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filterPrivacy="1" codeName="ThisWorkbook"/>
  <xr:revisionPtr revIDLastSave="0" documentId="13_ncr:1_{CCAB8795-9193-41F2-A5D1-12CE2EEB5EF4}" xr6:coauthVersionLast="47" xr6:coauthVersionMax="47" xr10:uidLastSave="{00000000-0000-0000-0000-000000000000}"/>
  <bookViews>
    <workbookView xWindow="3810" yWindow="3810" windowWidth="21600" windowHeight="13545" xr2:uid="{00000000-000D-0000-FFFF-FFFF00000000}"/>
  </bookViews>
  <sheets>
    <sheet name="price" sheetId="1" r:id="rId1"/>
    <sheet name="Sheet1" sheetId="3" r:id="rId2"/>
    <sheet name="cost" sheetId="2" r:id="rId3"/>
  </sheets>
  <externalReferences>
    <externalReference r:id="rId4"/>
  </externalReferences>
  <definedNames>
    <definedName name="_xlnm._FilterDatabase" localSheetId="2" hidden="1">cost!$A$6:$S$2596</definedName>
    <definedName name="_xlnm._FilterDatabase" localSheetId="0" hidden="1">price!$A$6:$C$2596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598" i="1" l="1"/>
  <c r="K2598" i="1"/>
  <c r="J2598" i="1"/>
  <c r="I2598" i="1"/>
  <c r="H2598" i="1"/>
  <c r="G2598" i="1"/>
  <c r="F2598" i="1"/>
  <c r="E2598" i="1"/>
  <c r="L2597" i="1"/>
  <c r="K2597" i="1"/>
  <c r="J2597" i="1"/>
  <c r="I2597" i="1"/>
  <c r="H2597" i="1"/>
  <c r="G2597" i="1"/>
  <c r="F2597" i="1"/>
  <c r="E2597" i="1"/>
  <c r="L2596" i="1"/>
  <c r="K2596" i="1"/>
  <c r="J2596" i="1"/>
  <c r="I2596" i="1"/>
  <c r="H2596" i="1"/>
  <c r="G2596" i="1"/>
  <c r="F2596" i="1"/>
  <c r="E2596" i="1"/>
  <c r="F642" i="2" l="1"/>
  <c r="F206" i="2" l="1"/>
  <c r="F641" i="2" l="1"/>
  <c r="H7" i="1" l="1"/>
  <c r="G2595" i="1"/>
  <c r="G2594" i="1"/>
  <c r="G2593" i="1"/>
  <c r="G2592" i="1"/>
  <c r="G2591" i="1"/>
  <c r="G2590" i="1"/>
  <c r="G2589" i="1"/>
  <c r="G2588" i="1"/>
  <c r="G2587" i="1"/>
  <c r="G2586" i="1"/>
  <c r="G2585" i="1"/>
  <c r="G2584" i="1"/>
  <c r="G2583" i="1"/>
  <c r="G2582" i="1"/>
  <c r="G2581" i="1"/>
  <c r="G2580" i="1"/>
  <c r="G2579" i="1"/>
  <c r="G2578" i="1"/>
  <c r="G2577" i="1"/>
  <c r="G2576" i="1"/>
  <c r="G2575" i="1"/>
  <c r="G2574" i="1"/>
  <c r="G2573" i="1"/>
  <c r="G2572" i="1"/>
  <c r="G2571" i="1"/>
  <c r="G2570" i="1"/>
  <c r="G2569" i="1"/>
  <c r="G2568" i="1"/>
  <c r="G2567" i="1"/>
  <c r="G2566" i="1"/>
  <c r="G2565" i="1"/>
  <c r="G2564" i="1"/>
  <c r="G2563" i="1"/>
  <c r="G2562" i="1"/>
  <c r="G2561" i="1"/>
  <c r="G2559" i="1"/>
  <c r="G2557" i="1"/>
  <c r="G2556" i="1"/>
  <c r="G2555" i="1"/>
  <c r="G2554" i="1"/>
  <c r="G2553" i="1"/>
  <c r="G2552" i="1"/>
  <c r="G2551" i="1"/>
  <c r="G2550" i="1"/>
  <c r="G2549" i="1"/>
  <c r="G2548" i="1"/>
  <c r="G2547" i="1"/>
  <c r="G2546" i="1"/>
  <c r="G2545" i="1"/>
  <c r="G2544" i="1"/>
  <c r="G2543" i="1"/>
  <c r="G2542" i="1"/>
  <c r="G2541" i="1"/>
  <c r="G2540" i="1"/>
  <c r="G2539" i="1"/>
  <c r="G2538" i="1"/>
  <c r="G2537" i="1"/>
  <c r="G2536" i="1"/>
  <c r="G2535" i="1"/>
  <c r="G2534" i="1"/>
  <c r="G2533" i="1"/>
  <c r="G2532" i="1"/>
  <c r="G2531" i="1"/>
  <c r="G2530" i="1"/>
  <c r="G2529" i="1"/>
  <c r="G2528" i="1"/>
  <c r="G2527" i="1"/>
  <c r="G2526" i="1"/>
  <c r="G2525" i="1"/>
  <c r="G2524" i="1"/>
  <c r="G2523" i="1"/>
  <c r="G2522" i="1"/>
  <c r="G2521" i="1"/>
  <c r="G2520" i="1"/>
  <c r="G2519" i="1"/>
  <c r="G2518" i="1"/>
  <c r="G2517" i="1"/>
  <c r="G2516" i="1"/>
  <c r="G2515" i="1"/>
  <c r="G2514" i="1"/>
  <c r="G2513" i="1"/>
  <c r="G2512" i="1"/>
  <c r="G2511" i="1"/>
  <c r="G2510" i="1"/>
  <c r="G2509" i="1"/>
  <c r="G2508" i="1"/>
  <c r="G2507" i="1"/>
  <c r="G2506" i="1"/>
  <c r="G2505" i="1"/>
  <c r="G2504" i="1"/>
  <c r="G2503" i="1"/>
  <c r="G2502" i="1"/>
  <c r="G2501" i="1"/>
  <c r="G2500" i="1"/>
  <c r="G2499" i="1"/>
  <c r="G2498" i="1"/>
  <c r="G2497" i="1"/>
  <c r="G2496" i="1"/>
  <c r="G2495" i="1"/>
  <c r="G2494" i="1"/>
  <c r="G2493" i="1"/>
  <c r="G2492" i="1"/>
  <c r="G2491" i="1"/>
  <c r="G2490" i="1"/>
  <c r="G2489" i="1"/>
  <c r="G2488" i="1"/>
  <c r="G2487" i="1"/>
  <c r="G2486" i="1"/>
  <c r="G2485" i="1"/>
  <c r="G2484" i="1"/>
  <c r="G2483" i="1"/>
  <c r="G2482" i="1"/>
  <c r="G2481" i="1"/>
  <c r="G2480" i="1"/>
  <c r="G2479" i="1"/>
  <c r="G2478" i="1"/>
  <c r="G2477" i="1"/>
  <c r="G2476" i="1"/>
  <c r="G2475" i="1"/>
  <c r="G2474" i="1"/>
  <c r="G2473" i="1"/>
  <c r="G2472" i="1"/>
  <c r="G2471" i="1"/>
  <c r="G2470" i="1"/>
  <c r="G2469" i="1"/>
  <c r="G2468" i="1"/>
  <c r="G2467" i="1"/>
  <c r="G2466" i="1"/>
  <c r="G2465" i="1"/>
  <c r="G2464" i="1"/>
  <c r="G2463" i="1"/>
  <c r="G2462" i="1"/>
  <c r="G2461" i="1"/>
  <c r="G2460" i="1"/>
  <c r="G2459" i="1"/>
  <c r="G2458" i="1"/>
  <c r="G2457" i="1"/>
  <c r="G2456" i="1"/>
  <c r="G2455" i="1"/>
  <c r="G2454" i="1"/>
  <c r="G2453" i="1"/>
  <c r="G2452" i="1"/>
  <c r="G2451" i="1"/>
  <c r="G2450" i="1"/>
  <c r="G2449" i="1"/>
  <c r="G2448" i="1"/>
  <c r="G2447" i="1"/>
  <c r="G2446" i="1"/>
  <c r="G2445" i="1"/>
  <c r="G2444" i="1"/>
  <c r="G2443" i="1"/>
  <c r="G2442" i="1"/>
  <c r="G2441" i="1"/>
  <c r="G2440" i="1"/>
  <c r="G2439" i="1"/>
  <c r="G2438" i="1"/>
  <c r="G2437" i="1"/>
  <c r="G2436" i="1"/>
  <c r="G2435" i="1"/>
  <c r="G2434" i="1"/>
  <c r="G2433" i="1"/>
  <c r="G2432" i="1"/>
  <c r="G2431" i="1"/>
  <c r="G2430" i="1"/>
  <c r="G2429" i="1"/>
  <c r="G2428" i="1"/>
  <c r="G2427" i="1"/>
  <c r="G2426" i="1"/>
  <c r="G2425" i="1"/>
  <c r="G2424" i="1"/>
  <c r="G2423" i="1"/>
  <c r="G2422" i="1"/>
  <c r="G2421" i="1"/>
  <c r="G2420" i="1"/>
  <c r="G2419" i="1"/>
  <c r="G2418" i="1"/>
  <c r="G2417" i="1"/>
  <c r="G2416" i="1"/>
  <c r="G2415" i="1"/>
  <c r="G2414" i="1"/>
  <c r="G2413" i="1"/>
  <c r="G2412" i="1"/>
  <c r="G2411" i="1"/>
  <c r="G2410" i="1"/>
  <c r="G2409" i="1"/>
  <c r="G2408" i="1"/>
  <c r="G2407" i="1"/>
  <c r="G2406" i="1"/>
  <c r="G2405" i="1"/>
  <c r="G2404" i="1"/>
  <c r="G2403" i="1"/>
  <c r="G2402" i="1"/>
  <c r="G2401" i="1"/>
  <c r="G2400" i="1"/>
  <c r="G2399" i="1"/>
  <c r="G2398" i="1"/>
  <c r="G2397" i="1"/>
  <c r="G2396" i="1"/>
  <c r="G2395" i="1"/>
  <c r="G2394" i="1"/>
  <c r="G2393" i="1"/>
  <c r="G2392" i="1"/>
  <c r="G2391" i="1"/>
  <c r="G2390" i="1"/>
  <c r="G2389" i="1"/>
  <c r="G2388" i="1"/>
  <c r="G2387" i="1"/>
  <c r="G2386" i="1"/>
  <c r="G2385" i="1"/>
  <c r="G2384" i="1"/>
  <c r="G2383" i="1"/>
  <c r="G2382" i="1"/>
  <c r="G2381" i="1"/>
  <c r="G2380" i="1"/>
  <c r="G2379" i="1"/>
  <c r="G2378" i="1"/>
  <c r="G2377" i="1"/>
  <c r="G2376" i="1"/>
  <c r="G2375" i="1"/>
  <c r="G2374" i="1"/>
  <c r="G2373" i="1"/>
  <c r="G2372" i="1"/>
  <c r="G2371" i="1"/>
  <c r="G2370" i="1"/>
  <c r="G2369" i="1"/>
  <c r="G2368" i="1"/>
  <c r="G2367" i="1"/>
  <c r="G2366" i="1"/>
  <c r="G2365" i="1"/>
  <c r="G2364" i="1"/>
  <c r="G2363" i="1"/>
  <c r="G2362" i="1"/>
  <c r="G2361" i="1"/>
  <c r="G2360" i="1"/>
  <c r="G2359" i="1"/>
  <c r="G2358" i="1"/>
  <c r="G2357" i="1"/>
  <c r="G2356" i="1"/>
  <c r="G2355" i="1"/>
  <c r="G2354" i="1"/>
  <c r="G2353" i="1"/>
  <c r="G2352" i="1"/>
  <c r="G2351" i="1"/>
  <c r="G2350" i="1"/>
  <c r="G2349" i="1"/>
  <c r="G2348" i="1"/>
  <c r="G2347" i="1"/>
  <c r="G2346" i="1"/>
  <c r="G2345" i="1"/>
  <c r="G2344" i="1"/>
  <c r="G2343" i="1"/>
  <c r="G2342" i="1"/>
  <c r="G2341" i="1"/>
  <c r="G2340" i="1"/>
  <c r="G2339" i="1"/>
  <c r="G2338" i="1"/>
  <c r="G2337" i="1"/>
  <c r="G2336" i="1"/>
  <c r="G2335" i="1"/>
  <c r="G2334" i="1"/>
  <c r="G2333" i="1"/>
  <c r="G2332" i="1"/>
  <c r="G2331" i="1"/>
  <c r="G2330" i="1"/>
  <c r="G2329" i="1"/>
  <c r="G2328" i="1"/>
  <c r="G2327" i="1"/>
  <c r="G2326" i="1"/>
  <c r="G2325" i="1"/>
  <c r="G2324" i="1"/>
  <c r="G2323" i="1"/>
  <c r="G2322" i="1"/>
  <c r="G2321" i="1"/>
  <c r="G2320" i="1"/>
  <c r="G2319" i="1"/>
  <c r="G2318" i="1"/>
  <c r="G2317" i="1"/>
  <c r="G2316" i="1"/>
  <c r="G2315" i="1"/>
  <c r="G2314" i="1"/>
  <c r="G2313" i="1"/>
  <c r="G2312" i="1"/>
  <c r="G2311" i="1"/>
  <c r="G2310" i="1"/>
  <c r="G2309" i="1"/>
  <c r="G2308" i="1"/>
  <c r="G2307" i="1"/>
  <c r="G2306" i="1"/>
  <c r="G2305" i="1"/>
  <c r="G2304" i="1"/>
  <c r="G2303" i="1"/>
  <c r="G2302" i="1"/>
  <c r="G2301" i="1"/>
  <c r="G2300" i="1"/>
  <c r="G2299" i="1"/>
  <c r="G2298" i="1"/>
  <c r="G2297" i="1"/>
  <c r="G2296" i="1"/>
  <c r="G2295" i="1"/>
  <c r="G2294" i="1"/>
  <c r="G2293" i="1"/>
  <c r="G2292" i="1"/>
  <c r="G2291" i="1"/>
  <c r="G2290" i="1"/>
  <c r="G2289" i="1"/>
  <c r="G2288" i="1"/>
  <c r="G2287" i="1"/>
  <c r="G2286" i="1"/>
  <c r="G2285" i="1"/>
  <c r="G2284" i="1"/>
  <c r="G2283" i="1"/>
  <c r="G2282" i="1"/>
  <c r="G2281" i="1"/>
  <c r="G2280" i="1"/>
  <c r="G2279" i="1"/>
  <c r="G2278" i="1"/>
  <c r="G2277" i="1"/>
  <c r="G2276" i="1"/>
  <c r="G2275" i="1"/>
  <c r="G2274" i="1"/>
  <c r="G2273" i="1"/>
  <c r="G2272" i="1"/>
  <c r="G2271" i="1"/>
  <c r="G2270" i="1"/>
  <c r="G2269" i="1"/>
  <c r="G2268" i="1"/>
  <c r="G2267" i="1"/>
  <c r="G2266" i="1"/>
  <c r="G2265" i="1"/>
  <c r="G2264" i="1"/>
  <c r="G2263" i="1"/>
  <c r="G2262" i="1"/>
  <c r="G2261" i="1"/>
  <c r="G2260" i="1"/>
  <c r="G2259" i="1"/>
  <c r="G2258" i="1"/>
  <c r="G2257" i="1"/>
  <c r="G2256" i="1"/>
  <c r="G2255" i="1"/>
  <c r="G2254" i="1"/>
  <c r="G2253" i="1"/>
  <c r="G2252" i="1"/>
  <c r="G2251" i="1"/>
  <c r="G2250" i="1"/>
  <c r="G2249" i="1"/>
  <c r="G2248" i="1"/>
  <c r="G2247" i="1"/>
  <c r="G2246" i="1"/>
  <c r="G2245" i="1"/>
  <c r="G2244" i="1"/>
  <c r="G2243" i="1"/>
  <c r="G2242" i="1"/>
  <c r="G2241" i="1"/>
  <c r="G2240" i="1"/>
  <c r="G2239" i="1"/>
  <c r="G2238" i="1"/>
  <c r="G2237" i="1"/>
  <c r="G2236" i="1"/>
  <c r="G2235" i="1"/>
  <c r="G2234" i="1"/>
  <c r="G2233" i="1"/>
  <c r="G2232" i="1"/>
  <c r="G2231" i="1"/>
  <c r="G2230" i="1"/>
  <c r="G2229" i="1"/>
  <c r="G2228" i="1"/>
  <c r="G2227" i="1"/>
  <c r="G2226" i="1"/>
  <c r="G2225" i="1"/>
  <c r="G2224" i="1"/>
  <c r="G2223" i="1"/>
  <c r="G2222" i="1"/>
  <c r="G2221" i="1"/>
  <c r="G2220" i="1"/>
  <c r="G2219" i="1"/>
  <c r="G2218" i="1"/>
  <c r="G2209" i="1"/>
  <c r="G2208" i="1"/>
  <c r="G2207" i="1"/>
  <c r="G2206" i="1"/>
  <c r="G2203" i="1"/>
  <c r="G2202" i="1"/>
  <c r="G2201" i="1"/>
  <c r="G2200" i="1"/>
  <c r="G2199" i="1"/>
  <c r="G2198" i="1"/>
  <c r="G2193" i="1"/>
  <c r="G2192" i="1"/>
  <c r="G2191" i="1"/>
  <c r="G2190" i="1"/>
  <c r="G2189" i="1"/>
  <c r="G2188" i="1"/>
  <c r="G2187" i="1"/>
  <c r="G2186" i="1"/>
  <c r="G2185" i="1"/>
  <c r="G2184" i="1"/>
  <c r="G2183" i="1"/>
  <c r="G2182" i="1"/>
  <c r="G2181" i="1"/>
  <c r="G2180" i="1"/>
  <c r="G2179" i="1"/>
  <c r="G2178" i="1"/>
  <c r="G2177" i="1"/>
  <c r="G2176" i="1"/>
  <c r="G2175" i="1"/>
  <c r="G2174" i="1"/>
  <c r="G2173" i="1"/>
  <c r="G2172" i="1"/>
  <c r="G2171" i="1"/>
  <c r="G2170" i="1"/>
  <c r="G2169" i="1"/>
  <c r="G2168" i="1"/>
  <c r="G2167" i="1"/>
  <c r="G2166" i="1"/>
  <c r="G2165" i="1"/>
  <c r="G2164" i="1"/>
  <c r="G2163" i="1"/>
  <c r="G2162" i="1"/>
  <c r="G2161" i="1"/>
  <c r="G2160" i="1"/>
  <c r="G2159" i="1"/>
  <c r="G2158" i="1"/>
  <c r="G2157" i="1"/>
  <c r="G2156" i="1"/>
  <c r="G2155" i="1"/>
  <c r="G2154" i="1"/>
  <c r="G2153" i="1"/>
  <c r="G2152" i="1"/>
  <c r="G2151" i="1"/>
  <c r="G2150" i="1"/>
  <c r="G2149" i="1"/>
  <c r="G2148" i="1"/>
  <c r="G2147" i="1"/>
  <c r="G2146" i="1"/>
  <c r="G2145" i="1"/>
  <c r="G2144" i="1"/>
  <c r="G2143" i="1"/>
  <c r="G2142" i="1"/>
  <c r="G2141" i="1"/>
  <c r="G2140" i="1"/>
  <c r="G2139" i="1"/>
  <c r="G2138" i="1"/>
  <c r="G2137" i="1"/>
  <c r="G2136" i="1"/>
  <c r="G2135" i="1"/>
  <c r="G2134" i="1"/>
  <c r="G2133" i="1"/>
  <c r="G2132" i="1"/>
  <c r="G2131" i="1"/>
  <c r="G2130" i="1"/>
  <c r="G2129" i="1"/>
  <c r="G2128" i="1"/>
  <c r="G2127" i="1"/>
  <c r="G2126" i="1"/>
  <c r="G2125" i="1"/>
  <c r="G2124" i="1"/>
  <c r="G2123" i="1"/>
  <c r="G2122" i="1"/>
  <c r="G2121" i="1"/>
  <c r="G2120" i="1"/>
  <c r="G2119" i="1"/>
  <c r="G2118" i="1"/>
  <c r="G2117" i="1"/>
  <c r="G2116" i="1"/>
  <c r="G2115" i="1"/>
  <c r="G2114" i="1"/>
  <c r="G2113" i="1"/>
  <c r="G2112" i="1"/>
  <c r="G2111" i="1"/>
  <c r="G2110" i="1"/>
  <c r="G2109" i="1"/>
  <c r="G2108" i="1"/>
  <c r="G2107" i="1"/>
  <c r="G2106" i="1"/>
  <c r="G2105" i="1"/>
  <c r="G2104" i="1"/>
  <c r="G2103" i="1"/>
  <c r="G2102" i="1"/>
  <c r="G2101" i="1"/>
  <c r="G2100" i="1"/>
  <c r="G2099" i="1"/>
  <c r="G2098" i="1"/>
  <c r="G2097" i="1"/>
  <c r="G2096" i="1"/>
  <c r="G2095" i="1"/>
  <c r="G2094" i="1"/>
  <c r="G2093" i="1"/>
  <c r="G2092" i="1"/>
  <c r="G2091" i="1"/>
  <c r="G2090" i="1"/>
  <c r="G2089" i="1"/>
  <c r="G2088" i="1"/>
  <c r="G2087" i="1"/>
  <c r="G2086" i="1"/>
  <c r="G2085" i="1"/>
  <c r="G2084" i="1"/>
  <c r="G2083" i="1"/>
  <c r="G2082" i="1"/>
  <c r="G2081" i="1"/>
  <c r="G2080" i="1"/>
  <c r="G2079" i="1"/>
  <c r="G2078" i="1"/>
  <c r="G2077" i="1"/>
  <c r="G2076" i="1"/>
  <c r="G2075" i="1"/>
  <c r="G2074" i="1"/>
  <c r="G2073" i="1"/>
  <c r="G2072" i="1"/>
  <c r="G2071" i="1"/>
  <c r="G2070" i="1"/>
  <c r="G2069" i="1"/>
  <c r="G2068" i="1"/>
  <c r="G2067" i="1"/>
  <c r="G2066" i="1"/>
  <c r="G2065" i="1"/>
  <c r="G2064" i="1"/>
  <c r="G2063" i="1"/>
  <c r="G2062" i="1"/>
  <c r="G2061" i="1"/>
  <c r="G2060" i="1"/>
  <c r="G2059" i="1"/>
  <c r="G2058" i="1"/>
  <c r="G2057" i="1"/>
  <c r="G2056" i="1"/>
  <c r="G2055" i="1"/>
  <c r="G2054" i="1"/>
  <c r="G2053" i="1"/>
  <c r="G2052" i="1"/>
  <c r="G2051" i="1"/>
  <c r="G2050" i="1"/>
  <c r="G2049" i="1"/>
  <c r="G2048" i="1"/>
  <c r="G2047" i="1"/>
  <c r="G2046" i="1"/>
  <c r="G2045" i="1"/>
  <c r="G2044" i="1"/>
  <c r="G2043" i="1"/>
  <c r="G2042" i="1"/>
  <c r="G2041" i="1"/>
  <c r="G2040" i="1"/>
  <c r="G2039" i="1"/>
  <c r="G2038" i="1"/>
  <c r="G2037" i="1"/>
  <c r="G2036" i="1"/>
  <c r="G2035" i="1"/>
  <c r="G2034" i="1"/>
  <c r="G2033" i="1"/>
  <c r="G2032" i="1"/>
  <c r="G2031" i="1"/>
  <c r="G2030" i="1"/>
  <c r="G2029" i="1"/>
  <c r="G2028" i="1"/>
  <c r="G2027" i="1"/>
  <c r="G2026" i="1"/>
  <c r="G2025" i="1"/>
  <c r="G2024" i="1"/>
  <c r="G2023" i="1"/>
  <c r="G2022" i="1"/>
  <c r="G2021" i="1"/>
  <c r="G2020" i="1"/>
  <c r="G2019" i="1"/>
  <c r="G2018" i="1"/>
  <c r="G2017" i="1"/>
  <c r="G2016" i="1"/>
  <c r="G2015" i="1"/>
  <c r="G2014" i="1"/>
  <c r="G2013" i="1"/>
  <c r="G2012" i="1"/>
  <c r="G2011" i="1"/>
  <c r="G2010" i="1"/>
  <c r="G2009" i="1"/>
  <c r="G2008" i="1"/>
  <c r="G2007" i="1"/>
  <c r="G2006" i="1"/>
  <c r="G2005" i="1"/>
  <c r="G2004" i="1"/>
  <c r="G2003" i="1"/>
  <c r="G2002" i="1"/>
  <c r="G2001" i="1"/>
  <c r="G2000" i="1"/>
  <c r="G1999" i="1"/>
  <c r="G1998" i="1"/>
  <c r="G1997" i="1"/>
  <c r="G1996" i="1"/>
  <c r="G1995" i="1"/>
  <c r="G1994" i="1"/>
  <c r="G1993" i="1"/>
  <c r="G1992" i="1"/>
  <c r="G1991" i="1"/>
  <c r="G1990" i="1"/>
  <c r="G1989" i="1"/>
  <c r="G1988" i="1"/>
  <c r="G1987" i="1"/>
  <c r="G1986" i="1"/>
  <c r="G1985" i="1"/>
  <c r="G1984" i="1"/>
  <c r="G1983" i="1"/>
  <c r="G1982" i="1"/>
  <c r="G1981" i="1"/>
  <c r="G1980" i="1"/>
  <c r="G1979" i="1"/>
  <c r="G1978" i="1"/>
  <c r="G1977" i="1"/>
  <c r="G1976" i="1"/>
  <c r="G1975" i="1"/>
  <c r="G1974" i="1"/>
  <c r="G1973" i="1"/>
  <c r="G1972" i="1"/>
  <c r="G1971" i="1"/>
  <c r="G1970" i="1"/>
  <c r="G1969" i="1"/>
  <c r="G1968" i="1"/>
  <c r="G1967" i="1"/>
  <c r="G1966" i="1"/>
  <c r="G1965" i="1"/>
  <c r="G1964" i="1"/>
  <c r="G1963" i="1"/>
  <c r="G1962" i="1"/>
  <c r="G1961" i="1"/>
  <c r="G1960" i="1"/>
  <c r="G1959" i="1"/>
  <c r="G1958" i="1"/>
  <c r="G1957" i="1"/>
  <c r="G1956" i="1"/>
  <c r="G1955" i="1"/>
  <c r="G1954" i="1"/>
  <c r="G1953" i="1"/>
  <c r="G1952" i="1"/>
  <c r="G1951" i="1"/>
  <c r="G1950" i="1"/>
  <c r="G1949" i="1"/>
  <c r="G1948" i="1"/>
  <c r="G1947" i="1"/>
  <c r="G1946" i="1"/>
  <c r="G1945" i="1"/>
  <c r="G1944" i="1"/>
  <c r="G1943" i="1"/>
  <c r="G1942" i="1"/>
  <c r="G1941" i="1"/>
  <c r="G1940" i="1"/>
  <c r="G1933" i="1"/>
  <c r="G1932" i="1"/>
  <c r="G1930" i="1"/>
  <c r="G1929" i="1"/>
  <c r="G1928" i="1"/>
  <c r="G1927" i="1"/>
  <c r="G1926" i="1"/>
  <c r="G1925" i="1"/>
  <c r="G1920" i="1"/>
  <c r="G1919" i="1"/>
  <c r="G1917" i="1"/>
  <c r="G1913" i="1"/>
  <c r="G1911" i="1"/>
  <c r="G1910" i="1"/>
  <c r="G1909" i="1"/>
  <c r="G1908" i="1"/>
  <c r="G1907" i="1"/>
  <c r="G1906" i="1"/>
  <c r="G1905" i="1"/>
  <c r="G1904" i="1"/>
  <c r="G1903" i="1"/>
  <c r="G1902" i="1"/>
  <c r="G1901" i="1"/>
  <c r="G1900" i="1"/>
  <c r="G1899" i="1"/>
  <c r="G1898" i="1"/>
  <c r="G1897" i="1"/>
  <c r="G1896" i="1"/>
  <c r="G1895" i="1"/>
  <c r="G1894" i="1"/>
  <c r="G1893" i="1"/>
  <c r="G1892" i="1"/>
  <c r="G1891" i="1"/>
  <c r="G1890" i="1"/>
  <c r="G1889" i="1"/>
  <c r="G1888" i="1"/>
  <c r="G1887" i="1"/>
  <c r="G1886" i="1"/>
  <c r="G1885" i="1"/>
  <c r="G1884" i="1"/>
  <c r="G1883" i="1"/>
  <c r="G1882" i="1"/>
  <c r="G1881" i="1"/>
  <c r="G1880" i="1"/>
  <c r="G1879" i="1"/>
  <c r="G1878" i="1"/>
  <c r="G1877" i="1"/>
  <c r="G1876" i="1"/>
  <c r="G1875" i="1"/>
  <c r="G1874" i="1"/>
  <c r="G1873" i="1"/>
  <c r="G1872" i="1"/>
  <c r="G1871" i="1"/>
  <c r="G1870" i="1"/>
  <c r="G1869" i="1"/>
  <c r="G1868" i="1"/>
  <c r="G1867" i="1"/>
  <c r="G1866" i="1"/>
  <c r="G1865" i="1"/>
  <c r="G1864" i="1"/>
  <c r="G1863" i="1"/>
  <c r="G1862" i="1"/>
  <c r="G1861" i="1"/>
  <c r="G1860" i="1"/>
  <c r="G1859" i="1"/>
  <c r="G1858" i="1"/>
  <c r="G1857" i="1"/>
  <c r="G1856" i="1"/>
  <c r="G1855" i="1"/>
  <c r="G1854" i="1"/>
  <c r="G1853" i="1"/>
  <c r="G1852" i="1"/>
  <c r="G1851" i="1"/>
  <c r="G1850" i="1"/>
  <c r="G1849" i="1"/>
  <c r="G1848" i="1"/>
  <c r="G1847" i="1"/>
  <c r="G1846" i="1"/>
  <c r="G1845" i="1"/>
  <c r="G1844" i="1"/>
  <c r="G1843" i="1"/>
  <c r="G1842" i="1"/>
  <c r="G1841" i="1"/>
  <c r="G1840" i="1"/>
  <c r="G1839" i="1"/>
  <c r="G1838" i="1"/>
  <c r="G1837" i="1"/>
  <c r="G1836" i="1"/>
  <c r="G1835" i="1"/>
  <c r="G1834" i="1"/>
  <c r="G1833" i="1"/>
  <c r="G1832" i="1"/>
  <c r="G1831" i="1"/>
  <c r="G1830" i="1"/>
  <c r="G1829" i="1"/>
  <c r="G1828" i="1"/>
  <c r="G1827" i="1"/>
  <c r="G1826" i="1"/>
  <c r="G1825" i="1"/>
  <c r="G1824" i="1"/>
  <c r="G1823" i="1"/>
  <c r="G1822" i="1"/>
  <c r="G1821" i="1"/>
  <c r="G1820" i="1"/>
  <c r="G1819" i="1"/>
  <c r="G1818" i="1"/>
  <c r="G1817" i="1"/>
  <c r="G1816" i="1"/>
  <c r="G1815" i="1"/>
  <c r="G1814" i="1"/>
  <c r="G1813" i="1"/>
  <c r="G1812" i="1"/>
  <c r="G1811" i="1"/>
  <c r="G1810" i="1"/>
  <c r="G1809" i="1"/>
  <c r="G1808" i="1"/>
  <c r="G1807" i="1"/>
  <c r="G1806" i="1"/>
  <c r="G1805" i="1"/>
  <c r="G1804" i="1"/>
  <c r="G1803" i="1"/>
  <c r="G1802" i="1"/>
  <c r="G1801" i="1"/>
  <c r="G1800" i="1"/>
  <c r="G1799" i="1"/>
  <c r="G1798" i="1"/>
  <c r="G1797" i="1"/>
  <c r="G1796" i="1"/>
  <c r="G1795" i="1"/>
  <c r="G1794" i="1"/>
  <c r="G1793" i="1"/>
  <c r="G1792" i="1"/>
  <c r="G1791" i="1"/>
  <c r="G1790" i="1"/>
  <c r="G1789" i="1"/>
  <c r="G1788" i="1"/>
  <c r="G1787" i="1"/>
  <c r="G1786" i="1"/>
  <c r="G1785" i="1"/>
  <c r="G1784" i="1"/>
  <c r="G1783" i="1"/>
  <c r="G1782" i="1"/>
  <c r="G1781" i="1"/>
  <c r="G1780" i="1"/>
  <c r="G1779" i="1"/>
  <c r="G1778" i="1"/>
  <c r="G1777" i="1"/>
  <c r="G1776" i="1"/>
  <c r="G1775" i="1"/>
  <c r="G1774" i="1"/>
  <c r="G1773" i="1"/>
  <c r="G1772" i="1"/>
  <c r="G1771" i="1"/>
  <c r="G1770" i="1"/>
  <c r="G1769" i="1"/>
  <c r="G1768" i="1"/>
  <c r="G1767" i="1"/>
  <c r="G1766" i="1"/>
  <c r="G1765" i="1"/>
  <c r="G1764" i="1"/>
  <c r="G1763" i="1"/>
  <c r="G1762" i="1"/>
  <c r="G1761" i="1"/>
  <c r="G1760" i="1"/>
  <c r="G1759" i="1"/>
  <c r="G1758" i="1"/>
  <c r="G1757" i="1"/>
  <c r="G1756" i="1"/>
  <c r="G1755" i="1"/>
  <c r="G1754" i="1"/>
  <c r="G1753" i="1"/>
  <c r="G1752" i="1"/>
  <c r="G1751" i="1"/>
  <c r="G1750" i="1"/>
  <c r="G1749" i="1"/>
  <c r="G1748" i="1"/>
  <c r="G1747" i="1"/>
  <c r="G1746" i="1"/>
  <c r="G1745" i="1"/>
  <c r="G1744" i="1"/>
  <c r="G1743" i="1"/>
  <c r="G1742" i="1"/>
  <c r="G1741" i="1"/>
  <c r="G1740" i="1"/>
  <c r="G1739" i="1"/>
  <c r="G1738" i="1"/>
  <c r="G1737" i="1"/>
  <c r="G1736" i="1"/>
  <c r="G1735" i="1"/>
  <c r="G1734" i="1"/>
  <c r="G1733" i="1"/>
  <c r="G1732" i="1"/>
  <c r="G1731" i="1"/>
  <c r="G1730" i="1"/>
  <c r="G1729" i="1"/>
  <c r="G1728" i="1"/>
  <c r="G1727" i="1"/>
  <c r="G1726" i="1"/>
  <c r="G1725" i="1"/>
  <c r="G1724" i="1"/>
  <c r="G1723" i="1"/>
  <c r="G1722" i="1"/>
  <c r="G1721" i="1"/>
  <c r="G1720" i="1"/>
  <c r="G1719" i="1"/>
  <c r="G1718" i="1"/>
  <c r="G1717" i="1"/>
  <c r="G1716" i="1"/>
  <c r="G1715" i="1"/>
  <c r="G1714" i="1"/>
  <c r="G1713" i="1"/>
  <c r="G1712" i="1"/>
  <c r="G1711" i="1"/>
  <c r="G1710" i="1"/>
  <c r="G1709" i="1"/>
  <c r="G1708" i="1"/>
  <c r="G1707" i="1"/>
  <c r="G1706" i="1"/>
  <c r="G1705" i="1"/>
  <c r="G1704" i="1"/>
  <c r="G1703" i="1"/>
  <c r="G1702" i="1"/>
  <c r="G1701" i="1"/>
  <c r="G1700" i="1"/>
  <c r="G1699" i="1"/>
  <c r="G1698" i="1"/>
  <c r="G1697" i="1"/>
  <c r="G1696" i="1"/>
  <c r="G1695" i="1"/>
  <c r="G1694" i="1"/>
  <c r="G1693" i="1"/>
  <c r="G1692" i="1"/>
  <c r="G1691" i="1"/>
  <c r="G1690" i="1"/>
  <c r="G1689" i="1"/>
  <c r="G1688" i="1"/>
  <c r="G1687" i="1"/>
  <c r="G1686" i="1"/>
  <c r="G1685" i="1"/>
  <c r="G1684" i="1"/>
  <c r="G1683" i="1"/>
  <c r="G1682" i="1"/>
  <c r="G1681" i="1"/>
  <c r="G1680" i="1"/>
  <c r="G1679" i="1"/>
  <c r="G1678" i="1"/>
  <c r="G1677" i="1"/>
  <c r="G1676" i="1"/>
  <c r="G1675" i="1"/>
  <c r="G1674" i="1"/>
  <c r="G1673" i="1"/>
  <c r="G1672" i="1"/>
  <c r="G1671" i="1"/>
  <c r="G1670" i="1"/>
  <c r="G1669" i="1"/>
  <c r="G1668" i="1"/>
  <c r="G1667" i="1"/>
  <c r="G1666" i="1"/>
  <c r="G1665" i="1"/>
  <c r="G1664" i="1"/>
  <c r="G1663" i="1"/>
  <c r="G1662" i="1"/>
  <c r="G1661" i="1"/>
  <c r="G1660" i="1"/>
  <c r="G1659" i="1"/>
  <c r="G1658" i="1"/>
  <c r="G1657" i="1"/>
  <c r="G1656" i="1"/>
  <c r="G1655" i="1"/>
  <c r="G1654" i="1"/>
  <c r="G1653" i="1"/>
  <c r="G1652" i="1"/>
  <c r="G1651" i="1"/>
  <c r="G1650" i="1"/>
  <c r="G1649" i="1"/>
  <c r="G1648" i="1"/>
  <c r="G1647" i="1"/>
  <c r="G1646" i="1"/>
  <c r="G1645" i="1"/>
  <c r="G1644" i="1"/>
  <c r="G1643" i="1"/>
  <c r="G1642" i="1"/>
  <c r="G1641" i="1"/>
  <c r="G1640" i="1"/>
  <c r="G1639" i="1"/>
  <c r="G1638" i="1"/>
  <c r="G1637" i="1"/>
  <c r="G1636" i="1"/>
  <c r="G1635" i="1"/>
  <c r="G1634" i="1"/>
  <c r="G1633" i="1"/>
  <c r="G1632" i="1"/>
  <c r="G1631" i="1"/>
  <c r="G1630" i="1"/>
  <c r="G1629" i="1"/>
  <c r="G1628" i="1"/>
  <c r="G1627" i="1"/>
  <c r="G1626" i="1"/>
  <c r="G1625" i="1"/>
  <c r="G1624" i="1"/>
  <c r="G1623" i="1"/>
  <c r="G1622" i="1"/>
  <c r="G1621" i="1"/>
  <c r="G1620" i="1"/>
  <c r="G1619" i="1"/>
  <c r="G1618" i="1"/>
  <c r="G1617" i="1"/>
  <c r="G1616" i="1"/>
  <c r="G1615" i="1"/>
  <c r="G1614" i="1"/>
  <c r="G1613" i="1"/>
  <c r="G1612" i="1"/>
  <c r="G1611" i="1"/>
  <c r="G1610" i="1"/>
  <c r="G1609" i="1"/>
  <c r="G1608" i="1"/>
  <c r="G1607" i="1"/>
  <c r="G1606" i="1"/>
  <c r="G1605" i="1"/>
  <c r="G1604" i="1"/>
  <c r="G1603" i="1"/>
  <c r="G1602" i="1"/>
  <c r="G1601" i="1"/>
  <c r="G1600" i="1"/>
  <c r="G1599" i="1"/>
  <c r="G1598" i="1"/>
  <c r="G1597" i="1"/>
  <c r="G1596" i="1"/>
  <c r="G1595" i="1"/>
  <c r="G1594" i="1"/>
  <c r="G1593" i="1"/>
  <c r="G1592" i="1"/>
  <c r="G1591" i="1"/>
  <c r="G1590" i="1"/>
  <c r="G1587" i="1"/>
  <c r="G1585" i="1"/>
  <c r="G1584" i="1"/>
  <c r="G1583" i="1"/>
  <c r="G1582" i="1"/>
  <c r="G1581" i="1"/>
  <c r="G1580" i="1"/>
  <c r="G1579" i="1"/>
  <c r="G1578" i="1"/>
  <c r="G1577" i="1"/>
  <c r="G1576" i="1"/>
  <c r="G1575" i="1"/>
  <c r="G1574" i="1"/>
  <c r="G1573" i="1"/>
  <c r="G1572" i="1"/>
  <c r="G1571" i="1"/>
  <c r="G1570" i="1"/>
  <c r="G1569" i="1"/>
  <c r="G1568" i="1"/>
  <c r="G1567" i="1"/>
  <c r="G1565" i="1"/>
  <c r="G1564" i="1"/>
  <c r="G1563" i="1"/>
  <c r="G1561" i="1"/>
  <c r="G1560" i="1"/>
  <c r="G1558" i="1"/>
  <c r="G1557" i="1"/>
  <c r="G1556" i="1"/>
  <c r="G1555" i="1"/>
  <c r="G1554" i="1"/>
  <c r="G1553" i="1"/>
  <c r="G1552" i="1"/>
  <c r="G1551" i="1"/>
  <c r="G1550" i="1"/>
  <c r="G1549" i="1"/>
  <c r="G1548" i="1"/>
  <c r="G1547" i="1"/>
  <c r="G1546" i="1"/>
  <c r="G1545" i="1"/>
  <c r="G1544" i="1"/>
  <c r="G1543" i="1"/>
  <c r="G1542" i="1"/>
  <c r="G1541" i="1"/>
  <c r="G1540" i="1"/>
  <c r="G1539" i="1"/>
  <c r="G1538" i="1"/>
  <c r="G1537" i="1"/>
  <c r="G1536" i="1"/>
  <c r="G1535" i="1"/>
  <c r="G1534" i="1"/>
  <c r="G1533" i="1"/>
  <c r="G1532" i="1"/>
  <c r="G1531" i="1"/>
  <c r="G1530" i="1"/>
  <c r="G1529" i="1"/>
  <c r="G1528" i="1"/>
  <c r="G1527" i="1"/>
  <c r="G1526" i="1"/>
  <c r="G1525" i="1"/>
  <c r="G1524" i="1"/>
  <c r="G1523" i="1"/>
  <c r="G1522" i="1"/>
  <c r="G1521" i="1"/>
  <c r="G1520" i="1"/>
  <c r="G1519" i="1"/>
  <c r="G1518" i="1"/>
  <c r="G1517" i="1"/>
  <c r="G1516" i="1"/>
  <c r="G1515" i="1"/>
  <c r="G1514" i="1"/>
  <c r="G1513" i="1"/>
  <c r="G1512" i="1"/>
  <c r="G1511" i="1"/>
  <c r="G1510" i="1"/>
  <c r="G1509" i="1"/>
  <c r="G1508" i="1"/>
  <c r="G1507" i="1"/>
  <c r="G1506" i="1"/>
  <c r="G1505" i="1"/>
  <c r="G1504" i="1"/>
  <c r="G1503" i="1"/>
  <c r="G1502" i="1"/>
  <c r="G1501" i="1"/>
  <c r="G1500" i="1"/>
  <c r="G1499" i="1"/>
  <c r="G1498" i="1"/>
  <c r="G1497" i="1"/>
  <c r="G1496" i="1"/>
  <c r="G1495" i="1"/>
  <c r="G1494" i="1"/>
  <c r="G1493" i="1"/>
  <c r="G1492" i="1"/>
  <c r="G1491" i="1"/>
  <c r="G1490" i="1"/>
  <c r="G1489" i="1"/>
  <c r="G1488" i="1"/>
  <c r="G1487" i="1"/>
  <c r="G1486" i="1"/>
  <c r="G1485" i="1"/>
  <c r="G1484" i="1"/>
  <c r="G1483" i="1"/>
  <c r="G1482" i="1"/>
  <c r="G1481" i="1"/>
  <c r="G1480" i="1"/>
  <c r="G1479" i="1"/>
  <c r="G1478" i="1"/>
  <c r="G1477" i="1"/>
  <c r="G1476" i="1"/>
  <c r="G1475" i="1"/>
  <c r="G1474" i="1"/>
  <c r="G1473" i="1"/>
  <c r="G1472" i="1"/>
  <c r="G1471" i="1"/>
  <c r="G1470" i="1"/>
  <c r="G1469" i="1"/>
  <c r="G1468" i="1"/>
  <c r="G1467" i="1"/>
  <c r="G1466" i="1"/>
  <c r="G1465" i="1"/>
  <c r="G1464" i="1"/>
  <c r="G1463" i="1"/>
  <c r="G1462" i="1"/>
  <c r="G1461" i="1"/>
  <c r="G1460" i="1"/>
  <c r="G1459" i="1"/>
  <c r="G1458" i="1"/>
  <c r="G1457" i="1"/>
  <c r="G1456" i="1"/>
  <c r="G1455" i="1"/>
  <c r="G1454" i="1"/>
  <c r="G1453" i="1"/>
  <c r="G1452" i="1"/>
  <c r="G1451" i="1"/>
  <c r="G1450" i="1"/>
  <c r="G1449" i="1"/>
  <c r="G1448" i="1"/>
  <c r="G1447" i="1"/>
  <c r="G1446" i="1"/>
  <c r="G1445" i="1"/>
  <c r="G1444" i="1"/>
  <c r="G1443" i="1"/>
  <c r="G1442" i="1"/>
  <c r="G1441" i="1"/>
  <c r="G1440" i="1"/>
  <c r="G1439" i="1"/>
  <c r="G1438" i="1"/>
  <c r="G1437" i="1"/>
  <c r="G1436" i="1"/>
  <c r="G1435" i="1"/>
  <c r="G1434" i="1"/>
  <c r="G1433" i="1"/>
  <c r="G1432" i="1"/>
  <c r="G1431" i="1"/>
  <c r="G1430" i="1"/>
  <c r="G1429" i="1"/>
  <c r="G1428" i="1"/>
  <c r="G1427" i="1"/>
  <c r="G1426" i="1"/>
  <c r="G1425" i="1"/>
  <c r="G1424" i="1"/>
  <c r="G1423" i="1"/>
  <c r="G1422" i="1"/>
  <c r="G1421" i="1"/>
  <c r="G1420" i="1"/>
  <c r="G1419" i="1"/>
  <c r="G1418" i="1"/>
  <c r="G1417" i="1"/>
  <c r="G1416" i="1"/>
  <c r="G1415" i="1"/>
  <c r="G1414" i="1"/>
  <c r="G1413" i="1"/>
  <c r="G1412" i="1"/>
  <c r="G1411" i="1"/>
  <c r="G1410" i="1"/>
  <c r="G1409" i="1"/>
  <c r="G1408" i="1"/>
  <c r="G1407" i="1"/>
  <c r="G1406" i="1"/>
  <c r="G1405" i="1"/>
  <c r="G1404" i="1"/>
  <c r="G1403" i="1"/>
  <c r="G1402" i="1"/>
  <c r="G1401" i="1"/>
  <c r="G1400" i="1"/>
  <c r="G1399" i="1"/>
  <c r="G1398" i="1"/>
  <c r="G1397" i="1"/>
  <c r="G1396" i="1"/>
  <c r="G1395" i="1"/>
  <c r="G1394" i="1"/>
  <c r="G1393" i="1"/>
  <c r="G1392" i="1"/>
  <c r="G1391" i="1"/>
  <c r="G1390" i="1"/>
  <c r="G1389" i="1"/>
  <c r="G1388" i="1"/>
  <c r="G1387" i="1"/>
  <c r="G1386" i="1"/>
  <c r="G1385" i="1"/>
  <c r="G1384" i="1"/>
  <c r="G1383" i="1"/>
  <c r="G1382" i="1"/>
  <c r="G1381" i="1"/>
  <c r="G1380" i="1"/>
  <c r="G1379" i="1"/>
  <c r="G1378" i="1"/>
  <c r="G1377" i="1"/>
  <c r="G1376" i="1"/>
  <c r="G1375" i="1"/>
  <c r="G1374" i="1"/>
  <c r="G1373" i="1"/>
  <c r="G1372" i="1"/>
  <c r="G1371" i="1"/>
  <c r="G1370" i="1"/>
  <c r="G1369" i="1"/>
  <c r="G1368" i="1"/>
  <c r="G1367" i="1"/>
  <c r="G1366" i="1"/>
  <c r="G1365" i="1"/>
  <c r="G1364" i="1"/>
  <c r="G1363" i="1"/>
  <c r="G1362" i="1"/>
  <c r="G1361" i="1"/>
  <c r="G1360" i="1"/>
  <c r="G1359" i="1"/>
  <c r="G1358" i="1"/>
  <c r="G1357" i="1"/>
  <c r="G1356" i="1"/>
  <c r="G1355" i="1"/>
  <c r="G1354" i="1"/>
  <c r="G1353" i="1"/>
  <c r="G1352" i="1"/>
  <c r="G1351" i="1"/>
  <c r="G1350" i="1"/>
  <c r="G1348" i="1"/>
  <c r="G1346" i="1"/>
  <c r="G1345" i="1"/>
  <c r="G1344" i="1"/>
  <c r="G1343" i="1"/>
  <c r="G1342" i="1"/>
  <c r="G1341" i="1"/>
  <c r="G1340" i="1"/>
  <c r="G1339" i="1"/>
  <c r="G1338" i="1"/>
  <c r="G1337" i="1"/>
  <c r="G1336" i="1"/>
  <c r="G1335" i="1"/>
  <c r="G1334" i="1"/>
  <c r="G1333" i="1"/>
  <c r="G1332" i="1"/>
  <c r="G1331" i="1"/>
  <c r="G1330" i="1"/>
  <c r="G1329" i="1"/>
  <c r="G1328" i="1"/>
  <c r="G1327" i="1"/>
  <c r="G1326" i="1"/>
  <c r="G1325" i="1"/>
  <c r="G1324" i="1"/>
  <c r="G1323" i="1"/>
  <c r="G1322" i="1"/>
  <c r="G1321" i="1"/>
  <c r="G1320" i="1"/>
  <c r="G1319" i="1"/>
  <c r="G1318" i="1"/>
  <c r="G1317" i="1"/>
  <c r="G1316" i="1"/>
  <c r="G1315" i="1"/>
  <c r="G1314" i="1"/>
  <c r="G1313" i="1"/>
  <c r="G1312" i="1"/>
  <c r="G1311" i="1"/>
  <c r="G1310" i="1"/>
  <c r="G1309" i="1"/>
  <c r="G1308" i="1"/>
  <c r="G1307" i="1"/>
  <c r="G1306" i="1"/>
  <c r="G1305" i="1"/>
  <c r="G1304" i="1"/>
  <c r="G1303" i="1"/>
  <c r="G1302" i="1"/>
  <c r="G1301" i="1"/>
  <c r="G1300" i="1"/>
  <c r="G1299" i="1"/>
  <c r="G1298" i="1"/>
  <c r="G1297" i="1"/>
  <c r="G1296" i="1"/>
  <c r="G1295" i="1"/>
  <c r="G1294" i="1"/>
  <c r="G1293" i="1"/>
  <c r="G1292" i="1"/>
  <c r="G1291" i="1"/>
  <c r="G1290" i="1"/>
  <c r="G1289" i="1"/>
  <c r="G1288" i="1"/>
  <c r="G1287" i="1"/>
  <c r="G1286" i="1"/>
  <c r="G1285" i="1"/>
  <c r="G1284" i="1"/>
  <c r="G1283" i="1"/>
  <c r="G1282" i="1"/>
  <c r="G1281" i="1"/>
  <c r="G1280" i="1"/>
  <c r="G1279" i="1"/>
  <c r="G1278" i="1"/>
  <c r="G1277" i="1"/>
  <c r="G1276" i="1"/>
  <c r="G1275" i="1"/>
  <c r="G1274" i="1"/>
  <c r="G1273" i="1"/>
  <c r="G1272" i="1"/>
  <c r="G1271" i="1"/>
  <c r="G1270" i="1"/>
  <c r="G1269" i="1"/>
  <c r="G1268" i="1"/>
  <c r="G1267" i="1"/>
  <c r="G1266" i="1"/>
  <c r="G1265" i="1"/>
  <c r="G1264" i="1"/>
  <c r="G1263" i="1"/>
  <c r="G1262" i="1"/>
  <c r="G1261" i="1"/>
  <c r="G1260" i="1"/>
  <c r="G1259" i="1"/>
  <c r="G1258" i="1"/>
  <c r="G1257" i="1"/>
  <c r="G1256" i="1"/>
  <c r="G1255" i="1"/>
  <c r="G1254" i="1"/>
  <c r="G1253" i="1"/>
  <c r="G1252" i="1"/>
  <c r="G1251" i="1"/>
  <c r="G1250" i="1"/>
  <c r="G1249" i="1"/>
  <c r="G1248" i="1"/>
  <c r="G1247" i="1"/>
  <c r="G1246" i="1"/>
  <c r="G1245" i="1"/>
  <c r="G1244" i="1"/>
  <c r="G1243" i="1"/>
  <c r="G1242" i="1"/>
  <c r="G1241" i="1"/>
  <c r="G1240" i="1"/>
  <c r="G1239" i="1"/>
  <c r="G1238" i="1"/>
  <c r="G1237" i="1"/>
  <c r="G1236" i="1"/>
  <c r="G1235" i="1"/>
  <c r="G1234" i="1"/>
  <c r="G1233" i="1"/>
  <c r="G1232" i="1"/>
  <c r="G1231" i="1"/>
  <c r="G1230" i="1"/>
  <c r="G1229" i="1"/>
  <c r="G1228" i="1"/>
  <c r="G1227" i="1"/>
  <c r="G1226" i="1"/>
  <c r="G1225" i="1"/>
  <c r="G1224" i="1"/>
  <c r="G1223" i="1"/>
  <c r="G1222" i="1"/>
  <c r="G1221" i="1"/>
  <c r="G1220" i="1"/>
  <c r="G1219" i="1"/>
  <c r="G1218" i="1"/>
  <c r="G1217" i="1"/>
  <c r="G1216" i="1"/>
  <c r="G1215" i="1"/>
  <c r="G1214" i="1"/>
  <c r="G1213" i="1"/>
  <c r="G1212" i="1"/>
  <c r="G1211" i="1"/>
  <c r="G1210" i="1"/>
  <c r="G1209" i="1"/>
  <c r="G1208" i="1"/>
  <c r="G1207" i="1"/>
  <c r="G1206" i="1"/>
  <c r="G1205" i="1"/>
  <c r="G1204" i="1"/>
  <c r="G1203" i="1"/>
  <c r="G1202" i="1"/>
  <c r="G1201" i="1"/>
  <c r="G1200" i="1"/>
  <c r="G1199" i="1"/>
  <c r="G1198" i="1"/>
  <c r="G1197" i="1"/>
  <c r="G1196" i="1"/>
  <c r="G1195" i="1"/>
  <c r="G1194" i="1"/>
  <c r="G1193" i="1"/>
  <c r="G1192" i="1"/>
  <c r="G1191" i="1"/>
  <c r="G1190" i="1"/>
  <c r="G1189" i="1"/>
  <c r="G1188" i="1"/>
  <c r="G1187" i="1"/>
  <c r="G1186" i="1"/>
  <c r="G1185" i="1"/>
  <c r="G1184" i="1"/>
  <c r="G1183" i="1"/>
  <c r="G1182" i="1"/>
  <c r="G1181" i="1"/>
  <c r="G1180" i="1"/>
  <c r="G1179" i="1"/>
  <c r="G1178" i="1"/>
  <c r="G1177" i="1"/>
  <c r="G1176" i="1"/>
  <c r="G1175" i="1"/>
  <c r="G1174" i="1"/>
  <c r="G1173" i="1"/>
  <c r="G1172" i="1"/>
  <c r="G1171" i="1"/>
  <c r="G1170" i="1"/>
  <c r="G1169" i="1"/>
  <c r="G1168" i="1"/>
  <c r="G1167" i="1"/>
  <c r="G1166" i="1"/>
  <c r="G1165" i="1"/>
  <c r="G1164" i="1"/>
  <c r="G1163" i="1"/>
  <c r="G1162" i="1"/>
  <c r="G1161" i="1"/>
  <c r="G1160" i="1"/>
  <c r="G1159" i="1"/>
  <c r="G1158" i="1"/>
  <c r="G1157" i="1"/>
  <c r="G1156" i="1"/>
  <c r="G1155" i="1"/>
  <c r="G1154" i="1"/>
  <c r="G1153" i="1"/>
  <c r="G1152" i="1"/>
  <c r="G1151" i="1"/>
  <c r="G1150" i="1"/>
  <c r="G1149" i="1"/>
  <c r="G1148" i="1"/>
  <c r="G1147" i="1"/>
  <c r="G1146" i="1"/>
  <c r="G1145" i="1"/>
  <c r="G1144" i="1"/>
  <c r="G1143" i="1"/>
  <c r="G1142" i="1"/>
  <c r="G1141" i="1"/>
  <c r="G1140" i="1"/>
  <c r="G1139" i="1"/>
  <c r="G1138" i="1"/>
  <c r="G1137" i="1"/>
  <c r="G1136" i="1"/>
  <c r="G1135" i="1"/>
  <c r="G1134" i="1"/>
  <c r="G1133" i="1"/>
  <c r="G1132" i="1"/>
  <c r="G1131" i="1"/>
  <c r="G1130" i="1"/>
  <c r="G1129" i="1"/>
  <c r="G1128" i="1"/>
  <c r="G1127" i="1"/>
  <c r="G1126" i="1"/>
  <c r="G1125" i="1"/>
  <c r="G1124" i="1"/>
  <c r="G1123" i="1"/>
  <c r="G1122" i="1"/>
  <c r="G1121" i="1"/>
  <c r="G1120" i="1"/>
  <c r="G1119" i="1"/>
  <c r="G1118" i="1"/>
  <c r="G1117" i="1"/>
  <c r="G1116" i="1"/>
  <c r="G1115" i="1"/>
  <c r="G1114" i="1"/>
  <c r="G1113" i="1"/>
  <c r="G1112" i="1"/>
  <c r="G1111" i="1"/>
  <c r="G1110" i="1"/>
  <c r="G1109" i="1"/>
  <c r="G1108" i="1"/>
  <c r="G1107" i="1"/>
  <c r="G1106" i="1"/>
  <c r="G1105" i="1"/>
  <c r="G1104" i="1"/>
  <c r="G1103" i="1"/>
  <c r="G1102" i="1"/>
  <c r="G1101" i="1"/>
  <c r="G1100" i="1"/>
  <c r="G1099" i="1"/>
  <c r="G1098" i="1"/>
  <c r="G1097" i="1"/>
  <c r="G1096" i="1"/>
  <c r="G1095" i="1"/>
  <c r="G1094" i="1"/>
  <c r="G1093" i="1"/>
  <c r="G1092" i="1"/>
  <c r="G1091" i="1"/>
  <c r="G1090" i="1"/>
  <c r="G1089" i="1"/>
  <c r="G1088" i="1"/>
  <c r="G1087" i="1"/>
  <c r="G1086" i="1"/>
  <c r="G1085" i="1"/>
  <c r="G1084" i="1"/>
  <c r="G1083" i="1"/>
  <c r="G1082" i="1"/>
  <c r="G1081" i="1"/>
  <c r="G1080" i="1"/>
  <c r="G1079" i="1"/>
  <c r="G1078" i="1"/>
  <c r="G1077" i="1"/>
  <c r="G1076" i="1"/>
  <c r="G1075" i="1"/>
  <c r="G1074" i="1"/>
  <c r="G1073" i="1"/>
  <c r="G1072" i="1"/>
  <c r="G1071" i="1"/>
  <c r="G1070" i="1"/>
  <c r="G1069" i="1"/>
  <c r="G1068" i="1"/>
  <c r="G1067" i="1"/>
  <c r="G1066" i="1"/>
  <c r="G1065" i="1"/>
  <c r="G1064" i="1"/>
  <c r="G1063" i="1"/>
  <c r="G1062" i="1"/>
  <c r="G1061" i="1"/>
  <c r="G1060" i="1"/>
  <c r="G1059" i="1"/>
  <c r="G1058" i="1"/>
  <c r="G1057" i="1"/>
  <c r="G1056" i="1"/>
  <c r="G1055" i="1"/>
  <c r="G1054" i="1"/>
  <c r="G1053" i="1"/>
  <c r="G1052" i="1"/>
  <c r="G1051" i="1"/>
  <c r="G1050" i="1"/>
  <c r="G1049" i="1"/>
  <c r="G1048" i="1"/>
  <c r="G1047" i="1"/>
  <c r="G1046" i="1"/>
  <c r="G1045" i="1"/>
  <c r="G1044" i="1"/>
  <c r="G1043" i="1"/>
  <c r="G1042" i="1"/>
  <c r="G1041" i="1"/>
  <c r="G1040" i="1"/>
  <c r="G1039" i="1"/>
  <c r="G1038" i="1"/>
  <c r="G1037" i="1"/>
  <c r="G1036" i="1"/>
  <c r="G1035" i="1"/>
  <c r="G1034" i="1"/>
  <c r="G1033" i="1"/>
  <c r="G1032" i="1"/>
  <c r="G1031" i="1"/>
  <c r="G1030" i="1"/>
  <c r="G1029" i="1"/>
  <c r="G1028" i="1"/>
  <c r="G1027" i="1"/>
  <c r="G1026" i="1"/>
  <c r="G1025" i="1"/>
  <c r="G1024" i="1"/>
  <c r="G1023" i="1"/>
  <c r="G1022" i="1"/>
  <c r="G1021" i="1"/>
  <c r="G1020" i="1"/>
  <c r="G1019" i="1"/>
  <c r="G1018" i="1"/>
  <c r="G1017" i="1"/>
  <c r="G1016" i="1"/>
  <c r="G1015" i="1"/>
  <c r="G1014" i="1"/>
  <c r="G1013" i="1"/>
  <c r="G1012" i="1"/>
  <c r="G1011" i="1"/>
  <c r="G1010" i="1"/>
  <c r="G1009" i="1"/>
  <c r="G1008" i="1"/>
  <c r="G1007" i="1"/>
  <c r="G1006" i="1"/>
  <c r="G1005" i="1"/>
  <c r="G1004" i="1"/>
  <c r="G1003" i="1"/>
  <c r="G1002" i="1"/>
  <c r="G1001" i="1"/>
  <c r="G1000" i="1"/>
  <c r="G999" i="1"/>
  <c r="G998" i="1"/>
  <c r="G997" i="1"/>
  <c r="G996" i="1"/>
  <c r="G995" i="1"/>
  <c r="G994" i="1"/>
  <c r="G993" i="1"/>
  <c r="G992" i="1"/>
  <c r="G991" i="1"/>
  <c r="G990" i="1"/>
  <c r="G989" i="1"/>
  <c r="G988" i="1"/>
  <c r="G987" i="1"/>
  <c r="G986" i="1"/>
  <c r="G985" i="1"/>
  <c r="G984" i="1"/>
  <c r="G983" i="1"/>
  <c r="G982" i="1"/>
  <c r="G981" i="1"/>
  <c r="G980" i="1"/>
  <c r="G979" i="1"/>
  <c r="G978" i="1"/>
  <c r="G977" i="1"/>
  <c r="G976" i="1"/>
  <c r="G975" i="1"/>
  <c r="G974" i="1"/>
  <c r="G973" i="1"/>
  <c r="G972" i="1"/>
  <c r="G971" i="1"/>
  <c r="G970" i="1"/>
  <c r="G969" i="1"/>
  <c r="G968" i="1"/>
  <c r="G967" i="1"/>
  <c r="G966" i="1"/>
  <c r="G965" i="1"/>
  <c r="G964" i="1"/>
  <c r="G963" i="1"/>
  <c r="G962" i="1"/>
  <c r="G961" i="1"/>
  <c r="G960" i="1"/>
  <c r="G959" i="1"/>
  <c r="G958" i="1"/>
  <c r="G957" i="1"/>
  <c r="G956" i="1"/>
  <c r="G955" i="1"/>
  <c r="G954" i="1"/>
  <c r="G953" i="1"/>
  <c r="G952" i="1"/>
  <c r="G951" i="1"/>
  <c r="G950" i="1"/>
  <c r="G949" i="1"/>
  <c r="G948" i="1"/>
  <c r="G947" i="1"/>
  <c r="G946" i="1"/>
  <c r="G945" i="1"/>
  <c r="G944" i="1"/>
  <c r="G943" i="1"/>
  <c r="G942" i="1"/>
  <c r="G941" i="1"/>
  <c r="G940" i="1"/>
  <c r="G939" i="1"/>
  <c r="G938" i="1"/>
  <c r="G937" i="1"/>
  <c r="G936" i="1"/>
  <c r="G935" i="1"/>
  <c r="G934" i="1"/>
  <c r="G933" i="1"/>
  <c r="G932" i="1"/>
  <c r="G931" i="1"/>
  <c r="G930" i="1"/>
  <c r="G929" i="1"/>
  <c r="G928" i="1"/>
  <c r="G927" i="1"/>
  <c r="G926" i="1"/>
  <c r="G925" i="1"/>
  <c r="G924" i="1"/>
  <c r="G923" i="1"/>
  <c r="G922" i="1"/>
  <c r="G921" i="1"/>
  <c r="G920" i="1"/>
  <c r="G919" i="1"/>
  <c r="G918" i="1"/>
  <c r="G917" i="1"/>
  <c r="G916" i="1"/>
  <c r="G915" i="1"/>
  <c r="G914" i="1"/>
  <c r="G913" i="1"/>
  <c r="G912" i="1"/>
  <c r="G911" i="1"/>
  <c r="G910" i="1"/>
  <c r="G909" i="1"/>
  <c r="G908" i="1"/>
  <c r="G907" i="1"/>
  <c r="G906" i="1"/>
  <c r="G905" i="1"/>
  <c r="G904" i="1"/>
  <c r="G903" i="1"/>
  <c r="G902" i="1"/>
  <c r="G901" i="1"/>
  <c r="G900" i="1"/>
  <c r="G899" i="1"/>
  <c r="G898" i="1"/>
  <c r="G897" i="1"/>
  <c r="G896" i="1"/>
  <c r="G895" i="1"/>
  <c r="G894" i="1"/>
  <c r="G893" i="1"/>
  <c r="G892" i="1"/>
  <c r="G891" i="1"/>
  <c r="G890" i="1"/>
  <c r="G889" i="1"/>
  <c r="G888" i="1"/>
  <c r="G887" i="1"/>
  <c r="G886" i="1"/>
  <c r="G885" i="1"/>
  <c r="G884" i="1"/>
  <c r="G883" i="1"/>
  <c r="G882" i="1"/>
  <c r="G881" i="1"/>
  <c r="G880" i="1"/>
  <c r="G879" i="1"/>
  <c r="G878" i="1"/>
  <c r="G877" i="1"/>
  <c r="G876" i="1"/>
  <c r="G875" i="1"/>
  <c r="G874" i="1"/>
  <c r="G873" i="1"/>
  <c r="G872" i="1"/>
  <c r="G871" i="1"/>
  <c r="G870" i="1"/>
  <c r="G869" i="1"/>
  <c r="G868" i="1"/>
  <c r="G867" i="1"/>
  <c r="G866" i="1"/>
  <c r="G865" i="1"/>
  <c r="G864" i="1"/>
  <c r="G863" i="1"/>
  <c r="G862" i="1"/>
  <c r="G861" i="1"/>
  <c r="G860" i="1"/>
  <c r="G859" i="1"/>
  <c r="G858" i="1"/>
  <c r="G857" i="1"/>
  <c r="G856" i="1"/>
  <c r="G855" i="1"/>
  <c r="G854" i="1"/>
  <c r="G853" i="1"/>
  <c r="G852" i="1"/>
  <c r="G851" i="1"/>
  <c r="G850" i="1"/>
  <c r="G849" i="1"/>
  <c r="G848" i="1"/>
  <c r="G847" i="1"/>
  <c r="G846" i="1"/>
  <c r="G845" i="1"/>
  <c r="G844" i="1"/>
  <c r="G843" i="1"/>
  <c r="G842" i="1"/>
  <c r="G841" i="1"/>
  <c r="G840" i="1"/>
  <c r="G839" i="1"/>
  <c r="G838" i="1"/>
  <c r="G837" i="1"/>
  <c r="G836" i="1"/>
  <c r="G835" i="1"/>
  <c r="G834" i="1"/>
  <c r="G833" i="1"/>
  <c r="G832" i="1"/>
  <c r="G831" i="1"/>
  <c r="G830" i="1"/>
  <c r="G829" i="1"/>
  <c r="G828" i="1"/>
  <c r="G827" i="1"/>
  <c r="G826" i="1"/>
  <c r="G825" i="1"/>
  <c r="G824" i="1"/>
  <c r="G823" i="1"/>
  <c r="G822" i="1"/>
  <c r="G821" i="1"/>
  <c r="G820" i="1"/>
  <c r="G819" i="1"/>
  <c r="G818" i="1"/>
  <c r="G817" i="1"/>
  <c r="G816" i="1"/>
  <c r="G815" i="1"/>
  <c r="G814" i="1"/>
  <c r="G813" i="1"/>
  <c r="G812" i="1"/>
  <c r="G811" i="1"/>
  <c r="G810" i="1"/>
  <c r="G809" i="1"/>
  <c r="G808" i="1"/>
  <c r="G807" i="1"/>
  <c r="G806" i="1"/>
  <c r="G805" i="1"/>
  <c r="G804" i="1"/>
  <c r="G803" i="1"/>
  <c r="G802" i="1"/>
  <c r="G801" i="1"/>
  <c r="G800" i="1"/>
  <c r="G799" i="1"/>
  <c r="G798" i="1"/>
  <c r="G797" i="1"/>
  <c r="G796" i="1"/>
  <c r="G795" i="1"/>
  <c r="G794" i="1"/>
  <c r="G793" i="1"/>
  <c r="G792" i="1"/>
  <c r="G791" i="1"/>
  <c r="G790" i="1"/>
  <c r="G789" i="1"/>
  <c r="G788" i="1"/>
  <c r="G787" i="1"/>
  <c r="G786" i="1"/>
  <c r="G785" i="1"/>
  <c r="G784" i="1"/>
  <c r="G783" i="1"/>
  <c r="G782" i="1"/>
  <c r="G781" i="1"/>
  <c r="G780" i="1"/>
  <c r="G779" i="1"/>
  <c r="G778" i="1"/>
  <c r="G777" i="1"/>
  <c r="G776" i="1"/>
  <c r="G775" i="1"/>
  <c r="G774" i="1"/>
  <c r="G773" i="1"/>
  <c r="G772" i="1"/>
  <c r="G771" i="1"/>
  <c r="G770" i="1"/>
  <c r="G769" i="1"/>
  <c r="G768" i="1"/>
  <c r="G767" i="1"/>
  <c r="G766" i="1"/>
  <c r="G765" i="1"/>
  <c r="G764" i="1"/>
  <c r="G763" i="1"/>
  <c r="G762" i="1"/>
  <c r="G761" i="1"/>
  <c r="G760" i="1"/>
  <c r="G759" i="1"/>
  <c r="G758" i="1"/>
  <c r="G757" i="1"/>
  <c r="G756" i="1"/>
  <c r="G755" i="1"/>
  <c r="G754" i="1"/>
  <c r="G753" i="1"/>
  <c r="G752" i="1"/>
  <c r="G751" i="1"/>
  <c r="G750" i="1"/>
  <c r="G749" i="1"/>
  <c r="G748" i="1"/>
  <c r="G747" i="1"/>
  <c r="G746" i="1"/>
  <c r="G745" i="1"/>
  <c r="G744" i="1"/>
  <c r="G743" i="1"/>
  <c r="G742" i="1"/>
  <c r="G741" i="1"/>
  <c r="G740" i="1"/>
  <c r="G739" i="1"/>
  <c r="G738" i="1"/>
  <c r="G737" i="1"/>
  <c r="G736" i="1"/>
  <c r="G735" i="1"/>
  <c r="G734" i="1"/>
  <c r="G733" i="1"/>
  <c r="G732" i="1"/>
  <c r="G731" i="1"/>
  <c r="G730" i="1"/>
  <c r="G729" i="1"/>
  <c r="G728" i="1"/>
  <c r="G727" i="1"/>
  <c r="G726" i="1"/>
  <c r="G725" i="1"/>
  <c r="G724" i="1"/>
  <c r="G723" i="1"/>
  <c r="G722" i="1"/>
  <c r="G721" i="1"/>
  <c r="G720" i="1"/>
  <c r="G719" i="1"/>
  <c r="G718" i="1"/>
  <c r="G717" i="1"/>
  <c r="G716" i="1"/>
  <c r="G715" i="1"/>
  <c r="G714" i="1"/>
  <c r="G713" i="1"/>
  <c r="G712" i="1"/>
  <c r="G711" i="1"/>
  <c r="G710" i="1"/>
  <c r="G709" i="1"/>
  <c r="G708" i="1"/>
  <c r="G707" i="1"/>
  <c r="G706" i="1"/>
  <c r="G705" i="1"/>
  <c r="G704" i="1"/>
  <c r="G703" i="1"/>
  <c r="G702" i="1"/>
  <c r="G701" i="1"/>
  <c r="G700" i="1"/>
  <c r="G699" i="1"/>
  <c r="G698" i="1"/>
  <c r="G697" i="1"/>
  <c r="G696" i="1"/>
  <c r="G695" i="1"/>
  <c r="G694" i="1"/>
  <c r="G693" i="1"/>
  <c r="G692" i="1"/>
  <c r="G691" i="1"/>
  <c r="G690" i="1"/>
  <c r="G689" i="1"/>
  <c r="G688" i="1"/>
  <c r="G687" i="1"/>
  <c r="G686" i="1"/>
  <c r="G685" i="1"/>
  <c r="G684" i="1"/>
  <c r="G683" i="1"/>
  <c r="G682" i="1"/>
  <c r="G681" i="1"/>
  <c r="G680" i="1"/>
  <c r="G679" i="1"/>
  <c r="G678" i="1"/>
  <c r="G677" i="1"/>
  <c r="G676" i="1"/>
  <c r="G675" i="1"/>
  <c r="G674" i="1"/>
  <c r="G673" i="1"/>
  <c r="G672" i="1"/>
  <c r="G671" i="1"/>
  <c r="G670" i="1"/>
  <c r="G669" i="1"/>
  <c r="G668" i="1"/>
  <c r="G667" i="1"/>
  <c r="G666" i="1"/>
  <c r="G665" i="1"/>
  <c r="G664" i="1"/>
  <c r="G663" i="1"/>
  <c r="G662" i="1"/>
  <c r="G661" i="1"/>
  <c r="G660" i="1"/>
  <c r="G659" i="1"/>
  <c r="G658" i="1"/>
  <c r="G657" i="1"/>
  <c r="G656" i="1"/>
  <c r="G655" i="1"/>
  <c r="G654" i="1"/>
  <c r="G653" i="1"/>
  <c r="G652" i="1"/>
  <c r="G651" i="1"/>
  <c r="G650" i="1"/>
  <c r="G649" i="1"/>
  <c r="G648" i="1"/>
  <c r="G647" i="1"/>
  <c r="G646" i="1"/>
  <c r="G645" i="1"/>
  <c r="G644" i="1"/>
  <c r="G643" i="1"/>
  <c r="G642" i="1"/>
  <c r="G641" i="1"/>
  <c r="G640" i="1"/>
  <c r="G639" i="1"/>
  <c r="G638" i="1"/>
  <c r="G637" i="1"/>
  <c r="G636" i="1"/>
  <c r="G635" i="1"/>
  <c r="G634" i="1"/>
  <c r="G633" i="1"/>
  <c r="G632" i="1"/>
  <c r="G631" i="1"/>
  <c r="G630" i="1"/>
  <c r="G629" i="1"/>
  <c r="G628" i="1"/>
  <c r="G627" i="1"/>
  <c r="G626" i="1"/>
  <c r="G625" i="1"/>
  <c r="G624" i="1"/>
  <c r="G623" i="1"/>
  <c r="G622" i="1"/>
  <c r="G621" i="1"/>
  <c r="G620" i="1"/>
  <c r="G619" i="1"/>
  <c r="G618" i="1"/>
  <c r="G617" i="1"/>
  <c r="G616" i="1"/>
  <c r="G615" i="1"/>
  <c r="G614" i="1"/>
  <c r="G613" i="1"/>
  <c r="G612" i="1"/>
  <c r="G611" i="1"/>
  <c r="G610" i="1"/>
  <c r="G609" i="1"/>
  <c r="G608" i="1"/>
  <c r="G605" i="1"/>
  <c r="G604" i="1"/>
  <c r="G603" i="1"/>
  <c r="G602" i="1"/>
  <c r="G601" i="1"/>
  <c r="G600" i="1"/>
  <c r="G599" i="1"/>
  <c r="G598" i="1"/>
  <c r="G597" i="1"/>
  <c r="G596" i="1"/>
  <c r="G595" i="1"/>
  <c r="G594" i="1"/>
  <c r="G593" i="1"/>
  <c r="G592" i="1"/>
  <c r="G591" i="1"/>
  <c r="G590" i="1"/>
  <c r="G589" i="1"/>
  <c r="G588" i="1"/>
  <c r="G587" i="1"/>
  <c r="G586" i="1"/>
  <c r="G585" i="1"/>
  <c r="G584" i="1"/>
  <c r="G583" i="1"/>
  <c r="G582" i="1"/>
  <c r="G581" i="1"/>
  <c r="G580" i="1"/>
  <c r="G579" i="1"/>
  <c r="G578" i="1"/>
  <c r="G577" i="1"/>
  <c r="G576" i="1"/>
  <c r="G575" i="1"/>
  <c r="G574" i="1"/>
  <c r="G573" i="1"/>
  <c r="G572" i="1"/>
  <c r="G571" i="1"/>
  <c r="G570" i="1"/>
  <c r="G569" i="1"/>
  <c r="G568" i="1"/>
  <c r="G567" i="1"/>
  <c r="G566" i="1"/>
  <c r="G565" i="1"/>
  <c r="G564" i="1"/>
  <c r="G563" i="1"/>
  <c r="G562" i="1"/>
  <c r="G561" i="1"/>
  <c r="G560" i="1"/>
  <c r="G559" i="1"/>
  <c r="G558" i="1"/>
  <c r="G557" i="1"/>
  <c r="G556" i="1"/>
  <c r="G555" i="1"/>
  <c r="G554" i="1"/>
  <c r="G553" i="1"/>
  <c r="G552" i="1"/>
  <c r="G551" i="1"/>
  <c r="G550" i="1"/>
  <c r="G549" i="1"/>
  <c r="G548" i="1"/>
  <c r="G547" i="1"/>
  <c r="G546" i="1"/>
  <c r="G545" i="1"/>
  <c r="G544" i="1"/>
  <c r="G543" i="1"/>
  <c r="G542" i="1"/>
  <c r="G541" i="1"/>
  <c r="G540" i="1"/>
  <c r="G539" i="1"/>
  <c r="G538" i="1"/>
  <c r="G537" i="1"/>
  <c r="G536" i="1"/>
  <c r="G535" i="1"/>
  <c r="G534" i="1"/>
  <c r="G533" i="1"/>
  <c r="G532" i="1"/>
  <c r="G531" i="1"/>
  <c r="G530" i="1"/>
  <c r="G529" i="1"/>
  <c r="G528" i="1"/>
  <c r="G527" i="1"/>
  <c r="G526" i="1"/>
  <c r="G525" i="1"/>
  <c r="G524" i="1"/>
  <c r="G523" i="1"/>
  <c r="G522" i="1"/>
  <c r="G521" i="1"/>
  <c r="G520" i="1"/>
  <c r="G519" i="1"/>
  <c r="G518" i="1"/>
  <c r="G517" i="1"/>
  <c r="G516" i="1"/>
  <c r="G515" i="1"/>
  <c r="G514" i="1"/>
  <c r="G513" i="1"/>
  <c r="G512" i="1"/>
  <c r="G511" i="1"/>
  <c r="G510" i="1"/>
  <c r="G509" i="1"/>
  <c r="G508" i="1"/>
  <c r="G507" i="1"/>
  <c r="G506" i="1"/>
  <c r="G505" i="1"/>
  <c r="G504" i="1"/>
  <c r="G503" i="1"/>
  <c r="G502" i="1"/>
  <c r="G501" i="1"/>
  <c r="G500" i="1"/>
  <c r="G499" i="1"/>
  <c r="G498" i="1"/>
  <c r="G497" i="1"/>
  <c r="G496" i="1"/>
  <c r="G495" i="1"/>
  <c r="G494" i="1"/>
  <c r="G493" i="1"/>
  <c r="G492" i="1"/>
  <c r="G491" i="1"/>
  <c r="G490" i="1"/>
  <c r="G489" i="1"/>
  <c r="G488" i="1"/>
  <c r="G487" i="1"/>
  <c r="G486" i="1"/>
  <c r="G485" i="1"/>
  <c r="G484" i="1"/>
  <c r="G483" i="1"/>
  <c r="G482" i="1"/>
  <c r="G481" i="1"/>
  <c r="G480" i="1"/>
  <c r="G479" i="1"/>
  <c r="G478" i="1"/>
  <c r="G477" i="1"/>
  <c r="G476" i="1"/>
  <c r="G475" i="1"/>
  <c r="G474" i="1"/>
  <c r="G473" i="1"/>
  <c r="G472" i="1"/>
  <c r="G471" i="1"/>
  <c r="G470" i="1"/>
  <c r="G469" i="1"/>
  <c r="G468" i="1"/>
  <c r="G467" i="1"/>
  <c r="G466" i="1"/>
  <c r="G465" i="1"/>
  <c r="G464" i="1"/>
  <c r="G463" i="1"/>
  <c r="G462" i="1"/>
  <c r="G461" i="1"/>
  <c r="G460" i="1"/>
  <c r="G459" i="1"/>
  <c r="G458" i="1"/>
  <c r="G457" i="1"/>
  <c r="G456" i="1"/>
  <c r="G455" i="1"/>
  <c r="G454" i="1"/>
  <c r="G453" i="1"/>
  <c r="G452" i="1"/>
  <c r="G451" i="1"/>
  <c r="G450" i="1"/>
  <c r="G449" i="1"/>
  <c r="G448" i="1"/>
  <c r="G447" i="1"/>
  <c r="G446" i="1"/>
  <c r="G445" i="1"/>
  <c r="G444" i="1"/>
  <c r="G443" i="1"/>
  <c r="G442" i="1"/>
  <c r="G441" i="1"/>
  <c r="G440" i="1"/>
  <c r="G439" i="1"/>
  <c r="G438" i="1"/>
  <c r="G437" i="1"/>
  <c r="G436" i="1"/>
  <c r="G435" i="1"/>
  <c r="G434" i="1"/>
  <c r="G433" i="1"/>
  <c r="G432" i="1"/>
  <c r="G431" i="1"/>
  <c r="G430" i="1"/>
  <c r="G429" i="1"/>
  <c r="G428" i="1"/>
  <c r="G427" i="1"/>
  <c r="G426" i="1"/>
  <c r="G425" i="1"/>
  <c r="G424" i="1"/>
  <c r="G423" i="1"/>
  <c r="G422" i="1"/>
  <c r="G421" i="1"/>
  <c r="G420" i="1"/>
  <c r="G419" i="1"/>
  <c r="G418" i="1"/>
  <c r="G417" i="1"/>
  <c r="G416" i="1"/>
  <c r="G415" i="1"/>
  <c r="G414" i="1"/>
  <c r="G413" i="1"/>
  <c r="G412" i="1"/>
  <c r="G411" i="1"/>
  <c r="G410" i="1"/>
  <c r="G409" i="1"/>
  <c r="G408" i="1"/>
  <c r="G407" i="1"/>
  <c r="G406" i="1"/>
  <c r="G405" i="1"/>
  <c r="G404" i="1"/>
  <c r="G403" i="1"/>
  <c r="G402" i="1"/>
  <c r="G401" i="1"/>
  <c r="G400" i="1"/>
  <c r="G399" i="1"/>
  <c r="G398" i="1"/>
  <c r="G397" i="1"/>
  <c r="G396" i="1"/>
  <c r="G395" i="1"/>
  <c r="G394" i="1"/>
  <c r="G393" i="1"/>
  <c r="G392" i="1"/>
  <c r="G391" i="1"/>
  <c r="G390" i="1"/>
  <c r="G389" i="1"/>
  <c r="G388" i="1"/>
  <c r="G387" i="1"/>
  <c r="G386" i="1"/>
  <c r="G385" i="1"/>
  <c r="G384" i="1"/>
  <c r="G383" i="1"/>
  <c r="G382" i="1"/>
  <c r="G381" i="1"/>
  <c r="G380" i="1"/>
  <c r="G379" i="1"/>
  <c r="G378" i="1"/>
  <c r="G377" i="1"/>
  <c r="G376" i="1"/>
  <c r="G375" i="1"/>
  <c r="G374" i="1"/>
  <c r="G373" i="1"/>
  <c r="G372" i="1"/>
  <c r="G371" i="1"/>
  <c r="G370" i="1"/>
  <c r="G369" i="1"/>
  <c r="G368" i="1"/>
  <c r="G367" i="1"/>
  <c r="G366" i="1"/>
  <c r="G365" i="1"/>
  <c r="G364" i="1"/>
  <c r="G363" i="1"/>
  <c r="G362" i="1"/>
  <c r="G361" i="1"/>
  <c r="G360" i="1"/>
  <c r="G359" i="1"/>
  <c r="G358" i="1"/>
  <c r="G357" i="1"/>
  <c r="G356" i="1"/>
  <c r="G355" i="1"/>
  <c r="G354" i="1"/>
  <c r="G353" i="1"/>
  <c r="G352" i="1"/>
  <c r="G351" i="1"/>
  <c r="G350" i="1"/>
  <c r="G349" i="1"/>
  <c r="G348" i="1"/>
  <c r="G347" i="1"/>
  <c r="G346" i="1"/>
  <c r="G345" i="1"/>
  <c r="G344" i="1"/>
  <c r="G343" i="1"/>
  <c r="G342" i="1"/>
  <c r="G341" i="1"/>
  <c r="G340" i="1"/>
  <c r="G339" i="1"/>
  <c r="G338" i="1"/>
  <c r="G337" i="1"/>
  <c r="G336" i="1"/>
  <c r="G335" i="1"/>
  <c r="G334" i="1"/>
  <c r="G333" i="1"/>
  <c r="G332" i="1"/>
  <c r="G331" i="1"/>
  <c r="G330" i="1"/>
  <c r="G329" i="1"/>
  <c r="G328" i="1"/>
  <c r="G327" i="1"/>
  <c r="G326" i="1"/>
  <c r="G325" i="1"/>
  <c r="G324" i="1"/>
  <c r="G323" i="1"/>
  <c r="G322" i="1"/>
  <c r="G321" i="1"/>
  <c r="G320" i="1"/>
  <c r="G319" i="1"/>
  <c r="G318" i="1"/>
  <c r="G317" i="1"/>
  <c r="G316" i="1"/>
  <c r="G315" i="1"/>
  <c r="G314" i="1"/>
  <c r="G313" i="1"/>
  <c r="G312" i="1"/>
  <c r="G311" i="1"/>
  <c r="G310" i="1"/>
  <c r="G309" i="1"/>
  <c r="G308" i="1"/>
  <c r="G307" i="1"/>
  <c r="G306" i="1"/>
  <c r="G305" i="1"/>
  <c r="G304" i="1"/>
  <c r="G303" i="1"/>
  <c r="G302" i="1"/>
  <c r="G301" i="1"/>
  <c r="G300" i="1"/>
  <c r="G299" i="1"/>
  <c r="G298" i="1"/>
  <c r="G297" i="1"/>
  <c r="G296" i="1"/>
  <c r="G295" i="1"/>
  <c r="G294" i="1"/>
  <c r="G293" i="1"/>
  <c r="G292" i="1"/>
  <c r="G291" i="1"/>
  <c r="G290" i="1"/>
  <c r="G289" i="1"/>
  <c r="G288" i="1"/>
  <c r="G287" i="1"/>
  <c r="G286" i="1"/>
  <c r="G285" i="1"/>
  <c r="G284" i="1"/>
  <c r="G283" i="1"/>
  <c r="G282" i="1"/>
  <c r="G281" i="1"/>
  <c r="G280" i="1"/>
  <c r="G279" i="1"/>
  <c r="G278" i="1"/>
  <c r="G277" i="1"/>
  <c r="G276" i="1"/>
  <c r="G275" i="1"/>
  <c r="G274" i="1"/>
  <c r="G273" i="1"/>
  <c r="G272" i="1"/>
  <c r="G271" i="1"/>
  <c r="G270" i="1"/>
  <c r="G269" i="1"/>
  <c r="G268" i="1"/>
  <c r="G267" i="1"/>
  <c r="G266" i="1"/>
  <c r="G265" i="1"/>
  <c r="G264" i="1"/>
  <c r="G263" i="1"/>
  <c r="G262" i="1"/>
  <c r="G261" i="1"/>
  <c r="G260" i="1"/>
  <c r="G259" i="1"/>
  <c r="G258" i="1"/>
  <c r="G257" i="1"/>
  <c r="G256" i="1"/>
  <c r="G255" i="1"/>
  <c r="G254" i="1"/>
  <c r="G251" i="1"/>
  <c r="G250" i="1"/>
  <c r="G249" i="1"/>
  <c r="G248" i="1"/>
  <c r="G247" i="1"/>
  <c r="G246" i="1"/>
  <c r="G245" i="1"/>
  <c r="G244" i="1"/>
  <c r="G243" i="1"/>
  <c r="G242" i="1"/>
  <c r="G241" i="1"/>
  <c r="G240" i="1"/>
  <c r="G239" i="1"/>
  <c r="G238" i="1"/>
  <c r="G237" i="1"/>
  <c r="G236" i="1"/>
  <c r="G235" i="1"/>
  <c r="G234" i="1"/>
  <c r="G233" i="1"/>
  <c r="G232" i="1"/>
  <c r="G231" i="1"/>
  <c r="G230" i="1"/>
  <c r="G229" i="1"/>
  <c r="G228" i="1"/>
  <c r="G227" i="1"/>
  <c r="G226" i="1"/>
  <c r="G225" i="1"/>
  <c r="G224" i="1"/>
  <c r="G223" i="1"/>
  <c r="G222" i="1"/>
  <c r="G221" i="1"/>
  <c r="G220" i="1"/>
  <c r="G219" i="1"/>
  <c r="G218" i="1"/>
  <c r="G217" i="1"/>
  <c r="G216" i="1"/>
  <c r="G215" i="1"/>
  <c r="G214" i="1"/>
  <c r="G213" i="1"/>
  <c r="G212" i="1"/>
  <c r="G211" i="1"/>
  <c r="G210" i="1"/>
  <c r="G209" i="1"/>
  <c r="G208" i="1"/>
  <c r="G207" i="1"/>
  <c r="G206" i="1"/>
  <c r="G205" i="1"/>
  <c r="G204" i="1"/>
  <c r="G203" i="1"/>
  <c r="G202" i="1"/>
  <c r="G201" i="1"/>
  <c r="G200" i="1"/>
  <c r="G199" i="1"/>
  <c r="G198" i="1"/>
  <c r="G197" i="1"/>
  <c r="G196" i="1"/>
  <c r="G195" i="1"/>
  <c r="G194" i="1"/>
  <c r="G193" i="1"/>
  <c r="G192" i="1"/>
  <c r="G191" i="1"/>
  <c r="G190" i="1"/>
  <c r="G189" i="1"/>
  <c r="G188" i="1"/>
  <c r="G187" i="1"/>
  <c r="G186" i="1"/>
  <c r="G185" i="1"/>
  <c r="G184" i="1"/>
  <c r="G183" i="1"/>
  <c r="G182" i="1"/>
  <c r="G181" i="1"/>
  <c r="G180" i="1"/>
  <c r="G179" i="1"/>
  <c r="G178" i="1"/>
  <c r="G177" i="1"/>
  <c r="G176" i="1"/>
  <c r="G175" i="1"/>
  <c r="G174" i="1"/>
  <c r="G173" i="1"/>
  <c r="G172" i="1"/>
  <c r="G171" i="1"/>
  <c r="G170" i="1"/>
  <c r="G169" i="1"/>
  <c r="G168" i="1"/>
  <c r="G167" i="1"/>
  <c r="G166" i="1"/>
  <c r="G165" i="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5" i="1"/>
  <c r="G114" i="1"/>
  <c r="G113" i="1"/>
  <c r="G112" i="1"/>
  <c r="G1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7" i="1"/>
  <c r="G16" i="1"/>
  <c r="G15" i="1"/>
  <c r="G14" i="1"/>
  <c r="G13" i="1"/>
  <c r="G12" i="1"/>
  <c r="G11" i="1"/>
  <c r="G10" i="1"/>
  <c r="G9" i="1"/>
  <c r="G8" i="1"/>
  <c r="G7" i="1"/>
  <c r="F2595" i="1"/>
  <c r="F2594" i="1"/>
  <c r="F2593" i="1"/>
  <c r="F2592" i="1"/>
  <c r="F2591" i="1"/>
  <c r="F2590" i="1"/>
  <c r="F2589" i="1"/>
  <c r="F2588" i="1"/>
  <c r="F2587" i="1"/>
  <c r="F2586" i="1"/>
  <c r="F2585" i="1"/>
  <c r="F2584" i="1"/>
  <c r="F2583" i="1"/>
  <c r="F2582" i="1"/>
  <c r="F2581" i="1"/>
  <c r="F2580" i="1"/>
  <c r="F2579" i="1"/>
  <c r="F2578" i="1"/>
  <c r="F2577" i="1"/>
  <c r="F2576" i="1"/>
  <c r="F2575" i="1"/>
  <c r="F2574" i="1"/>
  <c r="F2573" i="1"/>
  <c r="F2572" i="1"/>
  <c r="F2571" i="1"/>
  <c r="F2570" i="1"/>
  <c r="F2569" i="1"/>
  <c r="F2568" i="1"/>
  <c r="F2567" i="1"/>
  <c r="F2566" i="1"/>
  <c r="F2565" i="1"/>
  <c r="F2564" i="1"/>
  <c r="F2563" i="1"/>
  <c r="F2562" i="1"/>
  <c r="F2561" i="1"/>
  <c r="F2559" i="1"/>
  <c r="F2557" i="1"/>
  <c r="F2556" i="1"/>
  <c r="F2555" i="1"/>
  <c r="F2554" i="1"/>
  <c r="F2553" i="1"/>
  <c r="F2552" i="1"/>
  <c r="F2551" i="1"/>
  <c r="F2550" i="1"/>
  <c r="F2549" i="1"/>
  <c r="F2548" i="1"/>
  <c r="F2547" i="1"/>
  <c r="F2546" i="1"/>
  <c r="F2545" i="1"/>
  <c r="F2544" i="1"/>
  <c r="F2543" i="1"/>
  <c r="F2542" i="1"/>
  <c r="F2541" i="1"/>
  <c r="F2540" i="1"/>
  <c r="F2539" i="1"/>
  <c r="F2538" i="1"/>
  <c r="F2537" i="1"/>
  <c r="F2536" i="1"/>
  <c r="F2535" i="1"/>
  <c r="F2534" i="1"/>
  <c r="F2533" i="1"/>
  <c r="F2532" i="1"/>
  <c r="F2531" i="1"/>
  <c r="F2530" i="1"/>
  <c r="F2529" i="1"/>
  <c r="F2528" i="1"/>
  <c r="F2527" i="1"/>
  <c r="F2526" i="1"/>
  <c r="F2525" i="1"/>
  <c r="F2524" i="1"/>
  <c r="F2523" i="1"/>
  <c r="F2522" i="1"/>
  <c r="F2521" i="1"/>
  <c r="F2520" i="1"/>
  <c r="F2519" i="1"/>
  <c r="F2518" i="1"/>
  <c r="F2517" i="1"/>
  <c r="F2516" i="1"/>
  <c r="F2515" i="1"/>
  <c r="F2514" i="1"/>
  <c r="F2513" i="1"/>
  <c r="F2512" i="1"/>
  <c r="F2511" i="1"/>
  <c r="F2510" i="1"/>
  <c r="F2509" i="1"/>
  <c r="F2508" i="1"/>
  <c r="F2507" i="1"/>
  <c r="F2506" i="1"/>
  <c r="F2505" i="1"/>
  <c r="F2504" i="1"/>
  <c r="F2503" i="1"/>
  <c r="F2502" i="1"/>
  <c r="F2501" i="1"/>
  <c r="F2500" i="1"/>
  <c r="F2499" i="1"/>
  <c r="F2498" i="1"/>
  <c r="F2497" i="1"/>
  <c r="F2496" i="1"/>
  <c r="F2495" i="1"/>
  <c r="F2494" i="1"/>
  <c r="F2493" i="1"/>
  <c r="F2492" i="1"/>
  <c r="F2491" i="1"/>
  <c r="F2490" i="1"/>
  <c r="F2489" i="1"/>
  <c r="F2488" i="1"/>
  <c r="F2487" i="1"/>
  <c r="F2486" i="1"/>
  <c r="F2485" i="1"/>
  <c r="F2484" i="1"/>
  <c r="F2483" i="1"/>
  <c r="F2482" i="1"/>
  <c r="F2481" i="1"/>
  <c r="F2480" i="1"/>
  <c r="F2479" i="1"/>
  <c r="F2478" i="1"/>
  <c r="F2477" i="1"/>
  <c r="F2476" i="1"/>
  <c r="F2475" i="1"/>
  <c r="F2474" i="1"/>
  <c r="F2473" i="1"/>
  <c r="F2472" i="1"/>
  <c r="F2471" i="1"/>
  <c r="F2470" i="1"/>
  <c r="F2469" i="1"/>
  <c r="F2468" i="1"/>
  <c r="F2467" i="1"/>
  <c r="F2466" i="1"/>
  <c r="F2465" i="1"/>
  <c r="F2464" i="1"/>
  <c r="F2463" i="1"/>
  <c r="F2462" i="1"/>
  <c r="F2461" i="1"/>
  <c r="F2460" i="1"/>
  <c r="F2459" i="1"/>
  <c r="F2458" i="1"/>
  <c r="F2457" i="1"/>
  <c r="F2456" i="1"/>
  <c r="F2455" i="1"/>
  <c r="F2454" i="1"/>
  <c r="F2453" i="1"/>
  <c r="F2452" i="1"/>
  <c r="F2451" i="1"/>
  <c r="F2450" i="1"/>
  <c r="F2449" i="1"/>
  <c r="F2448" i="1"/>
  <c r="F2447" i="1"/>
  <c r="F2446" i="1"/>
  <c r="F2445" i="1"/>
  <c r="F2444" i="1"/>
  <c r="F2443" i="1"/>
  <c r="F2442" i="1"/>
  <c r="F2441" i="1"/>
  <c r="F2440" i="1"/>
  <c r="F2439" i="1"/>
  <c r="F2438" i="1"/>
  <c r="F2437" i="1"/>
  <c r="F2436" i="1"/>
  <c r="F2435" i="1"/>
  <c r="F2434" i="1"/>
  <c r="F2433" i="1"/>
  <c r="F2432" i="1"/>
  <c r="F2431" i="1"/>
  <c r="F2430" i="1"/>
  <c r="F2429" i="1"/>
  <c r="F2428" i="1"/>
  <c r="F2427" i="1"/>
  <c r="F2426" i="1"/>
  <c r="F2425" i="1"/>
  <c r="F2424" i="1"/>
  <c r="F2423" i="1"/>
  <c r="F2422" i="1"/>
  <c r="F2421" i="1"/>
  <c r="F2420" i="1"/>
  <c r="F2419" i="1"/>
  <c r="F2418" i="1"/>
  <c r="F2417" i="1"/>
  <c r="F2416" i="1"/>
  <c r="F2415" i="1"/>
  <c r="F2414" i="1"/>
  <c r="F2413" i="1"/>
  <c r="F2412" i="1"/>
  <c r="F2411" i="1"/>
  <c r="F2410" i="1"/>
  <c r="F2409" i="1"/>
  <c r="F2408" i="1"/>
  <c r="F2407" i="1"/>
  <c r="F2406" i="1"/>
  <c r="F2405" i="1"/>
  <c r="F2404" i="1"/>
  <c r="F2403" i="1"/>
  <c r="F2402" i="1"/>
  <c r="F2401" i="1"/>
  <c r="F2400" i="1"/>
  <c r="F2399" i="1"/>
  <c r="F2398" i="1"/>
  <c r="F2397" i="1"/>
  <c r="F2396" i="1"/>
  <c r="F2395" i="1"/>
  <c r="F2394" i="1"/>
  <c r="F2393" i="1"/>
  <c r="F2392" i="1"/>
  <c r="F2391" i="1"/>
  <c r="F2390" i="1"/>
  <c r="F2389" i="1"/>
  <c r="F2388" i="1"/>
  <c r="F2387" i="1"/>
  <c r="F2386" i="1"/>
  <c r="F2385" i="1"/>
  <c r="F2384" i="1"/>
  <c r="F2383" i="1"/>
  <c r="F2382" i="1"/>
  <c r="F2381" i="1"/>
  <c r="F2380" i="1"/>
  <c r="F2379" i="1"/>
  <c r="F2378" i="1"/>
  <c r="F2377" i="1"/>
  <c r="F2376" i="1"/>
  <c r="F2375" i="1"/>
  <c r="F2374" i="1"/>
  <c r="F2373" i="1"/>
  <c r="F2372" i="1"/>
  <c r="F2371" i="1"/>
  <c r="F2370" i="1"/>
  <c r="F2369" i="1"/>
  <c r="F2368" i="1"/>
  <c r="F2367" i="1"/>
  <c r="F2366" i="1"/>
  <c r="F2365" i="1"/>
  <c r="F2364" i="1"/>
  <c r="F2363" i="1"/>
  <c r="F2362" i="1"/>
  <c r="F2361" i="1"/>
  <c r="F2360" i="1"/>
  <c r="F2359" i="1"/>
  <c r="F2358" i="1"/>
  <c r="F2357" i="1"/>
  <c r="F2356" i="1"/>
  <c r="F2355" i="1"/>
  <c r="F2354" i="1"/>
  <c r="F2353" i="1"/>
  <c r="F2352" i="1"/>
  <c r="F2351" i="1"/>
  <c r="F2350" i="1"/>
  <c r="F2349" i="1"/>
  <c r="F2348" i="1"/>
  <c r="F2347" i="1"/>
  <c r="F2346" i="1"/>
  <c r="F2345" i="1"/>
  <c r="F2344" i="1"/>
  <c r="F2343" i="1"/>
  <c r="F2342" i="1"/>
  <c r="F2341" i="1"/>
  <c r="F2340" i="1"/>
  <c r="F2339" i="1"/>
  <c r="F2338" i="1"/>
  <c r="F2337" i="1"/>
  <c r="F2336" i="1"/>
  <c r="F2335" i="1"/>
  <c r="F2334" i="1"/>
  <c r="F2333" i="1"/>
  <c r="F2332" i="1"/>
  <c r="F2331" i="1"/>
  <c r="F2330" i="1"/>
  <c r="F2329" i="1"/>
  <c r="F2328" i="1"/>
  <c r="F2327" i="1"/>
  <c r="F2326" i="1"/>
  <c r="F2325" i="1"/>
  <c r="F2324" i="1"/>
  <c r="F2323" i="1"/>
  <c r="F2322" i="1"/>
  <c r="F2321" i="1"/>
  <c r="F2320" i="1"/>
  <c r="F2319" i="1"/>
  <c r="F2318" i="1"/>
  <c r="F2317" i="1"/>
  <c r="F2316" i="1"/>
  <c r="F2315" i="1"/>
  <c r="F2314" i="1"/>
  <c r="F2313" i="1"/>
  <c r="F2312" i="1"/>
  <c r="F2311" i="1"/>
  <c r="F2310" i="1"/>
  <c r="F2309" i="1"/>
  <c r="F2308" i="1"/>
  <c r="F2307" i="1"/>
  <c r="F2306" i="1"/>
  <c r="F2305" i="1"/>
  <c r="F2304" i="1"/>
  <c r="F2303" i="1"/>
  <c r="F2302" i="1"/>
  <c r="F2301" i="1"/>
  <c r="F2300" i="1"/>
  <c r="F2299" i="1"/>
  <c r="F2298" i="1"/>
  <c r="F2297" i="1"/>
  <c r="F2296" i="1"/>
  <c r="F2295" i="1"/>
  <c r="F2294" i="1"/>
  <c r="F2293" i="1"/>
  <c r="F2292" i="1"/>
  <c r="F2291" i="1"/>
  <c r="F2290" i="1"/>
  <c r="F2289" i="1"/>
  <c r="F2288" i="1"/>
  <c r="F2287" i="1"/>
  <c r="F2286" i="1"/>
  <c r="F2285" i="1"/>
  <c r="F2284" i="1"/>
  <c r="F2283" i="1"/>
  <c r="F2282" i="1"/>
  <c r="F2281" i="1"/>
  <c r="F2280" i="1"/>
  <c r="F2279" i="1"/>
  <c r="F2278" i="1"/>
  <c r="F2277" i="1"/>
  <c r="F2276" i="1"/>
  <c r="F2275" i="1"/>
  <c r="F2274" i="1"/>
  <c r="F2273" i="1"/>
  <c r="F2272" i="1"/>
  <c r="F2271" i="1"/>
  <c r="F2270" i="1"/>
  <c r="F2269" i="1"/>
  <c r="F2268" i="1"/>
  <c r="F2267" i="1"/>
  <c r="F2266" i="1"/>
  <c r="F2265" i="1"/>
  <c r="F2264" i="1"/>
  <c r="F2263" i="1"/>
  <c r="F2262" i="1"/>
  <c r="F2261" i="1"/>
  <c r="F2260" i="1"/>
  <c r="F2259" i="1"/>
  <c r="F2258" i="1"/>
  <c r="F2257" i="1"/>
  <c r="F2256" i="1"/>
  <c r="F2255" i="1"/>
  <c r="F2254" i="1"/>
  <c r="F2253" i="1"/>
  <c r="F2252" i="1"/>
  <c r="F2251" i="1"/>
  <c r="F2250" i="1"/>
  <c r="F2249" i="1"/>
  <c r="F2248" i="1"/>
  <c r="F2247" i="1"/>
  <c r="F2246" i="1"/>
  <c r="F2245" i="1"/>
  <c r="F2244" i="1"/>
  <c r="F2243" i="1"/>
  <c r="F2242" i="1"/>
  <c r="F2241" i="1"/>
  <c r="F2240" i="1"/>
  <c r="F2239" i="1"/>
  <c r="F2238" i="1"/>
  <c r="F2237" i="1"/>
  <c r="F2236" i="1"/>
  <c r="F2235" i="1"/>
  <c r="F2234" i="1"/>
  <c r="F2233" i="1"/>
  <c r="F2232" i="1"/>
  <c r="F2231" i="1"/>
  <c r="F2230" i="1"/>
  <c r="F2229" i="1"/>
  <c r="F2228" i="1"/>
  <c r="F2227" i="1"/>
  <c r="F2226" i="1"/>
  <c r="F2225" i="1"/>
  <c r="F2224" i="1"/>
  <c r="F2223" i="1"/>
  <c r="F2222" i="1"/>
  <c r="F2221" i="1"/>
  <c r="F2220" i="1"/>
  <c r="F2219" i="1"/>
  <c r="F2218" i="1"/>
  <c r="F2209" i="1"/>
  <c r="F2208" i="1"/>
  <c r="F2207" i="1"/>
  <c r="F2206" i="1"/>
  <c r="F2203" i="1"/>
  <c r="F2202" i="1"/>
  <c r="F2201" i="1"/>
  <c r="F2200" i="1"/>
  <c r="F2199" i="1"/>
  <c r="F2198" i="1"/>
  <c r="F2193" i="1"/>
  <c r="F2192" i="1"/>
  <c r="F2191" i="1"/>
  <c r="F2190" i="1"/>
  <c r="F2189" i="1"/>
  <c r="F2188" i="1"/>
  <c r="F2187" i="1"/>
  <c r="F2186" i="1"/>
  <c r="F2185" i="1"/>
  <c r="F2184" i="1"/>
  <c r="F2183" i="1"/>
  <c r="F2182" i="1"/>
  <c r="F2181" i="1"/>
  <c r="F2180" i="1"/>
  <c r="F2179" i="1"/>
  <c r="F2178" i="1"/>
  <c r="F2177" i="1"/>
  <c r="F2176" i="1"/>
  <c r="F2175" i="1"/>
  <c r="F2174" i="1"/>
  <c r="F2173" i="1"/>
  <c r="F2172" i="1"/>
  <c r="F2171" i="1"/>
  <c r="F2170" i="1"/>
  <c r="F2169" i="1"/>
  <c r="F2168" i="1"/>
  <c r="F2167" i="1"/>
  <c r="F2166" i="1"/>
  <c r="F2165" i="1"/>
  <c r="F2164" i="1"/>
  <c r="F2163" i="1"/>
  <c r="F2162" i="1"/>
  <c r="F2161" i="1"/>
  <c r="F2160" i="1"/>
  <c r="F2159" i="1"/>
  <c r="F2158" i="1"/>
  <c r="F2157" i="1"/>
  <c r="F2156" i="1"/>
  <c r="F2155" i="1"/>
  <c r="F2154" i="1"/>
  <c r="F2153" i="1"/>
  <c r="F2152" i="1"/>
  <c r="F2151" i="1"/>
  <c r="F2150" i="1"/>
  <c r="F2149" i="1"/>
  <c r="F2148" i="1"/>
  <c r="F2147" i="1"/>
  <c r="F2146" i="1"/>
  <c r="F2145" i="1"/>
  <c r="F2144" i="1"/>
  <c r="F2143" i="1"/>
  <c r="F2142" i="1"/>
  <c r="F2141" i="1"/>
  <c r="F2140" i="1"/>
  <c r="F2139" i="1"/>
  <c r="F2138" i="1"/>
  <c r="F2137" i="1"/>
  <c r="F2136" i="1"/>
  <c r="F2135" i="1"/>
  <c r="F2134" i="1"/>
  <c r="F2133" i="1"/>
  <c r="F2132" i="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3" i="1"/>
  <c r="F1932" i="1"/>
  <c r="F1930" i="1"/>
  <c r="F1929" i="1"/>
  <c r="F1928" i="1"/>
  <c r="F1927" i="1"/>
  <c r="F1926" i="1"/>
  <c r="F1925" i="1"/>
  <c r="F1920" i="1"/>
  <c r="F1919" i="1"/>
  <c r="F1917" i="1"/>
  <c r="F1913"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7" i="1"/>
  <c r="F1585" i="1"/>
  <c r="F1584" i="1"/>
  <c r="F1583" i="1"/>
  <c r="F1582" i="1"/>
  <c r="F1581" i="1"/>
  <c r="F1580" i="1"/>
  <c r="F1579" i="1"/>
  <c r="F1578" i="1"/>
  <c r="F1577" i="1"/>
  <c r="F1576" i="1"/>
  <c r="F1575" i="1"/>
  <c r="F1574" i="1"/>
  <c r="F1573" i="1"/>
  <c r="F1572" i="1"/>
  <c r="F1571" i="1"/>
  <c r="F1570" i="1"/>
  <c r="F1569" i="1"/>
  <c r="F1568" i="1"/>
  <c r="F1567" i="1"/>
  <c r="F1565" i="1"/>
  <c r="F1564" i="1"/>
  <c r="F1563" i="1"/>
  <c r="F1561" i="1"/>
  <c r="F1560"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8"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7" i="1"/>
  <c r="F16" i="1"/>
  <c r="F15" i="1"/>
  <c r="F14" i="1"/>
  <c r="F13" i="1"/>
  <c r="F12" i="1"/>
  <c r="F11" i="1"/>
  <c r="F10" i="1"/>
  <c r="F9" i="1"/>
  <c r="F8" i="1"/>
  <c r="F7" i="1"/>
  <c r="F1349" i="2" l="1"/>
  <c r="F1347" i="2"/>
  <c r="G1347" i="1" l="1"/>
  <c r="F1347" i="1"/>
  <c r="G1349" i="1"/>
  <c r="F1349" i="1"/>
  <c r="F253" i="2"/>
  <c r="F252" i="2"/>
  <c r="F18" i="2"/>
  <c r="F2217" i="2"/>
  <c r="F1923" i="2"/>
  <c r="F1922" i="2"/>
  <c r="F1921" i="2"/>
  <c r="F2195" i="2"/>
  <c r="F2194" i="2"/>
  <c r="G2194" i="1" l="1"/>
  <c r="F2194" i="1"/>
  <c r="G252" i="1"/>
  <c r="F252" i="1"/>
  <c r="F1921" i="1"/>
  <c r="G1921" i="1"/>
  <c r="G1922" i="1"/>
  <c r="F1922" i="1"/>
  <c r="F1923" i="1"/>
  <c r="G1923" i="1"/>
  <c r="F2195" i="1"/>
  <c r="G2195" i="1"/>
  <c r="F2217" i="1"/>
  <c r="G2217" i="1"/>
  <c r="F253" i="1"/>
  <c r="G253" i="1"/>
  <c r="G18" i="1"/>
  <c r="F18" i="1"/>
  <c r="F1589" i="2"/>
  <c r="F1588" i="2"/>
  <c r="F1586" i="2"/>
  <c r="F1566" i="2"/>
  <c r="F1562" i="2"/>
  <c r="F1559" i="2"/>
  <c r="F607" i="2"/>
  <c r="F606" i="2"/>
  <c r="F2216" i="2"/>
  <c r="F2213" i="2"/>
  <c r="F1939" i="2"/>
  <c r="F1936" i="2"/>
  <c r="F1916" i="2"/>
  <c r="F2560" i="2"/>
  <c r="F2558" i="2"/>
  <c r="F2215" i="2"/>
  <c r="F2214" i="2"/>
  <c r="F2212" i="2"/>
  <c r="F2211" i="2"/>
  <c r="F2210" i="2"/>
  <c r="F2205" i="2"/>
  <c r="F2204" i="2"/>
  <c r="F2197" i="2"/>
  <c r="F2196" i="2"/>
  <c r="F1938" i="2"/>
  <c r="F1937" i="2"/>
  <c r="F1935" i="2"/>
  <c r="F1934" i="2"/>
  <c r="F1931" i="2"/>
  <c r="F1924" i="2"/>
  <c r="F1918" i="2"/>
  <c r="F1915" i="2"/>
  <c r="F1914" i="2"/>
  <c r="F1912" i="2"/>
  <c r="F1931" i="1" l="1"/>
  <c r="G1931" i="1"/>
  <c r="F2205" i="1"/>
  <c r="G2205" i="1"/>
  <c r="G1916" i="1"/>
  <c r="F1916" i="1"/>
  <c r="F1562" i="1"/>
  <c r="G1562" i="1"/>
  <c r="G1935" i="1"/>
  <c r="F1935" i="1"/>
  <c r="F2211" i="1"/>
  <c r="G2211" i="1"/>
  <c r="G1939" i="1"/>
  <c r="F1939" i="1"/>
  <c r="G1586" i="1"/>
  <c r="F1586" i="1"/>
  <c r="F1912" i="1"/>
  <c r="G1912" i="1"/>
  <c r="F1937" i="1"/>
  <c r="G1937" i="1"/>
  <c r="G2212" i="1"/>
  <c r="F2212" i="1"/>
  <c r="F2213" i="1"/>
  <c r="G2213" i="1"/>
  <c r="G1588" i="1"/>
  <c r="F1588" i="1"/>
  <c r="G1915" i="1"/>
  <c r="F1915" i="1"/>
  <c r="G2196" i="1"/>
  <c r="F2196" i="1"/>
  <c r="G2215" i="1"/>
  <c r="F2215" i="1"/>
  <c r="F606" i="1"/>
  <c r="G606" i="1"/>
  <c r="G1918" i="1"/>
  <c r="F1918" i="1"/>
  <c r="F2197" i="1"/>
  <c r="G2197" i="1"/>
  <c r="G2558" i="1"/>
  <c r="F2558" i="1"/>
  <c r="F607" i="1"/>
  <c r="G607" i="1"/>
  <c r="G1924" i="1"/>
  <c r="F1924" i="1"/>
  <c r="G2204" i="1"/>
  <c r="F2204" i="1"/>
  <c r="F2560" i="1"/>
  <c r="G2560" i="1"/>
  <c r="F1559" i="1"/>
  <c r="G1559" i="1"/>
  <c r="G1934" i="1"/>
  <c r="F1934" i="1"/>
  <c r="G2210" i="1"/>
  <c r="F2210" i="1"/>
  <c r="F1936" i="1"/>
  <c r="G1936" i="1"/>
  <c r="F1566" i="1"/>
  <c r="G1566" i="1"/>
  <c r="G1914" i="1"/>
  <c r="F1914" i="1"/>
  <c r="G1938" i="1"/>
  <c r="F1938" i="1"/>
  <c r="G2214" i="1"/>
  <c r="F2214" i="1"/>
  <c r="F2216" i="1"/>
  <c r="G2216" i="1"/>
  <c r="F1589" i="1"/>
  <c r="G1589" i="1"/>
  <c r="O8" i="2"/>
  <c r="N8" i="2" s="1"/>
  <c r="J8" i="2" s="1"/>
  <c r="P8" i="2"/>
  <c r="Q8" i="2" s="1"/>
  <c r="K8" i="2" s="1"/>
  <c r="R8" i="2"/>
  <c r="S8" i="2" s="1"/>
  <c r="L8" i="2" s="1"/>
  <c r="O9" i="2"/>
  <c r="N9" i="2" s="1"/>
  <c r="J9" i="2" s="1"/>
  <c r="P9" i="2"/>
  <c r="Q9" i="2" s="1"/>
  <c r="K9" i="2" s="1"/>
  <c r="R9" i="2"/>
  <c r="S9" i="2" s="1"/>
  <c r="L9" i="2" s="1"/>
  <c r="O10" i="2"/>
  <c r="N10" i="2" s="1"/>
  <c r="P10" i="2"/>
  <c r="Q10" i="2" s="1"/>
  <c r="R10" i="2"/>
  <c r="S10" i="2" s="1"/>
  <c r="O11" i="2"/>
  <c r="N11" i="2" s="1"/>
  <c r="P11" i="2"/>
  <c r="Q11" i="2" s="1"/>
  <c r="R11" i="2"/>
  <c r="S11" i="2" s="1"/>
  <c r="O12" i="2"/>
  <c r="N12" i="2" s="1"/>
  <c r="P12" i="2"/>
  <c r="Q12" i="2" s="1"/>
  <c r="R12" i="2"/>
  <c r="S12" i="2" s="1"/>
  <c r="O13" i="2"/>
  <c r="N13" i="2" s="1"/>
  <c r="P13" i="2"/>
  <c r="Q13" i="2" s="1"/>
  <c r="R13" i="2"/>
  <c r="S13" i="2" s="1"/>
  <c r="O14" i="2"/>
  <c r="N14" i="2" s="1"/>
  <c r="P14" i="2"/>
  <c r="Q14" i="2" s="1"/>
  <c r="R14" i="2"/>
  <c r="S14" i="2" s="1"/>
  <c r="O15" i="2"/>
  <c r="N15" i="2" s="1"/>
  <c r="P15" i="2"/>
  <c r="Q15" i="2" s="1"/>
  <c r="R15" i="2"/>
  <c r="S15" i="2" s="1"/>
  <c r="O16" i="2"/>
  <c r="N16" i="2" s="1"/>
  <c r="P16" i="2"/>
  <c r="Q16" i="2" s="1"/>
  <c r="R16" i="2"/>
  <c r="S16" i="2" s="1"/>
  <c r="O17" i="2"/>
  <c r="N17" i="2" s="1"/>
  <c r="P17" i="2"/>
  <c r="Q17" i="2" s="1"/>
  <c r="R17" i="2"/>
  <c r="S17" i="2" s="1"/>
  <c r="O18" i="2"/>
  <c r="N18" i="2" s="1"/>
  <c r="J18" i="2" s="1"/>
  <c r="P18" i="2"/>
  <c r="Q18" i="2" s="1"/>
  <c r="K18" i="2" s="1"/>
  <c r="R18" i="2"/>
  <c r="S18" i="2" s="1"/>
  <c r="L18" i="2" s="1"/>
  <c r="O19" i="2"/>
  <c r="N19" i="2" s="1"/>
  <c r="P19" i="2"/>
  <c r="Q19" i="2" s="1"/>
  <c r="R19" i="2"/>
  <c r="S19" i="2" s="1"/>
  <c r="O20" i="2"/>
  <c r="N20" i="2" s="1"/>
  <c r="J20" i="2" s="1"/>
  <c r="P20" i="2"/>
  <c r="Q20" i="2" s="1"/>
  <c r="K20" i="2" s="1"/>
  <c r="R20" i="2"/>
  <c r="S20" i="2" s="1"/>
  <c r="L20" i="2" s="1"/>
  <c r="O21" i="2"/>
  <c r="N21" i="2" s="1"/>
  <c r="P21" i="2"/>
  <c r="Q21" i="2" s="1"/>
  <c r="R21" i="2"/>
  <c r="S21" i="2" s="1"/>
  <c r="O22" i="2"/>
  <c r="N22" i="2" s="1"/>
  <c r="P22" i="2"/>
  <c r="Q22" i="2" s="1"/>
  <c r="R22" i="2"/>
  <c r="S22" i="2" s="1"/>
  <c r="O23" i="2"/>
  <c r="N23" i="2" s="1"/>
  <c r="J23" i="2" s="1"/>
  <c r="P23" i="2"/>
  <c r="Q23" i="2" s="1"/>
  <c r="K23" i="2" s="1"/>
  <c r="R23" i="2"/>
  <c r="S23" i="2" s="1"/>
  <c r="L23" i="2" s="1"/>
  <c r="O24" i="2"/>
  <c r="N24" i="2" s="1"/>
  <c r="P24" i="2"/>
  <c r="Q24" i="2" s="1"/>
  <c r="R24" i="2"/>
  <c r="S24" i="2" s="1"/>
  <c r="O25" i="2"/>
  <c r="N25" i="2" s="1"/>
  <c r="J25" i="2" s="1"/>
  <c r="P25" i="2"/>
  <c r="Q25" i="2" s="1"/>
  <c r="K25" i="2" s="1"/>
  <c r="R25" i="2"/>
  <c r="S25" i="2" s="1"/>
  <c r="L25" i="2" s="1"/>
  <c r="O26" i="2"/>
  <c r="N26" i="2" s="1"/>
  <c r="P26" i="2"/>
  <c r="Q26" i="2" s="1"/>
  <c r="R26" i="2"/>
  <c r="S26" i="2" s="1"/>
  <c r="O27" i="2"/>
  <c r="N27" i="2" s="1"/>
  <c r="P27" i="2"/>
  <c r="Q27" i="2" s="1"/>
  <c r="R27" i="2"/>
  <c r="S27" i="2" s="1"/>
  <c r="O28" i="2"/>
  <c r="N28" i="2" s="1"/>
  <c r="P28" i="2"/>
  <c r="Q28" i="2" s="1"/>
  <c r="R28" i="2"/>
  <c r="S28" i="2" s="1"/>
  <c r="O29" i="2"/>
  <c r="N29" i="2" s="1"/>
  <c r="P29" i="2"/>
  <c r="Q29" i="2" s="1"/>
  <c r="R29" i="2"/>
  <c r="S29" i="2" s="1"/>
  <c r="O30" i="2"/>
  <c r="N30" i="2" s="1"/>
  <c r="P30" i="2"/>
  <c r="Q30" i="2" s="1"/>
  <c r="R30" i="2"/>
  <c r="S30" i="2" s="1"/>
  <c r="O31" i="2"/>
  <c r="N31" i="2" s="1"/>
  <c r="P31" i="2"/>
  <c r="Q31" i="2" s="1"/>
  <c r="R31" i="2"/>
  <c r="S31" i="2" s="1"/>
  <c r="O32" i="2"/>
  <c r="N32" i="2" s="1"/>
  <c r="J32" i="2" s="1"/>
  <c r="P32" i="2"/>
  <c r="Q32" i="2" s="1"/>
  <c r="K32" i="2" s="1"/>
  <c r="R32" i="2"/>
  <c r="S32" i="2" s="1"/>
  <c r="L32" i="2" s="1"/>
  <c r="O33" i="2"/>
  <c r="N33" i="2" s="1"/>
  <c r="P33" i="2"/>
  <c r="Q33" i="2" s="1"/>
  <c r="R33" i="2"/>
  <c r="S33" i="2" s="1"/>
  <c r="O34" i="2"/>
  <c r="N34" i="2" s="1"/>
  <c r="P34" i="2"/>
  <c r="Q34" i="2" s="1"/>
  <c r="R34" i="2"/>
  <c r="S34" i="2" s="1"/>
  <c r="O35" i="2"/>
  <c r="N35" i="2" s="1"/>
  <c r="P35" i="2"/>
  <c r="Q35" i="2" s="1"/>
  <c r="R35" i="2"/>
  <c r="S35" i="2" s="1"/>
  <c r="O36" i="2"/>
  <c r="N36" i="2" s="1"/>
  <c r="P36" i="2"/>
  <c r="Q36" i="2" s="1"/>
  <c r="R36" i="2"/>
  <c r="S36" i="2" s="1"/>
  <c r="O37" i="2"/>
  <c r="N37" i="2" s="1"/>
  <c r="P37" i="2"/>
  <c r="Q37" i="2" s="1"/>
  <c r="R37" i="2"/>
  <c r="S37" i="2" s="1"/>
  <c r="O38" i="2"/>
  <c r="N38" i="2" s="1"/>
  <c r="P38" i="2"/>
  <c r="Q38" i="2" s="1"/>
  <c r="R38" i="2"/>
  <c r="S38" i="2" s="1"/>
  <c r="O39" i="2"/>
  <c r="N39" i="2" s="1"/>
  <c r="P39" i="2"/>
  <c r="Q39" i="2" s="1"/>
  <c r="R39" i="2"/>
  <c r="S39" i="2" s="1"/>
  <c r="O40" i="2"/>
  <c r="N40" i="2" s="1"/>
  <c r="P40" i="2"/>
  <c r="Q40" i="2" s="1"/>
  <c r="R40" i="2"/>
  <c r="S40" i="2" s="1"/>
  <c r="O41" i="2"/>
  <c r="N41" i="2" s="1"/>
  <c r="P41" i="2"/>
  <c r="Q41" i="2" s="1"/>
  <c r="R41" i="2"/>
  <c r="S41" i="2" s="1"/>
  <c r="O42" i="2"/>
  <c r="N42" i="2" s="1"/>
  <c r="P42" i="2"/>
  <c r="Q42" i="2" s="1"/>
  <c r="R42" i="2"/>
  <c r="S42" i="2" s="1"/>
  <c r="O43" i="2"/>
  <c r="N43" i="2" s="1"/>
  <c r="P43" i="2"/>
  <c r="Q43" i="2" s="1"/>
  <c r="R43" i="2"/>
  <c r="S43" i="2" s="1"/>
  <c r="O44" i="2"/>
  <c r="N44" i="2" s="1"/>
  <c r="P44" i="2"/>
  <c r="Q44" i="2" s="1"/>
  <c r="R44" i="2"/>
  <c r="S44" i="2" s="1"/>
  <c r="O45" i="2"/>
  <c r="N45" i="2" s="1"/>
  <c r="P45" i="2"/>
  <c r="Q45" i="2" s="1"/>
  <c r="R45" i="2"/>
  <c r="S45" i="2" s="1"/>
  <c r="O46" i="2"/>
  <c r="N46" i="2" s="1"/>
  <c r="P46" i="2"/>
  <c r="Q46" i="2" s="1"/>
  <c r="R46" i="2"/>
  <c r="S46" i="2" s="1"/>
  <c r="O47" i="2"/>
  <c r="N47" i="2" s="1"/>
  <c r="P47" i="2"/>
  <c r="Q47" i="2" s="1"/>
  <c r="R47" i="2"/>
  <c r="S47" i="2" s="1"/>
  <c r="O48" i="2"/>
  <c r="N48" i="2" s="1"/>
  <c r="P48" i="2"/>
  <c r="Q48" i="2" s="1"/>
  <c r="R48" i="2"/>
  <c r="S48" i="2" s="1"/>
  <c r="O49" i="2"/>
  <c r="N49" i="2" s="1"/>
  <c r="P49" i="2"/>
  <c r="Q49" i="2" s="1"/>
  <c r="R49" i="2"/>
  <c r="S49" i="2" s="1"/>
  <c r="O50" i="2"/>
  <c r="N50" i="2" s="1"/>
  <c r="P50" i="2"/>
  <c r="Q50" i="2" s="1"/>
  <c r="R50" i="2"/>
  <c r="S50" i="2" s="1"/>
  <c r="O51" i="2"/>
  <c r="N51" i="2" s="1"/>
  <c r="P51" i="2"/>
  <c r="Q51" i="2" s="1"/>
  <c r="R51" i="2"/>
  <c r="S51" i="2" s="1"/>
  <c r="O52" i="2"/>
  <c r="N52" i="2" s="1"/>
  <c r="P52" i="2"/>
  <c r="Q52" i="2" s="1"/>
  <c r="R52" i="2"/>
  <c r="S52" i="2" s="1"/>
  <c r="O53" i="2"/>
  <c r="N53" i="2" s="1"/>
  <c r="P53" i="2"/>
  <c r="Q53" i="2" s="1"/>
  <c r="R53" i="2"/>
  <c r="S53" i="2" s="1"/>
  <c r="O54" i="2"/>
  <c r="N54" i="2" s="1"/>
  <c r="P54" i="2"/>
  <c r="Q54" i="2" s="1"/>
  <c r="R54" i="2"/>
  <c r="S54" i="2" s="1"/>
  <c r="O55" i="2"/>
  <c r="N55" i="2" s="1"/>
  <c r="P55" i="2"/>
  <c r="Q55" i="2" s="1"/>
  <c r="R55" i="2"/>
  <c r="S55" i="2" s="1"/>
  <c r="O56" i="2"/>
  <c r="N56" i="2" s="1"/>
  <c r="P56" i="2"/>
  <c r="Q56" i="2" s="1"/>
  <c r="R56" i="2"/>
  <c r="S56" i="2" s="1"/>
  <c r="O57" i="2"/>
  <c r="N57" i="2" s="1"/>
  <c r="P57" i="2"/>
  <c r="Q57" i="2" s="1"/>
  <c r="R57" i="2"/>
  <c r="S57" i="2" s="1"/>
  <c r="O58" i="2"/>
  <c r="N58" i="2" s="1"/>
  <c r="P58" i="2"/>
  <c r="Q58" i="2" s="1"/>
  <c r="R58" i="2"/>
  <c r="S58" i="2" s="1"/>
  <c r="O59" i="2"/>
  <c r="N59" i="2" s="1"/>
  <c r="P59" i="2"/>
  <c r="Q59" i="2" s="1"/>
  <c r="R59" i="2"/>
  <c r="S59" i="2" s="1"/>
  <c r="O60" i="2"/>
  <c r="N60" i="2" s="1"/>
  <c r="P60" i="2"/>
  <c r="Q60" i="2" s="1"/>
  <c r="R60" i="2"/>
  <c r="S60" i="2" s="1"/>
  <c r="O61" i="2"/>
  <c r="N61" i="2" s="1"/>
  <c r="P61" i="2"/>
  <c r="Q61" i="2" s="1"/>
  <c r="R61" i="2"/>
  <c r="S61" i="2" s="1"/>
  <c r="O62" i="2"/>
  <c r="N62" i="2" s="1"/>
  <c r="J62" i="2" s="1"/>
  <c r="P62" i="2"/>
  <c r="Q62" i="2" s="1"/>
  <c r="K62" i="2" s="1"/>
  <c r="R62" i="2"/>
  <c r="S62" i="2" s="1"/>
  <c r="L62" i="2" s="1"/>
  <c r="O63" i="2"/>
  <c r="N63" i="2" s="1"/>
  <c r="P63" i="2"/>
  <c r="Q63" i="2" s="1"/>
  <c r="R63" i="2"/>
  <c r="S63" i="2" s="1"/>
  <c r="O64" i="2"/>
  <c r="N64" i="2" s="1"/>
  <c r="P64" i="2"/>
  <c r="Q64" i="2" s="1"/>
  <c r="R64" i="2"/>
  <c r="S64" i="2" s="1"/>
  <c r="O65" i="2"/>
  <c r="N65" i="2" s="1"/>
  <c r="P65" i="2"/>
  <c r="Q65" i="2" s="1"/>
  <c r="R65" i="2"/>
  <c r="S65" i="2" s="1"/>
  <c r="O66" i="2"/>
  <c r="N66" i="2" s="1"/>
  <c r="P66" i="2"/>
  <c r="Q66" i="2" s="1"/>
  <c r="R66" i="2"/>
  <c r="S66" i="2" s="1"/>
  <c r="O67" i="2"/>
  <c r="N67" i="2" s="1"/>
  <c r="P67" i="2"/>
  <c r="Q67" i="2" s="1"/>
  <c r="R67" i="2"/>
  <c r="S67" i="2" s="1"/>
  <c r="O68" i="2"/>
  <c r="N68" i="2" s="1"/>
  <c r="P68" i="2"/>
  <c r="Q68" i="2" s="1"/>
  <c r="R68" i="2"/>
  <c r="S68" i="2" s="1"/>
  <c r="O69" i="2"/>
  <c r="N69" i="2" s="1"/>
  <c r="P69" i="2"/>
  <c r="Q69" i="2" s="1"/>
  <c r="R69" i="2"/>
  <c r="S69" i="2" s="1"/>
  <c r="O70" i="2"/>
  <c r="N70" i="2" s="1"/>
  <c r="P70" i="2"/>
  <c r="Q70" i="2" s="1"/>
  <c r="R70" i="2"/>
  <c r="S70" i="2" s="1"/>
  <c r="O71" i="2"/>
  <c r="N71" i="2" s="1"/>
  <c r="J71" i="2" s="1"/>
  <c r="P71" i="2"/>
  <c r="Q71" i="2" s="1"/>
  <c r="K71" i="2" s="1"/>
  <c r="R71" i="2"/>
  <c r="S71" i="2" s="1"/>
  <c r="L71" i="2" s="1"/>
  <c r="O72" i="2"/>
  <c r="N72" i="2" s="1"/>
  <c r="P72" i="2"/>
  <c r="Q72" i="2" s="1"/>
  <c r="R72" i="2"/>
  <c r="S72" i="2" s="1"/>
  <c r="O73" i="2"/>
  <c r="N73" i="2" s="1"/>
  <c r="P73" i="2"/>
  <c r="Q73" i="2" s="1"/>
  <c r="R73" i="2"/>
  <c r="S73" i="2" s="1"/>
  <c r="O74" i="2"/>
  <c r="N74" i="2" s="1"/>
  <c r="P74" i="2"/>
  <c r="Q74" i="2" s="1"/>
  <c r="R74" i="2"/>
  <c r="S74" i="2" s="1"/>
  <c r="O75" i="2"/>
  <c r="N75" i="2" s="1"/>
  <c r="P75" i="2"/>
  <c r="Q75" i="2" s="1"/>
  <c r="R75" i="2"/>
  <c r="S75" i="2" s="1"/>
  <c r="O76" i="2"/>
  <c r="N76" i="2" s="1"/>
  <c r="P76" i="2"/>
  <c r="Q76" i="2" s="1"/>
  <c r="R76" i="2"/>
  <c r="S76" i="2" s="1"/>
  <c r="O77" i="2"/>
  <c r="N77" i="2" s="1"/>
  <c r="P77" i="2"/>
  <c r="Q77" i="2" s="1"/>
  <c r="R77" i="2"/>
  <c r="S77" i="2" s="1"/>
  <c r="O78" i="2"/>
  <c r="N78" i="2" s="1"/>
  <c r="P78" i="2"/>
  <c r="Q78" i="2" s="1"/>
  <c r="R78" i="2"/>
  <c r="S78" i="2" s="1"/>
  <c r="O79" i="2"/>
  <c r="N79" i="2" s="1"/>
  <c r="P79" i="2"/>
  <c r="Q79" i="2" s="1"/>
  <c r="R79" i="2"/>
  <c r="S79" i="2" s="1"/>
  <c r="O80" i="2"/>
  <c r="N80" i="2" s="1"/>
  <c r="P80" i="2"/>
  <c r="Q80" i="2" s="1"/>
  <c r="R80" i="2"/>
  <c r="S80" i="2" s="1"/>
  <c r="O81" i="2"/>
  <c r="N81" i="2" s="1"/>
  <c r="P81" i="2"/>
  <c r="Q81" i="2" s="1"/>
  <c r="R81" i="2"/>
  <c r="S81" i="2" s="1"/>
  <c r="O82" i="2"/>
  <c r="N82" i="2" s="1"/>
  <c r="P82" i="2"/>
  <c r="Q82" i="2" s="1"/>
  <c r="R82" i="2"/>
  <c r="S82" i="2" s="1"/>
  <c r="O83" i="2"/>
  <c r="N83" i="2" s="1"/>
  <c r="P83" i="2"/>
  <c r="Q83" i="2" s="1"/>
  <c r="R83" i="2"/>
  <c r="S83" i="2" s="1"/>
  <c r="O84" i="2"/>
  <c r="N84" i="2" s="1"/>
  <c r="P84" i="2"/>
  <c r="Q84" i="2" s="1"/>
  <c r="R84" i="2"/>
  <c r="S84" i="2" s="1"/>
  <c r="O85" i="2"/>
  <c r="N85" i="2" s="1"/>
  <c r="P85" i="2"/>
  <c r="Q85" i="2" s="1"/>
  <c r="R85" i="2"/>
  <c r="S85" i="2" s="1"/>
  <c r="O86" i="2"/>
  <c r="N86" i="2" s="1"/>
  <c r="P86" i="2"/>
  <c r="Q86" i="2" s="1"/>
  <c r="R86" i="2"/>
  <c r="S86" i="2" s="1"/>
  <c r="O87" i="2"/>
  <c r="N87" i="2" s="1"/>
  <c r="P87" i="2"/>
  <c r="Q87" i="2" s="1"/>
  <c r="R87" i="2"/>
  <c r="S87" i="2" s="1"/>
  <c r="O88" i="2"/>
  <c r="N88" i="2" s="1"/>
  <c r="P88" i="2"/>
  <c r="Q88" i="2" s="1"/>
  <c r="R88" i="2"/>
  <c r="S88" i="2" s="1"/>
  <c r="O89" i="2"/>
  <c r="N89" i="2" s="1"/>
  <c r="J89" i="2" s="1"/>
  <c r="P89" i="2"/>
  <c r="Q89" i="2" s="1"/>
  <c r="K89" i="2" s="1"/>
  <c r="R89" i="2"/>
  <c r="S89" i="2" s="1"/>
  <c r="L89" i="2" s="1"/>
  <c r="O90" i="2"/>
  <c r="N90" i="2" s="1"/>
  <c r="J90" i="2" s="1"/>
  <c r="P90" i="2"/>
  <c r="Q90" i="2" s="1"/>
  <c r="K90" i="2" s="1"/>
  <c r="R90" i="2"/>
  <c r="S90" i="2" s="1"/>
  <c r="L90" i="2" s="1"/>
  <c r="O91" i="2"/>
  <c r="N91" i="2" s="1"/>
  <c r="P91" i="2"/>
  <c r="Q91" i="2" s="1"/>
  <c r="R91" i="2"/>
  <c r="S91" i="2" s="1"/>
  <c r="O92" i="2"/>
  <c r="N92" i="2" s="1"/>
  <c r="P92" i="2"/>
  <c r="Q92" i="2" s="1"/>
  <c r="R92" i="2"/>
  <c r="S92" i="2" s="1"/>
  <c r="O93" i="2"/>
  <c r="N93" i="2" s="1"/>
  <c r="P93" i="2"/>
  <c r="Q93" i="2" s="1"/>
  <c r="R93" i="2"/>
  <c r="S93" i="2" s="1"/>
  <c r="O94" i="2"/>
  <c r="N94" i="2" s="1"/>
  <c r="P94" i="2"/>
  <c r="Q94" i="2" s="1"/>
  <c r="R94" i="2"/>
  <c r="S94" i="2" s="1"/>
  <c r="O95" i="2"/>
  <c r="N95" i="2" s="1"/>
  <c r="J95" i="2" s="1"/>
  <c r="P95" i="2"/>
  <c r="Q95" i="2" s="1"/>
  <c r="K95" i="2" s="1"/>
  <c r="R95" i="2"/>
  <c r="S95" i="2" s="1"/>
  <c r="L95" i="2" s="1"/>
  <c r="O96" i="2"/>
  <c r="N96" i="2" s="1"/>
  <c r="J96" i="2" s="1"/>
  <c r="P96" i="2"/>
  <c r="Q96" i="2" s="1"/>
  <c r="K96" i="2" s="1"/>
  <c r="R96" i="2"/>
  <c r="S96" i="2" s="1"/>
  <c r="L96" i="2" s="1"/>
  <c r="O97" i="2"/>
  <c r="N97" i="2" s="1"/>
  <c r="P97" i="2"/>
  <c r="Q97" i="2" s="1"/>
  <c r="R97" i="2"/>
  <c r="S97" i="2" s="1"/>
  <c r="O98" i="2"/>
  <c r="N98" i="2" s="1"/>
  <c r="J98" i="2" s="1"/>
  <c r="P98" i="2"/>
  <c r="Q98" i="2" s="1"/>
  <c r="K98" i="2" s="1"/>
  <c r="R98" i="2"/>
  <c r="S98" i="2" s="1"/>
  <c r="L98" i="2" s="1"/>
  <c r="O99" i="2"/>
  <c r="N99" i="2" s="1"/>
  <c r="P99" i="2"/>
  <c r="Q99" i="2" s="1"/>
  <c r="R99" i="2"/>
  <c r="S99" i="2" s="1"/>
  <c r="O100" i="2"/>
  <c r="N100" i="2" s="1"/>
  <c r="J100" i="2" s="1"/>
  <c r="P100" i="2"/>
  <c r="Q100" i="2" s="1"/>
  <c r="K100" i="2" s="1"/>
  <c r="R100" i="2"/>
  <c r="S100" i="2" s="1"/>
  <c r="L100" i="2" s="1"/>
  <c r="O101" i="2"/>
  <c r="N101" i="2" s="1"/>
  <c r="P101" i="2"/>
  <c r="Q101" i="2" s="1"/>
  <c r="R101" i="2"/>
  <c r="S101" i="2" s="1"/>
  <c r="O102" i="2"/>
  <c r="N102" i="2" s="1"/>
  <c r="P102" i="2"/>
  <c r="Q102" i="2" s="1"/>
  <c r="R102" i="2"/>
  <c r="S102" i="2" s="1"/>
  <c r="O103" i="2"/>
  <c r="N103" i="2" s="1"/>
  <c r="J103" i="2" s="1"/>
  <c r="P103" i="2"/>
  <c r="Q103" i="2" s="1"/>
  <c r="K103" i="2" s="1"/>
  <c r="R103" i="2"/>
  <c r="S103" i="2" s="1"/>
  <c r="L103" i="2" s="1"/>
  <c r="O104" i="2"/>
  <c r="N104" i="2" s="1"/>
  <c r="P104" i="2"/>
  <c r="Q104" i="2" s="1"/>
  <c r="R104" i="2"/>
  <c r="S104" i="2" s="1"/>
  <c r="O105" i="2"/>
  <c r="N105" i="2" s="1"/>
  <c r="J105" i="2" s="1"/>
  <c r="P105" i="2"/>
  <c r="Q105" i="2" s="1"/>
  <c r="K105" i="2" s="1"/>
  <c r="R105" i="2"/>
  <c r="S105" i="2" s="1"/>
  <c r="L105" i="2" s="1"/>
  <c r="O106" i="2"/>
  <c r="N106" i="2" s="1"/>
  <c r="P106" i="2"/>
  <c r="Q106" i="2" s="1"/>
  <c r="R106" i="2"/>
  <c r="S106" i="2" s="1"/>
  <c r="O107" i="2"/>
  <c r="N107" i="2" s="1"/>
  <c r="P107" i="2"/>
  <c r="Q107" i="2" s="1"/>
  <c r="R107" i="2"/>
  <c r="S107" i="2" s="1"/>
  <c r="O108" i="2"/>
  <c r="N108" i="2" s="1"/>
  <c r="P108" i="2"/>
  <c r="Q108" i="2" s="1"/>
  <c r="R108" i="2"/>
  <c r="S108" i="2" s="1"/>
  <c r="O109" i="2"/>
  <c r="N109" i="2" s="1"/>
  <c r="P109" i="2"/>
  <c r="Q109" i="2" s="1"/>
  <c r="R109" i="2"/>
  <c r="S109" i="2" s="1"/>
  <c r="O110" i="2"/>
  <c r="N110" i="2" s="1"/>
  <c r="P110" i="2"/>
  <c r="Q110" i="2" s="1"/>
  <c r="R110" i="2"/>
  <c r="S110" i="2" s="1"/>
  <c r="O111" i="2"/>
  <c r="N111" i="2" s="1"/>
  <c r="P111" i="2"/>
  <c r="Q111" i="2" s="1"/>
  <c r="R111" i="2"/>
  <c r="S111" i="2" s="1"/>
  <c r="O112" i="2"/>
  <c r="N112" i="2" s="1"/>
  <c r="P112" i="2"/>
  <c r="Q112" i="2" s="1"/>
  <c r="R112" i="2"/>
  <c r="S112" i="2" s="1"/>
  <c r="O113" i="2"/>
  <c r="N113" i="2" s="1"/>
  <c r="P113" i="2"/>
  <c r="Q113" i="2" s="1"/>
  <c r="R113" i="2"/>
  <c r="S113" i="2" s="1"/>
  <c r="O114" i="2"/>
  <c r="N114" i="2" s="1"/>
  <c r="P114" i="2"/>
  <c r="Q114" i="2" s="1"/>
  <c r="R114" i="2"/>
  <c r="S114" i="2" s="1"/>
  <c r="O115" i="2"/>
  <c r="N115" i="2" s="1"/>
  <c r="P115" i="2"/>
  <c r="Q115" i="2" s="1"/>
  <c r="R115" i="2"/>
  <c r="S115" i="2" s="1"/>
  <c r="O116" i="2"/>
  <c r="N116" i="2" s="1"/>
  <c r="P116" i="2"/>
  <c r="Q116" i="2" s="1"/>
  <c r="R116" i="2"/>
  <c r="S116" i="2" s="1"/>
  <c r="O117" i="2"/>
  <c r="N117" i="2" s="1"/>
  <c r="P117" i="2"/>
  <c r="Q117" i="2" s="1"/>
  <c r="R117" i="2"/>
  <c r="S117" i="2" s="1"/>
  <c r="O118" i="2"/>
  <c r="N118" i="2" s="1"/>
  <c r="P118" i="2"/>
  <c r="Q118" i="2" s="1"/>
  <c r="R118" i="2"/>
  <c r="S118" i="2" s="1"/>
  <c r="O119" i="2"/>
  <c r="N119" i="2" s="1"/>
  <c r="J119" i="2" s="1"/>
  <c r="P119" i="2"/>
  <c r="Q119" i="2" s="1"/>
  <c r="K119" i="2" s="1"/>
  <c r="R119" i="2"/>
  <c r="S119" i="2" s="1"/>
  <c r="L119" i="2" s="1"/>
  <c r="O120" i="2"/>
  <c r="N120" i="2" s="1"/>
  <c r="P120" i="2"/>
  <c r="Q120" i="2" s="1"/>
  <c r="R120" i="2"/>
  <c r="S120" i="2" s="1"/>
  <c r="O121" i="2"/>
  <c r="N121" i="2" s="1"/>
  <c r="P121" i="2"/>
  <c r="Q121" i="2" s="1"/>
  <c r="R121" i="2"/>
  <c r="S121" i="2" s="1"/>
  <c r="O122" i="2"/>
  <c r="N122" i="2" s="1"/>
  <c r="P122" i="2"/>
  <c r="Q122" i="2" s="1"/>
  <c r="R122" i="2"/>
  <c r="S122" i="2" s="1"/>
  <c r="O123" i="2"/>
  <c r="N123" i="2" s="1"/>
  <c r="P123" i="2"/>
  <c r="Q123" i="2" s="1"/>
  <c r="R123" i="2"/>
  <c r="S123" i="2" s="1"/>
  <c r="O124" i="2"/>
  <c r="N124" i="2" s="1"/>
  <c r="J124" i="2" s="1"/>
  <c r="P124" i="2"/>
  <c r="Q124" i="2" s="1"/>
  <c r="K124" i="2" s="1"/>
  <c r="R124" i="2"/>
  <c r="S124" i="2" s="1"/>
  <c r="L124" i="2" s="1"/>
  <c r="O125" i="2"/>
  <c r="N125" i="2" s="1"/>
  <c r="P125" i="2"/>
  <c r="Q125" i="2" s="1"/>
  <c r="R125" i="2"/>
  <c r="S125" i="2" s="1"/>
  <c r="O126" i="2"/>
  <c r="N126" i="2" s="1"/>
  <c r="P126" i="2"/>
  <c r="Q126" i="2" s="1"/>
  <c r="R126" i="2"/>
  <c r="S126" i="2" s="1"/>
  <c r="O127" i="2"/>
  <c r="N127" i="2" s="1"/>
  <c r="J127" i="2" s="1"/>
  <c r="P127" i="2"/>
  <c r="Q127" i="2" s="1"/>
  <c r="K127" i="2" s="1"/>
  <c r="R127" i="2"/>
  <c r="S127" i="2" s="1"/>
  <c r="L127" i="2" s="1"/>
  <c r="O128" i="2"/>
  <c r="N128" i="2" s="1"/>
  <c r="P128" i="2"/>
  <c r="Q128" i="2" s="1"/>
  <c r="R128" i="2"/>
  <c r="S128" i="2" s="1"/>
  <c r="O129" i="2"/>
  <c r="N129" i="2" s="1"/>
  <c r="J129" i="2" s="1"/>
  <c r="P129" i="2"/>
  <c r="Q129" i="2" s="1"/>
  <c r="K129" i="2" s="1"/>
  <c r="R129" i="2"/>
  <c r="S129" i="2" s="1"/>
  <c r="L129" i="2" s="1"/>
  <c r="O130" i="2"/>
  <c r="N130" i="2" s="1"/>
  <c r="P130" i="2"/>
  <c r="Q130" i="2" s="1"/>
  <c r="R130" i="2"/>
  <c r="S130" i="2" s="1"/>
  <c r="O131" i="2"/>
  <c r="N131" i="2" s="1"/>
  <c r="P131" i="2"/>
  <c r="Q131" i="2" s="1"/>
  <c r="R131" i="2"/>
  <c r="S131" i="2" s="1"/>
  <c r="O132" i="2"/>
  <c r="N132" i="2" s="1"/>
  <c r="P132" i="2"/>
  <c r="Q132" i="2" s="1"/>
  <c r="R132" i="2"/>
  <c r="S132" i="2" s="1"/>
  <c r="O133" i="2"/>
  <c r="N133" i="2" s="1"/>
  <c r="P133" i="2"/>
  <c r="Q133" i="2" s="1"/>
  <c r="R133" i="2"/>
  <c r="S133" i="2" s="1"/>
  <c r="O134" i="2"/>
  <c r="N134" i="2" s="1"/>
  <c r="J134" i="2" s="1"/>
  <c r="P134" i="2"/>
  <c r="Q134" i="2" s="1"/>
  <c r="K134" i="2" s="1"/>
  <c r="R134" i="2"/>
  <c r="S134" i="2" s="1"/>
  <c r="L134" i="2" s="1"/>
  <c r="O135" i="2"/>
  <c r="N135" i="2" s="1"/>
  <c r="P135" i="2"/>
  <c r="Q135" i="2" s="1"/>
  <c r="R135" i="2"/>
  <c r="S135" i="2" s="1"/>
  <c r="O136" i="2"/>
  <c r="N136" i="2" s="1"/>
  <c r="P136" i="2"/>
  <c r="Q136" i="2" s="1"/>
  <c r="R136" i="2"/>
  <c r="S136" i="2" s="1"/>
  <c r="O137" i="2"/>
  <c r="N137" i="2" s="1"/>
  <c r="P137" i="2"/>
  <c r="Q137" i="2" s="1"/>
  <c r="R137" i="2"/>
  <c r="S137" i="2" s="1"/>
  <c r="O138" i="2"/>
  <c r="N138" i="2" s="1"/>
  <c r="P138" i="2"/>
  <c r="Q138" i="2" s="1"/>
  <c r="R138" i="2"/>
  <c r="S138" i="2" s="1"/>
  <c r="O139" i="2"/>
  <c r="N139" i="2" s="1"/>
  <c r="P139" i="2"/>
  <c r="Q139" i="2" s="1"/>
  <c r="R139" i="2"/>
  <c r="S139" i="2" s="1"/>
  <c r="O140" i="2"/>
  <c r="N140" i="2" s="1"/>
  <c r="P140" i="2"/>
  <c r="Q140" i="2" s="1"/>
  <c r="R140" i="2"/>
  <c r="S140" i="2" s="1"/>
  <c r="O141" i="2"/>
  <c r="N141" i="2" s="1"/>
  <c r="P141" i="2"/>
  <c r="Q141" i="2" s="1"/>
  <c r="R141" i="2"/>
  <c r="S141" i="2" s="1"/>
  <c r="O142" i="2"/>
  <c r="N142" i="2" s="1"/>
  <c r="P142" i="2"/>
  <c r="Q142" i="2" s="1"/>
  <c r="R142" i="2"/>
  <c r="S142" i="2" s="1"/>
  <c r="O143" i="2"/>
  <c r="N143" i="2" s="1"/>
  <c r="P143" i="2"/>
  <c r="Q143" i="2" s="1"/>
  <c r="R143" i="2"/>
  <c r="S143" i="2" s="1"/>
  <c r="O144" i="2"/>
  <c r="N144" i="2" s="1"/>
  <c r="P144" i="2"/>
  <c r="Q144" i="2" s="1"/>
  <c r="R144" i="2"/>
  <c r="S144" i="2" s="1"/>
  <c r="O145" i="2"/>
  <c r="N145" i="2" s="1"/>
  <c r="P145" i="2"/>
  <c r="Q145" i="2" s="1"/>
  <c r="R145" i="2"/>
  <c r="S145" i="2" s="1"/>
  <c r="O146" i="2"/>
  <c r="N146" i="2" s="1"/>
  <c r="P146" i="2"/>
  <c r="Q146" i="2" s="1"/>
  <c r="R146" i="2"/>
  <c r="S146" i="2" s="1"/>
  <c r="O147" i="2"/>
  <c r="N147" i="2" s="1"/>
  <c r="P147" i="2"/>
  <c r="Q147" i="2" s="1"/>
  <c r="R147" i="2"/>
  <c r="S147" i="2" s="1"/>
  <c r="O148" i="2"/>
  <c r="N148" i="2" s="1"/>
  <c r="P148" i="2"/>
  <c r="Q148" i="2" s="1"/>
  <c r="R148" i="2"/>
  <c r="S148" i="2" s="1"/>
  <c r="O149" i="2"/>
  <c r="N149" i="2" s="1"/>
  <c r="P149" i="2"/>
  <c r="Q149" i="2" s="1"/>
  <c r="R149" i="2"/>
  <c r="S149" i="2" s="1"/>
  <c r="O150" i="2"/>
  <c r="N150" i="2" s="1"/>
  <c r="P150" i="2"/>
  <c r="Q150" i="2" s="1"/>
  <c r="R150" i="2"/>
  <c r="S150" i="2" s="1"/>
  <c r="O151" i="2"/>
  <c r="N151" i="2" s="1"/>
  <c r="P151" i="2"/>
  <c r="Q151" i="2" s="1"/>
  <c r="R151" i="2"/>
  <c r="S151" i="2" s="1"/>
  <c r="O152" i="2"/>
  <c r="N152" i="2" s="1"/>
  <c r="P152" i="2"/>
  <c r="Q152" i="2" s="1"/>
  <c r="R152" i="2"/>
  <c r="S152" i="2" s="1"/>
  <c r="O153" i="2"/>
  <c r="N153" i="2" s="1"/>
  <c r="P153" i="2"/>
  <c r="Q153" i="2" s="1"/>
  <c r="R153" i="2"/>
  <c r="S153" i="2" s="1"/>
  <c r="O154" i="2"/>
  <c r="N154" i="2" s="1"/>
  <c r="P154" i="2"/>
  <c r="Q154" i="2" s="1"/>
  <c r="R154" i="2"/>
  <c r="S154" i="2" s="1"/>
  <c r="O155" i="2"/>
  <c r="N155" i="2" s="1"/>
  <c r="P155" i="2"/>
  <c r="Q155" i="2" s="1"/>
  <c r="R155" i="2"/>
  <c r="S155" i="2" s="1"/>
  <c r="O156" i="2"/>
  <c r="N156" i="2" s="1"/>
  <c r="P156" i="2"/>
  <c r="Q156" i="2" s="1"/>
  <c r="R156" i="2"/>
  <c r="S156" i="2" s="1"/>
  <c r="O157" i="2"/>
  <c r="N157" i="2" s="1"/>
  <c r="P157" i="2"/>
  <c r="Q157" i="2" s="1"/>
  <c r="R157" i="2"/>
  <c r="S157" i="2" s="1"/>
  <c r="O158" i="2"/>
  <c r="N158" i="2" s="1"/>
  <c r="P158" i="2"/>
  <c r="Q158" i="2" s="1"/>
  <c r="R158" i="2"/>
  <c r="S158" i="2" s="1"/>
  <c r="O159" i="2"/>
  <c r="N159" i="2" s="1"/>
  <c r="P159" i="2"/>
  <c r="Q159" i="2" s="1"/>
  <c r="R159" i="2"/>
  <c r="S159" i="2" s="1"/>
  <c r="O160" i="2"/>
  <c r="N160" i="2" s="1"/>
  <c r="P160" i="2"/>
  <c r="Q160" i="2" s="1"/>
  <c r="R160" i="2"/>
  <c r="S160" i="2" s="1"/>
  <c r="O161" i="2"/>
  <c r="N161" i="2" s="1"/>
  <c r="P161" i="2"/>
  <c r="Q161" i="2" s="1"/>
  <c r="R161" i="2"/>
  <c r="S161" i="2" s="1"/>
  <c r="O162" i="2"/>
  <c r="N162" i="2" s="1"/>
  <c r="P162" i="2"/>
  <c r="Q162" i="2" s="1"/>
  <c r="R162" i="2"/>
  <c r="S162" i="2" s="1"/>
  <c r="O163" i="2"/>
  <c r="N163" i="2" s="1"/>
  <c r="J163" i="2" s="1"/>
  <c r="P163" i="2"/>
  <c r="Q163" i="2" s="1"/>
  <c r="K163" i="2" s="1"/>
  <c r="R163" i="2"/>
  <c r="S163" i="2" s="1"/>
  <c r="L163" i="2" s="1"/>
  <c r="O164" i="2"/>
  <c r="N164" i="2" s="1"/>
  <c r="P164" i="2"/>
  <c r="Q164" i="2" s="1"/>
  <c r="R164" i="2"/>
  <c r="S164" i="2" s="1"/>
  <c r="O165" i="2"/>
  <c r="N165" i="2" s="1"/>
  <c r="P165" i="2"/>
  <c r="Q165" i="2" s="1"/>
  <c r="R165" i="2"/>
  <c r="S165" i="2" s="1"/>
  <c r="O166" i="2"/>
  <c r="N166" i="2" s="1"/>
  <c r="P166" i="2"/>
  <c r="Q166" i="2" s="1"/>
  <c r="R166" i="2"/>
  <c r="S166" i="2" s="1"/>
  <c r="O167" i="2"/>
  <c r="N167" i="2" s="1"/>
  <c r="P167" i="2"/>
  <c r="Q167" i="2" s="1"/>
  <c r="R167" i="2"/>
  <c r="S167" i="2" s="1"/>
  <c r="O168" i="2"/>
  <c r="N168" i="2" s="1"/>
  <c r="P168" i="2"/>
  <c r="Q168" i="2" s="1"/>
  <c r="R168" i="2"/>
  <c r="S168" i="2" s="1"/>
  <c r="O169" i="2"/>
  <c r="N169" i="2" s="1"/>
  <c r="P169" i="2"/>
  <c r="Q169" i="2" s="1"/>
  <c r="R169" i="2"/>
  <c r="S169" i="2" s="1"/>
  <c r="O170" i="2"/>
  <c r="N170" i="2" s="1"/>
  <c r="P170" i="2"/>
  <c r="Q170" i="2" s="1"/>
  <c r="R170" i="2"/>
  <c r="S170" i="2" s="1"/>
  <c r="O171" i="2"/>
  <c r="N171" i="2" s="1"/>
  <c r="P171" i="2"/>
  <c r="Q171" i="2" s="1"/>
  <c r="R171" i="2"/>
  <c r="S171" i="2" s="1"/>
  <c r="O172" i="2"/>
  <c r="N172" i="2" s="1"/>
  <c r="J172" i="2" s="1"/>
  <c r="P172" i="2"/>
  <c r="Q172" i="2" s="1"/>
  <c r="K172" i="2" s="1"/>
  <c r="R172" i="2"/>
  <c r="S172" i="2" s="1"/>
  <c r="L172" i="2" s="1"/>
  <c r="O173" i="2"/>
  <c r="N173" i="2" s="1"/>
  <c r="P173" i="2"/>
  <c r="Q173" i="2" s="1"/>
  <c r="R173" i="2"/>
  <c r="S173" i="2" s="1"/>
  <c r="O174" i="2"/>
  <c r="N174" i="2" s="1"/>
  <c r="P174" i="2"/>
  <c r="Q174" i="2" s="1"/>
  <c r="R174" i="2"/>
  <c r="S174" i="2" s="1"/>
  <c r="O175" i="2"/>
  <c r="N175" i="2" s="1"/>
  <c r="P175" i="2"/>
  <c r="Q175" i="2" s="1"/>
  <c r="R175" i="2"/>
  <c r="S175" i="2" s="1"/>
  <c r="O176" i="2"/>
  <c r="N176" i="2" s="1"/>
  <c r="P176" i="2"/>
  <c r="Q176" i="2" s="1"/>
  <c r="R176" i="2"/>
  <c r="S176" i="2" s="1"/>
  <c r="O177" i="2"/>
  <c r="N177" i="2" s="1"/>
  <c r="P177" i="2"/>
  <c r="Q177" i="2" s="1"/>
  <c r="R177" i="2"/>
  <c r="S177" i="2" s="1"/>
  <c r="O178" i="2"/>
  <c r="N178" i="2" s="1"/>
  <c r="J178" i="2" s="1"/>
  <c r="P178" i="2"/>
  <c r="Q178" i="2" s="1"/>
  <c r="K178" i="2" s="1"/>
  <c r="R178" i="2"/>
  <c r="S178" i="2" s="1"/>
  <c r="L178" i="2" s="1"/>
  <c r="O179" i="2"/>
  <c r="N179" i="2" s="1"/>
  <c r="P179" i="2"/>
  <c r="Q179" i="2" s="1"/>
  <c r="R179" i="2"/>
  <c r="S179" i="2" s="1"/>
  <c r="O180" i="2"/>
  <c r="N180" i="2" s="1"/>
  <c r="P180" i="2"/>
  <c r="Q180" i="2" s="1"/>
  <c r="R180" i="2"/>
  <c r="S180" i="2" s="1"/>
  <c r="O181" i="2"/>
  <c r="N181" i="2" s="1"/>
  <c r="P181" i="2"/>
  <c r="Q181" i="2" s="1"/>
  <c r="R181" i="2"/>
  <c r="S181" i="2" s="1"/>
  <c r="O182" i="2"/>
  <c r="N182" i="2" s="1"/>
  <c r="P182" i="2"/>
  <c r="Q182" i="2" s="1"/>
  <c r="R182" i="2"/>
  <c r="S182" i="2" s="1"/>
  <c r="O183" i="2"/>
  <c r="N183" i="2" s="1"/>
  <c r="J183" i="2" s="1"/>
  <c r="P183" i="2"/>
  <c r="Q183" i="2" s="1"/>
  <c r="K183" i="2" s="1"/>
  <c r="R183" i="2"/>
  <c r="S183" i="2" s="1"/>
  <c r="L183" i="2" s="1"/>
  <c r="O184" i="2"/>
  <c r="N184" i="2" s="1"/>
  <c r="P184" i="2"/>
  <c r="Q184" i="2" s="1"/>
  <c r="R184" i="2"/>
  <c r="S184" i="2" s="1"/>
  <c r="O185" i="2"/>
  <c r="N185" i="2" s="1"/>
  <c r="P185" i="2"/>
  <c r="Q185" i="2" s="1"/>
  <c r="R185" i="2"/>
  <c r="S185" i="2" s="1"/>
  <c r="O186" i="2"/>
  <c r="N186" i="2" s="1"/>
  <c r="P186" i="2"/>
  <c r="Q186" i="2" s="1"/>
  <c r="R186" i="2"/>
  <c r="S186" i="2" s="1"/>
  <c r="O187" i="2"/>
  <c r="N187" i="2" s="1"/>
  <c r="P187" i="2"/>
  <c r="Q187" i="2" s="1"/>
  <c r="R187" i="2"/>
  <c r="S187" i="2" s="1"/>
  <c r="O188" i="2"/>
  <c r="N188" i="2" s="1"/>
  <c r="P188" i="2"/>
  <c r="Q188" i="2" s="1"/>
  <c r="R188" i="2"/>
  <c r="S188" i="2" s="1"/>
  <c r="O189" i="2"/>
  <c r="N189" i="2" s="1"/>
  <c r="P189" i="2"/>
  <c r="Q189" i="2" s="1"/>
  <c r="R189" i="2"/>
  <c r="S189" i="2" s="1"/>
  <c r="O190" i="2"/>
  <c r="N190" i="2" s="1"/>
  <c r="P190" i="2"/>
  <c r="Q190" i="2" s="1"/>
  <c r="R190" i="2"/>
  <c r="S190" i="2" s="1"/>
  <c r="O191" i="2"/>
  <c r="N191" i="2" s="1"/>
  <c r="P191" i="2"/>
  <c r="Q191" i="2" s="1"/>
  <c r="R191" i="2"/>
  <c r="S191" i="2" s="1"/>
  <c r="O192" i="2"/>
  <c r="N192" i="2" s="1"/>
  <c r="P192" i="2"/>
  <c r="Q192" i="2" s="1"/>
  <c r="R192" i="2"/>
  <c r="S192" i="2" s="1"/>
  <c r="O193" i="2"/>
  <c r="N193" i="2" s="1"/>
  <c r="P193" i="2"/>
  <c r="Q193" i="2" s="1"/>
  <c r="R193" i="2"/>
  <c r="S193" i="2" s="1"/>
  <c r="O194" i="2"/>
  <c r="N194" i="2" s="1"/>
  <c r="P194" i="2"/>
  <c r="Q194" i="2" s="1"/>
  <c r="R194" i="2"/>
  <c r="S194" i="2" s="1"/>
  <c r="O195" i="2"/>
  <c r="N195" i="2" s="1"/>
  <c r="P195" i="2"/>
  <c r="Q195" i="2" s="1"/>
  <c r="R195" i="2"/>
  <c r="S195" i="2" s="1"/>
  <c r="O196" i="2"/>
  <c r="N196" i="2" s="1"/>
  <c r="P196" i="2"/>
  <c r="Q196" i="2" s="1"/>
  <c r="R196" i="2"/>
  <c r="S196" i="2" s="1"/>
  <c r="O197" i="2"/>
  <c r="N197" i="2" s="1"/>
  <c r="P197" i="2"/>
  <c r="Q197" i="2" s="1"/>
  <c r="R197" i="2"/>
  <c r="S197" i="2" s="1"/>
  <c r="O198" i="2"/>
  <c r="N198" i="2" s="1"/>
  <c r="J198" i="2" s="1"/>
  <c r="P198" i="2"/>
  <c r="Q198" i="2" s="1"/>
  <c r="K198" i="2" s="1"/>
  <c r="R198" i="2"/>
  <c r="S198" i="2" s="1"/>
  <c r="L198" i="2" s="1"/>
  <c r="O199" i="2"/>
  <c r="N199" i="2" s="1"/>
  <c r="P199" i="2"/>
  <c r="Q199" i="2" s="1"/>
  <c r="R199" i="2"/>
  <c r="S199" i="2" s="1"/>
  <c r="O200" i="2"/>
  <c r="N200" i="2" s="1"/>
  <c r="P200" i="2"/>
  <c r="Q200" i="2" s="1"/>
  <c r="R200" i="2"/>
  <c r="S200" i="2" s="1"/>
  <c r="O201" i="2"/>
  <c r="N201" i="2" s="1"/>
  <c r="P201" i="2"/>
  <c r="Q201" i="2" s="1"/>
  <c r="R201" i="2"/>
  <c r="S201" i="2" s="1"/>
  <c r="O202" i="2"/>
  <c r="N202" i="2" s="1"/>
  <c r="J202" i="2" s="1"/>
  <c r="P202" i="2"/>
  <c r="Q202" i="2" s="1"/>
  <c r="K202" i="2" s="1"/>
  <c r="R202" i="2"/>
  <c r="S202" i="2" s="1"/>
  <c r="L202" i="2" s="1"/>
  <c r="O203" i="2"/>
  <c r="N203" i="2" s="1"/>
  <c r="P203" i="2"/>
  <c r="Q203" i="2" s="1"/>
  <c r="R203" i="2"/>
  <c r="S203" i="2" s="1"/>
  <c r="O204" i="2"/>
  <c r="N204" i="2" s="1"/>
  <c r="P204" i="2"/>
  <c r="Q204" i="2" s="1"/>
  <c r="R204" i="2"/>
  <c r="S204" i="2" s="1"/>
  <c r="O205" i="2"/>
  <c r="N205" i="2" s="1"/>
  <c r="J205" i="2" s="1"/>
  <c r="P205" i="2"/>
  <c r="Q205" i="2" s="1"/>
  <c r="K205" i="2" s="1"/>
  <c r="R205" i="2"/>
  <c r="S205" i="2" s="1"/>
  <c r="L205" i="2" s="1"/>
  <c r="O206" i="2"/>
  <c r="N206" i="2" s="1"/>
  <c r="P206" i="2"/>
  <c r="Q206" i="2" s="1"/>
  <c r="R206" i="2"/>
  <c r="S206" i="2" s="1"/>
  <c r="O207" i="2"/>
  <c r="N207" i="2" s="1"/>
  <c r="P207" i="2"/>
  <c r="Q207" i="2" s="1"/>
  <c r="R207" i="2"/>
  <c r="S207" i="2" s="1"/>
  <c r="O208" i="2"/>
  <c r="N208" i="2" s="1"/>
  <c r="P208" i="2"/>
  <c r="Q208" i="2" s="1"/>
  <c r="R208" i="2"/>
  <c r="S208" i="2" s="1"/>
  <c r="O209" i="2"/>
  <c r="N209" i="2" s="1"/>
  <c r="P209" i="2"/>
  <c r="Q209" i="2" s="1"/>
  <c r="R209" i="2"/>
  <c r="S209" i="2" s="1"/>
  <c r="O210" i="2"/>
  <c r="N210" i="2" s="1"/>
  <c r="J210" i="2" s="1"/>
  <c r="P210" i="2"/>
  <c r="Q210" i="2" s="1"/>
  <c r="K210" i="2" s="1"/>
  <c r="R210" i="2"/>
  <c r="S210" i="2" s="1"/>
  <c r="L210" i="2" s="1"/>
  <c r="O211" i="2"/>
  <c r="N211" i="2" s="1"/>
  <c r="J211" i="2" s="1"/>
  <c r="P211" i="2"/>
  <c r="Q211" i="2" s="1"/>
  <c r="K211" i="2" s="1"/>
  <c r="R211" i="2"/>
  <c r="S211" i="2" s="1"/>
  <c r="L211" i="2" s="1"/>
  <c r="O212" i="2"/>
  <c r="N212" i="2" s="1"/>
  <c r="P212" i="2"/>
  <c r="Q212" i="2" s="1"/>
  <c r="R212" i="2"/>
  <c r="S212" i="2" s="1"/>
  <c r="O213" i="2"/>
  <c r="N213" i="2" s="1"/>
  <c r="P213" i="2"/>
  <c r="Q213" i="2" s="1"/>
  <c r="R213" i="2"/>
  <c r="S213" i="2" s="1"/>
  <c r="O214" i="2"/>
  <c r="N214" i="2" s="1"/>
  <c r="P214" i="2"/>
  <c r="Q214" i="2" s="1"/>
  <c r="R214" i="2"/>
  <c r="S214" i="2" s="1"/>
  <c r="O215" i="2"/>
  <c r="N215" i="2" s="1"/>
  <c r="J215" i="2" s="1"/>
  <c r="P215" i="2"/>
  <c r="Q215" i="2" s="1"/>
  <c r="K215" i="2" s="1"/>
  <c r="R215" i="2"/>
  <c r="S215" i="2" s="1"/>
  <c r="L215" i="2" s="1"/>
  <c r="O216" i="2"/>
  <c r="N216" i="2" s="1"/>
  <c r="J216" i="2" s="1"/>
  <c r="P216" i="2"/>
  <c r="Q216" i="2" s="1"/>
  <c r="K216" i="2" s="1"/>
  <c r="R216" i="2"/>
  <c r="S216" i="2" s="1"/>
  <c r="L216" i="2" s="1"/>
  <c r="O217" i="2"/>
  <c r="N217" i="2" s="1"/>
  <c r="P217" i="2"/>
  <c r="Q217" i="2" s="1"/>
  <c r="R217" i="2"/>
  <c r="S217" i="2" s="1"/>
  <c r="O218" i="2"/>
  <c r="N218" i="2" s="1"/>
  <c r="P218" i="2"/>
  <c r="Q218" i="2" s="1"/>
  <c r="R218" i="2"/>
  <c r="S218" i="2" s="1"/>
  <c r="O219" i="2"/>
  <c r="N219" i="2" s="1"/>
  <c r="P219" i="2"/>
  <c r="Q219" i="2" s="1"/>
  <c r="R219" i="2"/>
  <c r="S219" i="2" s="1"/>
  <c r="O220" i="2"/>
  <c r="N220" i="2" s="1"/>
  <c r="P220" i="2"/>
  <c r="Q220" i="2" s="1"/>
  <c r="R220" i="2"/>
  <c r="S220" i="2" s="1"/>
  <c r="O221" i="2"/>
  <c r="N221" i="2" s="1"/>
  <c r="P221" i="2"/>
  <c r="Q221" i="2" s="1"/>
  <c r="R221" i="2"/>
  <c r="S221" i="2" s="1"/>
  <c r="O222" i="2"/>
  <c r="N222" i="2" s="1"/>
  <c r="P222" i="2"/>
  <c r="Q222" i="2" s="1"/>
  <c r="R222" i="2"/>
  <c r="S222" i="2" s="1"/>
  <c r="O223" i="2"/>
  <c r="N223" i="2" s="1"/>
  <c r="P223" i="2"/>
  <c r="Q223" i="2" s="1"/>
  <c r="R223" i="2"/>
  <c r="S223" i="2" s="1"/>
  <c r="O224" i="2"/>
  <c r="N224" i="2" s="1"/>
  <c r="P224" i="2"/>
  <c r="Q224" i="2" s="1"/>
  <c r="R224" i="2"/>
  <c r="S224" i="2" s="1"/>
  <c r="O225" i="2"/>
  <c r="N225" i="2" s="1"/>
  <c r="P225" i="2"/>
  <c r="Q225" i="2" s="1"/>
  <c r="R225" i="2"/>
  <c r="S225" i="2" s="1"/>
  <c r="O226" i="2"/>
  <c r="N226" i="2" s="1"/>
  <c r="P226" i="2"/>
  <c r="Q226" i="2" s="1"/>
  <c r="R226" i="2"/>
  <c r="S226" i="2" s="1"/>
  <c r="O227" i="2"/>
  <c r="N227" i="2" s="1"/>
  <c r="P227" i="2"/>
  <c r="Q227" i="2" s="1"/>
  <c r="R227" i="2"/>
  <c r="S227" i="2" s="1"/>
  <c r="O228" i="2"/>
  <c r="N228" i="2" s="1"/>
  <c r="P228" i="2"/>
  <c r="Q228" i="2" s="1"/>
  <c r="R228" i="2"/>
  <c r="S228" i="2" s="1"/>
  <c r="O229" i="2"/>
  <c r="N229" i="2" s="1"/>
  <c r="P229" i="2"/>
  <c r="Q229" i="2" s="1"/>
  <c r="R229" i="2"/>
  <c r="S229" i="2" s="1"/>
  <c r="O230" i="2"/>
  <c r="N230" i="2" s="1"/>
  <c r="P230" i="2"/>
  <c r="Q230" i="2" s="1"/>
  <c r="R230" i="2"/>
  <c r="S230" i="2" s="1"/>
  <c r="O231" i="2"/>
  <c r="N231" i="2" s="1"/>
  <c r="P231" i="2"/>
  <c r="Q231" i="2" s="1"/>
  <c r="R231" i="2"/>
  <c r="S231" i="2" s="1"/>
  <c r="O232" i="2"/>
  <c r="N232" i="2" s="1"/>
  <c r="J232" i="2" s="1"/>
  <c r="P232" i="2"/>
  <c r="Q232" i="2" s="1"/>
  <c r="K232" i="2" s="1"/>
  <c r="R232" i="2"/>
  <c r="S232" i="2" s="1"/>
  <c r="L232" i="2" s="1"/>
  <c r="O233" i="2"/>
  <c r="N233" i="2" s="1"/>
  <c r="P233" i="2"/>
  <c r="Q233" i="2" s="1"/>
  <c r="R233" i="2"/>
  <c r="S233" i="2" s="1"/>
  <c r="O234" i="2"/>
  <c r="N234" i="2" s="1"/>
  <c r="J234" i="2" s="1"/>
  <c r="P234" i="2"/>
  <c r="Q234" i="2" s="1"/>
  <c r="K234" i="2" s="1"/>
  <c r="R234" i="2"/>
  <c r="S234" i="2" s="1"/>
  <c r="L234" i="2" s="1"/>
  <c r="O235" i="2"/>
  <c r="N235" i="2" s="1"/>
  <c r="J235" i="2" s="1"/>
  <c r="P235" i="2"/>
  <c r="Q235" i="2" s="1"/>
  <c r="K235" i="2" s="1"/>
  <c r="R235" i="2"/>
  <c r="S235" i="2" s="1"/>
  <c r="L235" i="2" s="1"/>
  <c r="O236" i="2"/>
  <c r="N236" i="2" s="1"/>
  <c r="P236" i="2"/>
  <c r="Q236" i="2" s="1"/>
  <c r="R236" i="2"/>
  <c r="S236" i="2" s="1"/>
  <c r="O237" i="2"/>
  <c r="N237" i="2" s="1"/>
  <c r="P237" i="2"/>
  <c r="Q237" i="2" s="1"/>
  <c r="R237" i="2"/>
  <c r="S237" i="2" s="1"/>
  <c r="O238" i="2"/>
  <c r="N238" i="2" s="1"/>
  <c r="J238" i="2" s="1"/>
  <c r="P238" i="2"/>
  <c r="Q238" i="2" s="1"/>
  <c r="K238" i="2" s="1"/>
  <c r="R238" i="2"/>
  <c r="S238" i="2" s="1"/>
  <c r="L238" i="2" s="1"/>
  <c r="O239" i="2"/>
  <c r="N239" i="2" s="1"/>
  <c r="J239" i="2" s="1"/>
  <c r="P239" i="2"/>
  <c r="Q239" i="2" s="1"/>
  <c r="K239" i="2" s="1"/>
  <c r="R239" i="2"/>
  <c r="S239" i="2" s="1"/>
  <c r="L239" i="2" s="1"/>
  <c r="O240" i="2"/>
  <c r="N240" i="2" s="1"/>
  <c r="P240" i="2"/>
  <c r="Q240" i="2" s="1"/>
  <c r="R240" i="2"/>
  <c r="S240" i="2" s="1"/>
  <c r="O241" i="2"/>
  <c r="N241" i="2" s="1"/>
  <c r="P241" i="2"/>
  <c r="Q241" i="2" s="1"/>
  <c r="R241" i="2"/>
  <c r="S241" i="2" s="1"/>
  <c r="O242" i="2"/>
  <c r="N242" i="2" s="1"/>
  <c r="P242" i="2"/>
  <c r="Q242" i="2" s="1"/>
  <c r="R242" i="2"/>
  <c r="S242" i="2" s="1"/>
  <c r="O243" i="2"/>
  <c r="N243" i="2" s="1"/>
  <c r="P243" i="2"/>
  <c r="Q243" i="2" s="1"/>
  <c r="R243" i="2"/>
  <c r="S243" i="2" s="1"/>
  <c r="O244" i="2"/>
  <c r="N244" i="2" s="1"/>
  <c r="P244" i="2"/>
  <c r="Q244" i="2" s="1"/>
  <c r="R244" i="2"/>
  <c r="S244" i="2" s="1"/>
  <c r="O245" i="2"/>
  <c r="N245" i="2" s="1"/>
  <c r="P245" i="2"/>
  <c r="Q245" i="2" s="1"/>
  <c r="R245" i="2"/>
  <c r="S245" i="2" s="1"/>
  <c r="O246" i="2"/>
  <c r="N246" i="2" s="1"/>
  <c r="P246" i="2"/>
  <c r="Q246" i="2" s="1"/>
  <c r="R246" i="2"/>
  <c r="S246" i="2" s="1"/>
  <c r="O247" i="2"/>
  <c r="N247" i="2" s="1"/>
  <c r="P247" i="2"/>
  <c r="Q247" i="2" s="1"/>
  <c r="R247" i="2"/>
  <c r="S247" i="2" s="1"/>
  <c r="O248" i="2"/>
  <c r="N248" i="2" s="1"/>
  <c r="P248" i="2"/>
  <c r="Q248" i="2" s="1"/>
  <c r="R248" i="2"/>
  <c r="S248" i="2" s="1"/>
  <c r="O249" i="2"/>
  <c r="N249" i="2" s="1"/>
  <c r="P249" i="2"/>
  <c r="Q249" i="2" s="1"/>
  <c r="R249" i="2"/>
  <c r="S249" i="2" s="1"/>
  <c r="O250" i="2"/>
  <c r="N250" i="2" s="1"/>
  <c r="P250" i="2"/>
  <c r="Q250" i="2" s="1"/>
  <c r="R250" i="2"/>
  <c r="S250" i="2" s="1"/>
  <c r="O251" i="2"/>
  <c r="N251" i="2" s="1"/>
  <c r="P251" i="2"/>
  <c r="Q251" i="2" s="1"/>
  <c r="R251" i="2"/>
  <c r="S251" i="2" s="1"/>
  <c r="O252" i="2"/>
  <c r="N252" i="2" s="1"/>
  <c r="P252" i="2"/>
  <c r="Q252" i="2" s="1"/>
  <c r="R252" i="2"/>
  <c r="S252" i="2" s="1"/>
  <c r="O253" i="2"/>
  <c r="N253" i="2" s="1"/>
  <c r="J253" i="2" s="1"/>
  <c r="P253" i="2"/>
  <c r="Q253" i="2" s="1"/>
  <c r="K253" i="2" s="1"/>
  <c r="R253" i="2"/>
  <c r="S253" i="2" s="1"/>
  <c r="L253" i="2" s="1"/>
  <c r="O254" i="2"/>
  <c r="N254" i="2" s="1"/>
  <c r="P254" i="2"/>
  <c r="Q254" i="2" s="1"/>
  <c r="R254" i="2"/>
  <c r="S254" i="2" s="1"/>
  <c r="O255" i="2"/>
  <c r="N255" i="2" s="1"/>
  <c r="P255" i="2"/>
  <c r="Q255" i="2" s="1"/>
  <c r="R255" i="2"/>
  <c r="S255" i="2" s="1"/>
  <c r="O256" i="2"/>
  <c r="N256" i="2" s="1"/>
  <c r="P256" i="2"/>
  <c r="Q256" i="2" s="1"/>
  <c r="R256" i="2"/>
  <c r="S256" i="2" s="1"/>
  <c r="O257" i="2"/>
  <c r="N257" i="2" s="1"/>
  <c r="P257" i="2"/>
  <c r="Q257" i="2" s="1"/>
  <c r="R257" i="2"/>
  <c r="S257" i="2" s="1"/>
  <c r="O258" i="2"/>
  <c r="N258" i="2" s="1"/>
  <c r="J258" i="2" s="1"/>
  <c r="P258" i="2"/>
  <c r="Q258" i="2" s="1"/>
  <c r="K258" i="2" s="1"/>
  <c r="R258" i="2"/>
  <c r="S258" i="2" s="1"/>
  <c r="L258" i="2" s="1"/>
  <c r="O259" i="2"/>
  <c r="N259" i="2" s="1"/>
  <c r="P259" i="2"/>
  <c r="Q259" i="2" s="1"/>
  <c r="R259" i="2"/>
  <c r="S259" i="2" s="1"/>
  <c r="O260" i="2"/>
  <c r="N260" i="2" s="1"/>
  <c r="P260" i="2"/>
  <c r="Q260" i="2" s="1"/>
  <c r="R260" i="2"/>
  <c r="S260" i="2" s="1"/>
  <c r="O261" i="2"/>
  <c r="N261" i="2" s="1"/>
  <c r="J261" i="2" s="1"/>
  <c r="P261" i="2"/>
  <c r="Q261" i="2" s="1"/>
  <c r="K261" i="2" s="1"/>
  <c r="R261" i="2"/>
  <c r="S261" i="2" s="1"/>
  <c r="L261" i="2" s="1"/>
  <c r="O262" i="2"/>
  <c r="N262" i="2" s="1"/>
  <c r="P262" i="2"/>
  <c r="Q262" i="2" s="1"/>
  <c r="R262" i="2"/>
  <c r="S262" i="2" s="1"/>
  <c r="O263" i="2"/>
  <c r="N263" i="2" s="1"/>
  <c r="P263" i="2"/>
  <c r="Q263" i="2" s="1"/>
  <c r="R263" i="2"/>
  <c r="S263" i="2" s="1"/>
  <c r="O264" i="2"/>
  <c r="N264" i="2" s="1"/>
  <c r="P264" i="2"/>
  <c r="Q264" i="2" s="1"/>
  <c r="R264" i="2"/>
  <c r="S264" i="2" s="1"/>
  <c r="O265" i="2"/>
  <c r="N265" i="2" s="1"/>
  <c r="P265" i="2"/>
  <c r="Q265" i="2" s="1"/>
  <c r="R265" i="2"/>
  <c r="S265" i="2" s="1"/>
  <c r="O266" i="2"/>
  <c r="N266" i="2" s="1"/>
  <c r="P266" i="2"/>
  <c r="Q266" i="2" s="1"/>
  <c r="R266" i="2"/>
  <c r="S266" i="2" s="1"/>
  <c r="O267" i="2"/>
  <c r="N267" i="2" s="1"/>
  <c r="P267" i="2"/>
  <c r="Q267" i="2" s="1"/>
  <c r="R267" i="2"/>
  <c r="S267" i="2" s="1"/>
  <c r="O268" i="2"/>
  <c r="N268" i="2" s="1"/>
  <c r="P268" i="2"/>
  <c r="Q268" i="2" s="1"/>
  <c r="R268" i="2"/>
  <c r="S268" i="2" s="1"/>
  <c r="O269" i="2"/>
  <c r="N269" i="2" s="1"/>
  <c r="P269" i="2"/>
  <c r="Q269" i="2" s="1"/>
  <c r="R269" i="2"/>
  <c r="S269" i="2" s="1"/>
  <c r="O270" i="2"/>
  <c r="N270" i="2" s="1"/>
  <c r="P270" i="2"/>
  <c r="Q270" i="2" s="1"/>
  <c r="R270" i="2"/>
  <c r="S270" i="2" s="1"/>
  <c r="O271" i="2"/>
  <c r="N271" i="2" s="1"/>
  <c r="P271" i="2"/>
  <c r="Q271" i="2" s="1"/>
  <c r="R271" i="2"/>
  <c r="S271" i="2" s="1"/>
  <c r="O272" i="2"/>
  <c r="N272" i="2" s="1"/>
  <c r="P272" i="2"/>
  <c r="Q272" i="2" s="1"/>
  <c r="R272" i="2"/>
  <c r="S272" i="2" s="1"/>
  <c r="O273" i="2"/>
  <c r="N273" i="2" s="1"/>
  <c r="P273" i="2"/>
  <c r="Q273" i="2" s="1"/>
  <c r="R273" i="2"/>
  <c r="S273" i="2" s="1"/>
  <c r="O274" i="2"/>
  <c r="N274" i="2" s="1"/>
  <c r="P274" i="2"/>
  <c r="Q274" i="2" s="1"/>
  <c r="R274" i="2"/>
  <c r="S274" i="2" s="1"/>
  <c r="O275" i="2"/>
  <c r="N275" i="2" s="1"/>
  <c r="P275" i="2"/>
  <c r="Q275" i="2" s="1"/>
  <c r="R275" i="2"/>
  <c r="S275" i="2" s="1"/>
  <c r="O276" i="2"/>
  <c r="N276" i="2" s="1"/>
  <c r="J276" i="2" s="1"/>
  <c r="P276" i="2"/>
  <c r="Q276" i="2" s="1"/>
  <c r="K276" i="2" s="1"/>
  <c r="R276" i="2"/>
  <c r="S276" i="2" s="1"/>
  <c r="L276" i="2" s="1"/>
  <c r="O277" i="2"/>
  <c r="N277" i="2" s="1"/>
  <c r="P277" i="2"/>
  <c r="Q277" i="2" s="1"/>
  <c r="R277" i="2"/>
  <c r="S277" i="2" s="1"/>
  <c r="O278" i="2"/>
  <c r="N278" i="2" s="1"/>
  <c r="P278" i="2"/>
  <c r="Q278" i="2" s="1"/>
  <c r="R278" i="2"/>
  <c r="S278" i="2" s="1"/>
  <c r="O279" i="2"/>
  <c r="N279" i="2" s="1"/>
  <c r="P279" i="2"/>
  <c r="Q279" i="2" s="1"/>
  <c r="R279" i="2"/>
  <c r="S279" i="2" s="1"/>
  <c r="O280" i="2"/>
  <c r="N280" i="2" s="1"/>
  <c r="P280" i="2"/>
  <c r="Q280" i="2" s="1"/>
  <c r="R280" i="2"/>
  <c r="S280" i="2" s="1"/>
  <c r="O281" i="2"/>
  <c r="N281" i="2" s="1"/>
  <c r="P281" i="2"/>
  <c r="Q281" i="2" s="1"/>
  <c r="R281" i="2"/>
  <c r="S281" i="2" s="1"/>
  <c r="O282" i="2"/>
  <c r="N282" i="2" s="1"/>
  <c r="P282" i="2"/>
  <c r="Q282" i="2" s="1"/>
  <c r="R282" i="2"/>
  <c r="S282" i="2" s="1"/>
  <c r="O283" i="2"/>
  <c r="N283" i="2" s="1"/>
  <c r="P283" i="2"/>
  <c r="Q283" i="2" s="1"/>
  <c r="R283" i="2"/>
  <c r="S283" i="2" s="1"/>
  <c r="O284" i="2"/>
  <c r="N284" i="2" s="1"/>
  <c r="P284" i="2"/>
  <c r="Q284" i="2" s="1"/>
  <c r="R284" i="2"/>
  <c r="S284" i="2" s="1"/>
  <c r="O285" i="2"/>
  <c r="N285" i="2" s="1"/>
  <c r="P285" i="2"/>
  <c r="Q285" i="2" s="1"/>
  <c r="R285" i="2"/>
  <c r="S285" i="2" s="1"/>
  <c r="O286" i="2"/>
  <c r="N286" i="2" s="1"/>
  <c r="P286" i="2"/>
  <c r="Q286" i="2" s="1"/>
  <c r="R286" i="2"/>
  <c r="S286" i="2" s="1"/>
  <c r="O287" i="2"/>
  <c r="N287" i="2" s="1"/>
  <c r="J287" i="2" s="1"/>
  <c r="P287" i="2"/>
  <c r="Q287" i="2" s="1"/>
  <c r="K287" i="2" s="1"/>
  <c r="R287" i="2"/>
  <c r="S287" i="2" s="1"/>
  <c r="L287" i="2" s="1"/>
  <c r="O288" i="2"/>
  <c r="N288" i="2" s="1"/>
  <c r="P288" i="2"/>
  <c r="Q288" i="2" s="1"/>
  <c r="R288" i="2"/>
  <c r="S288" i="2" s="1"/>
  <c r="O289" i="2"/>
  <c r="N289" i="2" s="1"/>
  <c r="P289" i="2"/>
  <c r="Q289" i="2" s="1"/>
  <c r="R289" i="2"/>
  <c r="S289" i="2" s="1"/>
  <c r="O290" i="2"/>
  <c r="N290" i="2" s="1"/>
  <c r="P290" i="2"/>
  <c r="Q290" i="2" s="1"/>
  <c r="R290" i="2"/>
  <c r="S290" i="2" s="1"/>
  <c r="O291" i="2"/>
  <c r="N291" i="2" s="1"/>
  <c r="P291" i="2"/>
  <c r="Q291" i="2" s="1"/>
  <c r="R291" i="2"/>
  <c r="S291" i="2" s="1"/>
  <c r="O292" i="2"/>
  <c r="N292" i="2" s="1"/>
  <c r="P292" i="2"/>
  <c r="Q292" i="2" s="1"/>
  <c r="R292" i="2"/>
  <c r="S292" i="2" s="1"/>
  <c r="O293" i="2"/>
  <c r="N293" i="2" s="1"/>
  <c r="P293" i="2"/>
  <c r="Q293" i="2" s="1"/>
  <c r="R293" i="2"/>
  <c r="S293" i="2" s="1"/>
  <c r="O294" i="2"/>
  <c r="N294" i="2" s="1"/>
  <c r="J294" i="2" s="1"/>
  <c r="P294" i="2"/>
  <c r="Q294" i="2" s="1"/>
  <c r="K294" i="2" s="1"/>
  <c r="R294" i="2"/>
  <c r="S294" i="2" s="1"/>
  <c r="L294" i="2" s="1"/>
  <c r="O295" i="2"/>
  <c r="N295" i="2" s="1"/>
  <c r="P295" i="2"/>
  <c r="Q295" i="2" s="1"/>
  <c r="R295" i="2"/>
  <c r="S295" i="2" s="1"/>
  <c r="O296" i="2"/>
  <c r="N296" i="2" s="1"/>
  <c r="P296" i="2"/>
  <c r="Q296" i="2" s="1"/>
  <c r="R296" i="2"/>
  <c r="S296" i="2" s="1"/>
  <c r="O297" i="2"/>
  <c r="N297" i="2" s="1"/>
  <c r="P297" i="2"/>
  <c r="Q297" i="2" s="1"/>
  <c r="R297" i="2"/>
  <c r="S297" i="2" s="1"/>
  <c r="O298" i="2"/>
  <c r="N298" i="2" s="1"/>
  <c r="P298" i="2"/>
  <c r="Q298" i="2" s="1"/>
  <c r="R298" i="2"/>
  <c r="S298" i="2" s="1"/>
  <c r="O299" i="2"/>
  <c r="N299" i="2" s="1"/>
  <c r="P299" i="2"/>
  <c r="Q299" i="2" s="1"/>
  <c r="R299" i="2"/>
  <c r="S299" i="2" s="1"/>
  <c r="O300" i="2"/>
  <c r="N300" i="2" s="1"/>
  <c r="P300" i="2"/>
  <c r="Q300" i="2" s="1"/>
  <c r="R300" i="2"/>
  <c r="S300" i="2" s="1"/>
  <c r="O301" i="2"/>
  <c r="N301" i="2" s="1"/>
  <c r="P301" i="2"/>
  <c r="Q301" i="2" s="1"/>
  <c r="R301" i="2"/>
  <c r="S301" i="2" s="1"/>
  <c r="O302" i="2"/>
  <c r="N302" i="2" s="1"/>
  <c r="P302" i="2"/>
  <c r="Q302" i="2" s="1"/>
  <c r="R302" i="2"/>
  <c r="S302" i="2" s="1"/>
  <c r="O303" i="2"/>
  <c r="N303" i="2" s="1"/>
  <c r="P303" i="2"/>
  <c r="Q303" i="2" s="1"/>
  <c r="R303" i="2"/>
  <c r="S303" i="2" s="1"/>
  <c r="O304" i="2"/>
  <c r="N304" i="2" s="1"/>
  <c r="P304" i="2"/>
  <c r="Q304" i="2" s="1"/>
  <c r="R304" i="2"/>
  <c r="S304" i="2" s="1"/>
  <c r="O305" i="2"/>
  <c r="N305" i="2" s="1"/>
  <c r="P305" i="2"/>
  <c r="Q305" i="2" s="1"/>
  <c r="R305" i="2"/>
  <c r="S305" i="2" s="1"/>
  <c r="O306" i="2"/>
  <c r="N306" i="2" s="1"/>
  <c r="J306" i="2" s="1"/>
  <c r="P306" i="2"/>
  <c r="Q306" i="2" s="1"/>
  <c r="K306" i="2" s="1"/>
  <c r="R306" i="2"/>
  <c r="S306" i="2" s="1"/>
  <c r="L306" i="2" s="1"/>
  <c r="O307" i="2"/>
  <c r="N307" i="2" s="1"/>
  <c r="P307" i="2"/>
  <c r="Q307" i="2" s="1"/>
  <c r="R307" i="2"/>
  <c r="S307" i="2" s="1"/>
  <c r="O308" i="2"/>
  <c r="N308" i="2" s="1"/>
  <c r="P308" i="2"/>
  <c r="Q308" i="2" s="1"/>
  <c r="R308" i="2"/>
  <c r="S308" i="2" s="1"/>
  <c r="O309" i="2"/>
  <c r="N309" i="2" s="1"/>
  <c r="P309" i="2"/>
  <c r="Q309" i="2" s="1"/>
  <c r="R309" i="2"/>
  <c r="S309" i="2" s="1"/>
  <c r="O310" i="2"/>
  <c r="N310" i="2" s="1"/>
  <c r="P310" i="2"/>
  <c r="Q310" i="2" s="1"/>
  <c r="R310" i="2"/>
  <c r="S310" i="2" s="1"/>
  <c r="O311" i="2"/>
  <c r="N311" i="2" s="1"/>
  <c r="J311" i="2" s="1"/>
  <c r="P311" i="2"/>
  <c r="Q311" i="2" s="1"/>
  <c r="K311" i="2" s="1"/>
  <c r="R311" i="2"/>
  <c r="S311" i="2" s="1"/>
  <c r="L311" i="2" s="1"/>
  <c r="O312" i="2"/>
  <c r="N312" i="2" s="1"/>
  <c r="P312" i="2"/>
  <c r="Q312" i="2" s="1"/>
  <c r="R312" i="2"/>
  <c r="S312" i="2" s="1"/>
  <c r="O313" i="2"/>
  <c r="N313" i="2" s="1"/>
  <c r="P313" i="2"/>
  <c r="Q313" i="2" s="1"/>
  <c r="R313" i="2"/>
  <c r="S313" i="2" s="1"/>
  <c r="O314" i="2"/>
  <c r="N314" i="2" s="1"/>
  <c r="P314" i="2"/>
  <c r="Q314" i="2" s="1"/>
  <c r="R314" i="2"/>
  <c r="S314" i="2" s="1"/>
  <c r="O315" i="2"/>
  <c r="N315" i="2" s="1"/>
  <c r="P315" i="2"/>
  <c r="Q315" i="2" s="1"/>
  <c r="R315" i="2"/>
  <c r="S315" i="2" s="1"/>
  <c r="O316" i="2"/>
  <c r="N316" i="2" s="1"/>
  <c r="P316" i="2"/>
  <c r="Q316" i="2" s="1"/>
  <c r="R316" i="2"/>
  <c r="S316" i="2" s="1"/>
  <c r="O317" i="2"/>
  <c r="N317" i="2" s="1"/>
  <c r="J317" i="2" s="1"/>
  <c r="P317" i="2"/>
  <c r="Q317" i="2" s="1"/>
  <c r="K317" i="2" s="1"/>
  <c r="R317" i="2"/>
  <c r="S317" i="2" s="1"/>
  <c r="L317" i="2" s="1"/>
  <c r="O318" i="2"/>
  <c r="N318" i="2" s="1"/>
  <c r="P318" i="2"/>
  <c r="Q318" i="2" s="1"/>
  <c r="R318" i="2"/>
  <c r="S318" i="2" s="1"/>
  <c r="O319" i="2"/>
  <c r="N319" i="2" s="1"/>
  <c r="P319" i="2"/>
  <c r="Q319" i="2" s="1"/>
  <c r="R319" i="2"/>
  <c r="S319" i="2" s="1"/>
  <c r="O320" i="2"/>
  <c r="N320" i="2" s="1"/>
  <c r="P320" i="2"/>
  <c r="Q320" i="2" s="1"/>
  <c r="R320" i="2"/>
  <c r="S320" i="2" s="1"/>
  <c r="O321" i="2"/>
  <c r="N321" i="2" s="1"/>
  <c r="P321" i="2"/>
  <c r="Q321" i="2" s="1"/>
  <c r="R321" i="2"/>
  <c r="S321" i="2" s="1"/>
  <c r="O322" i="2"/>
  <c r="N322" i="2" s="1"/>
  <c r="P322" i="2"/>
  <c r="Q322" i="2" s="1"/>
  <c r="R322" i="2"/>
  <c r="S322" i="2" s="1"/>
  <c r="O323" i="2"/>
  <c r="N323" i="2" s="1"/>
  <c r="P323" i="2"/>
  <c r="Q323" i="2" s="1"/>
  <c r="R323" i="2"/>
  <c r="S323" i="2" s="1"/>
  <c r="O324" i="2"/>
  <c r="N324" i="2" s="1"/>
  <c r="P324" i="2"/>
  <c r="Q324" i="2" s="1"/>
  <c r="R324" i="2"/>
  <c r="S324" i="2" s="1"/>
  <c r="O325" i="2"/>
  <c r="N325" i="2" s="1"/>
  <c r="P325" i="2"/>
  <c r="Q325" i="2" s="1"/>
  <c r="R325" i="2"/>
  <c r="S325" i="2" s="1"/>
  <c r="O326" i="2"/>
  <c r="N326" i="2" s="1"/>
  <c r="P326" i="2"/>
  <c r="Q326" i="2" s="1"/>
  <c r="R326" i="2"/>
  <c r="S326" i="2" s="1"/>
  <c r="O327" i="2"/>
  <c r="N327" i="2" s="1"/>
  <c r="P327" i="2"/>
  <c r="Q327" i="2" s="1"/>
  <c r="R327" i="2"/>
  <c r="S327" i="2" s="1"/>
  <c r="O328" i="2"/>
  <c r="N328" i="2" s="1"/>
  <c r="P328" i="2"/>
  <c r="Q328" i="2" s="1"/>
  <c r="R328" i="2"/>
  <c r="S328" i="2" s="1"/>
  <c r="O329" i="2"/>
  <c r="N329" i="2" s="1"/>
  <c r="J329" i="2" s="1"/>
  <c r="P329" i="2"/>
  <c r="Q329" i="2" s="1"/>
  <c r="K329" i="2" s="1"/>
  <c r="R329" i="2"/>
  <c r="S329" i="2" s="1"/>
  <c r="L329" i="2" s="1"/>
  <c r="O330" i="2"/>
  <c r="N330" i="2" s="1"/>
  <c r="J330" i="2" s="1"/>
  <c r="P330" i="2"/>
  <c r="Q330" i="2" s="1"/>
  <c r="K330" i="2" s="1"/>
  <c r="R330" i="2"/>
  <c r="S330" i="2" s="1"/>
  <c r="L330" i="2" s="1"/>
  <c r="O331" i="2"/>
  <c r="N331" i="2" s="1"/>
  <c r="P331" i="2"/>
  <c r="Q331" i="2" s="1"/>
  <c r="R331" i="2"/>
  <c r="S331" i="2" s="1"/>
  <c r="O332" i="2"/>
  <c r="N332" i="2" s="1"/>
  <c r="P332" i="2"/>
  <c r="Q332" i="2" s="1"/>
  <c r="R332" i="2"/>
  <c r="S332" i="2" s="1"/>
  <c r="O333" i="2"/>
  <c r="N333" i="2" s="1"/>
  <c r="P333" i="2"/>
  <c r="Q333" i="2" s="1"/>
  <c r="R333" i="2"/>
  <c r="S333" i="2" s="1"/>
  <c r="O334" i="2"/>
  <c r="N334" i="2" s="1"/>
  <c r="P334" i="2"/>
  <c r="Q334" i="2" s="1"/>
  <c r="R334" i="2"/>
  <c r="S334" i="2" s="1"/>
  <c r="O335" i="2"/>
  <c r="N335" i="2" s="1"/>
  <c r="P335" i="2"/>
  <c r="Q335" i="2" s="1"/>
  <c r="R335" i="2"/>
  <c r="S335" i="2" s="1"/>
  <c r="O336" i="2"/>
  <c r="N336" i="2" s="1"/>
  <c r="P336" i="2"/>
  <c r="Q336" i="2" s="1"/>
  <c r="R336" i="2"/>
  <c r="S336" i="2" s="1"/>
  <c r="O337" i="2"/>
  <c r="N337" i="2" s="1"/>
  <c r="P337" i="2"/>
  <c r="Q337" i="2" s="1"/>
  <c r="R337" i="2"/>
  <c r="S337" i="2" s="1"/>
  <c r="O338" i="2"/>
  <c r="N338" i="2" s="1"/>
  <c r="P338" i="2"/>
  <c r="Q338" i="2" s="1"/>
  <c r="R338" i="2"/>
  <c r="S338" i="2" s="1"/>
  <c r="O339" i="2"/>
  <c r="N339" i="2" s="1"/>
  <c r="P339" i="2"/>
  <c r="Q339" i="2" s="1"/>
  <c r="R339" i="2"/>
  <c r="S339" i="2" s="1"/>
  <c r="O340" i="2"/>
  <c r="N340" i="2" s="1"/>
  <c r="P340" i="2"/>
  <c r="Q340" i="2" s="1"/>
  <c r="R340" i="2"/>
  <c r="S340" i="2" s="1"/>
  <c r="O341" i="2"/>
  <c r="N341" i="2" s="1"/>
  <c r="P341" i="2"/>
  <c r="Q341" i="2" s="1"/>
  <c r="R341" i="2"/>
  <c r="S341" i="2" s="1"/>
  <c r="O342" i="2"/>
  <c r="N342" i="2" s="1"/>
  <c r="P342" i="2"/>
  <c r="Q342" i="2" s="1"/>
  <c r="R342" i="2"/>
  <c r="S342" i="2" s="1"/>
  <c r="O343" i="2"/>
  <c r="N343" i="2" s="1"/>
  <c r="P343" i="2"/>
  <c r="Q343" i="2" s="1"/>
  <c r="R343" i="2"/>
  <c r="S343" i="2" s="1"/>
  <c r="O344" i="2"/>
  <c r="N344" i="2" s="1"/>
  <c r="P344" i="2"/>
  <c r="Q344" i="2" s="1"/>
  <c r="R344" i="2"/>
  <c r="S344" i="2" s="1"/>
  <c r="O345" i="2"/>
  <c r="N345" i="2" s="1"/>
  <c r="P345" i="2"/>
  <c r="Q345" i="2" s="1"/>
  <c r="R345" i="2"/>
  <c r="S345" i="2" s="1"/>
  <c r="O346" i="2"/>
  <c r="N346" i="2" s="1"/>
  <c r="P346" i="2"/>
  <c r="Q346" i="2" s="1"/>
  <c r="R346" i="2"/>
  <c r="S346" i="2" s="1"/>
  <c r="O347" i="2"/>
  <c r="N347" i="2" s="1"/>
  <c r="P347" i="2"/>
  <c r="Q347" i="2" s="1"/>
  <c r="R347" i="2"/>
  <c r="S347" i="2" s="1"/>
  <c r="O348" i="2"/>
  <c r="N348" i="2" s="1"/>
  <c r="J348" i="2" s="1"/>
  <c r="P348" i="2"/>
  <c r="Q348" i="2" s="1"/>
  <c r="K348" i="2" s="1"/>
  <c r="R348" i="2"/>
  <c r="S348" i="2" s="1"/>
  <c r="L348" i="2" s="1"/>
  <c r="O349" i="2"/>
  <c r="N349" i="2" s="1"/>
  <c r="P349" i="2"/>
  <c r="Q349" i="2" s="1"/>
  <c r="R349" i="2"/>
  <c r="S349" i="2" s="1"/>
  <c r="O350" i="2"/>
  <c r="N350" i="2" s="1"/>
  <c r="P350" i="2"/>
  <c r="Q350" i="2" s="1"/>
  <c r="R350" i="2"/>
  <c r="S350" i="2" s="1"/>
  <c r="O351" i="2"/>
  <c r="N351" i="2" s="1"/>
  <c r="P351" i="2"/>
  <c r="Q351" i="2" s="1"/>
  <c r="R351" i="2"/>
  <c r="S351" i="2" s="1"/>
  <c r="O352" i="2"/>
  <c r="N352" i="2" s="1"/>
  <c r="P352" i="2"/>
  <c r="Q352" i="2" s="1"/>
  <c r="R352" i="2"/>
  <c r="S352" i="2" s="1"/>
  <c r="O353" i="2"/>
  <c r="N353" i="2" s="1"/>
  <c r="P353" i="2"/>
  <c r="Q353" i="2" s="1"/>
  <c r="R353" i="2"/>
  <c r="S353" i="2" s="1"/>
  <c r="O354" i="2"/>
  <c r="N354" i="2" s="1"/>
  <c r="P354" i="2"/>
  <c r="Q354" i="2" s="1"/>
  <c r="R354" i="2"/>
  <c r="S354" i="2" s="1"/>
  <c r="O355" i="2"/>
  <c r="N355" i="2" s="1"/>
  <c r="P355" i="2"/>
  <c r="Q355" i="2" s="1"/>
  <c r="R355" i="2"/>
  <c r="S355" i="2" s="1"/>
  <c r="O356" i="2"/>
  <c r="N356" i="2" s="1"/>
  <c r="P356" i="2"/>
  <c r="Q356" i="2" s="1"/>
  <c r="R356" i="2"/>
  <c r="S356" i="2" s="1"/>
  <c r="O357" i="2"/>
  <c r="N357" i="2" s="1"/>
  <c r="P357" i="2"/>
  <c r="Q357" i="2" s="1"/>
  <c r="R357" i="2"/>
  <c r="S357" i="2" s="1"/>
  <c r="O358" i="2"/>
  <c r="N358" i="2" s="1"/>
  <c r="P358" i="2"/>
  <c r="Q358" i="2" s="1"/>
  <c r="R358" i="2"/>
  <c r="S358" i="2" s="1"/>
  <c r="O359" i="2"/>
  <c r="N359" i="2" s="1"/>
  <c r="P359" i="2"/>
  <c r="Q359" i="2" s="1"/>
  <c r="R359" i="2"/>
  <c r="S359" i="2" s="1"/>
  <c r="O360" i="2"/>
  <c r="N360" i="2" s="1"/>
  <c r="P360" i="2"/>
  <c r="Q360" i="2" s="1"/>
  <c r="R360" i="2"/>
  <c r="S360" i="2" s="1"/>
  <c r="O361" i="2"/>
  <c r="N361" i="2" s="1"/>
  <c r="P361" i="2"/>
  <c r="Q361" i="2" s="1"/>
  <c r="R361" i="2"/>
  <c r="S361" i="2" s="1"/>
  <c r="O362" i="2"/>
  <c r="N362" i="2" s="1"/>
  <c r="P362" i="2"/>
  <c r="Q362" i="2" s="1"/>
  <c r="R362" i="2"/>
  <c r="S362" i="2" s="1"/>
  <c r="O363" i="2"/>
  <c r="N363" i="2" s="1"/>
  <c r="P363" i="2"/>
  <c r="Q363" i="2" s="1"/>
  <c r="R363" i="2"/>
  <c r="S363" i="2" s="1"/>
  <c r="O364" i="2"/>
  <c r="N364" i="2" s="1"/>
  <c r="P364" i="2"/>
  <c r="Q364" i="2" s="1"/>
  <c r="R364" i="2"/>
  <c r="S364" i="2" s="1"/>
  <c r="O365" i="2"/>
  <c r="N365" i="2" s="1"/>
  <c r="P365" i="2"/>
  <c r="Q365" i="2" s="1"/>
  <c r="R365" i="2"/>
  <c r="S365" i="2" s="1"/>
  <c r="O366" i="2"/>
  <c r="N366" i="2" s="1"/>
  <c r="P366" i="2"/>
  <c r="Q366" i="2" s="1"/>
  <c r="R366" i="2"/>
  <c r="S366" i="2" s="1"/>
  <c r="O367" i="2"/>
  <c r="N367" i="2" s="1"/>
  <c r="P367" i="2"/>
  <c r="Q367" i="2" s="1"/>
  <c r="R367" i="2"/>
  <c r="S367" i="2" s="1"/>
  <c r="O368" i="2"/>
  <c r="N368" i="2" s="1"/>
  <c r="P368" i="2"/>
  <c r="Q368" i="2" s="1"/>
  <c r="R368" i="2"/>
  <c r="S368" i="2" s="1"/>
  <c r="O369" i="2"/>
  <c r="N369" i="2" s="1"/>
  <c r="P369" i="2"/>
  <c r="Q369" i="2" s="1"/>
  <c r="R369" i="2"/>
  <c r="S369" i="2" s="1"/>
  <c r="O370" i="2"/>
  <c r="N370" i="2" s="1"/>
  <c r="P370" i="2"/>
  <c r="Q370" i="2" s="1"/>
  <c r="R370" i="2"/>
  <c r="S370" i="2" s="1"/>
  <c r="O371" i="2"/>
  <c r="N371" i="2" s="1"/>
  <c r="P371" i="2"/>
  <c r="Q371" i="2" s="1"/>
  <c r="R371" i="2"/>
  <c r="S371" i="2" s="1"/>
  <c r="O372" i="2"/>
  <c r="N372" i="2" s="1"/>
  <c r="P372" i="2"/>
  <c r="Q372" i="2" s="1"/>
  <c r="R372" i="2"/>
  <c r="S372" i="2" s="1"/>
  <c r="O373" i="2"/>
  <c r="N373" i="2" s="1"/>
  <c r="P373" i="2"/>
  <c r="Q373" i="2" s="1"/>
  <c r="R373" i="2"/>
  <c r="S373" i="2" s="1"/>
  <c r="O374" i="2"/>
  <c r="N374" i="2" s="1"/>
  <c r="P374" i="2"/>
  <c r="Q374" i="2" s="1"/>
  <c r="R374" i="2"/>
  <c r="S374" i="2" s="1"/>
  <c r="O375" i="2"/>
  <c r="N375" i="2" s="1"/>
  <c r="P375" i="2"/>
  <c r="Q375" i="2" s="1"/>
  <c r="R375" i="2"/>
  <c r="S375" i="2" s="1"/>
  <c r="O376" i="2"/>
  <c r="N376" i="2" s="1"/>
  <c r="J376" i="2" s="1"/>
  <c r="P376" i="2"/>
  <c r="Q376" i="2" s="1"/>
  <c r="K376" i="2" s="1"/>
  <c r="R376" i="2"/>
  <c r="S376" i="2" s="1"/>
  <c r="L376" i="2" s="1"/>
  <c r="O377" i="2"/>
  <c r="N377" i="2" s="1"/>
  <c r="P377" i="2"/>
  <c r="Q377" i="2" s="1"/>
  <c r="R377" i="2"/>
  <c r="S377" i="2" s="1"/>
  <c r="O378" i="2"/>
  <c r="N378" i="2" s="1"/>
  <c r="P378" i="2"/>
  <c r="Q378" i="2" s="1"/>
  <c r="R378" i="2"/>
  <c r="S378" i="2" s="1"/>
  <c r="O379" i="2"/>
  <c r="N379" i="2" s="1"/>
  <c r="P379" i="2"/>
  <c r="Q379" i="2" s="1"/>
  <c r="R379" i="2"/>
  <c r="S379" i="2" s="1"/>
  <c r="O380" i="2"/>
  <c r="N380" i="2" s="1"/>
  <c r="P380" i="2"/>
  <c r="Q380" i="2" s="1"/>
  <c r="R380" i="2"/>
  <c r="S380" i="2" s="1"/>
  <c r="O381" i="2"/>
  <c r="N381" i="2" s="1"/>
  <c r="J381" i="2" s="1"/>
  <c r="P381" i="2"/>
  <c r="Q381" i="2" s="1"/>
  <c r="K381" i="2" s="1"/>
  <c r="R381" i="2"/>
  <c r="S381" i="2" s="1"/>
  <c r="L381" i="2" s="1"/>
  <c r="O382" i="2"/>
  <c r="N382" i="2" s="1"/>
  <c r="P382" i="2"/>
  <c r="Q382" i="2" s="1"/>
  <c r="R382" i="2"/>
  <c r="S382" i="2" s="1"/>
  <c r="O383" i="2"/>
  <c r="N383" i="2" s="1"/>
  <c r="P383" i="2"/>
  <c r="Q383" i="2" s="1"/>
  <c r="R383" i="2"/>
  <c r="S383" i="2" s="1"/>
  <c r="O384" i="2"/>
  <c r="N384" i="2" s="1"/>
  <c r="P384" i="2"/>
  <c r="Q384" i="2" s="1"/>
  <c r="R384" i="2"/>
  <c r="S384" i="2" s="1"/>
  <c r="O385" i="2"/>
  <c r="N385" i="2" s="1"/>
  <c r="P385" i="2"/>
  <c r="Q385" i="2" s="1"/>
  <c r="R385" i="2"/>
  <c r="S385" i="2" s="1"/>
  <c r="O386" i="2"/>
  <c r="N386" i="2" s="1"/>
  <c r="P386" i="2"/>
  <c r="Q386" i="2" s="1"/>
  <c r="R386" i="2"/>
  <c r="S386" i="2" s="1"/>
  <c r="O387" i="2"/>
  <c r="N387" i="2" s="1"/>
  <c r="J387" i="2" s="1"/>
  <c r="P387" i="2"/>
  <c r="Q387" i="2" s="1"/>
  <c r="K387" i="2" s="1"/>
  <c r="R387" i="2"/>
  <c r="S387" i="2" s="1"/>
  <c r="L387" i="2" s="1"/>
  <c r="O388" i="2"/>
  <c r="N388" i="2" s="1"/>
  <c r="J388" i="2" s="1"/>
  <c r="P388" i="2"/>
  <c r="Q388" i="2" s="1"/>
  <c r="K388" i="2" s="1"/>
  <c r="R388" i="2"/>
  <c r="S388" i="2" s="1"/>
  <c r="L388" i="2" s="1"/>
  <c r="O389" i="2"/>
  <c r="N389" i="2" s="1"/>
  <c r="J389" i="2" s="1"/>
  <c r="P389" i="2"/>
  <c r="Q389" i="2" s="1"/>
  <c r="K389" i="2" s="1"/>
  <c r="R389" i="2"/>
  <c r="S389" i="2" s="1"/>
  <c r="L389" i="2" s="1"/>
  <c r="O390" i="2"/>
  <c r="N390" i="2" s="1"/>
  <c r="P390" i="2"/>
  <c r="Q390" i="2" s="1"/>
  <c r="R390" i="2"/>
  <c r="S390" i="2" s="1"/>
  <c r="O391" i="2"/>
  <c r="N391" i="2" s="1"/>
  <c r="P391" i="2"/>
  <c r="Q391" i="2" s="1"/>
  <c r="R391" i="2"/>
  <c r="S391" i="2" s="1"/>
  <c r="O392" i="2"/>
  <c r="N392" i="2" s="1"/>
  <c r="P392" i="2"/>
  <c r="Q392" i="2" s="1"/>
  <c r="R392" i="2"/>
  <c r="S392" i="2" s="1"/>
  <c r="O393" i="2"/>
  <c r="N393" i="2" s="1"/>
  <c r="P393" i="2"/>
  <c r="Q393" i="2" s="1"/>
  <c r="R393" i="2"/>
  <c r="S393" i="2" s="1"/>
  <c r="O394" i="2"/>
  <c r="N394" i="2" s="1"/>
  <c r="P394" i="2"/>
  <c r="Q394" i="2" s="1"/>
  <c r="R394" i="2"/>
  <c r="S394" i="2" s="1"/>
  <c r="O395" i="2"/>
  <c r="N395" i="2" s="1"/>
  <c r="P395" i="2"/>
  <c r="Q395" i="2" s="1"/>
  <c r="R395" i="2"/>
  <c r="S395" i="2" s="1"/>
  <c r="O396" i="2"/>
  <c r="N396" i="2" s="1"/>
  <c r="P396" i="2"/>
  <c r="Q396" i="2" s="1"/>
  <c r="R396" i="2"/>
  <c r="S396" i="2" s="1"/>
  <c r="O397" i="2"/>
  <c r="N397" i="2" s="1"/>
  <c r="P397" i="2"/>
  <c r="Q397" i="2" s="1"/>
  <c r="R397" i="2"/>
  <c r="S397" i="2" s="1"/>
  <c r="O398" i="2"/>
  <c r="N398" i="2" s="1"/>
  <c r="P398" i="2"/>
  <c r="Q398" i="2" s="1"/>
  <c r="R398" i="2"/>
  <c r="S398" i="2" s="1"/>
  <c r="O399" i="2"/>
  <c r="N399" i="2" s="1"/>
  <c r="P399" i="2"/>
  <c r="Q399" i="2" s="1"/>
  <c r="R399" i="2"/>
  <c r="S399" i="2" s="1"/>
  <c r="O400" i="2"/>
  <c r="N400" i="2" s="1"/>
  <c r="P400" i="2"/>
  <c r="Q400" i="2" s="1"/>
  <c r="R400" i="2"/>
  <c r="S400" i="2" s="1"/>
  <c r="O401" i="2"/>
  <c r="N401" i="2" s="1"/>
  <c r="P401" i="2"/>
  <c r="Q401" i="2" s="1"/>
  <c r="R401" i="2"/>
  <c r="S401" i="2" s="1"/>
  <c r="O402" i="2"/>
  <c r="N402" i="2" s="1"/>
  <c r="P402" i="2"/>
  <c r="Q402" i="2" s="1"/>
  <c r="R402" i="2"/>
  <c r="S402" i="2" s="1"/>
  <c r="O403" i="2"/>
  <c r="N403" i="2" s="1"/>
  <c r="P403" i="2"/>
  <c r="Q403" i="2" s="1"/>
  <c r="R403" i="2"/>
  <c r="S403" i="2" s="1"/>
  <c r="O404" i="2"/>
  <c r="N404" i="2" s="1"/>
  <c r="P404" i="2"/>
  <c r="Q404" i="2" s="1"/>
  <c r="R404" i="2"/>
  <c r="S404" i="2" s="1"/>
  <c r="O405" i="2"/>
  <c r="N405" i="2" s="1"/>
  <c r="P405" i="2"/>
  <c r="Q405" i="2" s="1"/>
  <c r="R405" i="2"/>
  <c r="S405" i="2" s="1"/>
  <c r="O406" i="2"/>
  <c r="N406" i="2" s="1"/>
  <c r="P406" i="2"/>
  <c r="Q406" i="2" s="1"/>
  <c r="R406" i="2"/>
  <c r="S406" i="2" s="1"/>
  <c r="O407" i="2"/>
  <c r="N407" i="2" s="1"/>
  <c r="J407" i="2" s="1"/>
  <c r="P407" i="2"/>
  <c r="Q407" i="2" s="1"/>
  <c r="K407" i="2" s="1"/>
  <c r="R407" i="2"/>
  <c r="S407" i="2" s="1"/>
  <c r="L407" i="2" s="1"/>
  <c r="O408" i="2"/>
  <c r="N408" i="2" s="1"/>
  <c r="P408" i="2"/>
  <c r="Q408" i="2" s="1"/>
  <c r="R408" i="2"/>
  <c r="S408" i="2" s="1"/>
  <c r="O409" i="2"/>
  <c r="N409" i="2" s="1"/>
  <c r="J409" i="2" s="1"/>
  <c r="P409" i="2"/>
  <c r="Q409" i="2" s="1"/>
  <c r="K409" i="2" s="1"/>
  <c r="R409" i="2"/>
  <c r="S409" i="2" s="1"/>
  <c r="L409" i="2" s="1"/>
  <c r="O410" i="2"/>
  <c r="N410" i="2" s="1"/>
  <c r="J410" i="2" s="1"/>
  <c r="P410" i="2"/>
  <c r="Q410" i="2" s="1"/>
  <c r="K410" i="2" s="1"/>
  <c r="R410" i="2"/>
  <c r="S410" i="2" s="1"/>
  <c r="L410" i="2" s="1"/>
  <c r="O411" i="2"/>
  <c r="N411" i="2" s="1"/>
  <c r="P411" i="2"/>
  <c r="Q411" i="2" s="1"/>
  <c r="R411" i="2"/>
  <c r="S411" i="2" s="1"/>
  <c r="O412" i="2"/>
  <c r="N412" i="2" s="1"/>
  <c r="P412" i="2"/>
  <c r="Q412" i="2" s="1"/>
  <c r="R412" i="2"/>
  <c r="S412" i="2" s="1"/>
  <c r="O413" i="2"/>
  <c r="N413" i="2" s="1"/>
  <c r="P413" i="2"/>
  <c r="Q413" i="2" s="1"/>
  <c r="R413" i="2"/>
  <c r="S413" i="2" s="1"/>
  <c r="O414" i="2"/>
  <c r="N414" i="2" s="1"/>
  <c r="P414" i="2"/>
  <c r="Q414" i="2" s="1"/>
  <c r="R414" i="2"/>
  <c r="S414" i="2" s="1"/>
  <c r="O415" i="2"/>
  <c r="N415" i="2" s="1"/>
  <c r="P415" i="2"/>
  <c r="Q415" i="2" s="1"/>
  <c r="R415" i="2"/>
  <c r="S415" i="2" s="1"/>
  <c r="O416" i="2"/>
  <c r="N416" i="2" s="1"/>
  <c r="P416" i="2"/>
  <c r="Q416" i="2" s="1"/>
  <c r="R416" i="2"/>
  <c r="S416" i="2" s="1"/>
  <c r="O417" i="2"/>
  <c r="N417" i="2" s="1"/>
  <c r="P417" i="2"/>
  <c r="Q417" i="2" s="1"/>
  <c r="R417" i="2"/>
  <c r="S417" i="2" s="1"/>
  <c r="O418" i="2"/>
  <c r="N418" i="2" s="1"/>
  <c r="P418" i="2"/>
  <c r="Q418" i="2" s="1"/>
  <c r="R418" i="2"/>
  <c r="S418" i="2" s="1"/>
  <c r="O419" i="2"/>
  <c r="N419" i="2" s="1"/>
  <c r="P419" i="2"/>
  <c r="Q419" i="2" s="1"/>
  <c r="R419" i="2"/>
  <c r="S419" i="2" s="1"/>
  <c r="O420" i="2"/>
  <c r="N420" i="2" s="1"/>
  <c r="P420" i="2"/>
  <c r="Q420" i="2" s="1"/>
  <c r="R420" i="2"/>
  <c r="S420" i="2" s="1"/>
  <c r="O421" i="2"/>
  <c r="N421" i="2" s="1"/>
  <c r="J421" i="2" s="1"/>
  <c r="P421" i="2"/>
  <c r="Q421" i="2" s="1"/>
  <c r="K421" i="2" s="1"/>
  <c r="R421" i="2"/>
  <c r="S421" i="2" s="1"/>
  <c r="L421" i="2" s="1"/>
  <c r="O422" i="2"/>
  <c r="N422" i="2" s="1"/>
  <c r="P422" i="2"/>
  <c r="Q422" i="2" s="1"/>
  <c r="R422" i="2"/>
  <c r="S422" i="2" s="1"/>
  <c r="O423" i="2"/>
  <c r="N423" i="2" s="1"/>
  <c r="J423" i="2" s="1"/>
  <c r="P423" i="2"/>
  <c r="Q423" i="2" s="1"/>
  <c r="K423" i="2" s="1"/>
  <c r="R423" i="2"/>
  <c r="S423" i="2" s="1"/>
  <c r="L423" i="2" s="1"/>
  <c r="O424" i="2"/>
  <c r="N424" i="2" s="1"/>
  <c r="J424" i="2" s="1"/>
  <c r="P424" i="2"/>
  <c r="Q424" i="2" s="1"/>
  <c r="K424" i="2" s="1"/>
  <c r="R424" i="2"/>
  <c r="S424" i="2" s="1"/>
  <c r="L424" i="2" s="1"/>
  <c r="O425" i="2"/>
  <c r="N425" i="2" s="1"/>
  <c r="P425" i="2"/>
  <c r="Q425" i="2" s="1"/>
  <c r="R425" i="2"/>
  <c r="S425" i="2" s="1"/>
  <c r="O426" i="2"/>
  <c r="N426" i="2" s="1"/>
  <c r="P426" i="2"/>
  <c r="Q426" i="2" s="1"/>
  <c r="R426" i="2"/>
  <c r="S426" i="2" s="1"/>
  <c r="O427" i="2"/>
  <c r="N427" i="2" s="1"/>
  <c r="P427" i="2"/>
  <c r="Q427" i="2" s="1"/>
  <c r="R427" i="2"/>
  <c r="S427" i="2" s="1"/>
  <c r="O428" i="2"/>
  <c r="N428" i="2" s="1"/>
  <c r="P428" i="2"/>
  <c r="Q428" i="2" s="1"/>
  <c r="R428" i="2"/>
  <c r="S428" i="2" s="1"/>
  <c r="O429" i="2"/>
  <c r="N429" i="2" s="1"/>
  <c r="P429" i="2"/>
  <c r="Q429" i="2" s="1"/>
  <c r="R429" i="2"/>
  <c r="S429" i="2" s="1"/>
  <c r="O430" i="2"/>
  <c r="N430" i="2" s="1"/>
  <c r="P430" i="2"/>
  <c r="Q430" i="2" s="1"/>
  <c r="R430" i="2"/>
  <c r="S430" i="2" s="1"/>
  <c r="O431" i="2"/>
  <c r="N431" i="2" s="1"/>
  <c r="P431" i="2"/>
  <c r="Q431" i="2" s="1"/>
  <c r="R431" i="2"/>
  <c r="S431" i="2" s="1"/>
  <c r="O432" i="2"/>
  <c r="N432" i="2" s="1"/>
  <c r="J432" i="2" s="1"/>
  <c r="P432" i="2"/>
  <c r="Q432" i="2" s="1"/>
  <c r="K432" i="2" s="1"/>
  <c r="R432" i="2"/>
  <c r="S432" i="2" s="1"/>
  <c r="L432" i="2" s="1"/>
  <c r="O433" i="2"/>
  <c r="N433" i="2" s="1"/>
  <c r="P433" i="2"/>
  <c r="Q433" i="2" s="1"/>
  <c r="R433" i="2"/>
  <c r="S433" i="2" s="1"/>
  <c r="O434" i="2"/>
  <c r="N434" i="2" s="1"/>
  <c r="P434" i="2"/>
  <c r="Q434" i="2" s="1"/>
  <c r="R434" i="2"/>
  <c r="S434" i="2" s="1"/>
  <c r="O435" i="2"/>
  <c r="N435" i="2" s="1"/>
  <c r="J435" i="2" s="1"/>
  <c r="P435" i="2"/>
  <c r="Q435" i="2" s="1"/>
  <c r="K435" i="2" s="1"/>
  <c r="R435" i="2"/>
  <c r="S435" i="2" s="1"/>
  <c r="L435" i="2" s="1"/>
  <c r="O436" i="2"/>
  <c r="N436" i="2" s="1"/>
  <c r="J436" i="2" s="1"/>
  <c r="P436" i="2"/>
  <c r="Q436" i="2" s="1"/>
  <c r="K436" i="2" s="1"/>
  <c r="R436" i="2"/>
  <c r="S436" i="2" s="1"/>
  <c r="L436" i="2" s="1"/>
  <c r="O437" i="2"/>
  <c r="N437" i="2" s="1"/>
  <c r="P437" i="2"/>
  <c r="Q437" i="2" s="1"/>
  <c r="R437" i="2"/>
  <c r="S437" i="2" s="1"/>
  <c r="O438" i="2"/>
  <c r="N438" i="2" s="1"/>
  <c r="P438" i="2"/>
  <c r="Q438" i="2" s="1"/>
  <c r="R438" i="2"/>
  <c r="S438" i="2" s="1"/>
  <c r="O439" i="2"/>
  <c r="N439" i="2" s="1"/>
  <c r="P439" i="2"/>
  <c r="Q439" i="2" s="1"/>
  <c r="R439" i="2"/>
  <c r="S439" i="2" s="1"/>
  <c r="O440" i="2"/>
  <c r="N440" i="2" s="1"/>
  <c r="P440" i="2"/>
  <c r="Q440" i="2" s="1"/>
  <c r="R440" i="2"/>
  <c r="S440" i="2" s="1"/>
  <c r="O441" i="2"/>
  <c r="N441" i="2" s="1"/>
  <c r="P441" i="2"/>
  <c r="Q441" i="2" s="1"/>
  <c r="R441" i="2"/>
  <c r="S441" i="2" s="1"/>
  <c r="O442" i="2"/>
  <c r="N442" i="2" s="1"/>
  <c r="P442" i="2"/>
  <c r="Q442" i="2" s="1"/>
  <c r="R442" i="2"/>
  <c r="S442" i="2" s="1"/>
  <c r="O443" i="2"/>
  <c r="N443" i="2" s="1"/>
  <c r="P443" i="2"/>
  <c r="Q443" i="2" s="1"/>
  <c r="R443" i="2"/>
  <c r="S443" i="2" s="1"/>
  <c r="O444" i="2"/>
  <c r="N444" i="2" s="1"/>
  <c r="P444" i="2"/>
  <c r="Q444" i="2" s="1"/>
  <c r="R444" i="2"/>
  <c r="S444" i="2" s="1"/>
  <c r="O445" i="2"/>
  <c r="N445" i="2" s="1"/>
  <c r="P445" i="2"/>
  <c r="Q445" i="2" s="1"/>
  <c r="R445" i="2"/>
  <c r="S445" i="2" s="1"/>
  <c r="O446" i="2"/>
  <c r="N446" i="2" s="1"/>
  <c r="P446" i="2"/>
  <c r="Q446" i="2" s="1"/>
  <c r="R446" i="2"/>
  <c r="S446" i="2" s="1"/>
  <c r="O447" i="2"/>
  <c r="N447" i="2" s="1"/>
  <c r="P447" i="2"/>
  <c r="Q447" i="2" s="1"/>
  <c r="R447" i="2"/>
  <c r="S447" i="2" s="1"/>
  <c r="O448" i="2"/>
  <c r="N448" i="2" s="1"/>
  <c r="P448" i="2"/>
  <c r="Q448" i="2" s="1"/>
  <c r="R448" i="2"/>
  <c r="S448" i="2" s="1"/>
  <c r="O449" i="2"/>
  <c r="N449" i="2" s="1"/>
  <c r="P449" i="2"/>
  <c r="Q449" i="2" s="1"/>
  <c r="R449" i="2"/>
  <c r="S449" i="2" s="1"/>
  <c r="O450" i="2"/>
  <c r="N450" i="2" s="1"/>
  <c r="P450" i="2"/>
  <c r="Q450" i="2" s="1"/>
  <c r="R450" i="2"/>
  <c r="S450" i="2" s="1"/>
  <c r="O451" i="2"/>
  <c r="N451" i="2" s="1"/>
  <c r="P451" i="2"/>
  <c r="Q451" i="2" s="1"/>
  <c r="R451" i="2"/>
  <c r="S451" i="2" s="1"/>
  <c r="O452" i="2"/>
  <c r="N452" i="2" s="1"/>
  <c r="P452" i="2"/>
  <c r="Q452" i="2" s="1"/>
  <c r="R452" i="2"/>
  <c r="S452" i="2" s="1"/>
  <c r="O453" i="2"/>
  <c r="N453" i="2" s="1"/>
  <c r="P453" i="2"/>
  <c r="Q453" i="2" s="1"/>
  <c r="R453" i="2"/>
  <c r="S453" i="2" s="1"/>
  <c r="O454" i="2"/>
  <c r="N454" i="2" s="1"/>
  <c r="P454" i="2"/>
  <c r="Q454" i="2" s="1"/>
  <c r="R454" i="2"/>
  <c r="S454" i="2" s="1"/>
  <c r="O455" i="2"/>
  <c r="N455" i="2" s="1"/>
  <c r="P455" i="2"/>
  <c r="Q455" i="2" s="1"/>
  <c r="R455" i="2"/>
  <c r="S455" i="2" s="1"/>
  <c r="O456" i="2"/>
  <c r="N456" i="2" s="1"/>
  <c r="J456" i="2" s="1"/>
  <c r="P456" i="2"/>
  <c r="Q456" i="2" s="1"/>
  <c r="K456" i="2" s="1"/>
  <c r="R456" i="2"/>
  <c r="S456" i="2" s="1"/>
  <c r="L456" i="2" s="1"/>
  <c r="O457" i="2"/>
  <c r="N457" i="2" s="1"/>
  <c r="J457" i="2" s="1"/>
  <c r="P457" i="2"/>
  <c r="Q457" i="2" s="1"/>
  <c r="K457" i="2" s="1"/>
  <c r="R457" i="2"/>
  <c r="S457" i="2" s="1"/>
  <c r="L457" i="2" s="1"/>
  <c r="O458" i="2"/>
  <c r="N458" i="2" s="1"/>
  <c r="P458" i="2"/>
  <c r="Q458" i="2" s="1"/>
  <c r="R458" i="2"/>
  <c r="S458" i="2" s="1"/>
  <c r="O459" i="2"/>
  <c r="N459" i="2" s="1"/>
  <c r="P459" i="2"/>
  <c r="Q459" i="2" s="1"/>
  <c r="R459" i="2"/>
  <c r="S459" i="2" s="1"/>
  <c r="O460" i="2"/>
  <c r="N460" i="2" s="1"/>
  <c r="P460" i="2"/>
  <c r="Q460" i="2" s="1"/>
  <c r="R460" i="2"/>
  <c r="S460" i="2" s="1"/>
  <c r="O461" i="2"/>
  <c r="N461" i="2" s="1"/>
  <c r="P461" i="2"/>
  <c r="Q461" i="2" s="1"/>
  <c r="R461" i="2"/>
  <c r="S461" i="2" s="1"/>
  <c r="O462" i="2"/>
  <c r="N462" i="2" s="1"/>
  <c r="P462" i="2"/>
  <c r="Q462" i="2" s="1"/>
  <c r="R462" i="2"/>
  <c r="S462" i="2" s="1"/>
  <c r="O463" i="2"/>
  <c r="N463" i="2" s="1"/>
  <c r="J463" i="2" s="1"/>
  <c r="P463" i="2"/>
  <c r="Q463" i="2" s="1"/>
  <c r="K463" i="2" s="1"/>
  <c r="R463" i="2"/>
  <c r="S463" i="2" s="1"/>
  <c r="L463" i="2" s="1"/>
  <c r="O464" i="2"/>
  <c r="N464" i="2" s="1"/>
  <c r="P464" i="2"/>
  <c r="Q464" i="2" s="1"/>
  <c r="R464" i="2"/>
  <c r="S464" i="2" s="1"/>
  <c r="O465" i="2"/>
  <c r="N465" i="2" s="1"/>
  <c r="P465" i="2"/>
  <c r="Q465" i="2" s="1"/>
  <c r="R465" i="2"/>
  <c r="S465" i="2" s="1"/>
  <c r="O466" i="2"/>
  <c r="N466" i="2" s="1"/>
  <c r="J466" i="2" s="1"/>
  <c r="P466" i="2"/>
  <c r="Q466" i="2" s="1"/>
  <c r="K466" i="2" s="1"/>
  <c r="R466" i="2"/>
  <c r="S466" i="2" s="1"/>
  <c r="L466" i="2" s="1"/>
  <c r="O467" i="2"/>
  <c r="N467" i="2" s="1"/>
  <c r="P467" i="2"/>
  <c r="Q467" i="2" s="1"/>
  <c r="R467" i="2"/>
  <c r="S467" i="2" s="1"/>
  <c r="O468" i="2"/>
  <c r="N468" i="2" s="1"/>
  <c r="P468" i="2"/>
  <c r="Q468" i="2" s="1"/>
  <c r="R468" i="2"/>
  <c r="S468" i="2" s="1"/>
  <c r="O469" i="2"/>
  <c r="N469" i="2" s="1"/>
  <c r="P469" i="2"/>
  <c r="Q469" i="2" s="1"/>
  <c r="R469" i="2"/>
  <c r="S469" i="2" s="1"/>
  <c r="O470" i="2"/>
  <c r="N470" i="2" s="1"/>
  <c r="P470" i="2"/>
  <c r="Q470" i="2" s="1"/>
  <c r="R470" i="2"/>
  <c r="S470" i="2" s="1"/>
  <c r="O471" i="2"/>
  <c r="N471" i="2" s="1"/>
  <c r="P471" i="2"/>
  <c r="Q471" i="2" s="1"/>
  <c r="R471" i="2"/>
  <c r="S471" i="2" s="1"/>
  <c r="O472" i="2"/>
  <c r="N472" i="2" s="1"/>
  <c r="P472" i="2"/>
  <c r="Q472" i="2" s="1"/>
  <c r="R472" i="2"/>
  <c r="S472" i="2" s="1"/>
  <c r="O473" i="2"/>
  <c r="N473" i="2" s="1"/>
  <c r="P473" i="2"/>
  <c r="Q473" i="2" s="1"/>
  <c r="R473" i="2"/>
  <c r="S473" i="2" s="1"/>
  <c r="O474" i="2"/>
  <c r="N474" i="2" s="1"/>
  <c r="P474" i="2"/>
  <c r="Q474" i="2" s="1"/>
  <c r="R474" i="2"/>
  <c r="S474" i="2" s="1"/>
  <c r="O475" i="2"/>
  <c r="N475" i="2" s="1"/>
  <c r="P475" i="2"/>
  <c r="Q475" i="2" s="1"/>
  <c r="R475" i="2"/>
  <c r="S475" i="2" s="1"/>
  <c r="O476" i="2"/>
  <c r="N476" i="2" s="1"/>
  <c r="P476" i="2"/>
  <c r="Q476" i="2" s="1"/>
  <c r="R476" i="2"/>
  <c r="S476" i="2" s="1"/>
  <c r="O477" i="2"/>
  <c r="N477" i="2" s="1"/>
  <c r="P477" i="2"/>
  <c r="Q477" i="2" s="1"/>
  <c r="R477" i="2"/>
  <c r="S477" i="2" s="1"/>
  <c r="O478" i="2"/>
  <c r="N478" i="2" s="1"/>
  <c r="P478" i="2"/>
  <c r="Q478" i="2" s="1"/>
  <c r="R478" i="2"/>
  <c r="S478" i="2" s="1"/>
  <c r="O479" i="2"/>
  <c r="N479" i="2" s="1"/>
  <c r="P479" i="2"/>
  <c r="Q479" i="2" s="1"/>
  <c r="R479" i="2"/>
  <c r="S479" i="2" s="1"/>
  <c r="O480" i="2"/>
  <c r="N480" i="2" s="1"/>
  <c r="P480" i="2"/>
  <c r="Q480" i="2" s="1"/>
  <c r="R480" i="2"/>
  <c r="S480" i="2" s="1"/>
  <c r="O481" i="2"/>
  <c r="N481" i="2" s="1"/>
  <c r="P481" i="2"/>
  <c r="Q481" i="2" s="1"/>
  <c r="R481" i="2"/>
  <c r="S481" i="2" s="1"/>
  <c r="O482" i="2"/>
  <c r="N482" i="2" s="1"/>
  <c r="P482" i="2"/>
  <c r="Q482" i="2" s="1"/>
  <c r="R482" i="2"/>
  <c r="S482" i="2" s="1"/>
  <c r="O483" i="2"/>
  <c r="N483" i="2" s="1"/>
  <c r="P483" i="2"/>
  <c r="Q483" i="2" s="1"/>
  <c r="R483" i="2"/>
  <c r="S483" i="2" s="1"/>
  <c r="O484" i="2"/>
  <c r="N484" i="2" s="1"/>
  <c r="P484" i="2"/>
  <c r="Q484" i="2" s="1"/>
  <c r="R484" i="2"/>
  <c r="S484" i="2" s="1"/>
  <c r="O485" i="2"/>
  <c r="N485" i="2" s="1"/>
  <c r="P485" i="2"/>
  <c r="Q485" i="2" s="1"/>
  <c r="R485" i="2"/>
  <c r="S485" i="2" s="1"/>
  <c r="O486" i="2"/>
  <c r="N486" i="2" s="1"/>
  <c r="P486" i="2"/>
  <c r="Q486" i="2" s="1"/>
  <c r="R486" i="2"/>
  <c r="S486" i="2" s="1"/>
  <c r="O487" i="2"/>
  <c r="N487" i="2" s="1"/>
  <c r="P487" i="2"/>
  <c r="Q487" i="2" s="1"/>
  <c r="R487" i="2"/>
  <c r="S487" i="2" s="1"/>
  <c r="O488" i="2"/>
  <c r="N488" i="2" s="1"/>
  <c r="P488" i="2"/>
  <c r="Q488" i="2" s="1"/>
  <c r="R488" i="2"/>
  <c r="S488" i="2" s="1"/>
  <c r="O489" i="2"/>
  <c r="N489" i="2" s="1"/>
  <c r="P489" i="2"/>
  <c r="Q489" i="2" s="1"/>
  <c r="R489" i="2"/>
  <c r="S489" i="2" s="1"/>
  <c r="O490" i="2"/>
  <c r="N490" i="2" s="1"/>
  <c r="P490" i="2"/>
  <c r="Q490" i="2" s="1"/>
  <c r="R490" i="2"/>
  <c r="S490" i="2" s="1"/>
  <c r="O491" i="2"/>
  <c r="N491" i="2" s="1"/>
  <c r="P491" i="2"/>
  <c r="Q491" i="2" s="1"/>
  <c r="R491" i="2"/>
  <c r="S491" i="2" s="1"/>
  <c r="O492" i="2"/>
  <c r="N492" i="2" s="1"/>
  <c r="P492" i="2"/>
  <c r="Q492" i="2" s="1"/>
  <c r="R492" i="2"/>
  <c r="S492" i="2" s="1"/>
  <c r="O493" i="2"/>
  <c r="N493" i="2" s="1"/>
  <c r="P493" i="2"/>
  <c r="Q493" i="2" s="1"/>
  <c r="R493" i="2"/>
  <c r="S493" i="2" s="1"/>
  <c r="O494" i="2"/>
  <c r="N494" i="2" s="1"/>
  <c r="J494" i="2" s="1"/>
  <c r="P494" i="2"/>
  <c r="Q494" i="2" s="1"/>
  <c r="K494" i="2" s="1"/>
  <c r="R494" i="2"/>
  <c r="S494" i="2" s="1"/>
  <c r="L494" i="2" s="1"/>
  <c r="O495" i="2"/>
  <c r="N495" i="2" s="1"/>
  <c r="P495" i="2"/>
  <c r="Q495" i="2" s="1"/>
  <c r="R495" i="2"/>
  <c r="S495" i="2" s="1"/>
  <c r="O496" i="2"/>
  <c r="N496" i="2" s="1"/>
  <c r="P496" i="2"/>
  <c r="Q496" i="2" s="1"/>
  <c r="R496" i="2"/>
  <c r="S496" i="2" s="1"/>
  <c r="O497" i="2"/>
  <c r="N497" i="2" s="1"/>
  <c r="P497" i="2"/>
  <c r="Q497" i="2" s="1"/>
  <c r="R497" i="2"/>
  <c r="S497" i="2" s="1"/>
  <c r="O498" i="2"/>
  <c r="N498" i="2" s="1"/>
  <c r="J498" i="2" s="1"/>
  <c r="P498" i="2"/>
  <c r="Q498" i="2" s="1"/>
  <c r="K498" i="2" s="1"/>
  <c r="R498" i="2"/>
  <c r="S498" i="2" s="1"/>
  <c r="L498" i="2" s="1"/>
  <c r="O499" i="2"/>
  <c r="N499" i="2" s="1"/>
  <c r="P499" i="2"/>
  <c r="Q499" i="2" s="1"/>
  <c r="R499" i="2"/>
  <c r="S499" i="2" s="1"/>
  <c r="O500" i="2"/>
  <c r="N500" i="2" s="1"/>
  <c r="P500" i="2"/>
  <c r="Q500" i="2" s="1"/>
  <c r="R500" i="2"/>
  <c r="S500" i="2" s="1"/>
  <c r="O501" i="2"/>
  <c r="N501" i="2" s="1"/>
  <c r="J501" i="2" s="1"/>
  <c r="P501" i="2"/>
  <c r="Q501" i="2" s="1"/>
  <c r="K501" i="2" s="1"/>
  <c r="R501" i="2"/>
  <c r="S501" i="2" s="1"/>
  <c r="L501" i="2" s="1"/>
  <c r="O502" i="2"/>
  <c r="N502" i="2" s="1"/>
  <c r="P502" i="2"/>
  <c r="Q502" i="2" s="1"/>
  <c r="R502" i="2"/>
  <c r="S502" i="2" s="1"/>
  <c r="O503" i="2"/>
  <c r="N503" i="2" s="1"/>
  <c r="P503" i="2"/>
  <c r="Q503" i="2" s="1"/>
  <c r="R503" i="2"/>
  <c r="S503" i="2" s="1"/>
  <c r="O504" i="2"/>
  <c r="N504" i="2" s="1"/>
  <c r="J504" i="2" s="1"/>
  <c r="P504" i="2"/>
  <c r="Q504" i="2" s="1"/>
  <c r="K504" i="2" s="1"/>
  <c r="R504" i="2"/>
  <c r="S504" i="2" s="1"/>
  <c r="L504" i="2" s="1"/>
  <c r="O505" i="2"/>
  <c r="N505" i="2" s="1"/>
  <c r="J505" i="2" s="1"/>
  <c r="P505" i="2"/>
  <c r="Q505" i="2" s="1"/>
  <c r="K505" i="2" s="1"/>
  <c r="R505" i="2"/>
  <c r="S505" i="2" s="1"/>
  <c r="L505" i="2" s="1"/>
  <c r="O506" i="2"/>
  <c r="N506" i="2" s="1"/>
  <c r="P506" i="2"/>
  <c r="Q506" i="2" s="1"/>
  <c r="R506" i="2"/>
  <c r="S506" i="2" s="1"/>
  <c r="O507" i="2"/>
  <c r="N507" i="2" s="1"/>
  <c r="P507" i="2"/>
  <c r="Q507" i="2" s="1"/>
  <c r="R507" i="2"/>
  <c r="S507" i="2" s="1"/>
  <c r="O508" i="2"/>
  <c r="N508" i="2" s="1"/>
  <c r="P508" i="2"/>
  <c r="Q508" i="2" s="1"/>
  <c r="R508" i="2"/>
  <c r="S508" i="2" s="1"/>
  <c r="O509" i="2"/>
  <c r="N509" i="2" s="1"/>
  <c r="P509" i="2"/>
  <c r="Q509" i="2" s="1"/>
  <c r="R509" i="2"/>
  <c r="S509" i="2" s="1"/>
  <c r="O510" i="2"/>
  <c r="N510" i="2" s="1"/>
  <c r="P510" i="2"/>
  <c r="Q510" i="2" s="1"/>
  <c r="R510" i="2"/>
  <c r="S510" i="2" s="1"/>
  <c r="O511" i="2"/>
  <c r="N511" i="2" s="1"/>
  <c r="J511" i="2" s="1"/>
  <c r="P511" i="2"/>
  <c r="Q511" i="2" s="1"/>
  <c r="K511" i="2" s="1"/>
  <c r="R511" i="2"/>
  <c r="S511" i="2" s="1"/>
  <c r="L511" i="2" s="1"/>
  <c r="O512" i="2"/>
  <c r="N512" i="2" s="1"/>
  <c r="J512" i="2" s="1"/>
  <c r="P512" i="2"/>
  <c r="Q512" i="2" s="1"/>
  <c r="K512" i="2" s="1"/>
  <c r="R512" i="2"/>
  <c r="S512" i="2" s="1"/>
  <c r="L512" i="2" s="1"/>
  <c r="O513" i="2"/>
  <c r="N513" i="2" s="1"/>
  <c r="J513" i="2" s="1"/>
  <c r="P513" i="2"/>
  <c r="Q513" i="2" s="1"/>
  <c r="K513" i="2" s="1"/>
  <c r="R513" i="2"/>
  <c r="S513" i="2" s="1"/>
  <c r="L513" i="2" s="1"/>
  <c r="O514" i="2"/>
  <c r="N514" i="2" s="1"/>
  <c r="J514" i="2" s="1"/>
  <c r="P514" i="2"/>
  <c r="Q514" i="2" s="1"/>
  <c r="K514" i="2" s="1"/>
  <c r="R514" i="2"/>
  <c r="S514" i="2" s="1"/>
  <c r="L514" i="2" s="1"/>
  <c r="O515" i="2"/>
  <c r="N515" i="2" s="1"/>
  <c r="P515" i="2"/>
  <c r="Q515" i="2" s="1"/>
  <c r="R515" i="2"/>
  <c r="S515" i="2" s="1"/>
  <c r="O516" i="2"/>
  <c r="N516" i="2" s="1"/>
  <c r="P516" i="2"/>
  <c r="Q516" i="2" s="1"/>
  <c r="R516" i="2"/>
  <c r="S516" i="2" s="1"/>
  <c r="O517" i="2"/>
  <c r="N517" i="2" s="1"/>
  <c r="P517" i="2"/>
  <c r="Q517" i="2" s="1"/>
  <c r="R517" i="2"/>
  <c r="S517" i="2" s="1"/>
  <c r="O518" i="2"/>
  <c r="N518" i="2" s="1"/>
  <c r="P518" i="2"/>
  <c r="Q518" i="2" s="1"/>
  <c r="R518" i="2"/>
  <c r="S518" i="2" s="1"/>
  <c r="O519" i="2"/>
  <c r="N519" i="2" s="1"/>
  <c r="P519" i="2"/>
  <c r="Q519" i="2" s="1"/>
  <c r="R519" i="2"/>
  <c r="S519" i="2" s="1"/>
  <c r="O520" i="2"/>
  <c r="N520" i="2" s="1"/>
  <c r="P520" i="2"/>
  <c r="Q520" i="2" s="1"/>
  <c r="R520" i="2"/>
  <c r="S520" i="2" s="1"/>
  <c r="O521" i="2"/>
  <c r="N521" i="2" s="1"/>
  <c r="P521" i="2"/>
  <c r="Q521" i="2" s="1"/>
  <c r="R521" i="2"/>
  <c r="S521" i="2" s="1"/>
  <c r="O522" i="2"/>
  <c r="N522" i="2" s="1"/>
  <c r="P522" i="2"/>
  <c r="Q522" i="2" s="1"/>
  <c r="R522" i="2"/>
  <c r="S522" i="2" s="1"/>
  <c r="O523" i="2"/>
  <c r="N523" i="2" s="1"/>
  <c r="P523" i="2"/>
  <c r="Q523" i="2" s="1"/>
  <c r="R523" i="2"/>
  <c r="S523" i="2" s="1"/>
  <c r="O524" i="2"/>
  <c r="N524" i="2" s="1"/>
  <c r="P524" i="2"/>
  <c r="Q524" i="2" s="1"/>
  <c r="R524" i="2"/>
  <c r="S524" i="2" s="1"/>
  <c r="O525" i="2"/>
  <c r="N525" i="2" s="1"/>
  <c r="P525" i="2"/>
  <c r="Q525" i="2" s="1"/>
  <c r="R525" i="2"/>
  <c r="S525" i="2" s="1"/>
  <c r="O526" i="2"/>
  <c r="N526" i="2" s="1"/>
  <c r="P526" i="2"/>
  <c r="Q526" i="2" s="1"/>
  <c r="R526" i="2"/>
  <c r="S526" i="2" s="1"/>
  <c r="O527" i="2"/>
  <c r="N527" i="2" s="1"/>
  <c r="P527" i="2"/>
  <c r="Q527" i="2" s="1"/>
  <c r="R527" i="2"/>
  <c r="S527" i="2" s="1"/>
  <c r="O528" i="2"/>
  <c r="N528" i="2" s="1"/>
  <c r="P528" i="2"/>
  <c r="Q528" i="2" s="1"/>
  <c r="R528" i="2"/>
  <c r="S528" i="2" s="1"/>
  <c r="O529" i="2"/>
  <c r="N529" i="2" s="1"/>
  <c r="P529" i="2"/>
  <c r="Q529" i="2" s="1"/>
  <c r="R529" i="2"/>
  <c r="S529" i="2" s="1"/>
  <c r="O530" i="2"/>
  <c r="N530" i="2" s="1"/>
  <c r="P530" i="2"/>
  <c r="Q530" i="2" s="1"/>
  <c r="R530" i="2"/>
  <c r="S530" i="2" s="1"/>
  <c r="O531" i="2"/>
  <c r="N531" i="2" s="1"/>
  <c r="J531" i="2" s="1"/>
  <c r="P531" i="2"/>
  <c r="Q531" i="2" s="1"/>
  <c r="K531" i="2" s="1"/>
  <c r="R531" i="2"/>
  <c r="S531" i="2" s="1"/>
  <c r="L531" i="2" s="1"/>
  <c r="O532" i="2"/>
  <c r="N532" i="2" s="1"/>
  <c r="P532" i="2"/>
  <c r="Q532" i="2" s="1"/>
  <c r="R532" i="2"/>
  <c r="S532" i="2" s="1"/>
  <c r="O533" i="2"/>
  <c r="N533" i="2" s="1"/>
  <c r="P533" i="2"/>
  <c r="Q533" i="2" s="1"/>
  <c r="R533" i="2"/>
  <c r="S533" i="2" s="1"/>
  <c r="O534" i="2"/>
  <c r="N534" i="2" s="1"/>
  <c r="P534" i="2"/>
  <c r="Q534" i="2" s="1"/>
  <c r="R534" i="2"/>
  <c r="S534" i="2" s="1"/>
  <c r="O535" i="2"/>
  <c r="N535" i="2" s="1"/>
  <c r="P535" i="2"/>
  <c r="Q535" i="2" s="1"/>
  <c r="R535" i="2"/>
  <c r="S535" i="2" s="1"/>
  <c r="O536" i="2"/>
  <c r="N536" i="2" s="1"/>
  <c r="P536" i="2"/>
  <c r="Q536" i="2" s="1"/>
  <c r="R536" i="2"/>
  <c r="S536" i="2" s="1"/>
  <c r="O537" i="2"/>
  <c r="N537" i="2" s="1"/>
  <c r="P537" i="2"/>
  <c r="Q537" i="2" s="1"/>
  <c r="R537" i="2"/>
  <c r="S537" i="2" s="1"/>
  <c r="O538" i="2"/>
  <c r="N538" i="2" s="1"/>
  <c r="P538" i="2"/>
  <c r="Q538" i="2" s="1"/>
  <c r="R538" i="2"/>
  <c r="S538" i="2" s="1"/>
  <c r="O539" i="2"/>
  <c r="N539" i="2" s="1"/>
  <c r="P539" i="2"/>
  <c r="Q539" i="2" s="1"/>
  <c r="R539" i="2"/>
  <c r="S539" i="2" s="1"/>
  <c r="O540" i="2"/>
  <c r="N540" i="2" s="1"/>
  <c r="P540" i="2"/>
  <c r="Q540" i="2" s="1"/>
  <c r="R540" i="2"/>
  <c r="S540" i="2" s="1"/>
  <c r="O541" i="2"/>
  <c r="N541" i="2" s="1"/>
  <c r="P541" i="2"/>
  <c r="Q541" i="2" s="1"/>
  <c r="R541" i="2"/>
  <c r="S541" i="2" s="1"/>
  <c r="O542" i="2"/>
  <c r="N542" i="2" s="1"/>
  <c r="P542" i="2"/>
  <c r="Q542" i="2" s="1"/>
  <c r="R542" i="2"/>
  <c r="S542" i="2" s="1"/>
  <c r="O543" i="2"/>
  <c r="N543" i="2" s="1"/>
  <c r="P543" i="2"/>
  <c r="Q543" i="2" s="1"/>
  <c r="R543" i="2"/>
  <c r="S543" i="2" s="1"/>
  <c r="O544" i="2"/>
  <c r="N544" i="2" s="1"/>
  <c r="J544" i="2" s="1"/>
  <c r="P544" i="2"/>
  <c r="Q544" i="2" s="1"/>
  <c r="K544" i="2" s="1"/>
  <c r="R544" i="2"/>
  <c r="S544" i="2" s="1"/>
  <c r="L544" i="2" s="1"/>
  <c r="O545" i="2"/>
  <c r="N545" i="2" s="1"/>
  <c r="P545" i="2"/>
  <c r="Q545" i="2" s="1"/>
  <c r="R545" i="2"/>
  <c r="S545" i="2" s="1"/>
  <c r="O546" i="2"/>
  <c r="N546" i="2" s="1"/>
  <c r="P546" i="2"/>
  <c r="Q546" i="2" s="1"/>
  <c r="R546" i="2"/>
  <c r="S546" i="2" s="1"/>
  <c r="O547" i="2"/>
  <c r="N547" i="2" s="1"/>
  <c r="P547" i="2"/>
  <c r="Q547" i="2" s="1"/>
  <c r="R547" i="2"/>
  <c r="S547" i="2" s="1"/>
  <c r="O548" i="2"/>
  <c r="N548" i="2" s="1"/>
  <c r="P548" i="2"/>
  <c r="Q548" i="2" s="1"/>
  <c r="R548" i="2"/>
  <c r="S548" i="2" s="1"/>
  <c r="O549" i="2"/>
  <c r="N549" i="2" s="1"/>
  <c r="P549" i="2"/>
  <c r="Q549" i="2" s="1"/>
  <c r="R549" i="2"/>
  <c r="S549" i="2" s="1"/>
  <c r="O550" i="2"/>
  <c r="N550" i="2" s="1"/>
  <c r="P550" i="2"/>
  <c r="Q550" i="2" s="1"/>
  <c r="R550" i="2"/>
  <c r="S550" i="2" s="1"/>
  <c r="O551" i="2"/>
  <c r="N551" i="2" s="1"/>
  <c r="P551" i="2"/>
  <c r="Q551" i="2" s="1"/>
  <c r="R551" i="2"/>
  <c r="S551" i="2" s="1"/>
  <c r="O552" i="2"/>
  <c r="N552" i="2" s="1"/>
  <c r="P552" i="2"/>
  <c r="Q552" i="2" s="1"/>
  <c r="R552" i="2"/>
  <c r="S552" i="2" s="1"/>
  <c r="O553" i="2"/>
  <c r="N553" i="2" s="1"/>
  <c r="P553" i="2"/>
  <c r="Q553" i="2" s="1"/>
  <c r="R553" i="2"/>
  <c r="S553" i="2" s="1"/>
  <c r="O554" i="2"/>
  <c r="N554" i="2" s="1"/>
  <c r="P554" i="2"/>
  <c r="Q554" i="2" s="1"/>
  <c r="R554" i="2"/>
  <c r="S554" i="2" s="1"/>
  <c r="O555" i="2"/>
  <c r="N555" i="2" s="1"/>
  <c r="P555" i="2"/>
  <c r="Q555" i="2" s="1"/>
  <c r="R555" i="2"/>
  <c r="S555" i="2" s="1"/>
  <c r="O556" i="2"/>
  <c r="N556" i="2" s="1"/>
  <c r="P556" i="2"/>
  <c r="Q556" i="2" s="1"/>
  <c r="R556" i="2"/>
  <c r="S556" i="2" s="1"/>
  <c r="O557" i="2"/>
  <c r="N557" i="2" s="1"/>
  <c r="P557" i="2"/>
  <c r="Q557" i="2" s="1"/>
  <c r="R557" i="2"/>
  <c r="S557" i="2" s="1"/>
  <c r="O558" i="2"/>
  <c r="N558" i="2" s="1"/>
  <c r="J558" i="2" s="1"/>
  <c r="P558" i="2"/>
  <c r="Q558" i="2" s="1"/>
  <c r="K558" i="2" s="1"/>
  <c r="R558" i="2"/>
  <c r="S558" i="2" s="1"/>
  <c r="L558" i="2" s="1"/>
  <c r="O559" i="2"/>
  <c r="N559" i="2" s="1"/>
  <c r="P559" i="2"/>
  <c r="Q559" i="2" s="1"/>
  <c r="R559" i="2"/>
  <c r="S559" i="2" s="1"/>
  <c r="O560" i="2"/>
  <c r="N560" i="2" s="1"/>
  <c r="P560" i="2"/>
  <c r="Q560" i="2" s="1"/>
  <c r="R560" i="2"/>
  <c r="S560" i="2" s="1"/>
  <c r="O561" i="2"/>
  <c r="N561" i="2" s="1"/>
  <c r="P561" i="2"/>
  <c r="Q561" i="2" s="1"/>
  <c r="R561" i="2"/>
  <c r="S561" i="2" s="1"/>
  <c r="O562" i="2"/>
  <c r="N562" i="2" s="1"/>
  <c r="P562" i="2"/>
  <c r="Q562" i="2" s="1"/>
  <c r="R562" i="2"/>
  <c r="S562" i="2" s="1"/>
  <c r="O563" i="2"/>
  <c r="N563" i="2" s="1"/>
  <c r="P563" i="2"/>
  <c r="Q563" i="2" s="1"/>
  <c r="R563" i="2"/>
  <c r="S563" i="2" s="1"/>
  <c r="O564" i="2"/>
  <c r="N564" i="2" s="1"/>
  <c r="P564" i="2"/>
  <c r="Q564" i="2" s="1"/>
  <c r="R564" i="2"/>
  <c r="S564" i="2" s="1"/>
  <c r="O565" i="2"/>
  <c r="N565" i="2" s="1"/>
  <c r="P565" i="2"/>
  <c r="Q565" i="2" s="1"/>
  <c r="R565" i="2"/>
  <c r="S565" i="2" s="1"/>
  <c r="O566" i="2"/>
  <c r="N566" i="2" s="1"/>
  <c r="P566" i="2"/>
  <c r="Q566" i="2" s="1"/>
  <c r="R566" i="2"/>
  <c r="S566" i="2" s="1"/>
  <c r="O567" i="2"/>
  <c r="N567" i="2" s="1"/>
  <c r="P567" i="2"/>
  <c r="Q567" i="2" s="1"/>
  <c r="R567" i="2"/>
  <c r="S567" i="2" s="1"/>
  <c r="O568" i="2"/>
  <c r="N568" i="2" s="1"/>
  <c r="P568" i="2"/>
  <c r="Q568" i="2" s="1"/>
  <c r="R568" i="2"/>
  <c r="S568" i="2" s="1"/>
  <c r="O569" i="2"/>
  <c r="N569" i="2" s="1"/>
  <c r="P569" i="2"/>
  <c r="Q569" i="2" s="1"/>
  <c r="R569" i="2"/>
  <c r="S569" i="2" s="1"/>
  <c r="O570" i="2"/>
  <c r="N570" i="2" s="1"/>
  <c r="P570" i="2"/>
  <c r="Q570" i="2" s="1"/>
  <c r="R570" i="2"/>
  <c r="S570" i="2" s="1"/>
  <c r="O571" i="2"/>
  <c r="N571" i="2" s="1"/>
  <c r="P571" i="2"/>
  <c r="Q571" i="2" s="1"/>
  <c r="R571" i="2"/>
  <c r="S571" i="2" s="1"/>
  <c r="O572" i="2"/>
  <c r="N572" i="2" s="1"/>
  <c r="P572" i="2"/>
  <c r="Q572" i="2" s="1"/>
  <c r="R572" i="2"/>
  <c r="S572" i="2" s="1"/>
  <c r="O573" i="2"/>
  <c r="N573" i="2" s="1"/>
  <c r="P573" i="2"/>
  <c r="Q573" i="2" s="1"/>
  <c r="R573" i="2"/>
  <c r="S573" i="2" s="1"/>
  <c r="O574" i="2"/>
  <c r="N574" i="2" s="1"/>
  <c r="P574" i="2"/>
  <c r="Q574" i="2" s="1"/>
  <c r="R574" i="2"/>
  <c r="S574" i="2" s="1"/>
  <c r="O575" i="2"/>
  <c r="N575" i="2" s="1"/>
  <c r="P575" i="2"/>
  <c r="Q575" i="2" s="1"/>
  <c r="R575" i="2"/>
  <c r="S575" i="2" s="1"/>
  <c r="O576" i="2"/>
  <c r="N576" i="2" s="1"/>
  <c r="P576" i="2"/>
  <c r="Q576" i="2" s="1"/>
  <c r="R576" i="2"/>
  <c r="S576" i="2" s="1"/>
  <c r="O577" i="2"/>
  <c r="N577" i="2" s="1"/>
  <c r="P577" i="2"/>
  <c r="Q577" i="2" s="1"/>
  <c r="R577" i="2"/>
  <c r="S577" i="2" s="1"/>
  <c r="O578" i="2"/>
  <c r="N578" i="2" s="1"/>
  <c r="P578" i="2"/>
  <c r="Q578" i="2" s="1"/>
  <c r="R578" i="2"/>
  <c r="S578" i="2" s="1"/>
  <c r="O579" i="2"/>
  <c r="N579" i="2" s="1"/>
  <c r="P579" i="2"/>
  <c r="Q579" i="2" s="1"/>
  <c r="R579" i="2"/>
  <c r="S579" i="2" s="1"/>
  <c r="O580" i="2"/>
  <c r="N580" i="2" s="1"/>
  <c r="P580" i="2"/>
  <c r="Q580" i="2" s="1"/>
  <c r="R580" i="2"/>
  <c r="S580" i="2" s="1"/>
  <c r="O581" i="2"/>
  <c r="N581" i="2" s="1"/>
  <c r="P581" i="2"/>
  <c r="Q581" i="2" s="1"/>
  <c r="R581" i="2"/>
  <c r="S581" i="2" s="1"/>
  <c r="O582" i="2"/>
  <c r="N582" i="2" s="1"/>
  <c r="P582" i="2"/>
  <c r="Q582" i="2" s="1"/>
  <c r="R582" i="2"/>
  <c r="S582" i="2" s="1"/>
  <c r="O583" i="2"/>
  <c r="N583" i="2" s="1"/>
  <c r="P583" i="2"/>
  <c r="Q583" i="2" s="1"/>
  <c r="R583" i="2"/>
  <c r="S583" i="2" s="1"/>
  <c r="O584" i="2"/>
  <c r="N584" i="2" s="1"/>
  <c r="P584" i="2"/>
  <c r="Q584" i="2" s="1"/>
  <c r="R584" i="2"/>
  <c r="S584" i="2" s="1"/>
  <c r="O585" i="2"/>
  <c r="N585" i="2" s="1"/>
  <c r="P585" i="2"/>
  <c r="Q585" i="2" s="1"/>
  <c r="R585" i="2"/>
  <c r="S585" i="2" s="1"/>
  <c r="O586" i="2"/>
  <c r="N586" i="2" s="1"/>
  <c r="P586" i="2"/>
  <c r="Q586" i="2" s="1"/>
  <c r="R586" i="2"/>
  <c r="S586" i="2" s="1"/>
  <c r="O587" i="2"/>
  <c r="N587" i="2" s="1"/>
  <c r="P587" i="2"/>
  <c r="Q587" i="2" s="1"/>
  <c r="R587" i="2"/>
  <c r="S587" i="2" s="1"/>
  <c r="O588" i="2"/>
  <c r="N588" i="2" s="1"/>
  <c r="P588" i="2"/>
  <c r="Q588" i="2" s="1"/>
  <c r="R588" i="2"/>
  <c r="S588" i="2" s="1"/>
  <c r="O589" i="2"/>
  <c r="N589" i="2" s="1"/>
  <c r="P589" i="2"/>
  <c r="Q589" i="2" s="1"/>
  <c r="R589" i="2"/>
  <c r="S589" i="2" s="1"/>
  <c r="O590" i="2"/>
  <c r="N590" i="2" s="1"/>
  <c r="P590" i="2"/>
  <c r="Q590" i="2" s="1"/>
  <c r="R590" i="2"/>
  <c r="S590" i="2" s="1"/>
  <c r="O591" i="2"/>
  <c r="N591" i="2" s="1"/>
  <c r="P591" i="2"/>
  <c r="Q591" i="2" s="1"/>
  <c r="R591" i="2"/>
  <c r="S591" i="2" s="1"/>
  <c r="O592" i="2"/>
  <c r="N592" i="2" s="1"/>
  <c r="P592" i="2"/>
  <c r="Q592" i="2" s="1"/>
  <c r="R592" i="2"/>
  <c r="S592" i="2" s="1"/>
  <c r="O593" i="2"/>
  <c r="N593" i="2" s="1"/>
  <c r="J593" i="2" s="1"/>
  <c r="P593" i="2"/>
  <c r="Q593" i="2" s="1"/>
  <c r="K593" i="2" s="1"/>
  <c r="R593" i="2"/>
  <c r="S593" i="2" s="1"/>
  <c r="L593" i="2" s="1"/>
  <c r="O594" i="2"/>
  <c r="N594" i="2" s="1"/>
  <c r="J594" i="2" s="1"/>
  <c r="P594" i="2"/>
  <c r="Q594" i="2" s="1"/>
  <c r="K594" i="2" s="1"/>
  <c r="R594" i="2"/>
  <c r="S594" i="2" s="1"/>
  <c r="L594" i="2" s="1"/>
  <c r="O595" i="2"/>
  <c r="N595" i="2" s="1"/>
  <c r="J595" i="2" s="1"/>
  <c r="P595" i="2"/>
  <c r="Q595" i="2" s="1"/>
  <c r="K595" i="2" s="1"/>
  <c r="R595" i="2"/>
  <c r="S595" i="2" s="1"/>
  <c r="L595" i="2" s="1"/>
  <c r="O596" i="2"/>
  <c r="N596" i="2" s="1"/>
  <c r="P596" i="2"/>
  <c r="Q596" i="2" s="1"/>
  <c r="R596" i="2"/>
  <c r="S596" i="2" s="1"/>
  <c r="O597" i="2"/>
  <c r="N597" i="2" s="1"/>
  <c r="P597" i="2"/>
  <c r="Q597" i="2" s="1"/>
  <c r="R597" i="2"/>
  <c r="S597" i="2" s="1"/>
  <c r="O598" i="2"/>
  <c r="N598" i="2" s="1"/>
  <c r="P598" i="2"/>
  <c r="Q598" i="2" s="1"/>
  <c r="R598" i="2"/>
  <c r="S598" i="2" s="1"/>
  <c r="O599" i="2"/>
  <c r="N599" i="2" s="1"/>
  <c r="P599" i="2"/>
  <c r="Q599" i="2" s="1"/>
  <c r="R599" i="2"/>
  <c r="S599" i="2" s="1"/>
  <c r="O600" i="2"/>
  <c r="N600" i="2" s="1"/>
  <c r="P600" i="2"/>
  <c r="Q600" i="2" s="1"/>
  <c r="R600" i="2"/>
  <c r="S600" i="2" s="1"/>
  <c r="O601" i="2"/>
  <c r="N601" i="2" s="1"/>
  <c r="P601" i="2"/>
  <c r="Q601" i="2" s="1"/>
  <c r="R601" i="2"/>
  <c r="S601" i="2" s="1"/>
  <c r="O602" i="2"/>
  <c r="N602" i="2" s="1"/>
  <c r="J602" i="2" s="1"/>
  <c r="P602" i="2"/>
  <c r="Q602" i="2" s="1"/>
  <c r="K602" i="2" s="1"/>
  <c r="R602" i="2"/>
  <c r="S602" i="2" s="1"/>
  <c r="L602" i="2" s="1"/>
  <c r="O603" i="2"/>
  <c r="N603" i="2" s="1"/>
  <c r="P603" i="2"/>
  <c r="Q603" i="2" s="1"/>
  <c r="R603" i="2"/>
  <c r="S603" i="2" s="1"/>
  <c r="O604" i="2"/>
  <c r="N604" i="2" s="1"/>
  <c r="P604" i="2"/>
  <c r="Q604" i="2" s="1"/>
  <c r="R604" i="2"/>
  <c r="S604" i="2" s="1"/>
  <c r="O605" i="2"/>
  <c r="N605" i="2" s="1"/>
  <c r="J605" i="2" s="1"/>
  <c r="P605" i="2"/>
  <c r="Q605" i="2" s="1"/>
  <c r="K605" i="2" s="1"/>
  <c r="R605" i="2"/>
  <c r="S605" i="2" s="1"/>
  <c r="L605" i="2" s="1"/>
  <c r="O606" i="2"/>
  <c r="N606" i="2" s="1"/>
  <c r="J606" i="2" s="1"/>
  <c r="P606" i="2"/>
  <c r="Q606" i="2" s="1"/>
  <c r="K606" i="2" s="1"/>
  <c r="R606" i="2"/>
  <c r="S606" i="2" s="1"/>
  <c r="L606" i="2" s="1"/>
  <c r="O607" i="2"/>
  <c r="N607" i="2" s="1"/>
  <c r="J607" i="2" s="1"/>
  <c r="P607" i="2"/>
  <c r="Q607" i="2" s="1"/>
  <c r="K607" i="2" s="1"/>
  <c r="R607" i="2"/>
  <c r="S607" i="2" s="1"/>
  <c r="L607" i="2" s="1"/>
  <c r="O608" i="2"/>
  <c r="N608" i="2" s="1"/>
  <c r="P608" i="2"/>
  <c r="Q608" i="2" s="1"/>
  <c r="R608" i="2"/>
  <c r="S608" i="2" s="1"/>
  <c r="O609" i="2"/>
  <c r="N609" i="2" s="1"/>
  <c r="J609" i="2" s="1"/>
  <c r="P609" i="2"/>
  <c r="Q609" i="2" s="1"/>
  <c r="K609" i="2" s="1"/>
  <c r="R609" i="2"/>
  <c r="S609" i="2" s="1"/>
  <c r="L609" i="2" s="1"/>
  <c r="O610" i="2"/>
  <c r="N610" i="2" s="1"/>
  <c r="P610" i="2"/>
  <c r="Q610" i="2" s="1"/>
  <c r="R610" i="2"/>
  <c r="S610" i="2" s="1"/>
  <c r="O611" i="2"/>
  <c r="N611" i="2" s="1"/>
  <c r="P611" i="2"/>
  <c r="Q611" i="2" s="1"/>
  <c r="R611" i="2"/>
  <c r="S611" i="2" s="1"/>
  <c r="O612" i="2"/>
  <c r="N612" i="2" s="1"/>
  <c r="J612" i="2" s="1"/>
  <c r="P612" i="2"/>
  <c r="Q612" i="2" s="1"/>
  <c r="K612" i="2" s="1"/>
  <c r="R612" i="2"/>
  <c r="S612" i="2" s="1"/>
  <c r="L612" i="2" s="1"/>
  <c r="O613" i="2"/>
  <c r="N613" i="2" s="1"/>
  <c r="P613" i="2"/>
  <c r="Q613" i="2" s="1"/>
  <c r="R613" i="2"/>
  <c r="S613" i="2" s="1"/>
  <c r="O614" i="2"/>
  <c r="N614" i="2" s="1"/>
  <c r="P614" i="2"/>
  <c r="Q614" i="2" s="1"/>
  <c r="R614" i="2"/>
  <c r="S614" i="2" s="1"/>
  <c r="O615" i="2"/>
  <c r="N615" i="2" s="1"/>
  <c r="P615" i="2"/>
  <c r="Q615" i="2" s="1"/>
  <c r="R615" i="2"/>
  <c r="S615" i="2" s="1"/>
  <c r="O616" i="2"/>
  <c r="N616" i="2" s="1"/>
  <c r="P616" i="2"/>
  <c r="Q616" i="2" s="1"/>
  <c r="R616" i="2"/>
  <c r="S616" i="2" s="1"/>
  <c r="O617" i="2"/>
  <c r="N617" i="2" s="1"/>
  <c r="J617" i="2" s="1"/>
  <c r="P617" i="2"/>
  <c r="Q617" i="2" s="1"/>
  <c r="K617" i="2" s="1"/>
  <c r="R617" i="2"/>
  <c r="S617" i="2" s="1"/>
  <c r="L617" i="2" s="1"/>
  <c r="O618" i="2"/>
  <c r="N618" i="2" s="1"/>
  <c r="J618" i="2" s="1"/>
  <c r="P618" i="2"/>
  <c r="Q618" i="2" s="1"/>
  <c r="K618" i="2" s="1"/>
  <c r="R618" i="2"/>
  <c r="S618" i="2" s="1"/>
  <c r="L618" i="2" s="1"/>
  <c r="O619" i="2"/>
  <c r="N619" i="2" s="1"/>
  <c r="P619" i="2"/>
  <c r="Q619" i="2" s="1"/>
  <c r="R619" i="2"/>
  <c r="S619" i="2" s="1"/>
  <c r="O620" i="2"/>
  <c r="N620" i="2" s="1"/>
  <c r="J620" i="2" s="1"/>
  <c r="P620" i="2"/>
  <c r="Q620" i="2" s="1"/>
  <c r="K620" i="2" s="1"/>
  <c r="R620" i="2"/>
  <c r="S620" i="2" s="1"/>
  <c r="L620" i="2" s="1"/>
  <c r="O621" i="2"/>
  <c r="N621" i="2" s="1"/>
  <c r="P621" i="2"/>
  <c r="Q621" i="2" s="1"/>
  <c r="R621" i="2"/>
  <c r="S621" i="2" s="1"/>
  <c r="O622" i="2"/>
  <c r="N622" i="2" s="1"/>
  <c r="J622" i="2" s="1"/>
  <c r="P622" i="2"/>
  <c r="Q622" i="2" s="1"/>
  <c r="K622" i="2" s="1"/>
  <c r="R622" i="2"/>
  <c r="S622" i="2" s="1"/>
  <c r="L622" i="2" s="1"/>
  <c r="O623" i="2"/>
  <c r="N623" i="2" s="1"/>
  <c r="J623" i="2" s="1"/>
  <c r="P623" i="2"/>
  <c r="Q623" i="2" s="1"/>
  <c r="K623" i="2" s="1"/>
  <c r="R623" i="2"/>
  <c r="S623" i="2" s="1"/>
  <c r="L623" i="2" s="1"/>
  <c r="O624" i="2"/>
  <c r="N624" i="2" s="1"/>
  <c r="J624" i="2" s="1"/>
  <c r="P624" i="2"/>
  <c r="Q624" i="2" s="1"/>
  <c r="K624" i="2" s="1"/>
  <c r="R624" i="2"/>
  <c r="S624" i="2" s="1"/>
  <c r="L624" i="2" s="1"/>
  <c r="O625" i="2"/>
  <c r="N625" i="2" s="1"/>
  <c r="P625" i="2"/>
  <c r="Q625" i="2" s="1"/>
  <c r="R625" i="2"/>
  <c r="S625" i="2" s="1"/>
  <c r="O626" i="2"/>
  <c r="N626" i="2" s="1"/>
  <c r="P626" i="2"/>
  <c r="Q626" i="2" s="1"/>
  <c r="R626" i="2"/>
  <c r="S626" i="2" s="1"/>
  <c r="O627" i="2"/>
  <c r="N627" i="2" s="1"/>
  <c r="J627" i="2" s="1"/>
  <c r="P627" i="2"/>
  <c r="Q627" i="2" s="1"/>
  <c r="K627" i="2" s="1"/>
  <c r="R627" i="2"/>
  <c r="S627" i="2" s="1"/>
  <c r="L627" i="2" s="1"/>
  <c r="O628" i="2"/>
  <c r="N628" i="2" s="1"/>
  <c r="P628" i="2"/>
  <c r="Q628" i="2" s="1"/>
  <c r="R628" i="2"/>
  <c r="S628" i="2" s="1"/>
  <c r="O629" i="2"/>
  <c r="N629" i="2" s="1"/>
  <c r="P629" i="2"/>
  <c r="Q629" i="2" s="1"/>
  <c r="R629" i="2"/>
  <c r="S629" i="2" s="1"/>
  <c r="O630" i="2"/>
  <c r="N630" i="2" s="1"/>
  <c r="P630" i="2"/>
  <c r="Q630" i="2" s="1"/>
  <c r="R630" i="2"/>
  <c r="S630" i="2" s="1"/>
  <c r="O631" i="2"/>
  <c r="N631" i="2" s="1"/>
  <c r="J631" i="2" s="1"/>
  <c r="P631" i="2"/>
  <c r="Q631" i="2" s="1"/>
  <c r="K631" i="2" s="1"/>
  <c r="R631" i="2"/>
  <c r="S631" i="2" s="1"/>
  <c r="L631" i="2" s="1"/>
  <c r="O632" i="2"/>
  <c r="N632" i="2" s="1"/>
  <c r="P632" i="2"/>
  <c r="Q632" i="2" s="1"/>
  <c r="R632" i="2"/>
  <c r="S632" i="2" s="1"/>
  <c r="O633" i="2"/>
  <c r="N633" i="2" s="1"/>
  <c r="P633" i="2"/>
  <c r="Q633" i="2" s="1"/>
  <c r="R633" i="2"/>
  <c r="S633" i="2" s="1"/>
  <c r="O634" i="2"/>
  <c r="N634" i="2" s="1"/>
  <c r="P634" i="2"/>
  <c r="Q634" i="2" s="1"/>
  <c r="R634" i="2"/>
  <c r="S634" i="2" s="1"/>
  <c r="O635" i="2"/>
  <c r="N635" i="2" s="1"/>
  <c r="P635" i="2"/>
  <c r="Q635" i="2" s="1"/>
  <c r="R635" i="2"/>
  <c r="S635" i="2" s="1"/>
  <c r="O636" i="2"/>
  <c r="N636" i="2" s="1"/>
  <c r="P636" i="2"/>
  <c r="Q636" i="2" s="1"/>
  <c r="R636" i="2"/>
  <c r="S636" i="2" s="1"/>
  <c r="O637" i="2"/>
  <c r="N637" i="2" s="1"/>
  <c r="P637" i="2"/>
  <c r="Q637" i="2" s="1"/>
  <c r="R637" i="2"/>
  <c r="S637" i="2" s="1"/>
  <c r="O638" i="2"/>
  <c r="N638" i="2" s="1"/>
  <c r="P638" i="2"/>
  <c r="Q638" i="2" s="1"/>
  <c r="R638" i="2"/>
  <c r="S638" i="2" s="1"/>
  <c r="O639" i="2"/>
  <c r="N639" i="2" s="1"/>
  <c r="P639" i="2"/>
  <c r="Q639" i="2" s="1"/>
  <c r="R639" i="2"/>
  <c r="S639" i="2" s="1"/>
  <c r="O640" i="2"/>
  <c r="N640" i="2" s="1"/>
  <c r="P640" i="2"/>
  <c r="Q640" i="2" s="1"/>
  <c r="R640" i="2"/>
  <c r="S640" i="2" s="1"/>
  <c r="O641" i="2"/>
  <c r="N641" i="2" s="1"/>
  <c r="P641" i="2"/>
  <c r="Q641" i="2" s="1"/>
  <c r="R641" i="2"/>
  <c r="S641" i="2" s="1"/>
  <c r="O642" i="2"/>
  <c r="N642" i="2" s="1"/>
  <c r="P642" i="2"/>
  <c r="Q642" i="2" s="1"/>
  <c r="R642" i="2"/>
  <c r="S642" i="2" s="1"/>
  <c r="O643" i="2"/>
  <c r="N643" i="2" s="1"/>
  <c r="P643" i="2"/>
  <c r="Q643" i="2" s="1"/>
  <c r="R643" i="2"/>
  <c r="S643" i="2" s="1"/>
  <c r="O644" i="2"/>
  <c r="N644" i="2" s="1"/>
  <c r="P644" i="2"/>
  <c r="Q644" i="2" s="1"/>
  <c r="R644" i="2"/>
  <c r="S644" i="2" s="1"/>
  <c r="O645" i="2"/>
  <c r="N645" i="2" s="1"/>
  <c r="P645" i="2"/>
  <c r="Q645" i="2" s="1"/>
  <c r="R645" i="2"/>
  <c r="S645" i="2" s="1"/>
  <c r="O646" i="2"/>
  <c r="N646" i="2" s="1"/>
  <c r="P646" i="2"/>
  <c r="Q646" i="2" s="1"/>
  <c r="R646" i="2"/>
  <c r="S646" i="2" s="1"/>
  <c r="O647" i="2"/>
  <c r="N647" i="2" s="1"/>
  <c r="P647" i="2"/>
  <c r="Q647" i="2" s="1"/>
  <c r="R647" i="2"/>
  <c r="S647" i="2" s="1"/>
  <c r="O648" i="2"/>
  <c r="N648" i="2" s="1"/>
  <c r="P648" i="2"/>
  <c r="Q648" i="2" s="1"/>
  <c r="R648" i="2"/>
  <c r="S648" i="2" s="1"/>
  <c r="O649" i="2"/>
  <c r="N649" i="2" s="1"/>
  <c r="P649" i="2"/>
  <c r="Q649" i="2" s="1"/>
  <c r="R649" i="2"/>
  <c r="S649" i="2" s="1"/>
  <c r="O650" i="2"/>
  <c r="N650" i="2" s="1"/>
  <c r="P650" i="2"/>
  <c r="Q650" i="2" s="1"/>
  <c r="R650" i="2"/>
  <c r="S650" i="2" s="1"/>
  <c r="O651" i="2"/>
  <c r="N651" i="2" s="1"/>
  <c r="P651" i="2"/>
  <c r="Q651" i="2" s="1"/>
  <c r="R651" i="2"/>
  <c r="S651" i="2" s="1"/>
  <c r="O652" i="2"/>
  <c r="N652" i="2" s="1"/>
  <c r="J652" i="2" s="1"/>
  <c r="P652" i="2"/>
  <c r="Q652" i="2" s="1"/>
  <c r="K652" i="2" s="1"/>
  <c r="R652" i="2"/>
  <c r="S652" i="2" s="1"/>
  <c r="L652" i="2" s="1"/>
  <c r="O653" i="2"/>
  <c r="N653" i="2" s="1"/>
  <c r="P653" i="2"/>
  <c r="Q653" i="2" s="1"/>
  <c r="R653" i="2"/>
  <c r="S653" i="2" s="1"/>
  <c r="O654" i="2"/>
  <c r="N654" i="2" s="1"/>
  <c r="P654" i="2"/>
  <c r="Q654" i="2" s="1"/>
  <c r="R654" i="2"/>
  <c r="S654" i="2" s="1"/>
  <c r="O655" i="2"/>
  <c r="N655" i="2" s="1"/>
  <c r="P655" i="2"/>
  <c r="Q655" i="2" s="1"/>
  <c r="R655" i="2"/>
  <c r="S655" i="2" s="1"/>
  <c r="O656" i="2"/>
  <c r="N656" i="2" s="1"/>
  <c r="P656" i="2"/>
  <c r="Q656" i="2" s="1"/>
  <c r="R656" i="2"/>
  <c r="S656" i="2" s="1"/>
  <c r="O657" i="2"/>
  <c r="N657" i="2" s="1"/>
  <c r="P657" i="2"/>
  <c r="Q657" i="2" s="1"/>
  <c r="R657" i="2"/>
  <c r="S657" i="2" s="1"/>
  <c r="O658" i="2"/>
  <c r="N658" i="2" s="1"/>
  <c r="P658" i="2"/>
  <c r="Q658" i="2" s="1"/>
  <c r="R658" i="2"/>
  <c r="S658" i="2" s="1"/>
  <c r="O659" i="2"/>
  <c r="N659" i="2" s="1"/>
  <c r="P659" i="2"/>
  <c r="Q659" i="2" s="1"/>
  <c r="R659" i="2"/>
  <c r="S659" i="2" s="1"/>
  <c r="O660" i="2"/>
  <c r="N660" i="2" s="1"/>
  <c r="P660" i="2"/>
  <c r="Q660" i="2" s="1"/>
  <c r="R660" i="2"/>
  <c r="S660" i="2" s="1"/>
  <c r="O661" i="2"/>
  <c r="N661" i="2" s="1"/>
  <c r="P661" i="2"/>
  <c r="Q661" i="2" s="1"/>
  <c r="R661" i="2"/>
  <c r="S661" i="2" s="1"/>
  <c r="O662" i="2"/>
  <c r="N662" i="2" s="1"/>
  <c r="P662" i="2"/>
  <c r="Q662" i="2" s="1"/>
  <c r="R662" i="2"/>
  <c r="S662" i="2" s="1"/>
  <c r="O663" i="2"/>
  <c r="N663" i="2" s="1"/>
  <c r="P663" i="2"/>
  <c r="Q663" i="2" s="1"/>
  <c r="R663" i="2"/>
  <c r="S663" i="2" s="1"/>
  <c r="O664" i="2"/>
  <c r="N664" i="2" s="1"/>
  <c r="P664" i="2"/>
  <c r="Q664" i="2" s="1"/>
  <c r="R664" i="2"/>
  <c r="S664" i="2" s="1"/>
  <c r="O665" i="2"/>
  <c r="N665" i="2" s="1"/>
  <c r="P665" i="2"/>
  <c r="Q665" i="2" s="1"/>
  <c r="R665" i="2"/>
  <c r="S665" i="2" s="1"/>
  <c r="O666" i="2"/>
  <c r="N666" i="2" s="1"/>
  <c r="P666" i="2"/>
  <c r="Q666" i="2" s="1"/>
  <c r="R666" i="2"/>
  <c r="S666" i="2" s="1"/>
  <c r="O667" i="2"/>
  <c r="N667" i="2" s="1"/>
  <c r="P667" i="2"/>
  <c r="Q667" i="2" s="1"/>
  <c r="R667" i="2"/>
  <c r="S667" i="2" s="1"/>
  <c r="O668" i="2"/>
  <c r="N668" i="2" s="1"/>
  <c r="P668" i="2"/>
  <c r="Q668" i="2" s="1"/>
  <c r="R668" i="2"/>
  <c r="S668" i="2" s="1"/>
  <c r="O669" i="2"/>
  <c r="N669" i="2" s="1"/>
  <c r="P669" i="2"/>
  <c r="Q669" i="2" s="1"/>
  <c r="R669" i="2"/>
  <c r="S669" i="2" s="1"/>
  <c r="O670" i="2"/>
  <c r="N670" i="2" s="1"/>
  <c r="P670" i="2"/>
  <c r="Q670" i="2" s="1"/>
  <c r="R670" i="2"/>
  <c r="S670" i="2" s="1"/>
  <c r="O671" i="2"/>
  <c r="N671" i="2" s="1"/>
  <c r="P671" i="2"/>
  <c r="Q671" i="2" s="1"/>
  <c r="R671" i="2"/>
  <c r="S671" i="2" s="1"/>
  <c r="O672" i="2"/>
  <c r="N672" i="2" s="1"/>
  <c r="P672" i="2"/>
  <c r="Q672" i="2" s="1"/>
  <c r="R672" i="2"/>
  <c r="S672" i="2" s="1"/>
  <c r="O673" i="2"/>
  <c r="N673" i="2" s="1"/>
  <c r="P673" i="2"/>
  <c r="Q673" i="2" s="1"/>
  <c r="R673" i="2"/>
  <c r="S673" i="2" s="1"/>
  <c r="O674" i="2"/>
  <c r="N674" i="2" s="1"/>
  <c r="P674" i="2"/>
  <c r="Q674" i="2" s="1"/>
  <c r="R674" i="2"/>
  <c r="S674" i="2" s="1"/>
  <c r="O675" i="2"/>
  <c r="N675" i="2" s="1"/>
  <c r="J675" i="2" s="1"/>
  <c r="P675" i="2"/>
  <c r="Q675" i="2" s="1"/>
  <c r="K675" i="2" s="1"/>
  <c r="R675" i="2"/>
  <c r="S675" i="2" s="1"/>
  <c r="L675" i="2" s="1"/>
  <c r="O676" i="2"/>
  <c r="N676" i="2" s="1"/>
  <c r="P676" i="2"/>
  <c r="Q676" i="2" s="1"/>
  <c r="R676" i="2"/>
  <c r="S676" i="2" s="1"/>
  <c r="O677" i="2"/>
  <c r="N677" i="2" s="1"/>
  <c r="P677" i="2"/>
  <c r="Q677" i="2" s="1"/>
  <c r="R677" i="2"/>
  <c r="S677" i="2" s="1"/>
  <c r="O678" i="2"/>
  <c r="N678" i="2" s="1"/>
  <c r="P678" i="2"/>
  <c r="Q678" i="2" s="1"/>
  <c r="R678" i="2"/>
  <c r="S678" i="2" s="1"/>
  <c r="O679" i="2"/>
  <c r="N679" i="2" s="1"/>
  <c r="P679" i="2"/>
  <c r="Q679" i="2" s="1"/>
  <c r="R679" i="2"/>
  <c r="S679" i="2" s="1"/>
  <c r="O680" i="2"/>
  <c r="N680" i="2" s="1"/>
  <c r="P680" i="2"/>
  <c r="Q680" i="2" s="1"/>
  <c r="R680" i="2"/>
  <c r="S680" i="2" s="1"/>
  <c r="O681" i="2"/>
  <c r="N681" i="2" s="1"/>
  <c r="P681" i="2"/>
  <c r="Q681" i="2" s="1"/>
  <c r="R681" i="2"/>
  <c r="S681" i="2" s="1"/>
  <c r="O682" i="2"/>
  <c r="N682" i="2" s="1"/>
  <c r="P682" i="2"/>
  <c r="Q682" i="2" s="1"/>
  <c r="R682" i="2"/>
  <c r="S682" i="2" s="1"/>
  <c r="O683" i="2"/>
  <c r="N683" i="2" s="1"/>
  <c r="P683" i="2"/>
  <c r="Q683" i="2" s="1"/>
  <c r="R683" i="2"/>
  <c r="S683" i="2" s="1"/>
  <c r="O684" i="2"/>
  <c r="N684" i="2" s="1"/>
  <c r="P684" i="2"/>
  <c r="Q684" i="2" s="1"/>
  <c r="R684" i="2"/>
  <c r="S684" i="2" s="1"/>
  <c r="O685" i="2"/>
  <c r="N685" i="2" s="1"/>
  <c r="P685" i="2"/>
  <c r="Q685" i="2" s="1"/>
  <c r="R685" i="2"/>
  <c r="S685" i="2" s="1"/>
  <c r="O686" i="2"/>
  <c r="N686" i="2" s="1"/>
  <c r="P686" i="2"/>
  <c r="Q686" i="2" s="1"/>
  <c r="R686" i="2"/>
  <c r="S686" i="2" s="1"/>
  <c r="O687" i="2"/>
  <c r="N687" i="2" s="1"/>
  <c r="P687" i="2"/>
  <c r="Q687" i="2" s="1"/>
  <c r="R687" i="2"/>
  <c r="S687" i="2" s="1"/>
  <c r="O688" i="2"/>
  <c r="N688" i="2" s="1"/>
  <c r="P688" i="2"/>
  <c r="Q688" i="2" s="1"/>
  <c r="R688" i="2"/>
  <c r="S688" i="2" s="1"/>
  <c r="O689" i="2"/>
  <c r="N689" i="2" s="1"/>
  <c r="P689" i="2"/>
  <c r="Q689" i="2" s="1"/>
  <c r="R689" i="2"/>
  <c r="S689" i="2" s="1"/>
  <c r="O690" i="2"/>
  <c r="N690" i="2" s="1"/>
  <c r="P690" i="2"/>
  <c r="Q690" i="2" s="1"/>
  <c r="R690" i="2"/>
  <c r="S690" i="2" s="1"/>
  <c r="O691" i="2"/>
  <c r="N691" i="2" s="1"/>
  <c r="P691" i="2"/>
  <c r="Q691" i="2" s="1"/>
  <c r="R691" i="2"/>
  <c r="S691" i="2" s="1"/>
  <c r="O692" i="2"/>
  <c r="N692" i="2" s="1"/>
  <c r="P692" i="2"/>
  <c r="Q692" i="2" s="1"/>
  <c r="R692" i="2"/>
  <c r="S692" i="2" s="1"/>
  <c r="O693" i="2"/>
  <c r="N693" i="2" s="1"/>
  <c r="P693" i="2"/>
  <c r="Q693" i="2" s="1"/>
  <c r="R693" i="2"/>
  <c r="S693" i="2" s="1"/>
  <c r="O694" i="2"/>
  <c r="N694" i="2" s="1"/>
  <c r="P694" i="2"/>
  <c r="Q694" i="2" s="1"/>
  <c r="R694" i="2"/>
  <c r="S694" i="2" s="1"/>
  <c r="O695" i="2"/>
  <c r="N695" i="2" s="1"/>
  <c r="P695" i="2"/>
  <c r="Q695" i="2" s="1"/>
  <c r="R695" i="2"/>
  <c r="S695" i="2" s="1"/>
  <c r="O696" i="2"/>
  <c r="N696" i="2" s="1"/>
  <c r="J696" i="2" s="1"/>
  <c r="P696" i="2"/>
  <c r="Q696" i="2" s="1"/>
  <c r="K696" i="2" s="1"/>
  <c r="R696" i="2"/>
  <c r="S696" i="2" s="1"/>
  <c r="L696" i="2" s="1"/>
  <c r="O697" i="2"/>
  <c r="N697" i="2" s="1"/>
  <c r="J697" i="2" s="1"/>
  <c r="P697" i="2"/>
  <c r="Q697" i="2" s="1"/>
  <c r="K697" i="2" s="1"/>
  <c r="R697" i="2"/>
  <c r="S697" i="2" s="1"/>
  <c r="L697" i="2" s="1"/>
  <c r="O698" i="2"/>
  <c r="N698" i="2" s="1"/>
  <c r="P698" i="2"/>
  <c r="Q698" i="2" s="1"/>
  <c r="R698" i="2"/>
  <c r="S698" i="2" s="1"/>
  <c r="O699" i="2"/>
  <c r="N699" i="2" s="1"/>
  <c r="J699" i="2" s="1"/>
  <c r="P699" i="2"/>
  <c r="Q699" i="2" s="1"/>
  <c r="K699" i="2" s="1"/>
  <c r="R699" i="2"/>
  <c r="S699" i="2" s="1"/>
  <c r="L699" i="2" s="1"/>
  <c r="O700" i="2"/>
  <c r="N700" i="2" s="1"/>
  <c r="J700" i="2" s="1"/>
  <c r="P700" i="2"/>
  <c r="Q700" i="2" s="1"/>
  <c r="K700" i="2" s="1"/>
  <c r="R700" i="2"/>
  <c r="S700" i="2" s="1"/>
  <c r="L700" i="2" s="1"/>
  <c r="O701" i="2"/>
  <c r="N701" i="2" s="1"/>
  <c r="P701" i="2"/>
  <c r="Q701" i="2" s="1"/>
  <c r="R701" i="2"/>
  <c r="S701" i="2" s="1"/>
  <c r="O702" i="2"/>
  <c r="N702" i="2" s="1"/>
  <c r="P702" i="2"/>
  <c r="Q702" i="2" s="1"/>
  <c r="R702" i="2"/>
  <c r="S702" i="2" s="1"/>
  <c r="O703" i="2"/>
  <c r="N703" i="2" s="1"/>
  <c r="P703" i="2"/>
  <c r="Q703" i="2" s="1"/>
  <c r="R703" i="2"/>
  <c r="S703" i="2" s="1"/>
  <c r="O704" i="2"/>
  <c r="N704" i="2" s="1"/>
  <c r="P704" i="2"/>
  <c r="Q704" i="2" s="1"/>
  <c r="R704" i="2"/>
  <c r="S704" i="2" s="1"/>
  <c r="O705" i="2"/>
  <c r="N705" i="2" s="1"/>
  <c r="P705" i="2"/>
  <c r="Q705" i="2" s="1"/>
  <c r="R705" i="2"/>
  <c r="S705" i="2" s="1"/>
  <c r="O706" i="2"/>
  <c r="N706" i="2" s="1"/>
  <c r="P706" i="2"/>
  <c r="Q706" i="2" s="1"/>
  <c r="R706" i="2"/>
  <c r="S706" i="2" s="1"/>
  <c r="O707" i="2"/>
  <c r="N707" i="2" s="1"/>
  <c r="P707" i="2"/>
  <c r="Q707" i="2" s="1"/>
  <c r="R707" i="2"/>
  <c r="S707" i="2" s="1"/>
  <c r="O708" i="2"/>
  <c r="N708" i="2" s="1"/>
  <c r="P708" i="2"/>
  <c r="Q708" i="2" s="1"/>
  <c r="R708" i="2"/>
  <c r="S708" i="2" s="1"/>
  <c r="O709" i="2"/>
  <c r="N709" i="2" s="1"/>
  <c r="P709" i="2"/>
  <c r="Q709" i="2" s="1"/>
  <c r="R709" i="2"/>
  <c r="S709" i="2" s="1"/>
  <c r="O710" i="2"/>
  <c r="N710" i="2" s="1"/>
  <c r="P710" i="2"/>
  <c r="Q710" i="2" s="1"/>
  <c r="R710" i="2"/>
  <c r="S710" i="2" s="1"/>
  <c r="O711" i="2"/>
  <c r="N711" i="2" s="1"/>
  <c r="J711" i="2" s="1"/>
  <c r="P711" i="2"/>
  <c r="Q711" i="2" s="1"/>
  <c r="K711" i="2" s="1"/>
  <c r="R711" i="2"/>
  <c r="S711" i="2" s="1"/>
  <c r="L711" i="2" s="1"/>
  <c r="O712" i="2"/>
  <c r="N712" i="2" s="1"/>
  <c r="P712" i="2"/>
  <c r="Q712" i="2" s="1"/>
  <c r="R712" i="2"/>
  <c r="S712" i="2" s="1"/>
  <c r="O713" i="2"/>
  <c r="N713" i="2" s="1"/>
  <c r="P713" i="2"/>
  <c r="Q713" i="2" s="1"/>
  <c r="R713" i="2"/>
  <c r="S713" i="2" s="1"/>
  <c r="O714" i="2"/>
  <c r="N714" i="2" s="1"/>
  <c r="P714" i="2"/>
  <c r="Q714" i="2" s="1"/>
  <c r="R714" i="2"/>
  <c r="S714" i="2" s="1"/>
  <c r="O715" i="2"/>
  <c r="N715" i="2" s="1"/>
  <c r="P715" i="2"/>
  <c r="Q715" i="2" s="1"/>
  <c r="R715" i="2"/>
  <c r="S715" i="2" s="1"/>
  <c r="O716" i="2"/>
  <c r="N716" i="2" s="1"/>
  <c r="P716" i="2"/>
  <c r="Q716" i="2" s="1"/>
  <c r="R716" i="2"/>
  <c r="S716" i="2" s="1"/>
  <c r="O717" i="2"/>
  <c r="N717" i="2" s="1"/>
  <c r="J717" i="2" s="1"/>
  <c r="P717" i="2"/>
  <c r="Q717" i="2" s="1"/>
  <c r="K717" i="2" s="1"/>
  <c r="R717" i="2"/>
  <c r="S717" i="2" s="1"/>
  <c r="L717" i="2" s="1"/>
  <c r="O718" i="2"/>
  <c r="N718" i="2" s="1"/>
  <c r="P718" i="2"/>
  <c r="Q718" i="2" s="1"/>
  <c r="R718" i="2"/>
  <c r="S718" i="2" s="1"/>
  <c r="O719" i="2"/>
  <c r="N719" i="2" s="1"/>
  <c r="J719" i="2" s="1"/>
  <c r="P719" i="2"/>
  <c r="Q719" i="2" s="1"/>
  <c r="K719" i="2" s="1"/>
  <c r="R719" i="2"/>
  <c r="S719" i="2" s="1"/>
  <c r="L719" i="2" s="1"/>
  <c r="O720" i="2"/>
  <c r="N720" i="2" s="1"/>
  <c r="P720" i="2"/>
  <c r="Q720" i="2" s="1"/>
  <c r="R720" i="2"/>
  <c r="S720" i="2" s="1"/>
  <c r="O721" i="2"/>
  <c r="N721" i="2" s="1"/>
  <c r="J721" i="2" s="1"/>
  <c r="P721" i="2"/>
  <c r="Q721" i="2" s="1"/>
  <c r="K721" i="2" s="1"/>
  <c r="R721" i="2"/>
  <c r="S721" i="2" s="1"/>
  <c r="L721" i="2" s="1"/>
  <c r="O722" i="2"/>
  <c r="N722" i="2" s="1"/>
  <c r="P722" i="2"/>
  <c r="Q722" i="2" s="1"/>
  <c r="R722" i="2"/>
  <c r="S722" i="2" s="1"/>
  <c r="O723" i="2"/>
  <c r="N723" i="2" s="1"/>
  <c r="P723" i="2"/>
  <c r="Q723" i="2" s="1"/>
  <c r="R723" i="2"/>
  <c r="S723" i="2" s="1"/>
  <c r="O724" i="2"/>
  <c r="N724" i="2" s="1"/>
  <c r="P724" i="2"/>
  <c r="Q724" i="2" s="1"/>
  <c r="R724" i="2"/>
  <c r="S724" i="2" s="1"/>
  <c r="O725" i="2"/>
  <c r="N725" i="2" s="1"/>
  <c r="P725" i="2"/>
  <c r="Q725" i="2" s="1"/>
  <c r="R725" i="2"/>
  <c r="S725" i="2" s="1"/>
  <c r="O726" i="2"/>
  <c r="N726" i="2" s="1"/>
  <c r="P726" i="2"/>
  <c r="Q726" i="2" s="1"/>
  <c r="R726" i="2"/>
  <c r="S726" i="2" s="1"/>
  <c r="O727" i="2"/>
  <c r="N727" i="2" s="1"/>
  <c r="P727" i="2"/>
  <c r="Q727" i="2" s="1"/>
  <c r="R727" i="2"/>
  <c r="S727" i="2" s="1"/>
  <c r="O728" i="2"/>
  <c r="N728" i="2" s="1"/>
  <c r="P728" i="2"/>
  <c r="Q728" i="2" s="1"/>
  <c r="R728" i="2"/>
  <c r="S728" i="2" s="1"/>
  <c r="O729" i="2"/>
  <c r="N729" i="2" s="1"/>
  <c r="P729" i="2"/>
  <c r="Q729" i="2" s="1"/>
  <c r="R729" i="2"/>
  <c r="S729" i="2" s="1"/>
  <c r="O730" i="2"/>
  <c r="N730" i="2" s="1"/>
  <c r="P730" i="2"/>
  <c r="Q730" i="2" s="1"/>
  <c r="R730" i="2"/>
  <c r="S730" i="2" s="1"/>
  <c r="O731" i="2"/>
  <c r="N731" i="2" s="1"/>
  <c r="P731" i="2"/>
  <c r="Q731" i="2" s="1"/>
  <c r="R731" i="2"/>
  <c r="S731" i="2" s="1"/>
  <c r="O732" i="2"/>
  <c r="N732" i="2" s="1"/>
  <c r="P732" i="2"/>
  <c r="Q732" i="2" s="1"/>
  <c r="R732" i="2"/>
  <c r="S732" i="2" s="1"/>
  <c r="O733" i="2"/>
  <c r="N733" i="2" s="1"/>
  <c r="P733" i="2"/>
  <c r="Q733" i="2" s="1"/>
  <c r="R733" i="2"/>
  <c r="S733" i="2" s="1"/>
  <c r="O734" i="2"/>
  <c r="N734" i="2" s="1"/>
  <c r="P734" i="2"/>
  <c r="Q734" i="2" s="1"/>
  <c r="R734" i="2"/>
  <c r="S734" i="2" s="1"/>
  <c r="O735" i="2"/>
  <c r="N735" i="2" s="1"/>
  <c r="J735" i="2" s="1"/>
  <c r="P735" i="2"/>
  <c r="Q735" i="2" s="1"/>
  <c r="K735" i="2" s="1"/>
  <c r="R735" i="2"/>
  <c r="S735" i="2" s="1"/>
  <c r="L735" i="2" s="1"/>
  <c r="O736" i="2"/>
  <c r="N736" i="2" s="1"/>
  <c r="J736" i="2" s="1"/>
  <c r="P736" i="2"/>
  <c r="Q736" i="2" s="1"/>
  <c r="K736" i="2" s="1"/>
  <c r="R736" i="2"/>
  <c r="S736" i="2" s="1"/>
  <c r="L736" i="2" s="1"/>
  <c r="O737" i="2"/>
  <c r="N737" i="2" s="1"/>
  <c r="J737" i="2" s="1"/>
  <c r="P737" i="2"/>
  <c r="Q737" i="2" s="1"/>
  <c r="K737" i="2" s="1"/>
  <c r="R737" i="2"/>
  <c r="S737" i="2" s="1"/>
  <c r="L737" i="2" s="1"/>
  <c r="O738" i="2"/>
  <c r="N738" i="2" s="1"/>
  <c r="J738" i="2" s="1"/>
  <c r="P738" i="2"/>
  <c r="Q738" i="2" s="1"/>
  <c r="K738" i="2" s="1"/>
  <c r="R738" i="2"/>
  <c r="S738" i="2" s="1"/>
  <c r="L738" i="2" s="1"/>
  <c r="O739" i="2"/>
  <c r="N739" i="2" s="1"/>
  <c r="P739" i="2"/>
  <c r="Q739" i="2" s="1"/>
  <c r="R739" i="2"/>
  <c r="S739" i="2" s="1"/>
  <c r="O740" i="2"/>
  <c r="N740" i="2" s="1"/>
  <c r="P740" i="2"/>
  <c r="Q740" i="2" s="1"/>
  <c r="R740" i="2"/>
  <c r="S740" i="2" s="1"/>
  <c r="O741" i="2"/>
  <c r="N741" i="2" s="1"/>
  <c r="P741" i="2"/>
  <c r="Q741" i="2" s="1"/>
  <c r="R741" i="2"/>
  <c r="S741" i="2" s="1"/>
  <c r="O742" i="2"/>
  <c r="N742" i="2" s="1"/>
  <c r="P742" i="2"/>
  <c r="Q742" i="2" s="1"/>
  <c r="R742" i="2"/>
  <c r="S742" i="2" s="1"/>
  <c r="O743" i="2"/>
  <c r="N743" i="2" s="1"/>
  <c r="P743" i="2"/>
  <c r="Q743" i="2" s="1"/>
  <c r="R743" i="2"/>
  <c r="S743" i="2" s="1"/>
  <c r="O744" i="2"/>
  <c r="N744" i="2" s="1"/>
  <c r="P744" i="2"/>
  <c r="Q744" i="2" s="1"/>
  <c r="R744" i="2"/>
  <c r="S744" i="2" s="1"/>
  <c r="O745" i="2"/>
  <c r="N745" i="2" s="1"/>
  <c r="P745" i="2"/>
  <c r="Q745" i="2" s="1"/>
  <c r="R745" i="2"/>
  <c r="S745" i="2" s="1"/>
  <c r="O746" i="2"/>
  <c r="N746" i="2" s="1"/>
  <c r="P746" i="2"/>
  <c r="Q746" i="2" s="1"/>
  <c r="R746" i="2"/>
  <c r="S746" i="2" s="1"/>
  <c r="O747" i="2"/>
  <c r="N747" i="2" s="1"/>
  <c r="P747" i="2"/>
  <c r="Q747" i="2" s="1"/>
  <c r="R747" i="2"/>
  <c r="S747" i="2" s="1"/>
  <c r="O748" i="2"/>
  <c r="N748" i="2" s="1"/>
  <c r="P748" i="2"/>
  <c r="Q748" i="2" s="1"/>
  <c r="R748" i="2"/>
  <c r="S748" i="2" s="1"/>
  <c r="O749" i="2"/>
  <c r="N749" i="2" s="1"/>
  <c r="P749" i="2"/>
  <c r="Q749" i="2" s="1"/>
  <c r="R749" i="2"/>
  <c r="S749" i="2" s="1"/>
  <c r="O750" i="2"/>
  <c r="N750" i="2" s="1"/>
  <c r="J750" i="2" s="1"/>
  <c r="P750" i="2"/>
  <c r="Q750" i="2" s="1"/>
  <c r="K750" i="2" s="1"/>
  <c r="R750" i="2"/>
  <c r="S750" i="2" s="1"/>
  <c r="L750" i="2" s="1"/>
  <c r="O751" i="2"/>
  <c r="N751" i="2" s="1"/>
  <c r="P751" i="2"/>
  <c r="Q751" i="2" s="1"/>
  <c r="R751" i="2"/>
  <c r="S751" i="2" s="1"/>
  <c r="O752" i="2"/>
  <c r="N752" i="2" s="1"/>
  <c r="P752" i="2"/>
  <c r="Q752" i="2" s="1"/>
  <c r="R752" i="2"/>
  <c r="S752" i="2" s="1"/>
  <c r="O753" i="2"/>
  <c r="N753" i="2" s="1"/>
  <c r="P753" i="2"/>
  <c r="Q753" i="2" s="1"/>
  <c r="R753" i="2"/>
  <c r="S753" i="2" s="1"/>
  <c r="O754" i="2"/>
  <c r="N754" i="2" s="1"/>
  <c r="P754" i="2"/>
  <c r="Q754" i="2" s="1"/>
  <c r="R754" i="2"/>
  <c r="S754" i="2" s="1"/>
  <c r="O755" i="2"/>
  <c r="N755" i="2" s="1"/>
  <c r="P755" i="2"/>
  <c r="Q755" i="2" s="1"/>
  <c r="R755" i="2"/>
  <c r="S755" i="2" s="1"/>
  <c r="O756" i="2"/>
  <c r="N756" i="2" s="1"/>
  <c r="P756" i="2"/>
  <c r="Q756" i="2" s="1"/>
  <c r="R756" i="2"/>
  <c r="S756" i="2" s="1"/>
  <c r="O757" i="2"/>
  <c r="N757" i="2" s="1"/>
  <c r="P757" i="2"/>
  <c r="Q757" i="2" s="1"/>
  <c r="R757" i="2"/>
  <c r="S757" i="2" s="1"/>
  <c r="O758" i="2"/>
  <c r="N758" i="2" s="1"/>
  <c r="P758" i="2"/>
  <c r="Q758" i="2" s="1"/>
  <c r="R758" i="2"/>
  <c r="S758" i="2" s="1"/>
  <c r="O759" i="2"/>
  <c r="N759" i="2" s="1"/>
  <c r="P759" i="2"/>
  <c r="Q759" i="2" s="1"/>
  <c r="R759" i="2"/>
  <c r="S759" i="2" s="1"/>
  <c r="O760" i="2"/>
  <c r="N760" i="2" s="1"/>
  <c r="P760" i="2"/>
  <c r="Q760" i="2" s="1"/>
  <c r="R760" i="2"/>
  <c r="S760" i="2" s="1"/>
  <c r="O761" i="2"/>
  <c r="N761" i="2" s="1"/>
  <c r="P761" i="2"/>
  <c r="Q761" i="2" s="1"/>
  <c r="R761" i="2"/>
  <c r="S761" i="2" s="1"/>
  <c r="O762" i="2"/>
  <c r="N762" i="2" s="1"/>
  <c r="P762" i="2"/>
  <c r="Q762" i="2" s="1"/>
  <c r="R762" i="2"/>
  <c r="S762" i="2" s="1"/>
  <c r="O763" i="2"/>
  <c r="N763" i="2" s="1"/>
  <c r="P763" i="2"/>
  <c r="Q763" i="2" s="1"/>
  <c r="R763" i="2"/>
  <c r="S763" i="2" s="1"/>
  <c r="O764" i="2"/>
  <c r="N764" i="2" s="1"/>
  <c r="P764" i="2"/>
  <c r="Q764" i="2" s="1"/>
  <c r="R764" i="2"/>
  <c r="S764" i="2" s="1"/>
  <c r="O765" i="2"/>
  <c r="N765" i="2" s="1"/>
  <c r="P765" i="2"/>
  <c r="Q765" i="2" s="1"/>
  <c r="R765" i="2"/>
  <c r="S765" i="2" s="1"/>
  <c r="O766" i="2"/>
  <c r="N766" i="2" s="1"/>
  <c r="P766" i="2"/>
  <c r="Q766" i="2" s="1"/>
  <c r="R766" i="2"/>
  <c r="S766" i="2" s="1"/>
  <c r="O767" i="2"/>
  <c r="N767" i="2" s="1"/>
  <c r="P767" i="2"/>
  <c r="Q767" i="2" s="1"/>
  <c r="R767" i="2"/>
  <c r="S767" i="2" s="1"/>
  <c r="O768" i="2"/>
  <c r="N768" i="2" s="1"/>
  <c r="P768" i="2"/>
  <c r="Q768" i="2" s="1"/>
  <c r="R768" i="2"/>
  <c r="S768" i="2" s="1"/>
  <c r="O769" i="2"/>
  <c r="N769" i="2" s="1"/>
  <c r="P769" i="2"/>
  <c r="Q769" i="2" s="1"/>
  <c r="R769" i="2"/>
  <c r="S769" i="2" s="1"/>
  <c r="O770" i="2"/>
  <c r="N770" i="2" s="1"/>
  <c r="P770" i="2"/>
  <c r="Q770" i="2" s="1"/>
  <c r="R770" i="2"/>
  <c r="S770" i="2" s="1"/>
  <c r="O771" i="2"/>
  <c r="N771" i="2" s="1"/>
  <c r="P771" i="2"/>
  <c r="Q771" i="2" s="1"/>
  <c r="R771" i="2"/>
  <c r="S771" i="2" s="1"/>
  <c r="O772" i="2"/>
  <c r="N772" i="2" s="1"/>
  <c r="P772" i="2"/>
  <c r="Q772" i="2" s="1"/>
  <c r="R772" i="2"/>
  <c r="S772" i="2" s="1"/>
  <c r="O773" i="2"/>
  <c r="N773" i="2" s="1"/>
  <c r="P773" i="2"/>
  <c r="Q773" i="2" s="1"/>
  <c r="R773" i="2"/>
  <c r="S773" i="2" s="1"/>
  <c r="O774" i="2"/>
  <c r="N774" i="2" s="1"/>
  <c r="P774" i="2"/>
  <c r="Q774" i="2" s="1"/>
  <c r="R774" i="2"/>
  <c r="S774" i="2" s="1"/>
  <c r="O775" i="2"/>
  <c r="N775" i="2" s="1"/>
  <c r="P775" i="2"/>
  <c r="Q775" i="2" s="1"/>
  <c r="R775" i="2"/>
  <c r="S775" i="2" s="1"/>
  <c r="O776" i="2"/>
  <c r="N776" i="2" s="1"/>
  <c r="P776" i="2"/>
  <c r="Q776" i="2" s="1"/>
  <c r="R776" i="2"/>
  <c r="S776" i="2" s="1"/>
  <c r="O777" i="2"/>
  <c r="N777" i="2" s="1"/>
  <c r="P777" i="2"/>
  <c r="Q777" i="2" s="1"/>
  <c r="R777" i="2"/>
  <c r="S777" i="2" s="1"/>
  <c r="O778" i="2"/>
  <c r="N778" i="2" s="1"/>
  <c r="P778" i="2"/>
  <c r="Q778" i="2" s="1"/>
  <c r="R778" i="2"/>
  <c r="S778" i="2" s="1"/>
  <c r="O779" i="2"/>
  <c r="N779" i="2" s="1"/>
  <c r="P779" i="2"/>
  <c r="Q779" i="2" s="1"/>
  <c r="R779" i="2"/>
  <c r="S779" i="2" s="1"/>
  <c r="O780" i="2"/>
  <c r="N780" i="2" s="1"/>
  <c r="P780" i="2"/>
  <c r="Q780" i="2" s="1"/>
  <c r="R780" i="2"/>
  <c r="S780" i="2" s="1"/>
  <c r="O781" i="2"/>
  <c r="N781" i="2" s="1"/>
  <c r="P781" i="2"/>
  <c r="Q781" i="2" s="1"/>
  <c r="R781" i="2"/>
  <c r="S781" i="2" s="1"/>
  <c r="O782" i="2"/>
  <c r="N782" i="2" s="1"/>
  <c r="P782" i="2"/>
  <c r="Q782" i="2" s="1"/>
  <c r="R782" i="2"/>
  <c r="S782" i="2" s="1"/>
  <c r="O783" i="2"/>
  <c r="N783" i="2" s="1"/>
  <c r="P783" i="2"/>
  <c r="Q783" i="2" s="1"/>
  <c r="R783" i="2"/>
  <c r="S783" i="2" s="1"/>
  <c r="O784" i="2"/>
  <c r="N784" i="2" s="1"/>
  <c r="P784" i="2"/>
  <c r="Q784" i="2" s="1"/>
  <c r="R784" i="2"/>
  <c r="S784" i="2" s="1"/>
  <c r="O785" i="2"/>
  <c r="N785" i="2" s="1"/>
  <c r="P785" i="2"/>
  <c r="Q785" i="2" s="1"/>
  <c r="R785" i="2"/>
  <c r="S785" i="2" s="1"/>
  <c r="O786" i="2"/>
  <c r="N786" i="2" s="1"/>
  <c r="P786" i="2"/>
  <c r="Q786" i="2" s="1"/>
  <c r="R786" i="2"/>
  <c r="S786" i="2" s="1"/>
  <c r="O787" i="2"/>
  <c r="N787" i="2" s="1"/>
  <c r="P787" i="2"/>
  <c r="Q787" i="2" s="1"/>
  <c r="R787" i="2"/>
  <c r="S787" i="2" s="1"/>
  <c r="O788" i="2"/>
  <c r="N788" i="2" s="1"/>
  <c r="P788" i="2"/>
  <c r="Q788" i="2" s="1"/>
  <c r="R788" i="2"/>
  <c r="S788" i="2" s="1"/>
  <c r="O789" i="2"/>
  <c r="N789" i="2" s="1"/>
  <c r="P789" i="2"/>
  <c r="Q789" i="2" s="1"/>
  <c r="R789" i="2"/>
  <c r="S789" i="2" s="1"/>
  <c r="O790" i="2"/>
  <c r="N790" i="2" s="1"/>
  <c r="P790" i="2"/>
  <c r="Q790" i="2" s="1"/>
  <c r="R790" i="2"/>
  <c r="S790" i="2" s="1"/>
  <c r="O791" i="2"/>
  <c r="N791" i="2" s="1"/>
  <c r="P791" i="2"/>
  <c r="Q791" i="2" s="1"/>
  <c r="R791" i="2"/>
  <c r="S791" i="2" s="1"/>
  <c r="O792" i="2"/>
  <c r="N792" i="2" s="1"/>
  <c r="P792" i="2"/>
  <c r="Q792" i="2" s="1"/>
  <c r="R792" i="2"/>
  <c r="S792" i="2" s="1"/>
  <c r="O793" i="2"/>
  <c r="N793" i="2" s="1"/>
  <c r="P793" i="2"/>
  <c r="Q793" i="2" s="1"/>
  <c r="R793" i="2"/>
  <c r="S793" i="2" s="1"/>
  <c r="O794" i="2"/>
  <c r="N794" i="2" s="1"/>
  <c r="P794" i="2"/>
  <c r="Q794" i="2" s="1"/>
  <c r="R794" i="2"/>
  <c r="S794" i="2" s="1"/>
  <c r="O795" i="2"/>
  <c r="N795" i="2" s="1"/>
  <c r="P795" i="2"/>
  <c r="Q795" i="2" s="1"/>
  <c r="R795" i="2"/>
  <c r="S795" i="2" s="1"/>
  <c r="O796" i="2"/>
  <c r="N796" i="2" s="1"/>
  <c r="P796" i="2"/>
  <c r="Q796" i="2" s="1"/>
  <c r="R796" i="2"/>
  <c r="S796" i="2" s="1"/>
  <c r="O797" i="2"/>
  <c r="N797" i="2" s="1"/>
  <c r="P797" i="2"/>
  <c r="Q797" i="2" s="1"/>
  <c r="R797" i="2"/>
  <c r="S797" i="2" s="1"/>
  <c r="O798" i="2"/>
  <c r="N798" i="2" s="1"/>
  <c r="P798" i="2"/>
  <c r="Q798" i="2" s="1"/>
  <c r="R798" i="2"/>
  <c r="S798" i="2" s="1"/>
  <c r="O799" i="2"/>
  <c r="N799" i="2" s="1"/>
  <c r="P799" i="2"/>
  <c r="Q799" i="2" s="1"/>
  <c r="R799" i="2"/>
  <c r="S799" i="2" s="1"/>
  <c r="O800" i="2"/>
  <c r="N800" i="2" s="1"/>
  <c r="P800" i="2"/>
  <c r="Q800" i="2" s="1"/>
  <c r="R800" i="2"/>
  <c r="S800" i="2" s="1"/>
  <c r="O801" i="2"/>
  <c r="N801" i="2" s="1"/>
  <c r="P801" i="2"/>
  <c r="Q801" i="2" s="1"/>
  <c r="R801" i="2"/>
  <c r="S801" i="2" s="1"/>
  <c r="O802" i="2"/>
  <c r="N802" i="2" s="1"/>
  <c r="P802" i="2"/>
  <c r="Q802" i="2" s="1"/>
  <c r="R802" i="2"/>
  <c r="S802" i="2" s="1"/>
  <c r="O803" i="2"/>
  <c r="N803" i="2" s="1"/>
  <c r="J803" i="2" s="1"/>
  <c r="P803" i="2"/>
  <c r="Q803" i="2" s="1"/>
  <c r="K803" i="2" s="1"/>
  <c r="R803" i="2"/>
  <c r="S803" i="2" s="1"/>
  <c r="L803" i="2" s="1"/>
  <c r="O804" i="2"/>
  <c r="N804" i="2" s="1"/>
  <c r="P804" i="2"/>
  <c r="Q804" i="2" s="1"/>
  <c r="R804" i="2"/>
  <c r="S804" i="2" s="1"/>
  <c r="O805" i="2"/>
  <c r="N805" i="2" s="1"/>
  <c r="P805" i="2"/>
  <c r="Q805" i="2" s="1"/>
  <c r="R805" i="2"/>
  <c r="S805" i="2" s="1"/>
  <c r="O806" i="2"/>
  <c r="N806" i="2" s="1"/>
  <c r="P806" i="2"/>
  <c r="Q806" i="2" s="1"/>
  <c r="R806" i="2"/>
  <c r="S806" i="2" s="1"/>
  <c r="O807" i="2"/>
  <c r="N807" i="2" s="1"/>
  <c r="P807" i="2"/>
  <c r="Q807" i="2" s="1"/>
  <c r="R807" i="2"/>
  <c r="S807" i="2" s="1"/>
  <c r="O808" i="2"/>
  <c r="N808" i="2" s="1"/>
  <c r="P808" i="2"/>
  <c r="Q808" i="2" s="1"/>
  <c r="R808" i="2"/>
  <c r="S808" i="2" s="1"/>
  <c r="O809" i="2"/>
  <c r="N809" i="2" s="1"/>
  <c r="P809" i="2"/>
  <c r="Q809" i="2" s="1"/>
  <c r="R809" i="2"/>
  <c r="S809" i="2" s="1"/>
  <c r="O810" i="2"/>
  <c r="N810" i="2" s="1"/>
  <c r="P810" i="2"/>
  <c r="Q810" i="2" s="1"/>
  <c r="R810" i="2"/>
  <c r="S810" i="2" s="1"/>
  <c r="O811" i="2"/>
  <c r="N811" i="2" s="1"/>
  <c r="P811" i="2"/>
  <c r="Q811" i="2" s="1"/>
  <c r="R811" i="2"/>
  <c r="S811" i="2" s="1"/>
  <c r="O812" i="2"/>
  <c r="N812" i="2" s="1"/>
  <c r="J812" i="2" s="1"/>
  <c r="P812" i="2"/>
  <c r="Q812" i="2" s="1"/>
  <c r="K812" i="2" s="1"/>
  <c r="R812" i="2"/>
  <c r="S812" i="2" s="1"/>
  <c r="L812" i="2" s="1"/>
  <c r="O813" i="2"/>
  <c r="N813" i="2" s="1"/>
  <c r="P813" i="2"/>
  <c r="Q813" i="2" s="1"/>
  <c r="R813" i="2"/>
  <c r="S813" i="2" s="1"/>
  <c r="O814" i="2"/>
  <c r="N814" i="2" s="1"/>
  <c r="P814" i="2"/>
  <c r="Q814" i="2" s="1"/>
  <c r="R814" i="2"/>
  <c r="S814" i="2" s="1"/>
  <c r="O815" i="2"/>
  <c r="N815" i="2" s="1"/>
  <c r="P815" i="2"/>
  <c r="Q815" i="2" s="1"/>
  <c r="R815" i="2"/>
  <c r="S815" i="2" s="1"/>
  <c r="O816" i="2"/>
  <c r="N816" i="2" s="1"/>
  <c r="P816" i="2"/>
  <c r="Q816" i="2" s="1"/>
  <c r="R816" i="2"/>
  <c r="S816" i="2" s="1"/>
  <c r="O817" i="2"/>
  <c r="N817" i="2" s="1"/>
  <c r="P817" i="2"/>
  <c r="Q817" i="2" s="1"/>
  <c r="R817" i="2"/>
  <c r="S817" i="2" s="1"/>
  <c r="O818" i="2"/>
  <c r="N818" i="2" s="1"/>
  <c r="P818" i="2"/>
  <c r="Q818" i="2" s="1"/>
  <c r="R818" i="2"/>
  <c r="S818" i="2" s="1"/>
  <c r="O819" i="2"/>
  <c r="N819" i="2" s="1"/>
  <c r="P819" i="2"/>
  <c r="Q819" i="2" s="1"/>
  <c r="R819" i="2"/>
  <c r="S819" i="2" s="1"/>
  <c r="O820" i="2"/>
  <c r="N820" i="2" s="1"/>
  <c r="P820" i="2"/>
  <c r="Q820" i="2" s="1"/>
  <c r="R820" i="2"/>
  <c r="S820" i="2" s="1"/>
  <c r="O821" i="2"/>
  <c r="N821" i="2" s="1"/>
  <c r="P821" i="2"/>
  <c r="Q821" i="2" s="1"/>
  <c r="R821" i="2"/>
  <c r="S821" i="2" s="1"/>
  <c r="O822" i="2"/>
  <c r="N822" i="2" s="1"/>
  <c r="P822" i="2"/>
  <c r="Q822" i="2" s="1"/>
  <c r="R822" i="2"/>
  <c r="S822" i="2" s="1"/>
  <c r="O823" i="2"/>
  <c r="N823" i="2" s="1"/>
  <c r="P823" i="2"/>
  <c r="Q823" i="2" s="1"/>
  <c r="R823" i="2"/>
  <c r="S823" i="2" s="1"/>
  <c r="O824" i="2"/>
  <c r="N824" i="2" s="1"/>
  <c r="P824" i="2"/>
  <c r="Q824" i="2" s="1"/>
  <c r="R824" i="2"/>
  <c r="S824" i="2" s="1"/>
  <c r="O825" i="2"/>
  <c r="N825" i="2" s="1"/>
  <c r="P825" i="2"/>
  <c r="Q825" i="2" s="1"/>
  <c r="R825" i="2"/>
  <c r="S825" i="2" s="1"/>
  <c r="O826" i="2"/>
  <c r="N826" i="2" s="1"/>
  <c r="P826" i="2"/>
  <c r="Q826" i="2" s="1"/>
  <c r="R826" i="2"/>
  <c r="S826" i="2" s="1"/>
  <c r="O827" i="2"/>
  <c r="N827" i="2" s="1"/>
  <c r="P827" i="2"/>
  <c r="Q827" i="2" s="1"/>
  <c r="R827" i="2"/>
  <c r="S827" i="2" s="1"/>
  <c r="O828" i="2"/>
  <c r="N828" i="2" s="1"/>
  <c r="P828" i="2"/>
  <c r="Q828" i="2" s="1"/>
  <c r="R828" i="2"/>
  <c r="S828" i="2" s="1"/>
  <c r="O829" i="2"/>
  <c r="N829" i="2" s="1"/>
  <c r="P829" i="2"/>
  <c r="Q829" i="2" s="1"/>
  <c r="R829" i="2"/>
  <c r="S829" i="2" s="1"/>
  <c r="O830" i="2"/>
  <c r="N830" i="2" s="1"/>
  <c r="P830" i="2"/>
  <c r="Q830" i="2" s="1"/>
  <c r="R830" i="2"/>
  <c r="S830" i="2" s="1"/>
  <c r="O831" i="2"/>
  <c r="N831" i="2" s="1"/>
  <c r="P831" i="2"/>
  <c r="Q831" i="2" s="1"/>
  <c r="R831" i="2"/>
  <c r="S831" i="2" s="1"/>
  <c r="O832" i="2"/>
  <c r="N832" i="2" s="1"/>
  <c r="P832" i="2"/>
  <c r="Q832" i="2" s="1"/>
  <c r="R832" i="2"/>
  <c r="S832" i="2" s="1"/>
  <c r="O833" i="2"/>
  <c r="N833" i="2" s="1"/>
  <c r="P833" i="2"/>
  <c r="Q833" i="2" s="1"/>
  <c r="R833" i="2"/>
  <c r="S833" i="2" s="1"/>
  <c r="O834" i="2"/>
  <c r="N834" i="2" s="1"/>
  <c r="P834" i="2"/>
  <c r="Q834" i="2" s="1"/>
  <c r="R834" i="2"/>
  <c r="S834" i="2" s="1"/>
  <c r="O835" i="2"/>
  <c r="N835" i="2" s="1"/>
  <c r="P835" i="2"/>
  <c r="Q835" i="2" s="1"/>
  <c r="R835" i="2"/>
  <c r="S835" i="2" s="1"/>
  <c r="O836" i="2"/>
  <c r="N836" i="2" s="1"/>
  <c r="P836" i="2"/>
  <c r="Q836" i="2" s="1"/>
  <c r="R836" i="2"/>
  <c r="S836" i="2" s="1"/>
  <c r="O837" i="2"/>
  <c r="N837" i="2" s="1"/>
  <c r="P837" i="2"/>
  <c r="Q837" i="2" s="1"/>
  <c r="R837" i="2"/>
  <c r="S837" i="2" s="1"/>
  <c r="O838" i="2"/>
  <c r="N838" i="2" s="1"/>
  <c r="P838" i="2"/>
  <c r="Q838" i="2" s="1"/>
  <c r="R838" i="2"/>
  <c r="S838" i="2" s="1"/>
  <c r="O839" i="2"/>
  <c r="N839" i="2" s="1"/>
  <c r="P839" i="2"/>
  <c r="Q839" i="2" s="1"/>
  <c r="R839" i="2"/>
  <c r="S839" i="2" s="1"/>
  <c r="O840" i="2"/>
  <c r="N840" i="2" s="1"/>
  <c r="P840" i="2"/>
  <c r="Q840" i="2" s="1"/>
  <c r="R840" i="2"/>
  <c r="S840" i="2" s="1"/>
  <c r="O841" i="2"/>
  <c r="N841" i="2" s="1"/>
  <c r="P841" i="2"/>
  <c r="Q841" i="2" s="1"/>
  <c r="R841" i="2"/>
  <c r="S841" i="2" s="1"/>
  <c r="O842" i="2"/>
  <c r="N842" i="2" s="1"/>
  <c r="P842" i="2"/>
  <c r="Q842" i="2" s="1"/>
  <c r="R842" i="2"/>
  <c r="S842" i="2" s="1"/>
  <c r="O843" i="2"/>
  <c r="N843" i="2" s="1"/>
  <c r="P843" i="2"/>
  <c r="Q843" i="2" s="1"/>
  <c r="R843" i="2"/>
  <c r="S843" i="2" s="1"/>
  <c r="O844" i="2"/>
  <c r="N844" i="2" s="1"/>
  <c r="P844" i="2"/>
  <c r="Q844" i="2" s="1"/>
  <c r="R844" i="2"/>
  <c r="S844" i="2" s="1"/>
  <c r="O845" i="2"/>
  <c r="N845" i="2" s="1"/>
  <c r="P845" i="2"/>
  <c r="Q845" i="2" s="1"/>
  <c r="R845" i="2"/>
  <c r="S845" i="2" s="1"/>
  <c r="O846" i="2"/>
  <c r="N846" i="2" s="1"/>
  <c r="P846" i="2"/>
  <c r="Q846" i="2" s="1"/>
  <c r="R846" i="2"/>
  <c r="S846" i="2" s="1"/>
  <c r="O847" i="2"/>
  <c r="N847" i="2" s="1"/>
  <c r="P847" i="2"/>
  <c r="Q847" i="2" s="1"/>
  <c r="R847" i="2"/>
  <c r="S847" i="2" s="1"/>
  <c r="O848" i="2"/>
  <c r="N848" i="2" s="1"/>
  <c r="P848" i="2"/>
  <c r="Q848" i="2" s="1"/>
  <c r="R848" i="2"/>
  <c r="S848" i="2" s="1"/>
  <c r="O849" i="2"/>
  <c r="N849" i="2" s="1"/>
  <c r="P849" i="2"/>
  <c r="Q849" i="2" s="1"/>
  <c r="R849" i="2"/>
  <c r="S849" i="2" s="1"/>
  <c r="O850" i="2"/>
  <c r="N850" i="2" s="1"/>
  <c r="P850" i="2"/>
  <c r="Q850" i="2" s="1"/>
  <c r="R850" i="2"/>
  <c r="S850" i="2" s="1"/>
  <c r="O851" i="2"/>
  <c r="N851" i="2" s="1"/>
  <c r="P851" i="2"/>
  <c r="Q851" i="2" s="1"/>
  <c r="R851" i="2"/>
  <c r="S851" i="2" s="1"/>
  <c r="O852" i="2"/>
  <c r="N852" i="2" s="1"/>
  <c r="P852" i="2"/>
  <c r="Q852" i="2" s="1"/>
  <c r="R852" i="2"/>
  <c r="S852" i="2" s="1"/>
  <c r="O853" i="2"/>
  <c r="N853" i="2" s="1"/>
  <c r="J853" i="2" s="1"/>
  <c r="P853" i="2"/>
  <c r="Q853" i="2" s="1"/>
  <c r="K853" i="2" s="1"/>
  <c r="R853" i="2"/>
  <c r="S853" i="2" s="1"/>
  <c r="L853" i="2" s="1"/>
  <c r="O854" i="2"/>
  <c r="N854" i="2" s="1"/>
  <c r="P854" i="2"/>
  <c r="Q854" i="2" s="1"/>
  <c r="R854" i="2"/>
  <c r="S854" i="2" s="1"/>
  <c r="O855" i="2"/>
  <c r="N855" i="2" s="1"/>
  <c r="J855" i="2" s="1"/>
  <c r="P855" i="2"/>
  <c r="Q855" i="2" s="1"/>
  <c r="K855" i="2" s="1"/>
  <c r="R855" i="2"/>
  <c r="S855" i="2" s="1"/>
  <c r="L855" i="2" s="1"/>
  <c r="O856" i="2"/>
  <c r="N856" i="2" s="1"/>
  <c r="J856" i="2" s="1"/>
  <c r="P856" i="2"/>
  <c r="Q856" i="2" s="1"/>
  <c r="K856" i="2" s="1"/>
  <c r="R856" i="2"/>
  <c r="S856" i="2" s="1"/>
  <c r="L856" i="2" s="1"/>
  <c r="O857" i="2"/>
  <c r="N857" i="2" s="1"/>
  <c r="P857" i="2"/>
  <c r="Q857" i="2" s="1"/>
  <c r="R857" i="2"/>
  <c r="S857" i="2" s="1"/>
  <c r="O858" i="2"/>
  <c r="N858" i="2" s="1"/>
  <c r="P858" i="2"/>
  <c r="Q858" i="2" s="1"/>
  <c r="R858" i="2"/>
  <c r="S858" i="2" s="1"/>
  <c r="O859" i="2"/>
  <c r="N859" i="2" s="1"/>
  <c r="P859" i="2"/>
  <c r="Q859" i="2" s="1"/>
  <c r="R859" i="2"/>
  <c r="S859" i="2" s="1"/>
  <c r="O860" i="2"/>
  <c r="N860" i="2" s="1"/>
  <c r="P860" i="2"/>
  <c r="Q860" i="2" s="1"/>
  <c r="R860" i="2"/>
  <c r="S860" i="2" s="1"/>
  <c r="O861" i="2"/>
  <c r="N861" i="2" s="1"/>
  <c r="P861" i="2"/>
  <c r="Q861" i="2" s="1"/>
  <c r="R861" i="2"/>
  <c r="S861" i="2" s="1"/>
  <c r="O862" i="2"/>
  <c r="N862" i="2" s="1"/>
  <c r="J862" i="2" s="1"/>
  <c r="P862" i="2"/>
  <c r="Q862" i="2" s="1"/>
  <c r="K862" i="2" s="1"/>
  <c r="R862" i="2"/>
  <c r="S862" i="2" s="1"/>
  <c r="L862" i="2" s="1"/>
  <c r="O863" i="2"/>
  <c r="N863" i="2" s="1"/>
  <c r="J863" i="2" s="1"/>
  <c r="P863" i="2"/>
  <c r="Q863" i="2" s="1"/>
  <c r="K863" i="2" s="1"/>
  <c r="R863" i="2"/>
  <c r="S863" i="2" s="1"/>
  <c r="L863" i="2" s="1"/>
  <c r="O864" i="2"/>
  <c r="N864" i="2" s="1"/>
  <c r="P864" i="2"/>
  <c r="Q864" i="2" s="1"/>
  <c r="R864" i="2"/>
  <c r="S864" i="2" s="1"/>
  <c r="O865" i="2"/>
  <c r="N865" i="2" s="1"/>
  <c r="J865" i="2" s="1"/>
  <c r="P865" i="2"/>
  <c r="Q865" i="2" s="1"/>
  <c r="K865" i="2" s="1"/>
  <c r="R865" i="2"/>
  <c r="S865" i="2" s="1"/>
  <c r="L865" i="2" s="1"/>
  <c r="O866" i="2"/>
  <c r="N866" i="2" s="1"/>
  <c r="P866" i="2"/>
  <c r="Q866" i="2" s="1"/>
  <c r="R866" i="2"/>
  <c r="S866" i="2" s="1"/>
  <c r="O867" i="2"/>
  <c r="N867" i="2" s="1"/>
  <c r="P867" i="2"/>
  <c r="Q867" i="2" s="1"/>
  <c r="R867" i="2"/>
  <c r="S867" i="2" s="1"/>
  <c r="O868" i="2"/>
  <c r="N868" i="2" s="1"/>
  <c r="P868" i="2"/>
  <c r="Q868" i="2" s="1"/>
  <c r="R868" i="2"/>
  <c r="S868" i="2" s="1"/>
  <c r="O869" i="2"/>
  <c r="N869" i="2" s="1"/>
  <c r="J869" i="2" s="1"/>
  <c r="P869" i="2"/>
  <c r="Q869" i="2" s="1"/>
  <c r="K869" i="2" s="1"/>
  <c r="R869" i="2"/>
  <c r="S869" i="2" s="1"/>
  <c r="L869" i="2" s="1"/>
  <c r="O870" i="2"/>
  <c r="N870" i="2" s="1"/>
  <c r="P870" i="2"/>
  <c r="Q870" i="2" s="1"/>
  <c r="R870" i="2"/>
  <c r="S870" i="2" s="1"/>
  <c r="O871" i="2"/>
  <c r="N871" i="2" s="1"/>
  <c r="P871" i="2"/>
  <c r="Q871" i="2" s="1"/>
  <c r="R871" i="2"/>
  <c r="S871" i="2" s="1"/>
  <c r="O872" i="2"/>
  <c r="N872" i="2" s="1"/>
  <c r="J872" i="2" s="1"/>
  <c r="P872" i="2"/>
  <c r="Q872" i="2" s="1"/>
  <c r="K872" i="2" s="1"/>
  <c r="R872" i="2"/>
  <c r="S872" i="2" s="1"/>
  <c r="L872" i="2" s="1"/>
  <c r="O873" i="2"/>
  <c r="N873" i="2" s="1"/>
  <c r="P873" i="2"/>
  <c r="Q873" i="2" s="1"/>
  <c r="R873" i="2"/>
  <c r="S873" i="2" s="1"/>
  <c r="O874" i="2"/>
  <c r="N874" i="2" s="1"/>
  <c r="P874" i="2"/>
  <c r="Q874" i="2" s="1"/>
  <c r="R874" i="2"/>
  <c r="S874" i="2" s="1"/>
  <c r="O875" i="2"/>
  <c r="N875" i="2" s="1"/>
  <c r="P875" i="2"/>
  <c r="Q875" i="2" s="1"/>
  <c r="R875" i="2"/>
  <c r="S875" i="2" s="1"/>
  <c r="O876" i="2"/>
  <c r="N876" i="2" s="1"/>
  <c r="J876" i="2" s="1"/>
  <c r="P876" i="2"/>
  <c r="Q876" i="2" s="1"/>
  <c r="K876" i="2" s="1"/>
  <c r="R876" i="2"/>
  <c r="S876" i="2" s="1"/>
  <c r="L876" i="2" s="1"/>
  <c r="O877" i="2"/>
  <c r="N877" i="2" s="1"/>
  <c r="P877" i="2"/>
  <c r="Q877" i="2" s="1"/>
  <c r="R877" i="2"/>
  <c r="S877" i="2" s="1"/>
  <c r="O878" i="2"/>
  <c r="N878" i="2" s="1"/>
  <c r="P878" i="2"/>
  <c r="Q878" i="2" s="1"/>
  <c r="R878" i="2"/>
  <c r="S878" i="2" s="1"/>
  <c r="O879" i="2"/>
  <c r="N879" i="2" s="1"/>
  <c r="P879" i="2"/>
  <c r="Q879" i="2" s="1"/>
  <c r="R879" i="2"/>
  <c r="S879" i="2" s="1"/>
  <c r="O880" i="2"/>
  <c r="N880" i="2" s="1"/>
  <c r="P880" i="2"/>
  <c r="Q880" i="2" s="1"/>
  <c r="R880" i="2"/>
  <c r="S880" i="2" s="1"/>
  <c r="O881" i="2"/>
  <c r="N881" i="2" s="1"/>
  <c r="P881" i="2"/>
  <c r="Q881" i="2" s="1"/>
  <c r="R881" i="2"/>
  <c r="S881" i="2" s="1"/>
  <c r="O882" i="2"/>
  <c r="N882" i="2" s="1"/>
  <c r="P882" i="2"/>
  <c r="Q882" i="2" s="1"/>
  <c r="R882" i="2"/>
  <c r="S882" i="2" s="1"/>
  <c r="O883" i="2"/>
  <c r="N883" i="2" s="1"/>
  <c r="P883" i="2"/>
  <c r="Q883" i="2" s="1"/>
  <c r="R883" i="2"/>
  <c r="S883" i="2" s="1"/>
  <c r="O884" i="2"/>
  <c r="N884" i="2" s="1"/>
  <c r="P884" i="2"/>
  <c r="Q884" i="2" s="1"/>
  <c r="R884" i="2"/>
  <c r="S884" i="2" s="1"/>
  <c r="O885" i="2"/>
  <c r="N885" i="2" s="1"/>
  <c r="P885" i="2"/>
  <c r="Q885" i="2" s="1"/>
  <c r="R885" i="2"/>
  <c r="S885" i="2" s="1"/>
  <c r="O886" i="2"/>
  <c r="N886" i="2" s="1"/>
  <c r="P886" i="2"/>
  <c r="Q886" i="2" s="1"/>
  <c r="R886" i="2"/>
  <c r="S886" i="2" s="1"/>
  <c r="O887" i="2"/>
  <c r="N887" i="2" s="1"/>
  <c r="P887" i="2"/>
  <c r="Q887" i="2" s="1"/>
  <c r="R887" i="2"/>
  <c r="S887" i="2" s="1"/>
  <c r="O888" i="2"/>
  <c r="N888" i="2" s="1"/>
  <c r="P888" i="2"/>
  <c r="Q888" i="2" s="1"/>
  <c r="R888" i="2"/>
  <c r="S888" i="2" s="1"/>
  <c r="O889" i="2"/>
  <c r="N889" i="2" s="1"/>
  <c r="P889" i="2"/>
  <c r="Q889" i="2" s="1"/>
  <c r="R889" i="2"/>
  <c r="S889" i="2" s="1"/>
  <c r="O890" i="2"/>
  <c r="N890" i="2" s="1"/>
  <c r="P890" i="2"/>
  <c r="Q890" i="2" s="1"/>
  <c r="R890" i="2"/>
  <c r="S890" i="2" s="1"/>
  <c r="O891" i="2"/>
  <c r="N891" i="2" s="1"/>
  <c r="P891" i="2"/>
  <c r="Q891" i="2" s="1"/>
  <c r="R891" i="2"/>
  <c r="S891" i="2" s="1"/>
  <c r="O892" i="2"/>
  <c r="N892" i="2" s="1"/>
  <c r="P892" i="2"/>
  <c r="Q892" i="2" s="1"/>
  <c r="R892" i="2"/>
  <c r="S892" i="2" s="1"/>
  <c r="O893" i="2"/>
  <c r="N893" i="2" s="1"/>
  <c r="P893" i="2"/>
  <c r="Q893" i="2" s="1"/>
  <c r="R893" i="2"/>
  <c r="S893" i="2" s="1"/>
  <c r="O894" i="2"/>
  <c r="N894" i="2" s="1"/>
  <c r="P894" i="2"/>
  <c r="Q894" i="2" s="1"/>
  <c r="R894" i="2"/>
  <c r="S894" i="2" s="1"/>
  <c r="O895" i="2"/>
  <c r="N895" i="2" s="1"/>
  <c r="P895" i="2"/>
  <c r="Q895" i="2" s="1"/>
  <c r="R895" i="2"/>
  <c r="S895" i="2" s="1"/>
  <c r="O896" i="2"/>
  <c r="N896" i="2" s="1"/>
  <c r="P896" i="2"/>
  <c r="Q896" i="2" s="1"/>
  <c r="R896" i="2"/>
  <c r="S896" i="2" s="1"/>
  <c r="O897" i="2"/>
  <c r="N897" i="2" s="1"/>
  <c r="P897" i="2"/>
  <c r="Q897" i="2" s="1"/>
  <c r="R897" i="2"/>
  <c r="S897" i="2" s="1"/>
  <c r="O898" i="2"/>
  <c r="N898" i="2" s="1"/>
  <c r="J898" i="2" s="1"/>
  <c r="P898" i="2"/>
  <c r="Q898" i="2" s="1"/>
  <c r="K898" i="2" s="1"/>
  <c r="R898" i="2"/>
  <c r="S898" i="2" s="1"/>
  <c r="L898" i="2" s="1"/>
  <c r="O899" i="2"/>
  <c r="N899" i="2" s="1"/>
  <c r="P899" i="2"/>
  <c r="Q899" i="2" s="1"/>
  <c r="R899" i="2"/>
  <c r="S899" i="2" s="1"/>
  <c r="O900" i="2"/>
  <c r="N900" i="2" s="1"/>
  <c r="P900" i="2"/>
  <c r="Q900" i="2" s="1"/>
  <c r="R900" i="2"/>
  <c r="S900" i="2" s="1"/>
  <c r="O901" i="2"/>
  <c r="N901" i="2" s="1"/>
  <c r="P901" i="2"/>
  <c r="Q901" i="2" s="1"/>
  <c r="R901" i="2"/>
  <c r="S901" i="2" s="1"/>
  <c r="O902" i="2"/>
  <c r="N902" i="2" s="1"/>
  <c r="P902" i="2"/>
  <c r="Q902" i="2" s="1"/>
  <c r="R902" i="2"/>
  <c r="S902" i="2" s="1"/>
  <c r="O903" i="2"/>
  <c r="N903" i="2" s="1"/>
  <c r="P903" i="2"/>
  <c r="Q903" i="2" s="1"/>
  <c r="R903" i="2"/>
  <c r="S903" i="2" s="1"/>
  <c r="O904" i="2"/>
  <c r="N904" i="2" s="1"/>
  <c r="P904" i="2"/>
  <c r="Q904" i="2" s="1"/>
  <c r="R904" i="2"/>
  <c r="S904" i="2" s="1"/>
  <c r="O905" i="2"/>
  <c r="N905" i="2" s="1"/>
  <c r="P905" i="2"/>
  <c r="Q905" i="2" s="1"/>
  <c r="R905" i="2"/>
  <c r="S905" i="2" s="1"/>
  <c r="O906" i="2"/>
  <c r="N906" i="2" s="1"/>
  <c r="J906" i="2" s="1"/>
  <c r="P906" i="2"/>
  <c r="Q906" i="2" s="1"/>
  <c r="K906" i="2" s="1"/>
  <c r="R906" i="2"/>
  <c r="S906" i="2" s="1"/>
  <c r="L906" i="2" s="1"/>
  <c r="O907" i="2"/>
  <c r="N907" i="2" s="1"/>
  <c r="P907" i="2"/>
  <c r="Q907" i="2" s="1"/>
  <c r="R907" i="2"/>
  <c r="S907" i="2" s="1"/>
  <c r="O908" i="2"/>
  <c r="N908" i="2" s="1"/>
  <c r="J908" i="2" s="1"/>
  <c r="P908" i="2"/>
  <c r="Q908" i="2" s="1"/>
  <c r="K908" i="2" s="1"/>
  <c r="R908" i="2"/>
  <c r="S908" i="2" s="1"/>
  <c r="L908" i="2" s="1"/>
  <c r="O909" i="2"/>
  <c r="N909" i="2" s="1"/>
  <c r="P909" i="2"/>
  <c r="Q909" i="2" s="1"/>
  <c r="R909" i="2"/>
  <c r="S909" i="2" s="1"/>
  <c r="O910" i="2"/>
  <c r="N910" i="2" s="1"/>
  <c r="J910" i="2" s="1"/>
  <c r="P910" i="2"/>
  <c r="Q910" i="2" s="1"/>
  <c r="K910" i="2" s="1"/>
  <c r="R910" i="2"/>
  <c r="S910" i="2" s="1"/>
  <c r="L910" i="2" s="1"/>
  <c r="O911" i="2"/>
  <c r="N911" i="2" s="1"/>
  <c r="P911" i="2"/>
  <c r="Q911" i="2" s="1"/>
  <c r="R911" i="2"/>
  <c r="S911" i="2" s="1"/>
  <c r="O912" i="2"/>
  <c r="N912" i="2" s="1"/>
  <c r="J912" i="2" s="1"/>
  <c r="P912" i="2"/>
  <c r="Q912" i="2" s="1"/>
  <c r="K912" i="2" s="1"/>
  <c r="R912" i="2"/>
  <c r="S912" i="2" s="1"/>
  <c r="L912" i="2" s="1"/>
  <c r="O913" i="2"/>
  <c r="N913" i="2" s="1"/>
  <c r="P913" i="2"/>
  <c r="Q913" i="2" s="1"/>
  <c r="R913" i="2"/>
  <c r="S913" i="2" s="1"/>
  <c r="O914" i="2"/>
  <c r="N914" i="2" s="1"/>
  <c r="P914" i="2"/>
  <c r="Q914" i="2" s="1"/>
  <c r="R914" i="2"/>
  <c r="S914" i="2" s="1"/>
  <c r="O915" i="2"/>
  <c r="N915" i="2" s="1"/>
  <c r="P915" i="2"/>
  <c r="Q915" i="2" s="1"/>
  <c r="R915" i="2"/>
  <c r="S915" i="2" s="1"/>
  <c r="O916" i="2"/>
  <c r="N916" i="2" s="1"/>
  <c r="P916" i="2"/>
  <c r="Q916" i="2" s="1"/>
  <c r="R916" i="2"/>
  <c r="S916" i="2" s="1"/>
  <c r="O917" i="2"/>
  <c r="N917" i="2" s="1"/>
  <c r="P917" i="2"/>
  <c r="Q917" i="2" s="1"/>
  <c r="R917" i="2"/>
  <c r="S917" i="2" s="1"/>
  <c r="O918" i="2"/>
  <c r="N918" i="2" s="1"/>
  <c r="P918" i="2"/>
  <c r="Q918" i="2" s="1"/>
  <c r="R918" i="2"/>
  <c r="S918" i="2" s="1"/>
  <c r="O919" i="2"/>
  <c r="N919" i="2" s="1"/>
  <c r="P919" i="2"/>
  <c r="Q919" i="2" s="1"/>
  <c r="R919" i="2"/>
  <c r="S919" i="2" s="1"/>
  <c r="O920" i="2"/>
  <c r="N920" i="2" s="1"/>
  <c r="P920" i="2"/>
  <c r="Q920" i="2" s="1"/>
  <c r="R920" i="2"/>
  <c r="S920" i="2" s="1"/>
  <c r="O921" i="2"/>
  <c r="N921" i="2" s="1"/>
  <c r="P921" i="2"/>
  <c r="Q921" i="2" s="1"/>
  <c r="R921" i="2"/>
  <c r="S921" i="2" s="1"/>
  <c r="O922" i="2"/>
  <c r="N922" i="2" s="1"/>
  <c r="P922" i="2"/>
  <c r="Q922" i="2" s="1"/>
  <c r="R922" i="2"/>
  <c r="S922" i="2" s="1"/>
  <c r="O923" i="2"/>
  <c r="N923" i="2" s="1"/>
  <c r="P923" i="2"/>
  <c r="Q923" i="2" s="1"/>
  <c r="R923" i="2"/>
  <c r="S923" i="2" s="1"/>
  <c r="O924" i="2"/>
  <c r="N924" i="2" s="1"/>
  <c r="P924" i="2"/>
  <c r="Q924" i="2" s="1"/>
  <c r="R924" i="2"/>
  <c r="S924" i="2" s="1"/>
  <c r="O925" i="2"/>
  <c r="N925" i="2" s="1"/>
  <c r="P925" i="2"/>
  <c r="Q925" i="2" s="1"/>
  <c r="R925" i="2"/>
  <c r="S925" i="2" s="1"/>
  <c r="O926" i="2"/>
  <c r="N926" i="2" s="1"/>
  <c r="P926" i="2"/>
  <c r="Q926" i="2" s="1"/>
  <c r="R926" i="2"/>
  <c r="S926" i="2" s="1"/>
  <c r="O927" i="2"/>
  <c r="N927" i="2" s="1"/>
  <c r="P927" i="2"/>
  <c r="Q927" i="2" s="1"/>
  <c r="R927" i="2"/>
  <c r="S927" i="2" s="1"/>
  <c r="O928" i="2"/>
  <c r="N928" i="2" s="1"/>
  <c r="P928" i="2"/>
  <c r="Q928" i="2" s="1"/>
  <c r="R928" i="2"/>
  <c r="S928" i="2" s="1"/>
  <c r="O929" i="2"/>
  <c r="N929" i="2" s="1"/>
  <c r="P929" i="2"/>
  <c r="Q929" i="2" s="1"/>
  <c r="R929" i="2"/>
  <c r="S929" i="2" s="1"/>
  <c r="O930" i="2"/>
  <c r="N930" i="2" s="1"/>
  <c r="P930" i="2"/>
  <c r="Q930" i="2" s="1"/>
  <c r="R930" i="2"/>
  <c r="S930" i="2" s="1"/>
  <c r="O931" i="2"/>
  <c r="N931" i="2" s="1"/>
  <c r="P931" i="2"/>
  <c r="Q931" i="2" s="1"/>
  <c r="R931" i="2"/>
  <c r="S931" i="2" s="1"/>
  <c r="O932" i="2"/>
  <c r="N932" i="2" s="1"/>
  <c r="P932" i="2"/>
  <c r="Q932" i="2" s="1"/>
  <c r="R932" i="2"/>
  <c r="S932" i="2" s="1"/>
  <c r="O933" i="2"/>
  <c r="N933" i="2" s="1"/>
  <c r="P933" i="2"/>
  <c r="Q933" i="2" s="1"/>
  <c r="R933" i="2"/>
  <c r="S933" i="2" s="1"/>
  <c r="O934" i="2"/>
  <c r="N934" i="2" s="1"/>
  <c r="P934" i="2"/>
  <c r="Q934" i="2" s="1"/>
  <c r="R934" i="2"/>
  <c r="S934" i="2" s="1"/>
  <c r="O935" i="2"/>
  <c r="N935" i="2" s="1"/>
  <c r="P935" i="2"/>
  <c r="Q935" i="2" s="1"/>
  <c r="R935" i="2"/>
  <c r="S935" i="2" s="1"/>
  <c r="O936" i="2"/>
  <c r="N936" i="2" s="1"/>
  <c r="P936" i="2"/>
  <c r="Q936" i="2" s="1"/>
  <c r="R936" i="2"/>
  <c r="S936" i="2" s="1"/>
  <c r="O937" i="2"/>
  <c r="N937" i="2" s="1"/>
  <c r="P937" i="2"/>
  <c r="Q937" i="2" s="1"/>
  <c r="R937" i="2"/>
  <c r="S937" i="2" s="1"/>
  <c r="O938" i="2"/>
  <c r="N938" i="2" s="1"/>
  <c r="P938" i="2"/>
  <c r="Q938" i="2" s="1"/>
  <c r="R938" i="2"/>
  <c r="S938" i="2" s="1"/>
  <c r="O939" i="2"/>
  <c r="N939" i="2" s="1"/>
  <c r="P939" i="2"/>
  <c r="Q939" i="2" s="1"/>
  <c r="R939" i="2"/>
  <c r="S939" i="2" s="1"/>
  <c r="O940" i="2"/>
  <c r="N940" i="2" s="1"/>
  <c r="P940" i="2"/>
  <c r="Q940" i="2" s="1"/>
  <c r="R940" i="2"/>
  <c r="S940" i="2" s="1"/>
  <c r="O941" i="2"/>
  <c r="N941" i="2" s="1"/>
  <c r="P941" i="2"/>
  <c r="Q941" i="2" s="1"/>
  <c r="R941" i="2"/>
  <c r="S941" i="2" s="1"/>
  <c r="O942" i="2"/>
  <c r="N942" i="2" s="1"/>
  <c r="J942" i="2" s="1"/>
  <c r="P942" i="2"/>
  <c r="Q942" i="2" s="1"/>
  <c r="K942" i="2" s="1"/>
  <c r="R942" i="2"/>
  <c r="S942" i="2" s="1"/>
  <c r="L942" i="2" s="1"/>
  <c r="O943" i="2"/>
  <c r="N943" i="2" s="1"/>
  <c r="P943" i="2"/>
  <c r="Q943" i="2" s="1"/>
  <c r="R943" i="2"/>
  <c r="S943" i="2" s="1"/>
  <c r="O944" i="2"/>
  <c r="N944" i="2" s="1"/>
  <c r="P944" i="2"/>
  <c r="Q944" i="2" s="1"/>
  <c r="R944" i="2"/>
  <c r="S944" i="2" s="1"/>
  <c r="O945" i="2"/>
  <c r="N945" i="2" s="1"/>
  <c r="P945" i="2"/>
  <c r="Q945" i="2" s="1"/>
  <c r="R945" i="2"/>
  <c r="S945" i="2" s="1"/>
  <c r="O946" i="2"/>
  <c r="N946" i="2" s="1"/>
  <c r="P946" i="2"/>
  <c r="Q946" i="2" s="1"/>
  <c r="R946" i="2"/>
  <c r="S946" i="2" s="1"/>
  <c r="O947" i="2"/>
  <c r="N947" i="2" s="1"/>
  <c r="P947" i="2"/>
  <c r="Q947" i="2" s="1"/>
  <c r="R947" i="2"/>
  <c r="S947" i="2" s="1"/>
  <c r="O948" i="2"/>
  <c r="N948" i="2" s="1"/>
  <c r="P948" i="2"/>
  <c r="Q948" i="2" s="1"/>
  <c r="R948" i="2"/>
  <c r="S948" i="2" s="1"/>
  <c r="O949" i="2"/>
  <c r="N949" i="2" s="1"/>
  <c r="P949" i="2"/>
  <c r="Q949" i="2" s="1"/>
  <c r="R949" i="2"/>
  <c r="S949" i="2" s="1"/>
  <c r="O950" i="2"/>
  <c r="N950" i="2" s="1"/>
  <c r="P950" i="2"/>
  <c r="Q950" i="2" s="1"/>
  <c r="R950" i="2"/>
  <c r="S950" i="2" s="1"/>
  <c r="O951" i="2"/>
  <c r="N951" i="2" s="1"/>
  <c r="P951" i="2"/>
  <c r="Q951" i="2" s="1"/>
  <c r="R951" i="2"/>
  <c r="S951" i="2" s="1"/>
  <c r="O952" i="2"/>
  <c r="N952" i="2" s="1"/>
  <c r="P952" i="2"/>
  <c r="Q952" i="2" s="1"/>
  <c r="R952" i="2"/>
  <c r="S952" i="2" s="1"/>
  <c r="O953" i="2"/>
  <c r="N953" i="2" s="1"/>
  <c r="P953" i="2"/>
  <c r="Q953" i="2" s="1"/>
  <c r="R953" i="2"/>
  <c r="S953" i="2" s="1"/>
  <c r="O954" i="2"/>
  <c r="N954" i="2" s="1"/>
  <c r="P954" i="2"/>
  <c r="Q954" i="2" s="1"/>
  <c r="R954" i="2"/>
  <c r="S954" i="2" s="1"/>
  <c r="O955" i="2"/>
  <c r="N955" i="2" s="1"/>
  <c r="P955" i="2"/>
  <c r="Q955" i="2" s="1"/>
  <c r="R955" i="2"/>
  <c r="S955" i="2" s="1"/>
  <c r="O956" i="2"/>
  <c r="N956" i="2" s="1"/>
  <c r="P956" i="2"/>
  <c r="Q956" i="2" s="1"/>
  <c r="R956" i="2"/>
  <c r="S956" i="2" s="1"/>
  <c r="O957" i="2"/>
  <c r="N957" i="2" s="1"/>
  <c r="P957" i="2"/>
  <c r="Q957" i="2" s="1"/>
  <c r="R957" i="2"/>
  <c r="S957" i="2" s="1"/>
  <c r="O958" i="2"/>
  <c r="N958" i="2" s="1"/>
  <c r="P958" i="2"/>
  <c r="Q958" i="2" s="1"/>
  <c r="R958" i="2"/>
  <c r="S958" i="2" s="1"/>
  <c r="O959" i="2"/>
  <c r="N959" i="2" s="1"/>
  <c r="P959" i="2"/>
  <c r="Q959" i="2" s="1"/>
  <c r="R959" i="2"/>
  <c r="S959" i="2" s="1"/>
  <c r="O960" i="2"/>
  <c r="N960" i="2" s="1"/>
  <c r="P960" i="2"/>
  <c r="Q960" i="2" s="1"/>
  <c r="R960" i="2"/>
  <c r="S960" i="2" s="1"/>
  <c r="O961" i="2"/>
  <c r="N961" i="2" s="1"/>
  <c r="P961" i="2"/>
  <c r="Q961" i="2" s="1"/>
  <c r="R961" i="2"/>
  <c r="S961" i="2" s="1"/>
  <c r="O962" i="2"/>
  <c r="N962" i="2" s="1"/>
  <c r="P962" i="2"/>
  <c r="Q962" i="2" s="1"/>
  <c r="R962" i="2"/>
  <c r="S962" i="2" s="1"/>
  <c r="O963" i="2"/>
  <c r="N963" i="2" s="1"/>
  <c r="P963" i="2"/>
  <c r="Q963" i="2" s="1"/>
  <c r="R963" i="2"/>
  <c r="S963" i="2" s="1"/>
  <c r="O964" i="2"/>
  <c r="N964" i="2" s="1"/>
  <c r="P964" i="2"/>
  <c r="Q964" i="2" s="1"/>
  <c r="R964" i="2"/>
  <c r="S964" i="2" s="1"/>
  <c r="O965" i="2"/>
  <c r="N965" i="2" s="1"/>
  <c r="P965" i="2"/>
  <c r="Q965" i="2" s="1"/>
  <c r="R965" i="2"/>
  <c r="S965" i="2" s="1"/>
  <c r="O966" i="2"/>
  <c r="N966" i="2" s="1"/>
  <c r="P966" i="2"/>
  <c r="Q966" i="2" s="1"/>
  <c r="R966" i="2"/>
  <c r="S966" i="2" s="1"/>
  <c r="O967" i="2"/>
  <c r="N967" i="2" s="1"/>
  <c r="P967" i="2"/>
  <c r="Q967" i="2" s="1"/>
  <c r="R967" i="2"/>
  <c r="S967" i="2" s="1"/>
  <c r="O968" i="2"/>
  <c r="N968" i="2" s="1"/>
  <c r="P968" i="2"/>
  <c r="Q968" i="2" s="1"/>
  <c r="R968" i="2"/>
  <c r="S968" i="2" s="1"/>
  <c r="O969" i="2"/>
  <c r="N969" i="2" s="1"/>
  <c r="P969" i="2"/>
  <c r="Q969" i="2" s="1"/>
  <c r="R969" i="2"/>
  <c r="S969" i="2" s="1"/>
  <c r="O970" i="2"/>
  <c r="N970" i="2" s="1"/>
  <c r="P970" i="2"/>
  <c r="Q970" i="2" s="1"/>
  <c r="R970" i="2"/>
  <c r="S970" i="2" s="1"/>
  <c r="O971" i="2"/>
  <c r="N971" i="2" s="1"/>
  <c r="P971" i="2"/>
  <c r="Q971" i="2" s="1"/>
  <c r="R971" i="2"/>
  <c r="S971" i="2" s="1"/>
  <c r="O972" i="2"/>
  <c r="N972" i="2" s="1"/>
  <c r="P972" i="2"/>
  <c r="Q972" i="2" s="1"/>
  <c r="R972" i="2"/>
  <c r="S972" i="2" s="1"/>
  <c r="O973" i="2"/>
  <c r="N973" i="2" s="1"/>
  <c r="P973" i="2"/>
  <c r="Q973" i="2" s="1"/>
  <c r="R973" i="2"/>
  <c r="S973" i="2" s="1"/>
  <c r="O974" i="2"/>
  <c r="N974" i="2" s="1"/>
  <c r="P974" i="2"/>
  <c r="Q974" i="2" s="1"/>
  <c r="R974" i="2"/>
  <c r="S974" i="2" s="1"/>
  <c r="O975" i="2"/>
  <c r="N975" i="2" s="1"/>
  <c r="P975" i="2"/>
  <c r="Q975" i="2" s="1"/>
  <c r="R975" i="2"/>
  <c r="S975" i="2" s="1"/>
  <c r="O976" i="2"/>
  <c r="N976" i="2" s="1"/>
  <c r="P976" i="2"/>
  <c r="Q976" i="2" s="1"/>
  <c r="R976" i="2"/>
  <c r="S976" i="2" s="1"/>
  <c r="O977" i="2"/>
  <c r="N977" i="2" s="1"/>
  <c r="P977" i="2"/>
  <c r="Q977" i="2" s="1"/>
  <c r="R977" i="2"/>
  <c r="S977" i="2" s="1"/>
  <c r="O978" i="2"/>
  <c r="N978" i="2" s="1"/>
  <c r="P978" i="2"/>
  <c r="Q978" i="2" s="1"/>
  <c r="R978" i="2"/>
  <c r="S978" i="2" s="1"/>
  <c r="O979" i="2"/>
  <c r="N979" i="2" s="1"/>
  <c r="P979" i="2"/>
  <c r="Q979" i="2" s="1"/>
  <c r="R979" i="2"/>
  <c r="S979" i="2" s="1"/>
  <c r="O980" i="2"/>
  <c r="N980" i="2" s="1"/>
  <c r="P980" i="2"/>
  <c r="Q980" i="2" s="1"/>
  <c r="R980" i="2"/>
  <c r="S980" i="2" s="1"/>
  <c r="O981" i="2"/>
  <c r="N981" i="2" s="1"/>
  <c r="P981" i="2"/>
  <c r="Q981" i="2" s="1"/>
  <c r="R981" i="2"/>
  <c r="S981" i="2" s="1"/>
  <c r="O982" i="2"/>
  <c r="N982" i="2" s="1"/>
  <c r="P982" i="2"/>
  <c r="Q982" i="2" s="1"/>
  <c r="R982" i="2"/>
  <c r="S982" i="2" s="1"/>
  <c r="O983" i="2"/>
  <c r="N983" i="2" s="1"/>
  <c r="P983" i="2"/>
  <c r="Q983" i="2" s="1"/>
  <c r="R983" i="2"/>
  <c r="S983" i="2" s="1"/>
  <c r="O984" i="2"/>
  <c r="N984" i="2" s="1"/>
  <c r="P984" i="2"/>
  <c r="Q984" i="2" s="1"/>
  <c r="R984" i="2"/>
  <c r="S984" i="2" s="1"/>
  <c r="O985" i="2"/>
  <c r="N985" i="2" s="1"/>
  <c r="P985" i="2"/>
  <c r="Q985" i="2" s="1"/>
  <c r="R985" i="2"/>
  <c r="S985" i="2" s="1"/>
  <c r="O986" i="2"/>
  <c r="N986" i="2" s="1"/>
  <c r="P986" i="2"/>
  <c r="Q986" i="2" s="1"/>
  <c r="R986" i="2"/>
  <c r="S986" i="2" s="1"/>
  <c r="O987" i="2"/>
  <c r="N987" i="2" s="1"/>
  <c r="P987" i="2"/>
  <c r="Q987" i="2" s="1"/>
  <c r="R987" i="2"/>
  <c r="S987" i="2" s="1"/>
  <c r="O988" i="2"/>
  <c r="N988" i="2" s="1"/>
  <c r="P988" i="2"/>
  <c r="Q988" i="2" s="1"/>
  <c r="R988" i="2"/>
  <c r="S988" i="2" s="1"/>
  <c r="O989" i="2"/>
  <c r="N989" i="2" s="1"/>
  <c r="J989" i="2" s="1"/>
  <c r="P989" i="2"/>
  <c r="Q989" i="2" s="1"/>
  <c r="K989" i="2" s="1"/>
  <c r="R989" i="2"/>
  <c r="S989" i="2" s="1"/>
  <c r="L989" i="2" s="1"/>
  <c r="O990" i="2"/>
  <c r="N990" i="2" s="1"/>
  <c r="P990" i="2"/>
  <c r="Q990" i="2" s="1"/>
  <c r="R990" i="2"/>
  <c r="S990" i="2" s="1"/>
  <c r="O991" i="2"/>
  <c r="N991" i="2" s="1"/>
  <c r="J991" i="2" s="1"/>
  <c r="P991" i="2"/>
  <c r="Q991" i="2" s="1"/>
  <c r="K991" i="2" s="1"/>
  <c r="R991" i="2"/>
  <c r="S991" i="2" s="1"/>
  <c r="L991" i="2" s="1"/>
  <c r="O992" i="2"/>
  <c r="N992" i="2" s="1"/>
  <c r="P992" i="2"/>
  <c r="Q992" i="2" s="1"/>
  <c r="R992" i="2"/>
  <c r="S992" i="2" s="1"/>
  <c r="O993" i="2"/>
  <c r="N993" i="2" s="1"/>
  <c r="P993" i="2"/>
  <c r="Q993" i="2" s="1"/>
  <c r="R993" i="2"/>
  <c r="S993" i="2" s="1"/>
  <c r="O994" i="2"/>
  <c r="N994" i="2" s="1"/>
  <c r="P994" i="2"/>
  <c r="Q994" i="2" s="1"/>
  <c r="R994" i="2"/>
  <c r="S994" i="2" s="1"/>
  <c r="O995" i="2"/>
  <c r="N995" i="2" s="1"/>
  <c r="P995" i="2"/>
  <c r="Q995" i="2" s="1"/>
  <c r="R995" i="2"/>
  <c r="S995" i="2" s="1"/>
  <c r="O996" i="2"/>
  <c r="N996" i="2" s="1"/>
  <c r="P996" i="2"/>
  <c r="Q996" i="2" s="1"/>
  <c r="R996" i="2"/>
  <c r="S996" i="2" s="1"/>
  <c r="O997" i="2"/>
  <c r="N997" i="2" s="1"/>
  <c r="P997" i="2"/>
  <c r="Q997" i="2" s="1"/>
  <c r="R997" i="2"/>
  <c r="S997" i="2" s="1"/>
  <c r="O998" i="2"/>
  <c r="N998" i="2" s="1"/>
  <c r="P998" i="2"/>
  <c r="Q998" i="2" s="1"/>
  <c r="R998" i="2"/>
  <c r="S998" i="2" s="1"/>
  <c r="O999" i="2"/>
  <c r="N999" i="2" s="1"/>
  <c r="P999" i="2"/>
  <c r="Q999" i="2" s="1"/>
  <c r="R999" i="2"/>
  <c r="S999" i="2" s="1"/>
  <c r="O1000" i="2"/>
  <c r="N1000" i="2" s="1"/>
  <c r="P1000" i="2"/>
  <c r="Q1000" i="2" s="1"/>
  <c r="R1000" i="2"/>
  <c r="S1000" i="2" s="1"/>
  <c r="O1001" i="2"/>
  <c r="N1001" i="2" s="1"/>
  <c r="P1001" i="2"/>
  <c r="Q1001" i="2" s="1"/>
  <c r="R1001" i="2"/>
  <c r="S1001" i="2" s="1"/>
  <c r="O1002" i="2"/>
  <c r="N1002" i="2" s="1"/>
  <c r="J1002" i="2" s="1"/>
  <c r="P1002" i="2"/>
  <c r="Q1002" i="2" s="1"/>
  <c r="K1002" i="2" s="1"/>
  <c r="R1002" i="2"/>
  <c r="S1002" i="2" s="1"/>
  <c r="L1002" i="2" s="1"/>
  <c r="O1003" i="2"/>
  <c r="N1003" i="2" s="1"/>
  <c r="P1003" i="2"/>
  <c r="Q1003" i="2" s="1"/>
  <c r="R1003" i="2"/>
  <c r="S1003" i="2" s="1"/>
  <c r="O1004" i="2"/>
  <c r="N1004" i="2" s="1"/>
  <c r="J1004" i="2" s="1"/>
  <c r="P1004" i="2"/>
  <c r="Q1004" i="2" s="1"/>
  <c r="K1004" i="2" s="1"/>
  <c r="R1004" i="2"/>
  <c r="S1004" i="2" s="1"/>
  <c r="L1004" i="2" s="1"/>
  <c r="O1005" i="2"/>
  <c r="N1005" i="2" s="1"/>
  <c r="P1005" i="2"/>
  <c r="Q1005" i="2" s="1"/>
  <c r="R1005" i="2"/>
  <c r="S1005" i="2" s="1"/>
  <c r="O1006" i="2"/>
  <c r="N1006" i="2" s="1"/>
  <c r="J1006" i="2" s="1"/>
  <c r="P1006" i="2"/>
  <c r="Q1006" i="2" s="1"/>
  <c r="K1006" i="2" s="1"/>
  <c r="R1006" i="2"/>
  <c r="S1006" i="2" s="1"/>
  <c r="L1006" i="2" s="1"/>
  <c r="O1007" i="2"/>
  <c r="N1007" i="2" s="1"/>
  <c r="P1007" i="2"/>
  <c r="Q1007" i="2" s="1"/>
  <c r="R1007" i="2"/>
  <c r="S1007" i="2" s="1"/>
  <c r="O1008" i="2"/>
  <c r="N1008" i="2" s="1"/>
  <c r="J1008" i="2" s="1"/>
  <c r="P1008" i="2"/>
  <c r="Q1008" i="2" s="1"/>
  <c r="K1008" i="2" s="1"/>
  <c r="R1008" i="2"/>
  <c r="S1008" i="2" s="1"/>
  <c r="L1008" i="2" s="1"/>
  <c r="O1009" i="2"/>
  <c r="N1009" i="2" s="1"/>
  <c r="P1009" i="2"/>
  <c r="Q1009" i="2" s="1"/>
  <c r="R1009" i="2"/>
  <c r="S1009" i="2" s="1"/>
  <c r="O1010" i="2"/>
  <c r="N1010" i="2" s="1"/>
  <c r="J1010" i="2" s="1"/>
  <c r="P1010" i="2"/>
  <c r="Q1010" i="2" s="1"/>
  <c r="K1010" i="2" s="1"/>
  <c r="R1010" i="2"/>
  <c r="S1010" i="2" s="1"/>
  <c r="L1010" i="2" s="1"/>
  <c r="O1011" i="2"/>
  <c r="N1011" i="2" s="1"/>
  <c r="P1011" i="2"/>
  <c r="Q1011" i="2" s="1"/>
  <c r="R1011" i="2"/>
  <c r="S1011" i="2" s="1"/>
  <c r="O1012" i="2"/>
  <c r="N1012" i="2" s="1"/>
  <c r="P1012" i="2"/>
  <c r="Q1012" i="2" s="1"/>
  <c r="R1012" i="2"/>
  <c r="S1012" i="2" s="1"/>
  <c r="O1013" i="2"/>
  <c r="N1013" i="2" s="1"/>
  <c r="P1013" i="2"/>
  <c r="Q1013" i="2" s="1"/>
  <c r="R1013" i="2"/>
  <c r="S1013" i="2" s="1"/>
  <c r="O1014" i="2"/>
  <c r="N1014" i="2" s="1"/>
  <c r="P1014" i="2"/>
  <c r="Q1014" i="2" s="1"/>
  <c r="R1014" i="2"/>
  <c r="S1014" i="2" s="1"/>
  <c r="O1015" i="2"/>
  <c r="N1015" i="2" s="1"/>
  <c r="P1015" i="2"/>
  <c r="Q1015" i="2" s="1"/>
  <c r="R1015" i="2"/>
  <c r="S1015" i="2" s="1"/>
  <c r="O1016" i="2"/>
  <c r="N1016" i="2" s="1"/>
  <c r="P1016" i="2"/>
  <c r="Q1016" i="2" s="1"/>
  <c r="R1016" i="2"/>
  <c r="S1016" i="2" s="1"/>
  <c r="O1017" i="2"/>
  <c r="N1017" i="2" s="1"/>
  <c r="P1017" i="2"/>
  <c r="Q1017" i="2" s="1"/>
  <c r="R1017" i="2"/>
  <c r="S1017" i="2" s="1"/>
  <c r="O1018" i="2"/>
  <c r="N1018" i="2" s="1"/>
  <c r="P1018" i="2"/>
  <c r="Q1018" i="2" s="1"/>
  <c r="R1018" i="2"/>
  <c r="S1018" i="2" s="1"/>
  <c r="O1019" i="2"/>
  <c r="N1019" i="2" s="1"/>
  <c r="P1019" i="2"/>
  <c r="Q1019" i="2" s="1"/>
  <c r="R1019" i="2"/>
  <c r="S1019" i="2" s="1"/>
  <c r="O1020" i="2"/>
  <c r="N1020" i="2" s="1"/>
  <c r="P1020" i="2"/>
  <c r="Q1020" i="2" s="1"/>
  <c r="R1020" i="2"/>
  <c r="S1020" i="2" s="1"/>
  <c r="O1021" i="2"/>
  <c r="N1021" i="2" s="1"/>
  <c r="P1021" i="2"/>
  <c r="Q1021" i="2" s="1"/>
  <c r="R1021" i="2"/>
  <c r="S1021" i="2" s="1"/>
  <c r="O1022" i="2"/>
  <c r="N1022" i="2" s="1"/>
  <c r="P1022" i="2"/>
  <c r="Q1022" i="2" s="1"/>
  <c r="R1022" i="2"/>
  <c r="S1022" i="2" s="1"/>
  <c r="O1023" i="2"/>
  <c r="N1023" i="2" s="1"/>
  <c r="P1023" i="2"/>
  <c r="Q1023" i="2" s="1"/>
  <c r="R1023" i="2"/>
  <c r="S1023" i="2" s="1"/>
  <c r="O1024" i="2"/>
  <c r="N1024" i="2" s="1"/>
  <c r="P1024" i="2"/>
  <c r="Q1024" i="2" s="1"/>
  <c r="R1024" i="2"/>
  <c r="S1024" i="2" s="1"/>
  <c r="O1025" i="2"/>
  <c r="N1025" i="2" s="1"/>
  <c r="P1025" i="2"/>
  <c r="Q1025" i="2" s="1"/>
  <c r="R1025" i="2"/>
  <c r="S1025" i="2" s="1"/>
  <c r="O1026" i="2"/>
  <c r="N1026" i="2" s="1"/>
  <c r="P1026" i="2"/>
  <c r="Q1026" i="2" s="1"/>
  <c r="R1026" i="2"/>
  <c r="S1026" i="2" s="1"/>
  <c r="O1027" i="2"/>
  <c r="N1027" i="2" s="1"/>
  <c r="P1027" i="2"/>
  <c r="Q1027" i="2" s="1"/>
  <c r="R1027" i="2"/>
  <c r="S1027" i="2" s="1"/>
  <c r="O1028" i="2"/>
  <c r="N1028" i="2" s="1"/>
  <c r="P1028" i="2"/>
  <c r="Q1028" i="2" s="1"/>
  <c r="R1028" i="2"/>
  <c r="S1028" i="2" s="1"/>
  <c r="O1029" i="2"/>
  <c r="N1029" i="2" s="1"/>
  <c r="P1029" i="2"/>
  <c r="Q1029" i="2" s="1"/>
  <c r="R1029" i="2"/>
  <c r="S1029" i="2" s="1"/>
  <c r="O1030" i="2"/>
  <c r="N1030" i="2" s="1"/>
  <c r="P1030" i="2"/>
  <c r="Q1030" i="2" s="1"/>
  <c r="R1030" i="2"/>
  <c r="S1030" i="2" s="1"/>
  <c r="O1031" i="2"/>
  <c r="N1031" i="2" s="1"/>
  <c r="P1031" i="2"/>
  <c r="Q1031" i="2" s="1"/>
  <c r="R1031" i="2"/>
  <c r="S1031" i="2" s="1"/>
  <c r="O1032" i="2"/>
  <c r="N1032" i="2" s="1"/>
  <c r="P1032" i="2"/>
  <c r="Q1032" i="2" s="1"/>
  <c r="R1032" i="2"/>
  <c r="S1032" i="2" s="1"/>
  <c r="O1033" i="2"/>
  <c r="N1033" i="2" s="1"/>
  <c r="P1033" i="2"/>
  <c r="Q1033" i="2" s="1"/>
  <c r="R1033" i="2"/>
  <c r="S1033" i="2" s="1"/>
  <c r="O1034" i="2"/>
  <c r="N1034" i="2" s="1"/>
  <c r="P1034" i="2"/>
  <c r="Q1034" i="2" s="1"/>
  <c r="R1034" i="2"/>
  <c r="S1034" i="2" s="1"/>
  <c r="O1035" i="2"/>
  <c r="N1035" i="2" s="1"/>
  <c r="P1035" i="2"/>
  <c r="Q1035" i="2" s="1"/>
  <c r="R1035" i="2"/>
  <c r="S1035" i="2" s="1"/>
  <c r="O1036" i="2"/>
  <c r="N1036" i="2" s="1"/>
  <c r="P1036" i="2"/>
  <c r="Q1036" i="2" s="1"/>
  <c r="R1036" i="2"/>
  <c r="S1036" i="2" s="1"/>
  <c r="O1037" i="2"/>
  <c r="N1037" i="2" s="1"/>
  <c r="P1037" i="2"/>
  <c r="Q1037" i="2" s="1"/>
  <c r="R1037" i="2"/>
  <c r="S1037" i="2" s="1"/>
  <c r="O1038" i="2"/>
  <c r="N1038" i="2" s="1"/>
  <c r="P1038" i="2"/>
  <c r="Q1038" i="2" s="1"/>
  <c r="R1038" i="2"/>
  <c r="S1038" i="2" s="1"/>
  <c r="O1039" i="2"/>
  <c r="N1039" i="2" s="1"/>
  <c r="P1039" i="2"/>
  <c r="Q1039" i="2" s="1"/>
  <c r="R1039" i="2"/>
  <c r="S1039" i="2" s="1"/>
  <c r="O1040" i="2"/>
  <c r="N1040" i="2" s="1"/>
  <c r="P1040" i="2"/>
  <c r="Q1040" i="2" s="1"/>
  <c r="R1040" i="2"/>
  <c r="S1040" i="2" s="1"/>
  <c r="O1041" i="2"/>
  <c r="N1041" i="2" s="1"/>
  <c r="P1041" i="2"/>
  <c r="Q1041" i="2" s="1"/>
  <c r="R1041" i="2"/>
  <c r="S1041" i="2" s="1"/>
  <c r="O1042" i="2"/>
  <c r="N1042" i="2" s="1"/>
  <c r="P1042" i="2"/>
  <c r="Q1042" i="2" s="1"/>
  <c r="R1042" i="2"/>
  <c r="S1042" i="2" s="1"/>
  <c r="O1043" i="2"/>
  <c r="N1043" i="2" s="1"/>
  <c r="P1043" i="2"/>
  <c r="Q1043" i="2" s="1"/>
  <c r="R1043" i="2"/>
  <c r="S1043" i="2" s="1"/>
  <c r="O1044" i="2"/>
  <c r="N1044" i="2" s="1"/>
  <c r="P1044" i="2"/>
  <c r="Q1044" i="2" s="1"/>
  <c r="R1044" i="2"/>
  <c r="S1044" i="2" s="1"/>
  <c r="O1045" i="2"/>
  <c r="N1045" i="2" s="1"/>
  <c r="P1045" i="2"/>
  <c r="Q1045" i="2" s="1"/>
  <c r="R1045" i="2"/>
  <c r="S1045" i="2" s="1"/>
  <c r="O1046" i="2"/>
  <c r="N1046" i="2" s="1"/>
  <c r="P1046" i="2"/>
  <c r="Q1046" i="2" s="1"/>
  <c r="R1046" i="2"/>
  <c r="S1046" i="2" s="1"/>
  <c r="O1047" i="2"/>
  <c r="N1047" i="2" s="1"/>
  <c r="P1047" i="2"/>
  <c r="Q1047" i="2" s="1"/>
  <c r="R1047" i="2"/>
  <c r="S1047" i="2" s="1"/>
  <c r="O1048" i="2"/>
  <c r="N1048" i="2" s="1"/>
  <c r="P1048" i="2"/>
  <c r="Q1048" i="2" s="1"/>
  <c r="R1048" i="2"/>
  <c r="S1048" i="2" s="1"/>
  <c r="O1049" i="2"/>
  <c r="N1049" i="2" s="1"/>
  <c r="P1049" i="2"/>
  <c r="Q1049" i="2" s="1"/>
  <c r="R1049" i="2"/>
  <c r="S1049" i="2" s="1"/>
  <c r="O1050" i="2"/>
  <c r="N1050" i="2" s="1"/>
  <c r="P1050" i="2"/>
  <c r="Q1050" i="2" s="1"/>
  <c r="R1050" i="2"/>
  <c r="S1050" i="2" s="1"/>
  <c r="O1051" i="2"/>
  <c r="N1051" i="2" s="1"/>
  <c r="P1051" i="2"/>
  <c r="Q1051" i="2" s="1"/>
  <c r="R1051" i="2"/>
  <c r="S1051" i="2" s="1"/>
  <c r="O1052" i="2"/>
  <c r="N1052" i="2" s="1"/>
  <c r="P1052" i="2"/>
  <c r="Q1052" i="2" s="1"/>
  <c r="R1052" i="2"/>
  <c r="S1052" i="2" s="1"/>
  <c r="O1053" i="2"/>
  <c r="N1053" i="2" s="1"/>
  <c r="P1053" i="2"/>
  <c r="Q1053" i="2" s="1"/>
  <c r="R1053" i="2"/>
  <c r="S1053" i="2" s="1"/>
  <c r="O1054" i="2"/>
  <c r="N1054" i="2" s="1"/>
  <c r="P1054" i="2"/>
  <c r="Q1054" i="2" s="1"/>
  <c r="R1054" i="2"/>
  <c r="S1054" i="2" s="1"/>
  <c r="O1055" i="2"/>
  <c r="N1055" i="2" s="1"/>
  <c r="P1055" i="2"/>
  <c r="Q1055" i="2" s="1"/>
  <c r="R1055" i="2"/>
  <c r="S1055" i="2" s="1"/>
  <c r="O1056" i="2"/>
  <c r="N1056" i="2" s="1"/>
  <c r="P1056" i="2"/>
  <c r="Q1056" i="2" s="1"/>
  <c r="R1056" i="2"/>
  <c r="S1056" i="2" s="1"/>
  <c r="O1057" i="2"/>
  <c r="N1057" i="2" s="1"/>
  <c r="P1057" i="2"/>
  <c r="Q1057" i="2" s="1"/>
  <c r="R1057" i="2"/>
  <c r="S1057" i="2" s="1"/>
  <c r="O1058" i="2"/>
  <c r="N1058" i="2" s="1"/>
  <c r="P1058" i="2"/>
  <c r="Q1058" i="2" s="1"/>
  <c r="R1058" i="2"/>
  <c r="S1058" i="2" s="1"/>
  <c r="O1059" i="2"/>
  <c r="N1059" i="2" s="1"/>
  <c r="P1059" i="2"/>
  <c r="Q1059" i="2" s="1"/>
  <c r="R1059" i="2"/>
  <c r="S1059" i="2" s="1"/>
  <c r="O1060" i="2"/>
  <c r="N1060" i="2" s="1"/>
  <c r="P1060" i="2"/>
  <c r="Q1060" i="2" s="1"/>
  <c r="R1060" i="2"/>
  <c r="S1060" i="2" s="1"/>
  <c r="O1061" i="2"/>
  <c r="N1061" i="2" s="1"/>
  <c r="P1061" i="2"/>
  <c r="Q1061" i="2" s="1"/>
  <c r="R1061" i="2"/>
  <c r="S1061" i="2" s="1"/>
  <c r="O1062" i="2"/>
  <c r="N1062" i="2" s="1"/>
  <c r="P1062" i="2"/>
  <c r="Q1062" i="2" s="1"/>
  <c r="R1062" i="2"/>
  <c r="S1062" i="2" s="1"/>
  <c r="O1063" i="2"/>
  <c r="N1063" i="2" s="1"/>
  <c r="P1063" i="2"/>
  <c r="Q1063" i="2" s="1"/>
  <c r="R1063" i="2"/>
  <c r="S1063" i="2" s="1"/>
  <c r="O1064" i="2"/>
  <c r="N1064" i="2" s="1"/>
  <c r="P1064" i="2"/>
  <c r="Q1064" i="2" s="1"/>
  <c r="R1064" i="2"/>
  <c r="S1064" i="2" s="1"/>
  <c r="O1065" i="2"/>
  <c r="N1065" i="2" s="1"/>
  <c r="P1065" i="2"/>
  <c r="Q1065" i="2" s="1"/>
  <c r="R1065" i="2"/>
  <c r="S1065" i="2" s="1"/>
  <c r="O1066" i="2"/>
  <c r="N1066" i="2" s="1"/>
  <c r="P1066" i="2"/>
  <c r="Q1066" i="2" s="1"/>
  <c r="R1066" i="2"/>
  <c r="S1066" i="2" s="1"/>
  <c r="O1067" i="2"/>
  <c r="N1067" i="2" s="1"/>
  <c r="P1067" i="2"/>
  <c r="Q1067" i="2" s="1"/>
  <c r="R1067" i="2"/>
  <c r="S1067" i="2" s="1"/>
  <c r="O1068" i="2"/>
  <c r="N1068" i="2" s="1"/>
  <c r="P1068" i="2"/>
  <c r="Q1068" i="2" s="1"/>
  <c r="R1068" i="2"/>
  <c r="S1068" i="2" s="1"/>
  <c r="O1069" i="2"/>
  <c r="N1069" i="2" s="1"/>
  <c r="P1069" i="2"/>
  <c r="Q1069" i="2" s="1"/>
  <c r="R1069" i="2"/>
  <c r="S1069" i="2" s="1"/>
  <c r="O1070" i="2"/>
  <c r="N1070" i="2" s="1"/>
  <c r="P1070" i="2"/>
  <c r="Q1070" i="2" s="1"/>
  <c r="R1070" i="2"/>
  <c r="S1070" i="2" s="1"/>
  <c r="O1071" i="2"/>
  <c r="N1071" i="2" s="1"/>
  <c r="J1071" i="2" s="1"/>
  <c r="P1071" i="2"/>
  <c r="Q1071" i="2" s="1"/>
  <c r="K1071" i="2" s="1"/>
  <c r="R1071" i="2"/>
  <c r="S1071" i="2" s="1"/>
  <c r="L1071" i="2" s="1"/>
  <c r="O1072" i="2"/>
  <c r="N1072" i="2" s="1"/>
  <c r="P1072" i="2"/>
  <c r="Q1072" i="2" s="1"/>
  <c r="R1072" i="2"/>
  <c r="S1072" i="2" s="1"/>
  <c r="O1073" i="2"/>
  <c r="N1073" i="2" s="1"/>
  <c r="P1073" i="2"/>
  <c r="Q1073" i="2" s="1"/>
  <c r="R1073" i="2"/>
  <c r="S1073" i="2" s="1"/>
  <c r="O1074" i="2"/>
  <c r="N1074" i="2" s="1"/>
  <c r="P1074" i="2"/>
  <c r="Q1074" i="2" s="1"/>
  <c r="R1074" i="2"/>
  <c r="S1074" i="2" s="1"/>
  <c r="O1075" i="2"/>
  <c r="N1075" i="2" s="1"/>
  <c r="P1075" i="2"/>
  <c r="Q1075" i="2" s="1"/>
  <c r="R1075" i="2"/>
  <c r="S1075" i="2" s="1"/>
  <c r="O1076" i="2"/>
  <c r="N1076" i="2" s="1"/>
  <c r="P1076" i="2"/>
  <c r="Q1076" i="2" s="1"/>
  <c r="R1076" i="2"/>
  <c r="S1076" i="2" s="1"/>
  <c r="O1077" i="2"/>
  <c r="N1077" i="2" s="1"/>
  <c r="P1077" i="2"/>
  <c r="Q1077" i="2" s="1"/>
  <c r="R1077" i="2"/>
  <c r="S1077" i="2" s="1"/>
  <c r="O1078" i="2"/>
  <c r="N1078" i="2" s="1"/>
  <c r="P1078" i="2"/>
  <c r="Q1078" i="2" s="1"/>
  <c r="R1078" i="2"/>
  <c r="S1078" i="2" s="1"/>
  <c r="O1079" i="2"/>
  <c r="N1079" i="2" s="1"/>
  <c r="P1079" i="2"/>
  <c r="Q1079" i="2" s="1"/>
  <c r="R1079" i="2"/>
  <c r="S1079" i="2" s="1"/>
  <c r="O1080" i="2"/>
  <c r="N1080" i="2" s="1"/>
  <c r="P1080" i="2"/>
  <c r="Q1080" i="2" s="1"/>
  <c r="R1080" i="2"/>
  <c r="S1080" i="2" s="1"/>
  <c r="O1081" i="2"/>
  <c r="N1081" i="2" s="1"/>
  <c r="P1081" i="2"/>
  <c r="Q1081" i="2" s="1"/>
  <c r="R1081" i="2"/>
  <c r="S1081" i="2" s="1"/>
  <c r="O1082" i="2"/>
  <c r="N1082" i="2" s="1"/>
  <c r="P1082" i="2"/>
  <c r="Q1082" i="2" s="1"/>
  <c r="R1082" i="2"/>
  <c r="S1082" i="2" s="1"/>
  <c r="O1083" i="2"/>
  <c r="N1083" i="2" s="1"/>
  <c r="P1083" i="2"/>
  <c r="Q1083" i="2" s="1"/>
  <c r="R1083" i="2"/>
  <c r="S1083" i="2" s="1"/>
  <c r="O1084" i="2"/>
  <c r="N1084" i="2" s="1"/>
  <c r="P1084" i="2"/>
  <c r="Q1084" i="2" s="1"/>
  <c r="R1084" i="2"/>
  <c r="S1084" i="2" s="1"/>
  <c r="O1085" i="2"/>
  <c r="N1085" i="2" s="1"/>
  <c r="P1085" i="2"/>
  <c r="Q1085" i="2" s="1"/>
  <c r="R1085" i="2"/>
  <c r="S1085" i="2" s="1"/>
  <c r="O1086" i="2"/>
  <c r="N1086" i="2" s="1"/>
  <c r="P1086" i="2"/>
  <c r="Q1086" i="2" s="1"/>
  <c r="R1086" i="2"/>
  <c r="S1086" i="2" s="1"/>
  <c r="O1087" i="2"/>
  <c r="N1087" i="2" s="1"/>
  <c r="P1087" i="2"/>
  <c r="Q1087" i="2" s="1"/>
  <c r="R1087" i="2"/>
  <c r="S1087" i="2" s="1"/>
  <c r="O1088" i="2"/>
  <c r="N1088" i="2" s="1"/>
  <c r="P1088" i="2"/>
  <c r="Q1088" i="2" s="1"/>
  <c r="R1088" i="2"/>
  <c r="S1088" i="2" s="1"/>
  <c r="O1089" i="2"/>
  <c r="N1089" i="2" s="1"/>
  <c r="P1089" i="2"/>
  <c r="Q1089" i="2" s="1"/>
  <c r="R1089" i="2"/>
  <c r="S1089" i="2" s="1"/>
  <c r="O1090" i="2"/>
  <c r="N1090" i="2" s="1"/>
  <c r="P1090" i="2"/>
  <c r="Q1090" i="2" s="1"/>
  <c r="R1090" i="2"/>
  <c r="S1090" i="2" s="1"/>
  <c r="O1091" i="2"/>
  <c r="N1091" i="2" s="1"/>
  <c r="P1091" i="2"/>
  <c r="Q1091" i="2" s="1"/>
  <c r="R1091" i="2"/>
  <c r="S1091" i="2" s="1"/>
  <c r="O1092" i="2"/>
  <c r="N1092" i="2" s="1"/>
  <c r="P1092" i="2"/>
  <c r="Q1092" i="2" s="1"/>
  <c r="R1092" i="2"/>
  <c r="S1092" i="2" s="1"/>
  <c r="O1093" i="2"/>
  <c r="N1093" i="2" s="1"/>
  <c r="P1093" i="2"/>
  <c r="Q1093" i="2" s="1"/>
  <c r="R1093" i="2"/>
  <c r="S1093" i="2" s="1"/>
  <c r="O1094" i="2"/>
  <c r="N1094" i="2" s="1"/>
  <c r="P1094" i="2"/>
  <c r="Q1094" i="2" s="1"/>
  <c r="R1094" i="2"/>
  <c r="S1094" i="2" s="1"/>
  <c r="O1095" i="2"/>
  <c r="N1095" i="2" s="1"/>
  <c r="P1095" i="2"/>
  <c r="Q1095" i="2" s="1"/>
  <c r="R1095" i="2"/>
  <c r="S1095" i="2" s="1"/>
  <c r="O1096" i="2"/>
  <c r="N1096" i="2" s="1"/>
  <c r="P1096" i="2"/>
  <c r="Q1096" i="2" s="1"/>
  <c r="R1096" i="2"/>
  <c r="S1096" i="2" s="1"/>
  <c r="O1097" i="2"/>
  <c r="N1097" i="2" s="1"/>
  <c r="P1097" i="2"/>
  <c r="Q1097" i="2" s="1"/>
  <c r="R1097" i="2"/>
  <c r="S1097" i="2" s="1"/>
  <c r="O1098" i="2"/>
  <c r="N1098" i="2" s="1"/>
  <c r="P1098" i="2"/>
  <c r="Q1098" i="2" s="1"/>
  <c r="R1098" i="2"/>
  <c r="S1098" i="2" s="1"/>
  <c r="O1099" i="2"/>
  <c r="N1099" i="2" s="1"/>
  <c r="P1099" i="2"/>
  <c r="Q1099" i="2" s="1"/>
  <c r="R1099" i="2"/>
  <c r="S1099" i="2" s="1"/>
  <c r="O1100" i="2"/>
  <c r="N1100" i="2" s="1"/>
  <c r="P1100" i="2"/>
  <c r="Q1100" i="2" s="1"/>
  <c r="R1100" i="2"/>
  <c r="S1100" i="2" s="1"/>
  <c r="O1101" i="2"/>
  <c r="N1101" i="2" s="1"/>
  <c r="P1101" i="2"/>
  <c r="Q1101" i="2" s="1"/>
  <c r="R1101" i="2"/>
  <c r="S1101" i="2" s="1"/>
  <c r="O1102" i="2"/>
  <c r="N1102" i="2" s="1"/>
  <c r="P1102" i="2"/>
  <c r="Q1102" i="2" s="1"/>
  <c r="R1102" i="2"/>
  <c r="S1102" i="2" s="1"/>
  <c r="O1103" i="2"/>
  <c r="N1103" i="2" s="1"/>
  <c r="P1103" i="2"/>
  <c r="Q1103" i="2" s="1"/>
  <c r="R1103" i="2"/>
  <c r="S1103" i="2" s="1"/>
  <c r="O1104" i="2"/>
  <c r="N1104" i="2" s="1"/>
  <c r="P1104" i="2"/>
  <c r="Q1104" i="2" s="1"/>
  <c r="R1104" i="2"/>
  <c r="S1104" i="2" s="1"/>
  <c r="O1105" i="2"/>
  <c r="N1105" i="2" s="1"/>
  <c r="P1105" i="2"/>
  <c r="Q1105" i="2" s="1"/>
  <c r="R1105" i="2"/>
  <c r="S1105" i="2" s="1"/>
  <c r="O1106" i="2"/>
  <c r="N1106" i="2" s="1"/>
  <c r="P1106" i="2"/>
  <c r="Q1106" i="2" s="1"/>
  <c r="R1106" i="2"/>
  <c r="S1106" i="2" s="1"/>
  <c r="O1107" i="2"/>
  <c r="N1107" i="2" s="1"/>
  <c r="P1107" i="2"/>
  <c r="Q1107" i="2" s="1"/>
  <c r="R1107" i="2"/>
  <c r="S1107" i="2" s="1"/>
  <c r="O1108" i="2"/>
  <c r="N1108" i="2" s="1"/>
  <c r="P1108" i="2"/>
  <c r="Q1108" i="2" s="1"/>
  <c r="R1108" i="2"/>
  <c r="S1108" i="2" s="1"/>
  <c r="O1109" i="2"/>
  <c r="N1109" i="2" s="1"/>
  <c r="P1109" i="2"/>
  <c r="Q1109" i="2" s="1"/>
  <c r="R1109" i="2"/>
  <c r="S1109" i="2" s="1"/>
  <c r="O1110" i="2"/>
  <c r="N1110" i="2" s="1"/>
  <c r="P1110" i="2"/>
  <c r="Q1110" i="2" s="1"/>
  <c r="R1110" i="2"/>
  <c r="S1110" i="2" s="1"/>
  <c r="O1111" i="2"/>
  <c r="N1111" i="2" s="1"/>
  <c r="P1111" i="2"/>
  <c r="Q1111" i="2" s="1"/>
  <c r="R1111" i="2"/>
  <c r="S1111" i="2" s="1"/>
  <c r="O1112" i="2"/>
  <c r="N1112" i="2" s="1"/>
  <c r="P1112" i="2"/>
  <c r="Q1112" i="2" s="1"/>
  <c r="R1112" i="2"/>
  <c r="S1112" i="2" s="1"/>
  <c r="O1113" i="2"/>
  <c r="N1113" i="2" s="1"/>
  <c r="P1113" i="2"/>
  <c r="Q1113" i="2" s="1"/>
  <c r="R1113" i="2"/>
  <c r="S1113" i="2" s="1"/>
  <c r="O1114" i="2"/>
  <c r="N1114" i="2" s="1"/>
  <c r="P1114" i="2"/>
  <c r="Q1114" i="2" s="1"/>
  <c r="R1114" i="2"/>
  <c r="S1114" i="2" s="1"/>
  <c r="O1115" i="2"/>
  <c r="N1115" i="2" s="1"/>
  <c r="P1115" i="2"/>
  <c r="Q1115" i="2" s="1"/>
  <c r="R1115" i="2"/>
  <c r="S1115" i="2" s="1"/>
  <c r="O1116" i="2"/>
  <c r="N1116" i="2" s="1"/>
  <c r="P1116" i="2"/>
  <c r="Q1116" i="2" s="1"/>
  <c r="R1116" i="2"/>
  <c r="S1116" i="2" s="1"/>
  <c r="O1117" i="2"/>
  <c r="N1117" i="2" s="1"/>
  <c r="J1117" i="2" s="1"/>
  <c r="P1117" i="2"/>
  <c r="Q1117" i="2" s="1"/>
  <c r="K1117" i="2" s="1"/>
  <c r="R1117" i="2"/>
  <c r="S1117" i="2" s="1"/>
  <c r="L1117" i="2" s="1"/>
  <c r="O1118" i="2"/>
  <c r="N1118" i="2" s="1"/>
  <c r="P1118" i="2"/>
  <c r="Q1118" i="2" s="1"/>
  <c r="R1118" i="2"/>
  <c r="S1118" i="2" s="1"/>
  <c r="O1119" i="2"/>
  <c r="N1119" i="2" s="1"/>
  <c r="J1119" i="2" s="1"/>
  <c r="P1119" i="2"/>
  <c r="Q1119" i="2" s="1"/>
  <c r="K1119" i="2" s="1"/>
  <c r="R1119" i="2"/>
  <c r="S1119" i="2" s="1"/>
  <c r="L1119" i="2" s="1"/>
  <c r="O1120" i="2"/>
  <c r="N1120" i="2" s="1"/>
  <c r="J1120" i="2" s="1"/>
  <c r="P1120" i="2"/>
  <c r="Q1120" i="2" s="1"/>
  <c r="K1120" i="2" s="1"/>
  <c r="R1120" i="2"/>
  <c r="S1120" i="2" s="1"/>
  <c r="L1120" i="2" s="1"/>
  <c r="O1121" i="2"/>
  <c r="N1121" i="2" s="1"/>
  <c r="P1121" i="2"/>
  <c r="Q1121" i="2" s="1"/>
  <c r="R1121" i="2"/>
  <c r="S1121" i="2" s="1"/>
  <c r="O1122" i="2"/>
  <c r="N1122" i="2" s="1"/>
  <c r="P1122" i="2"/>
  <c r="Q1122" i="2" s="1"/>
  <c r="R1122" i="2"/>
  <c r="S1122" i="2" s="1"/>
  <c r="O1123" i="2"/>
  <c r="N1123" i="2" s="1"/>
  <c r="P1123" i="2"/>
  <c r="Q1123" i="2" s="1"/>
  <c r="R1123" i="2"/>
  <c r="S1123" i="2" s="1"/>
  <c r="O1124" i="2"/>
  <c r="N1124" i="2" s="1"/>
  <c r="P1124" i="2"/>
  <c r="Q1124" i="2" s="1"/>
  <c r="R1124" i="2"/>
  <c r="S1124" i="2" s="1"/>
  <c r="O1125" i="2"/>
  <c r="N1125" i="2" s="1"/>
  <c r="P1125" i="2"/>
  <c r="Q1125" i="2" s="1"/>
  <c r="R1125" i="2"/>
  <c r="S1125" i="2" s="1"/>
  <c r="O1126" i="2"/>
  <c r="N1126" i="2" s="1"/>
  <c r="P1126" i="2"/>
  <c r="Q1126" i="2" s="1"/>
  <c r="R1126" i="2"/>
  <c r="S1126" i="2" s="1"/>
  <c r="O1127" i="2"/>
  <c r="N1127" i="2" s="1"/>
  <c r="P1127" i="2"/>
  <c r="Q1127" i="2" s="1"/>
  <c r="R1127" i="2"/>
  <c r="S1127" i="2" s="1"/>
  <c r="O1128" i="2"/>
  <c r="N1128" i="2" s="1"/>
  <c r="P1128" i="2"/>
  <c r="Q1128" i="2" s="1"/>
  <c r="R1128" i="2"/>
  <c r="S1128" i="2" s="1"/>
  <c r="O1129" i="2"/>
  <c r="N1129" i="2" s="1"/>
  <c r="P1129" i="2"/>
  <c r="Q1129" i="2" s="1"/>
  <c r="R1129" i="2"/>
  <c r="S1129" i="2" s="1"/>
  <c r="O1130" i="2"/>
  <c r="N1130" i="2" s="1"/>
  <c r="P1130" i="2"/>
  <c r="Q1130" i="2" s="1"/>
  <c r="R1130" i="2"/>
  <c r="S1130" i="2" s="1"/>
  <c r="O1131" i="2"/>
  <c r="N1131" i="2" s="1"/>
  <c r="P1131" i="2"/>
  <c r="Q1131" i="2" s="1"/>
  <c r="R1131" i="2"/>
  <c r="S1131" i="2" s="1"/>
  <c r="O1132" i="2"/>
  <c r="N1132" i="2" s="1"/>
  <c r="P1132" i="2"/>
  <c r="Q1132" i="2" s="1"/>
  <c r="R1132" i="2"/>
  <c r="S1132" i="2" s="1"/>
  <c r="O1133" i="2"/>
  <c r="N1133" i="2" s="1"/>
  <c r="P1133" i="2"/>
  <c r="Q1133" i="2" s="1"/>
  <c r="R1133" i="2"/>
  <c r="S1133" i="2" s="1"/>
  <c r="O1134" i="2"/>
  <c r="N1134" i="2" s="1"/>
  <c r="P1134" i="2"/>
  <c r="Q1134" i="2" s="1"/>
  <c r="R1134" i="2"/>
  <c r="S1134" i="2" s="1"/>
  <c r="O1135" i="2"/>
  <c r="N1135" i="2" s="1"/>
  <c r="P1135" i="2"/>
  <c r="Q1135" i="2" s="1"/>
  <c r="R1135" i="2"/>
  <c r="S1135" i="2" s="1"/>
  <c r="O1136" i="2"/>
  <c r="N1136" i="2" s="1"/>
  <c r="P1136" i="2"/>
  <c r="Q1136" i="2" s="1"/>
  <c r="R1136" i="2"/>
  <c r="S1136" i="2" s="1"/>
  <c r="O1137" i="2"/>
  <c r="N1137" i="2" s="1"/>
  <c r="P1137" i="2"/>
  <c r="Q1137" i="2" s="1"/>
  <c r="R1137" i="2"/>
  <c r="S1137" i="2" s="1"/>
  <c r="O1138" i="2"/>
  <c r="N1138" i="2" s="1"/>
  <c r="P1138" i="2"/>
  <c r="Q1138" i="2" s="1"/>
  <c r="R1138" i="2"/>
  <c r="S1138" i="2" s="1"/>
  <c r="O1139" i="2"/>
  <c r="N1139" i="2" s="1"/>
  <c r="P1139" i="2"/>
  <c r="Q1139" i="2" s="1"/>
  <c r="R1139" i="2"/>
  <c r="S1139" i="2" s="1"/>
  <c r="O1140" i="2"/>
  <c r="N1140" i="2" s="1"/>
  <c r="P1140" i="2"/>
  <c r="Q1140" i="2" s="1"/>
  <c r="R1140" i="2"/>
  <c r="S1140" i="2" s="1"/>
  <c r="O1141" i="2"/>
  <c r="N1141" i="2" s="1"/>
  <c r="P1141" i="2"/>
  <c r="Q1141" i="2" s="1"/>
  <c r="R1141" i="2"/>
  <c r="S1141" i="2" s="1"/>
  <c r="O1142" i="2"/>
  <c r="N1142" i="2" s="1"/>
  <c r="P1142" i="2"/>
  <c r="Q1142" i="2" s="1"/>
  <c r="R1142" i="2"/>
  <c r="S1142" i="2" s="1"/>
  <c r="O1143" i="2"/>
  <c r="N1143" i="2" s="1"/>
  <c r="P1143" i="2"/>
  <c r="Q1143" i="2" s="1"/>
  <c r="R1143" i="2"/>
  <c r="S1143" i="2" s="1"/>
  <c r="O1144" i="2"/>
  <c r="N1144" i="2" s="1"/>
  <c r="P1144" i="2"/>
  <c r="Q1144" i="2" s="1"/>
  <c r="R1144" i="2"/>
  <c r="S1144" i="2" s="1"/>
  <c r="O1145" i="2"/>
  <c r="N1145" i="2" s="1"/>
  <c r="P1145" i="2"/>
  <c r="Q1145" i="2" s="1"/>
  <c r="R1145" i="2"/>
  <c r="S1145" i="2" s="1"/>
  <c r="O1146" i="2"/>
  <c r="N1146" i="2" s="1"/>
  <c r="P1146" i="2"/>
  <c r="Q1146" i="2" s="1"/>
  <c r="R1146" i="2"/>
  <c r="S1146" i="2" s="1"/>
  <c r="O1147" i="2"/>
  <c r="N1147" i="2" s="1"/>
  <c r="P1147" i="2"/>
  <c r="Q1147" i="2" s="1"/>
  <c r="R1147" i="2"/>
  <c r="S1147" i="2" s="1"/>
  <c r="O1148" i="2"/>
  <c r="N1148" i="2" s="1"/>
  <c r="P1148" i="2"/>
  <c r="Q1148" i="2" s="1"/>
  <c r="R1148" i="2"/>
  <c r="S1148" i="2" s="1"/>
  <c r="O1149" i="2"/>
  <c r="N1149" i="2" s="1"/>
  <c r="P1149" i="2"/>
  <c r="Q1149" i="2" s="1"/>
  <c r="R1149" i="2"/>
  <c r="S1149" i="2" s="1"/>
  <c r="O1150" i="2"/>
  <c r="N1150" i="2" s="1"/>
  <c r="P1150" i="2"/>
  <c r="Q1150" i="2" s="1"/>
  <c r="R1150" i="2"/>
  <c r="S1150" i="2" s="1"/>
  <c r="O1151" i="2"/>
  <c r="N1151" i="2" s="1"/>
  <c r="P1151" i="2"/>
  <c r="Q1151" i="2" s="1"/>
  <c r="R1151" i="2"/>
  <c r="S1151" i="2" s="1"/>
  <c r="O1152" i="2"/>
  <c r="N1152" i="2" s="1"/>
  <c r="P1152" i="2"/>
  <c r="Q1152" i="2" s="1"/>
  <c r="R1152" i="2"/>
  <c r="S1152" i="2" s="1"/>
  <c r="O1153" i="2"/>
  <c r="N1153" i="2" s="1"/>
  <c r="P1153" i="2"/>
  <c r="Q1153" i="2" s="1"/>
  <c r="R1153" i="2"/>
  <c r="S1153" i="2" s="1"/>
  <c r="O1154" i="2"/>
  <c r="N1154" i="2" s="1"/>
  <c r="P1154" i="2"/>
  <c r="Q1154" i="2" s="1"/>
  <c r="R1154" i="2"/>
  <c r="S1154" i="2" s="1"/>
  <c r="O1155" i="2"/>
  <c r="N1155" i="2" s="1"/>
  <c r="P1155" i="2"/>
  <c r="Q1155" i="2" s="1"/>
  <c r="R1155" i="2"/>
  <c r="S1155" i="2" s="1"/>
  <c r="O1156" i="2"/>
  <c r="N1156" i="2" s="1"/>
  <c r="J1156" i="2" s="1"/>
  <c r="P1156" i="2"/>
  <c r="Q1156" i="2" s="1"/>
  <c r="K1156" i="2" s="1"/>
  <c r="R1156" i="2"/>
  <c r="S1156" i="2" s="1"/>
  <c r="L1156" i="2" s="1"/>
  <c r="O1157" i="2"/>
  <c r="N1157" i="2" s="1"/>
  <c r="P1157" i="2"/>
  <c r="Q1157" i="2" s="1"/>
  <c r="R1157" i="2"/>
  <c r="S1157" i="2" s="1"/>
  <c r="O1158" i="2"/>
  <c r="N1158" i="2" s="1"/>
  <c r="P1158" i="2"/>
  <c r="Q1158" i="2" s="1"/>
  <c r="R1158" i="2"/>
  <c r="S1158" i="2" s="1"/>
  <c r="O1159" i="2"/>
  <c r="N1159" i="2" s="1"/>
  <c r="P1159" i="2"/>
  <c r="Q1159" i="2" s="1"/>
  <c r="R1159" i="2"/>
  <c r="S1159" i="2" s="1"/>
  <c r="O1160" i="2"/>
  <c r="N1160" i="2" s="1"/>
  <c r="P1160" i="2"/>
  <c r="Q1160" i="2" s="1"/>
  <c r="R1160" i="2"/>
  <c r="S1160" i="2" s="1"/>
  <c r="O1161" i="2"/>
  <c r="N1161" i="2" s="1"/>
  <c r="P1161" i="2"/>
  <c r="Q1161" i="2" s="1"/>
  <c r="R1161" i="2"/>
  <c r="S1161" i="2" s="1"/>
  <c r="O1162" i="2"/>
  <c r="N1162" i="2" s="1"/>
  <c r="P1162" i="2"/>
  <c r="Q1162" i="2" s="1"/>
  <c r="R1162" i="2"/>
  <c r="S1162" i="2" s="1"/>
  <c r="O1163" i="2"/>
  <c r="N1163" i="2" s="1"/>
  <c r="P1163" i="2"/>
  <c r="Q1163" i="2" s="1"/>
  <c r="R1163" i="2"/>
  <c r="S1163" i="2" s="1"/>
  <c r="O1164" i="2"/>
  <c r="N1164" i="2" s="1"/>
  <c r="J1164" i="2" s="1"/>
  <c r="P1164" i="2"/>
  <c r="Q1164" i="2" s="1"/>
  <c r="K1164" i="2" s="1"/>
  <c r="R1164" i="2"/>
  <c r="S1164" i="2" s="1"/>
  <c r="L1164" i="2" s="1"/>
  <c r="O1165" i="2"/>
  <c r="N1165" i="2" s="1"/>
  <c r="P1165" i="2"/>
  <c r="Q1165" i="2" s="1"/>
  <c r="R1165" i="2"/>
  <c r="S1165" i="2" s="1"/>
  <c r="O1166" i="2"/>
  <c r="N1166" i="2" s="1"/>
  <c r="P1166" i="2"/>
  <c r="Q1166" i="2" s="1"/>
  <c r="R1166" i="2"/>
  <c r="S1166" i="2" s="1"/>
  <c r="O1167" i="2"/>
  <c r="N1167" i="2" s="1"/>
  <c r="P1167" i="2"/>
  <c r="Q1167" i="2" s="1"/>
  <c r="R1167" i="2"/>
  <c r="S1167" i="2" s="1"/>
  <c r="O1168" i="2"/>
  <c r="N1168" i="2" s="1"/>
  <c r="P1168" i="2"/>
  <c r="Q1168" i="2" s="1"/>
  <c r="R1168" i="2"/>
  <c r="S1168" i="2" s="1"/>
  <c r="O1169" i="2"/>
  <c r="N1169" i="2" s="1"/>
  <c r="J1169" i="2" s="1"/>
  <c r="P1169" i="2"/>
  <c r="Q1169" i="2" s="1"/>
  <c r="K1169" i="2" s="1"/>
  <c r="R1169" i="2"/>
  <c r="S1169" i="2" s="1"/>
  <c r="L1169" i="2" s="1"/>
  <c r="O1170" i="2"/>
  <c r="N1170" i="2" s="1"/>
  <c r="P1170" i="2"/>
  <c r="Q1170" i="2" s="1"/>
  <c r="R1170" i="2"/>
  <c r="S1170" i="2" s="1"/>
  <c r="O1171" i="2"/>
  <c r="N1171" i="2" s="1"/>
  <c r="J1171" i="2" s="1"/>
  <c r="P1171" i="2"/>
  <c r="Q1171" i="2" s="1"/>
  <c r="K1171" i="2" s="1"/>
  <c r="R1171" i="2"/>
  <c r="S1171" i="2" s="1"/>
  <c r="L1171" i="2" s="1"/>
  <c r="O1172" i="2"/>
  <c r="N1172" i="2" s="1"/>
  <c r="P1172" i="2"/>
  <c r="Q1172" i="2" s="1"/>
  <c r="R1172" i="2"/>
  <c r="S1172" i="2" s="1"/>
  <c r="O1173" i="2"/>
  <c r="N1173" i="2" s="1"/>
  <c r="J1173" i="2" s="1"/>
  <c r="P1173" i="2"/>
  <c r="Q1173" i="2" s="1"/>
  <c r="K1173" i="2" s="1"/>
  <c r="R1173" i="2"/>
  <c r="S1173" i="2" s="1"/>
  <c r="L1173" i="2" s="1"/>
  <c r="O1174" i="2"/>
  <c r="N1174" i="2" s="1"/>
  <c r="P1174" i="2"/>
  <c r="Q1174" i="2" s="1"/>
  <c r="R1174" i="2"/>
  <c r="S1174" i="2" s="1"/>
  <c r="O1175" i="2"/>
  <c r="N1175" i="2" s="1"/>
  <c r="J1175" i="2" s="1"/>
  <c r="P1175" i="2"/>
  <c r="Q1175" i="2" s="1"/>
  <c r="K1175" i="2" s="1"/>
  <c r="R1175" i="2"/>
  <c r="S1175" i="2" s="1"/>
  <c r="L1175" i="2" s="1"/>
  <c r="O1176" i="2"/>
  <c r="N1176" i="2" s="1"/>
  <c r="J1176" i="2" s="1"/>
  <c r="P1176" i="2"/>
  <c r="Q1176" i="2" s="1"/>
  <c r="K1176" i="2" s="1"/>
  <c r="R1176" i="2"/>
  <c r="S1176" i="2" s="1"/>
  <c r="L1176" i="2" s="1"/>
  <c r="O1177" i="2"/>
  <c r="N1177" i="2" s="1"/>
  <c r="J1177" i="2" s="1"/>
  <c r="P1177" i="2"/>
  <c r="Q1177" i="2" s="1"/>
  <c r="K1177" i="2" s="1"/>
  <c r="R1177" i="2"/>
  <c r="S1177" i="2" s="1"/>
  <c r="L1177" i="2" s="1"/>
  <c r="O1178" i="2"/>
  <c r="N1178" i="2" s="1"/>
  <c r="J1178" i="2" s="1"/>
  <c r="P1178" i="2"/>
  <c r="Q1178" i="2" s="1"/>
  <c r="K1178" i="2" s="1"/>
  <c r="R1178" i="2"/>
  <c r="S1178" i="2" s="1"/>
  <c r="L1178" i="2" s="1"/>
  <c r="O1179" i="2"/>
  <c r="N1179" i="2" s="1"/>
  <c r="P1179" i="2"/>
  <c r="Q1179" i="2" s="1"/>
  <c r="R1179" i="2"/>
  <c r="S1179" i="2" s="1"/>
  <c r="O1180" i="2"/>
  <c r="N1180" i="2" s="1"/>
  <c r="P1180" i="2"/>
  <c r="Q1180" i="2" s="1"/>
  <c r="R1180" i="2"/>
  <c r="S1180" i="2" s="1"/>
  <c r="O1181" i="2"/>
  <c r="N1181" i="2" s="1"/>
  <c r="P1181" i="2"/>
  <c r="Q1181" i="2" s="1"/>
  <c r="R1181" i="2"/>
  <c r="S1181" i="2" s="1"/>
  <c r="O1182" i="2"/>
  <c r="N1182" i="2" s="1"/>
  <c r="J1182" i="2" s="1"/>
  <c r="P1182" i="2"/>
  <c r="Q1182" i="2" s="1"/>
  <c r="K1182" i="2" s="1"/>
  <c r="R1182" i="2"/>
  <c r="S1182" i="2" s="1"/>
  <c r="L1182" i="2" s="1"/>
  <c r="O1183" i="2"/>
  <c r="N1183" i="2" s="1"/>
  <c r="J1183" i="2" s="1"/>
  <c r="P1183" i="2"/>
  <c r="Q1183" i="2" s="1"/>
  <c r="K1183" i="2" s="1"/>
  <c r="R1183" i="2"/>
  <c r="S1183" i="2" s="1"/>
  <c r="L1183" i="2" s="1"/>
  <c r="O1184" i="2"/>
  <c r="N1184" i="2" s="1"/>
  <c r="J1184" i="2" s="1"/>
  <c r="P1184" i="2"/>
  <c r="Q1184" i="2" s="1"/>
  <c r="K1184" i="2" s="1"/>
  <c r="R1184" i="2"/>
  <c r="S1184" i="2" s="1"/>
  <c r="L1184" i="2" s="1"/>
  <c r="O1185" i="2"/>
  <c r="N1185" i="2" s="1"/>
  <c r="P1185" i="2"/>
  <c r="Q1185" i="2" s="1"/>
  <c r="R1185" i="2"/>
  <c r="S1185" i="2" s="1"/>
  <c r="O1186" i="2"/>
  <c r="N1186" i="2" s="1"/>
  <c r="P1186" i="2"/>
  <c r="Q1186" i="2" s="1"/>
  <c r="R1186" i="2"/>
  <c r="S1186" i="2" s="1"/>
  <c r="O1187" i="2"/>
  <c r="N1187" i="2" s="1"/>
  <c r="P1187" i="2"/>
  <c r="Q1187" i="2" s="1"/>
  <c r="R1187" i="2"/>
  <c r="S1187" i="2" s="1"/>
  <c r="O1188" i="2"/>
  <c r="N1188" i="2" s="1"/>
  <c r="P1188" i="2"/>
  <c r="Q1188" i="2" s="1"/>
  <c r="R1188" i="2"/>
  <c r="S1188" i="2" s="1"/>
  <c r="O1189" i="2"/>
  <c r="N1189" i="2" s="1"/>
  <c r="P1189" i="2"/>
  <c r="Q1189" i="2" s="1"/>
  <c r="R1189" i="2"/>
  <c r="S1189" i="2" s="1"/>
  <c r="O1190" i="2"/>
  <c r="N1190" i="2" s="1"/>
  <c r="P1190" i="2"/>
  <c r="Q1190" i="2" s="1"/>
  <c r="R1190" i="2"/>
  <c r="S1190" i="2" s="1"/>
  <c r="O1191" i="2"/>
  <c r="N1191" i="2" s="1"/>
  <c r="P1191" i="2"/>
  <c r="Q1191" i="2" s="1"/>
  <c r="R1191" i="2"/>
  <c r="S1191" i="2" s="1"/>
  <c r="O1192" i="2"/>
  <c r="N1192" i="2" s="1"/>
  <c r="P1192" i="2"/>
  <c r="Q1192" i="2" s="1"/>
  <c r="R1192" i="2"/>
  <c r="S1192" i="2" s="1"/>
  <c r="O1193" i="2"/>
  <c r="N1193" i="2" s="1"/>
  <c r="P1193" i="2"/>
  <c r="Q1193" i="2" s="1"/>
  <c r="R1193" i="2"/>
  <c r="S1193" i="2" s="1"/>
  <c r="O1194" i="2"/>
  <c r="N1194" i="2" s="1"/>
  <c r="P1194" i="2"/>
  <c r="Q1194" i="2" s="1"/>
  <c r="R1194" i="2"/>
  <c r="S1194" i="2" s="1"/>
  <c r="O1195" i="2"/>
  <c r="N1195" i="2" s="1"/>
  <c r="P1195" i="2"/>
  <c r="Q1195" i="2" s="1"/>
  <c r="R1195" i="2"/>
  <c r="S1195" i="2" s="1"/>
  <c r="O1196" i="2"/>
  <c r="N1196" i="2" s="1"/>
  <c r="J1196" i="2" s="1"/>
  <c r="P1196" i="2"/>
  <c r="Q1196" i="2" s="1"/>
  <c r="K1196" i="2" s="1"/>
  <c r="R1196" i="2"/>
  <c r="S1196" i="2" s="1"/>
  <c r="L1196" i="2" s="1"/>
  <c r="O1197" i="2"/>
  <c r="N1197" i="2" s="1"/>
  <c r="P1197" i="2"/>
  <c r="Q1197" i="2" s="1"/>
  <c r="R1197" i="2"/>
  <c r="S1197" i="2" s="1"/>
  <c r="O1198" i="2"/>
  <c r="N1198" i="2" s="1"/>
  <c r="P1198" i="2"/>
  <c r="Q1198" i="2" s="1"/>
  <c r="R1198" i="2"/>
  <c r="S1198" i="2" s="1"/>
  <c r="O1199" i="2"/>
  <c r="N1199" i="2" s="1"/>
  <c r="P1199" i="2"/>
  <c r="Q1199" i="2" s="1"/>
  <c r="R1199" i="2"/>
  <c r="S1199" i="2" s="1"/>
  <c r="O1200" i="2"/>
  <c r="N1200" i="2" s="1"/>
  <c r="P1200" i="2"/>
  <c r="Q1200" i="2" s="1"/>
  <c r="R1200" i="2"/>
  <c r="S1200" i="2" s="1"/>
  <c r="O1201" i="2"/>
  <c r="N1201" i="2" s="1"/>
  <c r="P1201" i="2"/>
  <c r="Q1201" i="2" s="1"/>
  <c r="R1201" i="2"/>
  <c r="S1201" i="2" s="1"/>
  <c r="O1202" i="2"/>
  <c r="N1202" i="2" s="1"/>
  <c r="P1202" i="2"/>
  <c r="Q1202" i="2" s="1"/>
  <c r="R1202" i="2"/>
  <c r="S1202" i="2" s="1"/>
  <c r="O1203" i="2"/>
  <c r="N1203" i="2" s="1"/>
  <c r="J1203" i="2" s="1"/>
  <c r="P1203" i="2"/>
  <c r="Q1203" i="2" s="1"/>
  <c r="K1203" i="2" s="1"/>
  <c r="R1203" i="2"/>
  <c r="S1203" i="2" s="1"/>
  <c r="L1203" i="2" s="1"/>
  <c r="O1204" i="2"/>
  <c r="N1204" i="2" s="1"/>
  <c r="J1204" i="2" s="1"/>
  <c r="P1204" i="2"/>
  <c r="Q1204" i="2" s="1"/>
  <c r="K1204" i="2" s="1"/>
  <c r="R1204" i="2"/>
  <c r="S1204" i="2" s="1"/>
  <c r="L1204" i="2" s="1"/>
  <c r="O1205" i="2"/>
  <c r="N1205" i="2" s="1"/>
  <c r="P1205" i="2"/>
  <c r="Q1205" i="2" s="1"/>
  <c r="R1205" i="2"/>
  <c r="S1205" i="2" s="1"/>
  <c r="O1206" i="2"/>
  <c r="N1206" i="2" s="1"/>
  <c r="P1206" i="2"/>
  <c r="Q1206" i="2" s="1"/>
  <c r="R1206" i="2"/>
  <c r="S1206" i="2" s="1"/>
  <c r="O1207" i="2"/>
  <c r="N1207" i="2" s="1"/>
  <c r="P1207" i="2"/>
  <c r="Q1207" i="2" s="1"/>
  <c r="R1207" i="2"/>
  <c r="S1207" i="2" s="1"/>
  <c r="O1208" i="2"/>
  <c r="N1208" i="2" s="1"/>
  <c r="P1208" i="2"/>
  <c r="Q1208" i="2" s="1"/>
  <c r="R1208" i="2"/>
  <c r="S1208" i="2" s="1"/>
  <c r="O1209" i="2"/>
  <c r="N1209" i="2" s="1"/>
  <c r="P1209" i="2"/>
  <c r="Q1209" i="2" s="1"/>
  <c r="R1209" i="2"/>
  <c r="S1209" i="2" s="1"/>
  <c r="O1210" i="2"/>
  <c r="N1210" i="2" s="1"/>
  <c r="P1210" i="2"/>
  <c r="Q1210" i="2" s="1"/>
  <c r="R1210" i="2"/>
  <c r="S1210" i="2" s="1"/>
  <c r="O1211" i="2"/>
  <c r="N1211" i="2" s="1"/>
  <c r="P1211" i="2"/>
  <c r="Q1211" i="2" s="1"/>
  <c r="R1211" i="2"/>
  <c r="S1211" i="2" s="1"/>
  <c r="O1212" i="2"/>
  <c r="N1212" i="2" s="1"/>
  <c r="P1212" i="2"/>
  <c r="Q1212" i="2" s="1"/>
  <c r="R1212" i="2"/>
  <c r="S1212" i="2" s="1"/>
  <c r="O1213" i="2"/>
  <c r="N1213" i="2" s="1"/>
  <c r="P1213" i="2"/>
  <c r="Q1213" i="2" s="1"/>
  <c r="R1213" i="2"/>
  <c r="S1213" i="2" s="1"/>
  <c r="O1214" i="2"/>
  <c r="N1214" i="2" s="1"/>
  <c r="P1214" i="2"/>
  <c r="Q1214" i="2" s="1"/>
  <c r="R1214" i="2"/>
  <c r="S1214" i="2" s="1"/>
  <c r="O1215" i="2"/>
  <c r="N1215" i="2" s="1"/>
  <c r="P1215" i="2"/>
  <c r="Q1215" i="2" s="1"/>
  <c r="R1215" i="2"/>
  <c r="S1215" i="2" s="1"/>
  <c r="O1216" i="2"/>
  <c r="N1216" i="2" s="1"/>
  <c r="P1216" i="2"/>
  <c r="Q1216" i="2" s="1"/>
  <c r="R1216" i="2"/>
  <c r="S1216" i="2" s="1"/>
  <c r="O1217" i="2"/>
  <c r="N1217" i="2" s="1"/>
  <c r="P1217" i="2"/>
  <c r="Q1217" i="2" s="1"/>
  <c r="R1217" i="2"/>
  <c r="S1217" i="2" s="1"/>
  <c r="O1218" i="2"/>
  <c r="N1218" i="2" s="1"/>
  <c r="J1218" i="2" s="1"/>
  <c r="P1218" i="2"/>
  <c r="Q1218" i="2" s="1"/>
  <c r="K1218" i="2" s="1"/>
  <c r="R1218" i="2"/>
  <c r="S1218" i="2" s="1"/>
  <c r="L1218" i="2" s="1"/>
  <c r="O1219" i="2"/>
  <c r="N1219" i="2" s="1"/>
  <c r="J1219" i="2" s="1"/>
  <c r="P1219" i="2"/>
  <c r="Q1219" i="2" s="1"/>
  <c r="K1219" i="2" s="1"/>
  <c r="R1219" i="2"/>
  <c r="S1219" i="2" s="1"/>
  <c r="L1219" i="2" s="1"/>
  <c r="O1220" i="2"/>
  <c r="N1220" i="2" s="1"/>
  <c r="J1220" i="2" s="1"/>
  <c r="P1220" i="2"/>
  <c r="Q1220" i="2" s="1"/>
  <c r="K1220" i="2" s="1"/>
  <c r="R1220" i="2"/>
  <c r="S1220" i="2" s="1"/>
  <c r="L1220" i="2" s="1"/>
  <c r="O1221" i="2"/>
  <c r="N1221" i="2" s="1"/>
  <c r="P1221" i="2"/>
  <c r="Q1221" i="2" s="1"/>
  <c r="R1221" i="2"/>
  <c r="S1221" i="2" s="1"/>
  <c r="O1222" i="2"/>
  <c r="N1222" i="2" s="1"/>
  <c r="J1222" i="2" s="1"/>
  <c r="P1222" i="2"/>
  <c r="Q1222" i="2" s="1"/>
  <c r="K1222" i="2" s="1"/>
  <c r="R1222" i="2"/>
  <c r="S1222" i="2" s="1"/>
  <c r="L1222" i="2" s="1"/>
  <c r="O1223" i="2"/>
  <c r="N1223" i="2" s="1"/>
  <c r="P1223" i="2"/>
  <c r="Q1223" i="2" s="1"/>
  <c r="R1223" i="2"/>
  <c r="S1223" i="2" s="1"/>
  <c r="O1224" i="2"/>
  <c r="N1224" i="2" s="1"/>
  <c r="P1224" i="2"/>
  <c r="Q1224" i="2" s="1"/>
  <c r="R1224" i="2"/>
  <c r="S1224" i="2" s="1"/>
  <c r="O1225" i="2"/>
  <c r="N1225" i="2" s="1"/>
  <c r="P1225" i="2"/>
  <c r="Q1225" i="2" s="1"/>
  <c r="R1225" i="2"/>
  <c r="S1225" i="2" s="1"/>
  <c r="O1226" i="2"/>
  <c r="N1226" i="2" s="1"/>
  <c r="P1226" i="2"/>
  <c r="Q1226" i="2" s="1"/>
  <c r="R1226" i="2"/>
  <c r="S1226" i="2" s="1"/>
  <c r="O1227" i="2"/>
  <c r="N1227" i="2" s="1"/>
  <c r="P1227" i="2"/>
  <c r="Q1227" i="2" s="1"/>
  <c r="R1227" i="2"/>
  <c r="S1227" i="2" s="1"/>
  <c r="O1228" i="2"/>
  <c r="N1228" i="2" s="1"/>
  <c r="J1228" i="2" s="1"/>
  <c r="P1228" i="2"/>
  <c r="Q1228" i="2" s="1"/>
  <c r="K1228" i="2" s="1"/>
  <c r="R1228" i="2"/>
  <c r="S1228" i="2" s="1"/>
  <c r="L1228" i="2" s="1"/>
  <c r="O1229" i="2"/>
  <c r="N1229" i="2" s="1"/>
  <c r="P1229" i="2"/>
  <c r="Q1229" i="2" s="1"/>
  <c r="R1229" i="2"/>
  <c r="S1229" i="2" s="1"/>
  <c r="O1230" i="2"/>
  <c r="N1230" i="2" s="1"/>
  <c r="P1230" i="2"/>
  <c r="Q1230" i="2" s="1"/>
  <c r="R1230" i="2"/>
  <c r="S1230" i="2" s="1"/>
  <c r="O1231" i="2"/>
  <c r="N1231" i="2" s="1"/>
  <c r="P1231" i="2"/>
  <c r="Q1231" i="2" s="1"/>
  <c r="R1231" i="2"/>
  <c r="S1231" i="2" s="1"/>
  <c r="O1232" i="2"/>
  <c r="N1232" i="2" s="1"/>
  <c r="P1232" i="2"/>
  <c r="Q1232" i="2" s="1"/>
  <c r="R1232" i="2"/>
  <c r="S1232" i="2" s="1"/>
  <c r="O1233" i="2"/>
  <c r="N1233" i="2" s="1"/>
  <c r="J1233" i="2" s="1"/>
  <c r="P1233" i="2"/>
  <c r="Q1233" i="2" s="1"/>
  <c r="K1233" i="2" s="1"/>
  <c r="R1233" i="2"/>
  <c r="S1233" i="2" s="1"/>
  <c r="L1233" i="2" s="1"/>
  <c r="O1234" i="2"/>
  <c r="N1234" i="2" s="1"/>
  <c r="P1234" i="2"/>
  <c r="Q1234" i="2" s="1"/>
  <c r="R1234" i="2"/>
  <c r="S1234" i="2" s="1"/>
  <c r="O1235" i="2"/>
  <c r="N1235" i="2" s="1"/>
  <c r="P1235" i="2"/>
  <c r="Q1235" i="2" s="1"/>
  <c r="R1235" i="2"/>
  <c r="S1235" i="2" s="1"/>
  <c r="O1236" i="2"/>
  <c r="N1236" i="2" s="1"/>
  <c r="P1236" i="2"/>
  <c r="Q1236" i="2" s="1"/>
  <c r="R1236" i="2"/>
  <c r="S1236" i="2" s="1"/>
  <c r="O1237" i="2"/>
  <c r="N1237" i="2" s="1"/>
  <c r="P1237" i="2"/>
  <c r="Q1237" i="2" s="1"/>
  <c r="R1237" i="2"/>
  <c r="S1237" i="2" s="1"/>
  <c r="O1238" i="2"/>
  <c r="N1238" i="2" s="1"/>
  <c r="P1238" i="2"/>
  <c r="Q1238" i="2" s="1"/>
  <c r="R1238" i="2"/>
  <c r="S1238" i="2" s="1"/>
  <c r="O1239" i="2"/>
  <c r="N1239" i="2" s="1"/>
  <c r="P1239" i="2"/>
  <c r="Q1239" i="2" s="1"/>
  <c r="R1239" i="2"/>
  <c r="S1239" i="2" s="1"/>
  <c r="O1240" i="2"/>
  <c r="N1240" i="2" s="1"/>
  <c r="P1240" i="2"/>
  <c r="Q1240" i="2" s="1"/>
  <c r="R1240" i="2"/>
  <c r="S1240" i="2" s="1"/>
  <c r="O1241" i="2"/>
  <c r="N1241" i="2" s="1"/>
  <c r="P1241" i="2"/>
  <c r="Q1241" i="2" s="1"/>
  <c r="R1241" i="2"/>
  <c r="S1241" i="2" s="1"/>
  <c r="O1242" i="2"/>
  <c r="N1242" i="2" s="1"/>
  <c r="P1242" i="2"/>
  <c r="Q1242" i="2" s="1"/>
  <c r="R1242" i="2"/>
  <c r="S1242" i="2" s="1"/>
  <c r="O1243" i="2"/>
  <c r="N1243" i="2" s="1"/>
  <c r="P1243" i="2"/>
  <c r="Q1243" i="2" s="1"/>
  <c r="R1243" i="2"/>
  <c r="S1243" i="2" s="1"/>
  <c r="O1244" i="2"/>
  <c r="N1244" i="2" s="1"/>
  <c r="P1244" i="2"/>
  <c r="Q1244" i="2" s="1"/>
  <c r="R1244" i="2"/>
  <c r="S1244" i="2" s="1"/>
  <c r="O1245" i="2"/>
  <c r="N1245" i="2" s="1"/>
  <c r="P1245" i="2"/>
  <c r="Q1245" i="2" s="1"/>
  <c r="R1245" i="2"/>
  <c r="S1245" i="2" s="1"/>
  <c r="O1246" i="2"/>
  <c r="N1246" i="2" s="1"/>
  <c r="P1246" i="2"/>
  <c r="Q1246" i="2" s="1"/>
  <c r="R1246" i="2"/>
  <c r="S1246" i="2" s="1"/>
  <c r="O1247" i="2"/>
  <c r="N1247" i="2" s="1"/>
  <c r="P1247" i="2"/>
  <c r="Q1247" i="2" s="1"/>
  <c r="R1247" i="2"/>
  <c r="S1247" i="2" s="1"/>
  <c r="O1248" i="2"/>
  <c r="N1248" i="2" s="1"/>
  <c r="P1248" i="2"/>
  <c r="Q1248" i="2" s="1"/>
  <c r="R1248" i="2"/>
  <c r="S1248" i="2" s="1"/>
  <c r="O1249" i="2"/>
  <c r="N1249" i="2" s="1"/>
  <c r="J1249" i="2" s="1"/>
  <c r="P1249" i="2"/>
  <c r="Q1249" i="2" s="1"/>
  <c r="K1249" i="2" s="1"/>
  <c r="R1249" i="2"/>
  <c r="S1249" i="2" s="1"/>
  <c r="L1249" i="2" s="1"/>
  <c r="O1250" i="2"/>
  <c r="N1250" i="2" s="1"/>
  <c r="P1250" i="2"/>
  <c r="Q1250" i="2" s="1"/>
  <c r="R1250" i="2"/>
  <c r="S1250" i="2" s="1"/>
  <c r="O1251" i="2"/>
  <c r="N1251" i="2" s="1"/>
  <c r="P1251" i="2"/>
  <c r="Q1251" i="2" s="1"/>
  <c r="R1251" i="2"/>
  <c r="S1251" i="2" s="1"/>
  <c r="O1252" i="2"/>
  <c r="N1252" i="2" s="1"/>
  <c r="P1252" i="2"/>
  <c r="Q1252" i="2" s="1"/>
  <c r="R1252" i="2"/>
  <c r="S1252" i="2" s="1"/>
  <c r="O1253" i="2"/>
  <c r="N1253" i="2" s="1"/>
  <c r="P1253" i="2"/>
  <c r="Q1253" i="2" s="1"/>
  <c r="R1253" i="2"/>
  <c r="S1253" i="2" s="1"/>
  <c r="O1254" i="2"/>
  <c r="N1254" i="2" s="1"/>
  <c r="P1254" i="2"/>
  <c r="Q1254" i="2" s="1"/>
  <c r="R1254" i="2"/>
  <c r="S1254" i="2" s="1"/>
  <c r="O1255" i="2"/>
  <c r="N1255" i="2" s="1"/>
  <c r="P1255" i="2"/>
  <c r="Q1255" i="2" s="1"/>
  <c r="R1255" i="2"/>
  <c r="S1255" i="2" s="1"/>
  <c r="O1256" i="2"/>
  <c r="N1256" i="2" s="1"/>
  <c r="P1256" i="2"/>
  <c r="Q1256" i="2" s="1"/>
  <c r="R1256" i="2"/>
  <c r="S1256" i="2" s="1"/>
  <c r="O1257" i="2"/>
  <c r="N1257" i="2" s="1"/>
  <c r="J1257" i="2" s="1"/>
  <c r="P1257" i="2"/>
  <c r="Q1257" i="2" s="1"/>
  <c r="K1257" i="2" s="1"/>
  <c r="R1257" i="2"/>
  <c r="S1257" i="2" s="1"/>
  <c r="L1257" i="2" s="1"/>
  <c r="O1258" i="2"/>
  <c r="N1258" i="2" s="1"/>
  <c r="P1258" i="2"/>
  <c r="Q1258" i="2" s="1"/>
  <c r="R1258" i="2"/>
  <c r="S1258" i="2" s="1"/>
  <c r="O1259" i="2"/>
  <c r="N1259" i="2" s="1"/>
  <c r="J1259" i="2" s="1"/>
  <c r="P1259" i="2"/>
  <c r="Q1259" i="2" s="1"/>
  <c r="K1259" i="2" s="1"/>
  <c r="R1259" i="2"/>
  <c r="S1259" i="2" s="1"/>
  <c r="L1259" i="2" s="1"/>
  <c r="O1260" i="2"/>
  <c r="N1260" i="2" s="1"/>
  <c r="P1260" i="2"/>
  <c r="Q1260" i="2" s="1"/>
  <c r="R1260" i="2"/>
  <c r="S1260" i="2" s="1"/>
  <c r="O1261" i="2"/>
  <c r="N1261" i="2" s="1"/>
  <c r="P1261" i="2"/>
  <c r="Q1261" i="2" s="1"/>
  <c r="R1261" i="2"/>
  <c r="S1261" i="2" s="1"/>
  <c r="O1262" i="2"/>
  <c r="N1262" i="2" s="1"/>
  <c r="P1262" i="2"/>
  <c r="Q1262" i="2" s="1"/>
  <c r="R1262" i="2"/>
  <c r="S1262" i="2" s="1"/>
  <c r="O1263" i="2"/>
  <c r="N1263" i="2" s="1"/>
  <c r="J1263" i="2" s="1"/>
  <c r="P1263" i="2"/>
  <c r="Q1263" i="2" s="1"/>
  <c r="K1263" i="2" s="1"/>
  <c r="R1263" i="2"/>
  <c r="S1263" i="2" s="1"/>
  <c r="L1263" i="2" s="1"/>
  <c r="O1264" i="2"/>
  <c r="N1264" i="2" s="1"/>
  <c r="J1264" i="2" s="1"/>
  <c r="P1264" i="2"/>
  <c r="Q1264" i="2" s="1"/>
  <c r="K1264" i="2" s="1"/>
  <c r="R1264" i="2"/>
  <c r="S1264" i="2" s="1"/>
  <c r="L1264" i="2" s="1"/>
  <c r="O1265" i="2"/>
  <c r="N1265" i="2" s="1"/>
  <c r="P1265" i="2"/>
  <c r="Q1265" i="2" s="1"/>
  <c r="R1265" i="2"/>
  <c r="S1265" i="2" s="1"/>
  <c r="O1266" i="2"/>
  <c r="N1266" i="2" s="1"/>
  <c r="P1266" i="2"/>
  <c r="Q1266" i="2" s="1"/>
  <c r="R1266" i="2"/>
  <c r="S1266" i="2" s="1"/>
  <c r="O1267" i="2"/>
  <c r="N1267" i="2" s="1"/>
  <c r="P1267" i="2"/>
  <c r="Q1267" i="2" s="1"/>
  <c r="R1267" i="2"/>
  <c r="S1267" i="2" s="1"/>
  <c r="O1268" i="2"/>
  <c r="N1268" i="2" s="1"/>
  <c r="P1268" i="2"/>
  <c r="Q1268" i="2" s="1"/>
  <c r="R1268" i="2"/>
  <c r="S1268" i="2" s="1"/>
  <c r="O1269" i="2"/>
  <c r="N1269" i="2" s="1"/>
  <c r="P1269" i="2"/>
  <c r="Q1269" i="2" s="1"/>
  <c r="R1269" i="2"/>
  <c r="S1269" i="2" s="1"/>
  <c r="O1270" i="2"/>
  <c r="N1270" i="2" s="1"/>
  <c r="P1270" i="2"/>
  <c r="Q1270" i="2" s="1"/>
  <c r="R1270" i="2"/>
  <c r="S1270" i="2" s="1"/>
  <c r="O1271" i="2"/>
  <c r="N1271" i="2" s="1"/>
  <c r="P1271" i="2"/>
  <c r="Q1271" i="2" s="1"/>
  <c r="R1271" i="2"/>
  <c r="S1271" i="2" s="1"/>
  <c r="O1272" i="2"/>
  <c r="N1272" i="2" s="1"/>
  <c r="P1272" i="2"/>
  <c r="Q1272" i="2" s="1"/>
  <c r="R1272" i="2"/>
  <c r="S1272" i="2" s="1"/>
  <c r="O1273" i="2"/>
  <c r="N1273" i="2" s="1"/>
  <c r="P1273" i="2"/>
  <c r="Q1273" i="2" s="1"/>
  <c r="R1273" i="2"/>
  <c r="S1273" i="2" s="1"/>
  <c r="O1274" i="2"/>
  <c r="N1274" i="2" s="1"/>
  <c r="P1274" i="2"/>
  <c r="Q1274" i="2" s="1"/>
  <c r="R1274" i="2"/>
  <c r="S1274" i="2" s="1"/>
  <c r="O1275" i="2"/>
  <c r="N1275" i="2" s="1"/>
  <c r="P1275" i="2"/>
  <c r="Q1275" i="2" s="1"/>
  <c r="R1275" i="2"/>
  <c r="S1275" i="2" s="1"/>
  <c r="O1276" i="2"/>
  <c r="N1276" i="2" s="1"/>
  <c r="P1276" i="2"/>
  <c r="Q1276" i="2" s="1"/>
  <c r="R1276" i="2"/>
  <c r="S1276" i="2" s="1"/>
  <c r="O1277" i="2"/>
  <c r="N1277" i="2" s="1"/>
  <c r="P1277" i="2"/>
  <c r="Q1277" i="2" s="1"/>
  <c r="R1277" i="2"/>
  <c r="S1277" i="2" s="1"/>
  <c r="O1278" i="2"/>
  <c r="N1278" i="2" s="1"/>
  <c r="P1278" i="2"/>
  <c r="Q1278" i="2" s="1"/>
  <c r="R1278" i="2"/>
  <c r="S1278" i="2" s="1"/>
  <c r="O1279" i="2"/>
  <c r="N1279" i="2" s="1"/>
  <c r="P1279" i="2"/>
  <c r="Q1279" i="2" s="1"/>
  <c r="R1279" i="2"/>
  <c r="S1279" i="2" s="1"/>
  <c r="O1280" i="2"/>
  <c r="N1280" i="2" s="1"/>
  <c r="P1280" i="2"/>
  <c r="Q1280" i="2" s="1"/>
  <c r="R1280" i="2"/>
  <c r="S1280" i="2" s="1"/>
  <c r="O1281" i="2"/>
  <c r="N1281" i="2" s="1"/>
  <c r="P1281" i="2"/>
  <c r="Q1281" i="2" s="1"/>
  <c r="R1281" i="2"/>
  <c r="S1281" i="2" s="1"/>
  <c r="O1282" i="2"/>
  <c r="N1282" i="2" s="1"/>
  <c r="P1282" i="2"/>
  <c r="Q1282" i="2" s="1"/>
  <c r="R1282" i="2"/>
  <c r="S1282" i="2" s="1"/>
  <c r="O1283" i="2"/>
  <c r="N1283" i="2" s="1"/>
  <c r="P1283" i="2"/>
  <c r="Q1283" i="2" s="1"/>
  <c r="R1283" i="2"/>
  <c r="S1283" i="2" s="1"/>
  <c r="O1284" i="2"/>
  <c r="N1284" i="2" s="1"/>
  <c r="P1284" i="2"/>
  <c r="Q1284" i="2" s="1"/>
  <c r="R1284" i="2"/>
  <c r="S1284" i="2" s="1"/>
  <c r="O1285" i="2"/>
  <c r="N1285" i="2" s="1"/>
  <c r="P1285" i="2"/>
  <c r="Q1285" i="2" s="1"/>
  <c r="R1285" i="2"/>
  <c r="S1285" i="2" s="1"/>
  <c r="O1286" i="2"/>
  <c r="N1286" i="2" s="1"/>
  <c r="P1286" i="2"/>
  <c r="Q1286" i="2" s="1"/>
  <c r="R1286" i="2"/>
  <c r="S1286" i="2" s="1"/>
  <c r="O1287" i="2"/>
  <c r="N1287" i="2" s="1"/>
  <c r="P1287" i="2"/>
  <c r="Q1287" i="2" s="1"/>
  <c r="R1287" i="2"/>
  <c r="S1287" i="2" s="1"/>
  <c r="O1288" i="2"/>
  <c r="N1288" i="2" s="1"/>
  <c r="P1288" i="2"/>
  <c r="Q1288" i="2" s="1"/>
  <c r="R1288" i="2"/>
  <c r="S1288" i="2" s="1"/>
  <c r="O1289" i="2"/>
  <c r="N1289" i="2" s="1"/>
  <c r="P1289" i="2"/>
  <c r="Q1289" i="2" s="1"/>
  <c r="R1289" i="2"/>
  <c r="S1289" i="2" s="1"/>
  <c r="O1290" i="2"/>
  <c r="N1290" i="2" s="1"/>
  <c r="P1290" i="2"/>
  <c r="Q1290" i="2" s="1"/>
  <c r="R1290" i="2"/>
  <c r="S1290" i="2" s="1"/>
  <c r="O1291" i="2"/>
  <c r="N1291" i="2" s="1"/>
  <c r="J1291" i="2" s="1"/>
  <c r="P1291" i="2"/>
  <c r="Q1291" i="2" s="1"/>
  <c r="K1291" i="2" s="1"/>
  <c r="R1291" i="2"/>
  <c r="S1291" i="2" s="1"/>
  <c r="L1291" i="2" s="1"/>
  <c r="O1292" i="2"/>
  <c r="N1292" i="2" s="1"/>
  <c r="J1292" i="2" s="1"/>
  <c r="P1292" i="2"/>
  <c r="Q1292" i="2" s="1"/>
  <c r="K1292" i="2" s="1"/>
  <c r="R1292" i="2"/>
  <c r="S1292" i="2" s="1"/>
  <c r="L1292" i="2" s="1"/>
  <c r="O1293" i="2"/>
  <c r="N1293" i="2" s="1"/>
  <c r="P1293" i="2"/>
  <c r="Q1293" i="2" s="1"/>
  <c r="R1293" i="2"/>
  <c r="S1293" i="2" s="1"/>
  <c r="O1294" i="2"/>
  <c r="N1294" i="2" s="1"/>
  <c r="P1294" i="2"/>
  <c r="Q1294" i="2" s="1"/>
  <c r="R1294" i="2"/>
  <c r="S1294" i="2" s="1"/>
  <c r="O1295" i="2"/>
  <c r="N1295" i="2" s="1"/>
  <c r="J1295" i="2" s="1"/>
  <c r="P1295" i="2"/>
  <c r="Q1295" i="2" s="1"/>
  <c r="K1295" i="2" s="1"/>
  <c r="R1295" i="2"/>
  <c r="S1295" i="2" s="1"/>
  <c r="L1295" i="2" s="1"/>
  <c r="O1296" i="2"/>
  <c r="N1296" i="2" s="1"/>
  <c r="J1296" i="2" s="1"/>
  <c r="P1296" i="2"/>
  <c r="Q1296" i="2" s="1"/>
  <c r="K1296" i="2" s="1"/>
  <c r="R1296" i="2"/>
  <c r="S1296" i="2" s="1"/>
  <c r="L1296" i="2" s="1"/>
  <c r="O1297" i="2"/>
  <c r="N1297" i="2" s="1"/>
  <c r="J1297" i="2" s="1"/>
  <c r="P1297" i="2"/>
  <c r="Q1297" i="2" s="1"/>
  <c r="K1297" i="2" s="1"/>
  <c r="R1297" i="2"/>
  <c r="S1297" i="2" s="1"/>
  <c r="L1297" i="2" s="1"/>
  <c r="O1298" i="2"/>
  <c r="N1298" i="2" s="1"/>
  <c r="P1298" i="2"/>
  <c r="Q1298" i="2" s="1"/>
  <c r="R1298" i="2"/>
  <c r="S1298" i="2" s="1"/>
  <c r="O1299" i="2"/>
  <c r="N1299" i="2" s="1"/>
  <c r="P1299" i="2"/>
  <c r="Q1299" i="2" s="1"/>
  <c r="R1299" i="2"/>
  <c r="S1299" i="2" s="1"/>
  <c r="O1300" i="2"/>
  <c r="N1300" i="2" s="1"/>
  <c r="P1300" i="2"/>
  <c r="Q1300" i="2" s="1"/>
  <c r="R1300" i="2"/>
  <c r="S1300" i="2" s="1"/>
  <c r="O1301" i="2"/>
  <c r="N1301" i="2" s="1"/>
  <c r="P1301" i="2"/>
  <c r="Q1301" i="2" s="1"/>
  <c r="R1301" i="2"/>
  <c r="S1301" i="2" s="1"/>
  <c r="O1302" i="2"/>
  <c r="N1302" i="2" s="1"/>
  <c r="P1302" i="2"/>
  <c r="Q1302" i="2" s="1"/>
  <c r="R1302" i="2"/>
  <c r="S1302" i="2" s="1"/>
  <c r="O1303" i="2"/>
  <c r="N1303" i="2" s="1"/>
  <c r="P1303" i="2"/>
  <c r="Q1303" i="2" s="1"/>
  <c r="R1303" i="2"/>
  <c r="S1303" i="2" s="1"/>
  <c r="O1304" i="2"/>
  <c r="N1304" i="2" s="1"/>
  <c r="P1304" i="2"/>
  <c r="Q1304" i="2" s="1"/>
  <c r="R1304" i="2"/>
  <c r="S1304" i="2" s="1"/>
  <c r="O1305" i="2"/>
  <c r="N1305" i="2" s="1"/>
  <c r="P1305" i="2"/>
  <c r="Q1305" i="2" s="1"/>
  <c r="R1305" i="2"/>
  <c r="S1305" i="2" s="1"/>
  <c r="O1306" i="2"/>
  <c r="N1306" i="2" s="1"/>
  <c r="P1306" i="2"/>
  <c r="Q1306" i="2" s="1"/>
  <c r="R1306" i="2"/>
  <c r="S1306" i="2" s="1"/>
  <c r="O1307" i="2"/>
  <c r="N1307" i="2" s="1"/>
  <c r="P1307" i="2"/>
  <c r="Q1307" i="2" s="1"/>
  <c r="R1307" i="2"/>
  <c r="S1307" i="2" s="1"/>
  <c r="O1308" i="2"/>
  <c r="N1308" i="2" s="1"/>
  <c r="P1308" i="2"/>
  <c r="Q1308" i="2" s="1"/>
  <c r="R1308" i="2"/>
  <c r="S1308" i="2" s="1"/>
  <c r="O1309" i="2"/>
  <c r="N1309" i="2" s="1"/>
  <c r="P1309" i="2"/>
  <c r="Q1309" i="2" s="1"/>
  <c r="R1309" i="2"/>
  <c r="S1309" i="2" s="1"/>
  <c r="O1310" i="2"/>
  <c r="N1310" i="2" s="1"/>
  <c r="P1310" i="2"/>
  <c r="Q1310" i="2" s="1"/>
  <c r="R1310" i="2"/>
  <c r="S1310" i="2" s="1"/>
  <c r="O1311" i="2"/>
  <c r="N1311" i="2" s="1"/>
  <c r="P1311" i="2"/>
  <c r="Q1311" i="2" s="1"/>
  <c r="R1311" i="2"/>
  <c r="S1311" i="2" s="1"/>
  <c r="O1312" i="2"/>
  <c r="N1312" i="2" s="1"/>
  <c r="P1312" i="2"/>
  <c r="Q1312" i="2" s="1"/>
  <c r="R1312" i="2"/>
  <c r="S1312" i="2" s="1"/>
  <c r="O1313" i="2"/>
  <c r="N1313" i="2" s="1"/>
  <c r="P1313" i="2"/>
  <c r="Q1313" i="2" s="1"/>
  <c r="R1313" i="2"/>
  <c r="S1313" i="2" s="1"/>
  <c r="O1314" i="2"/>
  <c r="N1314" i="2" s="1"/>
  <c r="P1314" i="2"/>
  <c r="Q1314" i="2" s="1"/>
  <c r="R1314" i="2"/>
  <c r="S1314" i="2" s="1"/>
  <c r="O1315" i="2"/>
  <c r="N1315" i="2" s="1"/>
  <c r="P1315" i="2"/>
  <c r="Q1315" i="2" s="1"/>
  <c r="R1315" i="2"/>
  <c r="S1315" i="2" s="1"/>
  <c r="O1316" i="2"/>
  <c r="N1316" i="2" s="1"/>
  <c r="P1316" i="2"/>
  <c r="Q1316" i="2" s="1"/>
  <c r="R1316" i="2"/>
  <c r="S1316" i="2" s="1"/>
  <c r="O1317" i="2"/>
  <c r="N1317" i="2" s="1"/>
  <c r="P1317" i="2"/>
  <c r="Q1317" i="2" s="1"/>
  <c r="R1317" i="2"/>
  <c r="S1317" i="2" s="1"/>
  <c r="O1318" i="2"/>
  <c r="N1318" i="2" s="1"/>
  <c r="P1318" i="2"/>
  <c r="Q1318" i="2" s="1"/>
  <c r="R1318" i="2"/>
  <c r="S1318" i="2" s="1"/>
  <c r="O1319" i="2"/>
  <c r="N1319" i="2" s="1"/>
  <c r="P1319" i="2"/>
  <c r="Q1319" i="2" s="1"/>
  <c r="R1319" i="2"/>
  <c r="S1319" i="2" s="1"/>
  <c r="O1320" i="2"/>
  <c r="N1320" i="2" s="1"/>
  <c r="P1320" i="2"/>
  <c r="Q1320" i="2" s="1"/>
  <c r="R1320" i="2"/>
  <c r="S1320" i="2" s="1"/>
  <c r="O1321" i="2"/>
  <c r="N1321" i="2" s="1"/>
  <c r="P1321" i="2"/>
  <c r="Q1321" i="2" s="1"/>
  <c r="R1321" i="2"/>
  <c r="S1321" i="2" s="1"/>
  <c r="O1322" i="2"/>
  <c r="N1322" i="2" s="1"/>
  <c r="P1322" i="2"/>
  <c r="Q1322" i="2" s="1"/>
  <c r="R1322" i="2"/>
  <c r="S1322" i="2" s="1"/>
  <c r="O1323" i="2"/>
  <c r="N1323" i="2" s="1"/>
  <c r="P1323" i="2"/>
  <c r="Q1323" i="2" s="1"/>
  <c r="R1323" i="2"/>
  <c r="S1323" i="2" s="1"/>
  <c r="O1324" i="2"/>
  <c r="N1324" i="2" s="1"/>
  <c r="P1324" i="2"/>
  <c r="Q1324" i="2" s="1"/>
  <c r="R1324" i="2"/>
  <c r="S1324" i="2" s="1"/>
  <c r="O1325" i="2"/>
  <c r="N1325" i="2" s="1"/>
  <c r="P1325" i="2"/>
  <c r="Q1325" i="2" s="1"/>
  <c r="R1325" i="2"/>
  <c r="S1325" i="2" s="1"/>
  <c r="O1326" i="2"/>
  <c r="N1326" i="2" s="1"/>
  <c r="P1326" i="2"/>
  <c r="Q1326" i="2" s="1"/>
  <c r="R1326" i="2"/>
  <c r="S1326" i="2" s="1"/>
  <c r="O1327" i="2"/>
  <c r="N1327" i="2" s="1"/>
  <c r="P1327" i="2"/>
  <c r="Q1327" i="2" s="1"/>
  <c r="R1327" i="2"/>
  <c r="S1327" i="2" s="1"/>
  <c r="O1328" i="2"/>
  <c r="N1328" i="2" s="1"/>
  <c r="P1328" i="2"/>
  <c r="Q1328" i="2" s="1"/>
  <c r="R1328" i="2"/>
  <c r="S1328" i="2" s="1"/>
  <c r="O1329" i="2"/>
  <c r="N1329" i="2" s="1"/>
  <c r="P1329" i="2"/>
  <c r="Q1329" i="2" s="1"/>
  <c r="R1329" i="2"/>
  <c r="S1329" i="2" s="1"/>
  <c r="O1330" i="2"/>
  <c r="N1330" i="2" s="1"/>
  <c r="P1330" i="2"/>
  <c r="Q1330" i="2" s="1"/>
  <c r="R1330" i="2"/>
  <c r="S1330" i="2" s="1"/>
  <c r="O1331" i="2"/>
  <c r="N1331" i="2" s="1"/>
  <c r="P1331" i="2"/>
  <c r="Q1331" i="2" s="1"/>
  <c r="R1331" i="2"/>
  <c r="S1331" i="2" s="1"/>
  <c r="O1332" i="2"/>
  <c r="N1332" i="2" s="1"/>
  <c r="P1332" i="2"/>
  <c r="Q1332" i="2" s="1"/>
  <c r="R1332" i="2"/>
  <c r="S1332" i="2" s="1"/>
  <c r="O1333" i="2"/>
  <c r="N1333" i="2" s="1"/>
  <c r="P1333" i="2"/>
  <c r="Q1333" i="2" s="1"/>
  <c r="R1333" i="2"/>
  <c r="S1333" i="2" s="1"/>
  <c r="O1334" i="2"/>
  <c r="N1334" i="2" s="1"/>
  <c r="P1334" i="2"/>
  <c r="Q1334" i="2" s="1"/>
  <c r="R1334" i="2"/>
  <c r="S1334" i="2" s="1"/>
  <c r="O1335" i="2"/>
  <c r="N1335" i="2" s="1"/>
  <c r="P1335" i="2"/>
  <c r="Q1335" i="2" s="1"/>
  <c r="R1335" i="2"/>
  <c r="S1335" i="2" s="1"/>
  <c r="O1336" i="2"/>
  <c r="N1336" i="2" s="1"/>
  <c r="P1336" i="2"/>
  <c r="Q1336" i="2" s="1"/>
  <c r="R1336" i="2"/>
  <c r="S1336" i="2" s="1"/>
  <c r="O1337" i="2"/>
  <c r="N1337" i="2" s="1"/>
  <c r="P1337" i="2"/>
  <c r="Q1337" i="2" s="1"/>
  <c r="R1337" i="2"/>
  <c r="S1337" i="2" s="1"/>
  <c r="O1338" i="2"/>
  <c r="N1338" i="2" s="1"/>
  <c r="P1338" i="2"/>
  <c r="Q1338" i="2" s="1"/>
  <c r="R1338" i="2"/>
  <c r="S1338" i="2" s="1"/>
  <c r="O1339" i="2"/>
  <c r="N1339" i="2" s="1"/>
  <c r="P1339" i="2"/>
  <c r="Q1339" i="2" s="1"/>
  <c r="R1339" i="2"/>
  <c r="S1339" i="2" s="1"/>
  <c r="O1340" i="2"/>
  <c r="N1340" i="2" s="1"/>
  <c r="P1340" i="2"/>
  <c r="Q1340" i="2" s="1"/>
  <c r="R1340" i="2"/>
  <c r="S1340" i="2" s="1"/>
  <c r="O1341" i="2"/>
  <c r="N1341" i="2" s="1"/>
  <c r="P1341" i="2"/>
  <c r="Q1341" i="2" s="1"/>
  <c r="R1341" i="2"/>
  <c r="S1341" i="2" s="1"/>
  <c r="O1342" i="2"/>
  <c r="N1342" i="2" s="1"/>
  <c r="P1342" i="2"/>
  <c r="Q1342" i="2" s="1"/>
  <c r="R1342" i="2"/>
  <c r="S1342" i="2" s="1"/>
  <c r="O1343" i="2"/>
  <c r="N1343" i="2" s="1"/>
  <c r="P1343" i="2"/>
  <c r="Q1343" i="2" s="1"/>
  <c r="R1343" i="2"/>
  <c r="S1343" i="2" s="1"/>
  <c r="O1344" i="2"/>
  <c r="N1344" i="2" s="1"/>
  <c r="P1344" i="2"/>
  <c r="Q1344" i="2" s="1"/>
  <c r="R1344" i="2"/>
  <c r="S1344" i="2" s="1"/>
  <c r="O1345" i="2"/>
  <c r="N1345" i="2" s="1"/>
  <c r="J1345" i="2" s="1"/>
  <c r="P1345" i="2"/>
  <c r="Q1345" i="2" s="1"/>
  <c r="K1345" i="2" s="1"/>
  <c r="R1345" i="2"/>
  <c r="S1345" i="2" s="1"/>
  <c r="L1345" i="2" s="1"/>
  <c r="O1346" i="2"/>
  <c r="N1346" i="2" s="1"/>
  <c r="J1346" i="2" s="1"/>
  <c r="P1346" i="2"/>
  <c r="Q1346" i="2" s="1"/>
  <c r="K1346" i="2" s="1"/>
  <c r="R1346" i="2"/>
  <c r="S1346" i="2" s="1"/>
  <c r="L1346" i="2" s="1"/>
  <c r="O1347" i="2"/>
  <c r="N1347" i="2" s="1"/>
  <c r="J1347" i="2" s="1"/>
  <c r="P1347" i="2"/>
  <c r="Q1347" i="2" s="1"/>
  <c r="K1347" i="2" s="1"/>
  <c r="R1347" i="2"/>
  <c r="S1347" i="2" s="1"/>
  <c r="L1347" i="2" s="1"/>
  <c r="O1348" i="2"/>
  <c r="N1348" i="2" s="1"/>
  <c r="P1348" i="2"/>
  <c r="Q1348" i="2" s="1"/>
  <c r="R1348" i="2"/>
  <c r="S1348" i="2" s="1"/>
  <c r="O1349" i="2"/>
  <c r="N1349" i="2" s="1"/>
  <c r="J1349" i="2" s="1"/>
  <c r="P1349" i="2"/>
  <c r="Q1349" i="2" s="1"/>
  <c r="K1349" i="2" s="1"/>
  <c r="R1349" i="2"/>
  <c r="S1349" i="2" s="1"/>
  <c r="L1349" i="2" s="1"/>
  <c r="O1350" i="2"/>
  <c r="N1350" i="2" s="1"/>
  <c r="J1350" i="2" s="1"/>
  <c r="P1350" i="2"/>
  <c r="Q1350" i="2" s="1"/>
  <c r="K1350" i="2" s="1"/>
  <c r="R1350" i="2"/>
  <c r="S1350" i="2" s="1"/>
  <c r="L1350" i="2" s="1"/>
  <c r="O1351" i="2"/>
  <c r="N1351" i="2" s="1"/>
  <c r="J1351" i="2" s="1"/>
  <c r="P1351" i="2"/>
  <c r="Q1351" i="2" s="1"/>
  <c r="K1351" i="2" s="1"/>
  <c r="R1351" i="2"/>
  <c r="S1351" i="2" s="1"/>
  <c r="L1351" i="2" s="1"/>
  <c r="O1352" i="2"/>
  <c r="N1352" i="2" s="1"/>
  <c r="J1352" i="2" s="1"/>
  <c r="P1352" i="2"/>
  <c r="Q1352" i="2" s="1"/>
  <c r="K1352" i="2" s="1"/>
  <c r="R1352" i="2"/>
  <c r="S1352" i="2" s="1"/>
  <c r="L1352" i="2" s="1"/>
  <c r="O1353" i="2"/>
  <c r="N1353" i="2" s="1"/>
  <c r="J1353" i="2" s="1"/>
  <c r="P1353" i="2"/>
  <c r="Q1353" i="2" s="1"/>
  <c r="K1353" i="2" s="1"/>
  <c r="R1353" i="2"/>
  <c r="S1353" i="2" s="1"/>
  <c r="L1353" i="2" s="1"/>
  <c r="O1354" i="2"/>
  <c r="N1354" i="2" s="1"/>
  <c r="P1354" i="2"/>
  <c r="Q1354" i="2" s="1"/>
  <c r="R1354" i="2"/>
  <c r="S1354" i="2" s="1"/>
  <c r="O1355" i="2"/>
  <c r="N1355" i="2" s="1"/>
  <c r="J1355" i="2" s="1"/>
  <c r="P1355" i="2"/>
  <c r="Q1355" i="2" s="1"/>
  <c r="K1355" i="2" s="1"/>
  <c r="R1355" i="2"/>
  <c r="S1355" i="2" s="1"/>
  <c r="L1355" i="2" s="1"/>
  <c r="O1356" i="2"/>
  <c r="N1356" i="2" s="1"/>
  <c r="P1356" i="2"/>
  <c r="Q1356" i="2" s="1"/>
  <c r="R1356" i="2"/>
  <c r="S1356" i="2" s="1"/>
  <c r="O1357" i="2"/>
  <c r="N1357" i="2" s="1"/>
  <c r="J1357" i="2" s="1"/>
  <c r="P1357" i="2"/>
  <c r="Q1357" i="2" s="1"/>
  <c r="K1357" i="2" s="1"/>
  <c r="R1357" i="2"/>
  <c r="S1357" i="2" s="1"/>
  <c r="L1357" i="2" s="1"/>
  <c r="O1358" i="2"/>
  <c r="N1358" i="2" s="1"/>
  <c r="P1358" i="2"/>
  <c r="Q1358" i="2" s="1"/>
  <c r="R1358" i="2"/>
  <c r="S1358" i="2" s="1"/>
  <c r="O1359" i="2"/>
  <c r="N1359" i="2" s="1"/>
  <c r="P1359" i="2"/>
  <c r="Q1359" i="2" s="1"/>
  <c r="R1359" i="2"/>
  <c r="S1359" i="2" s="1"/>
  <c r="O1360" i="2"/>
  <c r="N1360" i="2" s="1"/>
  <c r="P1360" i="2"/>
  <c r="Q1360" i="2" s="1"/>
  <c r="R1360" i="2"/>
  <c r="S1360" i="2" s="1"/>
  <c r="O1361" i="2"/>
  <c r="N1361" i="2" s="1"/>
  <c r="P1361" i="2"/>
  <c r="Q1361" i="2" s="1"/>
  <c r="R1361" i="2"/>
  <c r="S1361" i="2" s="1"/>
  <c r="O1362" i="2"/>
  <c r="N1362" i="2" s="1"/>
  <c r="P1362" i="2"/>
  <c r="Q1362" i="2" s="1"/>
  <c r="R1362" i="2"/>
  <c r="S1362" i="2" s="1"/>
  <c r="O1363" i="2"/>
  <c r="N1363" i="2" s="1"/>
  <c r="P1363" i="2"/>
  <c r="Q1363" i="2" s="1"/>
  <c r="R1363" i="2"/>
  <c r="S1363" i="2" s="1"/>
  <c r="O1364" i="2"/>
  <c r="N1364" i="2" s="1"/>
  <c r="P1364" i="2"/>
  <c r="Q1364" i="2" s="1"/>
  <c r="R1364" i="2"/>
  <c r="S1364" i="2" s="1"/>
  <c r="O1365" i="2"/>
  <c r="N1365" i="2" s="1"/>
  <c r="P1365" i="2"/>
  <c r="Q1365" i="2" s="1"/>
  <c r="R1365" i="2"/>
  <c r="S1365" i="2" s="1"/>
  <c r="O1366" i="2"/>
  <c r="N1366" i="2" s="1"/>
  <c r="P1366" i="2"/>
  <c r="Q1366" i="2" s="1"/>
  <c r="R1366" i="2"/>
  <c r="S1366" i="2" s="1"/>
  <c r="O1367" i="2"/>
  <c r="N1367" i="2" s="1"/>
  <c r="P1367" i="2"/>
  <c r="Q1367" i="2" s="1"/>
  <c r="R1367" i="2"/>
  <c r="S1367" i="2" s="1"/>
  <c r="O1368" i="2"/>
  <c r="N1368" i="2" s="1"/>
  <c r="P1368" i="2"/>
  <c r="Q1368" i="2" s="1"/>
  <c r="R1368" i="2"/>
  <c r="S1368" i="2" s="1"/>
  <c r="O1369" i="2"/>
  <c r="N1369" i="2" s="1"/>
  <c r="P1369" i="2"/>
  <c r="Q1369" i="2" s="1"/>
  <c r="R1369" i="2"/>
  <c r="S1369" i="2" s="1"/>
  <c r="O1370" i="2"/>
  <c r="N1370" i="2" s="1"/>
  <c r="J1370" i="2" s="1"/>
  <c r="P1370" i="2"/>
  <c r="Q1370" i="2" s="1"/>
  <c r="K1370" i="2" s="1"/>
  <c r="R1370" i="2"/>
  <c r="S1370" i="2" s="1"/>
  <c r="L1370" i="2" s="1"/>
  <c r="O1371" i="2"/>
  <c r="N1371" i="2" s="1"/>
  <c r="P1371" i="2"/>
  <c r="Q1371" i="2" s="1"/>
  <c r="R1371" i="2"/>
  <c r="S1371" i="2" s="1"/>
  <c r="O1372" i="2"/>
  <c r="N1372" i="2" s="1"/>
  <c r="P1372" i="2"/>
  <c r="Q1372" i="2" s="1"/>
  <c r="R1372" i="2"/>
  <c r="S1372" i="2" s="1"/>
  <c r="O1373" i="2"/>
  <c r="N1373" i="2" s="1"/>
  <c r="P1373" i="2"/>
  <c r="Q1373" i="2" s="1"/>
  <c r="R1373" i="2"/>
  <c r="S1373" i="2" s="1"/>
  <c r="O1374" i="2"/>
  <c r="N1374" i="2" s="1"/>
  <c r="P1374" i="2"/>
  <c r="Q1374" i="2" s="1"/>
  <c r="R1374" i="2"/>
  <c r="S1374" i="2" s="1"/>
  <c r="O1375" i="2"/>
  <c r="N1375" i="2" s="1"/>
  <c r="P1375" i="2"/>
  <c r="Q1375" i="2" s="1"/>
  <c r="R1375" i="2"/>
  <c r="S1375" i="2" s="1"/>
  <c r="O1376" i="2"/>
  <c r="N1376" i="2" s="1"/>
  <c r="P1376" i="2"/>
  <c r="Q1376" i="2" s="1"/>
  <c r="R1376" i="2"/>
  <c r="S1376" i="2" s="1"/>
  <c r="O1377" i="2"/>
  <c r="N1377" i="2" s="1"/>
  <c r="J1377" i="2" s="1"/>
  <c r="P1377" i="2"/>
  <c r="Q1377" i="2" s="1"/>
  <c r="K1377" i="2" s="1"/>
  <c r="R1377" i="2"/>
  <c r="S1377" i="2" s="1"/>
  <c r="L1377" i="2" s="1"/>
  <c r="O1378" i="2"/>
  <c r="N1378" i="2" s="1"/>
  <c r="J1378" i="2" s="1"/>
  <c r="P1378" i="2"/>
  <c r="Q1378" i="2" s="1"/>
  <c r="K1378" i="2" s="1"/>
  <c r="R1378" i="2"/>
  <c r="S1378" i="2" s="1"/>
  <c r="L1378" i="2" s="1"/>
  <c r="O1379" i="2"/>
  <c r="N1379" i="2" s="1"/>
  <c r="P1379" i="2"/>
  <c r="Q1379" i="2" s="1"/>
  <c r="R1379" i="2"/>
  <c r="S1379" i="2" s="1"/>
  <c r="O1380" i="2"/>
  <c r="N1380" i="2" s="1"/>
  <c r="P1380" i="2"/>
  <c r="Q1380" i="2" s="1"/>
  <c r="R1380" i="2"/>
  <c r="S1380" i="2" s="1"/>
  <c r="O1381" i="2"/>
  <c r="N1381" i="2" s="1"/>
  <c r="P1381" i="2"/>
  <c r="Q1381" i="2" s="1"/>
  <c r="R1381" i="2"/>
  <c r="S1381" i="2" s="1"/>
  <c r="O1382" i="2"/>
  <c r="N1382" i="2" s="1"/>
  <c r="P1382" i="2"/>
  <c r="Q1382" i="2" s="1"/>
  <c r="R1382" i="2"/>
  <c r="S1382" i="2" s="1"/>
  <c r="O1383" i="2"/>
  <c r="N1383" i="2" s="1"/>
  <c r="P1383" i="2"/>
  <c r="Q1383" i="2" s="1"/>
  <c r="R1383" i="2"/>
  <c r="S1383" i="2" s="1"/>
  <c r="O1384" i="2"/>
  <c r="N1384" i="2" s="1"/>
  <c r="P1384" i="2"/>
  <c r="Q1384" i="2" s="1"/>
  <c r="R1384" i="2"/>
  <c r="S1384" i="2" s="1"/>
  <c r="O1385" i="2"/>
  <c r="N1385" i="2" s="1"/>
  <c r="J1385" i="2" s="1"/>
  <c r="P1385" i="2"/>
  <c r="Q1385" i="2" s="1"/>
  <c r="K1385" i="2" s="1"/>
  <c r="R1385" i="2"/>
  <c r="S1385" i="2" s="1"/>
  <c r="L1385" i="2" s="1"/>
  <c r="O1386" i="2"/>
  <c r="N1386" i="2" s="1"/>
  <c r="J1386" i="2" s="1"/>
  <c r="P1386" i="2"/>
  <c r="Q1386" i="2" s="1"/>
  <c r="K1386" i="2" s="1"/>
  <c r="R1386" i="2"/>
  <c r="S1386" i="2" s="1"/>
  <c r="L1386" i="2" s="1"/>
  <c r="O1387" i="2"/>
  <c r="N1387" i="2" s="1"/>
  <c r="P1387" i="2"/>
  <c r="Q1387" i="2" s="1"/>
  <c r="R1387" i="2"/>
  <c r="S1387" i="2" s="1"/>
  <c r="O1388" i="2"/>
  <c r="N1388" i="2" s="1"/>
  <c r="P1388" i="2"/>
  <c r="Q1388" i="2" s="1"/>
  <c r="R1388" i="2"/>
  <c r="S1388" i="2" s="1"/>
  <c r="O1389" i="2"/>
  <c r="N1389" i="2" s="1"/>
  <c r="P1389" i="2"/>
  <c r="Q1389" i="2" s="1"/>
  <c r="R1389" i="2"/>
  <c r="S1389" i="2" s="1"/>
  <c r="O1390" i="2"/>
  <c r="N1390" i="2" s="1"/>
  <c r="P1390" i="2"/>
  <c r="Q1390" i="2" s="1"/>
  <c r="R1390" i="2"/>
  <c r="S1390" i="2" s="1"/>
  <c r="O1391" i="2"/>
  <c r="N1391" i="2" s="1"/>
  <c r="P1391" i="2"/>
  <c r="Q1391" i="2" s="1"/>
  <c r="R1391" i="2"/>
  <c r="S1391" i="2" s="1"/>
  <c r="O1392" i="2"/>
  <c r="N1392" i="2" s="1"/>
  <c r="P1392" i="2"/>
  <c r="Q1392" i="2" s="1"/>
  <c r="R1392" i="2"/>
  <c r="S1392" i="2" s="1"/>
  <c r="O1393" i="2"/>
  <c r="N1393" i="2" s="1"/>
  <c r="P1393" i="2"/>
  <c r="Q1393" i="2" s="1"/>
  <c r="R1393" i="2"/>
  <c r="S1393" i="2" s="1"/>
  <c r="O1394" i="2"/>
  <c r="N1394" i="2" s="1"/>
  <c r="P1394" i="2"/>
  <c r="Q1394" i="2" s="1"/>
  <c r="R1394" i="2"/>
  <c r="S1394" i="2" s="1"/>
  <c r="O1395" i="2"/>
  <c r="N1395" i="2" s="1"/>
  <c r="P1395" i="2"/>
  <c r="Q1395" i="2" s="1"/>
  <c r="R1395" i="2"/>
  <c r="S1395" i="2" s="1"/>
  <c r="O1396" i="2"/>
  <c r="N1396" i="2" s="1"/>
  <c r="P1396" i="2"/>
  <c r="Q1396" i="2" s="1"/>
  <c r="R1396" i="2"/>
  <c r="S1396" i="2" s="1"/>
  <c r="O1397" i="2"/>
  <c r="N1397" i="2" s="1"/>
  <c r="P1397" i="2"/>
  <c r="Q1397" i="2" s="1"/>
  <c r="R1397" i="2"/>
  <c r="S1397" i="2" s="1"/>
  <c r="O1398" i="2"/>
  <c r="N1398" i="2" s="1"/>
  <c r="P1398" i="2"/>
  <c r="Q1398" i="2" s="1"/>
  <c r="R1398" i="2"/>
  <c r="S1398" i="2" s="1"/>
  <c r="O1399" i="2"/>
  <c r="N1399" i="2" s="1"/>
  <c r="P1399" i="2"/>
  <c r="Q1399" i="2" s="1"/>
  <c r="R1399" i="2"/>
  <c r="S1399" i="2" s="1"/>
  <c r="O1400" i="2"/>
  <c r="N1400" i="2" s="1"/>
  <c r="P1400" i="2"/>
  <c r="Q1400" i="2" s="1"/>
  <c r="R1400" i="2"/>
  <c r="S1400" i="2" s="1"/>
  <c r="O1401" i="2"/>
  <c r="N1401" i="2" s="1"/>
  <c r="P1401" i="2"/>
  <c r="Q1401" i="2" s="1"/>
  <c r="R1401" i="2"/>
  <c r="S1401" i="2" s="1"/>
  <c r="O1402" i="2"/>
  <c r="N1402" i="2" s="1"/>
  <c r="P1402" i="2"/>
  <c r="Q1402" i="2" s="1"/>
  <c r="R1402" i="2"/>
  <c r="S1402" i="2" s="1"/>
  <c r="O1403" i="2"/>
  <c r="N1403" i="2" s="1"/>
  <c r="P1403" i="2"/>
  <c r="Q1403" i="2" s="1"/>
  <c r="R1403" i="2"/>
  <c r="S1403" i="2" s="1"/>
  <c r="O1404" i="2"/>
  <c r="N1404" i="2" s="1"/>
  <c r="P1404" i="2"/>
  <c r="Q1404" i="2" s="1"/>
  <c r="R1404" i="2"/>
  <c r="S1404" i="2" s="1"/>
  <c r="O1405" i="2"/>
  <c r="N1405" i="2" s="1"/>
  <c r="J1405" i="2" s="1"/>
  <c r="P1405" i="2"/>
  <c r="Q1405" i="2" s="1"/>
  <c r="K1405" i="2" s="1"/>
  <c r="R1405" i="2"/>
  <c r="S1405" i="2" s="1"/>
  <c r="L1405" i="2" s="1"/>
  <c r="O1406" i="2"/>
  <c r="N1406" i="2" s="1"/>
  <c r="J1406" i="2" s="1"/>
  <c r="P1406" i="2"/>
  <c r="Q1406" i="2" s="1"/>
  <c r="K1406" i="2" s="1"/>
  <c r="R1406" i="2"/>
  <c r="S1406" i="2" s="1"/>
  <c r="L1406" i="2" s="1"/>
  <c r="O1407" i="2"/>
  <c r="N1407" i="2" s="1"/>
  <c r="P1407" i="2"/>
  <c r="Q1407" i="2" s="1"/>
  <c r="R1407" i="2"/>
  <c r="S1407" i="2" s="1"/>
  <c r="O1408" i="2"/>
  <c r="N1408" i="2" s="1"/>
  <c r="P1408" i="2"/>
  <c r="Q1408" i="2" s="1"/>
  <c r="R1408" i="2"/>
  <c r="S1408" i="2" s="1"/>
  <c r="O1409" i="2"/>
  <c r="N1409" i="2" s="1"/>
  <c r="P1409" i="2"/>
  <c r="Q1409" i="2" s="1"/>
  <c r="R1409" i="2"/>
  <c r="S1409" i="2" s="1"/>
  <c r="O1410" i="2"/>
  <c r="N1410" i="2" s="1"/>
  <c r="P1410" i="2"/>
  <c r="Q1410" i="2" s="1"/>
  <c r="R1410" i="2"/>
  <c r="S1410" i="2" s="1"/>
  <c r="O1411" i="2"/>
  <c r="N1411" i="2" s="1"/>
  <c r="P1411" i="2"/>
  <c r="Q1411" i="2" s="1"/>
  <c r="R1411" i="2"/>
  <c r="S1411" i="2" s="1"/>
  <c r="O1412" i="2"/>
  <c r="N1412" i="2" s="1"/>
  <c r="P1412" i="2"/>
  <c r="Q1412" i="2" s="1"/>
  <c r="R1412" i="2"/>
  <c r="S1412" i="2" s="1"/>
  <c r="O1413" i="2"/>
  <c r="N1413" i="2" s="1"/>
  <c r="P1413" i="2"/>
  <c r="Q1413" i="2" s="1"/>
  <c r="R1413" i="2"/>
  <c r="S1413" i="2" s="1"/>
  <c r="O1414" i="2"/>
  <c r="N1414" i="2" s="1"/>
  <c r="P1414" i="2"/>
  <c r="Q1414" i="2" s="1"/>
  <c r="R1414" i="2"/>
  <c r="S1414" i="2" s="1"/>
  <c r="O1415" i="2"/>
  <c r="N1415" i="2" s="1"/>
  <c r="P1415" i="2"/>
  <c r="Q1415" i="2" s="1"/>
  <c r="R1415" i="2"/>
  <c r="S1415" i="2" s="1"/>
  <c r="O1416" i="2"/>
  <c r="N1416" i="2" s="1"/>
  <c r="P1416" i="2"/>
  <c r="Q1416" i="2" s="1"/>
  <c r="R1416" i="2"/>
  <c r="S1416" i="2" s="1"/>
  <c r="O1417" i="2"/>
  <c r="N1417" i="2" s="1"/>
  <c r="P1417" i="2"/>
  <c r="Q1417" i="2" s="1"/>
  <c r="R1417" i="2"/>
  <c r="S1417" i="2" s="1"/>
  <c r="O1418" i="2"/>
  <c r="N1418" i="2" s="1"/>
  <c r="P1418" i="2"/>
  <c r="Q1418" i="2" s="1"/>
  <c r="R1418" i="2"/>
  <c r="S1418" i="2" s="1"/>
  <c r="O1419" i="2"/>
  <c r="N1419" i="2" s="1"/>
  <c r="P1419" i="2"/>
  <c r="Q1419" i="2" s="1"/>
  <c r="R1419" i="2"/>
  <c r="S1419" i="2" s="1"/>
  <c r="O1420" i="2"/>
  <c r="N1420" i="2" s="1"/>
  <c r="P1420" i="2"/>
  <c r="Q1420" i="2" s="1"/>
  <c r="R1420" i="2"/>
  <c r="S1420" i="2" s="1"/>
  <c r="O1421" i="2"/>
  <c r="N1421" i="2" s="1"/>
  <c r="P1421" i="2"/>
  <c r="Q1421" i="2" s="1"/>
  <c r="R1421" i="2"/>
  <c r="S1421" i="2" s="1"/>
  <c r="O1422" i="2"/>
  <c r="N1422" i="2" s="1"/>
  <c r="P1422" i="2"/>
  <c r="Q1422" i="2" s="1"/>
  <c r="R1422" i="2"/>
  <c r="S1422" i="2" s="1"/>
  <c r="O1423" i="2"/>
  <c r="N1423" i="2" s="1"/>
  <c r="P1423" i="2"/>
  <c r="Q1423" i="2" s="1"/>
  <c r="R1423" i="2"/>
  <c r="S1423" i="2" s="1"/>
  <c r="O1424" i="2"/>
  <c r="N1424" i="2" s="1"/>
  <c r="P1424" i="2"/>
  <c r="Q1424" i="2" s="1"/>
  <c r="R1424" i="2"/>
  <c r="S1424" i="2" s="1"/>
  <c r="O1425" i="2"/>
  <c r="N1425" i="2" s="1"/>
  <c r="P1425" i="2"/>
  <c r="Q1425" i="2" s="1"/>
  <c r="R1425" i="2"/>
  <c r="S1425" i="2" s="1"/>
  <c r="O1426" i="2"/>
  <c r="N1426" i="2" s="1"/>
  <c r="P1426" i="2"/>
  <c r="Q1426" i="2" s="1"/>
  <c r="R1426" i="2"/>
  <c r="S1426" i="2" s="1"/>
  <c r="O1427" i="2"/>
  <c r="N1427" i="2" s="1"/>
  <c r="P1427" i="2"/>
  <c r="Q1427" i="2" s="1"/>
  <c r="R1427" i="2"/>
  <c r="S1427" i="2" s="1"/>
  <c r="O1428" i="2"/>
  <c r="N1428" i="2" s="1"/>
  <c r="P1428" i="2"/>
  <c r="Q1428" i="2" s="1"/>
  <c r="R1428" i="2"/>
  <c r="S1428" i="2" s="1"/>
  <c r="O1429" i="2"/>
  <c r="N1429" i="2" s="1"/>
  <c r="P1429" i="2"/>
  <c r="Q1429" i="2" s="1"/>
  <c r="R1429" i="2"/>
  <c r="S1429" i="2" s="1"/>
  <c r="O1430" i="2"/>
  <c r="N1430" i="2" s="1"/>
  <c r="P1430" i="2"/>
  <c r="Q1430" i="2" s="1"/>
  <c r="R1430" i="2"/>
  <c r="S1430" i="2" s="1"/>
  <c r="O1431" i="2"/>
  <c r="N1431" i="2" s="1"/>
  <c r="P1431" i="2"/>
  <c r="Q1431" i="2" s="1"/>
  <c r="R1431" i="2"/>
  <c r="S1431" i="2" s="1"/>
  <c r="O1432" i="2"/>
  <c r="N1432" i="2" s="1"/>
  <c r="P1432" i="2"/>
  <c r="Q1432" i="2" s="1"/>
  <c r="R1432" i="2"/>
  <c r="S1432" i="2" s="1"/>
  <c r="O1433" i="2"/>
  <c r="N1433" i="2" s="1"/>
  <c r="P1433" i="2"/>
  <c r="Q1433" i="2" s="1"/>
  <c r="R1433" i="2"/>
  <c r="S1433" i="2" s="1"/>
  <c r="O1434" i="2"/>
  <c r="N1434" i="2" s="1"/>
  <c r="P1434" i="2"/>
  <c r="Q1434" i="2" s="1"/>
  <c r="R1434" i="2"/>
  <c r="S1434" i="2" s="1"/>
  <c r="O1435" i="2"/>
  <c r="N1435" i="2" s="1"/>
  <c r="P1435" i="2"/>
  <c r="Q1435" i="2" s="1"/>
  <c r="R1435" i="2"/>
  <c r="S1435" i="2" s="1"/>
  <c r="O1436" i="2"/>
  <c r="N1436" i="2" s="1"/>
  <c r="P1436" i="2"/>
  <c r="Q1436" i="2" s="1"/>
  <c r="R1436" i="2"/>
  <c r="S1436" i="2" s="1"/>
  <c r="O1437" i="2"/>
  <c r="N1437" i="2" s="1"/>
  <c r="P1437" i="2"/>
  <c r="Q1437" i="2" s="1"/>
  <c r="R1437" i="2"/>
  <c r="S1437" i="2" s="1"/>
  <c r="O1438" i="2"/>
  <c r="N1438" i="2" s="1"/>
  <c r="P1438" i="2"/>
  <c r="Q1438" i="2" s="1"/>
  <c r="R1438" i="2"/>
  <c r="S1438" i="2" s="1"/>
  <c r="O1439" i="2"/>
  <c r="N1439" i="2" s="1"/>
  <c r="P1439" i="2"/>
  <c r="Q1439" i="2" s="1"/>
  <c r="R1439" i="2"/>
  <c r="S1439" i="2" s="1"/>
  <c r="O1440" i="2"/>
  <c r="N1440" i="2" s="1"/>
  <c r="J1440" i="2" s="1"/>
  <c r="P1440" i="2"/>
  <c r="Q1440" i="2" s="1"/>
  <c r="K1440" i="2" s="1"/>
  <c r="R1440" i="2"/>
  <c r="S1440" i="2" s="1"/>
  <c r="L1440" i="2" s="1"/>
  <c r="O1441" i="2"/>
  <c r="N1441" i="2" s="1"/>
  <c r="P1441" i="2"/>
  <c r="Q1441" i="2" s="1"/>
  <c r="R1441" i="2"/>
  <c r="S1441" i="2" s="1"/>
  <c r="O1442" i="2"/>
  <c r="N1442" i="2" s="1"/>
  <c r="P1442" i="2"/>
  <c r="Q1442" i="2" s="1"/>
  <c r="R1442" i="2"/>
  <c r="S1442" i="2" s="1"/>
  <c r="O1443" i="2"/>
  <c r="N1443" i="2" s="1"/>
  <c r="J1443" i="2" s="1"/>
  <c r="P1443" i="2"/>
  <c r="Q1443" i="2" s="1"/>
  <c r="K1443" i="2" s="1"/>
  <c r="R1443" i="2"/>
  <c r="S1443" i="2" s="1"/>
  <c r="L1443" i="2" s="1"/>
  <c r="O1444" i="2"/>
  <c r="N1444" i="2" s="1"/>
  <c r="J1444" i="2" s="1"/>
  <c r="P1444" i="2"/>
  <c r="Q1444" i="2" s="1"/>
  <c r="K1444" i="2" s="1"/>
  <c r="R1444" i="2"/>
  <c r="S1444" i="2" s="1"/>
  <c r="L1444" i="2" s="1"/>
  <c r="O1445" i="2"/>
  <c r="N1445" i="2" s="1"/>
  <c r="P1445" i="2"/>
  <c r="Q1445" i="2" s="1"/>
  <c r="R1445" i="2"/>
  <c r="S1445" i="2" s="1"/>
  <c r="O1446" i="2"/>
  <c r="N1446" i="2" s="1"/>
  <c r="P1446" i="2"/>
  <c r="Q1446" i="2" s="1"/>
  <c r="R1446" i="2"/>
  <c r="S1446" i="2" s="1"/>
  <c r="O1447" i="2"/>
  <c r="N1447" i="2" s="1"/>
  <c r="P1447" i="2"/>
  <c r="Q1447" i="2" s="1"/>
  <c r="R1447" i="2"/>
  <c r="S1447" i="2" s="1"/>
  <c r="O1448" i="2"/>
  <c r="N1448" i="2" s="1"/>
  <c r="P1448" i="2"/>
  <c r="Q1448" i="2" s="1"/>
  <c r="R1448" i="2"/>
  <c r="S1448" i="2" s="1"/>
  <c r="O1449" i="2"/>
  <c r="N1449" i="2" s="1"/>
  <c r="P1449" i="2"/>
  <c r="Q1449" i="2" s="1"/>
  <c r="R1449" i="2"/>
  <c r="S1449" i="2" s="1"/>
  <c r="O1450" i="2"/>
  <c r="N1450" i="2" s="1"/>
  <c r="P1450" i="2"/>
  <c r="Q1450" i="2" s="1"/>
  <c r="R1450" i="2"/>
  <c r="S1450" i="2" s="1"/>
  <c r="O1451" i="2"/>
  <c r="N1451" i="2" s="1"/>
  <c r="P1451" i="2"/>
  <c r="Q1451" i="2" s="1"/>
  <c r="R1451" i="2"/>
  <c r="S1451" i="2" s="1"/>
  <c r="O1452" i="2"/>
  <c r="N1452" i="2" s="1"/>
  <c r="P1452" i="2"/>
  <c r="Q1452" i="2" s="1"/>
  <c r="R1452" i="2"/>
  <c r="S1452" i="2" s="1"/>
  <c r="O1453" i="2"/>
  <c r="N1453" i="2" s="1"/>
  <c r="P1453" i="2"/>
  <c r="Q1453" i="2" s="1"/>
  <c r="R1453" i="2"/>
  <c r="S1453" i="2" s="1"/>
  <c r="O1454" i="2"/>
  <c r="N1454" i="2" s="1"/>
  <c r="P1454" i="2"/>
  <c r="Q1454" i="2" s="1"/>
  <c r="R1454" i="2"/>
  <c r="S1454" i="2" s="1"/>
  <c r="O1455" i="2"/>
  <c r="N1455" i="2" s="1"/>
  <c r="J1455" i="2" s="1"/>
  <c r="P1455" i="2"/>
  <c r="Q1455" i="2" s="1"/>
  <c r="K1455" i="2" s="1"/>
  <c r="R1455" i="2"/>
  <c r="S1455" i="2" s="1"/>
  <c r="L1455" i="2" s="1"/>
  <c r="O1456" i="2"/>
  <c r="N1456" i="2" s="1"/>
  <c r="P1456" i="2"/>
  <c r="Q1456" i="2" s="1"/>
  <c r="R1456" i="2"/>
  <c r="S1456" i="2" s="1"/>
  <c r="O1457" i="2"/>
  <c r="N1457" i="2" s="1"/>
  <c r="P1457" i="2"/>
  <c r="Q1457" i="2" s="1"/>
  <c r="R1457" i="2"/>
  <c r="S1457" i="2" s="1"/>
  <c r="O1458" i="2"/>
  <c r="N1458" i="2" s="1"/>
  <c r="P1458" i="2"/>
  <c r="Q1458" i="2" s="1"/>
  <c r="R1458" i="2"/>
  <c r="S1458" i="2" s="1"/>
  <c r="O1459" i="2"/>
  <c r="N1459" i="2" s="1"/>
  <c r="P1459" i="2"/>
  <c r="Q1459" i="2" s="1"/>
  <c r="R1459" i="2"/>
  <c r="S1459" i="2" s="1"/>
  <c r="O1460" i="2"/>
  <c r="N1460" i="2" s="1"/>
  <c r="P1460" i="2"/>
  <c r="Q1460" i="2" s="1"/>
  <c r="R1460" i="2"/>
  <c r="S1460" i="2" s="1"/>
  <c r="O1461" i="2"/>
  <c r="N1461" i="2" s="1"/>
  <c r="P1461" i="2"/>
  <c r="Q1461" i="2" s="1"/>
  <c r="R1461" i="2"/>
  <c r="S1461" i="2" s="1"/>
  <c r="O1462" i="2"/>
  <c r="N1462" i="2" s="1"/>
  <c r="P1462" i="2"/>
  <c r="Q1462" i="2" s="1"/>
  <c r="R1462" i="2"/>
  <c r="S1462" i="2" s="1"/>
  <c r="O1463" i="2"/>
  <c r="N1463" i="2" s="1"/>
  <c r="P1463" i="2"/>
  <c r="Q1463" i="2" s="1"/>
  <c r="R1463" i="2"/>
  <c r="S1463" i="2" s="1"/>
  <c r="O1464" i="2"/>
  <c r="N1464" i="2" s="1"/>
  <c r="P1464" i="2"/>
  <c r="Q1464" i="2" s="1"/>
  <c r="R1464" i="2"/>
  <c r="S1464" i="2" s="1"/>
  <c r="O1465" i="2"/>
  <c r="N1465" i="2" s="1"/>
  <c r="P1465" i="2"/>
  <c r="Q1465" i="2" s="1"/>
  <c r="R1465" i="2"/>
  <c r="S1465" i="2" s="1"/>
  <c r="O1466" i="2"/>
  <c r="N1466" i="2" s="1"/>
  <c r="P1466" i="2"/>
  <c r="Q1466" i="2" s="1"/>
  <c r="R1466" i="2"/>
  <c r="S1466" i="2" s="1"/>
  <c r="O1467" i="2"/>
  <c r="N1467" i="2" s="1"/>
  <c r="P1467" i="2"/>
  <c r="Q1467" i="2" s="1"/>
  <c r="R1467" i="2"/>
  <c r="S1467" i="2" s="1"/>
  <c r="O1468" i="2"/>
  <c r="N1468" i="2" s="1"/>
  <c r="P1468" i="2"/>
  <c r="Q1468" i="2" s="1"/>
  <c r="R1468" i="2"/>
  <c r="S1468" i="2" s="1"/>
  <c r="O1469" i="2"/>
  <c r="N1469" i="2" s="1"/>
  <c r="P1469" i="2"/>
  <c r="Q1469" i="2" s="1"/>
  <c r="R1469" i="2"/>
  <c r="S1469" i="2" s="1"/>
  <c r="O1470" i="2"/>
  <c r="N1470" i="2" s="1"/>
  <c r="P1470" i="2"/>
  <c r="Q1470" i="2" s="1"/>
  <c r="R1470" i="2"/>
  <c r="S1470" i="2" s="1"/>
  <c r="O1471" i="2"/>
  <c r="N1471" i="2" s="1"/>
  <c r="P1471" i="2"/>
  <c r="Q1471" i="2" s="1"/>
  <c r="R1471" i="2"/>
  <c r="S1471" i="2" s="1"/>
  <c r="O1472" i="2"/>
  <c r="N1472" i="2" s="1"/>
  <c r="P1472" i="2"/>
  <c r="Q1472" i="2" s="1"/>
  <c r="R1472" i="2"/>
  <c r="S1472" i="2" s="1"/>
  <c r="O1473" i="2"/>
  <c r="N1473" i="2" s="1"/>
  <c r="P1473" i="2"/>
  <c r="Q1473" i="2" s="1"/>
  <c r="R1473" i="2"/>
  <c r="S1473" i="2" s="1"/>
  <c r="O1474" i="2"/>
  <c r="N1474" i="2" s="1"/>
  <c r="P1474" i="2"/>
  <c r="Q1474" i="2" s="1"/>
  <c r="R1474" i="2"/>
  <c r="S1474" i="2" s="1"/>
  <c r="O1475" i="2"/>
  <c r="N1475" i="2" s="1"/>
  <c r="P1475" i="2"/>
  <c r="Q1475" i="2" s="1"/>
  <c r="R1475" i="2"/>
  <c r="S1475" i="2" s="1"/>
  <c r="O1476" i="2"/>
  <c r="N1476" i="2" s="1"/>
  <c r="P1476" i="2"/>
  <c r="Q1476" i="2" s="1"/>
  <c r="R1476" i="2"/>
  <c r="S1476" i="2" s="1"/>
  <c r="O1477" i="2"/>
  <c r="N1477" i="2" s="1"/>
  <c r="P1477" i="2"/>
  <c r="Q1477" i="2" s="1"/>
  <c r="R1477" i="2"/>
  <c r="S1477" i="2" s="1"/>
  <c r="O1478" i="2"/>
  <c r="N1478" i="2" s="1"/>
  <c r="P1478" i="2"/>
  <c r="Q1478" i="2" s="1"/>
  <c r="R1478" i="2"/>
  <c r="S1478" i="2" s="1"/>
  <c r="O1479" i="2"/>
  <c r="N1479" i="2" s="1"/>
  <c r="P1479" i="2"/>
  <c r="Q1479" i="2" s="1"/>
  <c r="R1479" i="2"/>
  <c r="S1479" i="2" s="1"/>
  <c r="O1480" i="2"/>
  <c r="N1480" i="2" s="1"/>
  <c r="J1480" i="2" s="1"/>
  <c r="P1480" i="2"/>
  <c r="Q1480" i="2" s="1"/>
  <c r="K1480" i="2" s="1"/>
  <c r="R1480" i="2"/>
  <c r="S1480" i="2" s="1"/>
  <c r="L1480" i="2" s="1"/>
  <c r="O1481" i="2"/>
  <c r="N1481" i="2" s="1"/>
  <c r="P1481" i="2"/>
  <c r="Q1481" i="2" s="1"/>
  <c r="R1481" i="2"/>
  <c r="S1481" i="2" s="1"/>
  <c r="O1482" i="2"/>
  <c r="N1482" i="2" s="1"/>
  <c r="P1482" i="2"/>
  <c r="Q1482" i="2" s="1"/>
  <c r="R1482" i="2"/>
  <c r="S1482" i="2" s="1"/>
  <c r="O1483" i="2"/>
  <c r="N1483" i="2" s="1"/>
  <c r="P1483" i="2"/>
  <c r="Q1483" i="2" s="1"/>
  <c r="R1483" i="2"/>
  <c r="S1483" i="2" s="1"/>
  <c r="O1484" i="2"/>
  <c r="N1484" i="2" s="1"/>
  <c r="J1484" i="2" s="1"/>
  <c r="P1484" i="2"/>
  <c r="Q1484" i="2" s="1"/>
  <c r="K1484" i="2" s="1"/>
  <c r="R1484" i="2"/>
  <c r="S1484" i="2" s="1"/>
  <c r="L1484" i="2" s="1"/>
  <c r="O1485" i="2"/>
  <c r="N1485" i="2" s="1"/>
  <c r="J1485" i="2" s="1"/>
  <c r="P1485" i="2"/>
  <c r="Q1485" i="2" s="1"/>
  <c r="K1485" i="2" s="1"/>
  <c r="R1485" i="2"/>
  <c r="S1485" i="2" s="1"/>
  <c r="L1485" i="2" s="1"/>
  <c r="O1486" i="2"/>
  <c r="N1486" i="2" s="1"/>
  <c r="J1486" i="2" s="1"/>
  <c r="P1486" i="2"/>
  <c r="Q1486" i="2" s="1"/>
  <c r="K1486" i="2" s="1"/>
  <c r="R1486" i="2"/>
  <c r="S1486" i="2" s="1"/>
  <c r="L1486" i="2" s="1"/>
  <c r="O1487" i="2"/>
  <c r="N1487" i="2" s="1"/>
  <c r="P1487" i="2"/>
  <c r="Q1487" i="2" s="1"/>
  <c r="R1487" i="2"/>
  <c r="S1487" i="2" s="1"/>
  <c r="O1488" i="2"/>
  <c r="N1488" i="2" s="1"/>
  <c r="P1488" i="2"/>
  <c r="Q1488" i="2" s="1"/>
  <c r="R1488" i="2"/>
  <c r="S1488" i="2" s="1"/>
  <c r="O1489" i="2"/>
  <c r="N1489" i="2" s="1"/>
  <c r="P1489" i="2"/>
  <c r="Q1489" i="2" s="1"/>
  <c r="R1489" i="2"/>
  <c r="S1489" i="2" s="1"/>
  <c r="O1490" i="2"/>
  <c r="N1490" i="2" s="1"/>
  <c r="P1490" i="2"/>
  <c r="Q1490" i="2" s="1"/>
  <c r="R1490" i="2"/>
  <c r="S1490" i="2" s="1"/>
  <c r="O1491" i="2"/>
  <c r="N1491" i="2" s="1"/>
  <c r="P1491" i="2"/>
  <c r="Q1491" i="2" s="1"/>
  <c r="R1491" i="2"/>
  <c r="S1491" i="2" s="1"/>
  <c r="O1492" i="2"/>
  <c r="N1492" i="2" s="1"/>
  <c r="P1492" i="2"/>
  <c r="Q1492" i="2" s="1"/>
  <c r="R1492" i="2"/>
  <c r="S1492" i="2" s="1"/>
  <c r="O1493" i="2"/>
  <c r="N1493" i="2" s="1"/>
  <c r="P1493" i="2"/>
  <c r="Q1493" i="2" s="1"/>
  <c r="R1493" i="2"/>
  <c r="S1493" i="2" s="1"/>
  <c r="O1494" i="2"/>
  <c r="N1494" i="2" s="1"/>
  <c r="P1494" i="2"/>
  <c r="Q1494" i="2" s="1"/>
  <c r="R1494" i="2"/>
  <c r="S1494" i="2" s="1"/>
  <c r="O1495" i="2"/>
  <c r="N1495" i="2" s="1"/>
  <c r="P1495" i="2"/>
  <c r="Q1495" i="2" s="1"/>
  <c r="R1495" i="2"/>
  <c r="S1495" i="2" s="1"/>
  <c r="O1496" i="2"/>
  <c r="N1496" i="2" s="1"/>
  <c r="P1496" i="2"/>
  <c r="Q1496" i="2" s="1"/>
  <c r="R1496" i="2"/>
  <c r="S1496" i="2" s="1"/>
  <c r="O1497" i="2"/>
  <c r="N1497" i="2" s="1"/>
  <c r="J1497" i="2" s="1"/>
  <c r="P1497" i="2"/>
  <c r="Q1497" i="2" s="1"/>
  <c r="K1497" i="2" s="1"/>
  <c r="R1497" i="2"/>
  <c r="S1497" i="2" s="1"/>
  <c r="L1497" i="2" s="1"/>
  <c r="O1498" i="2"/>
  <c r="N1498" i="2" s="1"/>
  <c r="P1498" i="2"/>
  <c r="Q1498" i="2" s="1"/>
  <c r="R1498" i="2"/>
  <c r="S1498" i="2" s="1"/>
  <c r="O1499" i="2"/>
  <c r="N1499" i="2" s="1"/>
  <c r="J1499" i="2" s="1"/>
  <c r="P1499" i="2"/>
  <c r="Q1499" i="2" s="1"/>
  <c r="K1499" i="2" s="1"/>
  <c r="R1499" i="2"/>
  <c r="S1499" i="2" s="1"/>
  <c r="L1499" i="2" s="1"/>
  <c r="O1500" i="2"/>
  <c r="N1500" i="2" s="1"/>
  <c r="P1500" i="2"/>
  <c r="Q1500" i="2" s="1"/>
  <c r="R1500" i="2"/>
  <c r="S1500" i="2" s="1"/>
  <c r="O1501" i="2"/>
  <c r="N1501" i="2" s="1"/>
  <c r="P1501" i="2"/>
  <c r="Q1501" i="2" s="1"/>
  <c r="R1501" i="2"/>
  <c r="S1501" i="2" s="1"/>
  <c r="O1502" i="2"/>
  <c r="N1502" i="2" s="1"/>
  <c r="P1502" i="2"/>
  <c r="Q1502" i="2" s="1"/>
  <c r="R1502" i="2"/>
  <c r="S1502" i="2" s="1"/>
  <c r="O1503" i="2"/>
  <c r="N1503" i="2" s="1"/>
  <c r="P1503" i="2"/>
  <c r="Q1503" i="2" s="1"/>
  <c r="R1503" i="2"/>
  <c r="S1503" i="2" s="1"/>
  <c r="O1504" i="2"/>
  <c r="N1504" i="2" s="1"/>
  <c r="P1504" i="2"/>
  <c r="Q1504" i="2" s="1"/>
  <c r="R1504" i="2"/>
  <c r="S1504" i="2" s="1"/>
  <c r="O1505" i="2"/>
  <c r="N1505" i="2" s="1"/>
  <c r="P1505" i="2"/>
  <c r="Q1505" i="2" s="1"/>
  <c r="R1505" i="2"/>
  <c r="S1505" i="2" s="1"/>
  <c r="O1506" i="2"/>
  <c r="N1506" i="2" s="1"/>
  <c r="P1506" i="2"/>
  <c r="Q1506" i="2" s="1"/>
  <c r="R1506" i="2"/>
  <c r="S1506" i="2" s="1"/>
  <c r="O1507" i="2"/>
  <c r="N1507" i="2" s="1"/>
  <c r="J1507" i="2" s="1"/>
  <c r="P1507" i="2"/>
  <c r="Q1507" i="2" s="1"/>
  <c r="K1507" i="2" s="1"/>
  <c r="R1507" i="2"/>
  <c r="S1507" i="2" s="1"/>
  <c r="L1507" i="2" s="1"/>
  <c r="O1508" i="2"/>
  <c r="N1508" i="2" s="1"/>
  <c r="P1508" i="2"/>
  <c r="Q1508" i="2" s="1"/>
  <c r="R1508" i="2"/>
  <c r="S1508" i="2" s="1"/>
  <c r="O1509" i="2"/>
  <c r="N1509" i="2" s="1"/>
  <c r="P1509" i="2"/>
  <c r="Q1509" i="2" s="1"/>
  <c r="R1509" i="2"/>
  <c r="S1509" i="2" s="1"/>
  <c r="O1510" i="2"/>
  <c r="N1510" i="2" s="1"/>
  <c r="P1510" i="2"/>
  <c r="Q1510" i="2" s="1"/>
  <c r="R1510" i="2"/>
  <c r="S1510" i="2" s="1"/>
  <c r="O1511" i="2"/>
  <c r="N1511" i="2" s="1"/>
  <c r="J1511" i="2" s="1"/>
  <c r="P1511" i="2"/>
  <c r="Q1511" i="2" s="1"/>
  <c r="K1511" i="2" s="1"/>
  <c r="R1511" i="2"/>
  <c r="S1511" i="2" s="1"/>
  <c r="L1511" i="2" s="1"/>
  <c r="O1512" i="2"/>
  <c r="N1512" i="2" s="1"/>
  <c r="P1512" i="2"/>
  <c r="Q1512" i="2" s="1"/>
  <c r="R1512" i="2"/>
  <c r="S1512" i="2" s="1"/>
  <c r="O1513" i="2"/>
  <c r="N1513" i="2" s="1"/>
  <c r="P1513" i="2"/>
  <c r="Q1513" i="2" s="1"/>
  <c r="R1513" i="2"/>
  <c r="S1513" i="2" s="1"/>
  <c r="O1514" i="2"/>
  <c r="N1514" i="2" s="1"/>
  <c r="P1514" i="2"/>
  <c r="Q1514" i="2" s="1"/>
  <c r="R1514" i="2"/>
  <c r="S1514" i="2" s="1"/>
  <c r="O1515" i="2"/>
  <c r="N1515" i="2" s="1"/>
  <c r="P1515" i="2"/>
  <c r="Q1515" i="2" s="1"/>
  <c r="R1515" i="2"/>
  <c r="S1515" i="2" s="1"/>
  <c r="O1516" i="2"/>
  <c r="N1516" i="2" s="1"/>
  <c r="P1516" i="2"/>
  <c r="Q1516" i="2" s="1"/>
  <c r="R1516" i="2"/>
  <c r="S1516" i="2" s="1"/>
  <c r="O1517" i="2"/>
  <c r="N1517" i="2" s="1"/>
  <c r="P1517" i="2"/>
  <c r="Q1517" i="2" s="1"/>
  <c r="R1517" i="2"/>
  <c r="S1517" i="2" s="1"/>
  <c r="O1518" i="2"/>
  <c r="N1518" i="2" s="1"/>
  <c r="P1518" i="2"/>
  <c r="Q1518" i="2" s="1"/>
  <c r="R1518" i="2"/>
  <c r="S1518" i="2" s="1"/>
  <c r="O1519" i="2"/>
  <c r="N1519" i="2" s="1"/>
  <c r="P1519" i="2"/>
  <c r="Q1519" i="2" s="1"/>
  <c r="R1519" i="2"/>
  <c r="S1519" i="2" s="1"/>
  <c r="O1520" i="2"/>
  <c r="N1520" i="2" s="1"/>
  <c r="P1520" i="2"/>
  <c r="Q1520" i="2" s="1"/>
  <c r="R1520" i="2"/>
  <c r="S1520" i="2" s="1"/>
  <c r="O1521" i="2"/>
  <c r="N1521" i="2" s="1"/>
  <c r="J1521" i="2" s="1"/>
  <c r="P1521" i="2"/>
  <c r="Q1521" i="2" s="1"/>
  <c r="K1521" i="2" s="1"/>
  <c r="R1521" i="2"/>
  <c r="S1521" i="2" s="1"/>
  <c r="L1521" i="2" s="1"/>
  <c r="O1522" i="2"/>
  <c r="N1522" i="2" s="1"/>
  <c r="P1522" i="2"/>
  <c r="Q1522" i="2" s="1"/>
  <c r="R1522" i="2"/>
  <c r="S1522" i="2" s="1"/>
  <c r="O1523" i="2"/>
  <c r="N1523" i="2" s="1"/>
  <c r="P1523" i="2"/>
  <c r="Q1523" i="2" s="1"/>
  <c r="R1523" i="2"/>
  <c r="S1523" i="2" s="1"/>
  <c r="O1524" i="2"/>
  <c r="N1524" i="2" s="1"/>
  <c r="P1524" i="2"/>
  <c r="Q1524" i="2" s="1"/>
  <c r="R1524" i="2"/>
  <c r="S1524" i="2" s="1"/>
  <c r="O1525" i="2"/>
  <c r="N1525" i="2" s="1"/>
  <c r="J1525" i="2" s="1"/>
  <c r="P1525" i="2"/>
  <c r="Q1525" i="2" s="1"/>
  <c r="K1525" i="2" s="1"/>
  <c r="R1525" i="2"/>
  <c r="S1525" i="2" s="1"/>
  <c r="L1525" i="2" s="1"/>
  <c r="O1526" i="2"/>
  <c r="N1526" i="2" s="1"/>
  <c r="P1526" i="2"/>
  <c r="Q1526" i="2" s="1"/>
  <c r="R1526" i="2"/>
  <c r="S1526" i="2" s="1"/>
  <c r="O1527" i="2"/>
  <c r="N1527" i="2" s="1"/>
  <c r="P1527" i="2"/>
  <c r="Q1527" i="2" s="1"/>
  <c r="R1527" i="2"/>
  <c r="S1527" i="2" s="1"/>
  <c r="O1528" i="2"/>
  <c r="N1528" i="2" s="1"/>
  <c r="P1528" i="2"/>
  <c r="Q1528" i="2" s="1"/>
  <c r="R1528" i="2"/>
  <c r="S1528" i="2" s="1"/>
  <c r="O1529" i="2"/>
  <c r="N1529" i="2" s="1"/>
  <c r="P1529" i="2"/>
  <c r="Q1529" i="2" s="1"/>
  <c r="R1529" i="2"/>
  <c r="S1529" i="2" s="1"/>
  <c r="O1530" i="2"/>
  <c r="N1530" i="2" s="1"/>
  <c r="P1530" i="2"/>
  <c r="Q1530" i="2" s="1"/>
  <c r="R1530" i="2"/>
  <c r="S1530" i="2" s="1"/>
  <c r="O1531" i="2"/>
  <c r="N1531" i="2" s="1"/>
  <c r="J1531" i="2" s="1"/>
  <c r="P1531" i="2"/>
  <c r="Q1531" i="2" s="1"/>
  <c r="K1531" i="2" s="1"/>
  <c r="R1531" i="2"/>
  <c r="S1531" i="2" s="1"/>
  <c r="L1531" i="2" s="1"/>
  <c r="O1532" i="2"/>
  <c r="N1532" i="2" s="1"/>
  <c r="J1532" i="2" s="1"/>
  <c r="P1532" i="2"/>
  <c r="Q1532" i="2" s="1"/>
  <c r="K1532" i="2" s="1"/>
  <c r="R1532" i="2"/>
  <c r="S1532" i="2" s="1"/>
  <c r="L1532" i="2" s="1"/>
  <c r="O1533" i="2"/>
  <c r="N1533" i="2" s="1"/>
  <c r="P1533" i="2"/>
  <c r="Q1533" i="2" s="1"/>
  <c r="R1533" i="2"/>
  <c r="S1533" i="2" s="1"/>
  <c r="O1534" i="2"/>
  <c r="N1534" i="2" s="1"/>
  <c r="P1534" i="2"/>
  <c r="Q1534" i="2" s="1"/>
  <c r="R1534" i="2"/>
  <c r="S1534" i="2" s="1"/>
  <c r="O1535" i="2"/>
  <c r="N1535" i="2" s="1"/>
  <c r="P1535" i="2"/>
  <c r="Q1535" i="2" s="1"/>
  <c r="R1535" i="2"/>
  <c r="S1535" i="2" s="1"/>
  <c r="O1536" i="2"/>
  <c r="N1536" i="2" s="1"/>
  <c r="P1536" i="2"/>
  <c r="Q1536" i="2" s="1"/>
  <c r="R1536" i="2"/>
  <c r="S1536" i="2" s="1"/>
  <c r="O1537" i="2"/>
  <c r="N1537" i="2" s="1"/>
  <c r="J1537" i="2" s="1"/>
  <c r="P1537" i="2"/>
  <c r="Q1537" i="2" s="1"/>
  <c r="K1537" i="2" s="1"/>
  <c r="R1537" i="2"/>
  <c r="S1537" i="2" s="1"/>
  <c r="L1537" i="2" s="1"/>
  <c r="O1538" i="2"/>
  <c r="N1538" i="2" s="1"/>
  <c r="P1538" i="2"/>
  <c r="Q1538" i="2" s="1"/>
  <c r="R1538" i="2"/>
  <c r="S1538" i="2" s="1"/>
  <c r="O1539" i="2"/>
  <c r="N1539" i="2" s="1"/>
  <c r="P1539" i="2"/>
  <c r="Q1539" i="2" s="1"/>
  <c r="R1539" i="2"/>
  <c r="S1539" i="2" s="1"/>
  <c r="O1540" i="2"/>
  <c r="N1540" i="2" s="1"/>
  <c r="P1540" i="2"/>
  <c r="Q1540" i="2" s="1"/>
  <c r="R1540" i="2"/>
  <c r="S1540" i="2" s="1"/>
  <c r="O1541" i="2"/>
  <c r="N1541" i="2" s="1"/>
  <c r="P1541" i="2"/>
  <c r="Q1541" i="2" s="1"/>
  <c r="R1541" i="2"/>
  <c r="S1541" i="2" s="1"/>
  <c r="O1542" i="2"/>
  <c r="N1542" i="2" s="1"/>
  <c r="P1542" i="2"/>
  <c r="Q1542" i="2" s="1"/>
  <c r="R1542" i="2"/>
  <c r="S1542" i="2" s="1"/>
  <c r="O1543" i="2"/>
  <c r="N1543" i="2" s="1"/>
  <c r="P1543" i="2"/>
  <c r="Q1543" i="2" s="1"/>
  <c r="R1543" i="2"/>
  <c r="S1543" i="2" s="1"/>
  <c r="O1544" i="2"/>
  <c r="N1544" i="2" s="1"/>
  <c r="P1544" i="2"/>
  <c r="Q1544" i="2" s="1"/>
  <c r="R1544" i="2"/>
  <c r="S1544" i="2" s="1"/>
  <c r="O1545" i="2"/>
  <c r="N1545" i="2" s="1"/>
  <c r="P1545" i="2"/>
  <c r="Q1545" i="2" s="1"/>
  <c r="R1545" i="2"/>
  <c r="S1545" i="2" s="1"/>
  <c r="O1546" i="2"/>
  <c r="N1546" i="2" s="1"/>
  <c r="P1546" i="2"/>
  <c r="Q1546" i="2" s="1"/>
  <c r="R1546" i="2"/>
  <c r="S1546" i="2" s="1"/>
  <c r="O1547" i="2"/>
  <c r="N1547" i="2" s="1"/>
  <c r="P1547" i="2"/>
  <c r="Q1547" i="2" s="1"/>
  <c r="R1547" i="2"/>
  <c r="S1547" i="2" s="1"/>
  <c r="O1548" i="2"/>
  <c r="N1548" i="2" s="1"/>
  <c r="P1548" i="2"/>
  <c r="Q1548" i="2" s="1"/>
  <c r="R1548" i="2"/>
  <c r="S1548" i="2" s="1"/>
  <c r="O1549" i="2"/>
  <c r="N1549" i="2" s="1"/>
  <c r="J1549" i="2" s="1"/>
  <c r="P1549" i="2"/>
  <c r="Q1549" i="2" s="1"/>
  <c r="K1549" i="2" s="1"/>
  <c r="R1549" i="2"/>
  <c r="S1549" i="2" s="1"/>
  <c r="L1549" i="2" s="1"/>
  <c r="O1550" i="2"/>
  <c r="N1550" i="2" s="1"/>
  <c r="J1550" i="2" s="1"/>
  <c r="P1550" i="2"/>
  <c r="Q1550" i="2" s="1"/>
  <c r="K1550" i="2" s="1"/>
  <c r="R1550" i="2"/>
  <c r="S1550" i="2" s="1"/>
  <c r="L1550" i="2" s="1"/>
  <c r="O1551" i="2"/>
  <c r="N1551" i="2" s="1"/>
  <c r="P1551" i="2"/>
  <c r="Q1551" i="2" s="1"/>
  <c r="R1551" i="2"/>
  <c r="S1551" i="2" s="1"/>
  <c r="O1552" i="2"/>
  <c r="N1552" i="2" s="1"/>
  <c r="P1552" i="2"/>
  <c r="Q1552" i="2" s="1"/>
  <c r="R1552" i="2"/>
  <c r="S1552" i="2" s="1"/>
  <c r="O1553" i="2"/>
  <c r="N1553" i="2" s="1"/>
  <c r="P1553" i="2"/>
  <c r="Q1553" i="2" s="1"/>
  <c r="R1553" i="2"/>
  <c r="S1553" i="2" s="1"/>
  <c r="O1554" i="2"/>
  <c r="N1554" i="2" s="1"/>
  <c r="P1554" i="2"/>
  <c r="Q1554" i="2" s="1"/>
  <c r="R1554" i="2"/>
  <c r="S1554" i="2" s="1"/>
  <c r="O1555" i="2"/>
  <c r="N1555" i="2" s="1"/>
  <c r="P1555" i="2"/>
  <c r="Q1555" i="2" s="1"/>
  <c r="R1555" i="2"/>
  <c r="S1555" i="2" s="1"/>
  <c r="O1556" i="2"/>
  <c r="N1556" i="2" s="1"/>
  <c r="J1556" i="2" s="1"/>
  <c r="P1556" i="2"/>
  <c r="Q1556" i="2" s="1"/>
  <c r="K1556" i="2" s="1"/>
  <c r="R1556" i="2"/>
  <c r="S1556" i="2" s="1"/>
  <c r="L1556" i="2" s="1"/>
  <c r="O1557" i="2"/>
  <c r="N1557" i="2" s="1"/>
  <c r="J1557" i="2" s="1"/>
  <c r="P1557" i="2"/>
  <c r="Q1557" i="2" s="1"/>
  <c r="K1557" i="2" s="1"/>
  <c r="R1557" i="2"/>
  <c r="S1557" i="2" s="1"/>
  <c r="L1557" i="2" s="1"/>
  <c r="O1558" i="2"/>
  <c r="N1558" i="2" s="1"/>
  <c r="P1558" i="2"/>
  <c r="Q1558" i="2" s="1"/>
  <c r="R1558" i="2"/>
  <c r="S1558" i="2" s="1"/>
  <c r="O1559" i="2"/>
  <c r="N1559" i="2" s="1"/>
  <c r="J1559" i="2" s="1"/>
  <c r="P1559" i="2"/>
  <c r="Q1559" i="2" s="1"/>
  <c r="K1559" i="2" s="1"/>
  <c r="R1559" i="2"/>
  <c r="S1559" i="2" s="1"/>
  <c r="L1559" i="2" s="1"/>
  <c r="O1560" i="2"/>
  <c r="N1560" i="2" s="1"/>
  <c r="J1560" i="2" s="1"/>
  <c r="P1560" i="2"/>
  <c r="Q1560" i="2" s="1"/>
  <c r="K1560" i="2" s="1"/>
  <c r="R1560" i="2"/>
  <c r="S1560" i="2" s="1"/>
  <c r="L1560" i="2" s="1"/>
  <c r="O1561" i="2"/>
  <c r="N1561" i="2" s="1"/>
  <c r="P1561" i="2"/>
  <c r="Q1561" i="2" s="1"/>
  <c r="R1561" i="2"/>
  <c r="S1561" i="2" s="1"/>
  <c r="O1562" i="2"/>
  <c r="N1562" i="2" s="1"/>
  <c r="J1562" i="2" s="1"/>
  <c r="P1562" i="2"/>
  <c r="Q1562" i="2" s="1"/>
  <c r="K1562" i="2" s="1"/>
  <c r="R1562" i="2"/>
  <c r="S1562" i="2" s="1"/>
  <c r="L1562" i="2" s="1"/>
  <c r="O1563" i="2"/>
  <c r="N1563" i="2" s="1"/>
  <c r="J1563" i="2" s="1"/>
  <c r="P1563" i="2"/>
  <c r="Q1563" i="2" s="1"/>
  <c r="K1563" i="2" s="1"/>
  <c r="R1563" i="2"/>
  <c r="S1563" i="2" s="1"/>
  <c r="L1563" i="2" s="1"/>
  <c r="O1564" i="2"/>
  <c r="N1564" i="2" s="1"/>
  <c r="J1564" i="2" s="1"/>
  <c r="P1564" i="2"/>
  <c r="Q1564" i="2" s="1"/>
  <c r="K1564" i="2" s="1"/>
  <c r="R1564" i="2"/>
  <c r="S1564" i="2" s="1"/>
  <c r="L1564" i="2" s="1"/>
  <c r="O1565" i="2"/>
  <c r="N1565" i="2" s="1"/>
  <c r="P1565" i="2"/>
  <c r="Q1565" i="2" s="1"/>
  <c r="R1565" i="2"/>
  <c r="S1565" i="2" s="1"/>
  <c r="O1566" i="2"/>
  <c r="N1566" i="2" s="1"/>
  <c r="P1566" i="2"/>
  <c r="Q1566" i="2" s="1"/>
  <c r="R1566" i="2"/>
  <c r="S1566" i="2" s="1"/>
  <c r="O1567" i="2"/>
  <c r="N1567" i="2" s="1"/>
  <c r="P1567" i="2"/>
  <c r="Q1567" i="2" s="1"/>
  <c r="R1567" i="2"/>
  <c r="S1567" i="2" s="1"/>
  <c r="O1568" i="2"/>
  <c r="N1568" i="2" s="1"/>
  <c r="P1568" i="2"/>
  <c r="Q1568" i="2" s="1"/>
  <c r="R1568" i="2"/>
  <c r="S1568" i="2" s="1"/>
  <c r="O1569" i="2"/>
  <c r="N1569" i="2" s="1"/>
  <c r="P1569" i="2"/>
  <c r="Q1569" i="2" s="1"/>
  <c r="R1569" i="2"/>
  <c r="S1569" i="2" s="1"/>
  <c r="O1570" i="2"/>
  <c r="N1570" i="2" s="1"/>
  <c r="P1570" i="2"/>
  <c r="Q1570" i="2" s="1"/>
  <c r="R1570" i="2"/>
  <c r="S1570" i="2" s="1"/>
  <c r="O1571" i="2"/>
  <c r="N1571" i="2" s="1"/>
  <c r="P1571" i="2"/>
  <c r="Q1571" i="2" s="1"/>
  <c r="R1571" i="2"/>
  <c r="S1571" i="2" s="1"/>
  <c r="O1572" i="2"/>
  <c r="N1572" i="2" s="1"/>
  <c r="P1572" i="2"/>
  <c r="Q1572" i="2" s="1"/>
  <c r="R1572" i="2"/>
  <c r="S1572" i="2" s="1"/>
  <c r="O1573" i="2"/>
  <c r="N1573" i="2" s="1"/>
  <c r="P1573" i="2"/>
  <c r="Q1573" i="2" s="1"/>
  <c r="R1573" i="2"/>
  <c r="S1573" i="2" s="1"/>
  <c r="O1574" i="2"/>
  <c r="N1574" i="2" s="1"/>
  <c r="P1574" i="2"/>
  <c r="Q1574" i="2" s="1"/>
  <c r="R1574" i="2"/>
  <c r="S1574" i="2" s="1"/>
  <c r="O1575" i="2"/>
  <c r="N1575" i="2" s="1"/>
  <c r="P1575" i="2"/>
  <c r="Q1575" i="2" s="1"/>
  <c r="R1575" i="2"/>
  <c r="S1575" i="2" s="1"/>
  <c r="O1576" i="2"/>
  <c r="N1576" i="2" s="1"/>
  <c r="P1576" i="2"/>
  <c r="Q1576" i="2" s="1"/>
  <c r="R1576" i="2"/>
  <c r="S1576" i="2" s="1"/>
  <c r="O1577" i="2"/>
  <c r="N1577" i="2" s="1"/>
  <c r="P1577" i="2"/>
  <c r="Q1577" i="2" s="1"/>
  <c r="R1577" i="2"/>
  <c r="S1577" i="2" s="1"/>
  <c r="O1578" i="2"/>
  <c r="N1578" i="2" s="1"/>
  <c r="P1578" i="2"/>
  <c r="Q1578" i="2" s="1"/>
  <c r="R1578" i="2"/>
  <c r="S1578" i="2" s="1"/>
  <c r="O1579" i="2"/>
  <c r="N1579" i="2" s="1"/>
  <c r="P1579" i="2"/>
  <c r="Q1579" i="2" s="1"/>
  <c r="R1579" i="2"/>
  <c r="S1579" i="2" s="1"/>
  <c r="O1580" i="2"/>
  <c r="N1580" i="2" s="1"/>
  <c r="P1580" i="2"/>
  <c r="Q1580" i="2" s="1"/>
  <c r="R1580" i="2"/>
  <c r="S1580" i="2" s="1"/>
  <c r="O1581" i="2"/>
  <c r="N1581" i="2" s="1"/>
  <c r="P1581" i="2"/>
  <c r="Q1581" i="2" s="1"/>
  <c r="R1581" i="2"/>
  <c r="S1581" i="2" s="1"/>
  <c r="O1582" i="2"/>
  <c r="N1582" i="2" s="1"/>
  <c r="P1582" i="2"/>
  <c r="Q1582" i="2" s="1"/>
  <c r="R1582" i="2"/>
  <c r="S1582" i="2" s="1"/>
  <c r="O1583" i="2"/>
  <c r="N1583" i="2" s="1"/>
  <c r="P1583" i="2"/>
  <c r="Q1583" i="2" s="1"/>
  <c r="R1583" i="2"/>
  <c r="S1583" i="2" s="1"/>
  <c r="O1584" i="2"/>
  <c r="N1584" i="2" s="1"/>
  <c r="P1584" i="2"/>
  <c r="Q1584" i="2" s="1"/>
  <c r="R1584" i="2"/>
  <c r="S1584" i="2" s="1"/>
  <c r="O1585" i="2"/>
  <c r="N1585" i="2" s="1"/>
  <c r="J1585" i="2" s="1"/>
  <c r="P1585" i="2"/>
  <c r="Q1585" i="2" s="1"/>
  <c r="K1585" i="2" s="1"/>
  <c r="R1585" i="2"/>
  <c r="S1585" i="2" s="1"/>
  <c r="L1585" i="2" s="1"/>
  <c r="O1586" i="2"/>
  <c r="N1586" i="2" s="1"/>
  <c r="J1586" i="2" s="1"/>
  <c r="P1586" i="2"/>
  <c r="Q1586" i="2" s="1"/>
  <c r="K1586" i="2" s="1"/>
  <c r="R1586" i="2"/>
  <c r="S1586" i="2" s="1"/>
  <c r="L1586" i="2" s="1"/>
  <c r="O1587" i="2"/>
  <c r="N1587" i="2" s="1"/>
  <c r="J1587" i="2" s="1"/>
  <c r="P1587" i="2"/>
  <c r="Q1587" i="2" s="1"/>
  <c r="K1587" i="2" s="1"/>
  <c r="R1587" i="2"/>
  <c r="S1587" i="2" s="1"/>
  <c r="L1587" i="2" s="1"/>
  <c r="O1588" i="2"/>
  <c r="N1588" i="2" s="1"/>
  <c r="J1588" i="2" s="1"/>
  <c r="P1588" i="2"/>
  <c r="Q1588" i="2" s="1"/>
  <c r="K1588" i="2" s="1"/>
  <c r="R1588" i="2"/>
  <c r="S1588" i="2" s="1"/>
  <c r="L1588" i="2" s="1"/>
  <c r="O1589" i="2"/>
  <c r="N1589" i="2" s="1"/>
  <c r="P1589" i="2"/>
  <c r="Q1589" i="2" s="1"/>
  <c r="R1589" i="2"/>
  <c r="S1589" i="2" s="1"/>
  <c r="O1590" i="2"/>
  <c r="N1590" i="2" s="1"/>
  <c r="P1590" i="2"/>
  <c r="Q1590" i="2" s="1"/>
  <c r="R1590" i="2"/>
  <c r="S1590" i="2" s="1"/>
  <c r="O1591" i="2"/>
  <c r="N1591" i="2" s="1"/>
  <c r="P1591" i="2"/>
  <c r="Q1591" i="2" s="1"/>
  <c r="R1591" i="2"/>
  <c r="S1591" i="2" s="1"/>
  <c r="O1592" i="2"/>
  <c r="N1592" i="2" s="1"/>
  <c r="P1592" i="2"/>
  <c r="Q1592" i="2" s="1"/>
  <c r="R1592" i="2"/>
  <c r="S1592" i="2" s="1"/>
  <c r="O1593" i="2"/>
  <c r="N1593" i="2" s="1"/>
  <c r="P1593" i="2"/>
  <c r="Q1593" i="2" s="1"/>
  <c r="R1593" i="2"/>
  <c r="S1593" i="2" s="1"/>
  <c r="O1594" i="2"/>
  <c r="N1594" i="2" s="1"/>
  <c r="P1594" i="2"/>
  <c r="Q1594" i="2" s="1"/>
  <c r="R1594" i="2"/>
  <c r="S1594" i="2" s="1"/>
  <c r="O1595" i="2"/>
  <c r="N1595" i="2" s="1"/>
  <c r="P1595" i="2"/>
  <c r="Q1595" i="2" s="1"/>
  <c r="R1595" i="2"/>
  <c r="S1595" i="2" s="1"/>
  <c r="O1596" i="2"/>
  <c r="N1596" i="2" s="1"/>
  <c r="P1596" i="2"/>
  <c r="Q1596" i="2" s="1"/>
  <c r="R1596" i="2"/>
  <c r="S1596" i="2" s="1"/>
  <c r="O1597" i="2"/>
  <c r="N1597" i="2" s="1"/>
  <c r="P1597" i="2"/>
  <c r="Q1597" i="2" s="1"/>
  <c r="R1597" i="2"/>
  <c r="S1597" i="2" s="1"/>
  <c r="O1598" i="2"/>
  <c r="N1598" i="2" s="1"/>
  <c r="P1598" i="2"/>
  <c r="Q1598" i="2" s="1"/>
  <c r="R1598" i="2"/>
  <c r="S1598" i="2" s="1"/>
  <c r="O1599" i="2"/>
  <c r="N1599" i="2" s="1"/>
  <c r="P1599" i="2"/>
  <c r="Q1599" i="2" s="1"/>
  <c r="R1599" i="2"/>
  <c r="S1599" i="2" s="1"/>
  <c r="O1600" i="2"/>
  <c r="N1600" i="2" s="1"/>
  <c r="P1600" i="2"/>
  <c r="Q1600" i="2" s="1"/>
  <c r="R1600" i="2"/>
  <c r="S1600" i="2" s="1"/>
  <c r="O1601" i="2"/>
  <c r="N1601" i="2" s="1"/>
  <c r="P1601" i="2"/>
  <c r="Q1601" i="2" s="1"/>
  <c r="R1601" i="2"/>
  <c r="S1601" i="2" s="1"/>
  <c r="O1602" i="2"/>
  <c r="N1602" i="2" s="1"/>
  <c r="P1602" i="2"/>
  <c r="Q1602" i="2" s="1"/>
  <c r="R1602" i="2"/>
  <c r="S1602" i="2" s="1"/>
  <c r="O1603" i="2"/>
  <c r="N1603" i="2" s="1"/>
  <c r="P1603" i="2"/>
  <c r="Q1603" i="2" s="1"/>
  <c r="R1603" i="2"/>
  <c r="S1603" i="2" s="1"/>
  <c r="O1604" i="2"/>
  <c r="N1604" i="2" s="1"/>
  <c r="P1604" i="2"/>
  <c r="Q1604" i="2" s="1"/>
  <c r="R1604" i="2"/>
  <c r="S1604" i="2" s="1"/>
  <c r="O1605" i="2"/>
  <c r="N1605" i="2" s="1"/>
  <c r="P1605" i="2"/>
  <c r="Q1605" i="2" s="1"/>
  <c r="R1605" i="2"/>
  <c r="S1605" i="2" s="1"/>
  <c r="O1606" i="2"/>
  <c r="N1606" i="2" s="1"/>
  <c r="P1606" i="2"/>
  <c r="Q1606" i="2" s="1"/>
  <c r="R1606" i="2"/>
  <c r="S1606" i="2" s="1"/>
  <c r="O1607" i="2"/>
  <c r="N1607" i="2" s="1"/>
  <c r="P1607" i="2"/>
  <c r="Q1607" i="2" s="1"/>
  <c r="R1607" i="2"/>
  <c r="S1607" i="2" s="1"/>
  <c r="O1608" i="2"/>
  <c r="N1608" i="2" s="1"/>
  <c r="P1608" i="2"/>
  <c r="Q1608" i="2" s="1"/>
  <c r="R1608" i="2"/>
  <c r="S1608" i="2" s="1"/>
  <c r="O1609" i="2"/>
  <c r="N1609" i="2" s="1"/>
  <c r="P1609" i="2"/>
  <c r="Q1609" i="2" s="1"/>
  <c r="R1609" i="2"/>
  <c r="S1609" i="2" s="1"/>
  <c r="O1610" i="2"/>
  <c r="N1610" i="2" s="1"/>
  <c r="P1610" i="2"/>
  <c r="Q1610" i="2" s="1"/>
  <c r="R1610" i="2"/>
  <c r="S1610" i="2" s="1"/>
  <c r="O1611" i="2"/>
  <c r="N1611" i="2" s="1"/>
  <c r="P1611" i="2"/>
  <c r="Q1611" i="2" s="1"/>
  <c r="R1611" i="2"/>
  <c r="S1611" i="2" s="1"/>
  <c r="O1612" i="2"/>
  <c r="N1612" i="2" s="1"/>
  <c r="P1612" i="2"/>
  <c r="Q1612" i="2" s="1"/>
  <c r="R1612" i="2"/>
  <c r="S1612" i="2" s="1"/>
  <c r="O1613" i="2"/>
  <c r="N1613" i="2" s="1"/>
  <c r="P1613" i="2"/>
  <c r="Q1613" i="2" s="1"/>
  <c r="R1613" i="2"/>
  <c r="S1613" i="2" s="1"/>
  <c r="O1614" i="2"/>
  <c r="N1614" i="2" s="1"/>
  <c r="P1614" i="2"/>
  <c r="Q1614" i="2" s="1"/>
  <c r="R1614" i="2"/>
  <c r="S1614" i="2" s="1"/>
  <c r="O1615" i="2"/>
  <c r="N1615" i="2" s="1"/>
  <c r="P1615" i="2"/>
  <c r="Q1615" i="2" s="1"/>
  <c r="R1615" i="2"/>
  <c r="S1615" i="2" s="1"/>
  <c r="O1616" i="2"/>
  <c r="N1616" i="2" s="1"/>
  <c r="P1616" i="2"/>
  <c r="Q1616" i="2" s="1"/>
  <c r="R1616" i="2"/>
  <c r="S1616" i="2" s="1"/>
  <c r="O1617" i="2"/>
  <c r="N1617" i="2" s="1"/>
  <c r="P1617" i="2"/>
  <c r="Q1617" i="2" s="1"/>
  <c r="R1617" i="2"/>
  <c r="S1617" i="2" s="1"/>
  <c r="O1618" i="2"/>
  <c r="N1618" i="2" s="1"/>
  <c r="P1618" i="2"/>
  <c r="Q1618" i="2" s="1"/>
  <c r="R1618" i="2"/>
  <c r="S1618" i="2" s="1"/>
  <c r="O1619" i="2"/>
  <c r="N1619" i="2" s="1"/>
  <c r="P1619" i="2"/>
  <c r="Q1619" i="2" s="1"/>
  <c r="R1619" i="2"/>
  <c r="S1619" i="2" s="1"/>
  <c r="O1620" i="2"/>
  <c r="N1620" i="2" s="1"/>
  <c r="P1620" i="2"/>
  <c r="Q1620" i="2" s="1"/>
  <c r="R1620" i="2"/>
  <c r="S1620" i="2" s="1"/>
  <c r="O1621" i="2"/>
  <c r="N1621" i="2" s="1"/>
  <c r="P1621" i="2"/>
  <c r="Q1621" i="2" s="1"/>
  <c r="R1621" i="2"/>
  <c r="S1621" i="2" s="1"/>
  <c r="O1622" i="2"/>
  <c r="N1622" i="2" s="1"/>
  <c r="P1622" i="2"/>
  <c r="Q1622" i="2" s="1"/>
  <c r="R1622" i="2"/>
  <c r="S1622" i="2" s="1"/>
  <c r="O1623" i="2"/>
  <c r="N1623" i="2" s="1"/>
  <c r="P1623" i="2"/>
  <c r="Q1623" i="2" s="1"/>
  <c r="R1623" i="2"/>
  <c r="S1623" i="2" s="1"/>
  <c r="O1624" i="2"/>
  <c r="N1624" i="2" s="1"/>
  <c r="P1624" i="2"/>
  <c r="Q1624" i="2" s="1"/>
  <c r="R1624" i="2"/>
  <c r="S1624" i="2" s="1"/>
  <c r="O1625" i="2"/>
  <c r="N1625" i="2" s="1"/>
  <c r="P1625" i="2"/>
  <c r="Q1625" i="2" s="1"/>
  <c r="R1625" i="2"/>
  <c r="S1625" i="2" s="1"/>
  <c r="O1626" i="2"/>
  <c r="N1626" i="2" s="1"/>
  <c r="P1626" i="2"/>
  <c r="Q1626" i="2" s="1"/>
  <c r="R1626" i="2"/>
  <c r="S1626" i="2" s="1"/>
  <c r="O1627" i="2"/>
  <c r="N1627" i="2" s="1"/>
  <c r="P1627" i="2"/>
  <c r="Q1627" i="2" s="1"/>
  <c r="R1627" i="2"/>
  <c r="S1627" i="2" s="1"/>
  <c r="O1628" i="2"/>
  <c r="N1628" i="2" s="1"/>
  <c r="P1628" i="2"/>
  <c r="Q1628" i="2" s="1"/>
  <c r="R1628" i="2"/>
  <c r="S1628" i="2" s="1"/>
  <c r="O1629" i="2"/>
  <c r="N1629" i="2" s="1"/>
  <c r="P1629" i="2"/>
  <c r="Q1629" i="2" s="1"/>
  <c r="R1629" i="2"/>
  <c r="S1629" i="2" s="1"/>
  <c r="O1630" i="2"/>
  <c r="N1630" i="2" s="1"/>
  <c r="P1630" i="2"/>
  <c r="Q1630" i="2" s="1"/>
  <c r="R1630" i="2"/>
  <c r="S1630" i="2" s="1"/>
  <c r="O1631" i="2"/>
  <c r="N1631" i="2" s="1"/>
  <c r="P1631" i="2"/>
  <c r="Q1631" i="2" s="1"/>
  <c r="R1631" i="2"/>
  <c r="S1631" i="2" s="1"/>
  <c r="O1632" i="2"/>
  <c r="N1632" i="2" s="1"/>
  <c r="P1632" i="2"/>
  <c r="Q1632" i="2" s="1"/>
  <c r="R1632" i="2"/>
  <c r="S1632" i="2" s="1"/>
  <c r="O1633" i="2"/>
  <c r="N1633" i="2" s="1"/>
  <c r="P1633" i="2"/>
  <c r="Q1633" i="2" s="1"/>
  <c r="R1633" i="2"/>
  <c r="S1633" i="2" s="1"/>
  <c r="O1634" i="2"/>
  <c r="N1634" i="2" s="1"/>
  <c r="P1634" i="2"/>
  <c r="Q1634" i="2" s="1"/>
  <c r="R1634" i="2"/>
  <c r="S1634" i="2" s="1"/>
  <c r="O1635" i="2"/>
  <c r="N1635" i="2" s="1"/>
  <c r="P1635" i="2"/>
  <c r="Q1635" i="2" s="1"/>
  <c r="R1635" i="2"/>
  <c r="S1635" i="2" s="1"/>
  <c r="O1636" i="2"/>
  <c r="N1636" i="2" s="1"/>
  <c r="P1636" i="2"/>
  <c r="Q1636" i="2" s="1"/>
  <c r="R1636" i="2"/>
  <c r="S1636" i="2" s="1"/>
  <c r="O1637" i="2"/>
  <c r="N1637" i="2" s="1"/>
  <c r="P1637" i="2"/>
  <c r="Q1637" i="2" s="1"/>
  <c r="R1637" i="2"/>
  <c r="S1637" i="2" s="1"/>
  <c r="O1638" i="2"/>
  <c r="N1638" i="2" s="1"/>
  <c r="P1638" i="2"/>
  <c r="Q1638" i="2" s="1"/>
  <c r="R1638" i="2"/>
  <c r="S1638" i="2" s="1"/>
  <c r="O1639" i="2"/>
  <c r="N1639" i="2" s="1"/>
  <c r="P1639" i="2"/>
  <c r="Q1639" i="2" s="1"/>
  <c r="R1639" i="2"/>
  <c r="S1639" i="2" s="1"/>
  <c r="O1640" i="2"/>
  <c r="N1640" i="2" s="1"/>
  <c r="P1640" i="2"/>
  <c r="Q1640" i="2" s="1"/>
  <c r="R1640" i="2"/>
  <c r="S1640" i="2" s="1"/>
  <c r="O1641" i="2"/>
  <c r="N1641" i="2" s="1"/>
  <c r="P1641" i="2"/>
  <c r="Q1641" i="2" s="1"/>
  <c r="R1641" i="2"/>
  <c r="S1641" i="2" s="1"/>
  <c r="O1642" i="2"/>
  <c r="N1642" i="2" s="1"/>
  <c r="P1642" i="2"/>
  <c r="Q1642" i="2" s="1"/>
  <c r="R1642" i="2"/>
  <c r="S1642" i="2" s="1"/>
  <c r="O1643" i="2"/>
  <c r="N1643" i="2" s="1"/>
  <c r="P1643" i="2"/>
  <c r="Q1643" i="2" s="1"/>
  <c r="R1643" i="2"/>
  <c r="S1643" i="2" s="1"/>
  <c r="O1644" i="2"/>
  <c r="N1644" i="2" s="1"/>
  <c r="P1644" i="2"/>
  <c r="Q1644" i="2" s="1"/>
  <c r="R1644" i="2"/>
  <c r="S1644" i="2" s="1"/>
  <c r="O1645" i="2"/>
  <c r="N1645" i="2" s="1"/>
  <c r="P1645" i="2"/>
  <c r="Q1645" i="2" s="1"/>
  <c r="R1645" i="2"/>
  <c r="S1645" i="2" s="1"/>
  <c r="O1646" i="2"/>
  <c r="N1646" i="2" s="1"/>
  <c r="P1646" i="2"/>
  <c r="Q1646" i="2" s="1"/>
  <c r="R1646" i="2"/>
  <c r="S1646" i="2" s="1"/>
  <c r="O1647" i="2"/>
  <c r="N1647" i="2" s="1"/>
  <c r="P1647" i="2"/>
  <c r="Q1647" i="2" s="1"/>
  <c r="R1647" i="2"/>
  <c r="S1647" i="2" s="1"/>
  <c r="O1648" i="2"/>
  <c r="N1648" i="2" s="1"/>
  <c r="P1648" i="2"/>
  <c r="Q1648" i="2" s="1"/>
  <c r="R1648" i="2"/>
  <c r="S1648" i="2" s="1"/>
  <c r="O1649" i="2"/>
  <c r="N1649" i="2" s="1"/>
  <c r="P1649" i="2"/>
  <c r="Q1649" i="2" s="1"/>
  <c r="R1649" i="2"/>
  <c r="S1649" i="2" s="1"/>
  <c r="O1650" i="2"/>
  <c r="N1650" i="2" s="1"/>
  <c r="P1650" i="2"/>
  <c r="Q1650" i="2" s="1"/>
  <c r="R1650" i="2"/>
  <c r="S1650" i="2" s="1"/>
  <c r="O1651" i="2"/>
  <c r="N1651" i="2" s="1"/>
  <c r="P1651" i="2"/>
  <c r="Q1651" i="2" s="1"/>
  <c r="R1651" i="2"/>
  <c r="S1651" i="2" s="1"/>
  <c r="O1652" i="2"/>
  <c r="N1652" i="2" s="1"/>
  <c r="J1652" i="2" s="1"/>
  <c r="P1652" i="2"/>
  <c r="Q1652" i="2" s="1"/>
  <c r="K1652" i="2" s="1"/>
  <c r="R1652" i="2"/>
  <c r="S1652" i="2" s="1"/>
  <c r="L1652" i="2" s="1"/>
  <c r="O1653" i="2"/>
  <c r="N1653" i="2" s="1"/>
  <c r="P1653" i="2"/>
  <c r="Q1653" i="2" s="1"/>
  <c r="R1653" i="2"/>
  <c r="S1653" i="2" s="1"/>
  <c r="O1654" i="2"/>
  <c r="N1654" i="2" s="1"/>
  <c r="P1654" i="2"/>
  <c r="Q1654" i="2" s="1"/>
  <c r="R1654" i="2"/>
  <c r="S1654" i="2" s="1"/>
  <c r="O1655" i="2"/>
  <c r="N1655" i="2" s="1"/>
  <c r="P1655" i="2"/>
  <c r="Q1655" i="2" s="1"/>
  <c r="R1655" i="2"/>
  <c r="S1655" i="2" s="1"/>
  <c r="O1656" i="2"/>
  <c r="N1656" i="2" s="1"/>
  <c r="J1656" i="2" s="1"/>
  <c r="P1656" i="2"/>
  <c r="Q1656" i="2" s="1"/>
  <c r="K1656" i="2" s="1"/>
  <c r="R1656" i="2"/>
  <c r="S1656" i="2" s="1"/>
  <c r="L1656" i="2" s="1"/>
  <c r="O1657" i="2"/>
  <c r="N1657" i="2" s="1"/>
  <c r="P1657" i="2"/>
  <c r="Q1657" i="2" s="1"/>
  <c r="R1657" i="2"/>
  <c r="S1657" i="2" s="1"/>
  <c r="O1658" i="2"/>
  <c r="N1658" i="2" s="1"/>
  <c r="J1658" i="2" s="1"/>
  <c r="P1658" i="2"/>
  <c r="Q1658" i="2" s="1"/>
  <c r="K1658" i="2" s="1"/>
  <c r="R1658" i="2"/>
  <c r="S1658" i="2" s="1"/>
  <c r="L1658" i="2" s="1"/>
  <c r="O1659" i="2"/>
  <c r="N1659" i="2" s="1"/>
  <c r="P1659" i="2"/>
  <c r="Q1659" i="2" s="1"/>
  <c r="R1659" i="2"/>
  <c r="S1659" i="2" s="1"/>
  <c r="O1660" i="2"/>
  <c r="N1660" i="2" s="1"/>
  <c r="P1660" i="2"/>
  <c r="Q1660" i="2" s="1"/>
  <c r="R1660" i="2"/>
  <c r="S1660" i="2" s="1"/>
  <c r="O1661" i="2"/>
  <c r="N1661" i="2" s="1"/>
  <c r="P1661" i="2"/>
  <c r="Q1661" i="2" s="1"/>
  <c r="R1661" i="2"/>
  <c r="S1661" i="2" s="1"/>
  <c r="O1662" i="2"/>
  <c r="N1662" i="2" s="1"/>
  <c r="P1662" i="2"/>
  <c r="Q1662" i="2" s="1"/>
  <c r="R1662" i="2"/>
  <c r="S1662" i="2" s="1"/>
  <c r="O1663" i="2"/>
  <c r="N1663" i="2" s="1"/>
  <c r="P1663" i="2"/>
  <c r="Q1663" i="2" s="1"/>
  <c r="R1663" i="2"/>
  <c r="S1663" i="2" s="1"/>
  <c r="O1664" i="2"/>
  <c r="N1664" i="2" s="1"/>
  <c r="P1664" i="2"/>
  <c r="Q1664" i="2" s="1"/>
  <c r="R1664" i="2"/>
  <c r="S1664" i="2" s="1"/>
  <c r="O1665" i="2"/>
  <c r="N1665" i="2" s="1"/>
  <c r="P1665" i="2"/>
  <c r="Q1665" i="2" s="1"/>
  <c r="R1665" i="2"/>
  <c r="S1665" i="2" s="1"/>
  <c r="O1666" i="2"/>
  <c r="N1666" i="2" s="1"/>
  <c r="P1666" i="2"/>
  <c r="Q1666" i="2" s="1"/>
  <c r="R1666" i="2"/>
  <c r="S1666" i="2" s="1"/>
  <c r="O1667" i="2"/>
  <c r="N1667" i="2" s="1"/>
  <c r="P1667" i="2"/>
  <c r="Q1667" i="2" s="1"/>
  <c r="R1667" i="2"/>
  <c r="S1667" i="2" s="1"/>
  <c r="O1668" i="2"/>
  <c r="N1668" i="2" s="1"/>
  <c r="P1668" i="2"/>
  <c r="Q1668" i="2" s="1"/>
  <c r="R1668" i="2"/>
  <c r="S1668" i="2" s="1"/>
  <c r="O1669" i="2"/>
  <c r="N1669" i="2" s="1"/>
  <c r="P1669" i="2"/>
  <c r="Q1669" i="2" s="1"/>
  <c r="R1669" i="2"/>
  <c r="S1669" i="2" s="1"/>
  <c r="O1670" i="2"/>
  <c r="N1670" i="2" s="1"/>
  <c r="P1670" i="2"/>
  <c r="Q1670" i="2" s="1"/>
  <c r="R1670" i="2"/>
  <c r="S1670" i="2" s="1"/>
  <c r="O1671" i="2"/>
  <c r="N1671" i="2" s="1"/>
  <c r="P1671" i="2"/>
  <c r="Q1671" i="2" s="1"/>
  <c r="R1671" i="2"/>
  <c r="S1671" i="2" s="1"/>
  <c r="O1672" i="2"/>
  <c r="N1672" i="2" s="1"/>
  <c r="P1672" i="2"/>
  <c r="Q1672" i="2" s="1"/>
  <c r="R1672" i="2"/>
  <c r="S1672" i="2" s="1"/>
  <c r="O1673" i="2"/>
  <c r="N1673" i="2" s="1"/>
  <c r="P1673" i="2"/>
  <c r="Q1673" i="2" s="1"/>
  <c r="R1673" i="2"/>
  <c r="S1673" i="2" s="1"/>
  <c r="O1674" i="2"/>
  <c r="N1674" i="2" s="1"/>
  <c r="P1674" i="2"/>
  <c r="Q1674" i="2" s="1"/>
  <c r="R1674" i="2"/>
  <c r="S1674" i="2" s="1"/>
  <c r="O1675" i="2"/>
  <c r="N1675" i="2" s="1"/>
  <c r="P1675" i="2"/>
  <c r="Q1675" i="2" s="1"/>
  <c r="R1675" i="2"/>
  <c r="S1675" i="2" s="1"/>
  <c r="O1676" i="2"/>
  <c r="N1676" i="2" s="1"/>
  <c r="P1676" i="2"/>
  <c r="Q1676" i="2" s="1"/>
  <c r="R1676" i="2"/>
  <c r="S1676" i="2" s="1"/>
  <c r="O1677" i="2"/>
  <c r="N1677" i="2" s="1"/>
  <c r="P1677" i="2"/>
  <c r="Q1677" i="2" s="1"/>
  <c r="R1677" i="2"/>
  <c r="S1677" i="2" s="1"/>
  <c r="O1678" i="2"/>
  <c r="N1678" i="2" s="1"/>
  <c r="P1678" i="2"/>
  <c r="Q1678" i="2" s="1"/>
  <c r="R1678" i="2"/>
  <c r="S1678" i="2" s="1"/>
  <c r="O1679" i="2"/>
  <c r="N1679" i="2" s="1"/>
  <c r="P1679" i="2"/>
  <c r="Q1679" i="2" s="1"/>
  <c r="R1679" i="2"/>
  <c r="S1679" i="2" s="1"/>
  <c r="O1680" i="2"/>
  <c r="N1680" i="2" s="1"/>
  <c r="P1680" i="2"/>
  <c r="Q1680" i="2" s="1"/>
  <c r="R1680" i="2"/>
  <c r="S1680" i="2" s="1"/>
  <c r="O1681" i="2"/>
  <c r="N1681" i="2" s="1"/>
  <c r="P1681" i="2"/>
  <c r="Q1681" i="2" s="1"/>
  <c r="R1681" i="2"/>
  <c r="S1681" i="2" s="1"/>
  <c r="O1682" i="2"/>
  <c r="N1682" i="2" s="1"/>
  <c r="P1682" i="2"/>
  <c r="Q1682" i="2" s="1"/>
  <c r="R1682" i="2"/>
  <c r="S1682" i="2" s="1"/>
  <c r="O1683" i="2"/>
  <c r="N1683" i="2" s="1"/>
  <c r="J1683" i="2" s="1"/>
  <c r="P1683" i="2"/>
  <c r="Q1683" i="2" s="1"/>
  <c r="K1683" i="2" s="1"/>
  <c r="R1683" i="2"/>
  <c r="S1683" i="2" s="1"/>
  <c r="L1683" i="2" s="1"/>
  <c r="O1684" i="2"/>
  <c r="N1684" i="2" s="1"/>
  <c r="P1684" i="2"/>
  <c r="Q1684" i="2" s="1"/>
  <c r="R1684" i="2"/>
  <c r="S1684" i="2" s="1"/>
  <c r="O1685" i="2"/>
  <c r="N1685" i="2" s="1"/>
  <c r="P1685" i="2"/>
  <c r="Q1685" i="2" s="1"/>
  <c r="R1685" i="2"/>
  <c r="S1685" i="2" s="1"/>
  <c r="O1686" i="2"/>
  <c r="N1686" i="2" s="1"/>
  <c r="P1686" i="2"/>
  <c r="Q1686" i="2" s="1"/>
  <c r="R1686" i="2"/>
  <c r="S1686" i="2" s="1"/>
  <c r="O1687" i="2"/>
  <c r="N1687" i="2" s="1"/>
  <c r="P1687" i="2"/>
  <c r="Q1687" i="2" s="1"/>
  <c r="R1687" i="2"/>
  <c r="S1687" i="2" s="1"/>
  <c r="O1688" i="2"/>
  <c r="N1688" i="2" s="1"/>
  <c r="P1688" i="2"/>
  <c r="Q1688" i="2" s="1"/>
  <c r="R1688" i="2"/>
  <c r="S1688" i="2" s="1"/>
  <c r="O1689" i="2"/>
  <c r="N1689" i="2" s="1"/>
  <c r="P1689" i="2"/>
  <c r="Q1689" i="2" s="1"/>
  <c r="R1689" i="2"/>
  <c r="S1689" i="2" s="1"/>
  <c r="O1690" i="2"/>
  <c r="N1690" i="2" s="1"/>
  <c r="P1690" i="2"/>
  <c r="Q1690" i="2" s="1"/>
  <c r="R1690" i="2"/>
  <c r="S1690" i="2" s="1"/>
  <c r="O1691" i="2"/>
  <c r="N1691" i="2" s="1"/>
  <c r="P1691" i="2"/>
  <c r="Q1691" i="2" s="1"/>
  <c r="R1691" i="2"/>
  <c r="S1691" i="2" s="1"/>
  <c r="O1692" i="2"/>
  <c r="N1692" i="2" s="1"/>
  <c r="P1692" i="2"/>
  <c r="Q1692" i="2" s="1"/>
  <c r="R1692" i="2"/>
  <c r="S1692" i="2" s="1"/>
  <c r="O1693" i="2"/>
  <c r="N1693" i="2" s="1"/>
  <c r="J1693" i="2" s="1"/>
  <c r="P1693" i="2"/>
  <c r="Q1693" i="2" s="1"/>
  <c r="K1693" i="2" s="1"/>
  <c r="R1693" i="2"/>
  <c r="S1693" i="2" s="1"/>
  <c r="L1693" i="2" s="1"/>
  <c r="O1694" i="2"/>
  <c r="N1694" i="2" s="1"/>
  <c r="P1694" i="2"/>
  <c r="Q1694" i="2" s="1"/>
  <c r="R1694" i="2"/>
  <c r="S1694" i="2" s="1"/>
  <c r="O1695" i="2"/>
  <c r="N1695" i="2" s="1"/>
  <c r="P1695" i="2"/>
  <c r="Q1695" i="2" s="1"/>
  <c r="R1695" i="2"/>
  <c r="S1695" i="2" s="1"/>
  <c r="O1696" i="2"/>
  <c r="N1696" i="2" s="1"/>
  <c r="P1696" i="2"/>
  <c r="Q1696" i="2" s="1"/>
  <c r="R1696" i="2"/>
  <c r="S1696" i="2" s="1"/>
  <c r="O1697" i="2"/>
  <c r="N1697" i="2" s="1"/>
  <c r="P1697" i="2"/>
  <c r="Q1697" i="2" s="1"/>
  <c r="R1697" i="2"/>
  <c r="S1697" i="2" s="1"/>
  <c r="O1698" i="2"/>
  <c r="N1698" i="2" s="1"/>
  <c r="P1698" i="2"/>
  <c r="Q1698" i="2" s="1"/>
  <c r="R1698" i="2"/>
  <c r="S1698" i="2" s="1"/>
  <c r="O1699" i="2"/>
  <c r="N1699" i="2" s="1"/>
  <c r="P1699" i="2"/>
  <c r="Q1699" i="2" s="1"/>
  <c r="R1699" i="2"/>
  <c r="S1699" i="2" s="1"/>
  <c r="O1700" i="2"/>
  <c r="N1700" i="2" s="1"/>
  <c r="P1700" i="2"/>
  <c r="Q1700" i="2" s="1"/>
  <c r="R1700" i="2"/>
  <c r="S1700" i="2" s="1"/>
  <c r="O1701" i="2"/>
  <c r="N1701" i="2" s="1"/>
  <c r="P1701" i="2"/>
  <c r="Q1701" i="2" s="1"/>
  <c r="R1701" i="2"/>
  <c r="S1701" i="2" s="1"/>
  <c r="O1702" i="2"/>
  <c r="N1702" i="2" s="1"/>
  <c r="J1702" i="2" s="1"/>
  <c r="P1702" i="2"/>
  <c r="Q1702" i="2" s="1"/>
  <c r="K1702" i="2" s="1"/>
  <c r="R1702" i="2"/>
  <c r="S1702" i="2" s="1"/>
  <c r="L1702" i="2" s="1"/>
  <c r="O1703" i="2"/>
  <c r="N1703" i="2" s="1"/>
  <c r="J1703" i="2" s="1"/>
  <c r="P1703" i="2"/>
  <c r="Q1703" i="2" s="1"/>
  <c r="K1703" i="2" s="1"/>
  <c r="R1703" i="2"/>
  <c r="S1703" i="2" s="1"/>
  <c r="L1703" i="2" s="1"/>
  <c r="O1704" i="2"/>
  <c r="N1704" i="2" s="1"/>
  <c r="P1704" i="2"/>
  <c r="Q1704" i="2" s="1"/>
  <c r="R1704" i="2"/>
  <c r="S1704" i="2" s="1"/>
  <c r="O1705" i="2"/>
  <c r="N1705" i="2" s="1"/>
  <c r="P1705" i="2"/>
  <c r="Q1705" i="2" s="1"/>
  <c r="R1705" i="2"/>
  <c r="S1705" i="2" s="1"/>
  <c r="O1706" i="2"/>
  <c r="N1706" i="2" s="1"/>
  <c r="J1706" i="2" s="1"/>
  <c r="P1706" i="2"/>
  <c r="Q1706" i="2" s="1"/>
  <c r="K1706" i="2" s="1"/>
  <c r="R1706" i="2"/>
  <c r="S1706" i="2" s="1"/>
  <c r="L1706" i="2" s="1"/>
  <c r="O1707" i="2"/>
  <c r="N1707" i="2" s="1"/>
  <c r="P1707" i="2"/>
  <c r="Q1707" i="2" s="1"/>
  <c r="R1707" i="2"/>
  <c r="S1707" i="2" s="1"/>
  <c r="O1708" i="2"/>
  <c r="N1708" i="2" s="1"/>
  <c r="P1708" i="2"/>
  <c r="Q1708" i="2" s="1"/>
  <c r="R1708" i="2"/>
  <c r="S1708" i="2" s="1"/>
  <c r="O1709" i="2"/>
  <c r="N1709" i="2" s="1"/>
  <c r="P1709" i="2"/>
  <c r="Q1709" i="2" s="1"/>
  <c r="R1709" i="2"/>
  <c r="S1709" i="2" s="1"/>
  <c r="O1710" i="2"/>
  <c r="N1710" i="2" s="1"/>
  <c r="J1710" i="2" s="1"/>
  <c r="P1710" i="2"/>
  <c r="Q1710" i="2" s="1"/>
  <c r="K1710" i="2" s="1"/>
  <c r="R1710" i="2"/>
  <c r="S1710" i="2" s="1"/>
  <c r="L1710" i="2" s="1"/>
  <c r="O1711" i="2"/>
  <c r="N1711" i="2" s="1"/>
  <c r="J1711" i="2" s="1"/>
  <c r="P1711" i="2"/>
  <c r="Q1711" i="2" s="1"/>
  <c r="K1711" i="2" s="1"/>
  <c r="R1711" i="2"/>
  <c r="S1711" i="2" s="1"/>
  <c r="L1711" i="2" s="1"/>
  <c r="O1712" i="2"/>
  <c r="N1712" i="2" s="1"/>
  <c r="P1712" i="2"/>
  <c r="Q1712" i="2" s="1"/>
  <c r="R1712" i="2"/>
  <c r="S1712" i="2" s="1"/>
  <c r="O1713" i="2"/>
  <c r="N1713" i="2" s="1"/>
  <c r="J1713" i="2" s="1"/>
  <c r="P1713" i="2"/>
  <c r="Q1713" i="2" s="1"/>
  <c r="K1713" i="2" s="1"/>
  <c r="R1713" i="2"/>
  <c r="S1713" i="2" s="1"/>
  <c r="L1713" i="2" s="1"/>
  <c r="O1714" i="2"/>
  <c r="N1714" i="2" s="1"/>
  <c r="P1714" i="2"/>
  <c r="Q1714" i="2" s="1"/>
  <c r="R1714" i="2"/>
  <c r="S1714" i="2" s="1"/>
  <c r="O1715" i="2"/>
  <c r="N1715" i="2" s="1"/>
  <c r="P1715" i="2"/>
  <c r="Q1715" i="2" s="1"/>
  <c r="R1715" i="2"/>
  <c r="S1715" i="2" s="1"/>
  <c r="O1716" i="2"/>
  <c r="N1716" i="2" s="1"/>
  <c r="P1716" i="2"/>
  <c r="Q1716" i="2" s="1"/>
  <c r="R1716" i="2"/>
  <c r="S1716" i="2" s="1"/>
  <c r="O1717" i="2"/>
  <c r="N1717" i="2" s="1"/>
  <c r="P1717" i="2"/>
  <c r="Q1717" i="2" s="1"/>
  <c r="R1717" i="2"/>
  <c r="S1717" i="2" s="1"/>
  <c r="O1718" i="2"/>
  <c r="N1718" i="2" s="1"/>
  <c r="P1718" i="2"/>
  <c r="Q1718" i="2" s="1"/>
  <c r="R1718" i="2"/>
  <c r="S1718" i="2" s="1"/>
  <c r="O1719" i="2"/>
  <c r="N1719" i="2" s="1"/>
  <c r="P1719" i="2"/>
  <c r="Q1719" i="2" s="1"/>
  <c r="R1719" i="2"/>
  <c r="S1719" i="2" s="1"/>
  <c r="O1720" i="2"/>
  <c r="N1720" i="2" s="1"/>
  <c r="P1720" i="2"/>
  <c r="Q1720" i="2" s="1"/>
  <c r="R1720" i="2"/>
  <c r="S1720" i="2" s="1"/>
  <c r="O1721" i="2"/>
  <c r="N1721" i="2" s="1"/>
  <c r="P1721" i="2"/>
  <c r="Q1721" i="2" s="1"/>
  <c r="R1721" i="2"/>
  <c r="S1721" i="2" s="1"/>
  <c r="O1722" i="2"/>
  <c r="N1722" i="2" s="1"/>
  <c r="P1722" i="2"/>
  <c r="Q1722" i="2" s="1"/>
  <c r="R1722" i="2"/>
  <c r="S1722" i="2" s="1"/>
  <c r="O1723" i="2"/>
  <c r="N1723" i="2" s="1"/>
  <c r="P1723" i="2"/>
  <c r="Q1723" i="2" s="1"/>
  <c r="R1723" i="2"/>
  <c r="S1723" i="2" s="1"/>
  <c r="O1724" i="2"/>
  <c r="N1724" i="2" s="1"/>
  <c r="P1724" i="2"/>
  <c r="Q1724" i="2" s="1"/>
  <c r="R1724" i="2"/>
  <c r="S1724" i="2" s="1"/>
  <c r="O1725" i="2"/>
  <c r="N1725" i="2" s="1"/>
  <c r="J1725" i="2" s="1"/>
  <c r="P1725" i="2"/>
  <c r="Q1725" i="2" s="1"/>
  <c r="K1725" i="2" s="1"/>
  <c r="R1725" i="2"/>
  <c r="S1725" i="2" s="1"/>
  <c r="L1725" i="2" s="1"/>
  <c r="O1726" i="2"/>
  <c r="N1726" i="2" s="1"/>
  <c r="J1726" i="2" s="1"/>
  <c r="P1726" i="2"/>
  <c r="Q1726" i="2" s="1"/>
  <c r="K1726" i="2" s="1"/>
  <c r="R1726" i="2"/>
  <c r="S1726" i="2" s="1"/>
  <c r="L1726" i="2" s="1"/>
  <c r="O1727" i="2"/>
  <c r="N1727" i="2" s="1"/>
  <c r="P1727" i="2"/>
  <c r="Q1727" i="2" s="1"/>
  <c r="R1727" i="2"/>
  <c r="S1727" i="2" s="1"/>
  <c r="O1728" i="2"/>
  <c r="N1728" i="2" s="1"/>
  <c r="J1728" i="2" s="1"/>
  <c r="P1728" i="2"/>
  <c r="Q1728" i="2" s="1"/>
  <c r="K1728" i="2" s="1"/>
  <c r="R1728" i="2"/>
  <c r="S1728" i="2" s="1"/>
  <c r="L1728" i="2" s="1"/>
  <c r="O1729" i="2"/>
  <c r="N1729" i="2" s="1"/>
  <c r="P1729" i="2"/>
  <c r="Q1729" i="2" s="1"/>
  <c r="R1729" i="2"/>
  <c r="S1729" i="2" s="1"/>
  <c r="O1730" i="2"/>
  <c r="N1730" i="2" s="1"/>
  <c r="P1730" i="2"/>
  <c r="Q1730" i="2" s="1"/>
  <c r="R1730" i="2"/>
  <c r="S1730" i="2" s="1"/>
  <c r="O1731" i="2"/>
  <c r="N1731" i="2" s="1"/>
  <c r="P1731" i="2"/>
  <c r="Q1731" i="2" s="1"/>
  <c r="R1731" i="2"/>
  <c r="S1731" i="2" s="1"/>
  <c r="O1732" i="2"/>
  <c r="N1732" i="2" s="1"/>
  <c r="P1732" i="2"/>
  <c r="Q1732" i="2" s="1"/>
  <c r="R1732" i="2"/>
  <c r="S1732" i="2" s="1"/>
  <c r="O1733" i="2"/>
  <c r="N1733" i="2" s="1"/>
  <c r="P1733" i="2"/>
  <c r="Q1733" i="2" s="1"/>
  <c r="R1733" i="2"/>
  <c r="S1733" i="2" s="1"/>
  <c r="O1734" i="2"/>
  <c r="N1734" i="2" s="1"/>
  <c r="P1734" i="2"/>
  <c r="Q1734" i="2" s="1"/>
  <c r="R1734" i="2"/>
  <c r="S1734" i="2" s="1"/>
  <c r="O1735" i="2"/>
  <c r="N1735" i="2" s="1"/>
  <c r="P1735" i="2"/>
  <c r="Q1735" i="2" s="1"/>
  <c r="R1735" i="2"/>
  <c r="S1735" i="2" s="1"/>
  <c r="O1736" i="2"/>
  <c r="N1736" i="2" s="1"/>
  <c r="P1736" i="2"/>
  <c r="Q1736" i="2" s="1"/>
  <c r="R1736" i="2"/>
  <c r="S1736" i="2" s="1"/>
  <c r="O1737" i="2"/>
  <c r="N1737" i="2" s="1"/>
  <c r="P1737" i="2"/>
  <c r="Q1737" i="2" s="1"/>
  <c r="R1737" i="2"/>
  <c r="S1737" i="2" s="1"/>
  <c r="O1738" i="2"/>
  <c r="N1738" i="2" s="1"/>
  <c r="P1738" i="2"/>
  <c r="Q1738" i="2" s="1"/>
  <c r="R1738" i="2"/>
  <c r="S1738" i="2" s="1"/>
  <c r="O1739" i="2"/>
  <c r="N1739" i="2" s="1"/>
  <c r="P1739" i="2"/>
  <c r="Q1739" i="2" s="1"/>
  <c r="R1739" i="2"/>
  <c r="S1739" i="2" s="1"/>
  <c r="O1740" i="2"/>
  <c r="N1740" i="2" s="1"/>
  <c r="P1740" i="2"/>
  <c r="Q1740" i="2" s="1"/>
  <c r="R1740" i="2"/>
  <c r="S1740" i="2" s="1"/>
  <c r="O1741" i="2"/>
  <c r="N1741" i="2" s="1"/>
  <c r="J1741" i="2" s="1"/>
  <c r="P1741" i="2"/>
  <c r="Q1741" i="2" s="1"/>
  <c r="K1741" i="2" s="1"/>
  <c r="R1741" i="2"/>
  <c r="S1741" i="2" s="1"/>
  <c r="L1741" i="2" s="1"/>
  <c r="O1742" i="2"/>
  <c r="N1742" i="2" s="1"/>
  <c r="P1742" i="2"/>
  <c r="Q1742" i="2" s="1"/>
  <c r="R1742" i="2"/>
  <c r="S1742" i="2" s="1"/>
  <c r="O1743" i="2"/>
  <c r="N1743" i="2" s="1"/>
  <c r="P1743" i="2"/>
  <c r="Q1743" i="2" s="1"/>
  <c r="R1743" i="2"/>
  <c r="S1743" i="2" s="1"/>
  <c r="O1744" i="2"/>
  <c r="N1744" i="2" s="1"/>
  <c r="P1744" i="2"/>
  <c r="Q1744" i="2" s="1"/>
  <c r="R1744" i="2"/>
  <c r="S1744" i="2" s="1"/>
  <c r="O1745" i="2"/>
  <c r="N1745" i="2" s="1"/>
  <c r="P1745" i="2"/>
  <c r="Q1745" i="2" s="1"/>
  <c r="R1745" i="2"/>
  <c r="S1745" i="2" s="1"/>
  <c r="O1746" i="2"/>
  <c r="N1746" i="2" s="1"/>
  <c r="P1746" i="2"/>
  <c r="Q1746" i="2" s="1"/>
  <c r="R1746" i="2"/>
  <c r="S1746" i="2" s="1"/>
  <c r="O1747" i="2"/>
  <c r="N1747" i="2" s="1"/>
  <c r="P1747" i="2"/>
  <c r="Q1747" i="2" s="1"/>
  <c r="R1747" i="2"/>
  <c r="S1747" i="2" s="1"/>
  <c r="O1748" i="2"/>
  <c r="N1748" i="2" s="1"/>
  <c r="P1748" i="2"/>
  <c r="Q1748" i="2" s="1"/>
  <c r="R1748" i="2"/>
  <c r="S1748" i="2" s="1"/>
  <c r="O1749" i="2"/>
  <c r="N1749" i="2" s="1"/>
  <c r="J1749" i="2" s="1"/>
  <c r="P1749" i="2"/>
  <c r="Q1749" i="2" s="1"/>
  <c r="K1749" i="2" s="1"/>
  <c r="R1749" i="2"/>
  <c r="S1749" i="2" s="1"/>
  <c r="L1749" i="2" s="1"/>
  <c r="O1750" i="2"/>
  <c r="N1750" i="2" s="1"/>
  <c r="P1750" i="2"/>
  <c r="Q1750" i="2" s="1"/>
  <c r="R1750" i="2"/>
  <c r="S1750" i="2" s="1"/>
  <c r="O1751" i="2"/>
  <c r="N1751" i="2" s="1"/>
  <c r="P1751" i="2"/>
  <c r="Q1751" i="2" s="1"/>
  <c r="R1751" i="2"/>
  <c r="S1751" i="2" s="1"/>
  <c r="O1752" i="2"/>
  <c r="N1752" i="2" s="1"/>
  <c r="P1752" i="2"/>
  <c r="Q1752" i="2" s="1"/>
  <c r="R1752" i="2"/>
  <c r="S1752" i="2" s="1"/>
  <c r="O1753" i="2"/>
  <c r="N1753" i="2" s="1"/>
  <c r="P1753" i="2"/>
  <c r="Q1753" i="2" s="1"/>
  <c r="R1753" i="2"/>
  <c r="S1753" i="2" s="1"/>
  <c r="O1754" i="2"/>
  <c r="N1754" i="2" s="1"/>
  <c r="P1754" i="2"/>
  <c r="Q1754" i="2" s="1"/>
  <c r="R1754" i="2"/>
  <c r="S1754" i="2" s="1"/>
  <c r="O1755" i="2"/>
  <c r="N1755" i="2" s="1"/>
  <c r="P1755" i="2"/>
  <c r="Q1755" i="2" s="1"/>
  <c r="R1755" i="2"/>
  <c r="S1755" i="2" s="1"/>
  <c r="O1756" i="2"/>
  <c r="N1756" i="2" s="1"/>
  <c r="P1756" i="2"/>
  <c r="Q1756" i="2" s="1"/>
  <c r="R1756" i="2"/>
  <c r="S1756" i="2" s="1"/>
  <c r="O1757" i="2"/>
  <c r="N1757" i="2" s="1"/>
  <c r="P1757" i="2"/>
  <c r="Q1757" i="2" s="1"/>
  <c r="R1757" i="2"/>
  <c r="S1757" i="2" s="1"/>
  <c r="O1758" i="2"/>
  <c r="N1758" i="2" s="1"/>
  <c r="P1758" i="2"/>
  <c r="Q1758" i="2" s="1"/>
  <c r="R1758" i="2"/>
  <c r="S1758" i="2" s="1"/>
  <c r="O1759" i="2"/>
  <c r="N1759" i="2" s="1"/>
  <c r="P1759" i="2"/>
  <c r="Q1759" i="2" s="1"/>
  <c r="R1759" i="2"/>
  <c r="S1759" i="2" s="1"/>
  <c r="O1760" i="2"/>
  <c r="N1760" i="2" s="1"/>
  <c r="P1760" i="2"/>
  <c r="Q1760" i="2" s="1"/>
  <c r="R1760" i="2"/>
  <c r="S1760" i="2" s="1"/>
  <c r="O1761" i="2"/>
  <c r="N1761" i="2" s="1"/>
  <c r="P1761" i="2"/>
  <c r="Q1761" i="2" s="1"/>
  <c r="R1761" i="2"/>
  <c r="S1761" i="2" s="1"/>
  <c r="O1762" i="2"/>
  <c r="N1762" i="2" s="1"/>
  <c r="P1762" i="2"/>
  <c r="Q1762" i="2" s="1"/>
  <c r="R1762" i="2"/>
  <c r="S1762" i="2" s="1"/>
  <c r="O1763" i="2"/>
  <c r="N1763" i="2" s="1"/>
  <c r="P1763" i="2"/>
  <c r="Q1763" i="2" s="1"/>
  <c r="R1763" i="2"/>
  <c r="S1763" i="2" s="1"/>
  <c r="O1764" i="2"/>
  <c r="N1764" i="2" s="1"/>
  <c r="P1764" i="2"/>
  <c r="Q1764" i="2" s="1"/>
  <c r="R1764" i="2"/>
  <c r="S1764" i="2" s="1"/>
  <c r="O1765" i="2"/>
  <c r="N1765" i="2" s="1"/>
  <c r="P1765" i="2"/>
  <c r="Q1765" i="2" s="1"/>
  <c r="R1765" i="2"/>
  <c r="S1765" i="2" s="1"/>
  <c r="O1766" i="2"/>
  <c r="N1766" i="2" s="1"/>
  <c r="P1766" i="2"/>
  <c r="Q1766" i="2" s="1"/>
  <c r="R1766" i="2"/>
  <c r="S1766" i="2" s="1"/>
  <c r="O1767" i="2"/>
  <c r="N1767" i="2" s="1"/>
  <c r="P1767" i="2"/>
  <c r="Q1767" i="2" s="1"/>
  <c r="R1767" i="2"/>
  <c r="S1767" i="2" s="1"/>
  <c r="O1768" i="2"/>
  <c r="N1768" i="2" s="1"/>
  <c r="J1768" i="2" s="1"/>
  <c r="P1768" i="2"/>
  <c r="Q1768" i="2" s="1"/>
  <c r="K1768" i="2" s="1"/>
  <c r="R1768" i="2"/>
  <c r="S1768" i="2" s="1"/>
  <c r="L1768" i="2" s="1"/>
  <c r="O1769" i="2"/>
  <c r="N1769" i="2" s="1"/>
  <c r="P1769" i="2"/>
  <c r="Q1769" i="2" s="1"/>
  <c r="R1769" i="2"/>
  <c r="S1769" i="2" s="1"/>
  <c r="O1770" i="2"/>
  <c r="N1770" i="2" s="1"/>
  <c r="P1770" i="2"/>
  <c r="Q1770" i="2" s="1"/>
  <c r="R1770" i="2"/>
  <c r="S1770" i="2" s="1"/>
  <c r="O1771" i="2"/>
  <c r="N1771" i="2" s="1"/>
  <c r="P1771" i="2"/>
  <c r="Q1771" i="2" s="1"/>
  <c r="R1771" i="2"/>
  <c r="S1771" i="2" s="1"/>
  <c r="O1772" i="2"/>
  <c r="N1772" i="2" s="1"/>
  <c r="J1772" i="2" s="1"/>
  <c r="P1772" i="2"/>
  <c r="Q1772" i="2" s="1"/>
  <c r="K1772" i="2" s="1"/>
  <c r="R1772" i="2"/>
  <c r="S1772" i="2" s="1"/>
  <c r="L1772" i="2" s="1"/>
  <c r="O1773" i="2"/>
  <c r="N1773" i="2" s="1"/>
  <c r="P1773" i="2"/>
  <c r="Q1773" i="2" s="1"/>
  <c r="R1773" i="2"/>
  <c r="S1773" i="2" s="1"/>
  <c r="O1774" i="2"/>
  <c r="N1774" i="2" s="1"/>
  <c r="J1774" i="2" s="1"/>
  <c r="P1774" i="2"/>
  <c r="Q1774" i="2" s="1"/>
  <c r="K1774" i="2" s="1"/>
  <c r="R1774" i="2"/>
  <c r="S1774" i="2" s="1"/>
  <c r="L1774" i="2" s="1"/>
  <c r="O1775" i="2"/>
  <c r="N1775" i="2" s="1"/>
  <c r="J1775" i="2" s="1"/>
  <c r="P1775" i="2"/>
  <c r="Q1775" i="2" s="1"/>
  <c r="K1775" i="2" s="1"/>
  <c r="R1775" i="2"/>
  <c r="S1775" i="2" s="1"/>
  <c r="L1775" i="2" s="1"/>
  <c r="O1776" i="2"/>
  <c r="N1776" i="2" s="1"/>
  <c r="J1776" i="2" s="1"/>
  <c r="P1776" i="2"/>
  <c r="Q1776" i="2" s="1"/>
  <c r="K1776" i="2" s="1"/>
  <c r="R1776" i="2"/>
  <c r="S1776" i="2" s="1"/>
  <c r="L1776" i="2" s="1"/>
  <c r="O1777" i="2"/>
  <c r="N1777" i="2" s="1"/>
  <c r="P1777" i="2"/>
  <c r="Q1777" i="2" s="1"/>
  <c r="R1777" i="2"/>
  <c r="S1777" i="2" s="1"/>
  <c r="O1778" i="2"/>
  <c r="N1778" i="2" s="1"/>
  <c r="P1778" i="2"/>
  <c r="Q1778" i="2" s="1"/>
  <c r="R1778" i="2"/>
  <c r="S1778" i="2" s="1"/>
  <c r="O1779" i="2"/>
  <c r="N1779" i="2" s="1"/>
  <c r="J1779" i="2" s="1"/>
  <c r="P1779" i="2"/>
  <c r="Q1779" i="2" s="1"/>
  <c r="K1779" i="2" s="1"/>
  <c r="R1779" i="2"/>
  <c r="S1779" i="2" s="1"/>
  <c r="L1779" i="2" s="1"/>
  <c r="O1780" i="2"/>
  <c r="N1780" i="2" s="1"/>
  <c r="J1780" i="2" s="1"/>
  <c r="P1780" i="2"/>
  <c r="Q1780" i="2" s="1"/>
  <c r="K1780" i="2" s="1"/>
  <c r="R1780" i="2"/>
  <c r="S1780" i="2" s="1"/>
  <c r="L1780" i="2" s="1"/>
  <c r="O1781" i="2"/>
  <c r="N1781" i="2" s="1"/>
  <c r="P1781" i="2"/>
  <c r="Q1781" i="2" s="1"/>
  <c r="R1781" i="2"/>
  <c r="S1781" i="2" s="1"/>
  <c r="O1782" i="2"/>
  <c r="N1782" i="2" s="1"/>
  <c r="P1782" i="2"/>
  <c r="Q1782" i="2" s="1"/>
  <c r="R1782" i="2"/>
  <c r="S1782" i="2" s="1"/>
  <c r="O1783" i="2"/>
  <c r="N1783" i="2" s="1"/>
  <c r="P1783" i="2"/>
  <c r="Q1783" i="2" s="1"/>
  <c r="R1783" i="2"/>
  <c r="S1783" i="2" s="1"/>
  <c r="O1784" i="2"/>
  <c r="N1784" i="2" s="1"/>
  <c r="P1784" i="2"/>
  <c r="Q1784" i="2" s="1"/>
  <c r="R1784" i="2"/>
  <c r="S1784" i="2" s="1"/>
  <c r="O1785" i="2"/>
  <c r="N1785" i="2" s="1"/>
  <c r="P1785" i="2"/>
  <c r="Q1785" i="2" s="1"/>
  <c r="R1785" i="2"/>
  <c r="S1785" i="2" s="1"/>
  <c r="O1786" i="2"/>
  <c r="N1786" i="2" s="1"/>
  <c r="P1786" i="2"/>
  <c r="Q1786" i="2" s="1"/>
  <c r="R1786" i="2"/>
  <c r="S1786" i="2" s="1"/>
  <c r="O1787" i="2"/>
  <c r="N1787" i="2" s="1"/>
  <c r="J1787" i="2" s="1"/>
  <c r="P1787" i="2"/>
  <c r="Q1787" i="2" s="1"/>
  <c r="K1787" i="2" s="1"/>
  <c r="R1787" i="2"/>
  <c r="S1787" i="2" s="1"/>
  <c r="L1787" i="2" s="1"/>
  <c r="O1788" i="2"/>
  <c r="N1788" i="2" s="1"/>
  <c r="P1788" i="2"/>
  <c r="Q1788" i="2" s="1"/>
  <c r="R1788" i="2"/>
  <c r="S1788" i="2" s="1"/>
  <c r="O1789" i="2"/>
  <c r="N1789" i="2" s="1"/>
  <c r="P1789" i="2"/>
  <c r="Q1789" i="2" s="1"/>
  <c r="R1789" i="2"/>
  <c r="S1789" i="2" s="1"/>
  <c r="O1790" i="2"/>
  <c r="N1790" i="2" s="1"/>
  <c r="P1790" i="2"/>
  <c r="Q1790" i="2" s="1"/>
  <c r="R1790" i="2"/>
  <c r="S1790" i="2" s="1"/>
  <c r="O1791" i="2"/>
  <c r="N1791" i="2" s="1"/>
  <c r="P1791" i="2"/>
  <c r="Q1791" i="2" s="1"/>
  <c r="R1791" i="2"/>
  <c r="S1791" i="2" s="1"/>
  <c r="O1792" i="2"/>
  <c r="N1792" i="2" s="1"/>
  <c r="P1792" i="2"/>
  <c r="Q1792" i="2" s="1"/>
  <c r="R1792" i="2"/>
  <c r="S1792" i="2" s="1"/>
  <c r="O1793" i="2"/>
  <c r="N1793" i="2" s="1"/>
  <c r="P1793" i="2"/>
  <c r="Q1793" i="2" s="1"/>
  <c r="R1793" i="2"/>
  <c r="S1793" i="2" s="1"/>
  <c r="O1794" i="2"/>
  <c r="N1794" i="2" s="1"/>
  <c r="J1794" i="2" s="1"/>
  <c r="P1794" i="2"/>
  <c r="Q1794" i="2" s="1"/>
  <c r="K1794" i="2" s="1"/>
  <c r="R1794" i="2"/>
  <c r="S1794" i="2" s="1"/>
  <c r="L1794" i="2" s="1"/>
  <c r="O1795" i="2"/>
  <c r="N1795" i="2" s="1"/>
  <c r="J1795" i="2" s="1"/>
  <c r="P1795" i="2"/>
  <c r="Q1795" i="2" s="1"/>
  <c r="K1795" i="2" s="1"/>
  <c r="R1795" i="2"/>
  <c r="S1795" i="2" s="1"/>
  <c r="L1795" i="2" s="1"/>
  <c r="O1796" i="2"/>
  <c r="N1796" i="2" s="1"/>
  <c r="J1796" i="2" s="1"/>
  <c r="P1796" i="2"/>
  <c r="Q1796" i="2" s="1"/>
  <c r="K1796" i="2" s="1"/>
  <c r="R1796" i="2"/>
  <c r="S1796" i="2" s="1"/>
  <c r="L1796" i="2" s="1"/>
  <c r="O1797" i="2"/>
  <c r="N1797" i="2" s="1"/>
  <c r="J1797" i="2" s="1"/>
  <c r="P1797" i="2"/>
  <c r="Q1797" i="2" s="1"/>
  <c r="K1797" i="2" s="1"/>
  <c r="R1797" i="2"/>
  <c r="S1797" i="2" s="1"/>
  <c r="L1797" i="2" s="1"/>
  <c r="O1798" i="2"/>
  <c r="N1798" i="2" s="1"/>
  <c r="J1798" i="2" s="1"/>
  <c r="P1798" i="2"/>
  <c r="Q1798" i="2" s="1"/>
  <c r="K1798" i="2" s="1"/>
  <c r="R1798" i="2"/>
  <c r="S1798" i="2" s="1"/>
  <c r="L1798" i="2" s="1"/>
  <c r="O1799" i="2"/>
  <c r="N1799" i="2" s="1"/>
  <c r="P1799" i="2"/>
  <c r="Q1799" i="2" s="1"/>
  <c r="R1799" i="2"/>
  <c r="S1799" i="2" s="1"/>
  <c r="O1800" i="2"/>
  <c r="N1800" i="2" s="1"/>
  <c r="P1800" i="2"/>
  <c r="Q1800" i="2" s="1"/>
  <c r="R1800" i="2"/>
  <c r="S1800" i="2" s="1"/>
  <c r="O1801" i="2"/>
  <c r="N1801" i="2" s="1"/>
  <c r="P1801" i="2"/>
  <c r="Q1801" i="2" s="1"/>
  <c r="R1801" i="2"/>
  <c r="S1801" i="2" s="1"/>
  <c r="O1802" i="2"/>
  <c r="N1802" i="2" s="1"/>
  <c r="J1802" i="2" s="1"/>
  <c r="P1802" i="2"/>
  <c r="Q1802" i="2" s="1"/>
  <c r="K1802" i="2" s="1"/>
  <c r="R1802" i="2"/>
  <c r="S1802" i="2" s="1"/>
  <c r="L1802" i="2" s="1"/>
  <c r="O1803" i="2"/>
  <c r="N1803" i="2" s="1"/>
  <c r="P1803" i="2"/>
  <c r="Q1803" i="2" s="1"/>
  <c r="R1803" i="2"/>
  <c r="S1803" i="2" s="1"/>
  <c r="O1804" i="2"/>
  <c r="N1804" i="2" s="1"/>
  <c r="P1804" i="2"/>
  <c r="Q1804" i="2" s="1"/>
  <c r="R1804" i="2"/>
  <c r="S1804" i="2" s="1"/>
  <c r="O1805" i="2"/>
  <c r="N1805" i="2" s="1"/>
  <c r="P1805" i="2"/>
  <c r="Q1805" i="2" s="1"/>
  <c r="R1805" i="2"/>
  <c r="S1805" i="2" s="1"/>
  <c r="O1806" i="2"/>
  <c r="N1806" i="2" s="1"/>
  <c r="P1806" i="2"/>
  <c r="Q1806" i="2" s="1"/>
  <c r="R1806" i="2"/>
  <c r="S1806" i="2" s="1"/>
  <c r="O1807" i="2"/>
  <c r="N1807" i="2" s="1"/>
  <c r="P1807" i="2"/>
  <c r="Q1807" i="2" s="1"/>
  <c r="R1807" i="2"/>
  <c r="S1807" i="2" s="1"/>
  <c r="O1808" i="2"/>
  <c r="N1808" i="2" s="1"/>
  <c r="J1808" i="2" s="1"/>
  <c r="P1808" i="2"/>
  <c r="Q1808" i="2" s="1"/>
  <c r="K1808" i="2" s="1"/>
  <c r="R1808" i="2"/>
  <c r="S1808" i="2" s="1"/>
  <c r="L1808" i="2" s="1"/>
  <c r="O1809" i="2"/>
  <c r="N1809" i="2" s="1"/>
  <c r="P1809" i="2"/>
  <c r="Q1809" i="2" s="1"/>
  <c r="R1809" i="2"/>
  <c r="S1809" i="2" s="1"/>
  <c r="O1810" i="2"/>
  <c r="N1810" i="2" s="1"/>
  <c r="P1810" i="2"/>
  <c r="Q1810" i="2" s="1"/>
  <c r="R1810" i="2"/>
  <c r="S1810" i="2" s="1"/>
  <c r="O1811" i="2"/>
  <c r="N1811" i="2" s="1"/>
  <c r="P1811" i="2"/>
  <c r="Q1811" i="2" s="1"/>
  <c r="R1811" i="2"/>
  <c r="S1811" i="2" s="1"/>
  <c r="O1812" i="2"/>
  <c r="N1812" i="2" s="1"/>
  <c r="P1812" i="2"/>
  <c r="Q1812" i="2" s="1"/>
  <c r="R1812" i="2"/>
  <c r="S1812" i="2" s="1"/>
  <c r="O1813" i="2"/>
  <c r="N1813" i="2" s="1"/>
  <c r="P1813" i="2"/>
  <c r="Q1813" i="2" s="1"/>
  <c r="R1813" i="2"/>
  <c r="S1813" i="2" s="1"/>
  <c r="O1814" i="2"/>
  <c r="N1814" i="2" s="1"/>
  <c r="P1814" i="2"/>
  <c r="Q1814" i="2" s="1"/>
  <c r="R1814" i="2"/>
  <c r="S1814" i="2" s="1"/>
  <c r="O1815" i="2"/>
  <c r="N1815" i="2" s="1"/>
  <c r="P1815" i="2"/>
  <c r="Q1815" i="2" s="1"/>
  <c r="R1815" i="2"/>
  <c r="S1815" i="2" s="1"/>
  <c r="O1816" i="2"/>
  <c r="N1816" i="2" s="1"/>
  <c r="P1816" i="2"/>
  <c r="Q1816" i="2" s="1"/>
  <c r="R1816" i="2"/>
  <c r="S1816" i="2" s="1"/>
  <c r="O1817" i="2"/>
  <c r="N1817" i="2" s="1"/>
  <c r="P1817" i="2"/>
  <c r="Q1817" i="2" s="1"/>
  <c r="R1817" i="2"/>
  <c r="S1817" i="2" s="1"/>
  <c r="O1818" i="2"/>
  <c r="N1818" i="2" s="1"/>
  <c r="P1818" i="2"/>
  <c r="Q1818" i="2" s="1"/>
  <c r="R1818" i="2"/>
  <c r="S1818" i="2" s="1"/>
  <c r="O1819" i="2"/>
  <c r="N1819" i="2" s="1"/>
  <c r="P1819" i="2"/>
  <c r="Q1819" i="2" s="1"/>
  <c r="R1819" i="2"/>
  <c r="S1819" i="2" s="1"/>
  <c r="O1820" i="2"/>
  <c r="N1820" i="2" s="1"/>
  <c r="P1820" i="2"/>
  <c r="Q1820" i="2" s="1"/>
  <c r="R1820" i="2"/>
  <c r="S1820" i="2" s="1"/>
  <c r="O1821" i="2"/>
  <c r="N1821" i="2" s="1"/>
  <c r="J1821" i="2" s="1"/>
  <c r="P1821" i="2"/>
  <c r="Q1821" i="2" s="1"/>
  <c r="K1821" i="2" s="1"/>
  <c r="R1821" i="2"/>
  <c r="S1821" i="2" s="1"/>
  <c r="L1821" i="2" s="1"/>
  <c r="O1822" i="2"/>
  <c r="N1822" i="2" s="1"/>
  <c r="J1822" i="2" s="1"/>
  <c r="P1822" i="2"/>
  <c r="Q1822" i="2" s="1"/>
  <c r="K1822" i="2" s="1"/>
  <c r="R1822" i="2"/>
  <c r="S1822" i="2" s="1"/>
  <c r="L1822" i="2" s="1"/>
  <c r="O1823" i="2"/>
  <c r="N1823" i="2" s="1"/>
  <c r="P1823" i="2"/>
  <c r="Q1823" i="2" s="1"/>
  <c r="R1823" i="2"/>
  <c r="S1823" i="2" s="1"/>
  <c r="O1824" i="2"/>
  <c r="N1824" i="2" s="1"/>
  <c r="P1824" i="2"/>
  <c r="Q1824" i="2" s="1"/>
  <c r="R1824" i="2"/>
  <c r="S1824" i="2" s="1"/>
  <c r="O1825" i="2"/>
  <c r="N1825" i="2" s="1"/>
  <c r="P1825" i="2"/>
  <c r="Q1825" i="2" s="1"/>
  <c r="R1825" i="2"/>
  <c r="S1825" i="2" s="1"/>
  <c r="O1826" i="2"/>
  <c r="N1826" i="2" s="1"/>
  <c r="P1826" i="2"/>
  <c r="Q1826" i="2" s="1"/>
  <c r="R1826" i="2"/>
  <c r="S1826" i="2" s="1"/>
  <c r="O1827" i="2"/>
  <c r="N1827" i="2" s="1"/>
  <c r="J1827" i="2" s="1"/>
  <c r="P1827" i="2"/>
  <c r="Q1827" i="2" s="1"/>
  <c r="K1827" i="2" s="1"/>
  <c r="R1827" i="2"/>
  <c r="S1827" i="2" s="1"/>
  <c r="L1827" i="2" s="1"/>
  <c r="O1828" i="2"/>
  <c r="N1828" i="2" s="1"/>
  <c r="P1828" i="2"/>
  <c r="Q1828" i="2" s="1"/>
  <c r="R1828" i="2"/>
  <c r="S1828" i="2" s="1"/>
  <c r="O1829" i="2"/>
  <c r="N1829" i="2" s="1"/>
  <c r="P1829" i="2"/>
  <c r="Q1829" i="2" s="1"/>
  <c r="R1829" i="2"/>
  <c r="S1829" i="2" s="1"/>
  <c r="O1830" i="2"/>
  <c r="N1830" i="2" s="1"/>
  <c r="P1830" i="2"/>
  <c r="Q1830" i="2" s="1"/>
  <c r="R1830" i="2"/>
  <c r="S1830" i="2" s="1"/>
  <c r="O1831" i="2"/>
  <c r="N1831" i="2" s="1"/>
  <c r="P1831" i="2"/>
  <c r="Q1831" i="2" s="1"/>
  <c r="R1831" i="2"/>
  <c r="S1831" i="2" s="1"/>
  <c r="O1832" i="2"/>
  <c r="N1832" i="2" s="1"/>
  <c r="P1832" i="2"/>
  <c r="Q1832" i="2" s="1"/>
  <c r="R1832" i="2"/>
  <c r="S1832" i="2" s="1"/>
  <c r="O1833" i="2"/>
  <c r="N1833" i="2" s="1"/>
  <c r="P1833" i="2"/>
  <c r="Q1833" i="2" s="1"/>
  <c r="R1833" i="2"/>
  <c r="S1833" i="2" s="1"/>
  <c r="O1834" i="2"/>
  <c r="N1834" i="2" s="1"/>
  <c r="P1834" i="2"/>
  <c r="Q1834" i="2" s="1"/>
  <c r="R1834" i="2"/>
  <c r="S1834" i="2" s="1"/>
  <c r="O1835" i="2"/>
  <c r="N1835" i="2" s="1"/>
  <c r="P1835" i="2"/>
  <c r="Q1835" i="2" s="1"/>
  <c r="R1835" i="2"/>
  <c r="S1835" i="2" s="1"/>
  <c r="O1836" i="2"/>
  <c r="N1836" i="2" s="1"/>
  <c r="P1836" i="2"/>
  <c r="Q1836" i="2" s="1"/>
  <c r="R1836" i="2"/>
  <c r="S1836" i="2" s="1"/>
  <c r="O1837" i="2"/>
  <c r="N1837" i="2" s="1"/>
  <c r="P1837" i="2"/>
  <c r="Q1837" i="2" s="1"/>
  <c r="R1837" i="2"/>
  <c r="S1837" i="2" s="1"/>
  <c r="O1838" i="2"/>
  <c r="N1838" i="2" s="1"/>
  <c r="P1838" i="2"/>
  <c r="Q1838" i="2" s="1"/>
  <c r="R1838" i="2"/>
  <c r="S1838" i="2" s="1"/>
  <c r="O1839" i="2"/>
  <c r="N1839" i="2" s="1"/>
  <c r="P1839" i="2"/>
  <c r="Q1839" i="2" s="1"/>
  <c r="R1839" i="2"/>
  <c r="S1839" i="2" s="1"/>
  <c r="O1840" i="2"/>
  <c r="N1840" i="2" s="1"/>
  <c r="P1840" i="2"/>
  <c r="Q1840" i="2" s="1"/>
  <c r="R1840" i="2"/>
  <c r="S1840" i="2" s="1"/>
  <c r="O1841" i="2"/>
  <c r="N1841" i="2" s="1"/>
  <c r="P1841" i="2"/>
  <c r="Q1841" i="2" s="1"/>
  <c r="R1841" i="2"/>
  <c r="S1841" i="2" s="1"/>
  <c r="O1842" i="2"/>
  <c r="N1842" i="2" s="1"/>
  <c r="P1842" i="2"/>
  <c r="Q1842" i="2" s="1"/>
  <c r="R1842" i="2"/>
  <c r="S1842" i="2" s="1"/>
  <c r="O1843" i="2"/>
  <c r="N1843" i="2" s="1"/>
  <c r="P1843" i="2"/>
  <c r="Q1843" i="2" s="1"/>
  <c r="R1843" i="2"/>
  <c r="S1843" i="2" s="1"/>
  <c r="O1844" i="2"/>
  <c r="N1844" i="2" s="1"/>
  <c r="P1844" i="2"/>
  <c r="Q1844" i="2" s="1"/>
  <c r="R1844" i="2"/>
  <c r="S1844" i="2" s="1"/>
  <c r="O1845" i="2"/>
  <c r="N1845" i="2" s="1"/>
  <c r="J1845" i="2" s="1"/>
  <c r="P1845" i="2"/>
  <c r="Q1845" i="2" s="1"/>
  <c r="K1845" i="2" s="1"/>
  <c r="R1845" i="2"/>
  <c r="S1845" i="2" s="1"/>
  <c r="L1845" i="2" s="1"/>
  <c r="O1846" i="2"/>
  <c r="N1846" i="2" s="1"/>
  <c r="P1846" i="2"/>
  <c r="Q1846" i="2" s="1"/>
  <c r="R1846" i="2"/>
  <c r="S1846" i="2" s="1"/>
  <c r="O1847" i="2"/>
  <c r="N1847" i="2" s="1"/>
  <c r="P1847" i="2"/>
  <c r="Q1847" i="2" s="1"/>
  <c r="R1847" i="2"/>
  <c r="S1847" i="2" s="1"/>
  <c r="O1848" i="2"/>
  <c r="N1848" i="2" s="1"/>
  <c r="P1848" i="2"/>
  <c r="Q1848" i="2" s="1"/>
  <c r="R1848" i="2"/>
  <c r="S1848" i="2" s="1"/>
  <c r="O1849" i="2"/>
  <c r="N1849" i="2" s="1"/>
  <c r="P1849" i="2"/>
  <c r="Q1849" i="2" s="1"/>
  <c r="R1849" i="2"/>
  <c r="S1849" i="2" s="1"/>
  <c r="O1850" i="2"/>
  <c r="N1850" i="2" s="1"/>
  <c r="P1850" i="2"/>
  <c r="Q1850" i="2" s="1"/>
  <c r="R1850" i="2"/>
  <c r="S1850" i="2" s="1"/>
  <c r="O1851" i="2"/>
  <c r="N1851" i="2" s="1"/>
  <c r="J1851" i="2" s="1"/>
  <c r="P1851" i="2"/>
  <c r="Q1851" i="2" s="1"/>
  <c r="K1851" i="2" s="1"/>
  <c r="R1851" i="2"/>
  <c r="S1851" i="2" s="1"/>
  <c r="L1851" i="2" s="1"/>
  <c r="O1852" i="2"/>
  <c r="N1852" i="2" s="1"/>
  <c r="P1852" i="2"/>
  <c r="Q1852" i="2" s="1"/>
  <c r="R1852" i="2"/>
  <c r="S1852" i="2" s="1"/>
  <c r="O1853" i="2"/>
  <c r="N1853" i="2" s="1"/>
  <c r="P1853" i="2"/>
  <c r="Q1853" i="2" s="1"/>
  <c r="R1853" i="2"/>
  <c r="S1853" i="2" s="1"/>
  <c r="O1854" i="2"/>
  <c r="N1854" i="2" s="1"/>
  <c r="P1854" i="2"/>
  <c r="Q1854" i="2" s="1"/>
  <c r="R1854" i="2"/>
  <c r="S1854" i="2" s="1"/>
  <c r="O1855" i="2"/>
  <c r="N1855" i="2" s="1"/>
  <c r="P1855" i="2"/>
  <c r="Q1855" i="2" s="1"/>
  <c r="R1855" i="2"/>
  <c r="S1855" i="2" s="1"/>
  <c r="O1856" i="2"/>
  <c r="N1856" i="2" s="1"/>
  <c r="P1856" i="2"/>
  <c r="Q1856" i="2" s="1"/>
  <c r="R1856" i="2"/>
  <c r="S1856" i="2" s="1"/>
  <c r="O1857" i="2"/>
  <c r="N1857" i="2" s="1"/>
  <c r="P1857" i="2"/>
  <c r="Q1857" i="2" s="1"/>
  <c r="R1857" i="2"/>
  <c r="S1857" i="2" s="1"/>
  <c r="O1858" i="2"/>
  <c r="N1858" i="2" s="1"/>
  <c r="P1858" i="2"/>
  <c r="Q1858" i="2" s="1"/>
  <c r="R1858" i="2"/>
  <c r="S1858" i="2" s="1"/>
  <c r="O1859" i="2"/>
  <c r="N1859" i="2" s="1"/>
  <c r="P1859" i="2"/>
  <c r="Q1859" i="2" s="1"/>
  <c r="R1859" i="2"/>
  <c r="S1859" i="2" s="1"/>
  <c r="O1860" i="2"/>
  <c r="N1860" i="2" s="1"/>
  <c r="P1860" i="2"/>
  <c r="Q1860" i="2" s="1"/>
  <c r="R1860" i="2"/>
  <c r="S1860" i="2" s="1"/>
  <c r="O1861" i="2"/>
  <c r="N1861" i="2" s="1"/>
  <c r="J1861" i="2" s="1"/>
  <c r="P1861" i="2"/>
  <c r="Q1861" i="2" s="1"/>
  <c r="K1861" i="2" s="1"/>
  <c r="R1861" i="2"/>
  <c r="S1861" i="2" s="1"/>
  <c r="L1861" i="2" s="1"/>
  <c r="O1862" i="2"/>
  <c r="N1862" i="2" s="1"/>
  <c r="J1862" i="2" s="1"/>
  <c r="P1862" i="2"/>
  <c r="Q1862" i="2" s="1"/>
  <c r="K1862" i="2" s="1"/>
  <c r="R1862" i="2"/>
  <c r="S1862" i="2" s="1"/>
  <c r="L1862" i="2" s="1"/>
  <c r="O1863" i="2"/>
  <c r="N1863" i="2" s="1"/>
  <c r="P1863" i="2"/>
  <c r="Q1863" i="2" s="1"/>
  <c r="R1863" i="2"/>
  <c r="S1863" i="2" s="1"/>
  <c r="O1864" i="2"/>
  <c r="N1864" i="2" s="1"/>
  <c r="J1864" i="2" s="1"/>
  <c r="P1864" i="2"/>
  <c r="Q1864" i="2" s="1"/>
  <c r="K1864" i="2" s="1"/>
  <c r="R1864" i="2"/>
  <c r="S1864" i="2" s="1"/>
  <c r="L1864" i="2" s="1"/>
  <c r="O1865" i="2"/>
  <c r="N1865" i="2" s="1"/>
  <c r="J1865" i="2" s="1"/>
  <c r="P1865" i="2"/>
  <c r="Q1865" i="2" s="1"/>
  <c r="K1865" i="2" s="1"/>
  <c r="R1865" i="2"/>
  <c r="S1865" i="2" s="1"/>
  <c r="L1865" i="2" s="1"/>
  <c r="O1866" i="2"/>
  <c r="N1866" i="2" s="1"/>
  <c r="J1866" i="2" s="1"/>
  <c r="P1866" i="2"/>
  <c r="Q1866" i="2" s="1"/>
  <c r="K1866" i="2" s="1"/>
  <c r="R1866" i="2"/>
  <c r="S1866" i="2" s="1"/>
  <c r="L1866" i="2" s="1"/>
  <c r="O1867" i="2"/>
  <c r="N1867" i="2" s="1"/>
  <c r="P1867" i="2"/>
  <c r="Q1867" i="2" s="1"/>
  <c r="R1867" i="2"/>
  <c r="S1867" i="2" s="1"/>
  <c r="O1868" i="2"/>
  <c r="N1868" i="2" s="1"/>
  <c r="P1868" i="2"/>
  <c r="Q1868" i="2" s="1"/>
  <c r="R1868" i="2"/>
  <c r="S1868" i="2" s="1"/>
  <c r="O1869" i="2"/>
  <c r="N1869" i="2" s="1"/>
  <c r="P1869" i="2"/>
  <c r="Q1869" i="2" s="1"/>
  <c r="R1869" i="2"/>
  <c r="S1869" i="2" s="1"/>
  <c r="O1870" i="2"/>
  <c r="N1870" i="2" s="1"/>
  <c r="P1870" i="2"/>
  <c r="Q1870" i="2" s="1"/>
  <c r="R1870" i="2"/>
  <c r="S1870" i="2" s="1"/>
  <c r="O1871" i="2"/>
  <c r="N1871" i="2" s="1"/>
  <c r="P1871" i="2"/>
  <c r="Q1871" i="2" s="1"/>
  <c r="R1871" i="2"/>
  <c r="S1871" i="2" s="1"/>
  <c r="O1872" i="2"/>
  <c r="N1872" i="2" s="1"/>
  <c r="P1872" i="2"/>
  <c r="Q1872" i="2" s="1"/>
  <c r="R1872" i="2"/>
  <c r="S1872" i="2" s="1"/>
  <c r="O1873" i="2"/>
  <c r="N1873" i="2" s="1"/>
  <c r="J1873" i="2" s="1"/>
  <c r="P1873" i="2"/>
  <c r="Q1873" i="2" s="1"/>
  <c r="K1873" i="2" s="1"/>
  <c r="R1873" i="2"/>
  <c r="S1873" i="2" s="1"/>
  <c r="L1873" i="2" s="1"/>
  <c r="O1874" i="2"/>
  <c r="N1874" i="2" s="1"/>
  <c r="P1874" i="2"/>
  <c r="Q1874" i="2" s="1"/>
  <c r="R1874" i="2"/>
  <c r="S1874" i="2" s="1"/>
  <c r="O1875" i="2"/>
  <c r="N1875" i="2" s="1"/>
  <c r="P1875" i="2"/>
  <c r="Q1875" i="2" s="1"/>
  <c r="R1875" i="2"/>
  <c r="S1875" i="2" s="1"/>
  <c r="O1876" i="2"/>
  <c r="N1876" i="2" s="1"/>
  <c r="P1876" i="2"/>
  <c r="Q1876" i="2" s="1"/>
  <c r="R1876" i="2"/>
  <c r="S1876" i="2" s="1"/>
  <c r="O1877" i="2"/>
  <c r="N1877" i="2" s="1"/>
  <c r="P1877" i="2"/>
  <c r="Q1877" i="2" s="1"/>
  <c r="R1877" i="2"/>
  <c r="S1877" i="2" s="1"/>
  <c r="O1878" i="2"/>
  <c r="N1878" i="2" s="1"/>
  <c r="P1878" i="2"/>
  <c r="Q1878" i="2" s="1"/>
  <c r="R1878" i="2"/>
  <c r="S1878" i="2" s="1"/>
  <c r="O1879" i="2"/>
  <c r="N1879" i="2" s="1"/>
  <c r="P1879" i="2"/>
  <c r="Q1879" i="2" s="1"/>
  <c r="R1879" i="2"/>
  <c r="S1879" i="2" s="1"/>
  <c r="O1880" i="2"/>
  <c r="N1880" i="2" s="1"/>
  <c r="P1880" i="2"/>
  <c r="Q1880" i="2" s="1"/>
  <c r="R1880" i="2"/>
  <c r="S1880" i="2" s="1"/>
  <c r="O1881" i="2"/>
  <c r="N1881" i="2" s="1"/>
  <c r="P1881" i="2"/>
  <c r="Q1881" i="2" s="1"/>
  <c r="R1881" i="2"/>
  <c r="S1881" i="2" s="1"/>
  <c r="O1882" i="2"/>
  <c r="N1882" i="2" s="1"/>
  <c r="P1882" i="2"/>
  <c r="Q1882" i="2" s="1"/>
  <c r="R1882" i="2"/>
  <c r="S1882" i="2" s="1"/>
  <c r="O1883" i="2"/>
  <c r="N1883" i="2" s="1"/>
  <c r="P1883" i="2"/>
  <c r="Q1883" i="2" s="1"/>
  <c r="R1883" i="2"/>
  <c r="S1883" i="2" s="1"/>
  <c r="O1884" i="2"/>
  <c r="N1884" i="2" s="1"/>
  <c r="P1884" i="2"/>
  <c r="Q1884" i="2" s="1"/>
  <c r="R1884" i="2"/>
  <c r="S1884" i="2" s="1"/>
  <c r="O1885" i="2"/>
  <c r="N1885" i="2" s="1"/>
  <c r="P1885" i="2"/>
  <c r="Q1885" i="2" s="1"/>
  <c r="R1885" i="2"/>
  <c r="S1885" i="2" s="1"/>
  <c r="O1886" i="2"/>
  <c r="N1886" i="2" s="1"/>
  <c r="P1886" i="2"/>
  <c r="Q1886" i="2" s="1"/>
  <c r="R1886" i="2"/>
  <c r="S1886" i="2" s="1"/>
  <c r="O1887" i="2"/>
  <c r="N1887" i="2" s="1"/>
  <c r="P1887" i="2"/>
  <c r="Q1887" i="2" s="1"/>
  <c r="R1887" i="2"/>
  <c r="S1887" i="2" s="1"/>
  <c r="O1888" i="2"/>
  <c r="N1888" i="2" s="1"/>
  <c r="P1888" i="2"/>
  <c r="Q1888" i="2" s="1"/>
  <c r="R1888" i="2"/>
  <c r="S1888" i="2" s="1"/>
  <c r="O1889" i="2"/>
  <c r="N1889" i="2" s="1"/>
  <c r="P1889" i="2"/>
  <c r="Q1889" i="2" s="1"/>
  <c r="R1889" i="2"/>
  <c r="S1889" i="2" s="1"/>
  <c r="O1890" i="2"/>
  <c r="N1890" i="2" s="1"/>
  <c r="J1890" i="2" s="1"/>
  <c r="P1890" i="2"/>
  <c r="Q1890" i="2" s="1"/>
  <c r="K1890" i="2" s="1"/>
  <c r="R1890" i="2"/>
  <c r="S1890" i="2" s="1"/>
  <c r="L1890" i="2" s="1"/>
  <c r="O1891" i="2"/>
  <c r="N1891" i="2" s="1"/>
  <c r="P1891" i="2"/>
  <c r="Q1891" i="2" s="1"/>
  <c r="R1891" i="2"/>
  <c r="S1891" i="2" s="1"/>
  <c r="O1892" i="2"/>
  <c r="N1892" i="2" s="1"/>
  <c r="P1892" i="2"/>
  <c r="Q1892" i="2" s="1"/>
  <c r="R1892" i="2"/>
  <c r="S1892" i="2" s="1"/>
  <c r="O1893" i="2"/>
  <c r="N1893" i="2" s="1"/>
  <c r="P1893" i="2"/>
  <c r="Q1893" i="2" s="1"/>
  <c r="R1893" i="2"/>
  <c r="S1893" i="2" s="1"/>
  <c r="O1894" i="2"/>
  <c r="N1894" i="2" s="1"/>
  <c r="P1894" i="2"/>
  <c r="Q1894" i="2" s="1"/>
  <c r="R1894" i="2"/>
  <c r="S1894" i="2" s="1"/>
  <c r="O1895" i="2"/>
  <c r="N1895" i="2" s="1"/>
  <c r="P1895" i="2"/>
  <c r="Q1895" i="2" s="1"/>
  <c r="R1895" i="2"/>
  <c r="S1895" i="2" s="1"/>
  <c r="O1896" i="2"/>
  <c r="N1896" i="2" s="1"/>
  <c r="P1896" i="2"/>
  <c r="Q1896" i="2" s="1"/>
  <c r="R1896" i="2"/>
  <c r="S1896" i="2" s="1"/>
  <c r="O1897" i="2"/>
  <c r="N1897" i="2" s="1"/>
  <c r="P1897" i="2"/>
  <c r="Q1897" i="2" s="1"/>
  <c r="R1897" i="2"/>
  <c r="S1897" i="2" s="1"/>
  <c r="O1898" i="2"/>
  <c r="N1898" i="2" s="1"/>
  <c r="P1898" i="2"/>
  <c r="Q1898" i="2" s="1"/>
  <c r="R1898" i="2"/>
  <c r="S1898" i="2" s="1"/>
  <c r="O1899" i="2"/>
  <c r="N1899" i="2" s="1"/>
  <c r="P1899" i="2"/>
  <c r="Q1899" i="2" s="1"/>
  <c r="R1899" i="2"/>
  <c r="S1899" i="2" s="1"/>
  <c r="O1900" i="2"/>
  <c r="N1900" i="2" s="1"/>
  <c r="P1900" i="2"/>
  <c r="Q1900" i="2" s="1"/>
  <c r="R1900" i="2"/>
  <c r="S1900" i="2" s="1"/>
  <c r="O1901" i="2"/>
  <c r="N1901" i="2" s="1"/>
  <c r="P1901" i="2"/>
  <c r="Q1901" i="2" s="1"/>
  <c r="R1901" i="2"/>
  <c r="S1901" i="2" s="1"/>
  <c r="O1902" i="2"/>
  <c r="N1902" i="2" s="1"/>
  <c r="P1902" i="2"/>
  <c r="Q1902" i="2" s="1"/>
  <c r="R1902" i="2"/>
  <c r="S1902" i="2" s="1"/>
  <c r="O1903" i="2"/>
  <c r="N1903" i="2" s="1"/>
  <c r="P1903" i="2"/>
  <c r="Q1903" i="2" s="1"/>
  <c r="R1903" i="2"/>
  <c r="S1903" i="2" s="1"/>
  <c r="O1904" i="2"/>
  <c r="N1904" i="2" s="1"/>
  <c r="P1904" i="2"/>
  <c r="Q1904" i="2" s="1"/>
  <c r="R1904" i="2"/>
  <c r="S1904" i="2" s="1"/>
  <c r="O1905" i="2"/>
  <c r="N1905" i="2" s="1"/>
  <c r="P1905" i="2"/>
  <c r="Q1905" i="2" s="1"/>
  <c r="R1905" i="2"/>
  <c r="S1905" i="2" s="1"/>
  <c r="O1906" i="2"/>
  <c r="N1906" i="2" s="1"/>
  <c r="P1906" i="2"/>
  <c r="Q1906" i="2" s="1"/>
  <c r="R1906" i="2"/>
  <c r="S1906" i="2" s="1"/>
  <c r="O1907" i="2"/>
  <c r="N1907" i="2" s="1"/>
  <c r="P1907" i="2"/>
  <c r="Q1907" i="2" s="1"/>
  <c r="R1907" i="2"/>
  <c r="S1907" i="2" s="1"/>
  <c r="O1908" i="2"/>
  <c r="N1908" i="2" s="1"/>
  <c r="P1908" i="2"/>
  <c r="Q1908" i="2" s="1"/>
  <c r="R1908" i="2"/>
  <c r="S1908" i="2" s="1"/>
  <c r="O1909" i="2"/>
  <c r="N1909" i="2" s="1"/>
  <c r="P1909" i="2"/>
  <c r="Q1909" i="2" s="1"/>
  <c r="R1909" i="2"/>
  <c r="S1909" i="2" s="1"/>
  <c r="O1910" i="2"/>
  <c r="N1910" i="2" s="1"/>
  <c r="J1910" i="2" s="1"/>
  <c r="P1910" i="2"/>
  <c r="Q1910" i="2" s="1"/>
  <c r="K1910" i="2" s="1"/>
  <c r="R1910" i="2"/>
  <c r="S1910" i="2" s="1"/>
  <c r="L1910" i="2" s="1"/>
  <c r="O1911" i="2"/>
  <c r="N1911" i="2" s="1"/>
  <c r="P1911" i="2"/>
  <c r="Q1911" i="2" s="1"/>
  <c r="R1911" i="2"/>
  <c r="S1911" i="2" s="1"/>
  <c r="O1912" i="2"/>
  <c r="N1912" i="2" s="1"/>
  <c r="P1912" i="2"/>
  <c r="Q1912" i="2" s="1"/>
  <c r="R1912" i="2"/>
  <c r="S1912" i="2" s="1"/>
  <c r="O1913" i="2"/>
  <c r="N1913" i="2" s="1"/>
  <c r="P1913" i="2"/>
  <c r="Q1913" i="2" s="1"/>
  <c r="R1913" i="2"/>
  <c r="S1913" i="2" s="1"/>
  <c r="O1914" i="2"/>
  <c r="N1914" i="2" s="1"/>
  <c r="P1914" i="2"/>
  <c r="Q1914" i="2" s="1"/>
  <c r="R1914" i="2"/>
  <c r="S1914" i="2" s="1"/>
  <c r="O1915" i="2"/>
  <c r="N1915" i="2" s="1"/>
  <c r="P1915" i="2"/>
  <c r="Q1915" i="2" s="1"/>
  <c r="R1915" i="2"/>
  <c r="S1915" i="2" s="1"/>
  <c r="O1916" i="2"/>
  <c r="N1916" i="2" s="1"/>
  <c r="P1916" i="2"/>
  <c r="Q1916" i="2" s="1"/>
  <c r="R1916" i="2"/>
  <c r="S1916" i="2" s="1"/>
  <c r="O1917" i="2"/>
  <c r="N1917" i="2" s="1"/>
  <c r="P1917" i="2"/>
  <c r="Q1917" i="2" s="1"/>
  <c r="R1917" i="2"/>
  <c r="S1917" i="2" s="1"/>
  <c r="O1918" i="2"/>
  <c r="N1918" i="2" s="1"/>
  <c r="J1918" i="2" s="1"/>
  <c r="P1918" i="2"/>
  <c r="Q1918" i="2" s="1"/>
  <c r="K1918" i="2" s="1"/>
  <c r="R1918" i="2"/>
  <c r="S1918" i="2" s="1"/>
  <c r="L1918" i="2" s="1"/>
  <c r="O1919" i="2"/>
  <c r="N1919" i="2" s="1"/>
  <c r="J1919" i="2" s="1"/>
  <c r="P1919" i="2"/>
  <c r="Q1919" i="2" s="1"/>
  <c r="K1919" i="2" s="1"/>
  <c r="R1919" i="2"/>
  <c r="S1919" i="2" s="1"/>
  <c r="L1919" i="2" s="1"/>
  <c r="O1920" i="2"/>
  <c r="N1920" i="2" s="1"/>
  <c r="P1920" i="2"/>
  <c r="Q1920" i="2" s="1"/>
  <c r="R1920" i="2"/>
  <c r="S1920" i="2" s="1"/>
  <c r="O1921" i="2"/>
  <c r="N1921" i="2" s="1"/>
  <c r="P1921" i="2"/>
  <c r="Q1921" i="2" s="1"/>
  <c r="R1921" i="2"/>
  <c r="S1921" i="2" s="1"/>
  <c r="O1922" i="2"/>
  <c r="N1922" i="2" s="1"/>
  <c r="P1922" i="2"/>
  <c r="Q1922" i="2" s="1"/>
  <c r="R1922" i="2"/>
  <c r="S1922" i="2" s="1"/>
  <c r="O1923" i="2"/>
  <c r="N1923" i="2" s="1"/>
  <c r="P1923" i="2"/>
  <c r="Q1923" i="2" s="1"/>
  <c r="R1923" i="2"/>
  <c r="S1923" i="2" s="1"/>
  <c r="O1924" i="2"/>
  <c r="N1924" i="2" s="1"/>
  <c r="P1924" i="2"/>
  <c r="Q1924" i="2" s="1"/>
  <c r="R1924" i="2"/>
  <c r="S1924" i="2" s="1"/>
  <c r="O1925" i="2"/>
  <c r="N1925" i="2" s="1"/>
  <c r="J1925" i="2" s="1"/>
  <c r="P1925" i="2"/>
  <c r="Q1925" i="2" s="1"/>
  <c r="K1925" i="2" s="1"/>
  <c r="R1925" i="2"/>
  <c r="S1925" i="2" s="1"/>
  <c r="L1925" i="2" s="1"/>
  <c r="O1926" i="2"/>
  <c r="N1926" i="2" s="1"/>
  <c r="P1926" i="2"/>
  <c r="Q1926" i="2" s="1"/>
  <c r="R1926" i="2"/>
  <c r="S1926" i="2" s="1"/>
  <c r="O1927" i="2"/>
  <c r="N1927" i="2" s="1"/>
  <c r="J1927" i="2" s="1"/>
  <c r="P1927" i="2"/>
  <c r="Q1927" i="2" s="1"/>
  <c r="K1927" i="2" s="1"/>
  <c r="R1927" i="2"/>
  <c r="S1927" i="2" s="1"/>
  <c r="L1927" i="2" s="1"/>
  <c r="O1928" i="2"/>
  <c r="N1928" i="2" s="1"/>
  <c r="P1928" i="2"/>
  <c r="Q1928" i="2" s="1"/>
  <c r="R1928" i="2"/>
  <c r="S1928" i="2" s="1"/>
  <c r="O1929" i="2"/>
  <c r="N1929" i="2" s="1"/>
  <c r="P1929" i="2"/>
  <c r="Q1929" i="2" s="1"/>
  <c r="R1929" i="2"/>
  <c r="S1929" i="2" s="1"/>
  <c r="O1930" i="2"/>
  <c r="N1930" i="2" s="1"/>
  <c r="J1930" i="2" s="1"/>
  <c r="P1930" i="2"/>
  <c r="Q1930" i="2" s="1"/>
  <c r="K1930" i="2" s="1"/>
  <c r="R1930" i="2"/>
  <c r="S1930" i="2" s="1"/>
  <c r="L1930" i="2" s="1"/>
  <c r="O1931" i="2"/>
  <c r="N1931" i="2" s="1"/>
  <c r="J1931" i="2" s="1"/>
  <c r="P1931" i="2"/>
  <c r="Q1931" i="2" s="1"/>
  <c r="K1931" i="2" s="1"/>
  <c r="R1931" i="2"/>
  <c r="S1931" i="2" s="1"/>
  <c r="L1931" i="2" s="1"/>
  <c r="O1932" i="2"/>
  <c r="N1932" i="2" s="1"/>
  <c r="P1932" i="2"/>
  <c r="Q1932" i="2" s="1"/>
  <c r="R1932" i="2"/>
  <c r="S1932" i="2" s="1"/>
  <c r="O1933" i="2"/>
  <c r="N1933" i="2" s="1"/>
  <c r="P1933" i="2"/>
  <c r="Q1933" i="2" s="1"/>
  <c r="R1933" i="2"/>
  <c r="S1933" i="2" s="1"/>
  <c r="O1934" i="2"/>
  <c r="N1934" i="2" s="1"/>
  <c r="P1934" i="2"/>
  <c r="Q1934" i="2" s="1"/>
  <c r="R1934" i="2"/>
  <c r="S1934" i="2" s="1"/>
  <c r="O1935" i="2"/>
  <c r="N1935" i="2" s="1"/>
  <c r="P1935" i="2"/>
  <c r="Q1935" i="2" s="1"/>
  <c r="R1935" i="2"/>
  <c r="S1935" i="2" s="1"/>
  <c r="O1936" i="2"/>
  <c r="N1936" i="2" s="1"/>
  <c r="P1936" i="2"/>
  <c r="Q1936" i="2" s="1"/>
  <c r="R1936" i="2"/>
  <c r="S1936" i="2" s="1"/>
  <c r="O1937" i="2"/>
  <c r="N1937" i="2" s="1"/>
  <c r="J1937" i="2" s="1"/>
  <c r="P1937" i="2"/>
  <c r="Q1937" i="2" s="1"/>
  <c r="K1937" i="2" s="1"/>
  <c r="R1937" i="2"/>
  <c r="S1937" i="2" s="1"/>
  <c r="L1937" i="2" s="1"/>
  <c r="O1938" i="2"/>
  <c r="N1938" i="2" s="1"/>
  <c r="J1938" i="2" s="1"/>
  <c r="P1938" i="2"/>
  <c r="Q1938" i="2" s="1"/>
  <c r="K1938" i="2" s="1"/>
  <c r="R1938" i="2"/>
  <c r="S1938" i="2" s="1"/>
  <c r="L1938" i="2" s="1"/>
  <c r="O1939" i="2"/>
  <c r="N1939" i="2" s="1"/>
  <c r="J1939" i="2" s="1"/>
  <c r="P1939" i="2"/>
  <c r="Q1939" i="2" s="1"/>
  <c r="K1939" i="2" s="1"/>
  <c r="R1939" i="2"/>
  <c r="S1939" i="2" s="1"/>
  <c r="L1939" i="2" s="1"/>
  <c r="O1940" i="2"/>
  <c r="N1940" i="2" s="1"/>
  <c r="P1940" i="2"/>
  <c r="Q1940" i="2" s="1"/>
  <c r="R1940" i="2"/>
  <c r="S1940" i="2" s="1"/>
  <c r="O1941" i="2"/>
  <c r="N1941" i="2" s="1"/>
  <c r="P1941" i="2"/>
  <c r="Q1941" i="2" s="1"/>
  <c r="R1941" i="2"/>
  <c r="S1941" i="2" s="1"/>
  <c r="O1942" i="2"/>
  <c r="N1942" i="2" s="1"/>
  <c r="P1942" i="2"/>
  <c r="Q1942" i="2" s="1"/>
  <c r="R1942" i="2"/>
  <c r="S1942" i="2" s="1"/>
  <c r="O1943" i="2"/>
  <c r="N1943" i="2" s="1"/>
  <c r="P1943" i="2"/>
  <c r="Q1943" i="2" s="1"/>
  <c r="R1943" i="2"/>
  <c r="S1943" i="2" s="1"/>
  <c r="O1944" i="2"/>
  <c r="N1944" i="2" s="1"/>
  <c r="J1944" i="2" s="1"/>
  <c r="P1944" i="2"/>
  <c r="Q1944" i="2" s="1"/>
  <c r="K1944" i="2" s="1"/>
  <c r="R1944" i="2"/>
  <c r="S1944" i="2" s="1"/>
  <c r="L1944" i="2" s="1"/>
  <c r="O1945" i="2"/>
  <c r="N1945" i="2" s="1"/>
  <c r="P1945" i="2"/>
  <c r="Q1945" i="2" s="1"/>
  <c r="R1945" i="2"/>
  <c r="S1945" i="2" s="1"/>
  <c r="O1946" i="2"/>
  <c r="N1946" i="2" s="1"/>
  <c r="P1946" i="2"/>
  <c r="Q1946" i="2" s="1"/>
  <c r="R1946" i="2"/>
  <c r="S1946" i="2" s="1"/>
  <c r="O1947" i="2"/>
  <c r="N1947" i="2" s="1"/>
  <c r="P1947" i="2"/>
  <c r="Q1947" i="2" s="1"/>
  <c r="R1947" i="2"/>
  <c r="S1947" i="2" s="1"/>
  <c r="O1948" i="2"/>
  <c r="N1948" i="2" s="1"/>
  <c r="J1948" i="2" s="1"/>
  <c r="P1948" i="2"/>
  <c r="Q1948" i="2" s="1"/>
  <c r="K1948" i="2" s="1"/>
  <c r="R1948" i="2"/>
  <c r="S1948" i="2" s="1"/>
  <c r="L1948" i="2" s="1"/>
  <c r="O1949" i="2"/>
  <c r="N1949" i="2" s="1"/>
  <c r="J1949" i="2" s="1"/>
  <c r="P1949" i="2"/>
  <c r="Q1949" i="2" s="1"/>
  <c r="K1949" i="2" s="1"/>
  <c r="R1949" i="2"/>
  <c r="S1949" i="2" s="1"/>
  <c r="L1949" i="2" s="1"/>
  <c r="O1950" i="2"/>
  <c r="N1950" i="2" s="1"/>
  <c r="J1950" i="2" s="1"/>
  <c r="P1950" i="2"/>
  <c r="Q1950" i="2" s="1"/>
  <c r="K1950" i="2" s="1"/>
  <c r="R1950" i="2"/>
  <c r="S1950" i="2" s="1"/>
  <c r="L1950" i="2" s="1"/>
  <c r="O1951" i="2"/>
  <c r="N1951" i="2" s="1"/>
  <c r="J1951" i="2" s="1"/>
  <c r="P1951" i="2"/>
  <c r="Q1951" i="2" s="1"/>
  <c r="K1951" i="2" s="1"/>
  <c r="R1951" i="2"/>
  <c r="S1951" i="2" s="1"/>
  <c r="L1951" i="2" s="1"/>
  <c r="O1952" i="2"/>
  <c r="N1952" i="2" s="1"/>
  <c r="P1952" i="2"/>
  <c r="Q1952" i="2" s="1"/>
  <c r="R1952" i="2"/>
  <c r="S1952" i="2" s="1"/>
  <c r="O1953" i="2"/>
  <c r="N1953" i="2" s="1"/>
  <c r="J1953" i="2" s="1"/>
  <c r="P1953" i="2"/>
  <c r="Q1953" i="2" s="1"/>
  <c r="K1953" i="2" s="1"/>
  <c r="R1953" i="2"/>
  <c r="S1953" i="2" s="1"/>
  <c r="L1953" i="2" s="1"/>
  <c r="O1954" i="2"/>
  <c r="N1954" i="2" s="1"/>
  <c r="J1954" i="2" s="1"/>
  <c r="P1954" i="2"/>
  <c r="Q1954" i="2" s="1"/>
  <c r="K1954" i="2" s="1"/>
  <c r="R1954" i="2"/>
  <c r="S1954" i="2" s="1"/>
  <c r="L1954" i="2" s="1"/>
  <c r="O1955" i="2"/>
  <c r="N1955" i="2" s="1"/>
  <c r="J1955" i="2" s="1"/>
  <c r="P1955" i="2"/>
  <c r="Q1955" i="2" s="1"/>
  <c r="K1955" i="2" s="1"/>
  <c r="R1955" i="2"/>
  <c r="S1955" i="2" s="1"/>
  <c r="L1955" i="2" s="1"/>
  <c r="O1956" i="2"/>
  <c r="N1956" i="2" s="1"/>
  <c r="P1956" i="2"/>
  <c r="Q1956" i="2" s="1"/>
  <c r="R1956" i="2"/>
  <c r="S1956" i="2" s="1"/>
  <c r="O1957" i="2"/>
  <c r="N1957" i="2" s="1"/>
  <c r="J1957" i="2" s="1"/>
  <c r="P1957" i="2"/>
  <c r="Q1957" i="2" s="1"/>
  <c r="K1957" i="2" s="1"/>
  <c r="R1957" i="2"/>
  <c r="S1957" i="2" s="1"/>
  <c r="L1957" i="2" s="1"/>
  <c r="O1958" i="2"/>
  <c r="N1958" i="2" s="1"/>
  <c r="J1958" i="2" s="1"/>
  <c r="P1958" i="2"/>
  <c r="Q1958" i="2" s="1"/>
  <c r="K1958" i="2" s="1"/>
  <c r="R1958" i="2"/>
  <c r="S1958" i="2" s="1"/>
  <c r="L1958" i="2" s="1"/>
  <c r="O1959" i="2"/>
  <c r="N1959" i="2" s="1"/>
  <c r="P1959" i="2"/>
  <c r="Q1959" i="2" s="1"/>
  <c r="R1959" i="2"/>
  <c r="S1959" i="2" s="1"/>
  <c r="O1960" i="2"/>
  <c r="N1960" i="2" s="1"/>
  <c r="P1960" i="2"/>
  <c r="Q1960" i="2" s="1"/>
  <c r="R1960" i="2"/>
  <c r="S1960" i="2" s="1"/>
  <c r="O1961" i="2"/>
  <c r="N1961" i="2" s="1"/>
  <c r="P1961" i="2"/>
  <c r="Q1961" i="2" s="1"/>
  <c r="R1961" i="2"/>
  <c r="S1961" i="2" s="1"/>
  <c r="O1962" i="2"/>
  <c r="N1962" i="2" s="1"/>
  <c r="P1962" i="2"/>
  <c r="Q1962" i="2" s="1"/>
  <c r="R1962" i="2"/>
  <c r="S1962" i="2" s="1"/>
  <c r="O1963" i="2"/>
  <c r="N1963" i="2" s="1"/>
  <c r="P1963" i="2"/>
  <c r="Q1963" i="2" s="1"/>
  <c r="R1963" i="2"/>
  <c r="S1963" i="2" s="1"/>
  <c r="O1964" i="2"/>
  <c r="N1964" i="2" s="1"/>
  <c r="P1964" i="2"/>
  <c r="Q1964" i="2" s="1"/>
  <c r="R1964" i="2"/>
  <c r="S1964" i="2" s="1"/>
  <c r="O1965" i="2"/>
  <c r="N1965" i="2" s="1"/>
  <c r="P1965" i="2"/>
  <c r="Q1965" i="2" s="1"/>
  <c r="R1965" i="2"/>
  <c r="S1965" i="2" s="1"/>
  <c r="O1966" i="2"/>
  <c r="N1966" i="2" s="1"/>
  <c r="P1966" i="2"/>
  <c r="Q1966" i="2" s="1"/>
  <c r="R1966" i="2"/>
  <c r="S1966" i="2" s="1"/>
  <c r="O1967" i="2"/>
  <c r="N1967" i="2" s="1"/>
  <c r="P1967" i="2"/>
  <c r="Q1967" i="2" s="1"/>
  <c r="R1967" i="2"/>
  <c r="S1967" i="2" s="1"/>
  <c r="O1968" i="2"/>
  <c r="N1968" i="2" s="1"/>
  <c r="P1968" i="2"/>
  <c r="Q1968" i="2" s="1"/>
  <c r="R1968" i="2"/>
  <c r="S1968" i="2" s="1"/>
  <c r="O1969" i="2"/>
  <c r="N1969" i="2" s="1"/>
  <c r="P1969" i="2"/>
  <c r="Q1969" i="2" s="1"/>
  <c r="R1969" i="2"/>
  <c r="S1969" i="2" s="1"/>
  <c r="O1970" i="2"/>
  <c r="N1970" i="2" s="1"/>
  <c r="P1970" i="2"/>
  <c r="Q1970" i="2" s="1"/>
  <c r="R1970" i="2"/>
  <c r="S1970" i="2" s="1"/>
  <c r="O1971" i="2"/>
  <c r="N1971" i="2" s="1"/>
  <c r="P1971" i="2"/>
  <c r="Q1971" i="2" s="1"/>
  <c r="R1971" i="2"/>
  <c r="S1971" i="2" s="1"/>
  <c r="O1972" i="2"/>
  <c r="N1972" i="2" s="1"/>
  <c r="P1972" i="2"/>
  <c r="Q1972" i="2" s="1"/>
  <c r="R1972" i="2"/>
  <c r="S1972" i="2" s="1"/>
  <c r="O1973" i="2"/>
  <c r="N1973" i="2" s="1"/>
  <c r="P1973" i="2"/>
  <c r="Q1973" i="2" s="1"/>
  <c r="R1973" i="2"/>
  <c r="S1973" i="2" s="1"/>
  <c r="O1974" i="2"/>
  <c r="N1974" i="2" s="1"/>
  <c r="P1974" i="2"/>
  <c r="Q1974" i="2" s="1"/>
  <c r="R1974" i="2"/>
  <c r="S1974" i="2" s="1"/>
  <c r="O1975" i="2"/>
  <c r="N1975" i="2" s="1"/>
  <c r="J1975" i="2" s="1"/>
  <c r="P1975" i="2"/>
  <c r="Q1975" i="2" s="1"/>
  <c r="K1975" i="2" s="1"/>
  <c r="R1975" i="2"/>
  <c r="S1975" i="2" s="1"/>
  <c r="L1975" i="2" s="1"/>
  <c r="O1976" i="2"/>
  <c r="N1976" i="2" s="1"/>
  <c r="J1976" i="2" s="1"/>
  <c r="P1976" i="2"/>
  <c r="Q1976" i="2" s="1"/>
  <c r="K1976" i="2" s="1"/>
  <c r="R1976" i="2"/>
  <c r="S1976" i="2" s="1"/>
  <c r="L1976" i="2" s="1"/>
  <c r="O1977" i="2"/>
  <c r="N1977" i="2" s="1"/>
  <c r="P1977" i="2"/>
  <c r="Q1977" i="2" s="1"/>
  <c r="R1977" i="2"/>
  <c r="S1977" i="2" s="1"/>
  <c r="O1978" i="2"/>
  <c r="N1978" i="2" s="1"/>
  <c r="P1978" i="2"/>
  <c r="Q1978" i="2" s="1"/>
  <c r="R1978" i="2"/>
  <c r="S1978" i="2" s="1"/>
  <c r="O1979" i="2"/>
  <c r="N1979" i="2" s="1"/>
  <c r="P1979" i="2"/>
  <c r="Q1979" i="2" s="1"/>
  <c r="R1979" i="2"/>
  <c r="S1979" i="2" s="1"/>
  <c r="O1980" i="2"/>
  <c r="N1980" i="2" s="1"/>
  <c r="P1980" i="2"/>
  <c r="Q1980" i="2" s="1"/>
  <c r="R1980" i="2"/>
  <c r="S1980" i="2" s="1"/>
  <c r="O1981" i="2"/>
  <c r="N1981" i="2" s="1"/>
  <c r="P1981" i="2"/>
  <c r="Q1981" i="2" s="1"/>
  <c r="R1981" i="2"/>
  <c r="S1981" i="2" s="1"/>
  <c r="O1982" i="2"/>
  <c r="N1982" i="2" s="1"/>
  <c r="P1982" i="2"/>
  <c r="Q1982" i="2" s="1"/>
  <c r="R1982" i="2"/>
  <c r="S1982" i="2" s="1"/>
  <c r="O1983" i="2"/>
  <c r="N1983" i="2" s="1"/>
  <c r="P1983" i="2"/>
  <c r="Q1983" i="2" s="1"/>
  <c r="R1983" i="2"/>
  <c r="S1983" i="2" s="1"/>
  <c r="O1984" i="2"/>
  <c r="N1984" i="2" s="1"/>
  <c r="P1984" i="2"/>
  <c r="Q1984" i="2" s="1"/>
  <c r="R1984" i="2"/>
  <c r="S1984" i="2" s="1"/>
  <c r="O1985" i="2"/>
  <c r="N1985" i="2" s="1"/>
  <c r="P1985" i="2"/>
  <c r="Q1985" i="2" s="1"/>
  <c r="R1985" i="2"/>
  <c r="S1985" i="2" s="1"/>
  <c r="O1986" i="2"/>
  <c r="N1986" i="2" s="1"/>
  <c r="P1986" i="2"/>
  <c r="Q1986" i="2" s="1"/>
  <c r="R1986" i="2"/>
  <c r="S1986" i="2" s="1"/>
  <c r="O1987" i="2"/>
  <c r="N1987" i="2" s="1"/>
  <c r="P1987" i="2"/>
  <c r="Q1987" i="2" s="1"/>
  <c r="R1987" i="2"/>
  <c r="S1987" i="2" s="1"/>
  <c r="O1988" i="2"/>
  <c r="N1988" i="2" s="1"/>
  <c r="P1988" i="2"/>
  <c r="Q1988" i="2" s="1"/>
  <c r="R1988" i="2"/>
  <c r="S1988" i="2" s="1"/>
  <c r="O1989" i="2"/>
  <c r="N1989" i="2" s="1"/>
  <c r="P1989" i="2"/>
  <c r="Q1989" i="2" s="1"/>
  <c r="R1989" i="2"/>
  <c r="S1989" i="2" s="1"/>
  <c r="O1990" i="2"/>
  <c r="N1990" i="2" s="1"/>
  <c r="P1990" i="2"/>
  <c r="Q1990" i="2" s="1"/>
  <c r="R1990" i="2"/>
  <c r="S1990" i="2" s="1"/>
  <c r="O1991" i="2"/>
  <c r="N1991" i="2" s="1"/>
  <c r="P1991" i="2"/>
  <c r="Q1991" i="2" s="1"/>
  <c r="R1991" i="2"/>
  <c r="S1991" i="2" s="1"/>
  <c r="O1992" i="2"/>
  <c r="N1992" i="2" s="1"/>
  <c r="P1992" i="2"/>
  <c r="Q1992" i="2" s="1"/>
  <c r="R1992" i="2"/>
  <c r="S1992" i="2" s="1"/>
  <c r="O1993" i="2"/>
  <c r="N1993" i="2" s="1"/>
  <c r="P1993" i="2"/>
  <c r="Q1993" i="2" s="1"/>
  <c r="R1993" i="2"/>
  <c r="S1993" i="2" s="1"/>
  <c r="O1994" i="2"/>
  <c r="N1994" i="2" s="1"/>
  <c r="P1994" i="2"/>
  <c r="Q1994" i="2" s="1"/>
  <c r="R1994" i="2"/>
  <c r="S1994" i="2" s="1"/>
  <c r="O1995" i="2"/>
  <c r="N1995" i="2" s="1"/>
  <c r="P1995" i="2"/>
  <c r="Q1995" i="2" s="1"/>
  <c r="R1995" i="2"/>
  <c r="S1995" i="2" s="1"/>
  <c r="O1996" i="2"/>
  <c r="N1996" i="2" s="1"/>
  <c r="P1996" i="2"/>
  <c r="Q1996" i="2" s="1"/>
  <c r="R1996" i="2"/>
  <c r="S1996" i="2" s="1"/>
  <c r="O1997" i="2"/>
  <c r="N1997" i="2" s="1"/>
  <c r="P1997" i="2"/>
  <c r="Q1997" i="2" s="1"/>
  <c r="R1997" i="2"/>
  <c r="S1997" i="2" s="1"/>
  <c r="O1998" i="2"/>
  <c r="N1998" i="2" s="1"/>
  <c r="P1998" i="2"/>
  <c r="Q1998" i="2" s="1"/>
  <c r="R1998" i="2"/>
  <c r="S1998" i="2" s="1"/>
  <c r="O1999" i="2"/>
  <c r="N1999" i="2" s="1"/>
  <c r="P1999" i="2"/>
  <c r="Q1999" i="2" s="1"/>
  <c r="R1999" i="2"/>
  <c r="S1999" i="2" s="1"/>
  <c r="O2000" i="2"/>
  <c r="N2000" i="2" s="1"/>
  <c r="P2000" i="2"/>
  <c r="Q2000" i="2" s="1"/>
  <c r="R2000" i="2"/>
  <c r="S2000" i="2" s="1"/>
  <c r="O2001" i="2"/>
  <c r="N2001" i="2" s="1"/>
  <c r="P2001" i="2"/>
  <c r="Q2001" i="2" s="1"/>
  <c r="R2001" i="2"/>
  <c r="S2001" i="2" s="1"/>
  <c r="O2002" i="2"/>
  <c r="N2002" i="2" s="1"/>
  <c r="P2002" i="2"/>
  <c r="Q2002" i="2" s="1"/>
  <c r="R2002" i="2"/>
  <c r="S2002" i="2" s="1"/>
  <c r="O2003" i="2"/>
  <c r="N2003" i="2" s="1"/>
  <c r="P2003" i="2"/>
  <c r="Q2003" i="2" s="1"/>
  <c r="R2003" i="2"/>
  <c r="S2003" i="2" s="1"/>
  <c r="O2004" i="2"/>
  <c r="N2004" i="2" s="1"/>
  <c r="P2004" i="2"/>
  <c r="Q2004" i="2" s="1"/>
  <c r="R2004" i="2"/>
  <c r="S2004" i="2" s="1"/>
  <c r="O2005" i="2"/>
  <c r="N2005" i="2" s="1"/>
  <c r="P2005" i="2"/>
  <c r="Q2005" i="2" s="1"/>
  <c r="R2005" i="2"/>
  <c r="S2005" i="2" s="1"/>
  <c r="O2006" i="2"/>
  <c r="N2006" i="2" s="1"/>
  <c r="P2006" i="2"/>
  <c r="Q2006" i="2" s="1"/>
  <c r="R2006" i="2"/>
  <c r="S2006" i="2" s="1"/>
  <c r="O2007" i="2"/>
  <c r="N2007" i="2" s="1"/>
  <c r="P2007" i="2"/>
  <c r="Q2007" i="2" s="1"/>
  <c r="R2007" i="2"/>
  <c r="S2007" i="2" s="1"/>
  <c r="O2008" i="2"/>
  <c r="N2008" i="2" s="1"/>
  <c r="P2008" i="2"/>
  <c r="Q2008" i="2" s="1"/>
  <c r="R2008" i="2"/>
  <c r="S2008" i="2" s="1"/>
  <c r="O2009" i="2"/>
  <c r="N2009" i="2" s="1"/>
  <c r="P2009" i="2"/>
  <c r="Q2009" i="2" s="1"/>
  <c r="R2009" i="2"/>
  <c r="S2009" i="2" s="1"/>
  <c r="O2010" i="2"/>
  <c r="N2010" i="2" s="1"/>
  <c r="P2010" i="2"/>
  <c r="Q2010" i="2" s="1"/>
  <c r="R2010" i="2"/>
  <c r="S2010" i="2" s="1"/>
  <c r="O2011" i="2"/>
  <c r="N2011" i="2" s="1"/>
  <c r="P2011" i="2"/>
  <c r="Q2011" i="2" s="1"/>
  <c r="R2011" i="2"/>
  <c r="S2011" i="2" s="1"/>
  <c r="O2012" i="2"/>
  <c r="N2012" i="2" s="1"/>
  <c r="P2012" i="2"/>
  <c r="Q2012" i="2" s="1"/>
  <c r="R2012" i="2"/>
  <c r="S2012" i="2" s="1"/>
  <c r="O2013" i="2"/>
  <c r="N2013" i="2" s="1"/>
  <c r="P2013" i="2"/>
  <c r="Q2013" i="2" s="1"/>
  <c r="R2013" i="2"/>
  <c r="S2013" i="2" s="1"/>
  <c r="O2014" i="2"/>
  <c r="N2014" i="2" s="1"/>
  <c r="P2014" i="2"/>
  <c r="Q2014" i="2" s="1"/>
  <c r="R2014" i="2"/>
  <c r="S2014" i="2" s="1"/>
  <c r="O2015" i="2"/>
  <c r="N2015" i="2" s="1"/>
  <c r="P2015" i="2"/>
  <c r="Q2015" i="2" s="1"/>
  <c r="R2015" i="2"/>
  <c r="S2015" i="2" s="1"/>
  <c r="O2016" i="2"/>
  <c r="N2016" i="2" s="1"/>
  <c r="P2016" i="2"/>
  <c r="Q2016" i="2" s="1"/>
  <c r="R2016" i="2"/>
  <c r="S2016" i="2" s="1"/>
  <c r="O2017" i="2"/>
  <c r="N2017" i="2" s="1"/>
  <c r="P2017" i="2"/>
  <c r="Q2017" i="2" s="1"/>
  <c r="R2017" i="2"/>
  <c r="S2017" i="2" s="1"/>
  <c r="O2018" i="2"/>
  <c r="N2018" i="2" s="1"/>
  <c r="P2018" i="2"/>
  <c r="Q2018" i="2" s="1"/>
  <c r="R2018" i="2"/>
  <c r="S2018" i="2" s="1"/>
  <c r="O2019" i="2"/>
  <c r="N2019" i="2" s="1"/>
  <c r="P2019" i="2"/>
  <c r="Q2019" i="2" s="1"/>
  <c r="R2019" i="2"/>
  <c r="S2019" i="2" s="1"/>
  <c r="O2020" i="2"/>
  <c r="N2020" i="2" s="1"/>
  <c r="P2020" i="2"/>
  <c r="Q2020" i="2" s="1"/>
  <c r="R2020" i="2"/>
  <c r="S2020" i="2" s="1"/>
  <c r="O2021" i="2"/>
  <c r="N2021" i="2" s="1"/>
  <c r="P2021" i="2"/>
  <c r="Q2021" i="2" s="1"/>
  <c r="R2021" i="2"/>
  <c r="S2021" i="2" s="1"/>
  <c r="O2022" i="2"/>
  <c r="N2022" i="2" s="1"/>
  <c r="P2022" i="2"/>
  <c r="Q2022" i="2" s="1"/>
  <c r="R2022" i="2"/>
  <c r="S2022" i="2" s="1"/>
  <c r="O2023" i="2"/>
  <c r="N2023" i="2" s="1"/>
  <c r="P2023" i="2"/>
  <c r="Q2023" i="2" s="1"/>
  <c r="R2023" i="2"/>
  <c r="S2023" i="2" s="1"/>
  <c r="O2024" i="2"/>
  <c r="N2024" i="2" s="1"/>
  <c r="P2024" i="2"/>
  <c r="Q2024" i="2" s="1"/>
  <c r="R2024" i="2"/>
  <c r="S2024" i="2" s="1"/>
  <c r="O2025" i="2"/>
  <c r="N2025" i="2" s="1"/>
  <c r="P2025" i="2"/>
  <c r="Q2025" i="2" s="1"/>
  <c r="R2025" i="2"/>
  <c r="S2025" i="2" s="1"/>
  <c r="O2026" i="2"/>
  <c r="N2026" i="2" s="1"/>
  <c r="P2026" i="2"/>
  <c r="Q2026" i="2" s="1"/>
  <c r="R2026" i="2"/>
  <c r="S2026" i="2" s="1"/>
  <c r="O2027" i="2"/>
  <c r="N2027" i="2" s="1"/>
  <c r="P2027" i="2"/>
  <c r="Q2027" i="2" s="1"/>
  <c r="R2027" i="2"/>
  <c r="S2027" i="2" s="1"/>
  <c r="O2028" i="2"/>
  <c r="N2028" i="2" s="1"/>
  <c r="P2028" i="2"/>
  <c r="Q2028" i="2" s="1"/>
  <c r="R2028" i="2"/>
  <c r="S2028" i="2" s="1"/>
  <c r="O2029" i="2"/>
  <c r="N2029" i="2" s="1"/>
  <c r="P2029" i="2"/>
  <c r="Q2029" i="2" s="1"/>
  <c r="R2029" i="2"/>
  <c r="S2029" i="2" s="1"/>
  <c r="O2030" i="2"/>
  <c r="N2030" i="2" s="1"/>
  <c r="P2030" i="2"/>
  <c r="Q2030" i="2" s="1"/>
  <c r="R2030" i="2"/>
  <c r="S2030" i="2" s="1"/>
  <c r="O2031" i="2"/>
  <c r="N2031" i="2" s="1"/>
  <c r="P2031" i="2"/>
  <c r="Q2031" i="2" s="1"/>
  <c r="R2031" i="2"/>
  <c r="S2031" i="2" s="1"/>
  <c r="O2032" i="2"/>
  <c r="N2032" i="2" s="1"/>
  <c r="P2032" i="2"/>
  <c r="Q2032" i="2" s="1"/>
  <c r="R2032" i="2"/>
  <c r="S2032" i="2" s="1"/>
  <c r="O2033" i="2"/>
  <c r="N2033" i="2" s="1"/>
  <c r="P2033" i="2"/>
  <c r="Q2033" i="2" s="1"/>
  <c r="R2033" i="2"/>
  <c r="S2033" i="2" s="1"/>
  <c r="O2034" i="2"/>
  <c r="N2034" i="2" s="1"/>
  <c r="P2034" i="2"/>
  <c r="Q2034" i="2" s="1"/>
  <c r="R2034" i="2"/>
  <c r="S2034" i="2" s="1"/>
  <c r="O2035" i="2"/>
  <c r="N2035" i="2" s="1"/>
  <c r="P2035" i="2"/>
  <c r="Q2035" i="2" s="1"/>
  <c r="R2035" i="2"/>
  <c r="S2035" i="2" s="1"/>
  <c r="O2036" i="2"/>
  <c r="N2036" i="2" s="1"/>
  <c r="P2036" i="2"/>
  <c r="Q2036" i="2" s="1"/>
  <c r="R2036" i="2"/>
  <c r="S2036" i="2" s="1"/>
  <c r="O2037" i="2"/>
  <c r="N2037" i="2" s="1"/>
  <c r="P2037" i="2"/>
  <c r="Q2037" i="2" s="1"/>
  <c r="R2037" i="2"/>
  <c r="S2037" i="2" s="1"/>
  <c r="O2038" i="2"/>
  <c r="N2038" i="2" s="1"/>
  <c r="P2038" i="2"/>
  <c r="Q2038" i="2" s="1"/>
  <c r="R2038" i="2"/>
  <c r="S2038" i="2" s="1"/>
  <c r="O2039" i="2"/>
  <c r="N2039" i="2" s="1"/>
  <c r="P2039" i="2"/>
  <c r="Q2039" i="2" s="1"/>
  <c r="R2039" i="2"/>
  <c r="S2039" i="2" s="1"/>
  <c r="O2040" i="2"/>
  <c r="N2040" i="2" s="1"/>
  <c r="P2040" i="2"/>
  <c r="Q2040" i="2" s="1"/>
  <c r="R2040" i="2"/>
  <c r="S2040" i="2" s="1"/>
  <c r="O2041" i="2"/>
  <c r="N2041" i="2" s="1"/>
  <c r="P2041" i="2"/>
  <c r="Q2041" i="2" s="1"/>
  <c r="R2041" i="2"/>
  <c r="S2041" i="2" s="1"/>
  <c r="O2042" i="2"/>
  <c r="N2042" i="2" s="1"/>
  <c r="P2042" i="2"/>
  <c r="Q2042" i="2" s="1"/>
  <c r="R2042" i="2"/>
  <c r="S2042" i="2" s="1"/>
  <c r="O2043" i="2"/>
  <c r="N2043" i="2" s="1"/>
  <c r="P2043" i="2"/>
  <c r="Q2043" i="2" s="1"/>
  <c r="R2043" i="2"/>
  <c r="S2043" i="2" s="1"/>
  <c r="O2044" i="2"/>
  <c r="N2044" i="2" s="1"/>
  <c r="P2044" i="2"/>
  <c r="Q2044" i="2" s="1"/>
  <c r="R2044" i="2"/>
  <c r="S2044" i="2" s="1"/>
  <c r="O2045" i="2"/>
  <c r="N2045" i="2" s="1"/>
  <c r="P2045" i="2"/>
  <c r="Q2045" i="2" s="1"/>
  <c r="R2045" i="2"/>
  <c r="S2045" i="2" s="1"/>
  <c r="O2046" i="2"/>
  <c r="N2046" i="2" s="1"/>
  <c r="P2046" i="2"/>
  <c r="Q2046" i="2" s="1"/>
  <c r="R2046" i="2"/>
  <c r="S2046" i="2" s="1"/>
  <c r="O2047" i="2"/>
  <c r="N2047" i="2" s="1"/>
  <c r="P2047" i="2"/>
  <c r="Q2047" i="2" s="1"/>
  <c r="R2047" i="2"/>
  <c r="S2047" i="2" s="1"/>
  <c r="O2048" i="2"/>
  <c r="N2048" i="2" s="1"/>
  <c r="P2048" i="2"/>
  <c r="Q2048" i="2" s="1"/>
  <c r="R2048" i="2"/>
  <c r="S2048" i="2" s="1"/>
  <c r="O2049" i="2"/>
  <c r="N2049" i="2" s="1"/>
  <c r="P2049" i="2"/>
  <c r="Q2049" i="2" s="1"/>
  <c r="R2049" i="2"/>
  <c r="S2049" i="2" s="1"/>
  <c r="O2050" i="2"/>
  <c r="N2050" i="2" s="1"/>
  <c r="P2050" i="2"/>
  <c r="Q2050" i="2" s="1"/>
  <c r="R2050" i="2"/>
  <c r="S2050" i="2" s="1"/>
  <c r="O2051" i="2"/>
  <c r="N2051" i="2" s="1"/>
  <c r="J2051" i="2" s="1"/>
  <c r="P2051" i="2"/>
  <c r="Q2051" i="2" s="1"/>
  <c r="K2051" i="2" s="1"/>
  <c r="R2051" i="2"/>
  <c r="S2051" i="2" s="1"/>
  <c r="L2051" i="2" s="1"/>
  <c r="O2052" i="2"/>
  <c r="N2052" i="2" s="1"/>
  <c r="J2052" i="2" s="1"/>
  <c r="P2052" i="2"/>
  <c r="Q2052" i="2" s="1"/>
  <c r="K2052" i="2" s="1"/>
  <c r="R2052" i="2"/>
  <c r="S2052" i="2" s="1"/>
  <c r="L2052" i="2" s="1"/>
  <c r="O2053" i="2"/>
  <c r="N2053" i="2" s="1"/>
  <c r="J2053" i="2" s="1"/>
  <c r="P2053" i="2"/>
  <c r="Q2053" i="2" s="1"/>
  <c r="K2053" i="2" s="1"/>
  <c r="R2053" i="2"/>
  <c r="S2053" i="2" s="1"/>
  <c r="L2053" i="2" s="1"/>
  <c r="O2054" i="2"/>
  <c r="N2054" i="2" s="1"/>
  <c r="J2054" i="2" s="1"/>
  <c r="P2054" i="2"/>
  <c r="Q2054" i="2" s="1"/>
  <c r="K2054" i="2" s="1"/>
  <c r="R2054" i="2"/>
  <c r="S2054" i="2" s="1"/>
  <c r="L2054" i="2" s="1"/>
  <c r="O2055" i="2"/>
  <c r="N2055" i="2" s="1"/>
  <c r="P2055" i="2"/>
  <c r="Q2055" i="2" s="1"/>
  <c r="R2055" i="2"/>
  <c r="S2055" i="2" s="1"/>
  <c r="O2056" i="2"/>
  <c r="N2056" i="2" s="1"/>
  <c r="P2056" i="2"/>
  <c r="Q2056" i="2" s="1"/>
  <c r="R2056" i="2"/>
  <c r="S2056" i="2" s="1"/>
  <c r="O2057" i="2"/>
  <c r="N2057" i="2" s="1"/>
  <c r="P2057" i="2"/>
  <c r="Q2057" i="2" s="1"/>
  <c r="R2057" i="2"/>
  <c r="S2057" i="2" s="1"/>
  <c r="O2058" i="2"/>
  <c r="N2058" i="2" s="1"/>
  <c r="P2058" i="2"/>
  <c r="Q2058" i="2" s="1"/>
  <c r="R2058" i="2"/>
  <c r="S2058" i="2" s="1"/>
  <c r="O2059" i="2"/>
  <c r="N2059" i="2" s="1"/>
  <c r="P2059" i="2"/>
  <c r="Q2059" i="2" s="1"/>
  <c r="R2059" i="2"/>
  <c r="S2059" i="2" s="1"/>
  <c r="O2060" i="2"/>
  <c r="N2060" i="2" s="1"/>
  <c r="P2060" i="2"/>
  <c r="Q2060" i="2" s="1"/>
  <c r="R2060" i="2"/>
  <c r="S2060" i="2" s="1"/>
  <c r="O2061" i="2"/>
  <c r="N2061" i="2" s="1"/>
  <c r="J2061" i="2" s="1"/>
  <c r="P2061" i="2"/>
  <c r="Q2061" i="2" s="1"/>
  <c r="K2061" i="2" s="1"/>
  <c r="R2061" i="2"/>
  <c r="S2061" i="2" s="1"/>
  <c r="L2061" i="2" s="1"/>
  <c r="O2062" i="2"/>
  <c r="N2062" i="2" s="1"/>
  <c r="P2062" i="2"/>
  <c r="Q2062" i="2" s="1"/>
  <c r="R2062" i="2"/>
  <c r="S2062" i="2" s="1"/>
  <c r="O2063" i="2"/>
  <c r="N2063" i="2" s="1"/>
  <c r="P2063" i="2"/>
  <c r="Q2063" i="2" s="1"/>
  <c r="R2063" i="2"/>
  <c r="S2063" i="2" s="1"/>
  <c r="O2064" i="2"/>
  <c r="N2064" i="2" s="1"/>
  <c r="J2064" i="2" s="1"/>
  <c r="P2064" i="2"/>
  <c r="Q2064" i="2" s="1"/>
  <c r="K2064" i="2" s="1"/>
  <c r="R2064" i="2"/>
  <c r="S2064" i="2" s="1"/>
  <c r="L2064" i="2" s="1"/>
  <c r="O2065" i="2"/>
  <c r="N2065" i="2" s="1"/>
  <c r="J2065" i="2" s="1"/>
  <c r="P2065" i="2"/>
  <c r="Q2065" i="2" s="1"/>
  <c r="K2065" i="2" s="1"/>
  <c r="R2065" i="2"/>
  <c r="S2065" i="2" s="1"/>
  <c r="L2065" i="2" s="1"/>
  <c r="O2066" i="2"/>
  <c r="N2066" i="2" s="1"/>
  <c r="P2066" i="2"/>
  <c r="Q2066" i="2" s="1"/>
  <c r="R2066" i="2"/>
  <c r="S2066" i="2" s="1"/>
  <c r="O2067" i="2"/>
  <c r="N2067" i="2" s="1"/>
  <c r="P2067" i="2"/>
  <c r="Q2067" i="2" s="1"/>
  <c r="R2067" i="2"/>
  <c r="S2067" i="2" s="1"/>
  <c r="O2068" i="2"/>
  <c r="N2068" i="2" s="1"/>
  <c r="P2068" i="2"/>
  <c r="Q2068" i="2" s="1"/>
  <c r="R2068" i="2"/>
  <c r="S2068" i="2" s="1"/>
  <c r="O2069" i="2"/>
  <c r="N2069" i="2" s="1"/>
  <c r="P2069" i="2"/>
  <c r="Q2069" i="2" s="1"/>
  <c r="R2069" i="2"/>
  <c r="S2069" i="2" s="1"/>
  <c r="O2070" i="2"/>
  <c r="N2070" i="2" s="1"/>
  <c r="P2070" i="2"/>
  <c r="Q2070" i="2" s="1"/>
  <c r="R2070" i="2"/>
  <c r="S2070" i="2" s="1"/>
  <c r="O2071" i="2"/>
  <c r="N2071" i="2" s="1"/>
  <c r="P2071" i="2"/>
  <c r="Q2071" i="2" s="1"/>
  <c r="R2071" i="2"/>
  <c r="S2071" i="2" s="1"/>
  <c r="O2072" i="2"/>
  <c r="N2072" i="2" s="1"/>
  <c r="P2072" i="2"/>
  <c r="Q2072" i="2" s="1"/>
  <c r="R2072" i="2"/>
  <c r="S2072" i="2" s="1"/>
  <c r="O2073" i="2"/>
  <c r="N2073" i="2" s="1"/>
  <c r="P2073" i="2"/>
  <c r="Q2073" i="2" s="1"/>
  <c r="R2073" i="2"/>
  <c r="S2073" i="2" s="1"/>
  <c r="O2074" i="2"/>
  <c r="N2074" i="2" s="1"/>
  <c r="P2074" i="2"/>
  <c r="Q2074" i="2" s="1"/>
  <c r="R2074" i="2"/>
  <c r="S2074" i="2" s="1"/>
  <c r="O2075" i="2"/>
  <c r="N2075" i="2" s="1"/>
  <c r="P2075" i="2"/>
  <c r="Q2075" i="2" s="1"/>
  <c r="R2075" i="2"/>
  <c r="S2075" i="2" s="1"/>
  <c r="O2076" i="2"/>
  <c r="N2076" i="2" s="1"/>
  <c r="P2076" i="2"/>
  <c r="Q2076" i="2" s="1"/>
  <c r="R2076" i="2"/>
  <c r="S2076" i="2" s="1"/>
  <c r="O2077" i="2"/>
  <c r="N2077" i="2" s="1"/>
  <c r="J2077" i="2" s="1"/>
  <c r="P2077" i="2"/>
  <c r="Q2077" i="2" s="1"/>
  <c r="K2077" i="2" s="1"/>
  <c r="R2077" i="2"/>
  <c r="S2077" i="2" s="1"/>
  <c r="L2077" i="2" s="1"/>
  <c r="O2078" i="2"/>
  <c r="N2078" i="2" s="1"/>
  <c r="P2078" i="2"/>
  <c r="Q2078" i="2" s="1"/>
  <c r="R2078" i="2"/>
  <c r="S2078" i="2" s="1"/>
  <c r="O2079" i="2"/>
  <c r="N2079" i="2" s="1"/>
  <c r="J2079" i="2" s="1"/>
  <c r="P2079" i="2"/>
  <c r="Q2079" i="2" s="1"/>
  <c r="K2079" i="2" s="1"/>
  <c r="R2079" i="2"/>
  <c r="S2079" i="2" s="1"/>
  <c r="L2079" i="2" s="1"/>
  <c r="O2080" i="2"/>
  <c r="N2080" i="2" s="1"/>
  <c r="P2080" i="2"/>
  <c r="Q2080" i="2" s="1"/>
  <c r="R2080" i="2"/>
  <c r="S2080" i="2" s="1"/>
  <c r="O2081" i="2"/>
  <c r="N2081" i="2" s="1"/>
  <c r="P2081" i="2"/>
  <c r="Q2081" i="2" s="1"/>
  <c r="R2081" i="2"/>
  <c r="S2081" i="2" s="1"/>
  <c r="O2082" i="2"/>
  <c r="N2082" i="2" s="1"/>
  <c r="P2082" i="2"/>
  <c r="Q2082" i="2" s="1"/>
  <c r="R2082" i="2"/>
  <c r="S2082" i="2" s="1"/>
  <c r="O2083" i="2"/>
  <c r="N2083" i="2" s="1"/>
  <c r="P2083" i="2"/>
  <c r="Q2083" i="2" s="1"/>
  <c r="R2083" i="2"/>
  <c r="S2083" i="2" s="1"/>
  <c r="O2084" i="2"/>
  <c r="N2084" i="2" s="1"/>
  <c r="J2084" i="2" s="1"/>
  <c r="P2084" i="2"/>
  <c r="Q2084" i="2" s="1"/>
  <c r="K2084" i="2" s="1"/>
  <c r="R2084" i="2"/>
  <c r="S2084" i="2" s="1"/>
  <c r="L2084" i="2" s="1"/>
  <c r="O2085" i="2"/>
  <c r="N2085" i="2" s="1"/>
  <c r="J2085" i="2" s="1"/>
  <c r="P2085" i="2"/>
  <c r="Q2085" i="2" s="1"/>
  <c r="K2085" i="2" s="1"/>
  <c r="R2085" i="2"/>
  <c r="S2085" i="2" s="1"/>
  <c r="L2085" i="2" s="1"/>
  <c r="O2086" i="2"/>
  <c r="N2086" i="2" s="1"/>
  <c r="P2086" i="2"/>
  <c r="Q2086" i="2" s="1"/>
  <c r="R2086" i="2"/>
  <c r="S2086" i="2" s="1"/>
  <c r="O2087" i="2"/>
  <c r="N2087" i="2" s="1"/>
  <c r="P2087" i="2"/>
  <c r="Q2087" i="2" s="1"/>
  <c r="R2087" i="2"/>
  <c r="S2087" i="2" s="1"/>
  <c r="O2088" i="2"/>
  <c r="N2088" i="2" s="1"/>
  <c r="P2088" i="2"/>
  <c r="Q2088" i="2" s="1"/>
  <c r="R2088" i="2"/>
  <c r="S2088" i="2" s="1"/>
  <c r="O2089" i="2"/>
  <c r="N2089" i="2" s="1"/>
  <c r="P2089" i="2"/>
  <c r="Q2089" i="2" s="1"/>
  <c r="R2089" i="2"/>
  <c r="S2089" i="2" s="1"/>
  <c r="O2090" i="2"/>
  <c r="N2090" i="2" s="1"/>
  <c r="P2090" i="2"/>
  <c r="Q2090" i="2" s="1"/>
  <c r="R2090" i="2"/>
  <c r="S2090" i="2" s="1"/>
  <c r="O2091" i="2"/>
  <c r="N2091" i="2" s="1"/>
  <c r="P2091" i="2"/>
  <c r="Q2091" i="2" s="1"/>
  <c r="R2091" i="2"/>
  <c r="S2091" i="2" s="1"/>
  <c r="O2092" i="2"/>
  <c r="N2092" i="2" s="1"/>
  <c r="P2092" i="2"/>
  <c r="Q2092" i="2" s="1"/>
  <c r="R2092" i="2"/>
  <c r="S2092" i="2" s="1"/>
  <c r="O2093" i="2"/>
  <c r="N2093" i="2" s="1"/>
  <c r="J2093" i="2" s="1"/>
  <c r="P2093" i="2"/>
  <c r="Q2093" i="2" s="1"/>
  <c r="K2093" i="2" s="1"/>
  <c r="R2093" i="2"/>
  <c r="S2093" i="2" s="1"/>
  <c r="L2093" i="2" s="1"/>
  <c r="O2094" i="2"/>
  <c r="N2094" i="2" s="1"/>
  <c r="P2094" i="2"/>
  <c r="Q2094" i="2" s="1"/>
  <c r="R2094" i="2"/>
  <c r="S2094" i="2" s="1"/>
  <c r="O2095" i="2"/>
  <c r="N2095" i="2" s="1"/>
  <c r="J2095" i="2" s="1"/>
  <c r="P2095" i="2"/>
  <c r="Q2095" i="2" s="1"/>
  <c r="K2095" i="2" s="1"/>
  <c r="R2095" i="2"/>
  <c r="S2095" i="2" s="1"/>
  <c r="L2095" i="2" s="1"/>
  <c r="O2096" i="2"/>
  <c r="N2096" i="2" s="1"/>
  <c r="P2096" i="2"/>
  <c r="Q2096" i="2" s="1"/>
  <c r="R2096" i="2"/>
  <c r="S2096" i="2" s="1"/>
  <c r="O2097" i="2"/>
  <c r="N2097" i="2" s="1"/>
  <c r="P2097" i="2"/>
  <c r="Q2097" i="2" s="1"/>
  <c r="R2097" i="2"/>
  <c r="S2097" i="2" s="1"/>
  <c r="O2098" i="2"/>
  <c r="N2098" i="2" s="1"/>
  <c r="P2098" i="2"/>
  <c r="Q2098" i="2" s="1"/>
  <c r="R2098" i="2"/>
  <c r="S2098" i="2" s="1"/>
  <c r="O2099" i="2"/>
  <c r="N2099" i="2" s="1"/>
  <c r="P2099" i="2"/>
  <c r="Q2099" i="2" s="1"/>
  <c r="R2099" i="2"/>
  <c r="S2099" i="2" s="1"/>
  <c r="O2100" i="2"/>
  <c r="N2100" i="2" s="1"/>
  <c r="J2100" i="2" s="1"/>
  <c r="P2100" i="2"/>
  <c r="Q2100" i="2" s="1"/>
  <c r="K2100" i="2" s="1"/>
  <c r="R2100" i="2"/>
  <c r="S2100" i="2" s="1"/>
  <c r="L2100" i="2" s="1"/>
  <c r="O2101" i="2"/>
  <c r="N2101" i="2" s="1"/>
  <c r="P2101" i="2"/>
  <c r="Q2101" i="2" s="1"/>
  <c r="R2101" i="2"/>
  <c r="S2101" i="2" s="1"/>
  <c r="O2102" i="2"/>
  <c r="N2102" i="2" s="1"/>
  <c r="P2102" i="2"/>
  <c r="Q2102" i="2" s="1"/>
  <c r="R2102" i="2"/>
  <c r="S2102" i="2" s="1"/>
  <c r="O2103" i="2"/>
  <c r="N2103" i="2" s="1"/>
  <c r="P2103" i="2"/>
  <c r="Q2103" i="2" s="1"/>
  <c r="R2103" i="2"/>
  <c r="S2103" i="2" s="1"/>
  <c r="O2104" i="2"/>
  <c r="N2104" i="2" s="1"/>
  <c r="P2104" i="2"/>
  <c r="Q2104" i="2" s="1"/>
  <c r="R2104" i="2"/>
  <c r="S2104" i="2" s="1"/>
  <c r="O2105" i="2"/>
  <c r="N2105" i="2" s="1"/>
  <c r="P2105" i="2"/>
  <c r="Q2105" i="2" s="1"/>
  <c r="R2105" i="2"/>
  <c r="S2105" i="2" s="1"/>
  <c r="O2106" i="2"/>
  <c r="N2106" i="2" s="1"/>
  <c r="J2106" i="2" s="1"/>
  <c r="P2106" i="2"/>
  <c r="Q2106" i="2" s="1"/>
  <c r="K2106" i="2" s="1"/>
  <c r="R2106" i="2"/>
  <c r="S2106" i="2" s="1"/>
  <c r="L2106" i="2" s="1"/>
  <c r="O2107" i="2"/>
  <c r="N2107" i="2" s="1"/>
  <c r="P2107" i="2"/>
  <c r="Q2107" i="2" s="1"/>
  <c r="R2107" i="2"/>
  <c r="S2107" i="2" s="1"/>
  <c r="O2108" i="2"/>
  <c r="N2108" i="2" s="1"/>
  <c r="P2108" i="2"/>
  <c r="Q2108" i="2" s="1"/>
  <c r="R2108" i="2"/>
  <c r="S2108" i="2" s="1"/>
  <c r="O2109" i="2"/>
  <c r="N2109" i="2" s="1"/>
  <c r="P2109" i="2"/>
  <c r="Q2109" i="2" s="1"/>
  <c r="R2109" i="2"/>
  <c r="S2109" i="2" s="1"/>
  <c r="O2110" i="2"/>
  <c r="N2110" i="2" s="1"/>
  <c r="P2110" i="2"/>
  <c r="Q2110" i="2" s="1"/>
  <c r="R2110" i="2"/>
  <c r="S2110" i="2" s="1"/>
  <c r="O2111" i="2"/>
  <c r="N2111" i="2" s="1"/>
  <c r="P2111" i="2"/>
  <c r="Q2111" i="2" s="1"/>
  <c r="R2111" i="2"/>
  <c r="S2111" i="2" s="1"/>
  <c r="O2112" i="2"/>
  <c r="N2112" i="2" s="1"/>
  <c r="J2112" i="2" s="1"/>
  <c r="P2112" i="2"/>
  <c r="Q2112" i="2" s="1"/>
  <c r="K2112" i="2" s="1"/>
  <c r="R2112" i="2"/>
  <c r="S2112" i="2" s="1"/>
  <c r="L2112" i="2" s="1"/>
  <c r="O2113" i="2"/>
  <c r="N2113" i="2" s="1"/>
  <c r="P2113" i="2"/>
  <c r="Q2113" i="2" s="1"/>
  <c r="R2113" i="2"/>
  <c r="S2113" i="2" s="1"/>
  <c r="O2114" i="2"/>
  <c r="N2114" i="2" s="1"/>
  <c r="P2114" i="2"/>
  <c r="Q2114" i="2" s="1"/>
  <c r="R2114" i="2"/>
  <c r="S2114" i="2" s="1"/>
  <c r="O2115" i="2"/>
  <c r="N2115" i="2" s="1"/>
  <c r="P2115" i="2"/>
  <c r="Q2115" i="2" s="1"/>
  <c r="R2115" i="2"/>
  <c r="S2115" i="2" s="1"/>
  <c r="O2116" i="2"/>
  <c r="N2116" i="2" s="1"/>
  <c r="P2116" i="2"/>
  <c r="Q2116" i="2" s="1"/>
  <c r="R2116" i="2"/>
  <c r="S2116" i="2" s="1"/>
  <c r="O2117" i="2"/>
  <c r="N2117" i="2" s="1"/>
  <c r="P2117" i="2"/>
  <c r="Q2117" i="2" s="1"/>
  <c r="R2117" i="2"/>
  <c r="S2117" i="2" s="1"/>
  <c r="O2118" i="2"/>
  <c r="N2118" i="2" s="1"/>
  <c r="J2118" i="2" s="1"/>
  <c r="P2118" i="2"/>
  <c r="Q2118" i="2" s="1"/>
  <c r="K2118" i="2" s="1"/>
  <c r="R2118" i="2"/>
  <c r="S2118" i="2" s="1"/>
  <c r="L2118" i="2" s="1"/>
  <c r="O2119" i="2"/>
  <c r="N2119" i="2" s="1"/>
  <c r="P2119" i="2"/>
  <c r="Q2119" i="2" s="1"/>
  <c r="R2119" i="2"/>
  <c r="S2119" i="2" s="1"/>
  <c r="O2120" i="2"/>
  <c r="N2120" i="2" s="1"/>
  <c r="P2120" i="2"/>
  <c r="Q2120" i="2" s="1"/>
  <c r="R2120" i="2"/>
  <c r="S2120" i="2" s="1"/>
  <c r="O2121" i="2"/>
  <c r="N2121" i="2" s="1"/>
  <c r="P2121" i="2"/>
  <c r="Q2121" i="2" s="1"/>
  <c r="R2121" i="2"/>
  <c r="S2121" i="2" s="1"/>
  <c r="O2122" i="2"/>
  <c r="N2122" i="2" s="1"/>
  <c r="P2122" i="2"/>
  <c r="Q2122" i="2" s="1"/>
  <c r="R2122" i="2"/>
  <c r="S2122" i="2" s="1"/>
  <c r="O2123" i="2"/>
  <c r="N2123" i="2" s="1"/>
  <c r="P2123" i="2"/>
  <c r="Q2123" i="2" s="1"/>
  <c r="R2123" i="2"/>
  <c r="S2123" i="2" s="1"/>
  <c r="O2124" i="2"/>
  <c r="N2124" i="2" s="1"/>
  <c r="P2124" i="2"/>
  <c r="Q2124" i="2" s="1"/>
  <c r="R2124" i="2"/>
  <c r="S2124" i="2" s="1"/>
  <c r="O2125" i="2"/>
  <c r="N2125" i="2" s="1"/>
  <c r="P2125" i="2"/>
  <c r="Q2125" i="2" s="1"/>
  <c r="R2125" i="2"/>
  <c r="S2125" i="2" s="1"/>
  <c r="O2126" i="2"/>
  <c r="N2126" i="2" s="1"/>
  <c r="P2126" i="2"/>
  <c r="Q2126" i="2" s="1"/>
  <c r="R2126" i="2"/>
  <c r="S2126" i="2" s="1"/>
  <c r="O2127" i="2"/>
  <c r="N2127" i="2" s="1"/>
  <c r="P2127" i="2"/>
  <c r="Q2127" i="2" s="1"/>
  <c r="R2127" i="2"/>
  <c r="S2127" i="2" s="1"/>
  <c r="O2128" i="2"/>
  <c r="N2128" i="2" s="1"/>
  <c r="P2128" i="2"/>
  <c r="Q2128" i="2" s="1"/>
  <c r="R2128" i="2"/>
  <c r="S2128" i="2" s="1"/>
  <c r="O2129" i="2"/>
  <c r="N2129" i="2" s="1"/>
  <c r="P2129" i="2"/>
  <c r="Q2129" i="2" s="1"/>
  <c r="R2129" i="2"/>
  <c r="S2129" i="2" s="1"/>
  <c r="O2130" i="2"/>
  <c r="N2130" i="2" s="1"/>
  <c r="P2130" i="2"/>
  <c r="Q2130" i="2" s="1"/>
  <c r="R2130" i="2"/>
  <c r="S2130" i="2" s="1"/>
  <c r="O2131" i="2"/>
  <c r="N2131" i="2" s="1"/>
  <c r="P2131" i="2"/>
  <c r="Q2131" i="2" s="1"/>
  <c r="R2131" i="2"/>
  <c r="S2131" i="2" s="1"/>
  <c r="O2132" i="2"/>
  <c r="N2132" i="2" s="1"/>
  <c r="P2132" i="2"/>
  <c r="Q2132" i="2" s="1"/>
  <c r="R2132" i="2"/>
  <c r="S2132" i="2" s="1"/>
  <c r="O2133" i="2"/>
  <c r="N2133" i="2" s="1"/>
  <c r="P2133" i="2"/>
  <c r="Q2133" i="2" s="1"/>
  <c r="R2133" i="2"/>
  <c r="S2133" i="2" s="1"/>
  <c r="O2134" i="2"/>
  <c r="N2134" i="2" s="1"/>
  <c r="P2134" i="2"/>
  <c r="Q2134" i="2" s="1"/>
  <c r="R2134" i="2"/>
  <c r="S2134" i="2" s="1"/>
  <c r="O2135" i="2"/>
  <c r="N2135" i="2" s="1"/>
  <c r="P2135" i="2"/>
  <c r="Q2135" i="2" s="1"/>
  <c r="R2135" i="2"/>
  <c r="S2135" i="2" s="1"/>
  <c r="O2136" i="2"/>
  <c r="N2136" i="2" s="1"/>
  <c r="P2136" i="2"/>
  <c r="Q2136" i="2" s="1"/>
  <c r="R2136" i="2"/>
  <c r="S2136" i="2" s="1"/>
  <c r="O2137" i="2"/>
  <c r="N2137" i="2" s="1"/>
  <c r="P2137" i="2"/>
  <c r="Q2137" i="2" s="1"/>
  <c r="R2137" i="2"/>
  <c r="S2137" i="2" s="1"/>
  <c r="O2138" i="2"/>
  <c r="N2138" i="2" s="1"/>
  <c r="P2138" i="2"/>
  <c r="Q2138" i="2" s="1"/>
  <c r="R2138" i="2"/>
  <c r="S2138" i="2" s="1"/>
  <c r="O2139" i="2"/>
  <c r="N2139" i="2" s="1"/>
  <c r="P2139" i="2"/>
  <c r="Q2139" i="2" s="1"/>
  <c r="R2139" i="2"/>
  <c r="S2139" i="2" s="1"/>
  <c r="O2140" i="2"/>
  <c r="N2140" i="2" s="1"/>
  <c r="P2140" i="2"/>
  <c r="Q2140" i="2" s="1"/>
  <c r="R2140" i="2"/>
  <c r="S2140" i="2" s="1"/>
  <c r="O2141" i="2"/>
  <c r="N2141" i="2" s="1"/>
  <c r="P2141" i="2"/>
  <c r="Q2141" i="2" s="1"/>
  <c r="R2141" i="2"/>
  <c r="S2141" i="2" s="1"/>
  <c r="O2142" i="2"/>
  <c r="N2142" i="2" s="1"/>
  <c r="P2142" i="2"/>
  <c r="Q2142" i="2" s="1"/>
  <c r="R2142" i="2"/>
  <c r="S2142" i="2" s="1"/>
  <c r="O2143" i="2"/>
  <c r="N2143" i="2" s="1"/>
  <c r="P2143" i="2"/>
  <c r="Q2143" i="2" s="1"/>
  <c r="R2143" i="2"/>
  <c r="S2143" i="2" s="1"/>
  <c r="O2144" i="2"/>
  <c r="N2144" i="2" s="1"/>
  <c r="P2144" i="2"/>
  <c r="Q2144" i="2" s="1"/>
  <c r="R2144" i="2"/>
  <c r="S2144" i="2" s="1"/>
  <c r="O2145" i="2"/>
  <c r="N2145" i="2" s="1"/>
  <c r="P2145" i="2"/>
  <c r="Q2145" i="2" s="1"/>
  <c r="R2145" i="2"/>
  <c r="S2145" i="2" s="1"/>
  <c r="O2146" i="2"/>
  <c r="N2146" i="2" s="1"/>
  <c r="P2146" i="2"/>
  <c r="Q2146" i="2" s="1"/>
  <c r="R2146" i="2"/>
  <c r="S2146" i="2" s="1"/>
  <c r="O2147" i="2"/>
  <c r="N2147" i="2" s="1"/>
  <c r="P2147" i="2"/>
  <c r="Q2147" i="2" s="1"/>
  <c r="R2147" i="2"/>
  <c r="S2147" i="2" s="1"/>
  <c r="O2148" i="2"/>
  <c r="N2148" i="2" s="1"/>
  <c r="P2148" i="2"/>
  <c r="Q2148" i="2" s="1"/>
  <c r="R2148" i="2"/>
  <c r="S2148" i="2" s="1"/>
  <c r="O2149" i="2"/>
  <c r="N2149" i="2" s="1"/>
  <c r="P2149" i="2"/>
  <c r="Q2149" i="2" s="1"/>
  <c r="R2149" i="2"/>
  <c r="S2149" i="2" s="1"/>
  <c r="O2150" i="2"/>
  <c r="N2150" i="2" s="1"/>
  <c r="P2150" i="2"/>
  <c r="Q2150" i="2" s="1"/>
  <c r="R2150" i="2"/>
  <c r="S2150" i="2" s="1"/>
  <c r="O2151" i="2"/>
  <c r="N2151" i="2" s="1"/>
  <c r="P2151" i="2"/>
  <c r="Q2151" i="2" s="1"/>
  <c r="R2151" i="2"/>
  <c r="S2151" i="2" s="1"/>
  <c r="O2152" i="2"/>
  <c r="N2152" i="2" s="1"/>
  <c r="P2152" i="2"/>
  <c r="Q2152" i="2" s="1"/>
  <c r="R2152" i="2"/>
  <c r="S2152" i="2" s="1"/>
  <c r="O2153" i="2"/>
  <c r="N2153" i="2" s="1"/>
  <c r="P2153" i="2"/>
  <c r="Q2153" i="2" s="1"/>
  <c r="R2153" i="2"/>
  <c r="S2153" i="2" s="1"/>
  <c r="O2154" i="2"/>
  <c r="N2154" i="2" s="1"/>
  <c r="P2154" i="2"/>
  <c r="Q2154" i="2" s="1"/>
  <c r="R2154" i="2"/>
  <c r="S2154" i="2" s="1"/>
  <c r="O2155" i="2"/>
  <c r="N2155" i="2" s="1"/>
  <c r="J2155" i="2" s="1"/>
  <c r="P2155" i="2"/>
  <c r="Q2155" i="2" s="1"/>
  <c r="K2155" i="2" s="1"/>
  <c r="R2155" i="2"/>
  <c r="S2155" i="2" s="1"/>
  <c r="L2155" i="2" s="1"/>
  <c r="O2156" i="2"/>
  <c r="N2156" i="2" s="1"/>
  <c r="J2156" i="2" s="1"/>
  <c r="P2156" i="2"/>
  <c r="Q2156" i="2" s="1"/>
  <c r="K2156" i="2" s="1"/>
  <c r="R2156" i="2"/>
  <c r="S2156" i="2" s="1"/>
  <c r="L2156" i="2" s="1"/>
  <c r="O2157" i="2"/>
  <c r="N2157" i="2" s="1"/>
  <c r="P2157" i="2"/>
  <c r="Q2157" i="2" s="1"/>
  <c r="R2157" i="2"/>
  <c r="S2157" i="2" s="1"/>
  <c r="O2158" i="2"/>
  <c r="N2158" i="2" s="1"/>
  <c r="P2158" i="2"/>
  <c r="Q2158" i="2" s="1"/>
  <c r="R2158" i="2"/>
  <c r="S2158" i="2" s="1"/>
  <c r="O2159" i="2"/>
  <c r="N2159" i="2" s="1"/>
  <c r="P2159" i="2"/>
  <c r="Q2159" i="2" s="1"/>
  <c r="R2159" i="2"/>
  <c r="S2159" i="2" s="1"/>
  <c r="O2160" i="2"/>
  <c r="N2160" i="2" s="1"/>
  <c r="P2160" i="2"/>
  <c r="Q2160" i="2" s="1"/>
  <c r="R2160" i="2"/>
  <c r="S2160" i="2" s="1"/>
  <c r="O2161" i="2"/>
  <c r="N2161" i="2" s="1"/>
  <c r="P2161" i="2"/>
  <c r="Q2161" i="2" s="1"/>
  <c r="R2161" i="2"/>
  <c r="S2161" i="2" s="1"/>
  <c r="O2162" i="2"/>
  <c r="N2162" i="2" s="1"/>
  <c r="P2162" i="2"/>
  <c r="Q2162" i="2" s="1"/>
  <c r="R2162" i="2"/>
  <c r="S2162" i="2" s="1"/>
  <c r="O2163" i="2"/>
  <c r="N2163" i="2" s="1"/>
  <c r="P2163" i="2"/>
  <c r="Q2163" i="2" s="1"/>
  <c r="R2163" i="2"/>
  <c r="S2163" i="2" s="1"/>
  <c r="O2164" i="2"/>
  <c r="N2164" i="2" s="1"/>
  <c r="P2164" i="2"/>
  <c r="Q2164" i="2" s="1"/>
  <c r="R2164" i="2"/>
  <c r="S2164" i="2" s="1"/>
  <c r="O2165" i="2"/>
  <c r="N2165" i="2" s="1"/>
  <c r="P2165" i="2"/>
  <c r="Q2165" i="2" s="1"/>
  <c r="R2165" i="2"/>
  <c r="S2165" i="2" s="1"/>
  <c r="O2166" i="2"/>
  <c r="N2166" i="2" s="1"/>
  <c r="P2166" i="2"/>
  <c r="Q2166" i="2" s="1"/>
  <c r="R2166" i="2"/>
  <c r="S2166" i="2" s="1"/>
  <c r="O2167" i="2"/>
  <c r="N2167" i="2" s="1"/>
  <c r="P2167" i="2"/>
  <c r="Q2167" i="2" s="1"/>
  <c r="R2167" i="2"/>
  <c r="S2167" i="2" s="1"/>
  <c r="O2168" i="2"/>
  <c r="N2168" i="2" s="1"/>
  <c r="P2168" i="2"/>
  <c r="Q2168" i="2" s="1"/>
  <c r="R2168" i="2"/>
  <c r="S2168" i="2" s="1"/>
  <c r="O2169" i="2"/>
  <c r="N2169" i="2" s="1"/>
  <c r="P2169" i="2"/>
  <c r="Q2169" i="2" s="1"/>
  <c r="R2169" i="2"/>
  <c r="S2169" i="2" s="1"/>
  <c r="O2170" i="2"/>
  <c r="N2170" i="2" s="1"/>
  <c r="P2170" i="2"/>
  <c r="Q2170" i="2" s="1"/>
  <c r="R2170" i="2"/>
  <c r="S2170" i="2" s="1"/>
  <c r="O2171" i="2"/>
  <c r="N2171" i="2" s="1"/>
  <c r="P2171" i="2"/>
  <c r="Q2171" i="2" s="1"/>
  <c r="R2171" i="2"/>
  <c r="S2171" i="2" s="1"/>
  <c r="O2172" i="2"/>
  <c r="N2172" i="2" s="1"/>
  <c r="P2172" i="2"/>
  <c r="Q2172" i="2" s="1"/>
  <c r="R2172" i="2"/>
  <c r="S2172" i="2" s="1"/>
  <c r="O2173" i="2"/>
  <c r="N2173" i="2" s="1"/>
  <c r="P2173" i="2"/>
  <c r="Q2173" i="2" s="1"/>
  <c r="R2173" i="2"/>
  <c r="S2173" i="2" s="1"/>
  <c r="O2174" i="2"/>
  <c r="N2174" i="2" s="1"/>
  <c r="P2174" i="2"/>
  <c r="Q2174" i="2" s="1"/>
  <c r="R2174" i="2"/>
  <c r="S2174" i="2" s="1"/>
  <c r="O2175" i="2"/>
  <c r="N2175" i="2" s="1"/>
  <c r="P2175" i="2"/>
  <c r="Q2175" i="2" s="1"/>
  <c r="R2175" i="2"/>
  <c r="S2175" i="2" s="1"/>
  <c r="O2176" i="2"/>
  <c r="N2176" i="2" s="1"/>
  <c r="P2176" i="2"/>
  <c r="Q2176" i="2" s="1"/>
  <c r="R2176" i="2"/>
  <c r="S2176" i="2" s="1"/>
  <c r="O2177" i="2"/>
  <c r="N2177" i="2" s="1"/>
  <c r="P2177" i="2"/>
  <c r="Q2177" i="2" s="1"/>
  <c r="R2177" i="2"/>
  <c r="S2177" i="2" s="1"/>
  <c r="O2178" i="2"/>
  <c r="N2178" i="2" s="1"/>
  <c r="P2178" i="2"/>
  <c r="Q2178" i="2" s="1"/>
  <c r="R2178" i="2"/>
  <c r="S2178" i="2" s="1"/>
  <c r="O2179" i="2"/>
  <c r="N2179" i="2" s="1"/>
  <c r="P2179" i="2"/>
  <c r="Q2179" i="2" s="1"/>
  <c r="R2179" i="2"/>
  <c r="S2179" i="2" s="1"/>
  <c r="O2180" i="2"/>
  <c r="N2180" i="2" s="1"/>
  <c r="P2180" i="2"/>
  <c r="Q2180" i="2" s="1"/>
  <c r="R2180" i="2"/>
  <c r="S2180" i="2" s="1"/>
  <c r="O2181" i="2"/>
  <c r="N2181" i="2" s="1"/>
  <c r="P2181" i="2"/>
  <c r="Q2181" i="2" s="1"/>
  <c r="R2181" i="2"/>
  <c r="S2181" i="2" s="1"/>
  <c r="O2182" i="2"/>
  <c r="N2182" i="2" s="1"/>
  <c r="P2182" i="2"/>
  <c r="Q2182" i="2" s="1"/>
  <c r="R2182" i="2"/>
  <c r="S2182" i="2" s="1"/>
  <c r="O2183" i="2"/>
  <c r="N2183" i="2" s="1"/>
  <c r="J2183" i="2" s="1"/>
  <c r="P2183" i="2"/>
  <c r="Q2183" i="2" s="1"/>
  <c r="K2183" i="2" s="1"/>
  <c r="R2183" i="2"/>
  <c r="S2183" i="2" s="1"/>
  <c r="L2183" i="2" s="1"/>
  <c r="O2184" i="2"/>
  <c r="N2184" i="2" s="1"/>
  <c r="P2184" i="2"/>
  <c r="Q2184" i="2" s="1"/>
  <c r="R2184" i="2"/>
  <c r="S2184" i="2" s="1"/>
  <c r="O2185" i="2"/>
  <c r="N2185" i="2" s="1"/>
  <c r="P2185" i="2"/>
  <c r="Q2185" i="2" s="1"/>
  <c r="R2185" i="2"/>
  <c r="S2185" i="2" s="1"/>
  <c r="O2186" i="2"/>
  <c r="N2186" i="2" s="1"/>
  <c r="P2186" i="2"/>
  <c r="Q2186" i="2" s="1"/>
  <c r="R2186" i="2"/>
  <c r="S2186" i="2" s="1"/>
  <c r="O2187" i="2"/>
  <c r="N2187" i="2" s="1"/>
  <c r="P2187" i="2"/>
  <c r="Q2187" i="2" s="1"/>
  <c r="R2187" i="2"/>
  <c r="S2187" i="2" s="1"/>
  <c r="O2188" i="2"/>
  <c r="N2188" i="2" s="1"/>
  <c r="P2188" i="2"/>
  <c r="Q2188" i="2" s="1"/>
  <c r="R2188" i="2"/>
  <c r="S2188" i="2" s="1"/>
  <c r="O2189" i="2"/>
  <c r="N2189" i="2" s="1"/>
  <c r="P2189" i="2"/>
  <c r="Q2189" i="2" s="1"/>
  <c r="R2189" i="2"/>
  <c r="S2189" i="2" s="1"/>
  <c r="O2190" i="2"/>
  <c r="N2190" i="2" s="1"/>
  <c r="P2190" i="2"/>
  <c r="Q2190" i="2" s="1"/>
  <c r="R2190" i="2"/>
  <c r="S2190" i="2" s="1"/>
  <c r="O2191" i="2"/>
  <c r="N2191" i="2" s="1"/>
  <c r="P2191" i="2"/>
  <c r="Q2191" i="2" s="1"/>
  <c r="R2191" i="2"/>
  <c r="S2191" i="2" s="1"/>
  <c r="O2192" i="2"/>
  <c r="N2192" i="2" s="1"/>
  <c r="P2192" i="2"/>
  <c r="Q2192" i="2" s="1"/>
  <c r="R2192" i="2"/>
  <c r="S2192" i="2" s="1"/>
  <c r="O2193" i="2"/>
  <c r="N2193" i="2" s="1"/>
  <c r="P2193" i="2"/>
  <c r="Q2193" i="2" s="1"/>
  <c r="R2193" i="2"/>
  <c r="S2193" i="2" s="1"/>
  <c r="O2194" i="2"/>
  <c r="N2194" i="2" s="1"/>
  <c r="J2194" i="2" s="1"/>
  <c r="P2194" i="2"/>
  <c r="Q2194" i="2" s="1"/>
  <c r="K2194" i="2" s="1"/>
  <c r="R2194" i="2"/>
  <c r="S2194" i="2" s="1"/>
  <c r="L2194" i="2" s="1"/>
  <c r="O2195" i="2"/>
  <c r="N2195" i="2" s="1"/>
  <c r="P2195" i="2"/>
  <c r="Q2195" i="2" s="1"/>
  <c r="R2195" i="2"/>
  <c r="S2195" i="2" s="1"/>
  <c r="O2196" i="2"/>
  <c r="N2196" i="2" s="1"/>
  <c r="P2196" i="2"/>
  <c r="Q2196" i="2" s="1"/>
  <c r="R2196" i="2"/>
  <c r="S2196" i="2" s="1"/>
  <c r="O2197" i="2"/>
  <c r="N2197" i="2" s="1"/>
  <c r="J2197" i="2" s="1"/>
  <c r="P2197" i="2"/>
  <c r="Q2197" i="2" s="1"/>
  <c r="K2197" i="2" s="1"/>
  <c r="R2197" i="2"/>
  <c r="S2197" i="2" s="1"/>
  <c r="L2197" i="2" s="1"/>
  <c r="O2198" i="2"/>
  <c r="N2198" i="2" s="1"/>
  <c r="J2198" i="2" s="1"/>
  <c r="P2198" i="2"/>
  <c r="Q2198" i="2" s="1"/>
  <c r="K2198" i="2" s="1"/>
  <c r="R2198" i="2"/>
  <c r="S2198" i="2" s="1"/>
  <c r="L2198" i="2" s="1"/>
  <c r="O2199" i="2"/>
  <c r="N2199" i="2" s="1"/>
  <c r="P2199" i="2"/>
  <c r="Q2199" i="2" s="1"/>
  <c r="R2199" i="2"/>
  <c r="S2199" i="2" s="1"/>
  <c r="O2200" i="2"/>
  <c r="N2200" i="2" s="1"/>
  <c r="J2200" i="2" s="1"/>
  <c r="P2200" i="2"/>
  <c r="Q2200" i="2" s="1"/>
  <c r="K2200" i="2" s="1"/>
  <c r="R2200" i="2"/>
  <c r="S2200" i="2" s="1"/>
  <c r="L2200" i="2" s="1"/>
  <c r="O2201" i="2"/>
  <c r="N2201" i="2" s="1"/>
  <c r="P2201" i="2"/>
  <c r="Q2201" i="2" s="1"/>
  <c r="R2201" i="2"/>
  <c r="S2201" i="2" s="1"/>
  <c r="O2202" i="2"/>
  <c r="N2202" i="2" s="1"/>
  <c r="P2202" i="2"/>
  <c r="Q2202" i="2" s="1"/>
  <c r="R2202" i="2"/>
  <c r="S2202" i="2" s="1"/>
  <c r="O2203" i="2"/>
  <c r="N2203" i="2" s="1"/>
  <c r="P2203" i="2"/>
  <c r="Q2203" i="2" s="1"/>
  <c r="R2203" i="2"/>
  <c r="S2203" i="2" s="1"/>
  <c r="O2204" i="2"/>
  <c r="N2204" i="2" s="1"/>
  <c r="P2204" i="2"/>
  <c r="Q2204" i="2" s="1"/>
  <c r="R2204" i="2"/>
  <c r="S2204" i="2" s="1"/>
  <c r="O2205" i="2"/>
  <c r="N2205" i="2" s="1"/>
  <c r="J2205" i="2" s="1"/>
  <c r="P2205" i="2"/>
  <c r="Q2205" i="2" s="1"/>
  <c r="K2205" i="2" s="1"/>
  <c r="R2205" i="2"/>
  <c r="S2205" i="2" s="1"/>
  <c r="L2205" i="2" s="1"/>
  <c r="O2206" i="2"/>
  <c r="N2206" i="2" s="1"/>
  <c r="P2206" i="2"/>
  <c r="Q2206" i="2" s="1"/>
  <c r="R2206" i="2"/>
  <c r="S2206" i="2" s="1"/>
  <c r="O2207" i="2"/>
  <c r="N2207" i="2" s="1"/>
  <c r="P2207" i="2"/>
  <c r="Q2207" i="2" s="1"/>
  <c r="R2207" i="2"/>
  <c r="S2207" i="2" s="1"/>
  <c r="O2208" i="2"/>
  <c r="N2208" i="2" s="1"/>
  <c r="P2208" i="2"/>
  <c r="Q2208" i="2" s="1"/>
  <c r="R2208" i="2"/>
  <c r="S2208" i="2" s="1"/>
  <c r="O2209" i="2"/>
  <c r="N2209" i="2" s="1"/>
  <c r="P2209" i="2"/>
  <c r="Q2209" i="2" s="1"/>
  <c r="R2209" i="2"/>
  <c r="S2209" i="2" s="1"/>
  <c r="O2210" i="2"/>
  <c r="N2210" i="2" s="1"/>
  <c r="J2210" i="2" s="1"/>
  <c r="P2210" i="2"/>
  <c r="Q2210" i="2" s="1"/>
  <c r="K2210" i="2" s="1"/>
  <c r="R2210" i="2"/>
  <c r="S2210" i="2" s="1"/>
  <c r="L2210" i="2" s="1"/>
  <c r="O2211" i="2"/>
  <c r="N2211" i="2" s="1"/>
  <c r="P2211" i="2"/>
  <c r="Q2211" i="2" s="1"/>
  <c r="R2211" i="2"/>
  <c r="S2211" i="2" s="1"/>
  <c r="O2212" i="2"/>
  <c r="N2212" i="2" s="1"/>
  <c r="P2212" i="2"/>
  <c r="Q2212" i="2" s="1"/>
  <c r="R2212" i="2"/>
  <c r="S2212" i="2" s="1"/>
  <c r="O2213" i="2"/>
  <c r="N2213" i="2" s="1"/>
  <c r="P2213" i="2"/>
  <c r="Q2213" i="2" s="1"/>
  <c r="R2213" i="2"/>
  <c r="S2213" i="2" s="1"/>
  <c r="O2214" i="2"/>
  <c r="N2214" i="2" s="1"/>
  <c r="P2214" i="2"/>
  <c r="Q2214" i="2" s="1"/>
  <c r="R2214" i="2"/>
  <c r="S2214" i="2" s="1"/>
  <c r="O2215" i="2"/>
  <c r="N2215" i="2" s="1"/>
  <c r="J2215" i="2" s="1"/>
  <c r="P2215" i="2"/>
  <c r="Q2215" i="2" s="1"/>
  <c r="K2215" i="2" s="1"/>
  <c r="R2215" i="2"/>
  <c r="S2215" i="2" s="1"/>
  <c r="L2215" i="2" s="1"/>
  <c r="O2216" i="2"/>
  <c r="N2216" i="2" s="1"/>
  <c r="P2216" i="2"/>
  <c r="Q2216" i="2" s="1"/>
  <c r="R2216" i="2"/>
  <c r="S2216" i="2" s="1"/>
  <c r="O2217" i="2"/>
  <c r="N2217" i="2" s="1"/>
  <c r="J2217" i="2" s="1"/>
  <c r="P2217" i="2"/>
  <c r="Q2217" i="2" s="1"/>
  <c r="K2217" i="2" s="1"/>
  <c r="R2217" i="2"/>
  <c r="S2217" i="2" s="1"/>
  <c r="L2217" i="2" s="1"/>
  <c r="O2218" i="2"/>
  <c r="N2218" i="2" s="1"/>
  <c r="P2218" i="2"/>
  <c r="Q2218" i="2" s="1"/>
  <c r="R2218" i="2"/>
  <c r="S2218" i="2" s="1"/>
  <c r="O2219" i="2"/>
  <c r="N2219" i="2" s="1"/>
  <c r="P2219" i="2"/>
  <c r="Q2219" i="2" s="1"/>
  <c r="R2219" i="2"/>
  <c r="S2219" i="2" s="1"/>
  <c r="O2220" i="2"/>
  <c r="N2220" i="2" s="1"/>
  <c r="P2220" i="2"/>
  <c r="Q2220" i="2" s="1"/>
  <c r="R2220" i="2"/>
  <c r="S2220" i="2" s="1"/>
  <c r="O2221" i="2"/>
  <c r="N2221" i="2" s="1"/>
  <c r="P2221" i="2"/>
  <c r="Q2221" i="2" s="1"/>
  <c r="R2221" i="2"/>
  <c r="S2221" i="2" s="1"/>
  <c r="O2222" i="2"/>
  <c r="N2222" i="2" s="1"/>
  <c r="P2222" i="2"/>
  <c r="Q2222" i="2" s="1"/>
  <c r="R2222" i="2"/>
  <c r="S2222" i="2" s="1"/>
  <c r="O2223" i="2"/>
  <c r="N2223" i="2" s="1"/>
  <c r="P2223" i="2"/>
  <c r="Q2223" i="2" s="1"/>
  <c r="R2223" i="2"/>
  <c r="S2223" i="2" s="1"/>
  <c r="O2224" i="2"/>
  <c r="N2224" i="2" s="1"/>
  <c r="P2224" i="2"/>
  <c r="Q2224" i="2" s="1"/>
  <c r="R2224" i="2"/>
  <c r="S2224" i="2" s="1"/>
  <c r="O2225" i="2"/>
  <c r="N2225" i="2" s="1"/>
  <c r="P2225" i="2"/>
  <c r="Q2225" i="2" s="1"/>
  <c r="R2225" i="2"/>
  <c r="S2225" i="2" s="1"/>
  <c r="O2226" i="2"/>
  <c r="N2226" i="2" s="1"/>
  <c r="P2226" i="2"/>
  <c r="Q2226" i="2" s="1"/>
  <c r="R2226" i="2"/>
  <c r="S2226" i="2" s="1"/>
  <c r="O2227" i="2"/>
  <c r="N2227" i="2" s="1"/>
  <c r="P2227" i="2"/>
  <c r="Q2227" i="2" s="1"/>
  <c r="R2227" i="2"/>
  <c r="S2227" i="2" s="1"/>
  <c r="O2228" i="2"/>
  <c r="N2228" i="2" s="1"/>
  <c r="P2228" i="2"/>
  <c r="Q2228" i="2" s="1"/>
  <c r="R2228" i="2"/>
  <c r="S2228" i="2" s="1"/>
  <c r="O2229" i="2"/>
  <c r="N2229" i="2" s="1"/>
  <c r="P2229" i="2"/>
  <c r="Q2229" i="2" s="1"/>
  <c r="R2229" i="2"/>
  <c r="S2229" i="2" s="1"/>
  <c r="O2230" i="2"/>
  <c r="N2230" i="2" s="1"/>
  <c r="P2230" i="2"/>
  <c r="Q2230" i="2" s="1"/>
  <c r="R2230" i="2"/>
  <c r="S2230" i="2" s="1"/>
  <c r="O2231" i="2"/>
  <c r="N2231" i="2" s="1"/>
  <c r="P2231" i="2"/>
  <c r="Q2231" i="2" s="1"/>
  <c r="R2231" i="2"/>
  <c r="S2231" i="2" s="1"/>
  <c r="O2232" i="2"/>
  <c r="N2232" i="2" s="1"/>
  <c r="P2232" i="2"/>
  <c r="Q2232" i="2" s="1"/>
  <c r="R2232" i="2"/>
  <c r="S2232" i="2" s="1"/>
  <c r="O2233" i="2"/>
  <c r="N2233" i="2" s="1"/>
  <c r="P2233" i="2"/>
  <c r="Q2233" i="2" s="1"/>
  <c r="R2233" i="2"/>
  <c r="S2233" i="2" s="1"/>
  <c r="O2234" i="2"/>
  <c r="N2234" i="2" s="1"/>
  <c r="P2234" i="2"/>
  <c r="Q2234" i="2" s="1"/>
  <c r="R2234" i="2"/>
  <c r="S2234" i="2" s="1"/>
  <c r="O2235" i="2"/>
  <c r="N2235" i="2" s="1"/>
  <c r="P2235" i="2"/>
  <c r="Q2235" i="2" s="1"/>
  <c r="R2235" i="2"/>
  <c r="S2235" i="2" s="1"/>
  <c r="O2236" i="2"/>
  <c r="N2236" i="2" s="1"/>
  <c r="P2236" i="2"/>
  <c r="Q2236" i="2" s="1"/>
  <c r="R2236" i="2"/>
  <c r="S2236" i="2" s="1"/>
  <c r="O2237" i="2"/>
  <c r="N2237" i="2" s="1"/>
  <c r="P2237" i="2"/>
  <c r="Q2237" i="2" s="1"/>
  <c r="R2237" i="2"/>
  <c r="S2237" i="2" s="1"/>
  <c r="O2238" i="2"/>
  <c r="N2238" i="2" s="1"/>
  <c r="P2238" i="2"/>
  <c r="Q2238" i="2" s="1"/>
  <c r="R2238" i="2"/>
  <c r="S2238" i="2" s="1"/>
  <c r="O2239" i="2"/>
  <c r="N2239" i="2" s="1"/>
  <c r="P2239" i="2"/>
  <c r="Q2239" i="2" s="1"/>
  <c r="R2239" i="2"/>
  <c r="S2239" i="2" s="1"/>
  <c r="O2240" i="2"/>
  <c r="N2240" i="2" s="1"/>
  <c r="P2240" i="2"/>
  <c r="Q2240" i="2" s="1"/>
  <c r="R2240" i="2"/>
  <c r="S2240" i="2" s="1"/>
  <c r="O2241" i="2"/>
  <c r="N2241" i="2" s="1"/>
  <c r="P2241" i="2"/>
  <c r="Q2241" i="2" s="1"/>
  <c r="R2241" i="2"/>
  <c r="S2241" i="2" s="1"/>
  <c r="O2242" i="2"/>
  <c r="N2242" i="2" s="1"/>
  <c r="P2242" i="2"/>
  <c r="Q2242" i="2" s="1"/>
  <c r="R2242" i="2"/>
  <c r="S2242" i="2" s="1"/>
  <c r="O2243" i="2"/>
  <c r="N2243" i="2" s="1"/>
  <c r="P2243" i="2"/>
  <c r="Q2243" i="2" s="1"/>
  <c r="R2243" i="2"/>
  <c r="S2243" i="2" s="1"/>
  <c r="O2244" i="2"/>
  <c r="N2244" i="2" s="1"/>
  <c r="P2244" i="2"/>
  <c r="Q2244" i="2" s="1"/>
  <c r="R2244" i="2"/>
  <c r="S2244" i="2" s="1"/>
  <c r="O2245" i="2"/>
  <c r="N2245" i="2" s="1"/>
  <c r="P2245" i="2"/>
  <c r="Q2245" i="2" s="1"/>
  <c r="R2245" i="2"/>
  <c r="S2245" i="2" s="1"/>
  <c r="O2246" i="2"/>
  <c r="N2246" i="2" s="1"/>
  <c r="P2246" i="2"/>
  <c r="Q2246" i="2" s="1"/>
  <c r="R2246" i="2"/>
  <c r="S2246" i="2" s="1"/>
  <c r="O2247" i="2"/>
  <c r="N2247" i="2" s="1"/>
  <c r="P2247" i="2"/>
  <c r="Q2247" i="2" s="1"/>
  <c r="R2247" i="2"/>
  <c r="S2247" i="2" s="1"/>
  <c r="O2248" i="2"/>
  <c r="N2248" i="2" s="1"/>
  <c r="P2248" i="2"/>
  <c r="Q2248" i="2" s="1"/>
  <c r="R2248" i="2"/>
  <c r="S2248" i="2" s="1"/>
  <c r="O2249" i="2"/>
  <c r="N2249" i="2" s="1"/>
  <c r="P2249" i="2"/>
  <c r="Q2249" i="2" s="1"/>
  <c r="R2249" i="2"/>
  <c r="S2249" i="2" s="1"/>
  <c r="O2250" i="2"/>
  <c r="N2250" i="2" s="1"/>
  <c r="P2250" i="2"/>
  <c r="Q2250" i="2" s="1"/>
  <c r="R2250" i="2"/>
  <c r="S2250" i="2" s="1"/>
  <c r="O2251" i="2"/>
  <c r="N2251" i="2" s="1"/>
  <c r="P2251" i="2"/>
  <c r="Q2251" i="2" s="1"/>
  <c r="R2251" i="2"/>
  <c r="S2251" i="2" s="1"/>
  <c r="O2252" i="2"/>
  <c r="N2252" i="2" s="1"/>
  <c r="P2252" i="2"/>
  <c r="Q2252" i="2" s="1"/>
  <c r="R2252" i="2"/>
  <c r="S2252" i="2" s="1"/>
  <c r="O2253" i="2"/>
  <c r="N2253" i="2" s="1"/>
  <c r="P2253" i="2"/>
  <c r="Q2253" i="2" s="1"/>
  <c r="R2253" i="2"/>
  <c r="S2253" i="2" s="1"/>
  <c r="O2254" i="2"/>
  <c r="N2254" i="2" s="1"/>
  <c r="P2254" i="2"/>
  <c r="Q2254" i="2" s="1"/>
  <c r="R2254" i="2"/>
  <c r="S2254" i="2" s="1"/>
  <c r="O2255" i="2"/>
  <c r="N2255" i="2" s="1"/>
  <c r="P2255" i="2"/>
  <c r="Q2255" i="2" s="1"/>
  <c r="R2255" i="2"/>
  <c r="S2255" i="2" s="1"/>
  <c r="O2256" i="2"/>
  <c r="N2256" i="2" s="1"/>
  <c r="P2256" i="2"/>
  <c r="Q2256" i="2" s="1"/>
  <c r="R2256" i="2"/>
  <c r="S2256" i="2" s="1"/>
  <c r="O2257" i="2"/>
  <c r="N2257" i="2" s="1"/>
  <c r="J2257" i="2" s="1"/>
  <c r="P2257" i="2"/>
  <c r="Q2257" i="2" s="1"/>
  <c r="K2257" i="2" s="1"/>
  <c r="R2257" i="2"/>
  <c r="S2257" i="2" s="1"/>
  <c r="L2257" i="2" s="1"/>
  <c r="O2258" i="2"/>
  <c r="N2258" i="2" s="1"/>
  <c r="J2258" i="2" s="1"/>
  <c r="P2258" i="2"/>
  <c r="Q2258" i="2" s="1"/>
  <c r="K2258" i="2" s="1"/>
  <c r="R2258" i="2"/>
  <c r="S2258" i="2" s="1"/>
  <c r="L2258" i="2" s="1"/>
  <c r="O2259" i="2"/>
  <c r="N2259" i="2" s="1"/>
  <c r="P2259" i="2"/>
  <c r="Q2259" i="2" s="1"/>
  <c r="R2259" i="2"/>
  <c r="S2259" i="2" s="1"/>
  <c r="O2260" i="2"/>
  <c r="N2260" i="2" s="1"/>
  <c r="J2260" i="2" s="1"/>
  <c r="P2260" i="2"/>
  <c r="Q2260" i="2" s="1"/>
  <c r="K2260" i="2" s="1"/>
  <c r="R2260" i="2"/>
  <c r="S2260" i="2" s="1"/>
  <c r="L2260" i="2" s="1"/>
  <c r="O2261" i="2"/>
  <c r="N2261" i="2" s="1"/>
  <c r="P2261" i="2"/>
  <c r="Q2261" i="2" s="1"/>
  <c r="R2261" i="2"/>
  <c r="S2261" i="2" s="1"/>
  <c r="O2262" i="2"/>
  <c r="N2262" i="2" s="1"/>
  <c r="P2262" i="2"/>
  <c r="Q2262" i="2" s="1"/>
  <c r="R2262" i="2"/>
  <c r="S2262" i="2" s="1"/>
  <c r="O2263" i="2"/>
  <c r="N2263" i="2" s="1"/>
  <c r="P2263" i="2"/>
  <c r="Q2263" i="2" s="1"/>
  <c r="R2263" i="2"/>
  <c r="S2263" i="2" s="1"/>
  <c r="O2264" i="2"/>
  <c r="N2264" i="2" s="1"/>
  <c r="P2264" i="2"/>
  <c r="Q2264" i="2" s="1"/>
  <c r="R2264" i="2"/>
  <c r="S2264" i="2" s="1"/>
  <c r="O2265" i="2"/>
  <c r="N2265" i="2" s="1"/>
  <c r="P2265" i="2"/>
  <c r="Q2265" i="2" s="1"/>
  <c r="R2265" i="2"/>
  <c r="S2265" i="2" s="1"/>
  <c r="O2266" i="2"/>
  <c r="N2266" i="2" s="1"/>
  <c r="J2266" i="2" s="1"/>
  <c r="P2266" i="2"/>
  <c r="Q2266" i="2" s="1"/>
  <c r="K2266" i="2" s="1"/>
  <c r="R2266" i="2"/>
  <c r="S2266" i="2" s="1"/>
  <c r="L2266" i="2" s="1"/>
  <c r="O2267" i="2"/>
  <c r="N2267" i="2" s="1"/>
  <c r="P2267" i="2"/>
  <c r="Q2267" i="2" s="1"/>
  <c r="R2267" i="2"/>
  <c r="S2267" i="2" s="1"/>
  <c r="O2268" i="2"/>
  <c r="N2268" i="2" s="1"/>
  <c r="P2268" i="2"/>
  <c r="Q2268" i="2" s="1"/>
  <c r="R2268" i="2"/>
  <c r="S2268" i="2" s="1"/>
  <c r="O2269" i="2"/>
  <c r="N2269" i="2" s="1"/>
  <c r="P2269" i="2"/>
  <c r="Q2269" i="2" s="1"/>
  <c r="R2269" i="2"/>
  <c r="S2269" i="2" s="1"/>
  <c r="O2270" i="2"/>
  <c r="N2270" i="2" s="1"/>
  <c r="P2270" i="2"/>
  <c r="Q2270" i="2" s="1"/>
  <c r="R2270" i="2"/>
  <c r="S2270" i="2" s="1"/>
  <c r="O2271" i="2"/>
  <c r="N2271" i="2" s="1"/>
  <c r="P2271" i="2"/>
  <c r="Q2271" i="2" s="1"/>
  <c r="R2271" i="2"/>
  <c r="S2271" i="2" s="1"/>
  <c r="O2272" i="2"/>
  <c r="N2272" i="2" s="1"/>
  <c r="P2272" i="2"/>
  <c r="Q2272" i="2" s="1"/>
  <c r="R2272" i="2"/>
  <c r="S2272" i="2" s="1"/>
  <c r="O2273" i="2"/>
  <c r="N2273" i="2" s="1"/>
  <c r="P2273" i="2"/>
  <c r="Q2273" i="2" s="1"/>
  <c r="R2273" i="2"/>
  <c r="S2273" i="2" s="1"/>
  <c r="O2274" i="2"/>
  <c r="N2274" i="2" s="1"/>
  <c r="P2274" i="2"/>
  <c r="Q2274" i="2" s="1"/>
  <c r="R2274" i="2"/>
  <c r="S2274" i="2" s="1"/>
  <c r="O2275" i="2"/>
  <c r="N2275" i="2" s="1"/>
  <c r="P2275" i="2"/>
  <c r="Q2275" i="2" s="1"/>
  <c r="R2275" i="2"/>
  <c r="S2275" i="2" s="1"/>
  <c r="O2276" i="2"/>
  <c r="N2276" i="2" s="1"/>
  <c r="P2276" i="2"/>
  <c r="Q2276" i="2" s="1"/>
  <c r="R2276" i="2"/>
  <c r="S2276" i="2" s="1"/>
  <c r="O2277" i="2"/>
  <c r="N2277" i="2" s="1"/>
  <c r="P2277" i="2"/>
  <c r="Q2277" i="2" s="1"/>
  <c r="R2277" i="2"/>
  <c r="S2277" i="2" s="1"/>
  <c r="O2278" i="2"/>
  <c r="N2278" i="2" s="1"/>
  <c r="P2278" i="2"/>
  <c r="Q2278" i="2" s="1"/>
  <c r="R2278" i="2"/>
  <c r="S2278" i="2" s="1"/>
  <c r="O2279" i="2"/>
  <c r="N2279" i="2" s="1"/>
  <c r="J2279" i="2" s="1"/>
  <c r="P2279" i="2"/>
  <c r="Q2279" i="2" s="1"/>
  <c r="K2279" i="2" s="1"/>
  <c r="R2279" i="2"/>
  <c r="S2279" i="2" s="1"/>
  <c r="L2279" i="2" s="1"/>
  <c r="O2280" i="2"/>
  <c r="N2280" i="2" s="1"/>
  <c r="P2280" i="2"/>
  <c r="Q2280" i="2" s="1"/>
  <c r="R2280" i="2"/>
  <c r="S2280" i="2" s="1"/>
  <c r="O2281" i="2"/>
  <c r="N2281" i="2" s="1"/>
  <c r="P2281" i="2"/>
  <c r="Q2281" i="2" s="1"/>
  <c r="R2281" i="2"/>
  <c r="S2281" i="2" s="1"/>
  <c r="O2282" i="2"/>
  <c r="N2282" i="2" s="1"/>
  <c r="P2282" i="2"/>
  <c r="Q2282" i="2" s="1"/>
  <c r="R2282" i="2"/>
  <c r="S2282" i="2" s="1"/>
  <c r="O2283" i="2"/>
  <c r="N2283" i="2" s="1"/>
  <c r="P2283" i="2"/>
  <c r="Q2283" i="2" s="1"/>
  <c r="R2283" i="2"/>
  <c r="S2283" i="2" s="1"/>
  <c r="O2284" i="2"/>
  <c r="N2284" i="2" s="1"/>
  <c r="P2284" i="2"/>
  <c r="Q2284" i="2" s="1"/>
  <c r="R2284" i="2"/>
  <c r="S2284" i="2" s="1"/>
  <c r="O2285" i="2"/>
  <c r="N2285" i="2" s="1"/>
  <c r="P2285" i="2"/>
  <c r="Q2285" i="2" s="1"/>
  <c r="R2285" i="2"/>
  <c r="S2285" i="2" s="1"/>
  <c r="O2286" i="2"/>
  <c r="N2286" i="2" s="1"/>
  <c r="P2286" i="2"/>
  <c r="Q2286" i="2" s="1"/>
  <c r="R2286" i="2"/>
  <c r="S2286" i="2" s="1"/>
  <c r="O2287" i="2"/>
  <c r="N2287" i="2" s="1"/>
  <c r="P2287" i="2"/>
  <c r="Q2287" i="2" s="1"/>
  <c r="R2287" i="2"/>
  <c r="S2287" i="2" s="1"/>
  <c r="O2288" i="2"/>
  <c r="N2288" i="2" s="1"/>
  <c r="P2288" i="2"/>
  <c r="Q2288" i="2" s="1"/>
  <c r="R2288" i="2"/>
  <c r="S2288" i="2" s="1"/>
  <c r="O2289" i="2"/>
  <c r="N2289" i="2" s="1"/>
  <c r="P2289" i="2"/>
  <c r="Q2289" i="2" s="1"/>
  <c r="R2289" i="2"/>
  <c r="S2289" i="2" s="1"/>
  <c r="O2290" i="2"/>
  <c r="N2290" i="2" s="1"/>
  <c r="P2290" i="2"/>
  <c r="Q2290" i="2" s="1"/>
  <c r="R2290" i="2"/>
  <c r="S2290" i="2" s="1"/>
  <c r="O2291" i="2"/>
  <c r="N2291" i="2" s="1"/>
  <c r="P2291" i="2"/>
  <c r="Q2291" i="2" s="1"/>
  <c r="R2291" i="2"/>
  <c r="S2291" i="2" s="1"/>
  <c r="O2292" i="2"/>
  <c r="N2292" i="2" s="1"/>
  <c r="P2292" i="2"/>
  <c r="Q2292" i="2" s="1"/>
  <c r="R2292" i="2"/>
  <c r="S2292" i="2" s="1"/>
  <c r="O2293" i="2"/>
  <c r="N2293" i="2" s="1"/>
  <c r="P2293" i="2"/>
  <c r="Q2293" i="2" s="1"/>
  <c r="R2293" i="2"/>
  <c r="S2293" i="2" s="1"/>
  <c r="O2294" i="2"/>
  <c r="N2294" i="2" s="1"/>
  <c r="J2294" i="2" s="1"/>
  <c r="P2294" i="2"/>
  <c r="Q2294" i="2" s="1"/>
  <c r="K2294" i="2" s="1"/>
  <c r="R2294" i="2"/>
  <c r="S2294" i="2" s="1"/>
  <c r="L2294" i="2" s="1"/>
  <c r="O2295" i="2"/>
  <c r="N2295" i="2" s="1"/>
  <c r="J2295" i="2" s="1"/>
  <c r="P2295" i="2"/>
  <c r="Q2295" i="2" s="1"/>
  <c r="K2295" i="2" s="1"/>
  <c r="R2295" i="2"/>
  <c r="S2295" i="2" s="1"/>
  <c r="L2295" i="2" s="1"/>
  <c r="O2296" i="2"/>
  <c r="N2296" i="2" s="1"/>
  <c r="P2296" i="2"/>
  <c r="Q2296" i="2" s="1"/>
  <c r="R2296" i="2"/>
  <c r="S2296" i="2" s="1"/>
  <c r="O2297" i="2"/>
  <c r="N2297" i="2" s="1"/>
  <c r="J2297" i="2" s="1"/>
  <c r="P2297" i="2"/>
  <c r="Q2297" i="2" s="1"/>
  <c r="K2297" i="2" s="1"/>
  <c r="R2297" i="2"/>
  <c r="S2297" i="2" s="1"/>
  <c r="L2297" i="2" s="1"/>
  <c r="O2298" i="2"/>
  <c r="N2298" i="2" s="1"/>
  <c r="J2298" i="2" s="1"/>
  <c r="P2298" i="2"/>
  <c r="Q2298" i="2" s="1"/>
  <c r="K2298" i="2" s="1"/>
  <c r="R2298" i="2"/>
  <c r="S2298" i="2" s="1"/>
  <c r="L2298" i="2" s="1"/>
  <c r="O2299" i="2"/>
  <c r="N2299" i="2" s="1"/>
  <c r="P2299" i="2"/>
  <c r="Q2299" i="2" s="1"/>
  <c r="R2299" i="2"/>
  <c r="S2299" i="2" s="1"/>
  <c r="O2300" i="2"/>
  <c r="N2300" i="2" s="1"/>
  <c r="P2300" i="2"/>
  <c r="Q2300" i="2" s="1"/>
  <c r="R2300" i="2"/>
  <c r="S2300" i="2" s="1"/>
  <c r="O2301" i="2"/>
  <c r="N2301" i="2" s="1"/>
  <c r="P2301" i="2"/>
  <c r="Q2301" i="2" s="1"/>
  <c r="R2301" i="2"/>
  <c r="S2301" i="2" s="1"/>
  <c r="O2302" i="2"/>
  <c r="N2302" i="2" s="1"/>
  <c r="J2302" i="2" s="1"/>
  <c r="P2302" i="2"/>
  <c r="Q2302" i="2" s="1"/>
  <c r="K2302" i="2" s="1"/>
  <c r="R2302" i="2"/>
  <c r="S2302" i="2" s="1"/>
  <c r="L2302" i="2" s="1"/>
  <c r="O2303" i="2"/>
  <c r="N2303" i="2" s="1"/>
  <c r="P2303" i="2"/>
  <c r="Q2303" i="2" s="1"/>
  <c r="R2303" i="2"/>
  <c r="S2303" i="2" s="1"/>
  <c r="O2304" i="2"/>
  <c r="N2304" i="2" s="1"/>
  <c r="P2304" i="2"/>
  <c r="Q2304" i="2" s="1"/>
  <c r="R2304" i="2"/>
  <c r="S2304" i="2" s="1"/>
  <c r="O2305" i="2"/>
  <c r="N2305" i="2" s="1"/>
  <c r="P2305" i="2"/>
  <c r="Q2305" i="2" s="1"/>
  <c r="R2305" i="2"/>
  <c r="S2305" i="2" s="1"/>
  <c r="O2306" i="2"/>
  <c r="N2306" i="2" s="1"/>
  <c r="P2306" i="2"/>
  <c r="Q2306" i="2" s="1"/>
  <c r="R2306" i="2"/>
  <c r="S2306" i="2" s="1"/>
  <c r="O2307" i="2"/>
  <c r="N2307" i="2" s="1"/>
  <c r="P2307" i="2"/>
  <c r="Q2307" i="2" s="1"/>
  <c r="R2307" i="2"/>
  <c r="S2307" i="2" s="1"/>
  <c r="O2308" i="2"/>
  <c r="N2308" i="2" s="1"/>
  <c r="P2308" i="2"/>
  <c r="Q2308" i="2" s="1"/>
  <c r="R2308" i="2"/>
  <c r="S2308" i="2" s="1"/>
  <c r="O2309" i="2"/>
  <c r="N2309" i="2" s="1"/>
  <c r="P2309" i="2"/>
  <c r="Q2309" i="2" s="1"/>
  <c r="R2309" i="2"/>
  <c r="S2309" i="2" s="1"/>
  <c r="O2310" i="2"/>
  <c r="N2310" i="2" s="1"/>
  <c r="P2310" i="2"/>
  <c r="Q2310" i="2" s="1"/>
  <c r="R2310" i="2"/>
  <c r="S2310" i="2" s="1"/>
  <c r="O2311" i="2"/>
  <c r="N2311" i="2" s="1"/>
  <c r="P2311" i="2"/>
  <c r="Q2311" i="2" s="1"/>
  <c r="R2311" i="2"/>
  <c r="S2311" i="2" s="1"/>
  <c r="O2312" i="2"/>
  <c r="N2312" i="2" s="1"/>
  <c r="P2312" i="2"/>
  <c r="Q2312" i="2" s="1"/>
  <c r="R2312" i="2"/>
  <c r="S2312" i="2" s="1"/>
  <c r="O2313" i="2"/>
  <c r="N2313" i="2" s="1"/>
  <c r="P2313" i="2"/>
  <c r="Q2313" i="2" s="1"/>
  <c r="R2313" i="2"/>
  <c r="S2313" i="2" s="1"/>
  <c r="O2314" i="2"/>
  <c r="N2314" i="2" s="1"/>
  <c r="P2314" i="2"/>
  <c r="Q2314" i="2" s="1"/>
  <c r="R2314" i="2"/>
  <c r="S2314" i="2" s="1"/>
  <c r="O2315" i="2"/>
  <c r="N2315" i="2" s="1"/>
  <c r="P2315" i="2"/>
  <c r="Q2315" i="2" s="1"/>
  <c r="R2315" i="2"/>
  <c r="S2315" i="2" s="1"/>
  <c r="O2316" i="2"/>
  <c r="N2316" i="2" s="1"/>
  <c r="P2316" i="2"/>
  <c r="Q2316" i="2" s="1"/>
  <c r="R2316" i="2"/>
  <c r="S2316" i="2" s="1"/>
  <c r="O2317" i="2"/>
  <c r="N2317" i="2" s="1"/>
  <c r="P2317" i="2"/>
  <c r="Q2317" i="2" s="1"/>
  <c r="R2317" i="2"/>
  <c r="S2317" i="2" s="1"/>
  <c r="O2318" i="2"/>
  <c r="N2318" i="2" s="1"/>
  <c r="P2318" i="2"/>
  <c r="Q2318" i="2" s="1"/>
  <c r="R2318" i="2"/>
  <c r="S2318" i="2" s="1"/>
  <c r="O2319" i="2"/>
  <c r="N2319" i="2" s="1"/>
  <c r="P2319" i="2"/>
  <c r="Q2319" i="2" s="1"/>
  <c r="R2319" i="2"/>
  <c r="S2319" i="2" s="1"/>
  <c r="O2320" i="2"/>
  <c r="N2320" i="2" s="1"/>
  <c r="J2320" i="2" s="1"/>
  <c r="P2320" i="2"/>
  <c r="Q2320" i="2" s="1"/>
  <c r="K2320" i="2" s="1"/>
  <c r="R2320" i="2"/>
  <c r="S2320" i="2" s="1"/>
  <c r="L2320" i="2" s="1"/>
  <c r="O2321" i="2"/>
  <c r="N2321" i="2" s="1"/>
  <c r="J2321" i="2" s="1"/>
  <c r="P2321" i="2"/>
  <c r="Q2321" i="2" s="1"/>
  <c r="K2321" i="2" s="1"/>
  <c r="R2321" i="2"/>
  <c r="S2321" i="2" s="1"/>
  <c r="L2321" i="2" s="1"/>
  <c r="O2322" i="2"/>
  <c r="N2322" i="2" s="1"/>
  <c r="P2322" i="2"/>
  <c r="Q2322" i="2" s="1"/>
  <c r="R2322" i="2"/>
  <c r="S2322" i="2" s="1"/>
  <c r="O2323" i="2"/>
  <c r="N2323" i="2" s="1"/>
  <c r="P2323" i="2"/>
  <c r="Q2323" i="2" s="1"/>
  <c r="R2323" i="2"/>
  <c r="S2323" i="2" s="1"/>
  <c r="O2324" i="2"/>
  <c r="N2324" i="2" s="1"/>
  <c r="P2324" i="2"/>
  <c r="Q2324" i="2" s="1"/>
  <c r="R2324" i="2"/>
  <c r="S2324" i="2" s="1"/>
  <c r="O2325" i="2"/>
  <c r="N2325" i="2" s="1"/>
  <c r="P2325" i="2"/>
  <c r="Q2325" i="2" s="1"/>
  <c r="R2325" i="2"/>
  <c r="S2325" i="2" s="1"/>
  <c r="O2326" i="2"/>
  <c r="N2326" i="2" s="1"/>
  <c r="P2326" i="2"/>
  <c r="Q2326" i="2" s="1"/>
  <c r="R2326" i="2"/>
  <c r="S2326" i="2" s="1"/>
  <c r="O2327" i="2"/>
  <c r="N2327" i="2" s="1"/>
  <c r="P2327" i="2"/>
  <c r="Q2327" i="2" s="1"/>
  <c r="R2327" i="2"/>
  <c r="S2327" i="2" s="1"/>
  <c r="O2328" i="2"/>
  <c r="N2328" i="2" s="1"/>
  <c r="P2328" i="2"/>
  <c r="Q2328" i="2" s="1"/>
  <c r="R2328" i="2"/>
  <c r="S2328" i="2" s="1"/>
  <c r="O2329" i="2"/>
  <c r="N2329" i="2" s="1"/>
  <c r="P2329" i="2"/>
  <c r="Q2329" i="2" s="1"/>
  <c r="R2329" i="2"/>
  <c r="S2329" i="2" s="1"/>
  <c r="O2330" i="2"/>
  <c r="N2330" i="2" s="1"/>
  <c r="P2330" i="2"/>
  <c r="Q2330" i="2" s="1"/>
  <c r="R2330" i="2"/>
  <c r="S2330" i="2" s="1"/>
  <c r="O2331" i="2"/>
  <c r="N2331" i="2" s="1"/>
  <c r="P2331" i="2"/>
  <c r="Q2331" i="2" s="1"/>
  <c r="R2331" i="2"/>
  <c r="S2331" i="2" s="1"/>
  <c r="O2332" i="2"/>
  <c r="N2332" i="2" s="1"/>
  <c r="P2332" i="2"/>
  <c r="Q2332" i="2" s="1"/>
  <c r="R2332" i="2"/>
  <c r="S2332" i="2" s="1"/>
  <c r="O2333" i="2"/>
  <c r="N2333" i="2" s="1"/>
  <c r="P2333" i="2"/>
  <c r="Q2333" i="2" s="1"/>
  <c r="R2333" i="2"/>
  <c r="S2333" i="2" s="1"/>
  <c r="O2334" i="2"/>
  <c r="N2334" i="2" s="1"/>
  <c r="P2334" i="2"/>
  <c r="Q2334" i="2" s="1"/>
  <c r="R2334" i="2"/>
  <c r="S2334" i="2" s="1"/>
  <c r="O2335" i="2"/>
  <c r="N2335" i="2" s="1"/>
  <c r="P2335" i="2"/>
  <c r="Q2335" i="2" s="1"/>
  <c r="R2335" i="2"/>
  <c r="S2335" i="2" s="1"/>
  <c r="O2336" i="2"/>
  <c r="N2336" i="2" s="1"/>
  <c r="P2336" i="2"/>
  <c r="Q2336" i="2" s="1"/>
  <c r="R2336" i="2"/>
  <c r="S2336" i="2" s="1"/>
  <c r="O2337" i="2"/>
  <c r="N2337" i="2" s="1"/>
  <c r="P2337" i="2"/>
  <c r="Q2337" i="2" s="1"/>
  <c r="R2337" i="2"/>
  <c r="S2337" i="2" s="1"/>
  <c r="O2338" i="2"/>
  <c r="N2338" i="2" s="1"/>
  <c r="P2338" i="2"/>
  <c r="Q2338" i="2" s="1"/>
  <c r="R2338" i="2"/>
  <c r="S2338" i="2" s="1"/>
  <c r="O2339" i="2"/>
  <c r="N2339" i="2" s="1"/>
  <c r="P2339" i="2"/>
  <c r="Q2339" i="2" s="1"/>
  <c r="R2339" i="2"/>
  <c r="S2339" i="2" s="1"/>
  <c r="O2340" i="2"/>
  <c r="N2340" i="2" s="1"/>
  <c r="P2340" i="2"/>
  <c r="Q2340" i="2" s="1"/>
  <c r="R2340" i="2"/>
  <c r="S2340" i="2" s="1"/>
  <c r="O2341" i="2"/>
  <c r="N2341" i="2" s="1"/>
  <c r="P2341" i="2"/>
  <c r="Q2341" i="2" s="1"/>
  <c r="R2341" i="2"/>
  <c r="S2341" i="2" s="1"/>
  <c r="O2342" i="2"/>
  <c r="N2342" i="2" s="1"/>
  <c r="P2342" i="2"/>
  <c r="Q2342" i="2" s="1"/>
  <c r="R2342" i="2"/>
  <c r="S2342" i="2" s="1"/>
  <c r="O2343" i="2"/>
  <c r="N2343" i="2" s="1"/>
  <c r="J2343" i="2" s="1"/>
  <c r="P2343" i="2"/>
  <c r="Q2343" i="2" s="1"/>
  <c r="K2343" i="2" s="1"/>
  <c r="R2343" i="2"/>
  <c r="S2343" i="2" s="1"/>
  <c r="L2343" i="2" s="1"/>
  <c r="O2344" i="2"/>
  <c r="N2344" i="2" s="1"/>
  <c r="P2344" i="2"/>
  <c r="Q2344" i="2" s="1"/>
  <c r="R2344" i="2"/>
  <c r="S2344" i="2" s="1"/>
  <c r="O2345" i="2"/>
  <c r="N2345" i="2" s="1"/>
  <c r="P2345" i="2"/>
  <c r="Q2345" i="2" s="1"/>
  <c r="R2345" i="2"/>
  <c r="S2345" i="2" s="1"/>
  <c r="O2346" i="2"/>
  <c r="N2346" i="2" s="1"/>
  <c r="P2346" i="2"/>
  <c r="Q2346" i="2" s="1"/>
  <c r="R2346" i="2"/>
  <c r="S2346" i="2" s="1"/>
  <c r="O2347" i="2"/>
  <c r="N2347" i="2" s="1"/>
  <c r="P2347" i="2"/>
  <c r="Q2347" i="2" s="1"/>
  <c r="R2347" i="2"/>
  <c r="S2347" i="2" s="1"/>
  <c r="O2348" i="2"/>
  <c r="N2348" i="2" s="1"/>
  <c r="P2348" i="2"/>
  <c r="Q2348" i="2" s="1"/>
  <c r="R2348" i="2"/>
  <c r="S2348" i="2" s="1"/>
  <c r="O2349" i="2"/>
  <c r="N2349" i="2" s="1"/>
  <c r="P2349" i="2"/>
  <c r="Q2349" i="2" s="1"/>
  <c r="R2349" i="2"/>
  <c r="S2349" i="2" s="1"/>
  <c r="O2350" i="2"/>
  <c r="N2350" i="2" s="1"/>
  <c r="P2350" i="2"/>
  <c r="Q2350" i="2" s="1"/>
  <c r="R2350" i="2"/>
  <c r="S2350" i="2" s="1"/>
  <c r="O2351" i="2"/>
  <c r="N2351" i="2" s="1"/>
  <c r="P2351" i="2"/>
  <c r="Q2351" i="2" s="1"/>
  <c r="R2351" i="2"/>
  <c r="S2351" i="2" s="1"/>
  <c r="O2352" i="2"/>
  <c r="N2352" i="2" s="1"/>
  <c r="P2352" i="2"/>
  <c r="Q2352" i="2" s="1"/>
  <c r="R2352" i="2"/>
  <c r="S2352" i="2" s="1"/>
  <c r="O2353" i="2"/>
  <c r="N2353" i="2" s="1"/>
  <c r="J2353" i="2" s="1"/>
  <c r="P2353" i="2"/>
  <c r="Q2353" i="2" s="1"/>
  <c r="K2353" i="2" s="1"/>
  <c r="R2353" i="2"/>
  <c r="S2353" i="2" s="1"/>
  <c r="L2353" i="2" s="1"/>
  <c r="O2354" i="2"/>
  <c r="N2354" i="2" s="1"/>
  <c r="P2354" i="2"/>
  <c r="Q2354" i="2" s="1"/>
  <c r="R2354" i="2"/>
  <c r="S2354" i="2" s="1"/>
  <c r="O2355" i="2"/>
  <c r="N2355" i="2" s="1"/>
  <c r="P2355" i="2"/>
  <c r="Q2355" i="2" s="1"/>
  <c r="R2355" i="2"/>
  <c r="S2355" i="2" s="1"/>
  <c r="O2356" i="2"/>
  <c r="N2356" i="2" s="1"/>
  <c r="P2356" i="2"/>
  <c r="Q2356" i="2" s="1"/>
  <c r="R2356" i="2"/>
  <c r="S2356" i="2" s="1"/>
  <c r="O2357" i="2"/>
  <c r="N2357" i="2" s="1"/>
  <c r="P2357" i="2"/>
  <c r="Q2357" i="2" s="1"/>
  <c r="R2357" i="2"/>
  <c r="S2357" i="2" s="1"/>
  <c r="O2358" i="2"/>
  <c r="N2358" i="2" s="1"/>
  <c r="P2358" i="2"/>
  <c r="Q2358" i="2" s="1"/>
  <c r="R2358" i="2"/>
  <c r="S2358" i="2" s="1"/>
  <c r="O2359" i="2"/>
  <c r="N2359" i="2" s="1"/>
  <c r="P2359" i="2"/>
  <c r="Q2359" i="2" s="1"/>
  <c r="R2359" i="2"/>
  <c r="S2359" i="2" s="1"/>
  <c r="O2360" i="2"/>
  <c r="N2360" i="2" s="1"/>
  <c r="P2360" i="2"/>
  <c r="Q2360" i="2" s="1"/>
  <c r="R2360" i="2"/>
  <c r="S2360" i="2" s="1"/>
  <c r="O2361" i="2"/>
  <c r="N2361" i="2" s="1"/>
  <c r="P2361" i="2"/>
  <c r="Q2361" i="2" s="1"/>
  <c r="R2361" i="2"/>
  <c r="S2361" i="2" s="1"/>
  <c r="O2362" i="2"/>
  <c r="N2362" i="2" s="1"/>
  <c r="P2362" i="2"/>
  <c r="Q2362" i="2" s="1"/>
  <c r="R2362" i="2"/>
  <c r="S2362" i="2" s="1"/>
  <c r="O2363" i="2"/>
  <c r="N2363" i="2" s="1"/>
  <c r="P2363" i="2"/>
  <c r="Q2363" i="2" s="1"/>
  <c r="R2363" i="2"/>
  <c r="S2363" i="2" s="1"/>
  <c r="O2364" i="2"/>
  <c r="N2364" i="2" s="1"/>
  <c r="P2364" i="2"/>
  <c r="Q2364" i="2" s="1"/>
  <c r="R2364" i="2"/>
  <c r="S2364" i="2" s="1"/>
  <c r="O2365" i="2"/>
  <c r="N2365" i="2" s="1"/>
  <c r="P2365" i="2"/>
  <c r="Q2365" i="2" s="1"/>
  <c r="R2365" i="2"/>
  <c r="S2365" i="2" s="1"/>
  <c r="O2366" i="2"/>
  <c r="N2366" i="2" s="1"/>
  <c r="J2366" i="2" s="1"/>
  <c r="P2366" i="2"/>
  <c r="Q2366" i="2" s="1"/>
  <c r="K2366" i="2" s="1"/>
  <c r="R2366" i="2"/>
  <c r="S2366" i="2" s="1"/>
  <c r="L2366" i="2" s="1"/>
  <c r="O2367" i="2"/>
  <c r="N2367" i="2" s="1"/>
  <c r="P2367" i="2"/>
  <c r="Q2367" i="2" s="1"/>
  <c r="R2367" i="2"/>
  <c r="S2367" i="2" s="1"/>
  <c r="O2368" i="2"/>
  <c r="N2368" i="2" s="1"/>
  <c r="P2368" i="2"/>
  <c r="Q2368" i="2" s="1"/>
  <c r="R2368" i="2"/>
  <c r="S2368" i="2" s="1"/>
  <c r="O2369" i="2"/>
  <c r="N2369" i="2" s="1"/>
  <c r="J2369" i="2" s="1"/>
  <c r="P2369" i="2"/>
  <c r="Q2369" i="2" s="1"/>
  <c r="K2369" i="2" s="1"/>
  <c r="R2369" i="2"/>
  <c r="S2369" i="2" s="1"/>
  <c r="L2369" i="2" s="1"/>
  <c r="O2370" i="2"/>
  <c r="N2370" i="2" s="1"/>
  <c r="P2370" i="2"/>
  <c r="Q2370" i="2" s="1"/>
  <c r="R2370" i="2"/>
  <c r="S2370" i="2" s="1"/>
  <c r="O2371" i="2"/>
  <c r="N2371" i="2" s="1"/>
  <c r="J2371" i="2" s="1"/>
  <c r="P2371" i="2"/>
  <c r="Q2371" i="2" s="1"/>
  <c r="K2371" i="2" s="1"/>
  <c r="R2371" i="2"/>
  <c r="S2371" i="2" s="1"/>
  <c r="L2371" i="2" s="1"/>
  <c r="O2372" i="2"/>
  <c r="N2372" i="2" s="1"/>
  <c r="P2372" i="2"/>
  <c r="Q2372" i="2" s="1"/>
  <c r="R2372" i="2"/>
  <c r="S2372" i="2" s="1"/>
  <c r="O2373" i="2"/>
  <c r="N2373" i="2" s="1"/>
  <c r="P2373" i="2"/>
  <c r="Q2373" i="2" s="1"/>
  <c r="R2373" i="2"/>
  <c r="S2373" i="2" s="1"/>
  <c r="O2374" i="2"/>
  <c r="N2374" i="2" s="1"/>
  <c r="P2374" i="2"/>
  <c r="Q2374" i="2" s="1"/>
  <c r="R2374" i="2"/>
  <c r="S2374" i="2" s="1"/>
  <c r="O2375" i="2"/>
  <c r="N2375" i="2" s="1"/>
  <c r="P2375" i="2"/>
  <c r="Q2375" i="2" s="1"/>
  <c r="R2375" i="2"/>
  <c r="S2375" i="2" s="1"/>
  <c r="O2376" i="2"/>
  <c r="N2376" i="2" s="1"/>
  <c r="P2376" i="2"/>
  <c r="Q2376" i="2" s="1"/>
  <c r="R2376" i="2"/>
  <c r="S2376" i="2" s="1"/>
  <c r="O2377" i="2"/>
  <c r="N2377" i="2" s="1"/>
  <c r="P2377" i="2"/>
  <c r="Q2377" i="2" s="1"/>
  <c r="R2377" i="2"/>
  <c r="S2377" i="2" s="1"/>
  <c r="O2378" i="2"/>
  <c r="N2378" i="2" s="1"/>
  <c r="P2378" i="2"/>
  <c r="Q2378" i="2" s="1"/>
  <c r="R2378" i="2"/>
  <c r="S2378" i="2" s="1"/>
  <c r="O2379" i="2"/>
  <c r="N2379" i="2" s="1"/>
  <c r="P2379" i="2"/>
  <c r="Q2379" i="2" s="1"/>
  <c r="R2379" i="2"/>
  <c r="S2379" i="2" s="1"/>
  <c r="O2380" i="2"/>
  <c r="N2380" i="2" s="1"/>
  <c r="P2380" i="2"/>
  <c r="Q2380" i="2" s="1"/>
  <c r="R2380" i="2"/>
  <c r="S2380" i="2" s="1"/>
  <c r="O2381" i="2"/>
  <c r="N2381" i="2" s="1"/>
  <c r="P2381" i="2"/>
  <c r="Q2381" i="2" s="1"/>
  <c r="R2381" i="2"/>
  <c r="S2381" i="2" s="1"/>
  <c r="O2382" i="2"/>
  <c r="N2382" i="2" s="1"/>
  <c r="P2382" i="2"/>
  <c r="Q2382" i="2" s="1"/>
  <c r="R2382" i="2"/>
  <c r="S2382" i="2" s="1"/>
  <c r="O2383" i="2"/>
  <c r="N2383" i="2" s="1"/>
  <c r="P2383" i="2"/>
  <c r="Q2383" i="2" s="1"/>
  <c r="R2383" i="2"/>
  <c r="S2383" i="2" s="1"/>
  <c r="O2384" i="2"/>
  <c r="N2384" i="2" s="1"/>
  <c r="P2384" i="2"/>
  <c r="Q2384" i="2" s="1"/>
  <c r="R2384" i="2"/>
  <c r="S2384" i="2" s="1"/>
  <c r="O2385" i="2"/>
  <c r="N2385" i="2" s="1"/>
  <c r="P2385" i="2"/>
  <c r="Q2385" i="2" s="1"/>
  <c r="R2385" i="2"/>
  <c r="S2385" i="2" s="1"/>
  <c r="O2386" i="2"/>
  <c r="N2386" i="2" s="1"/>
  <c r="P2386" i="2"/>
  <c r="Q2386" i="2" s="1"/>
  <c r="R2386" i="2"/>
  <c r="S2386" i="2" s="1"/>
  <c r="O2387" i="2"/>
  <c r="N2387" i="2" s="1"/>
  <c r="P2387" i="2"/>
  <c r="Q2387" i="2" s="1"/>
  <c r="R2387" i="2"/>
  <c r="S2387" i="2" s="1"/>
  <c r="O2388" i="2"/>
  <c r="N2388" i="2" s="1"/>
  <c r="P2388" i="2"/>
  <c r="Q2388" i="2" s="1"/>
  <c r="R2388" i="2"/>
  <c r="S2388" i="2" s="1"/>
  <c r="O2389" i="2"/>
  <c r="N2389" i="2" s="1"/>
  <c r="P2389" i="2"/>
  <c r="Q2389" i="2" s="1"/>
  <c r="R2389" i="2"/>
  <c r="S2389" i="2" s="1"/>
  <c r="O2390" i="2"/>
  <c r="N2390" i="2" s="1"/>
  <c r="P2390" i="2"/>
  <c r="Q2390" i="2" s="1"/>
  <c r="R2390" i="2"/>
  <c r="S2390" i="2" s="1"/>
  <c r="O2391" i="2"/>
  <c r="N2391" i="2" s="1"/>
  <c r="J2391" i="2" s="1"/>
  <c r="P2391" i="2"/>
  <c r="Q2391" i="2" s="1"/>
  <c r="K2391" i="2" s="1"/>
  <c r="R2391" i="2"/>
  <c r="S2391" i="2" s="1"/>
  <c r="L2391" i="2" s="1"/>
  <c r="O2392" i="2"/>
  <c r="N2392" i="2" s="1"/>
  <c r="P2392" i="2"/>
  <c r="Q2392" i="2" s="1"/>
  <c r="R2392" i="2"/>
  <c r="S2392" i="2" s="1"/>
  <c r="O2393" i="2"/>
  <c r="N2393" i="2" s="1"/>
  <c r="P2393" i="2"/>
  <c r="Q2393" i="2" s="1"/>
  <c r="R2393" i="2"/>
  <c r="S2393" i="2" s="1"/>
  <c r="O2394" i="2"/>
  <c r="N2394" i="2" s="1"/>
  <c r="P2394" i="2"/>
  <c r="Q2394" i="2" s="1"/>
  <c r="R2394" i="2"/>
  <c r="S2394" i="2" s="1"/>
  <c r="O2395" i="2"/>
  <c r="N2395" i="2" s="1"/>
  <c r="P2395" i="2"/>
  <c r="Q2395" i="2" s="1"/>
  <c r="R2395" i="2"/>
  <c r="S2395" i="2" s="1"/>
  <c r="O2396" i="2"/>
  <c r="N2396" i="2" s="1"/>
  <c r="P2396" i="2"/>
  <c r="Q2396" i="2" s="1"/>
  <c r="R2396" i="2"/>
  <c r="S2396" i="2" s="1"/>
  <c r="O2397" i="2"/>
  <c r="N2397" i="2" s="1"/>
  <c r="P2397" i="2"/>
  <c r="Q2397" i="2" s="1"/>
  <c r="R2397" i="2"/>
  <c r="S2397" i="2" s="1"/>
  <c r="O2398" i="2"/>
  <c r="N2398" i="2" s="1"/>
  <c r="P2398" i="2"/>
  <c r="Q2398" i="2" s="1"/>
  <c r="R2398" i="2"/>
  <c r="S2398" i="2" s="1"/>
  <c r="O2399" i="2"/>
  <c r="N2399" i="2" s="1"/>
  <c r="J2399" i="2" s="1"/>
  <c r="P2399" i="2"/>
  <c r="Q2399" i="2" s="1"/>
  <c r="K2399" i="2" s="1"/>
  <c r="R2399" i="2"/>
  <c r="S2399" i="2" s="1"/>
  <c r="L2399" i="2" s="1"/>
  <c r="O2400" i="2"/>
  <c r="N2400" i="2" s="1"/>
  <c r="J2400" i="2" s="1"/>
  <c r="P2400" i="2"/>
  <c r="Q2400" i="2" s="1"/>
  <c r="K2400" i="2" s="1"/>
  <c r="R2400" i="2"/>
  <c r="S2400" i="2" s="1"/>
  <c r="L2400" i="2" s="1"/>
  <c r="O2401" i="2"/>
  <c r="N2401" i="2" s="1"/>
  <c r="P2401" i="2"/>
  <c r="Q2401" i="2" s="1"/>
  <c r="R2401" i="2"/>
  <c r="S2401" i="2" s="1"/>
  <c r="O2402" i="2"/>
  <c r="N2402" i="2" s="1"/>
  <c r="P2402" i="2"/>
  <c r="Q2402" i="2" s="1"/>
  <c r="R2402" i="2"/>
  <c r="S2402" i="2" s="1"/>
  <c r="O2403" i="2"/>
  <c r="N2403" i="2" s="1"/>
  <c r="P2403" i="2"/>
  <c r="Q2403" i="2" s="1"/>
  <c r="R2403" i="2"/>
  <c r="S2403" i="2" s="1"/>
  <c r="O2404" i="2"/>
  <c r="N2404" i="2" s="1"/>
  <c r="P2404" i="2"/>
  <c r="Q2404" i="2" s="1"/>
  <c r="R2404" i="2"/>
  <c r="S2404" i="2" s="1"/>
  <c r="O2405" i="2"/>
  <c r="N2405" i="2" s="1"/>
  <c r="P2405" i="2"/>
  <c r="Q2405" i="2" s="1"/>
  <c r="R2405" i="2"/>
  <c r="S2405" i="2" s="1"/>
  <c r="O2406" i="2"/>
  <c r="N2406" i="2" s="1"/>
  <c r="P2406" i="2"/>
  <c r="Q2406" i="2" s="1"/>
  <c r="R2406" i="2"/>
  <c r="S2406" i="2" s="1"/>
  <c r="O2407" i="2"/>
  <c r="N2407" i="2" s="1"/>
  <c r="P2407" i="2"/>
  <c r="Q2407" i="2" s="1"/>
  <c r="R2407" i="2"/>
  <c r="S2407" i="2" s="1"/>
  <c r="O2408" i="2"/>
  <c r="N2408" i="2" s="1"/>
  <c r="P2408" i="2"/>
  <c r="Q2408" i="2" s="1"/>
  <c r="R2408" i="2"/>
  <c r="S2408" i="2" s="1"/>
  <c r="O2409" i="2"/>
  <c r="N2409" i="2" s="1"/>
  <c r="P2409" i="2"/>
  <c r="Q2409" i="2" s="1"/>
  <c r="R2409" i="2"/>
  <c r="S2409" i="2" s="1"/>
  <c r="O2410" i="2"/>
  <c r="N2410" i="2" s="1"/>
  <c r="P2410" i="2"/>
  <c r="Q2410" i="2" s="1"/>
  <c r="R2410" i="2"/>
  <c r="S2410" i="2" s="1"/>
  <c r="O2411" i="2"/>
  <c r="N2411" i="2" s="1"/>
  <c r="P2411" i="2"/>
  <c r="Q2411" i="2" s="1"/>
  <c r="R2411" i="2"/>
  <c r="S2411" i="2" s="1"/>
  <c r="O2412" i="2"/>
  <c r="N2412" i="2" s="1"/>
  <c r="J2412" i="2" s="1"/>
  <c r="P2412" i="2"/>
  <c r="Q2412" i="2" s="1"/>
  <c r="K2412" i="2" s="1"/>
  <c r="R2412" i="2"/>
  <c r="S2412" i="2" s="1"/>
  <c r="L2412" i="2" s="1"/>
  <c r="O2413" i="2"/>
  <c r="N2413" i="2" s="1"/>
  <c r="P2413" i="2"/>
  <c r="Q2413" i="2" s="1"/>
  <c r="R2413" i="2"/>
  <c r="S2413" i="2" s="1"/>
  <c r="O2414" i="2"/>
  <c r="N2414" i="2" s="1"/>
  <c r="J2414" i="2" s="1"/>
  <c r="P2414" i="2"/>
  <c r="Q2414" i="2" s="1"/>
  <c r="K2414" i="2" s="1"/>
  <c r="R2414" i="2"/>
  <c r="S2414" i="2" s="1"/>
  <c r="L2414" i="2" s="1"/>
  <c r="O2415" i="2"/>
  <c r="N2415" i="2" s="1"/>
  <c r="P2415" i="2"/>
  <c r="Q2415" i="2" s="1"/>
  <c r="R2415" i="2"/>
  <c r="S2415" i="2" s="1"/>
  <c r="O2416" i="2"/>
  <c r="N2416" i="2" s="1"/>
  <c r="P2416" i="2"/>
  <c r="Q2416" i="2" s="1"/>
  <c r="R2416" i="2"/>
  <c r="S2416" i="2" s="1"/>
  <c r="O2417" i="2"/>
  <c r="N2417" i="2" s="1"/>
  <c r="P2417" i="2"/>
  <c r="Q2417" i="2" s="1"/>
  <c r="R2417" i="2"/>
  <c r="S2417" i="2" s="1"/>
  <c r="O2418" i="2"/>
  <c r="N2418" i="2" s="1"/>
  <c r="J2418" i="2" s="1"/>
  <c r="P2418" i="2"/>
  <c r="Q2418" i="2" s="1"/>
  <c r="K2418" i="2" s="1"/>
  <c r="R2418" i="2"/>
  <c r="S2418" i="2" s="1"/>
  <c r="L2418" i="2" s="1"/>
  <c r="O2419" i="2"/>
  <c r="N2419" i="2" s="1"/>
  <c r="P2419" i="2"/>
  <c r="Q2419" i="2" s="1"/>
  <c r="R2419" i="2"/>
  <c r="S2419" i="2" s="1"/>
  <c r="O2420" i="2"/>
  <c r="N2420" i="2" s="1"/>
  <c r="P2420" i="2"/>
  <c r="Q2420" i="2" s="1"/>
  <c r="R2420" i="2"/>
  <c r="S2420" i="2" s="1"/>
  <c r="O2421" i="2"/>
  <c r="N2421" i="2" s="1"/>
  <c r="J2421" i="2" s="1"/>
  <c r="P2421" i="2"/>
  <c r="Q2421" i="2" s="1"/>
  <c r="K2421" i="2" s="1"/>
  <c r="R2421" i="2"/>
  <c r="S2421" i="2" s="1"/>
  <c r="L2421" i="2" s="1"/>
  <c r="O2422" i="2"/>
  <c r="N2422" i="2" s="1"/>
  <c r="J2422" i="2" s="1"/>
  <c r="P2422" i="2"/>
  <c r="Q2422" i="2" s="1"/>
  <c r="K2422" i="2" s="1"/>
  <c r="R2422" i="2"/>
  <c r="S2422" i="2" s="1"/>
  <c r="L2422" i="2" s="1"/>
  <c r="O2423" i="2"/>
  <c r="N2423" i="2" s="1"/>
  <c r="P2423" i="2"/>
  <c r="Q2423" i="2" s="1"/>
  <c r="R2423" i="2"/>
  <c r="S2423" i="2" s="1"/>
  <c r="O2424" i="2"/>
  <c r="N2424" i="2" s="1"/>
  <c r="P2424" i="2"/>
  <c r="Q2424" i="2" s="1"/>
  <c r="R2424" i="2"/>
  <c r="S2424" i="2" s="1"/>
  <c r="O2425" i="2"/>
  <c r="N2425" i="2" s="1"/>
  <c r="P2425" i="2"/>
  <c r="Q2425" i="2" s="1"/>
  <c r="R2425" i="2"/>
  <c r="S2425" i="2" s="1"/>
  <c r="O2426" i="2"/>
  <c r="N2426" i="2" s="1"/>
  <c r="J2426" i="2" s="1"/>
  <c r="P2426" i="2"/>
  <c r="Q2426" i="2" s="1"/>
  <c r="K2426" i="2" s="1"/>
  <c r="R2426" i="2"/>
  <c r="S2426" i="2" s="1"/>
  <c r="L2426" i="2" s="1"/>
  <c r="O2427" i="2"/>
  <c r="N2427" i="2" s="1"/>
  <c r="P2427" i="2"/>
  <c r="Q2427" i="2" s="1"/>
  <c r="R2427" i="2"/>
  <c r="S2427" i="2" s="1"/>
  <c r="O2428" i="2"/>
  <c r="N2428" i="2" s="1"/>
  <c r="P2428" i="2"/>
  <c r="Q2428" i="2" s="1"/>
  <c r="R2428" i="2"/>
  <c r="S2428" i="2" s="1"/>
  <c r="O2429" i="2"/>
  <c r="N2429" i="2" s="1"/>
  <c r="P2429" i="2"/>
  <c r="Q2429" i="2" s="1"/>
  <c r="R2429" i="2"/>
  <c r="S2429" i="2" s="1"/>
  <c r="O2430" i="2"/>
  <c r="N2430" i="2" s="1"/>
  <c r="J2430" i="2" s="1"/>
  <c r="P2430" i="2"/>
  <c r="Q2430" i="2" s="1"/>
  <c r="K2430" i="2" s="1"/>
  <c r="R2430" i="2"/>
  <c r="S2430" i="2" s="1"/>
  <c r="L2430" i="2" s="1"/>
  <c r="O2431" i="2"/>
  <c r="N2431" i="2" s="1"/>
  <c r="P2431" i="2"/>
  <c r="Q2431" i="2" s="1"/>
  <c r="R2431" i="2"/>
  <c r="S2431" i="2" s="1"/>
  <c r="O2432" i="2"/>
  <c r="N2432" i="2" s="1"/>
  <c r="P2432" i="2"/>
  <c r="Q2432" i="2" s="1"/>
  <c r="R2432" i="2"/>
  <c r="S2432" i="2" s="1"/>
  <c r="O2433" i="2"/>
  <c r="N2433" i="2" s="1"/>
  <c r="P2433" i="2"/>
  <c r="Q2433" i="2" s="1"/>
  <c r="R2433" i="2"/>
  <c r="S2433" i="2" s="1"/>
  <c r="O2434" i="2"/>
  <c r="N2434" i="2" s="1"/>
  <c r="P2434" i="2"/>
  <c r="Q2434" i="2" s="1"/>
  <c r="R2434" i="2"/>
  <c r="S2434" i="2" s="1"/>
  <c r="O2435" i="2"/>
  <c r="N2435" i="2" s="1"/>
  <c r="P2435" i="2"/>
  <c r="Q2435" i="2" s="1"/>
  <c r="R2435" i="2"/>
  <c r="S2435" i="2" s="1"/>
  <c r="O2436" i="2"/>
  <c r="N2436" i="2" s="1"/>
  <c r="P2436" i="2"/>
  <c r="Q2436" i="2" s="1"/>
  <c r="R2436" i="2"/>
  <c r="S2436" i="2" s="1"/>
  <c r="O2437" i="2"/>
  <c r="N2437" i="2" s="1"/>
  <c r="J2437" i="2" s="1"/>
  <c r="P2437" i="2"/>
  <c r="Q2437" i="2" s="1"/>
  <c r="K2437" i="2" s="1"/>
  <c r="R2437" i="2"/>
  <c r="S2437" i="2" s="1"/>
  <c r="L2437" i="2" s="1"/>
  <c r="O2438" i="2"/>
  <c r="N2438" i="2" s="1"/>
  <c r="J2438" i="2" s="1"/>
  <c r="P2438" i="2"/>
  <c r="Q2438" i="2" s="1"/>
  <c r="K2438" i="2" s="1"/>
  <c r="R2438" i="2"/>
  <c r="S2438" i="2" s="1"/>
  <c r="L2438" i="2" s="1"/>
  <c r="O2439" i="2"/>
  <c r="N2439" i="2" s="1"/>
  <c r="P2439" i="2"/>
  <c r="Q2439" i="2" s="1"/>
  <c r="R2439" i="2"/>
  <c r="S2439" i="2" s="1"/>
  <c r="O2440" i="2"/>
  <c r="N2440" i="2" s="1"/>
  <c r="J2440" i="2" s="1"/>
  <c r="P2440" i="2"/>
  <c r="Q2440" i="2" s="1"/>
  <c r="K2440" i="2" s="1"/>
  <c r="R2440" i="2"/>
  <c r="S2440" i="2" s="1"/>
  <c r="L2440" i="2" s="1"/>
  <c r="O2441" i="2"/>
  <c r="N2441" i="2" s="1"/>
  <c r="P2441" i="2"/>
  <c r="Q2441" i="2" s="1"/>
  <c r="R2441" i="2"/>
  <c r="S2441" i="2" s="1"/>
  <c r="O2442" i="2"/>
  <c r="N2442" i="2" s="1"/>
  <c r="P2442" i="2"/>
  <c r="Q2442" i="2" s="1"/>
  <c r="R2442" i="2"/>
  <c r="S2442" i="2" s="1"/>
  <c r="O2443" i="2"/>
  <c r="N2443" i="2" s="1"/>
  <c r="P2443" i="2"/>
  <c r="Q2443" i="2" s="1"/>
  <c r="R2443" i="2"/>
  <c r="S2443" i="2" s="1"/>
  <c r="O2444" i="2"/>
  <c r="N2444" i="2" s="1"/>
  <c r="P2444" i="2"/>
  <c r="Q2444" i="2" s="1"/>
  <c r="R2444" i="2"/>
  <c r="S2444" i="2" s="1"/>
  <c r="O2445" i="2"/>
  <c r="N2445" i="2" s="1"/>
  <c r="P2445" i="2"/>
  <c r="Q2445" i="2" s="1"/>
  <c r="R2445" i="2"/>
  <c r="S2445" i="2" s="1"/>
  <c r="O2446" i="2"/>
  <c r="N2446" i="2" s="1"/>
  <c r="P2446" i="2"/>
  <c r="Q2446" i="2" s="1"/>
  <c r="R2446" i="2"/>
  <c r="S2446" i="2" s="1"/>
  <c r="O2447" i="2"/>
  <c r="N2447" i="2" s="1"/>
  <c r="P2447" i="2"/>
  <c r="Q2447" i="2" s="1"/>
  <c r="R2447" i="2"/>
  <c r="S2447" i="2" s="1"/>
  <c r="O2448" i="2"/>
  <c r="N2448" i="2" s="1"/>
  <c r="P2448" i="2"/>
  <c r="Q2448" i="2" s="1"/>
  <c r="R2448" i="2"/>
  <c r="S2448" i="2" s="1"/>
  <c r="O2449" i="2"/>
  <c r="N2449" i="2" s="1"/>
  <c r="P2449" i="2"/>
  <c r="Q2449" i="2" s="1"/>
  <c r="R2449" i="2"/>
  <c r="S2449" i="2" s="1"/>
  <c r="O2450" i="2"/>
  <c r="N2450" i="2" s="1"/>
  <c r="P2450" i="2"/>
  <c r="Q2450" i="2" s="1"/>
  <c r="R2450" i="2"/>
  <c r="S2450" i="2" s="1"/>
  <c r="O2451" i="2"/>
  <c r="N2451" i="2" s="1"/>
  <c r="P2451" i="2"/>
  <c r="Q2451" i="2" s="1"/>
  <c r="R2451" i="2"/>
  <c r="S2451" i="2" s="1"/>
  <c r="O2452" i="2"/>
  <c r="N2452" i="2" s="1"/>
  <c r="P2452" i="2"/>
  <c r="Q2452" i="2" s="1"/>
  <c r="R2452" i="2"/>
  <c r="S2452" i="2" s="1"/>
  <c r="O2453" i="2"/>
  <c r="N2453" i="2" s="1"/>
  <c r="P2453" i="2"/>
  <c r="Q2453" i="2" s="1"/>
  <c r="R2453" i="2"/>
  <c r="S2453" i="2" s="1"/>
  <c r="O2454" i="2"/>
  <c r="N2454" i="2" s="1"/>
  <c r="P2454" i="2"/>
  <c r="Q2454" i="2" s="1"/>
  <c r="R2454" i="2"/>
  <c r="S2454" i="2" s="1"/>
  <c r="O2455" i="2"/>
  <c r="N2455" i="2" s="1"/>
  <c r="P2455" i="2"/>
  <c r="Q2455" i="2" s="1"/>
  <c r="R2455" i="2"/>
  <c r="S2455" i="2" s="1"/>
  <c r="O2456" i="2"/>
  <c r="N2456" i="2" s="1"/>
  <c r="P2456" i="2"/>
  <c r="Q2456" i="2" s="1"/>
  <c r="R2456" i="2"/>
  <c r="S2456" i="2" s="1"/>
  <c r="O2457" i="2"/>
  <c r="N2457" i="2" s="1"/>
  <c r="P2457" i="2"/>
  <c r="Q2457" i="2" s="1"/>
  <c r="R2457" i="2"/>
  <c r="S2457" i="2" s="1"/>
  <c r="O2458" i="2"/>
  <c r="N2458" i="2" s="1"/>
  <c r="P2458" i="2"/>
  <c r="Q2458" i="2" s="1"/>
  <c r="R2458" i="2"/>
  <c r="S2458" i="2" s="1"/>
  <c r="O2459" i="2"/>
  <c r="N2459" i="2" s="1"/>
  <c r="P2459" i="2"/>
  <c r="Q2459" i="2" s="1"/>
  <c r="R2459" i="2"/>
  <c r="S2459" i="2" s="1"/>
  <c r="O2460" i="2"/>
  <c r="N2460" i="2" s="1"/>
  <c r="P2460" i="2"/>
  <c r="Q2460" i="2" s="1"/>
  <c r="R2460" i="2"/>
  <c r="S2460" i="2" s="1"/>
  <c r="O2461" i="2"/>
  <c r="N2461" i="2" s="1"/>
  <c r="P2461" i="2"/>
  <c r="Q2461" i="2" s="1"/>
  <c r="R2461" i="2"/>
  <c r="S2461" i="2" s="1"/>
  <c r="O2462" i="2"/>
  <c r="N2462" i="2" s="1"/>
  <c r="P2462" i="2"/>
  <c r="Q2462" i="2" s="1"/>
  <c r="R2462" i="2"/>
  <c r="S2462" i="2" s="1"/>
  <c r="O2463" i="2"/>
  <c r="N2463" i="2" s="1"/>
  <c r="P2463" i="2"/>
  <c r="Q2463" i="2" s="1"/>
  <c r="R2463" i="2"/>
  <c r="S2463" i="2" s="1"/>
  <c r="O2464" i="2"/>
  <c r="N2464" i="2" s="1"/>
  <c r="P2464" i="2"/>
  <c r="Q2464" i="2" s="1"/>
  <c r="R2464" i="2"/>
  <c r="S2464" i="2" s="1"/>
  <c r="O2465" i="2"/>
  <c r="N2465" i="2" s="1"/>
  <c r="P2465" i="2"/>
  <c r="Q2465" i="2" s="1"/>
  <c r="R2465" i="2"/>
  <c r="S2465" i="2" s="1"/>
  <c r="O2466" i="2"/>
  <c r="N2466" i="2" s="1"/>
  <c r="P2466" i="2"/>
  <c r="Q2466" i="2" s="1"/>
  <c r="R2466" i="2"/>
  <c r="S2466" i="2" s="1"/>
  <c r="O2467" i="2"/>
  <c r="N2467" i="2" s="1"/>
  <c r="P2467" i="2"/>
  <c r="Q2467" i="2" s="1"/>
  <c r="R2467" i="2"/>
  <c r="S2467" i="2" s="1"/>
  <c r="O2468" i="2"/>
  <c r="N2468" i="2" s="1"/>
  <c r="J2468" i="2" s="1"/>
  <c r="P2468" i="2"/>
  <c r="Q2468" i="2" s="1"/>
  <c r="K2468" i="2" s="1"/>
  <c r="R2468" i="2"/>
  <c r="S2468" i="2" s="1"/>
  <c r="L2468" i="2" s="1"/>
  <c r="O2469" i="2"/>
  <c r="N2469" i="2" s="1"/>
  <c r="P2469" i="2"/>
  <c r="Q2469" i="2" s="1"/>
  <c r="R2469" i="2"/>
  <c r="S2469" i="2" s="1"/>
  <c r="O2470" i="2"/>
  <c r="N2470" i="2" s="1"/>
  <c r="P2470" i="2"/>
  <c r="Q2470" i="2" s="1"/>
  <c r="R2470" i="2"/>
  <c r="S2470" i="2" s="1"/>
  <c r="O2471" i="2"/>
  <c r="N2471" i="2" s="1"/>
  <c r="P2471" i="2"/>
  <c r="Q2471" i="2" s="1"/>
  <c r="R2471" i="2"/>
  <c r="S2471" i="2" s="1"/>
  <c r="O2472" i="2"/>
  <c r="N2472" i="2" s="1"/>
  <c r="J2472" i="2" s="1"/>
  <c r="P2472" i="2"/>
  <c r="Q2472" i="2" s="1"/>
  <c r="K2472" i="2" s="1"/>
  <c r="R2472" i="2"/>
  <c r="S2472" i="2" s="1"/>
  <c r="L2472" i="2" s="1"/>
  <c r="O2473" i="2"/>
  <c r="N2473" i="2" s="1"/>
  <c r="P2473" i="2"/>
  <c r="Q2473" i="2" s="1"/>
  <c r="R2473" i="2"/>
  <c r="S2473" i="2" s="1"/>
  <c r="O2474" i="2"/>
  <c r="N2474" i="2" s="1"/>
  <c r="P2474" i="2"/>
  <c r="Q2474" i="2" s="1"/>
  <c r="R2474" i="2"/>
  <c r="S2474" i="2" s="1"/>
  <c r="O2475" i="2"/>
  <c r="N2475" i="2" s="1"/>
  <c r="P2475" i="2"/>
  <c r="Q2475" i="2" s="1"/>
  <c r="R2475" i="2"/>
  <c r="S2475" i="2" s="1"/>
  <c r="O2476" i="2"/>
  <c r="N2476" i="2" s="1"/>
  <c r="P2476" i="2"/>
  <c r="Q2476" i="2" s="1"/>
  <c r="R2476" i="2"/>
  <c r="S2476" i="2" s="1"/>
  <c r="O2477" i="2"/>
  <c r="N2477" i="2" s="1"/>
  <c r="P2477" i="2"/>
  <c r="Q2477" i="2" s="1"/>
  <c r="R2477" i="2"/>
  <c r="S2477" i="2" s="1"/>
  <c r="O2478" i="2"/>
  <c r="N2478" i="2" s="1"/>
  <c r="P2478" i="2"/>
  <c r="Q2478" i="2" s="1"/>
  <c r="R2478" i="2"/>
  <c r="S2478" i="2" s="1"/>
  <c r="O2479" i="2"/>
  <c r="N2479" i="2" s="1"/>
  <c r="P2479" i="2"/>
  <c r="Q2479" i="2" s="1"/>
  <c r="R2479" i="2"/>
  <c r="S2479" i="2" s="1"/>
  <c r="O2480" i="2"/>
  <c r="N2480" i="2" s="1"/>
  <c r="J2480" i="2" s="1"/>
  <c r="P2480" i="2"/>
  <c r="Q2480" i="2" s="1"/>
  <c r="K2480" i="2" s="1"/>
  <c r="R2480" i="2"/>
  <c r="S2480" i="2" s="1"/>
  <c r="L2480" i="2" s="1"/>
  <c r="O2481" i="2"/>
  <c r="N2481" i="2" s="1"/>
  <c r="P2481" i="2"/>
  <c r="Q2481" i="2" s="1"/>
  <c r="R2481" i="2"/>
  <c r="S2481" i="2" s="1"/>
  <c r="O2482" i="2"/>
  <c r="N2482" i="2" s="1"/>
  <c r="P2482" i="2"/>
  <c r="Q2482" i="2" s="1"/>
  <c r="R2482" i="2"/>
  <c r="S2482" i="2" s="1"/>
  <c r="O2483" i="2"/>
  <c r="N2483" i="2" s="1"/>
  <c r="P2483" i="2"/>
  <c r="Q2483" i="2" s="1"/>
  <c r="R2483" i="2"/>
  <c r="S2483" i="2" s="1"/>
  <c r="O2484" i="2"/>
  <c r="N2484" i="2" s="1"/>
  <c r="P2484" i="2"/>
  <c r="Q2484" i="2" s="1"/>
  <c r="R2484" i="2"/>
  <c r="S2484" i="2" s="1"/>
  <c r="O2485" i="2"/>
  <c r="N2485" i="2" s="1"/>
  <c r="J2485" i="2" s="1"/>
  <c r="P2485" i="2"/>
  <c r="Q2485" i="2" s="1"/>
  <c r="K2485" i="2" s="1"/>
  <c r="R2485" i="2"/>
  <c r="S2485" i="2" s="1"/>
  <c r="L2485" i="2" s="1"/>
  <c r="O2486" i="2"/>
  <c r="N2486" i="2" s="1"/>
  <c r="P2486" i="2"/>
  <c r="Q2486" i="2" s="1"/>
  <c r="R2486" i="2"/>
  <c r="S2486" i="2" s="1"/>
  <c r="O2487" i="2"/>
  <c r="N2487" i="2" s="1"/>
  <c r="P2487" i="2"/>
  <c r="Q2487" i="2" s="1"/>
  <c r="R2487" i="2"/>
  <c r="S2487" i="2" s="1"/>
  <c r="O2488" i="2"/>
  <c r="N2488" i="2" s="1"/>
  <c r="P2488" i="2"/>
  <c r="Q2488" i="2" s="1"/>
  <c r="R2488" i="2"/>
  <c r="S2488" i="2" s="1"/>
  <c r="O2489" i="2"/>
  <c r="N2489" i="2" s="1"/>
  <c r="P2489" i="2"/>
  <c r="Q2489" i="2" s="1"/>
  <c r="R2489" i="2"/>
  <c r="S2489" i="2" s="1"/>
  <c r="O2490" i="2"/>
  <c r="N2490" i="2" s="1"/>
  <c r="P2490" i="2"/>
  <c r="Q2490" i="2" s="1"/>
  <c r="R2490" i="2"/>
  <c r="S2490" i="2" s="1"/>
  <c r="O2491" i="2"/>
  <c r="N2491" i="2" s="1"/>
  <c r="P2491" i="2"/>
  <c r="Q2491" i="2" s="1"/>
  <c r="R2491" i="2"/>
  <c r="S2491" i="2" s="1"/>
  <c r="O2492" i="2"/>
  <c r="N2492" i="2" s="1"/>
  <c r="P2492" i="2"/>
  <c r="Q2492" i="2" s="1"/>
  <c r="R2492" i="2"/>
  <c r="S2492" i="2" s="1"/>
  <c r="O2493" i="2"/>
  <c r="N2493" i="2" s="1"/>
  <c r="P2493" i="2"/>
  <c r="Q2493" i="2" s="1"/>
  <c r="R2493" i="2"/>
  <c r="S2493" i="2" s="1"/>
  <c r="O2494" i="2"/>
  <c r="N2494" i="2" s="1"/>
  <c r="P2494" i="2"/>
  <c r="Q2494" i="2" s="1"/>
  <c r="R2494" i="2"/>
  <c r="S2494" i="2" s="1"/>
  <c r="O2495" i="2"/>
  <c r="N2495" i="2" s="1"/>
  <c r="P2495" i="2"/>
  <c r="Q2495" i="2" s="1"/>
  <c r="R2495" i="2"/>
  <c r="S2495" i="2" s="1"/>
  <c r="O2496" i="2"/>
  <c r="N2496" i="2" s="1"/>
  <c r="P2496" i="2"/>
  <c r="Q2496" i="2" s="1"/>
  <c r="R2496" i="2"/>
  <c r="S2496" i="2" s="1"/>
  <c r="O2497" i="2"/>
  <c r="N2497" i="2" s="1"/>
  <c r="P2497" i="2"/>
  <c r="Q2497" i="2" s="1"/>
  <c r="R2497" i="2"/>
  <c r="S2497" i="2" s="1"/>
  <c r="O2498" i="2"/>
  <c r="N2498" i="2" s="1"/>
  <c r="P2498" i="2"/>
  <c r="Q2498" i="2" s="1"/>
  <c r="R2498" i="2"/>
  <c r="S2498" i="2" s="1"/>
  <c r="O2499" i="2"/>
  <c r="N2499" i="2" s="1"/>
  <c r="P2499" i="2"/>
  <c r="Q2499" i="2" s="1"/>
  <c r="R2499" i="2"/>
  <c r="S2499" i="2" s="1"/>
  <c r="O2500" i="2"/>
  <c r="N2500" i="2" s="1"/>
  <c r="P2500" i="2"/>
  <c r="Q2500" i="2" s="1"/>
  <c r="R2500" i="2"/>
  <c r="S2500" i="2" s="1"/>
  <c r="O2501" i="2"/>
  <c r="N2501" i="2" s="1"/>
  <c r="P2501" i="2"/>
  <c r="Q2501" i="2" s="1"/>
  <c r="R2501" i="2"/>
  <c r="S2501" i="2" s="1"/>
  <c r="O2502" i="2"/>
  <c r="N2502" i="2" s="1"/>
  <c r="P2502" i="2"/>
  <c r="Q2502" i="2" s="1"/>
  <c r="R2502" i="2"/>
  <c r="S2502" i="2" s="1"/>
  <c r="O2503" i="2"/>
  <c r="N2503" i="2" s="1"/>
  <c r="J2503" i="2" s="1"/>
  <c r="P2503" i="2"/>
  <c r="Q2503" i="2" s="1"/>
  <c r="K2503" i="2" s="1"/>
  <c r="R2503" i="2"/>
  <c r="S2503" i="2" s="1"/>
  <c r="L2503" i="2" s="1"/>
  <c r="O2504" i="2"/>
  <c r="N2504" i="2" s="1"/>
  <c r="J2504" i="2" s="1"/>
  <c r="P2504" i="2"/>
  <c r="Q2504" i="2" s="1"/>
  <c r="K2504" i="2" s="1"/>
  <c r="R2504" i="2"/>
  <c r="S2504" i="2" s="1"/>
  <c r="L2504" i="2" s="1"/>
  <c r="O2505" i="2"/>
  <c r="N2505" i="2" s="1"/>
  <c r="P2505" i="2"/>
  <c r="Q2505" i="2" s="1"/>
  <c r="R2505" i="2"/>
  <c r="S2505" i="2" s="1"/>
  <c r="O2506" i="2"/>
  <c r="N2506" i="2" s="1"/>
  <c r="P2506" i="2"/>
  <c r="Q2506" i="2" s="1"/>
  <c r="R2506" i="2"/>
  <c r="S2506" i="2" s="1"/>
  <c r="O2507" i="2"/>
  <c r="N2507" i="2" s="1"/>
  <c r="P2507" i="2"/>
  <c r="Q2507" i="2" s="1"/>
  <c r="R2507" i="2"/>
  <c r="S2507" i="2" s="1"/>
  <c r="O2508" i="2"/>
  <c r="N2508" i="2" s="1"/>
  <c r="P2508" i="2"/>
  <c r="Q2508" i="2" s="1"/>
  <c r="R2508" i="2"/>
  <c r="S2508" i="2" s="1"/>
  <c r="O2509" i="2"/>
  <c r="N2509" i="2" s="1"/>
  <c r="P2509" i="2"/>
  <c r="Q2509" i="2" s="1"/>
  <c r="R2509" i="2"/>
  <c r="S2509" i="2" s="1"/>
  <c r="O2510" i="2"/>
  <c r="N2510" i="2" s="1"/>
  <c r="P2510" i="2"/>
  <c r="Q2510" i="2" s="1"/>
  <c r="R2510" i="2"/>
  <c r="S2510" i="2" s="1"/>
  <c r="O2511" i="2"/>
  <c r="N2511" i="2" s="1"/>
  <c r="J2511" i="2" s="1"/>
  <c r="P2511" i="2"/>
  <c r="Q2511" i="2" s="1"/>
  <c r="K2511" i="2" s="1"/>
  <c r="R2511" i="2"/>
  <c r="S2511" i="2" s="1"/>
  <c r="L2511" i="2" s="1"/>
  <c r="O2512" i="2"/>
  <c r="N2512" i="2" s="1"/>
  <c r="J2512" i="2" s="1"/>
  <c r="P2512" i="2"/>
  <c r="Q2512" i="2" s="1"/>
  <c r="K2512" i="2" s="1"/>
  <c r="R2512" i="2"/>
  <c r="S2512" i="2" s="1"/>
  <c r="L2512" i="2" s="1"/>
  <c r="O2513" i="2"/>
  <c r="N2513" i="2" s="1"/>
  <c r="P2513" i="2"/>
  <c r="Q2513" i="2" s="1"/>
  <c r="R2513" i="2"/>
  <c r="S2513" i="2" s="1"/>
  <c r="O2514" i="2"/>
  <c r="N2514" i="2" s="1"/>
  <c r="P2514" i="2"/>
  <c r="Q2514" i="2" s="1"/>
  <c r="R2514" i="2"/>
  <c r="S2514" i="2" s="1"/>
  <c r="O2515" i="2"/>
  <c r="N2515" i="2" s="1"/>
  <c r="P2515" i="2"/>
  <c r="Q2515" i="2" s="1"/>
  <c r="R2515" i="2"/>
  <c r="S2515" i="2" s="1"/>
  <c r="O2516" i="2"/>
  <c r="N2516" i="2" s="1"/>
  <c r="P2516" i="2"/>
  <c r="Q2516" i="2" s="1"/>
  <c r="R2516" i="2"/>
  <c r="S2516" i="2" s="1"/>
  <c r="O2517" i="2"/>
  <c r="N2517" i="2" s="1"/>
  <c r="P2517" i="2"/>
  <c r="Q2517" i="2" s="1"/>
  <c r="R2517" i="2"/>
  <c r="S2517" i="2" s="1"/>
  <c r="O2518" i="2"/>
  <c r="N2518" i="2" s="1"/>
  <c r="P2518" i="2"/>
  <c r="Q2518" i="2" s="1"/>
  <c r="R2518" i="2"/>
  <c r="S2518" i="2" s="1"/>
  <c r="O2519" i="2"/>
  <c r="N2519" i="2" s="1"/>
  <c r="P2519" i="2"/>
  <c r="Q2519" i="2" s="1"/>
  <c r="R2519" i="2"/>
  <c r="S2519" i="2" s="1"/>
  <c r="O2520" i="2"/>
  <c r="N2520" i="2" s="1"/>
  <c r="P2520" i="2"/>
  <c r="Q2520" i="2" s="1"/>
  <c r="R2520" i="2"/>
  <c r="S2520" i="2" s="1"/>
  <c r="O2521" i="2"/>
  <c r="N2521" i="2" s="1"/>
  <c r="P2521" i="2"/>
  <c r="Q2521" i="2" s="1"/>
  <c r="R2521" i="2"/>
  <c r="S2521" i="2" s="1"/>
  <c r="O2522" i="2"/>
  <c r="N2522" i="2" s="1"/>
  <c r="P2522" i="2"/>
  <c r="Q2522" i="2" s="1"/>
  <c r="R2522" i="2"/>
  <c r="S2522" i="2" s="1"/>
  <c r="O2523" i="2"/>
  <c r="N2523" i="2" s="1"/>
  <c r="P2523" i="2"/>
  <c r="Q2523" i="2" s="1"/>
  <c r="R2523" i="2"/>
  <c r="S2523" i="2" s="1"/>
  <c r="O2524" i="2"/>
  <c r="N2524" i="2" s="1"/>
  <c r="P2524" i="2"/>
  <c r="Q2524" i="2" s="1"/>
  <c r="R2524" i="2"/>
  <c r="S2524" i="2" s="1"/>
  <c r="O2525" i="2"/>
  <c r="N2525" i="2" s="1"/>
  <c r="J2525" i="2" s="1"/>
  <c r="P2525" i="2"/>
  <c r="Q2525" i="2" s="1"/>
  <c r="K2525" i="2" s="1"/>
  <c r="R2525" i="2"/>
  <c r="S2525" i="2" s="1"/>
  <c r="L2525" i="2" s="1"/>
  <c r="O2526" i="2"/>
  <c r="N2526" i="2" s="1"/>
  <c r="P2526" i="2"/>
  <c r="Q2526" i="2" s="1"/>
  <c r="R2526" i="2"/>
  <c r="S2526" i="2" s="1"/>
  <c r="O2527" i="2"/>
  <c r="N2527" i="2" s="1"/>
  <c r="P2527" i="2"/>
  <c r="Q2527" i="2" s="1"/>
  <c r="R2527" i="2"/>
  <c r="S2527" i="2" s="1"/>
  <c r="O2528" i="2"/>
  <c r="N2528" i="2" s="1"/>
  <c r="P2528" i="2"/>
  <c r="Q2528" i="2" s="1"/>
  <c r="R2528" i="2"/>
  <c r="S2528" i="2" s="1"/>
  <c r="O2529" i="2"/>
  <c r="N2529" i="2" s="1"/>
  <c r="J2529" i="2" s="1"/>
  <c r="P2529" i="2"/>
  <c r="Q2529" i="2" s="1"/>
  <c r="K2529" i="2" s="1"/>
  <c r="R2529" i="2"/>
  <c r="S2529" i="2" s="1"/>
  <c r="L2529" i="2" s="1"/>
  <c r="O2530" i="2"/>
  <c r="N2530" i="2" s="1"/>
  <c r="P2530" i="2"/>
  <c r="Q2530" i="2" s="1"/>
  <c r="R2530" i="2"/>
  <c r="S2530" i="2" s="1"/>
  <c r="O2531" i="2"/>
  <c r="N2531" i="2" s="1"/>
  <c r="P2531" i="2"/>
  <c r="Q2531" i="2" s="1"/>
  <c r="R2531" i="2"/>
  <c r="S2531" i="2" s="1"/>
  <c r="O2532" i="2"/>
  <c r="N2532" i="2" s="1"/>
  <c r="J2532" i="2" s="1"/>
  <c r="P2532" i="2"/>
  <c r="Q2532" i="2" s="1"/>
  <c r="K2532" i="2" s="1"/>
  <c r="R2532" i="2"/>
  <c r="S2532" i="2" s="1"/>
  <c r="L2532" i="2" s="1"/>
  <c r="O2533" i="2"/>
  <c r="N2533" i="2" s="1"/>
  <c r="P2533" i="2"/>
  <c r="Q2533" i="2" s="1"/>
  <c r="R2533" i="2"/>
  <c r="S2533" i="2" s="1"/>
  <c r="O2534" i="2"/>
  <c r="N2534" i="2" s="1"/>
  <c r="P2534" i="2"/>
  <c r="Q2534" i="2" s="1"/>
  <c r="R2534" i="2"/>
  <c r="S2534" i="2" s="1"/>
  <c r="O2535" i="2"/>
  <c r="N2535" i="2" s="1"/>
  <c r="P2535" i="2"/>
  <c r="Q2535" i="2" s="1"/>
  <c r="R2535" i="2"/>
  <c r="S2535" i="2" s="1"/>
  <c r="O2536" i="2"/>
  <c r="N2536" i="2" s="1"/>
  <c r="J2536" i="2" s="1"/>
  <c r="P2536" i="2"/>
  <c r="Q2536" i="2" s="1"/>
  <c r="K2536" i="2" s="1"/>
  <c r="R2536" i="2"/>
  <c r="S2536" i="2" s="1"/>
  <c r="L2536" i="2" s="1"/>
  <c r="O2537" i="2"/>
  <c r="N2537" i="2" s="1"/>
  <c r="P2537" i="2"/>
  <c r="Q2537" i="2" s="1"/>
  <c r="R2537" i="2"/>
  <c r="S2537" i="2" s="1"/>
  <c r="O2538" i="2"/>
  <c r="N2538" i="2" s="1"/>
  <c r="P2538" i="2"/>
  <c r="Q2538" i="2" s="1"/>
  <c r="R2538" i="2"/>
  <c r="S2538" i="2" s="1"/>
  <c r="O2539" i="2"/>
  <c r="N2539" i="2" s="1"/>
  <c r="P2539" i="2"/>
  <c r="Q2539" i="2" s="1"/>
  <c r="R2539" i="2"/>
  <c r="S2539" i="2" s="1"/>
  <c r="O2540" i="2"/>
  <c r="N2540" i="2" s="1"/>
  <c r="J2540" i="2" s="1"/>
  <c r="P2540" i="2"/>
  <c r="Q2540" i="2" s="1"/>
  <c r="K2540" i="2" s="1"/>
  <c r="R2540" i="2"/>
  <c r="S2540" i="2" s="1"/>
  <c r="L2540" i="2" s="1"/>
  <c r="O2541" i="2"/>
  <c r="N2541" i="2" s="1"/>
  <c r="P2541" i="2"/>
  <c r="Q2541" i="2" s="1"/>
  <c r="R2541" i="2"/>
  <c r="S2541" i="2" s="1"/>
  <c r="O2542" i="2"/>
  <c r="N2542" i="2" s="1"/>
  <c r="J2542" i="2" s="1"/>
  <c r="P2542" i="2"/>
  <c r="Q2542" i="2" s="1"/>
  <c r="K2542" i="2" s="1"/>
  <c r="R2542" i="2"/>
  <c r="S2542" i="2" s="1"/>
  <c r="L2542" i="2" s="1"/>
  <c r="O2543" i="2"/>
  <c r="N2543" i="2" s="1"/>
  <c r="J2543" i="2" s="1"/>
  <c r="P2543" i="2"/>
  <c r="Q2543" i="2" s="1"/>
  <c r="K2543" i="2" s="1"/>
  <c r="R2543" i="2"/>
  <c r="S2543" i="2" s="1"/>
  <c r="L2543" i="2" s="1"/>
  <c r="O2544" i="2"/>
  <c r="N2544" i="2" s="1"/>
  <c r="J2544" i="2" s="1"/>
  <c r="P2544" i="2"/>
  <c r="Q2544" i="2" s="1"/>
  <c r="K2544" i="2" s="1"/>
  <c r="R2544" i="2"/>
  <c r="S2544" i="2" s="1"/>
  <c r="L2544" i="2" s="1"/>
  <c r="O2545" i="2"/>
  <c r="N2545" i="2" s="1"/>
  <c r="J2545" i="2" s="1"/>
  <c r="P2545" i="2"/>
  <c r="Q2545" i="2" s="1"/>
  <c r="K2545" i="2" s="1"/>
  <c r="R2545" i="2"/>
  <c r="S2545" i="2" s="1"/>
  <c r="L2545" i="2" s="1"/>
  <c r="O2546" i="2"/>
  <c r="N2546" i="2" s="1"/>
  <c r="P2546" i="2"/>
  <c r="Q2546" i="2" s="1"/>
  <c r="R2546" i="2"/>
  <c r="S2546" i="2" s="1"/>
  <c r="O2547" i="2"/>
  <c r="N2547" i="2" s="1"/>
  <c r="P2547" i="2"/>
  <c r="Q2547" i="2" s="1"/>
  <c r="R2547" i="2"/>
  <c r="S2547" i="2" s="1"/>
  <c r="O2548" i="2"/>
  <c r="N2548" i="2" s="1"/>
  <c r="J2548" i="2" s="1"/>
  <c r="P2548" i="2"/>
  <c r="Q2548" i="2" s="1"/>
  <c r="K2548" i="2" s="1"/>
  <c r="R2548" i="2"/>
  <c r="S2548" i="2" s="1"/>
  <c r="L2548" i="2" s="1"/>
  <c r="O2549" i="2"/>
  <c r="N2549" i="2" s="1"/>
  <c r="J2549" i="2" s="1"/>
  <c r="P2549" i="2"/>
  <c r="Q2549" i="2" s="1"/>
  <c r="K2549" i="2" s="1"/>
  <c r="R2549" i="2"/>
  <c r="S2549" i="2" s="1"/>
  <c r="L2549" i="2" s="1"/>
  <c r="O2550" i="2"/>
  <c r="N2550" i="2" s="1"/>
  <c r="J2550" i="2" s="1"/>
  <c r="P2550" i="2"/>
  <c r="Q2550" i="2" s="1"/>
  <c r="K2550" i="2" s="1"/>
  <c r="R2550" i="2"/>
  <c r="S2550" i="2" s="1"/>
  <c r="L2550" i="2" s="1"/>
  <c r="O2551" i="2"/>
  <c r="N2551" i="2" s="1"/>
  <c r="P2551" i="2"/>
  <c r="Q2551" i="2" s="1"/>
  <c r="R2551" i="2"/>
  <c r="S2551" i="2" s="1"/>
  <c r="O2552" i="2"/>
  <c r="N2552" i="2" s="1"/>
  <c r="P2552" i="2"/>
  <c r="Q2552" i="2" s="1"/>
  <c r="R2552" i="2"/>
  <c r="S2552" i="2" s="1"/>
  <c r="O2553" i="2"/>
  <c r="N2553" i="2" s="1"/>
  <c r="J2553" i="2" s="1"/>
  <c r="P2553" i="2"/>
  <c r="Q2553" i="2" s="1"/>
  <c r="K2553" i="2" s="1"/>
  <c r="R2553" i="2"/>
  <c r="S2553" i="2" s="1"/>
  <c r="L2553" i="2" s="1"/>
  <c r="O2554" i="2"/>
  <c r="N2554" i="2" s="1"/>
  <c r="J2554" i="2" s="1"/>
  <c r="P2554" i="2"/>
  <c r="Q2554" i="2" s="1"/>
  <c r="K2554" i="2" s="1"/>
  <c r="R2554" i="2"/>
  <c r="S2554" i="2" s="1"/>
  <c r="L2554" i="2" s="1"/>
  <c r="O2555" i="2"/>
  <c r="N2555" i="2" s="1"/>
  <c r="J2555" i="2" s="1"/>
  <c r="P2555" i="2"/>
  <c r="Q2555" i="2" s="1"/>
  <c r="K2555" i="2" s="1"/>
  <c r="R2555" i="2"/>
  <c r="S2555" i="2" s="1"/>
  <c r="L2555" i="2" s="1"/>
  <c r="O2556" i="2"/>
  <c r="N2556" i="2" s="1"/>
  <c r="J2556" i="2" s="1"/>
  <c r="P2556" i="2"/>
  <c r="Q2556" i="2" s="1"/>
  <c r="K2556" i="2" s="1"/>
  <c r="R2556" i="2"/>
  <c r="S2556" i="2" s="1"/>
  <c r="L2556" i="2" s="1"/>
  <c r="O2557" i="2"/>
  <c r="N2557" i="2" s="1"/>
  <c r="J2557" i="2" s="1"/>
  <c r="P2557" i="2"/>
  <c r="Q2557" i="2" s="1"/>
  <c r="K2557" i="2" s="1"/>
  <c r="R2557" i="2"/>
  <c r="S2557" i="2" s="1"/>
  <c r="L2557" i="2" s="1"/>
  <c r="O2558" i="2"/>
  <c r="N2558" i="2" s="1"/>
  <c r="P2558" i="2"/>
  <c r="Q2558" i="2" s="1"/>
  <c r="R2558" i="2"/>
  <c r="S2558" i="2" s="1"/>
  <c r="O2559" i="2"/>
  <c r="N2559" i="2" s="1"/>
  <c r="P2559" i="2"/>
  <c r="Q2559" i="2" s="1"/>
  <c r="R2559" i="2"/>
  <c r="S2559" i="2" s="1"/>
  <c r="O2560" i="2"/>
  <c r="N2560" i="2" s="1"/>
  <c r="P2560" i="2"/>
  <c r="Q2560" i="2" s="1"/>
  <c r="R2560" i="2"/>
  <c r="S2560" i="2" s="1"/>
  <c r="O2561" i="2"/>
  <c r="N2561" i="2" s="1"/>
  <c r="J2561" i="2" s="1"/>
  <c r="P2561" i="2"/>
  <c r="Q2561" i="2" s="1"/>
  <c r="K2561" i="2" s="1"/>
  <c r="R2561" i="2"/>
  <c r="S2561" i="2" s="1"/>
  <c r="L2561" i="2" s="1"/>
  <c r="O2562" i="2"/>
  <c r="N2562" i="2" s="1"/>
  <c r="P2562" i="2"/>
  <c r="Q2562" i="2" s="1"/>
  <c r="R2562" i="2"/>
  <c r="S2562" i="2" s="1"/>
  <c r="O2563" i="2"/>
  <c r="N2563" i="2" s="1"/>
  <c r="P2563" i="2"/>
  <c r="Q2563" i="2" s="1"/>
  <c r="R2563" i="2"/>
  <c r="S2563" i="2" s="1"/>
  <c r="O2564" i="2"/>
  <c r="N2564" i="2" s="1"/>
  <c r="P2564" i="2"/>
  <c r="Q2564" i="2" s="1"/>
  <c r="R2564" i="2"/>
  <c r="S2564" i="2" s="1"/>
  <c r="O2565" i="2"/>
  <c r="N2565" i="2" s="1"/>
  <c r="J2565" i="2" s="1"/>
  <c r="P2565" i="2"/>
  <c r="Q2565" i="2" s="1"/>
  <c r="K2565" i="2" s="1"/>
  <c r="R2565" i="2"/>
  <c r="S2565" i="2" s="1"/>
  <c r="L2565" i="2" s="1"/>
  <c r="O2566" i="2"/>
  <c r="N2566" i="2" s="1"/>
  <c r="J2566" i="2" s="1"/>
  <c r="P2566" i="2"/>
  <c r="Q2566" i="2" s="1"/>
  <c r="K2566" i="2" s="1"/>
  <c r="R2566" i="2"/>
  <c r="S2566" i="2" s="1"/>
  <c r="L2566" i="2" s="1"/>
  <c r="O2567" i="2"/>
  <c r="N2567" i="2" s="1"/>
  <c r="J2567" i="2" s="1"/>
  <c r="P2567" i="2"/>
  <c r="Q2567" i="2" s="1"/>
  <c r="K2567" i="2" s="1"/>
  <c r="R2567" i="2"/>
  <c r="S2567" i="2" s="1"/>
  <c r="L2567" i="2" s="1"/>
  <c r="O2568" i="2"/>
  <c r="N2568" i="2" s="1"/>
  <c r="J2568" i="2" s="1"/>
  <c r="P2568" i="2"/>
  <c r="Q2568" i="2" s="1"/>
  <c r="K2568" i="2" s="1"/>
  <c r="R2568" i="2"/>
  <c r="S2568" i="2" s="1"/>
  <c r="L2568" i="2" s="1"/>
  <c r="O2569" i="2"/>
  <c r="N2569" i="2" s="1"/>
  <c r="J2569" i="2" s="1"/>
  <c r="P2569" i="2"/>
  <c r="Q2569" i="2" s="1"/>
  <c r="K2569" i="2" s="1"/>
  <c r="R2569" i="2"/>
  <c r="S2569" i="2" s="1"/>
  <c r="L2569" i="2" s="1"/>
  <c r="O2570" i="2"/>
  <c r="N2570" i="2" s="1"/>
  <c r="J2570" i="2" s="1"/>
  <c r="P2570" i="2"/>
  <c r="Q2570" i="2" s="1"/>
  <c r="K2570" i="2" s="1"/>
  <c r="R2570" i="2"/>
  <c r="S2570" i="2" s="1"/>
  <c r="L2570" i="2" s="1"/>
  <c r="O2571" i="2"/>
  <c r="N2571" i="2" s="1"/>
  <c r="J2571" i="2" s="1"/>
  <c r="P2571" i="2"/>
  <c r="Q2571" i="2" s="1"/>
  <c r="K2571" i="2" s="1"/>
  <c r="R2571" i="2"/>
  <c r="S2571" i="2" s="1"/>
  <c r="L2571" i="2" s="1"/>
  <c r="O2572" i="2"/>
  <c r="N2572" i="2" s="1"/>
  <c r="J2572" i="2" s="1"/>
  <c r="P2572" i="2"/>
  <c r="Q2572" i="2" s="1"/>
  <c r="K2572" i="2" s="1"/>
  <c r="R2572" i="2"/>
  <c r="S2572" i="2" s="1"/>
  <c r="L2572" i="2" s="1"/>
  <c r="O2573" i="2"/>
  <c r="N2573" i="2" s="1"/>
  <c r="J2573" i="2" s="1"/>
  <c r="P2573" i="2"/>
  <c r="Q2573" i="2" s="1"/>
  <c r="K2573" i="2" s="1"/>
  <c r="R2573" i="2"/>
  <c r="S2573" i="2" s="1"/>
  <c r="L2573" i="2" s="1"/>
  <c r="O2574" i="2"/>
  <c r="N2574" i="2" s="1"/>
  <c r="J2574" i="2" s="1"/>
  <c r="P2574" i="2"/>
  <c r="Q2574" i="2" s="1"/>
  <c r="K2574" i="2" s="1"/>
  <c r="R2574" i="2"/>
  <c r="S2574" i="2" s="1"/>
  <c r="L2574" i="2" s="1"/>
  <c r="O2575" i="2"/>
  <c r="N2575" i="2" s="1"/>
  <c r="J2575" i="2" s="1"/>
  <c r="P2575" i="2"/>
  <c r="Q2575" i="2" s="1"/>
  <c r="K2575" i="2" s="1"/>
  <c r="R2575" i="2"/>
  <c r="S2575" i="2" s="1"/>
  <c r="L2575" i="2" s="1"/>
  <c r="O2576" i="2"/>
  <c r="N2576" i="2" s="1"/>
  <c r="J2576" i="2" s="1"/>
  <c r="P2576" i="2"/>
  <c r="Q2576" i="2" s="1"/>
  <c r="K2576" i="2" s="1"/>
  <c r="R2576" i="2"/>
  <c r="S2576" i="2" s="1"/>
  <c r="L2576" i="2" s="1"/>
  <c r="O2577" i="2"/>
  <c r="N2577" i="2" s="1"/>
  <c r="J2577" i="2" s="1"/>
  <c r="P2577" i="2"/>
  <c r="Q2577" i="2" s="1"/>
  <c r="K2577" i="2" s="1"/>
  <c r="R2577" i="2"/>
  <c r="S2577" i="2" s="1"/>
  <c r="L2577" i="2" s="1"/>
  <c r="O2578" i="2"/>
  <c r="N2578" i="2" s="1"/>
  <c r="J2578" i="2" s="1"/>
  <c r="P2578" i="2"/>
  <c r="Q2578" i="2" s="1"/>
  <c r="K2578" i="2" s="1"/>
  <c r="R2578" i="2"/>
  <c r="S2578" i="2" s="1"/>
  <c r="L2578" i="2" s="1"/>
  <c r="O2579" i="2"/>
  <c r="N2579" i="2" s="1"/>
  <c r="J2579" i="2" s="1"/>
  <c r="P2579" i="2"/>
  <c r="Q2579" i="2" s="1"/>
  <c r="K2579" i="2" s="1"/>
  <c r="R2579" i="2"/>
  <c r="S2579" i="2" s="1"/>
  <c r="L2579" i="2" s="1"/>
  <c r="O2580" i="2"/>
  <c r="N2580" i="2" s="1"/>
  <c r="J2580" i="2" s="1"/>
  <c r="P2580" i="2"/>
  <c r="Q2580" i="2" s="1"/>
  <c r="K2580" i="2" s="1"/>
  <c r="R2580" i="2"/>
  <c r="S2580" i="2" s="1"/>
  <c r="L2580" i="2" s="1"/>
  <c r="O2581" i="2"/>
  <c r="N2581" i="2" s="1"/>
  <c r="J2581" i="2" s="1"/>
  <c r="P2581" i="2"/>
  <c r="Q2581" i="2" s="1"/>
  <c r="K2581" i="2" s="1"/>
  <c r="R2581" i="2"/>
  <c r="S2581" i="2" s="1"/>
  <c r="L2581" i="2" s="1"/>
  <c r="O2582" i="2"/>
  <c r="N2582" i="2" s="1"/>
  <c r="J2582" i="2" s="1"/>
  <c r="P2582" i="2"/>
  <c r="Q2582" i="2" s="1"/>
  <c r="K2582" i="2" s="1"/>
  <c r="R2582" i="2"/>
  <c r="S2582" i="2" s="1"/>
  <c r="L2582" i="2" s="1"/>
  <c r="O2583" i="2"/>
  <c r="N2583" i="2" s="1"/>
  <c r="J2583" i="2" s="1"/>
  <c r="P2583" i="2"/>
  <c r="Q2583" i="2" s="1"/>
  <c r="K2583" i="2" s="1"/>
  <c r="R2583" i="2"/>
  <c r="S2583" i="2" s="1"/>
  <c r="L2583" i="2" s="1"/>
  <c r="O2584" i="2"/>
  <c r="N2584" i="2" s="1"/>
  <c r="J2584" i="2" s="1"/>
  <c r="P2584" i="2"/>
  <c r="Q2584" i="2" s="1"/>
  <c r="K2584" i="2" s="1"/>
  <c r="R2584" i="2"/>
  <c r="S2584" i="2" s="1"/>
  <c r="L2584" i="2" s="1"/>
  <c r="O2585" i="2"/>
  <c r="N2585" i="2" s="1"/>
  <c r="J2585" i="2" s="1"/>
  <c r="P2585" i="2"/>
  <c r="Q2585" i="2" s="1"/>
  <c r="K2585" i="2" s="1"/>
  <c r="R2585" i="2"/>
  <c r="S2585" i="2" s="1"/>
  <c r="L2585" i="2" s="1"/>
  <c r="O2586" i="2"/>
  <c r="N2586" i="2" s="1"/>
  <c r="J2586" i="2" s="1"/>
  <c r="P2586" i="2"/>
  <c r="Q2586" i="2" s="1"/>
  <c r="K2586" i="2" s="1"/>
  <c r="R2586" i="2"/>
  <c r="S2586" i="2" s="1"/>
  <c r="L2586" i="2" s="1"/>
  <c r="O2587" i="2"/>
  <c r="N2587" i="2" s="1"/>
  <c r="J2587" i="2" s="1"/>
  <c r="P2587" i="2"/>
  <c r="Q2587" i="2" s="1"/>
  <c r="K2587" i="2" s="1"/>
  <c r="R2587" i="2"/>
  <c r="S2587" i="2" s="1"/>
  <c r="L2587" i="2" s="1"/>
  <c r="O2588" i="2"/>
  <c r="N2588" i="2" s="1"/>
  <c r="J2588" i="2" s="1"/>
  <c r="P2588" i="2"/>
  <c r="Q2588" i="2" s="1"/>
  <c r="K2588" i="2" s="1"/>
  <c r="R2588" i="2"/>
  <c r="S2588" i="2" s="1"/>
  <c r="L2588" i="2" s="1"/>
  <c r="O2589" i="2"/>
  <c r="N2589" i="2" s="1"/>
  <c r="J2589" i="2" s="1"/>
  <c r="P2589" i="2"/>
  <c r="Q2589" i="2" s="1"/>
  <c r="K2589" i="2" s="1"/>
  <c r="R2589" i="2"/>
  <c r="S2589" i="2" s="1"/>
  <c r="L2589" i="2" s="1"/>
  <c r="O2590" i="2"/>
  <c r="N2590" i="2" s="1"/>
  <c r="P2590" i="2"/>
  <c r="Q2590" i="2" s="1"/>
  <c r="R2590" i="2"/>
  <c r="S2590" i="2" s="1"/>
  <c r="O2591" i="2"/>
  <c r="N2591" i="2" s="1"/>
  <c r="P2591" i="2"/>
  <c r="Q2591" i="2" s="1"/>
  <c r="R2591" i="2"/>
  <c r="S2591" i="2" s="1"/>
  <c r="O2592" i="2"/>
  <c r="N2592" i="2" s="1"/>
  <c r="P2592" i="2"/>
  <c r="Q2592" i="2" s="1"/>
  <c r="R2592" i="2"/>
  <c r="S2592" i="2" s="1"/>
  <c r="O2593" i="2"/>
  <c r="N2593" i="2" s="1"/>
  <c r="P2593" i="2"/>
  <c r="Q2593" i="2" s="1"/>
  <c r="R2593" i="2"/>
  <c r="S2593" i="2" s="1"/>
  <c r="O2594" i="2"/>
  <c r="N2594" i="2" s="1"/>
  <c r="P2594" i="2"/>
  <c r="Q2594" i="2" s="1"/>
  <c r="R2594" i="2"/>
  <c r="S2594" i="2" s="1"/>
  <c r="O2595" i="2"/>
  <c r="N2595" i="2" s="1"/>
  <c r="P2595" i="2"/>
  <c r="Q2595" i="2" s="1"/>
  <c r="R2595" i="2"/>
  <c r="S2595" i="2" s="1"/>
  <c r="O2596" i="2"/>
  <c r="N2596" i="2" s="1"/>
  <c r="P2596" i="2"/>
  <c r="Q2596" i="2" s="1"/>
  <c r="R2596" i="2"/>
  <c r="S2596" i="2" s="1"/>
  <c r="R7" i="2"/>
  <c r="P7" i="2"/>
  <c r="O7" i="2"/>
  <c r="S7" i="2" l="1"/>
  <c r="L7" i="2" s="1"/>
  <c r="Q7" i="2"/>
  <c r="K7" i="2" s="1"/>
  <c r="N7" i="2"/>
  <c r="J7" i="2" s="1"/>
  <c r="O5" i="2" l="1"/>
  <c r="P5" i="2" s="1"/>
  <c r="E2594" i="1"/>
  <c r="H2594" i="1"/>
  <c r="I2594" i="1"/>
  <c r="J2594" i="1"/>
  <c r="K2594" i="1"/>
  <c r="L2594" i="1"/>
  <c r="E2595" i="1"/>
  <c r="H2595" i="1"/>
  <c r="I2595" i="1"/>
  <c r="J2595" i="1"/>
  <c r="K2595" i="1"/>
  <c r="L2595" i="1"/>
  <c r="E2593" i="1"/>
  <c r="H2593" i="1"/>
  <c r="I2593" i="1"/>
  <c r="J2593" i="1"/>
  <c r="K2593" i="1"/>
  <c r="L2593" i="1"/>
  <c r="E2592" i="1"/>
  <c r="H2592" i="1"/>
  <c r="I2592" i="1"/>
  <c r="J2592" i="1"/>
  <c r="K2592" i="1"/>
  <c r="L2592" i="1"/>
  <c r="E2591" i="1"/>
  <c r="H2591" i="1"/>
  <c r="I2591" i="1"/>
  <c r="J2591" i="1"/>
  <c r="K2591" i="1"/>
  <c r="L2591" i="1"/>
  <c r="E2590" i="1"/>
  <c r="H2590" i="1"/>
  <c r="I2590" i="1"/>
  <c r="J2590" i="1"/>
  <c r="K2590" i="1"/>
  <c r="L2590" i="1"/>
  <c r="E8" i="1" l="1"/>
  <c r="H8" i="1"/>
  <c r="I8" i="1"/>
  <c r="J8" i="1"/>
  <c r="K8" i="1"/>
  <c r="L8" i="1"/>
  <c r="E9" i="1"/>
  <c r="H9" i="1"/>
  <c r="I9" i="1"/>
  <c r="J9" i="1"/>
  <c r="K9" i="1"/>
  <c r="L9" i="1"/>
  <c r="E10" i="1"/>
  <c r="H10" i="1"/>
  <c r="I10" i="1"/>
  <c r="J10" i="1"/>
  <c r="K10" i="1"/>
  <c r="L10" i="1"/>
  <c r="E11" i="1"/>
  <c r="H11" i="1"/>
  <c r="I11" i="1"/>
  <c r="J11" i="1"/>
  <c r="K11" i="1"/>
  <c r="L11" i="1"/>
  <c r="E12" i="1"/>
  <c r="H12" i="1"/>
  <c r="I12" i="1"/>
  <c r="J12" i="1"/>
  <c r="K12" i="1"/>
  <c r="L12" i="1"/>
  <c r="E13" i="1"/>
  <c r="H13" i="1"/>
  <c r="I13" i="1"/>
  <c r="J13" i="1"/>
  <c r="K13" i="1"/>
  <c r="L13" i="1"/>
  <c r="E14" i="1"/>
  <c r="H14" i="1"/>
  <c r="I14" i="1"/>
  <c r="J14" i="1"/>
  <c r="K14" i="1"/>
  <c r="L14" i="1"/>
  <c r="E15" i="1"/>
  <c r="H15" i="1"/>
  <c r="I15" i="1"/>
  <c r="J15" i="1"/>
  <c r="K15" i="1"/>
  <c r="L15" i="1"/>
  <c r="E16" i="1"/>
  <c r="H16" i="1"/>
  <c r="I16" i="1"/>
  <c r="J16" i="1"/>
  <c r="K16" i="1"/>
  <c r="L16" i="1"/>
  <c r="E17" i="1"/>
  <c r="H17" i="1"/>
  <c r="I17" i="1"/>
  <c r="J17" i="1"/>
  <c r="K17" i="1"/>
  <c r="L17" i="1"/>
  <c r="E18" i="1"/>
  <c r="H18" i="1"/>
  <c r="I18" i="1"/>
  <c r="J18" i="1"/>
  <c r="K18" i="1"/>
  <c r="L18" i="1"/>
  <c r="E19" i="1"/>
  <c r="H19" i="1"/>
  <c r="I19" i="1"/>
  <c r="J19" i="1"/>
  <c r="K19" i="1"/>
  <c r="L19" i="1"/>
  <c r="E20" i="1"/>
  <c r="H20" i="1"/>
  <c r="I20" i="1"/>
  <c r="J20" i="1"/>
  <c r="K20" i="1"/>
  <c r="L20" i="1"/>
  <c r="E21" i="1"/>
  <c r="H21" i="1"/>
  <c r="I21" i="1"/>
  <c r="J21" i="1"/>
  <c r="K21" i="1"/>
  <c r="L21" i="1"/>
  <c r="E22" i="1"/>
  <c r="H22" i="1"/>
  <c r="I22" i="1"/>
  <c r="J22" i="1"/>
  <c r="K22" i="1"/>
  <c r="L22" i="1"/>
  <c r="E23" i="1"/>
  <c r="H23" i="1"/>
  <c r="I23" i="1"/>
  <c r="J23" i="1"/>
  <c r="K23" i="1"/>
  <c r="L23" i="1"/>
  <c r="E24" i="1"/>
  <c r="H24" i="1"/>
  <c r="I24" i="1"/>
  <c r="J24" i="1"/>
  <c r="K24" i="1"/>
  <c r="L24" i="1"/>
  <c r="E25" i="1"/>
  <c r="H25" i="1"/>
  <c r="I25" i="1"/>
  <c r="J25" i="1"/>
  <c r="K25" i="1"/>
  <c r="L25" i="1"/>
  <c r="E26" i="1"/>
  <c r="H26" i="1"/>
  <c r="I26" i="1"/>
  <c r="J26" i="1"/>
  <c r="K26" i="1"/>
  <c r="L26" i="1"/>
  <c r="E27" i="1"/>
  <c r="H27" i="1"/>
  <c r="I27" i="1"/>
  <c r="J27" i="1"/>
  <c r="K27" i="1"/>
  <c r="L27" i="1"/>
  <c r="E28" i="1"/>
  <c r="H28" i="1"/>
  <c r="I28" i="1"/>
  <c r="J28" i="1"/>
  <c r="K28" i="1"/>
  <c r="L28" i="1"/>
  <c r="E29" i="1"/>
  <c r="H29" i="1"/>
  <c r="I29" i="1"/>
  <c r="J29" i="1"/>
  <c r="K29" i="1"/>
  <c r="L29" i="1"/>
  <c r="E30" i="1"/>
  <c r="H30" i="1"/>
  <c r="I30" i="1"/>
  <c r="J30" i="1"/>
  <c r="K30" i="1"/>
  <c r="L30" i="1"/>
  <c r="E31" i="1"/>
  <c r="H31" i="1"/>
  <c r="I31" i="1"/>
  <c r="J31" i="1"/>
  <c r="K31" i="1"/>
  <c r="L31" i="1"/>
  <c r="E32" i="1"/>
  <c r="H32" i="1"/>
  <c r="I32" i="1"/>
  <c r="J32" i="1"/>
  <c r="K32" i="1"/>
  <c r="L32" i="1"/>
  <c r="E33" i="1"/>
  <c r="H33" i="1"/>
  <c r="I33" i="1"/>
  <c r="J33" i="1"/>
  <c r="K33" i="1"/>
  <c r="L33" i="1"/>
  <c r="E34" i="1"/>
  <c r="H34" i="1"/>
  <c r="I34" i="1"/>
  <c r="J34" i="1"/>
  <c r="K34" i="1"/>
  <c r="L34" i="1"/>
  <c r="E35" i="1"/>
  <c r="H35" i="1"/>
  <c r="I35" i="1"/>
  <c r="J35" i="1"/>
  <c r="K35" i="1"/>
  <c r="L35" i="1"/>
  <c r="E36" i="1"/>
  <c r="H36" i="1"/>
  <c r="I36" i="1"/>
  <c r="J36" i="1"/>
  <c r="K36" i="1"/>
  <c r="L36" i="1"/>
  <c r="E37" i="1"/>
  <c r="H37" i="1"/>
  <c r="I37" i="1"/>
  <c r="J37" i="1"/>
  <c r="K37" i="1"/>
  <c r="L37" i="1"/>
  <c r="E38" i="1"/>
  <c r="H38" i="1"/>
  <c r="I38" i="1"/>
  <c r="J38" i="1"/>
  <c r="K38" i="1"/>
  <c r="L38" i="1"/>
  <c r="E39" i="1"/>
  <c r="H39" i="1"/>
  <c r="I39" i="1"/>
  <c r="J39" i="1"/>
  <c r="K39" i="1"/>
  <c r="L39" i="1"/>
  <c r="E40" i="1"/>
  <c r="H40" i="1"/>
  <c r="I40" i="1"/>
  <c r="J40" i="1"/>
  <c r="K40" i="1"/>
  <c r="L40" i="1"/>
  <c r="E41" i="1"/>
  <c r="H41" i="1"/>
  <c r="I41" i="1"/>
  <c r="J41" i="1"/>
  <c r="K41" i="1"/>
  <c r="L41" i="1"/>
  <c r="E42" i="1"/>
  <c r="H42" i="1"/>
  <c r="I42" i="1"/>
  <c r="J42" i="1"/>
  <c r="K42" i="1"/>
  <c r="L42" i="1"/>
  <c r="E43" i="1"/>
  <c r="H43" i="1"/>
  <c r="I43" i="1"/>
  <c r="J43" i="1"/>
  <c r="K43" i="1"/>
  <c r="L43" i="1"/>
  <c r="E44" i="1"/>
  <c r="H44" i="1"/>
  <c r="I44" i="1"/>
  <c r="J44" i="1"/>
  <c r="K44" i="1"/>
  <c r="L44" i="1"/>
  <c r="E45" i="1"/>
  <c r="H45" i="1"/>
  <c r="I45" i="1"/>
  <c r="J45" i="1"/>
  <c r="K45" i="1"/>
  <c r="L45" i="1"/>
  <c r="E46" i="1"/>
  <c r="H46" i="1"/>
  <c r="I46" i="1"/>
  <c r="J46" i="1"/>
  <c r="K46" i="1"/>
  <c r="L46" i="1"/>
  <c r="E47" i="1"/>
  <c r="H47" i="1"/>
  <c r="I47" i="1"/>
  <c r="J47" i="1"/>
  <c r="K47" i="1"/>
  <c r="L47" i="1"/>
  <c r="E48" i="1"/>
  <c r="H48" i="1"/>
  <c r="I48" i="1"/>
  <c r="J48" i="1"/>
  <c r="K48" i="1"/>
  <c r="L48" i="1"/>
  <c r="E49" i="1"/>
  <c r="H49" i="1"/>
  <c r="I49" i="1"/>
  <c r="J49" i="1"/>
  <c r="K49" i="1"/>
  <c r="L49" i="1"/>
  <c r="E50" i="1"/>
  <c r="H50" i="1"/>
  <c r="I50" i="1"/>
  <c r="J50" i="1"/>
  <c r="K50" i="1"/>
  <c r="L50" i="1"/>
  <c r="E51" i="1"/>
  <c r="H51" i="1"/>
  <c r="I51" i="1"/>
  <c r="J51" i="1"/>
  <c r="K51" i="1"/>
  <c r="L51" i="1"/>
  <c r="E52" i="1"/>
  <c r="H52" i="1"/>
  <c r="I52" i="1"/>
  <c r="J52" i="1"/>
  <c r="K52" i="1"/>
  <c r="L52" i="1"/>
  <c r="E53" i="1"/>
  <c r="H53" i="1"/>
  <c r="I53" i="1"/>
  <c r="J53" i="1"/>
  <c r="K53" i="1"/>
  <c r="L53" i="1"/>
  <c r="E54" i="1"/>
  <c r="H54" i="1"/>
  <c r="I54" i="1"/>
  <c r="J54" i="1"/>
  <c r="K54" i="1"/>
  <c r="L54" i="1"/>
  <c r="E55" i="1"/>
  <c r="H55" i="1"/>
  <c r="I55" i="1"/>
  <c r="J55" i="1"/>
  <c r="K55" i="1"/>
  <c r="L55" i="1"/>
  <c r="E56" i="1"/>
  <c r="H56" i="1"/>
  <c r="I56" i="1"/>
  <c r="J56" i="1"/>
  <c r="K56" i="1"/>
  <c r="L56" i="1"/>
  <c r="E57" i="1"/>
  <c r="H57" i="1"/>
  <c r="I57" i="1"/>
  <c r="J57" i="1"/>
  <c r="K57" i="1"/>
  <c r="L57" i="1"/>
  <c r="E58" i="1"/>
  <c r="H58" i="1"/>
  <c r="I58" i="1"/>
  <c r="J58" i="1"/>
  <c r="K58" i="1"/>
  <c r="L58" i="1"/>
  <c r="E59" i="1"/>
  <c r="H59" i="1"/>
  <c r="I59" i="1"/>
  <c r="J59" i="1"/>
  <c r="K59" i="1"/>
  <c r="L59" i="1"/>
  <c r="E60" i="1"/>
  <c r="H60" i="1"/>
  <c r="I60" i="1"/>
  <c r="J60" i="1"/>
  <c r="K60" i="1"/>
  <c r="L60" i="1"/>
  <c r="E61" i="1"/>
  <c r="H61" i="1"/>
  <c r="I61" i="1"/>
  <c r="J61" i="1"/>
  <c r="K61" i="1"/>
  <c r="L61" i="1"/>
  <c r="E62" i="1"/>
  <c r="H62" i="1"/>
  <c r="I62" i="1"/>
  <c r="J62" i="1"/>
  <c r="K62" i="1"/>
  <c r="L62" i="1"/>
  <c r="E63" i="1"/>
  <c r="H63" i="1"/>
  <c r="I63" i="1"/>
  <c r="J63" i="1"/>
  <c r="K63" i="1"/>
  <c r="L63" i="1"/>
  <c r="E64" i="1"/>
  <c r="H64" i="1"/>
  <c r="I64" i="1"/>
  <c r="J64" i="1"/>
  <c r="K64" i="1"/>
  <c r="L64" i="1"/>
  <c r="E65" i="1"/>
  <c r="H65" i="1"/>
  <c r="I65" i="1"/>
  <c r="J65" i="1"/>
  <c r="K65" i="1"/>
  <c r="L65" i="1"/>
  <c r="E66" i="1"/>
  <c r="H66" i="1"/>
  <c r="I66" i="1"/>
  <c r="J66" i="1"/>
  <c r="K66" i="1"/>
  <c r="L66" i="1"/>
  <c r="E67" i="1"/>
  <c r="H67" i="1"/>
  <c r="I67" i="1"/>
  <c r="J67" i="1"/>
  <c r="K67" i="1"/>
  <c r="L67" i="1"/>
  <c r="E68" i="1"/>
  <c r="H68" i="1"/>
  <c r="I68" i="1"/>
  <c r="J68" i="1"/>
  <c r="K68" i="1"/>
  <c r="L68" i="1"/>
  <c r="E69" i="1"/>
  <c r="H69" i="1"/>
  <c r="I69" i="1"/>
  <c r="J69" i="1"/>
  <c r="K69" i="1"/>
  <c r="L69" i="1"/>
  <c r="E70" i="1"/>
  <c r="H70" i="1"/>
  <c r="I70" i="1"/>
  <c r="J70" i="1"/>
  <c r="K70" i="1"/>
  <c r="L70" i="1"/>
  <c r="E71" i="1"/>
  <c r="H71" i="1"/>
  <c r="I71" i="1"/>
  <c r="J71" i="1"/>
  <c r="K71" i="1"/>
  <c r="L71" i="1"/>
  <c r="E72" i="1"/>
  <c r="H72" i="1"/>
  <c r="I72" i="1"/>
  <c r="J72" i="1"/>
  <c r="K72" i="1"/>
  <c r="L72" i="1"/>
  <c r="E73" i="1"/>
  <c r="H73" i="1"/>
  <c r="I73" i="1"/>
  <c r="J73" i="1"/>
  <c r="K73" i="1"/>
  <c r="L73" i="1"/>
  <c r="E74" i="1"/>
  <c r="H74" i="1"/>
  <c r="I74" i="1"/>
  <c r="J74" i="1"/>
  <c r="K74" i="1"/>
  <c r="L74" i="1"/>
  <c r="E75" i="1"/>
  <c r="H75" i="1"/>
  <c r="I75" i="1"/>
  <c r="J75" i="1"/>
  <c r="K75" i="1"/>
  <c r="L75" i="1"/>
  <c r="E76" i="1"/>
  <c r="H76" i="1"/>
  <c r="I76" i="1"/>
  <c r="J76" i="1"/>
  <c r="K76" i="1"/>
  <c r="L76" i="1"/>
  <c r="E77" i="1"/>
  <c r="H77" i="1"/>
  <c r="I77" i="1"/>
  <c r="J77" i="1"/>
  <c r="K77" i="1"/>
  <c r="L77" i="1"/>
  <c r="E78" i="1"/>
  <c r="H78" i="1"/>
  <c r="I78" i="1"/>
  <c r="J78" i="1"/>
  <c r="K78" i="1"/>
  <c r="L78" i="1"/>
  <c r="E79" i="1"/>
  <c r="H79" i="1"/>
  <c r="I79" i="1"/>
  <c r="J79" i="1"/>
  <c r="K79" i="1"/>
  <c r="L79" i="1"/>
  <c r="E80" i="1"/>
  <c r="H80" i="1"/>
  <c r="I80" i="1"/>
  <c r="J80" i="1"/>
  <c r="K80" i="1"/>
  <c r="L80" i="1"/>
  <c r="E81" i="1"/>
  <c r="H81" i="1"/>
  <c r="I81" i="1"/>
  <c r="J81" i="1"/>
  <c r="K81" i="1"/>
  <c r="L81" i="1"/>
  <c r="E82" i="1"/>
  <c r="H82" i="1"/>
  <c r="I82" i="1"/>
  <c r="J82" i="1"/>
  <c r="K82" i="1"/>
  <c r="L82" i="1"/>
  <c r="E83" i="1"/>
  <c r="H83" i="1"/>
  <c r="I83" i="1"/>
  <c r="J83" i="1"/>
  <c r="K83" i="1"/>
  <c r="L83" i="1"/>
  <c r="E84" i="1"/>
  <c r="H84" i="1"/>
  <c r="I84" i="1"/>
  <c r="J84" i="1"/>
  <c r="K84" i="1"/>
  <c r="L84" i="1"/>
  <c r="E85" i="1"/>
  <c r="H85" i="1"/>
  <c r="I85" i="1"/>
  <c r="J85" i="1"/>
  <c r="K85" i="1"/>
  <c r="L85" i="1"/>
  <c r="E86" i="1"/>
  <c r="H86" i="1"/>
  <c r="I86" i="1"/>
  <c r="J86" i="1"/>
  <c r="K86" i="1"/>
  <c r="L86" i="1"/>
  <c r="E87" i="1"/>
  <c r="H87" i="1"/>
  <c r="I87" i="1"/>
  <c r="J87" i="1"/>
  <c r="K87" i="1"/>
  <c r="L87" i="1"/>
  <c r="E88" i="1"/>
  <c r="H88" i="1"/>
  <c r="I88" i="1"/>
  <c r="J88" i="1"/>
  <c r="K88" i="1"/>
  <c r="L88" i="1"/>
  <c r="E89" i="1"/>
  <c r="H89" i="1"/>
  <c r="I89" i="1"/>
  <c r="J89" i="1"/>
  <c r="K89" i="1"/>
  <c r="L89" i="1"/>
  <c r="E90" i="1"/>
  <c r="H90" i="1"/>
  <c r="I90" i="1"/>
  <c r="J90" i="1"/>
  <c r="K90" i="1"/>
  <c r="L90" i="1"/>
  <c r="E91" i="1"/>
  <c r="H91" i="1"/>
  <c r="I91" i="1"/>
  <c r="J91" i="1"/>
  <c r="K91" i="1"/>
  <c r="L91" i="1"/>
  <c r="E92" i="1"/>
  <c r="H92" i="1"/>
  <c r="I92" i="1"/>
  <c r="J92" i="1"/>
  <c r="K92" i="1"/>
  <c r="L92" i="1"/>
  <c r="E93" i="1"/>
  <c r="H93" i="1"/>
  <c r="I93" i="1"/>
  <c r="J93" i="1"/>
  <c r="K93" i="1"/>
  <c r="L93" i="1"/>
  <c r="E94" i="1"/>
  <c r="H94" i="1"/>
  <c r="I94" i="1"/>
  <c r="J94" i="1"/>
  <c r="K94" i="1"/>
  <c r="L94" i="1"/>
  <c r="E95" i="1"/>
  <c r="H95" i="1"/>
  <c r="I95" i="1"/>
  <c r="J95" i="1"/>
  <c r="K95" i="1"/>
  <c r="L95" i="1"/>
  <c r="E96" i="1"/>
  <c r="H96" i="1"/>
  <c r="I96" i="1"/>
  <c r="J96" i="1"/>
  <c r="K96" i="1"/>
  <c r="L96" i="1"/>
  <c r="E97" i="1"/>
  <c r="H97" i="1"/>
  <c r="I97" i="1"/>
  <c r="J97" i="1"/>
  <c r="K97" i="1"/>
  <c r="L97" i="1"/>
  <c r="E98" i="1"/>
  <c r="H98" i="1"/>
  <c r="I98" i="1"/>
  <c r="J98" i="1"/>
  <c r="K98" i="1"/>
  <c r="L98" i="1"/>
  <c r="E99" i="1"/>
  <c r="H99" i="1"/>
  <c r="I99" i="1"/>
  <c r="J99" i="1"/>
  <c r="K99" i="1"/>
  <c r="L99" i="1"/>
  <c r="E100" i="1"/>
  <c r="H100" i="1"/>
  <c r="I100" i="1"/>
  <c r="J100" i="1"/>
  <c r="K100" i="1"/>
  <c r="L100" i="1"/>
  <c r="E101" i="1"/>
  <c r="H101" i="1"/>
  <c r="I101" i="1"/>
  <c r="J101" i="1"/>
  <c r="K101" i="1"/>
  <c r="L101" i="1"/>
  <c r="E102" i="1"/>
  <c r="H102" i="1"/>
  <c r="I102" i="1"/>
  <c r="J102" i="1"/>
  <c r="K102" i="1"/>
  <c r="L102" i="1"/>
  <c r="E103" i="1"/>
  <c r="H103" i="1"/>
  <c r="I103" i="1"/>
  <c r="J103" i="1"/>
  <c r="K103" i="1"/>
  <c r="L103" i="1"/>
  <c r="E104" i="1"/>
  <c r="H104" i="1"/>
  <c r="I104" i="1"/>
  <c r="J104" i="1"/>
  <c r="K104" i="1"/>
  <c r="L104" i="1"/>
  <c r="E105" i="1"/>
  <c r="H105" i="1"/>
  <c r="I105" i="1"/>
  <c r="J105" i="1"/>
  <c r="K105" i="1"/>
  <c r="L105" i="1"/>
  <c r="E106" i="1"/>
  <c r="H106" i="1"/>
  <c r="I106" i="1"/>
  <c r="J106" i="1"/>
  <c r="K106" i="1"/>
  <c r="L106" i="1"/>
  <c r="E107" i="1"/>
  <c r="H107" i="1"/>
  <c r="I107" i="1"/>
  <c r="J107" i="1"/>
  <c r="K107" i="1"/>
  <c r="L107" i="1"/>
  <c r="E108" i="1"/>
  <c r="H108" i="1"/>
  <c r="I108" i="1"/>
  <c r="J108" i="1"/>
  <c r="K108" i="1"/>
  <c r="L108" i="1"/>
  <c r="E109" i="1"/>
  <c r="H109" i="1"/>
  <c r="I109" i="1"/>
  <c r="J109" i="1"/>
  <c r="K109" i="1"/>
  <c r="L109" i="1"/>
  <c r="E110" i="1"/>
  <c r="H110" i="1"/>
  <c r="I110" i="1"/>
  <c r="J110" i="1"/>
  <c r="K110" i="1"/>
  <c r="L110" i="1"/>
  <c r="E111" i="1"/>
  <c r="H111" i="1"/>
  <c r="I111" i="1"/>
  <c r="J111" i="1"/>
  <c r="K111" i="1"/>
  <c r="L111" i="1"/>
  <c r="E112" i="1"/>
  <c r="H112" i="1"/>
  <c r="I112" i="1"/>
  <c r="J112" i="1"/>
  <c r="K112" i="1"/>
  <c r="L112" i="1"/>
  <c r="E113" i="1"/>
  <c r="H113" i="1"/>
  <c r="I113" i="1"/>
  <c r="J113" i="1"/>
  <c r="K113" i="1"/>
  <c r="L113" i="1"/>
  <c r="E114" i="1"/>
  <c r="H114" i="1"/>
  <c r="I114" i="1"/>
  <c r="J114" i="1"/>
  <c r="K114" i="1"/>
  <c r="L114" i="1"/>
  <c r="E115" i="1"/>
  <c r="H115" i="1"/>
  <c r="I115" i="1"/>
  <c r="J115" i="1"/>
  <c r="K115" i="1"/>
  <c r="L115" i="1"/>
  <c r="E116" i="1"/>
  <c r="H116" i="1"/>
  <c r="I116" i="1"/>
  <c r="J116" i="1"/>
  <c r="K116" i="1"/>
  <c r="L116" i="1"/>
  <c r="E117" i="1"/>
  <c r="H117" i="1"/>
  <c r="I117" i="1"/>
  <c r="J117" i="1"/>
  <c r="K117" i="1"/>
  <c r="L117" i="1"/>
  <c r="E118" i="1"/>
  <c r="H118" i="1"/>
  <c r="I118" i="1"/>
  <c r="J118" i="1"/>
  <c r="K118" i="1"/>
  <c r="L118" i="1"/>
  <c r="E119" i="1"/>
  <c r="H119" i="1"/>
  <c r="I119" i="1"/>
  <c r="J119" i="1"/>
  <c r="K119" i="1"/>
  <c r="L119" i="1"/>
  <c r="E120" i="1"/>
  <c r="H120" i="1"/>
  <c r="I120" i="1"/>
  <c r="J120" i="1"/>
  <c r="K120" i="1"/>
  <c r="L120" i="1"/>
  <c r="E121" i="1"/>
  <c r="H121" i="1"/>
  <c r="I121" i="1"/>
  <c r="J121" i="1"/>
  <c r="K121" i="1"/>
  <c r="L121" i="1"/>
  <c r="E122" i="1"/>
  <c r="H122" i="1"/>
  <c r="I122" i="1"/>
  <c r="J122" i="1"/>
  <c r="K122" i="1"/>
  <c r="L122" i="1"/>
  <c r="E123" i="1"/>
  <c r="H123" i="1"/>
  <c r="I123" i="1"/>
  <c r="J123" i="1"/>
  <c r="K123" i="1"/>
  <c r="L123" i="1"/>
  <c r="E124" i="1"/>
  <c r="H124" i="1"/>
  <c r="I124" i="1"/>
  <c r="J124" i="1"/>
  <c r="K124" i="1"/>
  <c r="L124" i="1"/>
  <c r="E125" i="1"/>
  <c r="H125" i="1"/>
  <c r="I125" i="1"/>
  <c r="J125" i="1"/>
  <c r="K125" i="1"/>
  <c r="L125" i="1"/>
  <c r="E126" i="1"/>
  <c r="H126" i="1"/>
  <c r="I126" i="1"/>
  <c r="J126" i="1"/>
  <c r="K126" i="1"/>
  <c r="L126" i="1"/>
  <c r="E127" i="1"/>
  <c r="H127" i="1"/>
  <c r="I127" i="1"/>
  <c r="J127" i="1"/>
  <c r="K127" i="1"/>
  <c r="L127" i="1"/>
  <c r="E128" i="1"/>
  <c r="H128" i="1"/>
  <c r="I128" i="1"/>
  <c r="J128" i="1"/>
  <c r="K128" i="1"/>
  <c r="L128" i="1"/>
  <c r="E129" i="1"/>
  <c r="H129" i="1"/>
  <c r="I129" i="1"/>
  <c r="J129" i="1"/>
  <c r="K129" i="1"/>
  <c r="L129" i="1"/>
  <c r="E130" i="1"/>
  <c r="H130" i="1"/>
  <c r="I130" i="1"/>
  <c r="J130" i="1"/>
  <c r="K130" i="1"/>
  <c r="L130" i="1"/>
  <c r="E131" i="1"/>
  <c r="H131" i="1"/>
  <c r="I131" i="1"/>
  <c r="J131" i="1"/>
  <c r="K131" i="1"/>
  <c r="L131" i="1"/>
  <c r="E132" i="1"/>
  <c r="H132" i="1"/>
  <c r="I132" i="1"/>
  <c r="J132" i="1"/>
  <c r="K132" i="1"/>
  <c r="L132" i="1"/>
  <c r="E133" i="1"/>
  <c r="H133" i="1"/>
  <c r="I133" i="1"/>
  <c r="J133" i="1"/>
  <c r="K133" i="1"/>
  <c r="L133" i="1"/>
  <c r="E134" i="1"/>
  <c r="H134" i="1"/>
  <c r="I134" i="1"/>
  <c r="J134" i="1"/>
  <c r="K134" i="1"/>
  <c r="L134" i="1"/>
  <c r="E135" i="1"/>
  <c r="H135" i="1"/>
  <c r="I135" i="1"/>
  <c r="J135" i="1"/>
  <c r="K135" i="1"/>
  <c r="L135" i="1"/>
  <c r="E136" i="1"/>
  <c r="H136" i="1"/>
  <c r="I136" i="1"/>
  <c r="J136" i="1"/>
  <c r="K136" i="1"/>
  <c r="L136" i="1"/>
  <c r="E137" i="1"/>
  <c r="H137" i="1"/>
  <c r="I137" i="1"/>
  <c r="J137" i="1"/>
  <c r="K137" i="1"/>
  <c r="L137" i="1"/>
  <c r="E138" i="1"/>
  <c r="H138" i="1"/>
  <c r="I138" i="1"/>
  <c r="J138" i="1"/>
  <c r="K138" i="1"/>
  <c r="L138" i="1"/>
  <c r="E139" i="1"/>
  <c r="H139" i="1"/>
  <c r="I139" i="1"/>
  <c r="J139" i="1"/>
  <c r="K139" i="1"/>
  <c r="L139" i="1"/>
  <c r="E140" i="1"/>
  <c r="H140" i="1"/>
  <c r="I140" i="1"/>
  <c r="J140" i="1"/>
  <c r="K140" i="1"/>
  <c r="L140" i="1"/>
  <c r="E141" i="1"/>
  <c r="H141" i="1"/>
  <c r="I141" i="1"/>
  <c r="J141" i="1"/>
  <c r="K141" i="1"/>
  <c r="L141" i="1"/>
  <c r="E142" i="1"/>
  <c r="H142" i="1"/>
  <c r="I142" i="1"/>
  <c r="J142" i="1"/>
  <c r="K142" i="1"/>
  <c r="L142" i="1"/>
  <c r="E143" i="1"/>
  <c r="H143" i="1"/>
  <c r="I143" i="1"/>
  <c r="J143" i="1"/>
  <c r="K143" i="1"/>
  <c r="L143" i="1"/>
  <c r="E144" i="1"/>
  <c r="H144" i="1"/>
  <c r="I144" i="1"/>
  <c r="J144" i="1"/>
  <c r="K144" i="1"/>
  <c r="L144" i="1"/>
  <c r="E145" i="1"/>
  <c r="H145" i="1"/>
  <c r="I145" i="1"/>
  <c r="J145" i="1"/>
  <c r="K145" i="1"/>
  <c r="L145" i="1"/>
  <c r="E146" i="1"/>
  <c r="H146" i="1"/>
  <c r="I146" i="1"/>
  <c r="J146" i="1"/>
  <c r="K146" i="1"/>
  <c r="L146" i="1"/>
  <c r="E147" i="1"/>
  <c r="H147" i="1"/>
  <c r="I147" i="1"/>
  <c r="J147" i="1"/>
  <c r="K147" i="1"/>
  <c r="L147" i="1"/>
  <c r="E148" i="1"/>
  <c r="H148" i="1"/>
  <c r="I148" i="1"/>
  <c r="J148" i="1"/>
  <c r="K148" i="1"/>
  <c r="L148" i="1"/>
  <c r="E149" i="1"/>
  <c r="H149" i="1"/>
  <c r="I149" i="1"/>
  <c r="J149" i="1"/>
  <c r="K149" i="1"/>
  <c r="L149" i="1"/>
  <c r="E150" i="1"/>
  <c r="H150" i="1"/>
  <c r="I150" i="1"/>
  <c r="J150" i="1"/>
  <c r="K150" i="1"/>
  <c r="L150" i="1"/>
  <c r="E151" i="1"/>
  <c r="H151" i="1"/>
  <c r="I151" i="1"/>
  <c r="J151" i="1"/>
  <c r="K151" i="1"/>
  <c r="L151" i="1"/>
  <c r="E152" i="1"/>
  <c r="H152" i="1"/>
  <c r="I152" i="1"/>
  <c r="J152" i="1"/>
  <c r="K152" i="1"/>
  <c r="L152" i="1"/>
  <c r="E153" i="1"/>
  <c r="H153" i="1"/>
  <c r="I153" i="1"/>
  <c r="J153" i="1"/>
  <c r="K153" i="1"/>
  <c r="L153" i="1"/>
  <c r="E154" i="1"/>
  <c r="H154" i="1"/>
  <c r="I154" i="1"/>
  <c r="J154" i="1"/>
  <c r="K154" i="1"/>
  <c r="L154" i="1"/>
  <c r="E155" i="1"/>
  <c r="H155" i="1"/>
  <c r="I155" i="1"/>
  <c r="J155" i="1"/>
  <c r="K155" i="1"/>
  <c r="L155" i="1"/>
  <c r="E156" i="1"/>
  <c r="H156" i="1"/>
  <c r="I156" i="1"/>
  <c r="J156" i="1"/>
  <c r="K156" i="1"/>
  <c r="L156" i="1"/>
  <c r="E157" i="1"/>
  <c r="H157" i="1"/>
  <c r="I157" i="1"/>
  <c r="J157" i="1"/>
  <c r="K157" i="1"/>
  <c r="L157" i="1"/>
  <c r="E158" i="1"/>
  <c r="H158" i="1"/>
  <c r="I158" i="1"/>
  <c r="J158" i="1"/>
  <c r="K158" i="1"/>
  <c r="L158" i="1"/>
  <c r="E159" i="1"/>
  <c r="H159" i="1"/>
  <c r="I159" i="1"/>
  <c r="J159" i="1"/>
  <c r="K159" i="1"/>
  <c r="L159" i="1"/>
  <c r="E160" i="1"/>
  <c r="H160" i="1"/>
  <c r="I160" i="1"/>
  <c r="J160" i="1"/>
  <c r="K160" i="1"/>
  <c r="L160" i="1"/>
  <c r="E161" i="1"/>
  <c r="H161" i="1"/>
  <c r="I161" i="1"/>
  <c r="J161" i="1"/>
  <c r="K161" i="1"/>
  <c r="L161" i="1"/>
  <c r="E162" i="1"/>
  <c r="H162" i="1"/>
  <c r="I162" i="1"/>
  <c r="J162" i="1"/>
  <c r="K162" i="1"/>
  <c r="L162" i="1"/>
  <c r="E163" i="1"/>
  <c r="H163" i="1"/>
  <c r="I163" i="1"/>
  <c r="J163" i="1"/>
  <c r="K163" i="1"/>
  <c r="L163" i="1"/>
  <c r="E164" i="1"/>
  <c r="H164" i="1"/>
  <c r="I164" i="1"/>
  <c r="J164" i="1"/>
  <c r="K164" i="1"/>
  <c r="L164" i="1"/>
  <c r="E165" i="1"/>
  <c r="H165" i="1"/>
  <c r="I165" i="1"/>
  <c r="J165" i="1"/>
  <c r="K165" i="1"/>
  <c r="L165" i="1"/>
  <c r="E166" i="1"/>
  <c r="H166" i="1"/>
  <c r="I166" i="1"/>
  <c r="J166" i="1"/>
  <c r="K166" i="1"/>
  <c r="L166" i="1"/>
  <c r="E167" i="1"/>
  <c r="H167" i="1"/>
  <c r="I167" i="1"/>
  <c r="J167" i="1"/>
  <c r="K167" i="1"/>
  <c r="L167" i="1"/>
  <c r="E168" i="1"/>
  <c r="H168" i="1"/>
  <c r="I168" i="1"/>
  <c r="J168" i="1"/>
  <c r="K168" i="1"/>
  <c r="L168" i="1"/>
  <c r="E169" i="1"/>
  <c r="H169" i="1"/>
  <c r="I169" i="1"/>
  <c r="J169" i="1"/>
  <c r="K169" i="1"/>
  <c r="L169" i="1"/>
  <c r="E170" i="1"/>
  <c r="H170" i="1"/>
  <c r="I170" i="1"/>
  <c r="J170" i="1"/>
  <c r="K170" i="1"/>
  <c r="L170" i="1"/>
  <c r="E171" i="1"/>
  <c r="H171" i="1"/>
  <c r="I171" i="1"/>
  <c r="J171" i="1"/>
  <c r="K171" i="1"/>
  <c r="L171" i="1"/>
  <c r="E172" i="1"/>
  <c r="H172" i="1"/>
  <c r="I172" i="1"/>
  <c r="J172" i="1"/>
  <c r="K172" i="1"/>
  <c r="L172" i="1"/>
  <c r="E173" i="1"/>
  <c r="H173" i="1"/>
  <c r="I173" i="1"/>
  <c r="J173" i="1"/>
  <c r="K173" i="1"/>
  <c r="L173" i="1"/>
  <c r="E174" i="1"/>
  <c r="H174" i="1"/>
  <c r="I174" i="1"/>
  <c r="J174" i="1"/>
  <c r="K174" i="1"/>
  <c r="L174" i="1"/>
  <c r="E175" i="1"/>
  <c r="H175" i="1"/>
  <c r="I175" i="1"/>
  <c r="J175" i="1"/>
  <c r="K175" i="1"/>
  <c r="L175" i="1"/>
  <c r="E176" i="1"/>
  <c r="H176" i="1"/>
  <c r="I176" i="1"/>
  <c r="J176" i="1"/>
  <c r="K176" i="1"/>
  <c r="L176" i="1"/>
  <c r="E177" i="1"/>
  <c r="H177" i="1"/>
  <c r="I177" i="1"/>
  <c r="J177" i="1"/>
  <c r="K177" i="1"/>
  <c r="L177" i="1"/>
  <c r="E178" i="1"/>
  <c r="H178" i="1"/>
  <c r="I178" i="1"/>
  <c r="J178" i="1"/>
  <c r="K178" i="1"/>
  <c r="L178" i="1"/>
  <c r="E179" i="1"/>
  <c r="H179" i="1"/>
  <c r="I179" i="1"/>
  <c r="J179" i="1"/>
  <c r="K179" i="1"/>
  <c r="L179" i="1"/>
  <c r="E180" i="1"/>
  <c r="H180" i="1"/>
  <c r="I180" i="1"/>
  <c r="J180" i="1"/>
  <c r="K180" i="1"/>
  <c r="L180" i="1"/>
  <c r="E181" i="1"/>
  <c r="H181" i="1"/>
  <c r="I181" i="1"/>
  <c r="J181" i="1"/>
  <c r="K181" i="1"/>
  <c r="L181" i="1"/>
  <c r="E182" i="1"/>
  <c r="H182" i="1"/>
  <c r="I182" i="1"/>
  <c r="J182" i="1"/>
  <c r="K182" i="1"/>
  <c r="L182" i="1"/>
  <c r="E183" i="1"/>
  <c r="H183" i="1"/>
  <c r="I183" i="1"/>
  <c r="J183" i="1"/>
  <c r="K183" i="1"/>
  <c r="L183" i="1"/>
  <c r="E184" i="1"/>
  <c r="H184" i="1"/>
  <c r="I184" i="1"/>
  <c r="J184" i="1"/>
  <c r="K184" i="1"/>
  <c r="L184" i="1"/>
  <c r="E185" i="1"/>
  <c r="H185" i="1"/>
  <c r="I185" i="1"/>
  <c r="J185" i="1"/>
  <c r="K185" i="1"/>
  <c r="L185" i="1"/>
  <c r="E186" i="1"/>
  <c r="H186" i="1"/>
  <c r="I186" i="1"/>
  <c r="J186" i="1"/>
  <c r="K186" i="1"/>
  <c r="L186" i="1"/>
  <c r="E187" i="1"/>
  <c r="H187" i="1"/>
  <c r="I187" i="1"/>
  <c r="J187" i="1"/>
  <c r="K187" i="1"/>
  <c r="L187" i="1"/>
  <c r="E188" i="1"/>
  <c r="H188" i="1"/>
  <c r="I188" i="1"/>
  <c r="J188" i="1"/>
  <c r="K188" i="1"/>
  <c r="L188" i="1"/>
  <c r="E189" i="1"/>
  <c r="H189" i="1"/>
  <c r="I189" i="1"/>
  <c r="J189" i="1"/>
  <c r="K189" i="1"/>
  <c r="L189" i="1"/>
  <c r="E190" i="1"/>
  <c r="H190" i="1"/>
  <c r="I190" i="1"/>
  <c r="J190" i="1"/>
  <c r="K190" i="1"/>
  <c r="L190" i="1"/>
  <c r="E191" i="1"/>
  <c r="H191" i="1"/>
  <c r="I191" i="1"/>
  <c r="J191" i="1"/>
  <c r="K191" i="1"/>
  <c r="L191" i="1"/>
  <c r="E192" i="1"/>
  <c r="H192" i="1"/>
  <c r="I192" i="1"/>
  <c r="J192" i="1"/>
  <c r="K192" i="1"/>
  <c r="L192" i="1"/>
  <c r="E193" i="1"/>
  <c r="H193" i="1"/>
  <c r="I193" i="1"/>
  <c r="J193" i="1"/>
  <c r="K193" i="1"/>
  <c r="L193" i="1"/>
  <c r="E194" i="1"/>
  <c r="H194" i="1"/>
  <c r="I194" i="1"/>
  <c r="J194" i="1"/>
  <c r="K194" i="1"/>
  <c r="L194" i="1"/>
  <c r="E195" i="1"/>
  <c r="H195" i="1"/>
  <c r="I195" i="1"/>
  <c r="J195" i="1"/>
  <c r="K195" i="1"/>
  <c r="L195" i="1"/>
  <c r="E196" i="1"/>
  <c r="H196" i="1"/>
  <c r="I196" i="1"/>
  <c r="J196" i="1"/>
  <c r="K196" i="1"/>
  <c r="L196" i="1"/>
  <c r="E197" i="1"/>
  <c r="H197" i="1"/>
  <c r="I197" i="1"/>
  <c r="J197" i="1"/>
  <c r="K197" i="1"/>
  <c r="L197" i="1"/>
  <c r="E198" i="1"/>
  <c r="H198" i="1"/>
  <c r="I198" i="1"/>
  <c r="J198" i="1"/>
  <c r="K198" i="1"/>
  <c r="L198" i="1"/>
  <c r="E199" i="1"/>
  <c r="H199" i="1"/>
  <c r="I199" i="1"/>
  <c r="J199" i="1"/>
  <c r="K199" i="1"/>
  <c r="L199" i="1"/>
  <c r="E200" i="1"/>
  <c r="H200" i="1"/>
  <c r="I200" i="1"/>
  <c r="J200" i="1"/>
  <c r="K200" i="1"/>
  <c r="L200" i="1"/>
  <c r="E201" i="1"/>
  <c r="H201" i="1"/>
  <c r="I201" i="1"/>
  <c r="J201" i="1"/>
  <c r="K201" i="1"/>
  <c r="L201" i="1"/>
  <c r="E202" i="1"/>
  <c r="H202" i="1"/>
  <c r="I202" i="1"/>
  <c r="J202" i="1"/>
  <c r="K202" i="1"/>
  <c r="L202" i="1"/>
  <c r="E203" i="1"/>
  <c r="H203" i="1"/>
  <c r="I203" i="1"/>
  <c r="J203" i="1"/>
  <c r="K203" i="1"/>
  <c r="L203" i="1"/>
  <c r="E204" i="1"/>
  <c r="H204" i="1"/>
  <c r="I204" i="1"/>
  <c r="J204" i="1"/>
  <c r="K204" i="1"/>
  <c r="L204" i="1"/>
  <c r="E205" i="1"/>
  <c r="H205" i="1"/>
  <c r="I205" i="1"/>
  <c r="J205" i="1"/>
  <c r="K205" i="1"/>
  <c r="L205" i="1"/>
  <c r="E206" i="1"/>
  <c r="H206" i="1"/>
  <c r="I206" i="1"/>
  <c r="J206" i="1"/>
  <c r="K206" i="1"/>
  <c r="L206" i="1"/>
  <c r="E207" i="1"/>
  <c r="H207" i="1"/>
  <c r="I207" i="1"/>
  <c r="J207" i="1"/>
  <c r="K207" i="1"/>
  <c r="L207" i="1"/>
  <c r="E208" i="1"/>
  <c r="H208" i="1"/>
  <c r="I208" i="1"/>
  <c r="J208" i="1"/>
  <c r="K208" i="1"/>
  <c r="L208" i="1"/>
  <c r="E209" i="1"/>
  <c r="H209" i="1"/>
  <c r="I209" i="1"/>
  <c r="J209" i="1"/>
  <c r="K209" i="1"/>
  <c r="L209" i="1"/>
  <c r="E210" i="1"/>
  <c r="H210" i="1"/>
  <c r="I210" i="1"/>
  <c r="J210" i="1"/>
  <c r="K210" i="1"/>
  <c r="L210" i="1"/>
  <c r="E211" i="1"/>
  <c r="H211" i="1"/>
  <c r="I211" i="1"/>
  <c r="J211" i="1"/>
  <c r="K211" i="1"/>
  <c r="L211" i="1"/>
  <c r="E212" i="1"/>
  <c r="H212" i="1"/>
  <c r="I212" i="1"/>
  <c r="J212" i="1"/>
  <c r="K212" i="1"/>
  <c r="L212" i="1"/>
  <c r="E213" i="1"/>
  <c r="H213" i="1"/>
  <c r="I213" i="1"/>
  <c r="J213" i="1"/>
  <c r="K213" i="1"/>
  <c r="L213" i="1"/>
  <c r="E214" i="1"/>
  <c r="H214" i="1"/>
  <c r="I214" i="1"/>
  <c r="J214" i="1"/>
  <c r="K214" i="1"/>
  <c r="L214" i="1"/>
  <c r="E215" i="1"/>
  <c r="H215" i="1"/>
  <c r="I215" i="1"/>
  <c r="J215" i="1"/>
  <c r="K215" i="1"/>
  <c r="L215" i="1"/>
  <c r="E216" i="1"/>
  <c r="H216" i="1"/>
  <c r="I216" i="1"/>
  <c r="J216" i="1"/>
  <c r="K216" i="1"/>
  <c r="L216" i="1"/>
  <c r="E217" i="1"/>
  <c r="H217" i="1"/>
  <c r="I217" i="1"/>
  <c r="J217" i="1"/>
  <c r="K217" i="1"/>
  <c r="L217" i="1"/>
  <c r="E218" i="1"/>
  <c r="H218" i="1"/>
  <c r="I218" i="1"/>
  <c r="J218" i="1"/>
  <c r="K218" i="1"/>
  <c r="L218" i="1"/>
  <c r="E219" i="1"/>
  <c r="H219" i="1"/>
  <c r="I219" i="1"/>
  <c r="J219" i="1"/>
  <c r="K219" i="1"/>
  <c r="L219" i="1"/>
  <c r="E220" i="1"/>
  <c r="H220" i="1"/>
  <c r="I220" i="1"/>
  <c r="J220" i="1"/>
  <c r="K220" i="1"/>
  <c r="L220" i="1"/>
  <c r="E221" i="1"/>
  <c r="H221" i="1"/>
  <c r="I221" i="1"/>
  <c r="J221" i="1"/>
  <c r="K221" i="1"/>
  <c r="L221" i="1"/>
  <c r="E222" i="1"/>
  <c r="H222" i="1"/>
  <c r="I222" i="1"/>
  <c r="J222" i="1"/>
  <c r="K222" i="1"/>
  <c r="L222" i="1"/>
  <c r="E223" i="1"/>
  <c r="H223" i="1"/>
  <c r="I223" i="1"/>
  <c r="J223" i="1"/>
  <c r="K223" i="1"/>
  <c r="L223" i="1"/>
  <c r="E224" i="1"/>
  <c r="H224" i="1"/>
  <c r="I224" i="1"/>
  <c r="J224" i="1"/>
  <c r="K224" i="1"/>
  <c r="L224" i="1"/>
  <c r="E225" i="1"/>
  <c r="H225" i="1"/>
  <c r="I225" i="1"/>
  <c r="J225" i="1"/>
  <c r="K225" i="1"/>
  <c r="L225" i="1"/>
  <c r="E226" i="1"/>
  <c r="H226" i="1"/>
  <c r="I226" i="1"/>
  <c r="J226" i="1"/>
  <c r="K226" i="1"/>
  <c r="L226" i="1"/>
  <c r="E227" i="1"/>
  <c r="H227" i="1"/>
  <c r="I227" i="1"/>
  <c r="J227" i="1"/>
  <c r="K227" i="1"/>
  <c r="L227" i="1"/>
  <c r="E228" i="1"/>
  <c r="H228" i="1"/>
  <c r="I228" i="1"/>
  <c r="J228" i="1"/>
  <c r="K228" i="1"/>
  <c r="L228" i="1"/>
  <c r="E229" i="1"/>
  <c r="H229" i="1"/>
  <c r="I229" i="1"/>
  <c r="J229" i="1"/>
  <c r="K229" i="1"/>
  <c r="L229" i="1"/>
  <c r="E230" i="1"/>
  <c r="H230" i="1"/>
  <c r="I230" i="1"/>
  <c r="J230" i="1"/>
  <c r="K230" i="1"/>
  <c r="L230" i="1"/>
  <c r="E231" i="1"/>
  <c r="H231" i="1"/>
  <c r="I231" i="1"/>
  <c r="J231" i="1"/>
  <c r="K231" i="1"/>
  <c r="L231" i="1"/>
  <c r="E232" i="1"/>
  <c r="H232" i="1"/>
  <c r="I232" i="1"/>
  <c r="J232" i="1"/>
  <c r="K232" i="1"/>
  <c r="L232" i="1"/>
  <c r="E233" i="1"/>
  <c r="H233" i="1"/>
  <c r="I233" i="1"/>
  <c r="J233" i="1"/>
  <c r="K233" i="1"/>
  <c r="L233" i="1"/>
  <c r="E234" i="1"/>
  <c r="H234" i="1"/>
  <c r="I234" i="1"/>
  <c r="J234" i="1"/>
  <c r="K234" i="1"/>
  <c r="L234" i="1"/>
  <c r="E235" i="1"/>
  <c r="H235" i="1"/>
  <c r="I235" i="1"/>
  <c r="J235" i="1"/>
  <c r="K235" i="1"/>
  <c r="L235" i="1"/>
  <c r="E236" i="1"/>
  <c r="H236" i="1"/>
  <c r="I236" i="1"/>
  <c r="J236" i="1"/>
  <c r="K236" i="1"/>
  <c r="L236" i="1"/>
  <c r="E237" i="1"/>
  <c r="H237" i="1"/>
  <c r="I237" i="1"/>
  <c r="J237" i="1"/>
  <c r="K237" i="1"/>
  <c r="L237" i="1"/>
  <c r="E238" i="1"/>
  <c r="H238" i="1"/>
  <c r="I238" i="1"/>
  <c r="J238" i="1"/>
  <c r="K238" i="1"/>
  <c r="L238" i="1"/>
  <c r="E239" i="1"/>
  <c r="H239" i="1"/>
  <c r="I239" i="1"/>
  <c r="J239" i="1"/>
  <c r="K239" i="1"/>
  <c r="L239" i="1"/>
  <c r="E240" i="1"/>
  <c r="H240" i="1"/>
  <c r="I240" i="1"/>
  <c r="J240" i="1"/>
  <c r="K240" i="1"/>
  <c r="L240" i="1"/>
  <c r="E241" i="1"/>
  <c r="H241" i="1"/>
  <c r="I241" i="1"/>
  <c r="J241" i="1"/>
  <c r="K241" i="1"/>
  <c r="L241" i="1"/>
  <c r="E242" i="1"/>
  <c r="H242" i="1"/>
  <c r="I242" i="1"/>
  <c r="J242" i="1"/>
  <c r="K242" i="1"/>
  <c r="L242" i="1"/>
  <c r="E243" i="1"/>
  <c r="H243" i="1"/>
  <c r="I243" i="1"/>
  <c r="J243" i="1"/>
  <c r="K243" i="1"/>
  <c r="L243" i="1"/>
  <c r="E244" i="1"/>
  <c r="H244" i="1"/>
  <c r="I244" i="1"/>
  <c r="J244" i="1"/>
  <c r="K244" i="1"/>
  <c r="L244" i="1"/>
  <c r="E245" i="1"/>
  <c r="H245" i="1"/>
  <c r="I245" i="1"/>
  <c r="J245" i="1"/>
  <c r="K245" i="1"/>
  <c r="L245" i="1"/>
  <c r="E246" i="1"/>
  <c r="H246" i="1"/>
  <c r="I246" i="1"/>
  <c r="J246" i="1"/>
  <c r="K246" i="1"/>
  <c r="L246" i="1"/>
  <c r="E247" i="1"/>
  <c r="H247" i="1"/>
  <c r="I247" i="1"/>
  <c r="J247" i="1"/>
  <c r="K247" i="1"/>
  <c r="L247" i="1"/>
  <c r="E248" i="1"/>
  <c r="H248" i="1"/>
  <c r="I248" i="1"/>
  <c r="J248" i="1"/>
  <c r="K248" i="1"/>
  <c r="L248" i="1"/>
  <c r="E249" i="1"/>
  <c r="H249" i="1"/>
  <c r="I249" i="1"/>
  <c r="J249" i="1"/>
  <c r="K249" i="1"/>
  <c r="L249" i="1"/>
  <c r="E250" i="1"/>
  <c r="H250" i="1"/>
  <c r="I250" i="1"/>
  <c r="J250" i="1"/>
  <c r="K250" i="1"/>
  <c r="L250" i="1"/>
  <c r="E251" i="1"/>
  <c r="H251" i="1"/>
  <c r="I251" i="1"/>
  <c r="J251" i="1"/>
  <c r="K251" i="1"/>
  <c r="L251" i="1"/>
  <c r="E252" i="1"/>
  <c r="H252" i="1"/>
  <c r="I252" i="1"/>
  <c r="J252" i="1"/>
  <c r="K252" i="1"/>
  <c r="L252" i="1"/>
  <c r="E253" i="1"/>
  <c r="H253" i="1"/>
  <c r="I253" i="1"/>
  <c r="J253" i="1"/>
  <c r="K253" i="1"/>
  <c r="L253" i="1"/>
  <c r="E254" i="1"/>
  <c r="H254" i="1"/>
  <c r="I254" i="1"/>
  <c r="J254" i="1"/>
  <c r="K254" i="1"/>
  <c r="L254" i="1"/>
  <c r="E255" i="1"/>
  <c r="H255" i="1"/>
  <c r="I255" i="1"/>
  <c r="J255" i="1"/>
  <c r="K255" i="1"/>
  <c r="L255" i="1"/>
  <c r="E256" i="1"/>
  <c r="H256" i="1"/>
  <c r="I256" i="1"/>
  <c r="J256" i="1"/>
  <c r="K256" i="1"/>
  <c r="L256" i="1"/>
  <c r="E257" i="1"/>
  <c r="H257" i="1"/>
  <c r="I257" i="1"/>
  <c r="J257" i="1"/>
  <c r="K257" i="1"/>
  <c r="L257" i="1"/>
  <c r="E258" i="1"/>
  <c r="H258" i="1"/>
  <c r="I258" i="1"/>
  <c r="J258" i="1"/>
  <c r="K258" i="1"/>
  <c r="L258" i="1"/>
  <c r="E259" i="1"/>
  <c r="H259" i="1"/>
  <c r="I259" i="1"/>
  <c r="J259" i="1"/>
  <c r="K259" i="1"/>
  <c r="L259" i="1"/>
  <c r="E260" i="1"/>
  <c r="H260" i="1"/>
  <c r="I260" i="1"/>
  <c r="J260" i="1"/>
  <c r="K260" i="1"/>
  <c r="L260" i="1"/>
  <c r="E261" i="1"/>
  <c r="H261" i="1"/>
  <c r="I261" i="1"/>
  <c r="J261" i="1"/>
  <c r="K261" i="1"/>
  <c r="L261" i="1"/>
  <c r="E262" i="1"/>
  <c r="H262" i="1"/>
  <c r="I262" i="1"/>
  <c r="J262" i="1"/>
  <c r="K262" i="1"/>
  <c r="L262" i="1"/>
  <c r="E263" i="1"/>
  <c r="H263" i="1"/>
  <c r="I263" i="1"/>
  <c r="J263" i="1"/>
  <c r="K263" i="1"/>
  <c r="L263" i="1"/>
  <c r="E264" i="1"/>
  <c r="H264" i="1"/>
  <c r="I264" i="1"/>
  <c r="J264" i="1"/>
  <c r="K264" i="1"/>
  <c r="L264" i="1"/>
  <c r="E265" i="1"/>
  <c r="H265" i="1"/>
  <c r="I265" i="1"/>
  <c r="J265" i="1"/>
  <c r="K265" i="1"/>
  <c r="L265" i="1"/>
  <c r="E266" i="1"/>
  <c r="H266" i="1"/>
  <c r="I266" i="1"/>
  <c r="J266" i="1"/>
  <c r="K266" i="1"/>
  <c r="L266" i="1"/>
  <c r="E267" i="1"/>
  <c r="H267" i="1"/>
  <c r="I267" i="1"/>
  <c r="J267" i="1"/>
  <c r="K267" i="1"/>
  <c r="L267" i="1"/>
  <c r="E268" i="1"/>
  <c r="H268" i="1"/>
  <c r="I268" i="1"/>
  <c r="J268" i="1"/>
  <c r="K268" i="1"/>
  <c r="L268" i="1"/>
  <c r="E269" i="1"/>
  <c r="H269" i="1"/>
  <c r="I269" i="1"/>
  <c r="J269" i="1"/>
  <c r="K269" i="1"/>
  <c r="L269" i="1"/>
  <c r="E270" i="1"/>
  <c r="H270" i="1"/>
  <c r="I270" i="1"/>
  <c r="J270" i="1"/>
  <c r="K270" i="1"/>
  <c r="L270" i="1"/>
  <c r="E271" i="1"/>
  <c r="H271" i="1"/>
  <c r="I271" i="1"/>
  <c r="J271" i="1"/>
  <c r="K271" i="1"/>
  <c r="L271" i="1"/>
  <c r="E272" i="1"/>
  <c r="H272" i="1"/>
  <c r="I272" i="1"/>
  <c r="J272" i="1"/>
  <c r="K272" i="1"/>
  <c r="L272" i="1"/>
  <c r="E273" i="1"/>
  <c r="H273" i="1"/>
  <c r="I273" i="1"/>
  <c r="J273" i="1"/>
  <c r="K273" i="1"/>
  <c r="L273" i="1"/>
  <c r="E274" i="1"/>
  <c r="H274" i="1"/>
  <c r="I274" i="1"/>
  <c r="J274" i="1"/>
  <c r="K274" i="1"/>
  <c r="L274" i="1"/>
  <c r="E275" i="1"/>
  <c r="H275" i="1"/>
  <c r="I275" i="1"/>
  <c r="J275" i="1"/>
  <c r="K275" i="1"/>
  <c r="L275" i="1"/>
  <c r="E276" i="1"/>
  <c r="H276" i="1"/>
  <c r="I276" i="1"/>
  <c r="J276" i="1"/>
  <c r="K276" i="1"/>
  <c r="L276" i="1"/>
  <c r="E277" i="1"/>
  <c r="H277" i="1"/>
  <c r="I277" i="1"/>
  <c r="J277" i="1"/>
  <c r="K277" i="1"/>
  <c r="L277" i="1"/>
  <c r="E278" i="1"/>
  <c r="H278" i="1"/>
  <c r="I278" i="1"/>
  <c r="J278" i="1"/>
  <c r="K278" i="1"/>
  <c r="L278" i="1"/>
  <c r="E279" i="1"/>
  <c r="H279" i="1"/>
  <c r="I279" i="1"/>
  <c r="J279" i="1"/>
  <c r="K279" i="1"/>
  <c r="L279" i="1"/>
  <c r="E280" i="1"/>
  <c r="H280" i="1"/>
  <c r="I280" i="1"/>
  <c r="J280" i="1"/>
  <c r="K280" i="1"/>
  <c r="L280" i="1"/>
  <c r="E281" i="1"/>
  <c r="H281" i="1"/>
  <c r="I281" i="1"/>
  <c r="J281" i="1"/>
  <c r="K281" i="1"/>
  <c r="L281" i="1"/>
  <c r="E282" i="1"/>
  <c r="H282" i="1"/>
  <c r="I282" i="1"/>
  <c r="J282" i="1"/>
  <c r="K282" i="1"/>
  <c r="L282" i="1"/>
  <c r="E283" i="1"/>
  <c r="H283" i="1"/>
  <c r="I283" i="1"/>
  <c r="J283" i="1"/>
  <c r="K283" i="1"/>
  <c r="L283" i="1"/>
  <c r="E284" i="1"/>
  <c r="H284" i="1"/>
  <c r="I284" i="1"/>
  <c r="J284" i="1"/>
  <c r="K284" i="1"/>
  <c r="L284" i="1"/>
  <c r="E285" i="1"/>
  <c r="H285" i="1"/>
  <c r="I285" i="1"/>
  <c r="J285" i="1"/>
  <c r="K285" i="1"/>
  <c r="L285" i="1"/>
  <c r="E286" i="1"/>
  <c r="H286" i="1"/>
  <c r="I286" i="1"/>
  <c r="J286" i="1"/>
  <c r="K286" i="1"/>
  <c r="L286" i="1"/>
  <c r="E287" i="1"/>
  <c r="H287" i="1"/>
  <c r="I287" i="1"/>
  <c r="J287" i="1"/>
  <c r="K287" i="1"/>
  <c r="L287" i="1"/>
  <c r="E288" i="1"/>
  <c r="H288" i="1"/>
  <c r="I288" i="1"/>
  <c r="J288" i="1"/>
  <c r="K288" i="1"/>
  <c r="L288" i="1"/>
  <c r="E289" i="1"/>
  <c r="H289" i="1"/>
  <c r="I289" i="1"/>
  <c r="J289" i="1"/>
  <c r="K289" i="1"/>
  <c r="L289" i="1"/>
  <c r="E290" i="1"/>
  <c r="H290" i="1"/>
  <c r="I290" i="1"/>
  <c r="J290" i="1"/>
  <c r="K290" i="1"/>
  <c r="L290" i="1"/>
  <c r="E291" i="1"/>
  <c r="H291" i="1"/>
  <c r="I291" i="1"/>
  <c r="J291" i="1"/>
  <c r="K291" i="1"/>
  <c r="L291" i="1"/>
  <c r="E292" i="1"/>
  <c r="H292" i="1"/>
  <c r="I292" i="1"/>
  <c r="J292" i="1"/>
  <c r="K292" i="1"/>
  <c r="L292" i="1"/>
  <c r="E293" i="1"/>
  <c r="H293" i="1"/>
  <c r="I293" i="1"/>
  <c r="J293" i="1"/>
  <c r="K293" i="1"/>
  <c r="L293" i="1"/>
  <c r="E294" i="1"/>
  <c r="H294" i="1"/>
  <c r="I294" i="1"/>
  <c r="J294" i="1"/>
  <c r="K294" i="1"/>
  <c r="L294" i="1"/>
  <c r="E295" i="1"/>
  <c r="H295" i="1"/>
  <c r="I295" i="1"/>
  <c r="J295" i="1"/>
  <c r="K295" i="1"/>
  <c r="L295" i="1"/>
  <c r="E296" i="1"/>
  <c r="H296" i="1"/>
  <c r="I296" i="1"/>
  <c r="J296" i="1"/>
  <c r="K296" i="1"/>
  <c r="L296" i="1"/>
  <c r="E297" i="1"/>
  <c r="H297" i="1"/>
  <c r="I297" i="1"/>
  <c r="J297" i="1"/>
  <c r="K297" i="1"/>
  <c r="L297" i="1"/>
  <c r="E298" i="1"/>
  <c r="H298" i="1"/>
  <c r="I298" i="1"/>
  <c r="J298" i="1"/>
  <c r="K298" i="1"/>
  <c r="L298" i="1"/>
  <c r="E299" i="1"/>
  <c r="H299" i="1"/>
  <c r="I299" i="1"/>
  <c r="J299" i="1"/>
  <c r="K299" i="1"/>
  <c r="L299" i="1"/>
  <c r="E300" i="1"/>
  <c r="H300" i="1"/>
  <c r="I300" i="1"/>
  <c r="J300" i="1"/>
  <c r="K300" i="1"/>
  <c r="L300" i="1"/>
  <c r="E301" i="1"/>
  <c r="H301" i="1"/>
  <c r="I301" i="1"/>
  <c r="J301" i="1"/>
  <c r="K301" i="1"/>
  <c r="L301" i="1"/>
  <c r="E302" i="1"/>
  <c r="H302" i="1"/>
  <c r="I302" i="1"/>
  <c r="J302" i="1"/>
  <c r="K302" i="1"/>
  <c r="L302" i="1"/>
  <c r="E303" i="1"/>
  <c r="H303" i="1"/>
  <c r="I303" i="1"/>
  <c r="J303" i="1"/>
  <c r="K303" i="1"/>
  <c r="L303" i="1"/>
  <c r="E304" i="1"/>
  <c r="H304" i="1"/>
  <c r="I304" i="1"/>
  <c r="J304" i="1"/>
  <c r="K304" i="1"/>
  <c r="L304" i="1"/>
  <c r="E305" i="1"/>
  <c r="H305" i="1"/>
  <c r="I305" i="1"/>
  <c r="J305" i="1"/>
  <c r="K305" i="1"/>
  <c r="L305" i="1"/>
  <c r="E306" i="1"/>
  <c r="H306" i="1"/>
  <c r="I306" i="1"/>
  <c r="J306" i="1"/>
  <c r="K306" i="1"/>
  <c r="L306" i="1"/>
  <c r="E307" i="1"/>
  <c r="H307" i="1"/>
  <c r="I307" i="1"/>
  <c r="J307" i="1"/>
  <c r="K307" i="1"/>
  <c r="L307" i="1"/>
  <c r="E308" i="1"/>
  <c r="H308" i="1"/>
  <c r="I308" i="1"/>
  <c r="J308" i="1"/>
  <c r="K308" i="1"/>
  <c r="L308" i="1"/>
  <c r="E309" i="1"/>
  <c r="H309" i="1"/>
  <c r="I309" i="1"/>
  <c r="J309" i="1"/>
  <c r="K309" i="1"/>
  <c r="L309" i="1"/>
  <c r="E310" i="1"/>
  <c r="H310" i="1"/>
  <c r="I310" i="1"/>
  <c r="J310" i="1"/>
  <c r="K310" i="1"/>
  <c r="L310" i="1"/>
  <c r="E311" i="1"/>
  <c r="H311" i="1"/>
  <c r="I311" i="1"/>
  <c r="J311" i="1"/>
  <c r="K311" i="1"/>
  <c r="L311" i="1"/>
  <c r="E312" i="1"/>
  <c r="H312" i="1"/>
  <c r="I312" i="1"/>
  <c r="J312" i="1"/>
  <c r="K312" i="1"/>
  <c r="L312" i="1"/>
  <c r="E313" i="1"/>
  <c r="H313" i="1"/>
  <c r="I313" i="1"/>
  <c r="J313" i="1"/>
  <c r="K313" i="1"/>
  <c r="L313" i="1"/>
  <c r="E314" i="1"/>
  <c r="H314" i="1"/>
  <c r="I314" i="1"/>
  <c r="J314" i="1"/>
  <c r="K314" i="1"/>
  <c r="L314" i="1"/>
  <c r="E315" i="1"/>
  <c r="H315" i="1"/>
  <c r="I315" i="1"/>
  <c r="J315" i="1"/>
  <c r="K315" i="1"/>
  <c r="L315" i="1"/>
  <c r="E316" i="1"/>
  <c r="H316" i="1"/>
  <c r="I316" i="1"/>
  <c r="J316" i="1"/>
  <c r="K316" i="1"/>
  <c r="L316" i="1"/>
  <c r="E317" i="1"/>
  <c r="H317" i="1"/>
  <c r="I317" i="1"/>
  <c r="J317" i="1"/>
  <c r="K317" i="1"/>
  <c r="L317" i="1"/>
  <c r="E318" i="1"/>
  <c r="H318" i="1"/>
  <c r="I318" i="1"/>
  <c r="J318" i="1"/>
  <c r="K318" i="1"/>
  <c r="L318" i="1"/>
  <c r="E319" i="1"/>
  <c r="H319" i="1"/>
  <c r="I319" i="1"/>
  <c r="J319" i="1"/>
  <c r="K319" i="1"/>
  <c r="L319" i="1"/>
  <c r="E320" i="1"/>
  <c r="H320" i="1"/>
  <c r="I320" i="1"/>
  <c r="J320" i="1"/>
  <c r="K320" i="1"/>
  <c r="L320" i="1"/>
  <c r="E321" i="1"/>
  <c r="H321" i="1"/>
  <c r="I321" i="1"/>
  <c r="J321" i="1"/>
  <c r="K321" i="1"/>
  <c r="L321" i="1"/>
  <c r="E322" i="1"/>
  <c r="H322" i="1"/>
  <c r="I322" i="1"/>
  <c r="J322" i="1"/>
  <c r="K322" i="1"/>
  <c r="L322" i="1"/>
  <c r="E323" i="1"/>
  <c r="H323" i="1"/>
  <c r="I323" i="1"/>
  <c r="J323" i="1"/>
  <c r="K323" i="1"/>
  <c r="L323" i="1"/>
  <c r="E324" i="1"/>
  <c r="H324" i="1"/>
  <c r="I324" i="1"/>
  <c r="J324" i="1"/>
  <c r="K324" i="1"/>
  <c r="L324" i="1"/>
  <c r="E325" i="1"/>
  <c r="H325" i="1"/>
  <c r="I325" i="1"/>
  <c r="J325" i="1"/>
  <c r="K325" i="1"/>
  <c r="L325" i="1"/>
  <c r="E326" i="1"/>
  <c r="H326" i="1"/>
  <c r="I326" i="1"/>
  <c r="J326" i="1"/>
  <c r="K326" i="1"/>
  <c r="L326" i="1"/>
  <c r="E327" i="1"/>
  <c r="H327" i="1"/>
  <c r="I327" i="1"/>
  <c r="J327" i="1"/>
  <c r="K327" i="1"/>
  <c r="L327" i="1"/>
  <c r="E328" i="1"/>
  <c r="H328" i="1"/>
  <c r="I328" i="1"/>
  <c r="J328" i="1"/>
  <c r="K328" i="1"/>
  <c r="L328" i="1"/>
  <c r="E329" i="1"/>
  <c r="H329" i="1"/>
  <c r="I329" i="1"/>
  <c r="J329" i="1"/>
  <c r="K329" i="1"/>
  <c r="L329" i="1"/>
  <c r="E330" i="1"/>
  <c r="H330" i="1"/>
  <c r="I330" i="1"/>
  <c r="J330" i="1"/>
  <c r="K330" i="1"/>
  <c r="L330" i="1"/>
  <c r="E331" i="1"/>
  <c r="H331" i="1"/>
  <c r="I331" i="1"/>
  <c r="J331" i="1"/>
  <c r="K331" i="1"/>
  <c r="L331" i="1"/>
  <c r="E332" i="1"/>
  <c r="H332" i="1"/>
  <c r="I332" i="1"/>
  <c r="J332" i="1"/>
  <c r="K332" i="1"/>
  <c r="L332" i="1"/>
  <c r="E333" i="1"/>
  <c r="H333" i="1"/>
  <c r="I333" i="1"/>
  <c r="J333" i="1"/>
  <c r="K333" i="1"/>
  <c r="L333" i="1"/>
  <c r="E334" i="1"/>
  <c r="H334" i="1"/>
  <c r="I334" i="1"/>
  <c r="J334" i="1"/>
  <c r="K334" i="1"/>
  <c r="L334" i="1"/>
  <c r="E335" i="1"/>
  <c r="H335" i="1"/>
  <c r="I335" i="1"/>
  <c r="J335" i="1"/>
  <c r="K335" i="1"/>
  <c r="L335" i="1"/>
  <c r="E336" i="1"/>
  <c r="H336" i="1"/>
  <c r="I336" i="1"/>
  <c r="J336" i="1"/>
  <c r="K336" i="1"/>
  <c r="L336" i="1"/>
  <c r="E337" i="1"/>
  <c r="H337" i="1"/>
  <c r="I337" i="1"/>
  <c r="J337" i="1"/>
  <c r="K337" i="1"/>
  <c r="L337" i="1"/>
  <c r="E338" i="1"/>
  <c r="H338" i="1"/>
  <c r="I338" i="1"/>
  <c r="J338" i="1"/>
  <c r="K338" i="1"/>
  <c r="L338" i="1"/>
  <c r="E339" i="1"/>
  <c r="H339" i="1"/>
  <c r="I339" i="1"/>
  <c r="J339" i="1"/>
  <c r="K339" i="1"/>
  <c r="L339" i="1"/>
  <c r="E340" i="1"/>
  <c r="H340" i="1"/>
  <c r="I340" i="1"/>
  <c r="J340" i="1"/>
  <c r="K340" i="1"/>
  <c r="L340" i="1"/>
  <c r="E341" i="1"/>
  <c r="H341" i="1"/>
  <c r="I341" i="1"/>
  <c r="J341" i="1"/>
  <c r="K341" i="1"/>
  <c r="L341" i="1"/>
  <c r="E342" i="1"/>
  <c r="H342" i="1"/>
  <c r="I342" i="1"/>
  <c r="J342" i="1"/>
  <c r="K342" i="1"/>
  <c r="L342" i="1"/>
  <c r="E343" i="1"/>
  <c r="H343" i="1"/>
  <c r="I343" i="1"/>
  <c r="J343" i="1"/>
  <c r="K343" i="1"/>
  <c r="L343" i="1"/>
  <c r="E344" i="1"/>
  <c r="H344" i="1"/>
  <c r="I344" i="1"/>
  <c r="J344" i="1"/>
  <c r="K344" i="1"/>
  <c r="L344" i="1"/>
  <c r="E345" i="1"/>
  <c r="H345" i="1"/>
  <c r="I345" i="1"/>
  <c r="J345" i="1"/>
  <c r="K345" i="1"/>
  <c r="L345" i="1"/>
  <c r="E346" i="1"/>
  <c r="H346" i="1"/>
  <c r="I346" i="1"/>
  <c r="J346" i="1"/>
  <c r="K346" i="1"/>
  <c r="L346" i="1"/>
  <c r="E347" i="1"/>
  <c r="H347" i="1"/>
  <c r="I347" i="1"/>
  <c r="J347" i="1"/>
  <c r="K347" i="1"/>
  <c r="L347" i="1"/>
  <c r="E348" i="1"/>
  <c r="H348" i="1"/>
  <c r="I348" i="1"/>
  <c r="J348" i="1"/>
  <c r="K348" i="1"/>
  <c r="L348" i="1"/>
  <c r="E349" i="1"/>
  <c r="H349" i="1"/>
  <c r="I349" i="1"/>
  <c r="J349" i="1"/>
  <c r="K349" i="1"/>
  <c r="L349" i="1"/>
  <c r="E350" i="1"/>
  <c r="H350" i="1"/>
  <c r="I350" i="1"/>
  <c r="J350" i="1"/>
  <c r="K350" i="1"/>
  <c r="L350" i="1"/>
  <c r="E351" i="1"/>
  <c r="H351" i="1"/>
  <c r="I351" i="1"/>
  <c r="J351" i="1"/>
  <c r="K351" i="1"/>
  <c r="L351" i="1"/>
  <c r="E352" i="1"/>
  <c r="H352" i="1"/>
  <c r="I352" i="1"/>
  <c r="J352" i="1"/>
  <c r="K352" i="1"/>
  <c r="L352" i="1"/>
  <c r="E353" i="1"/>
  <c r="H353" i="1"/>
  <c r="I353" i="1"/>
  <c r="J353" i="1"/>
  <c r="K353" i="1"/>
  <c r="L353" i="1"/>
  <c r="E354" i="1"/>
  <c r="H354" i="1"/>
  <c r="I354" i="1"/>
  <c r="J354" i="1"/>
  <c r="K354" i="1"/>
  <c r="L354" i="1"/>
  <c r="E355" i="1"/>
  <c r="H355" i="1"/>
  <c r="I355" i="1"/>
  <c r="J355" i="1"/>
  <c r="K355" i="1"/>
  <c r="L355" i="1"/>
  <c r="E356" i="1"/>
  <c r="H356" i="1"/>
  <c r="I356" i="1"/>
  <c r="J356" i="1"/>
  <c r="K356" i="1"/>
  <c r="L356" i="1"/>
  <c r="E357" i="1"/>
  <c r="H357" i="1"/>
  <c r="I357" i="1"/>
  <c r="J357" i="1"/>
  <c r="K357" i="1"/>
  <c r="L357" i="1"/>
  <c r="E358" i="1"/>
  <c r="H358" i="1"/>
  <c r="I358" i="1"/>
  <c r="J358" i="1"/>
  <c r="K358" i="1"/>
  <c r="L358" i="1"/>
  <c r="E359" i="1"/>
  <c r="H359" i="1"/>
  <c r="I359" i="1"/>
  <c r="J359" i="1"/>
  <c r="K359" i="1"/>
  <c r="L359" i="1"/>
  <c r="E360" i="1"/>
  <c r="H360" i="1"/>
  <c r="I360" i="1"/>
  <c r="J360" i="1"/>
  <c r="K360" i="1"/>
  <c r="L360" i="1"/>
  <c r="E361" i="1"/>
  <c r="H361" i="1"/>
  <c r="I361" i="1"/>
  <c r="J361" i="1"/>
  <c r="K361" i="1"/>
  <c r="L361" i="1"/>
  <c r="E362" i="1"/>
  <c r="H362" i="1"/>
  <c r="I362" i="1"/>
  <c r="J362" i="1"/>
  <c r="K362" i="1"/>
  <c r="L362" i="1"/>
  <c r="E363" i="1"/>
  <c r="H363" i="1"/>
  <c r="I363" i="1"/>
  <c r="J363" i="1"/>
  <c r="K363" i="1"/>
  <c r="L363" i="1"/>
  <c r="E364" i="1"/>
  <c r="H364" i="1"/>
  <c r="I364" i="1"/>
  <c r="J364" i="1"/>
  <c r="K364" i="1"/>
  <c r="L364" i="1"/>
  <c r="E365" i="1"/>
  <c r="H365" i="1"/>
  <c r="I365" i="1"/>
  <c r="J365" i="1"/>
  <c r="K365" i="1"/>
  <c r="L365" i="1"/>
  <c r="E366" i="1"/>
  <c r="H366" i="1"/>
  <c r="I366" i="1"/>
  <c r="J366" i="1"/>
  <c r="K366" i="1"/>
  <c r="L366" i="1"/>
  <c r="E367" i="1"/>
  <c r="H367" i="1"/>
  <c r="I367" i="1"/>
  <c r="J367" i="1"/>
  <c r="K367" i="1"/>
  <c r="L367" i="1"/>
  <c r="E368" i="1"/>
  <c r="H368" i="1"/>
  <c r="I368" i="1"/>
  <c r="J368" i="1"/>
  <c r="K368" i="1"/>
  <c r="L368" i="1"/>
  <c r="E369" i="1"/>
  <c r="H369" i="1"/>
  <c r="I369" i="1"/>
  <c r="J369" i="1"/>
  <c r="K369" i="1"/>
  <c r="L369" i="1"/>
  <c r="E370" i="1"/>
  <c r="H370" i="1"/>
  <c r="I370" i="1"/>
  <c r="J370" i="1"/>
  <c r="K370" i="1"/>
  <c r="L370" i="1"/>
  <c r="E371" i="1"/>
  <c r="H371" i="1"/>
  <c r="I371" i="1"/>
  <c r="J371" i="1"/>
  <c r="K371" i="1"/>
  <c r="L371" i="1"/>
  <c r="E372" i="1"/>
  <c r="H372" i="1"/>
  <c r="I372" i="1"/>
  <c r="J372" i="1"/>
  <c r="K372" i="1"/>
  <c r="L372" i="1"/>
  <c r="E373" i="1"/>
  <c r="H373" i="1"/>
  <c r="I373" i="1"/>
  <c r="J373" i="1"/>
  <c r="K373" i="1"/>
  <c r="L373" i="1"/>
  <c r="E374" i="1"/>
  <c r="H374" i="1"/>
  <c r="I374" i="1"/>
  <c r="J374" i="1"/>
  <c r="K374" i="1"/>
  <c r="L374" i="1"/>
  <c r="E375" i="1"/>
  <c r="H375" i="1"/>
  <c r="I375" i="1"/>
  <c r="J375" i="1"/>
  <c r="K375" i="1"/>
  <c r="L375" i="1"/>
  <c r="E376" i="1"/>
  <c r="H376" i="1"/>
  <c r="I376" i="1"/>
  <c r="J376" i="1"/>
  <c r="K376" i="1"/>
  <c r="L376" i="1"/>
  <c r="E377" i="1"/>
  <c r="H377" i="1"/>
  <c r="I377" i="1"/>
  <c r="J377" i="1"/>
  <c r="K377" i="1"/>
  <c r="L377" i="1"/>
  <c r="E378" i="1"/>
  <c r="H378" i="1"/>
  <c r="I378" i="1"/>
  <c r="J378" i="1"/>
  <c r="K378" i="1"/>
  <c r="L378" i="1"/>
  <c r="E379" i="1"/>
  <c r="H379" i="1"/>
  <c r="I379" i="1"/>
  <c r="J379" i="1"/>
  <c r="K379" i="1"/>
  <c r="L379" i="1"/>
  <c r="E380" i="1"/>
  <c r="H380" i="1"/>
  <c r="I380" i="1"/>
  <c r="J380" i="1"/>
  <c r="K380" i="1"/>
  <c r="L380" i="1"/>
  <c r="E381" i="1"/>
  <c r="H381" i="1"/>
  <c r="I381" i="1"/>
  <c r="J381" i="1"/>
  <c r="K381" i="1"/>
  <c r="L381" i="1"/>
  <c r="E382" i="1"/>
  <c r="H382" i="1"/>
  <c r="I382" i="1"/>
  <c r="J382" i="1"/>
  <c r="K382" i="1"/>
  <c r="L382" i="1"/>
  <c r="E383" i="1"/>
  <c r="H383" i="1"/>
  <c r="I383" i="1"/>
  <c r="J383" i="1"/>
  <c r="K383" i="1"/>
  <c r="L383" i="1"/>
  <c r="E384" i="1"/>
  <c r="H384" i="1"/>
  <c r="I384" i="1"/>
  <c r="J384" i="1"/>
  <c r="K384" i="1"/>
  <c r="L384" i="1"/>
  <c r="E385" i="1"/>
  <c r="H385" i="1"/>
  <c r="I385" i="1"/>
  <c r="J385" i="1"/>
  <c r="K385" i="1"/>
  <c r="L385" i="1"/>
  <c r="E386" i="1"/>
  <c r="H386" i="1"/>
  <c r="I386" i="1"/>
  <c r="J386" i="1"/>
  <c r="K386" i="1"/>
  <c r="L386" i="1"/>
  <c r="E387" i="1"/>
  <c r="H387" i="1"/>
  <c r="I387" i="1"/>
  <c r="J387" i="1"/>
  <c r="K387" i="1"/>
  <c r="L387" i="1"/>
  <c r="E388" i="1"/>
  <c r="H388" i="1"/>
  <c r="I388" i="1"/>
  <c r="J388" i="1"/>
  <c r="K388" i="1"/>
  <c r="L388" i="1"/>
  <c r="E389" i="1"/>
  <c r="H389" i="1"/>
  <c r="I389" i="1"/>
  <c r="J389" i="1"/>
  <c r="K389" i="1"/>
  <c r="L389" i="1"/>
  <c r="E390" i="1"/>
  <c r="H390" i="1"/>
  <c r="I390" i="1"/>
  <c r="J390" i="1"/>
  <c r="K390" i="1"/>
  <c r="L390" i="1"/>
  <c r="E391" i="1"/>
  <c r="H391" i="1"/>
  <c r="I391" i="1"/>
  <c r="J391" i="1"/>
  <c r="K391" i="1"/>
  <c r="L391" i="1"/>
  <c r="E392" i="1"/>
  <c r="H392" i="1"/>
  <c r="I392" i="1"/>
  <c r="J392" i="1"/>
  <c r="K392" i="1"/>
  <c r="L392" i="1"/>
  <c r="E393" i="1"/>
  <c r="H393" i="1"/>
  <c r="I393" i="1"/>
  <c r="J393" i="1"/>
  <c r="K393" i="1"/>
  <c r="L393" i="1"/>
  <c r="E394" i="1"/>
  <c r="H394" i="1"/>
  <c r="I394" i="1"/>
  <c r="J394" i="1"/>
  <c r="K394" i="1"/>
  <c r="L394" i="1"/>
  <c r="E395" i="1"/>
  <c r="H395" i="1"/>
  <c r="I395" i="1"/>
  <c r="J395" i="1"/>
  <c r="K395" i="1"/>
  <c r="L395" i="1"/>
  <c r="E396" i="1"/>
  <c r="H396" i="1"/>
  <c r="I396" i="1"/>
  <c r="J396" i="1"/>
  <c r="K396" i="1"/>
  <c r="L396" i="1"/>
  <c r="E397" i="1"/>
  <c r="H397" i="1"/>
  <c r="I397" i="1"/>
  <c r="J397" i="1"/>
  <c r="K397" i="1"/>
  <c r="L397" i="1"/>
  <c r="E398" i="1"/>
  <c r="H398" i="1"/>
  <c r="I398" i="1"/>
  <c r="J398" i="1"/>
  <c r="K398" i="1"/>
  <c r="L398" i="1"/>
  <c r="E399" i="1"/>
  <c r="H399" i="1"/>
  <c r="I399" i="1"/>
  <c r="J399" i="1"/>
  <c r="K399" i="1"/>
  <c r="L399" i="1"/>
  <c r="E400" i="1"/>
  <c r="H400" i="1"/>
  <c r="I400" i="1"/>
  <c r="J400" i="1"/>
  <c r="K400" i="1"/>
  <c r="L400" i="1"/>
  <c r="E401" i="1"/>
  <c r="H401" i="1"/>
  <c r="I401" i="1"/>
  <c r="J401" i="1"/>
  <c r="K401" i="1"/>
  <c r="L401" i="1"/>
  <c r="E402" i="1"/>
  <c r="H402" i="1"/>
  <c r="I402" i="1"/>
  <c r="J402" i="1"/>
  <c r="K402" i="1"/>
  <c r="L402" i="1"/>
  <c r="E403" i="1"/>
  <c r="H403" i="1"/>
  <c r="I403" i="1"/>
  <c r="J403" i="1"/>
  <c r="K403" i="1"/>
  <c r="L403" i="1"/>
  <c r="E404" i="1"/>
  <c r="H404" i="1"/>
  <c r="I404" i="1"/>
  <c r="J404" i="1"/>
  <c r="K404" i="1"/>
  <c r="L404" i="1"/>
  <c r="E405" i="1"/>
  <c r="H405" i="1"/>
  <c r="I405" i="1"/>
  <c r="J405" i="1"/>
  <c r="K405" i="1"/>
  <c r="L405" i="1"/>
  <c r="E406" i="1"/>
  <c r="H406" i="1"/>
  <c r="I406" i="1"/>
  <c r="J406" i="1"/>
  <c r="K406" i="1"/>
  <c r="L406" i="1"/>
  <c r="E407" i="1"/>
  <c r="H407" i="1"/>
  <c r="I407" i="1"/>
  <c r="J407" i="1"/>
  <c r="K407" i="1"/>
  <c r="L407" i="1"/>
  <c r="E408" i="1"/>
  <c r="H408" i="1"/>
  <c r="I408" i="1"/>
  <c r="J408" i="1"/>
  <c r="K408" i="1"/>
  <c r="L408" i="1"/>
  <c r="E409" i="1"/>
  <c r="H409" i="1"/>
  <c r="I409" i="1"/>
  <c r="J409" i="1"/>
  <c r="K409" i="1"/>
  <c r="L409" i="1"/>
  <c r="E410" i="1"/>
  <c r="H410" i="1"/>
  <c r="I410" i="1"/>
  <c r="J410" i="1"/>
  <c r="K410" i="1"/>
  <c r="L410" i="1"/>
  <c r="E411" i="1"/>
  <c r="H411" i="1"/>
  <c r="I411" i="1"/>
  <c r="J411" i="1"/>
  <c r="K411" i="1"/>
  <c r="L411" i="1"/>
  <c r="E412" i="1"/>
  <c r="H412" i="1"/>
  <c r="I412" i="1"/>
  <c r="J412" i="1"/>
  <c r="K412" i="1"/>
  <c r="L412" i="1"/>
  <c r="E413" i="1"/>
  <c r="H413" i="1"/>
  <c r="I413" i="1"/>
  <c r="J413" i="1"/>
  <c r="K413" i="1"/>
  <c r="L413" i="1"/>
  <c r="E414" i="1"/>
  <c r="H414" i="1"/>
  <c r="I414" i="1"/>
  <c r="J414" i="1"/>
  <c r="K414" i="1"/>
  <c r="L414" i="1"/>
  <c r="E415" i="1"/>
  <c r="H415" i="1"/>
  <c r="I415" i="1"/>
  <c r="J415" i="1"/>
  <c r="K415" i="1"/>
  <c r="L415" i="1"/>
  <c r="E416" i="1"/>
  <c r="H416" i="1"/>
  <c r="I416" i="1"/>
  <c r="J416" i="1"/>
  <c r="K416" i="1"/>
  <c r="L416" i="1"/>
  <c r="E417" i="1"/>
  <c r="H417" i="1"/>
  <c r="I417" i="1"/>
  <c r="J417" i="1"/>
  <c r="K417" i="1"/>
  <c r="L417" i="1"/>
  <c r="E418" i="1"/>
  <c r="H418" i="1"/>
  <c r="I418" i="1"/>
  <c r="J418" i="1"/>
  <c r="K418" i="1"/>
  <c r="L418" i="1"/>
  <c r="E419" i="1"/>
  <c r="H419" i="1"/>
  <c r="I419" i="1"/>
  <c r="J419" i="1"/>
  <c r="K419" i="1"/>
  <c r="L419" i="1"/>
  <c r="E420" i="1"/>
  <c r="H420" i="1"/>
  <c r="I420" i="1"/>
  <c r="J420" i="1"/>
  <c r="K420" i="1"/>
  <c r="L420" i="1"/>
  <c r="E421" i="1"/>
  <c r="H421" i="1"/>
  <c r="I421" i="1"/>
  <c r="J421" i="1"/>
  <c r="K421" i="1"/>
  <c r="L421" i="1"/>
  <c r="E422" i="1"/>
  <c r="H422" i="1"/>
  <c r="I422" i="1"/>
  <c r="J422" i="1"/>
  <c r="K422" i="1"/>
  <c r="L422" i="1"/>
  <c r="E423" i="1"/>
  <c r="H423" i="1"/>
  <c r="I423" i="1"/>
  <c r="J423" i="1"/>
  <c r="K423" i="1"/>
  <c r="L423" i="1"/>
  <c r="E424" i="1"/>
  <c r="H424" i="1"/>
  <c r="I424" i="1"/>
  <c r="J424" i="1"/>
  <c r="K424" i="1"/>
  <c r="L424" i="1"/>
  <c r="E425" i="1"/>
  <c r="H425" i="1"/>
  <c r="I425" i="1"/>
  <c r="J425" i="1"/>
  <c r="K425" i="1"/>
  <c r="L425" i="1"/>
  <c r="E426" i="1"/>
  <c r="H426" i="1"/>
  <c r="I426" i="1"/>
  <c r="J426" i="1"/>
  <c r="K426" i="1"/>
  <c r="L426" i="1"/>
  <c r="E427" i="1"/>
  <c r="H427" i="1"/>
  <c r="I427" i="1"/>
  <c r="J427" i="1"/>
  <c r="K427" i="1"/>
  <c r="L427" i="1"/>
  <c r="E428" i="1"/>
  <c r="H428" i="1"/>
  <c r="I428" i="1"/>
  <c r="J428" i="1"/>
  <c r="K428" i="1"/>
  <c r="L428" i="1"/>
  <c r="E429" i="1"/>
  <c r="H429" i="1"/>
  <c r="I429" i="1"/>
  <c r="J429" i="1"/>
  <c r="K429" i="1"/>
  <c r="L429" i="1"/>
  <c r="E430" i="1"/>
  <c r="H430" i="1"/>
  <c r="I430" i="1"/>
  <c r="J430" i="1"/>
  <c r="K430" i="1"/>
  <c r="L430" i="1"/>
  <c r="E431" i="1"/>
  <c r="H431" i="1"/>
  <c r="I431" i="1"/>
  <c r="J431" i="1"/>
  <c r="K431" i="1"/>
  <c r="L431" i="1"/>
  <c r="E432" i="1"/>
  <c r="H432" i="1"/>
  <c r="I432" i="1"/>
  <c r="J432" i="1"/>
  <c r="K432" i="1"/>
  <c r="L432" i="1"/>
  <c r="E433" i="1"/>
  <c r="H433" i="1"/>
  <c r="I433" i="1"/>
  <c r="J433" i="1"/>
  <c r="K433" i="1"/>
  <c r="L433" i="1"/>
  <c r="E434" i="1"/>
  <c r="H434" i="1"/>
  <c r="I434" i="1"/>
  <c r="J434" i="1"/>
  <c r="K434" i="1"/>
  <c r="L434" i="1"/>
  <c r="E435" i="1"/>
  <c r="H435" i="1"/>
  <c r="I435" i="1"/>
  <c r="J435" i="1"/>
  <c r="K435" i="1"/>
  <c r="L435" i="1"/>
  <c r="E436" i="1"/>
  <c r="H436" i="1"/>
  <c r="I436" i="1"/>
  <c r="J436" i="1"/>
  <c r="K436" i="1"/>
  <c r="L436" i="1"/>
  <c r="E437" i="1"/>
  <c r="H437" i="1"/>
  <c r="I437" i="1"/>
  <c r="J437" i="1"/>
  <c r="K437" i="1"/>
  <c r="L437" i="1"/>
  <c r="E438" i="1"/>
  <c r="H438" i="1"/>
  <c r="I438" i="1"/>
  <c r="J438" i="1"/>
  <c r="K438" i="1"/>
  <c r="L438" i="1"/>
  <c r="E439" i="1"/>
  <c r="H439" i="1"/>
  <c r="I439" i="1"/>
  <c r="J439" i="1"/>
  <c r="K439" i="1"/>
  <c r="L439" i="1"/>
  <c r="E440" i="1"/>
  <c r="H440" i="1"/>
  <c r="I440" i="1"/>
  <c r="J440" i="1"/>
  <c r="K440" i="1"/>
  <c r="L440" i="1"/>
  <c r="E441" i="1"/>
  <c r="H441" i="1"/>
  <c r="I441" i="1"/>
  <c r="J441" i="1"/>
  <c r="K441" i="1"/>
  <c r="L441" i="1"/>
  <c r="E442" i="1"/>
  <c r="H442" i="1"/>
  <c r="I442" i="1"/>
  <c r="J442" i="1"/>
  <c r="K442" i="1"/>
  <c r="L442" i="1"/>
  <c r="E443" i="1"/>
  <c r="H443" i="1"/>
  <c r="I443" i="1"/>
  <c r="J443" i="1"/>
  <c r="K443" i="1"/>
  <c r="L443" i="1"/>
  <c r="E444" i="1"/>
  <c r="H444" i="1"/>
  <c r="I444" i="1"/>
  <c r="J444" i="1"/>
  <c r="K444" i="1"/>
  <c r="L444" i="1"/>
  <c r="E445" i="1"/>
  <c r="H445" i="1"/>
  <c r="I445" i="1"/>
  <c r="J445" i="1"/>
  <c r="K445" i="1"/>
  <c r="L445" i="1"/>
  <c r="E446" i="1"/>
  <c r="H446" i="1"/>
  <c r="I446" i="1"/>
  <c r="J446" i="1"/>
  <c r="K446" i="1"/>
  <c r="L446" i="1"/>
  <c r="E447" i="1"/>
  <c r="H447" i="1"/>
  <c r="I447" i="1"/>
  <c r="J447" i="1"/>
  <c r="K447" i="1"/>
  <c r="L447" i="1"/>
  <c r="E448" i="1"/>
  <c r="H448" i="1"/>
  <c r="I448" i="1"/>
  <c r="J448" i="1"/>
  <c r="K448" i="1"/>
  <c r="L448" i="1"/>
  <c r="E449" i="1"/>
  <c r="H449" i="1"/>
  <c r="I449" i="1"/>
  <c r="J449" i="1"/>
  <c r="K449" i="1"/>
  <c r="L449" i="1"/>
  <c r="E450" i="1"/>
  <c r="H450" i="1"/>
  <c r="I450" i="1"/>
  <c r="J450" i="1"/>
  <c r="K450" i="1"/>
  <c r="L450" i="1"/>
  <c r="E451" i="1"/>
  <c r="H451" i="1"/>
  <c r="I451" i="1"/>
  <c r="J451" i="1"/>
  <c r="K451" i="1"/>
  <c r="L451" i="1"/>
  <c r="E452" i="1"/>
  <c r="H452" i="1"/>
  <c r="I452" i="1"/>
  <c r="J452" i="1"/>
  <c r="K452" i="1"/>
  <c r="L452" i="1"/>
  <c r="E453" i="1"/>
  <c r="H453" i="1"/>
  <c r="I453" i="1"/>
  <c r="J453" i="1"/>
  <c r="K453" i="1"/>
  <c r="L453" i="1"/>
  <c r="E454" i="1"/>
  <c r="H454" i="1"/>
  <c r="I454" i="1"/>
  <c r="J454" i="1"/>
  <c r="K454" i="1"/>
  <c r="L454" i="1"/>
  <c r="E455" i="1"/>
  <c r="H455" i="1"/>
  <c r="I455" i="1"/>
  <c r="J455" i="1"/>
  <c r="K455" i="1"/>
  <c r="L455" i="1"/>
  <c r="E456" i="1"/>
  <c r="H456" i="1"/>
  <c r="I456" i="1"/>
  <c r="J456" i="1"/>
  <c r="K456" i="1"/>
  <c r="L456" i="1"/>
  <c r="E457" i="1"/>
  <c r="H457" i="1"/>
  <c r="I457" i="1"/>
  <c r="J457" i="1"/>
  <c r="K457" i="1"/>
  <c r="L457" i="1"/>
  <c r="E458" i="1"/>
  <c r="H458" i="1"/>
  <c r="I458" i="1"/>
  <c r="J458" i="1"/>
  <c r="K458" i="1"/>
  <c r="L458" i="1"/>
  <c r="E459" i="1"/>
  <c r="H459" i="1"/>
  <c r="I459" i="1"/>
  <c r="J459" i="1"/>
  <c r="K459" i="1"/>
  <c r="L459" i="1"/>
  <c r="E460" i="1"/>
  <c r="H460" i="1"/>
  <c r="I460" i="1"/>
  <c r="J460" i="1"/>
  <c r="K460" i="1"/>
  <c r="L460" i="1"/>
  <c r="E461" i="1"/>
  <c r="H461" i="1"/>
  <c r="I461" i="1"/>
  <c r="J461" i="1"/>
  <c r="K461" i="1"/>
  <c r="L461" i="1"/>
  <c r="E462" i="1"/>
  <c r="H462" i="1"/>
  <c r="I462" i="1"/>
  <c r="J462" i="1"/>
  <c r="K462" i="1"/>
  <c r="L462" i="1"/>
  <c r="E463" i="1"/>
  <c r="H463" i="1"/>
  <c r="I463" i="1"/>
  <c r="J463" i="1"/>
  <c r="K463" i="1"/>
  <c r="L463" i="1"/>
  <c r="E464" i="1"/>
  <c r="H464" i="1"/>
  <c r="I464" i="1"/>
  <c r="J464" i="1"/>
  <c r="K464" i="1"/>
  <c r="L464" i="1"/>
  <c r="E465" i="1"/>
  <c r="H465" i="1"/>
  <c r="I465" i="1"/>
  <c r="J465" i="1"/>
  <c r="K465" i="1"/>
  <c r="L465" i="1"/>
  <c r="E466" i="1"/>
  <c r="H466" i="1"/>
  <c r="I466" i="1"/>
  <c r="J466" i="1"/>
  <c r="K466" i="1"/>
  <c r="L466" i="1"/>
  <c r="E467" i="1"/>
  <c r="H467" i="1"/>
  <c r="I467" i="1"/>
  <c r="J467" i="1"/>
  <c r="K467" i="1"/>
  <c r="L467" i="1"/>
  <c r="E468" i="1"/>
  <c r="H468" i="1"/>
  <c r="I468" i="1"/>
  <c r="J468" i="1"/>
  <c r="K468" i="1"/>
  <c r="L468" i="1"/>
  <c r="E469" i="1"/>
  <c r="H469" i="1"/>
  <c r="I469" i="1"/>
  <c r="J469" i="1"/>
  <c r="K469" i="1"/>
  <c r="L469" i="1"/>
  <c r="E470" i="1"/>
  <c r="H470" i="1"/>
  <c r="I470" i="1"/>
  <c r="J470" i="1"/>
  <c r="K470" i="1"/>
  <c r="L470" i="1"/>
  <c r="E471" i="1"/>
  <c r="H471" i="1"/>
  <c r="I471" i="1"/>
  <c r="J471" i="1"/>
  <c r="K471" i="1"/>
  <c r="L471" i="1"/>
  <c r="E472" i="1"/>
  <c r="H472" i="1"/>
  <c r="I472" i="1"/>
  <c r="J472" i="1"/>
  <c r="K472" i="1"/>
  <c r="L472" i="1"/>
  <c r="E473" i="1"/>
  <c r="H473" i="1"/>
  <c r="I473" i="1"/>
  <c r="J473" i="1"/>
  <c r="K473" i="1"/>
  <c r="L473" i="1"/>
  <c r="E474" i="1"/>
  <c r="H474" i="1"/>
  <c r="I474" i="1"/>
  <c r="J474" i="1"/>
  <c r="K474" i="1"/>
  <c r="L474" i="1"/>
  <c r="E475" i="1"/>
  <c r="H475" i="1"/>
  <c r="I475" i="1"/>
  <c r="J475" i="1"/>
  <c r="K475" i="1"/>
  <c r="L475" i="1"/>
  <c r="E476" i="1"/>
  <c r="H476" i="1"/>
  <c r="I476" i="1"/>
  <c r="J476" i="1"/>
  <c r="K476" i="1"/>
  <c r="L476" i="1"/>
  <c r="E477" i="1"/>
  <c r="H477" i="1"/>
  <c r="I477" i="1"/>
  <c r="J477" i="1"/>
  <c r="K477" i="1"/>
  <c r="L477" i="1"/>
  <c r="E478" i="1"/>
  <c r="H478" i="1"/>
  <c r="I478" i="1"/>
  <c r="J478" i="1"/>
  <c r="K478" i="1"/>
  <c r="L478" i="1"/>
  <c r="E479" i="1"/>
  <c r="H479" i="1"/>
  <c r="I479" i="1"/>
  <c r="J479" i="1"/>
  <c r="K479" i="1"/>
  <c r="L479" i="1"/>
  <c r="E480" i="1"/>
  <c r="H480" i="1"/>
  <c r="I480" i="1"/>
  <c r="J480" i="1"/>
  <c r="K480" i="1"/>
  <c r="L480" i="1"/>
  <c r="E481" i="1"/>
  <c r="H481" i="1"/>
  <c r="I481" i="1"/>
  <c r="J481" i="1"/>
  <c r="K481" i="1"/>
  <c r="L481" i="1"/>
  <c r="E482" i="1"/>
  <c r="H482" i="1"/>
  <c r="I482" i="1"/>
  <c r="J482" i="1"/>
  <c r="K482" i="1"/>
  <c r="L482" i="1"/>
  <c r="E483" i="1"/>
  <c r="H483" i="1"/>
  <c r="I483" i="1"/>
  <c r="J483" i="1"/>
  <c r="K483" i="1"/>
  <c r="L483" i="1"/>
  <c r="E484" i="1"/>
  <c r="H484" i="1"/>
  <c r="I484" i="1"/>
  <c r="J484" i="1"/>
  <c r="K484" i="1"/>
  <c r="L484" i="1"/>
  <c r="E485" i="1"/>
  <c r="H485" i="1"/>
  <c r="I485" i="1"/>
  <c r="J485" i="1"/>
  <c r="K485" i="1"/>
  <c r="L485" i="1"/>
  <c r="E486" i="1"/>
  <c r="H486" i="1"/>
  <c r="I486" i="1"/>
  <c r="J486" i="1"/>
  <c r="K486" i="1"/>
  <c r="L486" i="1"/>
  <c r="E487" i="1"/>
  <c r="H487" i="1"/>
  <c r="I487" i="1"/>
  <c r="J487" i="1"/>
  <c r="K487" i="1"/>
  <c r="L487" i="1"/>
  <c r="E488" i="1"/>
  <c r="H488" i="1"/>
  <c r="I488" i="1"/>
  <c r="J488" i="1"/>
  <c r="K488" i="1"/>
  <c r="L488" i="1"/>
  <c r="E489" i="1"/>
  <c r="H489" i="1"/>
  <c r="I489" i="1"/>
  <c r="J489" i="1"/>
  <c r="K489" i="1"/>
  <c r="L489" i="1"/>
  <c r="E490" i="1"/>
  <c r="H490" i="1"/>
  <c r="I490" i="1"/>
  <c r="J490" i="1"/>
  <c r="K490" i="1"/>
  <c r="L490" i="1"/>
  <c r="E491" i="1"/>
  <c r="H491" i="1"/>
  <c r="I491" i="1"/>
  <c r="J491" i="1"/>
  <c r="K491" i="1"/>
  <c r="L491" i="1"/>
  <c r="E492" i="1"/>
  <c r="H492" i="1"/>
  <c r="I492" i="1"/>
  <c r="J492" i="1"/>
  <c r="K492" i="1"/>
  <c r="L492" i="1"/>
  <c r="E493" i="1"/>
  <c r="H493" i="1"/>
  <c r="I493" i="1"/>
  <c r="J493" i="1"/>
  <c r="K493" i="1"/>
  <c r="L493" i="1"/>
  <c r="E494" i="1"/>
  <c r="H494" i="1"/>
  <c r="I494" i="1"/>
  <c r="J494" i="1"/>
  <c r="K494" i="1"/>
  <c r="L494" i="1"/>
  <c r="E495" i="1"/>
  <c r="H495" i="1"/>
  <c r="I495" i="1"/>
  <c r="J495" i="1"/>
  <c r="K495" i="1"/>
  <c r="L495" i="1"/>
  <c r="E496" i="1"/>
  <c r="H496" i="1"/>
  <c r="I496" i="1"/>
  <c r="J496" i="1"/>
  <c r="K496" i="1"/>
  <c r="L496" i="1"/>
  <c r="E497" i="1"/>
  <c r="H497" i="1"/>
  <c r="I497" i="1"/>
  <c r="J497" i="1"/>
  <c r="K497" i="1"/>
  <c r="L497" i="1"/>
  <c r="E498" i="1"/>
  <c r="H498" i="1"/>
  <c r="I498" i="1"/>
  <c r="J498" i="1"/>
  <c r="K498" i="1"/>
  <c r="L498" i="1"/>
  <c r="E499" i="1"/>
  <c r="H499" i="1"/>
  <c r="I499" i="1"/>
  <c r="J499" i="1"/>
  <c r="K499" i="1"/>
  <c r="L499" i="1"/>
  <c r="E500" i="1"/>
  <c r="H500" i="1"/>
  <c r="I500" i="1"/>
  <c r="J500" i="1"/>
  <c r="K500" i="1"/>
  <c r="L500" i="1"/>
  <c r="E501" i="1"/>
  <c r="H501" i="1"/>
  <c r="I501" i="1"/>
  <c r="J501" i="1"/>
  <c r="K501" i="1"/>
  <c r="L501" i="1"/>
  <c r="E502" i="1"/>
  <c r="H502" i="1"/>
  <c r="I502" i="1"/>
  <c r="J502" i="1"/>
  <c r="K502" i="1"/>
  <c r="L502" i="1"/>
  <c r="E503" i="1"/>
  <c r="H503" i="1"/>
  <c r="I503" i="1"/>
  <c r="J503" i="1"/>
  <c r="K503" i="1"/>
  <c r="L503" i="1"/>
  <c r="E504" i="1"/>
  <c r="H504" i="1"/>
  <c r="I504" i="1"/>
  <c r="J504" i="1"/>
  <c r="K504" i="1"/>
  <c r="L504" i="1"/>
  <c r="E505" i="1"/>
  <c r="H505" i="1"/>
  <c r="I505" i="1"/>
  <c r="J505" i="1"/>
  <c r="K505" i="1"/>
  <c r="L505" i="1"/>
  <c r="E506" i="1"/>
  <c r="H506" i="1"/>
  <c r="I506" i="1"/>
  <c r="J506" i="1"/>
  <c r="K506" i="1"/>
  <c r="L506" i="1"/>
  <c r="E507" i="1"/>
  <c r="H507" i="1"/>
  <c r="I507" i="1"/>
  <c r="J507" i="1"/>
  <c r="K507" i="1"/>
  <c r="L507" i="1"/>
  <c r="E508" i="1"/>
  <c r="H508" i="1"/>
  <c r="I508" i="1"/>
  <c r="J508" i="1"/>
  <c r="K508" i="1"/>
  <c r="L508" i="1"/>
  <c r="E509" i="1"/>
  <c r="H509" i="1"/>
  <c r="I509" i="1"/>
  <c r="J509" i="1"/>
  <c r="K509" i="1"/>
  <c r="L509" i="1"/>
  <c r="E510" i="1"/>
  <c r="H510" i="1"/>
  <c r="I510" i="1"/>
  <c r="J510" i="1"/>
  <c r="K510" i="1"/>
  <c r="L510" i="1"/>
  <c r="E511" i="1"/>
  <c r="H511" i="1"/>
  <c r="I511" i="1"/>
  <c r="J511" i="1"/>
  <c r="K511" i="1"/>
  <c r="L511" i="1"/>
  <c r="E512" i="1"/>
  <c r="H512" i="1"/>
  <c r="I512" i="1"/>
  <c r="J512" i="1"/>
  <c r="K512" i="1"/>
  <c r="L512" i="1"/>
  <c r="E513" i="1"/>
  <c r="H513" i="1"/>
  <c r="I513" i="1"/>
  <c r="J513" i="1"/>
  <c r="K513" i="1"/>
  <c r="L513" i="1"/>
  <c r="E514" i="1"/>
  <c r="H514" i="1"/>
  <c r="I514" i="1"/>
  <c r="J514" i="1"/>
  <c r="K514" i="1"/>
  <c r="L514" i="1"/>
  <c r="E515" i="1"/>
  <c r="H515" i="1"/>
  <c r="I515" i="1"/>
  <c r="J515" i="1"/>
  <c r="K515" i="1"/>
  <c r="L515" i="1"/>
  <c r="E516" i="1"/>
  <c r="H516" i="1"/>
  <c r="I516" i="1"/>
  <c r="J516" i="1"/>
  <c r="K516" i="1"/>
  <c r="L516" i="1"/>
  <c r="E517" i="1"/>
  <c r="H517" i="1"/>
  <c r="I517" i="1"/>
  <c r="J517" i="1"/>
  <c r="K517" i="1"/>
  <c r="L517" i="1"/>
  <c r="E518" i="1"/>
  <c r="H518" i="1"/>
  <c r="I518" i="1"/>
  <c r="J518" i="1"/>
  <c r="K518" i="1"/>
  <c r="L518" i="1"/>
  <c r="E519" i="1"/>
  <c r="H519" i="1"/>
  <c r="I519" i="1"/>
  <c r="J519" i="1"/>
  <c r="K519" i="1"/>
  <c r="L519" i="1"/>
  <c r="E520" i="1"/>
  <c r="H520" i="1"/>
  <c r="I520" i="1"/>
  <c r="J520" i="1"/>
  <c r="K520" i="1"/>
  <c r="L520" i="1"/>
  <c r="E521" i="1"/>
  <c r="H521" i="1"/>
  <c r="I521" i="1"/>
  <c r="J521" i="1"/>
  <c r="K521" i="1"/>
  <c r="L521" i="1"/>
  <c r="E522" i="1"/>
  <c r="H522" i="1"/>
  <c r="I522" i="1"/>
  <c r="J522" i="1"/>
  <c r="K522" i="1"/>
  <c r="L522" i="1"/>
  <c r="E523" i="1"/>
  <c r="H523" i="1"/>
  <c r="I523" i="1"/>
  <c r="J523" i="1"/>
  <c r="K523" i="1"/>
  <c r="L523" i="1"/>
  <c r="E524" i="1"/>
  <c r="H524" i="1"/>
  <c r="I524" i="1"/>
  <c r="J524" i="1"/>
  <c r="K524" i="1"/>
  <c r="L524" i="1"/>
  <c r="E525" i="1"/>
  <c r="H525" i="1"/>
  <c r="I525" i="1"/>
  <c r="J525" i="1"/>
  <c r="K525" i="1"/>
  <c r="L525" i="1"/>
  <c r="E526" i="1"/>
  <c r="H526" i="1"/>
  <c r="I526" i="1"/>
  <c r="J526" i="1"/>
  <c r="K526" i="1"/>
  <c r="L526" i="1"/>
  <c r="E527" i="1"/>
  <c r="H527" i="1"/>
  <c r="I527" i="1"/>
  <c r="J527" i="1"/>
  <c r="K527" i="1"/>
  <c r="L527" i="1"/>
  <c r="E528" i="1"/>
  <c r="H528" i="1"/>
  <c r="I528" i="1"/>
  <c r="J528" i="1"/>
  <c r="K528" i="1"/>
  <c r="L528" i="1"/>
  <c r="E529" i="1"/>
  <c r="H529" i="1"/>
  <c r="I529" i="1"/>
  <c r="J529" i="1"/>
  <c r="K529" i="1"/>
  <c r="L529" i="1"/>
  <c r="E530" i="1"/>
  <c r="H530" i="1"/>
  <c r="I530" i="1"/>
  <c r="J530" i="1"/>
  <c r="K530" i="1"/>
  <c r="L530" i="1"/>
  <c r="E531" i="1"/>
  <c r="H531" i="1"/>
  <c r="I531" i="1"/>
  <c r="J531" i="1"/>
  <c r="K531" i="1"/>
  <c r="L531" i="1"/>
  <c r="E532" i="1"/>
  <c r="H532" i="1"/>
  <c r="I532" i="1"/>
  <c r="J532" i="1"/>
  <c r="K532" i="1"/>
  <c r="L532" i="1"/>
  <c r="E533" i="1"/>
  <c r="H533" i="1"/>
  <c r="I533" i="1"/>
  <c r="J533" i="1"/>
  <c r="K533" i="1"/>
  <c r="L533" i="1"/>
  <c r="E534" i="1"/>
  <c r="H534" i="1"/>
  <c r="I534" i="1"/>
  <c r="J534" i="1"/>
  <c r="K534" i="1"/>
  <c r="L534" i="1"/>
  <c r="E535" i="1"/>
  <c r="H535" i="1"/>
  <c r="I535" i="1"/>
  <c r="J535" i="1"/>
  <c r="K535" i="1"/>
  <c r="L535" i="1"/>
  <c r="E536" i="1"/>
  <c r="H536" i="1"/>
  <c r="I536" i="1"/>
  <c r="J536" i="1"/>
  <c r="K536" i="1"/>
  <c r="L536" i="1"/>
  <c r="E537" i="1"/>
  <c r="H537" i="1"/>
  <c r="I537" i="1"/>
  <c r="J537" i="1"/>
  <c r="K537" i="1"/>
  <c r="L537" i="1"/>
  <c r="E538" i="1"/>
  <c r="H538" i="1"/>
  <c r="I538" i="1"/>
  <c r="J538" i="1"/>
  <c r="K538" i="1"/>
  <c r="L538" i="1"/>
  <c r="E539" i="1"/>
  <c r="H539" i="1"/>
  <c r="I539" i="1"/>
  <c r="J539" i="1"/>
  <c r="K539" i="1"/>
  <c r="L539" i="1"/>
  <c r="E540" i="1"/>
  <c r="H540" i="1"/>
  <c r="I540" i="1"/>
  <c r="J540" i="1"/>
  <c r="K540" i="1"/>
  <c r="L540" i="1"/>
  <c r="E541" i="1"/>
  <c r="H541" i="1"/>
  <c r="I541" i="1"/>
  <c r="J541" i="1"/>
  <c r="K541" i="1"/>
  <c r="L541" i="1"/>
  <c r="E542" i="1"/>
  <c r="H542" i="1"/>
  <c r="I542" i="1"/>
  <c r="J542" i="1"/>
  <c r="K542" i="1"/>
  <c r="L542" i="1"/>
  <c r="E543" i="1"/>
  <c r="H543" i="1"/>
  <c r="I543" i="1"/>
  <c r="J543" i="1"/>
  <c r="K543" i="1"/>
  <c r="L543" i="1"/>
  <c r="E544" i="1"/>
  <c r="H544" i="1"/>
  <c r="I544" i="1"/>
  <c r="J544" i="1"/>
  <c r="K544" i="1"/>
  <c r="L544" i="1"/>
  <c r="E545" i="1"/>
  <c r="H545" i="1"/>
  <c r="I545" i="1"/>
  <c r="J545" i="1"/>
  <c r="K545" i="1"/>
  <c r="L545" i="1"/>
  <c r="E546" i="1"/>
  <c r="H546" i="1"/>
  <c r="I546" i="1"/>
  <c r="J546" i="1"/>
  <c r="K546" i="1"/>
  <c r="L546" i="1"/>
  <c r="E547" i="1"/>
  <c r="H547" i="1"/>
  <c r="I547" i="1"/>
  <c r="J547" i="1"/>
  <c r="K547" i="1"/>
  <c r="L547" i="1"/>
  <c r="E548" i="1"/>
  <c r="H548" i="1"/>
  <c r="I548" i="1"/>
  <c r="J548" i="1"/>
  <c r="K548" i="1"/>
  <c r="L548" i="1"/>
  <c r="E549" i="1"/>
  <c r="H549" i="1"/>
  <c r="I549" i="1"/>
  <c r="J549" i="1"/>
  <c r="K549" i="1"/>
  <c r="L549" i="1"/>
  <c r="E550" i="1"/>
  <c r="H550" i="1"/>
  <c r="I550" i="1"/>
  <c r="J550" i="1"/>
  <c r="K550" i="1"/>
  <c r="L550" i="1"/>
  <c r="E551" i="1"/>
  <c r="H551" i="1"/>
  <c r="I551" i="1"/>
  <c r="J551" i="1"/>
  <c r="K551" i="1"/>
  <c r="L551" i="1"/>
  <c r="E552" i="1"/>
  <c r="H552" i="1"/>
  <c r="I552" i="1"/>
  <c r="J552" i="1"/>
  <c r="K552" i="1"/>
  <c r="L552" i="1"/>
  <c r="E553" i="1"/>
  <c r="H553" i="1"/>
  <c r="I553" i="1"/>
  <c r="J553" i="1"/>
  <c r="K553" i="1"/>
  <c r="L553" i="1"/>
  <c r="E554" i="1"/>
  <c r="H554" i="1"/>
  <c r="I554" i="1"/>
  <c r="J554" i="1"/>
  <c r="K554" i="1"/>
  <c r="L554" i="1"/>
  <c r="E555" i="1"/>
  <c r="H555" i="1"/>
  <c r="I555" i="1"/>
  <c r="J555" i="1"/>
  <c r="K555" i="1"/>
  <c r="L555" i="1"/>
  <c r="E556" i="1"/>
  <c r="H556" i="1"/>
  <c r="I556" i="1"/>
  <c r="J556" i="1"/>
  <c r="K556" i="1"/>
  <c r="L556" i="1"/>
  <c r="E557" i="1"/>
  <c r="H557" i="1"/>
  <c r="I557" i="1"/>
  <c r="J557" i="1"/>
  <c r="K557" i="1"/>
  <c r="L557" i="1"/>
  <c r="E558" i="1"/>
  <c r="H558" i="1"/>
  <c r="I558" i="1"/>
  <c r="J558" i="1"/>
  <c r="K558" i="1"/>
  <c r="L558" i="1"/>
  <c r="E559" i="1"/>
  <c r="H559" i="1"/>
  <c r="I559" i="1"/>
  <c r="J559" i="1"/>
  <c r="K559" i="1"/>
  <c r="L559" i="1"/>
  <c r="E560" i="1"/>
  <c r="H560" i="1"/>
  <c r="I560" i="1"/>
  <c r="J560" i="1"/>
  <c r="K560" i="1"/>
  <c r="L560" i="1"/>
  <c r="E561" i="1"/>
  <c r="H561" i="1"/>
  <c r="I561" i="1"/>
  <c r="J561" i="1"/>
  <c r="K561" i="1"/>
  <c r="L561" i="1"/>
  <c r="E562" i="1"/>
  <c r="H562" i="1"/>
  <c r="I562" i="1"/>
  <c r="J562" i="1"/>
  <c r="K562" i="1"/>
  <c r="L562" i="1"/>
  <c r="E563" i="1"/>
  <c r="H563" i="1"/>
  <c r="I563" i="1"/>
  <c r="J563" i="1"/>
  <c r="K563" i="1"/>
  <c r="L563" i="1"/>
  <c r="E564" i="1"/>
  <c r="H564" i="1"/>
  <c r="I564" i="1"/>
  <c r="J564" i="1"/>
  <c r="K564" i="1"/>
  <c r="L564" i="1"/>
  <c r="E565" i="1"/>
  <c r="H565" i="1"/>
  <c r="I565" i="1"/>
  <c r="J565" i="1"/>
  <c r="K565" i="1"/>
  <c r="L565" i="1"/>
  <c r="E566" i="1"/>
  <c r="H566" i="1"/>
  <c r="I566" i="1"/>
  <c r="J566" i="1"/>
  <c r="K566" i="1"/>
  <c r="L566" i="1"/>
  <c r="E567" i="1"/>
  <c r="H567" i="1"/>
  <c r="I567" i="1"/>
  <c r="J567" i="1"/>
  <c r="K567" i="1"/>
  <c r="L567" i="1"/>
  <c r="E568" i="1"/>
  <c r="H568" i="1"/>
  <c r="I568" i="1"/>
  <c r="J568" i="1"/>
  <c r="K568" i="1"/>
  <c r="L568" i="1"/>
  <c r="E569" i="1"/>
  <c r="H569" i="1"/>
  <c r="I569" i="1"/>
  <c r="J569" i="1"/>
  <c r="K569" i="1"/>
  <c r="L569" i="1"/>
  <c r="E570" i="1"/>
  <c r="H570" i="1"/>
  <c r="I570" i="1"/>
  <c r="J570" i="1"/>
  <c r="K570" i="1"/>
  <c r="L570" i="1"/>
  <c r="E571" i="1"/>
  <c r="H571" i="1"/>
  <c r="I571" i="1"/>
  <c r="J571" i="1"/>
  <c r="K571" i="1"/>
  <c r="L571" i="1"/>
  <c r="E572" i="1"/>
  <c r="H572" i="1"/>
  <c r="I572" i="1"/>
  <c r="J572" i="1"/>
  <c r="K572" i="1"/>
  <c r="L572" i="1"/>
  <c r="E573" i="1"/>
  <c r="H573" i="1"/>
  <c r="I573" i="1"/>
  <c r="J573" i="1"/>
  <c r="K573" i="1"/>
  <c r="L573" i="1"/>
  <c r="E574" i="1"/>
  <c r="H574" i="1"/>
  <c r="I574" i="1"/>
  <c r="J574" i="1"/>
  <c r="K574" i="1"/>
  <c r="L574" i="1"/>
  <c r="E575" i="1"/>
  <c r="H575" i="1"/>
  <c r="I575" i="1"/>
  <c r="J575" i="1"/>
  <c r="K575" i="1"/>
  <c r="L575" i="1"/>
  <c r="E576" i="1"/>
  <c r="H576" i="1"/>
  <c r="I576" i="1"/>
  <c r="J576" i="1"/>
  <c r="K576" i="1"/>
  <c r="L576" i="1"/>
  <c r="E577" i="1"/>
  <c r="H577" i="1"/>
  <c r="I577" i="1"/>
  <c r="J577" i="1"/>
  <c r="K577" i="1"/>
  <c r="L577" i="1"/>
  <c r="E578" i="1"/>
  <c r="H578" i="1"/>
  <c r="I578" i="1"/>
  <c r="J578" i="1"/>
  <c r="K578" i="1"/>
  <c r="L578" i="1"/>
  <c r="E579" i="1"/>
  <c r="H579" i="1"/>
  <c r="I579" i="1"/>
  <c r="J579" i="1"/>
  <c r="K579" i="1"/>
  <c r="L579" i="1"/>
  <c r="E580" i="1"/>
  <c r="H580" i="1"/>
  <c r="I580" i="1"/>
  <c r="J580" i="1"/>
  <c r="K580" i="1"/>
  <c r="L580" i="1"/>
  <c r="E581" i="1"/>
  <c r="H581" i="1"/>
  <c r="I581" i="1"/>
  <c r="J581" i="1"/>
  <c r="K581" i="1"/>
  <c r="L581" i="1"/>
  <c r="E582" i="1"/>
  <c r="H582" i="1"/>
  <c r="I582" i="1"/>
  <c r="J582" i="1"/>
  <c r="K582" i="1"/>
  <c r="L582" i="1"/>
  <c r="E583" i="1"/>
  <c r="H583" i="1"/>
  <c r="I583" i="1"/>
  <c r="J583" i="1"/>
  <c r="K583" i="1"/>
  <c r="L583" i="1"/>
  <c r="E584" i="1"/>
  <c r="H584" i="1"/>
  <c r="I584" i="1"/>
  <c r="J584" i="1"/>
  <c r="K584" i="1"/>
  <c r="L584" i="1"/>
  <c r="E585" i="1"/>
  <c r="H585" i="1"/>
  <c r="I585" i="1"/>
  <c r="J585" i="1"/>
  <c r="K585" i="1"/>
  <c r="L585" i="1"/>
  <c r="E586" i="1"/>
  <c r="H586" i="1"/>
  <c r="I586" i="1"/>
  <c r="J586" i="1"/>
  <c r="K586" i="1"/>
  <c r="L586" i="1"/>
  <c r="E587" i="1"/>
  <c r="H587" i="1"/>
  <c r="I587" i="1"/>
  <c r="J587" i="1"/>
  <c r="K587" i="1"/>
  <c r="L587" i="1"/>
  <c r="E588" i="1"/>
  <c r="H588" i="1"/>
  <c r="I588" i="1"/>
  <c r="J588" i="1"/>
  <c r="K588" i="1"/>
  <c r="L588" i="1"/>
  <c r="E589" i="1"/>
  <c r="H589" i="1"/>
  <c r="I589" i="1"/>
  <c r="J589" i="1"/>
  <c r="K589" i="1"/>
  <c r="L589" i="1"/>
  <c r="E590" i="1"/>
  <c r="H590" i="1"/>
  <c r="I590" i="1"/>
  <c r="J590" i="1"/>
  <c r="K590" i="1"/>
  <c r="L590" i="1"/>
  <c r="E591" i="1"/>
  <c r="H591" i="1"/>
  <c r="I591" i="1"/>
  <c r="J591" i="1"/>
  <c r="K591" i="1"/>
  <c r="L591" i="1"/>
  <c r="E592" i="1"/>
  <c r="H592" i="1"/>
  <c r="I592" i="1"/>
  <c r="J592" i="1"/>
  <c r="K592" i="1"/>
  <c r="L592" i="1"/>
  <c r="E593" i="1"/>
  <c r="H593" i="1"/>
  <c r="I593" i="1"/>
  <c r="J593" i="1"/>
  <c r="K593" i="1"/>
  <c r="L593" i="1"/>
  <c r="E594" i="1"/>
  <c r="H594" i="1"/>
  <c r="I594" i="1"/>
  <c r="J594" i="1"/>
  <c r="K594" i="1"/>
  <c r="L594" i="1"/>
  <c r="E595" i="1"/>
  <c r="H595" i="1"/>
  <c r="I595" i="1"/>
  <c r="J595" i="1"/>
  <c r="K595" i="1"/>
  <c r="L595" i="1"/>
  <c r="E596" i="1"/>
  <c r="H596" i="1"/>
  <c r="I596" i="1"/>
  <c r="J596" i="1"/>
  <c r="K596" i="1"/>
  <c r="L596" i="1"/>
  <c r="E597" i="1"/>
  <c r="H597" i="1"/>
  <c r="I597" i="1"/>
  <c r="J597" i="1"/>
  <c r="K597" i="1"/>
  <c r="L597" i="1"/>
  <c r="E598" i="1"/>
  <c r="H598" i="1"/>
  <c r="I598" i="1"/>
  <c r="J598" i="1"/>
  <c r="K598" i="1"/>
  <c r="L598" i="1"/>
  <c r="E599" i="1"/>
  <c r="H599" i="1"/>
  <c r="I599" i="1"/>
  <c r="J599" i="1"/>
  <c r="K599" i="1"/>
  <c r="L599" i="1"/>
  <c r="E600" i="1"/>
  <c r="H600" i="1"/>
  <c r="I600" i="1"/>
  <c r="J600" i="1"/>
  <c r="K600" i="1"/>
  <c r="L600" i="1"/>
  <c r="E601" i="1"/>
  <c r="H601" i="1"/>
  <c r="I601" i="1"/>
  <c r="J601" i="1"/>
  <c r="K601" i="1"/>
  <c r="L601" i="1"/>
  <c r="E602" i="1"/>
  <c r="H602" i="1"/>
  <c r="I602" i="1"/>
  <c r="J602" i="1"/>
  <c r="K602" i="1"/>
  <c r="L602" i="1"/>
  <c r="E603" i="1"/>
  <c r="H603" i="1"/>
  <c r="I603" i="1"/>
  <c r="J603" i="1"/>
  <c r="K603" i="1"/>
  <c r="L603" i="1"/>
  <c r="E604" i="1"/>
  <c r="H604" i="1"/>
  <c r="I604" i="1"/>
  <c r="J604" i="1"/>
  <c r="K604" i="1"/>
  <c r="L604" i="1"/>
  <c r="E605" i="1"/>
  <c r="H605" i="1"/>
  <c r="I605" i="1"/>
  <c r="J605" i="1"/>
  <c r="K605" i="1"/>
  <c r="L605" i="1"/>
  <c r="E606" i="1"/>
  <c r="H606" i="1"/>
  <c r="I606" i="1"/>
  <c r="J606" i="1"/>
  <c r="K606" i="1"/>
  <c r="L606" i="1"/>
  <c r="E607" i="1"/>
  <c r="H607" i="1"/>
  <c r="I607" i="1"/>
  <c r="J607" i="1"/>
  <c r="K607" i="1"/>
  <c r="L607" i="1"/>
  <c r="E608" i="1"/>
  <c r="H608" i="1"/>
  <c r="I608" i="1"/>
  <c r="J608" i="1"/>
  <c r="K608" i="1"/>
  <c r="L608" i="1"/>
  <c r="E609" i="1"/>
  <c r="H609" i="1"/>
  <c r="I609" i="1"/>
  <c r="J609" i="1"/>
  <c r="K609" i="1"/>
  <c r="L609" i="1"/>
  <c r="E610" i="1"/>
  <c r="H610" i="1"/>
  <c r="I610" i="1"/>
  <c r="J610" i="1"/>
  <c r="K610" i="1"/>
  <c r="L610" i="1"/>
  <c r="E611" i="1"/>
  <c r="H611" i="1"/>
  <c r="I611" i="1"/>
  <c r="J611" i="1"/>
  <c r="K611" i="1"/>
  <c r="L611" i="1"/>
  <c r="E612" i="1"/>
  <c r="H612" i="1"/>
  <c r="I612" i="1"/>
  <c r="J612" i="1"/>
  <c r="K612" i="1"/>
  <c r="L612" i="1"/>
  <c r="E613" i="1"/>
  <c r="H613" i="1"/>
  <c r="I613" i="1"/>
  <c r="J613" i="1"/>
  <c r="K613" i="1"/>
  <c r="L613" i="1"/>
  <c r="E614" i="1"/>
  <c r="H614" i="1"/>
  <c r="I614" i="1"/>
  <c r="J614" i="1"/>
  <c r="K614" i="1"/>
  <c r="L614" i="1"/>
  <c r="E615" i="1"/>
  <c r="H615" i="1"/>
  <c r="I615" i="1"/>
  <c r="J615" i="1"/>
  <c r="K615" i="1"/>
  <c r="L615" i="1"/>
  <c r="E616" i="1"/>
  <c r="H616" i="1"/>
  <c r="I616" i="1"/>
  <c r="J616" i="1"/>
  <c r="K616" i="1"/>
  <c r="L616" i="1"/>
  <c r="E617" i="1"/>
  <c r="H617" i="1"/>
  <c r="I617" i="1"/>
  <c r="J617" i="1"/>
  <c r="K617" i="1"/>
  <c r="L617" i="1"/>
  <c r="E618" i="1"/>
  <c r="H618" i="1"/>
  <c r="I618" i="1"/>
  <c r="J618" i="1"/>
  <c r="K618" i="1"/>
  <c r="L618" i="1"/>
  <c r="E619" i="1"/>
  <c r="H619" i="1"/>
  <c r="I619" i="1"/>
  <c r="J619" i="1"/>
  <c r="K619" i="1"/>
  <c r="L619" i="1"/>
  <c r="E620" i="1"/>
  <c r="H620" i="1"/>
  <c r="I620" i="1"/>
  <c r="J620" i="1"/>
  <c r="K620" i="1"/>
  <c r="L620" i="1"/>
  <c r="E621" i="1"/>
  <c r="H621" i="1"/>
  <c r="I621" i="1"/>
  <c r="J621" i="1"/>
  <c r="K621" i="1"/>
  <c r="L621" i="1"/>
  <c r="E622" i="1"/>
  <c r="H622" i="1"/>
  <c r="I622" i="1"/>
  <c r="J622" i="1"/>
  <c r="K622" i="1"/>
  <c r="L622" i="1"/>
  <c r="E623" i="1"/>
  <c r="H623" i="1"/>
  <c r="I623" i="1"/>
  <c r="J623" i="1"/>
  <c r="K623" i="1"/>
  <c r="L623" i="1"/>
  <c r="E624" i="1"/>
  <c r="H624" i="1"/>
  <c r="I624" i="1"/>
  <c r="J624" i="1"/>
  <c r="K624" i="1"/>
  <c r="L624" i="1"/>
  <c r="E625" i="1"/>
  <c r="H625" i="1"/>
  <c r="I625" i="1"/>
  <c r="J625" i="1"/>
  <c r="K625" i="1"/>
  <c r="L625" i="1"/>
  <c r="E626" i="1"/>
  <c r="H626" i="1"/>
  <c r="I626" i="1"/>
  <c r="J626" i="1"/>
  <c r="K626" i="1"/>
  <c r="L626" i="1"/>
  <c r="E627" i="1"/>
  <c r="H627" i="1"/>
  <c r="I627" i="1"/>
  <c r="J627" i="1"/>
  <c r="K627" i="1"/>
  <c r="L627" i="1"/>
  <c r="E628" i="1"/>
  <c r="H628" i="1"/>
  <c r="I628" i="1"/>
  <c r="J628" i="1"/>
  <c r="K628" i="1"/>
  <c r="L628" i="1"/>
  <c r="E629" i="1"/>
  <c r="H629" i="1"/>
  <c r="I629" i="1"/>
  <c r="J629" i="1"/>
  <c r="K629" i="1"/>
  <c r="L629" i="1"/>
  <c r="E630" i="1"/>
  <c r="H630" i="1"/>
  <c r="I630" i="1"/>
  <c r="J630" i="1"/>
  <c r="K630" i="1"/>
  <c r="L630" i="1"/>
  <c r="E631" i="1"/>
  <c r="H631" i="1"/>
  <c r="I631" i="1"/>
  <c r="J631" i="1"/>
  <c r="K631" i="1"/>
  <c r="L631" i="1"/>
  <c r="E632" i="1"/>
  <c r="H632" i="1"/>
  <c r="I632" i="1"/>
  <c r="J632" i="1"/>
  <c r="K632" i="1"/>
  <c r="L632" i="1"/>
  <c r="E633" i="1"/>
  <c r="H633" i="1"/>
  <c r="I633" i="1"/>
  <c r="J633" i="1"/>
  <c r="K633" i="1"/>
  <c r="L633" i="1"/>
  <c r="E634" i="1"/>
  <c r="H634" i="1"/>
  <c r="I634" i="1"/>
  <c r="J634" i="1"/>
  <c r="K634" i="1"/>
  <c r="L634" i="1"/>
  <c r="E635" i="1"/>
  <c r="H635" i="1"/>
  <c r="I635" i="1"/>
  <c r="J635" i="1"/>
  <c r="K635" i="1"/>
  <c r="L635" i="1"/>
  <c r="E636" i="1"/>
  <c r="H636" i="1"/>
  <c r="I636" i="1"/>
  <c r="J636" i="1"/>
  <c r="K636" i="1"/>
  <c r="L636" i="1"/>
  <c r="E637" i="1"/>
  <c r="H637" i="1"/>
  <c r="I637" i="1"/>
  <c r="J637" i="1"/>
  <c r="K637" i="1"/>
  <c r="L637" i="1"/>
  <c r="E638" i="1"/>
  <c r="H638" i="1"/>
  <c r="I638" i="1"/>
  <c r="J638" i="1"/>
  <c r="K638" i="1"/>
  <c r="L638" i="1"/>
  <c r="E639" i="1"/>
  <c r="H639" i="1"/>
  <c r="I639" i="1"/>
  <c r="J639" i="1"/>
  <c r="K639" i="1"/>
  <c r="L639" i="1"/>
  <c r="E640" i="1"/>
  <c r="H640" i="1"/>
  <c r="I640" i="1"/>
  <c r="J640" i="1"/>
  <c r="K640" i="1"/>
  <c r="L640" i="1"/>
  <c r="E641" i="1"/>
  <c r="H641" i="1"/>
  <c r="I641" i="1"/>
  <c r="J641" i="1"/>
  <c r="K641" i="1"/>
  <c r="L641" i="1"/>
  <c r="E642" i="1"/>
  <c r="H642" i="1"/>
  <c r="I642" i="1"/>
  <c r="J642" i="1"/>
  <c r="K642" i="1"/>
  <c r="L642" i="1"/>
  <c r="E643" i="1"/>
  <c r="H643" i="1"/>
  <c r="I643" i="1"/>
  <c r="J643" i="1"/>
  <c r="K643" i="1"/>
  <c r="L643" i="1"/>
  <c r="E644" i="1"/>
  <c r="H644" i="1"/>
  <c r="I644" i="1"/>
  <c r="J644" i="1"/>
  <c r="K644" i="1"/>
  <c r="L644" i="1"/>
  <c r="E645" i="1"/>
  <c r="H645" i="1"/>
  <c r="I645" i="1"/>
  <c r="J645" i="1"/>
  <c r="K645" i="1"/>
  <c r="L645" i="1"/>
  <c r="E646" i="1"/>
  <c r="H646" i="1"/>
  <c r="I646" i="1"/>
  <c r="J646" i="1"/>
  <c r="K646" i="1"/>
  <c r="L646" i="1"/>
  <c r="E647" i="1"/>
  <c r="H647" i="1"/>
  <c r="I647" i="1"/>
  <c r="J647" i="1"/>
  <c r="K647" i="1"/>
  <c r="L647" i="1"/>
  <c r="E648" i="1"/>
  <c r="H648" i="1"/>
  <c r="I648" i="1"/>
  <c r="J648" i="1"/>
  <c r="K648" i="1"/>
  <c r="L648" i="1"/>
  <c r="E649" i="1"/>
  <c r="H649" i="1"/>
  <c r="I649" i="1"/>
  <c r="J649" i="1"/>
  <c r="K649" i="1"/>
  <c r="L649" i="1"/>
  <c r="E650" i="1"/>
  <c r="H650" i="1"/>
  <c r="I650" i="1"/>
  <c r="J650" i="1"/>
  <c r="K650" i="1"/>
  <c r="L650" i="1"/>
  <c r="E651" i="1"/>
  <c r="H651" i="1"/>
  <c r="I651" i="1"/>
  <c r="J651" i="1"/>
  <c r="K651" i="1"/>
  <c r="L651" i="1"/>
  <c r="E652" i="1"/>
  <c r="H652" i="1"/>
  <c r="I652" i="1"/>
  <c r="J652" i="1"/>
  <c r="K652" i="1"/>
  <c r="L652" i="1"/>
  <c r="E653" i="1"/>
  <c r="H653" i="1"/>
  <c r="I653" i="1"/>
  <c r="J653" i="1"/>
  <c r="K653" i="1"/>
  <c r="L653" i="1"/>
  <c r="E654" i="1"/>
  <c r="H654" i="1"/>
  <c r="I654" i="1"/>
  <c r="J654" i="1"/>
  <c r="K654" i="1"/>
  <c r="L654" i="1"/>
  <c r="E655" i="1"/>
  <c r="H655" i="1"/>
  <c r="I655" i="1"/>
  <c r="J655" i="1"/>
  <c r="K655" i="1"/>
  <c r="L655" i="1"/>
  <c r="E656" i="1"/>
  <c r="H656" i="1"/>
  <c r="I656" i="1"/>
  <c r="J656" i="1"/>
  <c r="K656" i="1"/>
  <c r="L656" i="1"/>
  <c r="E657" i="1"/>
  <c r="H657" i="1"/>
  <c r="I657" i="1"/>
  <c r="J657" i="1"/>
  <c r="K657" i="1"/>
  <c r="L657" i="1"/>
  <c r="E658" i="1"/>
  <c r="H658" i="1"/>
  <c r="I658" i="1"/>
  <c r="J658" i="1"/>
  <c r="K658" i="1"/>
  <c r="L658" i="1"/>
  <c r="E659" i="1"/>
  <c r="H659" i="1"/>
  <c r="I659" i="1"/>
  <c r="J659" i="1"/>
  <c r="K659" i="1"/>
  <c r="L659" i="1"/>
  <c r="E660" i="1"/>
  <c r="H660" i="1"/>
  <c r="I660" i="1"/>
  <c r="J660" i="1"/>
  <c r="K660" i="1"/>
  <c r="L660" i="1"/>
  <c r="E661" i="1"/>
  <c r="H661" i="1"/>
  <c r="I661" i="1"/>
  <c r="J661" i="1"/>
  <c r="K661" i="1"/>
  <c r="L661" i="1"/>
  <c r="E662" i="1"/>
  <c r="H662" i="1"/>
  <c r="I662" i="1"/>
  <c r="J662" i="1"/>
  <c r="K662" i="1"/>
  <c r="L662" i="1"/>
  <c r="E663" i="1"/>
  <c r="H663" i="1"/>
  <c r="I663" i="1"/>
  <c r="J663" i="1"/>
  <c r="K663" i="1"/>
  <c r="L663" i="1"/>
  <c r="E664" i="1"/>
  <c r="H664" i="1"/>
  <c r="I664" i="1"/>
  <c r="J664" i="1"/>
  <c r="K664" i="1"/>
  <c r="L664" i="1"/>
  <c r="E665" i="1"/>
  <c r="H665" i="1"/>
  <c r="I665" i="1"/>
  <c r="J665" i="1"/>
  <c r="K665" i="1"/>
  <c r="L665" i="1"/>
  <c r="E666" i="1"/>
  <c r="H666" i="1"/>
  <c r="I666" i="1"/>
  <c r="J666" i="1"/>
  <c r="K666" i="1"/>
  <c r="L666" i="1"/>
  <c r="E667" i="1"/>
  <c r="H667" i="1"/>
  <c r="I667" i="1"/>
  <c r="J667" i="1"/>
  <c r="K667" i="1"/>
  <c r="L667" i="1"/>
  <c r="E668" i="1"/>
  <c r="H668" i="1"/>
  <c r="I668" i="1"/>
  <c r="J668" i="1"/>
  <c r="K668" i="1"/>
  <c r="L668" i="1"/>
  <c r="E669" i="1"/>
  <c r="H669" i="1"/>
  <c r="I669" i="1"/>
  <c r="J669" i="1"/>
  <c r="K669" i="1"/>
  <c r="L669" i="1"/>
  <c r="E670" i="1"/>
  <c r="H670" i="1"/>
  <c r="I670" i="1"/>
  <c r="J670" i="1"/>
  <c r="K670" i="1"/>
  <c r="L670" i="1"/>
  <c r="E671" i="1"/>
  <c r="H671" i="1"/>
  <c r="I671" i="1"/>
  <c r="J671" i="1"/>
  <c r="K671" i="1"/>
  <c r="L671" i="1"/>
  <c r="E672" i="1"/>
  <c r="H672" i="1"/>
  <c r="I672" i="1"/>
  <c r="J672" i="1"/>
  <c r="K672" i="1"/>
  <c r="L672" i="1"/>
  <c r="E673" i="1"/>
  <c r="H673" i="1"/>
  <c r="I673" i="1"/>
  <c r="J673" i="1"/>
  <c r="K673" i="1"/>
  <c r="L673" i="1"/>
  <c r="E674" i="1"/>
  <c r="H674" i="1"/>
  <c r="I674" i="1"/>
  <c r="J674" i="1"/>
  <c r="K674" i="1"/>
  <c r="L674" i="1"/>
  <c r="E675" i="1"/>
  <c r="H675" i="1"/>
  <c r="I675" i="1"/>
  <c r="J675" i="1"/>
  <c r="K675" i="1"/>
  <c r="L675" i="1"/>
  <c r="E676" i="1"/>
  <c r="H676" i="1"/>
  <c r="I676" i="1"/>
  <c r="J676" i="1"/>
  <c r="K676" i="1"/>
  <c r="L676" i="1"/>
  <c r="E677" i="1"/>
  <c r="H677" i="1"/>
  <c r="I677" i="1"/>
  <c r="J677" i="1"/>
  <c r="K677" i="1"/>
  <c r="L677" i="1"/>
  <c r="E678" i="1"/>
  <c r="H678" i="1"/>
  <c r="I678" i="1"/>
  <c r="J678" i="1"/>
  <c r="K678" i="1"/>
  <c r="L678" i="1"/>
  <c r="E679" i="1"/>
  <c r="H679" i="1"/>
  <c r="I679" i="1"/>
  <c r="J679" i="1"/>
  <c r="K679" i="1"/>
  <c r="L679" i="1"/>
  <c r="E680" i="1"/>
  <c r="H680" i="1"/>
  <c r="I680" i="1"/>
  <c r="J680" i="1"/>
  <c r="K680" i="1"/>
  <c r="L680" i="1"/>
  <c r="E681" i="1"/>
  <c r="H681" i="1"/>
  <c r="I681" i="1"/>
  <c r="J681" i="1"/>
  <c r="K681" i="1"/>
  <c r="L681" i="1"/>
  <c r="E682" i="1"/>
  <c r="H682" i="1"/>
  <c r="I682" i="1"/>
  <c r="J682" i="1"/>
  <c r="K682" i="1"/>
  <c r="L682" i="1"/>
  <c r="E683" i="1"/>
  <c r="H683" i="1"/>
  <c r="I683" i="1"/>
  <c r="J683" i="1"/>
  <c r="K683" i="1"/>
  <c r="L683" i="1"/>
  <c r="E684" i="1"/>
  <c r="H684" i="1"/>
  <c r="I684" i="1"/>
  <c r="J684" i="1"/>
  <c r="K684" i="1"/>
  <c r="L684" i="1"/>
  <c r="E685" i="1"/>
  <c r="H685" i="1"/>
  <c r="I685" i="1"/>
  <c r="J685" i="1"/>
  <c r="K685" i="1"/>
  <c r="L685" i="1"/>
  <c r="E686" i="1"/>
  <c r="H686" i="1"/>
  <c r="I686" i="1"/>
  <c r="J686" i="1"/>
  <c r="K686" i="1"/>
  <c r="L686" i="1"/>
  <c r="E687" i="1"/>
  <c r="H687" i="1"/>
  <c r="I687" i="1"/>
  <c r="J687" i="1"/>
  <c r="K687" i="1"/>
  <c r="L687" i="1"/>
  <c r="E688" i="1"/>
  <c r="H688" i="1"/>
  <c r="I688" i="1"/>
  <c r="J688" i="1"/>
  <c r="K688" i="1"/>
  <c r="L688" i="1"/>
  <c r="E689" i="1"/>
  <c r="H689" i="1"/>
  <c r="I689" i="1"/>
  <c r="J689" i="1"/>
  <c r="K689" i="1"/>
  <c r="L689" i="1"/>
  <c r="E690" i="1"/>
  <c r="H690" i="1"/>
  <c r="I690" i="1"/>
  <c r="J690" i="1"/>
  <c r="K690" i="1"/>
  <c r="L690" i="1"/>
  <c r="E691" i="1"/>
  <c r="H691" i="1"/>
  <c r="I691" i="1"/>
  <c r="J691" i="1"/>
  <c r="K691" i="1"/>
  <c r="L691" i="1"/>
  <c r="E692" i="1"/>
  <c r="H692" i="1"/>
  <c r="I692" i="1"/>
  <c r="J692" i="1"/>
  <c r="K692" i="1"/>
  <c r="L692" i="1"/>
  <c r="E693" i="1"/>
  <c r="H693" i="1"/>
  <c r="I693" i="1"/>
  <c r="J693" i="1"/>
  <c r="K693" i="1"/>
  <c r="L693" i="1"/>
  <c r="E694" i="1"/>
  <c r="H694" i="1"/>
  <c r="I694" i="1"/>
  <c r="J694" i="1"/>
  <c r="K694" i="1"/>
  <c r="L694" i="1"/>
  <c r="E695" i="1"/>
  <c r="H695" i="1"/>
  <c r="I695" i="1"/>
  <c r="J695" i="1"/>
  <c r="K695" i="1"/>
  <c r="L695" i="1"/>
  <c r="E696" i="1"/>
  <c r="H696" i="1"/>
  <c r="I696" i="1"/>
  <c r="J696" i="1"/>
  <c r="K696" i="1"/>
  <c r="L696" i="1"/>
  <c r="E697" i="1"/>
  <c r="H697" i="1"/>
  <c r="I697" i="1"/>
  <c r="J697" i="1"/>
  <c r="K697" i="1"/>
  <c r="L697" i="1"/>
  <c r="E698" i="1"/>
  <c r="H698" i="1"/>
  <c r="I698" i="1"/>
  <c r="J698" i="1"/>
  <c r="K698" i="1"/>
  <c r="L698" i="1"/>
  <c r="E699" i="1"/>
  <c r="H699" i="1"/>
  <c r="I699" i="1"/>
  <c r="J699" i="1"/>
  <c r="K699" i="1"/>
  <c r="L699" i="1"/>
  <c r="E700" i="1"/>
  <c r="H700" i="1"/>
  <c r="I700" i="1"/>
  <c r="J700" i="1"/>
  <c r="K700" i="1"/>
  <c r="L700" i="1"/>
  <c r="E701" i="1"/>
  <c r="H701" i="1"/>
  <c r="I701" i="1"/>
  <c r="J701" i="1"/>
  <c r="K701" i="1"/>
  <c r="L701" i="1"/>
  <c r="E702" i="1"/>
  <c r="H702" i="1"/>
  <c r="I702" i="1"/>
  <c r="J702" i="1"/>
  <c r="K702" i="1"/>
  <c r="L702" i="1"/>
  <c r="E703" i="1"/>
  <c r="H703" i="1"/>
  <c r="I703" i="1"/>
  <c r="J703" i="1"/>
  <c r="K703" i="1"/>
  <c r="L703" i="1"/>
  <c r="E704" i="1"/>
  <c r="H704" i="1"/>
  <c r="I704" i="1"/>
  <c r="J704" i="1"/>
  <c r="K704" i="1"/>
  <c r="L704" i="1"/>
  <c r="E705" i="1"/>
  <c r="H705" i="1"/>
  <c r="I705" i="1"/>
  <c r="J705" i="1"/>
  <c r="K705" i="1"/>
  <c r="L705" i="1"/>
  <c r="E706" i="1"/>
  <c r="H706" i="1"/>
  <c r="I706" i="1"/>
  <c r="J706" i="1"/>
  <c r="K706" i="1"/>
  <c r="L706" i="1"/>
  <c r="E707" i="1"/>
  <c r="H707" i="1"/>
  <c r="I707" i="1"/>
  <c r="J707" i="1"/>
  <c r="K707" i="1"/>
  <c r="L707" i="1"/>
  <c r="E708" i="1"/>
  <c r="H708" i="1"/>
  <c r="I708" i="1"/>
  <c r="J708" i="1"/>
  <c r="K708" i="1"/>
  <c r="L708" i="1"/>
  <c r="E709" i="1"/>
  <c r="H709" i="1"/>
  <c r="I709" i="1"/>
  <c r="J709" i="1"/>
  <c r="K709" i="1"/>
  <c r="L709" i="1"/>
  <c r="E710" i="1"/>
  <c r="H710" i="1"/>
  <c r="I710" i="1"/>
  <c r="J710" i="1"/>
  <c r="K710" i="1"/>
  <c r="L710" i="1"/>
  <c r="E711" i="1"/>
  <c r="H711" i="1"/>
  <c r="I711" i="1"/>
  <c r="J711" i="1"/>
  <c r="K711" i="1"/>
  <c r="L711" i="1"/>
  <c r="E712" i="1"/>
  <c r="H712" i="1"/>
  <c r="I712" i="1"/>
  <c r="J712" i="1"/>
  <c r="K712" i="1"/>
  <c r="L712" i="1"/>
  <c r="E713" i="1"/>
  <c r="H713" i="1"/>
  <c r="I713" i="1"/>
  <c r="J713" i="1"/>
  <c r="K713" i="1"/>
  <c r="L713" i="1"/>
  <c r="E714" i="1"/>
  <c r="H714" i="1"/>
  <c r="I714" i="1"/>
  <c r="J714" i="1"/>
  <c r="K714" i="1"/>
  <c r="L714" i="1"/>
  <c r="E715" i="1"/>
  <c r="H715" i="1"/>
  <c r="I715" i="1"/>
  <c r="J715" i="1"/>
  <c r="K715" i="1"/>
  <c r="L715" i="1"/>
  <c r="E716" i="1"/>
  <c r="H716" i="1"/>
  <c r="I716" i="1"/>
  <c r="J716" i="1"/>
  <c r="K716" i="1"/>
  <c r="L716" i="1"/>
  <c r="E717" i="1"/>
  <c r="H717" i="1"/>
  <c r="I717" i="1"/>
  <c r="J717" i="1"/>
  <c r="K717" i="1"/>
  <c r="L717" i="1"/>
  <c r="E718" i="1"/>
  <c r="H718" i="1"/>
  <c r="I718" i="1"/>
  <c r="J718" i="1"/>
  <c r="K718" i="1"/>
  <c r="L718" i="1"/>
  <c r="E719" i="1"/>
  <c r="H719" i="1"/>
  <c r="I719" i="1"/>
  <c r="J719" i="1"/>
  <c r="K719" i="1"/>
  <c r="L719" i="1"/>
  <c r="E720" i="1"/>
  <c r="H720" i="1"/>
  <c r="I720" i="1"/>
  <c r="J720" i="1"/>
  <c r="K720" i="1"/>
  <c r="L720" i="1"/>
  <c r="E721" i="1"/>
  <c r="H721" i="1"/>
  <c r="I721" i="1"/>
  <c r="J721" i="1"/>
  <c r="K721" i="1"/>
  <c r="L721" i="1"/>
  <c r="E722" i="1"/>
  <c r="H722" i="1"/>
  <c r="I722" i="1"/>
  <c r="J722" i="1"/>
  <c r="K722" i="1"/>
  <c r="L722" i="1"/>
  <c r="E723" i="1"/>
  <c r="H723" i="1"/>
  <c r="I723" i="1"/>
  <c r="J723" i="1"/>
  <c r="K723" i="1"/>
  <c r="L723" i="1"/>
  <c r="E724" i="1"/>
  <c r="H724" i="1"/>
  <c r="I724" i="1"/>
  <c r="J724" i="1"/>
  <c r="K724" i="1"/>
  <c r="L724" i="1"/>
  <c r="E725" i="1"/>
  <c r="H725" i="1"/>
  <c r="I725" i="1"/>
  <c r="J725" i="1"/>
  <c r="K725" i="1"/>
  <c r="L725" i="1"/>
  <c r="E726" i="1"/>
  <c r="H726" i="1"/>
  <c r="I726" i="1"/>
  <c r="J726" i="1"/>
  <c r="K726" i="1"/>
  <c r="L726" i="1"/>
  <c r="E727" i="1"/>
  <c r="H727" i="1"/>
  <c r="I727" i="1"/>
  <c r="J727" i="1"/>
  <c r="K727" i="1"/>
  <c r="L727" i="1"/>
  <c r="E728" i="1"/>
  <c r="H728" i="1"/>
  <c r="I728" i="1"/>
  <c r="J728" i="1"/>
  <c r="K728" i="1"/>
  <c r="L728" i="1"/>
  <c r="E729" i="1"/>
  <c r="H729" i="1"/>
  <c r="I729" i="1"/>
  <c r="J729" i="1"/>
  <c r="K729" i="1"/>
  <c r="L729" i="1"/>
  <c r="E730" i="1"/>
  <c r="H730" i="1"/>
  <c r="I730" i="1"/>
  <c r="J730" i="1"/>
  <c r="K730" i="1"/>
  <c r="L730" i="1"/>
  <c r="E731" i="1"/>
  <c r="H731" i="1"/>
  <c r="I731" i="1"/>
  <c r="J731" i="1"/>
  <c r="K731" i="1"/>
  <c r="L731" i="1"/>
  <c r="E732" i="1"/>
  <c r="H732" i="1"/>
  <c r="I732" i="1"/>
  <c r="J732" i="1"/>
  <c r="K732" i="1"/>
  <c r="L732" i="1"/>
  <c r="E733" i="1"/>
  <c r="H733" i="1"/>
  <c r="I733" i="1"/>
  <c r="J733" i="1"/>
  <c r="K733" i="1"/>
  <c r="L733" i="1"/>
  <c r="E734" i="1"/>
  <c r="H734" i="1"/>
  <c r="I734" i="1"/>
  <c r="J734" i="1"/>
  <c r="K734" i="1"/>
  <c r="L734" i="1"/>
  <c r="E735" i="1"/>
  <c r="H735" i="1"/>
  <c r="I735" i="1"/>
  <c r="J735" i="1"/>
  <c r="K735" i="1"/>
  <c r="L735" i="1"/>
  <c r="E736" i="1"/>
  <c r="H736" i="1"/>
  <c r="I736" i="1"/>
  <c r="J736" i="1"/>
  <c r="K736" i="1"/>
  <c r="L736" i="1"/>
  <c r="E737" i="1"/>
  <c r="H737" i="1"/>
  <c r="I737" i="1"/>
  <c r="J737" i="1"/>
  <c r="K737" i="1"/>
  <c r="L737" i="1"/>
  <c r="E738" i="1"/>
  <c r="H738" i="1"/>
  <c r="I738" i="1"/>
  <c r="J738" i="1"/>
  <c r="K738" i="1"/>
  <c r="L738" i="1"/>
  <c r="E739" i="1"/>
  <c r="H739" i="1"/>
  <c r="I739" i="1"/>
  <c r="J739" i="1"/>
  <c r="K739" i="1"/>
  <c r="L739" i="1"/>
  <c r="E740" i="1"/>
  <c r="H740" i="1"/>
  <c r="I740" i="1"/>
  <c r="J740" i="1"/>
  <c r="K740" i="1"/>
  <c r="L740" i="1"/>
  <c r="E741" i="1"/>
  <c r="H741" i="1"/>
  <c r="I741" i="1"/>
  <c r="J741" i="1"/>
  <c r="K741" i="1"/>
  <c r="L741" i="1"/>
  <c r="E742" i="1"/>
  <c r="H742" i="1"/>
  <c r="I742" i="1"/>
  <c r="J742" i="1"/>
  <c r="K742" i="1"/>
  <c r="L742" i="1"/>
  <c r="E743" i="1"/>
  <c r="H743" i="1"/>
  <c r="I743" i="1"/>
  <c r="J743" i="1"/>
  <c r="K743" i="1"/>
  <c r="L743" i="1"/>
  <c r="E744" i="1"/>
  <c r="H744" i="1"/>
  <c r="I744" i="1"/>
  <c r="J744" i="1"/>
  <c r="K744" i="1"/>
  <c r="L744" i="1"/>
  <c r="E745" i="1"/>
  <c r="H745" i="1"/>
  <c r="I745" i="1"/>
  <c r="J745" i="1"/>
  <c r="K745" i="1"/>
  <c r="L745" i="1"/>
  <c r="E746" i="1"/>
  <c r="H746" i="1"/>
  <c r="I746" i="1"/>
  <c r="J746" i="1"/>
  <c r="K746" i="1"/>
  <c r="L746" i="1"/>
  <c r="E747" i="1"/>
  <c r="H747" i="1"/>
  <c r="I747" i="1"/>
  <c r="J747" i="1"/>
  <c r="K747" i="1"/>
  <c r="L747" i="1"/>
  <c r="E748" i="1"/>
  <c r="H748" i="1"/>
  <c r="I748" i="1"/>
  <c r="J748" i="1"/>
  <c r="K748" i="1"/>
  <c r="L748" i="1"/>
  <c r="E749" i="1"/>
  <c r="H749" i="1"/>
  <c r="I749" i="1"/>
  <c r="J749" i="1"/>
  <c r="K749" i="1"/>
  <c r="L749" i="1"/>
  <c r="E750" i="1"/>
  <c r="H750" i="1"/>
  <c r="I750" i="1"/>
  <c r="J750" i="1"/>
  <c r="K750" i="1"/>
  <c r="L750" i="1"/>
  <c r="E751" i="1"/>
  <c r="H751" i="1"/>
  <c r="I751" i="1"/>
  <c r="J751" i="1"/>
  <c r="K751" i="1"/>
  <c r="L751" i="1"/>
  <c r="E752" i="1"/>
  <c r="H752" i="1"/>
  <c r="I752" i="1"/>
  <c r="J752" i="1"/>
  <c r="K752" i="1"/>
  <c r="L752" i="1"/>
  <c r="E753" i="1"/>
  <c r="H753" i="1"/>
  <c r="I753" i="1"/>
  <c r="J753" i="1"/>
  <c r="K753" i="1"/>
  <c r="L753" i="1"/>
  <c r="E754" i="1"/>
  <c r="H754" i="1"/>
  <c r="I754" i="1"/>
  <c r="J754" i="1"/>
  <c r="K754" i="1"/>
  <c r="L754" i="1"/>
  <c r="E755" i="1"/>
  <c r="H755" i="1"/>
  <c r="I755" i="1"/>
  <c r="J755" i="1"/>
  <c r="K755" i="1"/>
  <c r="L755" i="1"/>
  <c r="E756" i="1"/>
  <c r="H756" i="1"/>
  <c r="I756" i="1"/>
  <c r="J756" i="1"/>
  <c r="K756" i="1"/>
  <c r="L756" i="1"/>
  <c r="E757" i="1"/>
  <c r="H757" i="1"/>
  <c r="I757" i="1"/>
  <c r="J757" i="1"/>
  <c r="K757" i="1"/>
  <c r="L757" i="1"/>
  <c r="E758" i="1"/>
  <c r="H758" i="1"/>
  <c r="I758" i="1"/>
  <c r="J758" i="1"/>
  <c r="K758" i="1"/>
  <c r="L758" i="1"/>
  <c r="E759" i="1"/>
  <c r="H759" i="1"/>
  <c r="I759" i="1"/>
  <c r="J759" i="1"/>
  <c r="K759" i="1"/>
  <c r="L759" i="1"/>
  <c r="E760" i="1"/>
  <c r="H760" i="1"/>
  <c r="I760" i="1"/>
  <c r="J760" i="1"/>
  <c r="K760" i="1"/>
  <c r="L760" i="1"/>
  <c r="E761" i="1"/>
  <c r="H761" i="1"/>
  <c r="I761" i="1"/>
  <c r="J761" i="1"/>
  <c r="K761" i="1"/>
  <c r="L761" i="1"/>
  <c r="E762" i="1"/>
  <c r="H762" i="1"/>
  <c r="I762" i="1"/>
  <c r="J762" i="1"/>
  <c r="K762" i="1"/>
  <c r="L762" i="1"/>
  <c r="E763" i="1"/>
  <c r="H763" i="1"/>
  <c r="I763" i="1"/>
  <c r="J763" i="1"/>
  <c r="K763" i="1"/>
  <c r="L763" i="1"/>
  <c r="E764" i="1"/>
  <c r="H764" i="1"/>
  <c r="I764" i="1"/>
  <c r="J764" i="1"/>
  <c r="K764" i="1"/>
  <c r="L764" i="1"/>
  <c r="E765" i="1"/>
  <c r="H765" i="1"/>
  <c r="I765" i="1"/>
  <c r="J765" i="1"/>
  <c r="K765" i="1"/>
  <c r="L765" i="1"/>
  <c r="E766" i="1"/>
  <c r="H766" i="1"/>
  <c r="I766" i="1"/>
  <c r="J766" i="1"/>
  <c r="K766" i="1"/>
  <c r="L766" i="1"/>
  <c r="E767" i="1"/>
  <c r="H767" i="1"/>
  <c r="I767" i="1"/>
  <c r="J767" i="1"/>
  <c r="K767" i="1"/>
  <c r="L767" i="1"/>
  <c r="E768" i="1"/>
  <c r="H768" i="1"/>
  <c r="I768" i="1"/>
  <c r="J768" i="1"/>
  <c r="K768" i="1"/>
  <c r="L768" i="1"/>
  <c r="E769" i="1"/>
  <c r="H769" i="1"/>
  <c r="I769" i="1"/>
  <c r="J769" i="1"/>
  <c r="K769" i="1"/>
  <c r="L769" i="1"/>
  <c r="E770" i="1"/>
  <c r="H770" i="1"/>
  <c r="I770" i="1"/>
  <c r="J770" i="1"/>
  <c r="K770" i="1"/>
  <c r="L770" i="1"/>
  <c r="E771" i="1"/>
  <c r="H771" i="1"/>
  <c r="I771" i="1"/>
  <c r="J771" i="1"/>
  <c r="K771" i="1"/>
  <c r="L771" i="1"/>
  <c r="E772" i="1"/>
  <c r="H772" i="1"/>
  <c r="I772" i="1"/>
  <c r="J772" i="1"/>
  <c r="K772" i="1"/>
  <c r="L772" i="1"/>
  <c r="E773" i="1"/>
  <c r="H773" i="1"/>
  <c r="I773" i="1"/>
  <c r="J773" i="1"/>
  <c r="K773" i="1"/>
  <c r="L773" i="1"/>
  <c r="E774" i="1"/>
  <c r="H774" i="1"/>
  <c r="I774" i="1"/>
  <c r="J774" i="1"/>
  <c r="K774" i="1"/>
  <c r="L774" i="1"/>
  <c r="E775" i="1"/>
  <c r="H775" i="1"/>
  <c r="I775" i="1"/>
  <c r="J775" i="1"/>
  <c r="K775" i="1"/>
  <c r="L775" i="1"/>
  <c r="E776" i="1"/>
  <c r="H776" i="1"/>
  <c r="I776" i="1"/>
  <c r="J776" i="1"/>
  <c r="K776" i="1"/>
  <c r="L776" i="1"/>
  <c r="E777" i="1"/>
  <c r="H777" i="1"/>
  <c r="I777" i="1"/>
  <c r="J777" i="1"/>
  <c r="K777" i="1"/>
  <c r="L777" i="1"/>
  <c r="E778" i="1"/>
  <c r="H778" i="1"/>
  <c r="I778" i="1"/>
  <c r="J778" i="1"/>
  <c r="K778" i="1"/>
  <c r="L778" i="1"/>
  <c r="E779" i="1"/>
  <c r="H779" i="1"/>
  <c r="I779" i="1"/>
  <c r="J779" i="1"/>
  <c r="K779" i="1"/>
  <c r="L779" i="1"/>
  <c r="E780" i="1"/>
  <c r="H780" i="1"/>
  <c r="I780" i="1"/>
  <c r="J780" i="1"/>
  <c r="K780" i="1"/>
  <c r="L780" i="1"/>
  <c r="E781" i="1"/>
  <c r="H781" i="1"/>
  <c r="I781" i="1"/>
  <c r="J781" i="1"/>
  <c r="K781" i="1"/>
  <c r="L781" i="1"/>
  <c r="E782" i="1"/>
  <c r="H782" i="1"/>
  <c r="I782" i="1"/>
  <c r="J782" i="1"/>
  <c r="K782" i="1"/>
  <c r="L782" i="1"/>
  <c r="E783" i="1"/>
  <c r="H783" i="1"/>
  <c r="I783" i="1"/>
  <c r="J783" i="1"/>
  <c r="K783" i="1"/>
  <c r="L783" i="1"/>
  <c r="E784" i="1"/>
  <c r="H784" i="1"/>
  <c r="I784" i="1"/>
  <c r="J784" i="1"/>
  <c r="K784" i="1"/>
  <c r="L784" i="1"/>
  <c r="E785" i="1"/>
  <c r="H785" i="1"/>
  <c r="I785" i="1"/>
  <c r="J785" i="1"/>
  <c r="K785" i="1"/>
  <c r="L785" i="1"/>
  <c r="E786" i="1"/>
  <c r="H786" i="1"/>
  <c r="I786" i="1"/>
  <c r="J786" i="1"/>
  <c r="K786" i="1"/>
  <c r="L786" i="1"/>
  <c r="E787" i="1"/>
  <c r="H787" i="1"/>
  <c r="I787" i="1"/>
  <c r="J787" i="1"/>
  <c r="K787" i="1"/>
  <c r="L787" i="1"/>
  <c r="E788" i="1"/>
  <c r="H788" i="1"/>
  <c r="I788" i="1"/>
  <c r="J788" i="1"/>
  <c r="K788" i="1"/>
  <c r="L788" i="1"/>
  <c r="E789" i="1"/>
  <c r="H789" i="1"/>
  <c r="I789" i="1"/>
  <c r="J789" i="1"/>
  <c r="K789" i="1"/>
  <c r="L789" i="1"/>
  <c r="E790" i="1"/>
  <c r="H790" i="1"/>
  <c r="I790" i="1"/>
  <c r="J790" i="1"/>
  <c r="K790" i="1"/>
  <c r="L790" i="1"/>
  <c r="E791" i="1"/>
  <c r="H791" i="1"/>
  <c r="I791" i="1"/>
  <c r="J791" i="1"/>
  <c r="K791" i="1"/>
  <c r="L791" i="1"/>
  <c r="E792" i="1"/>
  <c r="H792" i="1"/>
  <c r="I792" i="1"/>
  <c r="J792" i="1"/>
  <c r="K792" i="1"/>
  <c r="L792" i="1"/>
  <c r="E793" i="1"/>
  <c r="H793" i="1"/>
  <c r="I793" i="1"/>
  <c r="J793" i="1"/>
  <c r="K793" i="1"/>
  <c r="L793" i="1"/>
  <c r="E794" i="1"/>
  <c r="H794" i="1"/>
  <c r="I794" i="1"/>
  <c r="J794" i="1"/>
  <c r="K794" i="1"/>
  <c r="L794" i="1"/>
  <c r="E795" i="1"/>
  <c r="H795" i="1"/>
  <c r="I795" i="1"/>
  <c r="J795" i="1"/>
  <c r="K795" i="1"/>
  <c r="L795" i="1"/>
  <c r="E796" i="1"/>
  <c r="H796" i="1"/>
  <c r="I796" i="1"/>
  <c r="J796" i="1"/>
  <c r="K796" i="1"/>
  <c r="L796" i="1"/>
  <c r="E797" i="1"/>
  <c r="H797" i="1"/>
  <c r="I797" i="1"/>
  <c r="J797" i="1"/>
  <c r="K797" i="1"/>
  <c r="L797" i="1"/>
  <c r="E798" i="1"/>
  <c r="H798" i="1"/>
  <c r="I798" i="1"/>
  <c r="J798" i="1"/>
  <c r="K798" i="1"/>
  <c r="L798" i="1"/>
  <c r="E799" i="1"/>
  <c r="H799" i="1"/>
  <c r="I799" i="1"/>
  <c r="J799" i="1"/>
  <c r="K799" i="1"/>
  <c r="L799" i="1"/>
  <c r="E800" i="1"/>
  <c r="H800" i="1"/>
  <c r="I800" i="1"/>
  <c r="J800" i="1"/>
  <c r="K800" i="1"/>
  <c r="L800" i="1"/>
  <c r="E801" i="1"/>
  <c r="H801" i="1"/>
  <c r="I801" i="1"/>
  <c r="J801" i="1"/>
  <c r="K801" i="1"/>
  <c r="L801" i="1"/>
  <c r="E802" i="1"/>
  <c r="H802" i="1"/>
  <c r="I802" i="1"/>
  <c r="J802" i="1"/>
  <c r="K802" i="1"/>
  <c r="L802" i="1"/>
  <c r="E803" i="1"/>
  <c r="H803" i="1"/>
  <c r="I803" i="1"/>
  <c r="J803" i="1"/>
  <c r="K803" i="1"/>
  <c r="L803" i="1"/>
  <c r="E804" i="1"/>
  <c r="H804" i="1"/>
  <c r="I804" i="1"/>
  <c r="J804" i="1"/>
  <c r="K804" i="1"/>
  <c r="L804" i="1"/>
  <c r="E805" i="1"/>
  <c r="H805" i="1"/>
  <c r="I805" i="1"/>
  <c r="J805" i="1"/>
  <c r="K805" i="1"/>
  <c r="L805" i="1"/>
  <c r="E806" i="1"/>
  <c r="H806" i="1"/>
  <c r="I806" i="1"/>
  <c r="J806" i="1"/>
  <c r="K806" i="1"/>
  <c r="L806" i="1"/>
  <c r="E807" i="1"/>
  <c r="H807" i="1"/>
  <c r="I807" i="1"/>
  <c r="J807" i="1"/>
  <c r="K807" i="1"/>
  <c r="L807" i="1"/>
  <c r="E808" i="1"/>
  <c r="H808" i="1"/>
  <c r="I808" i="1"/>
  <c r="J808" i="1"/>
  <c r="K808" i="1"/>
  <c r="L808" i="1"/>
  <c r="E809" i="1"/>
  <c r="H809" i="1"/>
  <c r="I809" i="1"/>
  <c r="J809" i="1"/>
  <c r="K809" i="1"/>
  <c r="L809" i="1"/>
  <c r="E810" i="1"/>
  <c r="H810" i="1"/>
  <c r="I810" i="1"/>
  <c r="J810" i="1"/>
  <c r="K810" i="1"/>
  <c r="L810" i="1"/>
  <c r="E811" i="1"/>
  <c r="H811" i="1"/>
  <c r="I811" i="1"/>
  <c r="J811" i="1"/>
  <c r="K811" i="1"/>
  <c r="L811" i="1"/>
  <c r="E812" i="1"/>
  <c r="H812" i="1"/>
  <c r="I812" i="1"/>
  <c r="J812" i="1"/>
  <c r="K812" i="1"/>
  <c r="L812" i="1"/>
  <c r="E813" i="1"/>
  <c r="H813" i="1"/>
  <c r="I813" i="1"/>
  <c r="J813" i="1"/>
  <c r="K813" i="1"/>
  <c r="L813" i="1"/>
  <c r="E814" i="1"/>
  <c r="H814" i="1"/>
  <c r="I814" i="1"/>
  <c r="J814" i="1"/>
  <c r="K814" i="1"/>
  <c r="L814" i="1"/>
  <c r="E815" i="1"/>
  <c r="H815" i="1"/>
  <c r="I815" i="1"/>
  <c r="J815" i="1"/>
  <c r="K815" i="1"/>
  <c r="L815" i="1"/>
  <c r="E816" i="1"/>
  <c r="H816" i="1"/>
  <c r="I816" i="1"/>
  <c r="J816" i="1"/>
  <c r="K816" i="1"/>
  <c r="L816" i="1"/>
  <c r="E817" i="1"/>
  <c r="H817" i="1"/>
  <c r="I817" i="1"/>
  <c r="J817" i="1"/>
  <c r="K817" i="1"/>
  <c r="L817" i="1"/>
  <c r="E818" i="1"/>
  <c r="H818" i="1"/>
  <c r="I818" i="1"/>
  <c r="J818" i="1"/>
  <c r="K818" i="1"/>
  <c r="L818" i="1"/>
  <c r="E819" i="1"/>
  <c r="H819" i="1"/>
  <c r="I819" i="1"/>
  <c r="J819" i="1"/>
  <c r="K819" i="1"/>
  <c r="L819" i="1"/>
  <c r="E820" i="1"/>
  <c r="H820" i="1"/>
  <c r="I820" i="1"/>
  <c r="J820" i="1"/>
  <c r="K820" i="1"/>
  <c r="L820" i="1"/>
  <c r="E821" i="1"/>
  <c r="H821" i="1"/>
  <c r="I821" i="1"/>
  <c r="J821" i="1"/>
  <c r="K821" i="1"/>
  <c r="L821" i="1"/>
  <c r="E822" i="1"/>
  <c r="H822" i="1"/>
  <c r="I822" i="1"/>
  <c r="J822" i="1"/>
  <c r="K822" i="1"/>
  <c r="L822" i="1"/>
  <c r="E823" i="1"/>
  <c r="H823" i="1"/>
  <c r="I823" i="1"/>
  <c r="J823" i="1"/>
  <c r="K823" i="1"/>
  <c r="L823" i="1"/>
  <c r="E824" i="1"/>
  <c r="H824" i="1"/>
  <c r="I824" i="1"/>
  <c r="J824" i="1"/>
  <c r="K824" i="1"/>
  <c r="L824" i="1"/>
  <c r="E825" i="1"/>
  <c r="H825" i="1"/>
  <c r="I825" i="1"/>
  <c r="J825" i="1"/>
  <c r="K825" i="1"/>
  <c r="L825" i="1"/>
  <c r="E826" i="1"/>
  <c r="H826" i="1"/>
  <c r="I826" i="1"/>
  <c r="J826" i="1"/>
  <c r="K826" i="1"/>
  <c r="L826" i="1"/>
  <c r="E827" i="1"/>
  <c r="H827" i="1"/>
  <c r="I827" i="1"/>
  <c r="J827" i="1"/>
  <c r="K827" i="1"/>
  <c r="L827" i="1"/>
  <c r="E828" i="1"/>
  <c r="H828" i="1"/>
  <c r="I828" i="1"/>
  <c r="J828" i="1"/>
  <c r="K828" i="1"/>
  <c r="L828" i="1"/>
  <c r="E829" i="1"/>
  <c r="H829" i="1"/>
  <c r="I829" i="1"/>
  <c r="J829" i="1"/>
  <c r="K829" i="1"/>
  <c r="L829" i="1"/>
  <c r="E830" i="1"/>
  <c r="H830" i="1"/>
  <c r="I830" i="1"/>
  <c r="J830" i="1"/>
  <c r="K830" i="1"/>
  <c r="L830" i="1"/>
  <c r="E831" i="1"/>
  <c r="H831" i="1"/>
  <c r="I831" i="1"/>
  <c r="J831" i="1"/>
  <c r="K831" i="1"/>
  <c r="L831" i="1"/>
  <c r="E832" i="1"/>
  <c r="H832" i="1"/>
  <c r="I832" i="1"/>
  <c r="J832" i="1"/>
  <c r="K832" i="1"/>
  <c r="L832" i="1"/>
  <c r="E833" i="1"/>
  <c r="H833" i="1"/>
  <c r="I833" i="1"/>
  <c r="J833" i="1"/>
  <c r="K833" i="1"/>
  <c r="L833" i="1"/>
  <c r="E834" i="1"/>
  <c r="H834" i="1"/>
  <c r="I834" i="1"/>
  <c r="J834" i="1"/>
  <c r="K834" i="1"/>
  <c r="L834" i="1"/>
  <c r="E835" i="1"/>
  <c r="H835" i="1"/>
  <c r="I835" i="1"/>
  <c r="J835" i="1"/>
  <c r="K835" i="1"/>
  <c r="L835" i="1"/>
  <c r="E836" i="1"/>
  <c r="H836" i="1"/>
  <c r="I836" i="1"/>
  <c r="J836" i="1"/>
  <c r="K836" i="1"/>
  <c r="L836" i="1"/>
  <c r="E837" i="1"/>
  <c r="H837" i="1"/>
  <c r="I837" i="1"/>
  <c r="J837" i="1"/>
  <c r="K837" i="1"/>
  <c r="L837" i="1"/>
  <c r="E838" i="1"/>
  <c r="H838" i="1"/>
  <c r="I838" i="1"/>
  <c r="J838" i="1"/>
  <c r="K838" i="1"/>
  <c r="L838" i="1"/>
  <c r="E839" i="1"/>
  <c r="H839" i="1"/>
  <c r="I839" i="1"/>
  <c r="J839" i="1"/>
  <c r="K839" i="1"/>
  <c r="L839" i="1"/>
  <c r="E840" i="1"/>
  <c r="H840" i="1"/>
  <c r="I840" i="1"/>
  <c r="J840" i="1"/>
  <c r="K840" i="1"/>
  <c r="L840" i="1"/>
  <c r="E841" i="1"/>
  <c r="H841" i="1"/>
  <c r="I841" i="1"/>
  <c r="J841" i="1"/>
  <c r="K841" i="1"/>
  <c r="L841" i="1"/>
  <c r="E842" i="1"/>
  <c r="H842" i="1"/>
  <c r="I842" i="1"/>
  <c r="J842" i="1"/>
  <c r="K842" i="1"/>
  <c r="L842" i="1"/>
  <c r="E843" i="1"/>
  <c r="H843" i="1"/>
  <c r="I843" i="1"/>
  <c r="J843" i="1"/>
  <c r="K843" i="1"/>
  <c r="L843" i="1"/>
  <c r="E844" i="1"/>
  <c r="H844" i="1"/>
  <c r="I844" i="1"/>
  <c r="J844" i="1"/>
  <c r="K844" i="1"/>
  <c r="L844" i="1"/>
  <c r="E845" i="1"/>
  <c r="H845" i="1"/>
  <c r="I845" i="1"/>
  <c r="J845" i="1"/>
  <c r="K845" i="1"/>
  <c r="L845" i="1"/>
  <c r="E846" i="1"/>
  <c r="H846" i="1"/>
  <c r="I846" i="1"/>
  <c r="J846" i="1"/>
  <c r="K846" i="1"/>
  <c r="L846" i="1"/>
  <c r="E847" i="1"/>
  <c r="H847" i="1"/>
  <c r="I847" i="1"/>
  <c r="J847" i="1"/>
  <c r="K847" i="1"/>
  <c r="L847" i="1"/>
  <c r="E848" i="1"/>
  <c r="H848" i="1"/>
  <c r="I848" i="1"/>
  <c r="J848" i="1"/>
  <c r="K848" i="1"/>
  <c r="L848" i="1"/>
  <c r="E849" i="1"/>
  <c r="H849" i="1"/>
  <c r="I849" i="1"/>
  <c r="J849" i="1"/>
  <c r="K849" i="1"/>
  <c r="L849" i="1"/>
  <c r="E850" i="1"/>
  <c r="H850" i="1"/>
  <c r="I850" i="1"/>
  <c r="J850" i="1"/>
  <c r="K850" i="1"/>
  <c r="L850" i="1"/>
  <c r="E851" i="1"/>
  <c r="H851" i="1"/>
  <c r="I851" i="1"/>
  <c r="J851" i="1"/>
  <c r="K851" i="1"/>
  <c r="L851" i="1"/>
  <c r="E852" i="1"/>
  <c r="H852" i="1"/>
  <c r="I852" i="1"/>
  <c r="J852" i="1"/>
  <c r="K852" i="1"/>
  <c r="L852" i="1"/>
  <c r="E853" i="1"/>
  <c r="H853" i="1"/>
  <c r="I853" i="1"/>
  <c r="J853" i="1"/>
  <c r="K853" i="1"/>
  <c r="L853" i="1"/>
  <c r="E854" i="1"/>
  <c r="H854" i="1"/>
  <c r="I854" i="1"/>
  <c r="J854" i="1"/>
  <c r="K854" i="1"/>
  <c r="L854" i="1"/>
  <c r="E855" i="1"/>
  <c r="H855" i="1"/>
  <c r="I855" i="1"/>
  <c r="J855" i="1"/>
  <c r="K855" i="1"/>
  <c r="L855" i="1"/>
  <c r="E856" i="1"/>
  <c r="H856" i="1"/>
  <c r="I856" i="1"/>
  <c r="J856" i="1"/>
  <c r="K856" i="1"/>
  <c r="L856" i="1"/>
  <c r="E857" i="1"/>
  <c r="H857" i="1"/>
  <c r="I857" i="1"/>
  <c r="J857" i="1"/>
  <c r="K857" i="1"/>
  <c r="L857" i="1"/>
  <c r="E858" i="1"/>
  <c r="H858" i="1"/>
  <c r="I858" i="1"/>
  <c r="J858" i="1"/>
  <c r="K858" i="1"/>
  <c r="L858" i="1"/>
  <c r="E859" i="1"/>
  <c r="H859" i="1"/>
  <c r="I859" i="1"/>
  <c r="J859" i="1"/>
  <c r="K859" i="1"/>
  <c r="L859" i="1"/>
  <c r="E860" i="1"/>
  <c r="H860" i="1"/>
  <c r="I860" i="1"/>
  <c r="J860" i="1"/>
  <c r="K860" i="1"/>
  <c r="L860" i="1"/>
  <c r="E861" i="1"/>
  <c r="H861" i="1"/>
  <c r="I861" i="1"/>
  <c r="J861" i="1"/>
  <c r="K861" i="1"/>
  <c r="L861" i="1"/>
  <c r="E862" i="1"/>
  <c r="H862" i="1"/>
  <c r="I862" i="1"/>
  <c r="J862" i="1"/>
  <c r="K862" i="1"/>
  <c r="L862" i="1"/>
  <c r="E863" i="1"/>
  <c r="H863" i="1"/>
  <c r="I863" i="1"/>
  <c r="J863" i="1"/>
  <c r="K863" i="1"/>
  <c r="L863" i="1"/>
  <c r="E864" i="1"/>
  <c r="H864" i="1"/>
  <c r="I864" i="1"/>
  <c r="J864" i="1"/>
  <c r="K864" i="1"/>
  <c r="L864" i="1"/>
  <c r="E865" i="1"/>
  <c r="H865" i="1"/>
  <c r="I865" i="1"/>
  <c r="J865" i="1"/>
  <c r="K865" i="1"/>
  <c r="L865" i="1"/>
  <c r="E866" i="1"/>
  <c r="H866" i="1"/>
  <c r="I866" i="1"/>
  <c r="J866" i="1"/>
  <c r="K866" i="1"/>
  <c r="L866" i="1"/>
  <c r="E867" i="1"/>
  <c r="H867" i="1"/>
  <c r="I867" i="1"/>
  <c r="J867" i="1"/>
  <c r="K867" i="1"/>
  <c r="L867" i="1"/>
  <c r="E868" i="1"/>
  <c r="H868" i="1"/>
  <c r="I868" i="1"/>
  <c r="J868" i="1"/>
  <c r="K868" i="1"/>
  <c r="L868" i="1"/>
  <c r="E869" i="1"/>
  <c r="H869" i="1"/>
  <c r="I869" i="1"/>
  <c r="J869" i="1"/>
  <c r="K869" i="1"/>
  <c r="L869" i="1"/>
  <c r="E870" i="1"/>
  <c r="H870" i="1"/>
  <c r="I870" i="1"/>
  <c r="J870" i="1"/>
  <c r="K870" i="1"/>
  <c r="L870" i="1"/>
  <c r="E871" i="1"/>
  <c r="H871" i="1"/>
  <c r="I871" i="1"/>
  <c r="J871" i="1"/>
  <c r="K871" i="1"/>
  <c r="L871" i="1"/>
  <c r="E872" i="1"/>
  <c r="H872" i="1"/>
  <c r="I872" i="1"/>
  <c r="J872" i="1"/>
  <c r="K872" i="1"/>
  <c r="L872" i="1"/>
  <c r="E873" i="1"/>
  <c r="H873" i="1"/>
  <c r="I873" i="1"/>
  <c r="J873" i="1"/>
  <c r="K873" i="1"/>
  <c r="L873" i="1"/>
  <c r="E874" i="1"/>
  <c r="H874" i="1"/>
  <c r="I874" i="1"/>
  <c r="J874" i="1"/>
  <c r="K874" i="1"/>
  <c r="L874" i="1"/>
  <c r="E875" i="1"/>
  <c r="H875" i="1"/>
  <c r="I875" i="1"/>
  <c r="J875" i="1"/>
  <c r="K875" i="1"/>
  <c r="L875" i="1"/>
  <c r="E876" i="1"/>
  <c r="H876" i="1"/>
  <c r="I876" i="1"/>
  <c r="J876" i="1"/>
  <c r="K876" i="1"/>
  <c r="L876" i="1"/>
  <c r="E877" i="1"/>
  <c r="H877" i="1"/>
  <c r="I877" i="1"/>
  <c r="J877" i="1"/>
  <c r="K877" i="1"/>
  <c r="L877" i="1"/>
  <c r="E878" i="1"/>
  <c r="H878" i="1"/>
  <c r="I878" i="1"/>
  <c r="J878" i="1"/>
  <c r="K878" i="1"/>
  <c r="L878" i="1"/>
  <c r="E879" i="1"/>
  <c r="H879" i="1"/>
  <c r="I879" i="1"/>
  <c r="J879" i="1"/>
  <c r="K879" i="1"/>
  <c r="L879" i="1"/>
  <c r="E880" i="1"/>
  <c r="H880" i="1"/>
  <c r="I880" i="1"/>
  <c r="J880" i="1"/>
  <c r="K880" i="1"/>
  <c r="L880" i="1"/>
  <c r="E881" i="1"/>
  <c r="H881" i="1"/>
  <c r="I881" i="1"/>
  <c r="J881" i="1"/>
  <c r="K881" i="1"/>
  <c r="L881" i="1"/>
  <c r="E882" i="1"/>
  <c r="H882" i="1"/>
  <c r="I882" i="1"/>
  <c r="J882" i="1"/>
  <c r="K882" i="1"/>
  <c r="L882" i="1"/>
  <c r="E883" i="1"/>
  <c r="H883" i="1"/>
  <c r="I883" i="1"/>
  <c r="J883" i="1"/>
  <c r="K883" i="1"/>
  <c r="L883" i="1"/>
  <c r="E884" i="1"/>
  <c r="H884" i="1"/>
  <c r="I884" i="1"/>
  <c r="J884" i="1"/>
  <c r="K884" i="1"/>
  <c r="L884" i="1"/>
  <c r="E885" i="1"/>
  <c r="H885" i="1"/>
  <c r="I885" i="1"/>
  <c r="J885" i="1"/>
  <c r="K885" i="1"/>
  <c r="L885" i="1"/>
  <c r="E886" i="1"/>
  <c r="H886" i="1"/>
  <c r="I886" i="1"/>
  <c r="J886" i="1"/>
  <c r="K886" i="1"/>
  <c r="L886" i="1"/>
  <c r="E887" i="1"/>
  <c r="H887" i="1"/>
  <c r="I887" i="1"/>
  <c r="J887" i="1"/>
  <c r="K887" i="1"/>
  <c r="L887" i="1"/>
  <c r="E888" i="1"/>
  <c r="H888" i="1"/>
  <c r="I888" i="1"/>
  <c r="J888" i="1"/>
  <c r="K888" i="1"/>
  <c r="L888" i="1"/>
  <c r="E889" i="1"/>
  <c r="H889" i="1"/>
  <c r="I889" i="1"/>
  <c r="J889" i="1"/>
  <c r="K889" i="1"/>
  <c r="L889" i="1"/>
  <c r="E890" i="1"/>
  <c r="H890" i="1"/>
  <c r="I890" i="1"/>
  <c r="J890" i="1"/>
  <c r="K890" i="1"/>
  <c r="L890" i="1"/>
  <c r="E891" i="1"/>
  <c r="H891" i="1"/>
  <c r="I891" i="1"/>
  <c r="J891" i="1"/>
  <c r="K891" i="1"/>
  <c r="L891" i="1"/>
  <c r="E892" i="1"/>
  <c r="H892" i="1"/>
  <c r="I892" i="1"/>
  <c r="J892" i="1"/>
  <c r="K892" i="1"/>
  <c r="L892" i="1"/>
  <c r="E893" i="1"/>
  <c r="H893" i="1"/>
  <c r="I893" i="1"/>
  <c r="J893" i="1"/>
  <c r="K893" i="1"/>
  <c r="L893" i="1"/>
  <c r="E894" i="1"/>
  <c r="H894" i="1"/>
  <c r="I894" i="1"/>
  <c r="J894" i="1"/>
  <c r="K894" i="1"/>
  <c r="L894" i="1"/>
  <c r="E895" i="1"/>
  <c r="H895" i="1"/>
  <c r="I895" i="1"/>
  <c r="J895" i="1"/>
  <c r="K895" i="1"/>
  <c r="L895" i="1"/>
  <c r="E896" i="1"/>
  <c r="H896" i="1"/>
  <c r="I896" i="1"/>
  <c r="J896" i="1"/>
  <c r="K896" i="1"/>
  <c r="L896" i="1"/>
  <c r="E897" i="1"/>
  <c r="H897" i="1"/>
  <c r="I897" i="1"/>
  <c r="J897" i="1"/>
  <c r="K897" i="1"/>
  <c r="L897" i="1"/>
  <c r="E898" i="1"/>
  <c r="H898" i="1"/>
  <c r="I898" i="1"/>
  <c r="J898" i="1"/>
  <c r="K898" i="1"/>
  <c r="L898" i="1"/>
  <c r="E899" i="1"/>
  <c r="H899" i="1"/>
  <c r="I899" i="1"/>
  <c r="J899" i="1"/>
  <c r="K899" i="1"/>
  <c r="L899" i="1"/>
  <c r="E900" i="1"/>
  <c r="H900" i="1"/>
  <c r="I900" i="1"/>
  <c r="J900" i="1"/>
  <c r="K900" i="1"/>
  <c r="L900" i="1"/>
  <c r="E901" i="1"/>
  <c r="H901" i="1"/>
  <c r="I901" i="1"/>
  <c r="J901" i="1"/>
  <c r="K901" i="1"/>
  <c r="L901" i="1"/>
  <c r="E902" i="1"/>
  <c r="H902" i="1"/>
  <c r="I902" i="1"/>
  <c r="J902" i="1"/>
  <c r="K902" i="1"/>
  <c r="L902" i="1"/>
  <c r="E903" i="1"/>
  <c r="H903" i="1"/>
  <c r="I903" i="1"/>
  <c r="J903" i="1"/>
  <c r="K903" i="1"/>
  <c r="L903" i="1"/>
  <c r="E904" i="1"/>
  <c r="H904" i="1"/>
  <c r="I904" i="1"/>
  <c r="J904" i="1"/>
  <c r="K904" i="1"/>
  <c r="L904" i="1"/>
  <c r="E905" i="1"/>
  <c r="H905" i="1"/>
  <c r="I905" i="1"/>
  <c r="J905" i="1"/>
  <c r="K905" i="1"/>
  <c r="L905" i="1"/>
  <c r="E906" i="1"/>
  <c r="H906" i="1"/>
  <c r="I906" i="1"/>
  <c r="J906" i="1"/>
  <c r="K906" i="1"/>
  <c r="L906" i="1"/>
  <c r="E907" i="1"/>
  <c r="H907" i="1"/>
  <c r="I907" i="1"/>
  <c r="J907" i="1"/>
  <c r="K907" i="1"/>
  <c r="L907" i="1"/>
  <c r="E908" i="1"/>
  <c r="H908" i="1"/>
  <c r="I908" i="1"/>
  <c r="J908" i="1"/>
  <c r="K908" i="1"/>
  <c r="L908" i="1"/>
  <c r="E909" i="1"/>
  <c r="H909" i="1"/>
  <c r="I909" i="1"/>
  <c r="J909" i="1"/>
  <c r="K909" i="1"/>
  <c r="L909" i="1"/>
  <c r="E910" i="1"/>
  <c r="H910" i="1"/>
  <c r="I910" i="1"/>
  <c r="J910" i="1"/>
  <c r="K910" i="1"/>
  <c r="L910" i="1"/>
  <c r="E911" i="1"/>
  <c r="H911" i="1"/>
  <c r="I911" i="1"/>
  <c r="J911" i="1"/>
  <c r="K911" i="1"/>
  <c r="L911" i="1"/>
  <c r="E912" i="1"/>
  <c r="H912" i="1"/>
  <c r="I912" i="1"/>
  <c r="J912" i="1"/>
  <c r="K912" i="1"/>
  <c r="L912" i="1"/>
  <c r="E913" i="1"/>
  <c r="H913" i="1"/>
  <c r="I913" i="1"/>
  <c r="J913" i="1"/>
  <c r="K913" i="1"/>
  <c r="L913" i="1"/>
  <c r="E914" i="1"/>
  <c r="H914" i="1"/>
  <c r="I914" i="1"/>
  <c r="J914" i="1"/>
  <c r="K914" i="1"/>
  <c r="L914" i="1"/>
  <c r="E915" i="1"/>
  <c r="H915" i="1"/>
  <c r="I915" i="1"/>
  <c r="J915" i="1"/>
  <c r="K915" i="1"/>
  <c r="L915" i="1"/>
  <c r="E916" i="1"/>
  <c r="H916" i="1"/>
  <c r="I916" i="1"/>
  <c r="J916" i="1"/>
  <c r="K916" i="1"/>
  <c r="L916" i="1"/>
  <c r="E917" i="1"/>
  <c r="H917" i="1"/>
  <c r="I917" i="1"/>
  <c r="J917" i="1"/>
  <c r="K917" i="1"/>
  <c r="L917" i="1"/>
  <c r="E918" i="1"/>
  <c r="H918" i="1"/>
  <c r="I918" i="1"/>
  <c r="J918" i="1"/>
  <c r="K918" i="1"/>
  <c r="L918" i="1"/>
  <c r="E919" i="1"/>
  <c r="H919" i="1"/>
  <c r="I919" i="1"/>
  <c r="J919" i="1"/>
  <c r="K919" i="1"/>
  <c r="L919" i="1"/>
  <c r="E920" i="1"/>
  <c r="H920" i="1"/>
  <c r="I920" i="1"/>
  <c r="J920" i="1"/>
  <c r="K920" i="1"/>
  <c r="L920" i="1"/>
  <c r="E921" i="1"/>
  <c r="H921" i="1"/>
  <c r="I921" i="1"/>
  <c r="J921" i="1"/>
  <c r="K921" i="1"/>
  <c r="L921" i="1"/>
  <c r="E922" i="1"/>
  <c r="H922" i="1"/>
  <c r="I922" i="1"/>
  <c r="J922" i="1"/>
  <c r="K922" i="1"/>
  <c r="L922" i="1"/>
  <c r="E923" i="1"/>
  <c r="H923" i="1"/>
  <c r="I923" i="1"/>
  <c r="J923" i="1"/>
  <c r="K923" i="1"/>
  <c r="L923" i="1"/>
  <c r="E924" i="1"/>
  <c r="H924" i="1"/>
  <c r="I924" i="1"/>
  <c r="J924" i="1"/>
  <c r="K924" i="1"/>
  <c r="L924" i="1"/>
  <c r="E925" i="1"/>
  <c r="H925" i="1"/>
  <c r="I925" i="1"/>
  <c r="J925" i="1"/>
  <c r="K925" i="1"/>
  <c r="L925" i="1"/>
  <c r="E926" i="1"/>
  <c r="H926" i="1"/>
  <c r="I926" i="1"/>
  <c r="J926" i="1"/>
  <c r="K926" i="1"/>
  <c r="L926" i="1"/>
  <c r="E927" i="1"/>
  <c r="H927" i="1"/>
  <c r="I927" i="1"/>
  <c r="J927" i="1"/>
  <c r="K927" i="1"/>
  <c r="L927" i="1"/>
  <c r="E928" i="1"/>
  <c r="H928" i="1"/>
  <c r="I928" i="1"/>
  <c r="J928" i="1"/>
  <c r="K928" i="1"/>
  <c r="L928" i="1"/>
  <c r="E929" i="1"/>
  <c r="H929" i="1"/>
  <c r="I929" i="1"/>
  <c r="J929" i="1"/>
  <c r="K929" i="1"/>
  <c r="L929" i="1"/>
  <c r="E930" i="1"/>
  <c r="H930" i="1"/>
  <c r="I930" i="1"/>
  <c r="J930" i="1"/>
  <c r="K930" i="1"/>
  <c r="L930" i="1"/>
  <c r="E931" i="1"/>
  <c r="H931" i="1"/>
  <c r="I931" i="1"/>
  <c r="J931" i="1"/>
  <c r="K931" i="1"/>
  <c r="L931" i="1"/>
  <c r="E932" i="1"/>
  <c r="H932" i="1"/>
  <c r="I932" i="1"/>
  <c r="J932" i="1"/>
  <c r="K932" i="1"/>
  <c r="L932" i="1"/>
  <c r="E933" i="1"/>
  <c r="H933" i="1"/>
  <c r="I933" i="1"/>
  <c r="J933" i="1"/>
  <c r="K933" i="1"/>
  <c r="L933" i="1"/>
  <c r="E934" i="1"/>
  <c r="H934" i="1"/>
  <c r="I934" i="1"/>
  <c r="J934" i="1"/>
  <c r="K934" i="1"/>
  <c r="L934" i="1"/>
  <c r="E935" i="1"/>
  <c r="H935" i="1"/>
  <c r="I935" i="1"/>
  <c r="J935" i="1"/>
  <c r="K935" i="1"/>
  <c r="L935" i="1"/>
  <c r="E936" i="1"/>
  <c r="H936" i="1"/>
  <c r="I936" i="1"/>
  <c r="J936" i="1"/>
  <c r="K936" i="1"/>
  <c r="L936" i="1"/>
  <c r="E937" i="1"/>
  <c r="H937" i="1"/>
  <c r="I937" i="1"/>
  <c r="J937" i="1"/>
  <c r="K937" i="1"/>
  <c r="L937" i="1"/>
  <c r="E938" i="1"/>
  <c r="H938" i="1"/>
  <c r="I938" i="1"/>
  <c r="J938" i="1"/>
  <c r="K938" i="1"/>
  <c r="L938" i="1"/>
  <c r="E939" i="1"/>
  <c r="H939" i="1"/>
  <c r="I939" i="1"/>
  <c r="J939" i="1"/>
  <c r="K939" i="1"/>
  <c r="L939" i="1"/>
  <c r="E940" i="1"/>
  <c r="H940" i="1"/>
  <c r="I940" i="1"/>
  <c r="J940" i="1"/>
  <c r="K940" i="1"/>
  <c r="L940" i="1"/>
  <c r="E941" i="1"/>
  <c r="H941" i="1"/>
  <c r="I941" i="1"/>
  <c r="J941" i="1"/>
  <c r="K941" i="1"/>
  <c r="L941" i="1"/>
  <c r="E942" i="1"/>
  <c r="H942" i="1"/>
  <c r="I942" i="1"/>
  <c r="J942" i="1"/>
  <c r="K942" i="1"/>
  <c r="L942" i="1"/>
  <c r="E943" i="1"/>
  <c r="H943" i="1"/>
  <c r="I943" i="1"/>
  <c r="J943" i="1"/>
  <c r="K943" i="1"/>
  <c r="L943" i="1"/>
  <c r="E944" i="1"/>
  <c r="H944" i="1"/>
  <c r="I944" i="1"/>
  <c r="J944" i="1"/>
  <c r="K944" i="1"/>
  <c r="L944" i="1"/>
  <c r="E945" i="1"/>
  <c r="H945" i="1"/>
  <c r="I945" i="1"/>
  <c r="J945" i="1"/>
  <c r="K945" i="1"/>
  <c r="L945" i="1"/>
  <c r="E946" i="1"/>
  <c r="H946" i="1"/>
  <c r="I946" i="1"/>
  <c r="J946" i="1"/>
  <c r="K946" i="1"/>
  <c r="L946" i="1"/>
  <c r="E947" i="1"/>
  <c r="H947" i="1"/>
  <c r="I947" i="1"/>
  <c r="J947" i="1"/>
  <c r="K947" i="1"/>
  <c r="L947" i="1"/>
  <c r="E948" i="1"/>
  <c r="H948" i="1"/>
  <c r="I948" i="1"/>
  <c r="J948" i="1"/>
  <c r="K948" i="1"/>
  <c r="L948" i="1"/>
  <c r="E949" i="1"/>
  <c r="H949" i="1"/>
  <c r="I949" i="1"/>
  <c r="J949" i="1"/>
  <c r="K949" i="1"/>
  <c r="L949" i="1"/>
  <c r="E950" i="1"/>
  <c r="H950" i="1"/>
  <c r="I950" i="1"/>
  <c r="J950" i="1"/>
  <c r="K950" i="1"/>
  <c r="L950" i="1"/>
  <c r="E951" i="1"/>
  <c r="H951" i="1"/>
  <c r="I951" i="1"/>
  <c r="J951" i="1"/>
  <c r="K951" i="1"/>
  <c r="L951" i="1"/>
  <c r="E952" i="1"/>
  <c r="H952" i="1"/>
  <c r="I952" i="1"/>
  <c r="J952" i="1"/>
  <c r="K952" i="1"/>
  <c r="L952" i="1"/>
  <c r="E953" i="1"/>
  <c r="H953" i="1"/>
  <c r="I953" i="1"/>
  <c r="J953" i="1"/>
  <c r="K953" i="1"/>
  <c r="L953" i="1"/>
  <c r="E954" i="1"/>
  <c r="H954" i="1"/>
  <c r="I954" i="1"/>
  <c r="J954" i="1"/>
  <c r="K954" i="1"/>
  <c r="L954" i="1"/>
  <c r="E955" i="1"/>
  <c r="H955" i="1"/>
  <c r="I955" i="1"/>
  <c r="J955" i="1"/>
  <c r="K955" i="1"/>
  <c r="L955" i="1"/>
  <c r="E956" i="1"/>
  <c r="H956" i="1"/>
  <c r="I956" i="1"/>
  <c r="J956" i="1"/>
  <c r="K956" i="1"/>
  <c r="L956" i="1"/>
  <c r="E957" i="1"/>
  <c r="H957" i="1"/>
  <c r="I957" i="1"/>
  <c r="J957" i="1"/>
  <c r="K957" i="1"/>
  <c r="L957" i="1"/>
  <c r="E958" i="1"/>
  <c r="H958" i="1"/>
  <c r="I958" i="1"/>
  <c r="J958" i="1"/>
  <c r="K958" i="1"/>
  <c r="L958" i="1"/>
  <c r="E959" i="1"/>
  <c r="H959" i="1"/>
  <c r="I959" i="1"/>
  <c r="J959" i="1"/>
  <c r="K959" i="1"/>
  <c r="L959" i="1"/>
  <c r="E960" i="1"/>
  <c r="H960" i="1"/>
  <c r="I960" i="1"/>
  <c r="J960" i="1"/>
  <c r="K960" i="1"/>
  <c r="L960" i="1"/>
  <c r="E961" i="1"/>
  <c r="H961" i="1"/>
  <c r="I961" i="1"/>
  <c r="J961" i="1"/>
  <c r="K961" i="1"/>
  <c r="L961" i="1"/>
  <c r="E962" i="1"/>
  <c r="H962" i="1"/>
  <c r="I962" i="1"/>
  <c r="J962" i="1"/>
  <c r="K962" i="1"/>
  <c r="L962" i="1"/>
  <c r="E963" i="1"/>
  <c r="H963" i="1"/>
  <c r="I963" i="1"/>
  <c r="J963" i="1"/>
  <c r="K963" i="1"/>
  <c r="L963" i="1"/>
  <c r="E964" i="1"/>
  <c r="H964" i="1"/>
  <c r="I964" i="1"/>
  <c r="J964" i="1"/>
  <c r="K964" i="1"/>
  <c r="L964" i="1"/>
  <c r="E965" i="1"/>
  <c r="H965" i="1"/>
  <c r="I965" i="1"/>
  <c r="J965" i="1"/>
  <c r="K965" i="1"/>
  <c r="L965" i="1"/>
  <c r="E966" i="1"/>
  <c r="H966" i="1"/>
  <c r="I966" i="1"/>
  <c r="J966" i="1"/>
  <c r="K966" i="1"/>
  <c r="L966" i="1"/>
  <c r="E967" i="1"/>
  <c r="H967" i="1"/>
  <c r="I967" i="1"/>
  <c r="J967" i="1"/>
  <c r="K967" i="1"/>
  <c r="L967" i="1"/>
  <c r="E968" i="1"/>
  <c r="H968" i="1"/>
  <c r="I968" i="1"/>
  <c r="J968" i="1"/>
  <c r="K968" i="1"/>
  <c r="L968" i="1"/>
  <c r="E969" i="1"/>
  <c r="H969" i="1"/>
  <c r="I969" i="1"/>
  <c r="J969" i="1"/>
  <c r="K969" i="1"/>
  <c r="L969" i="1"/>
  <c r="E970" i="1"/>
  <c r="H970" i="1"/>
  <c r="I970" i="1"/>
  <c r="J970" i="1"/>
  <c r="K970" i="1"/>
  <c r="L970" i="1"/>
  <c r="E971" i="1"/>
  <c r="H971" i="1"/>
  <c r="I971" i="1"/>
  <c r="J971" i="1"/>
  <c r="K971" i="1"/>
  <c r="L971" i="1"/>
  <c r="E972" i="1"/>
  <c r="H972" i="1"/>
  <c r="I972" i="1"/>
  <c r="J972" i="1"/>
  <c r="K972" i="1"/>
  <c r="L972" i="1"/>
  <c r="E973" i="1"/>
  <c r="H973" i="1"/>
  <c r="I973" i="1"/>
  <c r="J973" i="1"/>
  <c r="K973" i="1"/>
  <c r="L973" i="1"/>
  <c r="E974" i="1"/>
  <c r="H974" i="1"/>
  <c r="I974" i="1"/>
  <c r="J974" i="1"/>
  <c r="K974" i="1"/>
  <c r="L974" i="1"/>
  <c r="E975" i="1"/>
  <c r="H975" i="1"/>
  <c r="I975" i="1"/>
  <c r="J975" i="1"/>
  <c r="K975" i="1"/>
  <c r="L975" i="1"/>
  <c r="E976" i="1"/>
  <c r="H976" i="1"/>
  <c r="I976" i="1"/>
  <c r="J976" i="1"/>
  <c r="K976" i="1"/>
  <c r="L976" i="1"/>
  <c r="E977" i="1"/>
  <c r="H977" i="1"/>
  <c r="I977" i="1"/>
  <c r="J977" i="1"/>
  <c r="K977" i="1"/>
  <c r="L977" i="1"/>
  <c r="E978" i="1"/>
  <c r="H978" i="1"/>
  <c r="I978" i="1"/>
  <c r="J978" i="1"/>
  <c r="K978" i="1"/>
  <c r="L978" i="1"/>
  <c r="E979" i="1"/>
  <c r="H979" i="1"/>
  <c r="I979" i="1"/>
  <c r="J979" i="1"/>
  <c r="K979" i="1"/>
  <c r="L979" i="1"/>
  <c r="E980" i="1"/>
  <c r="H980" i="1"/>
  <c r="I980" i="1"/>
  <c r="J980" i="1"/>
  <c r="K980" i="1"/>
  <c r="L980" i="1"/>
  <c r="E981" i="1"/>
  <c r="H981" i="1"/>
  <c r="I981" i="1"/>
  <c r="J981" i="1"/>
  <c r="K981" i="1"/>
  <c r="L981" i="1"/>
  <c r="E982" i="1"/>
  <c r="H982" i="1"/>
  <c r="I982" i="1"/>
  <c r="J982" i="1"/>
  <c r="K982" i="1"/>
  <c r="L982" i="1"/>
  <c r="E983" i="1"/>
  <c r="H983" i="1"/>
  <c r="I983" i="1"/>
  <c r="J983" i="1"/>
  <c r="K983" i="1"/>
  <c r="L983" i="1"/>
  <c r="E984" i="1"/>
  <c r="H984" i="1"/>
  <c r="I984" i="1"/>
  <c r="J984" i="1"/>
  <c r="K984" i="1"/>
  <c r="L984" i="1"/>
  <c r="E985" i="1"/>
  <c r="H985" i="1"/>
  <c r="I985" i="1"/>
  <c r="J985" i="1"/>
  <c r="K985" i="1"/>
  <c r="L985" i="1"/>
  <c r="E986" i="1"/>
  <c r="H986" i="1"/>
  <c r="I986" i="1"/>
  <c r="J986" i="1"/>
  <c r="K986" i="1"/>
  <c r="L986" i="1"/>
  <c r="E987" i="1"/>
  <c r="H987" i="1"/>
  <c r="I987" i="1"/>
  <c r="J987" i="1"/>
  <c r="K987" i="1"/>
  <c r="L987" i="1"/>
  <c r="E988" i="1"/>
  <c r="H988" i="1"/>
  <c r="I988" i="1"/>
  <c r="J988" i="1"/>
  <c r="K988" i="1"/>
  <c r="L988" i="1"/>
  <c r="E989" i="1"/>
  <c r="H989" i="1"/>
  <c r="I989" i="1"/>
  <c r="J989" i="1"/>
  <c r="K989" i="1"/>
  <c r="L989" i="1"/>
  <c r="E990" i="1"/>
  <c r="H990" i="1"/>
  <c r="I990" i="1"/>
  <c r="J990" i="1"/>
  <c r="K990" i="1"/>
  <c r="L990" i="1"/>
  <c r="E991" i="1"/>
  <c r="H991" i="1"/>
  <c r="I991" i="1"/>
  <c r="J991" i="1"/>
  <c r="K991" i="1"/>
  <c r="L991" i="1"/>
  <c r="E992" i="1"/>
  <c r="H992" i="1"/>
  <c r="I992" i="1"/>
  <c r="J992" i="1"/>
  <c r="K992" i="1"/>
  <c r="L992" i="1"/>
  <c r="E993" i="1"/>
  <c r="H993" i="1"/>
  <c r="I993" i="1"/>
  <c r="J993" i="1"/>
  <c r="K993" i="1"/>
  <c r="L993" i="1"/>
  <c r="E994" i="1"/>
  <c r="H994" i="1"/>
  <c r="I994" i="1"/>
  <c r="J994" i="1"/>
  <c r="K994" i="1"/>
  <c r="L994" i="1"/>
  <c r="E995" i="1"/>
  <c r="H995" i="1"/>
  <c r="I995" i="1"/>
  <c r="J995" i="1"/>
  <c r="K995" i="1"/>
  <c r="L995" i="1"/>
  <c r="E996" i="1"/>
  <c r="H996" i="1"/>
  <c r="I996" i="1"/>
  <c r="J996" i="1"/>
  <c r="K996" i="1"/>
  <c r="L996" i="1"/>
  <c r="E997" i="1"/>
  <c r="H997" i="1"/>
  <c r="I997" i="1"/>
  <c r="J997" i="1"/>
  <c r="K997" i="1"/>
  <c r="L997" i="1"/>
  <c r="E998" i="1"/>
  <c r="H998" i="1"/>
  <c r="I998" i="1"/>
  <c r="J998" i="1"/>
  <c r="K998" i="1"/>
  <c r="L998" i="1"/>
  <c r="E999" i="1"/>
  <c r="H999" i="1"/>
  <c r="I999" i="1"/>
  <c r="J999" i="1"/>
  <c r="K999" i="1"/>
  <c r="L999" i="1"/>
  <c r="E1000" i="1"/>
  <c r="H1000" i="1"/>
  <c r="I1000" i="1"/>
  <c r="J1000" i="1"/>
  <c r="K1000" i="1"/>
  <c r="L1000" i="1"/>
  <c r="E1001" i="1"/>
  <c r="H1001" i="1"/>
  <c r="I1001" i="1"/>
  <c r="J1001" i="1"/>
  <c r="K1001" i="1"/>
  <c r="L1001" i="1"/>
  <c r="E1002" i="1"/>
  <c r="H1002" i="1"/>
  <c r="I1002" i="1"/>
  <c r="J1002" i="1"/>
  <c r="K1002" i="1"/>
  <c r="L1002" i="1"/>
  <c r="E1003" i="1"/>
  <c r="H1003" i="1"/>
  <c r="I1003" i="1"/>
  <c r="J1003" i="1"/>
  <c r="K1003" i="1"/>
  <c r="L1003" i="1"/>
  <c r="E1004" i="1"/>
  <c r="H1004" i="1"/>
  <c r="I1004" i="1"/>
  <c r="J1004" i="1"/>
  <c r="K1004" i="1"/>
  <c r="L1004" i="1"/>
  <c r="E1005" i="1"/>
  <c r="H1005" i="1"/>
  <c r="I1005" i="1"/>
  <c r="J1005" i="1"/>
  <c r="K1005" i="1"/>
  <c r="L1005" i="1"/>
  <c r="E1006" i="1"/>
  <c r="H1006" i="1"/>
  <c r="I1006" i="1"/>
  <c r="J1006" i="1"/>
  <c r="K1006" i="1"/>
  <c r="L1006" i="1"/>
  <c r="E1007" i="1"/>
  <c r="H1007" i="1"/>
  <c r="I1007" i="1"/>
  <c r="J1007" i="1"/>
  <c r="K1007" i="1"/>
  <c r="L1007" i="1"/>
  <c r="E1008" i="1"/>
  <c r="H1008" i="1"/>
  <c r="I1008" i="1"/>
  <c r="J1008" i="1"/>
  <c r="K1008" i="1"/>
  <c r="L1008" i="1"/>
  <c r="E1009" i="1"/>
  <c r="H1009" i="1"/>
  <c r="I1009" i="1"/>
  <c r="J1009" i="1"/>
  <c r="K1009" i="1"/>
  <c r="L1009" i="1"/>
  <c r="E1010" i="1"/>
  <c r="H1010" i="1"/>
  <c r="I1010" i="1"/>
  <c r="J1010" i="1"/>
  <c r="K1010" i="1"/>
  <c r="L1010" i="1"/>
  <c r="E1011" i="1"/>
  <c r="H1011" i="1"/>
  <c r="I1011" i="1"/>
  <c r="J1011" i="1"/>
  <c r="K1011" i="1"/>
  <c r="L1011" i="1"/>
  <c r="E1012" i="1"/>
  <c r="H1012" i="1"/>
  <c r="I1012" i="1"/>
  <c r="J1012" i="1"/>
  <c r="K1012" i="1"/>
  <c r="L1012" i="1"/>
  <c r="E1013" i="1"/>
  <c r="H1013" i="1"/>
  <c r="I1013" i="1"/>
  <c r="J1013" i="1"/>
  <c r="K1013" i="1"/>
  <c r="L1013" i="1"/>
  <c r="E1014" i="1"/>
  <c r="H1014" i="1"/>
  <c r="I1014" i="1"/>
  <c r="J1014" i="1"/>
  <c r="K1014" i="1"/>
  <c r="L1014" i="1"/>
  <c r="E1015" i="1"/>
  <c r="H1015" i="1"/>
  <c r="I1015" i="1"/>
  <c r="J1015" i="1"/>
  <c r="K1015" i="1"/>
  <c r="L1015" i="1"/>
  <c r="E1016" i="1"/>
  <c r="H1016" i="1"/>
  <c r="I1016" i="1"/>
  <c r="J1016" i="1"/>
  <c r="K1016" i="1"/>
  <c r="L1016" i="1"/>
  <c r="E1017" i="1"/>
  <c r="H1017" i="1"/>
  <c r="I1017" i="1"/>
  <c r="J1017" i="1"/>
  <c r="K1017" i="1"/>
  <c r="L1017" i="1"/>
  <c r="E1018" i="1"/>
  <c r="H1018" i="1"/>
  <c r="I1018" i="1"/>
  <c r="J1018" i="1"/>
  <c r="K1018" i="1"/>
  <c r="L1018" i="1"/>
  <c r="E1019" i="1"/>
  <c r="H1019" i="1"/>
  <c r="I1019" i="1"/>
  <c r="J1019" i="1"/>
  <c r="K1019" i="1"/>
  <c r="L1019" i="1"/>
  <c r="E1020" i="1"/>
  <c r="H1020" i="1"/>
  <c r="I1020" i="1"/>
  <c r="J1020" i="1"/>
  <c r="K1020" i="1"/>
  <c r="L1020" i="1"/>
  <c r="E1021" i="1"/>
  <c r="H1021" i="1"/>
  <c r="I1021" i="1"/>
  <c r="J1021" i="1"/>
  <c r="K1021" i="1"/>
  <c r="L1021" i="1"/>
  <c r="E1022" i="1"/>
  <c r="H1022" i="1"/>
  <c r="I1022" i="1"/>
  <c r="J1022" i="1"/>
  <c r="K1022" i="1"/>
  <c r="L1022" i="1"/>
  <c r="E1023" i="1"/>
  <c r="H1023" i="1"/>
  <c r="I1023" i="1"/>
  <c r="J1023" i="1"/>
  <c r="K1023" i="1"/>
  <c r="L1023" i="1"/>
  <c r="E1024" i="1"/>
  <c r="H1024" i="1"/>
  <c r="I1024" i="1"/>
  <c r="J1024" i="1"/>
  <c r="K1024" i="1"/>
  <c r="L1024" i="1"/>
  <c r="E1025" i="1"/>
  <c r="H1025" i="1"/>
  <c r="I1025" i="1"/>
  <c r="J1025" i="1"/>
  <c r="K1025" i="1"/>
  <c r="L1025" i="1"/>
  <c r="E1026" i="1"/>
  <c r="H1026" i="1"/>
  <c r="I1026" i="1"/>
  <c r="J1026" i="1"/>
  <c r="K1026" i="1"/>
  <c r="L1026" i="1"/>
  <c r="E1027" i="1"/>
  <c r="H1027" i="1"/>
  <c r="I1027" i="1"/>
  <c r="J1027" i="1"/>
  <c r="K1027" i="1"/>
  <c r="L1027" i="1"/>
  <c r="E1028" i="1"/>
  <c r="H1028" i="1"/>
  <c r="I1028" i="1"/>
  <c r="J1028" i="1"/>
  <c r="K1028" i="1"/>
  <c r="L1028" i="1"/>
  <c r="E1029" i="1"/>
  <c r="H1029" i="1"/>
  <c r="I1029" i="1"/>
  <c r="J1029" i="1"/>
  <c r="K1029" i="1"/>
  <c r="L1029" i="1"/>
  <c r="E1030" i="1"/>
  <c r="H1030" i="1"/>
  <c r="I1030" i="1"/>
  <c r="J1030" i="1"/>
  <c r="K1030" i="1"/>
  <c r="L1030" i="1"/>
  <c r="E1031" i="1"/>
  <c r="H1031" i="1"/>
  <c r="I1031" i="1"/>
  <c r="J1031" i="1"/>
  <c r="K1031" i="1"/>
  <c r="L1031" i="1"/>
  <c r="E1032" i="1"/>
  <c r="H1032" i="1"/>
  <c r="I1032" i="1"/>
  <c r="J1032" i="1"/>
  <c r="K1032" i="1"/>
  <c r="L1032" i="1"/>
  <c r="E1033" i="1"/>
  <c r="H1033" i="1"/>
  <c r="I1033" i="1"/>
  <c r="J1033" i="1"/>
  <c r="K1033" i="1"/>
  <c r="L1033" i="1"/>
  <c r="E1034" i="1"/>
  <c r="H1034" i="1"/>
  <c r="I1034" i="1"/>
  <c r="J1034" i="1"/>
  <c r="K1034" i="1"/>
  <c r="L1034" i="1"/>
  <c r="E1035" i="1"/>
  <c r="H1035" i="1"/>
  <c r="I1035" i="1"/>
  <c r="J1035" i="1"/>
  <c r="K1035" i="1"/>
  <c r="L1035" i="1"/>
  <c r="E1036" i="1"/>
  <c r="H1036" i="1"/>
  <c r="I1036" i="1"/>
  <c r="J1036" i="1"/>
  <c r="K1036" i="1"/>
  <c r="L1036" i="1"/>
  <c r="E1037" i="1"/>
  <c r="H1037" i="1"/>
  <c r="I1037" i="1"/>
  <c r="J1037" i="1"/>
  <c r="K1037" i="1"/>
  <c r="L1037" i="1"/>
  <c r="E1038" i="1"/>
  <c r="H1038" i="1"/>
  <c r="I1038" i="1"/>
  <c r="J1038" i="1"/>
  <c r="K1038" i="1"/>
  <c r="L1038" i="1"/>
  <c r="E1039" i="1"/>
  <c r="H1039" i="1"/>
  <c r="I1039" i="1"/>
  <c r="J1039" i="1"/>
  <c r="K1039" i="1"/>
  <c r="L1039" i="1"/>
  <c r="E1040" i="1"/>
  <c r="H1040" i="1"/>
  <c r="I1040" i="1"/>
  <c r="J1040" i="1"/>
  <c r="K1040" i="1"/>
  <c r="L1040" i="1"/>
  <c r="E1041" i="1"/>
  <c r="H1041" i="1"/>
  <c r="I1041" i="1"/>
  <c r="J1041" i="1"/>
  <c r="K1041" i="1"/>
  <c r="L1041" i="1"/>
  <c r="E1042" i="1"/>
  <c r="H1042" i="1"/>
  <c r="I1042" i="1"/>
  <c r="J1042" i="1"/>
  <c r="K1042" i="1"/>
  <c r="L1042" i="1"/>
  <c r="E1043" i="1"/>
  <c r="H1043" i="1"/>
  <c r="I1043" i="1"/>
  <c r="J1043" i="1"/>
  <c r="K1043" i="1"/>
  <c r="L1043" i="1"/>
  <c r="E1044" i="1"/>
  <c r="H1044" i="1"/>
  <c r="I1044" i="1"/>
  <c r="J1044" i="1"/>
  <c r="K1044" i="1"/>
  <c r="L1044" i="1"/>
  <c r="E1045" i="1"/>
  <c r="H1045" i="1"/>
  <c r="I1045" i="1"/>
  <c r="J1045" i="1"/>
  <c r="K1045" i="1"/>
  <c r="L1045" i="1"/>
  <c r="E1046" i="1"/>
  <c r="H1046" i="1"/>
  <c r="I1046" i="1"/>
  <c r="J1046" i="1"/>
  <c r="K1046" i="1"/>
  <c r="L1046" i="1"/>
  <c r="E1047" i="1"/>
  <c r="H1047" i="1"/>
  <c r="I1047" i="1"/>
  <c r="J1047" i="1"/>
  <c r="K1047" i="1"/>
  <c r="L1047" i="1"/>
  <c r="E1048" i="1"/>
  <c r="H1048" i="1"/>
  <c r="I1048" i="1"/>
  <c r="J1048" i="1"/>
  <c r="K1048" i="1"/>
  <c r="L1048" i="1"/>
  <c r="E1049" i="1"/>
  <c r="H1049" i="1"/>
  <c r="I1049" i="1"/>
  <c r="J1049" i="1"/>
  <c r="K1049" i="1"/>
  <c r="L1049" i="1"/>
  <c r="E1050" i="1"/>
  <c r="H1050" i="1"/>
  <c r="I1050" i="1"/>
  <c r="J1050" i="1"/>
  <c r="K1050" i="1"/>
  <c r="L1050" i="1"/>
  <c r="E1051" i="1"/>
  <c r="H1051" i="1"/>
  <c r="I1051" i="1"/>
  <c r="J1051" i="1"/>
  <c r="K1051" i="1"/>
  <c r="L1051" i="1"/>
  <c r="E1052" i="1"/>
  <c r="H1052" i="1"/>
  <c r="I1052" i="1"/>
  <c r="J1052" i="1"/>
  <c r="K1052" i="1"/>
  <c r="L1052" i="1"/>
  <c r="E1053" i="1"/>
  <c r="H1053" i="1"/>
  <c r="I1053" i="1"/>
  <c r="J1053" i="1"/>
  <c r="K1053" i="1"/>
  <c r="L1053" i="1"/>
  <c r="E1054" i="1"/>
  <c r="H1054" i="1"/>
  <c r="I1054" i="1"/>
  <c r="J1054" i="1"/>
  <c r="K1054" i="1"/>
  <c r="L1054" i="1"/>
  <c r="E1055" i="1"/>
  <c r="H1055" i="1"/>
  <c r="I1055" i="1"/>
  <c r="J1055" i="1"/>
  <c r="K1055" i="1"/>
  <c r="L1055" i="1"/>
  <c r="E1056" i="1"/>
  <c r="H1056" i="1"/>
  <c r="I1056" i="1"/>
  <c r="J1056" i="1"/>
  <c r="K1056" i="1"/>
  <c r="L1056" i="1"/>
  <c r="E1057" i="1"/>
  <c r="H1057" i="1"/>
  <c r="I1057" i="1"/>
  <c r="J1057" i="1"/>
  <c r="K1057" i="1"/>
  <c r="L1057" i="1"/>
  <c r="E1058" i="1"/>
  <c r="H1058" i="1"/>
  <c r="I1058" i="1"/>
  <c r="J1058" i="1"/>
  <c r="K1058" i="1"/>
  <c r="L1058" i="1"/>
  <c r="E1059" i="1"/>
  <c r="H1059" i="1"/>
  <c r="I1059" i="1"/>
  <c r="J1059" i="1"/>
  <c r="K1059" i="1"/>
  <c r="L1059" i="1"/>
  <c r="E1060" i="1"/>
  <c r="H1060" i="1"/>
  <c r="I1060" i="1"/>
  <c r="J1060" i="1"/>
  <c r="K1060" i="1"/>
  <c r="L1060" i="1"/>
  <c r="E1061" i="1"/>
  <c r="H1061" i="1"/>
  <c r="I1061" i="1"/>
  <c r="J1061" i="1"/>
  <c r="K1061" i="1"/>
  <c r="L1061" i="1"/>
  <c r="E1062" i="1"/>
  <c r="H1062" i="1"/>
  <c r="I1062" i="1"/>
  <c r="J1062" i="1"/>
  <c r="K1062" i="1"/>
  <c r="L1062" i="1"/>
  <c r="E1063" i="1"/>
  <c r="H1063" i="1"/>
  <c r="I1063" i="1"/>
  <c r="J1063" i="1"/>
  <c r="K1063" i="1"/>
  <c r="L1063" i="1"/>
  <c r="E1064" i="1"/>
  <c r="H1064" i="1"/>
  <c r="I1064" i="1"/>
  <c r="J1064" i="1"/>
  <c r="K1064" i="1"/>
  <c r="L1064" i="1"/>
  <c r="E1065" i="1"/>
  <c r="H1065" i="1"/>
  <c r="I1065" i="1"/>
  <c r="J1065" i="1"/>
  <c r="K1065" i="1"/>
  <c r="L1065" i="1"/>
  <c r="E1066" i="1"/>
  <c r="H1066" i="1"/>
  <c r="I1066" i="1"/>
  <c r="J1066" i="1"/>
  <c r="K1066" i="1"/>
  <c r="L1066" i="1"/>
  <c r="E1067" i="1"/>
  <c r="H1067" i="1"/>
  <c r="I1067" i="1"/>
  <c r="J1067" i="1"/>
  <c r="K1067" i="1"/>
  <c r="L1067" i="1"/>
  <c r="E1068" i="1"/>
  <c r="H1068" i="1"/>
  <c r="I1068" i="1"/>
  <c r="J1068" i="1"/>
  <c r="K1068" i="1"/>
  <c r="L1068" i="1"/>
  <c r="E1069" i="1"/>
  <c r="H1069" i="1"/>
  <c r="I1069" i="1"/>
  <c r="J1069" i="1"/>
  <c r="K1069" i="1"/>
  <c r="L1069" i="1"/>
  <c r="E1070" i="1"/>
  <c r="H1070" i="1"/>
  <c r="I1070" i="1"/>
  <c r="J1070" i="1"/>
  <c r="K1070" i="1"/>
  <c r="L1070" i="1"/>
  <c r="E1071" i="1"/>
  <c r="H1071" i="1"/>
  <c r="I1071" i="1"/>
  <c r="J1071" i="1"/>
  <c r="K1071" i="1"/>
  <c r="L1071" i="1"/>
  <c r="E1072" i="1"/>
  <c r="H1072" i="1"/>
  <c r="I1072" i="1"/>
  <c r="J1072" i="1"/>
  <c r="K1072" i="1"/>
  <c r="L1072" i="1"/>
  <c r="E1073" i="1"/>
  <c r="H1073" i="1"/>
  <c r="I1073" i="1"/>
  <c r="J1073" i="1"/>
  <c r="K1073" i="1"/>
  <c r="L1073" i="1"/>
  <c r="E1074" i="1"/>
  <c r="H1074" i="1"/>
  <c r="I1074" i="1"/>
  <c r="J1074" i="1"/>
  <c r="K1074" i="1"/>
  <c r="L1074" i="1"/>
  <c r="E1075" i="1"/>
  <c r="H1075" i="1"/>
  <c r="I1075" i="1"/>
  <c r="J1075" i="1"/>
  <c r="K1075" i="1"/>
  <c r="L1075" i="1"/>
  <c r="E1076" i="1"/>
  <c r="H1076" i="1"/>
  <c r="I1076" i="1"/>
  <c r="J1076" i="1"/>
  <c r="K1076" i="1"/>
  <c r="L1076" i="1"/>
  <c r="E1077" i="1"/>
  <c r="H1077" i="1"/>
  <c r="I1077" i="1"/>
  <c r="J1077" i="1"/>
  <c r="K1077" i="1"/>
  <c r="L1077" i="1"/>
  <c r="E1078" i="1"/>
  <c r="H1078" i="1"/>
  <c r="I1078" i="1"/>
  <c r="J1078" i="1"/>
  <c r="K1078" i="1"/>
  <c r="L1078" i="1"/>
  <c r="E1079" i="1"/>
  <c r="H1079" i="1"/>
  <c r="I1079" i="1"/>
  <c r="J1079" i="1"/>
  <c r="K1079" i="1"/>
  <c r="L1079" i="1"/>
  <c r="E1080" i="1"/>
  <c r="H1080" i="1"/>
  <c r="I1080" i="1"/>
  <c r="J1080" i="1"/>
  <c r="K1080" i="1"/>
  <c r="L1080" i="1"/>
  <c r="E1081" i="1"/>
  <c r="H1081" i="1"/>
  <c r="I1081" i="1"/>
  <c r="J1081" i="1"/>
  <c r="K1081" i="1"/>
  <c r="L1081" i="1"/>
  <c r="E1082" i="1"/>
  <c r="H1082" i="1"/>
  <c r="I1082" i="1"/>
  <c r="J1082" i="1"/>
  <c r="K1082" i="1"/>
  <c r="L1082" i="1"/>
  <c r="E1083" i="1"/>
  <c r="H1083" i="1"/>
  <c r="I1083" i="1"/>
  <c r="J1083" i="1"/>
  <c r="K1083" i="1"/>
  <c r="L1083" i="1"/>
  <c r="E1084" i="1"/>
  <c r="H1084" i="1"/>
  <c r="I1084" i="1"/>
  <c r="J1084" i="1"/>
  <c r="K1084" i="1"/>
  <c r="L1084" i="1"/>
  <c r="E1085" i="1"/>
  <c r="H1085" i="1"/>
  <c r="I1085" i="1"/>
  <c r="J1085" i="1"/>
  <c r="K1085" i="1"/>
  <c r="L1085" i="1"/>
  <c r="E1086" i="1"/>
  <c r="H1086" i="1"/>
  <c r="I1086" i="1"/>
  <c r="J1086" i="1"/>
  <c r="K1086" i="1"/>
  <c r="L1086" i="1"/>
  <c r="E1087" i="1"/>
  <c r="H1087" i="1"/>
  <c r="I1087" i="1"/>
  <c r="J1087" i="1"/>
  <c r="K1087" i="1"/>
  <c r="L1087" i="1"/>
  <c r="E1088" i="1"/>
  <c r="H1088" i="1"/>
  <c r="I1088" i="1"/>
  <c r="J1088" i="1"/>
  <c r="K1088" i="1"/>
  <c r="L1088" i="1"/>
  <c r="E1089" i="1"/>
  <c r="H1089" i="1"/>
  <c r="I1089" i="1"/>
  <c r="J1089" i="1"/>
  <c r="K1089" i="1"/>
  <c r="L1089" i="1"/>
  <c r="E1090" i="1"/>
  <c r="H1090" i="1"/>
  <c r="I1090" i="1"/>
  <c r="J1090" i="1"/>
  <c r="K1090" i="1"/>
  <c r="L1090" i="1"/>
  <c r="E1091" i="1"/>
  <c r="H1091" i="1"/>
  <c r="I1091" i="1"/>
  <c r="J1091" i="1"/>
  <c r="K1091" i="1"/>
  <c r="L1091" i="1"/>
  <c r="E1092" i="1"/>
  <c r="H1092" i="1"/>
  <c r="I1092" i="1"/>
  <c r="J1092" i="1"/>
  <c r="K1092" i="1"/>
  <c r="L1092" i="1"/>
  <c r="E1093" i="1"/>
  <c r="H1093" i="1"/>
  <c r="I1093" i="1"/>
  <c r="J1093" i="1"/>
  <c r="K1093" i="1"/>
  <c r="L1093" i="1"/>
  <c r="E1094" i="1"/>
  <c r="H1094" i="1"/>
  <c r="I1094" i="1"/>
  <c r="J1094" i="1"/>
  <c r="K1094" i="1"/>
  <c r="L1094" i="1"/>
  <c r="E1095" i="1"/>
  <c r="H1095" i="1"/>
  <c r="I1095" i="1"/>
  <c r="J1095" i="1"/>
  <c r="K1095" i="1"/>
  <c r="L1095" i="1"/>
  <c r="E1096" i="1"/>
  <c r="H1096" i="1"/>
  <c r="I1096" i="1"/>
  <c r="J1096" i="1"/>
  <c r="K1096" i="1"/>
  <c r="L1096" i="1"/>
  <c r="E1097" i="1"/>
  <c r="H1097" i="1"/>
  <c r="I1097" i="1"/>
  <c r="J1097" i="1"/>
  <c r="K1097" i="1"/>
  <c r="L1097" i="1"/>
  <c r="E1098" i="1"/>
  <c r="H1098" i="1"/>
  <c r="I1098" i="1"/>
  <c r="J1098" i="1"/>
  <c r="K1098" i="1"/>
  <c r="L1098" i="1"/>
  <c r="E1099" i="1"/>
  <c r="H1099" i="1"/>
  <c r="I1099" i="1"/>
  <c r="J1099" i="1"/>
  <c r="K1099" i="1"/>
  <c r="L1099" i="1"/>
  <c r="E1100" i="1"/>
  <c r="H1100" i="1"/>
  <c r="I1100" i="1"/>
  <c r="J1100" i="1"/>
  <c r="K1100" i="1"/>
  <c r="L1100" i="1"/>
  <c r="E1101" i="1"/>
  <c r="H1101" i="1"/>
  <c r="I1101" i="1"/>
  <c r="J1101" i="1"/>
  <c r="K1101" i="1"/>
  <c r="L1101" i="1"/>
  <c r="E1102" i="1"/>
  <c r="H1102" i="1"/>
  <c r="I1102" i="1"/>
  <c r="J1102" i="1"/>
  <c r="K1102" i="1"/>
  <c r="L1102" i="1"/>
  <c r="E1103" i="1"/>
  <c r="H1103" i="1"/>
  <c r="I1103" i="1"/>
  <c r="J1103" i="1"/>
  <c r="K1103" i="1"/>
  <c r="L1103" i="1"/>
  <c r="E1104" i="1"/>
  <c r="H1104" i="1"/>
  <c r="I1104" i="1"/>
  <c r="J1104" i="1"/>
  <c r="K1104" i="1"/>
  <c r="L1104" i="1"/>
  <c r="E1105" i="1"/>
  <c r="H1105" i="1"/>
  <c r="I1105" i="1"/>
  <c r="J1105" i="1"/>
  <c r="K1105" i="1"/>
  <c r="L1105" i="1"/>
  <c r="E1106" i="1"/>
  <c r="H1106" i="1"/>
  <c r="I1106" i="1"/>
  <c r="J1106" i="1"/>
  <c r="K1106" i="1"/>
  <c r="L1106" i="1"/>
  <c r="E1107" i="1"/>
  <c r="H1107" i="1"/>
  <c r="I1107" i="1"/>
  <c r="J1107" i="1"/>
  <c r="K1107" i="1"/>
  <c r="L1107" i="1"/>
  <c r="E1108" i="1"/>
  <c r="H1108" i="1"/>
  <c r="I1108" i="1"/>
  <c r="J1108" i="1"/>
  <c r="K1108" i="1"/>
  <c r="L1108" i="1"/>
  <c r="E1109" i="1"/>
  <c r="H1109" i="1"/>
  <c r="I1109" i="1"/>
  <c r="J1109" i="1"/>
  <c r="K1109" i="1"/>
  <c r="L1109" i="1"/>
  <c r="E1110" i="1"/>
  <c r="H1110" i="1"/>
  <c r="I1110" i="1"/>
  <c r="J1110" i="1"/>
  <c r="K1110" i="1"/>
  <c r="L1110" i="1"/>
  <c r="E1111" i="1"/>
  <c r="H1111" i="1"/>
  <c r="I1111" i="1"/>
  <c r="J1111" i="1"/>
  <c r="K1111" i="1"/>
  <c r="L1111" i="1"/>
  <c r="E1112" i="1"/>
  <c r="H1112" i="1"/>
  <c r="I1112" i="1"/>
  <c r="J1112" i="1"/>
  <c r="K1112" i="1"/>
  <c r="L1112" i="1"/>
  <c r="E1113" i="1"/>
  <c r="H1113" i="1"/>
  <c r="I1113" i="1"/>
  <c r="J1113" i="1"/>
  <c r="K1113" i="1"/>
  <c r="L1113" i="1"/>
  <c r="E1114" i="1"/>
  <c r="H1114" i="1"/>
  <c r="I1114" i="1"/>
  <c r="J1114" i="1"/>
  <c r="K1114" i="1"/>
  <c r="L1114" i="1"/>
  <c r="E1115" i="1"/>
  <c r="H1115" i="1"/>
  <c r="I1115" i="1"/>
  <c r="J1115" i="1"/>
  <c r="K1115" i="1"/>
  <c r="L1115" i="1"/>
  <c r="E1116" i="1"/>
  <c r="H1116" i="1"/>
  <c r="I1116" i="1"/>
  <c r="J1116" i="1"/>
  <c r="K1116" i="1"/>
  <c r="L1116" i="1"/>
  <c r="E1117" i="1"/>
  <c r="H1117" i="1"/>
  <c r="I1117" i="1"/>
  <c r="J1117" i="1"/>
  <c r="K1117" i="1"/>
  <c r="L1117" i="1"/>
  <c r="E1118" i="1"/>
  <c r="H1118" i="1"/>
  <c r="I1118" i="1"/>
  <c r="J1118" i="1"/>
  <c r="K1118" i="1"/>
  <c r="L1118" i="1"/>
  <c r="E1119" i="1"/>
  <c r="H1119" i="1"/>
  <c r="I1119" i="1"/>
  <c r="J1119" i="1"/>
  <c r="K1119" i="1"/>
  <c r="L1119" i="1"/>
  <c r="E1120" i="1"/>
  <c r="H1120" i="1"/>
  <c r="I1120" i="1"/>
  <c r="J1120" i="1"/>
  <c r="K1120" i="1"/>
  <c r="L1120" i="1"/>
  <c r="E1121" i="1"/>
  <c r="H1121" i="1"/>
  <c r="I1121" i="1"/>
  <c r="J1121" i="1"/>
  <c r="K1121" i="1"/>
  <c r="L1121" i="1"/>
  <c r="E1122" i="1"/>
  <c r="H1122" i="1"/>
  <c r="I1122" i="1"/>
  <c r="J1122" i="1"/>
  <c r="K1122" i="1"/>
  <c r="L1122" i="1"/>
  <c r="E1123" i="1"/>
  <c r="H1123" i="1"/>
  <c r="I1123" i="1"/>
  <c r="J1123" i="1"/>
  <c r="K1123" i="1"/>
  <c r="L1123" i="1"/>
  <c r="E1124" i="1"/>
  <c r="H1124" i="1"/>
  <c r="I1124" i="1"/>
  <c r="J1124" i="1"/>
  <c r="K1124" i="1"/>
  <c r="L1124" i="1"/>
  <c r="E1125" i="1"/>
  <c r="H1125" i="1"/>
  <c r="I1125" i="1"/>
  <c r="J1125" i="1"/>
  <c r="K1125" i="1"/>
  <c r="L1125" i="1"/>
  <c r="E1126" i="1"/>
  <c r="H1126" i="1"/>
  <c r="I1126" i="1"/>
  <c r="J1126" i="1"/>
  <c r="K1126" i="1"/>
  <c r="L1126" i="1"/>
  <c r="E1127" i="1"/>
  <c r="H1127" i="1"/>
  <c r="I1127" i="1"/>
  <c r="J1127" i="1"/>
  <c r="K1127" i="1"/>
  <c r="L1127" i="1"/>
  <c r="E1128" i="1"/>
  <c r="H1128" i="1"/>
  <c r="I1128" i="1"/>
  <c r="J1128" i="1"/>
  <c r="K1128" i="1"/>
  <c r="L1128" i="1"/>
  <c r="E1129" i="1"/>
  <c r="H1129" i="1"/>
  <c r="I1129" i="1"/>
  <c r="J1129" i="1"/>
  <c r="K1129" i="1"/>
  <c r="L1129" i="1"/>
  <c r="E1130" i="1"/>
  <c r="H1130" i="1"/>
  <c r="I1130" i="1"/>
  <c r="J1130" i="1"/>
  <c r="K1130" i="1"/>
  <c r="L1130" i="1"/>
  <c r="E1131" i="1"/>
  <c r="H1131" i="1"/>
  <c r="I1131" i="1"/>
  <c r="J1131" i="1"/>
  <c r="K1131" i="1"/>
  <c r="L1131" i="1"/>
  <c r="E1132" i="1"/>
  <c r="H1132" i="1"/>
  <c r="I1132" i="1"/>
  <c r="J1132" i="1"/>
  <c r="K1132" i="1"/>
  <c r="L1132" i="1"/>
  <c r="E1133" i="1"/>
  <c r="H1133" i="1"/>
  <c r="I1133" i="1"/>
  <c r="J1133" i="1"/>
  <c r="K1133" i="1"/>
  <c r="L1133" i="1"/>
  <c r="E1134" i="1"/>
  <c r="H1134" i="1"/>
  <c r="I1134" i="1"/>
  <c r="J1134" i="1"/>
  <c r="K1134" i="1"/>
  <c r="L1134" i="1"/>
  <c r="E1135" i="1"/>
  <c r="H1135" i="1"/>
  <c r="I1135" i="1"/>
  <c r="J1135" i="1"/>
  <c r="K1135" i="1"/>
  <c r="L1135" i="1"/>
  <c r="E1136" i="1"/>
  <c r="H1136" i="1"/>
  <c r="I1136" i="1"/>
  <c r="J1136" i="1"/>
  <c r="K1136" i="1"/>
  <c r="L1136" i="1"/>
  <c r="E1137" i="1"/>
  <c r="H1137" i="1"/>
  <c r="I1137" i="1"/>
  <c r="J1137" i="1"/>
  <c r="K1137" i="1"/>
  <c r="L1137" i="1"/>
  <c r="E1138" i="1"/>
  <c r="H1138" i="1"/>
  <c r="I1138" i="1"/>
  <c r="J1138" i="1"/>
  <c r="K1138" i="1"/>
  <c r="L1138" i="1"/>
  <c r="E1139" i="1"/>
  <c r="H1139" i="1"/>
  <c r="I1139" i="1"/>
  <c r="J1139" i="1"/>
  <c r="K1139" i="1"/>
  <c r="L1139" i="1"/>
  <c r="E1140" i="1"/>
  <c r="H1140" i="1"/>
  <c r="I1140" i="1"/>
  <c r="J1140" i="1"/>
  <c r="K1140" i="1"/>
  <c r="L1140" i="1"/>
  <c r="E1141" i="1"/>
  <c r="H1141" i="1"/>
  <c r="I1141" i="1"/>
  <c r="J1141" i="1"/>
  <c r="K1141" i="1"/>
  <c r="L1141" i="1"/>
  <c r="E1142" i="1"/>
  <c r="H1142" i="1"/>
  <c r="I1142" i="1"/>
  <c r="J1142" i="1"/>
  <c r="K1142" i="1"/>
  <c r="L1142" i="1"/>
  <c r="E1143" i="1"/>
  <c r="H1143" i="1"/>
  <c r="I1143" i="1"/>
  <c r="J1143" i="1"/>
  <c r="K1143" i="1"/>
  <c r="L1143" i="1"/>
  <c r="E1144" i="1"/>
  <c r="H1144" i="1"/>
  <c r="I1144" i="1"/>
  <c r="J1144" i="1"/>
  <c r="K1144" i="1"/>
  <c r="L1144" i="1"/>
  <c r="E1145" i="1"/>
  <c r="H1145" i="1"/>
  <c r="I1145" i="1"/>
  <c r="J1145" i="1"/>
  <c r="K1145" i="1"/>
  <c r="L1145" i="1"/>
  <c r="E1146" i="1"/>
  <c r="H1146" i="1"/>
  <c r="I1146" i="1"/>
  <c r="J1146" i="1"/>
  <c r="K1146" i="1"/>
  <c r="L1146" i="1"/>
  <c r="E1147" i="1"/>
  <c r="H1147" i="1"/>
  <c r="I1147" i="1"/>
  <c r="J1147" i="1"/>
  <c r="K1147" i="1"/>
  <c r="L1147" i="1"/>
  <c r="E1148" i="1"/>
  <c r="H1148" i="1"/>
  <c r="I1148" i="1"/>
  <c r="J1148" i="1"/>
  <c r="K1148" i="1"/>
  <c r="L1148" i="1"/>
  <c r="E1149" i="1"/>
  <c r="H1149" i="1"/>
  <c r="I1149" i="1"/>
  <c r="J1149" i="1"/>
  <c r="K1149" i="1"/>
  <c r="L1149" i="1"/>
  <c r="E1150" i="1"/>
  <c r="H1150" i="1"/>
  <c r="I1150" i="1"/>
  <c r="J1150" i="1"/>
  <c r="K1150" i="1"/>
  <c r="L1150" i="1"/>
  <c r="E1151" i="1"/>
  <c r="H1151" i="1"/>
  <c r="I1151" i="1"/>
  <c r="J1151" i="1"/>
  <c r="K1151" i="1"/>
  <c r="L1151" i="1"/>
  <c r="E1152" i="1"/>
  <c r="H1152" i="1"/>
  <c r="I1152" i="1"/>
  <c r="J1152" i="1"/>
  <c r="K1152" i="1"/>
  <c r="L1152" i="1"/>
  <c r="E1153" i="1"/>
  <c r="H1153" i="1"/>
  <c r="I1153" i="1"/>
  <c r="J1153" i="1"/>
  <c r="K1153" i="1"/>
  <c r="L1153" i="1"/>
  <c r="E1154" i="1"/>
  <c r="H1154" i="1"/>
  <c r="I1154" i="1"/>
  <c r="J1154" i="1"/>
  <c r="K1154" i="1"/>
  <c r="L1154" i="1"/>
  <c r="E1155" i="1"/>
  <c r="H1155" i="1"/>
  <c r="I1155" i="1"/>
  <c r="J1155" i="1"/>
  <c r="K1155" i="1"/>
  <c r="L1155" i="1"/>
  <c r="E1156" i="1"/>
  <c r="H1156" i="1"/>
  <c r="I1156" i="1"/>
  <c r="J1156" i="1"/>
  <c r="K1156" i="1"/>
  <c r="L1156" i="1"/>
  <c r="E1157" i="1"/>
  <c r="H1157" i="1"/>
  <c r="I1157" i="1"/>
  <c r="J1157" i="1"/>
  <c r="K1157" i="1"/>
  <c r="L1157" i="1"/>
  <c r="E1158" i="1"/>
  <c r="H1158" i="1"/>
  <c r="I1158" i="1"/>
  <c r="J1158" i="1"/>
  <c r="K1158" i="1"/>
  <c r="L1158" i="1"/>
  <c r="E1159" i="1"/>
  <c r="H1159" i="1"/>
  <c r="I1159" i="1"/>
  <c r="J1159" i="1"/>
  <c r="K1159" i="1"/>
  <c r="L1159" i="1"/>
  <c r="E1160" i="1"/>
  <c r="H1160" i="1"/>
  <c r="I1160" i="1"/>
  <c r="J1160" i="1"/>
  <c r="K1160" i="1"/>
  <c r="L1160" i="1"/>
  <c r="E1161" i="1"/>
  <c r="H1161" i="1"/>
  <c r="I1161" i="1"/>
  <c r="J1161" i="1"/>
  <c r="K1161" i="1"/>
  <c r="L1161" i="1"/>
  <c r="E1162" i="1"/>
  <c r="H1162" i="1"/>
  <c r="I1162" i="1"/>
  <c r="J1162" i="1"/>
  <c r="K1162" i="1"/>
  <c r="L1162" i="1"/>
  <c r="E1163" i="1"/>
  <c r="H1163" i="1"/>
  <c r="I1163" i="1"/>
  <c r="J1163" i="1"/>
  <c r="K1163" i="1"/>
  <c r="L1163" i="1"/>
  <c r="E1164" i="1"/>
  <c r="H1164" i="1"/>
  <c r="I1164" i="1"/>
  <c r="J1164" i="1"/>
  <c r="K1164" i="1"/>
  <c r="L1164" i="1"/>
  <c r="E1165" i="1"/>
  <c r="H1165" i="1"/>
  <c r="I1165" i="1"/>
  <c r="J1165" i="1"/>
  <c r="K1165" i="1"/>
  <c r="L1165" i="1"/>
  <c r="E1166" i="1"/>
  <c r="H1166" i="1"/>
  <c r="I1166" i="1"/>
  <c r="J1166" i="1"/>
  <c r="K1166" i="1"/>
  <c r="L1166" i="1"/>
  <c r="E1167" i="1"/>
  <c r="H1167" i="1"/>
  <c r="I1167" i="1"/>
  <c r="J1167" i="1"/>
  <c r="K1167" i="1"/>
  <c r="L1167" i="1"/>
  <c r="E1168" i="1"/>
  <c r="H1168" i="1"/>
  <c r="I1168" i="1"/>
  <c r="J1168" i="1"/>
  <c r="K1168" i="1"/>
  <c r="L1168" i="1"/>
  <c r="E1169" i="1"/>
  <c r="H1169" i="1"/>
  <c r="I1169" i="1"/>
  <c r="J1169" i="1"/>
  <c r="K1169" i="1"/>
  <c r="L1169" i="1"/>
  <c r="E1170" i="1"/>
  <c r="H1170" i="1"/>
  <c r="I1170" i="1"/>
  <c r="J1170" i="1"/>
  <c r="K1170" i="1"/>
  <c r="L1170" i="1"/>
  <c r="E1171" i="1"/>
  <c r="H1171" i="1"/>
  <c r="I1171" i="1"/>
  <c r="J1171" i="1"/>
  <c r="K1171" i="1"/>
  <c r="L1171" i="1"/>
  <c r="E1172" i="1"/>
  <c r="H1172" i="1"/>
  <c r="I1172" i="1"/>
  <c r="J1172" i="1"/>
  <c r="K1172" i="1"/>
  <c r="L1172" i="1"/>
  <c r="E1173" i="1"/>
  <c r="H1173" i="1"/>
  <c r="I1173" i="1"/>
  <c r="J1173" i="1"/>
  <c r="K1173" i="1"/>
  <c r="L1173" i="1"/>
  <c r="E1174" i="1"/>
  <c r="H1174" i="1"/>
  <c r="I1174" i="1"/>
  <c r="J1174" i="1"/>
  <c r="K1174" i="1"/>
  <c r="L1174" i="1"/>
  <c r="E1175" i="1"/>
  <c r="H1175" i="1"/>
  <c r="I1175" i="1"/>
  <c r="J1175" i="1"/>
  <c r="K1175" i="1"/>
  <c r="L1175" i="1"/>
  <c r="E1176" i="1"/>
  <c r="H1176" i="1"/>
  <c r="I1176" i="1"/>
  <c r="J1176" i="1"/>
  <c r="K1176" i="1"/>
  <c r="L1176" i="1"/>
  <c r="E1177" i="1"/>
  <c r="H1177" i="1"/>
  <c r="I1177" i="1"/>
  <c r="J1177" i="1"/>
  <c r="K1177" i="1"/>
  <c r="L1177" i="1"/>
  <c r="E1178" i="1"/>
  <c r="H1178" i="1"/>
  <c r="I1178" i="1"/>
  <c r="J1178" i="1"/>
  <c r="K1178" i="1"/>
  <c r="L1178" i="1"/>
  <c r="E1179" i="1"/>
  <c r="H1179" i="1"/>
  <c r="I1179" i="1"/>
  <c r="J1179" i="1"/>
  <c r="K1179" i="1"/>
  <c r="L1179" i="1"/>
  <c r="E1180" i="1"/>
  <c r="H1180" i="1"/>
  <c r="I1180" i="1"/>
  <c r="J1180" i="1"/>
  <c r="K1180" i="1"/>
  <c r="L1180" i="1"/>
  <c r="E1181" i="1"/>
  <c r="H1181" i="1"/>
  <c r="I1181" i="1"/>
  <c r="J1181" i="1"/>
  <c r="K1181" i="1"/>
  <c r="L1181" i="1"/>
  <c r="E1182" i="1"/>
  <c r="H1182" i="1"/>
  <c r="I1182" i="1"/>
  <c r="J1182" i="1"/>
  <c r="K1182" i="1"/>
  <c r="L1182" i="1"/>
  <c r="E1183" i="1"/>
  <c r="H1183" i="1"/>
  <c r="I1183" i="1"/>
  <c r="J1183" i="1"/>
  <c r="K1183" i="1"/>
  <c r="L1183" i="1"/>
  <c r="E1184" i="1"/>
  <c r="H1184" i="1"/>
  <c r="I1184" i="1"/>
  <c r="J1184" i="1"/>
  <c r="K1184" i="1"/>
  <c r="L1184" i="1"/>
  <c r="E1185" i="1"/>
  <c r="H1185" i="1"/>
  <c r="I1185" i="1"/>
  <c r="J1185" i="1"/>
  <c r="K1185" i="1"/>
  <c r="L1185" i="1"/>
  <c r="E1186" i="1"/>
  <c r="H1186" i="1"/>
  <c r="I1186" i="1"/>
  <c r="J1186" i="1"/>
  <c r="K1186" i="1"/>
  <c r="L1186" i="1"/>
  <c r="E1187" i="1"/>
  <c r="H1187" i="1"/>
  <c r="I1187" i="1"/>
  <c r="J1187" i="1"/>
  <c r="K1187" i="1"/>
  <c r="L1187" i="1"/>
  <c r="E1188" i="1"/>
  <c r="H1188" i="1"/>
  <c r="I1188" i="1"/>
  <c r="J1188" i="1"/>
  <c r="K1188" i="1"/>
  <c r="L1188" i="1"/>
  <c r="E1189" i="1"/>
  <c r="H1189" i="1"/>
  <c r="I1189" i="1"/>
  <c r="J1189" i="1"/>
  <c r="K1189" i="1"/>
  <c r="L1189" i="1"/>
  <c r="E1190" i="1"/>
  <c r="H1190" i="1"/>
  <c r="I1190" i="1"/>
  <c r="J1190" i="1"/>
  <c r="K1190" i="1"/>
  <c r="L1190" i="1"/>
  <c r="E1191" i="1"/>
  <c r="H1191" i="1"/>
  <c r="I1191" i="1"/>
  <c r="J1191" i="1"/>
  <c r="K1191" i="1"/>
  <c r="L1191" i="1"/>
  <c r="E1192" i="1"/>
  <c r="H1192" i="1"/>
  <c r="I1192" i="1"/>
  <c r="J1192" i="1"/>
  <c r="K1192" i="1"/>
  <c r="L1192" i="1"/>
  <c r="E1193" i="1"/>
  <c r="H1193" i="1"/>
  <c r="I1193" i="1"/>
  <c r="J1193" i="1"/>
  <c r="K1193" i="1"/>
  <c r="L1193" i="1"/>
  <c r="E1194" i="1"/>
  <c r="H1194" i="1"/>
  <c r="I1194" i="1"/>
  <c r="J1194" i="1"/>
  <c r="K1194" i="1"/>
  <c r="L1194" i="1"/>
  <c r="E1195" i="1"/>
  <c r="H1195" i="1"/>
  <c r="I1195" i="1"/>
  <c r="J1195" i="1"/>
  <c r="K1195" i="1"/>
  <c r="L1195" i="1"/>
  <c r="E1196" i="1"/>
  <c r="H1196" i="1"/>
  <c r="I1196" i="1"/>
  <c r="J1196" i="1"/>
  <c r="K1196" i="1"/>
  <c r="L1196" i="1"/>
  <c r="E1197" i="1"/>
  <c r="H1197" i="1"/>
  <c r="I1197" i="1"/>
  <c r="J1197" i="1"/>
  <c r="K1197" i="1"/>
  <c r="L1197" i="1"/>
  <c r="E1198" i="1"/>
  <c r="H1198" i="1"/>
  <c r="I1198" i="1"/>
  <c r="J1198" i="1"/>
  <c r="K1198" i="1"/>
  <c r="L1198" i="1"/>
  <c r="E1199" i="1"/>
  <c r="H1199" i="1"/>
  <c r="I1199" i="1"/>
  <c r="J1199" i="1"/>
  <c r="K1199" i="1"/>
  <c r="L1199" i="1"/>
  <c r="E1200" i="1"/>
  <c r="H1200" i="1"/>
  <c r="I1200" i="1"/>
  <c r="J1200" i="1"/>
  <c r="K1200" i="1"/>
  <c r="L1200" i="1"/>
  <c r="E1201" i="1"/>
  <c r="H1201" i="1"/>
  <c r="I1201" i="1"/>
  <c r="J1201" i="1"/>
  <c r="K1201" i="1"/>
  <c r="L1201" i="1"/>
  <c r="E1202" i="1"/>
  <c r="H1202" i="1"/>
  <c r="I1202" i="1"/>
  <c r="J1202" i="1"/>
  <c r="K1202" i="1"/>
  <c r="L1202" i="1"/>
  <c r="E1203" i="1"/>
  <c r="H1203" i="1"/>
  <c r="I1203" i="1"/>
  <c r="J1203" i="1"/>
  <c r="K1203" i="1"/>
  <c r="L1203" i="1"/>
  <c r="E1204" i="1"/>
  <c r="H1204" i="1"/>
  <c r="I1204" i="1"/>
  <c r="J1204" i="1"/>
  <c r="K1204" i="1"/>
  <c r="L1204" i="1"/>
  <c r="E1205" i="1"/>
  <c r="H1205" i="1"/>
  <c r="I1205" i="1"/>
  <c r="J1205" i="1"/>
  <c r="K1205" i="1"/>
  <c r="L1205" i="1"/>
  <c r="E1206" i="1"/>
  <c r="H1206" i="1"/>
  <c r="I1206" i="1"/>
  <c r="J1206" i="1"/>
  <c r="K1206" i="1"/>
  <c r="L1206" i="1"/>
  <c r="E1207" i="1"/>
  <c r="H1207" i="1"/>
  <c r="I1207" i="1"/>
  <c r="J1207" i="1"/>
  <c r="K1207" i="1"/>
  <c r="L1207" i="1"/>
  <c r="E1208" i="1"/>
  <c r="H1208" i="1"/>
  <c r="I1208" i="1"/>
  <c r="J1208" i="1"/>
  <c r="K1208" i="1"/>
  <c r="L1208" i="1"/>
  <c r="E1209" i="1"/>
  <c r="H1209" i="1"/>
  <c r="I1209" i="1"/>
  <c r="J1209" i="1"/>
  <c r="K1209" i="1"/>
  <c r="L1209" i="1"/>
  <c r="E1210" i="1"/>
  <c r="H1210" i="1"/>
  <c r="I1210" i="1"/>
  <c r="J1210" i="1"/>
  <c r="K1210" i="1"/>
  <c r="L1210" i="1"/>
  <c r="E1211" i="1"/>
  <c r="H1211" i="1"/>
  <c r="I1211" i="1"/>
  <c r="J1211" i="1"/>
  <c r="K1211" i="1"/>
  <c r="L1211" i="1"/>
  <c r="E1212" i="1"/>
  <c r="H1212" i="1"/>
  <c r="I1212" i="1"/>
  <c r="J1212" i="1"/>
  <c r="K1212" i="1"/>
  <c r="L1212" i="1"/>
  <c r="E1213" i="1"/>
  <c r="H1213" i="1"/>
  <c r="I1213" i="1"/>
  <c r="J1213" i="1"/>
  <c r="K1213" i="1"/>
  <c r="L1213" i="1"/>
  <c r="E1214" i="1"/>
  <c r="H1214" i="1"/>
  <c r="I1214" i="1"/>
  <c r="J1214" i="1"/>
  <c r="K1214" i="1"/>
  <c r="L1214" i="1"/>
  <c r="E1215" i="1"/>
  <c r="H1215" i="1"/>
  <c r="I1215" i="1"/>
  <c r="J1215" i="1"/>
  <c r="K1215" i="1"/>
  <c r="L1215" i="1"/>
  <c r="E1216" i="1"/>
  <c r="H1216" i="1"/>
  <c r="I1216" i="1"/>
  <c r="J1216" i="1"/>
  <c r="K1216" i="1"/>
  <c r="L1216" i="1"/>
  <c r="E1217" i="1"/>
  <c r="H1217" i="1"/>
  <c r="I1217" i="1"/>
  <c r="J1217" i="1"/>
  <c r="K1217" i="1"/>
  <c r="L1217" i="1"/>
  <c r="E1218" i="1"/>
  <c r="H1218" i="1"/>
  <c r="I1218" i="1"/>
  <c r="J1218" i="1"/>
  <c r="K1218" i="1"/>
  <c r="L1218" i="1"/>
  <c r="E1219" i="1"/>
  <c r="H1219" i="1"/>
  <c r="I1219" i="1"/>
  <c r="J1219" i="1"/>
  <c r="K1219" i="1"/>
  <c r="L1219" i="1"/>
  <c r="E1220" i="1"/>
  <c r="H1220" i="1"/>
  <c r="I1220" i="1"/>
  <c r="J1220" i="1"/>
  <c r="K1220" i="1"/>
  <c r="L1220" i="1"/>
  <c r="E1221" i="1"/>
  <c r="H1221" i="1"/>
  <c r="I1221" i="1"/>
  <c r="J1221" i="1"/>
  <c r="K1221" i="1"/>
  <c r="L1221" i="1"/>
  <c r="E1222" i="1"/>
  <c r="H1222" i="1"/>
  <c r="I1222" i="1"/>
  <c r="J1222" i="1"/>
  <c r="K1222" i="1"/>
  <c r="L1222" i="1"/>
  <c r="E1223" i="1"/>
  <c r="H1223" i="1"/>
  <c r="I1223" i="1"/>
  <c r="J1223" i="1"/>
  <c r="K1223" i="1"/>
  <c r="L1223" i="1"/>
  <c r="E1224" i="1"/>
  <c r="H1224" i="1"/>
  <c r="I1224" i="1"/>
  <c r="J1224" i="1"/>
  <c r="K1224" i="1"/>
  <c r="L1224" i="1"/>
  <c r="E1225" i="1"/>
  <c r="H1225" i="1"/>
  <c r="I1225" i="1"/>
  <c r="J1225" i="1"/>
  <c r="K1225" i="1"/>
  <c r="L1225" i="1"/>
  <c r="E1226" i="1"/>
  <c r="H1226" i="1"/>
  <c r="I1226" i="1"/>
  <c r="J1226" i="1"/>
  <c r="K1226" i="1"/>
  <c r="L1226" i="1"/>
  <c r="E1227" i="1"/>
  <c r="H1227" i="1"/>
  <c r="I1227" i="1"/>
  <c r="J1227" i="1"/>
  <c r="K1227" i="1"/>
  <c r="L1227" i="1"/>
  <c r="E1228" i="1"/>
  <c r="H1228" i="1"/>
  <c r="I1228" i="1"/>
  <c r="J1228" i="1"/>
  <c r="K1228" i="1"/>
  <c r="L1228" i="1"/>
  <c r="E1229" i="1"/>
  <c r="H1229" i="1"/>
  <c r="I1229" i="1"/>
  <c r="J1229" i="1"/>
  <c r="K1229" i="1"/>
  <c r="L1229" i="1"/>
  <c r="E1230" i="1"/>
  <c r="H1230" i="1"/>
  <c r="I1230" i="1"/>
  <c r="J1230" i="1"/>
  <c r="K1230" i="1"/>
  <c r="L1230" i="1"/>
  <c r="E1231" i="1"/>
  <c r="H1231" i="1"/>
  <c r="I1231" i="1"/>
  <c r="J1231" i="1"/>
  <c r="K1231" i="1"/>
  <c r="L1231" i="1"/>
  <c r="E1232" i="1"/>
  <c r="H1232" i="1"/>
  <c r="I1232" i="1"/>
  <c r="J1232" i="1"/>
  <c r="K1232" i="1"/>
  <c r="L1232" i="1"/>
  <c r="E1233" i="1"/>
  <c r="H1233" i="1"/>
  <c r="I1233" i="1"/>
  <c r="J1233" i="1"/>
  <c r="K1233" i="1"/>
  <c r="L1233" i="1"/>
  <c r="E1234" i="1"/>
  <c r="H1234" i="1"/>
  <c r="I1234" i="1"/>
  <c r="J1234" i="1"/>
  <c r="K1234" i="1"/>
  <c r="L1234" i="1"/>
  <c r="E1235" i="1"/>
  <c r="H1235" i="1"/>
  <c r="I1235" i="1"/>
  <c r="J1235" i="1"/>
  <c r="K1235" i="1"/>
  <c r="L1235" i="1"/>
  <c r="E1236" i="1"/>
  <c r="H1236" i="1"/>
  <c r="I1236" i="1"/>
  <c r="J1236" i="1"/>
  <c r="K1236" i="1"/>
  <c r="L1236" i="1"/>
  <c r="E1237" i="1"/>
  <c r="H1237" i="1"/>
  <c r="I1237" i="1"/>
  <c r="J1237" i="1"/>
  <c r="K1237" i="1"/>
  <c r="L1237" i="1"/>
  <c r="E1238" i="1"/>
  <c r="H1238" i="1"/>
  <c r="I1238" i="1"/>
  <c r="J1238" i="1"/>
  <c r="K1238" i="1"/>
  <c r="L1238" i="1"/>
  <c r="E1239" i="1"/>
  <c r="H1239" i="1"/>
  <c r="I1239" i="1"/>
  <c r="J1239" i="1"/>
  <c r="K1239" i="1"/>
  <c r="L1239" i="1"/>
  <c r="E1240" i="1"/>
  <c r="H1240" i="1"/>
  <c r="I1240" i="1"/>
  <c r="J1240" i="1"/>
  <c r="K1240" i="1"/>
  <c r="L1240" i="1"/>
  <c r="E1241" i="1"/>
  <c r="H1241" i="1"/>
  <c r="I1241" i="1"/>
  <c r="J1241" i="1"/>
  <c r="K1241" i="1"/>
  <c r="L1241" i="1"/>
  <c r="E1242" i="1"/>
  <c r="H1242" i="1"/>
  <c r="I1242" i="1"/>
  <c r="J1242" i="1"/>
  <c r="K1242" i="1"/>
  <c r="L1242" i="1"/>
  <c r="E1243" i="1"/>
  <c r="H1243" i="1"/>
  <c r="I1243" i="1"/>
  <c r="J1243" i="1"/>
  <c r="K1243" i="1"/>
  <c r="L1243" i="1"/>
  <c r="E1244" i="1"/>
  <c r="H1244" i="1"/>
  <c r="I1244" i="1"/>
  <c r="J1244" i="1"/>
  <c r="K1244" i="1"/>
  <c r="L1244" i="1"/>
  <c r="E1245" i="1"/>
  <c r="H1245" i="1"/>
  <c r="I1245" i="1"/>
  <c r="J1245" i="1"/>
  <c r="K1245" i="1"/>
  <c r="L1245" i="1"/>
  <c r="E1246" i="1"/>
  <c r="H1246" i="1"/>
  <c r="I1246" i="1"/>
  <c r="J1246" i="1"/>
  <c r="K1246" i="1"/>
  <c r="L1246" i="1"/>
  <c r="E1247" i="1"/>
  <c r="H1247" i="1"/>
  <c r="I1247" i="1"/>
  <c r="J1247" i="1"/>
  <c r="K1247" i="1"/>
  <c r="L1247" i="1"/>
  <c r="E1248" i="1"/>
  <c r="H1248" i="1"/>
  <c r="I1248" i="1"/>
  <c r="J1248" i="1"/>
  <c r="K1248" i="1"/>
  <c r="L1248" i="1"/>
  <c r="E1249" i="1"/>
  <c r="H1249" i="1"/>
  <c r="I1249" i="1"/>
  <c r="J1249" i="1"/>
  <c r="K1249" i="1"/>
  <c r="L1249" i="1"/>
  <c r="E1250" i="1"/>
  <c r="H1250" i="1"/>
  <c r="I1250" i="1"/>
  <c r="J1250" i="1"/>
  <c r="K1250" i="1"/>
  <c r="L1250" i="1"/>
  <c r="E1251" i="1"/>
  <c r="H1251" i="1"/>
  <c r="I1251" i="1"/>
  <c r="J1251" i="1"/>
  <c r="K1251" i="1"/>
  <c r="L1251" i="1"/>
  <c r="E1252" i="1"/>
  <c r="H1252" i="1"/>
  <c r="I1252" i="1"/>
  <c r="J1252" i="1"/>
  <c r="K1252" i="1"/>
  <c r="L1252" i="1"/>
  <c r="E1253" i="1"/>
  <c r="H1253" i="1"/>
  <c r="I1253" i="1"/>
  <c r="J1253" i="1"/>
  <c r="K1253" i="1"/>
  <c r="L1253" i="1"/>
  <c r="E1254" i="1"/>
  <c r="H1254" i="1"/>
  <c r="I1254" i="1"/>
  <c r="J1254" i="1"/>
  <c r="K1254" i="1"/>
  <c r="L1254" i="1"/>
  <c r="E1255" i="1"/>
  <c r="H1255" i="1"/>
  <c r="I1255" i="1"/>
  <c r="J1255" i="1"/>
  <c r="K1255" i="1"/>
  <c r="L1255" i="1"/>
  <c r="E1256" i="1"/>
  <c r="H1256" i="1"/>
  <c r="I1256" i="1"/>
  <c r="J1256" i="1"/>
  <c r="K1256" i="1"/>
  <c r="L1256" i="1"/>
  <c r="E1257" i="1"/>
  <c r="H1257" i="1"/>
  <c r="I1257" i="1"/>
  <c r="J1257" i="1"/>
  <c r="K1257" i="1"/>
  <c r="L1257" i="1"/>
  <c r="E1258" i="1"/>
  <c r="H1258" i="1"/>
  <c r="I1258" i="1"/>
  <c r="J1258" i="1"/>
  <c r="K1258" i="1"/>
  <c r="L1258" i="1"/>
  <c r="E1259" i="1"/>
  <c r="H1259" i="1"/>
  <c r="I1259" i="1"/>
  <c r="J1259" i="1"/>
  <c r="K1259" i="1"/>
  <c r="L1259" i="1"/>
  <c r="E1260" i="1"/>
  <c r="H1260" i="1"/>
  <c r="I1260" i="1"/>
  <c r="J1260" i="1"/>
  <c r="K1260" i="1"/>
  <c r="L1260" i="1"/>
  <c r="E1261" i="1"/>
  <c r="H1261" i="1"/>
  <c r="I1261" i="1"/>
  <c r="J1261" i="1"/>
  <c r="K1261" i="1"/>
  <c r="L1261" i="1"/>
  <c r="E1262" i="1"/>
  <c r="H1262" i="1"/>
  <c r="I1262" i="1"/>
  <c r="J1262" i="1"/>
  <c r="K1262" i="1"/>
  <c r="L1262" i="1"/>
  <c r="E1263" i="1"/>
  <c r="H1263" i="1"/>
  <c r="I1263" i="1"/>
  <c r="J1263" i="1"/>
  <c r="K1263" i="1"/>
  <c r="L1263" i="1"/>
  <c r="E1264" i="1"/>
  <c r="H1264" i="1"/>
  <c r="I1264" i="1"/>
  <c r="J1264" i="1"/>
  <c r="K1264" i="1"/>
  <c r="L1264" i="1"/>
  <c r="E1265" i="1"/>
  <c r="H1265" i="1"/>
  <c r="I1265" i="1"/>
  <c r="J1265" i="1"/>
  <c r="K1265" i="1"/>
  <c r="L1265" i="1"/>
  <c r="E1266" i="1"/>
  <c r="H1266" i="1"/>
  <c r="I1266" i="1"/>
  <c r="J1266" i="1"/>
  <c r="K1266" i="1"/>
  <c r="L1266" i="1"/>
  <c r="E1267" i="1"/>
  <c r="H1267" i="1"/>
  <c r="I1267" i="1"/>
  <c r="J1267" i="1"/>
  <c r="K1267" i="1"/>
  <c r="L1267" i="1"/>
  <c r="E1268" i="1"/>
  <c r="H1268" i="1"/>
  <c r="I1268" i="1"/>
  <c r="J1268" i="1"/>
  <c r="K1268" i="1"/>
  <c r="L1268" i="1"/>
  <c r="E1269" i="1"/>
  <c r="H1269" i="1"/>
  <c r="I1269" i="1"/>
  <c r="J1269" i="1"/>
  <c r="K1269" i="1"/>
  <c r="L1269" i="1"/>
  <c r="E1270" i="1"/>
  <c r="H1270" i="1"/>
  <c r="I1270" i="1"/>
  <c r="J1270" i="1"/>
  <c r="K1270" i="1"/>
  <c r="L1270" i="1"/>
  <c r="E1271" i="1"/>
  <c r="H1271" i="1"/>
  <c r="I1271" i="1"/>
  <c r="J1271" i="1"/>
  <c r="K1271" i="1"/>
  <c r="L1271" i="1"/>
  <c r="E1272" i="1"/>
  <c r="H1272" i="1"/>
  <c r="I1272" i="1"/>
  <c r="J1272" i="1"/>
  <c r="K1272" i="1"/>
  <c r="L1272" i="1"/>
  <c r="E1273" i="1"/>
  <c r="H1273" i="1"/>
  <c r="I1273" i="1"/>
  <c r="J1273" i="1"/>
  <c r="K1273" i="1"/>
  <c r="L1273" i="1"/>
  <c r="E1274" i="1"/>
  <c r="H1274" i="1"/>
  <c r="I1274" i="1"/>
  <c r="J1274" i="1"/>
  <c r="K1274" i="1"/>
  <c r="L1274" i="1"/>
  <c r="E1275" i="1"/>
  <c r="H1275" i="1"/>
  <c r="I1275" i="1"/>
  <c r="J1275" i="1"/>
  <c r="K1275" i="1"/>
  <c r="L1275" i="1"/>
  <c r="E1276" i="1"/>
  <c r="H1276" i="1"/>
  <c r="I1276" i="1"/>
  <c r="J1276" i="1"/>
  <c r="K1276" i="1"/>
  <c r="L1276" i="1"/>
  <c r="E1277" i="1"/>
  <c r="H1277" i="1"/>
  <c r="I1277" i="1"/>
  <c r="J1277" i="1"/>
  <c r="K1277" i="1"/>
  <c r="L1277" i="1"/>
  <c r="E1278" i="1"/>
  <c r="H1278" i="1"/>
  <c r="I1278" i="1"/>
  <c r="J1278" i="1"/>
  <c r="K1278" i="1"/>
  <c r="L1278" i="1"/>
  <c r="E1279" i="1"/>
  <c r="H1279" i="1"/>
  <c r="I1279" i="1"/>
  <c r="J1279" i="1"/>
  <c r="K1279" i="1"/>
  <c r="L1279" i="1"/>
  <c r="E1280" i="1"/>
  <c r="H1280" i="1"/>
  <c r="I1280" i="1"/>
  <c r="J1280" i="1"/>
  <c r="K1280" i="1"/>
  <c r="L1280" i="1"/>
  <c r="E1281" i="1"/>
  <c r="H1281" i="1"/>
  <c r="I1281" i="1"/>
  <c r="J1281" i="1"/>
  <c r="K1281" i="1"/>
  <c r="L1281" i="1"/>
  <c r="E1282" i="1"/>
  <c r="H1282" i="1"/>
  <c r="I1282" i="1"/>
  <c r="J1282" i="1"/>
  <c r="K1282" i="1"/>
  <c r="L1282" i="1"/>
  <c r="E1283" i="1"/>
  <c r="H1283" i="1"/>
  <c r="I1283" i="1"/>
  <c r="J1283" i="1"/>
  <c r="K1283" i="1"/>
  <c r="L1283" i="1"/>
  <c r="E1284" i="1"/>
  <c r="H1284" i="1"/>
  <c r="I1284" i="1"/>
  <c r="J1284" i="1"/>
  <c r="K1284" i="1"/>
  <c r="L1284" i="1"/>
  <c r="E1285" i="1"/>
  <c r="H1285" i="1"/>
  <c r="I1285" i="1"/>
  <c r="J1285" i="1"/>
  <c r="K1285" i="1"/>
  <c r="L1285" i="1"/>
  <c r="E1286" i="1"/>
  <c r="H1286" i="1"/>
  <c r="I1286" i="1"/>
  <c r="J1286" i="1"/>
  <c r="K1286" i="1"/>
  <c r="L1286" i="1"/>
  <c r="E1287" i="1"/>
  <c r="H1287" i="1"/>
  <c r="I1287" i="1"/>
  <c r="J1287" i="1"/>
  <c r="K1287" i="1"/>
  <c r="L1287" i="1"/>
  <c r="E1288" i="1"/>
  <c r="H1288" i="1"/>
  <c r="I1288" i="1"/>
  <c r="J1288" i="1"/>
  <c r="K1288" i="1"/>
  <c r="L1288" i="1"/>
  <c r="E1289" i="1"/>
  <c r="H1289" i="1"/>
  <c r="I1289" i="1"/>
  <c r="J1289" i="1"/>
  <c r="K1289" i="1"/>
  <c r="L1289" i="1"/>
  <c r="E1290" i="1"/>
  <c r="H1290" i="1"/>
  <c r="I1290" i="1"/>
  <c r="J1290" i="1"/>
  <c r="K1290" i="1"/>
  <c r="L1290" i="1"/>
  <c r="E1291" i="1"/>
  <c r="H1291" i="1"/>
  <c r="I1291" i="1"/>
  <c r="J1291" i="1"/>
  <c r="K1291" i="1"/>
  <c r="L1291" i="1"/>
  <c r="E1292" i="1"/>
  <c r="H1292" i="1"/>
  <c r="I1292" i="1"/>
  <c r="J1292" i="1"/>
  <c r="K1292" i="1"/>
  <c r="L1292" i="1"/>
  <c r="E1293" i="1"/>
  <c r="H1293" i="1"/>
  <c r="I1293" i="1"/>
  <c r="J1293" i="1"/>
  <c r="K1293" i="1"/>
  <c r="L1293" i="1"/>
  <c r="E1294" i="1"/>
  <c r="H1294" i="1"/>
  <c r="I1294" i="1"/>
  <c r="J1294" i="1"/>
  <c r="K1294" i="1"/>
  <c r="L1294" i="1"/>
  <c r="E1295" i="1"/>
  <c r="H1295" i="1"/>
  <c r="I1295" i="1"/>
  <c r="J1295" i="1"/>
  <c r="K1295" i="1"/>
  <c r="L1295" i="1"/>
  <c r="E1296" i="1"/>
  <c r="H1296" i="1"/>
  <c r="I1296" i="1"/>
  <c r="J1296" i="1"/>
  <c r="K1296" i="1"/>
  <c r="L1296" i="1"/>
  <c r="E1297" i="1"/>
  <c r="H1297" i="1"/>
  <c r="I1297" i="1"/>
  <c r="J1297" i="1"/>
  <c r="K1297" i="1"/>
  <c r="L1297" i="1"/>
  <c r="E1298" i="1"/>
  <c r="H1298" i="1"/>
  <c r="I1298" i="1"/>
  <c r="J1298" i="1"/>
  <c r="K1298" i="1"/>
  <c r="L1298" i="1"/>
  <c r="E1299" i="1"/>
  <c r="H1299" i="1"/>
  <c r="I1299" i="1"/>
  <c r="J1299" i="1"/>
  <c r="K1299" i="1"/>
  <c r="L1299" i="1"/>
  <c r="E1300" i="1"/>
  <c r="H1300" i="1"/>
  <c r="I1300" i="1"/>
  <c r="J1300" i="1"/>
  <c r="K1300" i="1"/>
  <c r="L1300" i="1"/>
  <c r="E1301" i="1"/>
  <c r="H1301" i="1"/>
  <c r="I1301" i="1"/>
  <c r="J1301" i="1"/>
  <c r="K1301" i="1"/>
  <c r="L1301" i="1"/>
  <c r="E1302" i="1"/>
  <c r="H1302" i="1"/>
  <c r="I1302" i="1"/>
  <c r="J1302" i="1"/>
  <c r="K1302" i="1"/>
  <c r="L1302" i="1"/>
  <c r="E1303" i="1"/>
  <c r="H1303" i="1"/>
  <c r="I1303" i="1"/>
  <c r="J1303" i="1"/>
  <c r="K1303" i="1"/>
  <c r="L1303" i="1"/>
  <c r="E1304" i="1"/>
  <c r="H1304" i="1"/>
  <c r="I1304" i="1"/>
  <c r="J1304" i="1"/>
  <c r="K1304" i="1"/>
  <c r="L1304" i="1"/>
  <c r="E1305" i="1"/>
  <c r="H1305" i="1"/>
  <c r="I1305" i="1"/>
  <c r="J1305" i="1"/>
  <c r="K1305" i="1"/>
  <c r="L1305" i="1"/>
  <c r="E1306" i="1"/>
  <c r="H1306" i="1"/>
  <c r="I1306" i="1"/>
  <c r="J1306" i="1"/>
  <c r="K1306" i="1"/>
  <c r="L1306" i="1"/>
  <c r="E1307" i="1"/>
  <c r="H1307" i="1"/>
  <c r="I1307" i="1"/>
  <c r="J1307" i="1"/>
  <c r="K1307" i="1"/>
  <c r="L1307" i="1"/>
  <c r="E1308" i="1"/>
  <c r="H1308" i="1"/>
  <c r="I1308" i="1"/>
  <c r="J1308" i="1"/>
  <c r="K1308" i="1"/>
  <c r="L1308" i="1"/>
  <c r="E1309" i="1"/>
  <c r="H1309" i="1"/>
  <c r="I1309" i="1"/>
  <c r="J1309" i="1"/>
  <c r="K1309" i="1"/>
  <c r="L1309" i="1"/>
  <c r="E1310" i="1"/>
  <c r="H1310" i="1"/>
  <c r="I1310" i="1"/>
  <c r="J1310" i="1"/>
  <c r="K1310" i="1"/>
  <c r="L1310" i="1"/>
  <c r="E1311" i="1"/>
  <c r="H1311" i="1"/>
  <c r="I1311" i="1"/>
  <c r="J1311" i="1"/>
  <c r="K1311" i="1"/>
  <c r="L1311" i="1"/>
  <c r="E1312" i="1"/>
  <c r="H1312" i="1"/>
  <c r="I1312" i="1"/>
  <c r="J1312" i="1"/>
  <c r="K1312" i="1"/>
  <c r="L1312" i="1"/>
  <c r="E1313" i="1"/>
  <c r="H1313" i="1"/>
  <c r="I1313" i="1"/>
  <c r="J1313" i="1"/>
  <c r="K1313" i="1"/>
  <c r="L1313" i="1"/>
  <c r="E1314" i="1"/>
  <c r="H1314" i="1"/>
  <c r="I1314" i="1"/>
  <c r="J1314" i="1"/>
  <c r="K1314" i="1"/>
  <c r="L1314" i="1"/>
  <c r="E1315" i="1"/>
  <c r="H1315" i="1"/>
  <c r="I1315" i="1"/>
  <c r="J1315" i="1"/>
  <c r="K1315" i="1"/>
  <c r="L1315" i="1"/>
  <c r="E1316" i="1"/>
  <c r="H1316" i="1"/>
  <c r="I1316" i="1"/>
  <c r="J1316" i="1"/>
  <c r="K1316" i="1"/>
  <c r="L1316" i="1"/>
  <c r="E1317" i="1"/>
  <c r="H1317" i="1"/>
  <c r="I1317" i="1"/>
  <c r="J1317" i="1"/>
  <c r="K1317" i="1"/>
  <c r="L1317" i="1"/>
  <c r="E1318" i="1"/>
  <c r="H1318" i="1"/>
  <c r="I1318" i="1"/>
  <c r="J1318" i="1"/>
  <c r="K1318" i="1"/>
  <c r="L1318" i="1"/>
  <c r="E1319" i="1"/>
  <c r="H1319" i="1"/>
  <c r="I1319" i="1"/>
  <c r="J1319" i="1"/>
  <c r="K1319" i="1"/>
  <c r="L1319" i="1"/>
  <c r="E1320" i="1"/>
  <c r="H1320" i="1"/>
  <c r="I1320" i="1"/>
  <c r="J1320" i="1"/>
  <c r="K1320" i="1"/>
  <c r="L1320" i="1"/>
  <c r="E1321" i="1"/>
  <c r="H1321" i="1"/>
  <c r="I1321" i="1"/>
  <c r="J1321" i="1"/>
  <c r="K1321" i="1"/>
  <c r="L1321" i="1"/>
  <c r="E1322" i="1"/>
  <c r="H1322" i="1"/>
  <c r="I1322" i="1"/>
  <c r="J1322" i="1"/>
  <c r="K1322" i="1"/>
  <c r="L1322" i="1"/>
  <c r="E1323" i="1"/>
  <c r="H1323" i="1"/>
  <c r="I1323" i="1"/>
  <c r="J1323" i="1"/>
  <c r="K1323" i="1"/>
  <c r="L1323" i="1"/>
  <c r="E1324" i="1"/>
  <c r="H1324" i="1"/>
  <c r="I1324" i="1"/>
  <c r="J1324" i="1"/>
  <c r="K1324" i="1"/>
  <c r="L1324" i="1"/>
  <c r="E1325" i="1"/>
  <c r="H1325" i="1"/>
  <c r="I1325" i="1"/>
  <c r="J1325" i="1"/>
  <c r="K1325" i="1"/>
  <c r="L1325" i="1"/>
  <c r="E1326" i="1"/>
  <c r="H1326" i="1"/>
  <c r="I1326" i="1"/>
  <c r="J1326" i="1"/>
  <c r="K1326" i="1"/>
  <c r="L1326" i="1"/>
  <c r="E1327" i="1"/>
  <c r="H1327" i="1"/>
  <c r="I1327" i="1"/>
  <c r="J1327" i="1"/>
  <c r="K1327" i="1"/>
  <c r="L1327" i="1"/>
  <c r="E1328" i="1"/>
  <c r="H1328" i="1"/>
  <c r="I1328" i="1"/>
  <c r="J1328" i="1"/>
  <c r="K1328" i="1"/>
  <c r="L1328" i="1"/>
  <c r="E1329" i="1"/>
  <c r="H1329" i="1"/>
  <c r="I1329" i="1"/>
  <c r="J1329" i="1"/>
  <c r="K1329" i="1"/>
  <c r="L1329" i="1"/>
  <c r="E1330" i="1"/>
  <c r="H1330" i="1"/>
  <c r="I1330" i="1"/>
  <c r="J1330" i="1"/>
  <c r="K1330" i="1"/>
  <c r="L1330" i="1"/>
  <c r="E1331" i="1"/>
  <c r="H1331" i="1"/>
  <c r="I1331" i="1"/>
  <c r="J1331" i="1"/>
  <c r="K1331" i="1"/>
  <c r="L1331" i="1"/>
  <c r="E1332" i="1"/>
  <c r="H1332" i="1"/>
  <c r="I1332" i="1"/>
  <c r="J1332" i="1"/>
  <c r="K1332" i="1"/>
  <c r="L1332" i="1"/>
  <c r="E1333" i="1"/>
  <c r="H1333" i="1"/>
  <c r="I1333" i="1"/>
  <c r="J1333" i="1"/>
  <c r="K1333" i="1"/>
  <c r="L1333" i="1"/>
  <c r="E1334" i="1"/>
  <c r="H1334" i="1"/>
  <c r="I1334" i="1"/>
  <c r="J1334" i="1"/>
  <c r="K1334" i="1"/>
  <c r="L1334" i="1"/>
  <c r="E1335" i="1"/>
  <c r="H1335" i="1"/>
  <c r="I1335" i="1"/>
  <c r="J1335" i="1"/>
  <c r="K1335" i="1"/>
  <c r="L1335" i="1"/>
  <c r="E1336" i="1"/>
  <c r="H1336" i="1"/>
  <c r="I1336" i="1"/>
  <c r="J1336" i="1"/>
  <c r="K1336" i="1"/>
  <c r="L1336" i="1"/>
  <c r="E1337" i="1"/>
  <c r="H1337" i="1"/>
  <c r="I1337" i="1"/>
  <c r="J1337" i="1"/>
  <c r="K1337" i="1"/>
  <c r="L1337" i="1"/>
  <c r="E1338" i="1"/>
  <c r="H1338" i="1"/>
  <c r="I1338" i="1"/>
  <c r="J1338" i="1"/>
  <c r="K1338" i="1"/>
  <c r="L1338" i="1"/>
  <c r="E1339" i="1"/>
  <c r="H1339" i="1"/>
  <c r="I1339" i="1"/>
  <c r="J1339" i="1"/>
  <c r="K1339" i="1"/>
  <c r="L1339" i="1"/>
  <c r="E1340" i="1"/>
  <c r="H1340" i="1"/>
  <c r="I1340" i="1"/>
  <c r="J1340" i="1"/>
  <c r="K1340" i="1"/>
  <c r="L1340" i="1"/>
  <c r="E1341" i="1"/>
  <c r="H1341" i="1"/>
  <c r="I1341" i="1"/>
  <c r="J1341" i="1"/>
  <c r="K1341" i="1"/>
  <c r="L1341" i="1"/>
  <c r="E1342" i="1"/>
  <c r="H1342" i="1"/>
  <c r="I1342" i="1"/>
  <c r="J1342" i="1"/>
  <c r="K1342" i="1"/>
  <c r="L1342" i="1"/>
  <c r="E1343" i="1"/>
  <c r="H1343" i="1"/>
  <c r="I1343" i="1"/>
  <c r="J1343" i="1"/>
  <c r="K1343" i="1"/>
  <c r="L1343" i="1"/>
  <c r="E1344" i="1"/>
  <c r="H1344" i="1"/>
  <c r="I1344" i="1"/>
  <c r="J1344" i="1"/>
  <c r="K1344" i="1"/>
  <c r="L1344" i="1"/>
  <c r="E1345" i="1"/>
  <c r="H1345" i="1"/>
  <c r="I1345" i="1"/>
  <c r="J1345" i="1"/>
  <c r="K1345" i="1"/>
  <c r="L1345" i="1"/>
  <c r="E1346" i="1"/>
  <c r="H1346" i="1"/>
  <c r="I1346" i="1"/>
  <c r="J1346" i="1"/>
  <c r="K1346" i="1"/>
  <c r="L1346" i="1"/>
  <c r="E1347" i="1"/>
  <c r="H1347" i="1"/>
  <c r="I1347" i="1"/>
  <c r="J1347" i="1"/>
  <c r="K1347" i="1"/>
  <c r="L1347" i="1"/>
  <c r="E1348" i="1"/>
  <c r="H1348" i="1"/>
  <c r="I1348" i="1"/>
  <c r="J1348" i="1"/>
  <c r="K1348" i="1"/>
  <c r="L1348" i="1"/>
  <c r="E1349" i="1"/>
  <c r="H1349" i="1"/>
  <c r="I1349" i="1"/>
  <c r="J1349" i="1"/>
  <c r="K1349" i="1"/>
  <c r="L1349" i="1"/>
  <c r="E1350" i="1"/>
  <c r="H1350" i="1"/>
  <c r="I1350" i="1"/>
  <c r="J1350" i="1"/>
  <c r="K1350" i="1"/>
  <c r="L1350" i="1"/>
  <c r="E1351" i="1"/>
  <c r="H1351" i="1"/>
  <c r="I1351" i="1"/>
  <c r="J1351" i="1"/>
  <c r="K1351" i="1"/>
  <c r="L1351" i="1"/>
  <c r="E1352" i="1"/>
  <c r="H1352" i="1"/>
  <c r="I1352" i="1"/>
  <c r="J1352" i="1"/>
  <c r="K1352" i="1"/>
  <c r="L1352" i="1"/>
  <c r="E1353" i="1"/>
  <c r="H1353" i="1"/>
  <c r="I1353" i="1"/>
  <c r="J1353" i="1"/>
  <c r="K1353" i="1"/>
  <c r="L1353" i="1"/>
  <c r="E1354" i="1"/>
  <c r="H1354" i="1"/>
  <c r="I1354" i="1"/>
  <c r="J1354" i="1"/>
  <c r="K1354" i="1"/>
  <c r="L1354" i="1"/>
  <c r="E1355" i="1"/>
  <c r="H1355" i="1"/>
  <c r="I1355" i="1"/>
  <c r="J1355" i="1"/>
  <c r="K1355" i="1"/>
  <c r="L1355" i="1"/>
  <c r="E1356" i="1"/>
  <c r="H1356" i="1"/>
  <c r="I1356" i="1"/>
  <c r="J1356" i="1"/>
  <c r="K1356" i="1"/>
  <c r="L1356" i="1"/>
  <c r="E1357" i="1"/>
  <c r="H1357" i="1"/>
  <c r="I1357" i="1"/>
  <c r="J1357" i="1"/>
  <c r="K1357" i="1"/>
  <c r="L1357" i="1"/>
  <c r="E1358" i="1"/>
  <c r="H1358" i="1"/>
  <c r="I1358" i="1"/>
  <c r="J1358" i="1"/>
  <c r="K1358" i="1"/>
  <c r="L1358" i="1"/>
  <c r="E1359" i="1"/>
  <c r="H1359" i="1"/>
  <c r="I1359" i="1"/>
  <c r="J1359" i="1"/>
  <c r="K1359" i="1"/>
  <c r="L1359" i="1"/>
  <c r="E1360" i="1"/>
  <c r="H1360" i="1"/>
  <c r="I1360" i="1"/>
  <c r="J1360" i="1"/>
  <c r="K1360" i="1"/>
  <c r="L1360" i="1"/>
  <c r="E1361" i="1"/>
  <c r="H1361" i="1"/>
  <c r="I1361" i="1"/>
  <c r="J1361" i="1"/>
  <c r="K1361" i="1"/>
  <c r="L1361" i="1"/>
  <c r="E1362" i="1"/>
  <c r="H1362" i="1"/>
  <c r="I1362" i="1"/>
  <c r="J1362" i="1"/>
  <c r="K1362" i="1"/>
  <c r="L1362" i="1"/>
  <c r="E1363" i="1"/>
  <c r="H1363" i="1"/>
  <c r="I1363" i="1"/>
  <c r="J1363" i="1"/>
  <c r="K1363" i="1"/>
  <c r="L1363" i="1"/>
  <c r="E1364" i="1"/>
  <c r="H1364" i="1"/>
  <c r="I1364" i="1"/>
  <c r="J1364" i="1"/>
  <c r="K1364" i="1"/>
  <c r="L1364" i="1"/>
  <c r="E1365" i="1"/>
  <c r="H1365" i="1"/>
  <c r="I1365" i="1"/>
  <c r="J1365" i="1"/>
  <c r="K1365" i="1"/>
  <c r="L1365" i="1"/>
  <c r="E1366" i="1"/>
  <c r="H1366" i="1"/>
  <c r="I1366" i="1"/>
  <c r="J1366" i="1"/>
  <c r="K1366" i="1"/>
  <c r="L1366" i="1"/>
  <c r="E1367" i="1"/>
  <c r="H1367" i="1"/>
  <c r="I1367" i="1"/>
  <c r="J1367" i="1"/>
  <c r="K1367" i="1"/>
  <c r="L1367" i="1"/>
  <c r="E1368" i="1"/>
  <c r="H1368" i="1"/>
  <c r="I1368" i="1"/>
  <c r="J1368" i="1"/>
  <c r="K1368" i="1"/>
  <c r="L1368" i="1"/>
  <c r="E1369" i="1"/>
  <c r="H1369" i="1"/>
  <c r="I1369" i="1"/>
  <c r="J1369" i="1"/>
  <c r="K1369" i="1"/>
  <c r="L1369" i="1"/>
  <c r="E1370" i="1"/>
  <c r="H1370" i="1"/>
  <c r="I1370" i="1"/>
  <c r="J1370" i="1"/>
  <c r="K1370" i="1"/>
  <c r="L1370" i="1"/>
  <c r="E1371" i="1"/>
  <c r="H1371" i="1"/>
  <c r="I1371" i="1"/>
  <c r="J1371" i="1"/>
  <c r="K1371" i="1"/>
  <c r="L1371" i="1"/>
  <c r="E1372" i="1"/>
  <c r="H1372" i="1"/>
  <c r="I1372" i="1"/>
  <c r="J1372" i="1"/>
  <c r="K1372" i="1"/>
  <c r="L1372" i="1"/>
  <c r="E1373" i="1"/>
  <c r="H1373" i="1"/>
  <c r="I1373" i="1"/>
  <c r="J1373" i="1"/>
  <c r="K1373" i="1"/>
  <c r="L1373" i="1"/>
  <c r="E1374" i="1"/>
  <c r="H1374" i="1"/>
  <c r="I1374" i="1"/>
  <c r="J1374" i="1"/>
  <c r="K1374" i="1"/>
  <c r="L1374" i="1"/>
  <c r="E1375" i="1"/>
  <c r="H1375" i="1"/>
  <c r="I1375" i="1"/>
  <c r="J1375" i="1"/>
  <c r="K1375" i="1"/>
  <c r="L1375" i="1"/>
  <c r="E1376" i="1"/>
  <c r="H1376" i="1"/>
  <c r="I1376" i="1"/>
  <c r="J1376" i="1"/>
  <c r="K1376" i="1"/>
  <c r="L1376" i="1"/>
  <c r="E1377" i="1"/>
  <c r="H1377" i="1"/>
  <c r="I1377" i="1"/>
  <c r="J1377" i="1"/>
  <c r="K1377" i="1"/>
  <c r="L1377" i="1"/>
  <c r="E1378" i="1"/>
  <c r="H1378" i="1"/>
  <c r="I1378" i="1"/>
  <c r="J1378" i="1"/>
  <c r="K1378" i="1"/>
  <c r="L1378" i="1"/>
  <c r="E1379" i="1"/>
  <c r="H1379" i="1"/>
  <c r="I1379" i="1"/>
  <c r="J1379" i="1"/>
  <c r="K1379" i="1"/>
  <c r="L1379" i="1"/>
  <c r="E1380" i="1"/>
  <c r="H1380" i="1"/>
  <c r="I1380" i="1"/>
  <c r="J1380" i="1"/>
  <c r="K1380" i="1"/>
  <c r="L1380" i="1"/>
  <c r="E1381" i="1"/>
  <c r="H1381" i="1"/>
  <c r="I1381" i="1"/>
  <c r="J1381" i="1"/>
  <c r="K1381" i="1"/>
  <c r="L1381" i="1"/>
  <c r="E1382" i="1"/>
  <c r="H1382" i="1"/>
  <c r="I1382" i="1"/>
  <c r="J1382" i="1"/>
  <c r="K1382" i="1"/>
  <c r="L1382" i="1"/>
  <c r="E1383" i="1"/>
  <c r="H1383" i="1"/>
  <c r="I1383" i="1"/>
  <c r="J1383" i="1"/>
  <c r="K1383" i="1"/>
  <c r="L1383" i="1"/>
  <c r="E1384" i="1"/>
  <c r="H1384" i="1"/>
  <c r="I1384" i="1"/>
  <c r="J1384" i="1"/>
  <c r="K1384" i="1"/>
  <c r="L1384" i="1"/>
  <c r="E1385" i="1"/>
  <c r="H1385" i="1"/>
  <c r="I1385" i="1"/>
  <c r="J1385" i="1"/>
  <c r="K1385" i="1"/>
  <c r="L1385" i="1"/>
  <c r="E1386" i="1"/>
  <c r="H1386" i="1"/>
  <c r="I1386" i="1"/>
  <c r="J1386" i="1"/>
  <c r="K1386" i="1"/>
  <c r="L1386" i="1"/>
  <c r="E1387" i="1"/>
  <c r="H1387" i="1"/>
  <c r="I1387" i="1"/>
  <c r="J1387" i="1"/>
  <c r="K1387" i="1"/>
  <c r="L1387" i="1"/>
  <c r="E1388" i="1"/>
  <c r="H1388" i="1"/>
  <c r="I1388" i="1"/>
  <c r="J1388" i="1"/>
  <c r="K1388" i="1"/>
  <c r="L1388" i="1"/>
  <c r="E1389" i="1"/>
  <c r="H1389" i="1"/>
  <c r="I1389" i="1"/>
  <c r="J1389" i="1"/>
  <c r="K1389" i="1"/>
  <c r="L1389" i="1"/>
  <c r="E1390" i="1"/>
  <c r="H1390" i="1"/>
  <c r="I1390" i="1"/>
  <c r="J1390" i="1"/>
  <c r="K1390" i="1"/>
  <c r="L1390" i="1"/>
  <c r="E1391" i="1"/>
  <c r="H1391" i="1"/>
  <c r="I1391" i="1"/>
  <c r="J1391" i="1"/>
  <c r="K1391" i="1"/>
  <c r="L1391" i="1"/>
  <c r="E1392" i="1"/>
  <c r="H1392" i="1"/>
  <c r="I1392" i="1"/>
  <c r="J1392" i="1"/>
  <c r="K1392" i="1"/>
  <c r="L1392" i="1"/>
  <c r="E1393" i="1"/>
  <c r="H1393" i="1"/>
  <c r="I1393" i="1"/>
  <c r="J1393" i="1"/>
  <c r="K1393" i="1"/>
  <c r="L1393" i="1"/>
  <c r="E1394" i="1"/>
  <c r="H1394" i="1"/>
  <c r="I1394" i="1"/>
  <c r="J1394" i="1"/>
  <c r="K1394" i="1"/>
  <c r="L1394" i="1"/>
  <c r="E1395" i="1"/>
  <c r="H1395" i="1"/>
  <c r="I1395" i="1"/>
  <c r="J1395" i="1"/>
  <c r="K1395" i="1"/>
  <c r="L1395" i="1"/>
  <c r="E1396" i="1"/>
  <c r="H1396" i="1"/>
  <c r="I1396" i="1"/>
  <c r="J1396" i="1"/>
  <c r="K1396" i="1"/>
  <c r="L1396" i="1"/>
  <c r="E1397" i="1"/>
  <c r="H1397" i="1"/>
  <c r="I1397" i="1"/>
  <c r="J1397" i="1"/>
  <c r="K1397" i="1"/>
  <c r="L1397" i="1"/>
  <c r="E1398" i="1"/>
  <c r="H1398" i="1"/>
  <c r="I1398" i="1"/>
  <c r="J1398" i="1"/>
  <c r="K1398" i="1"/>
  <c r="L1398" i="1"/>
  <c r="E1399" i="1"/>
  <c r="H1399" i="1"/>
  <c r="I1399" i="1"/>
  <c r="J1399" i="1"/>
  <c r="K1399" i="1"/>
  <c r="L1399" i="1"/>
  <c r="E1400" i="1"/>
  <c r="H1400" i="1"/>
  <c r="I1400" i="1"/>
  <c r="J1400" i="1"/>
  <c r="K1400" i="1"/>
  <c r="L1400" i="1"/>
  <c r="E1401" i="1"/>
  <c r="H1401" i="1"/>
  <c r="I1401" i="1"/>
  <c r="J1401" i="1"/>
  <c r="K1401" i="1"/>
  <c r="L1401" i="1"/>
  <c r="E1402" i="1"/>
  <c r="H1402" i="1"/>
  <c r="I1402" i="1"/>
  <c r="J1402" i="1"/>
  <c r="K1402" i="1"/>
  <c r="L1402" i="1"/>
  <c r="E1403" i="1"/>
  <c r="H1403" i="1"/>
  <c r="I1403" i="1"/>
  <c r="J1403" i="1"/>
  <c r="K1403" i="1"/>
  <c r="L1403" i="1"/>
  <c r="E1404" i="1"/>
  <c r="H1404" i="1"/>
  <c r="I1404" i="1"/>
  <c r="J1404" i="1"/>
  <c r="K1404" i="1"/>
  <c r="L1404" i="1"/>
  <c r="E1405" i="1"/>
  <c r="H1405" i="1"/>
  <c r="I1405" i="1"/>
  <c r="J1405" i="1"/>
  <c r="K1405" i="1"/>
  <c r="L1405" i="1"/>
  <c r="E1406" i="1"/>
  <c r="H1406" i="1"/>
  <c r="I1406" i="1"/>
  <c r="J1406" i="1"/>
  <c r="K1406" i="1"/>
  <c r="L1406" i="1"/>
  <c r="E1407" i="1"/>
  <c r="H1407" i="1"/>
  <c r="I1407" i="1"/>
  <c r="J1407" i="1"/>
  <c r="K1407" i="1"/>
  <c r="L1407" i="1"/>
  <c r="E1408" i="1"/>
  <c r="H1408" i="1"/>
  <c r="I1408" i="1"/>
  <c r="J1408" i="1"/>
  <c r="K1408" i="1"/>
  <c r="L1408" i="1"/>
  <c r="E1409" i="1"/>
  <c r="H1409" i="1"/>
  <c r="I1409" i="1"/>
  <c r="J1409" i="1"/>
  <c r="K1409" i="1"/>
  <c r="L1409" i="1"/>
  <c r="E1410" i="1"/>
  <c r="H1410" i="1"/>
  <c r="I1410" i="1"/>
  <c r="J1410" i="1"/>
  <c r="K1410" i="1"/>
  <c r="L1410" i="1"/>
  <c r="E1411" i="1"/>
  <c r="H1411" i="1"/>
  <c r="I1411" i="1"/>
  <c r="J1411" i="1"/>
  <c r="K1411" i="1"/>
  <c r="L1411" i="1"/>
  <c r="E1412" i="1"/>
  <c r="H1412" i="1"/>
  <c r="I1412" i="1"/>
  <c r="J1412" i="1"/>
  <c r="K1412" i="1"/>
  <c r="L1412" i="1"/>
  <c r="E1413" i="1"/>
  <c r="H1413" i="1"/>
  <c r="I1413" i="1"/>
  <c r="J1413" i="1"/>
  <c r="K1413" i="1"/>
  <c r="L1413" i="1"/>
  <c r="E1414" i="1"/>
  <c r="H1414" i="1"/>
  <c r="I1414" i="1"/>
  <c r="J1414" i="1"/>
  <c r="K1414" i="1"/>
  <c r="L1414" i="1"/>
  <c r="E1415" i="1"/>
  <c r="H1415" i="1"/>
  <c r="I1415" i="1"/>
  <c r="J1415" i="1"/>
  <c r="K1415" i="1"/>
  <c r="L1415" i="1"/>
  <c r="E1416" i="1"/>
  <c r="H1416" i="1"/>
  <c r="I1416" i="1"/>
  <c r="J1416" i="1"/>
  <c r="K1416" i="1"/>
  <c r="L1416" i="1"/>
  <c r="E1417" i="1"/>
  <c r="H1417" i="1"/>
  <c r="I1417" i="1"/>
  <c r="J1417" i="1"/>
  <c r="K1417" i="1"/>
  <c r="L1417" i="1"/>
  <c r="E1418" i="1"/>
  <c r="H1418" i="1"/>
  <c r="I1418" i="1"/>
  <c r="J1418" i="1"/>
  <c r="K1418" i="1"/>
  <c r="L1418" i="1"/>
  <c r="E1419" i="1"/>
  <c r="H1419" i="1"/>
  <c r="I1419" i="1"/>
  <c r="J1419" i="1"/>
  <c r="K1419" i="1"/>
  <c r="L1419" i="1"/>
  <c r="E1420" i="1"/>
  <c r="H1420" i="1"/>
  <c r="I1420" i="1"/>
  <c r="J1420" i="1"/>
  <c r="K1420" i="1"/>
  <c r="L1420" i="1"/>
  <c r="E1421" i="1"/>
  <c r="H1421" i="1"/>
  <c r="I1421" i="1"/>
  <c r="J1421" i="1"/>
  <c r="K1421" i="1"/>
  <c r="L1421" i="1"/>
  <c r="E1422" i="1"/>
  <c r="H1422" i="1"/>
  <c r="I1422" i="1"/>
  <c r="J1422" i="1"/>
  <c r="K1422" i="1"/>
  <c r="L1422" i="1"/>
  <c r="E1423" i="1"/>
  <c r="H1423" i="1"/>
  <c r="I1423" i="1"/>
  <c r="J1423" i="1"/>
  <c r="K1423" i="1"/>
  <c r="L1423" i="1"/>
  <c r="E1424" i="1"/>
  <c r="H1424" i="1"/>
  <c r="I1424" i="1"/>
  <c r="J1424" i="1"/>
  <c r="K1424" i="1"/>
  <c r="L1424" i="1"/>
  <c r="E1425" i="1"/>
  <c r="H1425" i="1"/>
  <c r="I1425" i="1"/>
  <c r="J1425" i="1"/>
  <c r="K1425" i="1"/>
  <c r="L1425" i="1"/>
  <c r="E1426" i="1"/>
  <c r="H1426" i="1"/>
  <c r="I1426" i="1"/>
  <c r="J1426" i="1"/>
  <c r="K1426" i="1"/>
  <c r="L1426" i="1"/>
  <c r="E1427" i="1"/>
  <c r="H1427" i="1"/>
  <c r="I1427" i="1"/>
  <c r="J1427" i="1"/>
  <c r="K1427" i="1"/>
  <c r="L1427" i="1"/>
  <c r="E1428" i="1"/>
  <c r="H1428" i="1"/>
  <c r="I1428" i="1"/>
  <c r="J1428" i="1"/>
  <c r="K1428" i="1"/>
  <c r="L1428" i="1"/>
  <c r="E1429" i="1"/>
  <c r="H1429" i="1"/>
  <c r="I1429" i="1"/>
  <c r="J1429" i="1"/>
  <c r="K1429" i="1"/>
  <c r="L1429" i="1"/>
  <c r="E1430" i="1"/>
  <c r="H1430" i="1"/>
  <c r="I1430" i="1"/>
  <c r="J1430" i="1"/>
  <c r="K1430" i="1"/>
  <c r="L1430" i="1"/>
  <c r="E1431" i="1"/>
  <c r="H1431" i="1"/>
  <c r="I1431" i="1"/>
  <c r="J1431" i="1"/>
  <c r="K1431" i="1"/>
  <c r="L1431" i="1"/>
  <c r="E1432" i="1"/>
  <c r="H1432" i="1"/>
  <c r="I1432" i="1"/>
  <c r="J1432" i="1"/>
  <c r="K1432" i="1"/>
  <c r="L1432" i="1"/>
  <c r="E1433" i="1"/>
  <c r="H1433" i="1"/>
  <c r="I1433" i="1"/>
  <c r="J1433" i="1"/>
  <c r="K1433" i="1"/>
  <c r="L1433" i="1"/>
  <c r="E1434" i="1"/>
  <c r="H1434" i="1"/>
  <c r="I1434" i="1"/>
  <c r="J1434" i="1"/>
  <c r="K1434" i="1"/>
  <c r="L1434" i="1"/>
  <c r="E1435" i="1"/>
  <c r="H1435" i="1"/>
  <c r="I1435" i="1"/>
  <c r="J1435" i="1"/>
  <c r="K1435" i="1"/>
  <c r="L1435" i="1"/>
  <c r="E1436" i="1"/>
  <c r="H1436" i="1"/>
  <c r="I1436" i="1"/>
  <c r="J1436" i="1"/>
  <c r="K1436" i="1"/>
  <c r="L1436" i="1"/>
  <c r="E1437" i="1"/>
  <c r="H1437" i="1"/>
  <c r="I1437" i="1"/>
  <c r="J1437" i="1"/>
  <c r="K1437" i="1"/>
  <c r="L1437" i="1"/>
  <c r="E1438" i="1"/>
  <c r="H1438" i="1"/>
  <c r="I1438" i="1"/>
  <c r="J1438" i="1"/>
  <c r="K1438" i="1"/>
  <c r="L1438" i="1"/>
  <c r="E1439" i="1"/>
  <c r="H1439" i="1"/>
  <c r="I1439" i="1"/>
  <c r="J1439" i="1"/>
  <c r="K1439" i="1"/>
  <c r="L1439" i="1"/>
  <c r="E1440" i="1"/>
  <c r="H1440" i="1"/>
  <c r="I1440" i="1"/>
  <c r="J1440" i="1"/>
  <c r="K1440" i="1"/>
  <c r="L1440" i="1"/>
  <c r="E1441" i="1"/>
  <c r="H1441" i="1"/>
  <c r="I1441" i="1"/>
  <c r="J1441" i="1"/>
  <c r="K1441" i="1"/>
  <c r="L1441" i="1"/>
  <c r="E1442" i="1"/>
  <c r="H1442" i="1"/>
  <c r="I1442" i="1"/>
  <c r="J1442" i="1"/>
  <c r="K1442" i="1"/>
  <c r="L1442" i="1"/>
  <c r="E1443" i="1"/>
  <c r="H1443" i="1"/>
  <c r="I1443" i="1"/>
  <c r="J1443" i="1"/>
  <c r="K1443" i="1"/>
  <c r="L1443" i="1"/>
  <c r="E1444" i="1"/>
  <c r="H1444" i="1"/>
  <c r="I1444" i="1"/>
  <c r="J1444" i="1"/>
  <c r="K1444" i="1"/>
  <c r="L1444" i="1"/>
  <c r="E1445" i="1"/>
  <c r="H1445" i="1"/>
  <c r="I1445" i="1"/>
  <c r="J1445" i="1"/>
  <c r="K1445" i="1"/>
  <c r="L1445" i="1"/>
  <c r="E1446" i="1"/>
  <c r="H1446" i="1"/>
  <c r="I1446" i="1"/>
  <c r="J1446" i="1"/>
  <c r="K1446" i="1"/>
  <c r="L1446" i="1"/>
  <c r="E1447" i="1"/>
  <c r="H1447" i="1"/>
  <c r="I1447" i="1"/>
  <c r="J1447" i="1"/>
  <c r="K1447" i="1"/>
  <c r="L1447" i="1"/>
  <c r="E1448" i="1"/>
  <c r="H1448" i="1"/>
  <c r="I1448" i="1"/>
  <c r="J1448" i="1"/>
  <c r="K1448" i="1"/>
  <c r="L1448" i="1"/>
  <c r="E1449" i="1"/>
  <c r="H1449" i="1"/>
  <c r="I1449" i="1"/>
  <c r="J1449" i="1"/>
  <c r="K1449" i="1"/>
  <c r="L1449" i="1"/>
  <c r="E1450" i="1"/>
  <c r="H1450" i="1"/>
  <c r="I1450" i="1"/>
  <c r="J1450" i="1"/>
  <c r="K1450" i="1"/>
  <c r="L1450" i="1"/>
  <c r="E1451" i="1"/>
  <c r="H1451" i="1"/>
  <c r="I1451" i="1"/>
  <c r="J1451" i="1"/>
  <c r="K1451" i="1"/>
  <c r="L1451" i="1"/>
  <c r="E1452" i="1"/>
  <c r="H1452" i="1"/>
  <c r="I1452" i="1"/>
  <c r="J1452" i="1"/>
  <c r="K1452" i="1"/>
  <c r="L1452" i="1"/>
  <c r="E1453" i="1"/>
  <c r="H1453" i="1"/>
  <c r="I1453" i="1"/>
  <c r="J1453" i="1"/>
  <c r="K1453" i="1"/>
  <c r="L1453" i="1"/>
  <c r="E1454" i="1"/>
  <c r="H1454" i="1"/>
  <c r="I1454" i="1"/>
  <c r="J1454" i="1"/>
  <c r="K1454" i="1"/>
  <c r="L1454" i="1"/>
  <c r="E1455" i="1"/>
  <c r="H1455" i="1"/>
  <c r="I1455" i="1"/>
  <c r="J1455" i="1"/>
  <c r="K1455" i="1"/>
  <c r="L1455" i="1"/>
  <c r="E1456" i="1"/>
  <c r="H1456" i="1"/>
  <c r="I1456" i="1"/>
  <c r="J1456" i="1"/>
  <c r="K1456" i="1"/>
  <c r="L1456" i="1"/>
  <c r="E1457" i="1"/>
  <c r="H1457" i="1"/>
  <c r="I1457" i="1"/>
  <c r="J1457" i="1"/>
  <c r="K1457" i="1"/>
  <c r="L1457" i="1"/>
  <c r="E1458" i="1"/>
  <c r="H1458" i="1"/>
  <c r="I1458" i="1"/>
  <c r="J1458" i="1"/>
  <c r="K1458" i="1"/>
  <c r="L1458" i="1"/>
  <c r="E1459" i="1"/>
  <c r="H1459" i="1"/>
  <c r="I1459" i="1"/>
  <c r="J1459" i="1"/>
  <c r="K1459" i="1"/>
  <c r="L1459" i="1"/>
  <c r="E1460" i="1"/>
  <c r="H1460" i="1"/>
  <c r="I1460" i="1"/>
  <c r="J1460" i="1"/>
  <c r="K1460" i="1"/>
  <c r="L1460" i="1"/>
  <c r="E1461" i="1"/>
  <c r="H1461" i="1"/>
  <c r="I1461" i="1"/>
  <c r="J1461" i="1"/>
  <c r="K1461" i="1"/>
  <c r="L1461" i="1"/>
  <c r="E1462" i="1"/>
  <c r="H1462" i="1"/>
  <c r="I1462" i="1"/>
  <c r="J1462" i="1"/>
  <c r="K1462" i="1"/>
  <c r="L1462" i="1"/>
  <c r="E1463" i="1"/>
  <c r="H1463" i="1"/>
  <c r="I1463" i="1"/>
  <c r="J1463" i="1"/>
  <c r="K1463" i="1"/>
  <c r="L1463" i="1"/>
  <c r="E1464" i="1"/>
  <c r="H1464" i="1"/>
  <c r="I1464" i="1"/>
  <c r="J1464" i="1"/>
  <c r="K1464" i="1"/>
  <c r="L1464" i="1"/>
  <c r="E1465" i="1"/>
  <c r="H1465" i="1"/>
  <c r="I1465" i="1"/>
  <c r="J1465" i="1"/>
  <c r="K1465" i="1"/>
  <c r="L1465" i="1"/>
  <c r="E1466" i="1"/>
  <c r="H1466" i="1"/>
  <c r="I1466" i="1"/>
  <c r="J1466" i="1"/>
  <c r="K1466" i="1"/>
  <c r="L1466" i="1"/>
  <c r="E1467" i="1"/>
  <c r="H1467" i="1"/>
  <c r="I1467" i="1"/>
  <c r="J1467" i="1"/>
  <c r="K1467" i="1"/>
  <c r="L1467" i="1"/>
  <c r="E1468" i="1"/>
  <c r="H1468" i="1"/>
  <c r="I1468" i="1"/>
  <c r="J1468" i="1"/>
  <c r="K1468" i="1"/>
  <c r="L1468" i="1"/>
  <c r="E1469" i="1"/>
  <c r="H1469" i="1"/>
  <c r="I1469" i="1"/>
  <c r="J1469" i="1"/>
  <c r="K1469" i="1"/>
  <c r="L1469" i="1"/>
  <c r="E1470" i="1"/>
  <c r="H1470" i="1"/>
  <c r="I1470" i="1"/>
  <c r="J1470" i="1"/>
  <c r="K1470" i="1"/>
  <c r="L1470" i="1"/>
  <c r="E1471" i="1"/>
  <c r="H1471" i="1"/>
  <c r="I1471" i="1"/>
  <c r="J1471" i="1"/>
  <c r="K1471" i="1"/>
  <c r="L1471" i="1"/>
  <c r="E1472" i="1"/>
  <c r="H1472" i="1"/>
  <c r="I1472" i="1"/>
  <c r="J1472" i="1"/>
  <c r="K1472" i="1"/>
  <c r="L1472" i="1"/>
  <c r="E1473" i="1"/>
  <c r="H1473" i="1"/>
  <c r="I1473" i="1"/>
  <c r="J1473" i="1"/>
  <c r="K1473" i="1"/>
  <c r="L1473" i="1"/>
  <c r="E1474" i="1"/>
  <c r="H1474" i="1"/>
  <c r="I1474" i="1"/>
  <c r="J1474" i="1"/>
  <c r="K1474" i="1"/>
  <c r="L1474" i="1"/>
  <c r="E1475" i="1"/>
  <c r="H1475" i="1"/>
  <c r="I1475" i="1"/>
  <c r="J1475" i="1"/>
  <c r="K1475" i="1"/>
  <c r="L1475" i="1"/>
  <c r="E1476" i="1"/>
  <c r="H1476" i="1"/>
  <c r="I1476" i="1"/>
  <c r="J1476" i="1"/>
  <c r="K1476" i="1"/>
  <c r="L1476" i="1"/>
  <c r="E1477" i="1"/>
  <c r="H1477" i="1"/>
  <c r="I1477" i="1"/>
  <c r="J1477" i="1"/>
  <c r="K1477" i="1"/>
  <c r="L1477" i="1"/>
  <c r="E1478" i="1"/>
  <c r="H1478" i="1"/>
  <c r="I1478" i="1"/>
  <c r="J1478" i="1"/>
  <c r="K1478" i="1"/>
  <c r="L1478" i="1"/>
  <c r="E1479" i="1"/>
  <c r="H1479" i="1"/>
  <c r="I1479" i="1"/>
  <c r="J1479" i="1"/>
  <c r="K1479" i="1"/>
  <c r="L1479" i="1"/>
  <c r="E1480" i="1"/>
  <c r="H1480" i="1"/>
  <c r="I1480" i="1"/>
  <c r="J1480" i="1"/>
  <c r="K1480" i="1"/>
  <c r="L1480" i="1"/>
  <c r="E1481" i="1"/>
  <c r="H1481" i="1"/>
  <c r="I1481" i="1"/>
  <c r="J1481" i="1"/>
  <c r="K1481" i="1"/>
  <c r="L1481" i="1"/>
  <c r="E1482" i="1"/>
  <c r="H1482" i="1"/>
  <c r="I1482" i="1"/>
  <c r="J1482" i="1"/>
  <c r="K1482" i="1"/>
  <c r="L1482" i="1"/>
  <c r="E1483" i="1"/>
  <c r="H1483" i="1"/>
  <c r="I1483" i="1"/>
  <c r="J1483" i="1"/>
  <c r="K1483" i="1"/>
  <c r="L1483" i="1"/>
  <c r="E1484" i="1"/>
  <c r="H1484" i="1"/>
  <c r="I1484" i="1"/>
  <c r="J1484" i="1"/>
  <c r="K1484" i="1"/>
  <c r="L1484" i="1"/>
  <c r="E1485" i="1"/>
  <c r="H1485" i="1"/>
  <c r="I1485" i="1"/>
  <c r="J1485" i="1"/>
  <c r="K1485" i="1"/>
  <c r="L1485" i="1"/>
  <c r="E1486" i="1"/>
  <c r="H1486" i="1"/>
  <c r="I1486" i="1"/>
  <c r="J1486" i="1"/>
  <c r="K1486" i="1"/>
  <c r="L1486" i="1"/>
  <c r="E1487" i="1"/>
  <c r="H1487" i="1"/>
  <c r="I1487" i="1"/>
  <c r="J1487" i="1"/>
  <c r="K1487" i="1"/>
  <c r="L1487" i="1"/>
  <c r="E1488" i="1"/>
  <c r="H1488" i="1"/>
  <c r="I1488" i="1"/>
  <c r="J1488" i="1"/>
  <c r="K1488" i="1"/>
  <c r="L1488" i="1"/>
  <c r="E1489" i="1"/>
  <c r="H1489" i="1"/>
  <c r="I1489" i="1"/>
  <c r="J1489" i="1"/>
  <c r="K1489" i="1"/>
  <c r="L1489" i="1"/>
  <c r="E1490" i="1"/>
  <c r="H1490" i="1"/>
  <c r="I1490" i="1"/>
  <c r="J1490" i="1"/>
  <c r="K1490" i="1"/>
  <c r="L1490" i="1"/>
  <c r="E1491" i="1"/>
  <c r="H1491" i="1"/>
  <c r="I1491" i="1"/>
  <c r="J1491" i="1"/>
  <c r="K1491" i="1"/>
  <c r="L1491" i="1"/>
  <c r="E1492" i="1"/>
  <c r="H1492" i="1"/>
  <c r="I1492" i="1"/>
  <c r="J1492" i="1"/>
  <c r="K1492" i="1"/>
  <c r="L1492" i="1"/>
  <c r="E1493" i="1"/>
  <c r="H1493" i="1"/>
  <c r="I1493" i="1"/>
  <c r="J1493" i="1"/>
  <c r="K1493" i="1"/>
  <c r="L1493" i="1"/>
  <c r="E1494" i="1"/>
  <c r="H1494" i="1"/>
  <c r="I1494" i="1"/>
  <c r="J1494" i="1"/>
  <c r="K1494" i="1"/>
  <c r="L1494" i="1"/>
  <c r="E1495" i="1"/>
  <c r="H1495" i="1"/>
  <c r="I1495" i="1"/>
  <c r="J1495" i="1"/>
  <c r="K1495" i="1"/>
  <c r="L1495" i="1"/>
  <c r="E1496" i="1"/>
  <c r="H1496" i="1"/>
  <c r="I1496" i="1"/>
  <c r="J1496" i="1"/>
  <c r="K1496" i="1"/>
  <c r="L1496" i="1"/>
  <c r="E1497" i="1"/>
  <c r="H1497" i="1"/>
  <c r="I1497" i="1"/>
  <c r="J1497" i="1"/>
  <c r="K1497" i="1"/>
  <c r="L1497" i="1"/>
  <c r="E1498" i="1"/>
  <c r="H1498" i="1"/>
  <c r="I1498" i="1"/>
  <c r="J1498" i="1"/>
  <c r="K1498" i="1"/>
  <c r="L1498" i="1"/>
  <c r="E1499" i="1"/>
  <c r="H1499" i="1"/>
  <c r="I1499" i="1"/>
  <c r="J1499" i="1"/>
  <c r="K1499" i="1"/>
  <c r="L1499" i="1"/>
  <c r="E1500" i="1"/>
  <c r="H1500" i="1"/>
  <c r="I1500" i="1"/>
  <c r="J1500" i="1"/>
  <c r="K1500" i="1"/>
  <c r="L1500" i="1"/>
  <c r="E1501" i="1"/>
  <c r="H1501" i="1"/>
  <c r="I1501" i="1"/>
  <c r="J1501" i="1"/>
  <c r="K1501" i="1"/>
  <c r="L1501" i="1"/>
  <c r="E1502" i="1"/>
  <c r="H1502" i="1"/>
  <c r="I1502" i="1"/>
  <c r="J1502" i="1"/>
  <c r="K1502" i="1"/>
  <c r="L1502" i="1"/>
  <c r="E1503" i="1"/>
  <c r="H1503" i="1"/>
  <c r="I1503" i="1"/>
  <c r="J1503" i="1"/>
  <c r="K1503" i="1"/>
  <c r="L1503" i="1"/>
  <c r="E1504" i="1"/>
  <c r="H1504" i="1"/>
  <c r="I1504" i="1"/>
  <c r="J1504" i="1"/>
  <c r="K1504" i="1"/>
  <c r="L1504" i="1"/>
  <c r="E1505" i="1"/>
  <c r="H1505" i="1"/>
  <c r="I1505" i="1"/>
  <c r="J1505" i="1"/>
  <c r="K1505" i="1"/>
  <c r="L1505" i="1"/>
  <c r="E1506" i="1"/>
  <c r="H1506" i="1"/>
  <c r="I1506" i="1"/>
  <c r="J1506" i="1"/>
  <c r="K1506" i="1"/>
  <c r="L1506" i="1"/>
  <c r="E1507" i="1"/>
  <c r="H1507" i="1"/>
  <c r="I1507" i="1"/>
  <c r="J1507" i="1"/>
  <c r="K1507" i="1"/>
  <c r="L1507" i="1"/>
  <c r="E1508" i="1"/>
  <c r="H1508" i="1"/>
  <c r="I1508" i="1"/>
  <c r="J1508" i="1"/>
  <c r="K1508" i="1"/>
  <c r="L1508" i="1"/>
  <c r="E1509" i="1"/>
  <c r="H1509" i="1"/>
  <c r="I1509" i="1"/>
  <c r="J1509" i="1"/>
  <c r="K1509" i="1"/>
  <c r="L1509" i="1"/>
  <c r="E1510" i="1"/>
  <c r="H1510" i="1"/>
  <c r="I1510" i="1"/>
  <c r="J1510" i="1"/>
  <c r="K1510" i="1"/>
  <c r="L1510" i="1"/>
  <c r="E1511" i="1"/>
  <c r="H1511" i="1"/>
  <c r="I1511" i="1"/>
  <c r="J1511" i="1"/>
  <c r="K1511" i="1"/>
  <c r="L1511" i="1"/>
  <c r="E1512" i="1"/>
  <c r="H1512" i="1"/>
  <c r="I1512" i="1"/>
  <c r="J1512" i="1"/>
  <c r="K1512" i="1"/>
  <c r="L1512" i="1"/>
  <c r="E1513" i="1"/>
  <c r="H1513" i="1"/>
  <c r="I1513" i="1"/>
  <c r="J1513" i="1"/>
  <c r="K1513" i="1"/>
  <c r="L1513" i="1"/>
  <c r="E1514" i="1"/>
  <c r="H1514" i="1"/>
  <c r="I1514" i="1"/>
  <c r="J1514" i="1"/>
  <c r="K1514" i="1"/>
  <c r="L1514" i="1"/>
  <c r="E1515" i="1"/>
  <c r="H1515" i="1"/>
  <c r="I1515" i="1"/>
  <c r="J1515" i="1"/>
  <c r="K1515" i="1"/>
  <c r="L1515" i="1"/>
  <c r="E1516" i="1"/>
  <c r="H1516" i="1"/>
  <c r="I1516" i="1"/>
  <c r="J1516" i="1"/>
  <c r="K1516" i="1"/>
  <c r="L1516" i="1"/>
  <c r="E1517" i="1"/>
  <c r="H1517" i="1"/>
  <c r="I1517" i="1"/>
  <c r="J1517" i="1"/>
  <c r="K1517" i="1"/>
  <c r="L1517" i="1"/>
  <c r="E1518" i="1"/>
  <c r="H1518" i="1"/>
  <c r="I1518" i="1"/>
  <c r="J1518" i="1"/>
  <c r="K1518" i="1"/>
  <c r="L1518" i="1"/>
  <c r="E1519" i="1"/>
  <c r="H1519" i="1"/>
  <c r="I1519" i="1"/>
  <c r="J1519" i="1"/>
  <c r="K1519" i="1"/>
  <c r="L1519" i="1"/>
  <c r="E1520" i="1"/>
  <c r="H1520" i="1"/>
  <c r="I1520" i="1"/>
  <c r="J1520" i="1"/>
  <c r="K1520" i="1"/>
  <c r="L1520" i="1"/>
  <c r="E1521" i="1"/>
  <c r="H1521" i="1"/>
  <c r="I1521" i="1"/>
  <c r="J1521" i="1"/>
  <c r="K1521" i="1"/>
  <c r="L1521" i="1"/>
  <c r="E1522" i="1"/>
  <c r="H1522" i="1"/>
  <c r="I1522" i="1"/>
  <c r="J1522" i="1"/>
  <c r="K1522" i="1"/>
  <c r="L1522" i="1"/>
  <c r="E1523" i="1"/>
  <c r="H1523" i="1"/>
  <c r="I1523" i="1"/>
  <c r="J1523" i="1"/>
  <c r="K1523" i="1"/>
  <c r="L1523" i="1"/>
  <c r="E1524" i="1"/>
  <c r="H1524" i="1"/>
  <c r="I1524" i="1"/>
  <c r="J1524" i="1"/>
  <c r="K1524" i="1"/>
  <c r="L1524" i="1"/>
  <c r="E1525" i="1"/>
  <c r="H1525" i="1"/>
  <c r="I1525" i="1"/>
  <c r="J1525" i="1"/>
  <c r="K1525" i="1"/>
  <c r="L1525" i="1"/>
  <c r="E1526" i="1"/>
  <c r="H1526" i="1"/>
  <c r="I1526" i="1"/>
  <c r="J1526" i="1"/>
  <c r="K1526" i="1"/>
  <c r="L1526" i="1"/>
  <c r="E1527" i="1"/>
  <c r="H1527" i="1"/>
  <c r="I1527" i="1"/>
  <c r="J1527" i="1"/>
  <c r="K1527" i="1"/>
  <c r="L1527" i="1"/>
  <c r="E1528" i="1"/>
  <c r="H1528" i="1"/>
  <c r="I1528" i="1"/>
  <c r="J1528" i="1"/>
  <c r="K1528" i="1"/>
  <c r="L1528" i="1"/>
  <c r="E1529" i="1"/>
  <c r="H1529" i="1"/>
  <c r="I1529" i="1"/>
  <c r="J1529" i="1"/>
  <c r="K1529" i="1"/>
  <c r="L1529" i="1"/>
  <c r="E1530" i="1"/>
  <c r="H1530" i="1"/>
  <c r="I1530" i="1"/>
  <c r="J1530" i="1"/>
  <c r="K1530" i="1"/>
  <c r="L1530" i="1"/>
  <c r="E1531" i="1"/>
  <c r="H1531" i="1"/>
  <c r="I1531" i="1"/>
  <c r="J1531" i="1"/>
  <c r="K1531" i="1"/>
  <c r="L1531" i="1"/>
  <c r="E1532" i="1"/>
  <c r="H1532" i="1"/>
  <c r="I1532" i="1"/>
  <c r="J1532" i="1"/>
  <c r="K1532" i="1"/>
  <c r="L1532" i="1"/>
  <c r="E1533" i="1"/>
  <c r="H1533" i="1"/>
  <c r="I1533" i="1"/>
  <c r="J1533" i="1"/>
  <c r="K1533" i="1"/>
  <c r="L1533" i="1"/>
  <c r="E1534" i="1"/>
  <c r="H1534" i="1"/>
  <c r="I1534" i="1"/>
  <c r="J1534" i="1"/>
  <c r="K1534" i="1"/>
  <c r="L1534" i="1"/>
  <c r="E1535" i="1"/>
  <c r="H1535" i="1"/>
  <c r="I1535" i="1"/>
  <c r="J1535" i="1"/>
  <c r="K1535" i="1"/>
  <c r="L1535" i="1"/>
  <c r="E1536" i="1"/>
  <c r="H1536" i="1"/>
  <c r="I1536" i="1"/>
  <c r="J1536" i="1"/>
  <c r="K1536" i="1"/>
  <c r="L1536" i="1"/>
  <c r="E1537" i="1"/>
  <c r="H1537" i="1"/>
  <c r="I1537" i="1"/>
  <c r="J1537" i="1"/>
  <c r="K1537" i="1"/>
  <c r="L1537" i="1"/>
  <c r="E1538" i="1"/>
  <c r="H1538" i="1"/>
  <c r="I1538" i="1"/>
  <c r="J1538" i="1"/>
  <c r="K1538" i="1"/>
  <c r="L1538" i="1"/>
  <c r="E1539" i="1"/>
  <c r="H1539" i="1"/>
  <c r="I1539" i="1"/>
  <c r="J1539" i="1"/>
  <c r="K1539" i="1"/>
  <c r="L1539" i="1"/>
  <c r="E1540" i="1"/>
  <c r="H1540" i="1"/>
  <c r="I1540" i="1"/>
  <c r="J1540" i="1"/>
  <c r="K1540" i="1"/>
  <c r="L1540" i="1"/>
  <c r="E1541" i="1"/>
  <c r="H1541" i="1"/>
  <c r="I1541" i="1"/>
  <c r="J1541" i="1"/>
  <c r="K1541" i="1"/>
  <c r="L1541" i="1"/>
  <c r="E1542" i="1"/>
  <c r="H1542" i="1"/>
  <c r="I1542" i="1"/>
  <c r="J1542" i="1"/>
  <c r="K1542" i="1"/>
  <c r="L1542" i="1"/>
  <c r="E1543" i="1"/>
  <c r="H1543" i="1"/>
  <c r="I1543" i="1"/>
  <c r="J1543" i="1"/>
  <c r="K1543" i="1"/>
  <c r="L1543" i="1"/>
  <c r="E1544" i="1"/>
  <c r="H1544" i="1"/>
  <c r="I1544" i="1"/>
  <c r="J1544" i="1"/>
  <c r="K1544" i="1"/>
  <c r="L1544" i="1"/>
  <c r="E1545" i="1"/>
  <c r="H1545" i="1"/>
  <c r="I1545" i="1"/>
  <c r="J1545" i="1"/>
  <c r="K1545" i="1"/>
  <c r="L1545" i="1"/>
  <c r="E1546" i="1"/>
  <c r="H1546" i="1"/>
  <c r="I1546" i="1"/>
  <c r="J1546" i="1"/>
  <c r="K1546" i="1"/>
  <c r="L1546" i="1"/>
  <c r="E1547" i="1"/>
  <c r="H1547" i="1"/>
  <c r="I1547" i="1"/>
  <c r="J1547" i="1"/>
  <c r="K1547" i="1"/>
  <c r="L1547" i="1"/>
  <c r="E1548" i="1"/>
  <c r="H1548" i="1"/>
  <c r="I1548" i="1"/>
  <c r="J1548" i="1"/>
  <c r="K1548" i="1"/>
  <c r="L1548" i="1"/>
  <c r="E1549" i="1"/>
  <c r="H1549" i="1"/>
  <c r="I1549" i="1"/>
  <c r="J1549" i="1"/>
  <c r="K1549" i="1"/>
  <c r="L1549" i="1"/>
  <c r="E1550" i="1"/>
  <c r="H1550" i="1"/>
  <c r="I1550" i="1"/>
  <c r="J1550" i="1"/>
  <c r="K1550" i="1"/>
  <c r="L1550" i="1"/>
  <c r="E1551" i="1"/>
  <c r="H1551" i="1"/>
  <c r="I1551" i="1"/>
  <c r="J1551" i="1"/>
  <c r="K1551" i="1"/>
  <c r="L1551" i="1"/>
  <c r="E1552" i="1"/>
  <c r="H1552" i="1"/>
  <c r="I1552" i="1"/>
  <c r="J1552" i="1"/>
  <c r="K1552" i="1"/>
  <c r="L1552" i="1"/>
  <c r="E1553" i="1"/>
  <c r="H1553" i="1"/>
  <c r="I1553" i="1"/>
  <c r="J1553" i="1"/>
  <c r="K1553" i="1"/>
  <c r="L1553" i="1"/>
  <c r="E1554" i="1"/>
  <c r="H1554" i="1"/>
  <c r="I1554" i="1"/>
  <c r="J1554" i="1"/>
  <c r="K1554" i="1"/>
  <c r="L1554" i="1"/>
  <c r="E1555" i="1"/>
  <c r="H1555" i="1"/>
  <c r="I1555" i="1"/>
  <c r="J1555" i="1"/>
  <c r="K1555" i="1"/>
  <c r="L1555" i="1"/>
  <c r="E1556" i="1"/>
  <c r="H1556" i="1"/>
  <c r="I1556" i="1"/>
  <c r="J1556" i="1"/>
  <c r="K1556" i="1"/>
  <c r="L1556" i="1"/>
  <c r="E1557" i="1"/>
  <c r="H1557" i="1"/>
  <c r="I1557" i="1"/>
  <c r="J1557" i="1"/>
  <c r="K1557" i="1"/>
  <c r="L1557" i="1"/>
  <c r="E1558" i="1"/>
  <c r="H1558" i="1"/>
  <c r="I1558" i="1"/>
  <c r="J1558" i="1"/>
  <c r="K1558" i="1"/>
  <c r="L1558" i="1"/>
  <c r="E1559" i="1"/>
  <c r="H1559" i="1"/>
  <c r="I1559" i="1"/>
  <c r="J1559" i="1"/>
  <c r="K1559" i="1"/>
  <c r="L1559" i="1"/>
  <c r="E1560" i="1"/>
  <c r="H1560" i="1"/>
  <c r="I1560" i="1"/>
  <c r="J1560" i="1"/>
  <c r="K1560" i="1"/>
  <c r="L1560" i="1"/>
  <c r="E1561" i="1"/>
  <c r="H1561" i="1"/>
  <c r="I1561" i="1"/>
  <c r="J1561" i="1"/>
  <c r="K1561" i="1"/>
  <c r="L1561" i="1"/>
  <c r="E1562" i="1"/>
  <c r="H1562" i="1"/>
  <c r="I1562" i="1"/>
  <c r="J1562" i="1"/>
  <c r="K1562" i="1"/>
  <c r="L1562" i="1"/>
  <c r="E1563" i="1"/>
  <c r="H1563" i="1"/>
  <c r="I1563" i="1"/>
  <c r="J1563" i="1"/>
  <c r="K1563" i="1"/>
  <c r="L1563" i="1"/>
  <c r="E1564" i="1"/>
  <c r="H1564" i="1"/>
  <c r="I1564" i="1"/>
  <c r="J1564" i="1"/>
  <c r="K1564" i="1"/>
  <c r="L1564" i="1"/>
  <c r="E1565" i="1"/>
  <c r="H1565" i="1"/>
  <c r="I1565" i="1"/>
  <c r="J1565" i="1"/>
  <c r="K1565" i="1"/>
  <c r="L1565" i="1"/>
  <c r="E1566" i="1"/>
  <c r="H1566" i="1"/>
  <c r="I1566" i="1"/>
  <c r="J1566" i="1"/>
  <c r="K1566" i="1"/>
  <c r="L1566" i="1"/>
  <c r="E1567" i="1"/>
  <c r="H1567" i="1"/>
  <c r="I1567" i="1"/>
  <c r="J1567" i="1"/>
  <c r="K1567" i="1"/>
  <c r="L1567" i="1"/>
  <c r="E1568" i="1"/>
  <c r="H1568" i="1"/>
  <c r="I1568" i="1"/>
  <c r="J1568" i="1"/>
  <c r="K1568" i="1"/>
  <c r="L1568" i="1"/>
  <c r="E1569" i="1"/>
  <c r="H1569" i="1"/>
  <c r="I1569" i="1"/>
  <c r="J1569" i="1"/>
  <c r="K1569" i="1"/>
  <c r="L1569" i="1"/>
  <c r="E1570" i="1"/>
  <c r="H1570" i="1"/>
  <c r="I1570" i="1"/>
  <c r="J1570" i="1"/>
  <c r="K1570" i="1"/>
  <c r="L1570" i="1"/>
  <c r="E1571" i="1"/>
  <c r="H1571" i="1"/>
  <c r="I1571" i="1"/>
  <c r="J1571" i="1"/>
  <c r="K1571" i="1"/>
  <c r="L1571" i="1"/>
  <c r="E1572" i="1"/>
  <c r="H1572" i="1"/>
  <c r="I1572" i="1"/>
  <c r="J1572" i="1"/>
  <c r="K1572" i="1"/>
  <c r="L1572" i="1"/>
  <c r="E1573" i="1"/>
  <c r="H1573" i="1"/>
  <c r="I1573" i="1"/>
  <c r="J1573" i="1"/>
  <c r="K1573" i="1"/>
  <c r="L1573" i="1"/>
  <c r="E1574" i="1"/>
  <c r="H1574" i="1"/>
  <c r="I1574" i="1"/>
  <c r="J1574" i="1"/>
  <c r="K1574" i="1"/>
  <c r="L1574" i="1"/>
  <c r="E1575" i="1"/>
  <c r="H1575" i="1"/>
  <c r="I1575" i="1"/>
  <c r="J1575" i="1"/>
  <c r="K1575" i="1"/>
  <c r="L1575" i="1"/>
  <c r="E1576" i="1"/>
  <c r="H1576" i="1"/>
  <c r="I1576" i="1"/>
  <c r="J1576" i="1"/>
  <c r="K1576" i="1"/>
  <c r="L1576" i="1"/>
  <c r="E1577" i="1"/>
  <c r="H1577" i="1"/>
  <c r="I1577" i="1"/>
  <c r="J1577" i="1"/>
  <c r="K1577" i="1"/>
  <c r="L1577" i="1"/>
  <c r="E1578" i="1"/>
  <c r="H1578" i="1"/>
  <c r="I1578" i="1"/>
  <c r="J1578" i="1"/>
  <c r="K1578" i="1"/>
  <c r="L1578" i="1"/>
  <c r="E1579" i="1"/>
  <c r="H1579" i="1"/>
  <c r="I1579" i="1"/>
  <c r="J1579" i="1"/>
  <c r="K1579" i="1"/>
  <c r="L1579" i="1"/>
  <c r="E1580" i="1"/>
  <c r="H1580" i="1"/>
  <c r="I1580" i="1"/>
  <c r="J1580" i="1"/>
  <c r="K1580" i="1"/>
  <c r="L1580" i="1"/>
  <c r="E1581" i="1"/>
  <c r="H1581" i="1"/>
  <c r="I1581" i="1"/>
  <c r="J1581" i="1"/>
  <c r="K1581" i="1"/>
  <c r="L1581" i="1"/>
  <c r="E1582" i="1"/>
  <c r="H1582" i="1"/>
  <c r="I1582" i="1"/>
  <c r="J1582" i="1"/>
  <c r="K1582" i="1"/>
  <c r="L1582" i="1"/>
  <c r="E1583" i="1"/>
  <c r="H1583" i="1"/>
  <c r="I1583" i="1"/>
  <c r="J1583" i="1"/>
  <c r="K1583" i="1"/>
  <c r="L1583" i="1"/>
  <c r="E1584" i="1"/>
  <c r="H1584" i="1"/>
  <c r="I1584" i="1"/>
  <c r="J1584" i="1"/>
  <c r="K1584" i="1"/>
  <c r="L1584" i="1"/>
  <c r="E1585" i="1"/>
  <c r="H1585" i="1"/>
  <c r="I1585" i="1"/>
  <c r="J1585" i="1"/>
  <c r="K1585" i="1"/>
  <c r="L1585" i="1"/>
  <c r="E1586" i="1"/>
  <c r="H1586" i="1"/>
  <c r="I1586" i="1"/>
  <c r="J1586" i="1"/>
  <c r="K1586" i="1"/>
  <c r="L1586" i="1"/>
  <c r="E1587" i="1"/>
  <c r="H1587" i="1"/>
  <c r="I1587" i="1"/>
  <c r="J1587" i="1"/>
  <c r="K1587" i="1"/>
  <c r="L1587" i="1"/>
  <c r="E1588" i="1"/>
  <c r="H1588" i="1"/>
  <c r="I1588" i="1"/>
  <c r="J1588" i="1"/>
  <c r="K1588" i="1"/>
  <c r="L1588" i="1"/>
  <c r="E1589" i="1"/>
  <c r="H1589" i="1"/>
  <c r="I1589" i="1"/>
  <c r="J1589" i="1"/>
  <c r="K1589" i="1"/>
  <c r="L1589" i="1"/>
  <c r="E1590" i="1"/>
  <c r="H1590" i="1"/>
  <c r="I1590" i="1"/>
  <c r="J1590" i="1"/>
  <c r="K1590" i="1"/>
  <c r="L1590" i="1"/>
  <c r="E1591" i="1"/>
  <c r="H1591" i="1"/>
  <c r="I1591" i="1"/>
  <c r="J1591" i="1"/>
  <c r="K1591" i="1"/>
  <c r="L1591" i="1"/>
  <c r="E1592" i="1"/>
  <c r="H1592" i="1"/>
  <c r="I1592" i="1"/>
  <c r="J1592" i="1"/>
  <c r="K1592" i="1"/>
  <c r="L1592" i="1"/>
  <c r="E1593" i="1"/>
  <c r="H1593" i="1"/>
  <c r="I1593" i="1"/>
  <c r="J1593" i="1"/>
  <c r="K1593" i="1"/>
  <c r="L1593" i="1"/>
  <c r="E1594" i="1"/>
  <c r="H1594" i="1"/>
  <c r="I1594" i="1"/>
  <c r="J1594" i="1"/>
  <c r="K1594" i="1"/>
  <c r="L1594" i="1"/>
  <c r="E1595" i="1"/>
  <c r="H1595" i="1"/>
  <c r="I1595" i="1"/>
  <c r="J1595" i="1"/>
  <c r="K1595" i="1"/>
  <c r="L1595" i="1"/>
  <c r="E1596" i="1"/>
  <c r="H1596" i="1"/>
  <c r="I1596" i="1"/>
  <c r="J1596" i="1"/>
  <c r="K1596" i="1"/>
  <c r="L1596" i="1"/>
  <c r="E1597" i="1"/>
  <c r="H1597" i="1"/>
  <c r="I1597" i="1"/>
  <c r="J1597" i="1"/>
  <c r="K1597" i="1"/>
  <c r="L1597" i="1"/>
  <c r="E1598" i="1"/>
  <c r="H1598" i="1"/>
  <c r="I1598" i="1"/>
  <c r="J1598" i="1"/>
  <c r="K1598" i="1"/>
  <c r="L1598" i="1"/>
  <c r="E1599" i="1"/>
  <c r="H1599" i="1"/>
  <c r="I1599" i="1"/>
  <c r="J1599" i="1"/>
  <c r="K1599" i="1"/>
  <c r="L1599" i="1"/>
  <c r="E1600" i="1"/>
  <c r="H1600" i="1"/>
  <c r="I1600" i="1"/>
  <c r="J1600" i="1"/>
  <c r="K1600" i="1"/>
  <c r="L1600" i="1"/>
  <c r="E1601" i="1"/>
  <c r="H1601" i="1"/>
  <c r="I1601" i="1"/>
  <c r="J1601" i="1"/>
  <c r="K1601" i="1"/>
  <c r="L1601" i="1"/>
  <c r="E1602" i="1"/>
  <c r="H1602" i="1"/>
  <c r="I1602" i="1"/>
  <c r="J1602" i="1"/>
  <c r="K1602" i="1"/>
  <c r="L1602" i="1"/>
  <c r="E1603" i="1"/>
  <c r="H1603" i="1"/>
  <c r="I1603" i="1"/>
  <c r="J1603" i="1"/>
  <c r="K1603" i="1"/>
  <c r="L1603" i="1"/>
  <c r="E1604" i="1"/>
  <c r="H1604" i="1"/>
  <c r="I1604" i="1"/>
  <c r="J1604" i="1"/>
  <c r="K1604" i="1"/>
  <c r="L1604" i="1"/>
  <c r="E1605" i="1"/>
  <c r="H1605" i="1"/>
  <c r="I1605" i="1"/>
  <c r="J1605" i="1"/>
  <c r="K1605" i="1"/>
  <c r="L1605" i="1"/>
  <c r="E1606" i="1"/>
  <c r="H1606" i="1"/>
  <c r="I1606" i="1"/>
  <c r="J1606" i="1"/>
  <c r="K1606" i="1"/>
  <c r="L1606" i="1"/>
  <c r="E1607" i="1"/>
  <c r="H1607" i="1"/>
  <c r="I1607" i="1"/>
  <c r="J1607" i="1"/>
  <c r="K1607" i="1"/>
  <c r="L1607" i="1"/>
  <c r="E1608" i="1"/>
  <c r="H1608" i="1"/>
  <c r="I1608" i="1"/>
  <c r="J1608" i="1"/>
  <c r="K1608" i="1"/>
  <c r="L1608" i="1"/>
  <c r="E1609" i="1"/>
  <c r="H1609" i="1"/>
  <c r="I1609" i="1"/>
  <c r="J1609" i="1"/>
  <c r="K1609" i="1"/>
  <c r="L1609" i="1"/>
  <c r="E1610" i="1"/>
  <c r="H1610" i="1"/>
  <c r="I1610" i="1"/>
  <c r="J1610" i="1"/>
  <c r="K1610" i="1"/>
  <c r="L1610" i="1"/>
  <c r="E1611" i="1"/>
  <c r="H1611" i="1"/>
  <c r="I1611" i="1"/>
  <c r="J1611" i="1"/>
  <c r="K1611" i="1"/>
  <c r="L1611" i="1"/>
  <c r="E1612" i="1"/>
  <c r="H1612" i="1"/>
  <c r="I1612" i="1"/>
  <c r="J1612" i="1"/>
  <c r="K1612" i="1"/>
  <c r="L1612" i="1"/>
  <c r="E1613" i="1"/>
  <c r="H1613" i="1"/>
  <c r="I1613" i="1"/>
  <c r="J1613" i="1"/>
  <c r="K1613" i="1"/>
  <c r="L1613" i="1"/>
  <c r="E1614" i="1"/>
  <c r="H1614" i="1"/>
  <c r="I1614" i="1"/>
  <c r="J1614" i="1"/>
  <c r="K1614" i="1"/>
  <c r="L1614" i="1"/>
  <c r="E1615" i="1"/>
  <c r="H1615" i="1"/>
  <c r="I1615" i="1"/>
  <c r="J1615" i="1"/>
  <c r="K1615" i="1"/>
  <c r="L1615" i="1"/>
  <c r="E1616" i="1"/>
  <c r="H1616" i="1"/>
  <c r="I1616" i="1"/>
  <c r="J1616" i="1"/>
  <c r="K1616" i="1"/>
  <c r="L1616" i="1"/>
  <c r="E1617" i="1"/>
  <c r="H1617" i="1"/>
  <c r="I1617" i="1"/>
  <c r="J1617" i="1"/>
  <c r="K1617" i="1"/>
  <c r="L1617" i="1"/>
  <c r="E1618" i="1"/>
  <c r="H1618" i="1"/>
  <c r="I1618" i="1"/>
  <c r="J1618" i="1"/>
  <c r="K1618" i="1"/>
  <c r="L1618" i="1"/>
  <c r="E1619" i="1"/>
  <c r="H1619" i="1"/>
  <c r="I1619" i="1"/>
  <c r="J1619" i="1"/>
  <c r="K1619" i="1"/>
  <c r="L1619" i="1"/>
  <c r="E1620" i="1"/>
  <c r="H1620" i="1"/>
  <c r="I1620" i="1"/>
  <c r="J1620" i="1"/>
  <c r="K1620" i="1"/>
  <c r="L1620" i="1"/>
  <c r="E1621" i="1"/>
  <c r="H1621" i="1"/>
  <c r="I1621" i="1"/>
  <c r="J1621" i="1"/>
  <c r="K1621" i="1"/>
  <c r="L1621" i="1"/>
  <c r="E1622" i="1"/>
  <c r="H1622" i="1"/>
  <c r="I1622" i="1"/>
  <c r="J1622" i="1"/>
  <c r="K1622" i="1"/>
  <c r="L1622" i="1"/>
  <c r="E1623" i="1"/>
  <c r="H1623" i="1"/>
  <c r="I1623" i="1"/>
  <c r="J1623" i="1"/>
  <c r="K1623" i="1"/>
  <c r="L1623" i="1"/>
  <c r="E1624" i="1"/>
  <c r="H1624" i="1"/>
  <c r="I1624" i="1"/>
  <c r="J1624" i="1"/>
  <c r="K1624" i="1"/>
  <c r="L1624" i="1"/>
  <c r="E1625" i="1"/>
  <c r="H1625" i="1"/>
  <c r="I1625" i="1"/>
  <c r="J1625" i="1"/>
  <c r="K1625" i="1"/>
  <c r="L1625" i="1"/>
  <c r="E1626" i="1"/>
  <c r="H1626" i="1"/>
  <c r="I1626" i="1"/>
  <c r="J1626" i="1"/>
  <c r="K1626" i="1"/>
  <c r="L1626" i="1"/>
  <c r="E1627" i="1"/>
  <c r="H1627" i="1"/>
  <c r="I1627" i="1"/>
  <c r="J1627" i="1"/>
  <c r="K1627" i="1"/>
  <c r="L1627" i="1"/>
  <c r="E1628" i="1"/>
  <c r="H1628" i="1"/>
  <c r="I1628" i="1"/>
  <c r="J1628" i="1"/>
  <c r="K1628" i="1"/>
  <c r="L1628" i="1"/>
  <c r="E1629" i="1"/>
  <c r="H1629" i="1"/>
  <c r="I1629" i="1"/>
  <c r="J1629" i="1"/>
  <c r="K1629" i="1"/>
  <c r="L1629" i="1"/>
  <c r="E1630" i="1"/>
  <c r="H1630" i="1"/>
  <c r="I1630" i="1"/>
  <c r="J1630" i="1"/>
  <c r="K1630" i="1"/>
  <c r="L1630" i="1"/>
  <c r="E1631" i="1"/>
  <c r="H1631" i="1"/>
  <c r="I1631" i="1"/>
  <c r="J1631" i="1"/>
  <c r="K1631" i="1"/>
  <c r="L1631" i="1"/>
  <c r="E1632" i="1"/>
  <c r="H1632" i="1"/>
  <c r="I1632" i="1"/>
  <c r="J1632" i="1"/>
  <c r="K1632" i="1"/>
  <c r="L1632" i="1"/>
  <c r="E1633" i="1"/>
  <c r="H1633" i="1"/>
  <c r="I1633" i="1"/>
  <c r="J1633" i="1"/>
  <c r="K1633" i="1"/>
  <c r="L1633" i="1"/>
  <c r="E1634" i="1"/>
  <c r="H1634" i="1"/>
  <c r="I1634" i="1"/>
  <c r="J1634" i="1"/>
  <c r="K1634" i="1"/>
  <c r="L1634" i="1"/>
  <c r="E1635" i="1"/>
  <c r="H1635" i="1"/>
  <c r="I1635" i="1"/>
  <c r="J1635" i="1"/>
  <c r="K1635" i="1"/>
  <c r="L1635" i="1"/>
  <c r="E1636" i="1"/>
  <c r="H1636" i="1"/>
  <c r="I1636" i="1"/>
  <c r="J1636" i="1"/>
  <c r="K1636" i="1"/>
  <c r="L1636" i="1"/>
  <c r="E1637" i="1"/>
  <c r="H1637" i="1"/>
  <c r="I1637" i="1"/>
  <c r="J1637" i="1"/>
  <c r="K1637" i="1"/>
  <c r="L1637" i="1"/>
  <c r="E1638" i="1"/>
  <c r="H1638" i="1"/>
  <c r="I1638" i="1"/>
  <c r="J1638" i="1"/>
  <c r="K1638" i="1"/>
  <c r="L1638" i="1"/>
  <c r="E1639" i="1"/>
  <c r="H1639" i="1"/>
  <c r="I1639" i="1"/>
  <c r="J1639" i="1"/>
  <c r="K1639" i="1"/>
  <c r="L1639" i="1"/>
  <c r="E1640" i="1"/>
  <c r="H1640" i="1"/>
  <c r="I1640" i="1"/>
  <c r="J1640" i="1"/>
  <c r="K1640" i="1"/>
  <c r="L1640" i="1"/>
  <c r="E1641" i="1"/>
  <c r="H1641" i="1"/>
  <c r="I1641" i="1"/>
  <c r="J1641" i="1"/>
  <c r="K1641" i="1"/>
  <c r="L1641" i="1"/>
  <c r="E1642" i="1"/>
  <c r="H1642" i="1"/>
  <c r="I1642" i="1"/>
  <c r="J1642" i="1"/>
  <c r="K1642" i="1"/>
  <c r="L1642" i="1"/>
  <c r="E1643" i="1"/>
  <c r="H1643" i="1"/>
  <c r="I1643" i="1"/>
  <c r="J1643" i="1"/>
  <c r="K1643" i="1"/>
  <c r="L1643" i="1"/>
  <c r="E1644" i="1"/>
  <c r="H1644" i="1"/>
  <c r="I1644" i="1"/>
  <c r="J1644" i="1"/>
  <c r="K1644" i="1"/>
  <c r="L1644" i="1"/>
  <c r="E1645" i="1"/>
  <c r="H1645" i="1"/>
  <c r="I1645" i="1"/>
  <c r="J1645" i="1"/>
  <c r="K1645" i="1"/>
  <c r="L1645" i="1"/>
  <c r="E1646" i="1"/>
  <c r="H1646" i="1"/>
  <c r="I1646" i="1"/>
  <c r="J1646" i="1"/>
  <c r="K1646" i="1"/>
  <c r="L1646" i="1"/>
  <c r="E1647" i="1"/>
  <c r="H1647" i="1"/>
  <c r="I1647" i="1"/>
  <c r="J1647" i="1"/>
  <c r="K1647" i="1"/>
  <c r="L1647" i="1"/>
  <c r="E1648" i="1"/>
  <c r="H1648" i="1"/>
  <c r="I1648" i="1"/>
  <c r="J1648" i="1"/>
  <c r="K1648" i="1"/>
  <c r="L1648" i="1"/>
  <c r="E1649" i="1"/>
  <c r="H1649" i="1"/>
  <c r="I1649" i="1"/>
  <c r="J1649" i="1"/>
  <c r="K1649" i="1"/>
  <c r="L1649" i="1"/>
  <c r="E1650" i="1"/>
  <c r="H1650" i="1"/>
  <c r="I1650" i="1"/>
  <c r="J1650" i="1"/>
  <c r="K1650" i="1"/>
  <c r="L1650" i="1"/>
  <c r="E1651" i="1"/>
  <c r="H1651" i="1"/>
  <c r="I1651" i="1"/>
  <c r="J1651" i="1"/>
  <c r="K1651" i="1"/>
  <c r="L1651" i="1"/>
  <c r="E1652" i="1"/>
  <c r="H1652" i="1"/>
  <c r="I1652" i="1"/>
  <c r="J1652" i="1"/>
  <c r="K1652" i="1"/>
  <c r="L1652" i="1"/>
  <c r="E1653" i="1"/>
  <c r="H1653" i="1"/>
  <c r="I1653" i="1"/>
  <c r="J1653" i="1"/>
  <c r="K1653" i="1"/>
  <c r="L1653" i="1"/>
  <c r="E1654" i="1"/>
  <c r="H1654" i="1"/>
  <c r="I1654" i="1"/>
  <c r="J1654" i="1"/>
  <c r="K1654" i="1"/>
  <c r="L1654" i="1"/>
  <c r="E1655" i="1"/>
  <c r="H1655" i="1"/>
  <c r="I1655" i="1"/>
  <c r="J1655" i="1"/>
  <c r="K1655" i="1"/>
  <c r="L1655" i="1"/>
  <c r="E1656" i="1"/>
  <c r="H1656" i="1"/>
  <c r="I1656" i="1"/>
  <c r="J1656" i="1"/>
  <c r="K1656" i="1"/>
  <c r="L1656" i="1"/>
  <c r="E1657" i="1"/>
  <c r="H1657" i="1"/>
  <c r="I1657" i="1"/>
  <c r="J1657" i="1"/>
  <c r="K1657" i="1"/>
  <c r="L1657" i="1"/>
  <c r="E1658" i="1"/>
  <c r="H1658" i="1"/>
  <c r="I1658" i="1"/>
  <c r="J1658" i="1"/>
  <c r="K1658" i="1"/>
  <c r="L1658" i="1"/>
  <c r="E1659" i="1"/>
  <c r="H1659" i="1"/>
  <c r="I1659" i="1"/>
  <c r="J1659" i="1"/>
  <c r="K1659" i="1"/>
  <c r="L1659" i="1"/>
  <c r="E1660" i="1"/>
  <c r="H1660" i="1"/>
  <c r="I1660" i="1"/>
  <c r="J1660" i="1"/>
  <c r="K1660" i="1"/>
  <c r="L1660" i="1"/>
  <c r="E1661" i="1"/>
  <c r="H1661" i="1"/>
  <c r="I1661" i="1"/>
  <c r="J1661" i="1"/>
  <c r="K1661" i="1"/>
  <c r="L1661" i="1"/>
  <c r="E1662" i="1"/>
  <c r="H1662" i="1"/>
  <c r="I1662" i="1"/>
  <c r="J1662" i="1"/>
  <c r="K1662" i="1"/>
  <c r="L1662" i="1"/>
  <c r="E1663" i="1"/>
  <c r="H1663" i="1"/>
  <c r="I1663" i="1"/>
  <c r="J1663" i="1"/>
  <c r="K1663" i="1"/>
  <c r="L1663" i="1"/>
  <c r="E1664" i="1"/>
  <c r="H1664" i="1"/>
  <c r="I1664" i="1"/>
  <c r="J1664" i="1"/>
  <c r="K1664" i="1"/>
  <c r="L1664" i="1"/>
  <c r="E1665" i="1"/>
  <c r="H1665" i="1"/>
  <c r="I1665" i="1"/>
  <c r="J1665" i="1"/>
  <c r="K1665" i="1"/>
  <c r="L1665" i="1"/>
  <c r="E1666" i="1"/>
  <c r="H1666" i="1"/>
  <c r="I1666" i="1"/>
  <c r="J1666" i="1"/>
  <c r="K1666" i="1"/>
  <c r="L1666" i="1"/>
  <c r="E1667" i="1"/>
  <c r="H1667" i="1"/>
  <c r="I1667" i="1"/>
  <c r="J1667" i="1"/>
  <c r="K1667" i="1"/>
  <c r="L1667" i="1"/>
  <c r="E1668" i="1"/>
  <c r="H1668" i="1"/>
  <c r="I1668" i="1"/>
  <c r="J1668" i="1"/>
  <c r="K1668" i="1"/>
  <c r="L1668" i="1"/>
  <c r="E1669" i="1"/>
  <c r="H1669" i="1"/>
  <c r="I1669" i="1"/>
  <c r="J1669" i="1"/>
  <c r="K1669" i="1"/>
  <c r="L1669" i="1"/>
  <c r="E1670" i="1"/>
  <c r="H1670" i="1"/>
  <c r="I1670" i="1"/>
  <c r="J1670" i="1"/>
  <c r="K1670" i="1"/>
  <c r="L1670" i="1"/>
  <c r="E1671" i="1"/>
  <c r="H1671" i="1"/>
  <c r="I1671" i="1"/>
  <c r="J1671" i="1"/>
  <c r="K1671" i="1"/>
  <c r="L1671" i="1"/>
  <c r="E1672" i="1"/>
  <c r="H1672" i="1"/>
  <c r="I1672" i="1"/>
  <c r="J1672" i="1"/>
  <c r="K1672" i="1"/>
  <c r="L1672" i="1"/>
  <c r="E1673" i="1"/>
  <c r="H1673" i="1"/>
  <c r="I1673" i="1"/>
  <c r="J1673" i="1"/>
  <c r="K1673" i="1"/>
  <c r="L1673" i="1"/>
  <c r="E1674" i="1"/>
  <c r="H1674" i="1"/>
  <c r="I1674" i="1"/>
  <c r="J1674" i="1"/>
  <c r="K1674" i="1"/>
  <c r="L1674" i="1"/>
  <c r="E1675" i="1"/>
  <c r="H1675" i="1"/>
  <c r="I1675" i="1"/>
  <c r="J1675" i="1"/>
  <c r="K1675" i="1"/>
  <c r="L1675" i="1"/>
  <c r="E1676" i="1"/>
  <c r="H1676" i="1"/>
  <c r="I1676" i="1"/>
  <c r="J1676" i="1"/>
  <c r="K1676" i="1"/>
  <c r="L1676" i="1"/>
  <c r="E1677" i="1"/>
  <c r="H1677" i="1"/>
  <c r="I1677" i="1"/>
  <c r="J1677" i="1"/>
  <c r="K1677" i="1"/>
  <c r="L1677" i="1"/>
  <c r="E1678" i="1"/>
  <c r="H1678" i="1"/>
  <c r="I1678" i="1"/>
  <c r="J1678" i="1"/>
  <c r="K1678" i="1"/>
  <c r="L1678" i="1"/>
  <c r="E1679" i="1"/>
  <c r="H1679" i="1"/>
  <c r="I1679" i="1"/>
  <c r="J1679" i="1"/>
  <c r="K1679" i="1"/>
  <c r="L1679" i="1"/>
  <c r="E1680" i="1"/>
  <c r="H1680" i="1"/>
  <c r="I1680" i="1"/>
  <c r="J1680" i="1"/>
  <c r="K1680" i="1"/>
  <c r="L1680" i="1"/>
  <c r="E1681" i="1"/>
  <c r="H1681" i="1"/>
  <c r="I1681" i="1"/>
  <c r="J1681" i="1"/>
  <c r="K1681" i="1"/>
  <c r="L1681" i="1"/>
  <c r="E1682" i="1"/>
  <c r="H1682" i="1"/>
  <c r="I1682" i="1"/>
  <c r="J1682" i="1"/>
  <c r="K1682" i="1"/>
  <c r="L1682" i="1"/>
  <c r="E1683" i="1"/>
  <c r="H1683" i="1"/>
  <c r="I1683" i="1"/>
  <c r="J1683" i="1"/>
  <c r="K1683" i="1"/>
  <c r="L1683" i="1"/>
  <c r="E1684" i="1"/>
  <c r="H1684" i="1"/>
  <c r="I1684" i="1"/>
  <c r="J1684" i="1"/>
  <c r="K1684" i="1"/>
  <c r="L1684" i="1"/>
  <c r="E1685" i="1"/>
  <c r="H1685" i="1"/>
  <c r="I1685" i="1"/>
  <c r="J1685" i="1"/>
  <c r="K1685" i="1"/>
  <c r="L1685" i="1"/>
  <c r="E1686" i="1"/>
  <c r="H1686" i="1"/>
  <c r="I1686" i="1"/>
  <c r="J1686" i="1"/>
  <c r="K1686" i="1"/>
  <c r="L1686" i="1"/>
  <c r="E1687" i="1"/>
  <c r="H1687" i="1"/>
  <c r="I1687" i="1"/>
  <c r="J1687" i="1"/>
  <c r="K1687" i="1"/>
  <c r="L1687" i="1"/>
  <c r="E1688" i="1"/>
  <c r="H1688" i="1"/>
  <c r="I1688" i="1"/>
  <c r="J1688" i="1"/>
  <c r="K1688" i="1"/>
  <c r="L1688" i="1"/>
  <c r="E1689" i="1"/>
  <c r="H1689" i="1"/>
  <c r="I1689" i="1"/>
  <c r="J1689" i="1"/>
  <c r="K1689" i="1"/>
  <c r="L1689" i="1"/>
  <c r="E1690" i="1"/>
  <c r="H1690" i="1"/>
  <c r="I1690" i="1"/>
  <c r="J1690" i="1"/>
  <c r="K1690" i="1"/>
  <c r="L1690" i="1"/>
  <c r="E1691" i="1"/>
  <c r="H1691" i="1"/>
  <c r="I1691" i="1"/>
  <c r="J1691" i="1"/>
  <c r="K1691" i="1"/>
  <c r="L1691" i="1"/>
  <c r="E1692" i="1"/>
  <c r="H1692" i="1"/>
  <c r="I1692" i="1"/>
  <c r="J1692" i="1"/>
  <c r="K1692" i="1"/>
  <c r="L1692" i="1"/>
  <c r="E1693" i="1"/>
  <c r="H1693" i="1"/>
  <c r="I1693" i="1"/>
  <c r="J1693" i="1"/>
  <c r="K1693" i="1"/>
  <c r="L1693" i="1"/>
  <c r="E1694" i="1"/>
  <c r="H1694" i="1"/>
  <c r="I1694" i="1"/>
  <c r="J1694" i="1"/>
  <c r="K1694" i="1"/>
  <c r="L1694" i="1"/>
  <c r="E1695" i="1"/>
  <c r="H1695" i="1"/>
  <c r="I1695" i="1"/>
  <c r="J1695" i="1"/>
  <c r="K1695" i="1"/>
  <c r="L1695" i="1"/>
  <c r="E1696" i="1"/>
  <c r="H1696" i="1"/>
  <c r="I1696" i="1"/>
  <c r="J1696" i="1"/>
  <c r="K1696" i="1"/>
  <c r="L1696" i="1"/>
  <c r="E1697" i="1"/>
  <c r="H1697" i="1"/>
  <c r="I1697" i="1"/>
  <c r="J1697" i="1"/>
  <c r="K1697" i="1"/>
  <c r="L1697" i="1"/>
  <c r="E1698" i="1"/>
  <c r="H1698" i="1"/>
  <c r="I1698" i="1"/>
  <c r="J1698" i="1"/>
  <c r="K1698" i="1"/>
  <c r="L1698" i="1"/>
  <c r="E1699" i="1"/>
  <c r="H1699" i="1"/>
  <c r="I1699" i="1"/>
  <c r="J1699" i="1"/>
  <c r="K1699" i="1"/>
  <c r="L1699" i="1"/>
  <c r="E1700" i="1"/>
  <c r="H1700" i="1"/>
  <c r="I1700" i="1"/>
  <c r="J1700" i="1"/>
  <c r="K1700" i="1"/>
  <c r="L1700" i="1"/>
  <c r="E1701" i="1"/>
  <c r="H1701" i="1"/>
  <c r="I1701" i="1"/>
  <c r="J1701" i="1"/>
  <c r="K1701" i="1"/>
  <c r="L1701" i="1"/>
  <c r="E1702" i="1"/>
  <c r="H1702" i="1"/>
  <c r="I1702" i="1"/>
  <c r="J1702" i="1"/>
  <c r="K1702" i="1"/>
  <c r="L1702" i="1"/>
  <c r="E1703" i="1"/>
  <c r="H1703" i="1"/>
  <c r="I1703" i="1"/>
  <c r="J1703" i="1"/>
  <c r="K1703" i="1"/>
  <c r="L1703" i="1"/>
  <c r="E1704" i="1"/>
  <c r="H1704" i="1"/>
  <c r="I1704" i="1"/>
  <c r="J1704" i="1"/>
  <c r="K1704" i="1"/>
  <c r="L1704" i="1"/>
  <c r="E1705" i="1"/>
  <c r="H1705" i="1"/>
  <c r="I1705" i="1"/>
  <c r="J1705" i="1"/>
  <c r="K1705" i="1"/>
  <c r="L1705" i="1"/>
  <c r="E1706" i="1"/>
  <c r="H1706" i="1"/>
  <c r="I1706" i="1"/>
  <c r="J1706" i="1"/>
  <c r="K1706" i="1"/>
  <c r="L1706" i="1"/>
  <c r="E1707" i="1"/>
  <c r="H1707" i="1"/>
  <c r="I1707" i="1"/>
  <c r="J1707" i="1"/>
  <c r="K1707" i="1"/>
  <c r="L1707" i="1"/>
  <c r="E1708" i="1"/>
  <c r="H1708" i="1"/>
  <c r="I1708" i="1"/>
  <c r="J1708" i="1"/>
  <c r="K1708" i="1"/>
  <c r="L1708" i="1"/>
  <c r="E1709" i="1"/>
  <c r="H1709" i="1"/>
  <c r="I1709" i="1"/>
  <c r="J1709" i="1"/>
  <c r="K1709" i="1"/>
  <c r="L1709" i="1"/>
  <c r="E1710" i="1"/>
  <c r="H1710" i="1"/>
  <c r="I1710" i="1"/>
  <c r="J1710" i="1"/>
  <c r="K1710" i="1"/>
  <c r="L1710" i="1"/>
  <c r="E1711" i="1"/>
  <c r="H1711" i="1"/>
  <c r="I1711" i="1"/>
  <c r="J1711" i="1"/>
  <c r="K1711" i="1"/>
  <c r="L1711" i="1"/>
  <c r="E1712" i="1"/>
  <c r="H1712" i="1"/>
  <c r="I1712" i="1"/>
  <c r="J1712" i="1"/>
  <c r="K1712" i="1"/>
  <c r="L1712" i="1"/>
  <c r="E1713" i="1"/>
  <c r="H1713" i="1"/>
  <c r="I1713" i="1"/>
  <c r="J1713" i="1"/>
  <c r="K1713" i="1"/>
  <c r="L1713" i="1"/>
  <c r="E1714" i="1"/>
  <c r="H1714" i="1"/>
  <c r="I1714" i="1"/>
  <c r="J1714" i="1"/>
  <c r="K1714" i="1"/>
  <c r="L1714" i="1"/>
  <c r="E1715" i="1"/>
  <c r="H1715" i="1"/>
  <c r="I1715" i="1"/>
  <c r="J1715" i="1"/>
  <c r="K1715" i="1"/>
  <c r="L1715" i="1"/>
  <c r="E1716" i="1"/>
  <c r="H1716" i="1"/>
  <c r="I1716" i="1"/>
  <c r="J1716" i="1"/>
  <c r="K1716" i="1"/>
  <c r="L1716" i="1"/>
  <c r="E1717" i="1"/>
  <c r="H1717" i="1"/>
  <c r="I1717" i="1"/>
  <c r="J1717" i="1"/>
  <c r="K1717" i="1"/>
  <c r="L1717" i="1"/>
  <c r="E1718" i="1"/>
  <c r="H1718" i="1"/>
  <c r="I1718" i="1"/>
  <c r="J1718" i="1"/>
  <c r="K1718" i="1"/>
  <c r="L1718" i="1"/>
  <c r="E1719" i="1"/>
  <c r="H1719" i="1"/>
  <c r="I1719" i="1"/>
  <c r="J1719" i="1"/>
  <c r="K1719" i="1"/>
  <c r="L1719" i="1"/>
  <c r="E1720" i="1"/>
  <c r="H1720" i="1"/>
  <c r="I1720" i="1"/>
  <c r="J1720" i="1"/>
  <c r="K1720" i="1"/>
  <c r="L1720" i="1"/>
  <c r="E1721" i="1"/>
  <c r="H1721" i="1"/>
  <c r="I1721" i="1"/>
  <c r="J1721" i="1"/>
  <c r="K1721" i="1"/>
  <c r="L1721" i="1"/>
  <c r="E1722" i="1"/>
  <c r="H1722" i="1"/>
  <c r="I1722" i="1"/>
  <c r="J1722" i="1"/>
  <c r="K1722" i="1"/>
  <c r="L1722" i="1"/>
  <c r="E1723" i="1"/>
  <c r="H1723" i="1"/>
  <c r="I1723" i="1"/>
  <c r="J1723" i="1"/>
  <c r="K1723" i="1"/>
  <c r="L1723" i="1"/>
  <c r="E1724" i="1"/>
  <c r="H1724" i="1"/>
  <c r="I1724" i="1"/>
  <c r="J1724" i="1"/>
  <c r="K1724" i="1"/>
  <c r="L1724" i="1"/>
  <c r="E1725" i="1"/>
  <c r="H1725" i="1"/>
  <c r="I1725" i="1"/>
  <c r="J1725" i="1"/>
  <c r="K1725" i="1"/>
  <c r="L1725" i="1"/>
  <c r="E1726" i="1"/>
  <c r="H1726" i="1"/>
  <c r="I1726" i="1"/>
  <c r="J1726" i="1"/>
  <c r="K1726" i="1"/>
  <c r="L1726" i="1"/>
  <c r="E1727" i="1"/>
  <c r="H1727" i="1"/>
  <c r="I1727" i="1"/>
  <c r="J1727" i="1"/>
  <c r="K1727" i="1"/>
  <c r="L1727" i="1"/>
  <c r="E1728" i="1"/>
  <c r="H1728" i="1"/>
  <c r="I1728" i="1"/>
  <c r="J1728" i="1"/>
  <c r="K1728" i="1"/>
  <c r="L1728" i="1"/>
  <c r="E1729" i="1"/>
  <c r="H1729" i="1"/>
  <c r="I1729" i="1"/>
  <c r="J1729" i="1"/>
  <c r="K1729" i="1"/>
  <c r="L1729" i="1"/>
  <c r="E1730" i="1"/>
  <c r="H1730" i="1"/>
  <c r="I1730" i="1"/>
  <c r="J1730" i="1"/>
  <c r="K1730" i="1"/>
  <c r="L1730" i="1"/>
  <c r="E1731" i="1"/>
  <c r="H1731" i="1"/>
  <c r="I1731" i="1"/>
  <c r="J1731" i="1"/>
  <c r="K1731" i="1"/>
  <c r="L1731" i="1"/>
  <c r="E1732" i="1"/>
  <c r="H1732" i="1"/>
  <c r="I1732" i="1"/>
  <c r="J1732" i="1"/>
  <c r="K1732" i="1"/>
  <c r="L1732" i="1"/>
  <c r="E1733" i="1"/>
  <c r="H1733" i="1"/>
  <c r="I1733" i="1"/>
  <c r="J1733" i="1"/>
  <c r="K1733" i="1"/>
  <c r="L1733" i="1"/>
  <c r="E1734" i="1"/>
  <c r="H1734" i="1"/>
  <c r="I1734" i="1"/>
  <c r="J1734" i="1"/>
  <c r="K1734" i="1"/>
  <c r="L1734" i="1"/>
  <c r="E1735" i="1"/>
  <c r="H1735" i="1"/>
  <c r="I1735" i="1"/>
  <c r="J1735" i="1"/>
  <c r="K1735" i="1"/>
  <c r="L1735" i="1"/>
  <c r="E1736" i="1"/>
  <c r="H1736" i="1"/>
  <c r="I1736" i="1"/>
  <c r="J1736" i="1"/>
  <c r="K1736" i="1"/>
  <c r="L1736" i="1"/>
  <c r="E1737" i="1"/>
  <c r="H1737" i="1"/>
  <c r="I1737" i="1"/>
  <c r="J1737" i="1"/>
  <c r="K1737" i="1"/>
  <c r="L1737" i="1"/>
  <c r="E1738" i="1"/>
  <c r="H1738" i="1"/>
  <c r="I1738" i="1"/>
  <c r="J1738" i="1"/>
  <c r="K1738" i="1"/>
  <c r="L1738" i="1"/>
  <c r="E1739" i="1"/>
  <c r="H1739" i="1"/>
  <c r="I1739" i="1"/>
  <c r="J1739" i="1"/>
  <c r="K1739" i="1"/>
  <c r="L1739" i="1"/>
  <c r="E1740" i="1"/>
  <c r="H1740" i="1"/>
  <c r="I1740" i="1"/>
  <c r="J1740" i="1"/>
  <c r="K1740" i="1"/>
  <c r="L1740" i="1"/>
  <c r="E1741" i="1"/>
  <c r="H1741" i="1"/>
  <c r="I1741" i="1"/>
  <c r="J1741" i="1"/>
  <c r="K1741" i="1"/>
  <c r="L1741" i="1"/>
  <c r="E1742" i="1"/>
  <c r="H1742" i="1"/>
  <c r="I1742" i="1"/>
  <c r="J1742" i="1"/>
  <c r="K1742" i="1"/>
  <c r="L1742" i="1"/>
  <c r="E1743" i="1"/>
  <c r="H1743" i="1"/>
  <c r="I1743" i="1"/>
  <c r="J1743" i="1"/>
  <c r="K1743" i="1"/>
  <c r="L1743" i="1"/>
  <c r="E1744" i="1"/>
  <c r="H1744" i="1"/>
  <c r="I1744" i="1"/>
  <c r="J1744" i="1"/>
  <c r="K1744" i="1"/>
  <c r="L1744" i="1"/>
  <c r="E1745" i="1"/>
  <c r="H1745" i="1"/>
  <c r="I1745" i="1"/>
  <c r="J1745" i="1"/>
  <c r="K1745" i="1"/>
  <c r="L1745" i="1"/>
  <c r="E1746" i="1"/>
  <c r="H1746" i="1"/>
  <c r="I1746" i="1"/>
  <c r="J1746" i="1"/>
  <c r="K1746" i="1"/>
  <c r="L1746" i="1"/>
  <c r="E1747" i="1"/>
  <c r="H1747" i="1"/>
  <c r="I1747" i="1"/>
  <c r="J1747" i="1"/>
  <c r="K1747" i="1"/>
  <c r="L1747" i="1"/>
  <c r="E1748" i="1"/>
  <c r="H1748" i="1"/>
  <c r="I1748" i="1"/>
  <c r="J1748" i="1"/>
  <c r="K1748" i="1"/>
  <c r="L1748" i="1"/>
  <c r="E1749" i="1"/>
  <c r="H1749" i="1"/>
  <c r="I1749" i="1"/>
  <c r="J1749" i="1"/>
  <c r="K1749" i="1"/>
  <c r="L1749" i="1"/>
  <c r="E1750" i="1"/>
  <c r="H1750" i="1"/>
  <c r="I1750" i="1"/>
  <c r="J1750" i="1"/>
  <c r="K1750" i="1"/>
  <c r="L1750" i="1"/>
  <c r="E1751" i="1"/>
  <c r="H1751" i="1"/>
  <c r="I1751" i="1"/>
  <c r="J1751" i="1"/>
  <c r="K1751" i="1"/>
  <c r="L1751" i="1"/>
  <c r="E1752" i="1"/>
  <c r="H1752" i="1"/>
  <c r="I1752" i="1"/>
  <c r="J1752" i="1"/>
  <c r="K1752" i="1"/>
  <c r="L1752" i="1"/>
  <c r="E1753" i="1"/>
  <c r="H1753" i="1"/>
  <c r="I1753" i="1"/>
  <c r="J1753" i="1"/>
  <c r="K1753" i="1"/>
  <c r="L1753" i="1"/>
  <c r="E1754" i="1"/>
  <c r="H1754" i="1"/>
  <c r="I1754" i="1"/>
  <c r="J1754" i="1"/>
  <c r="K1754" i="1"/>
  <c r="L1754" i="1"/>
  <c r="E1755" i="1"/>
  <c r="H1755" i="1"/>
  <c r="I1755" i="1"/>
  <c r="J1755" i="1"/>
  <c r="K1755" i="1"/>
  <c r="L1755" i="1"/>
  <c r="E1756" i="1"/>
  <c r="H1756" i="1"/>
  <c r="I1756" i="1"/>
  <c r="J1756" i="1"/>
  <c r="K1756" i="1"/>
  <c r="L1756" i="1"/>
  <c r="E1757" i="1"/>
  <c r="H1757" i="1"/>
  <c r="I1757" i="1"/>
  <c r="J1757" i="1"/>
  <c r="K1757" i="1"/>
  <c r="L1757" i="1"/>
  <c r="E1758" i="1"/>
  <c r="H1758" i="1"/>
  <c r="I1758" i="1"/>
  <c r="J1758" i="1"/>
  <c r="K1758" i="1"/>
  <c r="L1758" i="1"/>
  <c r="E1759" i="1"/>
  <c r="H1759" i="1"/>
  <c r="I1759" i="1"/>
  <c r="J1759" i="1"/>
  <c r="K1759" i="1"/>
  <c r="L1759" i="1"/>
  <c r="E1760" i="1"/>
  <c r="H1760" i="1"/>
  <c r="I1760" i="1"/>
  <c r="J1760" i="1"/>
  <c r="K1760" i="1"/>
  <c r="L1760" i="1"/>
  <c r="E1761" i="1"/>
  <c r="H1761" i="1"/>
  <c r="I1761" i="1"/>
  <c r="J1761" i="1"/>
  <c r="K1761" i="1"/>
  <c r="L1761" i="1"/>
  <c r="E1762" i="1"/>
  <c r="H1762" i="1"/>
  <c r="I1762" i="1"/>
  <c r="J1762" i="1"/>
  <c r="K1762" i="1"/>
  <c r="L1762" i="1"/>
  <c r="E1763" i="1"/>
  <c r="H1763" i="1"/>
  <c r="I1763" i="1"/>
  <c r="J1763" i="1"/>
  <c r="K1763" i="1"/>
  <c r="L1763" i="1"/>
  <c r="E1764" i="1"/>
  <c r="H1764" i="1"/>
  <c r="I1764" i="1"/>
  <c r="J1764" i="1"/>
  <c r="K1764" i="1"/>
  <c r="L1764" i="1"/>
  <c r="E1765" i="1"/>
  <c r="H1765" i="1"/>
  <c r="I1765" i="1"/>
  <c r="J1765" i="1"/>
  <c r="K1765" i="1"/>
  <c r="L1765" i="1"/>
  <c r="E1766" i="1"/>
  <c r="H1766" i="1"/>
  <c r="I1766" i="1"/>
  <c r="J1766" i="1"/>
  <c r="K1766" i="1"/>
  <c r="L1766" i="1"/>
  <c r="E1767" i="1"/>
  <c r="H1767" i="1"/>
  <c r="I1767" i="1"/>
  <c r="J1767" i="1"/>
  <c r="K1767" i="1"/>
  <c r="L1767" i="1"/>
  <c r="E1768" i="1"/>
  <c r="H1768" i="1"/>
  <c r="I1768" i="1"/>
  <c r="J1768" i="1"/>
  <c r="K1768" i="1"/>
  <c r="L1768" i="1"/>
  <c r="E1769" i="1"/>
  <c r="H1769" i="1"/>
  <c r="I1769" i="1"/>
  <c r="J1769" i="1"/>
  <c r="K1769" i="1"/>
  <c r="L1769" i="1"/>
  <c r="E1770" i="1"/>
  <c r="H1770" i="1"/>
  <c r="I1770" i="1"/>
  <c r="J1770" i="1"/>
  <c r="K1770" i="1"/>
  <c r="L1770" i="1"/>
  <c r="E1771" i="1"/>
  <c r="H1771" i="1"/>
  <c r="I1771" i="1"/>
  <c r="J1771" i="1"/>
  <c r="K1771" i="1"/>
  <c r="L1771" i="1"/>
  <c r="E1772" i="1"/>
  <c r="H1772" i="1"/>
  <c r="I1772" i="1"/>
  <c r="J1772" i="1"/>
  <c r="K1772" i="1"/>
  <c r="L1772" i="1"/>
  <c r="E1773" i="1"/>
  <c r="H1773" i="1"/>
  <c r="I1773" i="1"/>
  <c r="J1773" i="1"/>
  <c r="K1773" i="1"/>
  <c r="L1773" i="1"/>
  <c r="E1774" i="1"/>
  <c r="H1774" i="1"/>
  <c r="I1774" i="1"/>
  <c r="J1774" i="1"/>
  <c r="K1774" i="1"/>
  <c r="L1774" i="1"/>
  <c r="E1775" i="1"/>
  <c r="H1775" i="1"/>
  <c r="I1775" i="1"/>
  <c r="J1775" i="1"/>
  <c r="K1775" i="1"/>
  <c r="L1775" i="1"/>
  <c r="E1776" i="1"/>
  <c r="H1776" i="1"/>
  <c r="I1776" i="1"/>
  <c r="J1776" i="1"/>
  <c r="K1776" i="1"/>
  <c r="L1776" i="1"/>
  <c r="E1777" i="1"/>
  <c r="H1777" i="1"/>
  <c r="I1777" i="1"/>
  <c r="J1777" i="1"/>
  <c r="K1777" i="1"/>
  <c r="L1777" i="1"/>
  <c r="E1778" i="1"/>
  <c r="H1778" i="1"/>
  <c r="I1778" i="1"/>
  <c r="J1778" i="1"/>
  <c r="K1778" i="1"/>
  <c r="L1778" i="1"/>
  <c r="E1779" i="1"/>
  <c r="H1779" i="1"/>
  <c r="I1779" i="1"/>
  <c r="J1779" i="1"/>
  <c r="K1779" i="1"/>
  <c r="L1779" i="1"/>
  <c r="E1780" i="1"/>
  <c r="H1780" i="1"/>
  <c r="I1780" i="1"/>
  <c r="J1780" i="1"/>
  <c r="K1780" i="1"/>
  <c r="L1780" i="1"/>
  <c r="E1781" i="1"/>
  <c r="H1781" i="1"/>
  <c r="I1781" i="1"/>
  <c r="J1781" i="1"/>
  <c r="K1781" i="1"/>
  <c r="L1781" i="1"/>
  <c r="E1782" i="1"/>
  <c r="H1782" i="1"/>
  <c r="I1782" i="1"/>
  <c r="J1782" i="1"/>
  <c r="K1782" i="1"/>
  <c r="L1782" i="1"/>
  <c r="E1783" i="1"/>
  <c r="H1783" i="1"/>
  <c r="I1783" i="1"/>
  <c r="J1783" i="1"/>
  <c r="K1783" i="1"/>
  <c r="L1783" i="1"/>
  <c r="E1784" i="1"/>
  <c r="H1784" i="1"/>
  <c r="I1784" i="1"/>
  <c r="J1784" i="1"/>
  <c r="K1784" i="1"/>
  <c r="L1784" i="1"/>
  <c r="E1785" i="1"/>
  <c r="H1785" i="1"/>
  <c r="I1785" i="1"/>
  <c r="J1785" i="1"/>
  <c r="K1785" i="1"/>
  <c r="L1785" i="1"/>
  <c r="E1786" i="1"/>
  <c r="H1786" i="1"/>
  <c r="I1786" i="1"/>
  <c r="J1786" i="1"/>
  <c r="K1786" i="1"/>
  <c r="L1786" i="1"/>
  <c r="E1787" i="1"/>
  <c r="H1787" i="1"/>
  <c r="I1787" i="1"/>
  <c r="J1787" i="1"/>
  <c r="K1787" i="1"/>
  <c r="L1787" i="1"/>
  <c r="E1788" i="1"/>
  <c r="H1788" i="1"/>
  <c r="I1788" i="1"/>
  <c r="J1788" i="1"/>
  <c r="K1788" i="1"/>
  <c r="L1788" i="1"/>
  <c r="E1789" i="1"/>
  <c r="H1789" i="1"/>
  <c r="I1789" i="1"/>
  <c r="J1789" i="1"/>
  <c r="K1789" i="1"/>
  <c r="L1789" i="1"/>
  <c r="E1790" i="1"/>
  <c r="H1790" i="1"/>
  <c r="I1790" i="1"/>
  <c r="J1790" i="1"/>
  <c r="K1790" i="1"/>
  <c r="L1790" i="1"/>
  <c r="E1791" i="1"/>
  <c r="H1791" i="1"/>
  <c r="I1791" i="1"/>
  <c r="J1791" i="1"/>
  <c r="K1791" i="1"/>
  <c r="L1791" i="1"/>
  <c r="E1792" i="1"/>
  <c r="H1792" i="1"/>
  <c r="I1792" i="1"/>
  <c r="J1792" i="1"/>
  <c r="K1792" i="1"/>
  <c r="L1792" i="1"/>
  <c r="E1793" i="1"/>
  <c r="H1793" i="1"/>
  <c r="I1793" i="1"/>
  <c r="J1793" i="1"/>
  <c r="K1793" i="1"/>
  <c r="L1793" i="1"/>
  <c r="E1794" i="1"/>
  <c r="H1794" i="1"/>
  <c r="I1794" i="1"/>
  <c r="J1794" i="1"/>
  <c r="K1794" i="1"/>
  <c r="L1794" i="1"/>
  <c r="E1795" i="1"/>
  <c r="H1795" i="1"/>
  <c r="I1795" i="1"/>
  <c r="J1795" i="1"/>
  <c r="K1795" i="1"/>
  <c r="L1795" i="1"/>
  <c r="E1796" i="1"/>
  <c r="H1796" i="1"/>
  <c r="I1796" i="1"/>
  <c r="J1796" i="1"/>
  <c r="K1796" i="1"/>
  <c r="L1796" i="1"/>
  <c r="E1797" i="1"/>
  <c r="H1797" i="1"/>
  <c r="I1797" i="1"/>
  <c r="J1797" i="1"/>
  <c r="K1797" i="1"/>
  <c r="L1797" i="1"/>
  <c r="E1798" i="1"/>
  <c r="H1798" i="1"/>
  <c r="I1798" i="1"/>
  <c r="J1798" i="1"/>
  <c r="K1798" i="1"/>
  <c r="L1798" i="1"/>
  <c r="E1799" i="1"/>
  <c r="H1799" i="1"/>
  <c r="I1799" i="1"/>
  <c r="J1799" i="1"/>
  <c r="K1799" i="1"/>
  <c r="L1799" i="1"/>
  <c r="E1800" i="1"/>
  <c r="H1800" i="1"/>
  <c r="I1800" i="1"/>
  <c r="J1800" i="1"/>
  <c r="K1800" i="1"/>
  <c r="L1800" i="1"/>
  <c r="E1801" i="1"/>
  <c r="H1801" i="1"/>
  <c r="I1801" i="1"/>
  <c r="J1801" i="1"/>
  <c r="K1801" i="1"/>
  <c r="L1801" i="1"/>
  <c r="E1802" i="1"/>
  <c r="H1802" i="1"/>
  <c r="I1802" i="1"/>
  <c r="J1802" i="1"/>
  <c r="K1802" i="1"/>
  <c r="L1802" i="1"/>
  <c r="E1803" i="1"/>
  <c r="H1803" i="1"/>
  <c r="I1803" i="1"/>
  <c r="J1803" i="1"/>
  <c r="K1803" i="1"/>
  <c r="L1803" i="1"/>
  <c r="E1804" i="1"/>
  <c r="H1804" i="1"/>
  <c r="I1804" i="1"/>
  <c r="J1804" i="1"/>
  <c r="K1804" i="1"/>
  <c r="L1804" i="1"/>
  <c r="E1805" i="1"/>
  <c r="H1805" i="1"/>
  <c r="I1805" i="1"/>
  <c r="J1805" i="1"/>
  <c r="K1805" i="1"/>
  <c r="L1805" i="1"/>
  <c r="E1806" i="1"/>
  <c r="H1806" i="1"/>
  <c r="I1806" i="1"/>
  <c r="J1806" i="1"/>
  <c r="K1806" i="1"/>
  <c r="L1806" i="1"/>
  <c r="E1807" i="1"/>
  <c r="H1807" i="1"/>
  <c r="I1807" i="1"/>
  <c r="J1807" i="1"/>
  <c r="K1807" i="1"/>
  <c r="L1807" i="1"/>
  <c r="E1808" i="1"/>
  <c r="H1808" i="1"/>
  <c r="I1808" i="1"/>
  <c r="J1808" i="1"/>
  <c r="K1808" i="1"/>
  <c r="L1808" i="1"/>
  <c r="E1809" i="1"/>
  <c r="H1809" i="1"/>
  <c r="I1809" i="1"/>
  <c r="J1809" i="1"/>
  <c r="K1809" i="1"/>
  <c r="L1809" i="1"/>
  <c r="E1810" i="1"/>
  <c r="H1810" i="1"/>
  <c r="I1810" i="1"/>
  <c r="J1810" i="1"/>
  <c r="K1810" i="1"/>
  <c r="L1810" i="1"/>
  <c r="E1811" i="1"/>
  <c r="H1811" i="1"/>
  <c r="I1811" i="1"/>
  <c r="J1811" i="1"/>
  <c r="K1811" i="1"/>
  <c r="L1811" i="1"/>
  <c r="E1812" i="1"/>
  <c r="H1812" i="1"/>
  <c r="I1812" i="1"/>
  <c r="J1812" i="1"/>
  <c r="K1812" i="1"/>
  <c r="L1812" i="1"/>
  <c r="E1813" i="1"/>
  <c r="H1813" i="1"/>
  <c r="I1813" i="1"/>
  <c r="J1813" i="1"/>
  <c r="K1813" i="1"/>
  <c r="L1813" i="1"/>
  <c r="E1814" i="1"/>
  <c r="H1814" i="1"/>
  <c r="I1814" i="1"/>
  <c r="J1814" i="1"/>
  <c r="K1814" i="1"/>
  <c r="L1814" i="1"/>
  <c r="E1815" i="1"/>
  <c r="H1815" i="1"/>
  <c r="I1815" i="1"/>
  <c r="J1815" i="1"/>
  <c r="K1815" i="1"/>
  <c r="L1815" i="1"/>
  <c r="E1816" i="1"/>
  <c r="H1816" i="1"/>
  <c r="I1816" i="1"/>
  <c r="J1816" i="1"/>
  <c r="K1816" i="1"/>
  <c r="L1816" i="1"/>
  <c r="E1817" i="1"/>
  <c r="H1817" i="1"/>
  <c r="I1817" i="1"/>
  <c r="J1817" i="1"/>
  <c r="K1817" i="1"/>
  <c r="L1817" i="1"/>
  <c r="E1818" i="1"/>
  <c r="H1818" i="1"/>
  <c r="I1818" i="1"/>
  <c r="J1818" i="1"/>
  <c r="K1818" i="1"/>
  <c r="L1818" i="1"/>
  <c r="E1819" i="1"/>
  <c r="H1819" i="1"/>
  <c r="I1819" i="1"/>
  <c r="J1819" i="1"/>
  <c r="K1819" i="1"/>
  <c r="L1819" i="1"/>
  <c r="E1820" i="1"/>
  <c r="H1820" i="1"/>
  <c r="I1820" i="1"/>
  <c r="J1820" i="1"/>
  <c r="K1820" i="1"/>
  <c r="L1820" i="1"/>
  <c r="E1821" i="1"/>
  <c r="H1821" i="1"/>
  <c r="I1821" i="1"/>
  <c r="J1821" i="1"/>
  <c r="K1821" i="1"/>
  <c r="L1821" i="1"/>
  <c r="E1822" i="1"/>
  <c r="H1822" i="1"/>
  <c r="I1822" i="1"/>
  <c r="J1822" i="1"/>
  <c r="K1822" i="1"/>
  <c r="L1822" i="1"/>
  <c r="E1823" i="1"/>
  <c r="H1823" i="1"/>
  <c r="I1823" i="1"/>
  <c r="J1823" i="1"/>
  <c r="K1823" i="1"/>
  <c r="L1823" i="1"/>
  <c r="E1824" i="1"/>
  <c r="H1824" i="1"/>
  <c r="I1824" i="1"/>
  <c r="J1824" i="1"/>
  <c r="K1824" i="1"/>
  <c r="L1824" i="1"/>
  <c r="E1825" i="1"/>
  <c r="H1825" i="1"/>
  <c r="I1825" i="1"/>
  <c r="J1825" i="1"/>
  <c r="K1825" i="1"/>
  <c r="L1825" i="1"/>
  <c r="E1826" i="1"/>
  <c r="H1826" i="1"/>
  <c r="I1826" i="1"/>
  <c r="J1826" i="1"/>
  <c r="K1826" i="1"/>
  <c r="L1826" i="1"/>
  <c r="E1827" i="1"/>
  <c r="H1827" i="1"/>
  <c r="I1827" i="1"/>
  <c r="J1827" i="1"/>
  <c r="K1827" i="1"/>
  <c r="L1827" i="1"/>
  <c r="E1828" i="1"/>
  <c r="H1828" i="1"/>
  <c r="I1828" i="1"/>
  <c r="J1828" i="1"/>
  <c r="K1828" i="1"/>
  <c r="L1828" i="1"/>
  <c r="E1829" i="1"/>
  <c r="H1829" i="1"/>
  <c r="I1829" i="1"/>
  <c r="J1829" i="1"/>
  <c r="K1829" i="1"/>
  <c r="L1829" i="1"/>
  <c r="E1830" i="1"/>
  <c r="H1830" i="1"/>
  <c r="I1830" i="1"/>
  <c r="J1830" i="1"/>
  <c r="K1830" i="1"/>
  <c r="L1830" i="1"/>
  <c r="E1831" i="1"/>
  <c r="H1831" i="1"/>
  <c r="I1831" i="1"/>
  <c r="J1831" i="1"/>
  <c r="K1831" i="1"/>
  <c r="L1831" i="1"/>
  <c r="E1832" i="1"/>
  <c r="H1832" i="1"/>
  <c r="I1832" i="1"/>
  <c r="J1832" i="1"/>
  <c r="K1832" i="1"/>
  <c r="L1832" i="1"/>
  <c r="E1833" i="1"/>
  <c r="H1833" i="1"/>
  <c r="I1833" i="1"/>
  <c r="J1833" i="1"/>
  <c r="K1833" i="1"/>
  <c r="L1833" i="1"/>
  <c r="E1834" i="1"/>
  <c r="H1834" i="1"/>
  <c r="I1834" i="1"/>
  <c r="J1834" i="1"/>
  <c r="K1834" i="1"/>
  <c r="L1834" i="1"/>
  <c r="E1835" i="1"/>
  <c r="H1835" i="1"/>
  <c r="I1835" i="1"/>
  <c r="J1835" i="1"/>
  <c r="K1835" i="1"/>
  <c r="L1835" i="1"/>
  <c r="E1836" i="1"/>
  <c r="H1836" i="1"/>
  <c r="I1836" i="1"/>
  <c r="J1836" i="1"/>
  <c r="K1836" i="1"/>
  <c r="L1836" i="1"/>
  <c r="E1837" i="1"/>
  <c r="H1837" i="1"/>
  <c r="I1837" i="1"/>
  <c r="J1837" i="1"/>
  <c r="K1837" i="1"/>
  <c r="L1837" i="1"/>
  <c r="E1838" i="1"/>
  <c r="H1838" i="1"/>
  <c r="I1838" i="1"/>
  <c r="J1838" i="1"/>
  <c r="K1838" i="1"/>
  <c r="L1838" i="1"/>
  <c r="E1839" i="1"/>
  <c r="H1839" i="1"/>
  <c r="I1839" i="1"/>
  <c r="J1839" i="1"/>
  <c r="K1839" i="1"/>
  <c r="L1839" i="1"/>
  <c r="E1840" i="1"/>
  <c r="H1840" i="1"/>
  <c r="I1840" i="1"/>
  <c r="J1840" i="1"/>
  <c r="K1840" i="1"/>
  <c r="L1840" i="1"/>
  <c r="E1841" i="1"/>
  <c r="H1841" i="1"/>
  <c r="I1841" i="1"/>
  <c r="J1841" i="1"/>
  <c r="K1841" i="1"/>
  <c r="L1841" i="1"/>
  <c r="E1842" i="1"/>
  <c r="H1842" i="1"/>
  <c r="I1842" i="1"/>
  <c r="J1842" i="1"/>
  <c r="K1842" i="1"/>
  <c r="L1842" i="1"/>
  <c r="E1843" i="1"/>
  <c r="H1843" i="1"/>
  <c r="I1843" i="1"/>
  <c r="J1843" i="1"/>
  <c r="K1843" i="1"/>
  <c r="L1843" i="1"/>
  <c r="E1844" i="1"/>
  <c r="H1844" i="1"/>
  <c r="I1844" i="1"/>
  <c r="J1844" i="1"/>
  <c r="K1844" i="1"/>
  <c r="L1844" i="1"/>
  <c r="E1845" i="1"/>
  <c r="H1845" i="1"/>
  <c r="I1845" i="1"/>
  <c r="J1845" i="1"/>
  <c r="K1845" i="1"/>
  <c r="L1845" i="1"/>
  <c r="E1846" i="1"/>
  <c r="H1846" i="1"/>
  <c r="I1846" i="1"/>
  <c r="J1846" i="1"/>
  <c r="K1846" i="1"/>
  <c r="L1846" i="1"/>
  <c r="E1847" i="1"/>
  <c r="H1847" i="1"/>
  <c r="I1847" i="1"/>
  <c r="J1847" i="1"/>
  <c r="K1847" i="1"/>
  <c r="L1847" i="1"/>
  <c r="E1848" i="1"/>
  <c r="H1848" i="1"/>
  <c r="I1848" i="1"/>
  <c r="J1848" i="1"/>
  <c r="K1848" i="1"/>
  <c r="L1848" i="1"/>
  <c r="E1849" i="1"/>
  <c r="H1849" i="1"/>
  <c r="I1849" i="1"/>
  <c r="J1849" i="1"/>
  <c r="K1849" i="1"/>
  <c r="L1849" i="1"/>
  <c r="E1850" i="1"/>
  <c r="H1850" i="1"/>
  <c r="I1850" i="1"/>
  <c r="J1850" i="1"/>
  <c r="K1850" i="1"/>
  <c r="L1850" i="1"/>
  <c r="E1851" i="1"/>
  <c r="H1851" i="1"/>
  <c r="I1851" i="1"/>
  <c r="J1851" i="1"/>
  <c r="K1851" i="1"/>
  <c r="L1851" i="1"/>
  <c r="E1852" i="1"/>
  <c r="H1852" i="1"/>
  <c r="I1852" i="1"/>
  <c r="J1852" i="1"/>
  <c r="K1852" i="1"/>
  <c r="L1852" i="1"/>
  <c r="E1853" i="1"/>
  <c r="H1853" i="1"/>
  <c r="I1853" i="1"/>
  <c r="J1853" i="1"/>
  <c r="K1853" i="1"/>
  <c r="L1853" i="1"/>
  <c r="E1854" i="1"/>
  <c r="H1854" i="1"/>
  <c r="I1854" i="1"/>
  <c r="J1854" i="1"/>
  <c r="K1854" i="1"/>
  <c r="L1854" i="1"/>
  <c r="E1855" i="1"/>
  <c r="H1855" i="1"/>
  <c r="I1855" i="1"/>
  <c r="J1855" i="1"/>
  <c r="K1855" i="1"/>
  <c r="L1855" i="1"/>
  <c r="E1856" i="1"/>
  <c r="H1856" i="1"/>
  <c r="I1856" i="1"/>
  <c r="J1856" i="1"/>
  <c r="K1856" i="1"/>
  <c r="L1856" i="1"/>
  <c r="E1857" i="1"/>
  <c r="H1857" i="1"/>
  <c r="I1857" i="1"/>
  <c r="J1857" i="1"/>
  <c r="K1857" i="1"/>
  <c r="L1857" i="1"/>
  <c r="E1858" i="1"/>
  <c r="H1858" i="1"/>
  <c r="I1858" i="1"/>
  <c r="J1858" i="1"/>
  <c r="K1858" i="1"/>
  <c r="L1858" i="1"/>
  <c r="E1859" i="1"/>
  <c r="H1859" i="1"/>
  <c r="I1859" i="1"/>
  <c r="J1859" i="1"/>
  <c r="K1859" i="1"/>
  <c r="L1859" i="1"/>
  <c r="E1860" i="1"/>
  <c r="H1860" i="1"/>
  <c r="I1860" i="1"/>
  <c r="J1860" i="1"/>
  <c r="K1860" i="1"/>
  <c r="L1860" i="1"/>
  <c r="E1861" i="1"/>
  <c r="H1861" i="1"/>
  <c r="I1861" i="1"/>
  <c r="J1861" i="1"/>
  <c r="K1861" i="1"/>
  <c r="L1861" i="1"/>
  <c r="E1862" i="1"/>
  <c r="H1862" i="1"/>
  <c r="I1862" i="1"/>
  <c r="J1862" i="1"/>
  <c r="K1862" i="1"/>
  <c r="L1862" i="1"/>
  <c r="E1863" i="1"/>
  <c r="H1863" i="1"/>
  <c r="I1863" i="1"/>
  <c r="J1863" i="1"/>
  <c r="K1863" i="1"/>
  <c r="L1863" i="1"/>
  <c r="E1864" i="1"/>
  <c r="H1864" i="1"/>
  <c r="I1864" i="1"/>
  <c r="J1864" i="1"/>
  <c r="K1864" i="1"/>
  <c r="L1864" i="1"/>
  <c r="E1865" i="1"/>
  <c r="H1865" i="1"/>
  <c r="I1865" i="1"/>
  <c r="J1865" i="1"/>
  <c r="K1865" i="1"/>
  <c r="L1865" i="1"/>
  <c r="E1866" i="1"/>
  <c r="H1866" i="1"/>
  <c r="I1866" i="1"/>
  <c r="J1866" i="1"/>
  <c r="K1866" i="1"/>
  <c r="L1866" i="1"/>
  <c r="E1867" i="1"/>
  <c r="H1867" i="1"/>
  <c r="I1867" i="1"/>
  <c r="J1867" i="1"/>
  <c r="K1867" i="1"/>
  <c r="L1867" i="1"/>
  <c r="E1868" i="1"/>
  <c r="H1868" i="1"/>
  <c r="I1868" i="1"/>
  <c r="J1868" i="1"/>
  <c r="K1868" i="1"/>
  <c r="L1868" i="1"/>
  <c r="E1869" i="1"/>
  <c r="H1869" i="1"/>
  <c r="I1869" i="1"/>
  <c r="J1869" i="1"/>
  <c r="K1869" i="1"/>
  <c r="L1869" i="1"/>
  <c r="E1870" i="1"/>
  <c r="H1870" i="1"/>
  <c r="I1870" i="1"/>
  <c r="J1870" i="1"/>
  <c r="K1870" i="1"/>
  <c r="L1870" i="1"/>
  <c r="E1871" i="1"/>
  <c r="H1871" i="1"/>
  <c r="I1871" i="1"/>
  <c r="J1871" i="1"/>
  <c r="K1871" i="1"/>
  <c r="L1871" i="1"/>
  <c r="E1872" i="1"/>
  <c r="H1872" i="1"/>
  <c r="I1872" i="1"/>
  <c r="J1872" i="1"/>
  <c r="K1872" i="1"/>
  <c r="L1872" i="1"/>
  <c r="E1873" i="1"/>
  <c r="H1873" i="1"/>
  <c r="I1873" i="1"/>
  <c r="J1873" i="1"/>
  <c r="K1873" i="1"/>
  <c r="L1873" i="1"/>
  <c r="E1874" i="1"/>
  <c r="H1874" i="1"/>
  <c r="I1874" i="1"/>
  <c r="J1874" i="1"/>
  <c r="K1874" i="1"/>
  <c r="L1874" i="1"/>
  <c r="E1875" i="1"/>
  <c r="H1875" i="1"/>
  <c r="I1875" i="1"/>
  <c r="J1875" i="1"/>
  <c r="K1875" i="1"/>
  <c r="L1875" i="1"/>
  <c r="E1876" i="1"/>
  <c r="H1876" i="1"/>
  <c r="I1876" i="1"/>
  <c r="J1876" i="1"/>
  <c r="K1876" i="1"/>
  <c r="L1876" i="1"/>
  <c r="E1877" i="1"/>
  <c r="H1877" i="1"/>
  <c r="I1877" i="1"/>
  <c r="J1877" i="1"/>
  <c r="K1877" i="1"/>
  <c r="L1877" i="1"/>
  <c r="E1878" i="1"/>
  <c r="H1878" i="1"/>
  <c r="I1878" i="1"/>
  <c r="J1878" i="1"/>
  <c r="K1878" i="1"/>
  <c r="L1878" i="1"/>
  <c r="E1879" i="1"/>
  <c r="H1879" i="1"/>
  <c r="I1879" i="1"/>
  <c r="J1879" i="1"/>
  <c r="K1879" i="1"/>
  <c r="L1879" i="1"/>
  <c r="E1880" i="1"/>
  <c r="H1880" i="1"/>
  <c r="I1880" i="1"/>
  <c r="J1880" i="1"/>
  <c r="K1880" i="1"/>
  <c r="L1880" i="1"/>
  <c r="E1881" i="1"/>
  <c r="H1881" i="1"/>
  <c r="I1881" i="1"/>
  <c r="J1881" i="1"/>
  <c r="K1881" i="1"/>
  <c r="L1881" i="1"/>
  <c r="E1882" i="1"/>
  <c r="H1882" i="1"/>
  <c r="I1882" i="1"/>
  <c r="J1882" i="1"/>
  <c r="K1882" i="1"/>
  <c r="L1882" i="1"/>
  <c r="E1883" i="1"/>
  <c r="H1883" i="1"/>
  <c r="I1883" i="1"/>
  <c r="J1883" i="1"/>
  <c r="K1883" i="1"/>
  <c r="L1883" i="1"/>
  <c r="E1884" i="1"/>
  <c r="H1884" i="1"/>
  <c r="I1884" i="1"/>
  <c r="J1884" i="1"/>
  <c r="K1884" i="1"/>
  <c r="L1884" i="1"/>
  <c r="E1885" i="1"/>
  <c r="H1885" i="1"/>
  <c r="I1885" i="1"/>
  <c r="J1885" i="1"/>
  <c r="K1885" i="1"/>
  <c r="L1885" i="1"/>
  <c r="E1886" i="1"/>
  <c r="H1886" i="1"/>
  <c r="I1886" i="1"/>
  <c r="J1886" i="1"/>
  <c r="K1886" i="1"/>
  <c r="L1886" i="1"/>
  <c r="E1887" i="1"/>
  <c r="H1887" i="1"/>
  <c r="I1887" i="1"/>
  <c r="J1887" i="1"/>
  <c r="K1887" i="1"/>
  <c r="L1887" i="1"/>
  <c r="E1888" i="1"/>
  <c r="H1888" i="1"/>
  <c r="I1888" i="1"/>
  <c r="J1888" i="1"/>
  <c r="K1888" i="1"/>
  <c r="L1888" i="1"/>
  <c r="E1889" i="1"/>
  <c r="H1889" i="1"/>
  <c r="I1889" i="1"/>
  <c r="J1889" i="1"/>
  <c r="K1889" i="1"/>
  <c r="L1889" i="1"/>
  <c r="E1890" i="1"/>
  <c r="H1890" i="1"/>
  <c r="I1890" i="1"/>
  <c r="J1890" i="1"/>
  <c r="K1890" i="1"/>
  <c r="L1890" i="1"/>
  <c r="E1891" i="1"/>
  <c r="H1891" i="1"/>
  <c r="I1891" i="1"/>
  <c r="J1891" i="1"/>
  <c r="K1891" i="1"/>
  <c r="L1891" i="1"/>
  <c r="E1892" i="1"/>
  <c r="H1892" i="1"/>
  <c r="I1892" i="1"/>
  <c r="J1892" i="1"/>
  <c r="K1892" i="1"/>
  <c r="L1892" i="1"/>
  <c r="E1893" i="1"/>
  <c r="H1893" i="1"/>
  <c r="I1893" i="1"/>
  <c r="J1893" i="1"/>
  <c r="K1893" i="1"/>
  <c r="L1893" i="1"/>
  <c r="E1894" i="1"/>
  <c r="H1894" i="1"/>
  <c r="I1894" i="1"/>
  <c r="J1894" i="1"/>
  <c r="K1894" i="1"/>
  <c r="L1894" i="1"/>
  <c r="E1895" i="1"/>
  <c r="H1895" i="1"/>
  <c r="I1895" i="1"/>
  <c r="J1895" i="1"/>
  <c r="K1895" i="1"/>
  <c r="L1895" i="1"/>
  <c r="E1896" i="1"/>
  <c r="H1896" i="1"/>
  <c r="I1896" i="1"/>
  <c r="J1896" i="1"/>
  <c r="K1896" i="1"/>
  <c r="L1896" i="1"/>
  <c r="E1897" i="1"/>
  <c r="H1897" i="1"/>
  <c r="I1897" i="1"/>
  <c r="J1897" i="1"/>
  <c r="K1897" i="1"/>
  <c r="L1897" i="1"/>
  <c r="E1898" i="1"/>
  <c r="H1898" i="1"/>
  <c r="I1898" i="1"/>
  <c r="J1898" i="1"/>
  <c r="K1898" i="1"/>
  <c r="L1898" i="1"/>
  <c r="E1899" i="1"/>
  <c r="H1899" i="1"/>
  <c r="I1899" i="1"/>
  <c r="J1899" i="1"/>
  <c r="K1899" i="1"/>
  <c r="L1899" i="1"/>
  <c r="E1900" i="1"/>
  <c r="H1900" i="1"/>
  <c r="I1900" i="1"/>
  <c r="J1900" i="1"/>
  <c r="K1900" i="1"/>
  <c r="L1900" i="1"/>
  <c r="E1901" i="1"/>
  <c r="H1901" i="1"/>
  <c r="I1901" i="1"/>
  <c r="J1901" i="1"/>
  <c r="K1901" i="1"/>
  <c r="L1901" i="1"/>
  <c r="E1902" i="1"/>
  <c r="H1902" i="1"/>
  <c r="I1902" i="1"/>
  <c r="J1902" i="1"/>
  <c r="K1902" i="1"/>
  <c r="L1902" i="1"/>
  <c r="E1903" i="1"/>
  <c r="H1903" i="1"/>
  <c r="I1903" i="1"/>
  <c r="J1903" i="1"/>
  <c r="K1903" i="1"/>
  <c r="L1903" i="1"/>
  <c r="E1904" i="1"/>
  <c r="H1904" i="1"/>
  <c r="I1904" i="1"/>
  <c r="J1904" i="1"/>
  <c r="K1904" i="1"/>
  <c r="L1904" i="1"/>
  <c r="E1905" i="1"/>
  <c r="H1905" i="1"/>
  <c r="I1905" i="1"/>
  <c r="J1905" i="1"/>
  <c r="K1905" i="1"/>
  <c r="L1905" i="1"/>
  <c r="E1906" i="1"/>
  <c r="H1906" i="1"/>
  <c r="I1906" i="1"/>
  <c r="J1906" i="1"/>
  <c r="K1906" i="1"/>
  <c r="L1906" i="1"/>
  <c r="E1907" i="1"/>
  <c r="H1907" i="1"/>
  <c r="I1907" i="1"/>
  <c r="J1907" i="1"/>
  <c r="K1907" i="1"/>
  <c r="L1907" i="1"/>
  <c r="E1908" i="1"/>
  <c r="H1908" i="1"/>
  <c r="I1908" i="1"/>
  <c r="J1908" i="1"/>
  <c r="K1908" i="1"/>
  <c r="L1908" i="1"/>
  <c r="E1909" i="1"/>
  <c r="H1909" i="1"/>
  <c r="I1909" i="1"/>
  <c r="J1909" i="1"/>
  <c r="K1909" i="1"/>
  <c r="L1909" i="1"/>
  <c r="E1910" i="1"/>
  <c r="H1910" i="1"/>
  <c r="I1910" i="1"/>
  <c r="J1910" i="1"/>
  <c r="K1910" i="1"/>
  <c r="L1910" i="1"/>
  <c r="E1911" i="1"/>
  <c r="H1911" i="1"/>
  <c r="I1911" i="1"/>
  <c r="J1911" i="1"/>
  <c r="K1911" i="1"/>
  <c r="L1911" i="1"/>
  <c r="E1912" i="1"/>
  <c r="H1912" i="1"/>
  <c r="I1912" i="1"/>
  <c r="J1912" i="1"/>
  <c r="K1912" i="1"/>
  <c r="L1912" i="1"/>
  <c r="E1913" i="1"/>
  <c r="H1913" i="1"/>
  <c r="I1913" i="1"/>
  <c r="J1913" i="1"/>
  <c r="K1913" i="1"/>
  <c r="L1913" i="1"/>
  <c r="E1914" i="1"/>
  <c r="H1914" i="1"/>
  <c r="I1914" i="1"/>
  <c r="J1914" i="1"/>
  <c r="K1914" i="1"/>
  <c r="L1914" i="1"/>
  <c r="E1915" i="1"/>
  <c r="H1915" i="1"/>
  <c r="I1915" i="1"/>
  <c r="J1915" i="1"/>
  <c r="K1915" i="1"/>
  <c r="L1915" i="1"/>
  <c r="E1916" i="1"/>
  <c r="H1916" i="1"/>
  <c r="I1916" i="1"/>
  <c r="J1916" i="1"/>
  <c r="K1916" i="1"/>
  <c r="L1916" i="1"/>
  <c r="E1917" i="1"/>
  <c r="H1917" i="1"/>
  <c r="I1917" i="1"/>
  <c r="J1917" i="1"/>
  <c r="K1917" i="1"/>
  <c r="L1917" i="1"/>
  <c r="E1918" i="1"/>
  <c r="H1918" i="1"/>
  <c r="I1918" i="1"/>
  <c r="J1918" i="1"/>
  <c r="K1918" i="1"/>
  <c r="L1918" i="1"/>
  <c r="E1919" i="1"/>
  <c r="H1919" i="1"/>
  <c r="I1919" i="1"/>
  <c r="J1919" i="1"/>
  <c r="K1919" i="1"/>
  <c r="L1919" i="1"/>
  <c r="E1920" i="1"/>
  <c r="H1920" i="1"/>
  <c r="I1920" i="1"/>
  <c r="J1920" i="1"/>
  <c r="K1920" i="1"/>
  <c r="L1920" i="1"/>
  <c r="E1921" i="1"/>
  <c r="H1921" i="1"/>
  <c r="I1921" i="1"/>
  <c r="J1921" i="1"/>
  <c r="K1921" i="1"/>
  <c r="L1921" i="1"/>
  <c r="E1922" i="1"/>
  <c r="H1922" i="1"/>
  <c r="I1922" i="1"/>
  <c r="J1922" i="1"/>
  <c r="K1922" i="1"/>
  <c r="L1922" i="1"/>
  <c r="E1923" i="1"/>
  <c r="H1923" i="1"/>
  <c r="I1923" i="1"/>
  <c r="J1923" i="1"/>
  <c r="K1923" i="1"/>
  <c r="L1923" i="1"/>
  <c r="E1924" i="1"/>
  <c r="H1924" i="1"/>
  <c r="I1924" i="1"/>
  <c r="J1924" i="1"/>
  <c r="K1924" i="1"/>
  <c r="L1924" i="1"/>
  <c r="E1925" i="1"/>
  <c r="H1925" i="1"/>
  <c r="I1925" i="1"/>
  <c r="J1925" i="1"/>
  <c r="K1925" i="1"/>
  <c r="L1925" i="1"/>
  <c r="E1926" i="1"/>
  <c r="H1926" i="1"/>
  <c r="I1926" i="1"/>
  <c r="J1926" i="1"/>
  <c r="K1926" i="1"/>
  <c r="L1926" i="1"/>
  <c r="E1927" i="1"/>
  <c r="H1927" i="1"/>
  <c r="I1927" i="1"/>
  <c r="J1927" i="1"/>
  <c r="K1927" i="1"/>
  <c r="L1927" i="1"/>
  <c r="E1928" i="1"/>
  <c r="H1928" i="1"/>
  <c r="I1928" i="1"/>
  <c r="J1928" i="1"/>
  <c r="K1928" i="1"/>
  <c r="L1928" i="1"/>
  <c r="E1929" i="1"/>
  <c r="H1929" i="1"/>
  <c r="I1929" i="1"/>
  <c r="J1929" i="1"/>
  <c r="K1929" i="1"/>
  <c r="L1929" i="1"/>
  <c r="E1930" i="1"/>
  <c r="H1930" i="1"/>
  <c r="I1930" i="1"/>
  <c r="J1930" i="1"/>
  <c r="K1930" i="1"/>
  <c r="L1930" i="1"/>
  <c r="E1931" i="1"/>
  <c r="H1931" i="1"/>
  <c r="I1931" i="1"/>
  <c r="J1931" i="1"/>
  <c r="K1931" i="1"/>
  <c r="L1931" i="1"/>
  <c r="E1932" i="1"/>
  <c r="H1932" i="1"/>
  <c r="I1932" i="1"/>
  <c r="J1932" i="1"/>
  <c r="K1932" i="1"/>
  <c r="L1932" i="1"/>
  <c r="E1933" i="1"/>
  <c r="H1933" i="1"/>
  <c r="I1933" i="1"/>
  <c r="J1933" i="1"/>
  <c r="K1933" i="1"/>
  <c r="L1933" i="1"/>
  <c r="E1934" i="1"/>
  <c r="H1934" i="1"/>
  <c r="I1934" i="1"/>
  <c r="J1934" i="1"/>
  <c r="K1934" i="1"/>
  <c r="L1934" i="1"/>
  <c r="E1935" i="1"/>
  <c r="H1935" i="1"/>
  <c r="I1935" i="1"/>
  <c r="J1935" i="1"/>
  <c r="K1935" i="1"/>
  <c r="L1935" i="1"/>
  <c r="E1936" i="1"/>
  <c r="H1936" i="1"/>
  <c r="I1936" i="1"/>
  <c r="J1936" i="1"/>
  <c r="K1936" i="1"/>
  <c r="L1936" i="1"/>
  <c r="E1937" i="1"/>
  <c r="H1937" i="1"/>
  <c r="I1937" i="1"/>
  <c r="J1937" i="1"/>
  <c r="K1937" i="1"/>
  <c r="L1937" i="1"/>
  <c r="E1938" i="1"/>
  <c r="H1938" i="1"/>
  <c r="I1938" i="1"/>
  <c r="J1938" i="1"/>
  <c r="K1938" i="1"/>
  <c r="L1938" i="1"/>
  <c r="E1939" i="1"/>
  <c r="H1939" i="1"/>
  <c r="I1939" i="1"/>
  <c r="J1939" i="1"/>
  <c r="K1939" i="1"/>
  <c r="L1939" i="1"/>
  <c r="E1940" i="1"/>
  <c r="H1940" i="1"/>
  <c r="I1940" i="1"/>
  <c r="J1940" i="1"/>
  <c r="K1940" i="1"/>
  <c r="L1940" i="1"/>
  <c r="E1941" i="1"/>
  <c r="H1941" i="1"/>
  <c r="I1941" i="1"/>
  <c r="J1941" i="1"/>
  <c r="K1941" i="1"/>
  <c r="L1941" i="1"/>
  <c r="E1942" i="1"/>
  <c r="H1942" i="1"/>
  <c r="I1942" i="1"/>
  <c r="J1942" i="1"/>
  <c r="K1942" i="1"/>
  <c r="L1942" i="1"/>
  <c r="E1943" i="1"/>
  <c r="H1943" i="1"/>
  <c r="I1943" i="1"/>
  <c r="J1943" i="1"/>
  <c r="K1943" i="1"/>
  <c r="L1943" i="1"/>
  <c r="E1944" i="1"/>
  <c r="H1944" i="1"/>
  <c r="I1944" i="1"/>
  <c r="J1944" i="1"/>
  <c r="K1944" i="1"/>
  <c r="L1944" i="1"/>
  <c r="E1945" i="1"/>
  <c r="H1945" i="1"/>
  <c r="I1945" i="1"/>
  <c r="J1945" i="1"/>
  <c r="K1945" i="1"/>
  <c r="L1945" i="1"/>
  <c r="E1946" i="1"/>
  <c r="H1946" i="1"/>
  <c r="I1946" i="1"/>
  <c r="J1946" i="1"/>
  <c r="K1946" i="1"/>
  <c r="L1946" i="1"/>
  <c r="E1947" i="1"/>
  <c r="H1947" i="1"/>
  <c r="I1947" i="1"/>
  <c r="J1947" i="1"/>
  <c r="K1947" i="1"/>
  <c r="L1947" i="1"/>
  <c r="E1948" i="1"/>
  <c r="H1948" i="1"/>
  <c r="I1948" i="1"/>
  <c r="J1948" i="1"/>
  <c r="K1948" i="1"/>
  <c r="L1948" i="1"/>
  <c r="E1949" i="1"/>
  <c r="H1949" i="1"/>
  <c r="I1949" i="1"/>
  <c r="J1949" i="1"/>
  <c r="K1949" i="1"/>
  <c r="L1949" i="1"/>
  <c r="E1950" i="1"/>
  <c r="H1950" i="1"/>
  <c r="I1950" i="1"/>
  <c r="J1950" i="1"/>
  <c r="K1950" i="1"/>
  <c r="L1950" i="1"/>
  <c r="E1951" i="1"/>
  <c r="H1951" i="1"/>
  <c r="I1951" i="1"/>
  <c r="J1951" i="1"/>
  <c r="K1951" i="1"/>
  <c r="L1951" i="1"/>
  <c r="E1952" i="1"/>
  <c r="H1952" i="1"/>
  <c r="I1952" i="1"/>
  <c r="J1952" i="1"/>
  <c r="K1952" i="1"/>
  <c r="L1952" i="1"/>
  <c r="E1953" i="1"/>
  <c r="H1953" i="1"/>
  <c r="I1953" i="1"/>
  <c r="J1953" i="1"/>
  <c r="K1953" i="1"/>
  <c r="L1953" i="1"/>
  <c r="E1954" i="1"/>
  <c r="H1954" i="1"/>
  <c r="I1954" i="1"/>
  <c r="J1954" i="1"/>
  <c r="K1954" i="1"/>
  <c r="L1954" i="1"/>
  <c r="E1955" i="1"/>
  <c r="H1955" i="1"/>
  <c r="I1955" i="1"/>
  <c r="J1955" i="1"/>
  <c r="K1955" i="1"/>
  <c r="L1955" i="1"/>
  <c r="E1956" i="1"/>
  <c r="H1956" i="1"/>
  <c r="I1956" i="1"/>
  <c r="J1956" i="1"/>
  <c r="K1956" i="1"/>
  <c r="L1956" i="1"/>
  <c r="E1957" i="1"/>
  <c r="H1957" i="1"/>
  <c r="I1957" i="1"/>
  <c r="J1957" i="1"/>
  <c r="K1957" i="1"/>
  <c r="L1957" i="1"/>
  <c r="E1958" i="1"/>
  <c r="H1958" i="1"/>
  <c r="I1958" i="1"/>
  <c r="J1958" i="1"/>
  <c r="K1958" i="1"/>
  <c r="L1958" i="1"/>
  <c r="E1959" i="1"/>
  <c r="H1959" i="1"/>
  <c r="I1959" i="1"/>
  <c r="J1959" i="1"/>
  <c r="K1959" i="1"/>
  <c r="L1959" i="1"/>
  <c r="E1960" i="1"/>
  <c r="H1960" i="1"/>
  <c r="I1960" i="1"/>
  <c r="J1960" i="1"/>
  <c r="K1960" i="1"/>
  <c r="L1960" i="1"/>
  <c r="E1961" i="1"/>
  <c r="H1961" i="1"/>
  <c r="I1961" i="1"/>
  <c r="J1961" i="1"/>
  <c r="K1961" i="1"/>
  <c r="L1961" i="1"/>
  <c r="E1962" i="1"/>
  <c r="H1962" i="1"/>
  <c r="I1962" i="1"/>
  <c r="J1962" i="1"/>
  <c r="K1962" i="1"/>
  <c r="L1962" i="1"/>
  <c r="E1963" i="1"/>
  <c r="H1963" i="1"/>
  <c r="I1963" i="1"/>
  <c r="J1963" i="1"/>
  <c r="K1963" i="1"/>
  <c r="L1963" i="1"/>
  <c r="E1964" i="1"/>
  <c r="H1964" i="1"/>
  <c r="I1964" i="1"/>
  <c r="J1964" i="1"/>
  <c r="K1964" i="1"/>
  <c r="L1964" i="1"/>
  <c r="E1965" i="1"/>
  <c r="H1965" i="1"/>
  <c r="I1965" i="1"/>
  <c r="J1965" i="1"/>
  <c r="K1965" i="1"/>
  <c r="L1965" i="1"/>
  <c r="E1966" i="1"/>
  <c r="H1966" i="1"/>
  <c r="I1966" i="1"/>
  <c r="J1966" i="1"/>
  <c r="K1966" i="1"/>
  <c r="L1966" i="1"/>
  <c r="E1967" i="1"/>
  <c r="H1967" i="1"/>
  <c r="I1967" i="1"/>
  <c r="J1967" i="1"/>
  <c r="K1967" i="1"/>
  <c r="L1967" i="1"/>
  <c r="E1968" i="1"/>
  <c r="H1968" i="1"/>
  <c r="I1968" i="1"/>
  <c r="J1968" i="1"/>
  <c r="K1968" i="1"/>
  <c r="L1968" i="1"/>
  <c r="E1969" i="1"/>
  <c r="H1969" i="1"/>
  <c r="I1969" i="1"/>
  <c r="J1969" i="1"/>
  <c r="K1969" i="1"/>
  <c r="L1969" i="1"/>
  <c r="E1970" i="1"/>
  <c r="H1970" i="1"/>
  <c r="I1970" i="1"/>
  <c r="J1970" i="1"/>
  <c r="K1970" i="1"/>
  <c r="L1970" i="1"/>
  <c r="E1971" i="1"/>
  <c r="H1971" i="1"/>
  <c r="I1971" i="1"/>
  <c r="J1971" i="1"/>
  <c r="K1971" i="1"/>
  <c r="L1971" i="1"/>
  <c r="E1972" i="1"/>
  <c r="H1972" i="1"/>
  <c r="I1972" i="1"/>
  <c r="J1972" i="1"/>
  <c r="K1972" i="1"/>
  <c r="L1972" i="1"/>
  <c r="E1973" i="1"/>
  <c r="H1973" i="1"/>
  <c r="I1973" i="1"/>
  <c r="J1973" i="1"/>
  <c r="K1973" i="1"/>
  <c r="L1973" i="1"/>
  <c r="E1974" i="1"/>
  <c r="H1974" i="1"/>
  <c r="I1974" i="1"/>
  <c r="J1974" i="1"/>
  <c r="K1974" i="1"/>
  <c r="L1974" i="1"/>
  <c r="E1975" i="1"/>
  <c r="H1975" i="1"/>
  <c r="I1975" i="1"/>
  <c r="J1975" i="1"/>
  <c r="K1975" i="1"/>
  <c r="L1975" i="1"/>
  <c r="E1976" i="1"/>
  <c r="H1976" i="1"/>
  <c r="I1976" i="1"/>
  <c r="J1976" i="1"/>
  <c r="K1976" i="1"/>
  <c r="L1976" i="1"/>
  <c r="E1977" i="1"/>
  <c r="H1977" i="1"/>
  <c r="I1977" i="1"/>
  <c r="J1977" i="1"/>
  <c r="K1977" i="1"/>
  <c r="L1977" i="1"/>
  <c r="E1978" i="1"/>
  <c r="H1978" i="1"/>
  <c r="I1978" i="1"/>
  <c r="J1978" i="1"/>
  <c r="K1978" i="1"/>
  <c r="L1978" i="1"/>
  <c r="E1979" i="1"/>
  <c r="H1979" i="1"/>
  <c r="I1979" i="1"/>
  <c r="J1979" i="1"/>
  <c r="K1979" i="1"/>
  <c r="L1979" i="1"/>
  <c r="E1980" i="1"/>
  <c r="H1980" i="1"/>
  <c r="I1980" i="1"/>
  <c r="J1980" i="1"/>
  <c r="K1980" i="1"/>
  <c r="L1980" i="1"/>
  <c r="E1981" i="1"/>
  <c r="H1981" i="1"/>
  <c r="I1981" i="1"/>
  <c r="J1981" i="1"/>
  <c r="K1981" i="1"/>
  <c r="L1981" i="1"/>
  <c r="E1982" i="1"/>
  <c r="H1982" i="1"/>
  <c r="I1982" i="1"/>
  <c r="J1982" i="1"/>
  <c r="K1982" i="1"/>
  <c r="L1982" i="1"/>
  <c r="E1983" i="1"/>
  <c r="H1983" i="1"/>
  <c r="I1983" i="1"/>
  <c r="J1983" i="1"/>
  <c r="K1983" i="1"/>
  <c r="L1983" i="1"/>
  <c r="E1984" i="1"/>
  <c r="H1984" i="1"/>
  <c r="I1984" i="1"/>
  <c r="J1984" i="1"/>
  <c r="K1984" i="1"/>
  <c r="L1984" i="1"/>
  <c r="E1985" i="1"/>
  <c r="H1985" i="1"/>
  <c r="I1985" i="1"/>
  <c r="J1985" i="1"/>
  <c r="K1985" i="1"/>
  <c r="L1985" i="1"/>
  <c r="E1986" i="1"/>
  <c r="H1986" i="1"/>
  <c r="I1986" i="1"/>
  <c r="J1986" i="1"/>
  <c r="K1986" i="1"/>
  <c r="L1986" i="1"/>
  <c r="E1987" i="1"/>
  <c r="H1987" i="1"/>
  <c r="I1987" i="1"/>
  <c r="J1987" i="1"/>
  <c r="K1987" i="1"/>
  <c r="L1987" i="1"/>
  <c r="E1988" i="1"/>
  <c r="H1988" i="1"/>
  <c r="I1988" i="1"/>
  <c r="J1988" i="1"/>
  <c r="K1988" i="1"/>
  <c r="L1988" i="1"/>
  <c r="E1989" i="1"/>
  <c r="H1989" i="1"/>
  <c r="I1989" i="1"/>
  <c r="J1989" i="1"/>
  <c r="K1989" i="1"/>
  <c r="L1989" i="1"/>
  <c r="E1990" i="1"/>
  <c r="H1990" i="1"/>
  <c r="I1990" i="1"/>
  <c r="J1990" i="1"/>
  <c r="K1990" i="1"/>
  <c r="L1990" i="1"/>
  <c r="E1991" i="1"/>
  <c r="H1991" i="1"/>
  <c r="I1991" i="1"/>
  <c r="J1991" i="1"/>
  <c r="K1991" i="1"/>
  <c r="L1991" i="1"/>
  <c r="E1992" i="1"/>
  <c r="H1992" i="1"/>
  <c r="I1992" i="1"/>
  <c r="J1992" i="1"/>
  <c r="K1992" i="1"/>
  <c r="L1992" i="1"/>
  <c r="E1993" i="1"/>
  <c r="H1993" i="1"/>
  <c r="I1993" i="1"/>
  <c r="J1993" i="1"/>
  <c r="K1993" i="1"/>
  <c r="L1993" i="1"/>
  <c r="E1994" i="1"/>
  <c r="H1994" i="1"/>
  <c r="I1994" i="1"/>
  <c r="J1994" i="1"/>
  <c r="K1994" i="1"/>
  <c r="L1994" i="1"/>
  <c r="E1995" i="1"/>
  <c r="H1995" i="1"/>
  <c r="I1995" i="1"/>
  <c r="J1995" i="1"/>
  <c r="K1995" i="1"/>
  <c r="L1995" i="1"/>
  <c r="E1996" i="1"/>
  <c r="H1996" i="1"/>
  <c r="I1996" i="1"/>
  <c r="J1996" i="1"/>
  <c r="K1996" i="1"/>
  <c r="L1996" i="1"/>
  <c r="E1997" i="1"/>
  <c r="H1997" i="1"/>
  <c r="I1997" i="1"/>
  <c r="J1997" i="1"/>
  <c r="K1997" i="1"/>
  <c r="L1997" i="1"/>
  <c r="E1998" i="1"/>
  <c r="H1998" i="1"/>
  <c r="I1998" i="1"/>
  <c r="J1998" i="1"/>
  <c r="K1998" i="1"/>
  <c r="L1998" i="1"/>
  <c r="E1999" i="1"/>
  <c r="H1999" i="1"/>
  <c r="I1999" i="1"/>
  <c r="J1999" i="1"/>
  <c r="K1999" i="1"/>
  <c r="L1999" i="1"/>
  <c r="E2000" i="1"/>
  <c r="H2000" i="1"/>
  <c r="I2000" i="1"/>
  <c r="J2000" i="1"/>
  <c r="K2000" i="1"/>
  <c r="L2000" i="1"/>
  <c r="E2001" i="1"/>
  <c r="H2001" i="1"/>
  <c r="I2001" i="1"/>
  <c r="J2001" i="1"/>
  <c r="K2001" i="1"/>
  <c r="L2001" i="1"/>
  <c r="E2002" i="1"/>
  <c r="H2002" i="1"/>
  <c r="I2002" i="1"/>
  <c r="J2002" i="1"/>
  <c r="K2002" i="1"/>
  <c r="L2002" i="1"/>
  <c r="E2003" i="1"/>
  <c r="H2003" i="1"/>
  <c r="I2003" i="1"/>
  <c r="J2003" i="1"/>
  <c r="K2003" i="1"/>
  <c r="L2003" i="1"/>
  <c r="E2004" i="1"/>
  <c r="H2004" i="1"/>
  <c r="I2004" i="1"/>
  <c r="J2004" i="1"/>
  <c r="K2004" i="1"/>
  <c r="L2004" i="1"/>
  <c r="E2005" i="1"/>
  <c r="H2005" i="1"/>
  <c r="I2005" i="1"/>
  <c r="J2005" i="1"/>
  <c r="K2005" i="1"/>
  <c r="L2005" i="1"/>
  <c r="E2006" i="1"/>
  <c r="H2006" i="1"/>
  <c r="I2006" i="1"/>
  <c r="J2006" i="1"/>
  <c r="K2006" i="1"/>
  <c r="L2006" i="1"/>
  <c r="E2007" i="1"/>
  <c r="H2007" i="1"/>
  <c r="I2007" i="1"/>
  <c r="J2007" i="1"/>
  <c r="K2007" i="1"/>
  <c r="L2007" i="1"/>
  <c r="E2008" i="1"/>
  <c r="H2008" i="1"/>
  <c r="I2008" i="1"/>
  <c r="J2008" i="1"/>
  <c r="K2008" i="1"/>
  <c r="L2008" i="1"/>
  <c r="E2009" i="1"/>
  <c r="H2009" i="1"/>
  <c r="I2009" i="1"/>
  <c r="J2009" i="1"/>
  <c r="K2009" i="1"/>
  <c r="L2009" i="1"/>
  <c r="E2010" i="1"/>
  <c r="H2010" i="1"/>
  <c r="I2010" i="1"/>
  <c r="J2010" i="1"/>
  <c r="K2010" i="1"/>
  <c r="L2010" i="1"/>
  <c r="E2011" i="1"/>
  <c r="H2011" i="1"/>
  <c r="I2011" i="1"/>
  <c r="J2011" i="1"/>
  <c r="K2011" i="1"/>
  <c r="L2011" i="1"/>
  <c r="E2012" i="1"/>
  <c r="H2012" i="1"/>
  <c r="I2012" i="1"/>
  <c r="J2012" i="1"/>
  <c r="K2012" i="1"/>
  <c r="L2012" i="1"/>
  <c r="E2013" i="1"/>
  <c r="H2013" i="1"/>
  <c r="I2013" i="1"/>
  <c r="J2013" i="1"/>
  <c r="K2013" i="1"/>
  <c r="L2013" i="1"/>
  <c r="E2014" i="1"/>
  <c r="H2014" i="1"/>
  <c r="I2014" i="1"/>
  <c r="J2014" i="1"/>
  <c r="K2014" i="1"/>
  <c r="L2014" i="1"/>
  <c r="E2015" i="1"/>
  <c r="H2015" i="1"/>
  <c r="I2015" i="1"/>
  <c r="J2015" i="1"/>
  <c r="K2015" i="1"/>
  <c r="L2015" i="1"/>
  <c r="E2016" i="1"/>
  <c r="H2016" i="1"/>
  <c r="I2016" i="1"/>
  <c r="J2016" i="1"/>
  <c r="K2016" i="1"/>
  <c r="L2016" i="1"/>
  <c r="E2017" i="1"/>
  <c r="H2017" i="1"/>
  <c r="I2017" i="1"/>
  <c r="J2017" i="1"/>
  <c r="K2017" i="1"/>
  <c r="L2017" i="1"/>
  <c r="E2018" i="1"/>
  <c r="H2018" i="1"/>
  <c r="I2018" i="1"/>
  <c r="J2018" i="1"/>
  <c r="K2018" i="1"/>
  <c r="L2018" i="1"/>
  <c r="E2019" i="1"/>
  <c r="H2019" i="1"/>
  <c r="I2019" i="1"/>
  <c r="J2019" i="1"/>
  <c r="K2019" i="1"/>
  <c r="L2019" i="1"/>
  <c r="E2020" i="1"/>
  <c r="H2020" i="1"/>
  <c r="I2020" i="1"/>
  <c r="J2020" i="1"/>
  <c r="K2020" i="1"/>
  <c r="L2020" i="1"/>
  <c r="E2021" i="1"/>
  <c r="H2021" i="1"/>
  <c r="I2021" i="1"/>
  <c r="J2021" i="1"/>
  <c r="K2021" i="1"/>
  <c r="L2021" i="1"/>
  <c r="E2022" i="1"/>
  <c r="H2022" i="1"/>
  <c r="I2022" i="1"/>
  <c r="J2022" i="1"/>
  <c r="K2022" i="1"/>
  <c r="L2022" i="1"/>
  <c r="E2023" i="1"/>
  <c r="H2023" i="1"/>
  <c r="I2023" i="1"/>
  <c r="J2023" i="1"/>
  <c r="K2023" i="1"/>
  <c r="L2023" i="1"/>
  <c r="E2024" i="1"/>
  <c r="H2024" i="1"/>
  <c r="I2024" i="1"/>
  <c r="J2024" i="1"/>
  <c r="K2024" i="1"/>
  <c r="L2024" i="1"/>
  <c r="E2025" i="1"/>
  <c r="H2025" i="1"/>
  <c r="I2025" i="1"/>
  <c r="J2025" i="1"/>
  <c r="K2025" i="1"/>
  <c r="L2025" i="1"/>
  <c r="E2026" i="1"/>
  <c r="H2026" i="1"/>
  <c r="I2026" i="1"/>
  <c r="J2026" i="1"/>
  <c r="K2026" i="1"/>
  <c r="L2026" i="1"/>
  <c r="E2027" i="1"/>
  <c r="H2027" i="1"/>
  <c r="I2027" i="1"/>
  <c r="J2027" i="1"/>
  <c r="K2027" i="1"/>
  <c r="L2027" i="1"/>
  <c r="E2028" i="1"/>
  <c r="H2028" i="1"/>
  <c r="I2028" i="1"/>
  <c r="J2028" i="1"/>
  <c r="K2028" i="1"/>
  <c r="L2028" i="1"/>
  <c r="E2029" i="1"/>
  <c r="H2029" i="1"/>
  <c r="I2029" i="1"/>
  <c r="J2029" i="1"/>
  <c r="K2029" i="1"/>
  <c r="L2029" i="1"/>
  <c r="E2030" i="1"/>
  <c r="H2030" i="1"/>
  <c r="I2030" i="1"/>
  <c r="J2030" i="1"/>
  <c r="K2030" i="1"/>
  <c r="L2030" i="1"/>
  <c r="E2031" i="1"/>
  <c r="H2031" i="1"/>
  <c r="I2031" i="1"/>
  <c r="J2031" i="1"/>
  <c r="K2031" i="1"/>
  <c r="L2031" i="1"/>
  <c r="E2032" i="1"/>
  <c r="H2032" i="1"/>
  <c r="I2032" i="1"/>
  <c r="J2032" i="1"/>
  <c r="K2032" i="1"/>
  <c r="L2032" i="1"/>
  <c r="E2033" i="1"/>
  <c r="H2033" i="1"/>
  <c r="I2033" i="1"/>
  <c r="J2033" i="1"/>
  <c r="K2033" i="1"/>
  <c r="L2033" i="1"/>
  <c r="E2034" i="1"/>
  <c r="H2034" i="1"/>
  <c r="I2034" i="1"/>
  <c r="J2034" i="1"/>
  <c r="K2034" i="1"/>
  <c r="L2034" i="1"/>
  <c r="E2035" i="1"/>
  <c r="H2035" i="1"/>
  <c r="I2035" i="1"/>
  <c r="J2035" i="1"/>
  <c r="K2035" i="1"/>
  <c r="L2035" i="1"/>
  <c r="E2036" i="1"/>
  <c r="H2036" i="1"/>
  <c r="I2036" i="1"/>
  <c r="J2036" i="1"/>
  <c r="K2036" i="1"/>
  <c r="L2036" i="1"/>
  <c r="E2037" i="1"/>
  <c r="H2037" i="1"/>
  <c r="I2037" i="1"/>
  <c r="J2037" i="1"/>
  <c r="K2037" i="1"/>
  <c r="L2037" i="1"/>
  <c r="E2038" i="1"/>
  <c r="H2038" i="1"/>
  <c r="I2038" i="1"/>
  <c r="J2038" i="1"/>
  <c r="K2038" i="1"/>
  <c r="L2038" i="1"/>
  <c r="E2039" i="1"/>
  <c r="H2039" i="1"/>
  <c r="I2039" i="1"/>
  <c r="J2039" i="1"/>
  <c r="K2039" i="1"/>
  <c r="L2039" i="1"/>
  <c r="E2040" i="1"/>
  <c r="H2040" i="1"/>
  <c r="I2040" i="1"/>
  <c r="J2040" i="1"/>
  <c r="K2040" i="1"/>
  <c r="L2040" i="1"/>
  <c r="E2041" i="1"/>
  <c r="H2041" i="1"/>
  <c r="I2041" i="1"/>
  <c r="J2041" i="1"/>
  <c r="K2041" i="1"/>
  <c r="L2041" i="1"/>
  <c r="E2042" i="1"/>
  <c r="H2042" i="1"/>
  <c r="I2042" i="1"/>
  <c r="J2042" i="1"/>
  <c r="K2042" i="1"/>
  <c r="L2042" i="1"/>
  <c r="E2043" i="1"/>
  <c r="H2043" i="1"/>
  <c r="I2043" i="1"/>
  <c r="J2043" i="1"/>
  <c r="K2043" i="1"/>
  <c r="L2043" i="1"/>
  <c r="E2044" i="1"/>
  <c r="H2044" i="1"/>
  <c r="I2044" i="1"/>
  <c r="J2044" i="1"/>
  <c r="K2044" i="1"/>
  <c r="L2044" i="1"/>
  <c r="E2045" i="1"/>
  <c r="H2045" i="1"/>
  <c r="I2045" i="1"/>
  <c r="J2045" i="1"/>
  <c r="K2045" i="1"/>
  <c r="L2045" i="1"/>
  <c r="E2046" i="1"/>
  <c r="H2046" i="1"/>
  <c r="I2046" i="1"/>
  <c r="J2046" i="1"/>
  <c r="K2046" i="1"/>
  <c r="L2046" i="1"/>
  <c r="E2047" i="1"/>
  <c r="H2047" i="1"/>
  <c r="I2047" i="1"/>
  <c r="J2047" i="1"/>
  <c r="K2047" i="1"/>
  <c r="L2047" i="1"/>
  <c r="E2048" i="1"/>
  <c r="H2048" i="1"/>
  <c r="I2048" i="1"/>
  <c r="J2048" i="1"/>
  <c r="K2048" i="1"/>
  <c r="L2048" i="1"/>
  <c r="E2049" i="1"/>
  <c r="H2049" i="1"/>
  <c r="I2049" i="1"/>
  <c r="J2049" i="1"/>
  <c r="K2049" i="1"/>
  <c r="L2049" i="1"/>
  <c r="E2050" i="1"/>
  <c r="H2050" i="1"/>
  <c r="I2050" i="1"/>
  <c r="J2050" i="1"/>
  <c r="K2050" i="1"/>
  <c r="L2050" i="1"/>
  <c r="E2051" i="1"/>
  <c r="H2051" i="1"/>
  <c r="I2051" i="1"/>
  <c r="J2051" i="1"/>
  <c r="K2051" i="1"/>
  <c r="L2051" i="1"/>
  <c r="E2052" i="1"/>
  <c r="H2052" i="1"/>
  <c r="I2052" i="1"/>
  <c r="J2052" i="1"/>
  <c r="K2052" i="1"/>
  <c r="L2052" i="1"/>
  <c r="E2053" i="1"/>
  <c r="H2053" i="1"/>
  <c r="I2053" i="1"/>
  <c r="J2053" i="1"/>
  <c r="K2053" i="1"/>
  <c r="L2053" i="1"/>
  <c r="E2054" i="1"/>
  <c r="H2054" i="1"/>
  <c r="I2054" i="1"/>
  <c r="J2054" i="1"/>
  <c r="K2054" i="1"/>
  <c r="L2054" i="1"/>
  <c r="E2055" i="1"/>
  <c r="H2055" i="1"/>
  <c r="I2055" i="1"/>
  <c r="J2055" i="1"/>
  <c r="K2055" i="1"/>
  <c r="L2055" i="1"/>
  <c r="E2056" i="1"/>
  <c r="H2056" i="1"/>
  <c r="I2056" i="1"/>
  <c r="J2056" i="1"/>
  <c r="K2056" i="1"/>
  <c r="L2056" i="1"/>
  <c r="E2057" i="1"/>
  <c r="H2057" i="1"/>
  <c r="I2057" i="1"/>
  <c r="J2057" i="1"/>
  <c r="K2057" i="1"/>
  <c r="L2057" i="1"/>
  <c r="E2058" i="1"/>
  <c r="H2058" i="1"/>
  <c r="I2058" i="1"/>
  <c r="J2058" i="1"/>
  <c r="K2058" i="1"/>
  <c r="L2058" i="1"/>
  <c r="E2059" i="1"/>
  <c r="H2059" i="1"/>
  <c r="I2059" i="1"/>
  <c r="J2059" i="1"/>
  <c r="K2059" i="1"/>
  <c r="L2059" i="1"/>
  <c r="E2060" i="1"/>
  <c r="H2060" i="1"/>
  <c r="I2060" i="1"/>
  <c r="J2060" i="1"/>
  <c r="K2060" i="1"/>
  <c r="L2060" i="1"/>
  <c r="E2061" i="1"/>
  <c r="H2061" i="1"/>
  <c r="I2061" i="1"/>
  <c r="J2061" i="1"/>
  <c r="K2061" i="1"/>
  <c r="L2061" i="1"/>
  <c r="E2062" i="1"/>
  <c r="H2062" i="1"/>
  <c r="I2062" i="1"/>
  <c r="J2062" i="1"/>
  <c r="K2062" i="1"/>
  <c r="L2062" i="1"/>
  <c r="E2063" i="1"/>
  <c r="H2063" i="1"/>
  <c r="I2063" i="1"/>
  <c r="J2063" i="1"/>
  <c r="K2063" i="1"/>
  <c r="L2063" i="1"/>
  <c r="E2064" i="1"/>
  <c r="H2064" i="1"/>
  <c r="I2064" i="1"/>
  <c r="J2064" i="1"/>
  <c r="K2064" i="1"/>
  <c r="L2064" i="1"/>
  <c r="E2065" i="1"/>
  <c r="H2065" i="1"/>
  <c r="I2065" i="1"/>
  <c r="J2065" i="1"/>
  <c r="K2065" i="1"/>
  <c r="L2065" i="1"/>
  <c r="E2066" i="1"/>
  <c r="H2066" i="1"/>
  <c r="I2066" i="1"/>
  <c r="J2066" i="1"/>
  <c r="K2066" i="1"/>
  <c r="L2066" i="1"/>
  <c r="E2067" i="1"/>
  <c r="H2067" i="1"/>
  <c r="I2067" i="1"/>
  <c r="J2067" i="1"/>
  <c r="K2067" i="1"/>
  <c r="L2067" i="1"/>
  <c r="E2068" i="1"/>
  <c r="H2068" i="1"/>
  <c r="I2068" i="1"/>
  <c r="J2068" i="1"/>
  <c r="K2068" i="1"/>
  <c r="L2068" i="1"/>
  <c r="E2069" i="1"/>
  <c r="H2069" i="1"/>
  <c r="I2069" i="1"/>
  <c r="J2069" i="1"/>
  <c r="K2069" i="1"/>
  <c r="L2069" i="1"/>
  <c r="E2070" i="1"/>
  <c r="H2070" i="1"/>
  <c r="I2070" i="1"/>
  <c r="J2070" i="1"/>
  <c r="K2070" i="1"/>
  <c r="L2070" i="1"/>
  <c r="E2071" i="1"/>
  <c r="H2071" i="1"/>
  <c r="I2071" i="1"/>
  <c r="J2071" i="1"/>
  <c r="K2071" i="1"/>
  <c r="L2071" i="1"/>
  <c r="E2072" i="1"/>
  <c r="H2072" i="1"/>
  <c r="I2072" i="1"/>
  <c r="J2072" i="1"/>
  <c r="K2072" i="1"/>
  <c r="L2072" i="1"/>
  <c r="E2073" i="1"/>
  <c r="H2073" i="1"/>
  <c r="I2073" i="1"/>
  <c r="J2073" i="1"/>
  <c r="K2073" i="1"/>
  <c r="L2073" i="1"/>
  <c r="E2074" i="1"/>
  <c r="H2074" i="1"/>
  <c r="I2074" i="1"/>
  <c r="J2074" i="1"/>
  <c r="K2074" i="1"/>
  <c r="L2074" i="1"/>
  <c r="E2075" i="1"/>
  <c r="H2075" i="1"/>
  <c r="I2075" i="1"/>
  <c r="J2075" i="1"/>
  <c r="K2075" i="1"/>
  <c r="L2075" i="1"/>
  <c r="E2076" i="1"/>
  <c r="H2076" i="1"/>
  <c r="I2076" i="1"/>
  <c r="J2076" i="1"/>
  <c r="K2076" i="1"/>
  <c r="L2076" i="1"/>
  <c r="E2077" i="1"/>
  <c r="H2077" i="1"/>
  <c r="I2077" i="1"/>
  <c r="J2077" i="1"/>
  <c r="K2077" i="1"/>
  <c r="L2077" i="1"/>
  <c r="E2078" i="1"/>
  <c r="H2078" i="1"/>
  <c r="I2078" i="1"/>
  <c r="J2078" i="1"/>
  <c r="K2078" i="1"/>
  <c r="L2078" i="1"/>
  <c r="E2079" i="1"/>
  <c r="H2079" i="1"/>
  <c r="I2079" i="1"/>
  <c r="J2079" i="1"/>
  <c r="K2079" i="1"/>
  <c r="L2079" i="1"/>
  <c r="E2080" i="1"/>
  <c r="H2080" i="1"/>
  <c r="I2080" i="1"/>
  <c r="J2080" i="1"/>
  <c r="K2080" i="1"/>
  <c r="L2080" i="1"/>
  <c r="E2081" i="1"/>
  <c r="H2081" i="1"/>
  <c r="I2081" i="1"/>
  <c r="J2081" i="1"/>
  <c r="K2081" i="1"/>
  <c r="L2081" i="1"/>
  <c r="E2082" i="1"/>
  <c r="H2082" i="1"/>
  <c r="I2082" i="1"/>
  <c r="J2082" i="1"/>
  <c r="K2082" i="1"/>
  <c r="L2082" i="1"/>
  <c r="E2083" i="1"/>
  <c r="H2083" i="1"/>
  <c r="I2083" i="1"/>
  <c r="J2083" i="1"/>
  <c r="K2083" i="1"/>
  <c r="L2083" i="1"/>
  <c r="E2084" i="1"/>
  <c r="H2084" i="1"/>
  <c r="I2084" i="1"/>
  <c r="J2084" i="1"/>
  <c r="K2084" i="1"/>
  <c r="L2084" i="1"/>
  <c r="E2085" i="1"/>
  <c r="H2085" i="1"/>
  <c r="I2085" i="1"/>
  <c r="J2085" i="1"/>
  <c r="K2085" i="1"/>
  <c r="L2085" i="1"/>
  <c r="E2086" i="1"/>
  <c r="H2086" i="1"/>
  <c r="I2086" i="1"/>
  <c r="J2086" i="1"/>
  <c r="K2086" i="1"/>
  <c r="L2086" i="1"/>
  <c r="E2087" i="1"/>
  <c r="H2087" i="1"/>
  <c r="I2087" i="1"/>
  <c r="J2087" i="1"/>
  <c r="K2087" i="1"/>
  <c r="L2087" i="1"/>
  <c r="E2088" i="1"/>
  <c r="H2088" i="1"/>
  <c r="I2088" i="1"/>
  <c r="J2088" i="1"/>
  <c r="K2088" i="1"/>
  <c r="L2088" i="1"/>
  <c r="E2089" i="1"/>
  <c r="H2089" i="1"/>
  <c r="I2089" i="1"/>
  <c r="J2089" i="1"/>
  <c r="K2089" i="1"/>
  <c r="L2089" i="1"/>
  <c r="E2090" i="1"/>
  <c r="H2090" i="1"/>
  <c r="I2090" i="1"/>
  <c r="J2090" i="1"/>
  <c r="K2090" i="1"/>
  <c r="L2090" i="1"/>
  <c r="E2091" i="1"/>
  <c r="H2091" i="1"/>
  <c r="I2091" i="1"/>
  <c r="J2091" i="1"/>
  <c r="K2091" i="1"/>
  <c r="L2091" i="1"/>
  <c r="E2092" i="1"/>
  <c r="H2092" i="1"/>
  <c r="I2092" i="1"/>
  <c r="J2092" i="1"/>
  <c r="K2092" i="1"/>
  <c r="L2092" i="1"/>
  <c r="E2093" i="1"/>
  <c r="H2093" i="1"/>
  <c r="I2093" i="1"/>
  <c r="J2093" i="1"/>
  <c r="K2093" i="1"/>
  <c r="L2093" i="1"/>
  <c r="E2094" i="1"/>
  <c r="H2094" i="1"/>
  <c r="I2094" i="1"/>
  <c r="J2094" i="1"/>
  <c r="K2094" i="1"/>
  <c r="L2094" i="1"/>
  <c r="E2095" i="1"/>
  <c r="H2095" i="1"/>
  <c r="I2095" i="1"/>
  <c r="J2095" i="1"/>
  <c r="K2095" i="1"/>
  <c r="L2095" i="1"/>
  <c r="E2096" i="1"/>
  <c r="H2096" i="1"/>
  <c r="I2096" i="1"/>
  <c r="J2096" i="1"/>
  <c r="K2096" i="1"/>
  <c r="L2096" i="1"/>
  <c r="E2097" i="1"/>
  <c r="H2097" i="1"/>
  <c r="I2097" i="1"/>
  <c r="J2097" i="1"/>
  <c r="K2097" i="1"/>
  <c r="L2097" i="1"/>
  <c r="E2098" i="1"/>
  <c r="H2098" i="1"/>
  <c r="I2098" i="1"/>
  <c r="J2098" i="1"/>
  <c r="K2098" i="1"/>
  <c r="L2098" i="1"/>
  <c r="E2099" i="1"/>
  <c r="H2099" i="1"/>
  <c r="I2099" i="1"/>
  <c r="J2099" i="1"/>
  <c r="K2099" i="1"/>
  <c r="L2099" i="1"/>
  <c r="E2100" i="1"/>
  <c r="H2100" i="1"/>
  <c r="I2100" i="1"/>
  <c r="J2100" i="1"/>
  <c r="K2100" i="1"/>
  <c r="L2100" i="1"/>
  <c r="E2101" i="1"/>
  <c r="H2101" i="1"/>
  <c r="I2101" i="1"/>
  <c r="J2101" i="1"/>
  <c r="K2101" i="1"/>
  <c r="L2101" i="1"/>
  <c r="E2102" i="1"/>
  <c r="H2102" i="1"/>
  <c r="I2102" i="1"/>
  <c r="J2102" i="1"/>
  <c r="K2102" i="1"/>
  <c r="L2102" i="1"/>
  <c r="E2103" i="1"/>
  <c r="H2103" i="1"/>
  <c r="I2103" i="1"/>
  <c r="J2103" i="1"/>
  <c r="K2103" i="1"/>
  <c r="L2103" i="1"/>
  <c r="E2104" i="1"/>
  <c r="H2104" i="1"/>
  <c r="I2104" i="1"/>
  <c r="J2104" i="1"/>
  <c r="K2104" i="1"/>
  <c r="L2104" i="1"/>
  <c r="E2105" i="1"/>
  <c r="H2105" i="1"/>
  <c r="I2105" i="1"/>
  <c r="J2105" i="1"/>
  <c r="K2105" i="1"/>
  <c r="L2105" i="1"/>
  <c r="E2106" i="1"/>
  <c r="H2106" i="1"/>
  <c r="I2106" i="1"/>
  <c r="J2106" i="1"/>
  <c r="K2106" i="1"/>
  <c r="L2106" i="1"/>
  <c r="E2107" i="1"/>
  <c r="H2107" i="1"/>
  <c r="I2107" i="1"/>
  <c r="J2107" i="1"/>
  <c r="K2107" i="1"/>
  <c r="L2107" i="1"/>
  <c r="E2108" i="1"/>
  <c r="H2108" i="1"/>
  <c r="I2108" i="1"/>
  <c r="J2108" i="1"/>
  <c r="K2108" i="1"/>
  <c r="L2108" i="1"/>
  <c r="E2109" i="1"/>
  <c r="H2109" i="1"/>
  <c r="I2109" i="1"/>
  <c r="J2109" i="1"/>
  <c r="K2109" i="1"/>
  <c r="L2109" i="1"/>
  <c r="E2110" i="1"/>
  <c r="H2110" i="1"/>
  <c r="I2110" i="1"/>
  <c r="J2110" i="1"/>
  <c r="K2110" i="1"/>
  <c r="L2110" i="1"/>
  <c r="E2111" i="1"/>
  <c r="H2111" i="1"/>
  <c r="I2111" i="1"/>
  <c r="J2111" i="1"/>
  <c r="K2111" i="1"/>
  <c r="L2111" i="1"/>
  <c r="E2112" i="1"/>
  <c r="H2112" i="1"/>
  <c r="I2112" i="1"/>
  <c r="J2112" i="1"/>
  <c r="K2112" i="1"/>
  <c r="L2112" i="1"/>
  <c r="E2113" i="1"/>
  <c r="H2113" i="1"/>
  <c r="I2113" i="1"/>
  <c r="J2113" i="1"/>
  <c r="K2113" i="1"/>
  <c r="L2113" i="1"/>
  <c r="E2114" i="1"/>
  <c r="H2114" i="1"/>
  <c r="I2114" i="1"/>
  <c r="J2114" i="1"/>
  <c r="K2114" i="1"/>
  <c r="L2114" i="1"/>
  <c r="E2115" i="1"/>
  <c r="H2115" i="1"/>
  <c r="I2115" i="1"/>
  <c r="J2115" i="1"/>
  <c r="K2115" i="1"/>
  <c r="L2115" i="1"/>
  <c r="E2116" i="1"/>
  <c r="H2116" i="1"/>
  <c r="I2116" i="1"/>
  <c r="J2116" i="1"/>
  <c r="K2116" i="1"/>
  <c r="L2116" i="1"/>
  <c r="E2117" i="1"/>
  <c r="H2117" i="1"/>
  <c r="I2117" i="1"/>
  <c r="J2117" i="1"/>
  <c r="K2117" i="1"/>
  <c r="L2117" i="1"/>
  <c r="E2118" i="1"/>
  <c r="H2118" i="1"/>
  <c r="I2118" i="1"/>
  <c r="J2118" i="1"/>
  <c r="K2118" i="1"/>
  <c r="L2118" i="1"/>
  <c r="E2119" i="1"/>
  <c r="H2119" i="1"/>
  <c r="I2119" i="1"/>
  <c r="J2119" i="1"/>
  <c r="K2119" i="1"/>
  <c r="L2119" i="1"/>
  <c r="E2120" i="1"/>
  <c r="H2120" i="1"/>
  <c r="I2120" i="1"/>
  <c r="J2120" i="1"/>
  <c r="K2120" i="1"/>
  <c r="L2120" i="1"/>
  <c r="E2121" i="1"/>
  <c r="H2121" i="1"/>
  <c r="I2121" i="1"/>
  <c r="J2121" i="1"/>
  <c r="K2121" i="1"/>
  <c r="L2121" i="1"/>
  <c r="E2122" i="1"/>
  <c r="H2122" i="1"/>
  <c r="I2122" i="1"/>
  <c r="J2122" i="1"/>
  <c r="K2122" i="1"/>
  <c r="L2122" i="1"/>
  <c r="E2123" i="1"/>
  <c r="H2123" i="1"/>
  <c r="I2123" i="1"/>
  <c r="J2123" i="1"/>
  <c r="K2123" i="1"/>
  <c r="L2123" i="1"/>
  <c r="E2124" i="1"/>
  <c r="H2124" i="1"/>
  <c r="I2124" i="1"/>
  <c r="J2124" i="1"/>
  <c r="K2124" i="1"/>
  <c r="L2124" i="1"/>
  <c r="E2125" i="1"/>
  <c r="H2125" i="1"/>
  <c r="I2125" i="1"/>
  <c r="J2125" i="1"/>
  <c r="K2125" i="1"/>
  <c r="L2125" i="1"/>
  <c r="E2126" i="1"/>
  <c r="H2126" i="1"/>
  <c r="I2126" i="1"/>
  <c r="J2126" i="1"/>
  <c r="K2126" i="1"/>
  <c r="L2126" i="1"/>
  <c r="E2127" i="1"/>
  <c r="H2127" i="1"/>
  <c r="I2127" i="1"/>
  <c r="J2127" i="1"/>
  <c r="K2127" i="1"/>
  <c r="L2127" i="1"/>
  <c r="E2128" i="1"/>
  <c r="H2128" i="1"/>
  <c r="I2128" i="1"/>
  <c r="J2128" i="1"/>
  <c r="K2128" i="1"/>
  <c r="L2128" i="1"/>
  <c r="E2129" i="1"/>
  <c r="H2129" i="1"/>
  <c r="I2129" i="1"/>
  <c r="J2129" i="1"/>
  <c r="K2129" i="1"/>
  <c r="L2129" i="1"/>
  <c r="E2130" i="1"/>
  <c r="H2130" i="1"/>
  <c r="I2130" i="1"/>
  <c r="J2130" i="1"/>
  <c r="K2130" i="1"/>
  <c r="L2130" i="1"/>
  <c r="E2131" i="1"/>
  <c r="H2131" i="1"/>
  <c r="I2131" i="1"/>
  <c r="J2131" i="1"/>
  <c r="K2131" i="1"/>
  <c r="L2131" i="1"/>
  <c r="E2132" i="1"/>
  <c r="H2132" i="1"/>
  <c r="I2132" i="1"/>
  <c r="J2132" i="1"/>
  <c r="K2132" i="1"/>
  <c r="L2132" i="1"/>
  <c r="E2133" i="1"/>
  <c r="H2133" i="1"/>
  <c r="I2133" i="1"/>
  <c r="J2133" i="1"/>
  <c r="K2133" i="1"/>
  <c r="L2133" i="1"/>
  <c r="E2134" i="1"/>
  <c r="H2134" i="1"/>
  <c r="I2134" i="1"/>
  <c r="J2134" i="1"/>
  <c r="K2134" i="1"/>
  <c r="L2134" i="1"/>
  <c r="E2135" i="1"/>
  <c r="H2135" i="1"/>
  <c r="I2135" i="1"/>
  <c r="J2135" i="1"/>
  <c r="K2135" i="1"/>
  <c r="L2135" i="1"/>
  <c r="E2136" i="1"/>
  <c r="H2136" i="1"/>
  <c r="I2136" i="1"/>
  <c r="J2136" i="1"/>
  <c r="K2136" i="1"/>
  <c r="L2136" i="1"/>
  <c r="E2137" i="1"/>
  <c r="H2137" i="1"/>
  <c r="I2137" i="1"/>
  <c r="J2137" i="1"/>
  <c r="K2137" i="1"/>
  <c r="L2137" i="1"/>
  <c r="E2138" i="1"/>
  <c r="H2138" i="1"/>
  <c r="I2138" i="1"/>
  <c r="J2138" i="1"/>
  <c r="K2138" i="1"/>
  <c r="L2138" i="1"/>
  <c r="E2139" i="1"/>
  <c r="H2139" i="1"/>
  <c r="I2139" i="1"/>
  <c r="J2139" i="1"/>
  <c r="K2139" i="1"/>
  <c r="L2139" i="1"/>
  <c r="E2140" i="1"/>
  <c r="H2140" i="1"/>
  <c r="I2140" i="1"/>
  <c r="J2140" i="1"/>
  <c r="K2140" i="1"/>
  <c r="L2140" i="1"/>
  <c r="E2141" i="1"/>
  <c r="H2141" i="1"/>
  <c r="I2141" i="1"/>
  <c r="J2141" i="1"/>
  <c r="K2141" i="1"/>
  <c r="L2141" i="1"/>
  <c r="E2142" i="1"/>
  <c r="H2142" i="1"/>
  <c r="I2142" i="1"/>
  <c r="J2142" i="1"/>
  <c r="K2142" i="1"/>
  <c r="L2142" i="1"/>
  <c r="E2143" i="1"/>
  <c r="H2143" i="1"/>
  <c r="I2143" i="1"/>
  <c r="J2143" i="1"/>
  <c r="K2143" i="1"/>
  <c r="L2143" i="1"/>
  <c r="E2144" i="1"/>
  <c r="H2144" i="1"/>
  <c r="I2144" i="1"/>
  <c r="J2144" i="1"/>
  <c r="K2144" i="1"/>
  <c r="L2144" i="1"/>
  <c r="E2145" i="1"/>
  <c r="H2145" i="1"/>
  <c r="I2145" i="1"/>
  <c r="J2145" i="1"/>
  <c r="K2145" i="1"/>
  <c r="L2145" i="1"/>
  <c r="E2146" i="1"/>
  <c r="H2146" i="1"/>
  <c r="I2146" i="1"/>
  <c r="J2146" i="1"/>
  <c r="K2146" i="1"/>
  <c r="L2146" i="1"/>
  <c r="E2147" i="1"/>
  <c r="H2147" i="1"/>
  <c r="I2147" i="1"/>
  <c r="J2147" i="1"/>
  <c r="K2147" i="1"/>
  <c r="L2147" i="1"/>
  <c r="E2148" i="1"/>
  <c r="H2148" i="1"/>
  <c r="I2148" i="1"/>
  <c r="J2148" i="1"/>
  <c r="K2148" i="1"/>
  <c r="L2148" i="1"/>
  <c r="E2149" i="1"/>
  <c r="H2149" i="1"/>
  <c r="I2149" i="1"/>
  <c r="J2149" i="1"/>
  <c r="K2149" i="1"/>
  <c r="L2149" i="1"/>
  <c r="E2150" i="1"/>
  <c r="H2150" i="1"/>
  <c r="I2150" i="1"/>
  <c r="J2150" i="1"/>
  <c r="K2150" i="1"/>
  <c r="L2150" i="1"/>
  <c r="E2151" i="1"/>
  <c r="H2151" i="1"/>
  <c r="I2151" i="1"/>
  <c r="J2151" i="1"/>
  <c r="K2151" i="1"/>
  <c r="L2151" i="1"/>
  <c r="E2152" i="1"/>
  <c r="H2152" i="1"/>
  <c r="I2152" i="1"/>
  <c r="J2152" i="1"/>
  <c r="K2152" i="1"/>
  <c r="L2152" i="1"/>
  <c r="E2153" i="1"/>
  <c r="H2153" i="1"/>
  <c r="I2153" i="1"/>
  <c r="J2153" i="1"/>
  <c r="K2153" i="1"/>
  <c r="L2153" i="1"/>
  <c r="E2154" i="1"/>
  <c r="H2154" i="1"/>
  <c r="I2154" i="1"/>
  <c r="J2154" i="1"/>
  <c r="K2154" i="1"/>
  <c r="L2154" i="1"/>
  <c r="E2155" i="1"/>
  <c r="H2155" i="1"/>
  <c r="I2155" i="1"/>
  <c r="J2155" i="1"/>
  <c r="K2155" i="1"/>
  <c r="L2155" i="1"/>
  <c r="E2156" i="1"/>
  <c r="H2156" i="1"/>
  <c r="I2156" i="1"/>
  <c r="J2156" i="1"/>
  <c r="K2156" i="1"/>
  <c r="L2156" i="1"/>
  <c r="E2157" i="1"/>
  <c r="H2157" i="1"/>
  <c r="I2157" i="1"/>
  <c r="J2157" i="1"/>
  <c r="K2157" i="1"/>
  <c r="L2157" i="1"/>
  <c r="E2158" i="1"/>
  <c r="H2158" i="1"/>
  <c r="I2158" i="1"/>
  <c r="J2158" i="1"/>
  <c r="K2158" i="1"/>
  <c r="L2158" i="1"/>
  <c r="E2159" i="1"/>
  <c r="H2159" i="1"/>
  <c r="I2159" i="1"/>
  <c r="J2159" i="1"/>
  <c r="K2159" i="1"/>
  <c r="L2159" i="1"/>
  <c r="E2160" i="1"/>
  <c r="H2160" i="1"/>
  <c r="I2160" i="1"/>
  <c r="J2160" i="1"/>
  <c r="K2160" i="1"/>
  <c r="L2160" i="1"/>
  <c r="E2161" i="1"/>
  <c r="H2161" i="1"/>
  <c r="I2161" i="1"/>
  <c r="J2161" i="1"/>
  <c r="K2161" i="1"/>
  <c r="L2161" i="1"/>
  <c r="E2162" i="1"/>
  <c r="H2162" i="1"/>
  <c r="I2162" i="1"/>
  <c r="J2162" i="1"/>
  <c r="K2162" i="1"/>
  <c r="L2162" i="1"/>
  <c r="E2163" i="1"/>
  <c r="H2163" i="1"/>
  <c r="I2163" i="1"/>
  <c r="J2163" i="1"/>
  <c r="K2163" i="1"/>
  <c r="L2163" i="1"/>
  <c r="E2164" i="1"/>
  <c r="H2164" i="1"/>
  <c r="I2164" i="1"/>
  <c r="J2164" i="1"/>
  <c r="K2164" i="1"/>
  <c r="L2164" i="1"/>
  <c r="E2165" i="1"/>
  <c r="H2165" i="1"/>
  <c r="I2165" i="1"/>
  <c r="J2165" i="1"/>
  <c r="K2165" i="1"/>
  <c r="L2165" i="1"/>
  <c r="E2166" i="1"/>
  <c r="H2166" i="1"/>
  <c r="I2166" i="1"/>
  <c r="J2166" i="1"/>
  <c r="K2166" i="1"/>
  <c r="L2166" i="1"/>
  <c r="E2167" i="1"/>
  <c r="H2167" i="1"/>
  <c r="I2167" i="1"/>
  <c r="J2167" i="1"/>
  <c r="K2167" i="1"/>
  <c r="L2167" i="1"/>
  <c r="E2168" i="1"/>
  <c r="H2168" i="1"/>
  <c r="I2168" i="1"/>
  <c r="J2168" i="1"/>
  <c r="K2168" i="1"/>
  <c r="L2168" i="1"/>
  <c r="E2169" i="1"/>
  <c r="H2169" i="1"/>
  <c r="I2169" i="1"/>
  <c r="J2169" i="1"/>
  <c r="K2169" i="1"/>
  <c r="L2169" i="1"/>
  <c r="E2170" i="1"/>
  <c r="H2170" i="1"/>
  <c r="I2170" i="1"/>
  <c r="J2170" i="1"/>
  <c r="K2170" i="1"/>
  <c r="L2170" i="1"/>
  <c r="E2171" i="1"/>
  <c r="H2171" i="1"/>
  <c r="I2171" i="1"/>
  <c r="J2171" i="1"/>
  <c r="K2171" i="1"/>
  <c r="L2171" i="1"/>
  <c r="E2172" i="1"/>
  <c r="H2172" i="1"/>
  <c r="I2172" i="1"/>
  <c r="J2172" i="1"/>
  <c r="K2172" i="1"/>
  <c r="L2172" i="1"/>
  <c r="E2173" i="1"/>
  <c r="H2173" i="1"/>
  <c r="I2173" i="1"/>
  <c r="J2173" i="1"/>
  <c r="K2173" i="1"/>
  <c r="L2173" i="1"/>
  <c r="E2174" i="1"/>
  <c r="H2174" i="1"/>
  <c r="I2174" i="1"/>
  <c r="J2174" i="1"/>
  <c r="K2174" i="1"/>
  <c r="L2174" i="1"/>
  <c r="E2175" i="1"/>
  <c r="H2175" i="1"/>
  <c r="I2175" i="1"/>
  <c r="J2175" i="1"/>
  <c r="K2175" i="1"/>
  <c r="L2175" i="1"/>
  <c r="E2176" i="1"/>
  <c r="H2176" i="1"/>
  <c r="I2176" i="1"/>
  <c r="J2176" i="1"/>
  <c r="K2176" i="1"/>
  <c r="L2176" i="1"/>
  <c r="E2177" i="1"/>
  <c r="H2177" i="1"/>
  <c r="I2177" i="1"/>
  <c r="J2177" i="1"/>
  <c r="K2177" i="1"/>
  <c r="L2177" i="1"/>
  <c r="E2178" i="1"/>
  <c r="H2178" i="1"/>
  <c r="I2178" i="1"/>
  <c r="J2178" i="1"/>
  <c r="K2178" i="1"/>
  <c r="L2178" i="1"/>
  <c r="E2179" i="1"/>
  <c r="H2179" i="1"/>
  <c r="I2179" i="1"/>
  <c r="J2179" i="1"/>
  <c r="K2179" i="1"/>
  <c r="L2179" i="1"/>
  <c r="E2180" i="1"/>
  <c r="H2180" i="1"/>
  <c r="I2180" i="1"/>
  <c r="J2180" i="1"/>
  <c r="K2180" i="1"/>
  <c r="L2180" i="1"/>
  <c r="E2181" i="1"/>
  <c r="H2181" i="1"/>
  <c r="I2181" i="1"/>
  <c r="J2181" i="1"/>
  <c r="K2181" i="1"/>
  <c r="L2181" i="1"/>
  <c r="E2182" i="1"/>
  <c r="H2182" i="1"/>
  <c r="I2182" i="1"/>
  <c r="J2182" i="1"/>
  <c r="K2182" i="1"/>
  <c r="L2182" i="1"/>
  <c r="E2183" i="1"/>
  <c r="H2183" i="1"/>
  <c r="I2183" i="1"/>
  <c r="J2183" i="1"/>
  <c r="K2183" i="1"/>
  <c r="L2183" i="1"/>
  <c r="E2184" i="1"/>
  <c r="H2184" i="1"/>
  <c r="I2184" i="1"/>
  <c r="J2184" i="1"/>
  <c r="K2184" i="1"/>
  <c r="L2184" i="1"/>
  <c r="E2185" i="1"/>
  <c r="H2185" i="1"/>
  <c r="I2185" i="1"/>
  <c r="J2185" i="1"/>
  <c r="K2185" i="1"/>
  <c r="L2185" i="1"/>
  <c r="E2186" i="1"/>
  <c r="H2186" i="1"/>
  <c r="I2186" i="1"/>
  <c r="J2186" i="1"/>
  <c r="K2186" i="1"/>
  <c r="L2186" i="1"/>
  <c r="E2187" i="1"/>
  <c r="H2187" i="1"/>
  <c r="I2187" i="1"/>
  <c r="J2187" i="1"/>
  <c r="K2187" i="1"/>
  <c r="L2187" i="1"/>
  <c r="E2188" i="1"/>
  <c r="H2188" i="1"/>
  <c r="I2188" i="1"/>
  <c r="J2188" i="1"/>
  <c r="K2188" i="1"/>
  <c r="L2188" i="1"/>
  <c r="E2189" i="1"/>
  <c r="H2189" i="1"/>
  <c r="I2189" i="1"/>
  <c r="J2189" i="1"/>
  <c r="K2189" i="1"/>
  <c r="L2189" i="1"/>
  <c r="E2190" i="1"/>
  <c r="H2190" i="1"/>
  <c r="I2190" i="1"/>
  <c r="J2190" i="1"/>
  <c r="K2190" i="1"/>
  <c r="L2190" i="1"/>
  <c r="E2191" i="1"/>
  <c r="H2191" i="1"/>
  <c r="I2191" i="1"/>
  <c r="J2191" i="1"/>
  <c r="K2191" i="1"/>
  <c r="L2191" i="1"/>
  <c r="E2192" i="1"/>
  <c r="H2192" i="1"/>
  <c r="I2192" i="1"/>
  <c r="J2192" i="1"/>
  <c r="K2192" i="1"/>
  <c r="L2192" i="1"/>
  <c r="E2193" i="1"/>
  <c r="H2193" i="1"/>
  <c r="I2193" i="1"/>
  <c r="J2193" i="1"/>
  <c r="K2193" i="1"/>
  <c r="L2193" i="1"/>
  <c r="E2194" i="1"/>
  <c r="H2194" i="1"/>
  <c r="I2194" i="1"/>
  <c r="J2194" i="1"/>
  <c r="K2194" i="1"/>
  <c r="L2194" i="1"/>
  <c r="E2195" i="1"/>
  <c r="H2195" i="1"/>
  <c r="I2195" i="1"/>
  <c r="J2195" i="1"/>
  <c r="K2195" i="1"/>
  <c r="L2195" i="1"/>
  <c r="E2196" i="1"/>
  <c r="H2196" i="1"/>
  <c r="I2196" i="1"/>
  <c r="J2196" i="1"/>
  <c r="K2196" i="1"/>
  <c r="L2196" i="1"/>
  <c r="E2197" i="1"/>
  <c r="H2197" i="1"/>
  <c r="I2197" i="1"/>
  <c r="J2197" i="1"/>
  <c r="K2197" i="1"/>
  <c r="L2197" i="1"/>
  <c r="E2198" i="1"/>
  <c r="H2198" i="1"/>
  <c r="I2198" i="1"/>
  <c r="J2198" i="1"/>
  <c r="K2198" i="1"/>
  <c r="L2198" i="1"/>
  <c r="E2199" i="1"/>
  <c r="H2199" i="1"/>
  <c r="I2199" i="1"/>
  <c r="J2199" i="1"/>
  <c r="K2199" i="1"/>
  <c r="L2199" i="1"/>
  <c r="E2200" i="1"/>
  <c r="H2200" i="1"/>
  <c r="I2200" i="1"/>
  <c r="J2200" i="1"/>
  <c r="K2200" i="1"/>
  <c r="L2200" i="1"/>
  <c r="E2201" i="1"/>
  <c r="H2201" i="1"/>
  <c r="I2201" i="1"/>
  <c r="J2201" i="1"/>
  <c r="K2201" i="1"/>
  <c r="L2201" i="1"/>
  <c r="E2202" i="1"/>
  <c r="H2202" i="1"/>
  <c r="I2202" i="1"/>
  <c r="J2202" i="1"/>
  <c r="K2202" i="1"/>
  <c r="L2202" i="1"/>
  <c r="E2203" i="1"/>
  <c r="H2203" i="1"/>
  <c r="I2203" i="1"/>
  <c r="J2203" i="1"/>
  <c r="K2203" i="1"/>
  <c r="L2203" i="1"/>
  <c r="E2204" i="1"/>
  <c r="H2204" i="1"/>
  <c r="I2204" i="1"/>
  <c r="J2204" i="1"/>
  <c r="K2204" i="1"/>
  <c r="L2204" i="1"/>
  <c r="E2205" i="1"/>
  <c r="H2205" i="1"/>
  <c r="I2205" i="1"/>
  <c r="J2205" i="1"/>
  <c r="K2205" i="1"/>
  <c r="L2205" i="1"/>
  <c r="E2206" i="1"/>
  <c r="H2206" i="1"/>
  <c r="I2206" i="1"/>
  <c r="J2206" i="1"/>
  <c r="K2206" i="1"/>
  <c r="L2206" i="1"/>
  <c r="E2207" i="1"/>
  <c r="H2207" i="1"/>
  <c r="I2207" i="1"/>
  <c r="J2207" i="1"/>
  <c r="K2207" i="1"/>
  <c r="L2207" i="1"/>
  <c r="E2208" i="1"/>
  <c r="H2208" i="1"/>
  <c r="I2208" i="1"/>
  <c r="J2208" i="1"/>
  <c r="K2208" i="1"/>
  <c r="L2208" i="1"/>
  <c r="E2209" i="1"/>
  <c r="H2209" i="1"/>
  <c r="I2209" i="1"/>
  <c r="J2209" i="1"/>
  <c r="K2209" i="1"/>
  <c r="L2209" i="1"/>
  <c r="E2210" i="1"/>
  <c r="H2210" i="1"/>
  <c r="I2210" i="1"/>
  <c r="J2210" i="1"/>
  <c r="K2210" i="1"/>
  <c r="L2210" i="1"/>
  <c r="E2211" i="1"/>
  <c r="H2211" i="1"/>
  <c r="I2211" i="1"/>
  <c r="J2211" i="1"/>
  <c r="K2211" i="1"/>
  <c r="L2211" i="1"/>
  <c r="E2212" i="1"/>
  <c r="H2212" i="1"/>
  <c r="I2212" i="1"/>
  <c r="J2212" i="1"/>
  <c r="K2212" i="1"/>
  <c r="L2212" i="1"/>
  <c r="E2213" i="1"/>
  <c r="H2213" i="1"/>
  <c r="I2213" i="1"/>
  <c r="J2213" i="1"/>
  <c r="K2213" i="1"/>
  <c r="L2213" i="1"/>
  <c r="E2214" i="1"/>
  <c r="H2214" i="1"/>
  <c r="I2214" i="1"/>
  <c r="J2214" i="1"/>
  <c r="K2214" i="1"/>
  <c r="L2214" i="1"/>
  <c r="E2215" i="1"/>
  <c r="H2215" i="1"/>
  <c r="I2215" i="1"/>
  <c r="J2215" i="1"/>
  <c r="K2215" i="1"/>
  <c r="L2215" i="1"/>
  <c r="E2216" i="1"/>
  <c r="H2216" i="1"/>
  <c r="I2216" i="1"/>
  <c r="J2216" i="1"/>
  <c r="K2216" i="1"/>
  <c r="L2216" i="1"/>
  <c r="E2217" i="1"/>
  <c r="H2217" i="1"/>
  <c r="I2217" i="1"/>
  <c r="J2217" i="1"/>
  <c r="K2217" i="1"/>
  <c r="L2217" i="1"/>
  <c r="E2218" i="1"/>
  <c r="H2218" i="1"/>
  <c r="I2218" i="1"/>
  <c r="J2218" i="1"/>
  <c r="K2218" i="1"/>
  <c r="L2218" i="1"/>
  <c r="E2219" i="1"/>
  <c r="H2219" i="1"/>
  <c r="I2219" i="1"/>
  <c r="J2219" i="1"/>
  <c r="K2219" i="1"/>
  <c r="L2219" i="1"/>
  <c r="E2220" i="1"/>
  <c r="H2220" i="1"/>
  <c r="I2220" i="1"/>
  <c r="J2220" i="1"/>
  <c r="K2220" i="1"/>
  <c r="L2220" i="1"/>
  <c r="E2221" i="1"/>
  <c r="H2221" i="1"/>
  <c r="I2221" i="1"/>
  <c r="J2221" i="1"/>
  <c r="K2221" i="1"/>
  <c r="L2221" i="1"/>
  <c r="E2222" i="1"/>
  <c r="H2222" i="1"/>
  <c r="I2222" i="1"/>
  <c r="J2222" i="1"/>
  <c r="K2222" i="1"/>
  <c r="L2222" i="1"/>
  <c r="E2223" i="1"/>
  <c r="H2223" i="1"/>
  <c r="I2223" i="1"/>
  <c r="J2223" i="1"/>
  <c r="K2223" i="1"/>
  <c r="L2223" i="1"/>
  <c r="E2224" i="1"/>
  <c r="H2224" i="1"/>
  <c r="I2224" i="1"/>
  <c r="J2224" i="1"/>
  <c r="K2224" i="1"/>
  <c r="L2224" i="1"/>
  <c r="E2225" i="1"/>
  <c r="H2225" i="1"/>
  <c r="I2225" i="1"/>
  <c r="J2225" i="1"/>
  <c r="K2225" i="1"/>
  <c r="L2225" i="1"/>
  <c r="E2226" i="1"/>
  <c r="H2226" i="1"/>
  <c r="I2226" i="1"/>
  <c r="J2226" i="1"/>
  <c r="K2226" i="1"/>
  <c r="L2226" i="1"/>
  <c r="E2227" i="1"/>
  <c r="H2227" i="1"/>
  <c r="I2227" i="1"/>
  <c r="J2227" i="1"/>
  <c r="K2227" i="1"/>
  <c r="L2227" i="1"/>
  <c r="E2228" i="1"/>
  <c r="H2228" i="1"/>
  <c r="I2228" i="1"/>
  <c r="J2228" i="1"/>
  <c r="K2228" i="1"/>
  <c r="L2228" i="1"/>
  <c r="E2229" i="1"/>
  <c r="H2229" i="1"/>
  <c r="I2229" i="1"/>
  <c r="J2229" i="1"/>
  <c r="K2229" i="1"/>
  <c r="L2229" i="1"/>
  <c r="E2230" i="1"/>
  <c r="H2230" i="1"/>
  <c r="I2230" i="1"/>
  <c r="J2230" i="1"/>
  <c r="K2230" i="1"/>
  <c r="L2230" i="1"/>
  <c r="E2231" i="1"/>
  <c r="H2231" i="1"/>
  <c r="I2231" i="1"/>
  <c r="J2231" i="1"/>
  <c r="K2231" i="1"/>
  <c r="L2231" i="1"/>
  <c r="E2232" i="1"/>
  <c r="H2232" i="1"/>
  <c r="I2232" i="1"/>
  <c r="J2232" i="1"/>
  <c r="K2232" i="1"/>
  <c r="L2232" i="1"/>
  <c r="E2233" i="1"/>
  <c r="H2233" i="1"/>
  <c r="I2233" i="1"/>
  <c r="J2233" i="1"/>
  <c r="K2233" i="1"/>
  <c r="L2233" i="1"/>
  <c r="E2234" i="1"/>
  <c r="H2234" i="1"/>
  <c r="I2234" i="1"/>
  <c r="J2234" i="1"/>
  <c r="K2234" i="1"/>
  <c r="L2234" i="1"/>
  <c r="E2235" i="1"/>
  <c r="H2235" i="1"/>
  <c r="I2235" i="1"/>
  <c r="J2235" i="1"/>
  <c r="K2235" i="1"/>
  <c r="L2235" i="1"/>
  <c r="E2236" i="1"/>
  <c r="H2236" i="1"/>
  <c r="I2236" i="1"/>
  <c r="J2236" i="1"/>
  <c r="K2236" i="1"/>
  <c r="L2236" i="1"/>
  <c r="E2237" i="1"/>
  <c r="H2237" i="1"/>
  <c r="I2237" i="1"/>
  <c r="J2237" i="1"/>
  <c r="K2237" i="1"/>
  <c r="L2237" i="1"/>
  <c r="E2238" i="1"/>
  <c r="H2238" i="1"/>
  <c r="I2238" i="1"/>
  <c r="J2238" i="1"/>
  <c r="K2238" i="1"/>
  <c r="L2238" i="1"/>
  <c r="E2239" i="1"/>
  <c r="H2239" i="1"/>
  <c r="I2239" i="1"/>
  <c r="J2239" i="1"/>
  <c r="K2239" i="1"/>
  <c r="L2239" i="1"/>
  <c r="E2240" i="1"/>
  <c r="H2240" i="1"/>
  <c r="I2240" i="1"/>
  <c r="J2240" i="1"/>
  <c r="K2240" i="1"/>
  <c r="L2240" i="1"/>
  <c r="E2241" i="1"/>
  <c r="H2241" i="1"/>
  <c r="I2241" i="1"/>
  <c r="J2241" i="1"/>
  <c r="K2241" i="1"/>
  <c r="L2241" i="1"/>
  <c r="E2242" i="1"/>
  <c r="H2242" i="1"/>
  <c r="I2242" i="1"/>
  <c r="J2242" i="1"/>
  <c r="K2242" i="1"/>
  <c r="L2242" i="1"/>
  <c r="E2243" i="1"/>
  <c r="H2243" i="1"/>
  <c r="I2243" i="1"/>
  <c r="J2243" i="1"/>
  <c r="K2243" i="1"/>
  <c r="L2243" i="1"/>
  <c r="E2244" i="1"/>
  <c r="H2244" i="1"/>
  <c r="I2244" i="1"/>
  <c r="J2244" i="1"/>
  <c r="K2244" i="1"/>
  <c r="L2244" i="1"/>
  <c r="E2245" i="1"/>
  <c r="H2245" i="1"/>
  <c r="I2245" i="1"/>
  <c r="J2245" i="1"/>
  <c r="K2245" i="1"/>
  <c r="L2245" i="1"/>
  <c r="E2246" i="1"/>
  <c r="H2246" i="1"/>
  <c r="I2246" i="1"/>
  <c r="J2246" i="1"/>
  <c r="K2246" i="1"/>
  <c r="L2246" i="1"/>
  <c r="E2247" i="1"/>
  <c r="H2247" i="1"/>
  <c r="I2247" i="1"/>
  <c r="J2247" i="1"/>
  <c r="K2247" i="1"/>
  <c r="L2247" i="1"/>
  <c r="E2248" i="1"/>
  <c r="H2248" i="1"/>
  <c r="I2248" i="1"/>
  <c r="J2248" i="1"/>
  <c r="K2248" i="1"/>
  <c r="L2248" i="1"/>
  <c r="E2249" i="1"/>
  <c r="H2249" i="1"/>
  <c r="I2249" i="1"/>
  <c r="J2249" i="1"/>
  <c r="K2249" i="1"/>
  <c r="L2249" i="1"/>
  <c r="E2250" i="1"/>
  <c r="H2250" i="1"/>
  <c r="I2250" i="1"/>
  <c r="J2250" i="1"/>
  <c r="K2250" i="1"/>
  <c r="L2250" i="1"/>
  <c r="E2251" i="1"/>
  <c r="H2251" i="1"/>
  <c r="I2251" i="1"/>
  <c r="J2251" i="1"/>
  <c r="K2251" i="1"/>
  <c r="L2251" i="1"/>
  <c r="E2252" i="1"/>
  <c r="H2252" i="1"/>
  <c r="I2252" i="1"/>
  <c r="J2252" i="1"/>
  <c r="K2252" i="1"/>
  <c r="L2252" i="1"/>
  <c r="E2253" i="1"/>
  <c r="H2253" i="1"/>
  <c r="I2253" i="1"/>
  <c r="J2253" i="1"/>
  <c r="K2253" i="1"/>
  <c r="L2253" i="1"/>
  <c r="E2254" i="1"/>
  <c r="H2254" i="1"/>
  <c r="I2254" i="1"/>
  <c r="J2254" i="1"/>
  <c r="K2254" i="1"/>
  <c r="L2254" i="1"/>
  <c r="E2255" i="1"/>
  <c r="H2255" i="1"/>
  <c r="I2255" i="1"/>
  <c r="J2255" i="1"/>
  <c r="K2255" i="1"/>
  <c r="L2255" i="1"/>
  <c r="E2256" i="1"/>
  <c r="H2256" i="1"/>
  <c r="I2256" i="1"/>
  <c r="J2256" i="1"/>
  <c r="K2256" i="1"/>
  <c r="L2256" i="1"/>
  <c r="E2257" i="1"/>
  <c r="H2257" i="1"/>
  <c r="I2257" i="1"/>
  <c r="J2257" i="1"/>
  <c r="K2257" i="1"/>
  <c r="L2257" i="1"/>
  <c r="E2258" i="1"/>
  <c r="H2258" i="1"/>
  <c r="I2258" i="1"/>
  <c r="J2258" i="1"/>
  <c r="K2258" i="1"/>
  <c r="L2258" i="1"/>
  <c r="E2259" i="1"/>
  <c r="H2259" i="1"/>
  <c r="I2259" i="1"/>
  <c r="J2259" i="1"/>
  <c r="K2259" i="1"/>
  <c r="L2259" i="1"/>
  <c r="E2260" i="1"/>
  <c r="H2260" i="1"/>
  <c r="I2260" i="1"/>
  <c r="J2260" i="1"/>
  <c r="K2260" i="1"/>
  <c r="L2260" i="1"/>
  <c r="E2261" i="1"/>
  <c r="H2261" i="1"/>
  <c r="I2261" i="1"/>
  <c r="J2261" i="1"/>
  <c r="K2261" i="1"/>
  <c r="L2261" i="1"/>
  <c r="E2262" i="1"/>
  <c r="H2262" i="1"/>
  <c r="I2262" i="1"/>
  <c r="J2262" i="1"/>
  <c r="K2262" i="1"/>
  <c r="L2262" i="1"/>
  <c r="E2263" i="1"/>
  <c r="H2263" i="1"/>
  <c r="I2263" i="1"/>
  <c r="J2263" i="1"/>
  <c r="K2263" i="1"/>
  <c r="L2263" i="1"/>
  <c r="E2264" i="1"/>
  <c r="H2264" i="1"/>
  <c r="I2264" i="1"/>
  <c r="J2264" i="1"/>
  <c r="K2264" i="1"/>
  <c r="L2264" i="1"/>
  <c r="E2265" i="1"/>
  <c r="H2265" i="1"/>
  <c r="I2265" i="1"/>
  <c r="J2265" i="1"/>
  <c r="K2265" i="1"/>
  <c r="L2265" i="1"/>
  <c r="E2266" i="1"/>
  <c r="H2266" i="1"/>
  <c r="I2266" i="1"/>
  <c r="J2266" i="1"/>
  <c r="K2266" i="1"/>
  <c r="L2266" i="1"/>
  <c r="E2267" i="1"/>
  <c r="H2267" i="1"/>
  <c r="I2267" i="1"/>
  <c r="J2267" i="1"/>
  <c r="K2267" i="1"/>
  <c r="L2267" i="1"/>
  <c r="E2268" i="1"/>
  <c r="H2268" i="1"/>
  <c r="I2268" i="1"/>
  <c r="J2268" i="1"/>
  <c r="K2268" i="1"/>
  <c r="L2268" i="1"/>
  <c r="E2269" i="1"/>
  <c r="H2269" i="1"/>
  <c r="I2269" i="1"/>
  <c r="J2269" i="1"/>
  <c r="K2269" i="1"/>
  <c r="L2269" i="1"/>
  <c r="E2270" i="1"/>
  <c r="H2270" i="1"/>
  <c r="I2270" i="1"/>
  <c r="J2270" i="1"/>
  <c r="K2270" i="1"/>
  <c r="L2270" i="1"/>
  <c r="E2271" i="1"/>
  <c r="H2271" i="1"/>
  <c r="I2271" i="1"/>
  <c r="J2271" i="1"/>
  <c r="K2271" i="1"/>
  <c r="L2271" i="1"/>
  <c r="E2272" i="1"/>
  <c r="H2272" i="1"/>
  <c r="I2272" i="1"/>
  <c r="J2272" i="1"/>
  <c r="K2272" i="1"/>
  <c r="L2272" i="1"/>
  <c r="E2273" i="1"/>
  <c r="H2273" i="1"/>
  <c r="I2273" i="1"/>
  <c r="J2273" i="1"/>
  <c r="K2273" i="1"/>
  <c r="L2273" i="1"/>
  <c r="E2274" i="1"/>
  <c r="H2274" i="1"/>
  <c r="I2274" i="1"/>
  <c r="J2274" i="1"/>
  <c r="K2274" i="1"/>
  <c r="L2274" i="1"/>
  <c r="E2275" i="1"/>
  <c r="H2275" i="1"/>
  <c r="I2275" i="1"/>
  <c r="J2275" i="1"/>
  <c r="K2275" i="1"/>
  <c r="L2275" i="1"/>
  <c r="E2276" i="1"/>
  <c r="H2276" i="1"/>
  <c r="I2276" i="1"/>
  <c r="J2276" i="1"/>
  <c r="K2276" i="1"/>
  <c r="L2276" i="1"/>
  <c r="E2277" i="1"/>
  <c r="H2277" i="1"/>
  <c r="I2277" i="1"/>
  <c r="J2277" i="1"/>
  <c r="K2277" i="1"/>
  <c r="L2277" i="1"/>
  <c r="E2278" i="1"/>
  <c r="H2278" i="1"/>
  <c r="I2278" i="1"/>
  <c r="J2278" i="1"/>
  <c r="K2278" i="1"/>
  <c r="L2278" i="1"/>
  <c r="E2279" i="1"/>
  <c r="H2279" i="1"/>
  <c r="I2279" i="1"/>
  <c r="J2279" i="1"/>
  <c r="K2279" i="1"/>
  <c r="L2279" i="1"/>
  <c r="E2280" i="1"/>
  <c r="H2280" i="1"/>
  <c r="I2280" i="1"/>
  <c r="J2280" i="1"/>
  <c r="K2280" i="1"/>
  <c r="L2280" i="1"/>
  <c r="E2281" i="1"/>
  <c r="H2281" i="1"/>
  <c r="I2281" i="1"/>
  <c r="J2281" i="1"/>
  <c r="K2281" i="1"/>
  <c r="L2281" i="1"/>
  <c r="E2282" i="1"/>
  <c r="H2282" i="1"/>
  <c r="I2282" i="1"/>
  <c r="J2282" i="1"/>
  <c r="K2282" i="1"/>
  <c r="L2282" i="1"/>
  <c r="E2283" i="1"/>
  <c r="H2283" i="1"/>
  <c r="I2283" i="1"/>
  <c r="J2283" i="1"/>
  <c r="K2283" i="1"/>
  <c r="L2283" i="1"/>
  <c r="E2284" i="1"/>
  <c r="H2284" i="1"/>
  <c r="I2284" i="1"/>
  <c r="J2284" i="1"/>
  <c r="K2284" i="1"/>
  <c r="L2284" i="1"/>
  <c r="E2285" i="1"/>
  <c r="H2285" i="1"/>
  <c r="I2285" i="1"/>
  <c r="J2285" i="1"/>
  <c r="K2285" i="1"/>
  <c r="L2285" i="1"/>
  <c r="E2286" i="1"/>
  <c r="H2286" i="1"/>
  <c r="I2286" i="1"/>
  <c r="J2286" i="1"/>
  <c r="K2286" i="1"/>
  <c r="L2286" i="1"/>
  <c r="E2287" i="1"/>
  <c r="H2287" i="1"/>
  <c r="I2287" i="1"/>
  <c r="J2287" i="1"/>
  <c r="K2287" i="1"/>
  <c r="L2287" i="1"/>
  <c r="E2288" i="1"/>
  <c r="H2288" i="1"/>
  <c r="I2288" i="1"/>
  <c r="J2288" i="1"/>
  <c r="K2288" i="1"/>
  <c r="L2288" i="1"/>
  <c r="E2289" i="1"/>
  <c r="H2289" i="1"/>
  <c r="I2289" i="1"/>
  <c r="J2289" i="1"/>
  <c r="K2289" i="1"/>
  <c r="L2289" i="1"/>
  <c r="E2290" i="1"/>
  <c r="H2290" i="1"/>
  <c r="I2290" i="1"/>
  <c r="J2290" i="1"/>
  <c r="K2290" i="1"/>
  <c r="L2290" i="1"/>
  <c r="E2291" i="1"/>
  <c r="H2291" i="1"/>
  <c r="I2291" i="1"/>
  <c r="J2291" i="1"/>
  <c r="K2291" i="1"/>
  <c r="L2291" i="1"/>
  <c r="E2292" i="1"/>
  <c r="H2292" i="1"/>
  <c r="I2292" i="1"/>
  <c r="J2292" i="1"/>
  <c r="K2292" i="1"/>
  <c r="L2292" i="1"/>
  <c r="E2293" i="1"/>
  <c r="H2293" i="1"/>
  <c r="I2293" i="1"/>
  <c r="J2293" i="1"/>
  <c r="K2293" i="1"/>
  <c r="L2293" i="1"/>
  <c r="E2294" i="1"/>
  <c r="H2294" i="1"/>
  <c r="I2294" i="1"/>
  <c r="J2294" i="1"/>
  <c r="K2294" i="1"/>
  <c r="L2294" i="1"/>
  <c r="E2295" i="1"/>
  <c r="H2295" i="1"/>
  <c r="I2295" i="1"/>
  <c r="J2295" i="1"/>
  <c r="K2295" i="1"/>
  <c r="L2295" i="1"/>
  <c r="E2296" i="1"/>
  <c r="H2296" i="1"/>
  <c r="I2296" i="1"/>
  <c r="J2296" i="1"/>
  <c r="K2296" i="1"/>
  <c r="L2296" i="1"/>
  <c r="E2297" i="1"/>
  <c r="H2297" i="1"/>
  <c r="I2297" i="1"/>
  <c r="J2297" i="1"/>
  <c r="K2297" i="1"/>
  <c r="L2297" i="1"/>
  <c r="E2298" i="1"/>
  <c r="H2298" i="1"/>
  <c r="I2298" i="1"/>
  <c r="J2298" i="1"/>
  <c r="K2298" i="1"/>
  <c r="L2298" i="1"/>
  <c r="E2299" i="1"/>
  <c r="H2299" i="1"/>
  <c r="I2299" i="1"/>
  <c r="J2299" i="1"/>
  <c r="K2299" i="1"/>
  <c r="L2299" i="1"/>
  <c r="E2300" i="1"/>
  <c r="H2300" i="1"/>
  <c r="I2300" i="1"/>
  <c r="J2300" i="1"/>
  <c r="K2300" i="1"/>
  <c r="L2300" i="1"/>
  <c r="E2301" i="1"/>
  <c r="H2301" i="1"/>
  <c r="I2301" i="1"/>
  <c r="J2301" i="1"/>
  <c r="K2301" i="1"/>
  <c r="L2301" i="1"/>
  <c r="E2302" i="1"/>
  <c r="H2302" i="1"/>
  <c r="I2302" i="1"/>
  <c r="J2302" i="1"/>
  <c r="K2302" i="1"/>
  <c r="L2302" i="1"/>
  <c r="E2303" i="1"/>
  <c r="H2303" i="1"/>
  <c r="I2303" i="1"/>
  <c r="J2303" i="1"/>
  <c r="K2303" i="1"/>
  <c r="L2303" i="1"/>
  <c r="E2304" i="1"/>
  <c r="H2304" i="1"/>
  <c r="I2304" i="1"/>
  <c r="J2304" i="1"/>
  <c r="K2304" i="1"/>
  <c r="L2304" i="1"/>
  <c r="E2305" i="1"/>
  <c r="H2305" i="1"/>
  <c r="I2305" i="1"/>
  <c r="J2305" i="1"/>
  <c r="K2305" i="1"/>
  <c r="L2305" i="1"/>
  <c r="E2306" i="1"/>
  <c r="H2306" i="1"/>
  <c r="I2306" i="1"/>
  <c r="J2306" i="1"/>
  <c r="K2306" i="1"/>
  <c r="L2306" i="1"/>
  <c r="E2307" i="1"/>
  <c r="H2307" i="1"/>
  <c r="I2307" i="1"/>
  <c r="J2307" i="1"/>
  <c r="K2307" i="1"/>
  <c r="L2307" i="1"/>
  <c r="E2308" i="1"/>
  <c r="H2308" i="1"/>
  <c r="I2308" i="1"/>
  <c r="J2308" i="1"/>
  <c r="K2308" i="1"/>
  <c r="L2308" i="1"/>
  <c r="E2309" i="1"/>
  <c r="H2309" i="1"/>
  <c r="I2309" i="1"/>
  <c r="J2309" i="1"/>
  <c r="K2309" i="1"/>
  <c r="L2309" i="1"/>
  <c r="E2310" i="1"/>
  <c r="H2310" i="1"/>
  <c r="I2310" i="1"/>
  <c r="J2310" i="1"/>
  <c r="K2310" i="1"/>
  <c r="L2310" i="1"/>
  <c r="E2311" i="1"/>
  <c r="H2311" i="1"/>
  <c r="I2311" i="1"/>
  <c r="J2311" i="1"/>
  <c r="K2311" i="1"/>
  <c r="L2311" i="1"/>
  <c r="E2312" i="1"/>
  <c r="H2312" i="1"/>
  <c r="I2312" i="1"/>
  <c r="J2312" i="1"/>
  <c r="K2312" i="1"/>
  <c r="L2312" i="1"/>
  <c r="E2313" i="1"/>
  <c r="H2313" i="1"/>
  <c r="I2313" i="1"/>
  <c r="J2313" i="1"/>
  <c r="K2313" i="1"/>
  <c r="L2313" i="1"/>
  <c r="E2314" i="1"/>
  <c r="H2314" i="1"/>
  <c r="I2314" i="1"/>
  <c r="J2314" i="1"/>
  <c r="K2314" i="1"/>
  <c r="L2314" i="1"/>
  <c r="E2315" i="1"/>
  <c r="H2315" i="1"/>
  <c r="I2315" i="1"/>
  <c r="J2315" i="1"/>
  <c r="K2315" i="1"/>
  <c r="L2315" i="1"/>
  <c r="E2316" i="1"/>
  <c r="H2316" i="1"/>
  <c r="I2316" i="1"/>
  <c r="J2316" i="1"/>
  <c r="K2316" i="1"/>
  <c r="L2316" i="1"/>
  <c r="E2317" i="1"/>
  <c r="H2317" i="1"/>
  <c r="I2317" i="1"/>
  <c r="J2317" i="1"/>
  <c r="K2317" i="1"/>
  <c r="L2317" i="1"/>
  <c r="E2318" i="1"/>
  <c r="H2318" i="1"/>
  <c r="I2318" i="1"/>
  <c r="J2318" i="1"/>
  <c r="K2318" i="1"/>
  <c r="L2318" i="1"/>
  <c r="E2319" i="1"/>
  <c r="H2319" i="1"/>
  <c r="I2319" i="1"/>
  <c r="J2319" i="1"/>
  <c r="K2319" i="1"/>
  <c r="L2319" i="1"/>
  <c r="E2320" i="1"/>
  <c r="H2320" i="1"/>
  <c r="I2320" i="1"/>
  <c r="J2320" i="1"/>
  <c r="K2320" i="1"/>
  <c r="L2320" i="1"/>
  <c r="E2321" i="1"/>
  <c r="H2321" i="1"/>
  <c r="I2321" i="1"/>
  <c r="J2321" i="1"/>
  <c r="K2321" i="1"/>
  <c r="L2321" i="1"/>
  <c r="E2322" i="1"/>
  <c r="H2322" i="1"/>
  <c r="I2322" i="1"/>
  <c r="J2322" i="1"/>
  <c r="K2322" i="1"/>
  <c r="L2322" i="1"/>
  <c r="E2323" i="1"/>
  <c r="H2323" i="1"/>
  <c r="I2323" i="1"/>
  <c r="J2323" i="1"/>
  <c r="K2323" i="1"/>
  <c r="L2323" i="1"/>
  <c r="E2324" i="1"/>
  <c r="H2324" i="1"/>
  <c r="I2324" i="1"/>
  <c r="J2324" i="1"/>
  <c r="K2324" i="1"/>
  <c r="L2324" i="1"/>
  <c r="E2325" i="1"/>
  <c r="H2325" i="1"/>
  <c r="I2325" i="1"/>
  <c r="J2325" i="1"/>
  <c r="K2325" i="1"/>
  <c r="L2325" i="1"/>
  <c r="E2326" i="1"/>
  <c r="H2326" i="1"/>
  <c r="I2326" i="1"/>
  <c r="J2326" i="1"/>
  <c r="K2326" i="1"/>
  <c r="L2326" i="1"/>
  <c r="E2327" i="1"/>
  <c r="H2327" i="1"/>
  <c r="I2327" i="1"/>
  <c r="J2327" i="1"/>
  <c r="K2327" i="1"/>
  <c r="L2327" i="1"/>
  <c r="E2328" i="1"/>
  <c r="H2328" i="1"/>
  <c r="I2328" i="1"/>
  <c r="J2328" i="1"/>
  <c r="K2328" i="1"/>
  <c r="L2328" i="1"/>
  <c r="E2329" i="1"/>
  <c r="H2329" i="1"/>
  <c r="I2329" i="1"/>
  <c r="J2329" i="1"/>
  <c r="K2329" i="1"/>
  <c r="L2329" i="1"/>
  <c r="E2330" i="1"/>
  <c r="H2330" i="1"/>
  <c r="I2330" i="1"/>
  <c r="J2330" i="1"/>
  <c r="K2330" i="1"/>
  <c r="L2330" i="1"/>
  <c r="E2331" i="1"/>
  <c r="H2331" i="1"/>
  <c r="I2331" i="1"/>
  <c r="J2331" i="1"/>
  <c r="K2331" i="1"/>
  <c r="L2331" i="1"/>
  <c r="E2332" i="1"/>
  <c r="H2332" i="1"/>
  <c r="I2332" i="1"/>
  <c r="J2332" i="1"/>
  <c r="K2332" i="1"/>
  <c r="L2332" i="1"/>
  <c r="E2333" i="1"/>
  <c r="H2333" i="1"/>
  <c r="I2333" i="1"/>
  <c r="J2333" i="1"/>
  <c r="K2333" i="1"/>
  <c r="L2333" i="1"/>
  <c r="E2334" i="1"/>
  <c r="H2334" i="1"/>
  <c r="I2334" i="1"/>
  <c r="J2334" i="1"/>
  <c r="K2334" i="1"/>
  <c r="L2334" i="1"/>
  <c r="E2335" i="1"/>
  <c r="H2335" i="1"/>
  <c r="I2335" i="1"/>
  <c r="J2335" i="1"/>
  <c r="K2335" i="1"/>
  <c r="L2335" i="1"/>
  <c r="E2336" i="1"/>
  <c r="H2336" i="1"/>
  <c r="I2336" i="1"/>
  <c r="J2336" i="1"/>
  <c r="K2336" i="1"/>
  <c r="L2336" i="1"/>
  <c r="E2337" i="1"/>
  <c r="H2337" i="1"/>
  <c r="I2337" i="1"/>
  <c r="J2337" i="1"/>
  <c r="K2337" i="1"/>
  <c r="L2337" i="1"/>
  <c r="E2338" i="1"/>
  <c r="H2338" i="1"/>
  <c r="I2338" i="1"/>
  <c r="J2338" i="1"/>
  <c r="K2338" i="1"/>
  <c r="L2338" i="1"/>
  <c r="E2339" i="1"/>
  <c r="H2339" i="1"/>
  <c r="I2339" i="1"/>
  <c r="J2339" i="1"/>
  <c r="K2339" i="1"/>
  <c r="L2339" i="1"/>
  <c r="E2340" i="1"/>
  <c r="H2340" i="1"/>
  <c r="I2340" i="1"/>
  <c r="J2340" i="1"/>
  <c r="K2340" i="1"/>
  <c r="L2340" i="1"/>
  <c r="E2341" i="1"/>
  <c r="H2341" i="1"/>
  <c r="I2341" i="1"/>
  <c r="J2341" i="1"/>
  <c r="K2341" i="1"/>
  <c r="L2341" i="1"/>
  <c r="E2342" i="1"/>
  <c r="H2342" i="1"/>
  <c r="I2342" i="1"/>
  <c r="J2342" i="1"/>
  <c r="K2342" i="1"/>
  <c r="L2342" i="1"/>
  <c r="E2343" i="1"/>
  <c r="H2343" i="1"/>
  <c r="I2343" i="1"/>
  <c r="J2343" i="1"/>
  <c r="K2343" i="1"/>
  <c r="L2343" i="1"/>
  <c r="E2344" i="1"/>
  <c r="H2344" i="1"/>
  <c r="I2344" i="1"/>
  <c r="J2344" i="1"/>
  <c r="K2344" i="1"/>
  <c r="L2344" i="1"/>
  <c r="E2345" i="1"/>
  <c r="H2345" i="1"/>
  <c r="I2345" i="1"/>
  <c r="J2345" i="1"/>
  <c r="K2345" i="1"/>
  <c r="L2345" i="1"/>
  <c r="E2346" i="1"/>
  <c r="H2346" i="1"/>
  <c r="I2346" i="1"/>
  <c r="J2346" i="1"/>
  <c r="K2346" i="1"/>
  <c r="L2346" i="1"/>
  <c r="E2347" i="1"/>
  <c r="H2347" i="1"/>
  <c r="I2347" i="1"/>
  <c r="J2347" i="1"/>
  <c r="K2347" i="1"/>
  <c r="L2347" i="1"/>
  <c r="E2348" i="1"/>
  <c r="H2348" i="1"/>
  <c r="I2348" i="1"/>
  <c r="J2348" i="1"/>
  <c r="K2348" i="1"/>
  <c r="L2348" i="1"/>
  <c r="E2349" i="1"/>
  <c r="H2349" i="1"/>
  <c r="I2349" i="1"/>
  <c r="J2349" i="1"/>
  <c r="K2349" i="1"/>
  <c r="L2349" i="1"/>
  <c r="E2350" i="1"/>
  <c r="H2350" i="1"/>
  <c r="I2350" i="1"/>
  <c r="J2350" i="1"/>
  <c r="K2350" i="1"/>
  <c r="L2350" i="1"/>
  <c r="E2351" i="1"/>
  <c r="H2351" i="1"/>
  <c r="I2351" i="1"/>
  <c r="J2351" i="1"/>
  <c r="K2351" i="1"/>
  <c r="L2351" i="1"/>
  <c r="E2352" i="1"/>
  <c r="H2352" i="1"/>
  <c r="I2352" i="1"/>
  <c r="J2352" i="1"/>
  <c r="K2352" i="1"/>
  <c r="L2352" i="1"/>
  <c r="E2353" i="1"/>
  <c r="H2353" i="1"/>
  <c r="I2353" i="1"/>
  <c r="J2353" i="1"/>
  <c r="K2353" i="1"/>
  <c r="L2353" i="1"/>
  <c r="E2354" i="1"/>
  <c r="H2354" i="1"/>
  <c r="I2354" i="1"/>
  <c r="J2354" i="1"/>
  <c r="K2354" i="1"/>
  <c r="L2354" i="1"/>
  <c r="E2355" i="1"/>
  <c r="H2355" i="1"/>
  <c r="I2355" i="1"/>
  <c r="J2355" i="1"/>
  <c r="K2355" i="1"/>
  <c r="L2355" i="1"/>
  <c r="E2356" i="1"/>
  <c r="H2356" i="1"/>
  <c r="I2356" i="1"/>
  <c r="J2356" i="1"/>
  <c r="K2356" i="1"/>
  <c r="L2356" i="1"/>
  <c r="E2357" i="1"/>
  <c r="H2357" i="1"/>
  <c r="I2357" i="1"/>
  <c r="J2357" i="1"/>
  <c r="K2357" i="1"/>
  <c r="L2357" i="1"/>
  <c r="E2358" i="1"/>
  <c r="H2358" i="1"/>
  <c r="I2358" i="1"/>
  <c r="J2358" i="1"/>
  <c r="K2358" i="1"/>
  <c r="L2358" i="1"/>
  <c r="E2359" i="1"/>
  <c r="H2359" i="1"/>
  <c r="I2359" i="1"/>
  <c r="J2359" i="1"/>
  <c r="K2359" i="1"/>
  <c r="L2359" i="1"/>
  <c r="E2360" i="1"/>
  <c r="H2360" i="1"/>
  <c r="I2360" i="1"/>
  <c r="J2360" i="1"/>
  <c r="K2360" i="1"/>
  <c r="L2360" i="1"/>
  <c r="E2361" i="1"/>
  <c r="H2361" i="1"/>
  <c r="I2361" i="1"/>
  <c r="J2361" i="1"/>
  <c r="K2361" i="1"/>
  <c r="L2361" i="1"/>
  <c r="E2362" i="1"/>
  <c r="H2362" i="1"/>
  <c r="I2362" i="1"/>
  <c r="J2362" i="1"/>
  <c r="K2362" i="1"/>
  <c r="L2362" i="1"/>
  <c r="E2363" i="1"/>
  <c r="H2363" i="1"/>
  <c r="I2363" i="1"/>
  <c r="J2363" i="1"/>
  <c r="K2363" i="1"/>
  <c r="L2363" i="1"/>
  <c r="E2364" i="1"/>
  <c r="H2364" i="1"/>
  <c r="I2364" i="1"/>
  <c r="J2364" i="1"/>
  <c r="K2364" i="1"/>
  <c r="L2364" i="1"/>
  <c r="E2365" i="1"/>
  <c r="H2365" i="1"/>
  <c r="I2365" i="1"/>
  <c r="J2365" i="1"/>
  <c r="K2365" i="1"/>
  <c r="L2365" i="1"/>
  <c r="E2366" i="1"/>
  <c r="H2366" i="1"/>
  <c r="I2366" i="1"/>
  <c r="J2366" i="1"/>
  <c r="K2366" i="1"/>
  <c r="L2366" i="1"/>
  <c r="E2367" i="1"/>
  <c r="H2367" i="1"/>
  <c r="I2367" i="1"/>
  <c r="J2367" i="1"/>
  <c r="K2367" i="1"/>
  <c r="L2367" i="1"/>
  <c r="E2368" i="1"/>
  <c r="H2368" i="1"/>
  <c r="I2368" i="1"/>
  <c r="J2368" i="1"/>
  <c r="K2368" i="1"/>
  <c r="L2368" i="1"/>
  <c r="E2369" i="1"/>
  <c r="H2369" i="1"/>
  <c r="I2369" i="1"/>
  <c r="J2369" i="1"/>
  <c r="K2369" i="1"/>
  <c r="L2369" i="1"/>
  <c r="E2370" i="1"/>
  <c r="H2370" i="1"/>
  <c r="I2370" i="1"/>
  <c r="J2370" i="1"/>
  <c r="K2370" i="1"/>
  <c r="L2370" i="1"/>
  <c r="E2371" i="1"/>
  <c r="H2371" i="1"/>
  <c r="I2371" i="1"/>
  <c r="J2371" i="1"/>
  <c r="K2371" i="1"/>
  <c r="L2371" i="1"/>
  <c r="E2372" i="1"/>
  <c r="H2372" i="1"/>
  <c r="I2372" i="1"/>
  <c r="J2372" i="1"/>
  <c r="K2372" i="1"/>
  <c r="L2372" i="1"/>
  <c r="E2373" i="1"/>
  <c r="H2373" i="1"/>
  <c r="I2373" i="1"/>
  <c r="J2373" i="1"/>
  <c r="K2373" i="1"/>
  <c r="L2373" i="1"/>
  <c r="E2374" i="1"/>
  <c r="H2374" i="1"/>
  <c r="I2374" i="1"/>
  <c r="J2374" i="1"/>
  <c r="K2374" i="1"/>
  <c r="L2374" i="1"/>
  <c r="E2375" i="1"/>
  <c r="H2375" i="1"/>
  <c r="I2375" i="1"/>
  <c r="J2375" i="1"/>
  <c r="K2375" i="1"/>
  <c r="L2375" i="1"/>
  <c r="E2376" i="1"/>
  <c r="H2376" i="1"/>
  <c r="I2376" i="1"/>
  <c r="J2376" i="1"/>
  <c r="K2376" i="1"/>
  <c r="L2376" i="1"/>
  <c r="E2377" i="1"/>
  <c r="H2377" i="1"/>
  <c r="I2377" i="1"/>
  <c r="J2377" i="1"/>
  <c r="K2377" i="1"/>
  <c r="L2377" i="1"/>
  <c r="E2378" i="1"/>
  <c r="H2378" i="1"/>
  <c r="I2378" i="1"/>
  <c r="J2378" i="1"/>
  <c r="K2378" i="1"/>
  <c r="L2378" i="1"/>
  <c r="E2379" i="1"/>
  <c r="H2379" i="1"/>
  <c r="I2379" i="1"/>
  <c r="J2379" i="1"/>
  <c r="K2379" i="1"/>
  <c r="L2379" i="1"/>
  <c r="E2380" i="1"/>
  <c r="H2380" i="1"/>
  <c r="I2380" i="1"/>
  <c r="J2380" i="1"/>
  <c r="K2380" i="1"/>
  <c r="L2380" i="1"/>
  <c r="E2381" i="1"/>
  <c r="H2381" i="1"/>
  <c r="I2381" i="1"/>
  <c r="J2381" i="1"/>
  <c r="K2381" i="1"/>
  <c r="L2381" i="1"/>
  <c r="E2382" i="1"/>
  <c r="H2382" i="1"/>
  <c r="I2382" i="1"/>
  <c r="J2382" i="1"/>
  <c r="K2382" i="1"/>
  <c r="L2382" i="1"/>
  <c r="E2383" i="1"/>
  <c r="H2383" i="1"/>
  <c r="I2383" i="1"/>
  <c r="J2383" i="1"/>
  <c r="K2383" i="1"/>
  <c r="L2383" i="1"/>
  <c r="E2384" i="1"/>
  <c r="H2384" i="1"/>
  <c r="I2384" i="1"/>
  <c r="J2384" i="1"/>
  <c r="K2384" i="1"/>
  <c r="L2384" i="1"/>
  <c r="E2385" i="1"/>
  <c r="H2385" i="1"/>
  <c r="I2385" i="1"/>
  <c r="J2385" i="1"/>
  <c r="K2385" i="1"/>
  <c r="L2385" i="1"/>
  <c r="E2386" i="1"/>
  <c r="H2386" i="1"/>
  <c r="I2386" i="1"/>
  <c r="J2386" i="1"/>
  <c r="K2386" i="1"/>
  <c r="L2386" i="1"/>
  <c r="E2387" i="1"/>
  <c r="H2387" i="1"/>
  <c r="I2387" i="1"/>
  <c r="J2387" i="1"/>
  <c r="K2387" i="1"/>
  <c r="L2387" i="1"/>
  <c r="E2388" i="1"/>
  <c r="H2388" i="1"/>
  <c r="I2388" i="1"/>
  <c r="J2388" i="1"/>
  <c r="K2388" i="1"/>
  <c r="L2388" i="1"/>
  <c r="E2389" i="1"/>
  <c r="H2389" i="1"/>
  <c r="I2389" i="1"/>
  <c r="J2389" i="1"/>
  <c r="K2389" i="1"/>
  <c r="L2389" i="1"/>
  <c r="E2390" i="1"/>
  <c r="H2390" i="1"/>
  <c r="I2390" i="1"/>
  <c r="J2390" i="1"/>
  <c r="K2390" i="1"/>
  <c r="L2390" i="1"/>
  <c r="E2391" i="1"/>
  <c r="H2391" i="1"/>
  <c r="I2391" i="1"/>
  <c r="J2391" i="1"/>
  <c r="K2391" i="1"/>
  <c r="L2391" i="1"/>
  <c r="E2392" i="1"/>
  <c r="H2392" i="1"/>
  <c r="I2392" i="1"/>
  <c r="J2392" i="1"/>
  <c r="K2392" i="1"/>
  <c r="L2392" i="1"/>
  <c r="E2393" i="1"/>
  <c r="H2393" i="1"/>
  <c r="I2393" i="1"/>
  <c r="J2393" i="1"/>
  <c r="K2393" i="1"/>
  <c r="L2393" i="1"/>
  <c r="E2394" i="1"/>
  <c r="H2394" i="1"/>
  <c r="I2394" i="1"/>
  <c r="J2394" i="1"/>
  <c r="K2394" i="1"/>
  <c r="L2394" i="1"/>
  <c r="E2395" i="1"/>
  <c r="H2395" i="1"/>
  <c r="I2395" i="1"/>
  <c r="J2395" i="1"/>
  <c r="K2395" i="1"/>
  <c r="L2395" i="1"/>
  <c r="E2396" i="1"/>
  <c r="H2396" i="1"/>
  <c r="I2396" i="1"/>
  <c r="J2396" i="1"/>
  <c r="K2396" i="1"/>
  <c r="L2396" i="1"/>
  <c r="E2397" i="1"/>
  <c r="H2397" i="1"/>
  <c r="I2397" i="1"/>
  <c r="J2397" i="1"/>
  <c r="K2397" i="1"/>
  <c r="L2397" i="1"/>
  <c r="E2398" i="1"/>
  <c r="H2398" i="1"/>
  <c r="I2398" i="1"/>
  <c r="J2398" i="1"/>
  <c r="K2398" i="1"/>
  <c r="L2398" i="1"/>
  <c r="E2399" i="1"/>
  <c r="H2399" i="1"/>
  <c r="I2399" i="1"/>
  <c r="J2399" i="1"/>
  <c r="K2399" i="1"/>
  <c r="L2399" i="1"/>
  <c r="E2400" i="1"/>
  <c r="H2400" i="1"/>
  <c r="I2400" i="1"/>
  <c r="J2400" i="1"/>
  <c r="K2400" i="1"/>
  <c r="L2400" i="1"/>
  <c r="E2401" i="1"/>
  <c r="H2401" i="1"/>
  <c r="I2401" i="1"/>
  <c r="J2401" i="1"/>
  <c r="K2401" i="1"/>
  <c r="L2401" i="1"/>
  <c r="E2402" i="1"/>
  <c r="H2402" i="1"/>
  <c r="I2402" i="1"/>
  <c r="J2402" i="1"/>
  <c r="K2402" i="1"/>
  <c r="L2402" i="1"/>
  <c r="E2403" i="1"/>
  <c r="H2403" i="1"/>
  <c r="I2403" i="1"/>
  <c r="J2403" i="1"/>
  <c r="K2403" i="1"/>
  <c r="L2403" i="1"/>
  <c r="E2404" i="1"/>
  <c r="H2404" i="1"/>
  <c r="I2404" i="1"/>
  <c r="J2404" i="1"/>
  <c r="K2404" i="1"/>
  <c r="L2404" i="1"/>
  <c r="E2405" i="1"/>
  <c r="H2405" i="1"/>
  <c r="I2405" i="1"/>
  <c r="J2405" i="1"/>
  <c r="K2405" i="1"/>
  <c r="L2405" i="1"/>
  <c r="E2406" i="1"/>
  <c r="H2406" i="1"/>
  <c r="I2406" i="1"/>
  <c r="J2406" i="1"/>
  <c r="K2406" i="1"/>
  <c r="L2406" i="1"/>
  <c r="E2407" i="1"/>
  <c r="H2407" i="1"/>
  <c r="I2407" i="1"/>
  <c r="J2407" i="1"/>
  <c r="K2407" i="1"/>
  <c r="L2407" i="1"/>
  <c r="E2408" i="1"/>
  <c r="H2408" i="1"/>
  <c r="I2408" i="1"/>
  <c r="J2408" i="1"/>
  <c r="K2408" i="1"/>
  <c r="L2408" i="1"/>
  <c r="E2409" i="1"/>
  <c r="H2409" i="1"/>
  <c r="I2409" i="1"/>
  <c r="J2409" i="1"/>
  <c r="K2409" i="1"/>
  <c r="L2409" i="1"/>
  <c r="E2410" i="1"/>
  <c r="H2410" i="1"/>
  <c r="I2410" i="1"/>
  <c r="J2410" i="1"/>
  <c r="K2410" i="1"/>
  <c r="L2410" i="1"/>
  <c r="E2411" i="1"/>
  <c r="H2411" i="1"/>
  <c r="I2411" i="1"/>
  <c r="J2411" i="1"/>
  <c r="K2411" i="1"/>
  <c r="L2411" i="1"/>
  <c r="E2412" i="1"/>
  <c r="H2412" i="1"/>
  <c r="I2412" i="1"/>
  <c r="J2412" i="1"/>
  <c r="K2412" i="1"/>
  <c r="L2412" i="1"/>
  <c r="E2413" i="1"/>
  <c r="H2413" i="1"/>
  <c r="I2413" i="1"/>
  <c r="J2413" i="1"/>
  <c r="K2413" i="1"/>
  <c r="L2413" i="1"/>
  <c r="E2414" i="1"/>
  <c r="H2414" i="1"/>
  <c r="I2414" i="1"/>
  <c r="J2414" i="1"/>
  <c r="K2414" i="1"/>
  <c r="L2414" i="1"/>
  <c r="E2415" i="1"/>
  <c r="H2415" i="1"/>
  <c r="I2415" i="1"/>
  <c r="J2415" i="1"/>
  <c r="K2415" i="1"/>
  <c r="L2415" i="1"/>
  <c r="E2416" i="1"/>
  <c r="H2416" i="1"/>
  <c r="I2416" i="1"/>
  <c r="J2416" i="1"/>
  <c r="K2416" i="1"/>
  <c r="L2416" i="1"/>
  <c r="E2417" i="1"/>
  <c r="H2417" i="1"/>
  <c r="I2417" i="1"/>
  <c r="J2417" i="1"/>
  <c r="K2417" i="1"/>
  <c r="L2417" i="1"/>
  <c r="E2418" i="1"/>
  <c r="H2418" i="1"/>
  <c r="I2418" i="1"/>
  <c r="J2418" i="1"/>
  <c r="K2418" i="1"/>
  <c r="L2418" i="1"/>
  <c r="E2419" i="1"/>
  <c r="H2419" i="1"/>
  <c r="I2419" i="1"/>
  <c r="J2419" i="1"/>
  <c r="K2419" i="1"/>
  <c r="L2419" i="1"/>
  <c r="E2420" i="1"/>
  <c r="H2420" i="1"/>
  <c r="I2420" i="1"/>
  <c r="J2420" i="1"/>
  <c r="K2420" i="1"/>
  <c r="L2420" i="1"/>
  <c r="E2421" i="1"/>
  <c r="H2421" i="1"/>
  <c r="I2421" i="1"/>
  <c r="J2421" i="1"/>
  <c r="K2421" i="1"/>
  <c r="L2421" i="1"/>
  <c r="E2422" i="1"/>
  <c r="H2422" i="1"/>
  <c r="I2422" i="1"/>
  <c r="J2422" i="1"/>
  <c r="K2422" i="1"/>
  <c r="L2422" i="1"/>
  <c r="E2423" i="1"/>
  <c r="H2423" i="1"/>
  <c r="I2423" i="1"/>
  <c r="J2423" i="1"/>
  <c r="K2423" i="1"/>
  <c r="L2423" i="1"/>
  <c r="E2424" i="1"/>
  <c r="H2424" i="1"/>
  <c r="I2424" i="1"/>
  <c r="J2424" i="1"/>
  <c r="K2424" i="1"/>
  <c r="L2424" i="1"/>
  <c r="E2425" i="1"/>
  <c r="H2425" i="1"/>
  <c r="I2425" i="1"/>
  <c r="J2425" i="1"/>
  <c r="K2425" i="1"/>
  <c r="L2425" i="1"/>
  <c r="E2426" i="1"/>
  <c r="H2426" i="1"/>
  <c r="I2426" i="1"/>
  <c r="J2426" i="1"/>
  <c r="K2426" i="1"/>
  <c r="L2426" i="1"/>
  <c r="E2427" i="1"/>
  <c r="H2427" i="1"/>
  <c r="I2427" i="1"/>
  <c r="J2427" i="1"/>
  <c r="K2427" i="1"/>
  <c r="L2427" i="1"/>
  <c r="E2428" i="1"/>
  <c r="H2428" i="1"/>
  <c r="I2428" i="1"/>
  <c r="J2428" i="1"/>
  <c r="K2428" i="1"/>
  <c r="L2428" i="1"/>
  <c r="E2429" i="1"/>
  <c r="H2429" i="1"/>
  <c r="I2429" i="1"/>
  <c r="J2429" i="1"/>
  <c r="K2429" i="1"/>
  <c r="L2429" i="1"/>
  <c r="E2430" i="1"/>
  <c r="H2430" i="1"/>
  <c r="I2430" i="1"/>
  <c r="J2430" i="1"/>
  <c r="K2430" i="1"/>
  <c r="L2430" i="1"/>
  <c r="E2431" i="1"/>
  <c r="H2431" i="1"/>
  <c r="I2431" i="1"/>
  <c r="J2431" i="1"/>
  <c r="K2431" i="1"/>
  <c r="L2431" i="1"/>
  <c r="E2432" i="1"/>
  <c r="H2432" i="1"/>
  <c r="I2432" i="1"/>
  <c r="J2432" i="1"/>
  <c r="K2432" i="1"/>
  <c r="L2432" i="1"/>
  <c r="E2433" i="1"/>
  <c r="H2433" i="1"/>
  <c r="I2433" i="1"/>
  <c r="J2433" i="1"/>
  <c r="K2433" i="1"/>
  <c r="L2433" i="1"/>
  <c r="E2434" i="1"/>
  <c r="H2434" i="1"/>
  <c r="I2434" i="1"/>
  <c r="J2434" i="1"/>
  <c r="K2434" i="1"/>
  <c r="L2434" i="1"/>
  <c r="E2435" i="1"/>
  <c r="H2435" i="1"/>
  <c r="I2435" i="1"/>
  <c r="J2435" i="1"/>
  <c r="K2435" i="1"/>
  <c r="L2435" i="1"/>
  <c r="E2436" i="1"/>
  <c r="H2436" i="1"/>
  <c r="I2436" i="1"/>
  <c r="J2436" i="1"/>
  <c r="K2436" i="1"/>
  <c r="L2436" i="1"/>
  <c r="E2437" i="1"/>
  <c r="H2437" i="1"/>
  <c r="I2437" i="1"/>
  <c r="J2437" i="1"/>
  <c r="K2437" i="1"/>
  <c r="L2437" i="1"/>
  <c r="E2438" i="1"/>
  <c r="H2438" i="1"/>
  <c r="I2438" i="1"/>
  <c r="J2438" i="1"/>
  <c r="K2438" i="1"/>
  <c r="L2438" i="1"/>
  <c r="E2439" i="1"/>
  <c r="H2439" i="1"/>
  <c r="I2439" i="1"/>
  <c r="J2439" i="1"/>
  <c r="K2439" i="1"/>
  <c r="L2439" i="1"/>
  <c r="E2440" i="1"/>
  <c r="H2440" i="1"/>
  <c r="I2440" i="1"/>
  <c r="J2440" i="1"/>
  <c r="K2440" i="1"/>
  <c r="L2440" i="1"/>
  <c r="E2441" i="1"/>
  <c r="H2441" i="1"/>
  <c r="I2441" i="1"/>
  <c r="J2441" i="1"/>
  <c r="K2441" i="1"/>
  <c r="L2441" i="1"/>
  <c r="E2442" i="1"/>
  <c r="H2442" i="1"/>
  <c r="I2442" i="1"/>
  <c r="J2442" i="1"/>
  <c r="K2442" i="1"/>
  <c r="L2442" i="1"/>
  <c r="E2443" i="1"/>
  <c r="H2443" i="1"/>
  <c r="I2443" i="1"/>
  <c r="J2443" i="1"/>
  <c r="K2443" i="1"/>
  <c r="L2443" i="1"/>
  <c r="E2444" i="1"/>
  <c r="H2444" i="1"/>
  <c r="I2444" i="1"/>
  <c r="J2444" i="1"/>
  <c r="K2444" i="1"/>
  <c r="L2444" i="1"/>
  <c r="E2445" i="1"/>
  <c r="H2445" i="1"/>
  <c r="I2445" i="1"/>
  <c r="J2445" i="1"/>
  <c r="K2445" i="1"/>
  <c r="L2445" i="1"/>
  <c r="E2446" i="1"/>
  <c r="H2446" i="1"/>
  <c r="I2446" i="1"/>
  <c r="J2446" i="1"/>
  <c r="K2446" i="1"/>
  <c r="L2446" i="1"/>
  <c r="E2447" i="1"/>
  <c r="H2447" i="1"/>
  <c r="I2447" i="1"/>
  <c r="J2447" i="1"/>
  <c r="K2447" i="1"/>
  <c r="L2447" i="1"/>
  <c r="E2448" i="1"/>
  <c r="H2448" i="1"/>
  <c r="I2448" i="1"/>
  <c r="J2448" i="1"/>
  <c r="K2448" i="1"/>
  <c r="L2448" i="1"/>
  <c r="E2449" i="1"/>
  <c r="H2449" i="1"/>
  <c r="I2449" i="1"/>
  <c r="J2449" i="1"/>
  <c r="K2449" i="1"/>
  <c r="L2449" i="1"/>
  <c r="E2450" i="1"/>
  <c r="H2450" i="1"/>
  <c r="I2450" i="1"/>
  <c r="J2450" i="1"/>
  <c r="K2450" i="1"/>
  <c r="L2450" i="1"/>
  <c r="E2451" i="1"/>
  <c r="H2451" i="1"/>
  <c r="I2451" i="1"/>
  <c r="J2451" i="1"/>
  <c r="K2451" i="1"/>
  <c r="L2451" i="1"/>
  <c r="E2452" i="1"/>
  <c r="H2452" i="1"/>
  <c r="I2452" i="1"/>
  <c r="J2452" i="1"/>
  <c r="K2452" i="1"/>
  <c r="L2452" i="1"/>
  <c r="E2453" i="1"/>
  <c r="H2453" i="1"/>
  <c r="I2453" i="1"/>
  <c r="J2453" i="1"/>
  <c r="K2453" i="1"/>
  <c r="L2453" i="1"/>
  <c r="E2454" i="1"/>
  <c r="H2454" i="1"/>
  <c r="I2454" i="1"/>
  <c r="J2454" i="1"/>
  <c r="K2454" i="1"/>
  <c r="L2454" i="1"/>
  <c r="E2455" i="1"/>
  <c r="H2455" i="1"/>
  <c r="I2455" i="1"/>
  <c r="J2455" i="1"/>
  <c r="K2455" i="1"/>
  <c r="L2455" i="1"/>
  <c r="E2456" i="1"/>
  <c r="H2456" i="1"/>
  <c r="I2456" i="1"/>
  <c r="J2456" i="1"/>
  <c r="K2456" i="1"/>
  <c r="L2456" i="1"/>
  <c r="E2457" i="1"/>
  <c r="H2457" i="1"/>
  <c r="I2457" i="1"/>
  <c r="J2457" i="1"/>
  <c r="K2457" i="1"/>
  <c r="L2457" i="1"/>
  <c r="E2458" i="1"/>
  <c r="H2458" i="1"/>
  <c r="I2458" i="1"/>
  <c r="J2458" i="1"/>
  <c r="K2458" i="1"/>
  <c r="L2458" i="1"/>
  <c r="E2459" i="1"/>
  <c r="H2459" i="1"/>
  <c r="I2459" i="1"/>
  <c r="J2459" i="1"/>
  <c r="K2459" i="1"/>
  <c r="L2459" i="1"/>
  <c r="E2460" i="1"/>
  <c r="H2460" i="1"/>
  <c r="I2460" i="1"/>
  <c r="J2460" i="1"/>
  <c r="K2460" i="1"/>
  <c r="L2460" i="1"/>
  <c r="E2461" i="1"/>
  <c r="H2461" i="1"/>
  <c r="I2461" i="1"/>
  <c r="J2461" i="1"/>
  <c r="K2461" i="1"/>
  <c r="L2461" i="1"/>
  <c r="E2462" i="1"/>
  <c r="H2462" i="1"/>
  <c r="I2462" i="1"/>
  <c r="J2462" i="1"/>
  <c r="K2462" i="1"/>
  <c r="L2462" i="1"/>
  <c r="E2463" i="1"/>
  <c r="H2463" i="1"/>
  <c r="I2463" i="1"/>
  <c r="J2463" i="1"/>
  <c r="K2463" i="1"/>
  <c r="L2463" i="1"/>
  <c r="E2464" i="1"/>
  <c r="H2464" i="1"/>
  <c r="I2464" i="1"/>
  <c r="J2464" i="1"/>
  <c r="K2464" i="1"/>
  <c r="L2464" i="1"/>
  <c r="E2465" i="1"/>
  <c r="H2465" i="1"/>
  <c r="I2465" i="1"/>
  <c r="J2465" i="1"/>
  <c r="K2465" i="1"/>
  <c r="L2465" i="1"/>
  <c r="E2466" i="1"/>
  <c r="H2466" i="1"/>
  <c r="I2466" i="1"/>
  <c r="J2466" i="1"/>
  <c r="K2466" i="1"/>
  <c r="L2466" i="1"/>
  <c r="E2467" i="1"/>
  <c r="H2467" i="1"/>
  <c r="I2467" i="1"/>
  <c r="J2467" i="1"/>
  <c r="K2467" i="1"/>
  <c r="L2467" i="1"/>
  <c r="E2468" i="1"/>
  <c r="H2468" i="1"/>
  <c r="I2468" i="1"/>
  <c r="J2468" i="1"/>
  <c r="K2468" i="1"/>
  <c r="L2468" i="1"/>
  <c r="E2469" i="1"/>
  <c r="H2469" i="1"/>
  <c r="I2469" i="1"/>
  <c r="J2469" i="1"/>
  <c r="K2469" i="1"/>
  <c r="L2469" i="1"/>
  <c r="E2470" i="1"/>
  <c r="H2470" i="1"/>
  <c r="I2470" i="1"/>
  <c r="J2470" i="1"/>
  <c r="K2470" i="1"/>
  <c r="L2470" i="1"/>
  <c r="E2471" i="1"/>
  <c r="H2471" i="1"/>
  <c r="I2471" i="1"/>
  <c r="J2471" i="1"/>
  <c r="K2471" i="1"/>
  <c r="L2471" i="1"/>
  <c r="E2472" i="1"/>
  <c r="H2472" i="1"/>
  <c r="I2472" i="1"/>
  <c r="J2472" i="1"/>
  <c r="K2472" i="1"/>
  <c r="L2472" i="1"/>
  <c r="E2473" i="1"/>
  <c r="H2473" i="1"/>
  <c r="I2473" i="1"/>
  <c r="J2473" i="1"/>
  <c r="K2473" i="1"/>
  <c r="L2473" i="1"/>
  <c r="E2474" i="1"/>
  <c r="H2474" i="1"/>
  <c r="I2474" i="1"/>
  <c r="J2474" i="1"/>
  <c r="K2474" i="1"/>
  <c r="L2474" i="1"/>
  <c r="E2475" i="1"/>
  <c r="H2475" i="1"/>
  <c r="I2475" i="1"/>
  <c r="J2475" i="1"/>
  <c r="K2475" i="1"/>
  <c r="L2475" i="1"/>
  <c r="E2476" i="1"/>
  <c r="H2476" i="1"/>
  <c r="I2476" i="1"/>
  <c r="J2476" i="1"/>
  <c r="K2476" i="1"/>
  <c r="L2476" i="1"/>
  <c r="E2477" i="1"/>
  <c r="H2477" i="1"/>
  <c r="I2477" i="1"/>
  <c r="J2477" i="1"/>
  <c r="K2477" i="1"/>
  <c r="L2477" i="1"/>
  <c r="E2478" i="1"/>
  <c r="H2478" i="1"/>
  <c r="I2478" i="1"/>
  <c r="J2478" i="1"/>
  <c r="K2478" i="1"/>
  <c r="L2478" i="1"/>
  <c r="E2479" i="1"/>
  <c r="H2479" i="1"/>
  <c r="I2479" i="1"/>
  <c r="J2479" i="1"/>
  <c r="K2479" i="1"/>
  <c r="L2479" i="1"/>
  <c r="E2480" i="1"/>
  <c r="H2480" i="1"/>
  <c r="I2480" i="1"/>
  <c r="J2480" i="1"/>
  <c r="K2480" i="1"/>
  <c r="L2480" i="1"/>
  <c r="E2481" i="1"/>
  <c r="H2481" i="1"/>
  <c r="I2481" i="1"/>
  <c r="J2481" i="1"/>
  <c r="K2481" i="1"/>
  <c r="L2481" i="1"/>
  <c r="E2482" i="1"/>
  <c r="H2482" i="1"/>
  <c r="I2482" i="1"/>
  <c r="J2482" i="1"/>
  <c r="K2482" i="1"/>
  <c r="L2482" i="1"/>
  <c r="E2483" i="1"/>
  <c r="H2483" i="1"/>
  <c r="I2483" i="1"/>
  <c r="J2483" i="1"/>
  <c r="K2483" i="1"/>
  <c r="L2483" i="1"/>
  <c r="E2484" i="1"/>
  <c r="H2484" i="1"/>
  <c r="I2484" i="1"/>
  <c r="J2484" i="1"/>
  <c r="K2484" i="1"/>
  <c r="L2484" i="1"/>
  <c r="E2485" i="1"/>
  <c r="H2485" i="1"/>
  <c r="I2485" i="1"/>
  <c r="J2485" i="1"/>
  <c r="K2485" i="1"/>
  <c r="L2485" i="1"/>
  <c r="E2486" i="1"/>
  <c r="H2486" i="1"/>
  <c r="I2486" i="1"/>
  <c r="J2486" i="1"/>
  <c r="K2486" i="1"/>
  <c r="L2486" i="1"/>
  <c r="E2487" i="1"/>
  <c r="H2487" i="1"/>
  <c r="I2487" i="1"/>
  <c r="J2487" i="1"/>
  <c r="K2487" i="1"/>
  <c r="L2487" i="1"/>
  <c r="E2488" i="1"/>
  <c r="H2488" i="1"/>
  <c r="I2488" i="1"/>
  <c r="J2488" i="1"/>
  <c r="K2488" i="1"/>
  <c r="L2488" i="1"/>
  <c r="E2489" i="1"/>
  <c r="H2489" i="1"/>
  <c r="I2489" i="1"/>
  <c r="J2489" i="1"/>
  <c r="K2489" i="1"/>
  <c r="L2489" i="1"/>
  <c r="E2490" i="1"/>
  <c r="H2490" i="1"/>
  <c r="I2490" i="1"/>
  <c r="J2490" i="1"/>
  <c r="K2490" i="1"/>
  <c r="L2490" i="1"/>
  <c r="E2491" i="1"/>
  <c r="H2491" i="1"/>
  <c r="I2491" i="1"/>
  <c r="J2491" i="1"/>
  <c r="K2491" i="1"/>
  <c r="L2491" i="1"/>
  <c r="E2492" i="1"/>
  <c r="H2492" i="1"/>
  <c r="I2492" i="1"/>
  <c r="J2492" i="1"/>
  <c r="K2492" i="1"/>
  <c r="L2492" i="1"/>
  <c r="E2493" i="1"/>
  <c r="H2493" i="1"/>
  <c r="I2493" i="1"/>
  <c r="J2493" i="1"/>
  <c r="K2493" i="1"/>
  <c r="L2493" i="1"/>
  <c r="E2494" i="1"/>
  <c r="H2494" i="1"/>
  <c r="I2494" i="1"/>
  <c r="J2494" i="1"/>
  <c r="K2494" i="1"/>
  <c r="L2494" i="1"/>
  <c r="E2495" i="1"/>
  <c r="H2495" i="1"/>
  <c r="I2495" i="1"/>
  <c r="J2495" i="1"/>
  <c r="K2495" i="1"/>
  <c r="L2495" i="1"/>
  <c r="E2496" i="1"/>
  <c r="H2496" i="1"/>
  <c r="I2496" i="1"/>
  <c r="J2496" i="1"/>
  <c r="K2496" i="1"/>
  <c r="L2496" i="1"/>
  <c r="E2497" i="1"/>
  <c r="H2497" i="1"/>
  <c r="I2497" i="1"/>
  <c r="J2497" i="1"/>
  <c r="K2497" i="1"/>
  <c r="L2497" i="1"/>
  <c r="E2498" i="1"/>
  <c r="H2498" i="1"/>
  <c r="I2498" i="1"/>
  <c r="J2498" i="1"/>
  <c r="K2498" i="1"/>
  <c r="L2498" i="1"/>
  <c r="E2499" i="1"/>
  <c r="H2499" i="1"/>
  <c r="I2499" i="1"/>
  <c r="J2499" i="1"/>
  <c r="K2499" i="1"/>
  <c r="L2499" i="1"/>
  <c r="E2500" i="1"/>
  <c r="H2500" i="1"/>
  <c r="I2500" i="1"/>
  <c r="J2500" i="1"/>
  <c r="K2500" i="1"/>
  <c r="L2500" i="1"/>
  <c r="E2501" i="1"/>
  <c r="H2501" i="1"/>
  <c r="I2501" i="1"/>
  <c r="J2501" i="1"/>
  <c r="K2501" i="1"/>
  <c r="L2501" i="1"/>
  <c r="E2502" i="1"/>
  <c r="H2502" i="1"/>
  <c r="I2502" i="1"/>
  <c r="J2502" i="1"/>
  <c r="K2502" i="1"/>
  <c r="L2502" i="1"/>
  <c r="E2503" i="1"/>
  <c r="H2503" i="1"/>
  <c r="I2503" i="1"/>
  <c r="J2503" i="1"/>
  <c r="K2503" i="1"/>
  <c r="L2503" i="1"/>
  <c r="E2504" i="1"/>
  <c r="H2504" i="1"/>
  <c r="I2504" i="1"/>
  <c r="J2504" i="1"/>
  <c r="K2504" i="1"/>
  <c r="L2504" i="1"/>
  <c r="E2505" i="1"/>
  <c r="H2505" i="1"/>
  <c r="I2505" i="1"/>
  <c r="J2505" i="1"/>
  <c r="K2505" i="1"/>
  <c r="L2505" i="1"/>
  <c r="E2506" i="1"/>
  <c r="H2506" i="1"/>
  <c r="I2506" i="1"/>
  <c r="J2506" i="1"/>
  <c r="K2506" i="1"/>
  <c r="L2506" i="1"/>
  <c r="E2507" i="1"/>
  <c r="H2507" i="1"/>
  <c r="I2507" i="1"/>
  <c r="J2507" i="1"/>
  <c r="K2507" i="1"/>
  <c r="L2507" i="1"/>
  <c r="E2508" i="1"/>
  <c r="H2508" i="1"/>
  <c r="I2508" i="1"/>
  <c r="J2508" i="1"/>
  <c r="K2508" i="1"/>
  <c r="L2508" i="1"/>
  <c r="E2509" i="1"/>
  <c r="H2509" i="1"/>
  <c r="I2509" i="1"/>
  <c r="J2509" i="1"/>
  <c r="K2509" i="1"/>
  <c r="L2509" i="1"/>
  <c r="E2510" i="1"/>
  <c r="H2510" i="1"/>
  <c r="I2510" i="1"/>
  <c r="J2510" i="1"/>
  <c r="K2510" i="1"/>
  <c r="L2510" i="1"/>
  <c r="E2511" i="1"/>
  <c r="H2511" i="1"/>
  <c r="I2511" i="1"/>
  <c r="J2511" i="1"/>
  <c r="K2511" i="1"/>
  <c r="L2511" i="1"/>
  <c r="E2512" i="1"/>
  <c r="H2512" i="1"/>
  <c r="I2512" i="1"/>
  <c r="J2512" i="1"/>
  <c r="K2512" i="1"/>
  <c r="L2512" i="1"/>
  <c r="E2513" i="1"/>
  <c r="H2513" i="1"/>
  <c r="I2513" i="1"/>
  <c r="J2513" i="1"/>
  <c r="K2513" i="1"/>
  <c r="L2513" i="1"/>
  <c r="E2514" i="1"/>
  <c r="H2514" i="1"/>
  <c r="I2514" i="1"/>
  <c r="J2514" i="1"/>
  <c r="K2514" i="1"/>
  <c r="L2514" i="1"/>
  <c r="E2515" i="1"/>
  <c r="H2515" i="1"/>
  <c r="I2515" i="1"/>
  <c r="J2515" i="1"/>
  <c r="K2515" i="1"/>
  <c r="L2515" i="1"/>
  <c r="E2516" i="1"/>
  <c r="H2516" i="1"/>
  <c r="I2516" i="1"/>
  <c r="J2516" i="1"/>
  <c r="K2516" i="1"/>
  <c r="L2516" i="1"/>
  <c r="E2517" i="1"/>
  <c r="H2517" i="1"/>
  <c r="I2517" i="1"/>
  <c r="J2517" i="1"/>
  <c r="K2517" i="1"/>
  <c r="L2517" i="1"/>
  <c r="E2518" i="1"/>
  <c r="H2518" i="1"/>
  <c r="I2518" i="1"/>
  <c r="J2518" i="1"/>
  <c r="K2518" i="1"/>
  <c r="L2518" i="1"/>
  <c r="E2519" i="1"/>
  <c r="H2519" i="1"/>
  <c r="I2519" i="1"/>
  <c r="J2519" i="1"/>
  <c r="K2519" i="1"/>
  <c r="L2519" i="1"/>
  <c r="E2520" i="1"/>
  <c r="H2520" i="1"/>
  <c r="I2520" i="1"/>
  <c r="J2520" i="1"/>
  <c r="K2520" i="1"/>
  <c r="L2520" i="1"/>
  <c r="E2521" i="1"/>
  <c r="H2521" i="1"/>
  <c r="I2521" i="1"/>
  <c r="J2521" i="1"/>
  <c r="K2521" i="1"/>
  <c r="L2521" i="1"/>
  <c r="E2522" i="1"/>
  <c r="H2522" i="1"/>
  <c r="I2522" i="1"/>
  <c r="J2522" i="1"/>
  <c r="K2522" i="1"/>
  <c r="L2522" i="1"/>
  <c r="E2523" i="1"/>
  <c r="H2523" i="1"/>
  <c r="I2523" i="1"/>
  <c r="J2523" i="1"/>
  <c r="K2523" i="1"/>
  <c r="L2523" i="1"/>
  <c r="E2524" i="1"/>
  <c r="H2524" i="1"/>
  <c r="I2524" i="1"/>
  <c r="J2524" i="1"/>
  <c r="K2524" i="1"/>
  <c r="L2524" i="1"/>
  <c r="E2525" i="1"/>
  <c r="H2525" i="1"/>
  <c r="I2525" i="1"/>
  <c r="J2525" i="1"/>
  <c r="K2525" i="1"/>
  <c r="L2525" i="1"/>
  <c r="E2526" i="1"/>
  <c r="H2526" i="1"/>
  <c r="I2526" i="1"/>
  <c r="J2526" i="1"/>
  <c r="K2526" i="1"/>
  <c r="L2526" i="1"/>
  <c r="E2527" i="1"/>
  <c r="H2527" i="1"/>
  <c r="I2527" i="1"/>
  <c r="J2527" i="1"/>
  <c r="K2527" i="1"/>
  <c r="L2527" i="1"/>
  <c r="E2528" i="1"/>
  <c r="H2528" i="1"/>
  <c r="I2528" i="1"/>
  <c r="J2528" i="1"/>
  <c r="K2528" i="1"/>
  <c r="L2528" i="1"/>
  <c r="E2529" i="1"/>
  <c r="H2529" i="1"/>
  <c r="I2529" i="1"/>
  <c r="J2529" i="1"/>
  <c r="K2529" i="1"/>
  <c r="L2529" i="1"/>
  <c r="E2530" i="1"/>
  <c r="H2530" i="1"/>
  <c r="I2530" i="1"/>
  <c r="J2530" i="1"/>
  <c r="K2530" i="1"/>
  <c r="L2530" i="1"/>
  <c r="E2531" i="1"/>
  <c r="H2531" i="1"/>
  <c r="I2531" i="1"/>
  <c r="J2531" i="1"/>
  <c r="K2531" i="1"/>
  <c r="L2531" i="1"/>
  <c r="E2532" i="1"/>
  <c r="H2532" i="1"/>
  <c r="I2532" i="1"/>
  <c r="J2532" i="1"/>
  <c r="K2532" i="1"/>
  <c r="L2532" i="1"/>
  <c r="E2533" i="1"/>
  <c r="H2533" i="1"/>
  <c r="I2533" i="1"/>
  <c r="J2533" i="1"/>
  <c r="K2533" i="1"/>
  <c r="L2533" i="1"/>
  <c r="E2534" i="1"/>
  <c r="H2534" i="1"/>
  <c r="I2534" i="1"/>
  <c r="J2534" i="1"/>
  <c r="K2534" i="1"/>
  <c r="L2534" i="1"/>
  <c r="E2535" i="1"/>
  <c r="H2535" i="1"/>
  <c r="I2535" i="1"/>
  <c r="J2535" i="1"/>
  <c r="K2535" i="1"/>
  <c r="L2535" i="1"/>
  <c r="E2536" i="1"/>
  <c r="H2536" i="1"/>
  <c r="I2536" i="1"/>
  <c r="J2536" i="1"/>
  <c r="K2536" i="1"/>
  <c r="L2536" i="1"/>
  <c r="E2537" i="1"/>
  <c r="H2537" i="1"/>
  <c r="I2537" i="1"/>
  <c r="J2537" i="1"/>
  <c r="K2537" i="1"/>
  <c r="L2537" i="1"/>
  <c r="E2538" i="1"/>
  <c r="H2538" i="1"/>
  <c r="I2538" i="1"/>
  <c r="J2538" i="1"/>
  <c r="K2538" i="1"/>
  <c r="L2538" i="1"/>
  <c r="E2539" i="1"/>
  <c r="H2539" i="1"/>
  <c r="I2539" i="1"/>
  <c r="J2539" i="1"/>
  <c r="K2539" i="1"/>
  <c r="L2539" i="1"/>
  <c r="E2540" i="1"/>
  <c r="H2540" i="1"/>
  <c r="I2540" i="1"/>
  <c r="J2540" i="1"/>
  <c r="K2540" i="1"/>
  <c r="L2540" i="1"/>
  <c r="E2541" i="1"/>
  <c r="H2541" i="1"/>
  <c r="I2541" i="1"/>
  <c r="J2541" i="1"/>
  <c r="K2541" i="1"/>
  <c r="L2541" i="1"/>
  <c r="E2542" i="1"/>
  <c r="H2542" i="1"/>
  <c r="I2542" i="1"/>
  <c r="J2542" i="1"/>
  <c r="K2542" i="1"/>
  <c r="L2542" i="1"/>
  <c r="E2543" i="1"/>
  <c r="H2543" i="1"/>
  <c r="I2543" i="1"/>
  <c r="J2543" i="1"/>
  <c r="K2543" i="1"/>
  <c r="L2543" i="1"/>
  <c r="E2544" i="1"/>
  <c r="H2544" i="1"/>
  <c r="I2544" i="1"/>
  <c r="J2544" i="1"/>
  <c r="K2544" i="1"/>
  <c r="L2544" i="1"/>
  <c r="E2545" i="1"/>
  <c r="H2545" i="1"/>
  <c r="I2545" i="1"/>
  <c r="J2545" i="1"/>
  <c r="K2545" i="1"/>
  <c r="L2545" i="1"/>
  <c r="E2546" i="1"/>
  <c r="H2546" i="1"/>
  <c r="I2546" i="1"/>
  <c r="J2546" i="1"/>
  <c r="K2546" i="1"/>
  <c r="L2546" i="1"/>
  <c r="E2547" i="1"/>
  <c r="H2547" i="1"/>
  <c r="I2547" i="1"/>
  <c r="J2547" i="1"/>
  <c r="K2547" i="1"/>
  <c r="L2547" i="1"/>
  <c r="E2548" i="1"/>
  <c r="H2548" i="1"/>
  <c r="I2548" i="1"/>
  <c r="J2548" i="1"/>
  <c r="K2548" i="1"/>
  <c r="L2548" i="1"/>
  <c r="E2549" i="1"/>
  <c r="H2549" i="1"/>
  <c r="I2549" i="1"/>
  <c r="J2549" i="1"/>
  <c r="K2549" i="1"/>
  <c r="L2549" i="1"/>
  <c r="E2550" i="1"/>
  <c r="H2550" i="1"/>
  <c r="I2550" i="1"/>
  <c r="J2550" i="1"/>
  <c r="K2550" i="1"/>
  <c r="L2550" i="1"/>
  <c r="E2551" i="1"/>
  <c r="H2551" i="1"/>
  <c r="I2551" i="1"/>
  <c r="J2551" i="1"/>
  <c r="K2551" i="1"/>
  <c r="L2551" i="1"/>
  <c r="E2552" i="1"/>
  <c r="H2552" i="1"/>
  <c r="I2552" i="1"/>
  <c r="J2552" i="1"/>
  <c r="K2552" i="1"/>
  <c r="L2552" i="1"/>
  <c r="E2553" i="1"/>
  <c r="H2553" i="1"/>
  <c r="I2553" i="1"/>
  <c r="J2553" i="1"/>
  <c r="K2553" i="1"/>
  <c r="L2553" i="1"/>
  <c r="E2554" i="1"/>
  <c r="H2554" i="1"/>
  <c r="I2554" i="1"/>
  <c r="J2554" i="1"/>
  <c r="K2554" i="1"/>
  <c r="L2554" i="1"/>
  <c r="E2555" i="1"/>
  <c r="H2555" i="1"/>
  <c r="I2555" i="1"/>
  <c r="J2555" i="1"/>
  <c r="K2555" i="1"/>
  <c r="L2555" i="1"/>
  <c r="E2556" i="1"/>
  <c r="H2556" i="1"/>
  <c r="I2556" i="1"/>
  <c r="J2556" i="1"/>
  <c r="K2556" i="1"/>
  <c r="L2556" i="1"/>
  <c r="E2557" i="1"/>
  <c r="H2557" i="1"/>
  <c r="I2557" i="1"/>
  <c r="J2557" i="1"/>
  <c r="K2557" i="1"/>
  <c r="L2557" i="1"/>
  <c r="E2558" i="1"/>
  <c r="H2558" i="1"/>
  <c r="I2558" i="1"/>
  <c r="J2558" i="1"/>
  <c r="K2558" i="1"/>
  <c r="L2558" i="1"/>
  <c r="E2559" i="1"/>
  <c r="H2559" i="1"/>
  <c r="I2559" i="1"/>
  <c r="J2559" i="1"/>
  <c r="K2559" i="1"/>
  <c r="L2559" i="1"/>
  <c r="E2560" i="1"/>
  <c r="H2560" i="1"/>
  <c r="I2560" i="1"/>
  <c r="J2560" i="1"/>
  <c r="K2560" i="1"/>
  <c r="L2560" i="1"/>
  <c r="E2561" i="1"/>
  <c r="H2561" i="1"/>
  <c r="I2561" i="1"/>
  <c r="J2561" i="1"/>
  <c r="K2561" i="1"/>
  <c r="L2561" i="1"/>
  <c r="E2562" i="1"/>
  <c r="H2562" i="1"/>
  <c r="I2562" i="1"/>
  <c r="J2562" i="1"/>
  <c r="K2562" i="1"/>
  <c r="L2562" i="1"/>
  <c r="E2563" i="1"/>
  <c r="H2563" i="1"/>
  <c r="I2563" i="1"/>
  <c r="J2563" i="1"/>
  <c r="K2563" i="1"/>
  <c r="L2563" i="1"/>
  <c r="E2564" i="1"/>
  <c r="H2564" i="1"/>
  <c r="I2564" i="1"/>
  <c r="J2564" i="1"/>
  <c r="K2564" i="1"/>
  <c r="L2564" i="1"/>
  <c r="E2565" i="1"/>
  <c r="H2565" i="1"/>
  <c r="I2565" i="1"/>
  <c r="J2565" i="1"/>
  <c r="K2565" i="1"/>
  <c r="L2565" i="1"/>
  <c r="E2566" i="1"/>
  <c r="H2566" i="1"/>
  <c r="I2566" i="1"/>
  <c r="J2566" i="1"/>
  <c r="K2566" i="1"/>
  <c r="L2566" i="1"/>
  <c r="E2567" i="1"/>
  <c r="H2567" i="1"/>
  <c r="I2567" i="1"/>
  <c r="J2567" i="1"/>
  <c r="K2567" i="1"/>
  <c r="L2567" i="1"/>
  <c r="E2568" i="1"/>
  <c r="H2568" i="1"/>
  <c r="I2568" i="1"/>
  <c r="J2568" i="1"/>
  <c r="K2568" i="1"/>
  <c r="L2568" i="1"/>
  <c r="E2569" i="1"/>
  <c r="H2569" i="1"/>
  <c r="I2569" i="1"/>
  <c r="J2569" i="1"/>
  <c r="K2569" i="1"/>
  <c r="L2569" i="1"/>
  <c r="E2570" i="1"/>
  <c r="H2570" i="1"/>
  <c r="I2570" i="1"/>
  <c r="J2570" i="1"/>
  <c r="K2570" i="1"/>
  <c r="L2570" i="1"/>
  <c r="E2571" i="1"/>
  <c r="H2571" i="1"/>
  <c r="I2571" i="1"/>
  <c r="J2571" i="1"/>
  <c r="K2571" i="1"/>
  <c r="L2571" i="1"/>
  <c r="E2572" i="1"/>
  <c r="H2572" i="1"/>
  <c r="I2572" i="1"/>
  <c r="J2572" i="1"/>
  <c r="K2572" i="1"/>
  <c r="L2572" i="1"/>
  <c r="E2573" i="1"/>
  <c r="H2573" i="1"/>
  <c r="I2573" i="1"/>
  <c r="J2573" i="1"/>
  <c r="K2573" i="1"/>
  <c r="L2573" i="1"/>
  <c r="E2574" i="1"/>
  <c r="H2574" i="1"/>
  <c r="I2574" i="1"/>
  <c r="J2574" i="1"/>
  <c r="K2574" i="1"/>
  <c r="L2574" i="1"/>
  <c r="E2575" i="1"/>
  <c r="H2575" i="1"/>
  <c r="I2575" i="1"/>
  <c r="J2575" i="1"/>
  <c r="K2575" i="1"/>
  <c r="L2575" i="1"/>
  <c r="E2576" i="1"/>
  <c r="H2576" i="1"/>
  <c r="I2576" i="1"/>
  <c r="J2576" i="1"/>
  <c r="K2576" i="1"/>
  <c r="L2576" i="1"/>
  <c r="E2577" i="1"/>
  <c r="H2577" i="1"/>
  <c r="I2577" i="1"/>
  <c r="J2577" i="1"/>
  <c r="K2577" i="1"/>
  <c r="L2577" i="1"/>
  <c r="E2578" i="1"/>
  <c r="H2578" i="1"/>
  <c r="I2578" i="1"/>
  <c r="J2578" i="1"/>
  <c r="K2578" i="1"/>
  <c r="L2578" i="1"/>
  <c r="E2579" i="1"/>
  <c r="H2579" i="1"/>
  <c r="I2579" i="1"/>
  <c r="J2579" i="1"/>
  <c r="K2579" i="1"/>
  <c r="L2579" i="1"/>
  <c r="E2580" i="1"/>
  <c r="H2580" i="1"/>
  <c r="I2580" i="1"/>
  <c r="J2580" i="1"/>
  <c r="K2580" i="1"/>
  <c r="L2580" i="1"/>
  <c r="E2581" i="1"/>
  <c r="H2581" i="1"/>
  <c r="I2581" i="1"/>
  <c r="J2581" i="1"/>
  <c r="K2581" i="1"/>
  <c r="L2581" i="1"/>
  <c r="E2582" i="1"/>
  <c r="H2582" i="1"/>
  <c r="I2582" i="1"/>
  <c r="J2582" i="1"/>
  <c r="K2582" i="1"/>
  <c r="L2582" i="1"/>
  <c r="E2583" i="1"/>
  <c r="H2583" i="1"/>
  <c r="I2583" i="1"/>
  <c r="J2583" i="1"/>
  <c r="K2583" i="1"/>
  <c r="L2583" i="1"/>
  <c r="E2584" i="1"/>
  <c r="H2584" i="1"/>
  <c r="I2584" i="1"/>
  <c r="J2584" i="1"/>
  <c r="K2584" i="1"/>
  <c r="L2584" i="1"/>
  <c r="E2585" i="1"/>
  <c r="H2585" i="1"/>
  <c r="I2585" i="1"/>
  <c r="J2585" i="1"/>
  <c r="K2585" i="1"/>
  <c r="L2585" i="1"/>
  <c r="E2586" i="1"/>
  <c r="H2586" i="1"/>
  <c r="I2586" i="1"/>
  <c r="J2586" i="1"/>
  <c r="K2586" i="1"/>
  <c r="L2586" i="1"/>
  <c r="E2587" i="1"/>
  <c r="H2587" i="1"/>
  <c r="I2587" i="1"/>
  <c r="J2587" i="1"/>
  <c r="K2587" i="1"/>
  <c r="L2587" i="1"/>
  <c r="E2588" i="1"/>
  <c r="H2588" i="1"/>
  <c r="I2588" i="1"/>
  <c r="J2588" i="1"/>
  <c r="K2588" i="1"/>
  <c r="L2588" i="1"/>
  <c r="E2589" i="1"/>
  <c r="H2589" i="1"/>
  <c r="I2589" i="1"/>
  <c r="J2589" i="1"/>
  <c r="K2589" i="1"/>
  <c r="L2589" i="1"/>
  <c r="L7" i="1"/>
  <c r="K7" i="1"/>
  <c r="J7" i="1"/>
  <c r="I7" i="1"/>
  <c r="E7" i="1"/>
</calcChain>
</file>

<file path=xl/sharedStrings.xml><?xml version="1.0" encoding="utf-8"?>
<sst xmlns="http://schemas.openxmlformats.org/spreadsheetml/2006/main" count="30615" uniqueCount="7228">
  <si>
    <t>Integration AGV</t>
  </si>
  <si>
    <t>AGV Trolley</t>
  </si>
  <si>
    <t>One hour of on-site mechanic</t>
  </si>
  <si>
    <t>One hour as an electrician on site</t>
  </si>
  <si>
    <t>One hour of on-site automation specialists</t>
  </si>
  <si>
    <t>Plot Vehicle Code in station</t>
  </si>
  <si>
    <t>One hour of driving mechanical studies</t>
  </si>
  <si>
    <t xml:space="preserve">One hour of 3D mechanical studies </t>
  </si>
  <si>
    <t>One hour of chip making</t>
  </si>
  <si>
    <t>Manual Hemming Screw or Nut manual loading</t>
  </si>
  <si>
    <t xml:space="preserve">Parameter vehicle code screwdriver </t>
  </si>
  <si>
    <t>Display divers parts by Lamp</t>
  </si>
  <si>
    <t>One hour presence of an automatician restart</t>
  </si>
  <si>
    <t>Kanban 2400x1200 1 level on wheels</t>
  </si>
  <si>
    <t>Fixed extension 1670x1200 (0114)</t>
  </si>
  <si>
    <t>One hour of tire technician on site</t>
  </si>
  <si>
    <t>Decking H=100 to 700 per m²</t>
  </si>
  <si>
    <t>Simple Eiffel Point</t>
  </si>
  <si>
    <t>Adding simple Eiffel point on site</t>
  </si>
  <si>
    <t>Rail section KBK1 for MEF lg 4m</t>
  </si>
  <si>
    <t>Mechanical welded trolley</t>
  </si>
  <si>
    <t>Inductive part presence detector</t>
  </si>
  <si>
    <t>Supplement for the integration of a part presence too/sensor?d'un présence pièce maquette</t>
  </si>
  <si>
    <t>Guide</t>
  </si>
  <si>
    <t>Support without clamp</t>
  </si>
  <si>
    <t>Balancer for small equipment</t>
  </si>
  <si>
    <t>Frame fixture Door hinges</t>
  </si>
  <si>
    <t>Manual rotating flange</t>
  </si>
  <si>
    <t xml:space="preserve">support only or sucker only (all widths) </t>
  </si>
  <si>
    <t>False opener</t>
  </si>
  <si>
    <t>Hinged plate Doors (clamp Y3)</t>
  </si>
  <si>
    <t>One hour of automation studies</t>
  </si>
  <si>
    <t>Reading plot automation installed by MAN</t>
  </si>
  <si>
    <t xml:space="preserve"> Divers parts display by text</t>
  </si>
  <si>
    <t>Additional cost for diversity of text displays made on site</t>
  </si>
  <si>
    <t xml:space="preserve">Fixed pin with no post or gripper pin </t>
  </si>
  <si>
    <t>A multi-purpose step wedge</t>
  </si>
  <si>
    <t>Frame fixture preparation fenders</t>
  </si>
  <si>
    <t>Pin manual adjusted</t>
  </si>
  <si>
    <t>Turntable 2 Fixed Containers 2400x1200 Slotted</t>
  </si>
  <si>
    <t>1 additional diversity per glass</t>
  </si>
  <si>
    <t>section de 2 meters supply Bi-rail KBK2</t>
  </si>
  <si>
    <t>Structure Support Template Fenders</t>
  </si>
  <si>
    <t>Trolley with guide rollers</t>
  </si>
  <si>
    <t>Garland 1 pipe PN of 5m</t>
  </si>
  <si>
    <t>140-150kg mechanical balancer</t>
  </si>
  <si>
    <t>PN motorization of a rail trolley</t>
  </si>
  <si>
    <t>Support frame upper wing fixture</t>
  </si>
  <si>
    <t>Balancing of "Y" automatic cde</t>
  </si>
  <si>
    <t>X" palletising</t>
  </si>
  <si>
    <t>Clamping 40 daN All types of key</t>
  </si>
  <si>
    <t>Fixed pin</t>
  </si>
  <si>
    <t>mobile frame fixture upper fenders</t>
  </si>
  <si>
    <t>Fixed button (Endschalter)</t>
  </si>
  <si>
    <t>support on linear guide unit</t>
  </si>
  <si>
    <t xml:space="preserve">Magnet for checking fixture </t>
  </si>
  <si>
    <t xml:space="preserve">Support or sucker (all widths) + support </t>
  </si>
  <si>
    <t>Wedge box for adjustment of supports and pins</t>
  </si>
  <si>
    <t>Adaptable socket H and Torx screw</t>
  </si>
  <si>
    <t>Aluminium interface Clamp/Driver</t>
  </si>
  <si>
    <t>Mounting jig front fenders auto</t>
  </si>
  <si>
    <t>Manual clamping</t>
  </si>
  <si>
    <t>Vacuum system for suction cups model</t>
  </si>
  <si>
    <t>5/2-way valve</t>
  </si>
  <si>
    <t>flap, turntable for support mobile width 100</t>
  </si>
  <si>
    <t>Insulated desk - reset by BPL</t>
  </si>
  <si>
    <t>Base pour bâti de plateau sans PN et AUT</t>
  </si>
  <si>
    <t>Gas cylinder</t>
  </si>
  <si>
    <t>Packaging 3/4 - 6 bars</t>
  </si>
  <si>
    <t>Remote Control Box Servo-Screwdriver couple</t>
  </si>
  <si>
    <t>Protection with safety belt</t>
  </si>
  <si>
    <t>Manual screwdriver PN</t>
  </si>
  <si>
    <t>Filter panel + air lubricator</t>
  </si>
  <si>
    <t>Collaborative Robot UR10</t>
  </si>
  <si>
    <t>Simple numerical study on existing M robot</t>
  </si>
  <si>
    <t>Handling path</t>
  </si>
  <si>
    <t>Security for 2 collaborative Robots on gauge</t>
  </si>
  <si>
    <t>Network connection between two PLCs</t>
  </si>
  <si>
    <t>DialogueSoftAPI</t>
  </si>
  <si>
    <t>Support teach cobot</t>
  </si>
  <si>
    <t>Button confirm control teach</t>
  </si>
  <si>
    <t>Passage harness</t>
  </si>
  <si>
    <t>Electric servo screwdriver</t>
  </si>
  <si>
    <t>Cable extension for electric screwdriver</t>
  </si>
  <si>
    <t>'Passage harness</t>
  </si>
  <si>
    <t>For program security info dialogue</t>
  </si>
  <si>
    <t>Add-on online integration of an robotized welding jig mounted on a turntable</t>
  </si>
  <si>
    <t>Fixed part for handling robotic islet</t>
  </si>
  <si>
    <t>Hard security connection between two PLCs</t>
  </si>
  <si>
    <t xml:space="preserve">Update service for Reactive Conduct, Monitoring and Reliability of a PLC </t>
  </si>
  <si>
    <t>PLC Carry Over Control</t>
  </si>
  <si>
    <t>Repeater for field network</t>
  </si>
  <si>
    <t>Additional GMM soft</t>
  </si>
  <si>
    <t>Isolated Emergency Stop Desk</t>
  </si>
  <si>
    <t>Add connexion point</t>
  </si>
  <si>
    <t>transport rack closures</t>
  </si>
  <si>
    <t>Linear slide (2 positions), l=800, stroke=200</t>
  </si>
  <si>
    <t>Rod blocker for cylinder</t>
  </si>
  <si>
    <t>Fixed loading slide</t>
  </si>
  <si>
    <t xml:space="preserve">Parts presence laser sensor </t>
  </si>
  <si>
    <t>5/2-way valve size 2 with manual control</t>
  </si>
  <si>
    <t>Pneumatic control knob</t>
  </si>
  <si>
    <t>Manually operated vacuum system</t>
  </si>
  <si>
    <t>Mechanically welded support 200x200x400x400</t>
  </si>
  <si>
    <t>Position sensor or PP PN management</t>
  </si>
  <si>
    <t>Simple structure Support Hood gauge</t>
  </si>
  <si>
    <t>cross sensor</t>
  </si>
  <si>
    <t>Mechanical balancer 60-75 kg</t>
  </si>
  <si>
    <t>Pneumatic Lock</t>
  </si>
  <si>
    <t>One hour of pneumatic studies</t>
  </si>
  <si>
    <t>Frame fixture Hood</t>
  </si>
  <si>
    <t>Inspector vision sensor</t>
  </si>
  <si>
    <t>Manual VIN marking system</t>
  </si>
  <si>
    <t>One hour of mechanical MAP</t>
  </si>
  <si>
    <t>Studies Programmation tracking part stacks in process</t>
  </si>
  <si>
    <t>Use of an electric nacelle by the day</t>
  </si>
  <si>
    <t>One day assistance restart assistance - automatisms</t>
  </si>
  <si>
    <t>One week restart assistance - automatisms</t>
  </si>
  <si>
    <t>Translation for electrical documents of a medium</t>
  </si>
  <si>
    <t xml:space="preserve"> API CPU1517-F 1 standard connexion box</t>
  </si>
  <si>
    <t>IHM TP1500 power box</t>
  </si>
  <si>
    <t>Reactive Conduct, Monitoring and Reliability service for a large unit</t>
  </si>
  <si>
    <t>Siemens 16-port IP67 switch</t>
  </si>
  <si>
    <t>TIA Portal Ethernet interface card l</t>
  </si>
  <si>
    <t>Power box interface PN-PN</t>
  </si>
  <si>
    <t>Safety PLC control</t>
  </si>
  <si>
    <t>Simulation</t>
  </si>
  <si>
    <t>Base IP20 Profinet</t>
  </si>
  <si>
    <t>Out jonction IP20 Profinet</t>
  </si>
  <si>
    <t>Add-on integration of a Read/Write Plot</t>
  </si>
  <si>
    <t>'Base IP20 Profinet</t>
  </si>
  <si>
    <t>In IP20 Profinet</t>
  </si>
  <si>
    <t>Out IP20 Profinet</t>
  </si>
  <si>
    <t>'Automatic studies</t>
  </si>
  <si>
    <t>Ethernet copper connexion of 20m for Robots and AS</t>
  </si>
  <si>
    <t>'In IP20 Profinet</t>
  </si>
  <si>
    <t>'Out IP20 Profinet</t>
  </si>
  <si>
    <t>Automatic studies</t>
  </si>
  <si>
    <t>One hour of on-site robotician</t>
  </si>
  <si>
    <t>G2-Mechanical Purchases</t>
  </si>
  <si>
    <t>G7-Automation-Pn-Electric / Purchases</t>
  </si>
  <si>
    <t>G8-Automation-Pn-Electric / Mounting</t>
    <phoneticPr fontId="6" type="noConversion"/>
  </si>
  <si>
    <t>G1-Mecanical Studies</t>
    <phoneticPr fontId="2" type="noConversion"/>
  </si>
  <si>
    <t>机械采购</t>
    <phoneticPr fontId="2" type="noConversion"/>
  </si>
  <si>
    <t xml:space="preserve">G3-Manufacturing &amp; Mounting on integrator's site </t>
    <phoneticPr fontId="2" type="noConversion"/>
  </si>
  <si>
    <t>在集成商现场制造和安装</t>
    <phoneticPr fontId="2" type="noConversion"/>
  </si>
  <si>
    <t>G4-Mounting on site</t>
    <phoneticPr fontId="2" type="noConversion"/>
  </si>
  <si>
    <t>现场安装</t>
    <phoneticPr fontId="2" type="noConversion"/>
  </si>
  <si>
    <t>G5-Robotic-Off-line programming-Welding machine+Trajectory</t>
    <phoneticPr fontId="2" type="noConversion"/>
  </si>
  <si>
    <t>机器人-离线编程-焊机+轨迹</t>
    <phoneticPr fontId="2" type="noConversion"/>
  </si>
  <si>
    <t>G6-Automation-Pn-Electric / Studies</t>
    <phoneticPr fontId="2" type="noConversion"/>
  </si>
  <si>
    <t>机械设计</t>
    <phoneticPr fontId="2" type="noConversion"/>
  </si>
  <si>
    <t>电气自动化设计</t>
    <phoneticPr fontId="2" type="noConversion"/>
  </si>
  <si>
    <t>电气自动化采购</t>
    <phoneticPr fontId="2" type="noConversion"/>
  </si>
  <si>
    <t>电气自动化安装</t>
    <phoneticPr fontId="2" type="noConversion"/>
  </si>
  <si>
    <t xml:space="preserve"> 05-Working Week end</t>
  </si>
  <si>
    <t>Hour rate</t>
    <phoneticPr fontId="2" type="noConversion"/>
  </si>
  <si>
    <t>电工</t>
    <phoneticPr fontId="2" type="noConversion"/>
  </si>
  <si>
    <t>系数</t>
    <phoneticPr fontId="2" type="noConversion"/>
  </si>
  <si>
    <t>One hour of tire technician on site</t>
    <phoneticPr fontId="2" type="noConversion"/>
  </si>
  <si>
    <t>1 application auto gluing hot</t>
  </si>
  <si>
    <t>1 application auto gluing cold</t>
  </si>
  <si>
    <t>1 application auto gluing insono</t>
  </si>
  <si>
    <t>1 application manual gluing hot</t>
  </si>
  <si>
    <t>1 application manual gluing cold</t>
  </si>
  <si>
    <t>2 applications auto gluing hot</t>
  </si>
  <si>
    <t>2 applications auto gluing cold</t>
  </si>
  <si>
    <t>2 applications auto gluing insono</t>
  </si>
  <si>
    <t>2 applications manual gluing hot</t>
  </si>
  <si>
    <t>2 applications manual gluing cold</t>
  </si>
  <si>
    <t>2nd screwdriver electric on trolley</t>
  </si>
  <si>
    <t>section 3 meters supply mono-rail KBK1</t>
  </si>
  <si>
    <t>flap for support mobile l=100 on Gripper</t>
  </si>
  <si>
    <t>Flap, 1400 mm wide with turntable locking system</t>
  </si>
  <si>
    <t>Flap, 200 mm wide with turntable locking system</t>
  </si>
  <si>
    <t xml:space="preserve">Flap, 200 mm wide with tournette, no locking system turntable sans bloqueur </t>
  </si>
  <si>
    <t>Flap, 400 mm wide with turntable locking system</t>
  </si>
  <si>
    <t>Flap, 600 mm wide with turntable locking system</t>
  </si>
  <si>
    <t>Flap, 800 mm wide with turntable locking system</t>
  </si>
  <si>
    <t>flap, turntable retraction 1</t>
  </si>
  <si>
    <t xml:space="preserve">flap, turntable retraction 1 reference </t>
  </si>
  <si>
    <t>flap, turntable manual</t>
  </si>
  <si>
    <t>manual swing arm with guide stud welding</t>
  </si>
  <si>
    <t>swing arm (presser) for hemming long 2000mm</t>
  </si>
  <si>
    <t>swing arm (presser) for hemming long 600mm</t>
  </si>
  <si>
    <t>flap with preset angles l=080</t>
  </si>
  <si>
    <t>flap with preset angles l=170</t>
  </si>
  <si>
    <t>flap with preset angles l=300</t>
  </si>
  <si>
    <t>flap with preset angles l=600</t>
  </si>
  <si>
    <t>Automatic clamp/swing arm CNOMO DMA200</t>
  </si>
  <si>
    <t>Robot equipment for on-board dosing unit</t>
  </si>
  <si>
    <t>RENOVATION - NOT USED</t>
  </si>
  <si>
    <t>Synoptic modification of operator loading</t>
  </si>
  <si>
    <t>Adaptation automatic welding machine electric and fluid for VESOUL Integration</t>
  </si>
  <si>
    <t>manual welding jig fluid adaptation for VESOUL integration</t>
  </si>
  <si>
    <t>Electrical and fluid adaptation robotized welding jig for VESOUL integration</t>
  </si>
  <si>
    <t>Profibus network adapter to Festo MPR</t>
  </si>
  <si>
    <t>Adaptation copper clamp inside jig</t>
  </si>
  <si>
    <t>Adaptor for screwdriver, angle gear</t>
  </si>
  <si>
    <t>Loading aid display</t>
  </si>
  <si>
    <t>Additional cost for loading assistance on site</t>
  </si>
  <si>
    <t xml:space="preserve">Reactive Control, Monitoring and Reliability Panel -19" screen </t>
  </si>
  <si>
    <t>CRSF Panel - 46" LCD Display</t>
  </si>
  <si>
    <t>Additional cost for diversity Lamps realized on site</t>
  </si>
  <si>
    <t>Manual electrode sharpener</t>
  </si>
  <si>
    <t>ASTI exchange box with AGV</t>
  </si>
  <si>
    <t>Switch for 2 valves-1 stud welding head</t>
  </si>
  <si>
    <t>Manually operated switch for hoist rail</t>
  </si>
  <si>
    <t xml:space="preserve">Compliant magnet for checking fixture </t>
  </si>
  <si>
    <t>Pilot operated magnet with part support</t>
  </si>
  <si>
    <t>Transformation Application M into M+</t>
  </si>
  <si>
    <t>Transformation Application M into M+ for High Load</t>
  </si>
  <si>
    <t>Transformation Application SEL into SEL+</t>
  </si>
  <si>
    <t>Transformation Application M into GPF</t>
  </si>
  <si>
    <t>Transformation Application SEL2PF into SEL2PFGPF</t>
  </si>
  <si>
    <t>Addition of Sup 4S Block -12 E (for gripper)</t>
  </si>
  <si>
    <t>Addition of 1+1 Lower trolleys</t>
  </si>
  <si>
    <t>Adding an element on a control panel</t>
  </si>
  <si>
    <t>Addition of motorization Gripper Flexy Doors</t>
  </si>
  <si>
    <t>Adding an operator lighting (2*58W)</t>
  </si>
  <si>
    <t>Transformation Application EPF into SELPFEPF</t>
  </si>
  <si>
    <t>Transformation Application M into SELPF</t>
  </si>
  <si>
    <t>Transformation Application SEL into SELM</t>
  </si>
  <si>
    <t>ARCHIVE - NOT USED</t>
  </si>
  <si>
    <t>Additional DNET power supply</t>
  </si>
  <si>
    <t>PN power supply for manipulator or hoist</t>
  </si>
  <si>
    <t>Fixed price for the installation of an anti-intrusion station</t>
  </si>
  <si>
    <t>Ergonomic workstation layout package</t>
  </si>
  <si>
    <t>Amplifier for machine clinching clamps</t>
  </si>
  <si>
    <t>Amplifier for punching pliers</t>
  </si>
  <si>
    <t>Wedding analysis and product robustness analysis for closures</t>
  </si>
  <si>
    <t>Ultrasonic analyzer for PSE verification</t>
  </si>
  <si>
    <t>Antenna for MSR of Horizontal harness type</t>
  </si>
  <si>
    <t>Beam - Geometry link antenna for CFER gripper</t>
  </si>
  <si>
    <t>Specific Antenna gripper Side Panel Marriage</t>
  </si>
  <si>
    <t>Forklift protection Low (Cost per meter)</t>
  </si>
  <si>
    <t>Forklift protection medium (Cost per meter)</t>
  </si>
  <si>
    <t>Forklift protection high/large</t>
  </si>
  <si>
    <t>Forklift protection reinforced (Cost per meter)</t>
  </si>
  <si>
    <t>Anti-Collision Emergency Stop Gluing Fixed</t>
  </si>
  <si>
    <t>Anti-enclosure immaterial barrier for tailgate or BI</t>
  </si>
  <si>
    <t>Anti-closure cap for tailgate</t>
  </si>
  <si>
    <t>Anti-intrusion air store</t>
  </si>
  <si>
    <t>Cooler Apex-Transportation Europe CGUN</t>
  </si>
  <si>
    <t>Cooler Apex-Transport Europe Picker</t>
  </si>
  <si>
    <t>Large safety PLC</t>
  </si>
  <si>
    <t>small automaton for mock-up</t>
  </si>
  <si>
    <t xml:space="preserve">Micro PLC </t>
  </si>
  <si>
    <t>safety PLC medium</t>
  </si>
  <si>
    <t>Call ANDON</t>
  </si>
  <si>
    <t>Transformation Application S+S into SEL+SEL</t>
  </si>
  <si>
    <t xml:space="preserve">retractable magnetic support control medium </t>
  </si>
  <si>
    <t>fixed magnetic support for checking fixture</t>
  </si>
  <si>
    <t>magnetic support with retractable patella checking fixture</t>
  </si>
  <si>
    <t>2 tilting supports 2 different thicknesses</t>
  </si>
  <si>
    <t>Digitized support Ertalon 200*200 Ep 100</t>
  </si>
  <si>
    <t>Retractable support Control ring Light</t>
  </si>
  <si>
    <t>support for retractable parts or control gauge</t>
  </si>
  <si>
    <t>Position control support</t>
  </si>
  <si>
    <t>magazine shuttle tool holder</t>
  </si>
  <si>
    <t>fixed plate holder for laser tool</t>
  </si>
  <si>
    <t>mobile plate holder laser tool</t>
  </si>
  <si>
    <t xml:space="preserve">200*200 Ep 100 Steel digitized support </t>
  </si>
  <si>
    <t>support on linear guide unit for Gripper</t>
  </si>
  <si>
    <t>PLC cabinet</t>
  </si>
  <si>
    <t>Auxiliary cabinet for safety elements</t>
  </si>
  <si>
    <t>Robot clinching work cabinet</t>
  </si>
  <si>
    <t>Distribution cabinet</t>
  </si>
  <si>
    <t>Out-of-flow mock-up cabinet</t>
  </si>
  <si>
    <t>Trade cabinet for hemming Screw/robot nut</t>
  </si>
  <si>
    <t>Trade cabinet for automatic screwing robot</t>
  </si>
  <si>
    <t xml:space="preserve">General control cabinet </t>
  </si>
  <si>
    <t>Welding cabinet Single clamp MF 1000 Hz Auto adaptive</t>
  </si>
  <si>
    <t>Welding cabinet Bi clamps MF 1000 Hz Auto adaptive</t>
  </si>
  <si>
    <t>Bosch Master PC cabinet for welding RWS</t>
  </si>
  <si>
    <t>1 panel welding column</t>
  </si>
  <si>
    <t>2 panel welding column</t>
  </si>
  <si>
    <t>3 panel welding column</t>
  </si>
  <si>
    <t>Zone (cell) safety cabinet</t>
  </si>
  <si>
    <t>Clay-stop per meter</t>
  </si>
  <si>
    <t>Minomi loading elevator</t>
  </si>
  <si>
    <t>Vacuum cleaner - ATEX zones</t>
  </si>
  <si>
    <t>Suction of dowel gun or MIG-MAG-CMT fixed to the floor</t>
  </si>
  <si>
    <t>Suction Automatic electrode changer</t>
  </si>
  <si>
    <t>Fume extraction CGUN welding gun</t>
  </si>
  <si>
    <t>Smoke extraction Picker clamps</t>
  </si>
  <si>
    <t>Pre-equipment suction on MAS in Fitting with network</t>
  </si>
  <si>
    <t>Additional suction ozone, lower part all technical solutions</t>
  </si>
  <si>
    <t>Suction for fixed floor clamps</t>
  </si>
  <si>
    <t>manual tool to record measuring points France</t>
  </si>
  <si>
    <t>Complementary manual clinching assistance outside Europe</t>
  </si>
  <si>
    <t>Studies business assembly 05 + pin business assembly 49</t>
  </si>
  <si>
    <t>A weekend of automation assistance</t>
  </si>
  <si>
    <t>Two days technical assistance clinching France</t>
  </si>
  <si>
    <t>Two days technical assistance clinching Europe</t>
  </si>
  <si>
    <t>Application start-up assistance dash</t>
  </si>
  <si>
    <t>2 days of technical assistance for dispenser</t>
  </si>
  <si>
    <t>One day restart assistance - electrician</t>
  </si>
  <si>
    <t>One week restart assistance - electrician</t>
  </si>
  <si>
    <t>One week of support from the robot supplier</t>
  </si>
  <si>
    <t>One day of Indramat technical assistance - France</t>
  </si>
  <si>
    <t>One day of Indramat technical assistance - Europe</t>
  </si>
  <si>
    <t>1 day assistance + infrared panel training - France</t>
  </si>
  <si>
    <t>3 days technical assistance Laser</t>
  </si>
  <si>
    <t>One day restart assistance - mechanical</t>
  </si>
  <si>
    <t>One week restart assistance - mechanical</t>
  </si>
  <si>
    <t>One weekend mechanical assistance</t>
  </si>
  <si>
    <t>1 week technical assistance</t>
  </si>
  <si>
    <t>1 week Plasma start-up assistance - France</t>
  </si>
  <si>
    <t xml:space="preserve">One week technical assistance Plasmo </t>
  </si>
  <si>
    <t>One day restart assistance - robotics</t>
  </si>
  <si>
    <t>One week restart assistance - robotics</t>
  </si>
  <si>
    <t>One weekend robotic assistance</t>
  </si>
  <si>
    <t>3 days assistance. hemming technology Screw Nut France</t>
  </si>
  <si>
    <t>Two days Technical Assistance SEW - Europe</t>
  </si>
  <si>
    <t>One week technical assistance Plasma welding - France</t>
  </si>
  <si>
    <t>One week technical assistance Plasma welding - Europe</t>
  </si>
  <si>
    <t xml:space="preserve">3 days assistance laser head installation </t>
  </si>
  <si>
    <t>One day of technical assistance Tucker</t>
  </si>
  <si>
    <t>One day of technical assistance in a team Tucker</t>
  </si>
  <si>
    <t>One week technical assistance screwing Screw Nut</t>
  </si>
  <si>
    <t>Specific guide for multipurpose CdC gripper body</t>
  </si>
  <si>
    <t>1m Robot movement axis 0</t>
  </si>
  <si>
    <t>Axe 0 contacless measurement long 7m</t>
  </si>
  <si>
    <t>An additional meter of axis 0 robot</t>
  </si>
  <si>
    <t>An additional meter of axis 0 robot heavy load</t>
  </si>
  <si>
    <t>1m Axis 0 of robot movement heavy load</t>
  </si>
  <si>
    <t>Switch Controller Level 3</t>
  </si>
  <si>
    <t>Large Turntable S/Ens 600 Géoflexor</t>
  </si>
  <si>
    <t>Snall Turntable S/Ens 600 Géoflexor</t>
  </si>
  <si>
    <t xml:space="preserve">vertical light barrier 1800 mm </t>
  </si>
  <si>
    <t>Light barrier - depalletizing station</t>
  </si>
  <si>
    <t>Copper rod</t>
  </si>
  <si>
    <t>Bar holds hood and box</t>
  </si>
  <si>
    <t xml:space="preserve">Measuring tool 1st level of waterproofness for front/back doors </t>
  </si>
  <si>
    <t>Self-tilting structure for tool</t>
  </si>
  <si>
    <t>Electric-hydraulic rack tipper for 082</t>
  </si>
  <si>
    <t>Electric-hydraulic rack tipper for 085</t>
  </si>
  <si>
    <t>2+2 basic trolleys on Geostation</t>
  </si>
  <si>
    <t xml:space="preserve"> Mobile Base for Heliflexor 2</t>
  </si>
  <si>
    <t>Specific base for fender deposition</t>
  </si>
  <si>
    <t>Specific base for hood deposition</t>
  </si>
  <si>
    <t>Specific base for trunk deposition</t>
  </si>
  <si>
    <t>Specific base for door deposition</t>
  </si>
  <si>
    <t>Specific base for Tabco deposition</t>
  </si>
  <si>
    <t>Specific base for tailgate deposition</t>
  </si>
  <si>
    <t>Base harness Support Pallet control</t>
  </si>
  <si>
    <t>C-frame assembly in tool</t>
  </si>
  <si>
    <t>Fir-type structure for 2-position rotation - 2 tools</t>
  </si>
  <si>
    <t>Structure for a angled 2-position rotation - 4 tools</t>
  </si>
  <si>
    <t>Table-type structure for 2-position rotation - 1 tools</t>
  </si>
  <si>
    <t xml:space="preserve">Table-type structure for 2-position rotation - 2 tools </t>
  </si>
  <si>
    <t>Table-type structure for 2-position rotation - 4 tools</t>
  </si>
  <si>
    <t>Hemming bed for roller hemming (robot)</t>
  </si>
  <si>
    <t>M Robot application device for Bodyflexor</t>
  </si>
  <si>
    <t>Robot M+ for Bodyflexor Robot Application</t>
  </si>
  <si>
    <t>Application Robot Bodyflexor and SEL+</t>
  </si>
  <si>
    <t>Application Robot Bodyflexor and SEL+ in MF</t>
  </si>
  <si>
    <t>Two-handed electric console</t>
  </si>
  <si>
    <t>Two-handed electric desk for manual welding jig off-line</t>
  </si>
  <si>
    <t>Button bimanual as a complement to a BI desk or Curtain</t>
  </si>
  <si>
    <t>Two-hand pneumatic control panel</t>
  </si>
  <si>
    <t>Light barrier length 1000mm for clamp</t>
  </si>
  <si>
    <t>Bi-rail section (2 rails) KBK1 for PES length 4m</t>
  </si>
  <si>
    <t>Bi-rail section (2 rails) KBK2 for MEF length 4m</t>
  </si>
  <si>
    <t>Hold-down device for hemming</t>
  </si>
  <si>
    <t>PN bloc 4 Outputs powered IP65 on PN pannel</t>
  </si>
  <si>
    <t>PN bloc 8 Inputs IP65 on PN powered pannel</t>
  </si>
  <si>
    <t>PN bloc 8 Outputs on PN powered pannel</t>
  </si>
  <si>
    <t>Part positioning pin or 2-way control</t>
  </si>
  <si>
    <t>Part positioning pin or 1-way control</t>
  </si>
  <si>
    <t>4-port AroNet connection box</t>
  </si>
  <si>
    <t>Storage box for removable element</t>
  </si>
  <si>
    <t>Gas management box for bolt M8 x 22</t>
  </si>
  <si>
    <t>Remote control box of 10 Mt for PaP</t>
  </si>
  <si>
    <t>PKE box 5 outputs</t>
  </si>
  <si>
    <t>ARO welding sequence programming box</t>
  </si>
  <si>
    <t>Bosch welding sequence programming box</t>
  </si>
  <si>
    <t>Clamping wheel part + holder</t>
  </si>
  <si>
    <t>button confirm grouped electrode change</t>
  </si>
  <si>
    <t>Button confirmation worker is on place</t>
  </si>
  <si>
    <t>Container support with size 080 Interprocess</t>
  </si>
  <si>
    <t>Container support SD 1210 for mesh cage 123</t>
  </si>
  <si>
    <t>Container support with size 1340x1200</t>
  </si>
  <si>
    <t>Container support with size 1480x1200 (U-Shape)</t>
  </si>
  <si>
    <t>Container support SD 1612 for container 114</t>
  </si>
  <si>
    <t>Container support with size 1910x1200 (U-Shape)</t>
  </si>
  <si>
    <t>Container support with size 1950x1200</t>
  </si>
  <si>
    <t>Container support dooruse 2000x1400 SAS ou MINOMI</t>
  </si>
  <si>
    <t>Container support with size 2680x1200</t>
  </si>
  <si>
    <t>Container support with size 30049</t>
  </si>
  <si>
    <t>Balanced arm screwdriver support type Doga</t>
  </si>
  <si>
    <t>Balanced arm screwdriver support type Quelet</t>
  </si>
  <si>
    <t>Additional arm for pressing or key on ECO clamping</t>
  </si>
  <si>
    <t>MAGEC Profile Support Arm</t>
  </si>
  <si>
    <t>Addition of an upper arm on existing gripper</t>
  </si>
  <si>
    <t>Container support 082 (swing container)</t>
  </si>
  <si>
    <t>Cantilever clamping in station stop position</t>
  </si>
  <si>
    <t>Rotating flange</t>
  </si>
  <si>
    <t>Brush Opening and refocusing part Store</t>
  </si>
  <si>
    <t xml:space="preserve">Robot dresspack Brush fixed gun </t>
  </si>
  <si>
    <t>Pneumatic chisel for check PSE</t>
  </si>
  <si>
    <t>Set of blowing nozzles</t>
  </si>
  <si>
    <t>Flush stop adjustable cover</t>
  </si>
  <si>
    <t>Self-propelled stop against weight</t>
  </si>
  <si>
    <t>Manual drive stop</t>
  </si>
  <si>
    <t>Retractable manual stop 2 positions</t>
  </si>
  <si>
    <t>Stop Upstream Station of the Operator Station</t>
  </si>
  <si>
    <t>Automatic safety stop</t>
  </si>
  <si>
    <t>Anti-reverse and retractable stop</t>
  </si>
  <si>
    <t>Fixed stop</t>
  </si>
  <si>
    <t>Warning buzzer</t>
  </si>
  <si>
    <t>Application Robot C</t>
  </si>
  <si>
    <t>Replacement of cable 18G1 per meter</t>
  </si>
  <si>
    <t>Replacement of cable 27G1 per meter</t>
  </si>
  <si>
    <t>Replacement of cable 5G1 per meter</t>
  </si>
  <si>
    <t>Rental of a construction site hut by the month</t>
  </si>
  <si>
    <t>Aronet Copper connection - 7m with sockets</t>
  </si>
  <si>
    <t>Ethernet connection Copper 100m</t>
  </si>
  <si>
    <t>Ethernet connection Copper 30m</t>
  </si>
  <si>
    <t>Ethernet connection Copper 30m M12-RJ45</t>
  </si>
  <si>
    <t>Ethernet connection Copper 70m</t>
  </si>
  <si>
    <t>Mounting jig front fenders</t>
  </si>
  <si>
    <t>2 Mounting jigs front fenders</t>
  </si>
  <si>
    <t>Frame fixture Door hinges on body</t>
  </si>
  <si>
    <t>Frame fixture Tailgate hinges</t>
  </si>
  <si>
    <t>Frame fixture Trunk</t>
  </si>
  <si>
    <t xml:space="preserve">Frame fixture rear bumper bracket
</t>
  </si>
  <si>
    <t>Handling Device Hood</t>
  </si>
  <si>
    <t>Horizontal handling frame large part</t>
  </si>
  <si>
    <t>Horizontal handling frame small part</t>
  </si>
  <si>
    <t>Gripper 1000x500</t>
  </si>
  <si>
    <t>Gripper 1000x500 - (Std 2003/2006)</t>
  </si>
  <si>
    <t>Gripper 1500x1000</t>
  </si>
  <si>
    <t>Gripper 1500x1000 - (Std 2003/2006)</t>
  </si>
  <si>
    <t>Gripper 2000x1500</t>
  </si>
  <si>
    <t>Gripper 2000x1500 - (Std 2003/2006)</t>
  </si>
  <si>
    <t>Gripper 3000x1500</t>
  </si>
  <si>
    <t>Gripper 3000x1500 - (Std 2003/2006)</t>
  </si>
  <si>
    <t>Gripping frame 1000x500 alu profile</t>
  </si>
  <si>
    <t>Gripping frame 1500x1000 alu profile</t>
  </si>
  <si>
    <t>Gripping frame 2000x1500 alu profile</t>
  </si>
  <si>
    <t>Gripping frame 3000x1500 alu profile</t>
  </si>
  <si>
    <t>Compliance Frame for roof conformation</t>
  </si>
  <si>
    <t>Gripper door Geonetry Front side L + R</t>
  </si>
  <si>
    <t>Gripper door Geonetry Front side L/R (2003/2006)</t>
  </si>
  <si>
    <t>Gripper Door geometry Rear panel/ inner panel crossbar front</t>
  </si>
  <si>
    <t>Gripping Frame Géométrie door Panel. Rear (Std 2003/2006)</t>
  </si>
  <si>
    <t>Frame Gripper door TabCo geometry</t>
  </si>
  <si>
    <t>Frame Gripper door TabCo geometry (2003/2006)</t>
  </si>
  <si>
    <t>Conformation frame Robotic roof</t>
  </si>
  <si>
    <t>Mechanical welded frame tube 1500x1200</t>
  </si>
  <si>
    <t>Mechanically welded frame with side body tube 3 frames</t>
  </si>
  <si>
    <t>Mechanically welded frame tube Body upper 3 frames</t>
  </si>
  <si>
    <t>Storage Frame for control base</t>
  </si>
  <si>
    <t>Measuring Jig Frame reinforcement 1/2 Front side</t>
  </si>
  <si>
    <t>Mechanically welded, crimped pressure frame side panel</t>
  </si>
  <si>
    <t>Bollhoff Spare Part Shuttle Box</t>
  </si>
  <si>
    <t>Gluing wedges</t>
  </si>
  <si>
    <t>control gauge slide frame</t>
  </si>
  <si>
    <t>Control gauge for clipping weatherstripping back and front doors</t>
  </si>
  <si>
    <t>Gauge hubcap wings back-front</t>
  </si>
  <si>
    <t>Hubcap gauge bottom of front/back doors</t>
  </si>
  <si>
    <t>Hubcap gauge body rear quarter</t>
  </si>
  <si>
    <t>Hubcap gauge back and front door frames</t>
  </si>
  <si>
    <t>Spoiler gauge</t>
  </si>
  <si>
    <t>Manual welding gauge for 2 studs</t>
  </si>
  <si>
    <t>Water jet joint gauge</t>
  </si>
  <si>
    <t>Gauge Window lifter</t>
  </si>
  <si>
    <t xml:space="preserve">Gauge glass base width for back and front doors </t>
  </si>
  <si>
    <t xml:space="preserve"> OP10 Gauge radiator grill + support</t>
  </si>
  <si>
    <t>Gauge Y hinges upper</t>
  </si>
  <si>
    <t>Call Box</t>
  </si>
  <si>
    <t>Axis Cams 3 zones+Aux in 15 or 22m (mechanical)</t>
  </si>
  <si>
    <t>Axis Cams 3 zones+Aux in 7m (mechanical)</t>
  </si>
  <si>
    <t xml:space="preserve">DCS electronic axis cams </t>
  </si>
  <si>
    <t>Safe Move Electronic Axis Cams (ABB)</t>
  </si>
  <si>
    <t>DCS electronic axis cams for V11 Robot</t>
  </si>
  <si>
    <t>Surveillance camera</t>
  </si>
  <si>
    <t>Cam Kit Robot (Removal from Gauge)</t>
  </si>
  <si>
    <t>Modified opal vision camera</t>
  </si>
  <si>
    <t>joint protection cover</t>
  </si>
  <si>
    <t>Leakage sensor check mounting direction nut</t>
  </si>
  <si>
    <t>Rental of a fork-lift cart per week</t>
  </si>
  <si>
    <t>Dnet network interface card for additional network</t>
  </si>
  <si>
    <t>Additional Dnet network interface card AUT-Siemens Standard]</t>
  </si>
  <si>
    <t>Casing for MAM and Arc welding</t>
  </si>
  <si>
    <t>CartEthIP-Dnet</t>
  </si>
  <si>
    <t>Additional Ethernet card and networking</t>
  </si>
  <si>
    <t>4-port network card for contacless measurement PCs</t>
  </si>
  <si>
    <t>Additional card for WinCC PCs</t>
  </si>
  <si>
    <t>On-board screwdriver control</t>
  </si>
  <si>
    <t xml:space="preserve">Anti-upstream cell for framing line </t>
  </si>
  <si>
    <t>Scanning cell</t>
  </si>
  <si>
    <t>Dual-zone scanning cell</t>
  </si>
  <si>
    <t>Scanning cell for anti-containment</t>
  </si>
  <si>
    <t>Support part centering in station (contactless measuring)</t>
  </si>
  <si>
    <t>Gauge for centering the trunk latch or tailgate</t>
  </si>
  <si>
    <t>Cable carrier chain section length 2,5m</t>
  </si>
  <si>
    <t>Support for inclination of a base plate</t>
  </si>
  <si>
    <t>MSR Support Config static tool Cdc</t>
  </si>
  <si>
    <t>Platform support geometrical set for tool</t>
  </si>
  <si>
    <t>Stand interface Tool Turntable for 3P or 4P</t>
  </si>
  <si>
    <t>Stand turntable Auto hight 300</t>
  </si>
  <si>
    <t>Stand turntable Auto hight 600</t>
  </si>
  <si>
    <t>Automated electrodes changer, circular barrel</t>
  </si>
  <si>
    <t>New Linear Automated electrodes changer</t>
  </si>
  <si>
    <t>Replacing an IHM OP27 by a IHM MP277</t>
  </si>
  <si>
    <t>Changing the processor and RAM</t>
  </si>
  <si>
    <t>Changing the RAM</t>
  </si>
  <si>
    <t>Changing an IHM XBTF by an IHM XBTGK</t>
  </si>
  <si>
    <t>Linear slide (2 positions), l=100, stroke=100</t>
  </si>
  <si>
    <t>Linear slide on Gripper, l=100, stroke=100</t>
  </si>
  <si>
    <t>Linear slide (2 positions), l=200, stroke=200</t>
  </si>
  <si>
    <t>Linear slide on Gripper, l=200, stroke=200</t>
  </si>
  <si>
    <t>Linear slide (2 positions), l=400, stroke=200</t>
  </si>
  <si>
    <t>inter-process slide side panel assembly</t>
  </si>
  <si>
    <t>OMS tool/interface on Standart screw/nut welding machine</t>
  </si>
  <si>
    <t>Loading operation in main robot</t>
  </si>
  <si>
    <t>guide carriage screwdriver lower fender</t>
  </si>
  <si>
    <t>Transport trolley Front ring L or R</t>
  </si>
  <si>
    <t>Transport trolley front rails ass L and R</t>
  </si>
  <si>
    <t>Transport trolley Hood or tailgate</t>
  </si>
  <si>
    <t>Transport trolley Side panels L or R</t>
  </si>
  <si>
    <t>Unloading trolley, bodyside outer pannel, tailgate, hood (mobylette)</t>
  </si>
  <si>
    <t>Transport trolley inner panels Front-Rear Fenders L or R</t>
  </si>
  <si>
    <t>Assisted balancer carriage for manipulator</t>
  </si>
  <si>
    <t>Handling Trolley glue drums</t>
  </si>
  <si>
    <t>Transport Trolley Rear Rails L or R</t>
  </si>
  <si>
    <t>Manual trolley MEF</t>
  </si>
  <si>
    <t>Part trolley for Measuring w.o. Contact</t>
  </si>
  <si>
    <t>Clamp storage trolley</t>
  </si>
  <si>
    <t>Transport Trolley doors or inner panel L or R</t>
  </si>
  <si>
    <t>2 trolleys for MOCR station</t>
  </si>
  <si>
    <t>Storage trolley control elements</t>
  </si>
  <si>
    <t>Large piece transport and storage trolley</t>
  </si>
  <si>
    <t>Medium piece transport and storage trolley</t>
  </si>
  <si>
    <t>Small piece transport and storage trolley</t>
  </si>
  <si>
    <t>Transport Trolley Dash Panel lower and dash panel upper</t>
  </si>
  <si>
    <t>Transport trolley with 3D checking fixtures Closures</t>
  </si>
  <si>
    <t>Transport trolley Front- or Rear Unit ass</t>
  </si>
  <si>
    <t>Manual exit trolley for closures</t>
  </si>
  <si>
    <t>Support centering hood hinges</t>
  </si>
  <si>
    <t>Trolley for sled exit</t>
  </si>
  <si>
    <t>Symmetrical frame 3D control medium - large</t>
  </si>
  <si>
    <t>Symmetrical frame 3D control medium - medium</t>
  </si>
  <si>
    <t>integrated centralized management CHEL for a PLC</t>
  </si>
  <si>
    <t>Addition of a cable tray of 54 per meter</t>
  </si>
  <si>
    <t>1/2 Auto changer clinching tool 5.1</t>
  </si>
  <si>
    <t>1/2 auto changer for electrical gun</t>
  </si>
  <si>
    <t>1/2 auto changer for electrical gun FC robots</t>
  </si>
  <si>
    <t>1/2 auto changer for PN gun</t>
  </si>
  <si>
    <t>1/2 Auto changer for Gripper</t>
  </si>
  <si>
    <t>1/2 Auto changer for Gripper robot heavy load</t>
  </si>
  <si>
    <t>1/2 Auto changer 8.1 for Gripper robot heavy load</t>
  </si>
  <si>
    <t>1/2 Changer manual</t>
  </si>
  <si>
    <t>1/2 manual changer on robot side non-modular heavy load Gun</t>
  </si>
  <si>
    <t>1/2 manual changer on robot side non-modular Gun gripper side</t>
  </si>
  <si>
    <t>1/2 semi-automatic changer on the clamp side</t>
  </si>
  <si>
    <t>1/2 semi-automatic changer on the Gripper side</t>
  </si>
  <si>
    <t>1/2 semi-automatic changer on the Robot side</t>
  </si>
  <si>
    <t>Quick change equipment OMS MAS side</t>
  </si>
  <si>
    <t>Quick change equipment OMS OMS side</t>
  </si>
  <si>
    <t>Manual pneumatic shear</t>
  </si>
  <si>
    <t>Storage rack Hemming tool</t>
  </si>
  <si>
    <t>Torque wrench</t>
  </si>
  <si>
    <t>Client léger CRSF-UC only AUT-Std VIGO]</t>
  </si>
  <si>
    <t>Client léger MAI without sheet metal -UC + Ecran</t>
  </si>
  <si>
    <t>cabinet air-conditioning</t>
  </si>
  <si>
    <t>Box air conditioning</t>
  </si>
  <si>
    <t>Pawl (multi top hats) in front pannel support position</t>
  </si>
  <si>
    <t xml:space="preserve"> Robot welding application</t>
  </si>
  <si>
    <t>Robot Welding Application CMT (MIG or MAG)</t>
  </si>
  <si>
    <t xml:space="preserve"> Set of CMT MIG/MAG for robot torch </t>
  </si>
  <si>
    <t xml:space="preserve"> Set of CMT MIG/MAG fixed torch </t>
  </si>
  <si>
    <t>CMT MIG/MAG welding station manual</t>
  </si>
  <si>
    <t>Extra Clamp Encoder</t>
  </si>
  <si>
    <t xml:space="preserve"> Terminal Box MSC-1 camera</t>
  </si>
  <si>
    <t xml:space="preserve"> Terminal Box MSC-2 camera</t>
  </si>
  <si>
    <t xml:space="preserve"> Recovered MBG terminal box </t>
  </si>
  <si>
    <t>Box 2+2MGB_Complement</t>
  </si>
  <si>
    <t>Grouping box for 2+2 Curtains</t>
  </si>
  <si>
    <t>Box 2+2Curtains_Complement</t>
  </si>
  <si>
    <t>Power box gathering 6 robots</t>
  </si>
  <si>
    <t>Box6robots_Complement_CamAx</t>
  </si>
  <si>
    <t>Power supply unit for vision lighting</t>
  </si>
  <si>
    <t>Andon terminal box for gathering Andon BP</t>
  </si>
  <si>
    <t>Coffret  API on Calibre MEF</t>
  </si>
  <si>
    <t>Coffret CGUN</t>
  </si>
  <si>
    <t>Fixed part distribution box 230Vac</t>
  </si>
  <si>
    <t>IHM TP700 power box</t>
  </si>
  <si>
    <t>Picker Box Set</t>
  </si>
  <si>
    <t>Smarturn Tray + Curtain + BI</t>
  </si>
  <si>
    <t>Dahlander Tray + Curtain + BI Box</t>
  </si>
  <si>
    <t xml:space="preserve">Dahlander Tray + Curtain Box Set </t>
  </si>
  <si>
    <t>Smarturn PV/GV+ Curtain + BI Tray Box</t>
  </si>
  <si>
    <t>Box Smarturn tray inside bay</t>
  </si>
  <si>
    <t>Multi-track box tray inside Bay</t>
  </si>
  <si>
    <t>Box Smarturn tray inside Bay PV/GV</t>
  </si>
  <si>
    <t xml:space="preserve">Multi-track PV/GV box tray insude Bay </t>
  </si>
  <si>
    <t xml:space="preserve">Smarturn Tray Case + BI </t>
  </si>
  <si>
    <t>Smarturn PV/GV Tray Box  + BI</t>
  </si>
  <si>
    <t>Multi-track box + Curtain + BI</t>
  </si>
  <si>
    <t>Multi-track box PVGV + Curtain +BI</t>
  </si>
  <si>
    <t>Multi-track box +BI</t>
  </si>
  <si>
    <t>Multi-track box PV/GV+ BI</t>
  </si>
  <si>
    <t>To make</t>
  </si>
  <si>
    <t xml:space="preserve">Grouping box for security elements </t>
  </si>
  <si>
    <t>Arc welding power box CGUN</t>
  </si>
  <si>
    <t>PLC BoxI managing MEF line</t>
  </si>
  <si>
    <t>Admin Switch power box</t>
  </si>
  <si>
    <t>Admin switch power box 24 outputs, simple power supply</t>
  </si>
  <si>
    <t>24-port dual power switch cabinet</t>
  </si>
  <si>
    <t>24-port switch cabinet with single power supply</t>
  </si>
  <si>
    <t>Admin switch power box 24 outputs Level 2</t>
  </si>
  <si>
    <t xml:space="preserve">48-port dual power switch cabinet </t>
  </si>
  <si>
    <t>48-port switch cabinet with single power supply</t>
  </si>
  <si>
    <t>TAC motor box</t>
  </si>
  <si>
    <t>box 5 Singals (2 lights)</t>
  </si>
  <si>
    <t xml:space="preserve">Box on trolley for screwdriver </t>
  </si>
  <si>
    <t>Gooseneck support for trunk</t>
  </si>
  <si>
    <t>Bypass manifold</t>
  </si>
  <si>
    <t>Shock column for welding control nut weld</t>
  </si>
  <si>
    <t>Addition of a self-adhesive hot-melt dosing unit</t>
  </si>
  <si>
    <t>Addition of a self-adhesive cold glue dosing unit</t>
  </si>
  <si>
    <t>Addition of an additional self-gluing dosing unit for insono gluing</t>
  </si>
  <si>
    <t>Addition of a manual dosing unit for hot-melt gluing</t>
  </si>
  <si>
    <t>Addition of a manual dosing unit for cold gluing</t>
  </si>
  <si>
    <t xml:space="preserve">Supplement for FlexYgrip application with 1 elec. </t>
  </si>
  <si>
    <t>Supplement for FlexYgrip application with an additional elec. motor</t>
  </si>
  <si>
    <t>Supplement for robot applicationt with Akeo glue</t>
  </si>
  <si>
    <t>Supplement robot application additional welding gun auto changer</t>
  </si>
  <si>
    <t>Self-sufficient autonomous cabinet 2 zones</t>
  </si>
  <si>
    <t>Add-on cam 3Z+Aux on existing robot</t>
  </si>
  <si>
    <t>Electrode changer supplement (Std 2003-2006)</t>
  </si>
  <si>
    <t>Second door supplement - Laser Soldering quality control</t>
  </si>
  <si>
    <t>Electrical add-on for robot installation 2003-2006</t>
  </si>
  <si>
    <t>10 meters more of main fiber with coding</t>
  </si>
  <si>
    <t>10m extra main fiber with laser coding Diode</t>
  </si>
  <si>
    <t>10 meters extra main fiber with coding - IPG</t>
  </si>
  <si>
    <t>Add-on for Laser cabin framing line</t>
  </si>
  <si>
    <t>Add-on integration flap with rod lock</t>
  </si>
  <si>
    <t>Add-on integration flap or trolley into layout</t>
  </si>
  <si>
    <t>Add-on integration flap or trolley into gripper</t>
  </si>
  <si>
    <t>Add-on integration mobile support in gripper</t>
  </si>
  <si>
    <t>Add-on integration for support on tooling of existing magazine shuttle</t>
  </si>
  <si>
    <t>Supplement integration gripper support</t>
  </si>
  <si>
    <t>Add-on integration welding cabinet in existing unit</t>
  </si>
  <si>
    <t>Add-on integration generator Tucker. Type: tool</t>
  </si>
  <si>
    <t>Add-on integration electrical cabinet</t>
  </si>
  <si>
    <t xml:space="preserve">Add-on integration Intangible Barrier + Operator Station in existing unit </t>
  </si>
  <si>
    <t xml:space="preserve">Add-on integration anti-lock Intangible Barrier into existing unit </t>
  </si>
  <si>
    <t>Add-on integration two-hand electrical control in existing unit</t>
  </si>
  <si>
    <t>Add-on integration of a Laser Welding Cabin</t>
  </si>
  <si>
    <t>Add-on integration of Low Impedance cable for MSA</t>
  </si>
  <si>
    <t>Add-on integration anti-intrusion cell into existing unit</t>
  </si>
  <si>
    <t>Add-on integration automatic electrode changer into existing unit</t>
  </si>
  <si>
    <t>Add-on integration automation loading process of accumulation store</t>
  </si>
  <si>
    <t>Add-on integration 1/2 auto changer on existing welding gun</t>
  </si>
  <si>
    <t>Add-on integration 1/2 automatic changer on existing gripper</t>
  </si>
  <si>
    <t>Add-on integration safety box or similar into existing unit</t>
  </si>
  <si>
    <t>Add-on integration welding gun deposit station into existing unit</t>
  </si>
  <si>
    <t>Add-on integration gripper deposit station into existing unit</t>
  </si>
  <si>
    <t>Add-on integration distributor</t>
  </si>
  <si>
    <t>Add-on integration distributor into existing gripper</t>
  </si>
  <si>
    <t>Add-on integration new antenna into existing gripper</t>
  </si>
  <si>
    <t>Add-on integration set of 4 PN elevators (3-point elevator type) into existing unit</t>
  </si>
  <si>
    <t>Add-on integration label into existing store</t>
  </si>
  <si>
    <t>Add-on integration digital robot guard locking system</t>
  </si>
  <si>
    <t>Add-on integration barcode reader</t>
  </si>
  <si>
    <t>Add-on integration accumulation store</t>
  </si>
  <si>
    <t>Add-on integration robotic welding machine w. baseplate.</t>
  </si>
  <si>
    <t>Add-on integration elect. Lifter</t>
  </si>
  <si>
    <t>Add-on integration one metre of PG</t>
  </si>
  <si>
    <t>Add on integration Pin</t>
  </si>
  <si>
    <t>Add on integration mobile Pin</t>
  </si>
  <si>
    <t>Add on integration mobile Pin in Gripper</t>
  </si>
  <si>
    <t>Add on integration Pin in Tool</t>
  </si>
  <si>
    <t>Add on integration Pin in Gripper</t>
  </si>
  <si>
    <t>Add-on integration welding gun for machine</t>
  </si>
  <si>
    <t>Add-on integration glue gun</t>
  </si>
  <si>
    <t>Add-on integration drawbridge</t>
  </si>
  <si>
    <t>Add-on integration wicket door</t>
  </si>
  <si>
    <t>Add-on integration rest station</t>
  </si>
  <si>
    <t>Add-on integration presence part</t>
  </si>
  <si>
    <t>Add-on integration control panel</t>
  </si>
  <si>
    <t xml:space="preserve">Supplement for the integration of a support or reference </t>
  </si>
  <si>
    <t>Add-on integration mobile reference in mock-up</t>
  </si>
  <si>
    <t>Add-on integration of a support/pin in practice</t>
  </si>
  <si>
    <t>Add-on integration tight reference in a mock-up</t>
  </si>
  <si>
    <t>Add-on integration tight reference in a Gripper</t>
  </si>
  <si>
    <t>Supplement Integration locking system conveyor belt 2 clamps</t>
  </si>
  <si>
    <t>Supplement integration locking system 4 clamps</t>
  </si>
  <si>
    <t>Add-on integration robot</t>
  </si>
  <si>
    <t>Add-on integration flap mounted tip dresser</t>
  </si>
  <si>
    <t>Add-on integration fixed tip dresser</t>
  </si>
  <si>
    <t>Add-on integration of clamps in a mock-up</t>
  </si>
  <si>
    <t>Add-on integration clamping system into gripper</t>
  </si>
  <si>
    <t>Add-on integration stop station on an accumulation store</t>
  </si>
  <si>
    <t>Add-on integration curved stop station</t>
  </si>
  <si>
    <t>Add-on integration belt conveyor</t>
  </si>
  <si>
    <t>Add-on integration modification TMT3 station</t>
  </si>
  <si>
    <t>Add-on key integration</t>
  </si>
  <si>
    <t>Add-on integration of a transformer</t>
  </si>
  <si>
    <t>Add-on for integration trapdoor</t>
  </si>
  <si>
    <t>Add-on integration of a Tucker or MIG/MAG/CMT assembly</t>
  </si>
  <si>
    <t>Add-on integration of a vacuum suction cup in model</t>
  </si>
  <si>
    <t>Add-on integration preheated vacuum suction cup in gripper</t>
  </si>
  <si>
    <t>Add-on integration of a component</t>
  </si>
  <si>
    <t>Add-on integration of a welding program component</t>
  </si>
  <si>
    <t>Add-on Support large 80 mm</t>
  </si>
  <si>
    <t>Add-on 2 single geometry columns</t>
  </si>
  <si>
    <t>Add-on PC Rack</t>
  </si>
  <si>
    <t xml:space="preserve">Complementary Study Multi-purpose Gripper </t>
  </si>
  <si>
    <t>Hanging system for jig compliant in 2 directions</t>
  </si>
  <si>
    <t>Hanging system for jig compliant in 1 direction</t>
  </si>
  <si>
    <t>Additional dosing and gluing unit 400 cc</t>
  </si>
  <si>
    <t>Material purchase addition for hot-melt glue application per dash</t>
  </si>
  <si>
    <t>Add-on for Specific Fiberization Spray Gun</t>
  </si>
  <si>
    <t>Assembly outside France air battery store</t>
  </si>
  <si>
    <t>instalation outside France ground-accumulated magazine</t>
  </si>
  <si>
    <t>Adding device to serve small boxes ( kanban)</t>
  </si>
  <si>
    <t>Monogeo supplement Body 3 frames, 3 points liftting support</t>
  </si>
  <si>
    <t>Monogeo supplement Body 4 frames 3Pts liftting support</t>
  </si>
  <si>
    <t>Monogeo supplement Body 3 frames MetB New</t>
  </si>
  <si>
    <t>Monogeo supplement Body 4 frames MetB New</t>
  </si>
  <si>
    <t>Additional cost for reused welding gun</t>
  </si>
  <si>
    <t>Adding complex Eiffel point on site</t>
  </si>
  <si>
    <t>Supplement complex Eiffel point on-site in CG</t>
  </si>
  <si>
    <t>Supplement complex Eiffel point on-site in CT</t>
  </si>
  <si>
    <t>Supplement simple Eiffel point on-site in CG</t>
  </si>
  <si>
    <t>Adding local flux point on site</t>
  </si>
  <si>
    <t xml:space="preserve">Supplement local flow point CG  </t>
  </si>
  <si>
    <t xml:space="preserve">Supplement local flow point CT </t>
  </si>
  <si>
    <t>Additional cost for reused robot</t>
  </si>
  <si>
    <t>Add-on installation fixed or flap mounted tip dresser (Std 2003-2006)</t>
  </si>
  <si>
    <t>Laser source adaptation for Backup</t>
  </si>
  <si>
    <t>Laser source adaptation for Backup and RWS</t>
  </si>
  <si>
    <t>Additional 2-axis hemming head</t>
  </si>
  <si>
    <t>add-on soldering head -autobalancing function</t>
  </si>
  <si>
    <t>Add-on for realization of supports or clamps in Aluminium</t>
  </si>
  <si>
    <t>Conditioning Closures Assembly creation</t>
  </si>
  <si>
    <t>Conditioning Closures Assembly renovation</t>
  </si>
  <si>
    <t>Manual switch for string conveyor</t>
  </si>
  <si>
    <t>Pneumatic switch for string conveyor</t>
  </si>
  <si>
    <t>Horizontal curve string conveyor</t>
  </si>
  <si>
    <t>Vertical curve string conveyor</t>
  </si>
  <si>
    <t>Gauge for checking the string conveyor</t>
  </si>
  <si>
    <t>Specific Container Depalletizing Auto-2 types of parts</t>
  </si>
  <si>
    <t>Check Waste wire by shim Hood</t>
  </si>
  <si>
    <t>Check Waste wire by gauge Hood</t>
  </si>
  <si>
    <t>Control gauge with support for the control of clearances and welding splashes</t>
  </si>
  <si>
    <t>Counterweight cylinder Geoflexor</t>
  </si>
  <si>
    <t>Counter electrode fix</t>
  </si>
  <si>
    <t>Polyamide counter form</t>
  </si>
  <si>
    <t>Counter blade on clamping</t>
  </si>
  <si>
    <t>Counter blade or guide unit</t>
  </si>
  <si>
    <t>Counterweight for Heliflexor</t>
  </si>
  <si>
    <t>Welding Jig counterweight on turntable</t>
  </si>
  <si>
    <t>Station for RWS laser control elements</t>
  </si>
  <si>
    <t>Station for laser control elements - Base</t>
  </si>
  <si>
    <t>Control of VIN embossing</t>
  </si>
  <si>
    <t>Control tool Plasmo laser Head</t>
  </si>
  <si>
    <t>Control tool RWS laser Head</t>
  </si>
  <si>
    <t>Control tool Laser soldering Head</t>
  </si>
  <si>
    <t>Additional control sensor for glue application (Type EPF)</t>
  </si>
  <si>
    <t>Dash glue control by vision (Type E)</t>
  </si>
  <si>
    <t>Dash glue control by vision (Type EPF)</t>
  </si>
  <si>
    <t>RS232/RS485 converter</t>
  </si>
  <si>
    <t>Automation of loading/unloading management of string conveyor</t>
  </si>
  <si>
    <t>String conveyor 10m long</t>
  </si>
  <si>
    <t>Additional 10m of string conveyor</t>
  </si>
  <si>
    <t>Trolley + part hook for string conveyor</t>
  </si>
  <si>
    <t>Gluing trajectory copying after diverisity is added</t>
  </si>
  <si>
    <t>Copie of a robot trajectory for divers models</t>
  </si>
  <si>
    <t>Copie of a handling trajectory for divers models</t>
  </si>
  <si>
    <t>Copy trajectory MIG MAG CMT after diversity is added</t>
  </si>
  <si>
    <t>Copie of a welding trajectory for divers models</t>
  </si>
  <si>
    <t xml:space="preserve">Copy of trajectory welding different assembly </t>
  </si>
  <si>
    <t>Adjustable slide electric for gripper clamping side panel</t>
  </si>
  <si>
    <t>Adjustable slide electric for clamping Gripper side panel upper</t>
  </si>
  <si>
    <t>Adjustable slide for Gripper pneumatic clamping side panel</t>
  </si>
  <si>
    <t>Fixed slide for clamping pneumatic gripper side panel</t>
  </si>
  <si>
    <t>Pneumatic and electrical coupling module on the fixed side</t>
  </si>
  <si>
    <t>Pneumatic and electrical coupling module on the mobile side</t>
  </si>
  <si>
    <t>Curved rail section for hoist</t>
  </si>
  <si>
    <t>Robot Application Fixed clinching gun</t>
  </si>
  <si>
    <t>Robot Application Fixed clinching gun+</t>
  </si>
  <si>
    <t>Robot Quality Control Application</t>
  </si>
  <si>
    <t>Air shuttle tool</t>
  </si>
  <si>
    <t xml:space="preserve">Reactive Conduct, Monitoring and Reliability service for a small unit </t>
  </si>
  <si>
    <t>Quality control of welding and brazing result (1 head)</t>
  </si>
  <si>
    <t xml:space="preserve">Servo screw-driver couple control </t>
  </si>
  <si>
    <t xml:space="preserve">Air flow control Laser cabin </t>
  </si>
  <si>
    <t>Control fixture lock sliding doors</t>
  </si>
  <si>
    <t>CtrlPlasmo 1PC1+1Camera + 2 couplers supplement</t>
  </si>
  <si>
    <t>Former Laser Welding Quality Control (1 head)</t>
  </si>
  <si>
    <t>Laser welding quality control (1 head)</t>
  </si>
  <si>
    <t>Laser welding quality control (2 heads)</t>
  </si>
  <si>
    <t>Pneumatic welding rocker arm</t>
  </si>
  <si>
    <t>Manual plasma cutting unit</t>
  </si>
  <si>
    <t>Dirt removal control Glue Nozzle Akeo</t>
  </si>
  <si>
    <t>Fault indication + signal tone set for fault signal</t>
  </si>
  <si>
    <t>Price range for a 4 diodes PaP transformer</t>
  </si>
  <si>
    <t>Start-up of the IFF patches heating system</t>
  </si>
  <si>
    <t>Assistance with the launch of punching site France</t>
  </si>
  <si>
    <t>Assistance with the launch of punching site Europe</t>
  </si>
  <si>
    <t>portable installation aid hood or trunk</t>
  </si>
  <si>
    <t>disassembly reassembly shuttle magazine in the air</t>
  </si>
  <si>
    <t>disassembly reassembly shuttle magazine on the ground</t>
  </si>
  <si>
    <t>Disassembly/Assembly of a Laser Cabin</t>
  </si>
  <si>
    <t>Relocation of air + water supplies</t>
  </si>
  <si>
    <t>Relocation Power supply Powertrain</t>
  </si>
  <si>
    <t>Relocation Power supply Welding force</t>
  </si>
  <si>
    <t>Relocation Support, fixed pin, sucker</t>
  </si>
  <si>
    <t>Large Relocation of a 1-door cabinet</t>
  </si>
  <si>
    <t>Small Relocation of a 1-door cabinet</t>
  </si>
  <si>
    <t>Large Relocation of a Robot bay</t>
  </si>
  <si>
    <t>Small Relocation of a Robot Bay</t>
  </si>
  <si>
    <t>Displacement of a light curtain</t>
  </si>
  <si>
    <t>Moving an isolated AU desk</t>
  </si>
  <si>
    <t>Large displacement of a welding column</t>
  </si>
  <si>
    <t>Small displacement of a welding column</t>
  </si>
  <si>
    <t>Displacement of a descent Gas</t>
  </si>
  <si>
    <t xml:space="preserve">Moving a part presence sensor </t>
  </si>
  <si>
    <t xml:space="preserve">Large displacement of a baseplate in carry over zone </t>
  </si>
  <si>
    <t>Large displacement of a baseplate in new zone</t>
  </si>
  <si>
    <t>Large displacement of a Platine in a Carry Over Zone</t>
  </si>
  <si>
    <t>Large displacement of a Platine in a New Area</t>
  </si>
  <si>
    <t>Moving an automatic stud assembly</t>
  </si>
  <si>
    <t>Moving an automatic MIG/MAG assembly</t>
  </si>
  <si>
    <t>Moving a suction unit</t>
  </si>
  <si>
    <t>Large displacement of a gluing unit</t>
  </si>
  <si>
    <t>Small displacement of a glueing unit</t>
  </si>
  <si>
    <t>Moving an Ethernet switch box</t>
  </si>
  <si>
    <t>Moving a CRSF screen</t>
  </si>
  <si>
    <t>DéplacementTechPlasmo</t>
  </si>
  <si>
    <t>Displacement Duct of 100 per metre</t>
  </si>
  <si>
    <t>Displacement Duct of 300 per metre</t>
  </si>
  <si>
    <t>Moving a junction box. Mobil Panel</t>
  </si>
  <si>
    <t>Moving an air store</t>
  </si>
  <si>
    <t>Moving a magazine on the ground</t>
  </si>
  <si>
    <t>Moving an overhead magazine without dismantling</t>
  </si>
  <si>
    <t>Moving a MAS machine</t>
  </si>
  <si>
    <t>Compliant station for gripper deposition with protective cover</t>
  </si>
  <si>
    <t>hemming presser deposit station</t>
  </si>
  <si>
    <t>Compliant deposit station hemming head</t>
  </si>
  <si>
    <t>conformation tool deposit station side panel</t>
  </si>
  <si>
    <t>Moving a hoist</t>
  </si>
  <si>
    <t>Moving an Air 6b or 12b toolbox</t>
  </si>
  <si>
    <t>Moving an Air + Water toolbox</t>
  </si>
  <si>
    <t>Moving walkway and stairs in the air store</t>
  </si>
  <si>
    <t>Moving an entry/exit workstation</t>
  </si>
  <si>
    <t>Displacement of mesh protection per m</t>
  </si>
  <si>
    <t>Displacement stand, welding gun and tip dresser</t>
  </si>
  <si>
    <t>Displacement mobile pin</t>
  </si>
  <si>
    <t>Large displacement of a glue gun assembly</t>
  </si>
  <si>
    <t>Small displacement of a glue gun assembly</t>
  </si>
  <si>
    <t>Moving a wicket door</t>
  </si>
  <si>
    <t>Moving a manual MIG/MAG station</t>
  </si>
  <si>
    <t>Moving a clamp station</t>
  </si>
  <si>
    <t>1500 x 1500 x 1500 gripper deposit station</t>
  </si>
  <si>
    <t>500 x 500 x 500 gripper deposit station</t>
  </si>
  <si>
    <t xml:space="preserve">Small displacement of a baseplate in carry over zone </t>
  </si>
  <si>
    <t>Small movement of a platine in carry over zone</t>
  </si>
  <si>
    <t>Moving a BPL console</t>
  </si>
  <si>
    <t>Moving an I/O desk</t>
  </si>
  <si>
    <t>Moving a computer desk</t>
  </si>
  <si>
    <t>Moving a desk 1 terminal</t>
  </si>
  <si>
    <t>Large displacement of a robot in carry over zone</t>
  </si>
  <si>
    <t>Large displacement of a robot in a new area</t>
  </si>
  <si>
    <t>Small movement of a robot without stripping the cable</t>
  </si>
  <si>
    <t>Movement fixed tip dresser or electrode changer</t>
  </si>
  <si>
    <t>Moving a clamp</t>
  </si>
  <si>
    <t>Moving a Laser source</t>
  </si>
  <si>
    <t>Moving a CHEL trapdoor</t>
  </si>
  <si>
    <t>Moving a flap of any type</t>
  </si>
  <si>
    <t>Sideboard for external curtain trough</t>
  </si>
  <si>
    <t>Side table for nuts or screws (excluding kanban or other)</t>
  </si>
  <si>
    <t>Ergonomic trolley for kanban remote</t>
  </si>
  <si>
    <t>MEF service</t>
  </si>
  <si>
    <t>Ergonomic single point trolley (MAS)</t>
  </si>
  <si>
    <t>Cart for handling packages from 6 to 12,5Kg</t>
  </si>
  <si>
    <t>Sensor Carriage Measuring Without Contact</t>
  </si>
  <si>
    <t xml:space="preserve">Coded sensors for tray with 1 operator </t>
  </si>
  <si>
    <t>Nut presence detector M6 to M20</t>
  </si>
  <si>
    <t>Additional detector on the table</t>
  </si>
  <si>
    <t>Part stripper</t>
  </si>
  <si>
    <t>Frame stripper 1000x1000</t>
  </si>
  <si>
    <t>Unwinding for soldering and brazing (LSF)</t>
  </si>
  <si>
    <t>1+1 Unlocking PN Clay-type cleats</t>
  </si>
  <si>
    <t xml:space="preserve">Pneumatic disc cutter diameter 150 </t>
  </si>
  <si>
    <t>5/2-way valve, insulated</t>
  </si>
  <si>
    <t>5/3-way valve with 3/2-way valve for non-return valve</t>
  </si>
  <si>
    <t>5/3-way valve with 3/2-way valve for mvt with blocker</t>
  </si>
  <si>
    <t>5/2-way valves for manually operated flaps</t>
  </si>
  <si>
    <t>5/2-way valves for movement confirmation</t>
  </si>
  <si>
    <t>Dispenser size 2 on Gripper</t>
  </si>
  <si>
    <t>Dispenser size 2 on Gripper Old</t>
  </si>
  <si>
    <t>Rivet dispenser</t>
  </si>
  <si>
    <t>Distributor for welding cylinder</t>
  </si>
  <si>
    <t>Nut distributor ETF 46</t>
  </si>
  <si>
    <t>Dispenser for hemming nuts</t>
  </si>
  <si>
    <t>Distributor of straight studs and F8</t>
  </si>
  <si>
    <t>F13 and T stud distributor</t>
  </si>
  <si>
    <t>M8 dowel dispenser with wide flange</t>
  </si>
  <si>
    <t>M8 dowel dispenser normal flange</t>
  </si>
  <si>
    <t>Ground stud distributor M6</t>
  </si>
  <si>
    <t>M8 ground stud distributor</t>
  </si>
  <si>
    <t>Element dispenser for auto screwing</t>
  </si>
  <si>
    <t>Hemming screws distributor</t>
  </si>
  <si>
    <t>Miscellaneous Electrical Non-contact Measurement</t>
  </si>
  <si>
    <t>Miscellaneous environment MSC</t>
  </si>
  <si>
    <t>Various purchases Laser soldering Roof or Trunk/Tailgate</t>
  </si>
  <si>
    <t>Various purchases of laser soldering and brazing Diode laser</t>
  </si>
  <si>
    <t>Various purchases of laser soldering and brazing - IPG</t>
  </si>
  <si>
    <t>Various purchases of laser welding for 4 door units</t>
  </si>
  <si>
    <t>Various purchases Laser welding Doors - IPG</t>
  </si>
  <si>
    <t>Miscellaneous purchases of laser welding and brazing retouching equipment</t>
  </si>
  <si>
    <t>Various purchases of soldering and brazing Plasmatron</t>
  </si>
  <si>
    <t>Double drum for laser soldering and brazing reels</t>
  </si>
  <si>
    <t>Movable centering support width of 50 on Din clamp</t>
  </si>
  <si>
    <t>Y-shaped drainer with support part</t>
  </si>
  <si>
    <t>Robot E application</t>
  </si>
  <si>
    <t>Replacing a gripper arm</t>
  </si>
  <si>
    <t>Replacing an RCX clamp arm</t>
  </si>
  <si>
    <t>Exchange of two clamp arms</t>
  </si>
  <si>
    <t>Replacing two RCX clamp arms</t>
  </si>
  <si>
    <t>Exchange of Trajectory Code with robot bay</t>
  </si>
  <si>
    <t>Replacing a robot clamp</t>
  </si>
  <si>
    <t>Exchanges with handling equipment</t>
  </si>
  <si>
    <t>Digital connection between two PLCs for process</t>
  </si>
  <si>
    <t>Smart TV Screen- 49"</t>
  </si>
  <si>
    <t>Additional screen for Plasmo quality control</t>
  </si>
  <si>
    <t>Single colour display (cabin exterior)</t>
  </si>
  <si>
    <t>Big PLC : Communication card and module Eiffel</t>
  </si>
  <si>
    <t>Medium API: Eiffel communication card and module</t>
  </si>
  <si>
    <t xml:space="preserve">Electrical engineering Drive </t>
  </si>
  <si>
    <t xml:space="preserve">Electrical engineering Recovered drive </t>
  </si>
  <si>
    <t>Electrode block + Counter-electrode boss welding</t>
  </si>
  <si>
    <t>Element on control panel</t>
  </si>
  <si>
    <t>4-column single geometry lift assembly</t>
  </si>
  <si>
    <t>Sling 1 strand lg 1500</t>
  </si>
  <si>
    <t>Vertical handling sling for workpieces</t>
  </si>
  <si>
    <t>Compliant rubber tip for clamping</t>
  </si>
  <si>
    <t>Manual rotary base with manual lock</t>
  </si>
  <si>
    <t>Manual rotary base with PN lock</t>
  </si>
  <si>
    <t>Registration plate's hupbcap jig</t>
  </si>
  <si>
    <t>Pneumatic reel</t>
  </si>
  <si>
    <t>1+1 linear slides coupled to Preh, l=100</t>
  </si>
  <si>
    <t>manual welding jig part centering assembly for diversity</t>
  </si>
  <si>
    <t>Embedded Plasma cutting assembly</t>
  </si>
  <si>
    <t>Assembly Installation Hinges Tailgate Hinges</t>
  </si>
  <si>
    <t>Set of 3 modules for single square steps</t>
  </si>
  <si>
    <t>Laser Presser Assembly (with its blade)</t>
  </si>
  <si>
    <t>Mvt horizontal transfer group BN - Autosynchronous</t>
  </si>
  <si>
    <t>Measuring tool for air gap between flying/cash</t>
  </si>
  <si>
    <t>Connection spacer between harnesss for CFER gripper</t>
  </si>
  <si>
    <t xml:space="preserve">Inlet lift for an ortogonal ferry     </t>
  </si>
  <si>
    <t xml:space="preserve"> EPF robot application</t>
  </si>
  <si>
    <t xml:space="preserve"> EPF+ robot application</t>
  </si>
  <si>
    <t>Robot Application EPFCoFlush</t>
  </si>
  <si>
    <t xml:space="preserve"> EPFGPF Robot application</t>
  </si>
  <si>
    <t>Test tube for Plasmo control range</t>
  </si>
  <si>
    <t>Test specimen set for laser welding and brazing test</t>
  </si>
  <si>
    <t>Mechanical balancer 20-30 kg</t>
  </si>
  <si>
    <t>Mechanical balancer 30-45 kg</t>
  </si>
  <si>
    <t>Mechanical balancer 75-90 kg</t>
  </si>
  <si>
    <t>Self-centered "Y" balancing</t>
  </si>
  <si>
    <t>Balancing of "Y" manual control</t>
  </si>
  <si>
    <t>Balancing of "Y" by shovel</t>
  </si>
  <si>
    <t>Preparation equipment Rob contacless measurement 1 Cam</t>
  </si>
  <si>
    <t>Preparation equipment Rob contacless measurement 2 Cam</t>
  </si>
  <si>
    <t>ERGOBOX Vigo bin 0123</t>
  </si>
  <si>
    <t>ERGOBOX Vigo tilting bin 082</t>
  </si>
  <si>
    <t>ERGOBOX Vigo tray 1670x1200</t>
  </si>
  <si>
    <t>Maintenance step ladder</t>
  </si>
  <si>
    <t>Spiral staircase at m height</t>
  </si>
  <si>
    <t>Straight staircase width 800 to m in height</t>
  </si>
  <si>
    <t>Setting to "0" gauge 33 and 70</t>
  </si>
  <si>
    <t>Laser cab sealing system - turntable</t>
  </si>
  <si>
    <t>Status report AUT</t>
  </si>
  <si>
    <t>Coding label on sleds or shuttles</t>
  </si>
  <si>
    <t xml:space="preserve">Study Assistance Test Depalletization Vision </t>
  </si>
  <si>
    <t>Studies for arm of manual welding gun</t>
  </si>
  <si>
    <t>Studies at Plasmo</t>
  </si>
  <si>
    <t>Simple numerical study on existing EPF robot</t>
  </si>
  <si>
    <t>Simple numerical study on existing SEL robot</t>
  </si>
  <si>
    <t>Simple numerical study of existing SELM SELPF robot</t>
  </si>
  <si>
    <t>Complete digital study on existing hemming robot</t>
  </si>
  <si>
    <t>Simple numerical study on existing Laser Welding robot</t>
  </si>
  <si>
    <t>Extension base plate for mono-gemoetry</t>
  </si>
  <si>
    <t>Tool change harness</t>
  </si>
  <si>
    <t>Beam change clamp on the ground</t>
  </si>
  <si>
    <t>False frame upper for load floor front</t>
  </si>
  <si>
    <t>False door hinge checking fixture</t>
  </si>
  <si>
    <t>False trunk or tailgate opener control medium</t>
  </si>
  <si>
    <t>False door opener controle medium</t>
  </si>
  <si>
    <t>Tailgate's base stopper + counter-stop jig</t>
  </si>
  <si>
    <t xml:space="preserve">Upper tailgate stopper jig </t>
  </si>
  <si>
    <t xml:space="preserve">Hood fixed hinges jig </t>
  </si>
  <si>
    <t xml:space="preserve">Hood or talgate fixed hinges jig </t>
  </si>
  <si>
    <t>False Charnons Doors checking fixture</t>
  </si>
  <si>
    <t>False light rear light box</t>
  </si>
  <si>
    <t>False light rear fund</t>
  </si>
  <si>
    <t>False light gauge green doors</t>
  </si>
  <si>
    <t>False gauge door instruments</t>
  </si>
  <si>
    <t>fals gauge PODIUM doors</t>
  </si>
  <si>
    <t>Back bumper jig</t>
  </si>
  <si>
    <t>False Light front</t>
  </si>
  <si>
    <t>Faux Projecteur Complet</t>
  </si>
  <si>
    <t>False Tailgate</t>
  </si>
  <si>
    <t>Main laser fiber with coding (l=30m)</t>
  </si>
  <si>
    <t xml:space="preserve"> CGUN Laser fiber </t>
  </si>
  <si>
    <t>Main fiber Laser Diode diode with coding (l=30m)</t>
  </si>
  <si>
    <t>Main Laser Fiber with coding (l=30m) - IPG</t>
  </si>
  <si>
    <t>Fiber Laser Picker</t>
  </si>
  <si>
    <t>Fiber optic link length 100 m</t>
  </si>
  <si>
    <t>Fiber optic link length 50 m</t>
  </si>
  <si>
    <t>FibreOptiqueMonoMode300m</t>
  </si>
  <si>
    <t>Automatic fall protection net for string conveyor</t>
  </si>
  <si>
    <t>Interface for fixing harness end to CFER gripper</t>
  </si>
  <si>
    <t>Training Depalletization by Vision</t>
  </si>
  <si>
    <t>TrainingLaserCGUN in Germany</t>
  </si>
  <si>
    <t>TrainingLaserCGUN in France</t>
  </si>
  <si>
    <t>Two days of MIG/MAG training</t>
  </si>
  <si>
    <t>SEW Flexy Grip Training</t>
  </si>
  <si>
    <t>Two days of Tucker training</t>
  </si>
  <si>
    <t>User training for screwing Screws Nuts</t>
  </si>
  <si>
    <t>Training Vision System Glue Control</t>
  </si>
  <si>
    <t>A day of vision sensor training in France</t>
  </si>
  <si>
    <t>A day of clinching training in France</t>
  </si>
  <si>
    <t xml:space="preserve">Clinching electric gun training </t>
  </si>
  <si>
    <t>A day of clinching training in Europe</t>
  </si>
  <si>
    <t>One day of user training in France</t>
  </si>
  <si>
    <t>One day of user training in Europe</t>
  </si>
  <si>
    <t>Training reel assembly or CMT station</t>
  </si>
  <si>
    <t>Plasma cutting user training - France</t>
  </si>
  <si>
    <t>2*4 days for 4 people with contacless measurement expert training</t>
  </si>
  <si>
    <t>Training together Indramat in France</t>
  </si>
  <si>
    <t>Training together Indramat in Europe</t>
  </si>
  <si>
    <t>Laser training: MAI Level 1 or 2 at the supplier's premises.</t>
  </si>
  <si>
    <t>One day of training at the Accu Store in France</t>
  </si>
  <si>
    <t>One day of training at the Accu Store in Europe</t>
  </si>
  <si>
    <t>Three days of maintenance training in France</t>
  </si>
  <si>
    <t>Three days of maintenance training in Europe</t>
  </si>
  <si>
    <t>Laser training for advanced users (ex C.I.)</t>
  </si>
  <si>
    <t>Laser Diode training for maintenance</t>
  </si>
  <si>
    <t>IPG Laser Training (On site in China)</t>
  </si>
  <si>
    <t>1 day for 4 people of training Maintenance</t>
  </si>
  <si>
    <t>Master PC programming training</t>
  </si>
  <si>
    <t>Laser training for users</t>
  </si>
  <si>
    <t>Laser Diode training for users</t>
  </si>
  <si>
    <t>2 days of operator training</t>
  </si>
  <si>
    <t>One day of Plasmo quality control training</t>
  </si>
  <si>
    <t>Punching training in France</t>
  </si>
  <si>
    <t>Punching training in Europe</t>
  </si>
  <si>
    <t>One day training cooling (Laser) group in France</t>
  </si>
  <si>
    <t>Programmer training in F.O. network configuration</t>
  </si>
  <si>
    <t>Training for the use of a collaborative robot</t>
  </si>
  <si>
    <t>General training Laser Safety N1/N2</t>
  </si>
  <si>
    <t>General training Laser Safety N3</t>
  </si>
  <si>
    <t>User training for crimped nuts and bolts - France</t>
  </si>
  <si>
    <t>One day of welding and brazing training Plasma - France</t>
  </si>
  <si>
    <t>One day of Plasma soldering training - Europe</t>
  </si>
  <si>
    <t>One day laser head training</t>
  </si>
  <si>
    <t>Plasmatron head training</t>
  </si>
  <si>
    <t>User training for servo screwdrivers</t>
  </si>
  <si>
    <t>Tip dresser cutter</t>
  </si>
  <si>
    <t>Separate cooling for 4 or 6 Kw laser source</t>
  </si>
  <si>
    <t>Separate cooling of IPG 4 Kw laser source</t>
  </si>
  <si>
    <t>Separate cooling of IPG 6 or 8 Kw laser source</t>
  </si>
  <si>
    <t>Separate cooling for Laser source 8 Kw</t>
  </si>
  <si>
    <t>Separate cooler for CGUN laser gun</t>
  </si>
  <si>
    <t>Separate cooling for Laser Diode source</t>
  </si>
  <si>
    <t>Separate cooling for Picker Laser Clamp</t>
  </si>
  <si>
    <t>Separate cooling for single HighYag head</t>
  </si>
  <si>
    <t>Robot G application</t>
  </si>
  <si>
    <t>Adjustment template for flush adjustment of doors and lower fenders</t>
  </si>
  <si>
    <t>Large manual glueing template</t>
  </si>
  <si>
    <t>Small manual glueing template</t>
  </si>
  <si>
    <t>Template False tailgate lights</t>
  </si>
  <si>
    <t>Front side's Z plan checking jig</t>
  </si>
  <si>
    <t>Setting jig for Flexygrip gripper</t>
  </si>
  <si>
    <t>Template False rear-view mirror</t>
  </si>
  <si>
    <t>Nozzle control template for fixed gluing</t>
  </si>
  <si>
    <t>False door lock control gauge</t>
  </si>
  <si>
    <t>Control template for airborne mag. Equipment</t>
  </si>
  <si>
    <t>Control template for ground mag. Equipment</t>
  </si>
  <si>
    <t>Adjustment jig for stop cam</t>
  </si>
  <si>
    <t>Pulley adjustment and alignment gauge</t>
  </si>
  <si>
    <t>Tailgate checking fixture "hook" (counterpart of lock)</t>
  </si>
  <si>
    <t>Smoke exhaust cabine</t>
  </si>
  <si>
    <t>Horizontal or vertical meter for IBIE network connection</t>
  </si>
  <si>
    <t>PSA pressure roller for ALO3 head</t>
  </si>
  <si>
    <t>PSA pressure roller for Plasma welding head</t>
  </si>
  <si>
    <t>ISO guide rollers Y-centring</t>
  </si>
  <si>
    <t>Hexagon measuring range for assembled parts</t>
  </si>
  <si>
    <t>Hexagon measuring range for other types of parts</t>
  </si>
  <si>
    <t>Hexagon measuring range for closures type parts</t>
  </si>
  <si>
    <t>Internal measuring range for assembled parts</t>
  </si>
  <si>
    <t>Internal measuring range for other types of parts</t>
  </si>
  <si>
    <t>Measuring range Internal closures type parts</t>
  </si>
  <si>
    <t>Portable Gaplight measuring device</t>
  </si>
  <si>
    <t>One meter handrail h 1100mm</t>
  </si>
  <si>
    <t>Generals for Laser Welding Cabin</t>
  </si>
  <si>
    <t>Stud welding generator 1-2 outputs - Machine</t>
  </si>
  <si>
    <t>Stud welding generator 1-2 outputs - Operator</t>
  </si>
  <si>
    <t>Stud welding generator 1-2 outputs - Robot</t>
  </si>
  <si>
    <t>Top output for generator welding machine stud welding</t>
  </si>
  <si>
    <t>Top output for robot stud welding generator</t>
  </si>
  <si>
    <t xml:space="preserve">Hole in the ground per m3 - depth max 1m </t>
  </si>
  <si>
    <t>Retractable loading slide</t>
  </si>
  <si>
    <t>Additional GMM</t>
  </si>
  <si>
    <t>Supplement for additional GMM on-site</t>
  </si>
  <si>
    <t>Additional stud on manual welding gauge</t>
  </si>
  <si>
    <t>Evacuation chute for parts 500x1500</t>
  </si>
  <si>
    <t>Evacuation chute for parts 500x3000</t>
  </si>
  <si>
    <t>Duct of 100 per meter</t>
  </si>
  <si>
    <t>Duct of 300 per meter</t>
  </si>
  <si>
    <t>Channel/cover for Trilogiq or SBTS trolley</t>
  </si>
  <si>
    <t>GPF Robot Application</t>
  </si>
  <si>
    <t>Robot GPF+ Application</t>
  </si>
  <si>
    <t>Pneumatic nibbler</t>
  </si>
  <si>
    <t>Ventilation grid for laser cabin</t>
  </si>
  <si>
    <t>Hiring a crane by the hour</t>
  </si>
  <si>
    <t>Guide point 1 to 3 PSE</t>
  </si>
  <si>
    <t>Screwdriver guide</t>
  </si>
  <si>
    <t>Pair of fork guides</t>
  </si>
  <si>
    <t>Assistance vertical guidance template hood</t>
  </si>
  <si>
    <t>Beacon warning light</t>
  </si>
  <si>
    <t>Andon loudspeaker</t>
  </si>
  <si>
    <t xml:space="preserve"> IP loudspeaker</t>
  </si>
  <si>
    <t xml:space="preserve">One hour as site manager </t>
  </si>
  <si>
    <t>One hour of studies Robot Feasibility</t>
  </si>
  <si>
    <t>One hour of mechanical studies 2D details</t>
  </si>
  <si>
    <t>Robot Application Hm</t>
  </si>
  <si>
    <t>Robot Application HMmm</t>
  </si>
  <si>
    <t>Laser cabin approval in China</t>
  </si>
  <si>
    <t>One Hour of Photoeometry</t>
  </si>
  <si>
    <t>one hour of manager automatic</t>
  </si>
  <si>
    <t>one hour of manager robotic</t>
  </si>
  <si>
    <t>One hour of RCDR</t>
  </si>
  <si>
    <t>One hour of schematic PN</t>
  </si>
  <si>
    <t>One hour of use of a laser tracker</t>
  </si>
  <si>
    <t>Remote printer from Plasmo quality control</t>
  </si>
  <si>
    <t>Indexer1</t>
  </si>
  <si>
    <t>Indexer2</t>
  </si>
  <si>
    <t>Indexer3</t>
  </si>
  <si>
    <t>Numerically controlled indexer EDH 1170</t>
  </si>
  <si>
    <t>Numerically controlled indexer EDH 700</t>
  </si>
  <si>
    <t>Numerically controlled indexer EDH 810</t>
  </si>
  <si>
    <t>Numerically controlled indexer EDH 960</t>
  </si>
  <si>
    <t>Mobile infrared: Laser welding and brazing retouching</t>
  </si>
  <si>
    <t>Riveting installation and training</t>
  </si>
  <si>
    <t>Integration of a Geoflexor barrel</t>
  </si>
  <si>
    <t>Integration of 6+6 clamping trolleys Geoflexor</t>
  </si>
  <si>
    <t>Additional integration cost Laser welding cabin in WE</t>
  </si>
  <si>
    <t>Integration of an inter-process conveyor</t>
  </si>
  <si>
    <t>Additional integration of gluing on weekends</t>
  </si>
  <si>
    <t xml:space="preserve"> DP-Ecofast network interface power box</t>
  </si>
  <si>
    <t>Structure Interface pti 3 or 4 positions</t>
  </si>
  <si>
    <t>Std L-shaped interface for fixing between Clamp and Robot</t>
  </si>
  <si>
    <t>Std V-interface mounting between Clamp and Robot</t>
  </si>
  <si>
    <t>Std interface Flat mounting plate between Clamp and Robot</t>
  </si>
  <si>
    <t>Interface for fixing at the end of the harness</t>
  </si>
  <si>
    <t>Inter-table transfer module</t>
  </si>
  <si>
    <t>Tor interlock-Kit</t>
  </si>
  <si>
    <t>base price for integration of reused jig/tool</t>
  </si>
  <si>
    <t>Integration of an automatic welding machine on-line</t>
  </si>
  <si>
    <t>On-line integration of a gripper</t>
  </si>
  <si>
    <t xml:space="preserve">Conversion of a 4+4-wheel trolley into an 8+8 trolley </t>
  </si>
  <si>
    <t>Side inversion motorization of a magazine</t>
  </si>
  <si>
    <t>Gauge + removable adapter</t>
  </si>
  <si>
    <t>Flap for retracting a gauge</t>
  </si>
  <si>
    <t>Rotating joint for automatic 360° plate</t>
  </si>
  <si>
    <t>Kanban 960x1200 CAF base plate</t>
  </si>
  <si>
    <t>Kanban 760x1800 1 level on wheels</t>
  </si>
  <si>
    <t>Kanban 960x1800 1 level on wheels</t>
  </si>
  <si>
    <t>Kanban 1060x2400 2 levels on wheels</t>
  </si>
  <si>
    <t>Kanban 1160x2400 2 levels on wheels</t>
  </si>
  <si>
    <t>Kanban 1360x2400 2 levels on wheels</t>
  </si>
  <si>
    <t>Kanban 1660x2400 2 levels on wheels</t>
  </si>
  <si>
    <t>Kanban 560x1200 2 levels on wheels</t>
  </si>
  <si>
    <t>Kanban 560x1800 2 levels on wheels</t>
  </si>
  <si>
    <t>Kanban 560x2400 2 levels on wheels</t>
  </si>
  <si>
    <t>Kanban 760x1200 2 levels on wheels</t>
  </si>
  <si>
    <t>Kanban 760x1800 2 levels on wheels</t>
  </si>
  <si>
    <t>Kanban 760x2400 2 levels on wheels</t>
  </si>
  <si>
    <t>Kanban 860x1200 2 levels on wheels</t>
  </si>
  <si>
    <t>Kanban 860x1800 2 levels on wheels</t>
  </si>
  <si>
    <t>Kanban 860x2400 2 levels on wheels</t>
  </si>
  <si>
    <t>Kanban 960x1200 2 levels on wheels</t>
  </si>
  <si>
    <t>Kanban 960x1800 2 levels on wheels</t>
  </si>
  <si>
    <t>Kanban 960x2400 2 levels on wheels</t>
  </si>
  <si>
    <t>Kanban 1060x2400 3 levels on wheels</t>
  </si>
  <si>
    <t>Kanban 1160x1800 3 levels on wheels</t>
  </si>
  <si>
    <t>Kanban 1160x2400 3 levels on wheels</t>
  </si>
  <si>
    <t>Kanban 1360x2400 3 levels on wheels</t>
  </si>
  <si>
    <t>Kanban 560x1200 3 levels on wheels</t>
  </si>
  <si>
    <t>Kanban 560x1800 3 levels on wheels</t>
  </si>
  <si>
    <t>Kanban 560x2400 3 levels on wheels</t>
  </si>
  <si>
    <t>Kanban 760x1200 3 levels on wheels</t>
  </si>
  <si>
    <t>Kanban 760x1600 3 levels on wheels</t>
  </si>
  <si>
    <t>Kanban 760x1800 3 levels on wheels</t>
  </si>
  <si>
    <t>Kanban 760x2400 3 levels on wheels</t>
  </si>
  <si>
    <t>Kanban 860x1800 3 levels on wheels</t>
  </si>
  <si>
    <t>Kanban 860x2400 3 levels on wheels</t>
  </si>
  <si>
    <t>Kanban 960x1800 3 levels on wheels</t>
  </si>
  <si>
    <t>Kanban 960x2400 3 levels on wheels</t>
  </si>
  <si>
    <t>Kanban 2 deposit racks and 1 return l&lt;460</t>
  </si>
  <si>
    <t>Kanban 760x1200 4 levels on wheels</t>
  </si>
  <si>
    <t>IPG Laser Fiber Maintenance Kit</t>
  </si>
  <si>
    <t>Mapping Kit Non-Contact Measurement</t>
  </si>
  <si>
    <t xml:space="preserve">1 day Labelling Hose reels </t>
  </si>
  <si>
    <t>Labelling 1 à 4 Robot Beam ARGENTINA</t>
  </si>
  <si>
    <t>Labelling 5 à 11 Robot harness ARGENTINA</t>
  </si>
  <si>
    <t>Labelling 1 à 4 Robot harness BRAZIL</t>
  </si>
  <si>
    <t>Labelling 5 à 11 Robot harness BRAZIL</t>
  </si>
  <si>
    <t>Labelling 1 à 4 Robot harness ENGLAND</t>
  </si>
  <si>
    <t>Labelling 5 à 11 Robot harness ENGLAND</t>
  </si>
  <si>
    <t>Labelling 1 à 4 Robot harness FRANCE</t>
  </si>
  <si>
    <t>Labelling 5 à 11 Robot harness FRANCE</t>
  </si>
  <si>
    <t>Labelling 1 à 4 Robot harness GERMANY</t>
  </si>
  <si>
    <t>Labelling 5 à 11 Robot harness GERMANY</t>
  </si>
  <si>
    <t>Labelling 1 à 4 Robot harness MOROCCO</t>
  </si>
  <si>
    <t>Labelling 5 à 11 Robot harness MOROCCO</t>
  </si>
  <si>
    <t>Labelling 1 à 4 Robot harness RUSSIA</t>
  </si>
  <si>
    <t>Labelling 5 à 11 Robot harness RUSSIA</t>
  </si>
  <si>
    <t>Labelling of existing robot harness</t>
  </si>
  <si>
    <t>Turntable Labelling - France</t>
  </si>
  <si>
    <t>1 day Protective Curtain Labelling - France</t>
  </si>
  <si>
    <t>1 day Protective Curtain Labelling - Europe</t>
  </si>
  <si>
    <t>Angled blade on rolller hemming head</t>
  </si>
  <si>
    <t>Hemming blade for glass base or sun roof in decimeter</t>
  </si>
  <si>
    <t>coting hemming device per meter press frame</t>
  </si>
  <si>
    <t>coting hemming device per meter press gas</t>
  </si>
  <si>
    <t>Master Blade Roof1 Linear Meter</t>
  </si>
  <si>
    <t>Jig width between bodyside and tailgate</t>
  </si>
  <si>
    <t xml:space="preserve">Back side width of jig </t>
  </si>
  <si>
    <t>Barcode reader (Eiffel supplement)</t>
  </si>
  <si>
    <t xml:space="preserve">Sample robot-bay connection (7m-&gt; 14m) - No welding </t>
  </si>
  <si>
    <t>Sampling robot-bay connection (7m-&gt; 14m) - With Welding</t>
  </si>
  <si>
    <t>Aronet-Arodms Licence for 10 PC</t>
  </si>
  <si>
    <t>Aronet-Arodms Licenc for 5 PC</t>
  </si>
  <si>
    <t>Switch lience Level 2 and 3</t>
  </si>
  <si>
    <t>Lifeline on platform</t>
  </si>
  <si>
    <t>LivraisonMatérielPlamo</t>
  </si>
  <si>
    <t>One day of laser tracker rental</t>
  </si>
  <si>
    <t>Switch Software - Ethernet Network Monitoring</t>
  </si>
  <si>
    <t xml:space="preserve">Software Network control </t>
  </si>
  <si>
    <t>Robot LS Application (Laser Welding)</t>
  </si>
  <si>
    <t>Robot LSF (Laser Brazing Welding) Application</t>
  </si>
  <si>
    <t>Robot Application LSS (Laser Scanning Welding) RWS</t>
  </si>
  <si>
    <t>Robot Application LSS-5 (Laser Picker Welding)</t>
  </si>
  <si>
    <t>Dress pack Robot LSS-5M (Laser weldingCGUN)</t>
  </si>
  <si>
    <t xml:space="preserve">Option lubrication Electrical Clinching gun </t>
  </si>
  <si>
    <t>Cantilever template for adjusting roller boxes</t>
  </si>
  <si>
    <t>Transport sled roller table</t>
  </si>
  <si>
    <t>Multi-purpose part sled</t>
  </si>
  <si>
    <t>Sled specific part</t>
  </si>
  <si>
    <t>Robot Application M</t>
  </si>
  <si>
    <t>Robot M+ Application</t>
  </si>
  <si>
    <t>Aerial accumulation warehouse length 13 m</t>
  </si>
  <si>
    <t>Aerial accumulation warehouse length 5 m</t>
  </si>
  <si>
    <t>One additional metre Store Aerial Accumulation</t>
  </si>
  <si>
    <t>Store Ground accumulation length 13 m</t>
  </si>
  <si>
    <t>Store Ground accumulation length 5 m</t>
  </si>
  <si>
    <t>One additional metre Store Ground Accumulation</t>
  </si>
  <si>
    <t>Store + filling station (2 ranges)</t>
  </si>
  <si>
    <t>Automation for battery store loading management</t>
  </si>
  <si>
    <t>Quick Pass Under Store</t>
  </si>
  <si>
    <t>Hand-to-hand operation between robots</t>
  </si>
  <si>
    <t>Gripping hand and hemming presser</t>
  </si>
  <si>
    <t>Connection case for F.O. network</t>
  </si>
  <si>
    <t xml:space="preserve">Assisted manual manipulator </t>
  </si>
  <si>
    <t>MAP Hemming Multi Blocs in dm²</t>
  </si>
  <si>
    <t>3D control plate foundry Alu 3000*1400</t>
  </si>
  <si>
    <t>3D inspection plate Mechanically welded 3000*1400</t>
  </si>
  <si>
    <t>3D control plate foundry Alu 1600*1600</t>
  </si>
  <si>
    <t>3D inspection plate Mechanically welded 1600*1600</t>
  </si>
  <si>
    <t>3D control plate foundry Alu 1200*1600</t>
  </si>
  <si>
    <t>3D inspection plate Mechanically welded 1200*1600</t>
  </si>
  <si>
    <t>Base plate wih no power management 7m² MSM</t>
  </si>
  <si>
    <t>Base plate wih no power management 5m² MSM</t>
  </si>
  <si>
    <t>Base plate wih no power management 3m² MSM</t>
  </si>
  <si>
    <t>Complement step degraded autonomous cabinet 1 head</t>
  </si>
  <si>
    <t>Internal marking unit 1 character</t>
  </si>
  <si>
    <t>Internal marking unit 7 characters</t>
  </si>
  <si>
    <t>Robotic VIN marking system</t>
  </si>
  <si>
    <t>Spare VIN marking head</t>
  </si>
  <si>
    <t>MAS In-line + distribution 2 standard screws</t>
  </si>
  <si>
    <t>MAS In-line + distribution 3 standard screws</t>
  </si>
  <si>
    <t>MAS In-line + distribution 4 standard screws</t>
  </si>
  <si>
    <t>Single point welding machine type 2-600 DaN</t>
  </si>
  <si>
    <t>Single point welding machine type 3-900 DaN</t>
  </si>
  <si>
    <t>Single point welding machine type 4-1500 DaN</t>
  </si>
  <si>
    <t>Single point welding machine type 4R-1500 DaN</t>
  </si>
  <si>
    <t>Single point welding machine type 6-2400 DaN</t>
  </si>
  <si>
    <t>Master - control support</t>
  </si>
  <si>
    <t xml:space="preserve">Heating equipment for IFF patches </t>
  </si>
  <si>
    <t>Mast for hemming presser</t>
  </si>
  <si>
    <t>Cost for first buy of new material in manual welding</t>
  </si>
  <si>
    <t>Weight / kg aluminium die control ring</t>
  </si>
  <si>
    <t>Weight / kg material matrix material hemming robot</t>
  </si>
  <si>
    <t>Weight / kg matrix material hemming unit</t>
  </si>
  <si>
    <t>Angling die</t>
  </si>
  <si>
    <t>Multiblock matrix of 0.4 meters for robotic hemming</t>
  </si>
  <si>
    <t>Start-up assembly Plasma cutting - France</t>
  </si>
  <si>
    <t>Autonomous laser welding cabinet (1 head)</t>
  </si>
  <si>
    <t>Autonomous laser welding cabinet (2 heads)</t>
  </si>
  <si>
    <t>Group movement elevator transfer BN - Autosynchrone</t>
  </si>
  <si>
    <t>Pulley for Turntable h=300 mm</t>
  </si>
  <si>
    <t xml:space="preserve">Stockage parts by DYNAMIC </t>
  </si>
  <si>
    <t>Pneumatic angle grinder</t>
  </si>
  <si>
    <t>Pneumatic straight grinder</t>
  </si>
  <si>
    <t>Grinding machine for laser welding retouching</t>
  </si>
  <si>
    <t>Mechanical position sensor</t>
  </si>
  <si>
    <t>Additional Mini Ethernet Switch</t>
  </si>
  <si>
    <t>Minomi storage (gravitair)</t>
  </si>
  <si>
    <t xml:space="preserve">Mirror for control on PQG station Reinforcement </t>
  </si>
  <si>
    <t>Spare plug and extension cable</t>
  </si>
  <si>
    <t>Versatility of the Geoflexor tool support</t>
  </si>
  <si>
    <t>Upper reference setting Sub-Assembly 500 Geoflexor</t>
  </si>
  <si>
    <t>Mobil Pannel + Box</t>
  </si>
  <si>
    <t>Maintenance Mode 2</t>
  </si>
  <si>
    <t xml:space="preserve">modification template range ground or air store </t>
  </si>
  <si>
    <t>Base modif panoplie I/O</t>
  </si>
  <si>
    <t>Safety Locking Device Module on the Fixed side</t>
  </si>
  <si>
    <t>Safety Locking Device Module Mobile Side</t>
  </si>
  <si>
    <t>ModuleEtap-Interface Ethernet-Dne network</t>
  </si>
  <si>
    <t>Door rabbet module</t>
  </si>
  <si>
    <t xml:space="preserve">Module fixed glass back-right and back-left doors </t>
  </si>
  <si>
    <t>Depreciation of a IP65 base on a tool</t>
  </si>
  <si>
    <t>Less Value KSA FM50A KSA Box Set</t>
  </si>
  <si>
    <t>Less Value KSA FS160A KSA Box Set</t>
  </si>
  <si>
    <t>Loss of value of single group cold barrel</t>
  </si>
  <si>
    <t>Less Value Double Post Under Beam</t>
  </si>
  <si>
    <t>Monogeometry station pulley type Expert</t>
  </si>
  <si>
    <t>Monogeometry on guide unit</t>
  </si>
  <si>
    <t>Pulley large Sub-Assembly 600 Géoflexor</t>
  </si>
  <si>
    <t>Pulley Small Sub-Assembly 600 Géoflexor</t>
  </si>
  <si>
    <t>Montage of the control Ring die</t>
  </si>
  <si>
    <t>Automation of the string conveyor motor motor</t>
  </si>
  <si>
    <t>Return motorization of the marking head</t>
  </si>
  <si>
    <t>Automation of a twine conveyor movement</t>
  </si>
  <si>
    <t>Msa+Distrib Auto 1 mechanical indexing nut</t>
  </si>
  <si>
    <t>Msa+Distrib Auto SERV 1 nut - ground - M10 or M12</t>
  </si>
  <si>
    <t>Msa+Distrib Auto SERV 1 nut M5 or M6</t>
  </si>
  <si>
    <t xml:space="preserve">Msa+Distrib Auto SERV 1 nut M8 </t>
  </si>
  <si>
    <t xml:space="preserve">M10-M12 welding and distribution machine </t>
  </si>
  <si>
    <t>M5-M6 welding and distribution machine</t>
  </si>
  <si>
    <t>Additional steering meter for KBK1 twin harness</t>
  </si>
  <si>
    <t>Additional steering meter for KBK1 single harness</t>
  </si>
  <si>
    <t>1 Meter extra meter for exit rail Closures</t>
  </si>
  <si>
    <t>Robot Application MV3D</t>
  </si>
  <si>
    <t>Rental of a nacelle by the day</t>
  </si>
  <si>
    <t>Accumulation store shuttle width 400mm</t>
  </si>
  <si>
    <t>Replacement of a Silhouette on 1+1 Trolley</t>
  </si>
  <si>
    <t>MAGEC Profile Beam Nose</t>
  </si>
  <si>
    <t>No control of an integrated clamping in the rear and front position</t>
  </si>
  <si>
    <t>Non ctrl of a cylinder in the rear and front position</t>
  </si>
  <si>
    <t>No ctrl of a cylinder in the rear or front position</t>
  </si>
  <si>
    <t xml:space="preserve">Dress pack for naked robot </t>
  </si>
  <si>
    <t>Tool 1 welding point for MAS</t>
  </si>
  <si>
    <t>Elastomeric equil. welding tool 2 screws/nuts</t>
  </si>
  <si>
    <t>contacless measurement Inverter</t>
  </si>
  <si>
    <t>Option if two tip dressers installed</t>
  </si>
  <si>
    <t>Secure hoist option</t>
  </si>
  <si>
    <t>Unique PC Soft Console Option</t>
  </si>
  <si>
    <t>control body per day</t>
  </si>
  <si>
    <t>Suction duct opening in laser cabin</t>
  </si>
  <si>
    <t>Sub_Assembly100 Geoflexor large model frame</t>
  </si>
  <si>
    <t>Frame Sub-Assembly 100 Geoflexor small model</t>
  </si>
  <si>
    <t>Frame Conformation Bodyflexor 3</t>
  </si>
  <si>
    <t>Assembly Frame-Portal and Bridge - Heliflexor 2</t>
  </si>
  <si>
    <t>Rear gantry frame for support robot</t>
  </si>
  <si>
    <t>Front gantry frame for support robot</t>
  </si>
  <si>
    <t>Tool shuttle without geometry, width 400mm</t>
  </si>
  <si>
    <t>Punch and replacement clinching die</t>
  </si>
  <si>
    <t>Installation + commissioning MSC</t>
  </si>
  <si>
    <t>Electric chain hoist 125 Kg</t>
  </si>
  <si>
    <t>Electric chain hoist 200 Kg</t>
  </si>
  <si>
    <t>Electric chain hoist 800 Kg</t>
  </si>
  <si>
    <t>Transport pallet checking fixture Body Side-3D</t>
  </si>
  <si>
    <t>Auto managing of X balancing system</t>
  </si>
  <si>
    <t>Laser head flow control kit</t>
  </si>
  <si>
    <t>Uncontrolled removable panel for laser cabin</t>
  </si>
  <si>
    <t>Filtration unit for laser welding cabin</t>
  </si>
  <si>
    <t>Filtration unit for RWS welding cabin</t>
  </si>
  <si>
    <t>Packaging 3/4 - 6 and 12 bars</t>
  </si>
  <si>
    <t>3/4 - 6 bar packaging for offline MSM</t>
  </si>
  <si>
    <t>3/4 - 6 bar packaging for logical manual welding jig PN</t>
  </si>
  <si>
    <t xml:space="preserve">Andon Panel </t>
  </si>
  <si>
    <t>Festo toolbox associated with the islet</t>
  </si>
  <si>
    <t>Specific support for Festo panel</t>
  </si>
  <si>
    <t>New PN Panel</t>
  </si>
  <si>
    <t>Laser protection panel without support by the meter</t>
  </si>
  <si>
    <t>Vinyl panel without support by the meter</t>
  </si>
  <si>
    <t>Satndard Cabin walls, lateral and upper (per m²)</t>
  </si>
  <si>
    <t>No BN transfer inter-stations (L=4m)</t>
  </si>
  <si>
    <t>No BN transfer inter-stations (L=6.5m)</t>
  </si>
  <si>
    <t>Passage of cables, fibres or laser cabin wires</t>
  </si>
  <si>
    <t>Profinet DeviceNet Gateway</t>
  </si>
  <si>
    <t>Geoflexor machine upper gangway</t>
  </si>
  <si>
    <t>PC AroNet type PSA</t>
  </si>
  <si>
    <t>PC for Plasmo retouching area Plasmo Armature</t>
  </si>
  <si>
    <t>PC for Plasmo retouching area Closures</t>
  </si>
  <si>
    <t>Programming PC Laser source</t>
  </si>
  <si>
    <t>A day of PEE and REE Clinching France</t>
  </si>
  <si>
    <t>A day of PEE and REE Clinching Europe</t>
  </si>
  <si>
    <t>Floor paint thickness 5 mm</t>
  </si>
  <si>
    <t>Manual Pin</t>
  </si>
  <si>
    <t>Pneumatic drilling machine</t>
  </si>
  <si>
    <t>Vertical I/O station auto 2 frames + indexer</t>
  </si>
  <si>
    <t>Manual vertical I/O station 2 frames</t>
  </si>
  <si>
    <t>Manual green I/O station 2 frames + PN lock</t>
  </si>
  <si>
    <t>Manual rotating I/O station with launcher and PN lock</t>
  </si>
  <si>
    <t>Mesh protection by the metre</t>
  </si>
  <si>
    <t>Mesh protection with Vinyl by the meter</t>
  </si>
  <si>
    <t>Set of 4 supports for fixed roller table</t>
  </si>
  <si>
    <t>Foot for clinching / riveting / marking in medium</t>
  </si>
  <si>
    <t>Foot for clinching / riveting / marking on the ground</t>
  </si>
  <si>
    <t>Manual pin</t>
  </si>
  <si>
    <t>Retractable pin</t>
  </si>
  <si>
    <t xml:space="preserve">Mobile pin on ECO clamping d=50 </t>
  </si>
  <si>
    <t>Retractable manual pin cde destaco - 3D</t>
  </si>
  <si>
    <t>Retractable pin on Gripper</t>
  </si>
  <si>
    <t>Multifunctional pin</t>
  </si>
  <si>
    <t>Multifunctional pin Gripper</t>
  </si>
  <si>
    <t>Single pin for checking fixture</t>
  </si>
  <si>
    <t>Retractable pin positioning part on ring</t>
  </si>
  <si>
    <t>Fixed pin for magazine pallet</t>
  </si>
  <si>
    <t>Pin on linear guide unit</t>
  </si>
  <si>
    <t>Pin on linear guide unit for gripper</t>
  </si>
  <si>
    <t>Control clamp Dimension "X" clinching</t>
  </si>
  <si>
    <t>Calibration pliers for hemming head</t>
  </si>
  <si>
    <t>Clamping vice Model</t>
  </si>
  <si>
    <t>Riveting clamp, depth 200 mm</t>
  </si>
  <si>
    <t>Riveting clamp, depth 470 mm</t>
  </si>
  <si>
    <t>Riveting clamp 85 mm deep</t>
  </si>
  <si>
    <t>Gripping Clamp width 20</t>
  </si>
  <si>
    <t>Gripper + Key on Gripper</t>
  </si>
  <si>
    <t>Picker laser welding gun</t>
  </si>
  <si>
    <t>Pince Soudure laser Picker</t>
  </si>
  <si>
    <t>Fixed Clamp Medium Foot Gripper Body Side</t>
  </si>
  <si>
    <t>Automated electrical clinching gun</t>
  </si>
  <si>
    <t>Option Electrical clinching gun large opening</t>
  </si>
  <si>
    <t>Kraftkurver machine clinching 90 KN</t>
  </si>
  <si>
    <t>Miniature machine clinching 45 KN</t>
  </si>
  <si>
    <t>Machine clinching 50 KN</t>
  </si>
  <si>
    <t>Machine clinching 80 KN</t>
  </si>
  <si>
    <t>Manual clinching pliers type TZ05 Pu 250 mm</t>
  </si>
  <si>
    <t>Manual clinching pliers type CMH03 Pu 50 mm</t>
  </si>
  <si>
    <t>Robot Clinching Tool 50KN</t>
  </si>
  <si>
    <t>Robot Clinching Tool 80KN</t>
  </si>
  <si>
    <t>TI MF autoadaptive X clamp PGP</t>
  </si>
  <si>
    <t>MF 1000 Hz C Medium Clamp - Width 450</t>
  </si>
  <si>
    <t>MF 1000 Hz C clamp Small - Read &gt;= 275</t>
  </si>
  <si>
    <t>MF 1000 Hz clamp in X Big - width 600 to 800</t>
  </si>
  <si>
    <t>MF 1000 Hz X clamp Medium - width 450 to 550</t>
  </si>
  <si>
    <t>MF 1000 Hz X clamp Small - width 300 to 400</t>
  </si>
  <si>
    <t>Mobile Clamp Medium Foot Gripper Body Side</t>
  </si>
  <si>
    <t>NP210 self-centering C pliers</t>
  </si>
  <si>
    <t>Self-retracting C clamp NP216</t>
  </si>
  <si>
    <t>Clamp X - Shape pulsations NP237</t>
  </si>
  <si>
    <t>Clamp X-Shape autorétractable width 220 N251</t>
  </si>
  <si>
    <t>Clamp X - Shape normale N226</t>
  </si>
  <si>
    <t>Clamp X - Shape pulsations N246</t>
  </si>
  <si>
    <t>Clamp X - Shape pulsations P246</t>
  </si>
  <si>
    <t>Hydraulic punching tool 35 mm 25 KN</t>
  </si>
  <si>
    <t>Hydraulic punching tool 65 mm 50 KN</t>
  </si>
  <si>
    <t>Double hydraulic punching tool 65mm 30KN</t>
  </si>
  <si>
    <t>Electric C Clamp width 300</t>
  </si>
  <si>
    <t>Modular C clamp électric width 300</t>
  </si>
  <si>
    <t>Pneumatic C clamp width 300</t>
  </si>
  <si>
    <t>MF Light Mod Clamp C- Shape Electric Width 300</t>
  </si>
  <si>
    <t>MF Light Mod Clamp C- Shape Electric Width 600</t>
  </si>
  <si>
    <t>MF Light Mod Clamp X - Shape RCX electric</t>
  </si>
  <si>
    <t>MF Light Mod Clamp X - Shape RY electric</t>
  </si>
  <si>
    <t>MF Light Mod Clamp X - Shape electric width &lt; 500</t>
  </si>
  <si>
    <t>MF Light Mod Clamp X - Shape electric width 500 - 600</t>
  </si>
  <si>
    <t>MF Light ModClamp X - Shape electric width &gt; 600</t>
  </si>
  <si>
    <t>Pince in C-Shape pneumatic RCX or RY</t>
  </si>
  <si>
    <t>Clamp X - Shape RCX electric</t>
  </si>
  <si>
    <t>Modular Clamp X - Shape RCX electric</t>
  </si>
  <si>
    <t>Clamp X - Shape RY electric</t>
  </si>
  <si>
    <t>Modular Clamp X - Shape RY electric</t>
  </si>
  <si>
    <t>Clamp X - Shape electric width &lt;= 500</t>
  </si>
  <si>
    <t>Modular Clamp X - Shape electric width &lt;= 500</t>
  </si>
  <si>
    <t>Clamp X - Shape electric width 500 to 600</t>
  </si>
  <si>
    <t>Modular Clamp X - Shape electric width 500 to 600</t>
  </si>
  <si>
    <t>Clamp X - Shape electric width &gt; 600</t>
  </si>
  <si>
    <t>Modular Clamp X - Shape electric width &gt; 600</t>
  </si>
  <si>
    <t>Clamp X - Shape pneumatic width &lt;= 500</t>
  </si>
  <si>
    <t>Clamp X - Shape pneumatic width 500 to 600</t>
  </si>
  <si>
    <t>Hot cartridge gun</t>
  </si>
  <si>
    <t>Cold cartridge gun</t>
  </si>
  <si>
    <t>PK560 TT pin gun manual loaded</t>
  </si>
  <si>
    <t>PLM200 PLM200 Alu TT auto loaded stud gun</t>
  </si>
  <si>
    <t>PLM200 PLM200 Alu TT loaded manual dowel gun</t>
  </si>
  <si>
    <t>PLM200 TT auto loaded dowel gun PLM200 TT</t>
  </si>
  <si>
    <t>PLM200 TT pin gun manual loaded</t>
  </si>
  <si>
    <t>PLM560 dowel gun with stepped weight manual load</t>
  </si>
  <si>
    <t>Manual riveting gun series with charger</t>
  </si>
  <si>
    <t>Anti-slip panel per m²</t>
  </si>
  <si>
    <t>Robot floor plate</t>
  </si>
  <si>
    <t>Floor plate high load robot</t>
  </si>
  <si>
    <t>Plate 500 x 500</t>
  </si>
  <si>
    <t>Plate for adaptation of base model</t>
  </si>
  <si>
    <t>Plate for adaptation of the model-stand</t>
  </si>
  <si>
    <t>Plate for ground clamp adaptation</t>
  </si>
  <si>
    <t>Ground plate for tool centering on base plate</t>
  </si>
  <si>
    <t>Ground plate for stand - mounted tool centering</t>
  </si>
  <si>
    <t>Floor plate for centering clamp support frame</t>
  </si>
  <si>
    <t>Decking H=800 to 1200 per m²</t>
  </si>
  <si>
    <t>Decking H&gt;1300 per m²</t>
  </si>
  <si>
    <t>Mechanical-welded set geo front suppport</t>
  </si>
  <si>
    <t>Platform H=3500 per m²</t>
  </si>
  <si>
    <t>Platform H=5000 per m²</t>
  </si>
  <si>
    <t xml:space="preserve">Extendable platform for operator access </t>
  </si>
  <si>
    <t>Robot Decking for Top Extension 900 mm</t>
  </si>
  <si>
    <t>Fortal plate surface between 1.2 m² and 1.5</t>
  </si>
  <si>
    <t>Fortal plate surface between 0.5 m² and 1.2</t>
  </si>
  <si>
    <t>Fortal plate surface between 1.6 m² and 2.5</t>
  </si>
  <si>
    <t>Fortal plate surface between 2.6 m² and 3.5</t>
  </si>
  <si>
    <t>Fortal plate surface between 3.6 m² and 4.5</t>
  </si>
  <si>
    <t>Geoflexor® pit machine decking</t>
  </si>
  <si>
    <t>Plate surface between 1.2 m² and 1.5 m²</t>
  </si>
  <si>
    <t>Plate surface between 0.5 m² and 1.2 m²</t>
  </si>
  <si>
    <t>Plate surface between 1.6 m² and 2.5 m²</t>
  </si>
  <si>
    <t>Capacity plate for tool deposition 2 Cam</t>
  </si>
  <si>
    <t>Fortal Plate support geometry geoflexor carriage</t>
  </si>
  <si>
    <t>Gripper plate 500x500x500</t>
  </si>
  <si>
    <t>Decking on table (cost per table)</t>
  </si>
  <si>
    <t xml:space="preserve">Dogy Side turntable with 3 positions </t>
  </si>
  <si>
    <t>Rotary turntable 4-positions bodyside's outer pannel</t>
  </si>
  <si>
    <t>Elastic plate type Paulstra stop</t>
  </si>
  <si>
    <t>Reading plate + support</t>
  </si>
  <si>
    <t>2 Ground studs for current return</t>
  </si>
  <si>
    <t>Plus Value unpacking on modular clamps</t>
  </si>
  <si>
    <t>Plus Value unpacking on modul clamp and changer</t>
  </si>
  <si>
    <t>Plus Value Laser-Diode head</t>
  </si>
  <si>
    <t>PMS and DFNIE 2D for hood or tailgate</t>
  </si>
  <si>
    <t>PMS and DFNIE 2D for doors</t>
  </si>
  <si>
    <t>Pneumatic specific machine Geoflexor</t>
  </si>
  <si>
    <t>Pocket Monitor laser power control</t>
  </si>
  <si>
    <t>MF Sequence Programming Pocket option 9.3</t>
  </si>
  <si>
    <t>Additional simple control handle for PaP</t>
  </si>
  <si>
    <t>MGB Profinet handle</t>
  </si>
  <si>
    <t>Additional holding handle for PaP clamps</t>
  </si>
  <si>
    <t>Connection point for arc welding generator</t>
  </si>
  <si>
    <t>Connection point for stud welding generator</t>
  </si>
  <si>
    <t>Fixed point for Power supply. Air 6 bars</t>
  </si>
  <si>
    <t>Additional Point on Aronet network</t>
  </si>
  <si>
    <t>Pneumatic angle sander</t>
  </si>
  <si>
    <t>Pneumatic orbital sander diameter 150</t>
  </si>
  <si>
    <t>Double steel beam KBK1 of 3,5m</t>
  </si>
  <si>
    <t>Lifted bridge crossing line</t>
  </si>
  <si>
    <t>Single steel beam KBK1 of 3,5m</t>
  </si>
  <si>
    <t>Additional door for cabinet extension</t>
  </si>
  <si>
    <t>Door automation installed by MAN</t>
  </si>
  <si>
    <t>Swing doors (2x1500) locked</t>
  </si>
  <si>
    <t>Sliding door (3000) locked</t>
  </si>
  <si>
    <t>Double access door MAI laser cabin</t>
  </si>
  <si>
    <t>Double opening sliding door Vesoul</t>
  </si>
  <si>
    <t>Tool support for Héliflexor 2</t>
  </si>
  <si>
    <t>Swivel door connecting Beam - Geo for CFER gripper</t>
  </si>
  <si>
    <t>Sliding access doors contacless measurement island</t>
  </si>
  <si>
    <t>Suction Cups or detection function for Gripper</t>
  </si>
  <si>
    <t>Locked mesh gate</t>
  </si>
  <si>
    <t>Locked mesh gate and vinyl protection</t>
  </si>
  <si>
    <t>CI access door laser cabin</t>
  </si>
  <si>
    <t>Portique pour montage ossature à l'étage Géoflexor</t>
  </si>
  <si>
    <t>Access door contacless measurement island</t>
  </si>
  <si>
    <t>An additional rack for Kanban Tube</t>
  </si>
  <si>
    <t>Locked polycarbonate door</t>
  </si>
  <si>
    <t>A Faro arm control position</t>
  </si>
  <si>
    <t>Fixed manual CND station without geometry</t>
  </si>
  <si>
    <t>Autonomous swivelling CND station</t>
  </si>
  <si>
    <t>Manual swivelling CND station without geometry</t>
  </si>
  <si>
    <t>Station for Plasmo control elements</t>
  </si>
  <si>
    <t>Rest station 1000 x 1000</t>
  </si>
  <si>
    <t>Rest station 1500 x 1500 x 1500</t>
  </si>
  <si>
    <t>Rest station 500 x 1000</t>
  </si>
  <si>
    <t>Inter-motorized station for an ortogonal ferry</t>
  </si>
  <si>
    <t>Non-motorized inter-station ortogonal ferry</t>
  </si>
  <si>
    <t>Wire support for ex. Screwing gun</t>
  </si>
  <si>
    <t>Gluing bracket</t>
  </si>
  <si>
    <t>Adaptation of glue stem for second gun</t>
  </si>
  <si>
    <t>Telescopic glueing bracket (&gt;3 m)</t>
  </si>
  <si>
    <t>Simple Support Post</t>
  </si>
  <si>
    <t>Bracket for small equipment</t>
  </si>
  <si>
    <t>Bracket for clamping station or hoist</t>
  </si>
  <si>
    <t>Clamp hanging post with detection</t>
  </si>
  <si>
    <t>Clamp hanging post without detection</t>
  </si>
  <si>
    <t>MAGEC Interface Beam</t>
  </si>
  <si>
    <t>Gripper harness MAGEC 500 to 1025</t>
  </si>
  <si>
    <t>Gripper harness MAGEC 1025 to 1500</t>
  </si>
  <si>
    <t>Gripper harness MAGEC 1500 to 2000</t>
  </si>
  <si>
    <t>Steel beam (3000) on 3 supports</t>
  </si>
  <si>
    <t>Redlight sensor</t>
  </si>
  <si>
    <t>Inductive part presence detector on Gripper</t>
  </si>
  <si>
    <t>MSC Parts presence laser sensor</t>
  </si>
  <si>
    <t>Additional gripper for door outer panel</t>
  </si>
  <si>
    <t>Flexy Door Gripper Complete Doors</t>
  </si>
  <si>
    <t>Flexy Gripper Single Doors</t>
  </si>
  <si>
    <t>Base structure Versatile gripper Body side</t>
  </si>
  <si>
    <t>pushing unit + reference on gripper</t>
  </si>
  <si>
    <t xml:space="preserve">Alu hemming pressure device (bell-shaped) </t>
  </si>
  <si>
    <t>pushing unit</t>
  </si>
  <si>
    <t>Gas pressure device</t>
  </si>
  <si>
    <t>Spring presser for laser tool</t>
  </si>
  <si>
    <t>Spring presser for roof tool</t>
  </si>
  <si>
    <t>Tucker service complement - Worldwide</t>
  </si>
  <si>
    <t>Production Spare part, production run or Record</t>
  </si>
  <si>
    <t>Programming of 7 specific ranges</t>
  </si>
  <si>
    <t>Programming contacless measurement Analysis</t>
  </si>
  <si>
    <t>1-day Sick intervention in France</t>
  </si>
  <si>
    <t>SOFT program for Bosch cabinets</t>
  </si>
  <si>
    <t>Beam Extender 10 Mt</t>
  </si>
  <si>
    <t>Beam Extender 5 Mt</t>
  </si>
  <si>
    <t>9 Mt PaP Beam Extender for PaP</t>
  </si>
  <si>
    <t>protection set autom. Depalletizing station 1 Pillar</t>
  </si>
  <si>
    <t>protection set autom. Depalletizing station 2 Pillars</t>
  </si>
  <si>
    <t>ProtecLatTabl</t>
  </si>
  <si>
    <t>Protection formed plastic rocker inner</t>
  </si>
  <si>
    <t>Clamping protection tube</t>
  </si>
  <si>
    <t>Polycarbonate protection by the meter</t>
  </si>
  <si>
    <t>Turntable 1 Fixed Container 088 Slotted</t>
  </si>
  <si>
    <t>Turntable 2 Tipping Containers</t>
  </si>
  <si>
    <t>Turntable 2 Fixed Containers</t>
  </si>
  <si>
    <t>Turntable 2 Fixed Containers 0114 Slotted</t>
  </si>
  <si>
    <t xml:space="preserve">Turntable 2 Fixed Containers 0123 Slotted </t>
  </si>
  <si>
    <t>Turntable 2 Fixed Containers 079 Slotted</t>
  </si>
  <si>
    <t>Turntable 2 Fixed Containers 1340x1200 Slotted</t>
  </si>
  <si>
    <t>Turntable 2 Fixed Containers 1480x1200 Slotted</t>
  </si>
  <si>
    <t>Turntable 2 Fixed Containers 1670x1200 Slotted</t>
  </si>
  <si>
    <t>Turntable 2 Fixed Containers 1910x1200 Slotted</t>
  </si>
  <si>
    <t>Turntable 2 Fixed Containers 1910x1480 Slotted</t>
  </si>
  <si>
    <t>Turntable 2 Fixed Containers 2400x1480 Slotted</t>
  </si>
  <si>
    <t>Turntable 2 Fixed Containers 2400x1670 Slotted</t>
  </si>
  <si>
    <t>Turntable 2 Rotating Containers</t>
  </si>
  <si>
    <t>Complex Eiffel Point</t>
  </si>
  <si>
    <t xml:space="preserve">Complex Eiffel point in CG </t>
  </si>
  <si>
    <t>Complex Eiffel point in CT</t>
  </si>
  <si>
    <t>Simple Eiffel point in CG</t>
  </si>
  <si>
    <t>Simple Eiffel point in CT</t>
  </si>
  <si>
    <t xml:space="preserve">Local flow point </t>
  </si>
  <si>
    <t>Local flow point in CG</t>
  </si>
  <si>
    <t>Local flow point in CT</t>
  </si>
  <si>
    <t>Add. connexion point portable counsole</t>
  </si>
  <si>
    <t>Control desk for a laser source</t>
  </si>
  <si>
    <t>Touch panel display for diversity display</t>
  </si>
  <si>
    <t>Touch panel display Screwing</t>
  </si>
  <si>
    <t>Andon Counsole</t>
  </si>
  <si>
    <t>AroNet desk type PSA</t>
  </si>
  <si>
    <t>Isolated desk - BPL with hanging system</t>
  </si>
  <si>
    <t>Desk with 1 GMM with BPL control</t>
  </si>
  <si>
    <t>BP validation desk</t>
  </si>
  <si>
    <t>Operator's desk</t>
  </si>
  <si>
    <t xml:space="preserve">Vigo counsole client léger </t>
  </si>
  <si>
    <t>Input/output station desk (without clock)</t>
  </si>
  <si>
    <t>Input/output station desk (with clock)</t>
  </si>
  <si>
    <t>PN Slave Desk with foot for manual welding jig logical PN</t>
  </si>
  <si>
    <t>Portable HIM counsole</t>
  </si>
  <si>
    <t>Electrical clinching counsole</t>
  </si>
  <si>
    <t>FlexyGrip desk</t>
  </si>
  <si>
    <t>Vigo line counsole AUT-Std VIGO]</t>
  </si>
  <si>
    <t>MAI intervention desk for MAN</t>
  </si>
  <si>
    <t>PN master console with foot for manual welding jig logical PN</t>
  </si>
  <si>
    <t>PN master console without stand for manual welding jig logical PN</t>
  </si>
  <si>
    <t>Operator panel MSC</t>
  </si>
  <si>
    <t>Operator Desk for Servo Screw Driver</t>
  </si>
  <si>
    <t>Desk with PC for Edixia</t>
  </si>
  <si>
    <t>Workshop supervision PC</t>
  </si>
  <si>
    <t>Development PC supervision</t>
  </si>
  <si>
    <t>Pneumatic validation desk with 1 BP</t>
  </si>
  <si>
    <t>PQG desk</t>
  </si>
  <si>
    <t>ST desk on MEF line</t>
  </si>
  <si>
    <t>Shortening of air magazine per m</t>
  </si>
  <si>
    <t>Shortening of the magazine on the floor by m</t>
  </si>
  <si>
    <t>Connection for an Isolated Light Curtain</t>
  </si>
  <si>
    <t>6bars connexion for maintenance</t>
  </si>
  <si>
    <t>Cross rail for clamp station</t>
  </si>
  <si>
    <t>3m maintenance rail</t>
  </si>
  <si>
    <t>Manual VIN Marking Rail</t>
  </si>
  <si>
    <t>Self-supporting rail 1 Clamp for Gantry 2500x2500</t>
  </si>
  <si>
    <t>Self-supporting rail 2 Clamps for Gantry 2500x2500</t>
  </si>
  <si>
    <t>Self-supporting rail 2 Clamps for Gantry 2500x5000</t>
  </si>
  <si>
    <t>Self-supporting rail 3 Clamps for Gantry 2500x2500</t>
  </si>
  <si>
    <t>Self-supporting rail 3 Clamps for Gantry 2500x5000</t>
  </si>
  <si>
    <t>Self-supporting rail 4 Clamps for Gantry 2500x5000</t>
  </si>
  <si>
    <t>Motor output rail Geoflexor</t>
  </si>
  <si>
    <t>Adapter + extended nose crimped Screws Nuts</t>
  </si>
  <si>
    <t>Inter-station roller ramp (cost per Mt)</t>
  </si>
  <si>
    <t>Storage Ranch 2 OMS</t>
  </si>
  <si>
    <t>Robot trajectory shift</t>
  </si>
  <si>
    <t>Recovery of a 2D digital study for 3D of a medium</t>
  </si>
  <si>
    <t>Disassembly automatic welding machine for VESOUL transfer</t>
  </si>
  <si>
    <t>Disassembly robotized welding jig for VESOUL transfer</t>
  </si>
  <si>
    <t>Mobile reference all widths on clamping</t>
  </si>
  <si>
    <t xml:space="preserve"> 63 DIN Movable reference all-types support for station welding robot</t>
  </si>
  <si>
    <t>Mobile reference on DIN clamping for gripper</t>
  </si>
  <si>
    <t>Mobile ref. ECO D50 all widths on clamping</t>
  </si>
  <si>
    <t>Mobile ref. ECO D63 all widths on clamping</t>
  </si>
  <si>
    <t>Mobile ref. ECO D80 all widths on clamping</t>
  </si>
  <si>
    <t>Mobile reference on clamping for gripper</t>
  </si>
  <si>
    <t>Mobile and clamped reference ECO D63 all types</t>
  </si>
  <si>
    <t>Practical support (all widths)</t>
  </si>
  <si>
    <t>Cooling of CMT welding tool</t>
  </si>
  <si>
    <t>Tight ref 40 daN Key + Press all types</t>
  </si>
  <si>
    <t>Clamping reference 40 DIN tab + all types support</t>
  </si>
  <si>
    <t>Clamping 40 daN Key + Press all types on Preh</t>
  </si>
  <si>
    <t>063 DIN clamping reference tab + all types support</t>
  </si>
  <si>
    <t>Tight ref 110 daN Button + Press all types</t>
  </si>
  <si>
    <t>Clamping 110 daN Key + Press all types on Preh</t>
  </si>
  <si>
    <t>Tight ref 200 daN Button + Press all types</t>
  </si>
  <si>
    <t>200 DIN clamping reference tab + all types support</t>
  </si>
  <si>
    <t xml:space="preserve">200 daN clamping tab + all types support on gripper </t>
  </si>
  <si>
    <t>Clamping 40 DIN Key + All types of support on Preh</t>
  </si>
  <si>
    <t xml:space="preserve">63 DIN clamping tab + all types support on gripper </t>
  </si>
  <si>
    <t>Destaco tightening + neoprene tip + 3D support</t>
  </si>
  <si>
    <t>Force controlled clamp</t>
  </si>
  <si>
    <t>ECO D50 clamped reference Key + Press all types</t>
  </si>
  <si>
    <t>ECO D63 Key + Press all types</t>
  </si>
  <si>
    <t>ECO D80 Key + Press all types</t>
  </si>
  <si>
    <t>Manual Clamp</t>
  </si>
  <si>
    <t>Aluminium adjustment slide Y Hood</t>
  </si>
  <si>
    <t>Sled adjustment meedium</t>
  </si>
  <si>
    <t>Robot extension h&lt;1000mm</t>
  </si>
  <si>
    <t>Robot extension h 1000 to 2000mm</t>
  </si>
  <si>
    <t xml:space="preserve">Extension for Tools (MSR, MSM, etc) </t>
  </si>
  <si>
    <t>1m translation extension robot axis 0</t>
  </si>
  <si>
    <t>1m additional robot extension axis 0</t>
  </si>
  <si>
    <t xml:space="preserve">1400 high unloading platform for containers </t>
  </si>
  <si>
    <t xml:space="preserve">300 high unloading platform for containers </t>
  </si>
  <si>
    <t>Fixed extension 1200x1000 (0123)</t>
  </si>
  <si>
    <t>Fixed extension 2300x1300 (069-087)</t>
  </si>
  <si>
    <t>Fixed extension 1950x1150 (079-085)</t>
  </si>
  <si>
    <t>Fixed extension 800x600 (080)</t>
  </si>
  <si>
    <t>Fixed extension 1150x800 (081)</t>
  </si>
  <si>
    <t>Fixed extension 1470x1000 (083-113)</t>
  </si>
  <si>
    <t>Fixed extension 1600x1150 (085)</t>
  </si>
  <si>
    <t>Fixed extension 2230x1600 (088-0130)</t>
  </si>
  <si>
    <t>Fixed extension 1240x1400 PC or GC</t>
  </si>
  <si>
    <t>Fixed extension 1340x1200 notched</t>
  </si>
  <si>
    <t>Fixed extension 1480x1200 notched</t>
  </si>
  <si>
    <t>Fixed extension 1670x1200 notched</t>
  </si>
  <si>
    <t>Fixed extension 1670x1480 notched</t>
  </si>
  <si>
    <t>Fixed extension 1910x1200</t>
  </si>
  <si>
    <t>Fixed extension 1910x1480</t>
  </si>
  <si>
    <t>Fixed extension 1910x1670 notched</t>
  </si>
  <si>
    <t>Fixed extension 2230x1910</t>
  </si>
  <si>
    <t>Fixed extension 2400x1200 notched</t>
  </si>
  <si>
    <t>Fixed extension 2400x1480 notched</t>
  </si>
  <si>
    <t>Fixed extension 2400x1670 notched</t>
  </si>
  <si>
    <t>Fixed extension 2400x1910 notched</t>
  </si>
  <si>
    <t>Fixed extension 2680x1200</t>
  </si>
  <si>
    <t>Heavy-duty robot extension h&lt;1000mm</t>
  </si>
  <si>
    <t>Heavy-duty robot extension h 1000 to 2000mm</t>
  </si>
  <si>
    <t>Roller extension 1600x1200 (0114)</t>
  </si>
  <si>
    <t>Roller extension 1200x1000 (0123)</t>
  </si>
  <si>
    <t>Roller extension 1200x1000 (0123) Slotted</t>
  </si>
  <si>
    <t>Roller extension 2300x1600 (0130)</t>
  </si>
  <si>
    <t>Roller extension 1950x1150 (079)</t>
  </si>
  <si>
    <t>Roller extension 800x600 (080)</t>
  </si>
  <si>
    <t>Roller extension 1150x800 (081)</t>
  </si>
  <si>
    <t>Roller extension 1370x900 (083)</t>
  </si>
  <si>
    <t>Roller extension 1340 Slotted</t>
  </si>
  <si>
    <t>Roller extension 1000x800 (30049)</t>
  </si>
  <si>
    <t>Roller extension 1 tray 1670x1480</t>
  </si>
  <si>
    <t>Roller extension 2 trays 1480x1200</t>
  </si>
  <si>
    <t>Roller extension 2 trays 1670x1480</t>
  </si>
  <si>
    <t>Roller extension 2 trays 2230x1910</t>
  </si>
  <si>
    <t>Roller extension 2 trays 2400x1200</t>
  </si>
  <si>
    <t>Roller extension 2 trays 2400x1480</t>
  </si>
  <si>
    <t>Roller extension 2 trays 2400x1670</t>
  </si>
  <si>
    <t>Roller extension 3 trays 1480x1200</t>
  </si>
  <si>
    <t>Roller extension 3 trays 1670x1480</t>
  </si>
  <si>
    <t>Very high load robot extension</t>
  </si>
  <si>
    <t>One day of geometric surveys articulated arm</t>
  </si>
  <si>
    <t>Remise en convoi d'une gamme</t>
  </si>
  <si>
    <t>Replacing a pin on Station Welding Robot</t>
  </si>
  <si>
    <t>Replacing a mobile pin on tool</t>
  </si>
  <si>
    <t>Replacing a support or a ref</t>
  </si>
  <si>
    <t>Replacing a support/pin (in practice)</t>
  </si>
  <si>
    <t>Replacing a clamping in a tool</t>
  </si>
  <si>
    <t>Replace machining block in hemming tool 0,4M</t>
  </si>
  <si>
    <t>Replacement of electric detector by PN</t>
  </si>
  <si>
    <t>Replacement of electr. distributor by PN</t>
  </si>
  <si>
    <t>Replacing a clamping reference or mobile pin</t>
  </si>
  <si>
    <t>Replacement of a robot with 1 weld</t>
  </si>
  <si>
    <t>Replacement of a robot without welding</t>
  </si>
  <si>
    <t>Repeater box for Aronet network</t>
  </si>
  <si>
    <t>Floor resin thickness 4 cm</t>
  </si>
  <si>
    <t>AGV locking system</t>
  </si>
  <si>
    <t>2-clamps locking system for accumulation transfer</t>
  </si>
  <si>
    <t>4-clamps locking system for accumulation transfer</t>
  </si>
  <si>
    <t>Auto turntable digital control horizontal plate</t>
  </si>
  <si>
    <t>Auto turntable digital control horizontal steel beam</t>
  </si>
  <si>
    <t>Horizontal manual turner with manual lock PN</t>
  </si>
  <si>
    <t>PN curtain for MAS SERV</t>
  </si>
  <si>
    <t>Pneumatic manual riveting gun</t>
  </si>
  <si>
    <t>Mechanical anti-rotation stop</t>
  </si>
  <si>
    <t xml:space="preserve">Add. connexion length14m with 1 electrical motor with or without welding </t>
  </si>
  <si>
    <t>Add. connexion length 14m 2 elect motors with or without welding</t>
  </si>
  <si>
    <t>Add. connexion length 14m 3 elect motors with or without welding</t>
  </si>
  <si>
    <t>Add. connexion length 14m 1 welding without electr motor</t>
  </si>
  <si>
    <t>Add. connexion length 14m 2 welding without elect motor</t>
  </si>
  <si>
    <t>Add. connexion length 14mwithout welding without elect motor</t>
  </si>
  <si>
    <t>Add. connexion length 21m 1 elect motor with or without welding</t>
  </si>
  <si>
    <t>Add. connexion length 21m 2 elect motors with or without welding</t>
  </si>
  <si>
    <t>Add. connexion length 21m 3 elect motors with or without welding</t>
  </si>
  <si>
    <t>Add. connexion length 21m 1 welding without elect motor</t>
  </si>
  <si>
    <t>Add. connexion length 21m 2 welding without elect motor</t>
  </si>
  <si>
    <t>Add. connexion length 21m without welding without elect motor</t>
  </si>
  <si>
    <t>Robot + bay integration on site (Std new)</t>
  </si>
  <si>
    <t>Robot + bay integration on site Islet contacless measurement Opening</t>
  </si>
  <si>
    <t>Robot + bay integration on site -V11</t>
  </si>
  <si>
    <t>Robot bare arm 2.23m / 100 Kg</t>
  </si>
  <si>
    <t>Robot bare arm 2.65m / 165 Kg</t>
  </si>
  <si>
    <t>Robot bare arm 2.65m / 270 Kg</t>
  </si>
  <si>
    <t>Robot bare arm 3.95m working in Z-1.7m / 165 Kg</t>
  </si>
  <si>
    <t>Robot bare arm 3.62m / 400 Kg</t>
  </si>
  <si>
    <t>Robot bare arm 3.10m / 280 Kg</t>
  </si>
  <si>
    <t>Robot bare arm 3.62m / 900 Kg</t>
  </si>
  <si>
    <t>Robot Ctrl contacless measurement (1 Cam) 165 F</t>
  </si>
  <si>
    <t>Robot bare Manut contacless measurement (1 Cam) 210 F</t>
  </si>
  <si>
    <t>Robot Ctrl contacless measurement (2 Cam) 165R</t>
  </si>
  <si>
    <t>Robot bare arm 2.85m / 1200 Kg</t>
  </si>
  <si>
    <t>Robot bare arm 3.95m working in Z-1.7m / 210 Kg</t>
  </si>
  <si>
    <t>Robot bare arm 2.65m / 210 Kg</t>
  </si>
  <si>
    <t>Robot bare arm 3.00m / 125 Kg</t>
  </si>
  <si>
    <t>Robot bare arm 3.00m / 210 Kg</t>
  </si>
  <si>
    <t>Robot bare arm 2.65m / 360 Kg</t>
  </si>
  <si>
    <t>Robot bare arm 2.83m / 700 Kg</t>
  </si>
  <si>
    <t>Robot Servogun Brake ground welding gun</t>
  </si>
  <si>
    <t xml:space="preserve">Robot Servogun Brake robot welding gun </t>
  </si>
  <si>
    <t>Tip dresser on electric flap (Std New)</t>
  </si>
  <si>
    <t>Tip dresser on electric flap large format</t>
  </si>
  <si>
    <t>Tip dresser on PN flap</t>
  </si>
  <si>
    <t xml:space="preserve"> CGUN fixed tip dresser</t>
  </si>
  <si>
    <t>Tip dreser fix (new)</t>
  </si>
  <si>
    <t>Tip Dresser Fix Picker</t>
  </si>
  <si>
    <t xml:space="preserve">Manuel Tip dresser </t>
  </si>
  <si>
    <t>Tip dresser manual Pn</t>
  </si>
  <si>
    <t xml:space="preserve">Rotonde 4-positions bodyside's outer pannel </t>
  </si>
  <si>
    <t>Roller for centering par</t>
  </si>
  <si>
    <t>SAPIA dialog - WinCC panel (for one field)</t>
  </si>
  <si>
    <t xml:space="preserve">Specific Approved Storage for Rolling Base </t>
  </si>
  <si>
    <t>Inter-process area for Operator Discharge zone</t>
  </si>
  <si>
    <t>MIG/MAG on-board torch assembly</t>
  </si>
  <si>
    <t>MIG/MAG fixed torch assembly</t>
  </si>
  <si>
    <t>Manual MIG/MAG welding station</t>
  </si>
  <si>
    <t>Second auto application installation</t>
  </si>
  <si>
    <t>Door leakage test sections</t>
  </si>
  <si>
    <t>Security for collaborative Robot on gauge</t>
  </si>
  <si>
    <t>Robot SEL Application</t>
  </si>
  <si>
    <t>Robot application SEL+EPF</t>
  </si>
  <si>
    <t>Robot Application SEL+EPF+ in Medium Frequency</t>
  </si>
  <si>
    <t>Dress pack Robot SEL+Hm+ en Moyenne Fréquence</t>
  </si>
  <si>
    <t>Robot Application SEL+M</t>
  </si>
  <si>
    <t>Dress pack Robot SEL+ Moyenne Fréquence</t>
  </si>
  <si>
    <t>Robot application SEL+SEL+</t>
  </si>
  <si>
    <t>Pneumatic management divers selectors</t>
  </si>
  <si>
    <t>SELEPF Robot Application</t>
  </si>
  <si>
    <t>Robot application SELEPFEPF</t>
  </si>
  <si>
    <t>SELEPF Robot Application in Medium Frequency</t>
  </si>
  <si>
    <t>SELM Robot Application</t>
  </si>
  <si>
    <t>Medium Frequency SEL Robot Application</t>
  </si>
  <si>
    <t>SELM Robot Application in Medium Frequency</t>
  </si>
  <si>
    <t>Dress pack Robot SELM-Std VIGO</t>
  </si>
  <si>
    <t>SELPF Robot Application</t>
  </si>
  <si>
    <t>Robot application SELPF+</t>
  </si>
  <si>
    <t>SELPF+ Robot Application in Medium Frequency</t>
  </si>
  <si>
    <t>Robot Application SELPFEPF</t>
  </si>
  <si>
    <t>Robot Application SELPFGPF Robot</t>
  </si>
  <si>
    <t>SELPFGPF Robot Application in Medium Frequency</t>
  </si>
  <si>
    <t>SELPF Robot Application in Medium Frequency</t>
  </si>
  <si>
    <t>Robot Application SELPFSELPF</t>
  </si>
  <si>
    <t>SELPFSELPF Robot Application in Medium Frequency</t>
  </si>
  <si>
    <t>Robot SELSELPF Application</t>
  </si>
  <si>
    <t>SELSELPF Robot Application in Medium Frequency</t>
  </si>
  <si>
    <t>40 DIN clamp all type tab</t>
  </si>
  <si>
    <t>40daN clamp all type tab on gripper</t>
  </si>
  <si>
    <t>063 DIN clamp all type tab</t>
  </si>
  <si>
    <t>Clamping 110 daN All types of key</t>
  </si>
  <si>
    <t>Clamping 110 daN All types of key on Gripper</t>
  </si>
  <si>
    <t>Clamping 200 daN All types of key</t>
  </si>
  <si>
    <t>200 DIN clamp all type tab</t>
  </si>
  <si>
    <t>Clamping 200daN All types of key on Gripper</t>
  </si>
  <si>
    <t>Clamping 400 daN for retacking</t>
  </si>
  <si>
    <t>40DIN clamp all type tab on gripper</t>
  </si>
  <si>
    <t>63 DIN clamp on gripper</t>
  </si>
  <si>
    <t>Clamping Auto remote control</t>
  </si>
  <si>
    <t>Cam clamping</t>
  </si>
  <si>
    <t>Serrage manuel de type crochet</t>
  </si>
  <si>
    <t>Serrage manuel commande déportée</t>
  </si>
  <si>
    <t>Clamping 40DIN Anti-fall on Gripper</t>
  </si>
  <si>
    <t>ECO D50 C125 Clamping All types of key</t>
  </si>
  <si>
    <t>ECO D63 C125 Clamping All types of key</t>
  </si>
  <si>
    <t>Clamping ECO D80 C125 All types of key</t>
  </si>
  <si>
    <t>Clamping ECO D50 C125 Width button all types</t>
  </si>
  <si>
    <t>Clamping ECO D63 C125 Width button all types</t>
  </si>
  <si>
    <t>Clamping ECO D80 C125 Width button all types</t>
  </si>
  <si>
    <t>Serrage à Rotules Prehenseur CDC</t>
  </si>
  <si>
    <t>Standard Tailgate lock</t>
  </si>
  <si>
    <t>Clamping lock composed of a flap</t>
  </si>
  <si>
    <t>Optical fiber Terminal server</t>
  </si>
  <si>
    <t>RJ45 Terminal server.</t>
  </si>
  <si>
    <t>Hot Line Service CGUN</t>
  </si>
  <si>
    <t xml:space="preserve"> Hot LineService PICKER</t>
  </si>
  <si>
    <t>Manual Clamp Training Session</t>
  </si>
  <si>
    <t>Robot SEV application (Hemming Screw/Nut)</t>
  </si>
  <si>
    <t>Ergonomic seat MOCR MAS station</t>
  </si>
  <si>
    <t>Product simulation for closures</t>
  </si>
  <si>
    <t>Dress pack Robot SM-Std VIGO</t>
  </si>
  <si>
    <t>Soft PC Master Unified - SELL</t>
  </si>
  <si>
    <t>Beam guidance 1 fiber output and ILN</t>
  </si>
  <si>
    <t>Beam guidance 2 fiber outputs - laser Diode</t>
  </si>
  <si>
    <t>Beam guidance 2 fiber outputs and ILN</t>
  </si>
  <si>
    <t>Beam guidance with 3 fiber and ILN outputs</t>
  </si>
  <si>
    <t>Beam guidance with 4 fiber and ILN outputs</t>
  </si>
  <si>
    <t>Exit lift for ortogonal ferry</t>
  </si>
  <si>
    <t>Embedded Plasma soldering and brazing assembly</t>
  </si>
  <si>
    <t>Servo-controlled air blower head down MAS</t>
  </si>
  <si>
    <t>Air pressure cleaner for tip dresser</t>
  </si>
  <si>
    <t xml:space="preserve">CGUN Laser Source </t>
  </si>
  <si>
    <t>Laser Picker Source</t>
  </si>
  <si>
    <t>Riveting source 1-2 outlets</t>
  </si>
  <si>
    <t>YAG Laser Source 4 Kw (Disc)</t>
  </si>
  <si>
    <t>Laser Source IPG 4 Kw (China Projects)</t>
  </si>
  <si>
    <t>Laser source 4 Kw for soldering</t>
  </si>
  <si>
    <t>YAG Laser Source 5 Kw (Disc)</t>
  </si>
  <si>
    <t>YAG Laser Source 6 Kw (Disc)</t>
  </si>
  <si>
    <t>Laser Source IPG 6 Kw (China Projects)</t>
  </si>
  <si>
    <t>YAG Laser Source 8 Kw (Disc)</t>
  </si>
  <si>
    <t>Laser Source IPG 8 Kw (China Projects)</t>
  </si>
  <si>
    <t>Laser source Diode 4 Kw for soldering</t>
  </si>
  <si>
    <t>Ground structure 2500*2500 pap or hoist attachment</t>
  </si>
  <si>
    <t>Ground structure 5000*2500 with pap or hoist attachment</t>
  </si>
  <si>
    <t>Ground structure 5000*5000 pap or hoist attachment</t>
  </si>
  <si>
    <t>Ground structure 7500*5000 pap or hoist attachment</t>
  </si>
  <si>
    <t>Ground structure 7500*7500 with pap or hoist attachment</t>
  </si>
  <si>
    <t>Dress pack Robot SPF-Std VIGO</t>
  </si>
  <si>
    <t>Reference setting by cylinder sphere modules</t>
  </si>
  <si>
    <t>Front stabilizer with roller on linear guide</t>
  </si>
  <si>
    <t>Postal standard (panel, support, etc...)</t>
  </si>
  <si>
    <t>Additional stop station</t>
  </si>
  <si>
    <t>Additional stop station on curves</t>
  </si>
  <si>
    <t>Staublis for quick manual assembly and disassembly</t>
  </si>
  <si>
    <t>Rotary buffer for bodyside's outer pannel (Hélicoptere)</t>
  </si>
  <si>
    <t>Double structure Support Hood gauge</t>
  </si>
  <si>
    <t>Double structure Trunk gauge support</t>
  </si>
  <si>
    <t>Simple structure Support Trunk gauge</t>
  </si>
  <si>
    <t xml:space="preserve">Top structure for cylinder mounting (without crane) </t>
  </si>
  <si>
    <t>Structure frame manipulator Closures</t>
  </si>
  <si>
    <t>Sensor structure</t>
  </si>
  <si>
    <t>Base plate for Geometric stucture for body side mounted on linear transfer</t>
  </si>
  <si>
    <t>Baseplate for Geometric stucture for body side mounted on turntable</t>
  </si>
  <si>
    <t>Central structure gripper contacless measurement Hood</t>
  </si>
  <si>
    <t>Central structure gripper contacless measurement Doors</t>
  </si>
  <si>
    <t>Aerial mechanically-welded structure</t>
  </si>
  <si>
    <t>Large tool support structure with Berg cylinders</t>
  </si>
  <si>
    <t>Small tool support structure with Berg cylinders</t>
  </si>
  <si>
    <t>structure on the rail in the MEF line to move and lower the mounting fixture of the taigate</t>
  </si>
  <si>
    <t>Large tool support structure without Berg cylinders</t>
  </si>
  <si>
    <t>Centering structure support for Taco geometrical gripper.</t>
  </si>
  <si>
    <t>Structure Support template Lower fenders</t>
  </si>
  <si>
    <t>Small tool support structure without berg cylinders</t>
  </si>
  <si>
    <t>top/ roof part of smoke suction cabin</t>
  </si>
  <si>
    <t>wall part of smoke suction cabin</t>
  </si>
  <si>
    <t>Normal part support, non-magnetic</t>
  </si>
  <si>
    <t>addition longer arm for welding robot</t>
  </si>
  <si>
    <t>Loading Station Operator Magazine</t>
  </si>
  <si>
    <t>Support for cable channel specific for glue</t>
  </si>
  <si>
    <t>support for cable cahnnel</t>
  </si>
  <si>
    <t xml:space="preserve">Supplement Retractable stop kit for suspension rod </t>
  </si>
  <si>
    <t>Surcharge for Kt retractable stop for gyroscop</t>
  </si>
  <si>
    <t>Reinforced stand for air accumulation magazine</t>
  </si>
  <si>
    <t>Surcharge if higher magazine height 5000mm</t>
  </si>
  <si>
    <t>Geometry gripper supplement</t>
  </si>
  <si>
    <t>Support Control Master Roof</t>
  </si>
  <si>
    <t>Support for robot isolation panel</t>
  </si>
  <si>
    <t>Removing a Gate, BI or shutter</t>
  </si>
  <si>
    <t>Control support for false waste + comparator</t>
  </si>
  <si>
    <t>Removal of an input/output station</t>
  </si>
  <si>
    <t>Addition if gun used for pulse-welding</t>
  </si>
  <si>
    <t>Transformation Appli SELM in M</t>
  </si>
  <si>
    <t>Additional wooden floor decking GLISSNOT ep12/m²</t>
  </si>
  <si>
    <t>Supplement 2 modules for double square step</t>
  </si>
  <si>
    <t>Mechanically welded control matrix support</t>
  </si>
  <si>
    <t>Surcharge for dual control handle</t>
  </si>
  <si>
    <t>Call Box to call the forklift driver support edge of the line</t>
  </si>
  <si>
    <t>support for cabinet of manual welding gun (hanging)</t>
  </si>
  <si>
    <t>support for cabinet of manual welding gun on the ground</t>
  </si>
  <si>
    <t>Support for changing gripper on robot</t>
  </si>
  <si>
    <t>Support to check hemming head</t>
  </si>
  <si>
    <t>Transformation of SELM Appli into SEL</t>
  </si>
  <si>
    <t>Removing a Flap or trolley</t>
  </si>
  <si>
    <t>Removing a welding cabinet</t>
  </si>
  <si>
    <t>Removal of a part presence sensor</t>
  </si>
  <si>
    <t>Removing a PN distributor</t>
  </si>
  <si>
    <t>Removing a gripper element</t>
  </si>
  <si>
    <t>Removing an air store</t>
  </si>
  <si>
    <t>Removing a ground store</t>
  </si>
  <si>
    <t>Removing a jig/tool</t>
  </si>
  <si>
    <t>Removing a clamp station</t>
  </si>
  <si>
    <t>Removing an operating panel</t>
  </si>
  <si>
    <t>Removing a robot with 1 weld</t>
  </si>
  <si>
    <t>Removing a robot without welding</t>
  </si>
  <si>
    <t>Removal of clamping or mobile pin</t>
  </si>
  <si>
    <t>Removing a transformer</t>
  </si>
  <si>
    <t>Removal Welding Spot</t>
  </si>
  <si>
    <t>Supplement reinforced roller table</t>
  </si>
  <si>
    <t>Removal fixed tip dresser or electrode changer</t>
  </si>
  <si>
    <t>Safety Power supply zone (island) without door</t>
  </si>
  <si>
    <t>Gripper or gripper storage support</t>
  </si>
  <si>
    <t>Additional transport costs for wide tailgate (&gt;2000mm)</t>
  </si>
  <si>
    <t>Zone safety (production cell) with no gate</t>
  </si>
  <si>
    <t>Additional cost for welding application of a R1000 robot</t>
  </si>
  <si>
    <t>Additional cost of lifting table h=1200 mm</t>
  </si>
  <si>
    <t>Additional cost of lifting table h=500 mm</t>
  </si>
  <si>
    <t>Additional cost of lifting table with offset columns</t>
  </si>
  <si>
    <t>Plastic form for protection in arch weding station (protect car)</t>
  </si>
  <si>
    <t>10 bar compressor for MSA</t>
  </si>
  <si>
    <t>10 bar compressor for robot</t>
  </si>
  <si>
    <t>Hinge template suspension Doors</t>
  </si>
  <si>
    <t>Siemens 8-port IP67 switch</t>
  </si>
  <si>
    <t>14 port Ethernet Switch</t>
  </si>
  <si>
    <t>Additional 24-port switch</t>
  </si>
  <si>
    <t>SwitchNiv2-AirExchanger</t>
  </si>
  <si>
    <t>SwitchNiv2-DDCEsupport</t>
  </si>
  <si>
    <t>Level 3 Switch</t>
  </si>
  <si>
    <t>Plasmo expertise table</t>
  </si>
  <si>
    <t>Lifting table S/Ens 200 Geoflexor</t>
  </si>
  <si>
    <t>Non-motorized free roller table Std</t>
  </si>
  <si>
    <t>Roller table (MOCR station)</t>
  </si>
  <si>
    <t>Paling table Opening openings</t>
  </si>
  <si>
    <t>New standard roller table</t>
  </si>
  <si>
    <t>Manual swivel table</t>
  </si>
  <si>
    <t xml:space="preserve">Base belt conveyor 1 meter </t>
  </si>
  <si>
    <t>Belt conveyor belt bi motor base 1 meter</t>
  </si>
  <si>
    <t>Meter for single or dual band mats</t>
  </si>
  <si>
    <t>Meter for bi-motorized carpet support</t>
  </si>
  <si>
    <t>Open trunk support cleat</t>
  </si>
  <si>
    <t>Adding 2nd IHM on electrical cabinet</t>
  </si>
  <si>
    <t>Leak test of a Laser cabin</t>
  </si>
  <si>
    <t>Self-supporting remote feed dowel head Type LM90</t>
  </si>
  <si>
    <t>Auto head for nuts</t>
  </si>
  <si>
    <t>Auto head for wide flange studs Type F13</t>
  </si>
  <si>
    <t>Auto head for wide flange studs Type F8</t>
  </si>
  <si>
    <t>Auto head for straight studs</t>
  </si>
  <si>
    <t>Auto head for M6 ground studs</t>
  </si>
  <si>
    <t>Auto head for M8 ground studs</t>
  </si>
  <si>
    <t>Auto head for T- or support Studs</t>
  </si>
  <si>
    <t>Auto head for M8 studs wide flange</t>
  </si>
  <si>
    <t>Auto head for M8 studs normal flange</t>
  </si>
  <si>
    <t>Automatic head for screws and nuts for crimping</t>
  </si>
  <si>
    <t>Automatic screwing unit for robot</t>
  </si>
  <si>
    <t>ALO3 soldering and brazing head (Trumph disc laser)</t>
  </si>
  <si>
    <t>Head of bus connected PN jig</t>
  </si>
  <si>
    <t>Plasma soldering and brazing head</t>
  </si>
  <si>
    <t>hemming head robot wheel 1 axis</t>
  </si>
  <si>
    <t>C-Shape robot Hemming head</t>
  </si>
  <si>
    <t>Dualwheel robot hemming head</t>
  </si>
  <si>
    <t>BIMO laser welding head (optical only)</t>
  </si>
  <si>
    <t>PDT laser welding head</t>
  </si>
  <si>
    <t xml:space="preserve">Laser Scanning Trumpf PFO welding head </t>
  </si>
  <si>
    <t>Laser welding head RSK + finger</t>
  </si>
  <si>
    <t>Pull rod for call Andon for the operator</t>
  </si>
  <si>
    <t xml:space="preserve">Manual drawer </t>
  </si>
  <si>
    <t>Manual drawer with PN lock</t>
  </si>
  <si>
    <t>TMT standard frame type 1</t>
  </si>
  <si>
    <t>Complementary frame TMT standard type 3</t>
  </si>
  <si>
    <t>Transport Jig</t>
  </si>
  <si>
    <t>Moyen Amont Station Contrôle Opérateur</t>
  </si>
  <si>
    <t>Station for Geometric Maintenance</t>
  </si>
  <si>
    <t>Maintenance Station Transmission</t>
  </si>
  <si>
    <t>TMT turntable without elevator</t>
  </si>
  <si>
    <t xml:space="preserve">Transborder 2-Positions Fixed Motor </t>
  </si>
  <si>
    <t xml:space="preserve">Transborder Multi Position Fixed Motor </t>
  </si>
  <si>
    <t>Sheet metal for Pneumatic Logic</t>
  </si>
  <si>
    <t>Connection of extraction unit for manual suction torch</t>
  </si>
  <si>
    <t>Sliding button (Endschalter)</t>
  </si>
  <si>
    <t>press button for hemming hold-down device</t>
  </si>
  <si>
    <t>Touch Pad pour programmation Tucker</t>
  </si>
  <si>
    <t>Adaptive button (Endschalter)</t>
  </si>
  <si>
    <t>Automatic screwdriver</t>
  </si>
  <si>
    <t>Translation of Plasmo documentation</t>
  </si>
  <si>
    <t>Translation for mechanical documents of a mediuam</t>
  </si>
  <si>
    <t>Glueing path</t>
  </si>
  <si>
    <t>Glueing path dash</t>
  </si>
  <si>
    <t>Existing vehicle dash gluing path</t>
  </si>
  <si>
    <t>Trajectory Gluing on existing vehicle</t>
  </si>
  <si>
    <t>Existing vehicle handling path</t>
  </si>
  <si>
    <t>Arc welding path</t>
  </si>
  <si>
    <t>Trajectory Arc welding on existing vehicle</t>
  </si>
  <si>
    <t>Load/unloading trajectory</t>
  </si>
  <si>
    <t>Load/unloading trajectory existing vehicule</t>
  </si>
  <si>
    <t>Laser welding retouching path</t>
  </si>
  <si>
    <t xml:space="preserve">Laser welding/cutting path </t>
  </si>
  <si>
    <t xml:space="preserve">Laser Scanning welding path </t>
  </si>
  <si>
    <t>Welding/cut laser trajectory on existing vehicule</t>
  </si>
  <si>
    <t>Existing welding / cutting path Laser veéh</t>
  </si>
  <si>
    <t>Tools charge and discharge trajectory</t>
  </si>
  <si>
    <t>Hemming path</t>
  </si>
  <si>
    <t>Hemming path on existing vehicle</t>
  </si>
  <si>
    <t>Welding path (clinching, pulled arc, rivet)</t>
  </si>
  <si>
    <t>Trajectory Welding on existing vehicle</t>
  </si>
  <si>
    <t>New standard automatic transfer machine</t>
  </si>
  <si>
    <t>Truck transport (unit=100km)</t>
  </si>
  <si>
    <t>Transformer 125 Kva</t>
  </si>
  <si>
    <t>Transformer 230 Kva</t>
  </si>
  <si>
    <t>Laser box transformer for IG2 without Neutral</t>
  </si>
  <si>
    <t>TdF transformer for IG2 without Neutral</t>
  </si>
  <si>
    <t>Transformer 45 Kva</t>
  </si>
  <si>
    <t>Transformer 71 Kva</t>
  </si>
  <si>
    <t>Transport with trolley carries tooling for body side conformation</t>
  </si>
  <si>
    <t>Transport trolley for hemming tool Hood</t>
  </si>
  <si>
    <t>Hatch in grid  (Std New)</t>
  </si>
  <si>
    <t>Hatch in grid (Std 2003-2006)</t>
  </si>
  <si>
    <t>Connection Cable (welding)</t>
  </si>
  <si>
    <t>Connection cable (welding) water cooled</t>
  </si>
  <si>
    <t>Beam 1 Mt (any diameter) for CFER gripper</t>
  </si>
  <si>
    <t>1 Mt harness ( all diam.) for CFER Old gripper</t>
  </si>
  <si>
    <t>Mt of extra harness (all dia) for CFER gripper</t>
  </si>
  <si>
    <t>Mt of extra harness (all dia) gripper CFER Old</t>
  </si>
  <si>
    <t>Cutting unit in tool</t>
  </si>
  <si>
    <t>Ground-Fixed cutting unit</t>
  </si>
  <si>
    <t>Unité d'anglage déportée actionnée par robot</t>
  </si>
  <si>
    <t>bevelling unit linear outer</t>
  </si>
  <si>
    <t>bevelling unit outer (rotating)</t>
  </si>
  <si>
    <t>Bevelling unit inner</t>
  </si>
  <si>
    <t>Linear unit on Gripper, diam 80 stroke 250</t>
  </si>
  <si>
    <t>Compact guide unit  Ø 50 course 100</t>
  </si>
  <si>
    <t>Compact guide unit Ø 50 stroke 50</t>
  </si>
  <si>
    <t>Guide unit for installation of degassing screw</t>
  </si>
  <si>
    <t>Non-contact measuring unit</t>
  </si>
  <si>
    <t>Piercing unit PFS 400</t>
  </si>
  <si>
    <t>Piercing unit  PFS 900</t>
  </si>
  <si>
    <t>Hemming unit PN</t>
  </si>
  <si>
    <t>Hemming unit PN 2 positions</t>
  </si>
  <si>
    <t>Hemming unit for opening roof or bottom of window</t>
  </si>
  <si>
    <t>Flanging unit (pre hemming)</t>
  </si>
  <si>
    <t>Surface area in m² of machining matrix or strip</t>
  </si>
  <si>
    <t>Surface area in m² of 3D machining matrix control ring</t>
  </si>
  <si>
    <t>Validation Control medium by QCP</t>
  </si>
  <si>
    <t>Single suction cup</t>
  </si>
  <si>
    <t>Suction cup on Adjustable Column CDC gripper</t>
  </si>
  <si>
    <t>mobile suction cup on gripper or mounting unit</t>
  </si>
  <si>
    <t>Magnetic suction pad or pined magnet</t>
  </si>
  <si>
    <t>Hemming die suction pad</t>
  </si>
  <si>
    <t>Vacuum system for gripper suction cups</t>
  </si>
  <si>
    <t xml:space="preserve">Added value lamps for robots defects </t>
  </si>
  <si>
    <t>Lock/unlock system for sled exit</t>
  </si>
  <si>
    <t>Verification of an Existing Handling Path</t>
  </si>
  <si>
    <t>Verification of an Existing Welding Path</t>
  </si>
  <si>
    <t>Rubber tappet on cylinder</t>
  </si>
  <si>
    <t>Diversity display with lights</t>
  </si>
  <si>
    <t>Quick locking female gripper or presser</t>
  </si>
  <si>
    <t>Quick lock male gripper or presser</t>
  </si>
  <si>
    <t>Specific locking Turntable</t>
  </si>
  <si>
    <t>Welding cylinder</t>
  </si>
  <si>
    <t>Robot VIS application (Auto screwing Screw/nut)</t>
  </si>
  <si>
    <t>Adjustable degassing screw with support bracket</t>
  </si>
  <si>
    <t>Laser sighting system</t>
  </si>
  <si>
    <t>Hose for remote screwing</t>
  </si>
  <si>
    <t>Remote Keyboard Display AroNet Monitoring</t>
  </si>
  <si>
    <t>Handwheel for PaP Clamp</t>
  </si>
  <si>
    <t>Rigid partial depal security component (lg=1000)</t>
  </si>
  <si>
    <t>Total depalettizaion security component flexible roll (lg=1000)</t>
  </si>
  <si>
    <t>Partial Vertical Security Component (l=1000 Open=1100)</t>
  </si>
  <si>
    <t>Total Vertical Security Component (l=1000 Open=2000)</t>
  </si>
  <si>
    <t>Extra 200mm slice for ALU slatted roller shutter</t>
  </si>
  <si>
    <t>Safety flap Vertical slat roll ALU (lg=1m)</t>
  </si>
  <si>
    <t>Rolling safety shutter (laser specific)</t>
  </si>
  <si>
    <t>Safety shutter with soft roll-up fabric (without op)</t>
  </si>
  <si>
    <t>Vertical safety flap fabric roll (lg=1000)</t>
  </si>
  <si>
    <t>Total telescope security flap/gate (l=1000 Open=2000)</t>
  </si>
  <si>
    <t>200 mm extra slice for telescopic flap/gate</t>
  </si>
  <si>
    <t>Program component (change of welding parameter)</t>
  </si>
  <si>
    <t>200 mm slice on top of rigid green flap and canvas</t>
  </si>
  <si>
    <t>Balancing part in "Y" shape</t>
  </si>
  <si>
    <t>Single suction cup for gripper</t>
  </si>
  <si>
    <t>Stud welding generator 1-2 outputs</t>
  </si>
  <si>
    <t>Distributor of studs ETF50D.23.70/5.7-32</t>
  </si>
  <si>
    <t>Auto head for ETF50D.23.70/5.7-32</t>
  </si>
  <si>
    <t>Distributor of studs ETF90D.23.00/12,5.17-29BM</t>
  </si>
  <si>
    <t>Auto head for studs LM310/K.05.03/12,5.22-29BM</t>
  </si>
  <si>
    <t>Top output for stud welding generator</t>
  </si>
  <si>
    <t>Distributor of studs ETF50D.23.69/6.17-36F13.3</t>
  </si>
  <si>
    <t>Auto head for studs LM310/K.05.03/6.22F13.3,3</t>
  </si>
  <si>
    <t>Supplément Protection grillagé horizontal sous Mag</t>
  </si>
  <si>
    <t>Supplement robot application additional welding gu</t>
  </si>
  <si>
    <t>Beam 1 Mt (any diameter) for gripper</t>
  </si>
  <si>
    <t>Additional cost for a large trade gripper</t>
  </si>
  <si>
    <t>Complement fixing beam end or double gripper trade</t>
  </si>
  <si>
    <t>Supplement robot application additional head studs</t>
  </si>
  <si>
    <t>Clamping 40 DIN Key ball joint + All types of support</t>
  </si>
  <si>
    <t>Clamping 63 DIN Key ball joint + All types of support</t>
  </si>
  <si>
    <t>40DIN clamping ball joint</t>
  </si>
  <si>
    <t>63DIN clamping ball joint</t>
  </si>
  <si>
    <t>Wording</t>
  </si>
  <si>
    <t>Technical Description</t>
  </si>
  <si>
    <t xml:space="preserve">1 double drum unit (60L) hot equipped with 1 dosing unit (80cc or 160cc) + 1 distribution cabinet + 18 m of hoses + 1 hot filtration antenna + installation equipment + studies + transport packaging + installation and commissioning + documentation + technical assistance (in start-up phase). </t>
  </si>
  <si>
    <t>1 Double drum unit (60L or 200L) cold equipped with 1 dispenser (80cc or 160cc) + 1 distribution cabinet + 18 m hoses + 1 cold filtration antenna + installation equipment + studies + transport packaging + installation and commissioning + documentation + technical assistance (in the start-up phase)</t>
  </si>
  <si>
    <t xml:space="preserve">1 Double drum unit (200L) hot (insono) equipped with 1 dispenser (400cc) + remote gun kit + 1 distribution cabinet + 18 m hoses + 1 hot filtration antenna + installation equipment + studies + transport packaging + installation and commissioning + documentation + technical assistance (in start-up phase). </t>
  </si>
  <si>
    <t xml:space="preserve">1 simple drum unit (60L or 200L) hot equipped with a manual gluing system (antenna + gun) + 10 m of hoses + installation material + 1 antenna support bracket + gluing + studies + transport packaging + installation and commissioning + documentation + technical assistance (in start-up phase). </t>
  </si>
  <si>
    <t xml:space="preserve">1 simple drum unit (60L or 200L) cold equipped with a manual gluing system (antenna + gun) + 10 m of hoses + installation material + 1 antenna support bracket + gluing + studies + transport packaging + installation and commissioning + documentation + technical assistance (in start-up phase). </t>
  </si>
  <si>
    <t xml:space="preserve">1 Double drum unit (60L) hot equipped with 2 dosing units (80cc or 160cc) + 1 bypass manifold + 2 distribution cabinets + 2*18 m hoses + 2 hot filtration antenna + installation equipment + studies + transport packaging + installation and commissioning + documentation + technical assistance (in start-up phase). </t>
  </si>
  <si>
    <t xml:space="preserve">1 Double drum unit (60L or 200L) cold equipped with 2 dosing units (80cc or 160cc) + 1 bypass manifold + 2 distribution cabinets + 2*18 m hoses + 2 cold filtration antenna + installation equipment + studies + transport packaging + installation and commissioning + documentation + technical assistance (in start-up phase). </t>
  </si>
  <si>
    <t xml:space="preserve">1 Double drum unit (200L) hot (insono) equipped with 2 dosers (400cc) + remote gun kit + 2 distribution cabinets + 2*18 m hoses + 2 hot filtration antennas + installation material + studies + transport packaging + installation and commissioning + documentation + technical assistance (in start-up phase). </t>
  </si>
  <si>
    <t xml:space="preserve">1 simple drum unit (60L or 200L) hot equipped with 2 manual gluing systems (antenna + gun) + 2*10 m of hoses + installation material + 2 antenna mounting brackets + gluing + studies + transport packaging + installation and commissioning + documentation + technical assistance (in start-up phase). </t>
  </si>
  <si>
    <t xml:space="preserve">1 simple drum unit (60L or 200L) cold equipped with 2 manual gluing systems (antenna + gun) + 2*10 m of hoses + installation material + 2 antenna mounting brackets + gluing + studies + transport packaging + installation and commissioning + documentation + technical assistance (in start-up phase). </t>
  </si>
  <si>
    <t>Connection of a 2nd electric screwdriver on a trolley.</t>
  </si>
  <si>
    <t>1 set of 2 parallel Bi-rails (length 2m to be used in addition to the main section "BiRail4mKBK2"") for MEF, mounted on tracking irons (included) and equipped with suspension + 1 harness carrier carriage + safety strap</t>
  </si>
  <si>
    <t>1 single rail section (length 3m to be used in addition to the main section "Track4mKBK1") for MEF, mounted on tracking irons (included) and equipped with suspension + 1 harness carrier carriage + safety strap.</t>
  </si>
  <si>
    <t>1 flap (max width 100mm) + cylinder + position detection</t>
  </si>
  <si>
    <t>1 flap (max. width 100mm) + cylinder + position detection, mounted on gripper</t>
  </si>
  <si>
    <t>1 bracket + 1 flap (total width in movement = 1400 mm) equipped with a Ø125 cylinder with locking system + dampers + maintenance pin + sensor and the related distributors (3/2 for locking systems and 5/3 for flaps)</t>
  </si>
  <si>
    <t>1 bracket + 1 flap (total width in movement = 200mm) equipped with a Ø63 cylinder with locking system + maintenance pin + sensor and the related distributors (3/2 for locking systems and 5/3 for flaps)</t>
  </si>
  <si>
    <t xml:space="preserve">1 bracket + 1 flap (total width in movement = 200mm) equipped with a Ø63 cylinder with no locking system + sensor and the related distributor (5/3 for flaps) </t>
  </si>
  <si>
    <t>1 bracket + 1 flap (total width in movement = 400mm) equipped with a Ø80 cylinder with locking system + maintenance pin + sensor and the related distributors (3/2 for locking systems and 5/3 for flaps)</t>
  </si>
  <si>
    <t>1 bracket + 1 flap (total width in movement = 600mm) equipped with a Ø100 cylinder with locking system + mainteannce pin + sensor and the related distrubutors (3/2 for locking systems and 5/3 for flaps)</t>
  </si>
  <si>
    <t>1 bracket + 1 flap (total width in movement = 800 mm) equipped with a Ø125 atuator + maintenance pin + bumpers + sensor and the related distributors (3/2 for locking systems and 5/3 for flaps)</t>
  </si>
  <si>
    <t>1 manual flap + locking pin, to retract a geometry assembly including support and or pin and or a simple or tight reference of a control medium</t>
  </si>
  <si>
    <t>1 manual flap + shim + locking pin, to retract a support, a pin, a simple, tightened reference or 1 coil in a checking fixture.</t>
  </si>
  <si>
    <t>1 manual flap (length 200 to 400mm)</t>
  </si>
  <si>
    <t>Manual flap with locking mechanism for pin or EPS guide holder. Width &lt; 800mm</t>
  </si>
  <si>
    <t>1 support + 1 flap (length 2000mm) + cylinder + detection + rod lock. To be completed with CN1: 5/3 valve with 3/2 for mvt with blocker.</t>
  </si>
  <si>
    <t>1 support + 1 flap (length 600mm) + cylinder + detection + rod lock. To be completed with CN1: 5/3 valve with 3/2 for mvt with blocker.</t>
  </si>
  <si>
    <t>1 support + 1 flap UNIVER LAGP080 with its safety brake. To be completed with CN1: 5/3 valve with 3/2 for mvt with blocker.</t>
  </si>
  <si>
    <t>1 support + 1 flap UNIVER LAGP170 with its safety brake. To be completed with CN1: 5/3 valve with 3/2 for mvt with blocker.</t>
  </si>
  <si>
    <t>1 support + 1 flap UNIVER LAGP300 with its safety brake. To be completed with CN1: 5/3 valve with 3/2 for mvt with blocker.</t>
  </si>
  <si>
    <t>1 support + 1 flap UNIVER LAGP600 with its safety brake. To be completed with CN1: 5/3 valve with 3/2 for mvt with blocker.</t>
  </si>
  <si>
    <t>1 support + 1 flap clamp UNIVER DMA200 + integrated detection</t>
  </si>
  <si>
    <t>Additional equipment Robot for on-board dosing system</t>
  </si>
  <si>
    <t>Three LEDs and recovery of the plate engraved in an existing unit.</t>
  </si>
  <si>
    <t>Adaptation of a recovered automatic welding machine for configuration in VESOUL capacity unit. Network and 24 V= electrical box (removable tool box with network plug and 24-pin HAN socket), solder plug box, fluid and water connection plate,...</t>
  </si>
  <si>
    <t>Adaptation of a recovered manual welding jig for configuration in VESOUL capacity unit. Fluid connection plate with Staubli, fixing, PN box set, PN two-handed.</t>
  </si>
  <si>
    <t>Adaptation of a recovered robotized welding jig for configuration in VESOUL capacity unit. Network electrical box and 24 V= (Removable tool box with network plug and 24-pin HAN socket), fluid connection plate with Staubli, tool kit mounting,...</t>
  </si>
  <si>
    <t>Supports + copper strips + BI cable for connection between the robot clamp connection point and the fixed clamp in the tool.</t>
  </si>
  <si>
    <t>Adapter for Crowfoot type angle gear screwdriver</t>
  </si>
  <si>
    <t>Box with a 7-segment display for displaying the type of part to be loaded</t>
  </si>
  <si>
    <t>Additional cost for integrating a loading aid display into an existing unit</t>
  </si>
  <si>
    <t>Reactive Control, Monitoring and Reliability Panel, PC-type screen fixed on a swivel bracket approximately 2,5m from the floor. The power supply comes from the distrubution box containing the UC (client léger)</t>
  </si>
  <si>
    <t>Reactive Control, Monitoring and Reliability Panel. 46"" LCD display mounted on a swivel bracket approximately 2.5m from the ground. Power supply from a 230Vac distribution box</t>
  </si>
  <si>
    <t>Text display type 8 lines of 6 characters of 33mm (readability at 12m) or 4 lines of 4 characters of 75mm (readability at 30m) + communication interface in PLC.</t>
  </si>
  <si>
    <t>Additional cost for the integration of a "text" diversity display in an existing unit</t>
  </si>
  <si>
    <t>Set of 2 color Light for display of part diversity</t>
  </si>
  <si>
    <t>Additional cost for the integration of diversity display by Lamps in an existing Unit</t>
  </si>
  <si>
    <t>_x000D_Supplement of a color glass stage for room diversity display</t>
  </si>
  <si>
    <t>Electric manual sharpener for Plasma soldering and brazing electrodes.</t>
  </si>
  <si>
    <t>Box with 8 inputs and 8 outputs IP20. Powered from the distribution cabinet. Includes box modification (Removal of BPs and lights)</t>
  </si>
  <si>
    <t xml:space="preserve">Switching system for 2 types of dowels + dowel feed ducts + switching cable - Ex: 1 robot with 1 head and 2 distributors with equivalent dowels (length, diameter and type) : (M6x22 LF13 and M6x27 LF13); (T5*14 and M6*20); </t>
  </si>
  <si>
    <t>Manually operated switch for a section of hoist rail track</t>
  </si>
  <si>
    <t>Magnet + support</t>
  </si>
  <si>
    <t>Only compliant single magnet mounted on spring + support</t>
  </si>
  <si>
    <t>Pilot operated magnet mounted on a support bracket, used as an alternative to suction cups for hemming. Magnet control by PN cylinder.</t>
  </si>
  <si>
    <t>Addition of 1/2 CAN auto changer on existing handling robot. Application complement + harness + modification bay for passage M -&gt; M+. Remember to add numerical studies and auxiliary trajectories.</t>
  </si>
  <si>
    <t xml:space="preserve">Addition of 1/2 CAN auto changer on existing "High Load" manual robot. Application complement + harness + modification bay for passage M -&gt; M+. Remember to add numerical studies and auxiliary trajectories.
</t>
  </si>
  <si>
    <t>Addition of 1/2 CAN auto changer on existing welding robot. Application complement + harness + modification bay for SEL -&gt; SEL+ passage. Remember to add numerical studies and auxiliary trajectories.</t>
  </si>
  <si>
    <t>Addition of a fixed stem to the floor for a dowel gun on an existing handling robot. Application complement + harness recovery + rack modification for M -&gt; GPF passage. Remember to add numerical studies and auxiliary trajectories.</t>
  </si>
  <si>
    <t>Addition of a fixed stud gun to an existing welding robot with fixed clamps. Application complement + harness + bay modification for SEL2PF to SEL2PFGPF transition. Remember to add numerical studies and auxiliary trajectories.</t>
  </si>
  <si>
    <t>Addition of additional module of 4S -12 E (depending on the gripper elements)</t>
  </si>
  <si>
    <t>Addition of 1+1 Lower trolleys (Géo 1 basic silhouette case) + upstream and downstream guide rail + motors + cam rollers + bearings + KUE guides + pulleys and belts + cable carrier chains + wheels + screws (Autosynchronous motors, variators, associated cables supplied by the mechanics). (Don't forget to count the CN1 "Platinum1+1CharGeo" in the tool").</t>
  </si>
  <si>
    <t>Adding an element to a control panel: BP, BPL, switch, etc....</t>
  </si>
  <si>
    <t>integration of 3 motors with variator for the motorization of the 3 adjustable gripping arms for door linings. The 3-axis drive is located in an electrical cabinet. The electrical study is not to be planned, as there is a standard diagram of the cabinet.</t>
  </si>
  <si>
    <t>Operator lighting: REMA reflector 2*58W + Reflector power cable + Fixing hook + Shaft branch connector.</t>
  </si>
  <si>
    <t>Addition of a fixed clamp to the floor on an existing robot with gluing under a fixed stem. Application complement + harness + welding column + welding column + modification of the bay for ETH passage -&gt; SELPFEPF. Remember to add numerical studies and auxiliary trajectories.</t>
  </si>
  <si>
    <t>Addition of a fixed clamp to the floor on an existing handling robot. Application complement + harness + welding column + welding column + modification of bay for passage M -&gt; SELPF. Remember to add numerical studies and auxiliary trajectories.</t>
  </si>
  <si>
    <t>Addition of a gripper on an existing welding robot. Application complement + harness + bay modification for SEL -&gt; SELM passage. Remember to add numerical studies and auxiliary trajectories.</t>
  </si>
  <si>
    <t>Additional Dnet power supply. It is added individually in case of Dnet grid voltage drops.</t>
  </si>
  <si>
    <t>Connection between IG2 and hand on board on a manipulator or hoist: Fixed connections on structure and connection by flexible spiral tube between fixed point and movable element. The mobile unit is guided on the rope of a balancer.</t>
  </si>
  <si>
    <t xml:space="preserve">Installation of the anti-intrusion perimeter station: guardrails, anti-intrusion PG
Scope of the integrator
</t>
  </si>
  <si>
    <t xml:space="preserve">Ergonomic perimeter station layout: plastic boxes, small supports, gravitaries, chutes
RU perimeter Line edges
</t>
  </si>
  <si>
    <t>PHA 160.99.00.00.02-S amplifier for machine clamp CMH03-45 with external pulse control circuit STE 338-05-00 24V/DC (1 amp per clamp)</t>
  </si>
  <si>
    <t>Hydraulic pneumo amplifier for hydraulic punching pliers equipped with an electronic pressure switch.</t>
  </si>
  <si>
    <t>Preparation/Management of numbers; study of the robustness of the areas to be crimped; study of the marriage (1 iteration); writing of the report (to be used if service not provided in phase IS) for a sash (door type, flap, cover)</t>
  </si>
  <si>
    <t>Ultrasonic control unit for checking certain BVH EPS (Stretchers, Front Armature, Rear Armature and Platform). Composed of a SITESCAN D20+ analyzer, LKIT option, coaxial cable, 15 Mhz transformer, delay line, batteries (1 per shift). Sofranel supplier. Plan at least 2 sets for the BVH. One for each controller</t>
  </si>
  <si>
    <t xml:space="preserve">Geometry bracket antenna (clamping reference or swivel/fixed pin) to equip on the MRS fixed harness with CdC "PoutreMSRFinitCdC finishing or the automatic horizontal turn over machine of harness type "RetourAutoHorizPoutr" according to the geometry quantity. </t>
  </si>
  <si>
    <t>Antenna + Ball joint + Ball joint flange + swivel housing + counter flange all types. The "Antennas" provide the connection between the "Beam" and the geometric elements.</t>
  </si>
  <si>
    <t>Welded mechanical harness supporting standard antennas for multi-purpose Side Panel wedding grippers</t>
  </si>
  <si>
    <t>One meter of tubular low car protection</t>
  </si>
  <si>
    <t xml:space="preserve">One meter of high car protection in tube for adjustments (Do not use to describe long lengths) </t>
  </si>
  <si>
    <t>Two meters of high car protection in tube ( To be used for long lengths)</t>
  </si>
  <si>
    <t>One meter of heavy-duty, double-sided sheet metal car guard...</t>
  </si>
  <si>
    <t>Emergency stop module for CCMOP AU range fixed dosing unit - for older generation robot</t>
  </si>
  <si>
    <t>Anti-closure behind a flap or BI made by light curtain, height protected=1050 mm (transmitter + receiver + fixings + 20m cable)</t>
  </si>
  <si>
    <t>Anti-closure system for tailgate vertical or horizontal (cap)</t>
  </si>
  <si>
    <t>Light barrier, height protected=1500 mm : transmitter + receiver + fixings</t>
  </si>
  <si>
    <t xml:space="preserve">Transportation of a cooler between France and a European country - related to APEX supplier </t>
  </si>
  <si>
    <t>Transportation of a PICKER cooler between France and a European country - Involves APEX supplier</t>
  </si>
  <si>
    <t>Rack+Power supply+Processor (Siemens S7-416F or Rockwell L63S)+2MB memory+Ethernet card+Switch</t>
  </si>
  <si>
    <t>PLC (either Schneider TSX37, Siemens S7-200, CompactLogix)</t>
  </si>
  <si>
    <t>PLC Siemens LOGO</t>
  </si>
  <si>
    <t>Rack+Power supply+Processor (Siemens S7-319-F, Rockwell L62S)+Ethernet card+Switch</t>
  </si>
  <si>
    <t>Transformation of a PN welding robot into an electric welding machine. Application complement + harness + bay modification for S+S to SEL+SEL transition. Remember to add numerical studies and auxiliary trajectories.</t>
  </si>
  <si>
    <t>Support + magnet + retractable system + mounting bracket</t>
  </si>
  <si>
    <t>Support + magnet + support</t>
  </si>
  <si>
    <t>Support + magnet + retractable system + ball joint + mounting bracket</t>
  </si>
  <si>
    <t>2 Tilting supports to take into account 2 different sheet metal thicknesses controlled by a cylinder. To be used with a simple tightening and not a tight Reference.</t>
  </si>
  <si>
    <t>References all widths + bracket</t>
  </si>
  <si>
    <t xml:space="preserve"> 200 x 200 x 100 Ertalon digitized support + spacer + screws/bolts (make sure you have an additionnal mechanical bracket)</t>
  </si>
  <si>
    <t>Simple retractable support for Light Control Ring</t>
  </si>
  <si>
    <t>Retractable support bracket + control gauge bracket. Used for 2 Control phases (support or position control with gauge)</t>
  </si>
  <si>
    <t>Support + control gauge centering device. (part position control)</t>
  </si>
  <si>
    <t>Support and holder for a magazine shuttle tool</t>
  </si>
  <si>
    <t>2 plasterers supports on silent block + support mounted on marble</t>
  </si>
  <si>
    <t>2 plating supports on silent block + housing, mounted on pressure flap</t>
  </si>
  <si>
    <t>200x200x100 steel digitized support (used for marriage stage) + spacer + screws/bolts (make sure you have an additionnal mechanical bracket)</t>
  </si>
  <si>
    <t>Support + adjustment shims + support + guide unit (diam 50 stroke 25)</t>
  </si>
  <si>
    <t>1-door cabinet including IP20 station head + partition passageway for network connection.</t>
  </si>
  <si>
    <t>1-door cabinet including: IP20 station head, power module and safety outputs for connecting the wiring ring between the robots. If necessary, to be used as a replacement for two "Safety Boxes".</t>
  </si>
  <si>
    <t>Autonomous business cabinet with monitoring system type CEP 400 + Siemens OP7 terminal + Siemens S7-200 PLC + Network interface + business cabinet/robot connection</t>
  </si>
  <si>
    <t>Function including: main disconnect switch, power supply with protections, associated I/O module for power supply and zone security. Connection part IG3</t>
  </si>
  <si>
    <t>1-door cabinet including disconnector, power supply with protections, relay and associated I/O module for power-up, power-up and model start + IG3 part connection + Production counter.</t>
  </si>
  <si>
    <t xml:space="preserve">Cabinet with Human Mechanical Interface Proface + cables + Measuring device + Transport fees and packing of the set Distributor, head, cabinet </t>
  </si>
  <si>
    <t>Control cabinet with Siemens PLC + Siemens touch panel terminal + Exchanges via DNet network interface . Including technical file.</t>
  </si>
  <si>
    <t xml:space="preserve">Cabinet with door (with one IHM and 1 large PLC and 2 repetitive PLC). Gathers the Eiffel dialogue of different cells. </t>
  </si>
  <si>
    <t xml:space="preserve">Welding cabinet Single clamp MF 1000 Hz Auto adaptive
Compatible cabinet for suspended mounting on a harness or fixed support, on a mobile rail or on the ground
Prearranged for connection with welding gun
</t>
  </si>
  <si>
    <t xml:space="preserve">Welding cabinet Bi clamps MF 1000 Hz Auto adaptive
Compatible cabinet for suspended mounting on a harness or fixed support, on a mobile rail or on the ground
Prearranged for connection with welding gun
</t>
  </si>
  <si>
    <t>Bosch Master PC cabinet for RWS welding. Software included.</t>
  </si>
  <si>
    <t xml:space="preserve">Welding cabinet 1 thyristor panel + air treatment and cooling panel. 
The cooling panel is supplied with the welding cabinet. 
</t>
  </si>
  <si>
    <t xml:space="preserve">Welding cabinet with 2 thyristor panels + air treatment and cooling panel.                The cooling panel is supplied with the welding cabinet. </t>
  </si>
  <si>
    <t xml:space="preserve">Welding cabinet with 3 thyristor panels + air treatment and cooling panel
The cooling panel is supplied with the welding cabinet. 
</t>
  </si>
  <si>
    <t>One-door cabinet including IP20 station head + bulkhead for network connection + relay circuit and I/O units associated for energy management, amount of Emergency Stops, amount of barriers and production cell starts.</t>
  </si>
  <si>
    <t>One meter of angle for stopping racks</t>
  </si>
  <si>
    <t>Loading elevator for elevated in-line supply Type MEF Trnava</t>
  </si>
  <si>
    <t>Vacuum cleaner for ATEX zones (EXplosive ATmosphere). Type "TIGER VAC" Ref: SS-IT EX (TC) RE HEPA (Stainless steel tank + pipe and accessories). Complete with 2 suction hoses Ø=32 mm L=5m.</t>
  </si>
  <si>
    <t>Extraction for robotic application with stud welding gun or MIG-MAG-CMT fixed on the ground and connection sheath aux IG2 + junction between IG2 and IG1</t>
  </si>
  <si>
    <t>Supply of a purge assembly per cylinder for automatic electrical electrode changer type SAF0311 (pneumatic version) with option XS150 and fuse holder</t>
  </si>
  <si>
    <t xml:space="preserve">Extraction group for CGUN laser welding gun </t>
  </si>
  <si>
    <t>Suction unit for laser picker welding gun</t>
  </si>
  <si>
    <t>Pre-equipment suction part fixed on MAS in the fitting area with sub-networks</t>
  </si>
  <si>
    <t>Additional suction for ozone intake in the lower part of all technical solutions with IG2 connection duct + connection between IG2 and IG1</t>
  </si>
  <si>
    <t>Suction clamp fixed on the floor with IG2 connection duct + connection between IG2 and IG1</t>
  </si>
  <si>
    <t>Tool to record measuring points manually by an operator - France</t>
  </si>
  <si>
    <t>Complement to the TOX installation and technical assistance for hand grippers outside Europe (use this CN1 in addition to the manual grippers)</t>
  </si>
  <si>
    <t>Studies + pin field assembly to be provided in qty 1 or 0.5 when making new Robots trajectories for the integration of a new vehicle on an existing line. Only in the case where the Clamp remains the same without any modification of the arm.</t>
  </si>
  <si>
    <t>One day of assistance by an automation engineer to restart the installations after work (Example: after WE)</t>
  </si>
  <si>
    <t>One week of assistance from an automation engineer to restart the installations after work (Example: Shutdown work)</t>
  </si>
  <si>
    <t>A weekend of assistance from an automation specialist to use the installation in case of punctual mechanical or robotic intervention without impact AUT.</t>
  </si>
  <si>
    <t>Two days of TOX technical assistance in France</t>
  </si>
  <si>
    <t>Two days of TOX technical assistance in Europe</t>
  </si>
  <si>
    <t>A module of 2 consecutive days of assistance by the supplier on site PSA France or Europe for the use of the unwinding system</t>
  </si>
  <si>
    <t>One day of assistance by an electrician to restart the installations after work (Example: after WE)</t>
  </si>
  <si>
    <t>One week of assistance from an electrician to restart the installations after work (Example: Shutdown work)</t>
  </si>
  <si>
    <t>One week of technical assistance from the robot supplier in France or Europe</t>
  </si>
  <si>
    <t>One day of Indramat technical assistance on site PSA France</t>
  </si>
  <si>
    <t>One day of Indramat technical assistance on site PSA Europe</t>
  </si>
  <si>
    <t>One day of assistance and training by the supplier on site PSA France for the use of the mobile panel with infrared lamps.</t>
  </si>
  <si>
    <t>A module of 3 consecutive days of technical assistance during the laser start-up phase in France or Europe</t>
  </si>
  <si>
    <t>One day of assistance by a mechanic to restart the installations after work (Example: after WE)</t>
  </si>
  <si>
    <t>One week of assistance by a mechanic to restart the installations after work (Example: Shutdown work)</t>
  </si>
  <si>
    <t>A weekend of assistance from a mechanic to use the installation in case of punctual robotic intervention or automation without impact Mecha.</t>
  </si>
  <si>
    <t>Start-up assistance, programming assistance, range installation and operating assistance</t>
  </si>
  <si>
    <t>One week of technical assistance from the Plasma Cutting supplier in France</t>
  </si>
  <si>
    <t>A module of 5 consecutive days of technical assistance during the Plasmo development phase in France or Europe</t>
  </si>
  <si>
    <t>One day of assistance by a robotician to restart the installations after work (Example: after WE)</t>
  </si>
  <si>
    <t>One week of assistance from a robotician to restart the installations after work (Example: Shutdown work)</t>
  </si>
  <si>
    <t>A weekend of assistance from a robotician to use the installation in case of punctual mechanical intervention or automation without ROB impact.</t>
  </si>
  <si>
    <t xml:space="preserve">3-days technical assistance service for the start-up of the intallation + a 3-days service for optimisation by a technician </t>
  </si>
  <si>
    <t xml:space="preserve">Two-days technical assistance SEW for Flexygrip on Europe PSA site </t>
  </si>
  <si>
    <t>One week of technical assistance for plasma welding and brazing on PSA site in France</t>
  </si>
  <si>
    <t>One week of technical assistance for plasma welding and brazing on PSA site in Europe</t>
  </si>
  <si>
    <t>On-site assistance PSA France or Europe for laser welding head installation (1 person, 3 days)</t>
  </si>
  <si>
    <t>A day of Tucker technical assistance in France or Europe. (For example, count 1/2 day for each manual application)</t>
  </si>
  <si>
    <t>A day of Tucker technical assistance in team in France or Europe. (For example, count 1/2 day for each manual application)</t>
  </si>
  <si>
    <t>One week of technical assistance for the supplier of self-locking screws or nuts in France or Europe.</t>
  </si>
  <si>
    <t>Small metal support to guide part into correct position</t>
  </si>
  <si>
    <t>Programmable 0 axis programmable long 1m + cable carrier chain for bay/robot harness. Minimum length of an axis 0 = 3m. Maximum length of an axis 0 = 10 m. Excluding heavy load robot - Excluding equipment - Without cam function</t>
  </si>
  <si>
    <t>Axis "0" length 7 m + 900mm extension for Robot mounting</t>
  </si>
  <si>
    <t>An additional metre of axis 0. (10 m or 9 m extra)</t>
  </si>
  <si>
    <t>An additional meter of axis 0 for heavy-duty robot type M-900iA. Be careful with the maximum length. (10 m or 9 m extra)</t>
  </si>
  <si>
    <t>Programmable 0 axis programmable long 1m + cable carrier chain for bay/robot harness. Minimum length of an axis 0 = 3m. Maximum length of an axis 0 = 10 m. For heavy-duty robot type M-900iA- Excluding equipment - Without cam function</t>
  </si>
  <si>
    <t>Computing-type controller usually equipped with optical slides, with level 3 switch, with router switch, with one ou several servers. This controller is situated in a computer room.</t>
  </si>
  <si>
    <t>Turntable + supports + control unit rotation + PN and electric swivel joint + bearing + detection + screws</t>
  </si>
  <si>
    <t xml:space="preserve">Vertical light barrier, class 4, resolution 14 mm, h protected=1800 mm (transmitter + receiver + fixings + 20m cables) + operator station + lamps </t>
  </si>
  <si>
    <t>Vertical light barrier, class 4, resolution 14 mm, h protected=1800 mm (transmitter + receiver + fixings + 20m cables) for automatic depalletising station. Reset by driver pull. Includes lamps.</t>
  </si>
  <si>
    <t>Copper Bar 500mm long</t>
  </si>
  <si>
    <t>Structure with 1 flap + bearings + cylinder + rod lock + position sensor + bumper + geometrical support frame of 1500 x 1000 (without geometry nor plate)</t>
  </si>
  <si>
    <t>BEH electro-hydraulic tray tipper for containers of type 082</t>
  </si>
  <si>
    <t>BEH electro-hydraulic tray tipper for containers of type 085</t>
  </si>
  <si>
    <t>From Basic 2+2 Lower carriages + supports for carriages with clamps (6+6) + central guide rails, upstream and downstream + motors + clamping cylinders with screeds and end caps + cam rollers + bearings + KUE guides + pulleys and belts + cable chains + wheels + screws (self-synchronous motors, variators, associated cables supplied by the mechanics) (Do not forget to count the CN1 "Platine2+2CharGeo" in the tool).</t>
  </si>
  <si>
    <t xml:space="preserve">Héliflexor 2 :6-position turret, mounted on a EDH 3250-type indexer + 1 PN rotary electric joint (make sure you count the followings in the tool: the "StructDoorToolCdC" Cn1 support + pigs if you use a single tool. For a complete Heliflexor, this CN1 is to be completed by a "OssaturePortiqueHeliflexor2" + 2, 4 or 6 "PorteOutilHeliflexor2" and 2, 4 or 6 "StructPorteOutilCdC". </t>
  </si>
  <si>
    <t>Specific structure for fender deposition comprising 1 plate + 1 cylinder sphere assembly + 1 geometry support (excluding specific geometry)</t>
  </si>
  <si>
    <t>Specific structure for hood deposition comprising 1 plate + 1 cylinder sphere assembly + 1 geometry support (excluding specific geometry)</t>
  </si>
  <si>
    <t>Specific structure for trunk deposition comprising 1 plate + 1 cylinder sphere assembly + 1 geometry support (excluding specific geometry)</t>
  </si>
  <si>
    <t>Specific structure for door deposition comprising 1 plate + 1 cylinder sphere assembly + 1 geometry support (excluding specific geometry)</t>
  </si>
  <si>
    <t>Specific structure for Tabco deposition comprising 1 plate + 1 cylinder sphere assembly + 1 geometry support (excluding specific geometry)</t>
  </si>
  <si>
    <t>Specific structure for tailgate deposition comprising 1 plate + 1 cylinder sphere assembly + 1 geometry support (excluding specific geometry)</t>
  </si>
  <si>
    <t>Support base for setting up the different templates for controlling store equipment in an area</t>
  </si>
  <si>
    <t>C-frame mounting in tool for welding or punching cylinder</t>
  </si>
  <si>
    <t>Suppport structure with two angled sides (operator loading) of a1600 width, a 1800 depth and 1400 height (2 positions) + 2 PN pannel distributor support structures + 2 lateral polycarbonate protections + screws/bolts</t>
  </si>
  <si>
    <t>Angled 4-tool support structure (Outer prep + outer water channel (2 positions) + 4 pannel distributor support structures + screws/bolts</t>
  </si>
  <si>
    <t xml:space="preserve">1 wide flat side support structure (1250 wide, 1000 deep) with two positions for 1 1500*800 tool + 1 PN pannel distributor support structure + screws/bolts </t>
  </si>
  <si>
    <t>2 wide flat sides support sutrcutre (1250 wide and 2000 deep) with two positions for 2 1500*800 tools + 2 PN pannel distrubutor support structure + 1 central polycarbonate protection polycarbonate centrale + screws/bolts</t>
  </si>
  <si>
    <t>2 wide flat sides support structure (2250 wide, 2000 deep) with two positions for 4 1200*800 tools + 2 PN pannel distributor support structure + 1 central polycarboate protection + screws/bolts</t>
  </si>
  <si>
    <t xml:space="preserve">Hemming bed for roller hemming (Feet + base plate) + a PN panel structure with distributor support + PN power supply + floor plates + screws + spits
</t>
  </si>
  <si>
    <t>Robot application device for 1 H-point machine engaged on a manual tool changer : Bodyflexor specific handling harness on manual changer and label (smooth sheath without SLH) +   manual changer on robot side + digital study (Robcad) + cabinet trajectories and related automation</t>
  </si>
  <si>
    <t>Robot application for 2 to 4 conformers for robotson automatic tool changer: Bodyflexor specific handling harness on auto changer and label (smooth sheath without LSH) +   auto changer on robot side + numerical study (Robcad) + auxiliary trajectories + associated automatisms</t>
  </si>
  <si>
    <t>Robot application for 1 Modular Electric welding gun and 1, 2 or 3 conformers on board on automatic tool changer (maximum 4 tools): specific Bodyflexor handling harness / electric welding on auto changer and label (spring return) + cable lengthing + BP CHEL + numerical study (Robcad) + auxiliary trajectories + associated automations</t>
  </si>
  <si>
    <t xml:space="preserve">Robot application for 1 electrical welding gun on MF unit and 1,2,3 or 4 H-point machines engages on a automatic tool changer (max 5 tools): Bodyflexor specific handling harness/Welding on automatic changer and label (return spring + cables cut to lenght + CHEL BP = digital study (Robcad) + auxiliary trajectories +MFAA key + related automation
WARNING: do not forget to add the CompAppRobPinChaAutSupCN1for each additional gun </t>
  </si>
  <si>
    <t>Pedestal desk and Safety Relay, glass, indicator light</t>
  </si>
  <si>
    <t>Two-hand electrical console for offline manual welding jig with light management according to PSA FER 231. Pedestal Desk and Safety Relay</t>
  </si>
  <si>
    <t xml:space="preserve">2 Two-hand sensitive button on BI or Shutter validation desk, allows to launch one(s) mvts with shutter or BI not active </t>
  </si>
  <si>
    <t xml:space="preserve">Two-hand pneumatic two-handed desk on foot </t>
  </si>
  <si>
    <t>BI cable length 1000mm + adaptation on the transformer side and clamp</t>
  </si>
  <si>
    <t>1 set of 2 paralel rails (bi-rail) of KBK1 type (length 4m) for hoist type input/output station mounted on tracking irons (included) and equipped with suspension harness carrier trolleys (trolleys for hanging carriage, caliber or hoist are not included) + safety strap + and technical test. To be completed if needed with 3MSupVoieRailKBK1 CN1 + 1 PontMonoPoutreKBK1 or PontBiPoutreKBK1 + additional lentghs MSupDirMonPoutKBK1 or MSupDirBiPoutKBK1</t>
  </si>
  <si>
    <t>1 set of 2 paralel rails (bi-rail) of KBK2 type 4m long for caliber or MEF manipulator mounted on tracking irons (included) and equipped with suspension + carrier trolleys (trolleys for hanging carriage, caliber or hoist are not included) + safety strap + technical control. To be completed if needed with 2MSupBiRailKBK2 CN1 + 1 PontMonoPoutreKBK1 or PontBiPoutreKBK1 + additional lengths MSupDirMonPoutKBK1 or MSupDirBiPoutKBK1</t>
  </si>
  <si>
    <t>Support + shims + spring mounted pins.</t>
  </si>
  <si>
    <t xml:space="preserve">PN bloc 4 outputs powered IP65 on a connected PN pannel </t>
  </si>
  <si>
    <t xml:space="preserve">PN bloc 8 outputs IP65 powered on PN connexion pannel. </t>
  </si>
  <si>
    <t>PN 8 outputs IP65 powered on PN connexion pannel</t>
  </si>
  <si>
    <t>Rod blocker for cylinder + reinforced hoses to replace standard pipe.</t>
  </si>
  <si>
    <t>pin centering + 2 control gauge supports. Used for 2 Control phases (control or position control with gauge)</t>
  </si>
  <si>
    <t>pin centering + 1 control gauge support. Used for 2 Control phases (control or position control with gauge)</t>
  </si>
  <si>
    <t>Housing with 3 adjustment shims (5 mm) in the 3 directions</t>
  </si>
  <si>
    <t>AroNet network: Visible sharing box with 4 ports (1 local and 3 remote), cables for local visual connection</t>
  </si>
  <si>
    <t>Reading and Programming box for couple sensors + user licence valid for a complete bonnet cell + flap</t>
  </si>
  <si>
    <t>Gas management box for stud M8 x 22 + connecting harness between distributor and management box (one per generator output).</t>
  </si>
  <si>
    <t>PKE box 5 outputs + 3.5m control cable. (to be used for manual guns type PK - put 1 box for 1 to 5 guns)</t>
  </si>
  <si>
    <t>Only for MF cabinets: Portable box for programming ARO welding sequences for maintenance operators.</t>
  </si>
  <si>
    <t>Portable box for programming Bosch welding sequences for maintenance operators. Valid for 50 Hz and MF cabinets.</t>
  </si>
  <si>
    <t>Movement control button for pneumatic management with 1 logic cell</t>
  </si>
  <si>
    <t>Threaded rod knob + rubber stop + support</t>
  </si>
  <si>
    <t>Case + button cknowledgement function. Direct connection to grounding box.</t>
  </si>
  <si>
    <t>Button operator is at work station (fix)</t>
  </si>
  <si>
    <t>SAS or MINOMI interface with small train. Use of this CN1 in the CFER BOM in the case of an inter-process operation. The supply of rolling bases is normally under IFSI technical and financial responsibility. (PSA-FER-150)</t>
  </si>
  <si>
    <t>Carbon arm structure with double clevis, minimum stroke: 1049 mm, maximum stroke: 2500 mm + balancing kit</t>
  </si>
  <si>
    <t>Quelet-type carbon arm structure + balancing kit.</t>
  </si>
  <si>
    <t>Addition of an additional arm on existing gripper</t>
  </si>
  <si>
    <t>Manual swivelling clamp + button</t>
  </si>
  <si>
    <t>Support frame composed of 2 connecting rods with keys + control gears closing movement fixed on 2 bearings, 1 control cylinder and 2 position control detectors</t>
  </si>
  <si>
    <t>Rotating flange + support</t>
  </si>
  <si>
    <t>Opening and refocusing brush for the part Store mounted on a support post equipped with 2 600mm brushes in vertical or horizontal position depending on the function</t>
  </si>
  <si>
    <t xml:space="preserve">Robot dresspack for a gripper body on robot : handling harness and label (smooth sheath without LS) + mechanical interface for handling on robot's side + digital study (Robcad) + auxiliary trajectories + associated automation.
Warning: manual  -changer on robots side for heavy-duty robots. </t>
  </si>
  <si>
    <t>Pneumatic chisel with its specific chisel (Type CP4450-4 with spring A046096 - Georges Renault). Used in addition to the ultrasonic testing device for BVH NDT stations. Do not forget to add an air supply to each station to receive this chisel. CN1 "PointFixeAir"</t>
  </si>
  <si>
    <t xml:space="preserve">Set of blowing nozzles mounted on a crimping tool (alu crimp) including 8 nozzles with pipework, hoses, feeder + 1 distributor included </t>
  </si>
  <si>
    <t>X" drive stop of the upper wing gauge automatically operated by a counterweight system (used in the case of vehicle scrolling). It is equipped with a ball guide system + PN detector</t>
  </si>
  <si>
    <t>Drive stop in "X" shape for the lower wing gauges, trunk, hood, flap hinge. Manually operated by a spring lever system (used in the case of vehicle scrolling).</t>
  </si>
  <si>
    <t>Stop + spring</t>
  </si>
  <si>
    <t>Upstream safety stop of the Operator Station</t>
  </si>
  <si>
    <t>Active stop in rest position, its erasure is controlled by a PN cylinder and controlled by 2 position detectors</t>
  </si>
  <si>
    <t>Active stop in rest position, its erasure is progressively controlled and takes place when the sled arrives</t>
  </si>
  <si>
    <t>Mechanical welded frame with 1 support</t>
  </si>
  <si>
    <t>Robot application for 1 Clincher Clamp on board: clinching harness and label (smooth sheath without LSH) + numerical study (Robcad) + auxiliary trajectories + associated automatisms</t>
  </si>
  <si>
    <t>Replacement of a cable H07RNF 18G1mm². (Value for 1 linear meter)</t>
  </si>
  <si>
    <t>Replacement of a H07RNF 27G1mm² cable. (Value for 1 linear meter)</t>
  </si>
  <si>
    <t>Replacement of a H07RNF 5G1mm² cable. (Value for 1 linear meter)</t>
  </si>
  <si>
    <t>7 meters of cable + sockets + bulkhead for connecting an old ARO sequence to the Aronet network (RS485).</t>
  </si>
  <si>
    <t>100 meters of copper Ethernet cable + associated marine slab.</t>
  </si>
  <si>
    <t>Ethernet copper cable (20m). When robots are not V11 type, you must install this cn1 on each AS; The cable connects on the cell's IP65 switches.</t>
  </si>
  <si>
    <t>30 meters of copper Ethernet cable + associated marine slab.</t>
  </si>
  <si>
    <t>30 meters of M12+RJ45 copper Ethernet cable + associated marine slab.</t>
  </si>
  <si>
    <t>70 mètres de câble Ethernet cuivre + dalle marine associée._x000D_70 meters of copper Ethernet cable + associated marine slab.</t>
  </si>
  <si>
    <t>Frame + side flap clevis for the upper wing template + Cylinder + detection</t>
  </si>
  <si>
    <t>Frame + side flap clevis for the upper wing template + micro detection valve closing</t>
  </si>
  <si>
    <t>Structure arm with Z-shaped compliance (rail + carriage + cylinder) + 1 mechanically welded aluminium frame with geometry support equipped with a second compliant frame (RX) + pinnules + control handles + PN power supply + PN balancing management equipment.</t>
  </si>
  <si>
    <t>Aluminium welded mechanical frame for cover fitting template + shackle + pinnules + control handles.</t>
  </si>
  <si>
    <t>Aluminium welded mechanical frame for hinge installation template on doors + shackle + pinnules + control handles. (Used for the montage of hinges on MEF in-line doors or outside MEF ==&gt; indexing on MEF in-line crates)</t>
  </si>
  <si>
    <t>Aluminium welded frame for hinge installation template for flap hinges on the body + shackle + pinnules + control handles (Used for MEF in-line hinge template ==&gt;&gt; indexing hinges on MEF in-line flap)</t>
  </si>
  <si>
    <t>Aluminium welded mechanical frame for hinge installation template on flap + shackle + pinnules + control handles (Used for the template of hinges on MEF in-line flap or outside MEF ==&gt; indexing on MEF in-line box)</t>
  </si>
  <si>
    <t xml:space="preserve">Aluminium welded mechanical frame for trunk positioning template + shackle + pinnules + control handles. </t>
  </si>
  <si>
    <t>Aluminium welded frame for the installation template of the rear bumper brackets. Only for the station wagon + shackle + pinnacles + control handles.</t>
  </si>
  <si>
    <t>Mechanically welded frame + rubber stop, for the assembly of the front wing stiffener with the wing (this frame can be fixed or mounted on a rail)</t>
  </si>
  <si>
    <t>Mechanically welded frame with hooks + 3 rubber stops + shackles, for handling the cover + PN spiral vertical mvt hose + PN power supply 6 bars + PN support plate</t>
  </si>
  <si>
    <t>Mechanically welded frame, composed of 4 movable hooks + 8 Paulstra stops (Structure mounted on hoist and used for horizontal transport of 3000 x 1500 parts)</t>
  </si>
  <si>
    <t>Mechanically welded frame, composed of 4 movable hooks + 6 Paulstra stops (Structure mounted on hoist and used for horizontal transport of 1500 x 1500 parts)</t>
  </si>
  <si>
    <t xml:space="preserve">Mechanically welded aluminium frame supporting geometry of the upper fender fixture + 4 balls + stops for compliance </t>
  </si>
  <si>
    <t>Aluminium welded frame supporting the geometry frame of the upper fender fixture + 4 balls + 4 shackles + pinnulae + vertical mvt spiral PN pipe + power supply PN 6 bars + support plate PN.</t>
  </si>
  <si>
    <t>Frame in aluminium profile or mechanically welded + 1 set of pinules and Romer supports (type parts of preparation islands)</t>
  </si>
  <si>
    <t>For recovered robot: Aluminium or mechanically welded profile frame + 1 pin and Romer support assembly (type parts preparation units)</t>
  </si>
  <si>
    <t>Frame in aluminium profile or mechanically welded + 1 set of pin and Romer holders (type parts Unit AV - AR)</t>
  </si>
  <si>
    <t>For recovered robot: Aluminium or mechanically welded profile frame + 1 pin and Romer support assembly (type parts Unit AV - AR)</t>
  </si>
  <si>
    <t>Frame in aluminium profile or mechanically welded + 2 support assemblies for pinules and Romer (type parts Underbody)</t>
  </si>
  <si>
    <t>For recovered robot: Aluminium profile or mechanically welded frame + 2 pin and Romer support assemblies (type parts Underbody)</t>
  </si>
  <si>
    <t>Frame in aluminium profile or mechanically welded + 2 support assemblies for pinules and Romer (type parts on the sides of the body)</t>
  </si>
  <si>
    <t>For recovered robot: Aluminium profile or mechanically welded frame + 2 pin and Romer support assemblies (type parts on the sides of the body)</t>
  </si>
  <si>
    <t>Frame in aluminium profile + 1 set of pinules and Romer supports (type parts of preparation units)</t>
  </si>
  <si>
    <t>1 fixed frame and 1 compliant mechanically welded steel or aluminium frame with position locking (except specific geometry).</t>
  </si>
  <si>
    <t>Mechanically welded steel frame, geometry door for front face conformation D+G (Front reinforcements and front face supports)</t>
  </si>
  <si>
    <t>For recovered robot: Mechanically welded steel frame, geometry door for AV D+G face conformation ( Front reinforcements and front facade supports)</t>
  </si>
  <si>
    <t>Mechanically welded steel frame, geometry door for conformation Rear panel or Front crossbar lining Cielo</t>
  </si>
  <si>
    <t>For recovered robot: Mechanically welded steel frame, geometry door for conformation Rear panel or Front crossbar lining Cielo</t>
  </si>
  <si>
    <t xml:space="preserve">Mechanically welded steel frame, geometry door for conformation Collector apron </t>
  </si>
  <si>
    <t>For recovered robot: Mechanically welded steel frame, geometry holder for conformation Collector apron</t>
  </si>
  <si>
    <t>Aluminium welded frame + 4 support arms for centring area per sphere, cylinder, planes. To be used only for conventional EPS roof welding - See Carry Over China)</t>
  </si>
  <si>
    <t>Mechanically welded structure tube 1500x1200 + 1 Body frame locking system (cylinder side) with valve + 3 PREF comfort centering + 1 safety module . For a low rate of use, the robot frees the frame to pick up a clamp, so it is necessary to add the CN1 "Fixed and mobile coupling module".</t>
  </si>
  <si>
    <t>Mechanically welded tube structure + 3 centering points with PREF. The Robot does not release the frames, the fluid supply is made by the robot. In the case of a multi silhouette where the frame needs to be placed on a support, the CN1 "Fixed and mobile coupling module" must be added.</t>
  </si>
  <si>
    <t>Mechanically welded frame of 1500 * 1000 + 3 spiter gullies to be spit on the floor</t>
  </si>
  <si>
    <t>Aluminium mechanically welded frame, control geometry support type CSE for template FAV reinforcement Reinforcement 1/2 front panel + 3 pinnules + labels. (excluding geometry)</t>
  </si>
  <si>
    <t>1 welded frame for 600X600 body side presser (excluding geometry) + die centering reference frame (Mobile set 1 Sphere 1 Cylinder 2 Flat supports) without retacking</t>
  </si>
  <si>
    <t>Mechanically welded structure with MEF opening support (excluding geometry) equipped with box and screwdriver supports + vertical mvt spiral PN pipe + PN 6 bar power supply + PN support plate. The slide part + hanging on the rack is not counted in this CN1, it must be added in CN1 (fixed or mobile slide) the carriage for hanging on rail is not provided. A CN1 "compliance 2 axes" or "rotation" can also be added to this framework, depending on the case.</t>
  </si>
  <si>
    <t>Spare Part Shuttle Box - BOLLHOFF Equipment</t>
  </si>
  <si>
    <t>Realization of a set of glueing wedges.</t>
  </si>
  <si>
    <t>Gauge pass or pass not to control the door slide frame</t>
  </si>
  <si>
    <t>Control gauge for clipping weather stripping for front and back doors</t>
  </si>
  <si>
    <t>Hubcap gauge, front and back door frames (front part or back part for back doors or back part for front doors)</t>
  </si>
  <si>
    <t>Mechanically welded frame with handle + centering barrel + holding magnet + caliber deposit station</t>
  </si>
  <si>
    <t>Gauge pass or pass not to control the door window lift</t>
  </si>
  <si>
    <t>Gauge pass or pass not to control the width of the front or back doors glass base</t>
  </si>
  <si>
    <t xml:space="preserve">Radiator grill OP10 gauge Calibre OP10 + quality support </t>
  </si>
  <si>
    <t>Gauge pass or pass not to control the Y upper door hinges</t>
  </si>
  <si>
    <t xml:space="preserve">"Call Operator" option available by WIFI, through a type of PLC. The "Call Box" is provided by the Logistics department. It is installed by the electrician on the PG closest to the PLC exit. When the Call Box is associated to a loading or unloading grid, you must add the "SuiviEnCours" cn1 for the management of the call to the operator that must work before the grid is empty. You must also add 1 "PupCariste" CN1. Warning: use as many cn1 as there are grids. </t>
  </si>
  <si>
    <t>Option Axis cams 3 zones+Auxiliaries in 15 or 22m + SQ Auxiliary (mechanical)</t>
  </si>
  <si>
    <t>Option Axis cams 3 zones+Auxiliaries in 7m + SQ Auxiliary (mechanical)</t>
  </si>
  <si>
    <t xml:space="preserve">DCS electronic Axis Cams option, 3.1 option, FANUC contract. Use this fonction when the robot is facing an operator's loading station without PTI, the loading/unloading of an MPR by an operator, a welding robot, etc. </t>
  </si>
  <si>
    <t>Safe Move Electronic Axis Cams Option (ABB Specific). This volume function is possible with the standard function of the Fanuc option.</t>
  </si>
  <si>
    <t>DCS electronic Axis Cams option, 3.1 option, FANUC contract. Use this fonction when the robot is facing an operator's loading station without PTI, the loading/unloading of an MPR by an operator, a welding robot, etc. Safety information about the axis cam is transfered to the Profinet PLC network.</t>
  </si>
  <si>
    <t>Support + Surveillance camera</t>
  </si>
  <si>
    <t>Robot cam kit for removal from gauge.</t>
  </si>
  <si>
    <t>Moving a camera. Lighting to be placed in function. 1 control point Development, focusing + Camera fixing brackets to be rebuilt, lighting holding bracket, cable routing in the profiles. (Sochaux Specificity)</t>
  </si>
  <si>
    <t>Cover mounted on a flap to protect against welding splashes.</t>
  </si>
  <si>
    <t>Detection of correct mounting direction of nuts on OMS, automatic welding machine by pressure difference measurement</t>
  </si>
  <si>
    <t>1 cross detector for gauge gateway</t>
  </si>
  <si>
    <t xml:space="preserve">Presence sensor IFF (VSPI-2F111) + support + cable (remember to add the "ProgCaptVision" CN1 for assistance when putting it into service. </t>
  </si>
  <si>
    <t xml:space="preserve">Dnet Network Interface Card if an additional network is needed </t>
  </si>
  <si>
    <t xml:space="preserve">DP network Interface Card if an additional network of an S7-400 type is needed on PLC. </t>
  </si>
  <si>
    <t xml:space="preserve">Communication card with intermittant facility car variation (PMM) . Includes the Ethernet card + 1 meter RJ45-RJ45 cable </t>
  </si>
  <si>
    <t>Crankcase assembly (1000x800x500 - 1 cover - 1 display), suction and lighting</t>
  </si>
  <si>
    <t>IP-Dnet Ethernet card</t>
  </si>
  <si>
    <t xml:space="preserve">Ethernet card + switch </t>
  </si>
  <si>
    <t>4 port network card installed in the PC that manages the contacless measurement unit</t>
  </si>
  <si>
    <t>Additional card for Ethernet network extension on WinCC PC if more than 60 PLCs.</t>
  </si>
  <si>
    <t>1 3/2-way valve + 1 PN detection + 1 logic cell</t>
  </si>
  <si>
    <t xml:space="preserve">Multiharness curtain (Advanced M400 type), level 4, 30mm resolution, protected h = 1200mm (emitter + receiver + UE403 + fixing + 20m cables) + 2 " detection devices + 1 fixation +  20m cables) + 1 1BPL activation (to use on the inter-station's framing line) </t>
  </si>
  <si>
    <t>Laser scanner (PLS or S3000) + connection module with 20 m cable + support + operator station + glass jars</t>
  </si>
  <si>
    <t>Multi-zone laser scanner (PLS or S3000) + connection module with 20m cable + support + operator station + lamps + SA forcing rearmament transverse zone</t>
  </si>
  <si>
    <t>Laser scanner (PLS or S3000) + connection module with 20m cable + holder</t>
  </si>
  <si>
    <t>Ground plate composed of 2 centering rails + locking pedal + 1 safety switch + 1 shock absorber.</t>
  </si>
  <si>
    <t>Mechanical welded gauge + supports + magnets</t>
  </si>
  <si>
    <t>1 section of 2.5m cable carrier chain + support chute</t>
  </si>
  <si>
    <t>One pair of stands/supports for inclanation of a base plate</t>
  </si>
  <si>
    <t>Support (1500 mm x 1000 mm h = 700 mm) MSR support for configuration of bodysides (for static tool), before being lifted on a multi-bodystyle turntable.</t>
  </si>
  <si>
    <t>Mechanically welded support 600x300 h600 for assembly in different geometries tool.</t>
  </si>
  <si>
    <t>Mechanical welded interface chair between the Tools and the "InterfacePti3P4P" to be filled in each tool mounted on the turntable.</t>
  </si>
  <si>
    <t>Mechanically welded support + screws and spits</t>
  </si>
  <si>
    <t xml:space="preserve">Electrical Automatated electrodes changer of EC 6740 type +support foot + control box </t>
  </si>
  <si>
    <t>Automated electrical electrodes changer of EC7000 type + support foot +control box</t>
  </si>
  <si>
    <t>Replacing an IHM OP27 by an IHM MP277</t>
  </si>
  <si>
    <t>Replacing Processor and RAM</t>
  </si>
  <si>
    <t xml:space="preserve">Replacing the RAM to get the maximal size (Memory for the large PLC) </t>
  </si>
  <si>
    <t xml:space="preserve">Replacing an IHM XBTF by an IHM XBTGK with an application change </t>
  </si>
  <si>
    <t>2 rails or slides, support (width 100 mm max.) stroke 100 mm, cylinder, position detection</t>
  </si>
  <si>
    <t>2 rails or slides, support (width 100 mm max.) stroke 100 mm, cylinder, position detection, mounted on gripper.</t>
  </si>
  <si>
    <t>2 rails or slides, support (max. width 200 mm) stroke 200 mm, cylinder, position detection</t>
  </si>
  <si>
    <t>2 rails or slides, support (width 200 mm max.) stroke 200 mm, cylinder, position detection, mounted on gripper</t>
  </si>
  <si>
    <t>2 rails or slides, support (max. width 400 mm) stroke 200 mm, cylinder, position detection</t>
  </si>
  <si>
    <t>2 rails or slides, support (width 800 mm max.) stroke 200 mm, cylinder, position detection</t>
  </si>
  <si>
    <t>Forklift truck for the installation and handling of WHO</t>
  </si>
  <si>
    <t>Operator loading function in main robot: Purchase and processing of the safety option on the robot bay side. CN1 to be completed by a "Electronic Cam Axis" assembly.</t>
  </si>
  <si>
    <t>Support plate + guide carriage for lower wing screwdriver comprising 2 + 1 rails and 1 + 1 carriage + 1 microvalve.</t>
  </si>
  <si>
    <t>Transport trolley with 2 pieces of type Front Ring L or R (provide a symmetrical trolley)</t>
  </si>
  <si>
    <t>Transport trolley with 2 pieces of type Front rails assembled L and R (on the same trolley)</t>
  </si>
  <si>
    <t>4-piece transport trolley Hood or Tailgate</t>
  </si>
  <si>
    <t>2-piece transport trolley of the type body sides L+R (provide a symmetrical trolley)</t>
  </si>
  <si>
    <t>Manual trolley for discharge with 1 4-wheels frame, 1 part support with a lift device and a balancer, 1 centering unloading station ( also called "Mobylette")</t>
  </si>
  <si>
    <t>Transport trolley with 4 pieces of the wing linings type Front - rear D or L (provide a symmetrical trolley)</t>
  </si>
  <si>
    <t>Mechanical welded trolley + Balancing cylinder + Pneumatic balancing aid.</t>
  </si>
  <si>
    <t>Glue drum handling trolley (count 1 per zone)</t>
  </si>
  <si>
    <t>Transport trolley with 4 pieces of type Rear Rails L or R (provide a symmetrical trolley)</t>
  </si>
  <si>
    <t>1 rail support + 2 rubber stops + 1 manual trolley 200 mm stroke + 1 magnet to hold in position.</t>
  </si>
  <si>
    <t>Chassis trolley equipped with 4 wheels + 1 polycarbonate panel for operator safety + 1 tongue key presence detection + centring roller + locking pin</t>
  </si>
  <si>
    <t>Welded mechanic + 2 fixed castors + 2 swivel castors</t>
  </si>
  <si>
    <t xml:space="preserve">4-piece transport trolley type Doors or inner panel L or R </t>
  </si>
  <si>
    <t>2 trolleys for 1 Labour Station at Reduced Capacity. (1 for welding parts, and 1 for finished parts).</t>
  </si>
  <si>
    <t>2-tier trolley (1200 x 650 tray) for storage of gauges or removable control elements</t>
  </si>
  <si>
    <t>Trolley for the storage and transport of 4 pieces of body sides, AR ass unit</t>
  </si>
  <si>
    <t>Trolley for storing and transporting 4 pieces such as trunk, tailgate, hood</t>
  </si>
  <si>
    <t>Storage and transport trolley for 4 pieces such as doors, sills, wing gutters.</t>
  </si>
  <si>
    <t>4-piece transport trolley, type Dash panel lowe and dash panel upper</t>
  </si>
  <si>
    <t>Welded mechanical frame + 4 castors + 6 gutters.</t>
  </si>
  <si>
    <t>Transport trolley with 2 pieces of type Front/Rear unit, assembled or Fram Rear unit lower</t>
  </si>
  <si>
    <t>Manual exit trolley Closures with floor rails (length = 6 metres) and part support frame.</t>
  </si>
  <si>
    <t>Support for centering hinges hood hinges + control gauge adaptations.</t>
  </si>
  <si>
    <t>Mechanically welded trolley equipped with 2 fixed and 2 swivel wheels</t>
  </si>
  <si>
    <t>Mechanically welded frame equipped with 2 fixed and 2 swivel wheels + 4 rows of 2 rollers</t>
  </si>
  <si>
    <t>Symmetrical mechanically welded frame, body side support + 5 pinnules + 4 centering pins on base plate + 4 centering pins on transport pallet + 4 transport shackles.</t>
  </si>
  <si>
    <t>Symmetrical mechanically welded frame, fender or door support + 5 pinnules + 4 centering pins on base plate + 4 centering pins on transport pallet + 6 transport shackles.</t>
  </si>
  <si>
    <t>Integration of centralized management for electrode changeover. Valid for an API.</t>
  </si>
  <si>
    <t>Addition of a 54 mm wide cable tray (Value for 1 linear meter)</t>
  </si>
  <si>
    <t xml:space="preserve">  changer auto clinching tool 5.1 Ref S5.1-CM-DNT-08</t>
  </si>
  <si>
    <t>1/2 auto changer on gun's side 3.1 Sigma for electrical gun + set of safety switch fixed on the movable part</t>
  </si>
  <si>
    <t>1/2 auto changer on gun's side, Sigma 5.1 for eletrical gun on Heavy Load Robots + set of safety switch fixed on the movable part</t>
  </si>
  <si>
    <t>1/2 auto changer on gun's side Sigma 8.1 for eletrical gun on Heavy Load robots + set of safety switch fixed on the movable part</t>
  </si>
  <si>
    <t>1/2 auto changer on gun's side Sigma 3.1 for pneumatic gun + set of safety switch fixed on the movable part</t>
  </si>
  <si>
    <t xml:space="preserve">1/2 Sigma 3.1 auto changer on the gripper side </t>
  </si>
  <si>
    <t>1/2 Sigma 5.1 auto changer on the gripper side for Forte Charge robot</t>
  </si>
  <si>
    <t>1/2 Sigma 8.1 auto changer on the gripper side for Forte Charge robot</t>
  </si>
  <si>
    <t>1/2 Manual changer for gripper</t>
  </si>
  <si>
    <t>Option 1/2 manual changer on robot side if gripper not modular- For robot 600 Kg</t>
  </si>
  <si>
    <t>Option 1/2 manual changer on robot side if clamp not modular</t>
  </si>
  <si>
    <t xml:space="preserve">  changer to be added to the standard gripper to allow a quick campaign change on VESOUL robots</t>
  </si>
  <si>
    <t xml:space="preserve">  changer to be added to the gripper to allow a quick campaign change on VESOUL robots</t>
  </si>
  <si>
    <t xml:space="preserve">  changer to be added to the standard application to allow a quick campaign changeover on VESOUL robots</t>
  </si>
  <si>
    <t>Upper and lower plates, centering devices and manual closing hooks for OMS fixing on MAS. (1 per MAS)</t>
  </si>
  <si>
    <t>Plates with T-slots, upper and lower, centring devices and retaining hooks, upper and lower, for fixing to the MAS, 2 guide columns and 2 guides for transport forklift trucks. (1 per OMS)</t>
  </si>
  <si>
    <t>Manual shear PN + shear rest + feed hose + quick couplings</t>
  </si>
  <si>
    <t>Clays for transport and storage of robotic hemming tools (die and presser), foot with centering fork, deposit control key, Harting coding plug, gripper presence cells and die.</t>
  </si>
  <si>
    <t>Single-torque torque wrench equipped with a pawl</t>
  </si>
  <si>
    <t>PCU (processing central unit) in a cabinet</t>
  </si>
  <si>
    <t xml:space="preserve">Client léger including 1 PC + 1 screen in the maintenance office </t>
  </si>
  <si>
    <t>Air conditioner with regulator for roof mounting - type Rittal SK3385.140 (2,000 w). To be used only for specific needs. The "Heliflexor", "Heliflexor 2", "Shuttle Bar" and "Tool drawer on the side of the cash register" elements already include air conditioning in the composition of their CN1.</t>
  </si>
  <si>
    <t>Air conditioner with regulator for side mounting - type Rittal SK3303.100 (500 w)</t>
  </si>
  <si>
    <t xml:space="preserve">Pawl set for referencing carriages front side support with 1 cylinder + position detection. This CN1 should be used in addition to a "Char400" on a front side support's positionning tool, several top hats can be done. If you add it in carry over, don't forget the "ComplIntegSerrage" CN1. </t>
  </si>
  <si>
    <t xml:space="preserve">Robot welding application for 1 gripper and 1 clinching toolon robot : harness of handling/clinching and label (smooth sheath) + mechanical interface for handling on the robot side + digital study (Robcad) + auxiliary trajectories + associated automations WARNING : don't forget to add the CompAppRob1MotElec CN1 for the first electric motorisation of the gripper and the CompAppRobMotElecSup Cn1 for every additional electric motor </t>
  </si>
  <si>
    <t>Robot application for 1 for robotsCMT torch (MIG or MAG): cable-free robot fittings (business supplier harness) and label + digital study (Robcad) + auxiliary trajectories + associated automatisms.</t>
  </si>
  <si>
    <t>Dresspack harnesss + CMT generator + cooler included + cables current return of connexion points, connexion of ground pads on generator (15m) + hose reel + fluid pannels + fluid stem + reel stem + electromagnetic decracker  + wire guide sheath + torch and support + removable wrist + drum carrier carriage + reel cone + accessories support + support accessoires + hose reel fixation (includes certification and 1-day assistance)</t>
  </si>
  <si>
    <t>Dresspack harnesses + CMT generator + Faisceaux métiers + générateur CMT + included cooler + cables current return of connexion points, connexion of ground pads on generator (15m) + hose reel + fluid pannels + fluid stem + reel stem + flap with electromagnetic decracker + sheath for wire guide + torch and support + removable wrist + abattant avec décrasseur electromagnétique + gaines guide fil + torche et support + poignet déboitable + drum carrier carriage + reel cone + accessories support  + hose reel fixation (includes certification and 1-day assistance)</t>
  </si>
  <si>
    <t>CMT generator + cooler + ground cable 3m + CMT torch with 4m harness + torch support. (Also valid for laser soldering and brazing retouching station)</t>
  </si>
  <si>
    <t>Encoder for an additional clamp, to be used for a SEL+SEL+-MF application when there are more than 2 clamps (for the third clamp and as many times as there are additional clamps)</t>
  </si>
  <si>
    <t>Programming in the read/write pad and in the PLC of a vehicle code</t>
  </si>
  <si>
    <t>Sending the vehicle cycle code to the servo screwdriver, PLC program and parameter setting in the screwdriver bay + assistance in commissioning the screwdrivers</t>
  </si>
  <si>
    <t>MSC terminal box for production cell with one camera - this box is for the network between the gate and the robots. Electrical logic</t>
  </si>
  <si>
    <t>MSC terminal box for production cell with two camera - this box is for the network between the gate (portillon?) and the robots. Electrical logic</t>
  </si>
  <si>
    <t xml:space="preserve">Terminal box with 1 API : + rack power supply + Processor + DP/DP coupler + CM card 1542-1 </t>
  </si>
  <si>
    <t xml:space="preserve">Terminal Box 1 door including : IP20,station head  power module and safety outputs for the network between 2 gates with MGB strike. An extension to 4 gates is possible, with the addition of one more I/O IP20. In this case, also add the "Coffret 2+2MGB_Complément". Comment: this only applies to the portillons on M23 plug Do not put this cn1 when the gates have the kit charnières including the PROFINET module without interlocking. </t>
  </si>
  <si>
    <t>Additional inputs Outputs in the box 2+2 MGB box</t>
  </si>
  <si>
    <t>1-door cabinet including: IP20 station head, power module and safety outputs for connecting 2 curtains. Possibility of extension to 4 curtains by adding additional IP20 I/O block. In this case added cn1 "Box 2+2Curtains_Additional_Curtains"</t>
  </si>
  <si>
    <t>Additional inputs Outputs in the box box 2+2 Curtains</t>
  </si>
  <si>
    <t xml:space="preserve">Terminal Box 1 door including : IP20 station head, power module and safety outputs for the network of 6 robots in 2003-2006 standard. Note: For a production cell only containing robots compatibles with the V9 safety type, one power box is enough For cells with V11 robots, it is not necessary. </t>
  </si>
  <si>
    <t>Adding a safety output card to each CameAx</t>
  </si>
  <si>
    <t xml:space="preserve">Power box is added with lighting cameras (5 cameras max) + addition of 2 push button (SKIP and REPEAT) on the counsole presentation gluing. Add the ElmPup CN1 (2) to add the "SKIP" and "REPEAT" on the counsole presentatin gluing (note: this counsole is described in the CN1 mechanical PotEncol). </t>
  </si>
  <si>
    <t xml:space="preserve">Terminal box with Ethernet/IP_Dnet interface and Armor Point set to gather Anton push buttons Power supply from IG2, power supply 24 V= , 100m Optical Fiber connexion cable between power boxes. </t>
  </si>
  <si>
    <t xml:space="preserve">API cabinet installed on a MEF gauge </t>
  </si>
  <si>
    <t>Robot-controlled Picker box for exchanges with the cooler, fumator and Cleaning + Ehernet network box</t>
  </si>
  <si>
    <t>Distribution box for the different 230Vac power supplies in a CRSF area. (Fixed part: box, disconnector,...)</t>
  </si>
  <si>
    <t>Counsole with a graphic terminal TP1500- 15' Reference Siemens with the power box + TP1500 prepared and delivered. Power box already installed for the delivery, no cable needed. The post is prepared for the passage of the cables.</t>
  </si>
  <si>
    <t>Counsole with a graphic terminal TP700-Siemens 7' : for I/O station, operator's station; conveyor belt</t>
  </si>
  <si>
    <t xml:space="preserve">Power box with one PN-PN interface + network connexions between two PLC. The CN1 will be installed in the downstream cell. </t>
  </si>
  <si>
    <t xml:space="preserve">Robot-controlled Picker box for exchanges with the cooler, fumator and Cleaning + Ehernet network box </t>
  </si>
  <si>
    <t xml:space="preserve">1-door cabinet including: IP20 station head, Motor contactor, for connection of an indexer + 1 curtain + 1 light curtain . Management of 2 positions tray from 1,1kw to 4 kw. </t>
  </si>
  <si>
    <t>1 door box including: IP20 station head, Motor contactor, for connection of an indexer whose motor is wired in DALHANDER + 1 curtain + 1 light curtain . Management of 2 positions tray from 1,1kw to 4 kw.</t>
  </si>
  <si>
    <t>1 door box including: IP20 station head, Motor contactor, for connection of an indexer whose motor is wired in DALHANDER + 1 curtain . Management of 2 positions tray from 1,1kw to 4 kw.</t>
  </si>
  <si>
    <t>1-door cabinet including: IP20 station head, Motor contactor, for connection of a PV-GV indexer + 1 curtain + 1 light curtain . Management of 2 positions tray from 1,1kw to 4 kw.</t>
  </si>
  <si>
    <t>1-door cabinet including: IP20 station head, Motor contactor, for connection of an indexer. Management of 2 positions tray from 1,1kw to 4 kw.</t>
  </si>
  <si>
    <t>1-door enclosure including: IP20 station head, Motor contactor, for connection of an indexer consisting of a multi-track box, located inside an island. Management of 2 positions tray from 1,1kw to 4 kw.</t>
  </si>
  <si>
    <t>1-door cabinet including: IP20 station head, PV/GV motor contactor, for connection of an indexer with Smarturn, located inside an island. Management of 2 positions tray from 1,1kw to 4 kw.</t>
  </si>
  <si>
    <t>1 door box including: IP20 station head, PV/GV motor contactor, for connection of an indexer consisting of a multi-track box, located inside an island. Management of 2 positions tray from 1,1kw to 4 kw.</t>
  </si>
  <si>
    <t>1-door enclosure including: IP20 station head, Motor contactor, for connection of an indexer with Smarturn and a BI. Management of 2 positions tray from 1,1kw to 4 kw.</t>
  </si>
  <si>
    <t>1-door enclosure including: IP20 station head, PV/GV motor contactor, for connection of an indexer with Smarturn and a BI. Management of 2 positions tray from 1,1kw to 4 kw.</t>
  </si>
  <si>
    <t>1 door box including: IP20 station head, Motor contactor for connection of an indexer with Multitrack box + 1 curtain + 1 BI. Management of 2 positions tray from 1,1kw to 4 kw.</t>
  </si>
  <si>
    <t>1 door box including: IP20 station head, PV/GV motor contactor ,for connection of an indexer with Multitrack box + 1 curtain + 1 BI. Management of 2 positions tray from 1,1kw to 4 kw.</t>
  </si>
  <si>
    <t>1-door cabinet including: IP20 station head, Motor contactor ,for connection of an indexer with Multitrack box + 1 BI. Management of 2 positions tray from 1,1kw to 4 kw.</t>
  </si>
  <si>
    <t>1-door cabinet including: IP20 station head, PV/GV motor contactor ,for connection of an indexer with Multitrack box + 1 BI. Management of 2 positions tray from 1,1kw to 4 kw.</t>
  </si>
  <si>
    <t>1-door cabinet including: IP20 station head, power module and safety outputs for connecting the wiring ring between the robots. Plan 1 per zone for 3 to 4 old generation robots or 8 to 10 "new" robots.</t>
  </si>
  <si>
    <t>Power box for exchanges between the robot and Fronius</t>
  </si>
  <si>
    <t>Box for PLC for managing the elements (screwdriver, glass jars...) of a MEF line station in Sochaux</t>
  </si>
  <si>
    <t xml:space="preserve">Power box with Admin Switch For star grouping of PLC . 12 RJ45 outputs and 2 fiber outputs. Optical fiber, power supply from IG2, powersupply 24V = link 100m optical fiber between power boxes. </t>
  </si>
  <si>
    <t>Power box with 1 Admin Switch for star grouping of PLC Human Machine Interface (HMI) counsoles and CR pannels (14 RJ45 outputs and 2 optical fiber outputs), power supply from IG2 = 24V, link 100m optical fiber between power boxes</t>
  </si>
  <si>
    <t>Box with 1 Admin Switch for star grouping of PLCs, welding sequences, PCs and CR panels (24 RJ45 ports and 2 Fiber Optic ports). Power supply from a 230Vac distribution box, two 24 V= power supplies for loop redundancy, 100 m fibre optic link between boxes.</t>
  </si>
  <si>
    <t>Box with 1 Admin Switch for star grouping of PLCs, welding sequences, PCs and CR panels (24 RJ45 ports and 2 Fiber Optic ports). Power supply from a 230Vac distribution box, a 24 V= power supply, 100 m fibre optic link between boxes.</t>
  </si>
  <si>
    <t xml:space="preserve">Power box with 1 admin switch for star grouping of PLC, PC and CR pannels (24 RJ45 outputs and 2 optical fiber outputs). Double independant power supply from a 230Vac distributor, 130m link, optical fiber between power boxes.  </t>
  </si>
  <si>
    <t>Box with 2 Admin. Switches for star grouping of PLCs, welding sequences, PCs and CR panels (2* (24 RJ45 ports and 2 Fiber Optic ports)). Power supply from a 230Vac distribution box, two 24 V= power supplies for loop redundancy, 100 m fibre optic link between boxes</t>
  </si>
  <si>
    <t>Box with 2 Admin. Switches for star grouping of PLCs, welding sequences, PCs and CR panels (2* (24 RJ45 ports and 2 Fiber Optic ports)). Power supply from a 230Vac distribution box, a 24 V= power supply, 100 m fibre optic link between boxes.</t>
  </si>
  <si>
    <t xml:space="preserve">Box for connecting the drive motor of an accumulation magazine </t>
  </si>
  <si>
    <t>Grouping box 5 Singals (2 lights) for reactive driving</t>
  </si>
  <si>
    <t>Box mounted on a trolley to receive electric screwdrivers. Includes the management of a screwdriver. IP20 I/O block for digital dialogue with screwdriver bay, desk.</t>
  </si>
  <si>
    <t>System used to give accessibility to goosenecks when screwing them onto the trunk.</t>
  </si>
  <si>
    <t>Bypass manifold to distribute the product from the pumping unit to 2 gluing systems.</t>
  </si>
  <si>
    <t>Specific assembly, composed of an impact column for checking the mechanical strength of nuts welded on NDT sheet metal. CN1 as additional equipment to "NDT substation".</t>
  </si>
  <si>
    <t xml:space="preserve">Addition to 1 existing double drum group (60L) of 1 metering unit (80cc or 160cc) + 1 bypass manifold + 1 distribution cabinet + 18 m hoses + 1 hot filtration antenna + installation equipment + studies + transport packaging + installation and commissioning + documentation + technical assistance (in start-up phase). </t>
  </si>
  <si>
    <t xml:space="preserve">Addition to 1 existing double drum unit (60L or 200L) of 1 metering unit (80cc or 160cc) + 1 bypass manifold + 1 distribution cabinet + 18 m hoses + 1 cold filtration antenna + installation equipment + studies + transport packaging + installation and commissioning + documentation + technical assistance (in start-up phase). </t>
  </si>
  <si>
    <t xml:space="preserve">Addition on 1 existing double drum group (200L) hot (insono) of 1 dosing unit (400cc) + remote gun kit + 1 distribution cabinet + 18 m hoses + 1 hot filtration antenna + installation material + studies + transport packaging + installation and commissioning + documentation + technical assistance (in start-up phase). </t>
  </si>
  <si>
    <t xml:space="preserve">Addition to 1 existing single drum assembly (60L or 200L) hot-melt system of 1 manual gluing system (antenna + gun) + 10 m of hoses + installation equipment + 1 antenna mounting bracket + gluing + studies + transport packaging + installation and commissioning + documentation + technical assistance (in start-up phase). </t>
  </si>
  <si>
    <t xml:space="preserve">Addition to 1 existing single drum assembly (60L or 200L) of 1 manual gluing system (antenna + gun) + 10 m of hoses + installation material + 1 antenna mounting bracket + gluing + studies + transport packaging + installation and commissioning + documentation + technical assistance (in start-up phase). </t>
  </si>
  <si>
    <t xml:space="preserve">Supplement for FANUC application of a gripper equipped with an electric motor (FlexYgrip gripper). Warning, don't forget to use the CompFlexyRobMotElecSup CN1 for each additional electrical motor. </t>
  </si>
  <si>
    <t>Supplement for FANUC application of gripper equipped with 2 or 3 electric motors (FlexYgrip gripper). Warning this CN1 is complementary with the CompFlexRob1MotElec CN1 and must be used for each additional electric motor.</t>
  </si>
  <si>
    <t xml:space="preserve">Supplement for FANUC application with gluing control AKEO </t>
  </si>
  <si>
    <t>Supplement to consider a second and/or a third welding gun if a FANUC application robot with automated charger is used. CN1 to be used as many times as theres are additional welding guns</t>
  </si>
  <si>
    <t>Automation for specific operation of autonomous laser cabinet for 2 safety zones. (Example: Tailgate + Trunk unit)</t>
  </si>
  <si>
    <t>3Z+Aux cam addition on existing robot. To be added to the basic CN1.</t>
  </si>
  <si>
    <t>Electrical add-on for connecting an automatic electrode changer (Std 2003-2006)</t>
  </si>
  <si>
    <t>Laser soldering and brazing quality control: additional elements for a second access door: 4-colour glass and camera management (On/Off switch and safety shutdown).</t>
  </si>
  <si>
    <t xml:space="preserve">Electrical addition for the installation of a robot at the Std 2003-2006 </t>
  </si>
  <si>
    <t>Main or static fiber: Addition of 10 meters of LLK type D optical fiber with reinforced sheath (Diam: 200, 400 or 600 microns), free in rotation + SIK cable for fiber coding for ILN function. TUE charge: Installation and protection by black Leoni sheath diam. 95.</t>
  </si>
  <si>
    <t xml:space="preserve">Diode laser main fiber: 10 meters of LLK type D optical fiber with reinforced sheath (Diam: 600 microns), free in rotation + cable for fiber coding. </t>
  </si>
  <si>
    <t xml:space="preserve">IPG main fiber: Addition of 10 meters of optical fiber with reinforced sheath (Diam: 400 or 600 microns), free in rotation + cable for fiber coding. </t>
  </si>
  <si>
    <t>Framing line cabin: For second access, additional installation of 2 Emergency Stops and 2 power sockets for MAI</t>
  </si>
  <si>
    <t>Supplement for integration of a self-closing flap with rod lock</t>
  </si>
  <si>
    <t>Supplement for integrating a flap, trolley or automatic guide unit into a model</t>
  </si>
  <si>
    <t>Supplement for integrating a flap, trolley or automatic guide unit into a gripper</t>
  </si>
  <si>
    <t>Complement for integrating a mobile support in a gripper</t>
  </si>
  <si>
    <t xml:space="preserve"> Integration of a support on the tooling of an existing magazine shuttle.
To be completed with a CN1 DemRemNavetMagAerien or DemRemNavetMagSol
Transfer from the trades 35, 37 and 39 to the 45 x 1.6 + 2 holes at 0.25
</t>
  </si>
  <si>
    <t>Complement for integrating a welding cabinet into an existing island. Add if necessary, mechanical hours for cleaning the area affected by the modification.</t>
  </si>
  <si>
    <t>Add-on for integration of a Tucker generator - machine type</t>
  </si>
  <si>
    <t>Complement for integrating an electrical cabinet of all types into an existing Unit</t>
  </si>
  <si>
    <t>Complement for integration of an Intangible Barrier + Operator Station in an existing Unit (Valid if using a PLS instead of a BI)</t>
  </si>
  <si>
    <t>Supplement for integration of an anti-lock BI into an existing unit (also valid if using a PLS for this function)</t>
  </si>
  <si>
    <t>Complement for integration of a two-hand electrical system in an existing unit</t>
  </si>
  <si>
    <t>Supplement for integrating a laser welding cabin into an existing Unit</t>
  </si>
  <si>
    <t>Supplement for integration of a Low Impedance cable for MSA</t>
  </si>
  <si>
    <t>Complement for integration of an anti-intrusion cell into an existing unit.</t>
  </si>
  <si>
    <t>Supplement for integration of an automatic electrode changer into an existing unit</t>
  </si>
  <si>
    <t>Complement for integration of the automation part of the loading of an accumulation store.</t>
  </si>
  <si>
    <t>Add-on for integration of a 1/2 auto changer on existing welding gun</t>
  </si>
  <si>
    <t>Add-on for integration of 1/2 automatic changer on existing gripper</t>
  </si>
  <si>
    <t>Add-on for integrating a safety box or similar (Example: small control panel) into an existing unit</t>
  </si>
  <si>
    <t>Add-on for integration of a welding gun deposit station into an existing unit</t>
  </si>
  <si>
    <t>Complement for integration of a gripper deposit station in an existing unit</t>
  </si>
  <si>
    <t>Supplement for integration of a distributor. Integrates the layout of the fluid panel.</t>
  </si>
  <si>
    <t>Supplement for integrating a distributor into an existing gripper</t>
  </si>
  <si>
    <t>Supplement for integrating a new antenna into an existing gripper</t>
  </si>
  <si>
    <t>Complement for integration of a set of 4 PN elevators of the 3-point elevator type into an existing unit.</t>
  </si>
  <si>
    <t xml:space="preserve">Complement for integrating a label into an existing store.
To be completed with CN1 DemRemNavetMagAerien or DemRemNavetMagSol
</t>
  </si>
  <si>
    <t>Add-on for integration of a digital robot guard locking system</t>
  </si>
  <si>
    <t>Add-on for integrating a barcode reader (e. g. Eiffel point) into an existing island</t>
  </si>
  <si>
    <t>Complement for integration of an accumulation store (total mechanics and automation for unloading) into an existing island</t>
  </si>
  <si>
    <t>Complement for on-line integration of a robotic welding machine mounted on a bas plate. Add mounting of PG, anti car, cupboards, etc ... if necessary.</t>
  </si>
  <si>
    <t>Complement for integration of an electrical Lifter in an existing unit</t>
  </si>
  <si>
    <t xml:space="preserve">Supplement for the integration of 1 meter of mesh grid protection or polycarbonate in an existing production cell </t>
  </si>
  <si>
    <t>Add on integration fixed Pin</t>
  </si>
  <si>
    <t>Add on for integration of a mobile pin or a multifunctional pin in a model</t>
  </si>
  <si>
    <t>Add on for integration of a mobile pin or a multifunctional pin in a gripper</t>
  </si>
  <si>
    <t xml:space="preserve">Complement for the integration of a pin on the tooling of an existing magazine shuttle._x000D_
To be completed with a CN1 DemRemNavetMagAerien or DemRemNavetMagSol_x000D_
Transfer of looms 35, 37 and 39 to loom 45 x 1.6 + 2 holes at 0.25 </t>
  </si>
  <si>
    <t>Add on integration fixed Pin on a gripper</t>
  </si>
  <si>
    <t>Add-on for integration of a welding gun or rocker arm for an automatic welding machine</t>
  </si>
  <si>
    <t>Addition of gun + feed hose + antenna</t>
  </si>
  <si>
    <t>Additional online integration of an robotized welding jig mounted on a board. Add disassembly of PG, anti car, cabinets, etc... if necessary.</t>
  </si>
  <si>
    <t>Complement for integrating a Read/Write Plot into an existing island</t>
  </si>
  <si>
    <t>Complement for integrating a drawbridge into an existing unit</t>
  </si>
  <si>
    <t>Supplement for the integration of a grid gate or a polycarbonate in the existing cell</t>
  </si>
  <si>
    <t>Complement for integration of a part rest station in an existing unit</t>
  </si>
  <si>
    <t>Complement for integrating a part presence into an existing gripper</t>
  </si>
  <si>
    <t>Supplement for integration of a control panel of all types (Term, GLP, RC, RC, I/O,....) in an existing unit</t>
  </si>
  <si>
    <t>Supplement for the integration of a support or a centering support or a reference on the post</t>
  </si>
  <si>
    <t>Complement for integrating a mobile reference into a model</t>
  </si>
  <si>
    <t>Add-on integration of a support, a chamber or a fix pin (in practice)</t>
  </si>
  <si>
    <t>Complement for integrating a tight reference in a model</t>
  </si>
  <si>
    <t>Complement for integration of a tight or movable reference in an existing gripper</t>
  </si>
  <si>
    <t>Supplement for the integration of locking system for conveyor belt 2 clamps and 1 distributor</t>
  </si>
  <si>
    <t>Supplement for the integration of a locking system for conveyor belt 4 clamps and 2 distributors</t>
  </si>
  <si>
    <t>Complement for integrating a robot into an existing unit</t>
  </si>
  <si>
    <t>Complement for integration of a flap mounted tip dresser into an existing unit</t>
  </si>
  <si>
    <t>Complement for integration of a fixed tip dresser into an existing unit</t>
  </si>
  <si>
    <t>Complement for integrating a clamp and key, a rotating flange, a clamp into a model.</t>
  </si>
  <si>
    <t>Complement for integrating a clamp, a gripper or an anti-fall device into an existing gripper</t>
  </si>
  <si>
    <t>Add-on for integration of a stop station on an accumulation store</t>
  </si>
  <si>
    <t>Complement for integration of a curved stop station on an accumulation store</t>
  </si>
  <si>
    <t>Complement for integrating a belt conveyor into an existing unit</t>
  </si>
  <si>
    <t>Complement for integration of an indexing fork + TMT roller box into an existing unit</t>
  </si>
  <si>
    <t>Add-on for key integration</t>
  </si>
  <si>
    <t>Supplement for integration of a transformer for welding machine.</t>
  </si>
  <si>
    <t>Complement for integrating a trapdoor into the grid of an existing unit</t>
  </si>
  <si>
    <t>Add-on for integration of a Tucker or MIG/MAG/CMT assembly for existing robot</t>
  </si>
  <si>
    <t>Complement for integration of a vacuum cleaner or 1 suction cup in a model</t>
  </si>
  <si>
    <t>Supplement for integration of a vacuum cleaner or 1 suction cup in a gripper</t>
  </si>
  <si>
    <t xml:space="preserve">Supplement for integrating an operator protection flap into an existing unit
</t>
  </si>
  <si>
    <t>Complement for integration of a program flap for manual welding with pliers.</t>
  </si>
  <si>
    <t>Supplementary Support Wide 80 mmm</t>
  </si>
  <si>
    <t>Complement of 1+1 additional monogeometry columns equipped with 1+1 supports. (not applicable)</t>
  </si>
  <si>
    <t>Supply of 2 Robot communication cards (devicenet) + Installation and commissioning of the 2 PCs if they are directly purchased by PSA (MSM) (Specific non-contact measurement of the capacitance of the fitting end cap)</t>
  </si>
  <si>
    <t>Complementary study for Multi-purpose gripper to be used when integrating a new silhouette on an existing multi-purpose line (calculation of new angles for part gripping)</t>
  </si>
  <si>
    <t>Hanging system for a manipulator or jig compliant in 2 directions (RX and RY) or (RX and RZ).</t>
  </si>
  <si>
    <t>Hanging system for a manipulator or jig compliant in 1 direction (RZ)</t>
  </si>
  <si>
    <t xml:space="preserve">Additional equipment purchase for glue application in large quantities (cable &gt; 3m - cdc commercial vehicles, normal hoods and roof or panoramic roof) consisting of a 400 cc dosing unit and a remote cable kit </t>
  </si>
  <si>
    <t>Material purchase supplement for hot-melt glue application by dash</t>
  </si>
  <si>
    <t>Supplement for Specific Fiberization Gun + Proportional Air Valve + Specific Nozzle</t>
  </si>
  <si>
    <t>Additional cost if assembly outside France of an air battery store</t>
  </si>
  <si>
    <t>Additional cost if assembly outside France of a ground-accumulated magazine</t>
  </si>
  <si>
    <t>Adding device to serve small boxes to worker station ( kanban deposit rack)</t>
  </si>
  <si>
    <t>Monogemetrical supplement for Bodyflexor 3 frames (already equipped with 4 3-points autonomous lifts including 1+1 lifts 3 additional points 1+1 automatic PN plugging sur linear units; 3+3 locking systems Body frame (cylinder side); 2+2 Body sensor; associated feeders.</t>
  </si>
  <si>
    <t xml:space="preserve">Monogeometrical supplement for Bodyflexor station (already equipped with 4 3-points autonomous lifting devices) including : 1+1 additional 3 points lifting devices + support; 2+2 automatic PN plugging sur linear units; 4+4 locking system body frame (cylinder side); 4+4 Body sensor; 2+2 safety interlocking modules support side; associated distributors </t>
  </si>
  <si>
    <t xml:space="preserve">Monogeometrical supplement for Bodyflexor station (already equpped with a up/down device New (expert lifting device) including : 1+1 additional geometrical support; 1+1 automatic PN plugging on linear units; 3+3 locking system body frame (cylinder side) distributors. Confos presence, associated distributors. </t>
  </si>
  <si>
    <t>Monogeometrical supplement for Bodyflexor station (already equpped with a up/down device New (expert lifting device) including : 1+1 additional geometrical support/support; 2+2 automatic PN plugging sur linear units; 4+4 locking system body frame cylinder side); 4+4, Body sensor, 2+2 safety interlocking modules on support side</t>
  </si>
  <si>
    <t xml:space="preserve">Additional costs for studies and tests for using a recovered robot welding tool </t>
  </si>
  <si>
    <t xml:space="preserve">Complement for integration of a complex Eiffel point._x000D_
In carry over the modification of an existing flow point is equivalent to putting a quantity of 0.5 instead of 1._x000D_
</t>
  </si>
  <si>
    <t>Supplement for the integration of an complex Eiffel point in a C (PLC general control). Put 0,5 instead of 1 when changing data flow in carry-over.</t>
  </si>
  <si>
    <t>Supplement for the integration of an complex Eiffel point in a CT (PLC Process). Put 0,5 instead of 1 when changing data flow in carry-over.</t>
  </si>
  <si>
    <t xml:space="preserve">Complement for integration of a simple Eiffel point._x000D_
In carry over the modification of an existing flow point is equivalent to putting a quantity of 0.5 instead of 1._x000D_
</t>
  </si>
  <si>
    <t>Supplement for the integration of a simple Eiffel point in a CG PLC General Control). Put 0,5 instead of 1 when changing data flow in carry-over.</t>
  </si>
  <si>
    <t>Supplement for the integration of a simple Eiffel point in a CT (PLC Process). Put 0,5 instead of 1 when changing data flow in carry-over.</t>
  </si>
  <si>
    <t xml:space="preserve">Add-on for integration of a Local point.
In carry over the modification of an existing flow point is equivalent to putting a quantity of 0.5 instead of 1.
</t>
  </si>
  <si>
    <t>Supplement for the integration of a local point in PLC GG (Flow General Control). Put 0,5 instead of 1 when changing data flow in carry-over.</t>
  </si>
  <si>
    <t>Supplement for the integration of a local point in PLC CT (Flow General Control). Put 0,5 instead of 1 when changing data flow in carry-over.</t>
  </si>
  <si>
    <t>Additional cost of studies and commissioning for using a recovered robot. Attention: supply of the defective glass by the RAN service.</t>
  </si>
  <si>
    <t>Complement for the installation of a fixed or flap mounted rodeuse (Std 2003-2006)</t>
  </si>
  <si>
    <t>Backup source for standard head: Degraded operation management + pre-wiring analog feedback laser source</t>
  </si>
  <si>
    <t>Backup source for RWS head: Degraded operation management + pre-wiring analog feedback laser source + additional PFO head-specific cards</t>
  </si>
  <si>
    <t>Additional machining + additional hemming roller for a 2 roller head</t>
  </si>
  <si>
    <t>Complement on soldering head soldering -autobalancing function</t>
  </si>
  <si>
    <t>Complement for the realization of supports or supports in Aluminium</t>
  </si>
  <si>
    <t>Welded frame for a hook control gauge of a string conveyor</t>
  </si>
  <si>
    <t>A specific container for 2 types of parts for automatic depalletising station (rear panel and support crossbar), production and delivery (transport included).</t>
  </si>
  <si>
    <t>Control support by wedge for Hood striker wire.</t>
  </si>
  <si>
    <t>Support for centering the strike plate Hood with locking system + adaptations for control gauges.</t>
  </si>
  <si>
    <t>A control gauge with its support for the control of clearances and flushes</t>
  </si>
  <si>
    <t>Realization of the counterweight for cylinder of a Geoflexor (for balancing the cylinder if not 2 additional tools in opposition on the cylinder)</t>
  </si>
  <si>
    <t>Fixed counter electrode with integrated support and cooling</t>
  </si>
  <si>
    <t>Counter form in Ertalon</t>
  </si>
  <si>
    <t>Counter-blade + Fork + Clamping PN Locked 3pts 4000 daN type Destaco series 1001 + detections</t>
  </si>
  <si>
    <t>Counter-blade (width 550 mm) + support + Cylinder PN CP smooth guide Diameter=80, Stroke=25 + 2 steel scrapers + detections</t>
  </si>
  <si>
    <t>Welded mechanic as counterweight for side panel conformation tool, mounted on Heliflexor</t>
  </si>
  <si>
    <t>Welded mechanic as counterweight for MSR, mounted on a turntable</t>
  </si>
  <si>
    <t>Control service of a safety PLC for a carry over unit</t>
  </si>
  <si>
    <t>Provision of control of a safety PLC for a PLC on a new installation</t>
  </si>
  <si>
    <t>Laser control unit for RWS head: Plate with adjustable foot + 2 test pieces frame + high power Gentec sensor + finger control plate. The item is also used for the measurement by check pocket.</t>
  </si>
  <si>
    <t>Laser control unit (welding and soldering): Plate with adjustable foot + test frame + high power Gentec sensor + finger control tip. The item is also used for the measurement by check pocket.</t>
  </si>
  <si>
    <t>Laser control unit for RWS head: Plate with adjustable foot + 2 test pieces frame + Gentec sensor + finger control plate. The item is also used for the measurement by check pocket.</t>
  </si>
  <si>
    <t>Laser control unit (welding and soldering): Plate with adjustable foot + test frame + Gentec sensor + finger control tip. The item is also used for the measurement by check pocket.</t>
  </si>
  <si>
    <t>Presence control system marking by shooting with cognex checker camera. The camera is equipped with an Ethernet output for sending BMP images by FTP command, FTP server for archiving system not provided.</t>
  </si>
  <si>
    <t>Tool for controlling a Plasmo laser head</t>
  </si>
  <si>
    <t>RWS laser head control tool</t>
  </si>
  <si>
    <t>Tool for controlling a laser head for soldering and brazing</t>
  </si>
  <si>
    <t xml:space="preserve">Purchase and integration of an additional sensor for visual control of structural gluing (during the discharge) classified as R1    -&gt; crash (gun under fixed stem) - With a single visual PC cabinet, 3 sensors can be controlled (on robots or on fixed stem) within a perimeter of 50m max (cable) surrounding this cabinet. Also during the service, the Akeo Learning Map (CN1 with 1,5 weeks per sensor) </t>
  </si>
  <si>
    <t xml:space="preserve">Purchase and Integration of visual control equipment of a structural gluing (during the discharge) for improvement of rigidity. Glue classified as R1 -&gt; Crash (gun on robot)) also during the service, the Akeo Learning Map (CN1 with 1,5 weeks per sensor) </t>
  </si>
  <si>
    <t xml:space="preserve">Purchase and integration of an additional sensor for visual control of structural gluing (during the discharge) for improvement of rigidity - Glue classified as R1 -&gt; Impact gun under fixed stem) also during service, the Akeo Learning Map (CN1 with 1,5 weeks per sensor) </t>
  </si>
  <si>
    <t>RS232/RS485 converter for welding cabinet in RS485 network (Aronet network), connected with a double twisted pair. Do not use this CN1 for welding cabinets compatible with Ethernet network. Use this cn1 for each PCAronetPSA.</t>
  </si>
  <si>
    <t>Automation part for managing the automatic loading or unloading of a twine conveyor (loading or unloading stop, stop held before station, shuttle presence). Includes CFER supply distributors.</t>
  </si>
  <si>
    <t>Support structure + double rail profile + power unit + PN power supply unit + 2 position detectors + circuit breaker + swivel rope tensioner + 4 stop stations + 2 hook locking stations</t>
  </si>
  <si>
    <t xml:space="preserve">Support structure + double rail profile + 2 position detectors + swivelling rope tensioner </t>
  </si>
  <si>
    <t>Trolley + workpiece hook for string conveyor</t>
  </si>
  <si>
    <t xml:space="preserve">Copying a trajectory of an existing gluing after the diversity was added. </t>
  </si>
  <si>
    <t xml:space="preserve">Copie of an existing trajectory for divers models
</t>
  </si>
  <si>
    <t xml:space="preserve">Copie of an existing handling trajectory for divers models
</t>
  </si>
  <si>
    <t xml:space="preserve">Copying a MIG,MAG,CMT trajectory of an existing gluing after the diversity was added. </t>
  </si>
  <si>
    <t xml:space="preserve">Copying a welding trajectory of an existing gluing after the diversity was added. (identical PSE same number) </t>
  </si>
  <si>
    <t>Copying a welding trajectory (or clinching, stud welding and riveting) with the PSE position identical to the vehicule in production, but with a different assembly and therefore different welding settings (Thickness of plate =&gt; News PSE numbers .</t>
  </si>
  <si>
    <t>guide slide with motorization + variator + control box as well as cables</t>
  </si>
  <si>
    <t>guide slide with motorization + variator + cables. This cn1 is applied to a gripping hand, when an additional slide is added. The drive cabinet is already counted in cn1 "CouliRegSerPrhCdcEle"</t>
  </si>
  <si>
    <t xml:space="preserve">guide slide with cylinder D40 stroke 300 and detections + removable stop with cylinder D32 stroke 25 and detections
</t>
  </si>
  <si>
    <t>guide slide with cylinder D40 stroke 300 and detections</t>
  </si>
  <si>
    <t>PN and electric coupler support unit, 2 guide rings and positioned on the fixed part at the workstation</t>
  </si>
  <si>
    <t>Supporting assembly for PN and electric couplers, 2 pins and fixed on the conformation gripper</t>
  </si>
  <si>
    <t xml:space="preserve">Robot application for 1 for robots gripper and 1 or 2 fixed clinching guns : handling harness and label (smooth sheath without LSH) + mechanical handling interface on robot side + digital study (Robcad) + auxiliary trajectories + associated automations. WARNING: don't forget to add the CompAppRob1MotElec Cn1 for the first electric motorization of the gripper and the CompAppRobMotElecSup CN1 for each additional electric motor. </t>
  </si>
  <si>
    <t>Robot application for 2 to 4 grippers on board automatic tool changer and 1 fixed clincher gripper: handling harness on auto changer and label (smooth sheath without LSH) + auto   changer on robot side + numerical study (Robcad) + auxiliary trajectories + associated automatisms</t>
  </si>
  <si>
    <t>Application for 1 for robotsaspect quality control head: "light" manut application (Axis 3 board, Axis 6 boom, interface,...) and label + numerical study (Robcad) + auxiliary trajectories + associated automatisms</t>
  </si>
  <si>
    <t>2 hooks fixed on plate</t>
  </si>
  <si>
    <t>Reactive Conduct, Monitoring and Reliability service for a large unit (provision of word tables in the PLC). CN1 to be used also for medium unit.</t>
  </si>
  <si>
    <t>Update service for Reactive Conduct, Monitoring and Reliability of a PLC (update of word tables in the PLC)</t>
  </si>
  <si>
    <t>Reactive Conduct, Monitoring and Reliability service for a small unit (provision of word tables in the PLC)</t>
  </si>
  <si>
    <t>Quality control unit with soldering and soldering appearance: Cabinet + PC + Plasmo NI interface integration + camera + robot interface + cables + installation. The CN1 integrates the elements for an access door: 4-color glass and camera management (On/Off switch, Shunt switch and security shutdown).</t>
  </si>
  <si>
    <t>Plasmo type soldering and brazing quality control system: Desk + PC + NI interface + camera + robot interface + cables + on-site integration. The CN1 integrates the elements for an access door: 4-color glass and camera management (On/Off switch, Shunt switch and security shutdown)</t>
  </si>
  <si>
    <t xml:space="preserve">Static control sensor of electrical screwing machine with control to integrate in a automated screwing prodution cell (1 per robot) with 1 static sensor + 1 assembly simulator installed at the top of a post (fixed on the ground) + a cable. (Do not forget the BoitCtrlCouplVisAss "cn1. It might take 2 hours of HRob to take the service trajectory (screwing control) into account. </t>
  </si>
  <si>
    <t>Installation and connection of air flow sensor to suction duct. Location of the glass in the vicinity of the Laser cabin door</t>
  </si>
  <si>
    <t>Platinum equipped with 2 pins + 1 magnet + 1 knurled nut attached to the welded frame Sliding side doors for strike control.</t>
  </si>
  <si>
    <t>Supplement for quality control system, laser braze welding quality Plasmo type: 1 PC + 1 anybus interface + 1 camera + cables + 2 couplers. Integration on site.</t>
  </si>
  <si>
    <t>CN1 obsolete. Laser welding quality control system: Cabinet + PC + sensor + cables + installation. Plasmo fibre to be installed on the reel fixed to the stem (radius of curvature &gt; 100 mm).</t>
  </si>
  <si>
    <t>Plasmo laser welding quality control system: Desk + PC + sensor + cables + on-site integration. Plasmo fibre to be installed on the reel fixed to the stem (radius of curvature &gt; 100 mm).</t>
  </si>
  <si>
    <t>Plasmo laser welding quality control system: Desk + PC + sensors + cables + on-site integration. Plasmo fibres to be installed on reels fixed to the stem (bending radius &gt; 100 mm). Valid for station with 2 laser welding robots.</t>
  </si>
  <si>
    <t>Pneumatic welding rocker switch type N275 + counter electrode + support + wedge + connecting lug</t>
  </si>
  <si>
    <t xml:space="preserve">Generator + power supply cable 4m + torch and support </t>
  </si>
  <si>
    <t>Stand on the ground or on board, depending on the case, equipped with a brush for cleaning the dash gluing nozzle. To be counted when using the Akeo control system.</t>
  </si>
  <si>
    <t>Assembly composed of a lamp and a buzzer for operator call in case of presence of a faulty part at the station</t>
  </si>
  <si>
    <t xml:space="preserve">Start-up of the IFF patches heating system + training + transport (One CN1 for the start-up of up to 8 stations) </t>
  </si>
  <si>
    <t>Package of assistance for the start-up of a punching system on the final site in France (travel of a technician over 2 days)</t>
  </si>
  <si>
    <t>Package of assistance for the start-up of a punching assembly on the final site in Europe (travel of a technician over 2 days)</t>
  </si>
  <si>
    <t xml:space="preserve">  frame mechanically welded aluminium portable aluminium for template for fitting the Hood or trunk + pinnules + control handles.</t>
  </si>
  <si>
    <t>Dismantling and re-assembling a shuttle in an existing shuttle magazine</t>
  </si>
  <si>
    <t>To be completed with the CN1 PilOutNav and AppuiOutNav and the associated CompIntPilOutNav and CompIntSupportOutNav complements.</t>
  </si>
  <si>
    <t>Disassembly and Reassembly of a Laser Cabin - Services France or Europe. Do not forget to add the CN1 for leak test after reassembly.</t>
  </si>
  <si>
    <t>Moving an Air and Water supply with pipe change</t>
  </si>
  <si>
    <t>Moving a Power Supply Motor Force with Cable Change</t>
  </si>
  <si>
    <t>Moving a power supply Force Welding with cable change</t>
  </si>
  <si>
    <t>Moving a support, a fixed pin, a sucker without restarting an element</t>
  </si>
  <si>
    <t>For PLC cabinet, distribution or island safety, with cable change (power supply, 3 robots, 2 wicket doors, 2 tools, 2 shutters and operators, 1 control panel)</t>
  </si>
  <si>
    <t>For PLC cabinet, distribution or island safety, without changing cables</t>
  </si>
  <si>
    <t>Moving robot bay with uncabling</t>
  </si>
  <si>
    <t>Moving robot bay without uncabling</t>
  </si>
  <si>
    <t>Displacement of a light curtain of all types</t>
  </si>
  <si>
    <t>Moving an insulated AU desk with cable change</t>
  </si>
  <si>
    <t>Displacement of welding column with uncabling</t>
  </si>
  <si>
    <t>Moving the welding column without disconnecting the wiring</t>
  </si>
  <si>
    <t>Moving a gas downspout (Example Arcal 21) with new DN15 pipe supply + support + paint.</t>
  </si>
  <si>
    <t>Moving a part presence sensor with a new support</t>
  </si>
  <si>
    <t>Large displacement (with decabling) of a jig and ist base plate and relocated in a carry over zone with reassignment of the PLC inputs and outputs. Add dismantling of PG, car protectors, cabinets, etc ... if necessary.</t>
  </si>
  <si>
    <t>Large displacement (with decabling) of a jig mounted on baseplate and relocated in a new area with reassignment of the PLC inputs and outputs. Add dismantling of PG, car protectors, cabinets, etc ... if necessary.</t>
  </si>
  <si>
    <t>Large displacement (with decabling) of a means mounted on a board and relocated in carry over zone with reallocation of PLC inputs and outputs. Add disassembly of PG, anti car, cabinets, etc... if necessary.</t>
  </si>
  <si>
    <t>Large displacement (with decabling) of a means mounted on a board and relocated in a new area with reallocation of PLC inputs and outputs. Add disassembly of PG, anti car, cabinets, etc... if necessary.</t>
  </si>
  <si>
    <t>Moving an automatic stud assembly: generator, socket box, business cable, current return and PN power supply</t>
  </si>
  <si>
    <t>Moving an automatic MIG/MAG assembly: generator, fluid stem with socket box, unwinding stem with drums, business cable, current return and PN and water supplies.</t>
  </si>
  <si>
    <t>Moving the unit, support stem and connections to suction and discharge</t>
  </si>
  <si>
    <t>Large displacement of a gluing unit with addition of a pressure regulation + flexible.</t>
  </si>
  <si>
    <t>Moving an Ethernet box including the replacement of links (power cable, fiber optic loop, etc....). Not including the replacement of the RJ45 Copper network links because of the specific quantity for each box.</t>
  </si>
  <si>
    <t>Moving a CRSF display including replacing the links (power cable, RJ45 copper cable, etc...). Electrician's platform to be added in CN1.</t>
  </si>
  <si>
    <t>Cost of the flight + 20h spent by the technician for the trip</t>
  </si>
  <si>
    <t>Duct displacement 100mm wide (Value for 1 meter). The existing trunking is recovered and re-cut.</t>
  </si>
  <si>
    <t>Duct displacement 300mm wide (Value for 1 meter). The existing trunking is recovered and re-cut.</t>
  </si>
  <si>
    <t xml:space="preserve">Moving a junction box for Mobil Panel </t>
  </si>
  <si>
    <t>Moving an air store. Add mechanical hours for preparation of the new area if necessary.</t>
  </si>
  <si>
    <t>Moving a magazine on the ground. Add mechanical hours for preparation of the new area if necessary.</t>
  </si>
  <si>
    <t>Moving an overhead warehouse without demontage</t>
  </si>
  <si>
    <t>Moving a Welding Machine (including connection)</t>
  </si>
  <si>
    <t>Compliant gripper deposit station with protective cover + monostable distributor</t>
  </si>
  <si>
    <t>Mechanically welded structure + 4 supports + 4 gullies + a female quick coupling system for removing the pressure frame (do not remove the male side on robot) + distributor + safety unlocking module</t>
  </si>
  <si>
    <t>Mechanically welded structure, plastic protective cover, one clamping, one compliant system (three pins + guide) + distributor</t>
  </si>
  <si>
    <t>Mechanically welded support + unlocking security module + 4 supports with centring function + pp detector</t>
  </si>
  <si>
    <t>Moving a hoist with a change of power cables. Does not take into account the part under harnessing. (See-&gt;IG2).</t>
  </si>
  <si>
    <t>Displacement of a range of fluids 6 bar or 12 bar with modification of connections</t>
  </si>
  <si>
    <t>Displacement of a range of Air + Water fluids with modification of connections</t>
  </si>
  <si>
    <t>For integration of a new magazine, dismantling and reassembly of footbridge and store stairs, MAI access refurbishment</t>
  </si>
  <si>
    <t>Moving an Entry/Exit workstation of all types</t>
  </si>
  <si>
    <t>Moving one metre of wire mesh protection</t>
  </si>
  <si>
    <t>Déplacement d'un support pince au sol + rodeuse sans changement câbles. If the cables need to be changed, add CN1 "EchFaisceauPF".</t>
  </si>
  <si>
    <t>Displacement of a mobile pin or a multifunctional pin (without dunning elements)</t>
  </si>
  <si>
    <t>Large displacement of the stem and/or a glue gun with change of the feed hoses.</t>
  </si>
  <si>
    <t>Small displacement of the support bracket and/or gun, MAI access check</t>
  </si>
  <si>
    <t>Moving a wicket door, sliding door or swing door</t>
  </si>
  <si>
    <t>Moving a clamp station. (The modification of the under-bearing will be taken into account in the GI2)</t>
  </si>
  <si>
    <t>Mechanically welded support + unlocking safety modules + protective cover + monostable distributor + 6 supports + 6 gullies + 2 pins</t>
  </si>
  <si>
    <t>Mechanically welded support + unlocking safety modules + protective cover + monostable distributor + 4 supports + 4 gullies + 2 pins</t>
  </si>
  <si>
    <t>Small displacement (without decommissioning) of a means mounted on a baseplate and relocated in the carry over zone. Add disassembly of PG, anti car, cabinets, etc... if necessary.</t>
  </si>
  <si>
    <t>Small displacement (without decommissioning) of a means mounted on a platine and relocated in the carry over zone. Add disassembly of PG, anti car, cabinets, etc... if necessary.</t>
  </si>
  <si>
    <t>Moving a BPL console with cable change</t>
  </si>
  <si>
    <t>Moving an I/O desk with cable change</t>
  </si>
  <si>
    <t>Relocation of a computer desk without changing cables (cable recovery at the expense of IT). Warning, desk hypothesis without FM power supply.</t>
  </si>
  <si>
    <t>Moving a desk 1 terminal with cable change</t>
  </si>
  <si>
    <t>Large displacement of a robot of all types in carry over zones with implementation and additional integration</t>
  </si>
  <si>
    <t xml:space="preserve">Large displacement of a robot of all types in new areas with installation </t>
  </si>
  <si>
    <t>Small displacement of a robot of all types without cable removal</t>
  </si>
  <si>
    <t>Moving a fixed lapping machine or electrode changer without changing cables</t>
  </si>
  <si>
    <t>Moving a clamp (without restarting the elements)</t>
  </si>
  <si>
    <t>Moving a Laser source. Mechanical service provided by source supplier (Example: Trumpf)</t>
  </si>
  <si>
    <t>Moving an access door (changing electrodes, glue presentation, etc...)</t>
  </si>
  <si>
    <t>Rolling trolley for handling packages from 6 to 12,5Kg</t>
  </si>
  <si>
    <t>The detector allows the robots to be put into automatic mode.</t>
  </si>
  <si>
    <t>2 coded detectors for tray in connection with operator protection. The detector shunts the "OK GS" of the entity when the robot works on the opposite side of the tray.</t>
  </si>
  <si>
    <t>Nut presence per detector, with support and protection included. To be used for nuts from M6 to M20.</t>
  </si>
  <si>
    <t>Additional 40 x 40 x 40 detector for table management</t>
  </si>
  <si>
    <t>Fork equipped with rubber stops, mounted on a Destaco 505 MLB clamp.</t>
  </si>
  <si>
    <t>Support + cylinder + rail guide + position detector + geometry support frame 1000 x 1000 (without geometry), stroke 25 to 200mm</t>
  </si>
  <si>
    <t>Simple complete drum bracket + Cone of unwinding + 2 Carriages for wire drum + Generator + Generator + Wire unwinder + Links + Pre-equipment robot + electric wire cutter + 2 days of installation and commissioning + 2 days of assistance for the first welded.</t>
  </si>
  <si>
    <t>1+1 Pneumatic Release Kit for Claw Cleats (without distributor)</t>
  </si>
  <si>
    <t>Sending safety information programmed between 2 PLCs (AU, anti-reassembly BI, etc.)</t>
  </si>
  <si>
    <t>Disc machine PN diameter 150 + disc rest + feeding hose + quick couplings</t>
  </si>
  <si>
    <t>A bistable distributor + base on panel. Integration + connections</t>
  </si>
  <si>
    <t>A PN logic valve with centre return + subbase on operator panel: integration + connections to the tool feeder</t>
  </si>
  <si>
    <t>One insulated bistable distributor + subbase. Integration + connections</t>
  </si>
  <si>
    <t>To be used for flap 400 and 600 or ECO clamping case 2 (clamping force &gt; 5kg or arm &gt;350 mmm). For load balancing, provide this CN1 per cylinder. Composition: a 5/3+3/2+ distributor with subbase on panel. Integration + connections + non-return valves.</t>
  </si>
  <si>
    <t>To be used for flaps with blocker. Composition: a 5/3+3/2+ subbase valve mounted on a plate outside the pneumatic panel. Integration + connections.</t>
  </si>
  <si>
    <t>To be used for manual welding jig flap. The pneumatic confirmation command is carried out via a PN detector. Composition: a 5/2 bistable + 5/2 monostable + base on panel. Integration + connections.</t>
  </si>
  <si>
    <t>A 5/2 bistable + 5/2 monostable + subbase on panel. Integration + connections.</t>
  </si>
  <si>
    <t xml:space="preserve">Size 2 dispenser mounted on gripper </t>
  </si>
  <si>
    <t>For recovered robot: Distributor size 2 mounted on Gripper</t>
  </si>
  <si>
    <t>ERF type distributor for rivet supply (count 1 distributor per rivet length)</t>
  </si>
  <si>
    <t>A panel welding distributor (Bistable function since 2012)</t>
  </si>
  <si>
    <t>Function including: main disconnect switch, power supply with protections, associated I/O module for power supply and zone security. Connection part IG3.</t>
  </si>
  <si>
    <t>ETF46 nut distributor + control cable and 50mm² welding cable.</t>
  </si>
  <si>
    <t>Nut distributor: Loading hopper, vibrating bowl, part selector, mechanically welded frame, soundproof housing…</t>
  </si>
  <si>
    <t>Distributor of straight studs (SWB 236 - SWB 148 - SWB 501 - SWB 495 - SWB 498 - SWB 581 - SWB 980) and F8 (SWB 516 - SWB 517) + control cable and 50mm² welding cable.</t>
  </si>
  <si>
    <t>F13 lg&lt;=35 dowel dispenser (SWB642.10 - SWB654.10 - SWB654.10 - SWB656.10) or T-shaped dowel dispenser (SWB 481.1) + control cable and 50mm² welding cable.</t>
  </si>
  <si>
    <t>M8 CL stud distributor (SWB xxx) + control cable and 50mm² welding cable.</t>
  </si>
  <si>
    <t>M8 CN dowel distributor (SWB 730.22) + control cable and 50mm² welding cable.</t>
  </si>
  <si>
    <t>M6 ground stud distributor (SWB 618.15 - SWB 639.26) + control cable and 50mm² welding cable.</t>
  </si>
  <si>
    <t>M8 ground stud distributor (SWB 661.26) + control cable and 50mm² welding cable.</t>
  </si>
  <si>
    <t>Screw/nut distributor: Loading hopper, vibrating bowl, part selector, mechanically welded frame, soundproof housing…</t>
  </si>
  <si>
    <t>Screws feeder : loading system, bowl feeder, part selection device, mechanico-welded frame, soundproofing case…</t>
  </si>
  <si>
    <t xml:space="preserve">Miscellaneous Electrical Equipment: includes the 400 V power supply to the HEXAGON Bay Sheet Metal Works </t>
  </si>
  <si>
    <t>Desk + office chair + Tubesca step + 5 steps + KikStep step + H800 high chair + 2 door key lock cabinet + Sticker No access</t>
  </si>
  <si>
    <t>Various purchases of laser soldering and brazing for Pavilion or Trunk / Tailgate: Set of consumables (water additives, head protection glasses and Plasmo,...) + 1 Storage cabinet for dangerous products + Preventive maintenance of sources + Part of Hotline + Various small equipment + Spare parts for reels + 2 reels of filler wire</t>
  </si>
  <si>
    <t xml:space="preserve">Miscellaneous purchases Laser soldering and brazing Diode for Flag or Trunk/Flap + Consumables (head protection glasses) + Spare parts for unwinders </t>
  </si>
  <si>
    <t xml:space="preserve">Various purchases of IPG laser soldering and brazing for roof or chest / shutter: Consumables (head protection glasses) + Spare parts for unwinders </t>
  </si>
  <si>
    <t>Various purchases of laser welding for 4 door islands: All consumables (water additives, head protection glasses and Plasmo,...) + 2 Storage cabinets for dangerous products + Preventive maintenance of sources + Hotline part + Various small equipment</t>
  </si>
  <si>
    <t>Various purchases IPG Laser welding for 4 Doors with BIMO heads: Consumables (head protection glasses)</t>
  </si>
  <si>
    <t xml:space="preserve">Various purchases of equipment for short laser soldering and brazing retouching station for Pavilion or Trunk/Panel: Set of consumables (Scotch, Cleaners, Betamate, Sika Power,...) </t>
  </si>
  <si>
    <t>Various Plasmatron soldering and brazing purchases: Spare parts for reels + 2 reels of filler wire</t>
  </si>
  <si>
    <t>Complementary transformation into a double barrel feeder for laser soldering reels (U-shaped apron for reel carriage, cover bell assembly for barrel + wire guide and reel cone)</t>
  </si>
  <si>
    <t>Screwdriver: Adaptable socket for H and Torx Screws</t>
  </si>
  <si>
    <t>1 Adjustable drainer with a support part for the vertical edge of the window frame on laser tool doors.</t>
  </si>
  <si>
    <t>Robot application for 1 gluing gun for robots with Electrical metering : gluing harness and label + interface robot side + digital studies + auxiliary trajectories. WARNING: do not forget to add the CompAppRobColleAkéoCN1 for the AKEO gluing control</t>
  </si>
  <si>
    <t>Disassembling pliers, changing an arm, controlling forces, reassembling pliers, checking hygiene harnesss. Take into account the modification of the replacement clamp if it exists.</t>
  </si>
  <si>
    <t>Disassembling pliers, changing an RCX arm, controlling forces, reassembling pliers, checking harness hygiene. Take into account the modification of the replacement clamp if it exists.</t>
  </si>
  <si>
    <t>Disassembly of pliers, change of two arms, force control, pliers reassembly, hygiene check of harnesss. Take into account the modification of the replacement clamp if it exists.</t>
  </si>
  <si>
    <t>Disassembly of pliers, change of two RCX arms, force control, pliers reassembly, harness hygiene check. Take into account the modification of the replacement clamp if it exists.</t>
  </si>
  <si>
    <t xml:space="preserve">Dialogue with robot controller : programming exchanges vehicule code for a robot trajectory OR additional out-of-zone (ex out-of-zone M waiting the opening of a clamping or release of the body to pursue the trajectory). 1 exhange per welding trajectory or handling. Also 1 exchange for welding/handling associated in case of SELPF robot. Do not forget to add the out-of-zone. </t>
  </si>
  <si>
    <t xml:space="preserve">Disassembling old pliers, reassembling new pliers, checking hygiene harnesss. </t>
  </si>
  <si>
    <t xml:space="preserve">Field network connection between two PLCs (l=40 meters) CN1 including PLC coupler </t>
  </si>
  <si>
    <t>Hard security link (AU, gates, etc...) between two PLCs (l=20 meters)</t>
  </si>
  <si>
    <t>Safety and process exchanges (digital I/O) for Elevator or Stop Station Section</t>
  </si>
  <si>
    <t xml:space="preserve">Process exchanges in digital (16E/16S) between two PLCs (l=20 meters)
CN1 to be provided by PLCs
</t>
  </si>
  <si>
    <t>Reactive Control Pannel. Monitoring and Reliability. Smart TV 49" screen fixed on a rotating support, at 2,5m high from the ground. Power supply from a distributor power box. Includes POE powersupply.</t>
  </si>
  <si>
    <t>Quality control display at the retouching station: Additional 22" Plasmo supply screen + support + VGA transmitter/receiver. For the Ethernet connection, complete with the CN1 adapted to the length necessary to connect the 2 elements (30m, 70m or 100m).</t>
  </si>
  <si>
    <t>Holder + Simple Color Display (outside laser cabin)</t>
  </si>
  <si>
    <t>Big PLC : Communication card with EIFFEL (includes the Com module programming) + 220V plug</t>
  </si>
  <si>
    <t>Medium PLC: Communication card with EIFFEL (including Com module programming) + 220V socket</t>
  </si>
  <si>
    <t>Electrical equipment + dimmer for roller table</t>
  </si>
  <si>
    <t>Electrical equipment + recuperated dimmer for roller table</t>
  </si>
  <si>
    <t>Floating copper block (mounted on foil + support) consisting of an electrode + 1 counter electrode + 2 connections and cooling circuit + 1 point guide.</t>
  </si>
  <si>
    <t>Element on a control panel: BP, BPL, switch, etc....</t>
  </si>
  <si>
    <t xml:space="preserve">PN elevator for reinforcement line (excluding Geoflexor) or rolling base composed of 2 marbles of 2200 x 550 on extension + 2 crosspieces, supporting 2+2 monogeometry columns equipped with 4 supports + 2 pins + 2 inductive sensors. </t>
  </si>
  <si>
    <t>Textile sling 1 strand lg 1500</t>
  </si>
  <si>
    <t>Mechanically welded T-shaped frame, composed of 2 fixed hooks + 3 Paulstra stops (Sling mounted on hoist and used for the vertical transport of Body Side, Doors, Hood, Tailgate, Rear Unit, Floors...)</t>
  </si>
  <si>
    <t>Spring-mounted rubber tip for tightening compliance</t>
  </si>
  <si>
    <t>Mechanically welded assembly including: 1 foot, 1 flange, 6 rollers, 1 pedal release with safety switch, stops and position detection.</t>
  </si>
  <si>
    <t>Mechanically welded assembly including: 1 foot, 1 flange, 6 rollers, 1 pneumatic unlocking, stops and position detection.</t>
  </si>
  <si>
    <t>Pneumatic supply hose on reel</t>
  </si>
  <si>
    <t>2 sets of 2 rails and runners, supports (max. width 100 mm) stroke 100 mm, 1 single cylinder, position detectors, mounted on gripper.</t>
  </si>
  <si>
    <t>Complementary base plate for diversity part AR manual tooling + 2 pins and 3 centring gullies on main marble.</t>
  </si>
  <si>
    <t>Generator + Torch and harness 7m + Axis 3/robot interface + 10 m business harness + cooling unit + regulators + autonomous business cabinet + bus network + bay connection + detachable wrist + robot/wrist fuse plate + wrist/torch interface</t>
  </si>
  <si>
    <t>Set includes: 1 central cylinder and its support + 2 carriages with hinged re-steering + 2 control buttons (two-handed) + position detectors</t>
  </si>
  <si>
    <t>Set of 3 modules (2 roller modules + 1 trolley module with pedals to stop the rack).</t>
  </si>
  <si>
    <t>Laser pressure unit for 120mm blade: 1 cylinder Diameter 63 Stroke 25 + Detectors + Bracket arm + Blade support + Blade length 120mm</t>
  </si>
  <si>
    <t>Horizontal drive gearmotor unit (Rexroth type Autosynchronous motor) + drive mechanism and vertical guidance + variator + mains filter + cables</t>
  </si>
  <si>
    <t xml:space="preserve">Spacer all type + counter flange all type. The "spacers" connect 2 parallel "harnesss". This application is sometimes necessary when the functional elements are arranged symmetrically, for example in the case of symmetrical transported parts (hood, tailgate, etc.). </t>
  </si>
  <si>
    <t>Mechanically welded base plate + control axes + bearings and supports + lifting control boxes + lifting motorization + chain and sprockets + translation motorization + translation control boxes + translation control rollers + chain and sprockets</t>
  </si>
  <si>
    <t xml:space="preserve">Robot application for 1 gripper on robot (including for LOADING/UNLOADING) and 1 or 2 gluing guns (stationnary) with electrical metering device's control : handling harness and lael (smoot sheath without LSH) + mechanical handling interface on robot side + Robcad digital study + auxiliary trajectories + associated automation 
WARNING : do no forget to add theCompAppRobColleAkéo CN1 for AKO gluing control + the CompAppRob1MotElec CN1 for the first electrical motorization of the gripper and the CompAppRobMotElecSup CN1 for each additional electrical motor </t>
  </si>
  <si>
    <t>Robot application for 2 to 4 grippers for robots on an automated tools changer and 1 or 2 gluing guns (stationnary) with electrical metering device's control : handling harness on the auto changer and label (smooth sheath without LSH) + 1/2 auto changer on robot side + Robcad digital study + auxiliary trajectories + associated Automation
WARNING : do not forget to add the CompAppRobColleAkéo CN1 for AKEO gluing control + CompAppRob1MotElec CN1 for the first electrical motorisation of the gripper and the CompAppRobMotElecSup CN1 for each additional electrical motor</t>
  </si>
  <si>
    <t>Robot application for 1 on-board gripper and 1 gluing gun stationnary with control by an electric filler: handling harness and label (smooth sheath without LSH) + mechanical handling interface on the robot side + specific service for reliable CoFlush harness (1 day on site) + digital study (Robcad) + auxiliary trajectories + associated automations</t>
  </si>
  <si>
    <t xml:space="preserve">Robot application for 1 gripper on robot and 1 gluing gun (stationnary) with electrical metering control device and 1 ground gun with identical or different studs : handling harness with current return and label (smooth sheath without LSG) + mechanical handling interface robot side + Robcad digital study + associated automation 
WARNING : do not forget to add CompAppRobColleAkéo CN1 for AKEO gluing control </t>
  </si>
  <si>
    <t>Mechanical balancer with cables 140 - 150 kg</t>
  </si>
  <si>
    <t>Mechanical cable balancer 20 - 30 kg</t>
  </si>
  <si>
    <t>Mechanical cable balancer 30 - 45 kg</t>
  </si>
  <si>
    <t>Mechanical cable balancer 60 - 75 kg</t>
  </si>
  <si>
    <t>Mechanical cable balancer 75 - 90 kg</t>
  </si>
  <si>
    <t>Balancer (4-6 kg) for hanging small equipment</t>
  </si>
  <si>
    <t>Self-centering "Y" balancing system (no manual control) consisting of 2 carriages + guide rail and 2 connecting rod systems + hinges. This element is used on trunk jigs, tailgate hinges, bumper bracket.</t>
  </si>
  <si>
    <t>Y-shaped balancing system controlled by a cylinder + position detector and composed of 2 flaps and 2 connecting rod + hinges systems. This element is used on the upper fender template</t>
  </si>
  <si>
    <t>Y-shaped balancing system controlled by a push-piece clamping element and composed of 2 flaps and 2 connecting rod + hinges systems. This element is used on the upper fender template</t>
  </si>
  <si>
    <t>Manual mobile excavator + spring. Used on the hood template for centering it in relation to the fenders</t>
  </si>
  <si>
    <t>HM equipment - Dual arm preparation - intelligent function - PCDK single-user license for an contacless measurement unit including 1 control robot + 1 handling robot</t>
  </si>
  <si>
    <t>HM equipments - Leoni harness equipments - preparation - intelligent function - PCDK single-user license for an contacless measurement Unit including 2 control robots on axis 0</t>
  </si>
  <si>
    <t>Spiral staircase width 800 mm in height 800 mm in metres</t>
  </si>
  <si>
    <t>Staircase width 800 mm in metres in height</t>
  </si>
  <si>
    <t>a standard shim for setting to "0" + 2 cylinders for adaptation to gauge 33 or 70</t>
  </si>
  <si>
    <t xml:space="preserve">Sealing system for a Laser cabin when installing a turntable (Width 5000, Height 2500)
Caution: The surface of the rotary table sealing system must be taken into account in the surface of the cabin walls
</t>
  </si>
  <si>
    <t xml:space="preserve">Tems passed by AUT pin to carry out a state of the place on a tool including a pneumatic tool kit </t>
  </si>
  <si>
    <t>Coding label on sleds or shuttles + support</t>
  </si>
  <si>
    <t xml:space="preserve">Cost of studying in Plasmo's office </t>
  </si>
  <si>
    <t>Digital study (Robcad) on existing EPF robot, without modification of gripper</t>
  </si>
  <si>
    <t>Digital study (Robcad) on existing M robot, without modification of gripper</t>
  </si>
  <si>
    <t>Digital study (Robcad) on existing SEL robot, without modification of the clamp</t>
  </si>
  <si>
    <t>Digital study (Robcad) on existing SELM or SELPF robot, without modification of gripper or gripper</t>
  </si>
  <si>
    <t>Digital study (Robcad) on existing hemming robot new tool</t>
  </si>
  <si>
    <t>Digital study (Robcad) on existing laser welding robot, without head modification</t>
  </si>
  <si>
    <t>Extension base plate for attaching additional supports (Example: confo deposit support on front face). Includes right side + left side.</t>
  </si>
  <si>
    <t>Beam composition for an operator station: 5 welding power cables on Marshal plug managing the two welding sequences. A 400v 16A power supply with disconnect switch in the PLC cabinet (for the management of hydraulic power units or auxiliary cabinets).</t>
  </si>
  <si>
    <t>Composition of the harness for the management of a ground clamp: A power cable soldered to the Marshal plug. A motor power cable on a 5-pin Harting plug. A tool control and coding cable on a 10-pin Harting plug.</t>
  </si>
  <si>
    <t>pin operated false hinge for door position control</t>
  </si>
  <si>
    <t>System for activating doors and flushes</t>
  </si>
  <si>
    <t>Controlled plate for positioning the trunk or tailgate, with pin hole included.</t>
  </si>
  <si>
    <t>Controlled door positioning plate, with pinnacle included.</t>
  </si>
  <si>
    <t xml:space="preserve">Plate guided by the positionnng of the trunk or tailgate. </t>
  </si>
  <si>
    <t>Controlled plate for door positioning.</t>
  </si>
  <si>
    <t>Main or static fiber: 30 meters of LLK type D optical fiber with reinforced sheath (Diam: 200, 400 or 600 microns), free in rotation + SIK fiber coding cable for ILN function. TUE charge: Installation and protection by black Leoni sheath diam. 95.</t>
  </si>
  <si>
    <t>Main laser fiber with coding (l=20m)</t>
  </si>
  <si>
    <t>Diode laser main fiber: 30 meters of LLK type D optical fiber with reinforced sheath (Diam: 600 microns), free in rotation + fiber coding cable. TUE charge: Installation and protection by black Leoni sheath diam. 95</t>
  </si>
  <si>
    <t xml:space="preserve">IPG main fiber: 30 meters of optical fiber with reinforced sheath (Diam: 400 or 600 microns), free in rotation + fiber coding cable. </t>
  </si>
  <si>
    <t>100 meters of cable made of Optical Fiber + associated marine slab.</t>
  </si>
  <si>
    <t>50 meters of cable made of Optical Fiber + associated marine slab.</t>
  </si>
  <si>
    <t>300 metres of cable in optical fiber + connectors</t>
  </si>
  <si>
    <t>Connection of fall protection net detector + BP reset. The fall protection net detector is supplied by MAN.</t>
  </si>
  <si>
    <t>In the case of holding the gripper by the end of the "harnesss", the "Alu brackets" ensure the connection with the "interfaces", they are reserved for small grippers.</t>
  </si>
  <si>
    <t>1 week of iR VISION 2D - Programming &amp; Optimization and "IRV3DL R30iB" inter + iR VISION 3DL Programming training, from Monday 9am to Friday 4:30pm at the FANUC offices in LISSES (91) for 4 to 5 people maximum.</t>
  </si>
  <si>
    <t xml:space="preserve">Three-days training in Germany </t>
  </si>
  <si>
    <t>Three-days training in France</t>
  </si>
  <si>
    <t>Two days of MIG/MAG training (4 people) - Valid for CMT auto position</t>
  </si>
  <si>
    <t>Training service at SEW in Hagueneau. Plan this cn1 only once on a project</t>
  </si>
  <si>
    <t>Two days of Tucker training in France or Europe (4 to 6 people)</t>
  </si>
  <si>
    <t>Training of 2 days on site in France or Europe for self screwing Screws or Nuts ( 4 to 6 people)</t>
  </si>
  <si>
    <t>Training in the Aceo Glue Control Vision System (a 2-day training session: 1 theoretical day including an operator, maintenance and expert part and 1 practical day for these same people)</t>
  </si>
  <si>
    <t>One day of Sick Inspector sensor training in France ( 4 people)</t>
  </si>
  <si>
    <t>One day of TOX training in France (4 to 6 people)</t>
  </si>
  <si>
    <t>Training to clinching and electric gun including an 8hours-maintenance training + 6h of Automation training + 5h of producer training over 3 days</t>
  </si>
  <si>
    <t>One day of TOX training in Europe (4 to 6 people) including the provision of an interpreter</t>
  </si>
  <si>
    <t>Gluing: Installation driver training (4 hours per tour, max. 8 people) and Screen use training (4 hours per tour, max. 8 people) in France</t>
  </si>
  <si>
    <t>Gluing: Training for installation operators (4 hours per tour, max. 8 people) and training in the use of screens (4 hours per tour, max. 8 people) in Europe with the presence of an interpreter.</t>
  </si>
  <si>
    <t>Two days of training by the supplier, on site PSA France or Europe, for the operation and maintenance of a reeling system or manual station for CMT (max 6 people)</t>
  </si>
  <si>
    <t>On-site training PSA France for two days for a maximum of 5 people</t>
  </si>
  <si>
    <t>WLS 400A System Expert Training on site 2 x 4 days for 4 people</t>
  </si>
  <si>
    <t>On-site training PSA France for an Indramat unit (3 days - 6 people max) - For example: lower trolley of a Geoflexor.</t>
  </si>
  <si>
    <t>On-site training PSA Europe for an Indramat unit (3 days - 6 people max) - For example: lower trolley of a Geoflexor.</t>
  </si>
  <si>
    <t>On-site supplier training for laser equipment (4 days, 6 people) - Valid for Level 1 source maintenance or Level 2 source maintenance</t>
  </si>
  <si>
    <t>One day of Accu Store training in France ( 6 people)</t>
  </si>
  <si>
    <t>One day of Accu Store training in Europe ( 6 people)</t>
  </si>
  <si>
    <t>Gluing: One day of mechanical maintenance training and two days of electrical maintenance training in France</t>
  </si>
  <si>
    <t>Gluing: One day of mechanical maintenance training and two days of electrical maintenance training in Europe with the presence of an interpreter.</t>
  </si>
  <si>
    <t>Training by the supplier on site PSA France or Europe for advanced use of a laser source (2 days, 4 people). For example, for the C.I. population</t>
  </si>
  <si>
    <t>Training by the supplier on site PSA France for advanced use of a Laser Diode source (2 days, 5 people). For example, for the C.I. population</t>
  </si>
  <si>
    <t>On-site PSA China training for users or maintenance of an IPG laser source (5 days, 6 people)</t>
  </si>
  <si>
    <t>Level 1 maintenance training on site 1 day for 4 people</t>
  </si>
  <si>
    <t>On-site training PSA France or Europe for Bosch equipment (4 days, 6 people) - Valid for programming the Master PC. Trainer assisted by a specialized translator.</t>
  </si>
  <si>
    <t>Training by the supplier on site PSA France or Europe for the use of a Laser source or a Master PC. (1 day, 6 people)</t>
  </si>
  <si>
    <t>Training by the supplier on site PSA France for the use of a Laser Diode source. (1 day, 5 people). For example, for operators.</t>
  </si>
  <si>
    <t>On-site operator training</t>
  </si>
  <si>
    <t>One-day training by the supplier Plasmo on site PSA France or Europe for the Laser welding quality control system</t>
  </si>
  <si>
    <t>Punching training in France (2 days for 10 people)</t>
  </si>
  <si>
    <t>Punching training in Europe (2 days for 10 people)</t>
  </si>
  <si>
    <t>One day training for cooling unit laser installation welding or laser brazing welding or welding unit in France. Valid for operation (max 6 persons) or maintenance (max 4 persons).</t>
  </si>
  <si>
    <t>Programmer training for the configuration of an Ethernet network in Optical Fiber. (Example: CRSF Hirchmann network)</t>
  </si>
  <si>
    <t>2 days of Level 1 Programming Training + 1 day of Level 2 Programming Training + 1 day of Maintenance Training</t>
  </si>
  <si>
    <t>Training by an approved organization on site PSA France or Europe for Laser Safety Training Levels 1 and 2 (2x 1/2 day, 10 people). Staff concerned: any person working on the Laser site.</t>
  </si>
  <si>
    <t>Training by an approved organization on site PSA France or Europe for Laser Safety Level 3 training (3 days, 6 people). Staff concerned: doctor, prevention specialist, laser referent, etc....</t>
  </si>
  <si>
    <t>2 days training on site in France for crimping Nuts and Bolts; (For information count 2 times 2 days for 4 different installations)</t>
  </si>
  <si>
    <t>One day of Plasma welding and brazing training on PSA site in France</t>
  </si>
  <si>
    <t>One day of Plasma welding and brazing training on PSA site in Europe</t>
  </si>
  <si>
    <t>One day training for laser welding heads or laser brazing welding heads in France or Europe. Valid for operators (max 6 persons) or maintenance (max 4 persons).</t>
  </si>
  <si>
    <t>On-site training PSA France or Europe for Plasmatron soldering head (4 days, 5 people)</t>
  </si>
  <si>
    <t>1 day training on site in France or Europe for servo-controlled electric screwdriver (4 to 6 people)</t>
  </si>
  <si>
    <t xml:space="preserve">Cutter for tip dresser 
WARNING: this cn1 can only be used when a new vehicule is started on a pre-existing welding line with a tip dresser already installed or moved because it is included in the purchasing prise of fixed or on flap grinder. </t>
  </si>
  <si>
    <t>Separate cooling unit for 4 or 6 Kw Laser source Trudisk type. The retention tank is included in the service.</t>
  </si>
  <si>
    <t>Separate cooling unit for a 4 Kw IPG Laser source + sea packaging + transport China. (Riedl group, Ref PC 160.01-NZDIS provided by IPG)</t>
  </si>
  <si>
    <t>Separate cooling unit for a 6 or 8 Kw IPG Laser source + seaworthy packaging + China transport. (Riedl group, Ref PC250.01-NZ-DIS provided by IPG)</t>
  </si>
  <si>
    <t>Separate cooling unit for 8 Kw Laser source Trudisk type. The retention tank is included in the service.</t>
  </si>
  <si>
    <t xml:space="preserve">Separate cooling group for Laser CGUN source. The retention tank is included. </t>
  </si>
  <si>
    <t>Separate cooling unit for a 4 Kw light laser source (diode technology). The retention tank is delivered with the cooler.</t>
  </si>
  <si>
    <t>Separate cooling unit for Laser Picker source. The retention tank is included in the service.</t>
  </si>
  <si>
    <t>External cooler for single HighYag head (BIMO, PDT or RSK type). Set with 2 exits. The retention tank is to be provided in the service.</t>
  </si>
  <si>
    <t>Robot application for 1 on-board head for identical or different studs: cable-free robot hardware (business supplier harness) and label + digital study (Robcad) + auxiliary trajectories + associated automatisms</t>
  </si>
  <si>
    <t>A ruler + 2 pins + 1 manual tightening + 1 set of peelable shims for flush bottom of wings and doors, according to the type of reference applied.</t>
  </si>
  <si>
    <t>Upper frame 600X600 mm + gun guide + template centering on model</t>
  </si>
  <si>
    <t>Frame 100 X 300 + gun guide + template centering on model</t>
  </si>
  <si>
    <t>Removable false light template (aluminium casting) equipped with pin pin and centering pad + tightening screws.</t>
  </si>
  <si>
    <t>Gripper settings Jig (flexygrip type) equipped with a plate with 3 locating fixed on a mechanical-welded support. The whole device is to be fixed on the gripper when setting it.</t>
  </si>
  <si>
    <t>Removable template or false rear-view mirror equipped with 5 control gauge supports, pin pin and centering pad + tightening screws.</t>
  </si>
  <si>
    <t>Retractable nozzle control jig, mounted on a gripper, for fixed gluing.</t>
  </si>
  <si>
    <t>Comparator support plate</t>
  </si>
  <si>
    <t>Jig for the control of the repetability of shuttles in aerial conveyor belts. Check the existence of BaseSupGabContrPalet</t>
  </si>
  <si>
    <t>Jig for the control of the repetability of shuttles in ground conveyor belts.Check the existence of BaseSupGabContrPalet</t>
  </si>
  <si>
    <t xml:space="preserve">Template equipped with 1 support, 4 barrels for adjustment rod, 1 spindle for reference to the fork and 2 Destacos for clamping on tube </t>
  </si>
  <si>
    <t>Pulley adjustment gauge and tube alignment</t>
  </si>
  <si>
    <t xml:space="preserve">Cage or cap: 2 ceiling collector ducts </t>
  </si>
  <si>
    <t>Connection ducts between the substation outlet and the IBIE primary network - based on ¤200/250</t>
  </si>
  <si>
    <t>Press rollers for Scansonic ALO3 head: PSA type. Set with 2 wheels + Festo kit + robot harness complement + connection plate with DNet and 24v connectors.</t>
  </si>
  <si>
    <t>Press rollers for Plasma soldering head (PSA type). Set with 2 wheels + Festo kit + robot harness complement.</t>
  </si>
  <si>
    <t>Guide rollers located unilaterally on the right and left of the sled rail acting on the inner and outer faces of the referenced rail</t>
  </si>
  <si>
    <t>Realization and development of a specific range for the MAP phase for assembled parts (Tabco parts, front fenders, fender liners)</t>
  </si>
  <si>
    <t>Realization and development of a specific range for the MAP phase for other types of parts (body sides, front unit, rear unit)</t>
  </si>
  <si>
    <t>Realization and development of a specific range for the MAP phase for closure type parts (assembled parts + crimped parts)</t>
  </si>
  <si>
    <t>Realization and development of a specific in-house range (TAT or QPFG - 1 person 1 week) for the MAP phase for assembled parts (Tabco parts, front fenders, fender inner panel)</t>
  </si>
  <si>
    <t>Realization and development of 3 specific ranges internally (TAT or QPFG - 1 person 3 weeks) for the MAP phase for other types of parts (body sides, AV Unit, AR Unit)</t>
  </si>
  <si>
    <t>Realization and development of 2 specific ranges internally (TAT or QPFG - 1 person 2 weeks) for the MAP phase for closure parts (assembled parts + crimped parts)</t>
  </si>
  <si>
    <t>Portable laser inspection and measurement device type Gaplight often used for clearance and flush control</t>
  </si>
  <si>
    <t>Mechanical studies and electrical services for 2 Emergency Stops, 2 MAI power sockets, installation of cabin lighting and maintenance lighting, power supply for all surveillance (Off screen + camera), 2*1 three-level glass.</t>
  </si>
  <si>
    <t>Welding generator (DCE 1500) 1 to 2 outputs for heads + 8m 95mm² current return cable + automation interface box + specific trunking for generator cables .</t>
  </si>
  <si>
    <t>Welding generator (DEC 1500) 1 to 2 outputs for guns + 8m 95mm² current return cable + Specific trunking for generator cables. (possibility to add 3 additional outputs to reach 5 outputs)</t>
  </si>
  <si>
    <t xml:space="preserve">Welding generator (DEC 1500) 1 to 2 outputs for heads + 8m current return cable 95mm² + autonomous robot business box (between generator and robot) + Specific trunking for generator cables </t>
  </si>
  <si>
    <t>Additional output for machine stud welding generator (DCE 1500)</t>
  </si>
  <si>
    <t>Additional output for robot stud welding generator (DCE 1500) up to a maximum of 3 per generator, making 2 basic +3 supp = 5</t>
  </si>
  <si>
    <t>price for digging out whole in ground per cubic meter</t>
  </si>
  <si>
    <t>Retractable slide with control cylinder + hanging on racks with rubber stops + PN supply + PN management equipment for the slide mvt (detector + distributor). Used to assist in loading doors on a manipulator.</t>
  </si>
  <si>
    <t>Fixed slide + hanging on racks with rubber stops. Used to assist in loading the tailgate onto a ferry</t>
  </si>
  <si>
    <t>Additional GMM (1 switch and 2 indicators)</t>
  </si>
  <si>
    <t xml:space="preserve">Supplement for the integration of an additional GMM in an existant production cell. </t>
  </si>
  <si>
    <t>Programming of an additional GMM on a Mobil Panel HMI</t>
  </si>
  <si>
    <t>Modified frame + Centering barrel for a stud</t>
  </si>
  <si>
    <t>Folded sheet metal on mechanically welded wide 500 mm long 1500 mm</t>
  </si>
  <si>
    <t>Folded sheet metal on mechanically welded wide 500 mm long 3000 mm</t>
  </si>
  <si>
    <t xml:space="preserve">Duct 100mm wide (Value for 1 meter). </t>
  </si>
  <si>
    <t xml:space="preserve">Duct width 300mm (Value for 1 meter). </t>
  </si>
  <si>
    <t>Robot dresspack of 1 gripper for robot and 1,2,3 ground studs with identical or different studs : handling harness with current return and label (smooth sheath without LSH) + mechanical handling interface on robot side + Robcad digital study + auxiliary trajectories + associated automation</t>
  </si>
  <si>
    <t xml:space="preserve">Robot dresspack for 1 to 4 grippers for robots on a automated tools changer and 1,2,3 tête(s) à goujons au sol with identifcal of different studs : handling harness with current return on automated changer and label smooth sheath with no LSH) + 1/2 auto changer robot side + Robcad digital study + auxiliary trajectories + associated automation </t>
  </si>
  <si>
    <t>Pneumatic nibbler + nibbler rest + supply hose + quick couplings</t>
  </si>
  <si>
    <t>Ventilation grille for cabin ventilation and air exchange: introduction of fresh air</t>
  </si>
  <si>
    <t>Copper plate (150 * 50 ép 20) + support. Designed for 1 to 3 PSE (Only for points that are difficult to access)</t>
  </si>
  <si>
    <t>Detail for guide 1 screwdriver</t>
  </si>
  <si>
    <t>Adaptation of 2 tubes section 150x50 welded for tool transport on recovered base.</t>
  </si>
  <si>
    <t>Vertical structure equipped with 2 rails + a mechanical locking system + 1 carriage frame (manual) with 4 compliance balls. (used on hood template when screwing in closed hood hinges)</t>
  </si>
  <si>
    <t>1 pneumatic string composed of 5 m of DN20 pipe + 1 PN fitting + 3 support trolleys + 3 spacers (possibility of overlapping other pipes)</t>
  </si>
  <si>
    <t>Flashing light for operator warning</t>
  </si>
  <si>
    <t xml:space="preserve">Multi-tune loudspeaker </t>
  </si>
  <si>
    <t xml:space="preserve">IP power supplied loudspeaker with 230 Vac power supply from distribution box. </t>
  </si>
  <si>
    <t>One hour of pining mechanical studies (PEA)</t>
  </si>
  <si>
    <t>One hour of pneumatic studies (For the LITE profession)</t>
  </si>
  <si>
    <t>One hour of Robot Feasibility Studies (Robcad or equivalent)</t>
  </si>
  <si>
    <t>Robot application for 1 for robotshemming head: without harness + digital study (Robcad) + auxiliary trajectories + associated automatisms</t>
  </si>
  <si>
    <t>Time Adjuster Job site 51</t>
  </si>
  <si>
    <t>Robot Application HMmm Robot application for 1 gripper and 1 hemming head on board: handling harness and label (smooth sheath without LSH) + mechanical handling interface on the robot side + numerical study (Robcad) + auxiliary trajectories + associated automatisms</t>
  </si>
  <si>
    <t>One hour of presence of an automation technician at the restart</t>
  </si>
  <si>
    <t>Business RCDR pin time 58</t>
  </si>
  <si>
    <t>One hour of PN schematic (For the AUT job - Creation of schematics under See Electrical)</t>
  </si>
  <si>
    <t>One hour of use of the Laser Tracker for photo geometry before or after modification. (excluding equipment)</t>
  </si>
  <si>
    <t>Remote printer for Plasmo quality control system</t>
  </si>
  <si>
    <t>Indexer + cable carrier chain + floor plates + SmartTurn control system. Common use for BVH Preparations or body side AV Ring.</t>
  </si>
  <si>
    <t>Indexer + cable carrier chain + floor plates + SmartTurn control system. Common use for Openings.</t>
  </si>
  <si>
    <t>Indexer + frequency inverter + cable carrier chain + floor plates + SmartTurn control system. Common use for Read inner Panel Body Side</t>
  </si>
  <si>
    <t>Numerically controlled indexer + cable chain + floor plates. Synchronous servomotor + drive + mains filter + brake resistor + associated cables: supplied by the mechanics.</t>
  </si>
  <si>
    <t>Panel on wheels with infrared for laser welding and brazing retouching: Adjustable bracket, 2 non-dazzling IR emitters, control panel and HMI for heating settings. Supplied with 15m cable and 32A 3P+T - 400v plug.</t>
  </si>
  <si>
    <t>Installation and training for a riveting assembly ( 2-day Tucker service in France or Europe)</t>
  </si>
  <si>
    <t>Integration of a cylinder + crown + bearings + bearings + rotation control cell + PN and electric swivel joints</t>
  </si>
  <si>
    <t>Integration of supports with clamps (6+6) for lower carriages + clamping cylinders with screeds and end caps + cam rollers + bushings + KUE guides + screws</t>
  </si>
  <si>
    <t>Additional WE cost for integrating a laser welding cabin into an existing island</t>
  </si>
  <si>
    <t>Supplier management and safety and process exchanges (I/O TOR) for inter-process conveyors. One CN1 for the loading part and one CN1 for the unloading part.</t>
  </si>
  <si>
    <t>Complement for integration of a gluing system (gun + group assembly or in case of recovery, gun only) during the weekend</t>
  </si>
  <si>
    <t xml:space="preserve">Interface power box including a ECO fast bulkhead. For the connexion of an ECO fast network with an M12 DP network. Used in carry-over for standard PLC, for FESTO jigs connexion in the network. </t>
  </si>
  <si>
    <t>Robot / gripper interface in aluminium welded mechanics (For example for SELM type application)</t>
  </si>
  <si>
    <t>Mechanically-welded struture, interface between turntable an the tools for 3/4-position pti. Remember to add the "ChaiseOutil3P4P" in the tool according to the number or tool (3 or 4) and fortal plates of 1m², 1.5m² ou 2m²</t>
  </si>
  <si>
    <t xml:space="preserve">Standard L-shaped interface (console) for fixing between modular clamp and robot </t>
  </si>
  <si>
    <t>Standard V-shaped interface (console) for fixing between modular clamp and robot</t>
  </si>
  <si>
    <t xml:space="preserve">Interface (console) Standard Mounting plate between modular clamp and robot </t>
  </si>
  <si>
    <t>MAGEC interface for harness end mounting with a maximum lg of 785mm</t>
  </si>
  <si>
    <t>Non-motorized intermediate module (required when the intertable centre distance is greater than 1.5 times the normal pitch of the shaft lines)</t>
  </si>
  <si>
    <t>Digital inputs/outputs for interlocking dialogue with old robot</t>
  </si>
  <si>
    <t>Fixed part for integration of a new recovered means in an island : PN and electrical connections + mechanical assembly (Valid for PES, MSR, MSA, PTI, ...)</t>
  </si>
  <si>
    <t>Online integration of an MSA. Add disassembly of PG, anti car, cabinets, etc... if necessary.</t>
  </si>
  <si>
    <t>Online integration of a new gripper</t>
  </si>
  <si>
    <t>Transformation of a 4+4 wheel cart into 8+8 wheels for a weight problem. (Exceptional)</t>
  </si>
  <si>
    <t>Side inversion of the motorization of an accumulation magazine</t>
  </si>
  <si>
    <t>Adapter for gauge + gauge</t>
  </si>
  <si>
    <t>Flap (digitally machined) for retracting a control gauge</t>
  </si>
  <si>
    <t>24-track swivel joint for automatic 360° swivel table + EDX 960 3-spoke adapter</t>
  </si>
  <si>
    <t>Tubular frame. 1 removal and 1 return rack ATTENTION: Length=1200 width=2400</t>
  </si>
  <si>
    <t>Tubular frame. 1 removal and 1 return rack Length=1800 width&lt;=760</t>
  </si>
  <si>
    <t>Tubular frame. 1 dispensing and 1 return rack Length=1800 width=960</t>
  </si>
  <si>
    <t>Tubular frame. 2 deposit racks and 1 return rack Length=2400 width=1060</t>
  </si>
  <si>
    <t>Tubular frame. 2 deposit racks and 1 return rack Length=2400 width=1160</t>
  </si>
  <si>
    <t>Tubular frame. 2 deposit racks and 1 return rack Length=2400 width=1360</t>
  </si>
  <si>
    <t>Tubular frame. 2 deposit racks and 1 return rack Length=2400 width=1660</t>
  </si>
  <si>
    <t>Tubular frame. 2 deposit racks and 1 return rack Length=1200 width=560</t>
  </si>
  <si>
    <t>Tubular frame. 2 deposit racks and 1 return rack Length=1800 width=560</t>
  </si>
  <si>
    <t>Tubular frame. 2 deposit racks and 1 return rack Length=2400 width=560</t>
  </si>
  <si>
    <t>Tubular frame. 2 deposit racks and 1 return rack Length=1200 width&lt;=760</t>
  </si>
  <si>
    <t>Tubular frame. 2 deposit racks and 1 return rack Length=1800 width&lt;=760</t>
  </si>
  <si>
    <t>Tubular frame. 2 deposit racks and 1 return rack Length=2400 width&lt;=760</t>
  </si>
  <si>
    <t>Tubular frame. 2 deposit racks and 1 return rack Length=1200 width=860</t>
  </si>
  <si>
    <t>Tubular frame. 2 deposit racks and 1 return rack Length=1800 width=860</t>
  </si>
  <si>
    <t>Tubular frame. 2 deposit racks and 1 return rack Length=2400 width=860</t>
  </si>
  <si>
    <t>Tubular frame. 2 deposit racks and 1 return rack Length=1200 width=960</t>
  </si>
  <si>
    <t>Tubular frame. 2 deposit racks and 1 return rack Length=1800 width=960</t>
  </si>
  <si>
    <t>Tubular frame. 2 deposit racks and 1 return rack Length=2400 width=960</t>
  </si>
  <si>
    <t>Tubular frame. 3 deposit racks and 1 return rack Length=2400 width=1060</t>
  </si>
  <si>
    <t>Tubular frame. 3 deposit racks and 1 return rack Length=1800 width=1160</t>
  </si>
  <si>
    <t>Tubular frame. 3 deposit racks and 1 return rack Length=2400 width=1160</t>
  </si>
  <si>
    <t>Tubular frame. 3 deposit racks and 1 return rack Length=2400 width=1360</t>
  </si>
  <si>
    <t>Tubular frame. 3 deposit racks and 1 return rack Length=1200 width=560</t>
  </si>
  <si>
    <t>Tubular frame. 3 deposit racks and 1 return rack Length=1800 width=560</t>
  </si>
  <si>
    <t>Tubular frame. 3 deposit racks and 1 return rack Length=2400 width=560</t>
  </si>
  <si>
    <t>Tubular frame. 3 deposit racks and 1 return rack Length=1200 width&lt;=760</t>
  </si>
  <si>
    <t>Tubular frame. 3 deposit racks and 1 return rack Length=1600 width&lt;=760</t>
  </si>
  <si>
    <t>Tubular frame. 3 deposit racks and 1 return rack Length=1800 width&lt;=760</t>
  </si>
  <si>
    <t>Tubular frame. 3 deposit racks and 1 return rack Length=2400 width&lt;=760</t>
  </si>
  <si>
    <t>Tubular frame. 3 deposit racks and 1 return rack Length=1800 width=860</t>
  </si>
  <si>
    <t>Tubular frame. 3 deposit racks and 1 return rack Length=2400 width=860</t>
  </si>
  <si>
    <t>Tubular frame. 3 deposit racks and 1 return rack Length=1800 width=960</t>
  </si>
  <si>
    <t>Tubular frame. 3 deposit racks and 1 return rack Length=2400 width=960</t>
  </si>
  <si>
    <t>Tubular frame. 2 deposit racks and 1 return rack Length=2400 width&lt;=460</t>
  </si>
  <si>
    <t>Tubular frame. 4 deposit racks and 1 return rack Length=1200 width&lt;=760</t>
  </si>
  <si>
    <t>IPG Laser Fiber Maintenance Kit: Microscope, rods, aerosols, etc...</t>
  </si>
  <si>
    <t xml:space="preserve">High resolution system with sensor, scale bar, camera bag, glued and magnetic targets. The mapping kit can be capitalised on a production site with several systems. It is necessary to create the measure range of every new element. Once created, you can add elements without using the mapping kit. The kit can therefore be used on another system starting up. </t>
  </si>
  <si>
    <t>1 day of reel labelling by supplier on site PSA France or Europe</t>
  </si>
  <si>
    <t>Weekday intervention of a technicien on Palomar site</t>
  </si>
  <si>
    <t>Weekday intervention of a technician on le site de Palomar</t>
  </si>
  <si>
    <t>Weekday intervention of a technicien on Porto real site</t>
  </si>
  <si>
    <t>Weekday intervention of a technician on Porto Real site</t>
  </si>
  <si>
    <t>Weekday intervention of a technician on de Luton ou Ellesmere Port sites</t>
  </si>
  <si>
    <t>Weekday intervention of a technician on Luton ou Ellesmere Port sites</t>
  </si>
  <si>
    <t>Weekday intervention of a technician on Poissy, St Ouen, Vélizy, Rennes, Sevel, Mulhouse, Sochaux ou Vesoul sites</t>
  </si>
  <si>
    <t>Weekday intervention of a technician on Kaiserslauten, Rüsselsheim or Eisenach sites</t>
  </si>
  <si>
    <t>Weekday intervention of a technician on Kénitra site</t>
  </si>
  <si>
    <t>Weekday intervention of a technician on Kalouga site</t>
  </si>
  <si>
    <t>Weekday intervention of a technician on le site de Kalouga</t>
  </si>
  <si>
    <t>Labelling of an existing robot's harness (necessary if major trajectory modifications are required)</t>
  </si>
  <si>
    <t>1 rotary table label from the supplier on site PSA France for 1 to 6 automatic rotary tables.</t>
  </si>
  <si>
    <t>1 day of curtain certification by supplier on site PSA France for 1 to 8 curtains</t>
  </si>
  <si>
    <t>1 day of curtain labelling by supplier on site PSA Europe for 1 to 8 curtains</t>
  </si>
  <si>
    <t>Angling blade with a maximum working width of 80 mm fixed on the head arm, 2 pins diam. 6, 2 screws M8</t>
  </si>
  <si>
    <t xml:space="preserve"> Blade holder + pre-hemming and hemming blades in linear metres according to the length of the hemming cord for a hemming machine with a mechanically welded presser frame, mounted on a flap or mast_x000D_
</t>
  </si>
  <si>
    <t xml:space="preserve"> Blade holder (with additional material) + pre-hemming and hemming blades in linear metres along the length of the hemming cord for a hemming machine equipped with gas presser_x000D_
</t>
  </si>
  <si>
    <t>Barcode reader + radio base + PLC interface + 2 220v sockets (Base and charger)</t>
  </si>
  <si>
    <t>Exchange of the robot-bay connection (7m-&gt; 14m) - Business unit without welding</t>
  </si>
  <si>
    <t>Exchange of the robot-bay connection (7m-&gt; 14m) - Assembly with welding machine</t>
  </si>
  <si>
    <t>Factory licence 
ARONET/ARODMS for 10 PC</t>
  </si>
  <si>
    <t>Factory licence
ARONET/ARODMS pour 5 PC</t>
  </si>
  <si>
    <t>General licence for level 2 and 3 switch</t>
  </si>
  <si>
    <t>Safety line (harness attachment) for personnel working on the platform. (allows travel over about 6m)</t>
  </si>
  <si>
    <t xml:space="preserve">Flat rate for the delivery of PLASMO equipment in a European country </t>
  </si>
  <si>
    <t>One day of laser tracker rental (only equipment)</t>
  </si>
  <si>
    <t>Software to be installed on the PC in connection with the redundancy switch box (Monitoring and diagnosis of the Ethernet network - Management of 500 IP addresses). Also includes the purchase of a one-day service for Ethernet network labelling.</t>
  </si>
  <si>
    <t>Software assigned to cn1 "Coffret Switch 24 Ports Niv2" and "Coffret Switch 24 Ports Niv3"</t>
  </si>
  <si>
    <t>Application for 1 on-board laser welding head: robot equipment without cables (business supplier harness) and label + harness bracket + digital study (Robcad) + auxiliary trajectories (Example: Periodic power key, welding on specimens,...) + associated automations</t>
  </si>
  <si>
    <t>Application for 1 laser welding and brazing head on board: robot equipment without cables (business supplier harness) and label + harness bracket + digital study (Robcad) + auxiliary trajectories (Example: Periodic power key, welding on test pieces,...) + associated automations</t>
  </si>
  <si>
    <t>Application for 1 for robotsLaser Scanning welding head: robot equipment without cables (business supplier harness) and label + harness bracket + digital study (Robcad) + auxiliary trajectories (Example: Periodic power key, welding on specimens,...) + associated automations</t>
  </si>
  <si>
    <t>Application for 1 for robotsPicker Laser welding head: robot equipment without cables (business supplier harness) and label + harness bracket + digital study (Robcad) + auxiliary trajectories (Example: Periodic power key, welding on specimens,...)</t>
  </si>
  <si>
    <t>Dress pack for Laser CGUN : cable fixation (the cable is provided with the laser head) and label + harness stem + digital study (Robcad) + auxiliary trajectories</t>
  </si>
  <si>
    <t>Filter panel + air lubricator used according to prescription some screw suppliers</t>
  </si>
  <si>
    <t xml:space="preserve">Option lubriction electrical clinching gun if alu sheet (non lubricated) including a plate + added value specific punch-holder+ 1 lubrication system </t>
  </si>
  <si>
    <t>Mechanically welded frame equipped with glides for adjusting the reference shoes, roller boxes and indexing fork.</t>
  </si>
  <si>
    <t>Mechanically welded chassis equipped with 4 gully supports and 1 pin</t>
  </si>
  <si>
    <t>Chassis equipped with 4 wheels, reference shoes, guide rollers, an accumulation roller assembly (box), an accumulation tail. Be careful when sleding without coding labels.</t>
  </si>
  <si>
    <t>Geometry elements for TMT sled vehicle support</t>
  </si>
  <si>
    <t>Robot dress pack for gripper on robot, including for loading/unloading : handling harnness and label (smooth sheat without LSH) + handling mechanical interface on robot's side + digital study (Robcad) + auxiliary trajectories + associated automation. 
WARNING: manual 1/2 changer on robot's side for robots with heavy load. WARNING: remember to add the CN1 CompAppRob1MotElec for the first electric motorization and the CN1 CompAppRobMotElecSup for every additional electric motor</t>
  </si>
  <si>
    <t>Robot Dress pack for 1 to 4 grippers on robots on auto tool changer including for loading/unloading : handling harnes on auto changer and label (smooth sheath without LSH) + auto 1/2 changer on robot's side + digital study (Robcad) + auxiliary trajectories + associated automation</t>
  </si>
  <si>
    <t>Aerial storage tank with MAI walkway, 13 metres long, 80kg load, 2+2 stop stations, 1 intermediate stop station. (Stop type PN)</t>
  </si>
  <si>
    <t>Aerial storage warehouse with MAI walkway, 5 metres long, 80kg load, 2+2 stop stations. (Stop type PN)</t>
  </si>
  <si>
    <t>An additional metre of air storage warehouse + MAI gateway</t>
  </si>
  <si>
    <t>Ground storage tank, length 13 meters, load less than 80kg, 2+2 stop stations, 1 intermediate stop station. (Stop type PN)</t>
  </si>
  <si>
    <t>Ground storage warehouse, 5 metres long, load less than 80kg, 2+2 stop stations. (Stop type PN)</t>
  </si>
  <si>
    <t>An additional metre of storage space on the ground</t>
  </si>
  <si>
    <t>A rivet magazine installed on axis 6 robot + a filling station with cables and control box + a mechanically welded stem. Set for 2 ranges of rivets. Ex: 1 robot with 1 head and 2 valves with rivets of different lengths.</t>
  </si>
  <si>
    <t>Automation part for managing the automatic loading of an accumulation warehouse (loading stop, stop held before loading, shuttle presence, etc.). Stops type PN.</t>
  </si>
  <si>
    <t>Control boxes + PG modification (use of the basic intermediate stop). If necessary, add an additional stop station that includes the shuttle control detector clear.</t>
  </si>
  <si>
    <t>Integration of a hand-to-hand function between two robots.</t>
  </si>
  <si>
    <t>1 welded frame for presser and gripper (robot presser) of 1000 X 1000 (excluding geometry) + matrix centering reference frame (mobile set 1 Sphere 1 Cylinder 2 flat supports) + a female quick coupling (do not forget the male coupling on the robot side)</t>
  </si>
  <si>
    <t>Connection case for fiber optic network</t>
  </si>
  <si>
    <t>Manual assisted manipulator (PN) type SCAGLIA, 4m wingspan on a ground bracket. (excluding handling hand)</t>
  </si>
  <si>
    <t>Tryout of a multiblock hemming die and not for foundry work. Value to complete according to the machining total surface (dm2) only of the block in contact with the vehicule part.</t>
  </si>
  <si>
    <t>Aluminium foundry base plate of 3000 * 1400 + 5 pinnules + 4 centering pins on base plate + 4 transport shackles.</t>
  </si>
  <si>
    <t>Mechanically welded base plate of 3000 * 1400 + 5 pinnules + 4 centering pins on base plate + 4 transport shackles.</t>
  </si>
  <si>
    <t>Aluminium foundry base plate of 1600 * 1600 + 5 pinnules + 4 centering pins on base plate + 4 transport shackles.</t>
  </si>
  <si>
    <t>Mechanically welded base plate of 1600 * 1600 + 5 pinnules + 4 centering pins on base plate + 4 transport shackles.</t>
  </si>
  <si>
    <t>Aluminium foundry base plate of 1200 * 1600 + 4 pinnules + 4 centering pins on base plate + 4 transport shackles.</t>
  </si>
  <si>
    <t>Mechanically welded base plate of 1200 * 1600 + 4 pinnules + 4 centering pins on base plate + 4 transport shackles.</t>
  </si>
  <si>
    <t>Mechanical-welded base plate between 6 m² and 8 m² for MSM WITH NO power management WITH NO PN + ground fixation + screws + spits</t>
  </si>
  <si>
    <t>Mechanical-welded base plate between 4 m² and 5,9 m² for MSM WITH NO power management WITH NO PN + ground fixation + screws + spits</t>
  </si>
  <si>
    <t>Mechanical-welded base plate between 2 m² and 3,9 m² for MSM WITH NO power management WITH NO PN + ground fixation + screws + spits</t>
  </si>
  <si>
    <t>Degraded operation of a single-head autonomous cabinet: DeviceNet board in source and wiring for additional connections between autonomous cabinet and laser source</t>
  </si>
  <si>
    <t xml:space="preserve">Internal marking unit by embossing 1 character + support </t>
  </si>
  <si>
    <t xml:space="preserve">Internal marking unit by embossing 7 characters + support </t>
  </si>
  <si>
    <t>1 manual VIN marking set including: Mechanical and electrical studies, an I113s scribing marking system, a manual manipulator (off crossed rails), a pneumatic clamping system, the associated automation as well as commissioning and start-up assistance.</t>
  </si>
  <si>
    <t>1 Robotic VIN marking set including: Mechanical and electrical studies, an I113s scribing marking system, a marking presence control system, a pneumatic clamping system, the associated automation as well as commissioning and start-up assistance.</t>
  </si>
  <si>
    <t>Replacement marking head and controller e10-i113s</t>
  </si>
  <si>
    <t>Frame + welding equipment (sequencer, thyristor board, transformer) + equipment a distribution and switch to 2 heads for 2 identical standard screws</t>
  </si>
  <si>
    <t>Frame + welding equipment (sequencer, thyristor board, transformer) + equipment one distribution and switch to 3 heads for 3 identical standard screws</t>
  </si>
  <si>
    <t>Frame + welding equipment (sequencer, thyristor board, transformer) + equipment a distribution and switch to 4 heads for 4 identical standard screws</t>
  </si>
  <si>
    <t>Frame + welding equipment (sequencer, thyristor board, transformer) + button support (fixed or retractable) + protection housing + start-up assistance.</t>
  </si>
  <si>
    <t>Frame + welding equipment (sequencer, thyristor board, 36 000A lcc transformer) + button support (fixed or retractable) + protection housing + start-up assistance.</t>
  </si>
  <si>
    <t>Frame + welding equipment (sequencer, thyristor board, 58 000 A lcc transformer) + button support (fixed or retractable) + protective housing + start-up assistance.</t>
  </si>
  <si>
    <t>Frame + welding equipment (sequencer, thyristor board, 80 000 A lcc transformer) + button support (fixed or retractable) + protective housing + start-up assistance.</t>
  </si>
  <si>
    <t>IFF patches heating system with 1 infrared station used at the loading station for IFF patches (add CN1 " DemarChaufPlaqIFF " count 1 to 8 poste)</t>
  </si>
  <si>
    <t>Mast with motorization and variator, detection and lock for raising / lowering the hemming pressure support.</t>
  </si>
  <si>
    <t>Material of first endowment factory Manual Clamp, Material: 1Kg ammeter - 1 Dynamometer, PC Lenovo V510 + Cable PC, WMS License, Programming Pocket HHT F 4400.</t>
  </si>
  <si>
    <t>Weight per kg of aluminium for a control ring matrix + polystyrene model.</t>
  </si>
  <si>
    <t>Weight per kg of material for a robotic hemming die + polystyrene model</t>
  </si>
  <si>
    <t>Weight per kg of material for a hemming die with standard units + polystyrene model</t>
  </si>
  <si>
    <t xml:space="preserve">Angling die or flanging unit (support included) </t>
  </si>
  <si>
    <t>400 mm die block comprising: machined base plate on which machined bacon will be mounted. 2D machining of the extension and heel mounting of the extension on the plate. 2D machining of the die block and heel mounting of the die block on the extension including parting line at the end of the block (precise machining). 3D machining of the block according to DFNIS, stone spinning and TTH. Three-dimensional measurement of the block perimeter and the workpiece support surface. To define the Number of blocks: measure the total hemming perimeter in mm (more accurate) divided by 400. The material is included in Cn1</t>
  </si>
  <si>
    <t>Flat-rate service to support the commissioning of the supplier of Plasma cutting equipment in France</t>
  </si>
  <si>
    <t>Autonomous business cabinet for laser welding + DeviceNet slave network + network card in the laser source</t>
  </si>
  <si>
    <t>Autonomous business cabinet for two laser welding heads and two Twin robots (one robot bay) + DeviceNet slave network + network card in the laser source</t>
  </si>
  <si>
    <t>Elevator Cell (Rexroth Autosynchronous Motor) + ground mounting + frame, tilter and tie rods + upstream and downstream overtravel frame + shuttle guide and upstream and downstream roller holder tees + drive + mains filter + braking resistor + cables.</t>
  </si>
  <si>
    <t>1+1 Cylindrical cam lift at the end of the structure new standard roller table holder (without roller table) h 300 mm : 1 Expert lifting cell, 1 motor 2 directions of travel.</t>
  </si>
  <si>
    <t>Pneumatic angle grinder + grinder rest + supply hose + quick couplings</t>
  </si>
  <si>
    <t>Pneumatic straight grinder + grinder rest + supply hose + quick couplings</t>
  </si>
  <si>
    <t>Pneumatic angle grinder box + accessories + grinder holder + feeding hose</t>
  </si>
  <si>
    <t>Any mechanical position sensor (Off safety function)</t>
  </si>
  <si>
    <t>Position or presence sensor, used in the case of pneumatic management with 1 logic cell</t>
  </si>
  <si>
    <t>If necessary for PLC cabinet, add an 8-channel RJ45 mini Ethernet switch.</t>
  </si>
  <si>
    <t>A large mirror to help control the top of the body in the PQG station (2000x1000)</t>
  </si>
  <si>
    <t xml:space="preserve"> 10 Pins and 2 Extensions per clip</t>
  </si>
  <si>
    <t>Versatility of the existing upper tool carrier structure, installation of BERG cylinders and lock assemblies (to be used when integrating a barrel for versatility)</t>
  </si>
  <si>
    <t>Support 1+1 upstream, 1+1 central, 1+1 downstream for reference upper tool + 4 locking sets with cylinders, cam rollers, bearing bush, rod end and clevis + shock absorber + detection + screws</t>
  </si>
  <si>
    <t>Movable HMI counsole, including a connexion box + network connexion + 2GO SD card : diagram prog + simul. Apply specificity 07 when copying the application on another HMI.</t>
  </si>
  <si>
    <t xml:space="preserve">Power box to control the dangerous mouvement on a tool including a Festo PN jig : MM2 power box Siemens switch M12 +Cable M12A connexion between the box and the two safety Festo inputs. </t>
  </si>
  <si>
    <t>On-site modification of a template for adjusting the equipment of a ground or air store shuttle. Complete dismantling service, modification of the template, adjustment + reassembly.</t>
  </si>
  <si>
    <t>Base for pneumatic control panel modification with I/O IP67</t>
  </si>
  <si>
    <t>Key safety support assembly positioned on the fixed part at the workstation.</t>
  </si>
  <si>
    <t>Safety contactor support assembly fixed on the moving part - gripping hand or conformer</t>
  </si>
  <si>
    <t>Interface between an Ethernet network and an equipment only working on a net Device network</t>
  </si>
  <si>
    <t>Depreciation of an inputs/outputs IP65 base applied to a tool. This cn1 is used for all PLC standards, on tools described with IP65 standard base but actually has connected PN pannels. This cn1 is added to "TeteBusPnReseau" n1.</t>
  </si>
  <si>
    <t>Less Value Purchase KSA FM50A Box Set</t>
  </si>
  <si>
    <t>Less value Purchase Box KSA FS160A</t>
  </si>
  <si>
    <t>Less value to be applied for the use of a single cold barrel unit.</t>
  </si>
  <si>
    <t>the different sizes of the structure under the harnesss being composed of 4 posts, when several of them are assembled we find ourselves with double posts on the ground. It is therefore necessary to count the number of posts on the implant and readjust this number by putting this CN1.</t>
  </si>
  <si>
    <t>Monogeometry for reinforcement line (excluding Geoflexor) with Expert type elevator. Composed of 2 harnesss of 2200 x 300 + 2 crossbars + 1 Romer support harness, supporting 2 + 2 geometry supports equipped with 4 supports + 2 pins + 2 inductive sensors.</t>
  </si>
  <si>
    <t>Simplified monogeometry for reinforcement line (for welding finishing station, Mig welding). composed of 2 marbles of 2200 x 550 on extension + 2 crosspieces, supporting 2 + 2 geometry supports equipped with 4 supports + 2 pins mounted on 4 linear guide units + 2 inductive sensors.</t>
  </si>
  <si>
    <t>2 control shovels for lowering the upper tool + supports + double lift + detection + screws</t>
  </si>
  <si>
    <t>4 pinnules + 4 shackles + placement of the control matrix on a support frame.</t>
  </si>
  <si>
    <t>Automation part for the drive unit of a MAN supply twine conveyor. (Motor with dimmer, sensors, control panel with GMM, buzzer, top frequency lubrication,...)</t>
  </si>
  <si>
    <t>PN motor + mechanical support mounted on MEF template carriage (used for carriage return) + 1 PN power supply</t>
  </si>
  <si>
    <t>Return assisted by motor and Demag friction rollers. Operator controlled by a BP on the head</t>
  </si>
  <si>
    <t>Automation part for the management and connection of a cylinder supplied by MAN, this CN1 can be used for a switch or a re-steering and includes the CFER supply distributor.</t>
  </si>
  <si>
    <t>Frame + welding equipment (sequencer, thyristor plate, transformer) + distribution equipment a specific nut by mechanical indexer</t>
  </si>
  <si>
    <t>Frame + welding equipment (sequencer, thyristor plate, transformer) + distribution equipment a standard C41 2210 mass type nut, M10 or M12</t>
  </si>
  <si>
    <t>Frame + welding equipment (sequencer, thyristor plate, transformer) + distribution equipment a standard M5 or M6 nut of the C41 2210 standard</t>
  </si>
  <si>
    <t>Frame + welding equipment (sequencer, thyristor plate, transformer) + distribution equipment a standard M8 nut from the C41 2210 or C92 4220 standard</t>
  </si>
  <si>
    <t>Welding machine equipped with a frame + a screw welding unit + a screw car distributor type M10 (lengths: 25, 30, 35 mm) or M12 (length 35 mm) of standards C17 1108 &amp; C17 1109</t>
  </si>
  <si>
    <t>Welding machine equipped with a frame + a screw welding unit + a screw distributor M5 (lengths: 16 and 20 mm) or M6 (lengths: 16, 20, 25, 30, 35, 40, 40, 45, 50, 55, 60 mm) of standards C17 1108 &amp; C17 1109</t>
  </si>
  <si>
    <t>Additional section meter for the direction of the KBK1 double harness (In the case of an MEF line, we have : Translation: direction of the "X" vehicles. Direction of the "Y" direction of the vehicles)</t>
  </si>
  <si>
    <t>Additional section meter for the direction of the KBK1 single harness (In the case of an MEF line, we have : Translation: direction of the "X" vehicles. Direction of the "Y" direction of the vehicles)</t>
  </si>
  <si>
    <t>1 additional meter of rail for manual exit trolley opening</t>
  </si>
  <si>
    <t>Robot application for 1 On-board gripper managing automatic depalletising by vision: handling harness and label (smooth sheath without LSH) + mechanical handling interface on the robot side + numerical study (Robcad) + auxiliary trajectories + associated automatisms</t>
  </si>
  <si>
    <t>Use of an electrician's nacelle by the day. For an additional day, count 0.25.</t>
  </si>
  <si>
    <t>Rental of a nacelle by the day. For an additional day, count 0.25.</t>
  </si>
  <si>
    <t>Bare shuttle for storage magazine width 400mm</t>
  </si>
  <si>
    <t>Replacement of a Silhouette on 1+1 Bottom cart (Géo case 2 basic silhouettes). Disassembly 1+1 existing trolleys platinum cleaning and old geometries Shipment to subcontractor Adjustment with new geometry + repositioning on site. (Don't forget to count the CN1 "Platinum1+1CharGeo" in the tool").</t>
  </si>
  <si>
    <t>Not taking into account the rear and front positions of an integrated clamping system (less inputs and extension)</t>
  </si>
  <si>
    <t>Not taking into account the rear and front positions of a cylinder (minus sensors, inputs and extensions)</t>
  </si>
  <si>
    <t>Failure to take into account the rear or front position of a cylinder (minus sensor, input and extension)</t>
  </si>
  <si>
    <t xml:space="preserve">Dress pack for 1 naked robot : "light" handling dress pack, (Axe 3 plate, axe 6 support interface) and label + digital study (Robcad) + auxiliary trajectories + associated automation </t>
  </si>
  <si>
    <t>Lower and upper plate, upper electrode holder, counter electrode with integrated retractable pin</t>
  </si>
  <si>
    <t>Bottom and top plate, elastomeric cylinder, counter electrodes with 2 integrated retractable pins</t>
  </si>
  <si>
    <t xml:space="preserve">MSC UPS (uninterruptible power supply) supply (1 per cell) </t>
  </si>
  <si>
    <t>Additional connection system for connection of a second tip dresser</t>
  </si>
  <si>
    <t>Safety microswitch for out-of-area control of a handling hoist.</t>
  </si>
  <si>
    <t>Unique Soft Console software installed in an isolated PC (not WinCC)</t>
  </si>
  <si>
    <t>Suction duct opening to ensure cabin ventilation and air renewal: smoke extraction</t>
  </si>
  <si>
    <t>2 upstream and downstream bases + 1+1 mechanically welded transverse bases + 1 set of 4 columns + 4 upper harnesss + motor supports and corner gearbox (Up and down with additional tools) + floor plates + screws + spits</t>
  </si>
  <si>
    <t>2 upstream and downstream marbles + 1+1 mechanically welded transverse marbles + 1 set of 4 columns + 4 upper harnesss + motor supports and corner gearbox (Up and down with additional tools) + floor plates + screws + spits</t>
  </si>
  <si>
    <t>Mechanical welded frame for reference of the 3 Bodyflexor frames</t>
  </si>
  <si>
    <t>Frame-Portal assembly for Heliflexor 2, equipped with a footbridge, and able to support several robots.</t>
  </si>
  <si>
    <t>Mechanically welded structure with platform of 5300 x 4900 H 3200 used on frame partly rear (support frame 1 or 2 robots) including floor plates + 10.5m body guard + 1 crinoline ladder + 1 stem.</t>
  </si>
  <si>
    <t>Mechanically welded structure with a 3500 x 2000 H 3200 platform used on a front frame (support frame 1, 2 or 3 robots) including floor plates + 1 additional 5m² platform + 6.5m body guard + 1 crinoline ladder + 1 stem.</t>
  </si>
  <si>
    <t>Support plate for shuttle tooling without geometry, width 400mm</t>
  </si>
  <si>
    <t>125 Kg electric chain hoist with manual movement + hoist support carriage + safety cable</t>
  </si>
  <si>
    <t>200 Kg electric chain hoist with manual movement + hoist support carriage + safety cable</t>
  </si>
  <si>
    <t>800 Kg electric chain hoist with manual movement + hoist support carriage + safety cable</t>
  </si>
  <si>
    <t>Mechanically welded frame + 4 centering supports + 4 skids + 8 gullies.</t>
  </si>
  <si>
    <t>X-shaped palletising system (plating the gauge back onto the body) equipped with a control cylinder + guide pads + 2 indexing pins in suspension bowl (used for upper wing gauge)</t>
  </si>
  <si>
    <t>X balancing system for fender jigs + automation managing</t>
  </si>
  <si>
    <t>Set with flow control of the cooling circuits of the laser heads (located between the source group and the departure to the heads). Set for 2 exits.</t>
  </si>
  <si>
    <t>Removable part (Width 3000, Height 4000) for uncontrolled maintenance access in Laser cabin (robot output)</t>
  </si>
  <si>
    <t>Outside cabin soldering-soldering or laser welding: Support frame + manual shut-off valve + 4 filters + 2 pressure switches for clogging controls. Supply in DN16 (G1/2")</t>
  </si>
  <si>
    <t>Outside laser welding cabin RWS: Support frame + manual shut-off valve + 4 filters + 2 pressure switches for clogging controls + 1 flow meter. Rigid pipe supply DN40 (G1"1/2).</t>
  </si>
  <si>
    <t>Support frame + 2 electrically operated shut-off valves + 2 filters + 2 pressure switches</t>
  </si>
  <si>
    <t xml:space="preserve">Support frame + 1 electrically operated shut-off valve + 1 filter + 1 pressure switch </t>
  </si>
  <si>
    <t>Support frame + 1 electrically operated shut-off valve + 1 filter + 1 pressure switch</t>
  </si>
  <si>
    <t>PN panel for manual welding jig in PN logic consisting of a manual shut-off valve and a filter. (Mounted directly on medium)</t>
  </si>
  <si>
    <t>Double-sided Andon panel. 24v power supply from main cabinet and network cable on Harting type plug on display side.</t>
  </si>
  <si>
    <t>Fixed part to be added on a 6 bar distribution panel</t>
  </si>
  <si>
    <t>An additional FDI module 4 from 2 "CoffretOpeIHM_TP1500" in the island</t>
  </si>
  <si>
    <t>New PN panel composed of a manual shut-off valve and a filter (mounted directly on the medium)</t>
  </si>
  <si>
    <t>One linear meter of panel for protection of the Plasmo measuring laser without support (h=2000)</t>
  </si>
  <si>
    <t>One linear meter of vinyl panel without support (h=2000)</t>
  </si>
  <si>
    <t>Walls for a standard laser cabin - lateral walls and roof (cost per m2 - count the whole surface except the safety tailgate(s)
Remember to add the specific CN1</t>
  </si>
  <si>
    <t>Base à ajouter sur bâti qui ne comporte pas de pneumaticet d'éléments d'automatismes : Structure panneau PN support distributeur + alimentation PN + bloc Entrée-Sortie automate</t>
  </si>
  <si>
    <t>Distribution box for the different 230Vac power supplies of a Laser welding station. (Fixed part: box, disconnector, transformers,...)</t>
  </si>
  <si>
    <t>Robotic island: Fixed part for automatisms for handling files and fixed part for electrical for site handling.</t>
  </si>
  <si>
    <t>Frame, tipper and tie rods + intermediate roller support tee + 2 x 4 m shuttle bar. Use for front or rear unit islands. Number of steps = (No. of stations-1).</t>
  </si>
  <si>
    <t>Frame, tipper and tie rods + intermediate roller support tee + 2 x 6.5 m shuttle bar. Use for Platform/Style islands. Number of steps = (No. of stations-1).</t>
  </si>
  <si>
    <t>Cable routing on the ground or above ground, routing of filler wires or fibres in a laser cabin: cutting, baffle design to ensure watertightness by laser firing</t>
  </si>
  <si>
    <t>Set of mechanically welded elements with railings, slatted floor, access stairs (basic)</t>
  </si>
  <si>
    <t xml:space="preserve">Low Cost Office PC. To use in an office. UEC ou MAI. Case 1 : 1 PC for 25 AS-MF (connexion of Ethernet network performed by AUT) Cas 2 : 1 PC for 32 sequences of standard welding + 1 repeater for 32 other sequences (conexion performed by aronet cable) Add the cn1 "ConvertisseurRS232/RS285" for each PC. Remember to add the "LicenseARONET5PC" cn1 or "LicenceARONET10PC" depending on the situation </t>
  </si>
  <si>
    <t>PC for Plasmo retouching area on reinforcement line. One CPU + 2 x 24" displays (1 on each side of the line)</t>
  </si>
  <si>
    <t>PC for Plasmo retouching area (Example: Doors, Tailgate or Trunk)</t>
  </si>
  <si>
    <t>Programming PC with WinLas software + support</t>
  </si>
  <si>
    <t>A day to carry out the PEE and supply the REE for 1 TOX clamp, parameter label, label and integration slip in France. (count 1 per clamp)</t>
  </si>
  <si>
    <t>One day to carry out the PEE and supply the REE for 1 TOX clamp, parameter label, label and integration slip in Europe. (count 1 per clamp)</t>
  </si>
  <si>
    <t>Support guidage + pin</t>
  </si>
  <si>
    <t>Pneumatic drilling machine + drill stand + power supply hose + quick couplings</t>
  </si>
  <si>
    <t>Mechanical welded assembly for entry/exit of a subassembly (door, hood, tailgate, body side) comprising: Support foot + indexer + 2 Frames + PN Lock + stops (without geometry). If used for 1 side of the body, do not forget to add an anti-intrusion cell.</t>
  </si>
  <si>
    <t>Mechanical welded assembly for entry/exit of a subassembly (door, hood, tailgate, body side) comprising: Manual indexed rotating foot + 1 pedal lock + 2 frames (without geometry). If used for 1 side of the body, do not forget to add an anti-intrusion cell.</t>
  </si>
  <si>
    <t>Mechanical welded assembly for entry/exit of a subassembly (door, hood, tailgate, body side) comprising: Manual indexed rotating foot + 2 Frames (without geometry) + 1 pneumatic lock. If used for 1 side of the body, do not forget to add an anti-intrusion cell.</t>
  </si>
  <si>
    <t>Shoe + plate + frame 2 positions + ball ring + pneumatic lock + PN launcher + braking system ( without geometry)</t>
  </si>
  <si>
    <t xml:space="preserve">One linear metre of mesh protection Height 2000 </t>
  </si>
  <si>
    <t xml:space="preserve">One linear meter of mesh protection with vinyl panel Height 2000 </t>
  </si>
  <si>
    <t>Mechanically welded foot (Riveting, Clinching, Marking, etc...)</t>
  </si>
  <si>
    <t xml:space="preserve">Centering function: pin or fixed barrel + pin door + wedge box + support
Attention: for a gripper, it is necessary to use the CN1 PilSeul
</t>
  </si>
  <si>
    <t>Destaco type pin + Support</t>
  </si>
  <si>
    <t>Centering function: retractable pin + pin or gun + support</t>
  </si>
  <si>
    <t>ECO clamping + support + pin + retractable pin + wedge box + friction plate for refocusing reference. For special applications, use should be avoided.</t>
  </si>
  <si>
    <t>retractable pin + pin + destaco + support bracket for 3D checking fixture.</t>
  </si>
  <si>
    <t>pin door + pin + Angle, mounted on gripper</t>
  </si>
  <si>
    <t>Multifunction pin + support</t>
  </si>
  <si>
    <t>Multifunction pin + support mounted on gripper</t>
  </si>
  <si>
    <t>Single pin for control ring</t>
  </si>
  <si>
    <t>retractable pin sleeve + pin + operating pull + support bracket for control ring.</t>
  </si>
  <si>
    <t>pin and support for magazine pallet</t>
  </si>
  <si>
    <t>Fixed pin + retractable pin + support</t>
  </si>
  <si>
    <t>Centring function : pin + pin locator support + shim box + angle bracket</t>
  </si>
  <si>
    <t>Pin + adjustment shims + support + guide unit (diam 50 stroke 25)</t>
  </si>
  <si>
    <t>Pin + support + guide unit (diam 63 stroke 100), mounted on gripper</t>
  </si>
  <si>
    <t>Manual pliers for calibration of the GT Test hemming head.</t>
  </si>
  <si>
    <t>Clamping vice for model</t>
  </si>
  <si>
    <t>ERT riveting clamp: depth 200 mm (Spindle + C Frame + Receiver)</t>
  </si>
  <si>
    <t>ERT riveting clamp: depth 470 mm (Spindle + C Frame + Receiver)</t>
  </si>
  <si>
    <t>ERT riveting clamp: depth 85 mm (Spindle + C Frame + Receiver)</t>
  </si>
  <si>
    <t>Gripper (Microgripp type) + clamping button width 20 + support</t>
  </si>
  <si>
    <t>Gripper (Microgripp type) + clamping button width 20 + support, mounted on gripper</t>
  </si>
  <si>
    <t xml:space="preserve">CGUN laser welding gun </t>
  </si>
  <si>
    <t>Picker Laser Welding Pliers</t>
  </si>
  <si>
    <t xml:space="preserve">Clamp composed of 1 Fixed arm and 1 movable arm with 2 pallets and 2 detections, assembly mounted on linear guide VERIN CPCT GUIDE HP D50 C100 SS DET 2RAC with 1 detection </t>
  </si>
  <si>
    <t>Electrical clinching gun up to Pu 500mm + control cabinet + ZCM Check Tools system + console de Niv 2 + measurement protocol + documentation + 1 punch and 1 puch die and spare part + assistance to the powering up (1 day) + PEE/REE. Do not forget to add the CN1 electrical portable clinching counsole (PupitreClinchElec) count 1 per secteur</t>
  </si>
  <si>
    <t>Option Electrical clinching gun Large opening (200 mm)</t>
  </si>
  <si>
    <t>Kraftkurver machine pliers (Self retractable) KKG90.200.000 complete, instrumented, TOX standard execution, jaw depth 200 mm, with cycle counter, with tool set PG2/PG2</t>
  </si>
  <si>
    <t>Miniature machine gripper CMH03.45.45.25.18.18.01.51 complete with tool set PG2/PG0, calibration unit size 05 and instrumentation for operation with CEP400, without amplifier + 1 hydrosplit connection with standard hydraulic hose TOX length 1500 mm ZHK18.000-1500</t>
  </si>
  <si>
    <t>TZ05 gooseneck machine clamp (5 tons) opening 90 mm, depth 200 mm, instrumented, with size 20 unpacking unit, with tool set PG4/PG1, without amplifier + 1 hydrosplit connection with standard hydraulic hose TOX length 1500 mm ZHK18.000-1500</t>
  </si>
  <si>
    <t>TZ08 gooseneck machine clamp (8 tons) opening 90 mm, depth 200 mm, instrumented, with size 20 unpacking unit, with tool set PG4/PG1, without amplifier + 1 hydrosplit connection with standard hydraulic hose TOX length 1500 mm ZHK18.000-1500. Suitable for 3 sheet thicknesses</t>
  </si>
  <si>
    <t>Portable manual gripper type TZ05 Pu 250mm (classic gripper used for the preparation of hood lining) + Hydraulic pneumo unit + Suspension system + Balancer + TOX CEP400 clinching control + Digital probe + 1 punch and 1 die + commissioning assistance</t>
  </si>
  <si>
    <t xml:space="preserve">Portable manual gripper type CMH03 Pu 50mm (small gripper used for clinching rebates) + amplifier + Suspension arm + TOX CEP400 clinching control + 1 punch and 1 die + Commissioning assistance </t>
  </si>
  <si>
    <t>Robot gripper TZ05 model 50 kN, opening 90 mm, depth 200 mm without calibration, with tool set PG4/PG1, execution according to PSA standard 2007-2010 (SENSTRONIC housing, remote work phase inhibition, interface plate under gooseneck).</t>
  </si>
  <si>
    <t>Robot gripper TZ08 model 80 kN, opening 90 mm, depth 200 mm without calibration, with tool set PG4/PG0, execution according to PSA standard 2007-2010 (SENSTRONIC housing, remote work phase inhibition, interface plate under gooseneck). Suitable for 3 sheet thicknesses</t>
  </si>
  <si>
    <t>MF autoadaptive clamp in X PGP integrated transformer + Clamp and harness balancer + 3 Mt harnesses</t>
  </si>
  <si>
    <t xml:space="preserve">1 Clamp and its integrated transformer with Lu 450 arm
1 Gyroscope on clip with Indexer
1 Suspension unit with Hampe (suspension rod and indexer)
1 Control handle
1 Retaining handle
1 3.5 Mt bundle (sockets and connections at both ends)
1 Clamp balancer
1 Beam Balancer
</t>
  </si>
  <si>
    <t xml:space="preserve">1 Clamp and its integrated transformer with Lu arm &gt;= 275
1 Gyroscope on clip with Indexer
1 Suspension unit with Hampe (suspension rod and indexer)
1 Control handle
1 Retaining handle
1 3.5 Mt bundle (sockets and connections at both ends)
1 Clamp balancer
1 Beam Balancer
</t>
  </si>
  <si>
    <t xml:space="preserve">1 Clamp and its integrated transformer with Lu 600 to 800 arm
1 Gyroscope on clip with Indexer
1 Suspension unit with Hampe (suspension rod and indexer)
1 Control handle
1 Retaining handle
1 3.5 Mt bundle (sockets and connections at both ends)
1 Clamp balancer
1 Beam Balancer
</t>
  </si>
  <si>
    <t xml:space="preserve">1 Clamp and its integrated transformer with Lu 450 to 550 arm
1 Gyroscope on clip with Indexer
1 Suspension unit with Hampe (suspension rod and indexer)
1 Control handle
1 Retaining handle
1 3.5 Mt bundle (sockets and connections at both ends)
1 Clamp balancer
1 Beam Balancer
</t>
  </si>
  <si>
    <t xml:space="preserve">1 Clamp and its integrated transformer with Lu 300 to 400 arm
1 Gyroscope on clip with Indexer
1 Suspension unit with Hampe (suspension rod and indexer)
1 Control handle
1 Retaining handle
1 3.5 Mt bundle (sockets and connections at both ends)
1 Clamp balancer
1 Beam Balancer
</t>
  </si>
  <si>
    <t xml:space="preserve">CCMOP clamp composed of 2 arms and 2 pallets with 2 detections, assembly mounted on a linear guide built self-centered with 1 detection, including a column clamp with 2 detections </t>
  </si>
  <si>
    <t>Self-centering C-Shape pliers type NP 210 + support + shim + connecting lug</t>
  </si>
  <si>
    <t>Self-retracting C-clamp type NP216 + holder + shim + wedge + connecting lug</t>
  </si>
  <si>
    <t>Scissor forceps type NP237 + support + shim + connecting lug</t>
  </si>
  <si>
    <t>Scissor forceps type N 251 self-retractable + holder + shim + wedge + connecting lug</t>
  </si>
  <si>
    <t>Scissor forceps type N226 + holder + shim + connecting lug</t>
  </si>
  <si>
    <t>Scissor forceps type N246 + holder + shim + connecting lug</t>
  </si>
  <si>
    <t>Scissor forceps type P246 + holder + shim + connecting lug</t>
  </si>
  <si>
    <t>25kN punching tool with 35 mm gooseneck equipped with a 470 bar hydraulic cylinder, 1 unpacking unit, standard limit switch detection, 1 die punch assembly, 1 hydraulic circuit.</t>
  </si>
  <si>
    <t>50kN punching pliers with 65 mm gooseneck equipped with a 250 bar hydraulic cylinder, 1 unpacking unit, standard limit switch detection, 1 die punch assembly, 1 hydraulic circuit.</t>
  </si>
  <si>
    <t>30kN punching tool with 65 mm gooseneck for 2 punches at 50 mm between axes equipped with a 250 bar hydraulic cylinder, 1 unpacking unit, standard limit switch detection, 2 die punch assemblies, 1 hydraulic circuit.</t>
  </si>
  <si>
    <t>Electric C pliers Gooseneck depth 300 mm + 1/2 manual changer</t>
  </si>
  <si>
    <t>Modular electric C forceps Gooseneck depth 300 mm without unpacking</t>
  </si>
  <si>
    <t>C Clamp PN Gooseneck depth 300 mm + 1/2 manual changer</t>
  </si>
  <si>
    <t>modular Medium Frequency "Light" gooseneck depth 300 mm without unpacking</t>
  </si>
  <si>
    <t>modular Medium Frequency "Light" gooseneck depth &lt; 600 mm without unpacking</t>
  </si>
  <si>
    <t>modular Medium Frequency "Light" RCX electric scissor forceps without unpacking</t>
  </si>
  <si>
    <t>modular Medium Frequency "Light" RY electric scissor forceps without unpacking</t>
  </si>
  <si>
    <t>modular Medium Frequency "Light" electric scissor forceps useful depth LU &lt; 500 without unpacking</t>
  </si>
  <si>
    <t>modular Medium Frequency "Light" electric scissor forceps useful depth 500 to 600 without unpacking</t>
  </si>
  <si>
    <t>Electric scissor forceps Modular Medium Frequency "Light" useful depth LU &gt; 600 without unpacking</t>
  </si>
  <si>
    <t>Pneumatic clamp in RCX or RY C-Shape + 1/2 manual changer</t>
  </si>
  <si>
    <t>RCX electric scissor forceps + 1/2 manual changer</t>
  </si>
  <si>
    <t>RCX Modular Electric Scissor Clamp without Unpacking</t>
  </si>
  <si>
    <t>Electric RY scissor forceps + 1/2 manual changer</t>
  </si>
  <si>
    <t>Modular RY electric scissor forceps without unpacking</t>
  </si>
  <si>
    <t>Electric scissor forceps useful depth LU &lt;= 500 + 1/2 manual changer</t>
  </si>
  <si>
    <t>Electric scissor forceps Modular useful depth LU &lt;== 500 without unpacking</t>
  </si>
  <si>
    <t>Electric scissor forceps useful depth 500 to 600 + 1/2 manual changer</t>
  </si>
  <si>
    <t>Electric scissor forceps Modular useful depth 500 to 600 without unpacking</t>
  </si>
  <si>
    <t>Electric scissor forceps useful depth LU &gt; 600 + 1/2 manual changer</t>
  </si>
  <si>
    <t>Electric scissor forceps Modular useful depth LU &gt; 600 without unpacking</t>
  </si>
  <si>
    <t>PN scissor forceps useful depth &lt;= 500 + 1/2 manual changer</t>
  </si>
  <si>
    <t>PN scissor forceps useful depth 500 to 600 + 1/2 manual changer</t>
  </si>
  <si>
    <t>Pneumatic manual gun for glues and sealants as standard cartridge</t>
  </si>
  <si>
    <t xml:space="preserve">Compact pistol (type PK 560) with manual loading TT dowels (used off mass and stepped) + 3.5m welding cable 50mm² per pistol. (Do not forget the CN1 "BoitPKE" valid for 1 to 5 guns) </t>
  </si>
  <si>
    <t xml:space="preserve">Gun (type PLM200) with TT auto loading studs for Aluminium + studded sheath. (used for high speeds) </t>
  </si>
  <si>
    <t>Manual loading pistol (type PLM200 Alu) TT dowels + Cde ETF/PLM 200 Casing + Cable reel for retouching station on DCE + Guide bushes + Dowel clamp D5 x 43.5 (Gj SWB 481) + 3.5m control cable + 3.5m welding cable 50mm². (used for high speeds)</t>
  </si>
  <si>
    <t>Gun (type PLM200) with automatic loading TT dowels + dowel feed sheath. (used for high speeds &gt; 15 Veh/h and 5 studs per minute)</t>
  </si>
  <si>
    <t>Manual loading TT dowel gun (type PLM200) with manual loading TT dowels (not stepped) + ETF/PLM 200 CDE box + Cable reel for retouching station on DCE + Guide bushes + Dowel clamp D5 x 43.5 (Gj SWB 481) + 3.5m control cable + 3.5m welding cable 50mm². (used for low speeds &lt; 15 veh/h or touch-ups)</t>
  </si>
  <si>
    <t>Compact pistol (type PLM560) with manual loading, mass and stepped dowels + ETF/PLM 560 Cde box + Cable reel for retouching station on DCE + Guide bushes + Dowel clamp D5 x 43.5 (Gj SWB 481) + 3.5m control cable + 3.5m welding cable 50mm². (used for low speed mass and stepped studs &lt; 15 veh/h or touch-ups)</t>
  </si>
  <si>
    <t>Manual riveting gun for series production (type Textron 0753 MKII) with rivet loader + quick couplings</t>
  </si>
  <si>
    <t>1 m² of anti-slip panel type Matrix R43300. Sheets of 1150x750 mm to be cut on request.</t>
  </si>
  <si>
    <t>System for placing hinges on doors (also called Y 3 clamp)</t>
  </si>
  <si>
    <t>Floor plate for standard robot</t>
  </si>
  <si>
    <t>Floor plate for heavy-duty robot</t>
  </si>
  <si>
    <t>500 x 500 thick 30 (std) plate + 400 x 400 tube base + 1 pinnacle and Romer support assembly + one PN panel structure distributor support + floor plate + screws + spits</t>
  </si>
  <si>
    <t>3000*2000 plate to be welded on reclaimed marble (MSA, MSR, MSM) for adaptation on capacity subbase</t>
  </si>
  <si>
    <t>1000*1000 soldering plate on recovered model stand (MSR, MSM) for adaptation on capacity subbase</t>
  </si>
  <si>
    <t>1000*1000 plate to weld on support the clamp assembly to the ground-roller recovered for adaptation on capacity subbase.</t>
  </si>
  <si>
    <t>Ground plate (3000 x 2000) allowing the installation of the recovered marble models (MSR, MSA, MSM), equipped with 2 centering pins + 4 reference points + 4 gullies.</t>
  </si>
  <si>
    <t>Ground plate (1000 x 1000) allowing the installation of the recovered foot models (MSR, MSM), equipped with 2 centering pins + 4 reference points + 4 avaloirs.</t>
  </si>
  <si>
    <t>Ground plate (1000 x 1000) allowing the installation of the recovered ground clamp frames, equipped with 2 centering pins + 4 reference points + 4 gullies.</t>
  </si>
  <si>
    <t>Decking H=800 to 1200 mm per m² - Railings included</t>
  </si>
  <si>
    <t>Decking H&gt;1300 mm per m² - Railings included</t>
  </si>
  <si>
    <t>Decking H=100 to 700 mm per m² - Railings included</t>
  </si>
  <si>
    <t>Mechanical-welded set geometrical support, to install on a turntable to comply to the front pannel supports and the end-caps frontrails</t>
  </si>
  <si>
    <t>Construction of 1 m² of platform h=3500 in commercial profile + 19 x 60 galvanized mesh slatted floor + railing with railing, under railing and plinth. (Do not forget the staircase - straight or spiral - to be quantified in CN1)</t>
  </si>
  <si>
    <t>Platform H=5000mm per m². (Including peripheral railings)</t>
  </si>
  <si>
    <t>Extendable platform (2mx0.9m) on slide with electric motor for operator passage above the transfer if working on the right and left.</t>
  </si>
  <si>
    <t xml:space="preserve">Robot Decking for Top Extension 900 mm composed of 1 tubular frame podium + tread plate floor, 1 staircase, 1 railing assembly, 1 peripheral cladding assembly (lacquered sheet 15/10). </t>
  </si>
  <si>
    <t>Fortal plate Thickness 25 (1,2m² &lt; Surface &lt; 1,5 m²) + screwing</t>
  </si>
  <si>
    <t>Fortal plate Thickness 25 (0,5m² &lt; Surface &lt; 1,2 m²) + screwing</t>
  </si>
  <si>
    <t>Fortal plate Thickness 25 (1,6m² &lt; Surface &lt; 2,5 m²) + screwing</t>
  </si>
  <si>
    <t>Platine Fortal Thickness 25 (2.6m² &lt; Surface &lt; 3.5 m²)+ screwing</t>
  </si>
  <si>
    <t>Fortal plate Thickness 25 (3.6m² &lt; Surface &lt; 4.5 m²)+ screwing</t>
  </si>
  <si>
    <t>Set of mechanically welded elements, gratings (basic)</t>
  </si>
  <si>
    <t>Mechanical-welded plate 25 thick (1,2m² &lt; Surface &lt; 1,5 m²) + tubular support de 400 x 400 + 1 set of pin supports and Romer on base plate + a distributor structure PN pannel + ground plate + screws + spits</t>
  </si>
  <si>
    <t>Mechanical-welded plate Ep 25 (0,5m² &lt; Surface &lt; 1,2 m²) + tubular support of 400 x 400 + 1 set of pin supports and Romer on base plate + a distributor structure PN pannel + ground plate + screws + spits</t>
  </si>
  <si>
    <t>Mechanical-welded plate Ep 25 (1,6m² &lt; Surface &lt; 2,5 m²) + tubular support of 400 x 400 + 1 set of pin supports and Romer on base plate + a distributor structure PN pannel + ground plate + screws + spits</t>
  </si>
  <si>
    <t>A 2300*1660 ep 50 plate spitée on the ground on embeco + 4 support and 4 spheres for the centering of the various specific bases for the removal of vehicle parts to be checked</t>
  </si>
  <si>
    <t>Fortal plate support geometry geoflexor trolley (composed of a set of 2 plates of 2700 and 2200*750)</t>
  </si>
  <si>
    <t>Fortal plate + 1 set of pin and Romer holders</t>
  </si>
  <si>
    <t>Pedestrian platform for a 5060 mm table, removable and equipped with manoeuvring holes, secured by a fixing and positioning pins (12 Kg maxi)</t>
  </si>
  <si>
    <t xml:space="preserve">3-positions turntable : digital indexer EDH 1170 3 positions management for bodyside's outer pannel tools + rotary seal.The CN1 includes the ground plate, the triangular central structure and the 3 fork supports tools (don't forget to add the "StructPorteOutilCdC" geometrical support cn1 in the tool) </t>
  </si>
  <si>
    <t>Turntable : rotary cell with 4 positions of EDH 2250 type for bodyside's outer pannel tools + rotary seal. The CN1 includes the central structures and the 4 fork supports tools. In the tools, remember to add the "StructPorteOutilCdC" cn1. (Do not forget the lifting tool for crane or forklift and the counterweight if you use it with only 1 tool).</t>
  </si>
  <si>
    <t>Elastic plate type Paulstra stop + support</t>
  </si>
  <si>
    <t>Read/write slot (antenna + field network link station) with its support</t>
  </si>
  <si>
    <t>Automation part for read/write pads installed by MAN</t>
  </si>
  <si>
    <t xml:space="preserve">2 earth pins for current return + connecting rod + connection between rod and pins </t>
  </si>
  <si>
    <t>Integration of the detuning for a modular clamp. Includes the delta of services for robot welding cabinets and connections (business bundles)</t>
  </si>
  <si>
    <t>Integration of the detuning for a modular clamp with automatic changer. Includes the delta of services for robot welding cabinets and connections (business bundles)</t>
  </si>
  <si>
    <t>Added value for use with Head Scansonic with LaserLine diode laser</t>
  </si>
  <si>
    <t>Studies and realization of the plans hemming methods; creation of the DFNIE 2D sheet and 2 updates (to be used if service not provided in IS phase) for a cover or a flap</t>
  </si>
  <si>
    <t>Studies and realization of the plans hemming methods; creation of the DFNIE 2D plate and 2 updates (to be used if service not provided in phase IS) for a door</t>
  </si>
  <si>
    <t>Realization of the machine toolbox, feeding of the cylinders (basic)</t>
  </si>
  <si>
    <t>Pocket Monitor for laser power measurement with separate cable 5m long.</t>
  </si>
  <si>
    <t>OPTION 9.3, MF Sequence Programming Pocket</t>
  </si>
  <si>
    <t>Additional simple control handle</t>
  </si>
  <si>
    <t xml:space="preserve">Hinge kit comprising the profinet module, the external handle and the pre-mounted fixing plates + Internal unlocking handle and its fixing plate. </t>
  </si>
  <si>
    <t xml:space="preserve">Additional handle for holding </t>
  </si>
  <si>
    <t>Connection point available for an arc welding generator power supply (Socket boxes 1xTriph 32A and 2xBipolar 16A)</t>
  </si>
  <si>
    <t>Connection point available for a stud welding generator power supply. (Socket box 1xTriph 32A and 2xBipolar 16A + air 6 bars)</t>
  </si>
  <si>
    <t>The air fixed point allows the air connection, on a quick coupling, of a PN screwdriver, a PN drill, etc.</t>
  </si>
  <si>
    <t>Connection of a means (MAS or MSA) out of process</t>
  </si>
  <si>
    <t>Pneumatic angle sander + sander rest + feed hose + quick couplings</t>
  </si>
  <si>
    <t>Orbital PN sander diameter 150 + sander rest + feed hose + quick couplings</t>
  </si>
  <si>
    <t>1 double girder's section of 3,5m for front-back direction. It is equipped with 4 trolleys for right-left translation. This is to be installed on 2 parallel steel beams for "VoieRail4mKBK1" translation + a potential additional length.</t>
  </si>
  <si>
    <t>Lifted bridge crossed by a reinforcement line 1m wide</t>
  </si>
  <si>
    <t xml:space="preserve">1 single girder section mono-poutre of 3,5m for front-back direction. It is equipped with 2 trolleys for right-left translation. This is to be installed on 2 parallel steel beams for "VoieRail4mKBK1" translation + a potential additional length.
</t>
  </si>
  <si>
    <t>Sheet metal for an additional door for an electrical cabinet. (Includes IP20 headend)</t>
  </si>
  <si>
    <t>Automation part for wicket door installed by MAN. Attention, the purchase of the MGB desk is at the expense of the S/T AUT.</t>
  </si>
  <si>
    <t>2 mesh panels + targette and detection</t>
  </si>
  <si>
    <t>1 mesh panel + guide rail + bolt and detection</t>
  </si>
  <si>
    <t xml:space="preserve">Double access door MAI laser cabin (Width 4000 High 4000) + bolt and detection inside the cabin.
Caution: The door surface must be taken into account in the surface of the cabin walls
</t>
  </si>
  <si>
    <t>Manual sliding door with double opening (2 sliding panels for operator work + 2 hinged panels for removable tool change). Delivered equipped with microphones and electrical boxes.</t>
  </si>
  <si>
    <t>Fork support for a strenghened tool. The quantity of CN1 is to precise according to the number of wanted tools (1 to 6)</t>
  </si>
  <si>
    <t>Ball joint holder all type + counter-flange all type + Ball joint + Ball joint flange + swivel housing. The "hinged doors" have the same function as the "antennas". They provide the connection between the "Beam" and the geometric elements, except that these elements are close to the "harness".</t>
  </si>
  <si>
    <t>Sliding doors for MSC Cell access + MGB set (bolt, interlocking)</t>
  </si>
  <si>
    <t>Suction Cups or detection function + all type ball joint + all type flange</t>
  </si>
  <si>
    <t>Mesh gate + gate and detection</t>
  </si>
  <si>
    <t>Mesh gate + vinyl panel + bolt and detection</t>
  </si>
  <si>
    <t xml:space="preserve">Laser cabin access door (Width 1000 Height 2100) + MGB assembly (bolt, interlock and desk)
Caution: The door surface must be taken into account in the surface of the cabin walls
</t>
  </si>
  <si>
    <t>Prestation de sous traitance pour location d'un élévateur hydraulique</t>
  </si>
  <si>
    <t>Access door MSC+ contacless measurement island + MGB assembly (bolt, interlocking)</t>
  </si>
  <si>
    <t>Polycarbonate gate + gate and detection</t>
  </si>
  <si>
    <t>A Faro arm control position with 3 additional clamps.</t>
  </si>
  <si>
    <t>Mechanically welded frame with fixing surfaces (without geometry) for type parts: body side, UAV, Doors. Do not forget to add manual tightening, practical supports and gullies if necessary.</t>
  </si>
  <si>
    <t>Mechanically welded substation type Underframe with 8 supports and 8 manual tightening</t>
  </si>
  <si>
    <t>Mechanically welded station type body side, UAV, Doors, composed of a base on wheels (with handwheel, gearbox and bearings), plus 1 movable frame (without geometry). Do not forget to add manual tightening, practical supports and gullies if necessary.</t>
  </si>
  <si>
    <t>Plasmo laser control unit: Plate with adjustable foot + specimen frame + finger control tip.</t>
  </si>
  <si>
    <t>1000 x 1000 x 1000 depositing station with foot + plate (without geometry)</t>
  </si>
  <si>
    <t>1500 x 1500 x 1500 depositing station with foot + plate (without geometry)</t>
  </si>
  <si>
    <t>500 x 1000 depositing station with foot + plate (without geometry)</t>
  </si>
  <si>
    <t>Support frame + feet + motorization tube + tubes, pulleys and belt + 3 stop cams + set of longitudinal and transverse rollers + 2 sets of fixed longitudinal and transverse rollers</t>
  </si>
  <si>
    <t>Support frame + feet + tubes + 3 stop cams + set of longitudinal and transverse rollers</t>
  </si>
  <si>
    <t>Arc Head Stem Pulled in mechanically welded steel for fixed application</t>
  </si>
  <si>
    <t>Mechanically welded glueing bracket for fixed application + glue presentation desk</t>
  </si>
  <si>
    <t>Additional adaptation arm for glue stem for second gun</t>
  </si>
  <si>
    <t>Telescopic mechanically welded glueing bracket for fixed application (height greater than 3 m) + glue presentation desk</t>
  </si>
  <si>
    <t>Support post easy to use for control tools or for any guide support or sensor whose fixation on the base plate is more than a basic angle bracket</t>
  </si>
  <si>
    <t>Beam support bracket (For dowel harnesss, MAG, etc...)</t>
  </si>
  <si>
    <t>Beam support bracket for manual gluing</t>
  </si>
  <si>
    <t>Stem for hanging small equipment</t>
  </si>
  <si>
    <t>Jib crane height=4 m, arm of 4 m for hanging clamp station or handling hoist</t>
  </si>
  <si>
    <t>Post + hook + detection</t>
  </si>
  <si>
    <t>Post + hook</t>
  </si>
  <si>
    <t>Beam MAGEC interface + robot mounting interface</t>
  </si>
  <si>
    <t>MAGEC profile harness + robot mounting interface</t>
  </si>
  <si>
    <t>Girder of 3000 (for Welding Robot for bodyside) + legs + 1 set of pin supports and Romer + 1 distributor support PN pannels + foundation plate for robot + screwing + spits. This girder is to be completed by "AntenMSRPoutreHoriz" cn1 geometrical support (count 1 per clamping reference and pin)</t>
  </si>
  <si>
    <t>Red light part sensor + support. If possible, use it prior to the PPLaser for the detection of remoted parts</t>
  </si>
  <si>
    <t>Part presence or any proximity switch + support</t>
  </si>
  <si>
    <t>Part presence or any proximity switch + support, mounted on gripper</t>
  </si>
  <si>
    <t>Parts laser sensor + support (Type DT50-P1113). To use on remoted parts (de 0.2 à 10m)</t>
  </si>
  <si>
    <t>Parts laser sensor + support. To use for parts detection</t>
  </si>
  <si>
    <t>Additional skin gripper, mounted on a   auto change and coupled to the flexigrip lining gripper. Used for skin and lining wedding. Gripper equipped with a   auto changer + 3 suction cups + coval + 2 anti-fall clamps + distributor</t>
  </si>
  <si>
    <t xml:space="preserve">Mechanically welded structure equipped with 3 adjustable motorized arms with dimmer + 3 multifunction pins for door socket and a distributor. The 3-axis drive is located in an electrical cabinet. The electrical study is not to be planned, as there is a standard diagram of the cabinet. </t>
  </si>
  <si>
    <t xml:space="preserve">Mechanically welded structure equipped with 3 fixed arms (non-motorized) + 3 multifunction pins for door socket and a distributor. </t>
  </si>
  <si>
    <t>Common central welded mechanical structure for versatile body side grippers</t>
  </si>
  <si>
    <t>pushing unit + clamping button + support, gripper mounted</t>
  </si>
  <si>
    <t xml:space="preserve">Hemming pressure device including: 1 strenghened alu sheet (size 1000*1000). Out-of-geometry set and locking system </t>
  </si>
  <si>
    <t>pushing unit + support + position detection</t>
  </si>
  <si>
    <t>Presser with gas spring + press button + fixing plate</t>
  </si>
  <si>
    <t xml:space="preserve">Presser with spring + soft material press button + fixing plate </t>
  </si>
  <si>
    <t>Tucker additional service for installation outside Europe (Included Travel expenses)</t>
  </si>
  <si>
    <t>Production mode : PR (spare part) or Production Run (for ex: Doors production cell) or Record</t>
  </si>
  <si>
    <t>Realization and development of a specific range for the MAP phase with display of the defect by color set on the surface and characteristic points with numerical values and color sets</t>
  </si>
  <si>
    <t>Programming service contacless measurement analysis analysis (qualification of the standard part island)Count 1 per island</t>
  </si>
  <si>
    <t>One day of Sick intervention in France valid for a powering up assitance of an Inspector sensor 1 day, to be ajusted, if needed</t>
  </si>
  <si>
    <t>SOFT program for programming Bosch cabinets: The cost corresponds to the supply of the software with training by Rexroth.</t>
  </si>
  <si>
    <t>9 Mt Beam Extender (excluding standard) for PaP</t>
  </si>
  <si>
    <t>Set "1 pillar with strut for forklift truck protection" for automatic depalletizing station, to be used for the second rack support (3 pillars for both).</t>
  </si>
  <si>
    <t>Set "2 pillars with strut for fork car protection" for automatic depalletizing station.</t>
  </si>
  <si>
    <t>1+1 lateral protection case for roller table</t>
  </si>
  <si>
    <t>Protection formed plastic for rocker inner</t>
  </si>
  <si>
    <t>Protection (plastic part) for Safety belt (B-pillar)</t>
  </si>
  <si>
    <t>Angled tube + support</t>
  </si>
  <si>
    <t>One linear metre of polycarbonate protection (h=2000)</t>
  </si>
  <si>
    <t>Turntable for 1 Fixed Container 088 2300x1600 Slotted</t>
  </si>
  <si>
    <t>Turntable for 2 Tipping Containers</t>
  </si>
  <si>
    <t>Turntable for 2 Fixed Containers</t>
  </si>
  <si>
    <t>Turntable for 2 Rotating Containers</t>
  </si>
  <si>
    <t>Complex mariage's control head, request for the required part. Put 0,5 instead of 1 when changing data flow in carry-over.</t>
  </si>
  <si>
    <t>Starting up of a flow with or without Eiffel, control, grouping point, complex mariage, request for the required part.in CG (PLC General Control). Put 0,5 instead of 1 when changing data flow in carry-over.</t>
  </si>
  <si>
    <t>Starting up of a flow with or without Eiffel, Control, grouping point, complex mariage request for the required part, in a PLC process. Put 0,5 instead of 1 when changing data flow in carry-over.</t>
  </si>
  <si>
    <t xml:space="preserve">Crossing point, marriage point, operation feedback
In carry over the modification of an existing flow point is equivalent to putting a quantity of 0.5 instead of 1.
</t>
  </si>
  <si>
    <t>Eiffel marriage shift point, operation feedback in CG (PLC General Control). Put 0,5 instead of 1 when changing data flow in carry-over.</t>
  </si>
  <si>
    <t>Eiffel marriage shift point, operation feedback in PLC Process. Put 0,5 instead of 1 when changing data flow in carry-over.</t>
  </si>
  <si>
    <t xml:space="preserve">Local Flow Point: Local Preparation Head (TPL) and Local Marriage (MAL)
In carry over the modification of an existing flow point is equivalent to putting a quantity of 0.5 instead of 1.
</t>
  </si>
  <si>
    <t>Local flow point, local starting up point and Local Marriage in PLC General Control. Put 0,5 instead of 1 when changing data flow in carry-over.</t>
  </si>
  <si>
    <t>Shift point, marriage point, operation feedback to PLC Process (CT). Put 0,5 instead of 1 when changing data flow in carry-over.</t>
  </si>
  <si>
    <t>Electrical box, connexion to the network and Hard managing</t>
  </si>
  <si>
    <t>Human Machine Interface for a Trumpf Laser source: Operator terminal 8" (Touch panel type OP84, On/Off function, AU)</t>
  </si>
  <si>
    <t>Operator information display panel (diversity and/or loading of parts,...)</t>
  </si>
  <si>
    <t>Display panel for screwing information</t>
  </si>
  <si>
    <t xml:space="preserve"> Andon counsole with 1 switch and 1 warning light</t>
  </si>
  <si>
    <t xml:space="preserve">Counsole for plate + Low Cost office equipment PC + RS232/RS485 converter. (Includes IG3 junction) 1st case : 1 PC for 25 AS-MF (Ethernet network connexion, performed by AUT) 2nd case : 1 PC for 32 basic welding sequences + 1 répéteur for 32 others (connexion with aronet cable). Count the additional "LicenseARONET5PC" cn1 or "LicenceARONET10PC" cn1 according to the case. </t>
  </si>
  <si>
    <t>Insulated desk for Store Stop: Box + GLP with hanging system. Can be used for an isolated CI Call Station.</t>
  </si>
  <si>
    <t>Desk for insulated AU: Box + BP with hanging device</t>
  </si>
  <si>
    <t>Desk with 1 GMM with GLP control (Maximum 4 movements)</t>
  </si>
  <si>
    <t>Insulated desk for rearming: Housing + GLP</t>
  </si>
  <si>
    <t>Desk with an operator validation BP</t>
  </si>
  <si>
    <t xml:space="preserve">Forklift validation console including: 4 illuminated push buttons and a mushroom validation push button + A glass located at a different location from the console. </t>
  </si>
  <si>
    <t>Counsole client léger with PC</t>
  </si>
  <si>
    <t>Input/output station desk - On sector clocked by Eiffel according to FER-PSA-217 - With new operator interface such as a touch panel.</t>
  </si>
  <si>
    <t xml:space="preserve">The slave console is set up, for each additional operator on manual welding jig PN. It includes 2 movement validations push buttons + 1 switch "with/without operator" + 1 PN indicator + 1 safety block for the two-hand function. </t>
  </si>
  <si>
    <t>Mobile HIM counsole, in an electrical box + network conexion and gestion Hard. The CN1 includes all GMM (up to 9/PupHIM) : diagram, prog + simul. Apply the specificity 07 when you copy the application on another HIM.</t>
  </si>
  <si>
    <t>TOX portable counsole. It can be used to several electrical clinching guns (1 per zone). It is connected to the electrical cabinet pining the gun</t>
  </si>
  <si>
    <t xml:space="preserve">SEW portable desk. This desk can be common to several Flexygrip. This desk is connected to the electrical cabinet that controls the FlexygGrip. </t>
  </si>
  <si>
    <t>The counsole includes the local/distant powering up, a CE 1500 Versaview type HIL, a keyboard and includes the managing of the welding programming, PLC programming, application supervision, electrodes changing and signature PLC safety.</t>
  </si>
  <si>
    <t>MAI intervention desk on MAN conveyor (Example: Clean shutdown for intervention on drive unit)</t>
  </si>
  <si>
    <t>The PN master console with foot has 1 BP movement advance validation PN + 1 BP movement recall validation PN + 8 holes for PN movement control push-buttons BP + 8 holes for PN indicators. This control panel manages up to 4 valves maximum</t>
  </si>
  <si>
    <t>The PN master console without stand has 1 BP validation of movement advance PN + 1 BP validation of movement recall PN + 8 holes for PN movement control push-buttons + 8 holes for PN indicators. This control panel manages up to 4 valves maximum.</t>
  </si>
  <si>
    <t>Operator console for resetting the servo screwdriver fault + Switch for calibration of the servo screwdriver + Orange glass for operator call + Emergency stop + BP for CI call</t>
  </si>
  <si>
    <t>Supervision desk with PC for specific application such as Edixia</t>
  </si>
  <si>
    <t>Workshop supervision PC with WinCC software and link to SAPIA. Licenses for up to 50 screens. One PC for a maximum of 60 PLCs. No sheet metal because it is installed in MAI office.</t>
  </si>
  <si>
    <t>PC for developing workshop supervision with WinCC software. No sheet metal because it is installed in MAI office.</t>
  </si>
  <si>
    <t>BP diameter 40 with validation spring return + mechanically welded tube console supporting pressure boosting and lever valves.</t>
  </si>
  <si>
    <t>Control desk upstream or downstream of a PQG station: Operator validation + Medium stop + BP CI call + SA with or without operator + Green glass "work authorization".</t>
  </si>
  <si>
    <t>Control panel for Station ( 1 per side) in line MEF Sochaux. Connection box with ET200S included selection of cycle code, fault acknowledgement...</t>
  </si>
  <si>
    <t>On-site shortening of an existing air store, per metre</t>
  </si>
  <si>
    <t>On-site shortening of an existing ground store, per metre</t>
  </si>
  <si>
    <t xml:space="preserve">Purchase, assembly </t>
  </si>
  <si>
    <t xml:space="preserve">Crossed rails for clamp and cabinet station + Track irons for rail mounting </t>
  </si>
  <si>
    <t>IPN service rail (3m) + trolley</t>
  </si>
  <si>
    <t>Transverse rails type tourtelier for manual station</t>
  </si>
  <si>
    <t>Self-supporting rails for clamp station and cabinet</t>
  </si>
  <si>
    <t>Realization of the rail and hoist with 1000 KG handling chain (base)</t>
  </si>
  <si>
    <t>20 m of additional cable for electric screwdriver used in the case of a line in the parade + 10 cable carrier trolleys. (rail is not included)</t>
  </si>
  <si>
    <t xml:space="preserve">Adapter + extended nose for crimping screws or nuts. </t>
  </si>
  <si>
    <t>One linear metre of inter-station roller ramp</t>
  </si>
  <si>
    <t>Storage Rancher for 2 OMS</t>
  </si>
  <si>
    <t xml:space="preserve">A robot registration trajectory following tool or robot movement. Count one trajectory per elementary operation. </t>
  </si>
  <si>
    <t>Recovery of 2D digital studies from a means for 3D transformation</t>
  </si>
  <si>
    <t>Recovery of an automatic welding machine for transfer to VESOUL. The island must be disinvested (outside the CN1 perimeter). Disassembly of the tool with its pneumatic tool kit (the floor plate remains in place), clean electrical, fluid and welding cable disconnection on the AS side.</t>
  </si>
  <si>
    <t>Recovery of an robotized welding jig for transfer to VESOUL. The island must be disinvested (outside the CN1 perimeter). Disassembly of the tool with its pneumatic tool kit (the floor plate remains in place), clean electrical and fluid disconnection.</t>
  </si>
  <si>
    <t>Reference all widths + support</t>
  </si>
  <si>
    <t>Clamping 110daN + support + bracket + supports + friction plate for clamping refocusing</t>
  </si>
  <si>
    <t xml:space="preserve">063 DIN Clamp + clamping bracket + centring support + support + flat fixation with or without manual locking + Set of 2 adjustement shims </t>
  </si>
  <si>
    <t>Clamping 50DIN + support + bracket + supports all types of width + friction plate for clamping refocusing, mounted on gripper</t>
  </si>
  <si>
    <t>ECO Clamping + bracket+ supports + friction plate for refocusing reference</t>
  </si>
  <si>
    <t>ECO Clamping + bracket supports + friction plate for refocusing reference</t>
  </si>
  <si>
    <t>ECO Clamping + bracket + supports + friction plate for refocusing reference</t>
  </si>
  <si>
    <t>Clamping 110daN + support + bracket + bracket + supports all types of width + friction plate for clamping refocusing, mounted on gripper</t>
  </si>
  <si>
    <t>ECO clamping diameter 63 stroke 125 + support all types + clamping button all types + support + 2 brackets + fork refering reference</t>
  </si>
  <si>
    <t>Separate cooling unit comprising: compressor, condenser, fan, evaporator, buffer tank, pump + electrical box to cool the counter electrode blocks support parts in a CMT welding tool.</t>
  </si>
  <si>
    <t>Clamping 40daN + bracket + support + clamping button + support + fixing plate with or without manual closing + Set of 2 adjustment shims</t>
  </si>
  <si>
    <t xml:space="preserve">40 DIN clamp + clamping bracket + centring support + support + flat fixation with or without manual locking + Set of 2 adjustement shims </t>
  </si>
  <si>
    <t>Clamping 40daN + bracket + support all types + clamping button all types + fixing bracket + plate, mounted on gripper + Set of 2 adjustment shims</t>
  </si>
  <si>
    <t xml:space="preserve">063 DIN clamp + clamping bracket + centring support + support + flat fixation with or without manual locking + Set of 2 adjustement shims </t>
  </si>
  <si>
    <t>Clamping 110daN + bracket + support + clamping button + support + fixing plate with or without manual closing + Set of 2 adjustment shims</t>
  </si>
  <si>
    <t>Clamping 110daN + bracket + support all types + clamping button all types + fixing bracket + plate, mounted on gripper + Set of 2 adjustment shims</t>
  </si>
  <si>
    <t>Clamping 200daN + bracket + support + clamping button + support + fixing plate with or without manual closing + Set of 2 adjustment shims</t>
  </si>
  <si>
    <t xml:space="preserve">200 DIN clamp + clamping bracket + centring support + support + flat fixation with or without manual locking + Set of 2 adjustement shims </t>
  </si>
  <si>
    <t xml:space="preserve">200daN clamp + clamping bracket + all types support + clamping tab (all types) + fixation angle bracket + plate installed on gripper + set of 2 adjustement shims </t>
  </si>
  <si>
    <t>Clamping 40DIN + bracket + support all types + clamping button all types + fixing bracket, mounted on gripper + Set of 2 adjustment shims</t>
  </si>
  <si>
    <t xml:space="preserve">63DIN clamp + clamping bracket + clamping tab (all types) + fixation angle bracket installed on a gripper + set of 2 adjustement shims </t>
  </si>
  <si>
    <t>Destaco 505-MLB tightening + locking clip + neoprene tip + support + pad + support bracket + 1 adjustment shim</t>
  </si>
  <si>
    <t>Clamping reference, can be disengaged when load high enough (Rutschkupplung)</t>
  </si>
  <si>
    <t>FECO clamping diameter 50 stroke 125 + support + clamping button + support + fixing plate + set of 2 adjustment shims</t>
  </si>
  <si>
    <t>ECO clamping diameter 63 stroke 125 + support + clamping button + support + fixing plate</t>
  </si>
  <si>
    <t>ECO clamping diameter 80 stroke 125 + support + clamping button + support + fixing plate</t>
  </si>
  <si>
    <t>ECO clamping diameter 50 stroke 125 + support + clamping button + support + fixing plate + set of 2 adjustment shims</t>
  </si>
  <si>
    <t>Manual clamping with stop and locking opening + press + clamping button + support + set of 2 adjustment shims.</t>
  </si>
  <si>
    <t>Aluminium slide with worm screw for adjusting the "Y" cover. It can be equipped with 2 retractable pins or 2 coils.</t>
  </si>
  <si>
    <t>Marble equipped with elements for centering sleds, false pins and supports for adjusting the specific part</t>
  </si>
  <si>
    <t>Extension for robot from N° 1 to 5 + 12 (h&lt;1000mm)</t>
  </si>
  <si>
    <t>Extension for robot from N° 1 to 5 + 12 (h from 1000 to 2000mm)</t>
  </si>
  <si>
    <t>Extension required for raised tools (e. g. platform h = 1m to 1.5m)</t>
  </si>
  <si>
    <t>A meter of height extension 1000, width 1200. (depending on the length count a base and X times additional meters). for information: We can do without a extension covering the entire length of the movement if it does not exceed 750mm in height (in this case the axis 0 is directly mounted on the ground and we add the Cn1 Reh1000)</t>
  </si>
  <si>
    <t>An additional meter of height extension 1000, width 1200. (depending on the length count a base and X times additional meters). for information: We can do without a extension covering the entire length of the movement if it does not exceed 750mm in height (in this case the axis 0 is directly mounted on the ground and we add the Cn1 Reh1000)</t>
  </si>
  <si>
    <t>Unloading station : platform 1400mm high with guide supports for containers centring + supports and pins + mesh grid in the low part. 2 claie presence sensors and 3 relight sensors for divertisty detection and first/last part (you can add some "PPLaser" if the red light is not sufficient). REMEMBER to add the protDepalAuto1 ou 2.</t>
  </si>
  <si>
    <t>Unloading station : platform 300mm high with guide support for containers centering + supports and pins + mesh grid in the low part. 2 presence sensors and 3 redlight sensors for divertisty detection and first/last part (you can add some "PPLaser" if the red light is not sufficient). REMEMBER to add the protDepalAuto1 ou 2.</t>
  </si>
  <si>
    <t>Fixed extension for container 1670x1200 (0114)</t>
  </si>
  <si>
    <t>Fixed extension for container 1200x1000 (0123)</t>
  </si>
  <si>
    <t>Fixed extension for container 069 or 087 (2300x1300)</t>
  </si>
  <si>
    <t>Fixed extension for container 079 or 085 (1950x1150)</t>
  </si>
  <si>
    <t>Fixed extension for container 080</t>
  </si>
  <si>
    <t>Fixed extension for container 1150x800 (081)</t>
  </si>
  <si>
    <t>Fixed extension for container 083 or 113 (1470x1000)</t>
  </si>
  <si>
    <t>Fixed extension for container 1600x1150 (085)</t>
  </si>
  <si>
    <t>Fixed extension for container 2230x1600 (088-0130)</t>
  </si>
  <si>
    <t>Fixed extension for container 1240x1400 Small Side or Large Side</t>
  </si>
  <si>
    <t>Fixed extension for container 1340x1200 notched</t>
  </si>
  <si>
    <t>Fixed extension for container 1480x1200 notched</t>
  </si>
  <si>
    <t>Fixed extension for container 1670x1200 notched</t>
  </si>
  <si>
    <t>Fixed extension for container 1670x1480 notched</t>
  </si>
  <si>
    <t>Fixed extension for container 1910x1200</t>
  </si>
  <si>
    <t>Fixed extension for container 1910x1480</t>
  </si>
  <si>
    <t>Fixed extension for container 1910x1670 notched</t>
  </si>
  <si>
    <t>Fixed extension for container 2230x1910</t>
  </si>
  <si>
    <t>Fixed extension for container 2400x1200 notched</t>
  </si>
  <si>
    <t>Fixed extension for container 2400x1480 notched</t>
  </si>
  <si>
    <t>Fixed extension for container 2400x1670 notched</t>
  </si>
  <si>
    <t>Fixed extension for container 2400x1910 notched</t>
  </si>
  <si>
    <t>Fixed extension for container 2680x1200</t>
  </si>
  <si>
    <t>Heavy-duty robot extension No. 6 to 11 (h&lt;1000mm)</t>
  </si>
  <si>
    <t>Heavy-duty robot extension No. 6 to 11 (h from 1000 to 2000mm)</t>
  </si>
  <si>
    <t>Wheeled extension for container 1600x1200 (0114)</t>
  </si>
  <si>
    <t>Wheeled extension for container 1200x1000 (0123)</t>
  </si>
  <si>
    <t>Wheel extension for container 1200x1000 (0123) notched</t>
  </si>
  <si>
    <t>Wheeled extension for container 2300x1600 (0130)</t>
  </si>
  <si>
    <t>Wheeled extension for container 1950x1150 (079)</t>
  </si>
  <si>
    <t>Wheeled extension for 800x600 (080) container</t>
  </si>
  <si>
    <t>Wheeled extension for container 1150x800 (081)</t>
  </si>
  <si>
    <t>Wheeled extension for container 1370x900 (083)</t>
  </si>
  <si>
    <t>Wheeled extension for container 1340 notched</t>
  </si>
  <si>
    <t>Wheeled extension for container 1000x800 (30049)</t>
  </si>
  <si>
    <t>Roller extension 1 tray or basket 1670x1480</t>
  </si>
  <si>
    <t>Roller extension 2 trays or baskets 1480x1200</t>
  </si>
  <si>
    <t>Roller extension 2 trays or baskets 1670x1480</t>
  </si>
  <si>
    <t>Roller extension 2 trays or baskets 2230x1910</t>
  </si>
  <si>
    <t>Roller extension 2 trays or baskets 2400x1200</t>
  </si>
  <si>
    <t>Roller extension 2 trays or baskets 2400x1480</t>
  </si>
  <si>
    <t>Roller extension 2 trays or baskets 2400x1670</t>
  </si>
  <si>
    <t>Roller extension 3 trays or baskets 1480x1200</t>
  </si>
  <si>
    <t>Roller extension 3 trays or baskets 1670x1480</t>
  </si>
  <si>
    <t>Extension for very high load robot + drilling template.</t>
  </si>
  <si>
    <t>One day of rental and use of an articulated arm for readings before or after modification.</t>
  </si>
  <si>
    <t>When the PLC program is returned to a validated convoy, it will be transferred automatically via a server PC via an Ethernet network with a consistency test between the current range and the PLC program.</t>
  </si>
  <si>
    <t>Replacing a fixed pin on Station Welding Robot</t>
  </si>
  <si>
    <t>Replacing a mobile or multifunction pin in a maquette</t>
  </si>
  <si>
    <t>Replacing a support, a centering support or a reference (on a post)</t>
  </si>
  <si>
    <t xml:space="preserve">Replacing a support, a centering support or a fixed pin (in practice) </t>
  </si>
  <si>
    <t>Replacing a clamp and a tab, a rotary flange, a clamping gun in a tool.</t>
  </si>
  <si>
    <t>Matrix block of 400 comprising: Disassembly of the block to be replaced. 2D machining of the new die block including parting line at the end of the block (precise machining). 3D machining of the block according to DFNIS. On-site assembly in heel of the die block on the stone spinning extension and TTH. Three-dimensional measurement of the block perimeter and the support surface of the part on site. To define the Number of blocks: measure the total modified hemming perimeter in mm (more accurate) divided by 400. The material is included in Cn1</t>
  </si>
  <si>
    <t>Purchase of a PN detector and replacement of an electrical detector. (Transformation of the electrical control into a pneumatic one) - Qty 2 on clamping, mobile pin and flap movement function or Qty 1 on part detection function.</t>
  </si>
  <si>
    <t>Purchase of a PN distributor and replacement of an electrical distributor.</t>
  </si>
  <si>
    <t>Replacing a clamping reference or a mobile pin in a tool</t>
  </si>
  <si>
    <t>Replacement of a robot + bay + AS + equipment 1 welding instead of an existing one</t>
  </si>
  <si>
    <t>Replacement of a robot + bay + all types of equipment without welding instead of an existing one</t>
  </si>
  <si>
    <t>Box with repeater for Aronet network: Extension of the network beyond 30 CPS on 1 port.</t>
  </si>
  <si>
    <t>Installation of a repeater for a field network and a line termination. (Example: If Siemens Security PLC, use the available port to create an additional DP network dedicated to the integration of legacy ABB 6400 robots)</t>
  </si>
  <si>
    <t>Mechanical-welded set equipped with 2 rails + 1 clamping system (gun type 2 movements) + 2 presence sensors + 1 distance sensor for X,Y or Z referencing of AGV</t>
  </si>
  <si>
    <t xml:space="preserve">Locking system for part or shuttle for accumulation transfer (TAC) : 2 200 DaN clamps + 1 distributor + support + 2 tabs + 2 fixed stops </t>
  </si>
  <si>
    <t xml:space="preserve">Locking system for accumulation transfer (TAC) parts : 2 200 DaN clampgs with 2 supports + 2 110 DaN clamps with 2 tabs + 2 distrbutors + 2 ground supports </t>
  </si>
  <si>
    <t>Auto horizontal turntable equipped with 2 supports + ground plates for bearing support and turntable + central structure (mechanically-welded type) 3000x1600 (for Fortal plate - body tools) with digital control indexeur (type EDH 960) + cable check changer + Syncronous servomotor + variateur + mains filter + braking resistor + associated cables : provided by the mechanics.</t>
  </si>
  <si>
    <t>Auto horizontal turntable composed with 2 supports + ground plates for bearing support and turntable + a 4200mm central girder (add the "AntenMSRPoutreHoriz" cn1 geometry support count 1 per clamping ref or pin) with digital control indexeur (960 EDH type) + cable check changers + Syncronous servomotor + variator + mains filter + braking resistor + associated cables : provided by the mechanics.</t>
  </si>
  <si>
    <t>2 support feet + bearing and corner gearbox + welded frame (2000 x 1000) with handwheel and PN locking</t>
  </si>
  <si>
    <t>Vertical protection curtain PN. Safety function for MAS type SERV.</t>
  </si>
  <si>
    <t>PN riveting gun with manual loading + feed hose + quick couplings</t>
  </si>
  <si>
    <t>Mechanical stops kit for anti-roll safety of robots installed in front of an operator station. Not necessary for High Load robots.</t>
  </si>
  <si>
    <t>Additional cable length needed between robot/controller and dress pack connexion 14 m, OPTIONS 1 in FANUC purchase contract - Floor Cable length, Robots RCC Cables Length 14m + 14m to robot 18m to fix tool</t>
  </si>
  <si>
    <t>Additional cable length needed between robot/controller and dress pack connexion 14 m, OPTIONS 1 in FANUC purchase contract - Floor Cable length, Robots RCC Cables Length14m + 14m to robot 18m to fix tool</t>
  </si>
  <si>
    <t>Additional cable length needed between robot/controller and dress pack connexion 14 m</t>
  </si>
  <si>
    <t>Additional cable length needed between robot/controller and dress pack connexion 21 m OPTIONS 1 in FANUC purchase contract - Floor Cable length, Robots RCC Cables Length 21m + 21m to robot 24m to fix tool</t>
  </si>
  <si>
    <t>Additional cable length needed between robot/controller and dress pack connexion 21 m, OPTIONS 1 in FANUC purchase contract - Floor Cable length, Robots RCC Cables Length 21m + 21m to robot 24m to fix tool</t>
  </si>
  <si>
    <t>Additional cable length needed between robot/controller and dress pack connexion 21 m</t>
  </si>
  <si>
    <t xml:space="preserve"> Additional cable length needed between robot/controller and dress pack connexion 21 m</t>
  </si>
  <si>
    <t>UR10 Collaborative Robot of the "Universal robots" brand + CB3 controller to be mounted directly on a MEF template to make screwing more accessible in certain areas + Transport</t>
  </si>
  <si>
    <t>Integration: robot + bay + plate or extension, trunking + hygiene harnesses + connections + configuration + service trajectories</t>
  </si>
  <si>
    <t>Integration: robot + bay + plate or extension, trunking + hygiene harnesses + connections + configuration + service trajectories for contacless measurement island</t>
  </si>
  <si>
    <t>Robot + bay type: FANUC = R1000iA 2,23 m - 100F</t>
  </si>
  <si>
    <t>Robot + bay type: FANUC = R2000iC 2,655 m - 165F</t>
  </si>
  <si>
    <t>Robot + bay type: FANUC = R2000iB 2,655 m - 270</t>
  </si>
  <si>
    <t>Robot + cabinet type: FANUC = R2000iC 3,095 m - 165R</t>
  </si>
  <si>
    <t>Robot + cabinet type: FANUC = M900iB 3,625 m - 400L</t>
  </si>
  <si>
    <t>Robot + bay type: FANUC = M900iB 3,10m - 280L</t>
  </si>
  <si>
    <t>Robot + bay type: FANUC = M2000iA 3,625 m - 900L</t>
  </si>
  <si>
    <t>Robot Control contacless measurement (1 camera solution) + bay type: FANUC = R2000iB 2,655 m - 165F + tracking + transport</t>
  </si>
  <si>
    <t>Manut contacless measurement Robot (1 camera solution) + bay type: FANUC R2000iB 2,655 m - 210F + tracking + transport</t>
  </si>
  <si>
    <t>contacless measurement Control Robot for axis "0" (2 camera solution) + bay type: FANUC R2000iC / 165R R-30iBcontacless measurement bay + soft preparation and project monitoring + Transport</t>
  </si>
  <si>
    <t>Robot + bay type: FANUC = M2000iA/1200 2,832 m - 1200</t>
  </si>
  <si>
    <t>Robot + cabinet type: FANUC = R2000iC 3.95 m - 210R</t>
  </si>
  <si>
    <t>Robot + cabinet type: FANUC R2000iC 2,655 m - 210</t>
  </si>
  <si>
    <t>Robot + cabinet type: FANUC = R2000iC 3,005 m - 125L</t>
  </si>
  <si>
    <t>Robot + cabinet type: FANUC = R2000iC 3,005 m - 210L</t>
  </si>
  <si>
    <t>Robot + bay type: FANUC = M900iB 2.65 m - 360</t>
  </si>
  <si>
    <t>Robot + bay type: FANUC = M900iB 2,832m - 700</t>
  </si>
  <si>
    <t>OPTION 4.2 FANUC purchase contract- Servogun Brake function for stationnary welding gun</t>
  </si>
  <si>
    <t>OPTION 4.2 purchase contract - Servogun Brake function on robot</t>
  </si>
  <si>
    <t>Tip dresser on electric flap (600mm) + + Foot Height 1000 for floor clamp and tip dresser on flap + 1/2 manual changer (Standard New)</t>
  </si>
  <si>
    <t>Tip dresser on electric flap large format (rotation on horizontal axis) + Foot for floor clamp and flap tip dresser + 1/2 manual changer (Standard New)</t>
  </si>
  <si>
    <t xml:space="preserve">Tip dresser on PN flap (600mm) + 1000 high support forstationnry welding gun and tip dresser on flap + 1/2 manual changer </t>
  </si>
  <si>
    <t xml:space="preserve">Cleaning system for CGUN laser welding gun. Includes a small cutter + 1000 high support </t>
  </si>
  <si>
    <t>Tip dreser fix + support (Standard New)</t>
  </si>
  <si>
    <t xml:space="preserve">Système de nettoyage pour pince de soudure laser Picker. Comporte une petite fraise + Pied Hauteur 1000 _x000D_
</t>
  </si>
  <si>
    <t>"Rotonde" : Rotary cell with 4 positions for bodyside's outer pannel tools (robot at the centre) + cable check changer + motorization (EDH 2550) + maintenance gate (robot access) . The CN1 includes the robot support, the central structure and the 4 tool fork supports. In the tools, remember to add the "StructPorteOutilCdC". cn1 (Do not forget the lifting tool for crane or forklift and for if you use it with only 1 tool).</t>
  </si>
  <si>
    <t>Roller for centering part, equipped with a support and an angle bracket for fixation. The whole set is used on a centering tilted table for roof</t>
  </si>
  <si>
    <t>Upload to SAPIA: Services related to Reactive Driving, Monitoring and Reliability of the Wincc console. Plan one CN1 per zone.</t>
  </si>
  <si>
    <t>Furniture and cracking on IFSI rolling base</t>
  </si>
  <si>
    <t>Loom harnesses + generator + integrated cooler + cables current return from the junction points to the ground studs on generator (15m) + reel + fluid panel + fluid stem + fluid stem + reel stem + torch cleaning module + wire guide sleeves + torch and support + removable wrist + drum carrier carriage + reel cone + accessory support + robot mobile reel fixing.</t>
  </si>
  <si>
    <t>Loom harnesses + generator + integrated cooler + cables current return from the junction points to the ground studs on generator (15m) + reel + fluid panel + fluid stem + fluid stem + reel stem + flap with scouring + wire guide sheaths + torch and support + removable wrist + drum carrier carriage + reel cone + accessory support + reel stem.</t>
  </si>
  <si>
    <t>Generator + reel + reel bundle 10m + ground cable 4m + power supply cable 4m + gas hose 4m + torch support + manual torch length 3m + Source suction unit + flexible pipework</t>
  </si>
  <si>
    <t>Second installation (on site) for automatic application with commissioning of all gluing elements</t>
  </si>
  <si>
    <t>Digitally machined block, mounted on a stand, including 2 gauge supports used to check the tightness of the doors</t>
  </si>
  <si>
    <t>Safety managed without PLC with safety relay + AU + Exchange with screwing bay aservie + Light column</t>
  </si>
  <si>
    <t>Safety managed by PLC + AU + Exchange with servo screwing bay + Light column</t>
  </si>
  <si>
    <t>Robot applicator for 1 Modular electric welding gun on board: MI welding cabinet + electric welding harness and label (spring return) + cable lengthing + BP CHEL + digital study (Robcad) + auxiliary trajectories + associated automatisms</t>
  </si>
  <si>
    <t>Robot applicator for 1 modular electric welding gun on board, 1 or 2 grippers on board on automatic tool changer and 1 gluing gun fixed on the ground with control by Electric Filler: MI welding cabinet + handling harness/welding on auto changer and label (spring return) + cable lengthing + BP CHEL + digital study (Robcad) + auxiliary trajectories + associated automations</t>
  </si>
  <si>
    <t>1 robot dress pack for 1 FM modulary electric welding gun, 1/2 grippers on robots on tool automated changer and gluing gun (stationnary) by electronic metering device control: MI welding cabinet + handling/welding harness on auto changer and label + adjustement of the cables' length + CHEL BP + Robcad digital study + auxiliary trajectories + MFAA key + associated automation 
WARNING Remember to add CompAppRobPinChaAutSup cn&amp; if additional gun</t>
  </si>
  <si>
    <t>1 robot dress pack for 1 FM modulary electrical welding gun, 1 hemming head and 0,1 or 2 grippers on robot on tool auto changer (max: 4 tools) : MI welding cabinet + handling/welding harness on auto changer and label + adjustement of the cables' length + CHEL BP + Robcad digital study + auxiliary trajectories + MFAA key + associated automation WARNING Remember to add CompAppRobPinChaAutSup cn1 if additional gun</t>
  </si>
  <si>
    <t>Robot applicator for 1 Modular Electric welding gun and 1, 2 or 3 grippers on board on automatic tool changer (maximum 4 tools): MI welding cabinet + handling harness / electric welding on auto changer and label (spring return) + cable lengthing + BP CHEL + digital study (Robcad) + auxiliary trajectories + associated automations</t>
  </si>
  <si>
    <t>1 robot dress pack for FM modulary electrical welding gun, 1 hemming head and 0,1 or 2 grippers on robot on tool auto changer (max: 4 tools) : MI welding cabinet + handling/welding harness on auto changer and label + adjustement of the cables' length + CHEL BP + Robcad digital study + auxiliary trajectories + MFAA key + associated automation 
WARNING Remember to add theCompAppRobPinChaAutSup cn1 for any additional gun</t>
  </si>
  <si>
    <t>Robot applicator for 2, 3 or 4 modular electrical welding pliers on board and 0, 1 or 2 grippers on board on automatic tool changer (maximum 4 tools): MI welding cabinet + handling harness/electrical welding on auto changer and label (spring return) + cable lengthing + BP CHEL + digital study (Robcad) + auxiliary trajectories + associated automations</t>
  </si>
  <si>
    <t>Diversity selector for pneumatic management with 2 logic cells</t>
  </si>
  <si>
    <t>Robot applicator for 1 Modular Electric welding gun + 1 On-board gripper and 1 Fixed gluing gun with Electric Dosing control: MI welding cabinet + handling harness/welding and label (spring return) + cable lengthing + BP CHEL + digital study (Robcad) + auxiliary trajectories + associated automations</t>
  </si>
  <si>
    <t>Robot applicator for 1 modular electric welding gun + 1 on-board gripper and 2 fixed glue guns controlled by an electric filler: MI welding cabinet + handling harness/welding and label (spring return) + cable lengthing + BP CHEL + digital study (Robcad) + auxiliary trajectories + associated automations</t>
  </si>
  <si>
    <t xml:space="preserve">Robot dress pack for 1 FM modulary electrical welding gun + 1 robot gripper and 1 or 2 fixed gluing guns with Electrical Metering : MI welding cabinet + handling/welding harness and label  + adjustement of the cables's length + CHEL BP + auxiliary trajectories + MFAA key + associated automation WARNING : remember to add the CompAppRobColleAkéo n1 for AKEO gluing control and the + add the CompAppRob1MotElec CN1 for the gripper's first electric motorisation and the CN1 CompAppRobMotElecSup for each additional elect motortrique </t>
  </si>
  <si>
    <t>Robot applicator for 1 Modular electric welding gun + 1 on-board gripper: MI welding cabinet + handling harness/welding and label (spring return) + cable lengthing + BP CHEL + numerical study (Robcad) + auxiliary trajectories + associated automatisms</t>
  </si>
  <si>
    <t>Robot applicator for 1 Modular MF electric welding gun on board: MI welding cabinet + electric welding harness and label (spring return) + cable lengthing + digital study (Robcad) + auxiliary trajectories + associated automatisms</t>
  </si>
  <si>
    <t xml:space="preserve">Robot dress pack for 1 FM modulary electrical welding gun + 1 robot gripper : MI welding cabinet + handling/welding harness and label  + adjustement of the cables's length + CHEL BP + auxiliary trajectories + MFAA key + associated automation 
WARNING : remember to add the CompAppRob1MotElec cn1 for the gripper's first electric motorisation and the CN1 CompAppRobMotElecSup for each additional elect motortrique </t>
  </si>
  <si>
    <t>Robot dress pack for 1 FM modulary electrical welding gun + 1 robot gripper : MI welding cabinet + handling/welding and label + variateur + interface on robot's side + adjustement of the cables's length + digital studies + auxiliary trajectories</t>
  </si>
  <si>
    <t>Robot applicator for 1 on-board gripper and 1 modular electric welding gun fixed on the ground: MI welding cabinet + handling harness and label (smooth sheath) + mechanical handling interface on the robot side + cable lengthing + BP CHEL + numerical study (Robcad) + auxiliary trajectories + associated automations</t>
  </si>
  <si>
    <t>Robot applicator for 2 to 4 grippers on board on automatic changer and 1 modular electric welding pliers Fixed to the floor: MI welding cabinet + handling harness/welding on auto changer and label (smooth sheath) + mechanical handling interface on robot side + cable lengthing + BP CHEL + digital study (Robcad) + auxiliary trajectories + associated automations</t>
  </si>
  <si>
    <t>Robot dress pack for 2 to 4 grippers on robots on auto changer and 1 FM modulary stationary electric welding gun  MI welding cabinet MI welding cabinet + handling/welding harness and label (smooth sheath) + handling mehanical interface on robot's side + adjustement of cables' length + BP CHEL + Digital sutdy (Robcas) + auxiliary trajectories + Key MFAA + associated automation</t>
  </si>
  <si>
    <t>Robot applicator for 1 On-board gripper, 1 Modular electric welding gun Fixed on the ground and 1 Gluing gun Fixed with control by Electric Filler: MI welding cabinet + handling harness and label (smooth sheath) + mechanical handling interface on the robot side + cable lengthing + BP CHEL + digital study (Robcad) + auxiliary trajectories + associated automations</t>
  </si>
  <si>
    <t xml:space="preserve">Robot dress pack for 1 robot gripper, 1 FM modulary electric welding gun stationnary and 1 or 2 fixed gluing gun(s) with eectric metering control : MI welding cabinet + handling harness and label (smooth sheath) + mechanical interface for handling on robot's side + adjustement of the cables'length + BP CHEL + Robcad digital study + auxiliary trajectories + Key MFAA + associated automation 
WARNING : remember to add the CompAppRob1MotElec cn1 for the gripper's first electric motorisation and the CN1 CompAppRobMotElecSup for each additional elect motortrique </t>
  </si>
  <si>
    <t>Robot applicator for 1 on-board gripper and 1 modular electric welding gun Fixed and 1 to 5 ground heads with identical or different studs: MI welding cabinet + handling harness with current return and label (smooth sheath) + mechanical handling interface on the robot side + cable lengthing + BP CHEL + numerical study (Robcad) + auxiliary trajectories + associated automatisms</t>
  </si>
  <si>
    <t xml:space="preserve">Robot dress pack for 1 robot gripper and 1 fixed FM modulary electric welding gun and 1 to 5 têtes au sol with identical or different studs : MI welding cabinet + handling harness with current return and label (smooth sheath) + mechanical interface for handling on robot's side + adjustement of the cables'length + BP CHEL + Robcad digital study + auxiliary trajectories + Key MFAA + associated automation WARNING : remember to add the CompAppRob1MotElec cn1 for the gripper's first electric motorisation and the CN1 CompAppRobMotElecSup for each additional elect motortrique </t>
  </si>
  <si>
    <t>Robot dress pack for 1 robot gripper and 1 fixed FM modulary electric welding gun : MI welding cabinet + handling harness with current return and label (smooth sheath) + mechanical interface for handling on robot's side + adjustement of the cables'length + BP CHEL + Robcad digital study + auxiliary trajectories + Key MFAA + associated automation WARNING : remember to add the CompAppRob1MotElec cn1 for the gripper's first electric motorisation and the CN1 CompAppRobMotElecSup for each additional electric motor</t>
  </si>
  <si>
    <t>Robot applicator for 1 on-board gripper and 2 modular electric welding pliers Fixed to the ground (If the 2 pliers do not weld at the same time): 2 MI welding cabinets + handling harness and label (smooth sheath) + mechanical handling interface on the robot side + cable lengthing + BP CHEL + numerical study (Robcad) + auxiliary trajectories + associated automations</t>
  </si>
  <si>
    <t>Robot dress pack for 1 robot gripper and 2 fixed FM modulary electric welding guns : (If the two guns are not welding simultaneously) : 2 MI welding cabinet + handling harness with current return and label (smooth sheath) + mechanical interface for handling on robot's side + adjustement of the cables'length + BP CHEL + Robcad digital study + auxiliary trajectories + Key MFAA (2) + associated automation WARNING : remember to add the CompAppRob1MotElec cn1 for the gripper's first electric motorisation and the CN1 CompAppRobMotElecSup for each additional electric motor</t>
  </si>
  <si>
    <t>Robot applicator with 1 Modular Electric welding gun + 1 On-board gripper and 1 Modular electric welding gun Fixed on the floor: 2 MI welding cabinets + handling and welding harness and label (spring return) + cable lengthing + BP CHEL + digital study (Robcad) + auxiliary trajectories + associated automatisms</t>
  </si>
  <si>
    <t>Robot dress pack for 1 robot gripper and 1 FM modulary electric welding gun + 1 FM modulary electric welding gun stationnary : MI welding cabinet + handling harness  and label +adjustement of the cables'length + BP CHEL + Robcad digital study + auxiliary trajectories + Key MFAA (2) + associated automation 
WARNING : remember to add the CompAppRob1MotElec cn1 for the gripper's first electric motorisation and the CN1 CompAppRobMotElecSup for each additional electric motor</t>
  </si>
  <si>
    <t>Clamping 40daN + bracket + clamping key all types + support + fixing plate with or without manual closing + Set of 2 adjustment shims</t>
  </si>
  <si>
    <t xml:space="preserve">40 DIN clamp + clamping bracket + all type clamping tab + support + fixation plate with or without manual locking + set of 2 adjustement shims </t>
  </si>
  <si>
    <t>40daN clamp + clamping bracket + all type width clamp + support + fixation plate on a gripper</t>
  </si>
  <si>
    <t xml:space="preserve">063 DIN clamp + clamping bracket + all type clamping tab + support + fixation plate with or without manual locking + set of 2 adjustement shims </t>
  </si>
  <si>
    <t>Clamping 110daN + bracket + clamping key all types + support + fixing plate with or without manual closing + Set of 2 adjustment shims</t>
  </si>
  <si>
    <t>Clamping 110daN + bracket + clamping key all types + support + fixing plate, mounted on gripper. For example, for the realization of the function "installation of mass pads".</t>
  </si>
  <si>
    <t>Clamping 200daN + bracket + clamping key all types + support + fixing plate with or without manual closing + Set of 2 adjustment shims</t>
  </si>
  <si>
    <t xml:space="preserve">200 DIN clamp + clamping bracket + all type clamping tab + support + fixation plate with or without manual locking + set of 2 adjustement shims </t>
  </si>
  <si>
    <t>Clamping 200daN + bracket + clamping button width all types + support + fixing plate, mounted on gripper. For example, for the realization of the "leg bending" function.</t>
  </si>
  <si>
    <t>Clamping 400daN + bracket + clamping button width all types + support + fixing plate with or without manual closing + Set of 2 adjustment shims recommended for retacking</t>
  </si>
  <si>
    <t>40DIN clamp + clamping bracket + all type width clamping tab + support + fixation plate on a gripper</t>
  </si>
  <si>
    <t>63DIN clamp + clamping bracket + all type width clamping tab + support + fixation plate on a gripper</t>
  </si>
  <si>
    <t>Remote-controlled clamping system, equipped with a cylinder + position sensor + connecting rods + rod ends + linear guide system + clamping button.</t>
  </si>
  <si>
    <t>Indirectly controlled clamping system with cam system for clamping return. It is equipped with a vertical clamping + clamping button + microvalve for position detection.</t>
  </si>
  <si>
    <t>Touche de serrage + poignée + ressort</t>
  </si>
  <si>
    <t>Système de serrage à commande déportée, équipé d'un élément de serrage à poussoir + bielles + embouts à rotule + système de guidage linéaire + touche de serrage.</t>
  </si>
  <si>
    <t>40DIN clamp + clamping bracket + suction pad (non-connected) + support + fixation plate on a gripper</t>
  </si>
  <si>
    <t>ECO clamping diameter 50 stroke 125 + clamping key all types + support + fixing plate + set of 2 adjustment shims</t>
  </si>
  <si>
    <t>ECO clamping diameter 63 stroke 125 + clamping key all types + support + fixing plate + set of 2 adjustment shims</t>
  </si>
  <si>
    <t>ECO clamping diameter 80 stroke 125 + clamping key all types + support + fixing plate + set of 2 adjustment shims</t>
  </si>
  <si>
    <t>ECO clamping diameter 50 stroke 125 + clamping button width all types + support + fixing plate + set of 2 adjustment shims</t>
  </si>
  <si>
    <t>ECO clamping diameter 63 stroke 125 + clamping button width all types + support + fixing plate + set of 2 adjustment shims</t>
  </si>
  <si>
    <t>ECO clamping diameter 80 stroke 125 + clamping button width all types + support + fixing plate + set of 2 adjustment shims</t>
  </si>
  <si>
    <t>Clamping type Destaco + handle + support and rubber tip</t>
  </si>
  <si>
    <t>Clamping DIN 040 + support + 4 ball supports mounted on a lifting harness equipped with 2 gullies + 4 ball keys mounted on a lifting harness</t>
  </si>
  <si>
    <t>Clamping lock composed of a flap, a centering (male and female part). Attention, to be taken for a unitary use, example Carry Over.</t>
  </si>
  <si>
    <t>Mechanically welded structure with screwdriver support and parts supply boxes</t>
  </si>
  <si>
    <t>Installation of a Terminal server. Access with optical fiber output from 80 m to 2km</t>
  </si>
  <si>
    <t xml:space="preserve">Installation of a terminal server. Access by RJ45 output for a distance &lt; 80 m </t>
  </si>
  <si>
    <t>Hot line service for one year</t>
  </si>
  <si>
    <t xml:space="preserve">Training on manual means PTI MF 1000 Hz in Auto Adaptive version Manuals + computer support
Travel and travel expenses included ( based on Kenitra)
</t>
  </si>
  <si>
    <t>Robot application for 1 hemming head Screw/for robotsnut: without harness + numerical study (Robcad) + auxiliary trajectories + associated automatisms</t>
  </si>
  <si>
    <t>Preparation of numerical data and simulation, calculations, analysis of results, report writing (to be used if service not provided in IS phase) for a sash (door, flap, hood type)</t>
  </si>
  <si>
    <t>Robot dresspack for 1 pneumatic welding gun + 1 gripper on robot : welding cabinet + handling/welding harness +  -changer for welding gun on the robot's side + adjustement of the cables' length + digital study + auxiliary trajectories</t>
  </si>
  <si>
    <t>Switch + sighting diode + coupler + shutter + ILN box for SIK cables</t>
  </si>
  <si>
    <t>Laser Diode: Switches + couplers + shutters</t>
  </si>
  <si>
    <t>Switches + sighting diodes + couplers + shutter + ILN housings for SIK cables</t>
  </si>
  <si>
    <t>Mechanically welded marble + control axes + bearings and supports + lifting control boxes + lifting motorization + chain and sprockets + translation motorization + translation control boxes + translation control rollers + chain and sprockets</t>
  </si>
  <si>
    <t>Business harness + business cabinet + generator + cables + cables + reel + fluid panel + fluid stem + reel stem + reel stem + scouring stem + wire cutter station + Push Pull torch and support + 1 week of technical assistance</t>
  </si>
  <si>
    <t>Air blower controlled when the head descends MAS - MAS in substation saturation</t>
  </si>
  <si>
    <t>IPG Laser source CGUN-Type + telepresence software with modem. (Warning: Source without cooler)</t>
  </si>
  <si>
    <t>"IPG Laser Source Picker Type + 3 days commissioning + telepresence software with modem.          (Attention source without cooling)</t>
  </si>
  <si>
    <t>Control panel type ERC: 1 - 2 outputs with all its elements (various cables, etc...)</t>
  </si>
  <si>
    <t>Laser source Type Trudisk 4002 + 3 days of commissioning + telepresence software with modem. (Source caution without cooling). The retention tank is part of the service.</t>
  </si>
  <si>
    <t>IPG Laser Source Type YLR-4000-S2T + 2-way switchboard + seaworthy packaging + China transport + 2 days of commissioning China. (Source caution without cooling)</t>
  </si>
  <si>
    <t>Laser light source + 3 days of commissioning + telepresence software with modem. (Source caution without cooling). The retention tank is part of the service.</t>
  </si>
  <si>
    <t>Laser source Type Trudisk 5302 + 3 days of commissioning + telepresence software with modem. (Source caution without cooling). The retention tank is part of the service.</t>
  </si>
  <si>
    <t>Laser source Type Trudisk 6602 + 3 days of commissioning + telepresence software with modem (Attention source without cooling). The retention tank is part of the service.</t>
  </si>
  <si>
    <t>IPG Laser Source Type YLR-6000-S2T + 2-way switchboard + seaworthy packaging + China transport + 2 days of commissioning China. (Source caution without cooling)</t>
  </si>
  <si>
    <t>Laser source Type Trudisk 8002 + 3 days of commissioning + telepresence software with modem. (Source caution without cooling). The retention tank is part of the service.</t>
  </si>
  <si>
    <t>IPG Laser Source Type YLR-8000-S2T + 2-way switchboard + seaworthy packaging + China transport + 2 days of commissioning China. (Source caution without cooling)</t>
  </si>
  <si>
    <t>Laser source Diode 4 kw of Laserline type + 1 day of commissioning + webcam + integrated head cooler</t>
  </si>
  <si>
    <t>Mechanical welded structure height 5m. Mesh size 2.5m*2.5m*2.5m covering a total area of 2.5m*2.5m (connected to the ground by 4 posts and struts) for hanging rails for clamp station or handling hoist (IPN 160)</t>
  </si>
  <si>
    <t>Mechanical welded structure height 5m. Mesh size of 2.5m*2.5m covering a total area of 5m*2.5m (connected to the ground by 4 posts and struts) for hanging rails for gripper stations or handling hoists (IPN 160)</t>
  </si>
  <si>
    <t>Mechanical welded structure height 5m. Mesh size 2.5m*2.5m covering a total area of 5m*5m (connected to the ground by 4 posts and struts) for hanging rails for gripper stations or handling hoists (IPN 160)</t>
  </si>
  <si>
    <t>Mechanical welded structure height 5m. Mesh size of 2.5m*2.5m covering a total area of 7.5m*5m (connected to the ground by 4 posts and struts) for hanging rails for clamp station or handling hoist (IPN 160)</t>
  </si>
  <si>
    <t>Mechanical welded structure height 5m. Mesh size of 2.5m*2.5m covering a total area of 7.5m*7.5m (connected to the ground by 4 posts and struts) for hanging rails for gripper stations or handling hoists (IPN 160)</t>
  </si>
  <si>
    <t>Robot dress pack for 1 robot gripper and 1 pneumatic welding gun stationnary : welding cabinet + handling/welding harness + 1/2 changer welding gun on robot's side + adjustement of the cables'length + digital studies + auxiliary trajectories</t>
  </si>
  <si>
    <t>4 reference modules without clamping: 1 spherical support, 1 cylinder support, 2 flat supports for the fixed part</t>
  </si>
  <si>
    <t>Maintain the top frame of the body side at the front door. This stabilizer is composed of 1 helical roller at the end of 1 cylinder D32 stroke 200mm mounted on linear guide and 2 position detectors</t>
  </si>
  <si>
    <t>Panel, support, fan, folding seat, etc...</t>
  </si>
  <si>
    <t>Additional shuttle stop station for accumulation magazine (stops type PN). The station includes the shuttle control detector clear. Its use is to be anticipated as soon as there is a risk of having an accumulation of 15 shuttles on an anchor.</t>
  </si>
  <si>
    <t>Curved shuttle stop station for ergonomic loading of an accumulation magazine. (Electric Cmd stop)</t>
  </si>
  <si>
    <t>Staubli (inlet and outlet) male and female connections for quick manual disassembly</t>
  </si>
  <si>
    <t>2-positions manual rotary buffer on vertical axis for discharge by the forklift driver and individual discharge by the operator (chariot mobylette) for bodyside's outer pannel + container centering station. Use a minimum of 1 unloading forklift for 1 sector (also called "Hélicoptère")</t>
  </si>
  <si>
    <t>Mechanically welded aluminium structure + intermediate clearance carriage mounted on 2 rails (included). This structure is used to hang the balancers of the hood gauge in case a clearance is required. It can be fixed or mobile (if mounted on a rail). If mobile ==&gt; add 4 trolleys to CN1.</t>
  </si>
  <si>
    <t>Mechanically welded aluminium structure + intermediate clearance carriage mounted on 2 rails (included). This structure is used to hang the balancers of the trunk gauge in case a clearance is required. It can be fixed or mobile (if mounted on a rail) If mobile ==&gt; add 4 trolleys in CN1.</t>
  </si>
  <si>
    <t>Mechanically welded aluminium structure for attaching the balancers of the hood gauge. This structure can be fixed or mobile (if mounted on a rail), if mobile ==&gt; add 2 trolleys in CN1</t>
  </si>
  <si>
    <t>Mechanically welded aluminium structure for attaching the balancers of the box gauge. This structure can be fixed or mobile (if mounted on a rail). If mobile ==&gt; add 2 trolleys in CN1</t>
  </si>
  <si>
    <t>Construction of a mechanically welded structure + 2 chain hoists of 1000 KG (in case of impossibility to install a crane)</t>
  </si>
  <si>
    <t>Frame support carriage structure for handling the sashes to be mounted on crossed rails.</t>
  </si>
  <si>
    <t>Mechanically-welded structure - 3000 high and 3000 long for body-in-white sensor</t>
  </si>
  <si>
    <t>Mechanically welded frame with geometry holder for Cash Sides for drawer transfer + 1 bottle feeding PN/élect.</t>
  </si>
  <si>
    <t>Mechanically welded tool frame with box side geometry for turntable or rotunda.</t>
  </si>
  <si>
    <t>Geometric support structure composed of 2 lateral harnesss in MPR CFER type brackets + 4 target support antennas + a female quick locking system. (excluding specific geometry)</t>
  </si>
  <si>
    <t>Geometric support structure composed of a central harness type MPR CFER of 1.5m + 4 target support antennas + a gripper support with supports and 2 pins + a female quick locking system. (excluding specific geometry)</t>
  </si>
  <si>
    <t>Aerial mechanically-welded structure supporting locking system bodyside parts</t>
  </si>
  <si>
    <t>Large tool support frame + set of locks + BERG clamping cylinders + cable carrier chain + detection + screws (used for a multi-frame launch)</t>
  </si>
  <si>
    <t>Small tool support frame + set of locks + BERG clamping cylinders + cable carrier chain + detection + screws (used for a multi-frame launch)</t>
  </si>
  <si>
    <t>Mechanically welded structure for attaching the balancers of the bumper bracket template or flap hinges. This structure can be fixed or mobile (if mounted on a rail). If mobile ==&gt; add 4 trolleys in CN1</t>
  </si>
  <si>
    <t>Large tool support frame without Berg + cable carrier chain + screws</t>
  </si>
  <si>
    <t>Mechanically-welded structure (2 paralel archs) installed on dash pannel compliance tool for referencing the Taco geometrical gripper.</t>
  </si>
  <si>
    <t>Mechanically welded structure for hanging the lower wing template (spacer between underharness and template frame). This structure can be fixed or movable in an "X" shape (if the body is moving). If mobile ==&gt; add 4 trolleys in CN1</t>
  </si>
  <si>
    <t>Mechanically welded structure for attaching the balancers of the upper wing template. This structure can be fixed or mobile (if mounted on a rail). If mobile ==&gt; add 4 trolleys in CN1</t>
  </si>
  <si>
    <t>Small tool support frame without Berg + cable carrier chain + screws</t>
  </si>
  <si>
    <t>Hooding: ceiling and side structure - price per m² of ceiling</t>
  </si>
  <si>
    <t>Installation: structure including ceiling and sides + low waterproofing if ozone - price per m² ceiling</t>
  </si>
  <si>
    <t>Addition of automation for management of an inventory tracking stack. (so in every operation can be seen if it is electric or gas car)</t>
  </si>
  <si>
    <t>Surcharge for 1 press or 1 non-magnetic key</t>
  </si>
  <si>
    <t>Additional studies and purchases.</t>
  </si>
  <si>
    <t>Surcharge for operator loading: housing + control panel</t>
  </si>
  <si>
    <t>Support for cable channel specific for glue (cost per meter)</t>
  </si>
  <si>
    <t>Neck support on mesh panel</t>
  </si>
  <si>
    <t>Surcharge for Retractable stop kit for suspension rod</t>
  </si>
  <si>
    <t>Surcharge for Kt retractable stop for gyroscope</t>
  </si>
  <si>
    <t>Reinforced feet for air accumulation magazine</t>
  </si>
  <si>
    <t>Supplement if warehouse height above 5000mm (Installation and additional mesh protection)</t>
  </si>
  <si>
    <t>Reinforcing elements for a 1000x1000 frame (add 1 qty per additional m²)</t>
  </si>
  <si>
    <t>Mechanically welded bracket H200mm for fixing insulation panel + panel presence detection</t>
  </si>
  <si>
    <t xml:space="preserve">Removal of a gate, BI or flap of any type </t>
  </si>
  <si>
    <t xml:space="preserve">Removal of an input/output (all types) station </t>
  </si>
  <si>
    <t>50 Hz welding clamp: Supply of higher caliber AS circuit breaker and extra charge for purchase of clamps. No extra charge if MF welding gun.</t>
  </si>
  <si>
    <t>Removal of an existing welding robot clamp, application complement + harness + modified bay for SELM-&gt;M passage. Remember to add numerical studies and auxiliary trajectories.</t>
  </si>
  <si>
    <t>Supplement for GLISSNOT wooden floor decking thickness=12 (per m²)</t>
  </si>
  <si>
    <t>Set consisting of 2 additional modules (1 roller module + 1 trolley module with pedals to stop the racks),</t>
  </si>
  <si>
    <t>Mechanically welded matrix support + protection ramp + centring gutter</t>
  </si>
  <si>
    <t>Support for changing gripper on robot, mounted on a manual table such as a chisel allowing the hand to be placed on the robot axis 6 during range changes. Includes 4 supports and 4 gullies.</t>
  </si>
  <si>
    <t>Mechanically welded support 200x200x400 for mounting in tools of various geometries.</t>
  </si>
  <si>
    <t>Mechanically welded support foot + complicated base plate (excluding calibration clamp)</t>
  </si>
  <si>
    <t>Removal of a gripper on an existing welding robot. Application complement + harness + bay modification for SELM -&gt; SEL passage. Remember to add numerical studies and auxiliary trajectories.</t>
  </si>
  <si>
    <t>Removal of a flap of all types or linear movement</t>
  </si>
  <si>
    <t>Deletion of a welding cabinet without taking over the Aronet network - Add CN1 "PointSupAronet" if necessary</t>
  </si>
  <si>
    <t>Removal of a part presence sensor (all types)</t>
  </si>
  <si>
    <t>Removal of a PN distributor of all types</t>
  </si>
  <si>
    <t>Removal of a gripper element (flap, carriage, clamping, mobile pin, etc...)</t>
  </si>
  <si>
    <t>Removal of a jig/tool. Add dismantling of PG, bus bars, cabinets, etc ... if necessary.</t>
  </si>
  <si>
    <t>Removal of an HMI console including the replacement of the field network cable and the installation of a connection box for the remaining 24V cable.</t>
  </si>
  <si>
    <t>Removal of a robot + bay + AS + equipment 1 welding</t>
  </si>
  <si>
    <t>Removal of a robot + bay + equipment of all types without welding</t>
  </si>
  <si>
    <t>Removal of all types of clamping or mobile driver</t>
  </si>
  <si>
    <t>Removing a welding transformer</t>
  </si>
  <si>
    <t xml:space="preserve">Removal of Welding Spot in an existing trajectory. To be used only if the consequence on the trajectory is the only removal of PSE without adding other PSEs. </t>
  </si>
  <si>
    <t>Additional purchase cost for a reinforced lifting table (800 Kg)</t>
  </si>
  <si>
    <t>Removal of a fixed tip dresser or an electrodes changer</t>
  </si>
  <si>
    <t>Additional power management function by PM-EF IP20 Power Modules (FS-MEEI Immediate Shutdown or FST-MEEI Timed Shutdown) for a zone.</t>
  </si>
  <si>
    <t>Clamp or gripper storage rack made from a recovered 088 container, raised by 4 tubes with bottom plate, 4 corner angles, 2 threaded bosses + screws + open rotating flanges + engraved label.</t>
  </si>
  <si>
    <t>Metal frame for tilting the flap during transport</t>
  </si>
  <si>
    <t xml:space="preserve">Relaying and associated I/O for the managing of powering up, AU sum, gates sum, and production cells starts up. Integration in the distribution cabinet. </t>
  </si>
  <si>
    <t>Additional purchase cost for a 1200 mm high lifting table (mainly used for the manual loading station of the sleepers)</t>
  </si>
  <si>
    <t xml:space="preserve">Additional purchase cost for a lifting table height 500 mm </t>
  </si>
  <si>
    <t>Additional purchase cost for a 300 height lift table with offset columns (mainly used for stations where EPS are made on the rear panel - accessibility difficulties with columns at the end)</t>
  </si>
  <si>
    <t xml:space="preserve">1+ 1 housing made from an overmoulded sock, for protection in arc welding station. To be installed on flap. </t>
  </si>
  <si>
    <t>Compressor for MSA. The compressor is enclosed for noise protection. To be provided in factories that do not distribute 12 bars.</t>
  </si>
  <si>
    <t>On-board compressor for robot. To be provided in factories that do not distribute 12 bars.</t>
  </si>
  <si>
    <t>Mechanical suspension system for attaching the hinge jig to a rail or fixed structure</t>
  </si>
  <si>
    <t>16-port IP65 switch for star connection of bus heads located on tool equipment such as MSR, PTI etc...</t>
  </si>
  <si>
    <t>8-port IP65 switch for star connection of bus heads located on tool equipment such as MSR, PTI etc…</t>
  </si>
  <si>
    <t>Addition of an Ethernet switch with RJ45 14 outputs in cabinets or power boxes</t>
  </si>
  <si>
    <t>Installation of an additional 24-port switch. The switch box must have an available slot.</t>
  </si>
  <si>
    <t>Air exchanger option, Air for level 2 switch power box, if the temperature outside the power box, in the atelier - T°=+50°C</t>
  </si>
  <si>
    <t xml:space="preserve">Fixed support option for the intallation of the DDCE multiplex transmitter in the level 2 switch power box. </t>
  </si>
  <si>
    <t xml:space="preserve">Level 3-switch, installed in the level 3 Electrical cabinet </t>
  </si>
  <si>
    <t>Specific laser soldering: Plasmo expertise table (connection point for connecting a laptop PC). Provide a table on each side of the station.</t>
  </si>
  <si>
    <t>Upper frame + upstream, downstream, central + crane, tie rod, axles + vertical guide assembly + lifting cell + bearings, bearings, cam rollers, adapter sleeves + detection + screws (only used on TMT transfer)</t>
  </si>
  <si>
    <t>Table length 5400 mm with pallet legs ( Lg 5,4m), equipped with a sled restraint system of the uncontrolled gravitational mechanical type.</t>
  </si>
  <si>
    <t>Table for quality control station by palletising on type part: Doors, Hood, Shutter.</t>
  </si>
  <si>
    <t>New standard roller table, 1 direction of travel controlled by IP65 variator: 1 gear motor + 5 sensors (excluding cantilever refocusing, feet, retractable safety stop or other options)</t>
  </si>
  <si>
    <t>Mechanically welded frame + stop cam + carriage tracking detection (Qty 4), carriage presence (Qty 1) + 2 castor wheels + 1 lock</t>
  </si>
  <si>
    <t>Base of 1 meter of belt conveyor belt (single or dual belt) width 700 mm height 1000mm with associated automation</t>
  </si>
  <si>
    <t>Base of 1 meter of belt conveyor belt bi motorization (2 independent belts) width 700 mm height 1000mm with associated automatisms</t>
  </si>
  <si>
    <t>An additional metre of single or dual-band single motorized mats</t>
  </si>
  <si>
    <t>An additional metre of bi-motorization transfer</t>
  </si>
  <si>
    <t>System used to set up the template (upper position chest) and to give accessibility to a first screwing of the hinges during the chest template. This assembly is mounted on the template armouring structure.</t>
  </si>
  <si>
    <t>1 GMM and 1 10' colour graphic terminal (Schneider XBT-GK, Siemens MP277, Rockwell Panelview+) integrated on the PLC cabinet door.</t>
  </si>
  <si>
    <t>Leak test of a Laser cabin. If blank mounted, plan a second intervention on the final site.</t>
  </si>
  <si>
    <t>Remote self-feeding head Type LM90 + LM harness (8m) + conveyor sheath for remote feeding (8m) + harness + protective cover + arrangement for robotized dowel head.</t>
  </si>
  <si>
    <t>Automatic head for nuts + LM harness (8m) + conveyor sheath for nuts (8m) + harness + protective cover + arrangement for robotized stud head.</t>
  </si>
  <si>
    <t>Auto head for large flange studs Type F13 (SWB642.10 - SWB654.10 - SWB654.10 - SWB656.10) + LM harness (8m) + large flange studs conveyor belt type F13 (8m) + harness + protective cover + Robotic stud head arrangement.</t>
  </si>
  <si>
    <t>Auto head for large flange studs Type F8 (SWB 516 - SWB 517) + LM harness (8m) + conveyor belt for large flange studs (8m) + harness + protective cover + arrangement for robotized stud head.</t>
  </si>
  <si>
    <t>Auto head for straight studs (SWB 236 - SWB 148 - SWB 501 - SWB 495 - SWB 498 - SWB 581 - SWB 980) + LM harness (8m) + straight studs conveyor belt (8m) + harness + protective cover + Robotic stud head arrangement.</t>
  </si>
  <si>
    <t>Automatic head for M6 ground studs (SWB 618.15 - SWB 639.26) + LM harness (8m) + conveyor belt for ground studs (8m) + harness + protective cover + arrangement for robotized stud head.</t>
  </si>
  <si>
    <t>Automatic head for M8 ground studs (SWB 661.26) + LM harness (8m) + conveyor belt for ground studs (8m) + harness + protective cover + arrangement for robotized stud head</t>
  </si>
  <si>
    <t>Auto head for T or stepped dowels (SWB 481.1) + LM harness (8m) + T or stepped dowel conveyor belt (8m) + harness + protective cover + Robotic dowel head arrangement.</t>
  </si>
  <si>
    <t>Auto head for M8 studs wide flange (SWB xxx) + LM harness (8m) + conveyor sheath for ground studs (8m) + harness + protective cover + arrangement for robot stud head.</t>
  </si>
  <si>
    <t>Auto head for M8 studs normal flange (SWB 730.22) + LM harness (8m) + conveyor belt for ground studs (8m) + harness + protective cover + arrangement for robot stud head.</t>
  </si>
  <si>
    <t xml:space="preserve">Hemming head for screw or nut + booster with hoses + head compliance + head supply + conexion equipment + 1 set of spare parts remember to add a riveting manual gun per installation for the starting up. Remember to add the "PiedSupportSol" CN1 if fixed to the ground  </t>
  </si>
  <si>
    <t>Automatic screwing unit for screws + harnesses (9m) + equipment connections. (Including project structure)</t>
  </si>
  <si>
    <t>Soldering and brazing head for Trumph source with joint monitoring (Scansonic ALO3) + robot specific harness + robot adaptation + camera control + 2 visual screens (inside and outside) + electric brake for telescopic arm + protective cover + control kit : Support frame + RP distributions (Cross-jet, Crash Sensor, Blow gun, Wheel)</t>
  </si>
  <si>
    <t>Head of bus connected to PN control panel</t>
  </si>
  <si>
    <t>Plasma head + anti-collision + harness + control panel + control panel + test bench</t>
  </si>
  <si>
    <t xml:space="preserve">Robotic hemming head + support + 1 spare roller </t>
  </si>
  <si>
    <t>Robotic hemming head in C-Shape + support + Manual calibration clamp support</t>
  </si>
  <si>
    <t>Dualwheel robotized hemming head (1 hemming roller + 1 hemming roller + 1 finishing roller) + support + 2 spare rollers + Manual calibration clamp support. Attention, to be used with a 350 Kg robot.</t>
  </si>
  <si>
    <t>Transparent welding head Laser HIGHYAG BIMO + Robot specific harness + robot adaptation + protective cover + control kit: Support frame + RP distributions (Cross-jet, feather blower)</t>
  </si>
  <si>
    <t>Laser HIGHYAG PDT flashing welding head + support for mechanical option + robot specific harness + robot adaptation + robot adaptation + protective cover + camera control + monitor + control system: Support frame + RP distributions (Cross-jet, Crash Sensor, rinsing air)</t>
  </si>
  <si>
    <t>Laser Scanning Trumpf PFO welding head + Robot specific harness + robot adaptation + protective cover + Axis 3 and 6 Panoplies: Festo modules + RP distributions (Cross-jet, Crash Sensor, Feather blow, Bell blow)</t>
  </si>
  <si>
    <t>Laser HIGHYAG BIMO transparency welding head + support for mechanical option + finger option + specific robot harness + robot adaptation + protective cover + control system: support frame + RP distributions (Cross-jet, feather blower)</t>
  </si>
  <si>
    <t>Pull rod for call Andon including a cable + a lamp</t>
  </si>
  <si>
    <t>Carriage structure + 1 central guide rail + 6 rubber wheels + part support frame (without geometry) for cover, doors, flap, CdC + manual lock by foot pedal + position control</t>
  </si>
  <si>
    <t>Carriage structure + 1 central guide rail + 6 rubber wheels + part support frame (without geometry) for cover, doors, flap, CdC + automatic lock + position control</t>
  </si>
  <si>
    <t>Mechanically welded frame + stop cam + carriage tracking detection (Qty 4), carriage presence (Qty 1), inibition detector reading plot (Qty 1) + PN panel</t>
  </si>
  <si>
    <t>Reference range + roller boxes + 1 additional distributor</t>
  </si>
  <si>
    <t>Transit or Storage Medium Trolley with 2-way motor</t>
  </si>
  <si>
    <t>Medium Upstream Station Control Operator Control with 2-way motor and 2 speeds</t>
  </si>
  <si>
    <t>90° or 180° turntable + 1 eclipsable stop + carriage tracking detection (Qty 4) + carriage presence (Qty 1)</t>
  </si>
  <si>
    <t>2-Position Fixed Motor Transborder for TMT or Roller Table</t>
  </si>
  <si>
    <t>Multi Position Fixed Motor Trans-shipper for TMT or Roller Table</t>
  </si>
  <si>
    <t xml:space="preserve">A 600*500 sheet metal works for integration of tyre logic including a silencer </t>
  </si>
  <si>
    <t xml:space="preserve">Clamping button only (all widths) </t>
  </si>
  <si>
    <t>Sliding clamping button to accept a difference in sheet thickness. It is composed of 1 spring-loaded button. In addition to the tightened reference or a simple tightening</t>
  </si>
  <si>
    <t>Press button, width 80mm, thickness 15mm, for press frame</t>
  </si>
  <si>
    <t>Touch Pad for Tucker programming (count one per installation)</t>
  </si>
  <si>
    <t>Swing bar clamping button composed of 2 articulated keys. In addition to the tightened reference or a simple tightening.</t>
  </si>
  <si>
    <t>Translation of the electrical documents. This cn1 shall be modulated depending of the jig type : MSR type CdC --&gt; Amount 2, MSR Doors type --&gt; Amount 1, MSR type Pied AV --&gt; Amount 0,5, discharge ou PES --&gt; Amount 0,25. Theses numbers include the other components of the production cell (robots, standard material...)</t>
  </si>
  <si>
    <t>Translation of Plasmo documentation. To be added if installing in Europe, China, Russia, etc...</t>
  </si>
  <si>
    <t xml:space="preserve">Translation for mechanical documents. This cn1 shall e modulated depending of the type de moyen : cdC type MSR -&gt; amount 2, Doors type MSR -&gt; Amount 1, front leg MSR -&gt; Amount 0,5, discharge ou PES --&gt; Amount 0,25. Theses numbers include the other components of the production cell (robots, grippers, jigs...) </t>
  </si>
  <si>
    <t>Glueing path - Base: 40 veh/h. Count one trajectory per elementary operation.</t>
  </si>
  <si>
    <t>Glueing path for a dash application - Base: 40 veh/h. Count one trajectory per elementary operation.</t>
  </si>
  <si>
    <t>Creation of a gluing trajectory on a vehicle already in production for a dash application - Base: 40 veh/h - New distribution, change of potential. Count one trajectory per elementary operation.</t>
  </si>
  <si>
    <t>Creation of a trajectory on a vehicle already in production: new distribution of cords, gun change...</t>
  </si>
  <si>
    <t>Handling trajectory outside loading and unloading 
DEPAL - Base : 40 veh/h. Count one trajectory per basic operation. For the load/unload, use TrajPalDepal CN1</t>
  </si>
  <si>
    <t>Creation of a handling trajectory on a vehicule in production outside load/unloading. Count one trajectory per basic operation. For the load/unload, use TrajPalDepalVehExist cn1</t>
  </si>
  <si>
    <t>Arc welding path (MIG, MAG or CMT) - Base: 40 veh/h. Count one trajectory for 8 PSE equivalent (1 cord = 25 mm PSE equivalent).</t>
  </si>
  <si>
    <t>Creation of a trajectory on a vehicle already in production: new distribution of cords, torch change,...</t>
  </si>
  <si>
    <t>Handling trajectory specific to load/unload - Base : 40 vehi/h. Count one trajectory per basic operation. For classic handling trajectories, use TrajMan CN1</t>
  </si>
  <si>
    <t>Creation of a trajectory specific load/unload on a vehicule in production. Count one trajectory per basic operation. For the load/unload, use TrajManVehExist CN1</t>
  </si>
  <si>
    <t>Retouching path for laser welding, i. e. 3 EPS welding points. Count one trajectory per elementary operation.</t>
  </si>
  <si>
    <t>Laser welding path (or laser cutting) - Base: 40 veh/h. Count one trajectory for 8 PSE equivalent (1 cord = 150 mm PSE equivalent).</t>
  </si>
  <si>
    <t>Laser Scanning welding path - Base: 40 veh/h. Count one trajectory for 8 PSE equivalent (1 cord = 30 mm PSE equivalent).</t>
  </si>
  <si>
    <t xml:space="preserve">Creation of a Scanning Laser welding trajectory on a vehicule in production - Base : 40 veh/h - New division, change of potential. Count one trajectory per 8 PSE equivalents (1 welding bead = 30 mm PSe equivalent) </t>
  </si>
  <si>
    <t>Creation of a Laser welding trajectory (or Laser cutting) on a vehicle already in production - Base: 40 veh/h - New distribution, change of potential. Count one trajectory for 8 PSE equivalent (1 cord = 150 mm PSE equivalent).</t>
  </si>
  <si>
    <t xml:space="preserve">Charge and discharge trajectory with manual welding gun with an auto tool changer on a robot, gun or manual </t>
  </si>
  <si>
    <t>hemming path - Base: 40 veh/h. Count one trajectory per edge to be pressed and crimped. Adjust the number of NCs according to the complexity of the tool.</t>
  </si>
  <si>
    <t>Creation of a trajectory on a vehicle already in production: new distribution of cords, wheel change,...</t>
  </si>
  <si>
    <t>Welding path (or clinching, drawn arc and riveting) - Base: 40 veh/h (8 scoring points or 16 finishing points). Count one trajectory per elementary operation.</t>
  </si>
  <si>
    <t>Creation of a welding trajectory (or clinching, arcing and riveting) on a vehicle already in production: new distribution of points, change of pliers or arms (15 finishing points or 8 pointing points)</t>
  </si>
  <si>
    <t xml:space="preserve">Complete 6-station transporter including 4 storage steps: 1+1 on-board roller tables (with 1+1 motors controlled by an IP65 drive supplied by the mechanics), 1+1 eccentric roller elevators (with 1+1 asynchronous motors), 6 motorized belt conveyors (with 6 single speed motors). </t>
  </si>
  <si>
    <t>100 km of truck transport. Only count the outward journey.</t>
  </si>
  <si>
    <t>Transformer 125 Kva + secondary circuit + support + lug + 1/4 of junction box + anti-contact plexiglass secondary connections</t>
  </si>
  <si>
    <t>Transformer 230 Kva + secondary circuit + support + lug + 1/4 of junction box + anti-contact plexiglass secondary connections</t>
  </si>
  <si>
    <t>Transformer 400/230v 10 Kva for 230v distribution box Laser if Neutral not distributed</t>
  </si>
  <si>
    <t>Transformer 400/240v 1,6 Kva for distribution cabinet if Neutral not distributed</t>
  </si>
  <si>
    <t>Transformer 45 Kva + secondary circuit + support + lug + 1/4 of junction box + anti-contact plexiglass secondary connections</t>
  </si>
  <si>
    <t>Transformer 71 Kva + secondary circuit + support + lug + 1/4 of junction box + anti-contact plexiglass secondary connections</t>
  </si>
  <si>
    <t>Transfer to drawer with 2 positions for tools for body side tools (TAT 2000) including the mechanical clamping system for tools on trolley + 2 pins + 4 supports + 1 PN/electrical bottle feeding + cable carrier chain + distributor + motorization type Indramat (Autosynchronous motors, drives, associated cables: supplied by the mechanics)</t>
  </si>
  <si>
    <t>Transfer to drawer 2 positions for hemming Hood (TAT 4500) including 2 3-point locks for clamping the carriage in working position + cable carrier chain + Indramat type motorization (Autosynchronous motors, variators, associated cables provided by the mechanics). The CN1 integrates the distribution of fluids for the 2 tools (electr. and pneum.)</t>
  </si>
  <si>
    <t>Traps in mesh + detection (e. g. for electrode change)</t>
  </si>
  <si>
    <t>Traps in grid + detection (For example for changing electrodes).</t>
  </si>
  <si>
    <t>Braid length 500mm for machine clamp</t>
  </si>
  <si>
    <t>Cooled braid length 500 mm for machine clamp</t>
  </si>
  <si>
    <t>1 Trolley for guide rail (used to hang MEF template support trolleys - usually 4 per trolley)</t>
  </si>
  <si>
    <t>All diameter harness + plug + panoply support + trunking support + pin holder + interface plate + interface plate + key + all type support flange + all type support counter flange</t>
  </si>
  <si>
    <t>For recovered robot: All diameter harness + plug + panoply support + trunking support + pin holder + interface plate + key + all type support flange + all type support counter flange.</t>
  </si>
  <si>
    <t>Additional meter of any diameter harness for CFER gripper + trunking support</t>
  </si>
  <si>
    <t>For recovered robot: Additional meter of harness of any diameter for CFER gripper + chute support.</t>
  </si>
  <si>
    <t>Cutting unit reinforcement + support, mounting in Jig</t>
  </si>
  <si>
    <t>Cutting unit reinforcement + support, floor mounting</t>
  </si>
  <si>
    <t>Angling blade + manual flap + detections. The movement is performed by the robot.</t>
  </si>
  <si>
    <t>Outer linear angling unit with control cylinder + detection + angling blade (except the die) + unit support. Add a die if the angling is performed in a marriage tool</t>
  </si>
  <si>
    <t>Rotary outer linear angling unit with control cylinder + detection + angling blade (except the die) + unit support. Add a die if the angling is performed in a marriage tool.</t>
  </si>
  <si>
    <t>Inner linear angling unit with control cylinder + detection + angling blade (except the die) + unit support. Add a die if the angling is performed in a marriage tool.</t>
  </si>
  <si>
    <t>Support ( max. width 100 mm) stroke 250 mm, cylinder with guide columns, position detection, mounted on gripper</t>
  </si>
  <si>
    <t xml:space="preserve">Compact guide unit (with cylinder) 50mm stroke 100 + position sensors + flanges </t>
  </si>
  <si>
    <t>Compact guide unit (with cylinder) Ø50 course 50 + position sensor + flanges</t>
  </si>
  <si>
    <t>Support, guide unit with cylinder and integrated position detection, stroke = 25 mm, support part for degassing screws</t>
  </si>
  <si>
    <t xml:space="preserve">Cabinet + Hexagon measuring system assembly </t>
  </si>
  <si>
    <t xml:space="preserve">Piercing unit cylinder PFS Strength 400 15 KN, composed with a gooseneck-shaped structure with adaptation from the cylinder and anti-rotation, a double-action cylinder,a piston rod, a gooseneck-shaped structure with adaptation from the die + 1 set of punch die and 1 spare set </t>
  </si>
  <si>
    <t xml:space="preserve">Piercing unit cylinder PFS 900 - Strength 29 KN,  composed with a gooseneck-shaped structure with adaptation from the cylinder and anti-rotation, from the cylinder and anti-rotation, a double-action cylinder,a piston rod, a gooseneck-shaped structure with adaptation from the die + 1 tool installed and ready to work for the application + 1 set of punch die and 1 spare set </t>
  </si>
  <si>
    <t>PN hemming unit with control cylinder + detection + 150mm blade + unit holder</t>
  </si>
  <si>
    <t>PN hemming unit with 2 positions (Preserted &amp; Crimped) with force amplifier + detection + 150mm blade and small flap cylinder.</t>
  </si>
  <si>
    <t>hemming unit for sliding roof or bottom of window (excluding blades) + motorization + enclosure + detections.</t>
  </si>
  <si>
    <t xml:space="preserve">Blade + guinding system + cylinder + detections. Add a die </t>
  </si>
  <si>
    <t>Total surface area in m² of machining of a die or a die strip (complete machining without footing) + installation on a frame or grouping plate</t>
  </si>
  <si>
    <t>Total area in m² of 3D machining of a control ring matrix</t>
  </si>
  <si>
    <t>A suction cup with pipes and silencer + support.</t>
  </si>
  <si>
    <t>Suction cup on floating axis and cylinder D32 stroke 200mm mounted on guide column with 2 detections including one clamping per cylinder D32 stroke 50mm and 2 detections</t>
  </si>
  <si>
    <t>Suction pad + hollow rod cylinder Ø 25 C30 + support. Add a DistribPreh cn1 to pin the movement</t>
  </si>
  <si>
    <t>Magnetic suction pad or magnet pined SCHMALZ SGM 40 G1/4</t>
  </si>
  <si>
    <t xml:space="preserve">Suction pad with hoses and muffler + 2 support angle brackets (used in crimping dies) </t>
  </si>
  <si>
    <t>1 venturi for PN management + 1 pressure regulator + 1 adjustable pulse generator cell</t>
  </si>
  <si>
    <t>1 COVAL type suction cup mounted on a model - Valid for up to 6 suction cups</t>
  </si>
  <si>
    <t>1 COVAL type suction cup mounted on gripper - Valid for up to 6 suction cups</t>
  </si>
  <si>
    <t>Supplement for OPTION 6.3  FANUC purchase contract - Default Light</t>
  </si>
  <si>
    <t>Mechanically welded frame equipped with 2 free rollers and a pedal to lock or unlock the cantilevered carriage</t>
  </si>
  <si>
    <t>Verification of an Existing Handling Path. To be used when integrating a new vehicle that requires a modification of the existing gripper and possibly the MSR.</t>
  </si>
  <si>
    <t>Verification of an Existing Welding Path. To be used when integrating a new vehicle that requires a modification of the MSR.</t>
  </si>
  <si>
    <t>Gas cylinder + hanging support</t>
  </si>
  <si>
    <t>Cylinder Ø50 + support bracket + rubber stop</t>
  </si>
  <si>
    <t>3-colour glass Red,Green,Yellow M12 on one floor for:
-parts</t>
  </si>
  <si>
    <t>Hand or presser side interface composed of a mechanical support with 3 calibrated holes for quick locking of the gripper or presser on the robot</t>
  </si>
  <si>
    <t>Robot-side interface consisting of a support and 3 stepped pins for quick locking of the gripper or presser on the robot</t>
  </si>
  <si>
    <t>Pneumatic locking function</t>
  </si>
  <si>
    <t>Additional locking assembly Turntable - Simple motorization (without indexer)</t>
  </si>
  <si>
    <t>Support + shim + welding cylinder + upper electrode holder + extension + counter electrode + 2 transformer connection lugs.</t>
  </si>
  <si>
    <t>Robot application for 1 screwing unit Screw/nut on board: cable-free robot fittings (business supplier harness) and label + harness bracket + digital study (Robcad) + auxiliary trajectories + associated automatisms.</t>
  </si>
  <si>
    <t>1 Degassing screw (M8 fine pitch) for laser welding tool doors with a support part and lock nut for adjustment</t>
  </si>
  <si>
    <t xml:space="preserve">Purchase of an aiming laser system (Type SICK WT23L-F430) Positionning of IFF plate </t>
  </si>
  <si>
    <t>Crowfoot adapter + flexible + corner gear + support lever for screw connection</t>
  </si>
  <si>
    <t>Servo electrical screwdriver in EN series, angle gear type + electronic servo module of Profibus QB3101-XPV series + robot cable (extra flexible) 20C107605 (lg 5m) reference + screw-driver station + Programming / powering-up / technical assistance + maintenance</t>
  </si>
  <si>
    <t>Manual screwdriver PN + screwdriver rest + supply hose + quick couplings</t>
  </si>
  <si>
    <t>Sheet metal desk + 17" display / keyboard / mouse + remote control 300m + cables. (Included IG3 connection)</t>
  </si>
  <si>
    <t>1 long roller track 4m for caliber or MEF manipulator mounted on tracking irons (included) and equipped with suspension + harness-carrying trolleys (trolleys for hanging trolleys, caliber or hoist are not included) + safety strap + roadworthiness test.</t>
  </si>
  <si>
    <t>Holding flap</t>
  </si>
  <si>
    <t>Rigid vertical protective curtain, partial closing from bottom to top (Width 1000). Automatic depalletizing function. Reset by driver pull. Includes lamps.</t>
  </si>
  <si>
    <t>Vertical protective curtain with flexible fabric winding, fully closed from top to bottom (Width 1000). Automatic depalletizing function. Reset by driver pull. Includes lamps.</t>
  </si>
  <si>
    <t>Rigid vertical protective curtain (Width 1000, Height 2000, Opening 1100). Partial closing from top to bottom with cover in the lower part. Includes operator station + lamps.</t>
  </si>
  <si>
    <t>Rigid vertical protective curtain (Width 1000, Height 2000). Total closure from top to bottom. Includes operator station + lamps.</t>
  </si>
  <si>
    <t>Additional 200 mm slice for ALU slatted roller shutter</t>
  </si>
  <si>
    <t>Vertical protective curtain with flexible ALU slat roll-up, total closure from top to bottom (Width 1000 Top. 2000). Includes operator station + lamps.</t>
  </si>
  <si>
    <t xml:space="preserve">Rolling safety shutter (Width 2200 High 1900). Closing from top to bottom and full opening. Aluminium slatted curtain for laser application. Equipment without operator station.
Caution: The surface of the flap must not be taken into account in the surface of the cabin walls.
</t>
  </si>
  <si>
    <t>Vertical protective curtain with flexible fabric roll-up, without sensitive edge, fully closed from top to bottom (Width 1000 Top. 2000). Used in inter-station</t>
  </si>
  <si>
    <t>Vertical protective curtain with flexible fabric roll-up, fully closed from top to bottom (Width 1000 Top. 2000). Includes operator station + lamps.</t>
  </si>
  <si>
    <t>Vertical telescopic protective curtain (Width 1000 High 2000). Total closure from top to bottom. Includes operator station + lamps.</t>
  </si>
  <si>
    <t>Additional 200 mm slice for telescopic flap</t>
  </si>
  <si>
    <t>Pallet + articulation + Ertalon gully + detector (do not use for self-adaptive clamps except in the case where between 2 PSE, the total thickness of the second assembly is &gt; to 2 times the total thickness of the first assembly)</t>
  </si>
  <si>
    <t>Additional 200 mm slice for full, partial and fabric winding vertical curtain including offset function. (with or without operator).</t>
  </si>
  <si>
    <t>Support with control gauge centering device for balancing "Y" part.</t>
  </si>
  <si>
    <t>A suction cup with pipes and silencer + support for gripper</t>
  </si>
  <si>
    <t>Distributor of studs ETF50D.23.70/5.7-32 ( T5x14 CN - T5x18 CN ) + Control cable and 50 mm² welding cable</t>
  </si>
  <si>
    <t>Automatic head ETF50D.23.70/5.7-32 + LM harness (8m) + conveyor belt for ground studs (8m) + harness + protective cover + arrangement for robotized stud head.</t>
  </si>
  <si>
    <t>Distributor of studs ETF90D.23.00/12,5.17-29BM (Earth M6x24 - Earth M6x44 - Earth M8x24) + control cable and 50mm² welding cable.</t>
  </si>
  <si>
    <t>Auto head for studs LM310/K.05.03/12,5.22-29BM (Earth M6x24 - Earth M6x44 - Earth M8x24) + LM beam (8m) + straight studs conveyor belt (8m) + beam + protective cover + Robotic stud head arrangement.</t>
  </si>
  <si>
    <t>Additional output for stud welding generator (DCE 1500) up to a maximum of 3 per generator, making 2 basic +3 supp = 5</t>
  </si>
  <si>
    <t>Distributor of studs ETF50D.23.69/6.17-36F13.3,4 (TT 2,6 étagé  - M6x22 CL F13 - M6x27 CL F13 - M6x37 CL F13 - T5x14 CL F8 - T5x18 CL F8 - M6x16 CN - M6x20 CN - M6x22 CN - M6x25 CN - M8x22 CN ) + control cable and 50mm² welding cable.</t>
  </si>
  <si>
    <t>Auto head for studs LM310/K.05.03/6.22F13.3,3 (TT 2,6 étagé  - M6x22 CL F13 - M6x27 CL F13 - M6x37 CL F13 - T5x14 CL F8 - T5x18 CL F8 - M6x16 CN - M6x20 CN - M6x22 CN - M6x25 CN - M8x22 CN ) + LM beam (8m) + straight studs conveyor belt (8m) + beam + protective cover + Robotic stud head arrangement.</t>
  </si>
  <si>
    <t>Supplement in m / l of horizontal mesh protection under aerial accumulation store. (example qty 20 for 20 m of magazine length)</t>
  </si>
  <si>
    <t>Central beam for commercial modular MPR + plug + panoply support + trunking support + pin holder + interface plate + interface plate + key + all type support flange + all type support counter flange. 
(to be used for New trade 2021 grippers)</t>
  </si>
  <si>
    <t>Additional cost for a large trade gripper. Number of actuators (clamps, mobile pilot, guide unit, etc.) greater than or equal to 10.</t>
  </si>
  <si>
    <t>Additional cost for fixing the gripper at the end of the beam or for a double gripper.</t>
  </si>
  <si>
    <t>Supplement to consider a second and/or a third auto head Studs if a FANUC application robot with automated charger is used. CN1 to be used as many times as theres are additional Gun Stud</t>
  </si>
  <si>
    <t>Clamping 40DIN + brackets + support all types + one touch of tightening + fixing bracket, mounted on gripper + set of 2 adjustment shims</t>
  </si>
  <si>
    <t>Clamping 63DIN + brackets + support all types + one touch of tightening + fixing bracket, mounted on gripper + set of 2 adjustment shims</t>
  </si>
  <si>
    <t>One hour of pneumatic realization on site</t>
    <phoneticPr fontId="6" type="noConversion"/>
  </si>
  <si>
    <t>Manual crimping gun Pn for screws or nuts + gun holder + supply hose + quick couplings</t>
    <phoneticPr fontId="6" type="noConversion"/>
  </si>
  <si>
    <t>One hour of pining mechanical studies (PEA)</t>
    <phoneticPr fontId="2" type="noConversion"/>
  </si>
  <si>
    <t>Sending the vehicle cycle code to the servo screwdriver, PLC program and parameter setting in the screwdriver bay + assistance in commissioning the screwdrivers</t>
    <phoneticPr fontId="2" type="noConversion"/>
  </si>
  <si>
    <t>将整车循环码发送至伺服螺丝刀，螺丝刀座中的PLC程序和参数设置+协助调试螺丝刀</t>
  </si>
  <si>
    <t>看板</t>
    <phoneticPr fontId="2" type="noConversion"/>
  </si>
  <si>
    <t>定位料箱的延伸</t>
    <phoneticPr fontId="2" type="noConversion"/>
  </si>
  <si>
    <t>现场气动验证</t>
    <phoneticPr fontId="2" type="noConversion"/>
  </si>
  <si>
    <t>Decking H=100 to 700 mm per m² - Railings included</t>
    <phoneticPr fontId="2" type="noConversion"/>
  </si>
  <si>
    <t>人工踏台</t>
    <phoneticPr fontId="2" type="noConversion"/>
  </si>
  <si>
    <t xml:space="preserve">Crossing point, marriage point, operation feedback
In carry over the modification of an existing flow point is equivalent to putting a quantity of 0.5 instead of 1.
</t>
    <phoneticPr fontId="2" type="noConversion"/>
  </si>
  <si>
    <r>
      <t>4 m KBK</t>
    </r>
    <r>
      <rPr>
        <sz val="14"/>
        <rFont val="宋体"/>
        <family val="3"/>
        <charset val="134"/>
      </rPr>
      <t>轨道</t>
    </r>
    <phoneticPr fontId="2" type="noConversion"/>
  </si>
  <si>
    <t>带螺丝刀支架和零件供应箱的机械焊接结构</t>
  </si>
  <si>
    <t>Assisted balancer carriage for manipulator</t>
    <phoneticPr fontId="2" type="noConversion"/>
  </si>
  <si>
    <t>Mechanically welded structure with screwdriver support and parts supply boxes</t>
    <phoneticPr fontId="2" type="noConversion"/>
  </si>
  <si>
    <t>Part presence or any proximity switch + support</t>
    <phoneticPr fontId="2" type="noConversion"/>
  </si>
  <si>
    <t>对传感器的补充</t>
    <phoneticPr fontId="2" type="noConversion"/>
  </si>
  <si>
    <t>导向</t>
    <phoneticPr fontId="2" type="noConversion"/>
  </si>
  <si>
    <t>Guide</t>
    <phoneticPr fontId="2" type="noConversion"/>
  </si>
  <si>
    <t>References all widths + bracket</t>
    <phoneticPr fontId="2" type="noConversion"/>
  </si>
  <si>
    <t>支撑</t>
    <phoneticPr fontId="2" type="noConversion"/>
  </si>
  <si>
    <t>平衡器</t>
    <phoneticPr fontId="2" type="noConversion"/>
  </si>
  <si>
    <t>门铰链装具框架</t>
    <phoneticPr fontId="2" type="noConversion"/>
  </si>
  <si>
    <t>Manual swivelling clamp + button</t>
    <phoneticPr fontId="2" type="noConversion"/>
  </si>
  <si>
    <r>
      <t>手动旋转夹</t>
    </r>
    <r>
      <rPr>
        <sz val="14"/>
        <rFont val="Arial"/>
        <family val="2"/>
      </rPr>
      <t>+</t>
    </r>
    <r>
      <rPr>
        <sz val="14"/>
        <rFont val="宋体"/>
        <family val="3"/>
        <charset val="134"/>
      </rPr>
      <t>按钮</t>
    </r>
  </si>
  <si>
    <t xml:space="preserve">support only or sucker only (all widths) </t>
    <phoneticPr fontId="2" type="noConversion"/>
  </si>
  <si>
    <t>支撑或吸盘</t>
    <phoneticPr fontId="2" type="noConversion"/>
  </si>
  <si>
    <t>System for activating doors and flushes</t>
    <phoneticPr fontId="2" type="noConversion"/>
  </si>
  <si>
    <t>自动门</t>
    <phoneticPr fontId="2" type="noConversion"/>
  </si>
  <si>
    <t>System for placing hinges on doors (also called Y 3 clamp)</t>
    <phoneticPr fontId="2" type="noConversion"/>
  </si>
  <si>
    <t>在门上放铰链的系统</t>
    <phoneticPr fontId="2" type="noConversion"/>
  </si>
  <si>
    <t>Automation part for read/write pads installed by MAN</t>
    <phoneticPr fontId="2" type="noConversion"/>
  </si>
  <si>
    <r>
      <rPr>
        <sz val="14"/>
        <rFont val="宋体"/>
        <family val="3"/>
        <charset val="134"/>
      </rPr>
      <t>安装读写</t>
    </r>
    <r>
      <rPr>
        <sz val="14"/>
        <rFont val="Arial"/>
        <family val="2"/>
      </rPr>
      <t>pad</t>
    </r>
    <r>
      <rPr>
        <sz val="14"/>
        <rFont val="宋体"/>
        <family val="3"/>
        <charset val="134"/>
      </rPr>
      <t>的自动化部分</t>
    </r>
    <phoneticPr fontId="2" type="noConversion"/>
  </si>
  <si>
    <t>无气缸定位销</t>
    <phoneticPr fontId="2" type="noConversion"/>
  </si>
  <si>
    <t>定位销</t>
    <phoneticPr fontId="2" type="noConversion"/>
  </si>
  <si>
    <t>A multi-purpose step wedge</t>
    <phoneticPr fontId="2" type="noConversion"/>
  </si>
  <si>
    <t>多功能阶梯</t>
    <phoneticPr fontId="2" type="noConversion"/>
  </si>
  <si>
    <t>翼子板装具框架</t>
    <phoneticPr fontId="2" type="noConversion"/>
  </si>
  <si>
    <t>手动伸缩销</t>
    <phoneticPr fontId="2" type="noConversion"/>
  </si>
  <si>
    <t>_x000D_Supplement of a color glass stage for room diversity display</t>
    <phoneticPr fontId="2" type="noConversion"/>
  </si>
  <si>
    <t>1 set of 2 paralel rails (bi-rail) of KBK2 type 4m long for caliber or MEF manipulator mounted on tracking irons (included) and equipped with suspension + carrier trolleys (trolleys for hanging carriage, caliber or hoist are not included) + safety strap + technical control. To be completed if needed with 2MSupBiRailKBK2 CN1 + 1 PontMonoPoutreKBK1 or PontBiPoutreKBK1 + additional lengths MSupDirMonPoutKBK1 or MSupDirBiPoutKBK1</t>
    <phoneticPr fontId="2" type="noConversion"/>
  </si>
  <si>
    <t>1 long roller track 4m for caliber or MEF manipulator mounted on tracking irons (included) and equipped with suspension + harness-carrying trolleys (trolleys for hanging trolleys, caliber or hoist are not included) + safety strap + roadworthiness test.</t>
    <phoneticPr fontId="2" type="noConversion"/>
  </si>
  <si>
    <r>
      <t xml:space="preserve">1 </t>
    </r>
    <r>
      <rPr>
        <sz val="14"/>
        <rFont val="宋体"/>
        <family val="3"/>
        <charset val="134"/>
      </rPr>
      <t>套</t>
    </r>
    <r>
      <rPr>
        <sz val="14"/>
        <rFont val="Arial"/>
        <family val="2"/>
      </rPr>
      <t xml:space="preserve"> KBK2 </t>
    </r>
    <r>
      <rPr>
        <sz val="14"/>
        <rFont val="宋体"/>
        <family val="3"/>
        <charset val="134"/>
      </rPr>
      <t>型</t>
    </r>
    <r>
      <rPr>
        <sz val="14"/>
        <rFont val="Arial"/>
        <family val="2"/>
      </rPr>
      <t xml:space="preserve"> 4m </t>
    </r>
    <r>
      <rPr>
        <sz val="14"/>
        <rFont val="宋体"/>
        <family val="3"/>
        <charset val="134"/>
      </rPr>
      <t>长</t>
    </r>
    <r>
      <rPr>
        <sz val="14"/>
        <rFont val="Arial"/>
        <family val="2"/>
      </rPr>
      <t xml:space="preserve"> 4m </t>
    </r>
    <r>
      <rPr>
        <sz val="14"/>
        <rFont val="宋体"/>
        <family val="3"/>
        <charset val="134"/>
      </rPr>
      <t>平行导轨（双导轨），用于安装在跟踪铁上的口径或</t>
    </r>
    <r>
      <rPr>
        <sz val="14"/>
        <rFont val="Arial"/>
        <family val="2"/>
      </rPr>
      <t xml:space="preserve"> MEF </t>
    </r>
    <r>
      <rPr>
        <sz val="14"/>
        <rFont val="宋体"/>
        <family val="3"/>
        <charset val="134"/>
      </rPr>
      <t>机械手（包括）并配备悬挂装置</t>
    </r>
    <r>
      <rPr>
        <sz val="14"/>
        <rFont val="Arial"/>
        <family val="2"/>
      </rPr>
      <t xml:space="preserve"> + </t>
    </r>
    <r>
      <rPr>
        <sz val="14"/>
        <rFont val="宋体"/>
        <family val="3"/>
        <charset val="134"/>
      </rPr>
      <t>承载小车（不包括用于悬挂小车、口径或起重机的小车）</t>
    </r>
    <r>
      <rPr>
        <sz val="14"/>
        <rFont val="Arial"/>
        <family val="2"/>
      </rPr>
      <t>+</t>
    </r>
    <r>
      <rPr>
        <sz val="14"/>
        <rFont val="宋体"/>
        <family val="3"/>
        <charset val="134"/>
      </rPr>
      <t>安全</t>
    </r>
    <r>
      <rPr>
        <sz val="14"/>
        <rFont val="Arial"/>
        <family val="2"/>
      </rPr>
      <t xml:space="preserve"> </t>
    </r>
    <r>
      <rPr>
        <sz val="14"/>
        <rFont val="宋体"/>
        <family val="3"/>
        <charset val="134"/>
      </rPr>
      <t>表带</t>
    </r>
    <r>
      <rPr>
        <sz val="14"/>
        <rFont val="Arial"/>
        <family val="2"/>
      </rPr>
      <t>+</t>
    </r>
    <r>
      <rPr>
        <sz val="14"/>
        <rFont val="宋体"/>
        <family val="3"/>
        <charset val="134"/>
      </rPr>
      <t>技术控制。</t>
    </r>
    <r>
      <rPr>
        <sz val="14"/>
        <rFont val="Arial"/>
        <family val="2"/>
      </rPr>
      <t xml:space="preserve"> </t>
    </r>
    <r>
      <rPr>
        <sz val="14"/>
        <rFont val="宋体"/>
        <family val="3"/>
        <charset val="134"/>
      </rPr>
      <t/>
    </r>
    <phoneticPr fontId="2" type="noConversion"/>
  </si>
  <si>
    <t>1 set of 2 paralel rails (bi-rail) of KBK1 type (length 4m) for hoist type input/output station mounted on tracking irons (included) and equipped with suspension harness carrier trolleys (trolleys for hanging carriage, caliber or hoist are not included) + safety strap + and technical test. To be completed if needed with 3MSupVoieRailKBK1 CN1 + 1 PontMonoPoutreKBK1 or PontBiPoutreKBK1 + additional lentghs MSupDirMonPoutKBK1 or MSupDirBiPoutKBK1</t>
    <phoneticPr fontId="2" type="noConversion"/>
  </si>
  <si>
    <r>
      <t xml:space="preserve">1 </t>
    </r>
    <r>
      <rPr>
        <sz val="14"/>
        <rFont val="宋体"/>
        <family val="3"/>
        <charset val="134"/>
      </rPr>
      <t>套</t>
    </r>
    <r>
      <rPr>
        <sz val="14"/>
        <rFont val="Arial"/>
        <family val="2"/>
      </rPr>
      <t xml:space="preserve"> 2 </t>
    </r>
    <r>
      <rPr>
        <sz val="14"/>
        <rFont val="宋体"/>
        <family val="3"/>
        <charset val="134"/>
      </rPr>
      <t>个</t>
    </r>
    <r>
      <rPr>
        <sz val="14"/>
        <rFont val="Arial"/>
        <family val="2"/>
      </rPr>
      <t xml:space="preserve"> KBK1 </t>
    </r>
    <r>
      <rPr>
        <sz val="14"/>
        <rFont val="宋体"/>
        <family val="3"/>
        <charset val="134"/>
      </rPr>
      <t>型（长度</t>
    </r>
    <r>
      <rPr>
        <sz val="14"/>
        <rFont val="Arial"/>
        <family val="2"/>
      </rPr>
      <t xml:space="preserve"> 4m</t>
    </r>
    <r>
      <rPr>
        <sz val="14"/>
        <rFont val="宋体"/>
        <family val="3"/>
        <charset val="134"/>
      </rPr>
      <t>）平行导轨（双轨），用于安装在跟踪铁上的葫芦型输入</t>
    </r>
    <r>
      <rPr>
        <sz val="14"/>
        <rFont val="Arial"/>
        <family val="2"/>
      </rPr>
      <t>/</t>
    </r>
    <r>
      <rPr>
        <sz val="14"/>
        <rFont val="宋体"/>
        <family val="3"/>
        <charset val="134"/>
      </rPr>
      <t>输出站（随附）并配备悬挂线束托架小车（用于悬挂小车、口径或葫芦的小车不</t>
    </r>
    <r>
      <rPr>
        <sz val="14"/>
        <rFont val="Arial"/>
        <family val="2"/>
      </rPr>
      <t xml:space="preserve"> </t>
    </r>
    <r>
      <rPr>
        <sz val="14"/>
        <rFont val="宋体"/>
        <family val="3"/>
        <charset val="134"/>
      </rPr>
      <t>包括</t>
    </r>
    <r>
      <rPr>
        <sz val="14"/>
        <rFont val="Arial"/>
        <family val="2"/>
      </rPr>
      <t xml:space="preserve">) + </t>
    </r>
    <r>
      <rPr>
        <sz val="14"/>
        <rFont val="宋体"/>
        <family val="3"/>
        <charset val="134"/>
      </rPr>
      <t>安全带</t>
    </r>
    <r>
      <rPr>
        <sz val="14"/>
        <rFont val="Arial"/>
        <family val="2"/>
      </rPr>
      <t xml:space="preserve"> + </t>
    </r>
    <r>
      <rPr>
        <sz val="14"/>
        <rFont val="宋体"/>
        <family val="3"/>
        <charset val="134"/>
      </rPr>
      <t>和技术测试。</t>
    </r>
    <r>
      <rPr>
        <sz val="14"/>
        <rFont val="Arial"/>
        <family val="2"/>
      </rPr>
      <t xml:space="preserve"> </t>
    </r>
    <r>
      <rPr>
        <sz val="14"/>
        <rFont val="宋体"/>
        <family val="3"/>
        <charset val="134"/>
      </rPr>
      <t/>
    </r>
    <phoneticPr fontId="2" type="noConversion"/>
  </si>
  <si>
    <t>1 set of 2 parallel Bi-rails (length 2m to be used in addition to the main section "BiRail4mKBK2"") for MEF, mounted on tracking irons (included) and equipped with suspension + 1 harness carrier carriage + safety strap</t>
    <phoneticPr fontId="2" type="noConversion"/>
  </si>
  <si>
    <r>
      <t>用于</t>
    </r>
    <r>
      <rPr>
        <sz val="14"/>
        <rFont val="Arial"/>
        <family val="2"/>
      </rPr>
      <t xml:space="preserve"> MEF </t>
    </r>
    <r>
      <rPr>
        <sz val="14"/>
        <rFont val="宋体"/>
        <family val="3"/>
        <charset val="134"/>
      </rPr>
      <t>的</t>
    </r>
    <r>
      <rPr>
        <sz val="14"/>
        <rFont val="Arial"/>
        <family val="2"/>
      </rPr>
      <t xml:space="preserve"> 1 </t>
    </r>
    <r>
      <rPr>
        <sz val="14"/>
        <rFont val="宋体"/>
        <family val="3"/>
        <charset val="134"/>
      </rPr>
      <t>组</t>
    </r>
    <r>
      <rPr>
        <sz val="14"/>
        <rFont val="Arial"/>
        <family val="2"/>
      </rPr>
      <t xml:space="preserve"> 2 </t>
    </r>
    <r>
      <rPr>
        <sz val="14"/>
        <rFont val="宋体"/>
        <family val="3"/>
        <charset val="134"/>
      </rPr>
      <t>个平行双轨（除了主要部分</t>
    </r>
    <r>
      <rPr>
        <sz val="14"/>
        <rFont val="Arial"/>
        <family val="2"/>
      </rPr>
      <t>“BiRail4mKBK2”</t>
    </r>
    <r>
      <rPr>
        <sz val="14"/>
        <rFont val="宋体"/>
        <family val="3"/>
        <charset val="134"/>
      </rPr>
      <t>之外还使用长度</t>
    </r>
    <r>
      <rPr>
        <sz val="14"/>
        <rFont val="Arial"/>
        <family val="2"/>
      </rPr>
      <t xml:space="preserve"> 2m</t>
    </r>
    <r>
      <rPr>
        <sz val="14"/>
        <rFont val="宋体"/>
        <family val="3"/>
        <charset val="134"/>
      </rPr>
      <t>），安装在跟踪铁（随附）上并配备悬架</t>
    </r>
    <r>
      <rPr>
        <sz val="14"/>
        <rFont val="Arial"/>
        <family val="2"/>
      </rPr>
      <t xml:space="preserve"> + 1 </t>
    </r>
    <r>
      <rPr>
        <sz val="14"/>
        <rFont val="宋体"/>
        <family val="3"/>
        <charset val="134"/>
      </rPr>
      <t>个线束托架</t>
    </r>
    <r>
      <rPr>
        <sz val="14"/>
        <rFont val="Arial"/>
        <family val="2"/>
      </rPr>
      <t xml:space="preserve"> + </t>
    </r>
    <r>
      <rPr>
        <sz val="14"/>
        <rFont val="宋体"/>
        <family val="3"/>
        <charset val="134"/>
      </rPr>
      <t>安全带</t>
    </r>
  </si>
  <si>
    <t>Mechanically welded structure for attaching the balancers of the upper wing template. This structure can be fixed or mobile (if mounted on a rail). If mobile ==&gt; add 4 trolleys in CN1</t>
    <phoneticPr fontId="2" type="noConversion"/>
  </si>
  <si>
    <t>翼子板模板支撑</t>
    <phoneticPr fontId="2" type="noConversion"/>
  </si>
  <si>
    <t>1 pneumatic string composed of 5 m of DN20 pipe + 1 PN fitting + 3 support trolleys + 3 spacers (possibility of overlapping other pipes)</t>
    <phoneticPr fontId="2" type="noConversion"/>
  </si>
  <si>
    <r>
      <t xml:space="preserve">1 </t>
    </r>
    <r>
      <rPr>
        <sz val="14"/>
        <rFont val="宋体"/>
        <family val="3"/>
        <charset val="134"/>
      </rPr>
      <t>个</t>
    </r>
    <r>
      <rPr>
        <sz val="14"/>
        <rFont val="Arial"/>
        <family val="2"/>
      </rPr>
      <t>5m</t>
    </r>
    <r>
      <rPr>
        <sz val="14"/>
        <rFont val="宋体"/>
        <family val="3"/>
        <charset val="134"/>
      </rPr>
      <t>弹簧气管</t>
    </r>
    <r>
      <rPr>
        <sz val="14"/>
        <rFont val="Arial"/>
        <family val="2"/>
      </rPr>
      <t xml:space="preserve"> + 1 </t>
    </r>
    <r>
      <rPr>
        <sz val="14"/>
        <rFont val="宋体"/>
        <family val="3"/>
        <charset val="134"/>
      </rPr>
      <t>个</t>
    </r>
    <r>
      <rPr>
        <sz val="14"/>
        <rFont val="Arial"/>
        <family val="2"/>
      </rPr>
      <t xml:space="preserve"> PN </t>
    </r>
    <r>
      <rPr>
        <sz val="14"/>
        <rFont val="宋体"/>
        <family val="3"/>
        <charset val="134"/>
      </rPr>
      <t>配件</t>
    </r>
    <r>
      <rPr>
        <sz val="14"/>
        <rFont val="Arial"/>
        <family val="2"/>
      </rPr>
      <t xml:space="preserve"> + 3 </t>
    </r>
    <r>
      <rPr>
        <sz val="14"/>
        <rFont val="宋体"/>
        <family val="3"/>
        <charset val="134"/>
      </rPr>
      <t>个支撑小车</t>
    </r>
    <r>
      <rPr>
        <sz val="14"/>
        <rFont val="Arial"/>
        <family val="2"/>
      </rPr>
      <t xml:space="preserve"> + 3 </t>
    </r>
    <r>
      <rPr>
        <sz val="14"/>
        <rFont val="宋体"/>
        <family val="3"/>
        <charset val="134"/>
      </rPr>
      <t>个垫片组成</t>
    </r>
    <phoneticPr fontId="2" type="noConversion"/>
  </si>
  <si>
    <t>PN motor + mechanical support mounted on MEF template carriage (used for carriage return) + 1 PN power supply</t>
    <phoneticPr fontId="2" type="noConversion"/>
  </si>
  <si>
    <t>Aluminium welded frame supporting the geometry frame of the upper fender fixture + 4 balls + 4 shackles + pinnulae + vertical mvt spiral PN pipe + power supply PN 6 bars + support plate PN.</t>
    <phoneticPr fontId="2" type="noConversion"/>
  </si>
  <si>
    <t>Y-shaped balancing system controlled by a cylinder + position detector and composed of 2 flaps and 2 connecting rod + hinges systems. This element is used on the upper fender template</t>
    <phoneticPr fontId="2" type="noConversion"/>
  </si>
  <si>
    <t>X-shaped palletising system (plating the gauge back onto the body) equipped with a control cylinder + guide pads + 2 indexing pins in suspension bowl (used for upper wing gauge)</t>
    <phoneticPr fontId="2" type="noConversion"/>
  </si>
  <si>
    <t xml:space="preserve">Mechanically welded aluminium frame supporting geometry of the upper fender fixture + 4 balls + stops for compliance </t>
    <phoneticPr fontId="2" type="noConversion"/>
  </si>
  <si>
    <t>Ventouse maquette</t>
    <phoneticPr fontId="2" type="noConversion"/>
  </si>
  <si>
    <t xml:space="preserve">Clamping button only (all widths) </t>
    <phoneticPr fontId="2" type="noConversion"/>
  </si>
  <si>
    <t>吸盘</t>
    <phoneticPr fontId="2" type="noConversion"/>
  </si>
  <si>
    <t>Support + adjustment shims + support + guide unit (diam 50 stroke 25)</t>
    <phoneticPr fontId="2" type="noConversion"/>
  </si>
  <si>
    <t>带滑移的支撑</t>
    <phoneticPr fontId="2" type="noConversion"/>
  </si>
  <si>
    <t xml:space="preserve">Support or sucker (all widths) + support </t>
    <phoneticPr fontId="2" type="noConversion"/>
  </si>
  <si>
    <t>Housing with 3 adjustment shims (5 mm) in the 3 directions</t>
    <phoneticPr fontId="2" type="noConversion"/>
  </si>
  <si>
    <t>Robot / gripper interface in aluminium welded mechanics (For example for SELM type application)</t>
    <phoneticPr fontId="2" type="noConversion"/>
  </si>
  <si>
    <t>Frame + side flap clevis for the upper wing template + Cylinder + detection</t>
    <phoneticPr fontId="2" type="noConversion"/>
  </si>
  <si>
    <t>1 flap (max width 100mm) + cylinder + position detection</t>
    <phoneticPr fontId="2" type="noConversion"/>
  </si>
  <si>
    <t>Insulated desk for rearming: Housing + GLP</t>
    <phoneticPr fontId="2" type="noConversion"/>
  </si>
  <si>
    <t>Base à ajouter sur bâti qui ne comporte pas de pneumaticet d'éléments d'automatismes : Structure panneau PN support distributeur + alimentation PN + bloc Entrée-Sortie automate</t>
    <phoneticPr fontId="2" type="noConversion"/>
  </si>
  <si>
    <t>Gas cylinder + hanging support</t>
    <phoneticPr fontId="2" type="noConversion"/>
  </si>
  <si>
    <t xml:space="preserve">Support frame + 1 electrically operated shut-off valve + 1 filter + 1 pressure switch </t>
    <phoneticPr fontId="2" type="noConversion"/>
  </si>
  <si>
    <t>Reading and Programming box for couple sensors + user licence valid for a complete bonnet cell + flap</t>
    <phoneticPr fontId="2" type="noConversion"/>
  </si>
  <si>
    <t>VFD</t>
    <phoneticPr fontId="2" type="noConversion"/>
  </si>
  <si>
    <t>Protection (plastic part) for Safety belt (B-pillar)</t>
    <phoneticPr fontId="2" type="noConversion"/>
  </si>
  <si>
    <t>Manual screwdriver PN + screwdriver rest + supply hose + quick couplings</t>
    <phoneticPr fontId="2" type="noConversion"/>
  </si>
  <si>
    <t>Screwdriver: Adaptable socket for H and Torx Screws</t>
    <phoneticPr fontId="2" type="noConversion"/>
  </si>
  <si>
    <t>套筒</t>
    <phoneticPr fontId="2" type="noConversion"/>
  </si>
  <si>
    <t>UR10 Collaborative Robot of the "Universal robots" brand + CB3 controller to be mounted directly on a MEF template to make screwing more accessible in certain areas + Transport</t>
    <phoneticPr fontId="2" type="noConversion"/>
  </si>
  <si>
    <t>Passage harness</t>
    <phoneticPr fontId="2" type="noConversion"/>
  </si>
  <si>
    <t>Sending safety information programmed between 2 PLCs (AU, anti-reassembly BI, etc.)</t>
    <phoneticPr fontId="2" type="noConversion"/>
  </si>
  <si>
    <r>
      <rPr>
        <sz val="14"/>
        <rFont val="宋体"/>
        <family val="3"/>
        <charset val="134"/>
      </rPr>
      <t>两个</t>
    </r>
    <r>
      <rPr>
        <sz val="14"/>
        <rFont val="Arial"/>
        <family val="2"/>
      </rPr>
      <t>PLC</t>
    </r>
    <r>
      <rPr>
        <sz val="14"/>
        <rFont val="宋体"/>
        <family val="3"/>
        <charset val="134"/>
      </rPr>
      <t>间发送安全信息</t>
    </r>
    <phoneticPr fontId="2" type="noConversion"/>
  </si>
  <si>
    <r>
      <t>2</t>
    </r>
    <r>
      <rPr>
        <sz val="14"/>
        <rFont val="宋体"/>
        <family val="3"/>
        <charset val="134"/>
      </rPr>
      <t>个</t>
    </r>
    <r>
      <rPr>
        <sz val="14"/>
        <rFont val="Arial"/>
        <family val="2"/>
      </rPr>
      <t>PLC</t>
    </r>
    <r>
      <rPr>
        <sz val="14"/>
        <rFont val="宋体"/>
        <family val="3"/>
        <charset val="134"/>
      </rPr>
      <t>之间发送安全信息</t>
    </r>
    <phoneticPr fontId="2" type="noConversion"/>
  </si>
  <si>
    <t>Additional online integration of an robotized welding jig mounted on a board. Add disassembly of PG, anti car, cabinets, etc... if necessary.</t>
    <phoneticPr fontId="2" type="noConversion"/>
  </si>
  <si>
    <t>Robotic island: Fixed part for automatisms for handling files and fixed part for electrical for site handling.</t>
    <phoneticPr fontId="2" type="noConversion"/>
  </si>
  <si>
    <t>Hard security link (AU, gates, etc...) between two PLCs (l=20 meters)</t>
    <phoneticPr fontId="2" type="noConversion"/>
  </si>
  <si>
    <t>Update service for Reactive Conduct, Monitoring and Reliability of a PLC (update of word tables in the PLC)</t>
    <phoneticPr fontId="2" type="noConversion"/>
  </si>
  <si>
    <t>Control service of a safety PLC for a carry over unit</t>
    <phoneticPr fontId="2" type="noConversion"/>
  </si>
  <si>
    <t>Installation of a repeater for a field network and a line termination. (Example: If Siemens Security PLC, use the available port to create an additional DP network dedicated to the integration of legacy ABB 6400 robots)</t>
    <phoneticPr fontId="2" type="noConversion"/>
  </si>
  <si>
    <t>急停按钮</t>
    <phoneticPr fontId="2" type="noConversion"/>
  </si>
  <si>
    <t>Add connexion point</t>
    <phoneticPr fontId="2" type="noConversion"/>
  </si>
  <si>
    <t>Position or presence sensor, used in the case of pneumatic management with 1 logic cell</t>
    <phoneticPr fontId="2" type="noConversion"/>
  </si>
  <si>
    <t>Mechanically welded aluminium structure for attaching the balancers of the hood gauge. This structure can be fixed or mobile (if mounted on a rail), if mobile ==&gt; add 2 trolleys in CN1</t>
    <phoneticPr fontId="2" type="noConversion"/>
  </si>
  <si>
    <t>Addition of automation for management of an inventory tracking stack. (so in every operation can be seen if it is electric or gas car)</t>
    <phoneticPr fontId="2" type="noConversion"/>
  </si>
  <si>
    <t>One week of assistance from an automation engineer to restart the installations after work (Example: Shutdown work)</t>
    <phoneticPr fontId="2" type="noConversion"/>
  </si>
  <si>
    <t xml:space="preserve">Communication card with intermittant facility car variation (PMM) . Includes the Ethernet card + 1 meter RJ45-RJ45 cable </t>
    <phoneticPr fontId="2" type="noConversion"/>
  </si>
  <si>
    <t>Out jonction IP20 Profinet</t>
    <phoneticPr fontId="2" type="noConversion"/>
  </si>
  <si>
    <t>X</t>
    <phoneticPr fontId="2" type="noConversion"/>
  </si>
  <si>
    <t>Turntable 2 Fixed Containers 2400x1200 Slotted</t>
    <phoneticPr fontId="2" type="noConversion"/>
  </si>
  <si>
    <t>Magnet + support</t>
    <phoneticPr fontId="2" type="noConversion"/>
  </si>
  <si>
    <r>
      <rPr>
        <sz val="14"/>
        <rFont val="宋体"/>
        <family val="3"/>
        <charset val="134"/>
      </rPr>
      <t>磁铁</t>
    </r>
    <r>
      <rPr>
        <sz val="14"/>
        <rFont val="Arial"/>
        <family val="2"/>
      </rPr>
      <t>+</t>
    </r>
    <r>
      <rPr>
        <sz val="14"/>
        <rFont val="宋体"/>
        <family val="3"/>
        <charset val="134"/>
      </rPr>
      <t>支架</t>
    </r>
    <phoneticPr fontId="2" type="noConversion"/>
  </si>
  <si>
    <t>Digital study (Robcad) on existing M robot, without modification of gripper</t>
    <phoneticPr fontId="2" type="noConversion"/>
  </si>
  <si>
    <t>Robcad</t>
    <phoneticPr fontId="2" type="noConversion"/>
  </si>
  <si>
    <t>Handling trajectory outside loading and unloading 
DEPAL - Base : 40 veh/h. Count one trajectory per basic operation. For the load/unload, use TrajPalDepal CN1</t>
    <phoneticPr fontId="2" type="noConversion"/>
  </si>
  <si>
    <r>
      <t>2</t>
    </r>
    <r>
      <rPr>
        <sz val="14"/>
        <rFont val="宋体"/>
        <family val="3"/>
        <charset val="134"/>
      </rPr>
      <t>机器人安全确认</t>
    </r>
    <phoneticPr fontId="2" type="noConversion"/>
  </si>
  <si>
    <t>2 rails or slides, support (width 800 mm max.) stroke 200 mm, cylinder, position detection</t>
    <phoneticPr fontId="2" type="noConversion"/>
  </si>
  <si>
    <t>叉车租用</t>
    <phoneticPr fontId="2" type="noConversion"/>
  </si>
  <si>
    <t>Read/write slot (antenna + field network link station) with its support</t>
    <phoneticPr fontId="2" type="noConversion"/>
  </si>
  <si>
    <r>
      <t xml:space="preserve">RFID </t>
    </r>
    <r>
      <rPr>
        <sz val="14"/>
        <rFont val="宋体"/>
        <family val="3"/>
        <charset val="134"/>
      </rPr>
      <t>？</t>
    </r>
    <phoneticPr fontId="2" type="noConversion"/>
  </si>
  <si>
    <t>机器人管线包</t>
    <phoneticPr fontId="2" type="noConversion"/>
  </si>
  <si>
    <t>Robot Application M</t>
    <phoneticPr fontId="2" type="noConversion"/>
  </si>
  <si>
    <t>Integration: robot + bay + plate or extension, trunking + hygiene harnesses + connections + configuration + service trajectories</t>
    <phoneticPr fontId="2" type="noConversion"/>
  </si>
  <si>
    <t xml:space="preserve">Dialogue with robot controller : programming exchanges vehicule code for a robot trajectory OR additional out-of-zone (ex out-of-zone M waiting the opening of a clamping or release of the body to pursue the trajectory). 1 exhange per welding trajectory or handling. Also 1 exchange for welding/handling associated in case of SELPF robot. Do not forget to add the out-of-zone. </t>
    <phoneticPr fontId="2" type="noConversion"/>
  </si>
  <si>
    <t>DCS electronic Axis Cams option, 3.1 option, FANUC contract. Use this fonction when the robot is facing an operator's loading station without PTI, the loading/unloading of an MPR by an operator, a welding robot, etc. Safety information about the axis cam is transfered to the Profinet PLC network.</t>
    <phoneticPr fontId="2" type="noConversion"/>
  </si>
  <si>
    <t>DCS electronic axis cams for V11 Robot</t>
    <phoneticPr fontId="2" type="noConversion"/>
  </si>
  <si>
    <r>
      <t>1</t>
    </r>
    <r>
      <rPr>
        <sz val="14"/>
        <rFont val="宋体"/>
        <family val="3"/>
        <charset val="134"/>
      </rPr>
      <t>轴安全保护</t>
    </r>
    <phoneticPr fontId="2" type="noConversion"/>
  </si>
  <si>
    <t>Vertical protective curtain with flexible fabric roll-up, fully closed from top to bottom (Width 1000 Top. 2000). Includes operator station + lamps.</t>
    <phoneticPr fontId="2" type="noConversion"/>
  </si>
  <si>
    <t>自动卷帘门</t>
    <phoneticPr fontId="2" type="noConversion"/>
  </si>
  <si>
    <t xml:space="preserve">Installation of the anti-intrusion perimeter station: guardrails, anti-intrusion PG
Scope of the integrator
</t>
    <phoneticPr fontId="2" type="noConversion"/>
  </si>
  <si>
    <t>安全围栏</t>
    <phoneticPr fontId="2" type="noConversion"/>
  </si>
  <si>
    <t>柱灯</t>
    <phoneticPr fontId="2" type="noConversion"/>
  </si>
  <si>
    <t>按钮</t>
    <phoneticPr fontId="2" type="noConversion"/>
  </si>
  <si>
    <t xml:space="preserve">"Call Operator" option available by WIFI, through a type of PLC. The "Call Box" is provided by the Logistics department. It is installed by the electrician on the PG closest to the PLC exit. When the Call Box is associated to a loading or unloading grid, you must add the "SuiviEnCours" cn1 for the management of the call to the operator that must work before the grid is empty. You must also add 1 "PupCariste" CN1. Warning: use as many cn1 as there are grids. </t>
    <phoneticPr fontId="2" type="noConversion"/>
  </si>
  <si>
    <r>
      <t xml:space="preserve">WIFI </t>
    </r>
    <r>
      <rPr>
        <sz val="14"/>
        <rFont val="宋体"/>
        <family val="3"/>
        <charset val="134"/>
      </rPr>
      <t>提供的</t>
    </r>
    <r>
      <rPr>
        <sz val="14"/>
        <rFont val="Arial"/>
        <family val="2"/>
      </rPr>
      <t>“</t>
    </r>
    <r>
      <rPr>
        <sz val="14"/>
        <rFont val="宋体"/>
        <family val="3"/>
        <charset val="134"/>
      </rPr>
      <t>呼叫操作员</t>
    </r>
    <r>
      <rPr>
        <sz val="14"/>
        <rFont val="Arial"/>
        <family val="2"/>
      </rPr>
      <t>”</t>
    </r>
    <r>
      <rPr>
        <sz val="14"/>
        <rFont val="宋体"/>
        <family val="3"/>
        <charset val="134"/>
      </rPr>
      <t>选项，通过一种</t>
    </r>
    <r>
      <rPr>
        <sz val="14"/>
        <rFont val="Arial"/>
        <family val="2"/>
      </rPr>
      <t xml:space="preserve"> PLC</t>
    </r>
    <r>
      <rPr>
        <sz val="14"/>
        <rFont val="宋体"/>
        <family val="3"/>
        <charset val="134"/>
      </rPr>
      <t>。</t>
    </r>
    <r>
      <rPr>
        <sz val="14"/>
        <rFont val="Arial"/>
        <family val="2"/>
      </rPr>
      <t xml:space="preserve"> “</t>
    </r>
    <r>
      <rPr>
        <sz val="14"/>
        <rFont val="宋体"/>
        <family val="3"/>
        <charset val="134"/>
      </rPr>
      <t>呼叫箱</t>
    </r>
    <r>
      <rPr>
        <sz val="14"/>
        <rFont val="Arial"/>
        <family val="2"/>
      </rPr>
      <t>”</t>
    </r>
    <r>
      <rPr>
        <sz val="14"/>
        <rFont val="宋体"/>
        <family val="3"/>
        <charset val="134"/>
      </rPr>
      <t>由后勤部门提供。</t>
    </r>
    <r>
      <rPr>
        <sz val="14"/>
        <rFont val="Arial"/>
        <family val="2"/>
      </rPr>
      <t xml:space="preserve"> </t>
    </r>
    <r>
      <rPr>
        <sz val="14"/>
        <rFont val="宋体"/>
        <family val="3"/>
        <charset val="134"/>
      </rPr>
      <t>由电工安装在离</t>
    </r>
    <r>
      <rPr>
        <sz val="14"/>
        <rFont val="Arial"/>
        <family val="2"/>
      </rPr>
      <t>PLC</t>
    </r>
    <r>
      <rPr>
        <sz val="14"/>
        <rFont val="宋体"/>
        <family val="3"/>
        <charset val="134"/>
      </rPr>
      <t>出口最近的</t>
    </r>
    <r>
      <rPr>
        <sz val="14"/>
        <rFont val="Arial"/>
        <family val="2"/>
      </rPr>
      <t>PG</t>
    </r>
    <r>
      <rPr>
        <sz val="14"/>
        <rFont val="宋体"/>
        <family val="3"/>
        <charset val="134"/>
      </rPr>
      <t>上。</t>
    </r>
    <r>
      <rPr>
        <sz val="14"/>
        <rFont val="Arial"/>
        <family val="2"/>
      </rPr>
      <t xml:space="preserve"> </t>
    </r>
    <r>
      <rPr>
        <sz val="14"/>
        <rFont val="宋体"/>
        <family val="3"/>
        <charset val="134"/>
      </rPr>
      <t>当</t>
    </r>
    <r>
      <rPr>
        <sz val="14"/>
        <rFont val="Arial"/>
        <family val="2"/>
      </rPr>
      <t>Call Box</t>
    </r>
    <r>
      <rPr>
        <sz val="14"/>
        <rFont val="宋体"/>
        <family val="3"/>
        <charset val="134"/>
      </rPr>
      <t>与一个加载或卸载网格相关联时，您必须添加</t>
    </r>
    <r>
      <rPr>
        <sz val="14"/>
        <rFont val="Arial"/>
        <family val="2"/>
      </rPr>
      <t>“SuiviEnCours”cn1</t>
    </r>
    <r>
      <rPr>
        <sz val="14"/>
        <rFont val="宋体"/>
        <family val="3"/>
        <charset val="134"/>
      </rPr>
      <t>来管理对必须在网格为空之前工作的操作员的呼叫。</t>
    </r>
    <r>
      <rPr>
        <sz val="14"/>
        <rFont val="Arial"/>
        <family val="2"/>
      </rPr>
      <t xml:space="preserve"> </t>
    </r>
    <r>
      <rPr>
        <sz val="14"/>
        <rFont val="宋体"/>
        <family val="3"/>
        <charset val="134"/>
      </rPr>
      <t>您还必须添加</t>
    </r>
    <r>
      <rPr>
        <sz val="14"/>
        <rFont val="Arial"/>
        <family val="2"/>
      </rPr>
      <t xml:space="preserve"> 1 </t>
    </r>
    <r>
      <rPr>
        <sz val="14"/>
        <rFont val="宋体"/>
        <family val="3"/>
        <charset val="134"/>
      </rPr>
      <t>个</t>
    </r>
    <r>
      <rPr>
        <sz val="14"/>
        <rFont val="Arial"/>
        <family val="2"/>
      </rPr>
      <t>“PupCariste”CN1</t>
    </r>
    <r>
      <rPr>
        <sz val="14"/>
        <rFont val="宋体"/>
        <family val="3"/>
        <charset val="134"/>
      </rPr>
      <t>。</t>
    </r>
  </si>
  <si>
    <t>Anti-closure behind a flap or BI made by light curtain, height protected=1050 mm (transmitter + receiver + fixings + 20m cable)</t>
    <phoneticPr fontId="2" type="noConversion"/>
  </si>
  <si>
    <t>光栅</t>
    <phoneticPr fontId="2" type="noConversion"/>
  </si>
  <si>
    <t>Numerically controlled indexer EDH 1170</t>
    <phoneticPr fontId="2" type="noConversion"/>
  </si>
  <si>
    <t>Mechanically welded support + screws and spits</t>
    <phoneticPr fontId="2" type="noConversion"/>
  </si>
  <si>
    <t>One linear metre of polycarbonate protection (h=2000)</t>
    <phoneticPr fontId="2" type="noConversion"/>
  </si>
  <si>
    <t>2 coded detectors for tray in connection with operator protection. The detector shunts the "OK GS" of the entity when the robot works on the opposite side of the tray.</t>
    <phoneticPr fontId="2" type="noConversion"/>
  </si>
  <si>
    <t>2 个用于托盘的编码探测器，与操作员保护有关。 当机器人在托盘的另一侧工作时，检测器会分流实体的“OK GS”</t>
    <phoneticPr fontId="2" type="noConversion"/>
  </si>
  <si>
    <t>Replacement of a H07RNF 5G1mm² cable. (Value for 1 linear meter)</t>
    <phoneticPr fontId="2" type="noConversion"/>
  </si>
  <si>
    <t>6bars connexion for maintenance</t>
    <phoneticPr fontId="2" type="noConversion"/>
  </si>
  <si>
    <t>Robot applicator for 1 Modular MF electric welding gun on board: MI welding cabinet + electric welding harness and label (spring return) + cable lengthing + digital study (Robcad) + auxiliary trajectories + associated automatisms</t>
    <phoneticPr fontId="2" type="noConversion"/>
  </si>
  <si>
    <t>Medium Frequency SEL Robot Application</t>
    <phoneticPr fontId="2" type="noConversion"/>
  </si>
  <si>
    <t>管线包</t>
    <phoneticPr fontId="2" type="noConversion"/>
  </si>
  <si>
    <t>SELPF Robot Application in Medium Frequency</t>
    <phoneticPr fontId="2" type="noConversion"/>
  </si>
  <si>
    <t>Tip dresser on electric flap (600mm) + + Foot Height 1000 for floor clamp and tip dresser on flap + 1/2 manual changer (Standard New)</t>
    <phoneticPr fontId="2" type="noConversion"/>
  </si>
  <si>
    <t>Polycarbonate gate + gate and detection</t>
    <phoneticPr fontId="2" type="noConversion"/>
  </si>
  <si>
    <t xml:space="preserve">Hinge kit comprising the profinet module, the external handle and the pre-mounted fixing plates + Internal unlocking handle and its fixing plate. </t>
    <phoneticPr fontId="2" type="noConversion"/>
  </si>
  <si>
    <t>Fixed part to be added on a 6 bar distribution panel</t>
    <phoneticPr fontId="2" type="noConversion"/>
  </si>
  <si>
    <t>1 day of curtain certification by supplier on site PSA France for 1 to 8 curtains</t>
    <phoneticPr fontId="2" type="noConversion"/>
  </si>
  <si>
    <t>安全认证</t>
    <phoneticPr fontId="2" type="noConversion"/>
  </si>
  <si>
    <t>1 rotary table label from the supplier on site PSA France for 1 to 6 automatic rotary tables.</t>
    <phoneticPr fontId="2" type="noConversion"/>
  </si>
  <si>
    <t>Turntable Labelling - France</t>
    <phoneticPr fontId="2" type="noConversion"/>
  </si>
  <si>
    <t>PDP</t>
    <phoneticPr fontId="2" type="noConversion"/>
  </si>
  <si>
    <t>Function including: main disconnect switch, power supply with protections, associated I/O module for power supply and zone security. Connection part IG3</t>
    <phoneticPr fontId="2" type="noConversion"/>
  </si>
  <si>
    <t>Reactive Conduct, Monitoring and Reliability service for a large unit (provision of word tables in the PLC). CN1 to be used also for medium unit.</t>
    <phoneticPr fontId="2" type="noConversion"/>
  </si>
  <si>
    <r>
      <t>大型装置的反应性行为、监控和可靠性服务（在</t>
    </r>
    <r>
      <rPr>
        <sz val="14"/>
        <rFont val="Arial"/>
        <family val="2"/>
      </rPr>
      <t xml:space="preserve"> PLC </t>
    </r>
    <r>
      <rPr>
        <sz val="14"/>
        <rFont val="宋体"/>
        <family val="3"/>
        <charset val="134"/>
      </rPr>
      <t>中提供字表）。</t>
    </r>
    <r>
      <rPr>
        <sz val="14"/>
        <rFont val="Arial"/>
        <family val="2"/>
      </rPr>
      <t xml:space="preserve"> CN1 </t>
    </r>
    <r>
      <rPr>
        <sz val="14"/>
        <rFont val="宋体"/>
        <family val="3"/>
        <charset val="134"/>
      </rPr>
      <t>也可用于中型单元。</t>
    </r>
    <r>
      <rPr>
        <sz val="14"/>
        <rFont val="Arial"/>
        <family val="2"/>
      </rPr>
      <t xml:space="preserve"> VFD</t>
    </r>
    <r>
      <rPr>
        <sz val="14"/>
        <rFont val="宋体"/>
        <family val="3"/>
        <charset val="134"/>
      </rPr>
      <t>？</t>
    </r>
    <phoneticPr fontId="2" type="noConversion"/>
  </si>
  <si>
    <r>
      <t>大型装置的反应性行为、监控和可靠性服务（在</t>
    </r>
    <r>
      <rPr>
        <sz val="14"/>
        <rFont val="Arial"/>
        <family val="2"/>
      </rPr>
      <t xml:space="preserve"> PLC </t>
    </r>
    <r>
      <rPr>
        <sz val="14"/>
        <rFont val="宋体"/>
        <family val="3"/>
        <charset val="134"/>
      </rPr>
      <t>中提供字表）。</t>
    </r>
    <r>
      <rPr>
        <sz val="14"/>
        <rFont val="Arial"/>
        <family val="2"/>
      </rPr>
      <t xml:space="preserve"> </t>
    </r>
    <r>
      <rPr>
        <sz val="14"/>
        <rFont val="Arial"/>
        <family val="2"/>
      </rPr>
      <t xml:space="preserve"> VFD</t>
    </r>
    <r>
      <rPr>
        <sz val="14"/>
        <rFont val="宋体"/>
        <family val="3"/>
        <charset val="134"/>
      </rPr>
      <t>？</t>
    </r>
    <phoneticPr fontId="2" type="noConversion"/>
  </si>
  <si>
    <t xml:space="preserve">Terminal Box 1 door including : IP20 station head, power module and safety outputs for the network of 6 robots in 2003-2006 standard. Note: For a production cell only containing robots compatibles with the V9 safety type, one power box is enough For cells with V11 robots, it is not necessary. </t>
    <phoneticPr fontId="2" type="noConversion"/>
  </si>
  <si>
    <t>Power box gathering 6 robots</t>
    <phoneticPr fontId="2" type="noConversion"/>
  </si>
  <si>
    <t>Platine Fortal Thickness 25 (2.6m² &lt; Surface &lt; 3.5 m²)+ screwing</t>
    <phoneticPr fontId="2" type="noConversion"/>
  </si>
  <si>
    <t>机械打码</t>
    <phoneticPr fontId="2" type="noConversion"/>
  </si>
  <si>
    <t>retractable pin sleeve + pin + operating pull + support bracket for control ring.</t>
    <phoneticPr fontId="2" type="noConversion"/>
  </si>
  <si>
    <t>伸缩销</t>
    <phoneticPr fontId="2" type="noConversion"/>
  </si>
  <si>
    <t>ECO Clamping + bracket supports + friction plate for refocusing reference</t>
    <phoneticPr fontId="2" type="noConversion"/>
  </si>
  <si>
    <t>Additional arm for pressing or key on ECO clamping</t>
    <phoneticPr fontId="2" type="noConversion"/>
  </si>
  <si>
    <t>压臂附件</t>
    <phoneticPr fontId="2" type="noConversion"/>
  </si>
  <si>
    <t>1000*1000 soldering plate on recovered model stand (MSR, MSM) for adaptation on capacity subbase</t>
    <phoneticPr fontId="2" type="noConversion"/>
  </si>
  <si>
    <t>Additional cost for fixing the gripper at the end of the beam or for a double gripper.</t>
    <phoneticPr fontId="2" type="noConversion"/>
  </si>
  <si>
    <t xml:space="preserve">Size 2 dispenser mounted on gripper </t>
    <phoneticPr fontId="2" type="noConversion"/>
  </si>
  <si>
    <t>Spare plug and extension cable</t>
    <phoneticPr fontId="2" type="noConversion"/>
  </si>
  <si>
    <t xml:space="preserve">Standard L-shaped interface (console) for fixing between modular clamp and robot </t>
    <phoneticPr fontId="2" type="noConversion"/>
  </si>
  <si>
    <t>Studies + pin field assembly to be provided in qty 1 or 0.5 when making new Robots trajectories for the integration of a new vehicle on an existing line. Only in the case where the Clamp remains the same without any modification of the arm.</t>
    <phoneticPr fontId="2" type="noConversion"/>
  </si>
  <si>
    <t>设计研究</t>
    <phoneticPr fontId="2" type="noConversion"/>
  </si>
  <si>
    <t xml:space="preserve">Copying a welding trajectory of an existing gluing after the diversity was added. (identical PSE same number) </t>
    <phoneticPr fontId="2" type="noConversion"/>
  </si>
  <si>
    <t>Handling trajectory specific to load/unload - Base : 40 vehi/h. Count one trajectory per basic operation. For classic handling trajectories, use TrajMan CN1</t>
    <phoneticPr fontId="2" type="noConversion"/>
  </si>
  <si>
    <r>
      <t>layout</t>
    </r>
    <r>
      <rPr>
        <sz val="14"/>
        <rFont val="宋体"/>
        <family val="3"/>
        <charset val="134"/>
      </rPr>
      <t>布局</t>
    </r>
    <phoneticPr fontId="2" type="noConversion"/>
  </si>
  <si>
    <t>Unloading station : platform 1400mm high with guide supports for containers centring + supports and pins + mesh grid in the low part. 2 claie presence sensors and 3 relight sensors for divertisty detection and first/last part (you can add some "PPLaser" if the red light is not sufficient). REMEMBER to add the protDepalAuto1 ou 2.</t>
    <phoneticPr fontId="2" type="noConversion"/>
  </si>
  <si>
    <t xml:space="preserve">Forklift validation console including: 4 illuminated push buttons and a mushroom validation push button + A glass located at a different location from the console. </t>
    <phoneticPr fontId="2" type="noConversion"/>
  </si>
  <si>
    <r>
      <t>叉车验证控制台包括：</t>
    </r>
    <r>
      <rPr>
        <sz val="14"/>
        <rFont val="Arial"/>
        <family val="2"/>
      </rPr>
      <t xml:space="preserve"> 4 </t>
    </r>
    <r>
      <rPr>
        <sz val="14"/>
        <rFont val="宋体"/>
        <family val="3"/>
        <charset val="134"/>
      </rPr>
      <t>个发光按钮和一个蘑菇验证按钮</t>
    </r>
    <r>
      <rPr>
        <sz val="14"/>
        <rFont val="Arial"/>
        <family val="2"/>
      </rPr>
      <t xml:space="preserve"> + </t>
    </r>
    <r>
      <rPr>
        <sz val="14"/>
        <rFont val="宋体"/>
        <family val="3"/>
        <charset val="134"/>
      </rPr>
      <t>位于与控制台不同位置的玻璃。</t>
    </r>
  </si>
  <si>
    <t>protection set autom. Depalletizing station 1 Pillar</t>
    <phoneticPr fontId="2" type="noConversion"/>
  </si>
  <si>
    <t>Frame + welding equipment (sequencer, thyristor board, transformer) + equipment a distribution and switch to 4 heads for 4 identical standard screws</t>
    <phoneticPr fontId="2" type="noConversion"/>
  </si>
  <si>
    <t>Additional 200 mm slice for telescopic flap</t>
    <phoneticPr fontId="2" type="noConversion"/>
  </si>
  <si>
    <t>200 mm extra slice for telescopic flap/gate</t>
    <phoneticPr fontId="2" type="noConversion"/>
  </si>
  <si>
    <t>Suction pad + hollow rod cylinder Ø 25 C30 + support. Add a DistribPreh cn1 to pin the movement</t>
    <phoneticPr fontId="2" type="noConversion"/>
  </si>
  <si>
    <t>Clamping 110daN + support + bracket + supports + friction plate for clamping refocusing</t>
    <phoneticPr fontId="2" type="noConversion"/>
  </si>
  <si>
    <t>Mobile reference all widths on clamping</t>
    <phoneticPr fontId="2" type="noConversion"/>
  </si>
  <si>
    <t>Hanging system for a manipulator or jig compliant in 2 directions (RX and RY) or (RX and RZ).</t>
    <phoneticPr fontId="2" type="noConversion"/>
  </si>
  <si>
    <t>Nut presence per detector, with support and protection included. To be used for nuts from M6 to M20.</t>
    <phoneticPr fontId="2" type="noConversion"/>
  </si>
  <si>
    <t>Nut presence detector M6 to M20</t>
    <phoneticPr fontId="2" type="noConversion"/>
  </si>
  <si>
    <t>Screws feeder : loading system, bowl feeder, part selection device, mechanico-welded frame, soundproofing case…</t>
    <phoneticPr fontId="2" type="noConversion"/>
  </si>
  <si>
    <t>送钉器</t>
    <phoneticPr fontId="2" type="noConversion"/>
  </si>
  <si>
    <t>Operator console for resetting the servo screwdriver fault + Switch for calibration of the servo screwdriver + Orange glass for operator call + Emergency stop + BP for CI call</t>
    <phoneticPr fontId="2" type="noConversion"/>
  </si>
  <si>
    <t>Operator Desk for Servo Screw Driver</t>
    <phoneticPr fontId="2" type="noConversion"/>
  </si>
  <si>
    <t xml:space="preserve">Static control sensor of electrical screwing machine with control to integrate in a automated screwing prodution cell (1 per robot) with 1 static sensor + 1 assembly simulator installed at the top of a post (fixed on the ground) + a cable. (Do not forget the BoitCtrlCouplVisAss "cn1. It might take 2 hours of HRob to take the service trajectory (screwing control) into account. </t>
    <phoneticPr fontId="2" type="noConversion"/>
  </si>
  <si>
    <t>拧紧控制器</t>
    <phoneticPr fontId="2" type="noConversion"/>
  </si>
  <si>
    <t xml:space="preserve">Base belt conveyor 1 meter </t>
    <phoneticPr fontId="2" type="noConversion"/>
  </si>
  <si>
    <t>KBK rail</t>
    <phoneticPr fontId="2" type="noConversion"/>
  </si>
  <si>
    <t>光栅</t>
    <phoneticPr fontId="2" type="noConversion"/>
  </si>
  <si>
    <t xml:space="preserve">Power box to control the dangerous mouvement on a tool including a Festo PN jig : MM2 power box Siemens switch M12 +Cable M12A connexion between the box and the two safety Festo inputs. </t>
    <phoneticPr fontId="2" type="noConversion"/>
  </si>
  <si>
    <t>门箱</t>
    <phoneticPr fontId="2" type="noConversion"/>
  </si>
  <si>
    <t>1-door cabinet including: IP20 station head, power module and safety outputs for connecting 2 curtains. Possibility of extension to 4 curtains by adding additional IP20 I/O block. In this case added cn1 "Box 2+2Curtains_Additional_Curtains"</t>
    <phoneticPr fontId="2" type="noConversion"/>
  </si>
  <si>
    <t>Antenna + Ball joint + Ball joint flange + swivel housing + counter flange all types. The "Antennas" provide the connection between the "Beam" and the geometric elements.</t>
    <phoneticPr fontId="2" type="noConversion"/>
  </si>
  <si>
    <t>Robcad</t>
    <phoneticPr fontId="2" type="noConversion"/>
  </si>
  <si>
    <t>Mechanical welded interface chair between the Tools and the "InterfacePti3P4P" to be filled in each tool mounted on the turntable.</t>
    <phoneticPr fontId="2" type="noConversion"/>
  </si>
  <si>
    <t>Clamping 110daN + bracket + support + clamping button + support + fixing plate with or without manual closing + Set of 2 adjustment shims</t>
    <phoneticPr fontId="2" type="noConversion"/>
  </si>
  <si>
    <t>Pin + adjustment shims + support + guide unit (diam 50 stroke 25)</t>
    <phoneticPr fontId="2" type="noConversion"/>
  </si>
  <si>
    <t>伸缩销</t>
    <phoneticPr fontId="2" type="noConversion"/>
  </si>
  <si>
    <t>Surcharge for 1 press or 1 non-magnetic key</t>
    <phoneticPr fontId="2" type="noConversion"/>
  </si>
  <si>
    <t>Clamping 110daN + bracket + clamping key all types + support + fixing plate with or without manual closing + Set of 2 adjustment shims</t>
    <phoneticPr fontId="2" type="noConversion"/>
  </si>
  <si>
    <t>110DAN clamp</t>
    <phoneticPr fontId="2" type="noConversion"/>
  </si>
  <si>
    <t>Complement for integrating a clamp and key, a rotating flange, a clamp into a model.</t>
    <phoneticPr fontId="2" type="noConversion"/>
  </si>
  <si>
    <t>支撑的补充</t>
    <phoneticPr fontId="2" type="noConversion"/>
  </si>
  <si>
    <t>Mechanically welded steel frame, geometry door for conformation Rear panel or Front crossbar lining Cielo</t>
    <phoneticPr fontId="2" type="noConversion"/>
  </si>
  <si>
    <t>Fixed pin for gripper</t>
  </si>
  <si>
    <t xml:space="preserve">Fixed pin </t>
    <phoneticPr fontId="2" type="noConversion"/>
  </si>
  <si>
    <t>A suction cup with pipes and silencer + support for gripper</t>
    <phoneticPr fontId="2" type="noConversion"/>
  </si>
  <si>
    <t>吸盘</t>
    <phoneticPr fontId="2" type="noConversion"/>
  </si>
  <si>
    <t>Glueing path - Base: 40 veh/h. Count one trajectory per elementary operation.</t>
    <phoneticPr fontId="2" type="noConversion"/>
  </si>
  <si>
    <t>涂胶导向</t>
    <phoneticPr fontId="2" type="noConversion"/>
  </si>
  <si>
    <t>Outer linear angling unit with control cylinder + detection + angling blade (except the die) + unit support. Add a die if the angling is performed in a marriage tool</t>
    <phoneticPr fontId="2" type="noConversion"/>
  </si>
  <si>
    <t>角推</t>
    <phoneticPr fontId="2" type="noConversion"/>
  </si>
  <si>
    <t xml:space="preserve">Angling die or flanging unit (support included) </t>
    <phoneticPr fontId="2" type="noConversion"/>
  </si>
  <si>
    <t>400 mm die block comprising: machined base plate on which machined bacon will be mounted. 2D machining of the extension and heel mounting of the extension on the plate. 2D machining of the die block and heel mounting of the die block on the extension including parting line at the end of the block (precise machining). 3D machining of the block according to DFNIS, stone spinning and TTH. Three-dimensional measurement of the block perimeter and the workpiece support surface. To define the Number of blocks: measure the total hemming perimeter in mm (more accurate) divided by 400. The material is included in Cn1</t>
    <phoneticPr fontId="2" type="noConversion"/>
  </si>
  <si>
    <t>1 support + 1 flap (length 2000mm) + cylinder + detection + rod lock. To be completed with CN1: 5/3 valve with 3/2 for mvt with blocker.</t>
    <phoneticPr fontId="2" type="noConversion"/>
  </si>
  <si>
    <t>swing arm (presser) for hemming long 2000mm</t>
    <phoneticPr fontId="2" type="noConversion"/>
  </si>
  <si>
    <t>4 reference modules without clamping: 1 spherical support, 1 cylinder support, 2 flat supports for the fixed part</t>
    <phoneticPr fontId="2" type="noConversion"/>
  </si>
  <si>
    <t>Movable centering support width of 50 on Din clamp</t>
    <phoneticPr fontId="2" type="noConversion"/>
  </si>
  <si>
    <t>Tryout of a multiblock hemming die and not for foundry work. Value to complete according to the machining total surface (dm2) only of the block in contact with the vehicule part.</t>
    <phoneticPr fontId="2" type="noConversion"/>
  </si>
  <si>
    <t>hemming path - Base: 40 veh/h. Count one trajectory per edge to be pressed and crimped. Adjust the number of NCs according to the complexity of the tool.</t>
    <phoneticPr fontId="2" type="noConversion"/>
  </si>
  <si>
    <t>Mechanically welded support foot + complicated base plate (excluding calibration clamp)</t>
    <phoneticPr fontId="2" type="noConversion"/>
  </si>
  <si>
    <t>Safety and process exchanges (digital I/O) for Elevator or Stop Station Section</t>
    <phoneticPr fontId="2" type="noConversion"/>
  </si>
  <si>
    <t>光栅</t>
    <phoneticPr fontId="2" type="noConversion"/>
  </si>
  <si>
    <t>Mechanically welded station type body side, UAV, Doors, composed of a base on wheels (with handwheel, gearbox and bearings), plus 1 movable frame (without geometry). Do not forget to add manual tightening, practical supports and gullies if necessary.</t>
    <phoneticPr fontId="2" type="noConversion"/>
  </si>
  <si>
    <t>Table for quality control station by palletising on type part: Doors, Hood, Shutter.</t>
    <phoneticPr fontId="2" type="noConversion"/>
  </si>
  <si>
    <t>Fixed extension for container 1670x1200 (0114)</t>
    <phoneticPr fontId="2" type="noConversion"/>
  </si>
  <si>
    <t>1000 x 1000 x 1000 depositing station with foot + plate (without geometry)</t>
    <phoneticPr fontId="2" type="noConversion"/>
  </si>
  <si>
    <t>Rolling trolley for handling packages from 6 to 12,5Kg</t>
    <phoneticPr fontId="2" type="noConversion"/>
  </si>
  <si>
    <t>欧元汇率</t>
    <phoneticPr fontId="2" type="noConversion"/>
  </si>
  <si>
    <t>Ground storage warehouse, 5 metres long, load less than 80kg, 2+2 stop stations. (Stop type PN)</t>
    <phoneticPr fontId="2" type="noConversion"/>
  </si>
  <si>
    <t>APC ?</t>
    <phoneticPr fontId="2" type="noConversion"/>
  </si>
  <si>
    <t>Bare shuttle for storage magazine width 400mm</t>
    <phoneticPr fontId="2" type="noConversion"/>
  </si>
  <si>
    <t>托盘</t>
    <phoneticPr fontId="2" type="noConversion"/>
  </si>
  <si>
    <t>Support plate for shuttle tooling without geometry, width 400mm</t>
    <phoneticPr fontId="2" type="noConversion"/>
  </si>
  <si>
    <t>Support and holder for a magazine shuttle tool</t>
    <phoneticPr fontId="2" type="noConversion"/>
  </si>
  <si>
    <t>支撑</t>
    <phoneticPr fontId="2" type="noConversion"/>
  </si>
  <si>
    <t>Automation part for managing the automatic loading of an accumulation warehouse (loading stop, stop held before loading, shuttle presence, etc.). Stops type PN.</t>
    <phoneticPr fontId="2" type="noConversion"/>
  </si>
  <si>
    <t>Automation for battery store loading management</t>
    <phoneticPr fontId="2" type="noConversion"/>
  </si>
  <si>
    <t>自动化部分，用于管理APC的自动装载</t>
    <phoneticPr fontId="2" type="noConversion"/>
  </si>
  <si>
    <t>Jig for the control of the repetability of shuttles in ground conveyor belts.Check the existence of BaseSupGabContrPalet</t>
    <phoneticPr fontId="2" type="noConversion"/>
  </si>
  <si>
    <t>用于控制地面传送带中梭子重复性的夹具。检查是否存在底座</t>
    <phoneticPr fontId="2" type="noConversion"/>
  </si>
  <si>
    <t>Insulated desk for Store Stop: Box + GLP with hanging system. Can be used for an isolated CI Call Station.</t>
    <phoneticPr fontId="2" type="noConversion"/>
  </si>
  <si>
    <r>
      <rPr>
        <sz val="14"/>
        <rFont val="宋体"/>
        <family val="3"/>
        <charset val="134"/>
      </rPr>
      <t>带悬挂系统的盒子</t>
    </r>
    <r>
      <rPr>
        <sz val="14"/>
        <rFont val="Arial"/>
        <family val="2"/>
      </rPr>
      <t>+GLP</t>
    </r>
    <r>
      <rPr>
        <sz val="14"/>
        <rFont val="宋体"/>
        <family val="3"/>
        <charset val="134"/>
      </rPr>
      <t>。可用于独立的</t>
    </r>
    <r>
      <rPr>
        <sz val="14"/>
        <rFont val="Arial"/>
        <family val="2"/>
      </rPr>
      <t>CI</t>
    </r>
    <r>
      <rPr>
        <sz val="14"/>
        <rFont val="宋体"/>
        <family val="3"/>
        <charset val="134"/>
      </rPr>
      <t>呼叫站</t>
    </r>
    <phoneticPr fontId="2" type="noConversion"/>
  </si>
  <si>
    <t>Support base for setting up the different templates for controlling store equipment in an area</t>
    <phoneticPr fontId="2" type="noConversion"/>
  </si>
  <si>
    <t>用于设置不同模板以控制区域内存储设备的支持库</t>
    <phoneticPr fontId="2" type="noConversion"/>
  </si>
  <si>
    <t>Multifunction pin + support mounted on gripper</t>
    <phoneticPr fontId="2" type="noConversion"/>
  </si>
  <si>
    <t>多功能销</t>
    <phoneticPr fontId="2" type="noConversion"/>
  </si>
  <si>
    <t>Mechanically-welded struture, interface between turntable an the tools for 3/4-position pti. Remember to add the "ChaiseOutil3P4P" in the tool according to the number or tool (3 or 4) and fortal plates of 1m², 1.5m² ou 2m²</t>
    <phoneticPr fontId="2" type="noConversion"/>
  </si>
  <si>
    <r>
      <rPr>
        <sz val="14"/>
        <rFont val="宋体"/>
        <family val="3"/>
        <charset val="134"/>
      </rPr>
      <t>机械焊接结构，转台和</t>
    </r>
    <r>
      <rPr>
        <sz val="14"/>
        <rFont val="Arial"/>
        <family val="2"/>
      </rPr>
      <t>3/4</t>
    </r>
    <r>
      <rPr>
        <sz val="14"/>
        <rFont val="宋体"/>
        <family val="3"/>
        <charset val="134"/>
      </rPr>
      <t>位置</t>
    </r>
    <r>
      <rPr>
        <sz val="14"/>
        <rFont val="Arial"/>
        <family val="2"/>
      </rPr>
      <t>pti</t>
    </r>
    <r>
      <rPr>
        <sz val="14"/>
        <rFont val="宋体"/>
        <family val="3"/>
        <charset val="134"/>
      </rPr>
      <t>工具之间的接口。记住根据编号或工具（</t>
    </r>
    <r>
      <rPr>
        <sz val="14"/>
        <rFont val="Arial"/>
        <family val="2"/>
      </rPr>
      <t>3</t>
    </r>
    <r>
      <rPr>
        <sz val="14"/>
        <rFont val="宋体"/>
        <family val="3"/>
        <charset val="134"/>
      </rPr>
      <t>或</t>
    </r>
    <r>
      <rPr>
        <sz val="14"/>
        <rFont val="Arial"/>
        <family val="2"/>
      </rPr>
      <t>4</t>
    </r>
    <r>
      <rPr>
        <sz val="14"/>
        <rFont val="宋体"/>
        <family val="3"/>
        <charset val="134"/>
      </rPr>
      <t>）在工具中添加</t>
    </r>
    <r>
      <rPr>
        <sz val="14"/>
        <rFont val="Arial"/>
        <family val="2"/>
      </rPr>
      <t>“ChaiseOutil3P4P”</t>
    </r>
    <r>
      <rPr>
        <sz val="14"/>
        <rFont val="宋体"/>
        <family val="3"/>
        <charset val="134"/>
      </rPr>
      <t>，并在</t>
    </r>
    <r>
      <rPr>
        <sz val="14"/>
        <rFont val="Arial"/>
        <family val="2"/>
      </rPr>
      <t>1m²</t>
    </r>
    <r>
      <rPr>
        <sz val="14"/>
        <rFont val="宋体"/>
        <family val="3"/>
        <charset val="134"/>
      </rPr>
      <t>、</t>
    </r>
    <r>
      <rPr>
        <sz val="14"/>
        <rFont val="Arial"/>
        <family val="2"/>
      </rPr>
      <t>1.5m²</t>
    </r>
    <r>
      <rPr>
        <sz val="14"/>
        <rFont val="宋体"/>
        <family val="3"/>
        <charset val="134"/>
      </rPr>
      <t>或</t>
    </r>
    <r>
      <rPr>
        <sz val="14"/>
        <rFont val="Arial"/>
        <family val="2"/>
      </rPr>
      <t>2m²</t>
    </r>
    <r>
      <rPr>
        <sz val="14"/>
        <rFont val="宋体"/>
        <family val="3"/>
        <charset val="134"/>
      </rPr>
      <t>的</t>
    </r>
    <r>
      <rPr>
        <sz val="14"/>
        <rFont val="Arial"/>
        <family val="2"/>
      </rPr>
      <t>fortal</t>
    </r>
    <r>
      <rPr>
        <sz val="14"/>
        <rFont val="宋体"/>
        <family val="3"/>
        <charset val="134"/>
      </rPr>
      <t>板上添加</t>
    </r>
    <phoneticPr fontId="2" type="noConversion"/>
  </si>
  <si>
    <t>ECO clamping + support + pin + retractable pin + wedge box + friction plate for refocusing reference. For special applications, use should be avoided.</t>
    <phoneticPr fontId="2" type="noConversion"/>
  </si>
  <si>
    <t>购销缸</t>
    <phoneticPr fontId="2" type="noConversion"/>
  </si>
  <si>
    <t>modular Medium Frequency "Light" gooseneck depth 300 mm without unpacking</t>
    <phoneticPr fontId="2" type="noConversion"/>
  </si>
  <si>
    <t>MF Light Mod Clamp C- Shape Electric Width 300</t>
    <phoneticPr fontId="2" type="noConversion"/>
  </si>
  <si>
    <t xml:space="preserve">Mechanically welded structure equipped with 3 fixed arms (non-motorized) + 3 multifunction pins for door socket and a distributor. </t>
    <phoneticPr fontId="2" type="noConversion"/>
  </si>
  <si>
    <r>
      <rPr>
        <sz val="14"/>
        <rFont val="宋体"/>
        <family val="3"/>
        <charset val="134"/>
      </rPr>
      <t>机械焊接结构，配备</t>
    </r>
    <r>
      <rPr>
        <sz val="14"/>
        <rFont val="Arial"/>
        <family val="2"/>
      </rPr>
      <t>3</t>
    </r>
    <r>
      <rPr>
        <sz val="14"/>
        <rFont val="宋体"/>
        <family val="3"/>
        <charset val="134"/>
      </rPr>
      <t>个固定臂（非机动）</t>
    </r>
    <r>
      <rPr>
        <sz val="14"/>
        <rFont val="Arial"/>
        <family val="2"/>
      </rPr>
      <t>+3</t>
    </r>
    <r>
      <rPr>
        <sz val="14"/>
        <rFont val="宋体"/>
        <family val="3"/>
        <charset val="134"/>
      </rPr>
      <t>个多功能插销，用于门插座和分配器。</t>
    </r>
    <phoneticPr fontId="2" type="noConversion"/>
  </si>
  <si>
    <t xml:space="preserve">Interface (console) Standard Mounting plate between modular clamp and robot </t>
    <phoneticPr fontId="2" type="noConversion"/>
  </si>
  <si>
    <t>模块化夹具和机器人之间的接口（控制台）标准安装板</t>
    <phoneticPr fontId="2" type="noConversion"/>
  </si>
  <si>
    <t>Std interface Flat mounting plate between Clamp and Robot</t>
    <phoneticPr fontId="2" type="noConversion"/>
  </si>
  <si>
    <t>Support (1500 mm x 1000 mm h = 700 mm) MSR support for configuration of bodysides (for static tool), before being lifted on a multi-bodystyle turntable.</t>
    <phoneticPr fontId="2" type="noConversion"/>
  </si>
  <si>
    <r>
      <rPr>
        <sz val="14"/>
        <rFont val="宋体"/>
        <family val="3"/>
        <charset val="134"/>
      </rPr>
      <t>支架（</t>
    </r>
    <r>
      <rPr>
        <sz val="14"/>
        <rFont val="Arial"/>
        <family val="2"/>
      </rPr>
      <t>1500 mm x 1000 mm h=700 mm</t>
    </r>
    <r>
      <rPr>
        <sz val="14"/>
        <rFont val="宋体"/>
        <family val="3"/>
        <charset val="134"/>
      </rPr>
      <t>）</t>
    </r>
    <r>
      <rPr>
        <sz val="14"/>
        <rFont val="Arial"/>
        <family val="2"/>
      </rPr>
      <t>MSR</t>
    </r>
    <r>
      <rPr>
        <sz val="14"/>
        <rFont val="宋体"/>
        <family val="3"/>
        <charset val="134"/>
      </rPr>
      <t>支架，用于车身侧面配置（用于静态工具），然后在多车身转台上提升</t>
    </r>
    <phoneticPr fontId="2" type="noConversion"/>
  </si>
  <si>
    <t xml:space="preserve">Internal marking unit by embossing 7 characters + support </t>
    <phoneticPr fontId="2" type="noConversion"/>
  </si>
  <si>
    <t>Reference all widths + support</t>
    <phoneticPr fontId="2" type="noConversion"/>
  </si>
  <si>
    <t>Floor plate for standard robot</t>
    <phoneticPr fontId="2" type="noConversion"/>
  </si>
  <si>
    <t>机器人底座</t>
    <phoneticPr fontId="2" type="noConversion"/>
  </si>
  <si>
    <t xml:space="preserve">Robot application for 1 gripper on robot (including for LOADING/UNLOADING) and 1 or 2 gluing guns (stationnary) with electrical metering device's control : handling harness and lael (smoot sheath without LSH) + mechanical handling interface on robot side + Robcad digital study + auxiliary trajectories + associated automation 
WARNING : do no forget to add theCompAppRobColleAkéo CN1 for AKO gluing control + the CompAppRob1MotElec CN1 for the first electrical motorization of the gripper and the CompAppRobMotElecSup CN1 for each additional electrical motor </t>
    <phoneticPr fontId="2" type="noConversion"/>
  </si>
  <si>
    <t xml:space="preserve"> EPF robot application</t>
    <phoneticPr fontId="2" type="noConversion"/>
  </si>
  <si>
    <t>SELEPF Robot Application in Medium Frequency</t>
    <phoneticPr fontId="2" type="noConversion"/>
  </si>
  <si>
    <t>Retractable nozzle control jig, mounted on a gripper, for fixed gluing.</t>
    <phoneticPr fontId="2" type="noConversion"/>
  </si>
  <si>
    <t>升降式涂胶支架</t>
    <phoneticPr fontId="2" type="noConversion"/>
  </si>
  <si>
    <t>Elastic plate type Paulstra stop + support</t>
    <phoneticPr fontId="2" type="noConversion"/>
  </si>
  <si>
    <t>Mechanically welded glueing bracket for fixed application + glue presentation desk</t>
    <phoneticPr fontId="2" type="noConversion"/>
  </si>
  <si>
    <t>导向</t>
    <phoneticPr fontId="2" type="noConversion"/>
  </si>
  <si>
    <t>涂胶机</t>
    <phoneticPr fontId="2" type="noConversion"/>
  </si>
  <si>
    <t>换胶小车</t>
    <phoneticPr fontId="2" type="noConversion"/>
  </si>
  <si>
    <t>涂胶电缆桥架</t>
    <phoneticPr fontId="2" type="noConversion"/>
  </si>
  <si>
    <t>Staircase width 800 mm in metres in height</t>
    <phoneticPr fontId="2" type="noConversion"/>
  </si>
  <si>
    <t>楼梯</t>
    <phoneticPr fontId="2" type="noConversion"/>
  </si>
  <si>
    <t>Less Value Purchase KSA FM50A Box Set</t>
    <phoneticPr fontId="2" type="noConversion"/>
  </si>
  <si>
    <t>自动涂胶机</t>
    <phoneticPr fontId="2" type="noConversion"/>
  </si>
  <si>
    <t>Counsole with a graphic terminal TP700-Siemens 7' : for I/O station, operator's station; conveyor belt</t>
    <phoneticPr fontId="2" type="noConversion"/>
  </si>
  <si>
    <t>Call Box</t>
    <phoneticPr fontId="2" type="noConversion"/>
  </si>
  <si>
    <t>Call Box to call the forklift driver support edge of the line</t>
    <phoneticPr fontId="2" type="noConversion"/>
  </si>
  <si>
    <t>Mechanical welded assembly for entry/exit of a subassembly (door, hood, tailgate, body side) comprising: Manual indexed rotating foot + 2 Frames (without geometry) + 1 pneumatic lock. If used for 1 side of the body, do not forget to add an anti-intrusion cell.</t>
    <phoneticPr fontId="2" type="noConversion"/>
  </si>
  <si>
    <t>旋转上件台</t>
    <phoneticPr fontId="2" type="noConversion"/>
  </si>
  <si>
    <t>支脚</t>
    <phoneticPr fontId="2" type="noConversion"/>
  </si>
  <si>
    <t>Mechanical welded assembly for entry/exit of a subassembly (door, hood, tailgate, body side) comprising: Manual indexed rotating foot + 1 pedal lock + 2 frames (without geometry). If used for 1 side of the body, do not forget to add an anti-intrusion cell.</t>
    <phoneticPr fontId="2" type="noConversion"/>
  </si>
  <si>
    <t>Manual vertical I/O station 2 frames</t>
    <phoneticPr fontId="2" type="noConversion"/>
  </si>
  <si>
    <t>旋转上件台</t>
    <phoneticPr fontId="2" type="noConversion"/>
  </si>
  <si>
    <t>Two meters of high car protection in tube ( To be used for long lengths)</t>
    <phoneticPr fontId="2" type="noConversion"/>
  </si>
  <si>
    <t>Integration of centralized management for electrode changeover. Valid for an API.</t>
    <phoneticPr fontId="2" type="noConversion"/>
  </si>
  <si>
    <t xml:space="preserve">Two-days technical assistance SEW for Flexygrip on Europe PSA site </t>
    <phoneticPr fontId="2" type="noConversion"/>
  </si>
  <si>
    <t>FlexyGrip desk</t>
    <phoneticPr fontId="2" type="noConversion"/>
  </si>
  <si>
    <t xml:space="preserve">SEW portable desk. This desk can be common to several Flexygrip. This desk is connected to the electrical cabinet that controls the FlexygGrip. </t>
    <phoneticPr fontId="2" type="noConversion"/>
  </si>
  <si>
    <t>Reactive Control Pannel. Monitoring and Reliability. Smart TV 49" screen fixed on a rotating support, at 2,5m high from the ground. Power supply from a distributor power box. Includes POE powersupply.</t>
    <phoneticPr fontId="2" type="noConversion"/>
  </si>
  <si>
    <t xml:space="preserve">IP power supplied loudspeaker with 230 Vac power supply from distribution box. </t>
    <phoneticPr fontId="2" type="noConversion"/>
  </si>
  <si>
    <t>Upload to SAPIA: Services related to Reactive Driving, Monitoring and Reliability of the Wincc console. Plan one CN1 per zone.</t>
    <phoneticPr fontId="2" type="noConversion"/>
  </si>
  <si>
    <t>Distribution box for the different 230Vac power supplies in a CRSF area. (Fixed part: box, disconnector,...)</t>
    <phoneticPr fontId="2" type="noConversion"/>
  </si>
  <si>
    <t>PDP</t>
    <phoneticPr fontId="2" type="noConversion"/>
  </si>
  <si>
    <t>Distribution cabinet</t>
    <phoneticPr fontId="2" type="noConversion"/>
  </si>
  <si>
    <t>涂胶设备搬迁</t>
    <phoneticPr fontId="2" type="noConversion"/>
  </si>
  <si>
    <t>manipulator</t>
    <phoneticPr fontId="2" type="noConversion"/>
  </si>
  <si>
    <t>Warning buzzer</t>
    <phoneticPr fontId="2" type="noConversion"/>
  </si>
  <si>
    <t>报警器</t>
    <phoneticPr fontId="2" type="noConversion"/>
  </si>
  <si>
    <t>An additional metre of single or dual-band single motorized mats</t>
    <phoneticPr fontId="2" type="noConversion"/>
  </si>
  <si>
    <t>安全垫</t>
    <phoneticPr fontId="2" type="noConversion"/>
  </si>
  <si>
    <t>Red light part sensor + support. If possible, use it prior to the PPLaser for the detection of remoted parts</t>
    <phoneticPr fontId="2" type="noConversion"/>
  </si>
  <si>
    <t>Moving a magazine on the ground. Add mechanical hours for preparation of the new area if necessary.</t>
    <phoneticPr fontId="2" type="noConversion"/>
  </si>
  <si>
    <t>Addition of a 54 mm wide cable tray (Value for 1 linear meter)</t>
    <phoneticPr fontId="2" type="noConversion"/>
  </si>
  <si>
    <t>Complex mariage's control head, request for the required part. Put 0,5 instead of 1 when changing data flow in carry-over.</t>
    <phoneticPr fontId="2" type="noConversion"/>
  </si>
  <si>
    <t xml:space="preserve">Box for connecting the drive motor of an accumulation magazine </t>
    <phoneticPr fontId="2" type="noConversion"/>
  </si>
  <si>
    <t>焊机</t>
    <phoneticPr fontId="2" type="noConversion"/>
  </si>
  <si>
    <t>Forklift truck for the installation and handling of WHO</t>
    <phoneticPr fontId="2" type="noConversion"/>
  </si>
  <si>
    <t>手推车或料架</t>
    <phoneticPr fontId="2" type="noConversion"/>
  </si>
  <si>
    <t>料架</t>
    <phoneticPr fontId="2" type="noConversion"/>
  </si>
  <si>
    <t>Storage Ranch 2 OMS</t>
    <phoneticPr fontId="2" type="noConversion"/>
  </si>
  <si>
    <t>Aerial storage tank with MAI walkway, 13 metres long, 80kg load, 2+2 stop stations, 1 intermediate stop station. (Stop type PN)</t>
    <phoneticPr fontId="2" type="noConversion"/>
  </si>
  <si>
    <t>Aerial accumulation warehouse length 13 m</t>
    <phoneticPr fontId="2" type="noConversion"/>
  </si>
  <si>
    <r>
      <rPr>
        <sz val="14"/>
        <rFont val="宋体"/>
        <family val="3"/>
        <charset val="134"/>
      </rPr>
      <t>空中</t>
    </r>
    <r>
      <rPr>
        <sz val="14"/>
        <rFont val="Arial"/>
        <family val="2"/>
      </rPr>
      <t>APC</t>
    </r>
    <phoneticPr fontId="2" type="noConversion"/>
  </si>
  <si>
    <t>Additional shuttle stop station for accumulation magazine (stops type PN). The station includes the shuttle control detector clear. Its use is to be anticipated as soon as there is a risk of having an accumulation of 15 shuttles on an anchor.</t>
    <phoneticPr fontId="2" type="noConversion"/>
  </si>
  <si>
    <r>
      <t>APC</t>
    </r>
    <r>
      <rPr>
        <sz val="14"/>
        <rFont val="宋体"/>
        <family val="3"/>
        <charset val="134"/>
      </rPr>
      <t>到位夹紧</t>
    </r>
    <phoneticPr fontId="2" type="noConversion"/>
  </si>
  <si>
    <t>Control boxes + PG modification (use of the basic intermediate stop). If necessary, add an additional stop station that includes the shuttle control detector clear.</t>
    <phoneticPr fontId="2" type="noConversion"/>
  </si>
  <si>
    <t>控制箱</t>
    <phoneticPr fontId="2" type="noConversion"/>
  </si>
  <si>
    <t>光栅</t>
    <phoneticPr fontId="2" type="noConversion"/>
  </si>
  <si>
    <t>Control template for airborne mag. Equipment</t>
    <phoneticPr fontId="2" type="noConversion"/>
  </si>
  <si>
    <t>Jig for the control of the repetability of shuttles in aerial conveyor belts. Check the existence of BaseSupGabContrPalet</t>
    <phoneticPr fontId="2" type="noConversion"/>
  </si>
  <si>
    <t>APC stop</t>
    <phoneticPr fontId="2" type="noConversion"/>
  </si>
  <si>
    <t xml:space="preserve">Locking system for accumulation transfer (TAC) parts : 2 200 DaN clampgs with 2 supports + 2 110 DaN clamps with 2 tabs + 2 distrbutors + 2 ground supports </t>
    <phoneticPr fontId="2" type="noConversion"/>
  </si>
  <si>
    <r>
      <t xml:space="preserve">APC </t>
    </r>
    <r>
      <rPr>
        <sz val="14"/>
        <rFont val="宋体"/>
        <family val="3"/>
        <charset val="134"/>
      </rPr>
      <t>夹紧</t>
    </r>
    <phoneticPr fontId="2" type="noConversion"/>
  </si>
  <si>
    <t>4-clamps locking system for accumulation transfer</t>
    <phoneticPr fontId="2" type="noConversion"/>
  </si>
  <si>
    <t>An additional metre of air storage warehouse + MAI gateway</t>
    <phoneticPr fontId="2" type="noConversion"/>
  </si>
  <si>
    <t>维修平台</t>
    <phoneticPr fontId="2" type="noConversion"/>
  </si>
  <si>
    <t>冷胶枪</t>
    <phoneticPr fontId="2" type="noConversion"/>
  </si>
  <si>
    <t>Reinforced feet for air accumulation magazine</t>
    <phoneticPr fontId="2" type="noConversion"/>
  </si>
  <si>
    <t>Girder of 3000 (for Welding Robot for bodyside) + legs + 1 set of pin supports and Romer + 1 distributor support PN pannels + foundation plate for robot + screwing + spits. This girder is to be completed by "AntenMSRPoutreHoriz" cn1 geometrical support (count 1 per clamping reference and pin)</t>
    <phoneticPr fontId="2" type="noConversion"/>
  </si>
  <si>
    <t xml:space="preserve">Geometry bracket antenna (clamping reference or swivel/fixed pin) to equip on the MRS fixed harness with CdC "PoutreMSRFinitCdC finishing or the automatic horizontal turn over machine of harness type "RetourAutoHorizPoutr" according to the geometry quantity. </t>
    <phoneticPr fontId="2" type="noConversion"/>
  </si>
  <si>
    <t>配重</t>
    <phoneticPr fontId="2" type="noConversion"/>
  </si>
  <si>
    <t>Mechanically welded tool frame with box side geometry for turntable or rotunda.</t>
    <phoneticPr fontId="2" type="noConversion"/>
  </si>
  <si>
    <t>侧围用转台框架</t>
    <phoneticPr fontId="2" type="noConversion"/>
  </si>
  <si>
    <t>One meter of tubular low car protection</t>
    <phoneticPr fontId="2" type="noConversion"/>
  </si>
  <si>
    <t>Traps in mesh + detection (e. g. for electrode change)</t>
    <phoneticPr fontId="2" type="noConversion"/>
  </si>
  <si>
    <t>维修梯</t>
    <phoneticPr fontId="2" type="noConversion"/>
  </si>
  <si>
    <t>Supplement robot application additional head studs</t>
    <phoneticPr fontId="2" type="noConversion"/>
  </si>
  <si>
    <t>Supplement to consider a second and/or a third auto head Studs if a FANUC application robot with automated charger is used. CN1 to be used as many times as theres are additional Gun Stud</t>
    <phoneticPr fontId="2" type="noConversion"/>
  </si>
  <si>
    <r>
      <t>2</t>
    </r>
    <r>
      <rPr>
        <sz val="14"/>
        <rFont val="宋体"/>
        <family val="3"/>
        <charset val="134"/>
      </rPr>
      <t>个接地</t>
    </r>
    <phoneticPr fontId="2" type="noConversion"/>
  </si>
  <si>
    <t>螺柱焊机</t>
    <phoneticPr fontId="2" type="noConversion"/>
  </si>
  <si>
    <t>Arc Head Stem Pulled in mechanically welded steel for fixed application</t>
    <phoneticPr fontId="2" type="noConversion"/>
  </si>
  <si>
    <t>电缆支架</t>
    <phoneticPr fontId="2" type="noConversion"/>
  </si>
  <si>
    <t>螺柱枪</t>
    <phoneticPr fontId="2" type="noConversion"/>
  </si>
  <si>
    <t>螺柱枪配电</t>
    <phoneticPr fontId="2" type="noConversion"/>
  </si>
  <si>
    <t>Extraction for robotic application with stud welding gun or MIG-MAG-CMT fixed on the ground and connection sheath aux IG2 + junction between IG2 and IG1</t>
    <phoneticPr fontId="2" type="noConversion"/>
  </si>
  <si>
    <t>PC</t>
    <phoneticPr fontId="2" type="noConversion"/>
  </si>
  <si>
    <t>control body per day</t>
    <phoneticPr fontId="2" type="noConversion"/>
  </si>
  <si>
    <t>租集装箱</t>
    <phoneticPr fontId="2" type="noConversion"/>
  </si>
  <si>
    <t>A day of Tucker technical assistance in France or Europe. (For example, count 1/2 day for each manual application)</t>
    <phoneticPr fontId="2" type="noConversion"/>
  </si>
  <si>
    <t>Carriage structure + 1 central guide rail + 6 rubber wheels + part support frame (without geometry) for cover, doors, flap, CdC + automatic lock + position control</t>
    <phoneticPr fontId="2" type="noConversion"/>
  </si>
  <si>
    <t>精度料车</t>
    <phoneticPr fontId="2" type="noConversion"/>
  </si>
  <si>
    <t>Jib crane height=4 m, arm of 4 m for hanging clamp station or handling hoist</t>
    <phoneticPr fontId="2" type="noConversion"/>
  </si>
  <si>
    <t>Hoist</t>
    <phoneticPr fontId="2" type="noConversion"/>
  </si>
  <si>
    <t>200 Kg electric chain hoist with manual movement + hoist support carriage + safety cable</t>
    <phoneticPr fontId="2" type="noConversion"/>
  </si>
  <si>
    <t>Safety microswitch for out-of-area control of a handling hoist.</t>
    <phoneticPr fontId="2" type="noConversion"/>
  </si>
  <si>
    <t>Mechanically welded frame, composed of 4 movable hooks + 8 Paulstra stops (Structure mounted on hoist and used for horizontal transport of 3000 x 1500 parts)</t>
    <phoneticPr fontId="2" type="noConversion"/>
  </si>
  <si>
    <r>
      <t>Hoist</t>
    </r>
    <r>
      <rPr>
        <sz val="14"/>
        <rFont val="宋体"/>
        <family val="3"/>
        <charset val="134"/>
      </rPr>
      <t>抓具</t>
    </r>
    <phoneticPr fontId="2" type="noConversion"/>
  </si>
  <si>
    <t>Additional section meter for the direction of the KBK1 double harness (In the case of an MEF line, we have : Translation: direction of the "X" vehicles. Direction of the "Y" direction of the vehicles)</t>
    <phoneticPr fontId="2" type="noConversion"/>
  </si>
  <si>
    <r>
      <t>KBK</t>
    </r>
    <r>
      <rPr>
        <sz val="14"/>
        <rFont val="宋体"/>
        <family val="3"/>
        <charset val="134"/>
      </rPr>
      <t>延长轨道</t>
    </r>
    <phoneticPr fontId="2" type="noConversion"/>
  </si>
  <si>
    <t>Profinet DeviceNet Gateway</t>
    <phoneticPr fontId="2" type="noConversion"/>
  </si>
  <si>
    <t>Complement for integrating a part presence into an existing gripper</t>
    <phoneticPr fontId="2" type="noConversion"/>
  </si>
  <si>
    <t>Complement for integration of a tight or movable reference in an existing gripper</t>
    <phoneticPr fontId="2" type="noConversion"/>
  </si>
  <si>
    <t>现有抓手集成移动部件</t>
    <phoneticPr fontId="2" type="noConversion"/>
  </si>
  <si>
    <t>集成块到现有抓手</t>
    <phoneticPr fontId="2" type="noConversion"/>
  </si>
  <si>
    <t xml:space="preserve">Copying a trajectory of an existing gluing after the diversity was added. </t>
    <phoneticPr fontId="2" type="noConversion"/>
  </si>
  <si>
    <t>集成一个固定销</t>
    <phoneticPr fontId="2" type="noConversion"/>
  </si>
  <si>
    <t>集成增加伸缩销</t>
    <phoneticPr fontId="2" type="noConversion"/>
  </si>
  <si>
    <t>Complement for on-line integration of a robotic welding machine mounted on a bas plate. Add mounting of PG, anti car, cupboards, etc ... if necessary.</t>
    <phoneticPr fontId="2" type="noConversion"/>
  </si>
  <si>
    <t>Add-on integration robotic welding machine w. baseplate.</t>
    <phoneticPr fontId="2" type="noConversion"/>
  </si>
  <si>
    <t>Add-on integration gripper deposit station into existing unit</t>
    <phoneticPr fontId="2" type="noConversion"/>
  </si>
  <si>
    <t>Metal frame for tilting the flap during transport</t>
    <phoneticPr fontId="2" type="noConversion"/>
  </si>
  <si>
    <t>Angled 4-tool support structure (Outer prep + outer water channel (2 positions) + 4 pannel distributor support structures + screws/bolts</t>
    <phoneticPr fontId="2" type="noConversion"/>
  </si>
  <si>
    <t>500 x 1000 depositing station with foot + plate (without geometry)</t>
    <phoneticPr fontId="2" type="noConversion"/>
  </si>
  <si>
    <t xml:space="preserve">Supplement for FANUC application with gluing control AKEO </t>
    <phoneticPr fontId="2" type="noConversion"/>
  </si>
  <si>
    <t>涂胶视觉</t>
    <phoneticPr fontId="2" type="noConversion"/>
  </si>
  <si>
    <t>启动视觉</t>
    <phoneticPr fontId="2" type="noConversion"/>
  </si>
  <si>
    <t>Stand on the ground or on board, depending on the case, equipped with a brush for cleaning the dash gluing nozzle. To be counted when using the Akeo control system.</t>
    <phoneticPr fontId="2" type="noConversion"/>
  </si>
  <si>
    <t>Dirt removal control Glue Nozzle Akeo</t>
    <phoneticPr fontId="2" type="noConversion"/>
  </si>
  <si>
    <t>清胶设备</t>
    <phoneticPr fontId="2" type="noConversion"/>
  </si>
  <si>
    <t xml:space="preserve">Local Flow Point: Local Preparation Head (TPL) and Local Marriage (MAL)
In carry over the modification of an existing flow point is equivalent to putting a quantity of 0.5 instead of 1.
</t>
    <phoneticPr fontId="2" type="noConversion"/>
  </si>
  <si>
    <t>Local flow point, local starting up point and Local Marriage in PLC General Control. Put 0,5 instead of 1 when changing data flow in carry-over.</t>
    <phoneticPr fontId="2" type="noConversion"/>
  </si>
  <si>
    <t>2 wide flat sides support structure (2250 wide, 2000 deep) with two positions for 4 1200*800 tools + 2 PN pannel distributor support structure + 1 central polycarboate protection + screws/bolts</t>
    <phoneticPr fontId="2" type="noConversion"/>
  </si>
  <si>
    <t>Additional cable length needed between robot/controller and dress pack connexion 14 m</t>
    <phoneticPr fontId="2" type="noConversion"/>
  </si>
  <si>
    <r>
      <t xml:space="preserve">7 </t>
    </r>
    <r>
      <rPr>
        <sz val="14"/>
        <rFont val="宋体"/>
        <family val="3"/>
        <charset val="134"/>
      </rPr>
      <t>轴</t>
    </r>
    <phoneticPr fontId="2" type="noConversion"/>
  </si>
  <si>
    <t>Auto horizontal turntable equipped with 2 supports + ground plates for bearing support and turntable + central structure (mechanically-welded type) 3000x1600 (for Fortal plate - body tools) with digital control indexeur (type EDH 960) + cable check changer + Syncronous servomotor + variateur + mains filter + braking resistor + associated cables : provided by the mechanics.</t>
    <phoneticPr fontId="2" type="noConversion"/>
  </si>
  <si>
    <t>转台</t>
    <phoneticPr fontId="2" type="noConversion"/>
  </si>
  <si>
    <t>Auto head for studs LM310/K.05.03/12,5.22-29BM</t>
    <phoneticPr fontId="2" type="noConversion"/>
  </si>
  <si>
    <t>Auto head for nuts</t>
    <phoneticPr fontId="2" type="noConversion"/>
  </si>
  <si>
    <t>SAS or MINOMI interface with small train. Use of this CN1 in the CFER BOM in the case of an inter-process operation. The supply of rolling bases is normally under IFSI technical and financial responsibility. (PSA-FER-150)</t>
    <phoneticPr fontId="2" type="noConversion"/>
  </si>
  <si>
    <t>24-track swivel joint for automatic 360° swivel table + EDX 960 3-spoke adapter</t>
    <phoneticPr fontId="2" type="noConversion"/>
  </si>
  <si>
    <t>Welding Jig counterweight on turntable</t>
    <phoneticPr fontId="2" type="noConversion"/>
  </si>
  <si>
    <t>换枪轨迹</t>
    <phoneticPr fontId="2" type="noConversion"/>
  </si>
  <si>
    <r>
      <rPr>
        <sz val="14"/>
        <rFont val="宋体"/>
        <family val="3"/>
        <charset val="134"/>
      </rPr>
      <t>地面</t>
    </r>
    <r>
      <rPr>
        <sz val="14"/>
        <rFont val="Arial"/>
        <family val="2"/>
      </rPr>
      <t>APC</t>
    </r>
    <r>
      <rPr>
        <sz val="14"/>
        <rFont val="宋体"/>
        <family val="3"/>
        <charset val="134"/>
      </rPr>
      <t>增加</t>
    </r>
    <r>
      <rPr>
        <sz val="14"/>
        <rFont val="Arial"/>
        <family val="2"/>
      </rPr>
      <t>1</t>
    </r>
    <r>
      <rPr>
        <sz val="14"/>
        <rFont val="宋体"/>
        <family val="3"/>
        <charset val="134"/>
      </rPr>
      <t>米</t>
    </r>
    <phoneticPr fontId="2" type="noConversion"/>
  </si>
  <si>
    <t>APC</t>
    <phoneticPr fontId="2" type="noConversion"/>
  </si>
  <si>
    <t>Surcharge for operator loading: housing + control panel</t>
    <phoneticPr fontId="2" type="noConversion"/>
  </si>
  <si>
    <t>Spring presser for laser tool</t>
    <phoneticPr fontId="2" type="noConversion"/>
  </si>
  <si>
    <t>Electric scissor forceps Modular Medium Frequency "Light" useful depth LU &gt; 600 without unpacking</t>
    <phoneticPr fontId="2" type="noConversion"/>
  </si>
  <si>
    <t>中频焊钳</t>
    <phoneticPr fontId="2" type="noConversion"/>
  </si>
  <si>
    <t>MF Light ModClamp X - Shape electric width &gt; 600</t>
    <phoneticPr fontId="2" type="noConversion"/>
  </si>
  <si>
    <t>租吊车</t>
    <phoneticPr fontId="2" type="noConversion"/>
  </si>
  <si>
    <t>A meter of height extension 1000, width 1200. (depending on the length count a base and X times additional meters). for information: We can do without a extension covering the entire length of the movement if it does not exceed 750mm in height (in this case the axis 0 is directly mounted on the ground and we add the Cn1 Reh1000)</t>
    <phoneticPr fontId="2" type="noConversion"/>
  </si>
  <si>
    <t>1m translation extension robot axis 0</t>
    <phoneticPr fontId="2" type="noConversion"/>
  </si>
  <si>
    <t>One hour of use of the Laser Tracker for photo geometry before or after modification. (excluding equipment)</t>
    <phoneticPr fontId="2" type="noConversion"/>
  </si>
  <si>
    <t>激光跟踪测量</t>
    <phoneticPr fontId="2" type="noConversion"/>
  </si>
  <si>
    <t xml:space="preserve">Rotonde 4-positions bodyside's outer pannel </t>
    <phoneticPr fontId="2" type="noConversion"/>
  </si>
  <si>
    <t>Detection</t>
    <phoneticPr fontId="6" type="noConversion"/>
  </si>
  <si>
    <t>Less value Automation</t>
  </si>
  <si>
    <t>Connexion 24 V</t>
  </si>
  <si>
    <t>Connexion Harting 24 V</t>
  </si>
  <si>
    <t>cable RJ45-10m</t>
  </si>
  <si>
    <t>Checking 6 bars</t>
  </si>
  <si>
    <t>CN1</t>
  </si>
  <si>
    <t>1AppliAutoChaud</t>
  </si>
  <si>
    <t>1AppliAutoFroid</t>
  </si>
  <si>
    <t>1AppliAutoInsono</t>
  </si>
  <si>
    <t>1AppliManuChaud</t>
  </si>
  <si>
    <t>1AppliManuFroid</t>
  </si>
  <si>
    <t>2AppliAutoChaud</t>
  </si>
  <si>
    <t>2AppliAutoFroid</t>
  </si>
  <si>
    <t>2AppliAutoInsono</t>
  </si>
  <si>
    <t>2AppliManuChaud</t>
  </si>
  <si>
    <t>2AppliManuFroid</t>
  </si>
  <si>
    <t>2emevisseuseElect</t>
  </si>
  <si>
    <t>2MSupBiRailKBK2</t>
  </si>
  <si>
    <t>3MSupVoieRailKBK1</t>
  </si>
  <si>
    <t>AbatAuto100</t>
  </si>
  <si>
    <t>AbatAuto100Preh</t>
  </si>
  <si>
    <t>AbatAuto1400</t>
  </si>
  <si>
    <t>AbatAuto200</t>
  </si>
  <si>
    <t>AbatAuto200SsBloq</t>
  </si>
  <si>
    <t>AbatAuto400</t>
  </si>
  <si>
    <t>AbatAuto600</t>
  </si>
  <si>
    <t>AbatAuto800</t>
  </si>
  <si>
    <t>AbatDegtEnsRef</t>
  </si>
  <si>
    <t>AbatDegtRef</t>
  </si>
  <si>
    <t>AbatManu</t>
  </si>
  <si>
    <t>AbatManuGuidPts</t>
  </si>
  <si>
    <t>AbatPress2000</t>
  </si>
  <si>
    <t>AbatPress600</t>
  </si>
  <si>
    <t>AbatUniver080</t>
  </si>
  <si>
    <t>AbatUniver170</t>
  </si>
  <si>
    <t>AbatUniver300</t>
  </si>
  <si>
    <t>AbatUniver600</t>
  </si>
  <si>
    <t>AbatUniverBase</t>
  </si>
  <si>
    <t>AccastillageEncol</t>
  </si>
  <si>
    <t>AccrochagePince</t>
  </si>
  <si>
    <t>AchBrasGrandXARO</t>
  </si>
  <si>
    <t>AchBrasMoyenXARO</t>
  </si>
  <si>
    <t>AchBrasPetitXARO</t>
  </si>
  <si>
    <t>AchGdBrasActifCéARO</t>
  </si>
  <si>
    <t>AchGdBrasPassCéARO</t>
  </si>
  <si>
    <t>AchMyBrasPassCéARO</t>
  </si>
  <si>
    <t>AchPtBrasActifCéARO</t>
  </si>
  <si>
    <t>AchPtBrasPassCéARO</t>
  </si>
  <si>
    <t>AdaptAidChargt</t>
  </si>
  <si>
    <t>AdaptationMSA</t>
  </si>
  <si>
    <t>AdaptationMSM</t>
  </si>
  <si>
    <t>AdaptationMSR</t>
  </si>
  <si>
    <t>AdaptMPR</t>
  </si>
  <si>
    <t>AdaptPincMor</t>
  </si>
  <si>
    <t>AdaptRenvoiAngleVis</t>
  </si>
  <si>
    <t>AffAidChargt</t>
  </si>
  <si>
    <t>AffAidChargtSit</t>
  </si>
  <si>
    <t>AffCRS19"</t>
  </si>
  <si>
    <t>AffCRSF</t>
  </si>
  <si>
    <t>AffDivText</t>
  </si>
  <si>
    <t>AffDivTextSit</t>
  </si>
  <si>
    <t>AffDivVerrin</t>
  </si>
  <si>
    <t>AffDivVerrinSit</t>
  </si>
  <si>
    <t>AffDivVerrinSup</t>
  </si>
  <si>
    <t>AffutElectPlasma</t>
  </si>
  <si>
    <t>AGVCoffretASTI</t>
  </si>
  <si>
    <t>AiguilGouj</t>
  </si>
  <si>
    <t>AiguilManuPalan</t>
  </si>
  <si>
    <t>Aimant</t>
  </si>
  <si>
    <t>AimantCompliant</t>
  </si>
  <si>
    <t>AimantPilote</t>
  </si>
  <si>
    <t>AjChgAutoRobMan</t>
  </si>
  <si>
    <t>AjChgAutoRobManFC</t>
  </si>
  <si>
    <t>AjChgAutoRobSd</t>
  </si>
  <si>
    <t>AjGoujFixeRobM</t>
  </si>
  <si>
    <t>AjGoujFixeRobSoudPF</t>
  </si>
  <si>
    <t>AjModRob12E4S</t>
  </si>
  <si>
    <t>Ajout1+1CharGeo</t>
  </si>
  <si>
    <t>AjoutButeeMagAccu</t>
  </si>
  <si>
    <t>AjoutElemPup</t>
  </si>
  <si>
    <t>AjoutMoteuPrehFlexy</t>
  </si>
  <si>
    <t>AjoutReflecteur</t>
  </si>
  <si>
    <t>AjPFRobCol</t>
  </si>
  <si>
    <t>AjPFRobMan</t>
  </si>
  <si>
    <t>AjPrehRobSoud</t>
  </si>
  <si>
    <t>AkeoOptionRobot</t>
  </si>
  <si>
    <t>AlimDNetSup</t>
  </si>
  <si>
    <t>AlimPNManip</t>
  </si>
  <si>
    <t>AmePostAntiIntrus</t>
  </si>
  <si>
    <t>AmePostErgo</t>
  </si>
  <si>
    <t>AmpliPinceClinchMach</t>
  </si>
  <si>
    <t>AmpliPincPoinc</t>
  </si>
  <si>
    <t>AnalyseMariag+prod</t>
  </si>
  <si>
    <t>AnalyseurUS</t>
  </si>
  <si>
    <t>AntenMSRPoutreHoriz</t>
  </si>
  <si>
    <t>AntennePreh_CFER</t>
  </si>
  <si>
    <t>AntennePrehSpéMariage</t>
  </si>
  <si>
    <t>AntiCarBas</t>
  </si>
  <si>
    <t>AntiCarHLg1m</t>
  </si>
  <si>
    <t>AntiCarHLg2m</t>
  </si>
  <si>
    <t>AntiCarLourd</t>
  </si>
  <si>
    <t>AntiColl</t>
  </si>
  <si>
    <t>AntiEnfVoletBi</t>
  </si>
  <si>
    <t>AntiEnfVoletCasq</t>
  </si>
  <si>
    <t>AntiIntruMag</t>
  </si>
  <si>
    <t>Apex-Transport Europ-RefroidC</t>
  </si>
  <si>
    <t>Apex-Transport Europ-RefroidP</t>
  </si>
  <si>
    <t>APIGrsSécurité</t>
  </si>
  <si>
    <t>APIMaqPt</t>
  </si>
  <si>
    <t>APIMicro</t>
  </si>
  <si>
    <t>APIMoy</t>
  </si>
  <si>
    <t>APIMoyenSécurité</t>
  </si>
  <si>
    <t>AppelAndon</t>
  </si>
  <si>
    <t>AppliS+SVersSEL+SEL</t>
  </si>
  <si>
    <t>AppuiAimanteEscamot</t>
  </si>
  <si>
    <t>AppuiAimanteFixe</t>
  </si>
  <si>
    <t>AppuiAimanteRotule</t>
  </si>
  <si>
    <t>AppuiBascul2Ep</t>
  </si>
  <si>
    <t>AppuiDrageoir</t>
  </si>
  <si>
    <t>AppuiErtalon</t>
  </si>
  <si>
    <t>AppuiEscamAnneaLight</t>
  </si>
  <si>
    <t>AppuiEscamotAnneau</t>
  </si>
  <si>
    <t>AppuiJaugAnneau</t>
  </si>
  <si>
    <t>AppuiOutNav</t>
  </si>
  <si>
    <t>AppuiPlaquLaserFix</t>
  </si>
  <si>
    <t>AppuiPlaquLaserMobil</t>
  </si>
  <si>
    <t>AppuiPrat</t>
  </si>
  <si>
    <t>AppuiSertissage</t>
  </si>
  <si>
    <t>AppuiUnitGuid</t>
  </si>
  <si>
    <t>AppuiUnitGuidPreh</t>
  </si>
  <si>
    <t>ArmAPI</t>
  </si>
  <si>
    <t>ArmAuxSécu</t>
  </si>
  <si>
    <t>ArmClinchRob</t>
  </si>
  <si>
    <t>ArmDistri</t>
  </si>
  <si>
    <t>ArmMaq</t>
  </si>
  <si>
    <t>ArmMétierSerti</t>
  </si>
  <si>
    <t>ArmMétierVis</t>
  </si>
  <si>
    <t>ArmoireCG</t>
  </si>
  <si>
    <t>ArmoirePostaPince</t>
  </si>
  <si>
    <t>ArmPaP50Hz1P1OpPoteau</t>
  </si>
  <si>
    <t>ArmPaP50Hz1P1OpSusp</t>
  </si>
  <si>
    <t>ArmPàP50Hz1Pince1Opé</t>
  </si>
  <si>
    <t>ArmPaP50Hz2P1OpPoteau</t>
  </si>
  <si>
    <t>ArmPaP50Hz2P1OpSusp</t>
  </si>
  <si>
    <t>ArmPàP50Hz2Pince1Opé</t>
  </si>
  <si>
    <t>ArmPàP50Hz2Pince2Opé</t>
  </si>
  <si>
    <t>ArmPàPautoMF1Pince1Opé</t>
  </si>
  <si>
    <t>ArmPàPautoMF2Pince1Opé</t>
  </si>
  <si>
    <t>ArmPaPMF1P1OpPoteau</t>
  </si>
  <si>
    <t>ArmPaPMF1P1OpSusp</t>
  </si>
  <si>
    <t>ArmPaPMF1Pince</t>
  </si>
  <si>
    <t>ArmPaPMF2P1OpPoteau</t>
  </si>
  <si>
    <t>ArmPaPMF2P1OpSusp</t>
  </si>
  <si>
    <t>ArmPaPMF2Pinces</t>
  </si>
  <si>
    <t>ArmPCSoudScan</t>
  </si>
  <si>
    <t>ArmSoudMsa1</t>
  </si>
  <si>
    <t>ArmSoudMsa2</t>
  </si>
  <si>
    <t>ArmSoudMsa3</t>
  </si>
  <si>
    <t>ArmZon1P</t>
  </si>
  <si>
    <t>ArrêtClaie</t>
  </si>
  <si>
    <t>Ascenseurminomi</t>
  </si>
  <si>
    <t>AspATEX</t>
  </si>
  <si>
    <t>AspGoujonMagFixe</t>
  </si>
  <si>
    <t>AspiChangElecAuto</t>
  </si>
  <si>
    <t>AspirationFuméePinceCGUN</t>
  </si>
  <si>
    <t>AspirationFuméePincePicker</t>
  </si>
  <si>
    <t>AspMAS</t>
  </si>
  <si>
    <t>AspOzoneOutil</t>
  </si>
  <si>
    <t>AspPinceFixe</t>
  </si>
  <si>
    <t>AspPointMesure</t>
  </si>
  <si>
    <t>AssClinchManHorsEu</t>
  </si>
  <si>
    <t>AssembEtudeEtSite</t>
  </si>
  <si>
    <t>AssistAUT1j</t>
  </si>
  <si>
    <t>AssistAUT1Sem</t>
  </si>
  <si>
    <t>AssistAUT1WE</t>
  </si>
  <si>
    <t>AssistClinch</t>
  </si>
  <si>
    <t>AssistClinchEurope</t>
  </si>
  <si>
    <t>AssistDemAppliTiret</t>
  </si>
  <si>
    <t>AssistDévidoir</t>
  </si>
  <si>
    <t>AssistElect1j</t>
  </si>
  <si>
    <t>AssistElect1Sem</t>
  </si>
  <si>
    <t>AssistFournRobot</t>
  </si>
  <si>
    <t>AssistIndramat</t>
  </si>
  <si>
    <t>AssistIndramatEU</t>
  </si>
  <si>
    <t>AssistInfrarouge</t>
  </si>
  <si>
    <t>AssistLaser</t>
  </si>
  <si>
    <t>AssistMeca1j</t>
  </si>
  <si>
    <t>AssistMeca1Sem</t>
  </si>
  <si>
    <t>AssistMeca1WE</t>
  </si>
  <si>
    <t>AssistMSC</t>
  </si>
  <si>
    <t>AssistPlasma</t>
  </si>
  <si>
    <t>AssistPlasmo</t>
  </si>
  <si>
    <t>AssistROB1j</t>
  </si>
  <si>
    <t>AssistROB1Sem</t>
  </si>
  <si>
    <t>AssistROB1WE</t>
  </si>
  <si>
    <t>AssistSertiVisEcrou</t>
  </si>
  <si>
    <t>AssistSEWFlexygrip1j</t>
  </si>
  <si>
    <t>AssistSEWFlexygripEU2j</t>
  </si>
  <si>
    <t>AssistSoudPlasma</t>
  </si>
  <si>
    <t>AssistSoudPlasmaEU</t>
  </si>
  <si>
    <t>AssistTeteLaser</t>
  </si>
  <si>
    <t>AssistTucker</t>
  </si>
  <si>
    <t>AssistTuckerEquipe</t>
  </si>
  <si>
    <t>AssistVissageAuto</t>
  </si>
  <si>
    <t>Aval</t>
  </si>
  <si>
    <t>AvaloirPrehCdC</t>
  </si>
  <si>
    <t>Axe0</t>
  </si>
  <si>
    <t>Axe0MSC2Cam</t>
  </si>
  <si>
    <t>Axe0MSup</t>
  </si>
  <si>
    <t>Axe0MSupRobFC</t>
  </si>
  <si>
    <t>Axe0RobFC</t>
  </si>
  <si>
    <t>BaieSwitchNiv3</t>
  </si>
  <si>
    <t>BarilletGrand600</t>
  </si>
  <si>
    <t>BarilletPetit600</t>
  </si>
  <si>
    <t>BarIm1800</t>
  </si>
  <si>
    <t>BarImDepal</t>
  </si>
  <si>
    <t>BarreauCu</t>
  </si>
  <si>
    <t>BarreMaintCapotCof</t>
  </si>
  <si>
    <t>Barriere1EtanchPort</t>
  </si>
  <si>
    <t>BasculAutoOutil</t>
  </si>
  <si>
    <t>BasculAutoOutilVarElec</t>
  </si>
  <si>
    <t>BasculElectHyd082</t>
  </si>
  <si>
    <t>BasculElectHyd085</t>
  </si>
  <si>
    <t>Base2+2CharGeo</t>
  </si>
  <si>
    <t>BaseMobileHeliflexor2</t>
  </si>
  <si>
    <t>BaseSpéMSCAiles</t>
  </si>
  <si>
    <t>BaseSpéMSCCapot</t>
  </si>
  <si>
    <t>BaseSpéMSCCoffre</t>
  </si>
  <si>
    <t>BaseSpéMSCPortes</t>
  </si>
  <si>
    <t>BaseSpéMSCTabco</t>
  </si>
  <si>
    <t>BaseSpéMSCVolet</t>
  </si>
  <si>
    <t>BaseSupGabContrPalet</t>
  </si>
  <si>
    <t>BatCeOutil</t>
  </si>
  <si>
    <t>Bati2Pos</t>
  </si>
  <si>
    <t>Bati2PosIncl4out</t>
  </si>
  <si>
    <t>Bati2PosPlat1Out</t>
  </si>
  <si>
    <t>Bati2PosPlat2Out</t>
  </si>
  <si>
    <t>Bati2PosPlat4Out</t>
  </si>
  <si>
    <t>BatiMatriceRob</t>
  </si>
  <si>
    <t>BF</t>
  </si>
  <si>
    <t>BF+</t>
  </si>
  <si>
    <t>BFSEL+</t>
  </si>
  <si>
    <t>BFSEL+-MF</t>
  </si>
  <si>
    <t>BFSEL+SEL+-MF</t>
  </si>
  <si>
    <t>BFSEL+SEL+SEL+-MF</t>
  </si>
  <si>
    <t>BFSEL+SEL+SEL+SEL+-MF</t>
  </si>
  <si>
    <t>BimanElec</t>
  </si>
  <si>
    <t>BimanElecMSM</t>
  </si>
  <si>
    <t>BimanElecSup</t>
  </si>
  <si>
    <t>BimanPn</t>
  </si>
  <si>
    <t>BIPince</t>
  </si>
  <si>
    <t>BiRail4mKBK1</t>
  </si>
  <si>
    <t>BiRail4mKBK2</t>
  </si>
  <si>
    <t>BlocCompliance</t>
  </si>
  <si>
    <t>BlocPN-4S-IP65-Réalimenté</t>
  </si>
  <si>
    <t>BlocPN-8E-IP65</t>
  </si>
  <si>
    <t>BlocPN-8S-IP65</t>
  </si>
  <si>
    <t>BloqueurTige</t>
  </si>
  <si>
    <t>BobineDoubleAnneau</t>
  </si>
  <si>
    <t>BobineSimpleAnneau</t>
  </si>
  <si>
    <t>Boit3Cal</t>
  </si>
  <si>
    <t>Boit4PortAronet</t>
  </si>
  <si>
    <t>BoitCtrlCouplVisAss</t>
  </si>
  <si>
    <t>BoiteAnneau</t>
  </si>
  <si>
    <t>BoitGazTucker</t>
  </si>
  <si>
    <t>BoitierAssentiment</t>
  </si>
  <si>
    <t>BoitierDeporte10Mt</t>
  </si>
  <si>
    <t>BoitPKE</t>
  </si>
  <si>
    <t>BoitProgASAro</t>
  </si>
  <si>
    <t>BoitProgASBosch</t>
  </si>
  <si>
    <t>BoutonCdePN</t>
  </si>
  <si>
    <t>BoutonCouple</t>
  </si>
  <si>
    <t>BPLCHEL</t>
  </si>
  <si>
    <t>BPvalidation</t>
  </si>
  <si>
    <t>BR080</t>
  </si>
  <si>
    <t>BR1210</t>
  </si>
  <si>
    <t>BR1340x1200</t>
  </si>
  <si>
    <t>BR1480x1200Ech</t>
  </si>
  <si>
    <t>BR1612</t>
  </si>
  <si>
    <t>BR1910x1200Ech</t>
  </si>
  <si>
    <t>BR1950x1200</t>
  </si>
  <si>
    <t>BR2014</t>
  </si>
  <si>
    <t>BR2680x1200</t>
  </si>
  <si>
    <t>BR30049</t>
  </si>
  <si>
    <t>BrasDogaSuppVisseu</t>
  </si>
  <si>
    <t>BrasQueletSuppVisseu</t>
  </si>
  <si>
    <t>BrasSupECO</t>
  </si>
  <si>
    <t>BraSupMag</t>
  </si>
  <si>
    <t>BraSupPrehMod</t>
  </si>
  <si>
    <t>BRBasc082</t>
  </si>
  <si>
    <t>BrideTournanteManu</t>
  </si>
  <si>
    <t>BridLuge</t>
  </si>
  <si>
    <t>BridTour</t>
  </si>
  <si>
    <t>BrosseOuvrantetMag</t>
  </si>
  <si>
    <t>BRPF</t>
  </si>
  <si>
    <t>BurinPN</t>
  </si>
  <si>
    <t>BuseSoufSerti</t>
  </si>
  <si>
    <t>ButAffleurCapotReg</t>
  </si>
  <si>
    <t>ButeeEntraineAuto</t>
  </si>
  <si>
    <t>ButeeEntraineManu</t>
  </si>
  <si>
    <t>ButeeEscamot</t>
  </si>
  <si>
    <t>ButIntTmt</t>
  </si>
  <si>
    <t>ButSecAuto</t>
  </si>
  <si>
    <t>ButSecEscam</t>
  </si>
  <si>
    <t>ButTmt</t>
  </si>
  <si>
    <t>Buzzer</t>
  </si>
  <si>
    <t>C</t>
  </si>
  <si>
    <t>Cab18G1*1m</t>
  </si>
  <si>
    <t>Cab27G1*1m</t>
  </si>
  <si>
    <t>Cab5G1*1m</t>
  </si>
  <si>
    <t>CabChantM</t>
  </si>
  <si>
    <t>CableAro7m</t>
  </si>
  <si>
    <t>CableEthCu100</t>
  </si>
  <si>
    <t>CableEthCu20Rob-AS</t>
  </si>
  <si>
    <t>CableEthCu30</t>
  </si>
  <si>
    <t>CableEthCu30RJ45M12</t>
  </si>
  <si>
    <t>CableEthCu70</t>
  </si>
  <si>
    <t>CadAbatAutoGabAile</t>
  </si>
  <si>
    <t>CadAbatGabAile</t>
  </si>
  <si>
    <t>CadGabBasAile</t>
  </si>
  <si>
    <t>CadGabCapot</t>
  </si>
  <si>
    <t>CadGabCharnPorte</t>
  </si>
  <si>
    <t>CadGabCharnVolCaiss</t>
  </si>
  <si>
    <t>CadGabCharnVolet</t>
  </si>
  <si>
    <t>CadGabCoffre</t>
  </si>
  <si>
    <t>CadGabEquerParchoc</t>
  </si>
  <si>
    <t>CadGabPrepaAile</t>
  </si>
  <si>
    <t>CadManipCapot</t>
  </si>
  <si>
    <t>CadManutHorizGd</t>
  </si>
  <si>
    <t>CadManutHorizPt</t>
  </si>
  <si>
    <t>CadMobilGabAile</t>
  </si>
  <si>
    <t>CadPorteurGabAile</t>
  </si>
  <si>
    <t>CadPreh1000</t>
  </si>
  <si>
    <t>CadPreh1000Old</t>
  </si>
  <si>
    <t>CadPreh1500</t>
  </si>
  <si>
    <t>CadPreh1500Old</t>
  </si>
  <si>
    <t>CadPreh2000</t>
  </si>
  <si>
    <t>CadPreh2000Old</t>
  </si>
  <si>
    <t>CadPreh3000</t>
  </si>
  <si>
    <t>CadPreh3000Old</t>
  </si>
  <si>
    <t>CadPrehProfil1000</t>
  </si>
  <si>
    <t>CadPrehProfil1500</t>
  </si>
  <si>
    <t>CadPrehProfil2000</t>
  </si>
  <si>
    <t>CadPrehProfil3000</t>
  </si>
  <si>
    <t>CadrComplConfPav</t>
  </si>
  <si>
    <t>CadrConfoFaceAv</t>
  </si>
  <si>
    <t>CadrConfoFaceAvOld</t>
  </si>
  <si>
    <t>CadrConfoPanAR</t>
  </si>
  <si>
    <t>CadrConfoPanAROld</t>
  </si>
  <si>
    <t>CadrConfoTabco</t>
  </si>
  <si>
    <t>CadrConfoTabcoOld</t>
  </si>
  <si>
    <t>CadrConfPav</t>
  </si>
  <si>
    <t>CadreBody</t>
  </si>
  <si>
    <t>CadreBody3Lat</t>
  </si>
  <si>
    <t>CadreBody3Sup</t>
  </si>
  <si>
    <t>CadreStockMarbCtrl</t>
  </si>
  <si>
    <t>CadrGabCSERenf1/2Faç</t>
  </si>
  <si>
    <t>CadrPressCdc</t>
  </si>
  <si>
    <t>CadTransbOuvrantMEF</t>
  </si>
  <si>
    <t>CaisseNavettePRBollhoff</t>
  </si>
  <si>
    <t>CaleColle</t>
  </si>
  <si>
    <t>CaleEtagee</t>
  </si>
  <si>
    <t>CalibCadreCoulisse</t>
  </si>
  <si>
    <t>CalibClipLechExtPort</t>
  </si>
  <si>
    <t>CalibEnjoAile</t>
  </si>
  <si>
    <t>CalibEnjoBasPort</t>
  </si>
  <si>
    <t>CalibEnjoCustode</t>
  </si>
  <si>
    <t>CalibEnjoEncadPort</t>
  </si>
  <si>
    <t>CalibFauxBecquet</t>
  </si>
  <si>
    <t>CalibGoujManuel</t>
  </si>
  <si>
    <t>CalibJointEau</t>
  </si>
  <si>
    <t>CalibLeveVitre</t>
  </si>
  <si>
    <t>CalibPuitVitrePort</t>
  </si>
  <si>
    <t>CalibreOP10</t>
  </si>
  <si>
    <t>CalibYCharnSup</t>
  </si>
  <si>
    <t>CallBox</t>
  </si>
  <si>
    <t>CamAxAux15mOld</t>
  </si>
  <si>
    <t>CamAxAux7mOld</t>
  </si>
  <si>
    <t>CamAxElect</t>
  </si>
  <si>
    <t>CamAxElectABB</t>
  </si>
  <si>
    <t>CamAxElectRobV11</t>
  </si>
  <si>
    <t>Camera</t>
  </si>
  <si>
    <t>CamRHG</t>
  </si>
  <si>
    <t>CamVisionOpale</t>
  </si>
  <si>
    <t>CapotProtec</t>
  </si>
  <si>
    <t>CaptAFuiteDetectEcrou</t>
  </si>
  <si>
    <t>CapteurCroix</t>
  </si>
  <si>
    <t>CaptVisionInspector</t>
  </si>
  <si>
    <t>CarFourS</t>
  </si>
  <si>
    <t>CartDnetSup</t>
  </si>
  <si>
    <t>CartDPSup</t>
  </si>
  <si>
    <t>CarteEthernetTIAPortal</t>
  </si>
  <si>
    <t>CarterMAMsoudArc</t>
  </si>
  <si>
    <t>CartEthSup</t>
  </si>
  <si>
    <t>CartResau4Ports</t>
  </si>
  <si>
    <t>CartSupPCWincc</t>
  </si>
  <si>
    <t>CdeVisseusEmbarq</t>
  </si>
  <si>
    <t>CellAntiRemontArmat</t>
  </si>
  <si>
    <t>CellBal</t>
  </si>
  <si>
    <t>CellBal2Zones</t>
  </si>
  <si>
    <t>CellBalAntiEnf</t>
  </si>
  <si>
    <t>CentrageChariotMSC</t>
  </si>
  <si>
    <t>CentreurCoffreVolet</t>
  </si>
  <si>
    <t>ChainePortCable</t>
  </si>
  <si>
    <t>ChaiseInclinMarbr</t>
  </si>
  <si>
    <t>ChaiseMSRConfoCdC</t>
  </si>
  <si>
    <t>ChaiseOutil</t>
  </si>
  <si>
    <t>ChaiseOutilPTI3P4P</t>
  </si>
  <si>
    <t>ChaisPlatTour300</t>
  </si>
  <si>
    <t>ChaisPlatTour600</t>
  </si>
  <si>
    <t>ChangElecAutoBarilCircu</t>
  </si>
  <si>
    <t>ChangElecAutoBarilLine</t>
  </si>
  <si>
    <t>ChangElecAutoOld</t>
  </si>
  <si>
    <t>ChangOP27</t>
  </si>
  <si>
    <t>ChangProcesseur</t>
  </si>
  <si>
    <t>ChangRAM</t>
  </si>
  <si>
    <t>ChangXBT</t>
  </si>
  <si>
    <t>Char100</t>
  </si>
  <si>
    <t>Char100Preh</t>
  </si>
  <si>
    <t>Char200</t>
  </si>
  <si>
    <t>Char200Preh</t>
  </si>
  <si>
    <t>Char400</t>
  </si>
  <si>
    <t>Char800</t>
  </si>
  <si>
    <t>CharCdcAss</t>
  </si>
  <si>
    <t>CharElevManutOMS</t>
  </si>
  <si>
    <t>ChargMainRob</t>
  </si>
  <si>
    <t>CharioGuidVisBasAile</t>
  </si>
  <si>
    <t>ChariotAnneauAV</t>
  </si>
  <si>
    <t>ChariotBrancard</t>
  </si>
  <si>
    <t>ChariotCapVol</t>
  </si>
  <si>
    <t>ChariotCdC</t>
  </si>
  <si>
    <t>ChariotDepalCdc</t>
  </si>
  <si>
    <t>ChariotDoubAiles</t>
  </si>
  <si>
    <t>ChariotEquilibManip</t>
  </si>
  <si>
    <t>ChariotFut</t>
  </si>
  <si>
    <t>ChariotLongeronnets</t>
  </si>
  <si>
    <t>ChariotManu</t>
  </si>
  <si>
    <t>ChariotMSCCapacit</t>
  </si>
  <si>
    <t>ChariotPinc</t>
  </si>
  <si>
    <t>ChariotPortes</t>
  </si>
  <si>
    <t>ChariotsPosteMOCR</t>
  </si>
  <si>
    <t>ChariotStockAnneau</t>
  </si>
  <si>
    <t>ChariotStockGrand</t>
  </si>
  <si>
    <t>ChariotStockMoyen</t>
  </si>
  <si>
    <t>ChariotStockPetit</t>
  </si>
  <si>
    <t>ChariotTablier</t>
  </si>
  <si>
    <t>ChariotTranspMoyCont</t>
  </si>
  <si>
    <t>ChariotUnit</t>
  </si>
  <si>
    <t>CharManSortOuv</t>
  </si>
  <si>
    <t>CharniereAnneau</t>
  </si>
  <si>
    <t>CharSortLug</t>
  </si>
  <si>
    <t>CharSortLugTablRoul</t>
  </si>
  <si>
    <t>Chassis3DSymGrand</t>
  </si>
  <si>
    <t>Chassis3DSymMoyen</t>
  </si>
  <si>
    <t>CHELAPI</t>
  </si>
  <si>
    <t>CheminCab54*1m</t>
  </si>
  <si>
    <t>ChgAutoClinch51</t>
  </si>
  <si>
    <t>ChgAutoPincEL31</t>
  </si>
  <si>
    <t>ChgAutoPincEL51</t>
  </si>
  <si>
    <t>ChgAutoPincEL81</t>
  </si>
  <si>
    <t>ChgAutoPincPN31</t>
  </si>
  <si>
    <t>ChgAutoPreh31</t>
  </si>
  <si>
    <t>ChgAutoPreh51</t>
  </si>
  <si>
    <t>ChgAutoPreh81</t>
  </si>
  <si>
    <t>Chgmanu</t>
  </si>
  <si>
    <t>ChgManuRobFCPincNonMod</t>
  </si>
  <si>
    <t>ChgManuRobPincNonMod</t>
  </si>
  <si>
    <t>ChgSemiAutoPince</t>
  </si>
  <si>
    <t>ChgSemiAutoPreh</t>
  </si>
  <si>
    <t>ChgSemiAutoRobot</t>
  </si>
  <si>
    <t>ChgtCarteDialogArmCOL</t>
  </si>
  <si>
    <t>ChgtFaiscRobotManut</t>
  </si>
  <si>
    <t>ChgtFaiscRobotSoud</t>
  </si>
  <si>
    <t>ChgtRapOmsMAS</t>
  </si>
  <si>
    <t>ChgtRapOmsOutil</t>
  </si>
  <si>
    <t>ChgtTransfoPince</t>
  </si>
  <si>
    <t>CisaillePN</t>
  </si>
  <si>
    <t>ClaieStockSert</t>
  </si>
  <si>
    <t>CleDynamo</t>
  </si>
  <si>
    <t>CleMFAA</t>
  </si>
  <si>
    <t>ClientLegerCRSF</t>
  </si>
  <si>
    <t>ClientLegerSansTolerie</t>
  </si>
  <si>
    <t>ClimArmoir</t>
  </si>
  <si>
    <t>ClimCoffret</t>
  </si>
  <si>
    <t>CliquetMultiSilh</t>
  </si>
  <si>
    <t>CM</t>
  </si>
  <si>
    <t>CMTmiGMAG</t>
  </si>
  <si>
    <t>CMTmigMagEmb</t>
  </si>
  <si>
    <t>CMTmigMagFix</t>
  </si>
  <si>
    <t>CMTmigMagMan</t>
  </si>
  <si>
    <t>CMTmiGMAGPF</t>
  </si>
  <si>
    <t>CodeurPinceSup</t>
  </si>
  <si>
    <t>CodeVéhPlotStation</t>
  </si>
  <si>
    <t>CodeVéhVisseuse</t>
  </si>
  <si>
    <t>CoffRaccMSC1Cam</t>
  </si>
  <si>
    <t>CoffRaccMSC2Cam</t>
  </si>
  <si>
    <t>Coffret1API</t>
  </si>
  <si>
    <t>Coffret2+2MGB</t>
  </si>
  <si>
    <t>Coffret2+2MGB_Complement</t>
  </si>
  <si>
    <t>Coffret2+2Rideaux</t>
  </si>
  <si>
    <t>Coffret2+2Rideaux_Complement</t>
  </si>
  <si>
    <t>Coffret2API</t>
  </si>
  <si>
    <t>Coffret6Robots</t>
  </si>
  <si>
    <t>Coffret6robots_Compl_CamAxe</t>
  </si>
  <si>
    <t>CoffretAlimVision</t>
  </si>
  <si>
    <t>CoffretAndon</t>
  </si>
  <si>
    <t>CoffretAPI_Sup</t>
  </si>
  <si>
    <t>CoffretApiCalibre</t>
  </si>
  <si>
    <t>CoffretCGUN</t>
  </si>
  <si>
    <t>CoffretDistrib230v</t>
  </si>
  <si>
    <t>CoffretOpeIHM_TP1500</t>
  </si>
  <si>
    <t>CoffretOpeIHM_TP700</t>
  </si>
  <si>
    <t>CoffretPasserellePN-PN</t>
  </si>
  <si>
    <t>CoffretPicker</t>
  </si>
  <si>
    <t>CoffretPlateauRef1</t>
  </si>
  <si>
    <t>CoffretPlateauRef11</t>
  </si>
  <si>
    <t>CoffretPlateauRef12</t>
  </si>
  <si>
    <t>CoffretPlateauRef2</t>
  </si>
  <si>
    <t>CoffretPlateauRef20</t>
  </si>
  <si>
    <t>CoffretPlateauRef21</t>
  </si>
  <si>
    <t>CoffretPlateauRef22</t>
  </si>
  <si>
    <t>CoffretPlateauRef23</t>
  </si>
  <si>
    <t>CoffretPlateauRef3</t>
  </si>
  <si>
    <t>CoffretPlateauRef4</t>
  </si>
  <si>
    <t>CoffretPlateauRef5</t>
  </si>
  <si>
    <t>CoffretPlateauRef6</t>
  </si>
  <si>
    <t>CoffretPlateauRef7</t>
  </si>
  <si>
    <t>CoffretPlateauRef8</t>
  </si>
  <si>
    <t>CoffretPrises</t>
  </si>
  <si>
    <t>CoffretSécurité</t>
  </si>
  <si>
    <t>CoffretSécuSupRAN</t>
  </si>
  <si>
    <t>CoffretSoudureArcCGUN</t>
  </si>
  <si>
    <t>CoffretSTMEF</t>
  </si>
  <si>
    <t>CoffretSwitch</t>
  </si>
  <si>
    <t>Coffretswitch14PortSA</t>
  </si>
  <si>
    <t>CoffretSwitch16Port</t>
  </si>
  <si>
    <t>CoffretSwitch24PortDA</t>
  </si>
  <si>
    <t>CoffretSwitch24PortSA</t>
  </si>
  <si>
    <t>CoffretSwitch24PortsNiv2</t>
  </si>
  <si>
    <t>CoffretSwitch48PortDA</t>
  </si>
  <si>
    <t>CoffretSwitch48PortSA</t>
  </si>
  <si>
    <t>CoffretSwitch8Port</t>
  </si>
  <si>
    <t>CoffretTAC</t>
  </si>
  <si>
    <t>CoffretVerrines</t>
  </si>
  <si>
    <t>CoffretVisseuseServante</t>
  </si>
  <si>
    <t>ColCygneClinchSpé</t>
  </si>
  <si>
    <t>ColDeCygneCoffre</t>
  </si>
  <si>
    <t>CollectDerivation</t>
  </si>
  <si>
    <t>ColonneAChoc</t>
  </si>
  <si>
    <t>CompAjoutDosAutoEncolChaud</t>
  </si>
  <si>
    <t>CompAjoutDosAutoEncolFroid</t>
  </si>
  <si>
    <t>CompAjoutDosAutoInsono</t>
  </si>
  <si>
    <t>CompAjoutDosManuChaud</t>
  </si>
  <si>
    <t>CompAjoutDosManuFroid</t>
  </si>
  <si>
    <t>CompAppliFlexy1MotElec</t>
  </si>
  <si>
    <t>CompAppliFlexyMotElecSup</t>
  </si>
  <si>
    <t>CompAppRobColleAkéo</t>
  </si>
  <si>
    <t>CompAppRobPinChaAutSup</t>
  </si>
  <si>
    <t>CompAuto2ZonLaser</t>
  </si>
  <si>
    <t>CompCameAxAux</t>
  </si>
  <si>
    <t>CompChangElecAutoStd2003-2006</t>
  </si>
  <si>
    <t>CompCtrlBrasageLaser</t>
  </si>
  <si>
    <t>CompElecRobotStd2003-2006</t>
  </si>
  <si>
    <t>CompFibreLaser</t>
  </si>
  <si>
    <t>CompFibreLaserDiode</t>
  </si>
  <si>
    <t>CompFibreLaserIPG</t>
  </si>
  <si>
    <t>CompFlexiRob400L14m</t>
  </si>
  <si>
    <t>CompFlexiRob400L21m</t>
  </si>
  <si>
    <t>CompFlexiRob400L7m</t>
  </si>
  <si>
    <t>CompGenCabArm</t>
  </si>
  <si>
    <t>CompIntAbatAuto+Bloq</t>
  </si>
  <si>
    <t>CompIntAbatCharMaq</t>
  </si>
  <si>
    <t>CompIntAbatCharPreh</t>
  </si>
  <si>
    <t>CompIntAppuiMobPreh</t>
  </si>
  <si>
    <t>CompIntAppuiOutNav</t>
  </si>
  <si>
    <t>CompIntAppuiPreh</t>
  </si>
  <si>
    <t>CompIntArmSoud</t>
  </si>
  <si>
    <t>CompIntArmTuckOut</t>
  </si>
  <si>
    <t>CompIntArmZon</t>
  </si>
  <si>
    <t>CompIntBarlm</t>
  </si>
  <si>
    <t>CompIntBIAntiEnf</t>
  </si>
  <si>
    <t>CompIntBimanElec</t>
  </si>
  <si>
    <t>CompIntCabLaser</t>
  </si>
  <si>
    <t>CompIntCableBI</t>
  </si>
  <si>
    <t>CompIntCellAntiIntru</t>
  </si>
  <si>
    <t>CompIntChangElecAuto</t>
  </si>
  <si>
    <t>CompIntChargMAccu</t>
  </si>
  <si>
    <t>CompIntChgAutoPinc</t>
  </si>
  <si>
    <t>CompIntChgAutoPreh</t>
  </si>
  <si>
    <t>CompIntCoffret</t>
  </si>
  <si>
    <t>CompIntDepPinc</t>
  </si>
  <si>
    <t>CompIntDepPreh</t>
  </si>
  <si>
    <t>CompIntDistribMaq</t>
  </si>
  <si>
    <t>CompIntDistribPreh</t>
  </si>
  <si>
    <t>CompIntegAntenPreh</t>
  </si>
  <si>
    <t>CompIntElev</t>
  </si>
  <si>
    <t>CompIntEtiquetMag</t>
  </si>
  <si>
    <t>CompIntInterverTOR</t>
  </si>
  <si>
    <t>CompIntLectCodBar</t>
  </si>
  <si>
    <t>CompIntMAccu</t>
  </si>
  <si>
    <t>CompIntMarbEnLigne</t>
  </si>
  <si>
    <t>CompIntMetB</t>
  </si>
  <si>
    <t>CompIntMètrePG</t>
  </si>
  <si>
    <t>CompIntPil</t>
  </si>
  <si>
    <t>CompIntPilMobMaq</t>
  </si>
  <si>
    <t>CompIntPilMobPreh</t>
  </si>
  <si>
    <t>CompIntPilOutNav</t>
  </si>
  <si>
    <t>CompIntPilPreh</t>
  </si>
  <si>
    <t>CompIntPincSoud</t>
  </si>
  <si>
    <t>CompIntPistoletColl</t>
  </si>
  <si>
    <t>CompIntPlatEnLigne</t>
  </si>
  <si>
    <t>CompIntPlotLect</t>
  </si>
  <si>
    <t>CompIntPontLevis</t>
  </si>
  <si>
    <t>CompIntPort</t>
  </si>
  <si>
    <t>CompIntPostDep</t>
  </si>
  <si>
    <t>CompIntPpMaq</t>
  </si>
  <si>
    <t>CompIntPpPreh</t>
  </si>
  <si>
    <t>CompIntPup</t>
  </si>
  <si>
    <t>CompIntRef</t>
  </si>
  <si>
    <t>CompIntRefMobMaq</t>
  </si>
  <si>
    <t>CompIntRefPilPrat</t>
  </si>
  <si>
    <t>CompIntRefSerrMaq</t>
  </si>
  <si>
    <t>CompIntRefSerrPreh</t>
  </si>
  <si>
    <t>CompIntRetMag2Serr</t>
  </si>
  <si>
    <t>CompIntRetMag4Serr</t>
  </si>
  <si>
    <t>CompIntRobot</t>
  </si>
  <si>
    <t>CompIntRobotAppliTiret</t>
  </si>
  <si>
    <t>CompIntRodAbattant</t>
  </si>
  <si>
    <t>CompIntRodFixe</t>
  </si>
  <si>
    <t>CompIntSerragMaq</t>
  </si>
  <si>
    <t>CompIntSerrPreh</t>
  </si>
  <si>
    <t>CompIntStArret</t>
  </si>
  <si>
    <t>CompIntStArretCourb</t>
  </si>
  <si>
    <t>CompIntTapBand</t>
  </si>
  <si>
    <t>CompIntTMT3</t>
  </si>
  <si>
    <t>CompIntTouch</t>
  </si>
  <si>
    <t>CompIntTransfo</t>
  </si>
  <si>
    <t>CompIntTrappe</t>
  </si>
  <si>
    <t>CompIntTuckMigRob</t>
  </si>
  <si>
    <t>CompIntVentMaq</t>
  </si>
  <si>
    <t>CompIntVentPreh</t>
  </si>
  <si>
    <t>CompIntVolet</t>
  </si>
  <si>
    <t>CompIntVolProg</t>
  </si>
  <si>
    <t>ComplAppuiLarge</t>
  </si>
  <si>
    <t>ComplElev3pts2Col</t>
  </si>
  <si>
    <t>ComplementPCRack</t>
  </si>
  <si>
    <t>ComplEtudePrehPoly</t>
  </si>
  <si>
    <t>Compliance2Axes</t>
  </si>
  <si>
    <t>ComplianceRotation</t>
  </si>
  <si>
    <t>ComplPist400cc</t>
  </si>
  <si>
    <t>ComplPistAppliTiret</t>
  </si>
  <si>
    <t>ComplPistFib</t>
  </si>
  <si>
    <t>CompMagAccAerHorFr</t>
  </si>
  <si>
    <t>CompMagAccSolHorFr</t>
  </si>
  <si>
    <t>CompMeubFagotTabLivKanban</t>
  </si>
  <si>
    <t>CompMonoBody3Elev3pt</t>
  </si>
  <si>
    <t>CompMonoBody4Elev3pt</t>
  </si>
  <si>
    <t>CompMonogeoBody3MetB</t>
  </si>
  <si>
    <t>CompMonogeoBody4MetB</t>
  </si>
  <si>
    <t>CompPinceRecup</t>
  </si>
  <si>
    <t>CompPtEiffelComplexeSite</t>
  </si>
  <si>
    <t>CompPtEiffelComplexeSiteCG</t>
  </si>
  <si>
    <t>CompPtEiffelComplexeSiteCT</t>
  </si>
  <si>
    <t>CompPtEiffelSimpleSite</t>
  </si>
  <si>
    <t>CompPtEiffelSimpleSiteCG</t>
  </si>
  <si>
    <t>CompPtEiffelSimpleSiteCT</t>
  </si>
  <si>
    <t>CompPtFluxLocalSite</t>
  </si>
  <si>
    <t>CompPtFluxLocalSiteCG</t>
  </si>
  <si>
    <t>CompPtFluxLocalSiteCT</t>
  </si>
  <si>
    <t>CompRobRecup</t>
  </si>
  <si>
    <t>CompRodStd2003-2006</t>
  </si>
  <si>
    <t>CompSourcBackup</t>
  </si>
  <si>
    <t>CompSourcBackupRWS</t>
  </si>
  <si>
    <t>CompTeteSerti2Axes</t>
  </si>
  <si>
    <t>CompTeteSoudoBrasage</t>
  </si>
  <si>
    <t>ComSupAlu</t>
  </si>
  <si>
    <t>CondOuvAssCréation</t>
  </si>
  <si>
    <t>CondOuvAssRénov</t>
  </si>
  <si>
    <t>ConFilAigMa</t>
  </si>
  <si>
    <t>ConFilAigPn</t>
  </si>
  <si>
    <t>ConFilCourHor</t>
  </si>
  <si>
    <t>ConFilCourVer</t>
  </si>
  <si>
    <t>ConFilGabCro</t>
  </si>
  <si>
    <t>ConteneurSpeDepalAuto</t>
  </si>
  <si>
    <t>ContFilGacheCale</t>
  </si>
  <si>
    <t>ContFilGacheJauge</t>
  </si>
  <si>
    <t>ContJeuxAffleur</t>
  </si>
  <si>
    <t>ContPoidBar</t>
  </si>
  <si>
    <t>ContPostEncolEmb</t>
  </si>
  <si>
    <t>ContPostEncolFixe</t>
  </si>
  <si>
    <t>ContreElectrodeFixe</t>
  </si>
  <si>
    <t>ContreFormeErtalon</t>
  </si>
  <si>
    <t>ContreLameSerrage</t>
  </si>
  <si>
    <t>ContreLameUnite</t>
  </si>
  <si>
    <t>ContrePdsHeliflexor</t>
  </si>
  <si>
    <t>ContrePdsMSR</t>
  </si>
  <si>
    <t>ContrePoidHampe</t>
  </si>
  <si>
    <t>ContrôleAPICarryOver</t>
  </si>
  <si>
    <t>ContrôleAPISécurité</t>
  </si>
  <si>
    <t>ControleLaserHP_RWS</t>
  </si>
  <si>
    <t>ControleLaserHP_Std</t>
  </si>
  <si>
    <t>ControleLaserRWS</t>
  </si>
  <si>
    <t>ControleLaserStd</t>
  </si>
  <si>
    <t>ControleMarquVIN</t>
  </si>
  <si>
    <t>ControleTetePlasmo</t>
  </si>
  <si>
    <t>ControleTeteRWS</t>
  </si>
  <si>
    <t>ControleTeteSB</t>
  </si>
  <si>
    <t>ContVisionCaptSupEPF</t>
  </si>
  <si>
    <t>ContVisionColleTiretE</t>
  </si>
  <si>
    <t>ContVisionColleTiretEPF</t>
  </si>
  <si>
    <t>Convertisseur RS232/RS485</t>
  </si>
  <si>
    <t>ConvFicelCharDechar</t>
  </si>
  <si>
    <t>ConvFil</t>
  </si>
  <si>
    <t>ConvFilSup</t>
  </si>
  <si>
    <t>ConvFilTrol</t>
  </si>
  <si>
    <t>CopTrajColle</t>
  </si>
  <si>
    <t>CopTrajDiv</t>
  </si>
  <si>
    <t>CopTrajMan</t>
  </si>
  <si>
    <t>CopTrajMig</t>
  </si>
  <si>
    <t>CopTrajSoud</t>
  </si>
  <si>
    <t>CopTrajSoudAssDiff</t>
  </si>
  <si>
    <t>CouliRegSerPrhCdcEle</t>
  </si>
  <si>
    <t>CouliRegSerPrhCdcEleSup</t>
  </si>
  <si>
    <t>CouliRegSerPrhCdcPn</t>
  </si>
  <si>
    <t>CouliSerrPrhCdcPn</t>
  </si>
  <si>
    <t>CoupleurHelmholz</t>
  </si>
  <si>
    <t>CouplPnElecFixe</t>
  </si>
  <si>
    <t>CouplPnElecMobil</t>
  </si>
  <si>
    <t>CourbeVoiePalan</t>
  </si>
  <si>
    <t>CPF</t>
  </si>
  <si>
    <t>CPF+</t>
  </si>
  <si>
    <t>CPFCPF</t>
  </si>
  <si>
    <t>CQ</t>
  </si>
  <si>
    <t>CrochetDouble</t>
  </si>
  <si>
    <t>CRSFgrosIlot</t>
  </si>
  <si>
    <t>CRSFmodifAPI</t>
  </si>
  <si>
    <t>CRSFpetitIlot</t>
  </si>
  <si>
    <t>CtrlBrasageLaser</t>
  </si>
  <si>
    <t>CtrlBrasageLaserNew</t>
  </si>
  <si>
    <t>CtrlCoupleVisAsserv</t>
  </si>
  <si>
    <t>CtrlFluxAir</t>
  </si>
  <si>
    <t>CtrlGachePLC</t>
  </si>
  <si>
    <t>CtrlPlasmo1PC+1CamComplément</t>
  </si>
  <si>
    <t>CtrlSoudLaser</t>
  </si>
  <si>
    <t>CtrlSoudLaser1</t>
  </si>
  <si>
    <t>CtrlSoudLaser2</t>
  </si>
  <si>
    <t>Culb</t>
  </si>
  <si>
    <t>DecoupPlasmaManu</t>
  </si>
  <si>
    <t>DecrassBuseColleAkeo</t>
  </si>
  <si>
    <t>DefVerrinBuzzer</t>
  </si>
  <si>
    <t>DeltaPrixTransfo4Diodes</t>
  </si>
  <si>
    <t>DemarChaufPlaqIFF</t>
  </si>
  <si>
    <t>DemarPoinc</t>
  </si>
  <si>
    <t>DemarPoincEurope</t>
  </si>
  <si>
    <t>DemiGabCapCof</t>
  </si>
  <si>
    <t>DemontArmoireClinch</t>
  </si>
  <si>
    <t>DemontArmPotCol</t>
  </si>
  <si>
    <t>DemontGeneDistriGoujon</t>
  </si>
  <si>
    <t>DemontGroupDosCol</t>
  </si>
  <si>
    <t>DemontIndexeur</t>
  </si>
  <si>
    <t>DemontMagAerien5m</t>
  </si>
  <si>
    <t>DemontMagAerien5mSup</t>
  </si>
  <si>
    <t>DemontMagSol5m</t>
  </si>
  <si>
    <t>DemontMagSol5mSup</t>
  </si>
  <si>
    <t>DemontMAS</t>
  </si>
  <si>
    <t>DémontNetColle</t>
  </si>
  <si>
    <t>DemontPince</t>
  </si>
  <si>
    <t>DemontPinceClinch</t>
  </si>
  <si>
    <t>DemontPlaqRehaus</t>
  </si>
  <si>
    <t>DemontRobot</t>
  </si>
  <si>
    <t>DemontRodAbat</t>
  </si>
  <si>
    <t>DemontRodFixe</t>
  </si>
  <si>
    <t>DemontSoudArc</t>
  </si>
  <si>
    <t>DemontTeteGoujon</t>
  </si>
  <si>
    <t>DemontTeteMarquage</t>
  </si>
  <si>
    <t>DemontVisseuCoffret</t>
  </si>
  <si>
    <t>DemontVolet</t>
  </si>
  <si>
    <t>DemRemNavetMagAerien</t>
  </si>
  <si>
    <t>DemRemNavetMagSol</t>
  </si>
  <si>
    <t>DemRemontCabineLaser</t>
  </si>
  <si>
    <t>DepAlimAirEau</t>
  </si>
  <si>
    <t>DepAlimFM</t>
  </si>
  <si>
    <t>DepAlimFS</t>
  </si>
  <si>
    <t>DepAppuiPil</t>
  </si>
  <si>
    <t>DepArmoirGd</t>
  </si>
  <si>
    <t>DepArmoirPt</t>
  </si>
  <si>
    <t>DepBaiRobGd</t>
  </si>
  <si>
    <t>DepBaiRobPt</t>
  </si>
  <si>
    <t>DepBI</t>
  </si>
  <si>
    <t>DepBoitAU</t>
  </si>
  <si>
    <t>DepColSoudGd</t>
  </si>
  <si>
    <t>DepColSoudPt</t>
  </si>
  <si>
    <t>DepDescGaz</t>
  </si>
  <si>
    <t>DepDetectPp</t>
  </si>
  <si>
    <t>DepGdMarbZoneCO</t>
  </si>
  <si>
    <t>DepGdMarbZoneNeuve</t>
  </si>
  <si>
    <t>DepGdPlatZoneCO</t>
  </si>
  <si>
    <t>DepGdPlatZoneNeuve</t>
  </si>
  <si>
    <t>DepGenGouj</t>
  </si>
  <si>
    <t>DepGenMIG</t>
  </si>
  <si>
    <t>DepGroupAspi</t>
  </si>
  <si>
    <t>DepGroupCollGd</t>
  </si>
  <si>
    <t>DepGroupCollPt</t>
  </si>
  <si>
    <t>DeplacCoffretEthernet</t>
  </si>
  <si>
    <t>DeplacEcranCRSF</t>
  </si>
  <si>
    <t>DeplacementTechPlasmo</t>
  </si>
  <si>
    <t>DéplacGoulot100*1m</t>
  </si>
  <si>
    <t>DéplacGoulot300*1m</t>
  </si>
  <si>
    <t>DeplacRaccordPupMobile</t>
  </si>
  <si>
    <t>DepMaccuAir</t>
  </si>
  <si>
    <t>DepMaccuSol</t>
  </si>
  <si>
    <t>DepMagAerien</t>
  </si>
  <si>
    <t>DepMas</t>
  </si>
  <si>
    <t>DeposePince</t>
  </si>
  <si>
    <t>DeposePressSerti</t>
  </si>
  <si>
    <t>DeposeTeteSerti</t>
  </si>
  <si>
    <t>DepOutilCdC</t>
  </si>
  <si>
    <t>DepPalan</t>
  </si>
  <si>
    <t>DepPanAir</t>
  </si>
  <si>
    <t>DepPanAirEau</t>
  </si>
  <si>
    <t>DepPassMaccuAir</t>
  </si>
  <si>
    <t>DepPES</t>
  </si>
  <si>
    <t>DepPG</t>
  </si>
  <si>
    <t>DepPiedPincSol</t>
  </si>
  <si>
    <t>DepPilMob</t>
  </si>
  <si>
    <t>DepPistCollGd</t>
  </si>
  <si>
    <t>DepPistCollPt</t>
  </si>
  <si>
    <t>DepPort</t>
  </si>
  <si>
    <t>DepPostMIGManu</t>
  </si>
  <si>
    <t>DepPostPinc</t>
  </si>
  <si>
    <t>DepPreh1500</t>
  </si>
  <si>
    <t>DepPreh500</t>
  </si>
  <si>
    <t>DepPtMarbZoneCO</t>
  </si>
  <si>
    <t>DepPtPlatZoneCO</t>
  </si>
  <si>
    <t>DepPupBpl</t>
  </si>
  <si>
    <t>DepPupES</t>
  </si>
  <si>
    <t>DepPupPc</t>
  </si>
  <si>
    <t>DepPupTerm</t>
  </si>
  <si>
    <t>DepRobGdZoneCO</t>
  </si>
  <si>
    <t>DepRobGdZoneNeuve</t>
  </si>
  <si>
    <t>DepRobPt</t>
  </si>
  <si>
    <t>DepRodChang</t>
  </si>
  <si>
    <t>DepSerrage</t>
  </si>
  <si>
    <t>DepSourcLaser</t>
  </si>
  <si>
    <t>DepTrappe</t>
  </si>
  <si>
    <t>DepVolet</t>
  </si>
  <si>
    <t>DesserteAugetExtRid</t>
  </si>
  <si>
    <t>DesserteEcrouVis</t>
  </si>
  <si>
    <t>DesserteKanbanEloigné</t>
  </si>
  <si>
    <t>DesserteMEF</t>
  </si>
  <si>
    <t>DesserteMonopointMAS</t>
  </si>
  <si>
    <t>DessertManut</t>
  </si>
  <si>
    <t>DetectCharMSC</t>
  </si>
  <si>
    <t>DetectCodPlat</t>
  </si>
  <si>
    <t>DetectEcrou</t>
  </si>
  <si>
    <t>DetectSupTabl</t>
  </si>
  <si>
    <t>DevetissAnneau</t>
  </si>
  <si>
    <t>Devetisseur</t>
  </si>
  <si>
    <t>Devidoirs</t>
  </si>
  <si>
    <t>DevTaquetClaie</t>
  </si>
  <si>
    <t>DialogueSecuAPI</t>
  </si>
  <si>
    <t>DisqueusePn</t>
  </si>
  <si>
    <t>Distrib2</t>
  </si>
  <si>
    <t>Distrib2CdeManu</t>
  </si>
  <si>
    <t>Distrib2Isolé</t>
  </si>
  <si>
    <t>Distrib3</t>
  </si>
  <si>
    <t>Distrib3MvtBloqueur</t>
  </si>
  <si>
    <t>DistribConfAbatMSM</t>
  </si>
  <si>
    <t>DistribConfMvt</t>
  </si>
  <si>
    <t>DistribPreh</t>
  </si>
  <si>
    <t>DistribPrehOld</t>
  </si>
  <si>
    <t>DistribRivetage</t>
  </si>
  <si>
    <t>Distribsoud</t>
  </si>
  <si>
    <t>Distribution</t>
  </si>
  <si>
    <t>DistriEcrou</t>
  </si>
  <si>
    <t>DistriEcrouSerti</t>
  </si>
  <si>
    <t>DistriGoujDroit-F8</t>
  </si>
  <si>
    <t>DistriGoujF13-T</t>
  </si>
  <si>
    <t>DistriGoujM8CL</t>
  </si>
  <si>
    <t>DistriGoujM8CN</t>
  </si>
  <si>
    <t>DistriGoujMasM6</t>
  </si>
  <si>
    <t>DistriGoujMasM8</t>
  </si>
  <si>
    <t>DistriVisEcrou</t>
  </si>
  <si>
    <t>DistriVisSerti</t>
  </si>
  <si>
    <t>DivElecMSC</t>
  </si>
  <si>
    <t>DiversEnvironMSC</t>
  </si>
  <si>
    <t>DivLaserPavCoffreVolet</t>
  </si>
  <si>
    <t>DivLaserPavCoffreVoletDiode</t>
  </si>
  <si>
    <t>DivLaserPavCoffreVoletIPG</t>
  </si>
  <si>
    <t>DivLaserPortes</t>
  </si>
  <si>
    <t>DivLaserPortesIPG</t>
  </si>
  <si>
    <t>DivMatRetoucheLaser</t>
  </si>
  <si>
    <t>DivPlasma</t>
  </si>
  <si>
    <t>DoubFutLaser</t>
  </si>
  <si>
    <t>DouilleHTorx</t>
  </si>
  <si>
    <t>DrageoirMob</t>
  </si>
  <si>
    <t>DrageoirOutLaser</t>
  </si>
  <si>
    <t>E</t>
  </si>
  <si>
    <t>EA</t>
  </si>
  <si>
    <t>Ech1BrasPinceRob</t>
  </si>
  <si>
    <t>Ech1BrasPinceRobRCX</t>
  </si>
  <si>
    <t>Ech2BrasPinceRob</t>
  </si>
  <si>
    <t>Ech2BrasPinceRobRCX</t>
  </si>
  <si>
    <t>EchCodeTraj</t>
  </si>
  <si>
    <t>EchPinceRob</t>
  </si>
  <si>
    <t>EchReso2API</t>
  </si>
  <si>
    <t>EchSecu2API</t>
  </si>
  <si>
    <t>EchSeSa</t>
  </si>
  <si>
    <t>EchTOR2API</t>
  </si>
  <si>
    <t>EcranSmartTV-CRSF</t>
  </si>
  <si>
    <t>EcranSupPlasmo</t>
  </si>
  <si>
    <t>EcranVisu</t>
  </si>
  <si>
    <t>EE</t>
  </si>
  <si>
    <t>EiffelModuleComGd</t>
  </si>
  <si>
    <t>EiffelModuleComPt</t>
  </si>
  <si>
    <t>ElectotechVariateur</t>
  </si>
  <si>
    <t>ElectotechVariateurRecup</t>
  </si>
  <si>
    <t>ElectSoudBossag</t>
  </si>
  <si>
    <t>ElemPup</t>
  </si>
  <si>
    <t>Elev3Pts4Col</t>
  </si>
  <si>
    <t>Elingue</t>
  </si>
  <si>
    <t>ElingueManut</t>
  </si>
  <si>
    <t>EmbalMaritimTucker</t>
  </si>
  <si>
    <t>EmboutCompliSerrage</t>
  </si>
  <si>
    <t>EmbTourManVerMan</t>
  </si>
  <si>
    <t>EmbTourManVerPn</t>
  </si>
  <si>
    <t>EnjoPlaquePolice</t>
  </si>
  <si>
    <t>EnrouleurPn</t>
  </si>
  <si>
    <t>Ens2Char100Preh</t>
  </si>
  <si>
    <t>EnsCentrMarbrManu</t>
  </si>
  <si>
    <t>EnsDecoupPlasma</t>
  </si>
  <si>
    <t>EnsDistrAutoElemSpe</t>
  </si>
  <si>
    <t>EnsMEPCharnVolet</t>
  </si>
  <si>
    <t>EnsPasCarreSimple</t>
  </si>
  <si>
    <t>EnsPressLaser</t>
  </si>
  <si>
    <t>EntHorizBNSync</t>
  </si>
  <si>
    <t>EntreferVoletCaisse</t>
  </si>
  <si>
    <t>EntretoisePreh_CFER</t>
  </si>
  <si>
    <t>EntTransOrto</t>
  </si>
  <si>
    <t>EPF</t>
  </si>
  <si>
    <t>EPF+</t>
  </si>
  <si>
    <t>EPFA</t>
  </si>
  <si>
    <t>EPFA+</t>
  </si>
  <si>
    <t>EPFAGPF</t>
  </si>
  <si>
    <t>EPFAME1</t>
  </si>
  <si>
    <t>EPFAME2</t>
  </si>
  <si>
    <t>EPFAME3</t>
  </si>
  <si>
    <t>EPFCoFlush</t>
  </si>
  <si>
    <t>EPFD</t>
  </si>
  <si>
    <t>EPFDA</t>
  </si>
  <si>
    <t>EPFDP</t>
  </si>
  <si>
    <t>EPFDPA</t>
  </si>
  <si>
    <t>EPFEPF</t>
  </si>
  <si>
    <t>EPFEPF+</t>
  </si>
  <si>
    <t>EPFEPFA</t>
  </si>
  <si>
    <t>EPFEPFA+</t>
  </si>
  <si>
    <t>EPFEPFAME1</t>
  </si>
  <si>
    <t>EPFEPFAME2</t>
  </si>
  <si>
    <t>EPFEPFAME3</t>
  </si>
  <si>
    <t>EPFEPFME1</t>
  </si>
  <si>
    <t>EPFEPFME2</t>
  </si>
  <si>
    <t>EPFEPFME3</t>
  </si>
  <si>
    <t>EPFGPF</t>
  </si>
  <si>
    <t>EPFME1</t>
  </si>
  <si>
    <t>EPFME2</t>
  </si>
  <si>
    <t>EPFME3</t>
  </si>
  <si>
    <t>EPFP</t>
  </si>
  <si>
    <t>EPFPA</t>
  </si>
  <si>
    <t>EprouvPlasmo</t>
  </si>
  <si>
    <t>EprouvSoudLaser</t>
  </si>
  <si>
    <t>Equilib140-150</t>
  </si>
  <si>
    <t>Equilib20-30</t>
  </si>
  <si>
    <t>Equilib30-45</t>
  </si>
  <si>
    <t>Equilib60-75</t>
  </si>
  <si>
    <t>Equilib75-90</t>
  </si>
  <si>
    <t>EquilibPetitMat</t>
  </si>
  <si>
    <t>EquilibreurArmoirePaP</t>
  </si>
  <si>
    <t>EquilibYAuto</t>
  </si>
  <si>
    <t>EquilibYCdeAuto</t>
  </si>
  <si>
    <t>EquilibYCdeManu</t>
  </si>
  <si>
    <t>EquilibYPelle</t>
  </si>
  <si>
    <t>EquiptRobotMSC1Cam</t>
  </si>
  <si>
    <t>EquiptRobotMSC2Cam</t>
  </si>
  <si>
    <t>ErgoboxBac0123</t>
  </si>
  <si>
    <t>ErgoboxBac082</t>
  </si>
  <si>
    <t>ErgoboxBac1670x1200</t>
  </si>
  <si>
    <t>EscabeauMAI</t>
  </si>
  <si>
    <t>EscalColi</t>
  </si>
  <si>
    <t>EscalDroit</t>
  </si>
  <si>
    <t>EtalonAnneau</t>
  </si>
  <si>
    <t>EtanchPTCabLaser</t>
  </si>
  <si>
    <t>EtatDesLieuxAUT</t>
  </si>
  <si>
    <t>Etiquette</t>
  </si>
  <si>
    <t>EtuAssiEssDepalVision</t>
  </si>
  <si>
    <t>EtudDocPinceARO1M</t>
  </si>
  <si>
    <t>EtudDocPinceAROPR</t>
  </si>
  <si>
    <t>EtudDocPinceFTS1M</t>
  </si>
  <si>
    <t>EtudeBrasSpé</t>
  </si>
  <si>
    <t>EtudeChezPlasmo</t>
  </si>
  <si>
    <t>EtudRobEPF1</t>
  </si>
  <si>
    <t>EtudRobEPF2</t>
  </si>
  <si>
    <t>EtudRobM1</t>
  </si>
  <si>
    <t>EtudRobM2</t>
  </si>
  <si>
    <t>EtudRobSEL1</t>
  </si>
  <si>
    <t>EtudRobSEL2</t>
  </si>
  <si>
    <t>EtudRobSELetM1</t>
  </si>
  <si>
    <t>EtudRobSELetM2</t>
  </si>
  <si>
    <t>EtudRobSerti</t>
  </si>
  <si>
    <t>EtudRobSoudLaser1</t>
  </si>
  <si>
    <t>EtudRobSoudLaser2</t>
  </si>
  <si>
    <t>ExpertiseRobABB</t>
  </si>
  <si>
    <t>ExpertiseRobFANUC</t>
  </si>
  <si>
    <t>ExtensionFaisceaux10MtPaP</t>
  </si>
  <si>
    <t>ExtensionFaisceaux14MtPaP</t>
  </si>
  <si>
    <t>ExtensionFaisceaux5MtPaP</t>
  </si>
  <si>
    <t>ExtMarbre</t>
  </si>
  <si>
    <t>FaisceauOutil</t>
  </si>
  <si>
    <t>FaisceauPinceSol</t>
  </si>
  <si>
    <t>Faisceaux9MtPaP</t>
  </si>
  <si>
    <t>FausseArmatSup</t>
  </si>
  <si>
    <t>FausseCharnPortes</t>
  </si>
  <si>
    <t>FausseGache</t>
  </si>
  <si>
    <t>FausseGacheCofVol</t>
  </si>
  <si>
    <t>FaussGachPorteCont</t>
  </si>
  <si>
    <t>FauxButeeInfVolet</t>
  </si>
  <si>
    <t>FauxButeeSupVolet</t>
  </si>
  <si>
    <t>FauxCharnFixeCapot</t>
  </si>
  <si>
    <t>FauxCharnFixVol</t>
  </si>
  <si>
    <t>FauxCharnonsPortes</t>
  </si>
  <si>
    <t>FauxFeuARCaissAlleg</t>
  </si>
  <si>
    <t>FauxFeuARCaisse</t>
  </si>
  <si>
    <t>FauxGacheFeuVertPort</t>
  </si>
  <si>
    <t>FauxGachInstrumPort</t>
  </si>
  <si>
    <t>FauxGachPodiumPort</t>
  </si>
  <si>
    <t>FauxPareChocAR</t>
  </si>
  <si>
    <t>FauxProjectAllege</t>
  </si>
  <si>
    <t>FauxProjectComplet</t>
  </si>
  <si>
    <t>FauxVolet</t>
  </si>
  <si>
    <t>FibreLaser</t>
  </si>
  <si>
    <t>FibreLaserCGUN</t>
  </si>
  <si>
    <t>FibreLaserDiode</t>
  </si>
  <si>
    <t>FibreLaserIPG</t>
  </si>
  <si>
    <t>FibreLaserPicker</t>
  </si>
  <si>
    <t>FibreOptique100</t>
  </si>
  <si>
    <t>FibreOptique50</t>
  </si>
  <si>
    <t>FiletAntiChute</t>
  </si>
  <si>
    <t>FixationEnBoutPreh_CFER</t>
  </si>
  <si>
    <t>FlexibleSCA</t>
  </si>
  <si>
    <t>FlexibRegulexRexson</t>
  </si>
  <si>
    <t>FlexibVolurexRexson</t>
  </si>
  <si>
    <t>FormationDepalVision</t>
  </si>
  <si>
    <t>FormationLaserCGUN-Allemagne</t>
  </si>
  <si>
    <t>FormationLaserCGUN-France</t>
  </si>
  <si>
    <t>FormationmigMag</t>
  </si>
  <si>
    <t>FormationSEWFlexyGrip</t>
  </si>
  <si>
    <t>FormationTucker</t>
  </si>
  <si>
    <t>FormationVissageAuto</t>
  </si>
  <si>
    <t>FormatSystVisioColle</t>
  </si>
  <si>
    <t>FormCaptVision</t>
  </si>
  <si>
    <t>FormClinch</t>
  </si>
  <si>
    <t>FormClinchElectrique</t>
  </si>
  <si>
    <t>FormClinchEurope</t>
  </si>
  <si>
    <t>FormColle</t>
  </si>
  <si>
    <t>FormColleEU</t>
  </si>
  <si>
    <t>FormDevid</t>
  </si>
  <si>
    <t>FormEnsPlasma</t>
  </si>
  <si>
    <t>FormExpertMSC</t>
  </si>
  <si>
    <t>Formindramat</t>
  </si>
  <si>
    <t>FormindramatEU</t>
  </si>
  <si>
    <t>FormLaserSitFourn</t>
  </si>
  <si>
    <t>FormMagAccu</t>
  </si>
  <si>
    <t>FormMagAccuEU</t>
  </si>
  <si>
    <t>FormMAIColle</t>
  </si>
  <si>
    <t>FormMAIColleEU</t>
  </si>
  <si>
    <t>FormMaiLaser</t>
  </si>
  <si>
    <t>FormMaiLaserDiode</t>
  </si>
  <si>
    <t>FormMaiLaserIPG</t>
  </si>
  <si>
    <t>FormMaintMSC</t>
  </si>
  <si>
    <t>FormMasterPC</t>
  </si>
  <si>
    <t>FormOpLaser</t>
  </si>
  <si>
    <t>FormOpLaserDiode</t>
  </si>
  <si>
    <t>FormOpMSC</t>
  </si>
  <si>
    <t>FormPlasmo</t>
  </si>
  <si>
    <t>FormPoinc</t>
  </si>
  <si>
    <t>FormPoincEurope</t>
  </si>
  <si>
    <t>FormRefroid</t>
  </si>
  <si>
    <t>FormRéseau FO</t>
  </si>
  <si>
    <t>FormRobCollaboratif</t>
  </si>
  <si>
    <t>FormSécuLaserN1N2</t>
  </si>
  <si>
    <t>FormSécuLaserN3</t>
  </si>
  <si>
    <t>FormSertiVisEcrou</t>
  </si>
  <si>
    <t>FormSoudPlasma</t>
  </si>
  <si>
    <t>FormSoudPlasmaEU</t>
  </si>
  <si>
    <t>FormTeteLaser</t>
  </si>
  <si>
    <t>FormTetePlasma</t>
  </si>
  <si>
    <t>FormVisseuseAsserv</t>
  </si>
  <si>
    <t>FraiseRodeuse</t>
  </si>
  <si>
    <t>FroidSepSourcLaser4_6Kw</t>
  </si>
  <si>
    <t>FroidSepSourcLaser4KwIPG</t>
  </si>
  <si>
    <t>FroidSepSourcLaser6KwIPG</t>
  </si>
  <si>
    <t>FroidSepSourcLaser8Kw</t>
  </si>
  <si>
    <t>FroidSepSourcLaserCGUN</t>
  </si>
  <si>
    <t>FroidSepSourcLaserDiode</t>
  </si>
  <si>
    <t>FroidSepSourcLaserPicker</t>
  </si>
  <si>
    <t>FroidTeteHighYag</t>
  </si>
  <si>
    <t>G</t>
  </si>
  <si>
    <t>GabAffleurBasAiles</t>
  </si>
  <si>
    <t>GabariCollG</t>
  </si>
  <si>
    <t>GabariCollP</t>
  </si>
  <si>
    <t>GabaritFeuxVolet</t>
  </si>
  <si>
    <t>GabaritPlanZFaceAV</t>
  </si>
  <si>
    <t>GabaritRegFlexygrip</t>
  </si>
  <si>
    <t>GabaritRetroviseur</t>
  </si>
  <si>
    <t>GabContBuse</t>
  </si>
  <si>
    <t>GabCtrlFausseGache</t>
  </si>
  <si>
    <t>GabPaletMagAerien</t>
  </si>
  <si>
    <t>GabPaletMagSol</t>
  </si>
  <si>
    <t>GabReglCameArret</t>
  </si>
  <si>
    <t>GabRegPoul</t>
  </si>
  <si>
    <t>GachEtalonVolet</t>
  </si>
  <si>
    <t>GaineEncagChap</t>
  </si>
  <si>
    <t>GaineSupRéseauMl</t>
  </si>
  <si>
    <t>GaletTeteALO3PSA</t>
  </si>
  <si>
    <t>GaletTeteSoudPlasma</t>
  </si>
  <si>
    <t>GalGuidY</t>
  </si>
  <si>
    <t>GamMesurHexagonAss</t>
  </si>
  <si>
    <t>GamMesurHexagonAutres</t>
  </si>
  <si>
    <t>GamMesurHexagonOuv</t>
  </si>
  <si>
    <t>GamMesurInterneAss</t>
  </si>
  <si>
    <t>GamMesurInterneAutres</t>
  </si>
  <si>
    <t>GamMesurInterneOuv</t>
  </si>
  <si>
    <t>Gaplight</t>
  </si>
  <si>
    <t>GardeCorps</t>
  </si>
  <si>
    <t>GenCabLaser</t>
  </si>
  <si>
    <t>GeneGoujMach2S</t>
  </si>
  <si>
    <t>GeneGoujOpe2S</t>
  </si>
  <si>
    <t>GeneGoujRob2S</t>
  </si>
  <si>
    <t>GeneGoujSortSupMach</t>
  </si>
  <si>
    <t>GeneGoujSortSupRob</t>
  </si>
  <si>
    <t>GenieCivil</t>
  </si>
  <si>
    <t>GestionStockRobRecup</t>
  </si>
  <si>
    <t>GlissChargtEscamot</t>
  </si>
  <si>
    <t>GlissChargtFixe</t>
  </si>
  <si>
    <t>GmmSup</t>
  </si>
  <si>
    <t>GMMSupSit</t>
  </si>
  <si>
    <t>GmmSupSoft</t>
  </si>
  <si>
    <t>GoujSuppCalibMan</t>
  </si>
  <si>
    <t>Goulot1500</t>
  </si>
  <si>
    <t>Goulot3000</t>
  </si>
  <si>
    <t>Goulotte100*1m</t>
  </si>
  <si>
    <t>Goulotte300*1m</t>
  </si>
  <si>
    <t>GoulottePosteàPoste</t>
  </si>
  <si>
    <t>GPF</t>
  </si>
  <si>
    <t>GPF+</t>
  </si>
  <si>
    <t>GPF+GPF+</t>
  </si>
  <si>
    <t>GPF+GPF+GPF+</t>
  </si>
  <si>
    <t>GPFGPF</t>
  </si>
  <si>
    <t>GPFGPFGPF</t>
  </si>
  <si>
    <t>GrignoteusePN</t>
  </si>
  <si>
    <t>GrilleAérationCabine</t>
  </si>
  <si>
    <t>GrueH</t>
  </si>
  <si>
    <t>Guide1-3PSE</t>
  </si>
  <si>
    <t>GuideVisseuse</t>
  </si>
  <si>
    <t>GuidFourche</t>
  </si>
  <si>
    <t>GuidVerticalGabCapot</t>
  </si>
  <si>
    <t>GuirlandePN5m</t>
  </si>
  <si>
    <t>Gyrophare</t>
  </si>
  <si>
    <t>HAut</t>
  </si>
  <si>
    <t>HautParleur</t>
  </si>
  <si>
    <t>HautParleurIP</t>
  </si>
  <si>
    <t>HChefChantier</t>
  </si>
  <si>
    <t>HCopeaux</t>
  </si>
  <si>
    <t>HElec</t>
  </si>
  <si>
    <t>HEtudAUT</t>
  </si>
  <si>
    <t>HEtude</t>
  </si>
  <si>
    <t>HEtudePN</t>
  </si>
  <si>
    <t>HEtudFaisaRob</t>
  </si>
  <si>
    <t>HEtudMeca2D</t>
  </si>
  <si>
    <t>HEtudMeca3D</t>
  </si>
  <si>
    <t>Hm</t>
  </si>
  <si>
    <t>HMeca</t>
  </si>
  <si>
    <t>HMecaMap</t>
  </si>
  <si>
    <t>HMm</t>
  </si>
  <si>
    <t>HomologLaser</t>
  </si>
  <si>
    <t>HPhotogeometrie</t>
  </si>
  <si>
    <t>HPiloteAUT</t>
  </si>
  <si>
    <t>HPiloteROB</t>
  </si>
  <si>
    <t>HPN</t>
  </si>
  <si>
    <t>HPresenceAUTRedémarrage</t>
  </si>
  <si>
    <t>HRcdr</t>
  </si>
  <si>
    <t>HRob</t>
  </si>
  <si>
    <t>HSchemPN</t>
  </si>
  <si>
    <t>HTrackLaser</t>
  </si>
  <si>
    <t>ImprimPlasmo</t>
  </si>
  <si>
    <t>Indexeur1</t>
  </si>
  <si>
    <t>Indexeur2</t>
  </si>
  <si>
    <t>Indexeur3</t>
  </si>
  <si>
    <t>IndexeurCdeNumEDH1170</t>
  </si>
  <si>
    <t>IndexeurCdeNumEDH700</t>
  </si>
  <si>
    <t>IndexeurCdeNumEDH810</t>
  </si>
  <si>
    <t>IndexeurCdeNumEDH960</t>
  </si>
  <si>
    <t>IndexeurGyroEtHampe</t>
  </si>
  <si>
    <t>IndexeurGyroscope</t>
  </si>
  <si>
    <t>IndexeurHampe</t>
  </si>
  <si>
    <t>InfrarougeRetouche</t>
  </si>
  <si>
    <t>InstalFormatRivet</t>
  </si>
  <si>
    <t>InstalMesColRexson</t>
  </si>
  <si>
    <t>InstalMesColSCA</t>
  </si>
  <si>
    <t>IntBarillet</t>
  </si>
  <si>
    <t>IntBridage</t>
  </si>
  <si>
    <t>IntCabLaserWE</t>
  </si>
  <si>
    <t>IntegConvProcess</t>
  </si>
  <si>
    <t>IntegEncolWeek</t>
  </si>
  <si>
    <t>InterfaceDP-Ecofast</t>
  </si>
  <si>
    <t>InterfacePrehRob</t>
  </si>
  <si>
    <t>InterfacePti3P4P</t>
  </si>
  <si>
    <t>InterfaceRobPinceStdenL</t>
  </si>
  <si>
    <t>InterfaceRobPinceStdenV</t>
  </si>
  <si>
    <t>InterfaceRobPinceStdPlate</t>
  </si>
  <si>
    <t>InterfBoutPoutre</t>
  </si>
  <si>
    <t>InterTabl</t>
  </si>
  <si>
    <t>InterverTOR</t>
  </si>
  <si>
    <t>IntMoyenRécupéré</t>
  </si>
  <si>
    <t>IntMsaEl</t>
  </si>
  <si>
    <t>IntPrehEl</t>
  </si>
  <si>
    <t>IntRoues</t>
  </si>
  <si>
    <t>InvMotorMaccu</t>
  </si>
  <si>
    <t>JaugeContAnneau</t>
  </si>
  <si>
    <t>JaugeEscamotable</t>
  </si>
  <si>
    <t>JointTour</t>
  </si>
  <si>
    <t>Kanban960x1200EmbCaf</t>
  </si>
  <si>
    <t>KanbanTub1Niv2400x1200</t>
  </si>
  <si>
    <t>KanbanTub1Niv760x1800</t>
  </si>
  <si>
    <t>KanbanTub1Niv960x1800</t>
  </si>
  <si>
    <t>KanbanTub2Niv1060x2400</t>
  </si>
  <si>
    <t>KanbanTub2Niv1160x2400</t>
  </si>
  <si>
    <t>KanbanTub2Niv1360x2400</t>
  </si>
  <si>
    <t>KanbanTub2Niv1660x2400</t>
  </si>
  <si>
    <t>KanbanTub2Niv560x1200</t>
  </si>
  <si>
    <t>KanbanTub2Niv560x1800</t>
  </si>
  <si>
    <t>KanbanTub2Niv560x2400</t>
  </si>
  <si>
    <t>KanbanTub2Niv760x1200</t>
  </si>
  <si>
    <t>KanbanTub2Niv760x1800</t>
  </si>
  <si>
    <t>KanbanTub2Niv760x2400</t>
  </si>
  <si>
    <t>KanbanTub2Niv860x1200</t>
  </si>
  <si>
    <t>KanbanTub2Niv860x1800</t>
  </si>
  <si>
    <t>KanbanTub2Niv860x2400</t>
  </si>
  <si>
    <t>KanbanTub2Niv960x1200</t>
  </si>
  <si>
    <t>KanbanTub2Niv960x1800</t>
  </si>
  <si>
    <t>KanbanTub2Niv960x2400</t>
  </si>
  <si>
    <t>KanbanTub3Niv1060x2400</t>
  </si>
  <si>
    <t>KanbanTub3Niv1160x1800</t>
  </si>
  <si>
    <t>KanbanTub3Niv1160x2400</t>
  </si>
  <si>
    <t>KanbanTub3Niv1360x2400</t>
  </si>
  <si>
    <t>KanbanTub3Niv560x1200</t>
  </si>
  <si>
    <t>KanbanTub3Niv560x1800</t>
  </si>
  <si>
    <t>KanbanTub3Niv560x2400</t>
  </si>
  <si>
    <t>KanbanTub3Niv760x1200</t>
  </si>
  <si>
    <t>KanbanTub3Niv760x1600</t>
  </si>
  <si>
    <t>KanbanTub3Niv760x1800</t>
  </si>
  <si>
    <t>KanbanTub3Niv760x2400</t>
  </si>
  <si>
    <t>KanbanTub3Niv860x1800</t>
  </si>
  <si>
    <t>KanbanTub3Niv860x2400</t>
  </si>
  <si>
    <t>KanbanTub3Niv960x1800</t>
  </si>
  <si>
    <t>KanbanTub3Niv960x2400</t>
  </si>
  <si>
    <t>KanbanTub460</t>
  </si>
  <si>
    <t>KanbanTub4Niv760x1200</t>
  </si>
  <si>
    <t>KitMaiFibre</t>
  </si>
  <si>
    <t>KitMappingMSC</t>
  </si>
  <si>
    <t>LabelDevidoirs</t>
  </si>
  <si>
    <t>LabelFaisceauRobPy</t>
  </si>
  <si>
    <t>LabelFaisceauRobSxMu</t>
  </si>
  <si>
    <t>LabelFaisceauRobVg</t>
  </si>
  <si>
    <t>LabelFaisRobArgentine1à4</t>
  </si>
  <si>
    <t>LabelFaisRobArgentine5à11</t>
  </si>
  <si>
    <t>LabelFaisRobBrésil1à4</t>
  </si>
  <si>
    <t>LabelFaisRobBrésil5à11</t>
  </si>
  <si>
    <t>LabelFaisRobEngland1à4</t>
  </si>
  <si>
    <t>LabelFaisRobEngland5à11</t>
  </si>
  <si>
    <t>LabelFaisRobFrance1à4</t>
  </si>
  <si>
    <t>LabelFaisRobFrance5à11</t>
  </si>
  <si>
    <t>LabelFaisRobGermany1à4</t>
  </si>
  <si>
    <t>LabelFaisRobGermany5à11</t>
  </si>
  <si>
    <t>LabelFaisRobMaroc1à4</t>
  </si>
  <si>
    <t>LabelFaisRobMaroc5à11</t>
  </si>
  <si>
    <t>LabelFaisRobRussie1à4</t>
  </si>
  <si>
    <t>LabelFaisRobRussie5à11</t>
  </si>
  <si>
    <t>LabelFaisRobSlovak1à4</t>
  </si>
  <si>
    <t>LabelFaisRobSlovak5à11</t>
  </si>
  <si>
    <t>LabelFaisRobSpainPort1à4</t>
  </si>
  <si>
    <t>LabelFaisRobSpainPort5à11</t>
  </si>
  <si>
    <t>LabelModifRob</t>
  </si>
  <si>
    <t>LabelPlateauTournant</t>
  </si>
  <si>
    <t>LabelRideaux</t>
  </si>
  <si>
    <t>LabelRideauxEU</t>
  </si>
  <si>
    <t>LameAngTete</t>
  </si>
  <si>
    <t>LameSertiBvToDm</t>
  </si>
  <si>
    <t>LameSertiPressCadr</t>
  </si>
  <si>
    <t>LameSertiPressGaz</t>
  </si>
  <si>
    <t>LamMasterPav1ML</t>
  </si>
  <si>
    <t>LargCdcEntreeVolet</t>
  </si>
  <si>
    <t>LargFaceAR</t>
  </si>
  <si>
    <t>LDP</t>
  </si>
  <si>
    <t>LectCodBar</t>
  </si>
  <si>
    <t>LiaisRob7-14m</t>
  </si>
  <si>
    <t>LiaisRob7-14mSoud</t>
  </si>
  <si>
    <t>LicenceAronet10PC</t>
  </si>
  <si>
    <t>LicenceAronet5PC</t>
  </si>
  <si>
    <t>LicenceSwitchNiv2et3</t>
  </si>
  <si>
    <t>LigneVie</t>
  </si>
  <si>
    <t>LocationTrackLaser</t>
  </si>
  <si>
    <t>LocM²StockArc</t>
  </si>
  <si>
    <t>LocM²StockClinch</t>
  </si>
  <si>
    <t>LocM²StockColle</t>
  </si>
  <si>
    <t>LocM²StockGenDistri</t>
  </si>
  <si>
    <t>LocM²StockIndexeur</t>
  </si>
  <si>
    <t>LocM²StockMagAccu</t>
  </si>
  <si>
    <t>LocM²StockMAS</t>
  </si>
  <si>
    <t>LocM²StockPince</t>
  </si>
  <si>
    <t>LocM²StockPlaqReh</t>
  </si>
  <si>
    <t>LocM²StockRobot</t>
  </si>
  <si>
    <t>LocM²StockRodAbat</t>
  </si>
  <si>
    <t>LocM²StockRodFixe</t>
  </si>
  <si>
    <t>LocM²StockTeteGouj</t>
  </si>
  <si>
    <t>LocM²StockTeteMarq</t>
  </si>
  <si>
    <t>LocM²StockVisseuse</t>
  </si>
  <si>
    <t>LocM²StockVolet</t>
  </si>
  <si>
    <t>LogicielSwitch</t>
  </si>
  <si>
    <t>LogitielSupervisionReseau</t>
  </si>
  <si>
    <t>LS</t>
  </si>
  <si>
    <t>LSF</t>
  </si>
  <si>
    <t>LSS</t>
  </si>
  <si>
    <t>LSS-5</t>
  </si>
  <si>
    <t>LSS-5M</t>
  </si>
  <si>
    <t>LubrificateurAir</t>
  </si>
  <si>
    <t>LubrifPincClinchElec</t>
  </si>
  <si>
    <t>LugReglGalet</t>
  </si>
  <si>
    <t>LugTablRoul</t>
  </si>
  <si>
    <t>LugTmt</t>
  </si>
  <si>
    <t>LugTmtSpecif</t>
  </si>
  <si>
    <t>M</t>
  </si>
  <si>
    <t>M+</t>
  </si>
  <si>
    <t>MAccuAir13m</t>
  </si>
  <si>
    <t>MAccuAir13mButéeElec</t>
  </si>
  <si>
    <t>MAccuAir5m</t>
  </si>
  <si>
    <t>MAccuAirMSup</t>
  </si>
  <si>
    <t>MAccuSol13m</t>
  </si>
  <si>
    <t>MAccuSol5m</t>
  </si>
  <si>
    <t>MAccuSolMSup</t>
  </si>
  <si>
    <t>MagasinRivet</t>
  </si>
  <si>
    <t>MagChargAuto</t>
  </si>
  <si>
    <t>MagChargAutoButéeElec</t>
  </si>
  <si>
    <t>MagPasRap</t>
  </si>
  <si>
    <t>MainMainRobot</t>
  </si>
  <si>
    <t>MainPrehensPress</t>
  </si>
  <si>
    <t>MajAjoutGoujSol</t>
  </si>
  <si>
    <t>MajAjoutSoudure</t>
  </si>
  <si>
    <t>MajAppliDivers</t>
  </si>
  <si>
    <t>MajSELenSELM</t>
  </si>
  <si>
    <t>MajSELenSELPF</t>
  </si>
  <si>
    <t>MajSELMenSEL</t>
  </si>
  <si>
    <t>MajSELPFenSEL</t>
  </si>
  <si>
    <t>MajSuppSoudure</t>
  </si>
  <si>
    <t>MaletteFO</t>
  </si>
  <si>
    <t>ManipAssisté</t>
  </si>
  <si>
    <t>MAPSertiMultiBlocDm²</t>
  </si>
  <si>
    <t>MarbCtrlGrandAlu</t>
  </si>
  <si>
    <t>MarbCtrlGrandMSoud</t>
  </si>
  <si>
    <t>MarbCtrlMoyenAlu</t>
  </si>
  <si>
    <t>MarbCtrlMoyenMSoud</t>
  </si>
  <si>
    <t>MarbCtrlPetitAlu</t>
  </si>
  <si>
    <t>MarbCtrlPetitMSoud</t>
  </si>
  <si>
    <t>Marbre1m²</t>
  </si>
  <si>
    <t>Marbre3m²</t>
  </si>
  <si>
    <t>Marbre5m²</t>
  </si>
  <si>
    <t>Marbre7m²</t>
  </si>
  <si>
    <t>MarbrMSMGrand</t>
  </si>
  <si>
    <t>MarbrMSMMoyen</t>
  </si>
  <si>
    <t>MarbrMSMPetit</t>
  </si>
  <si>
    <t>MarcheDégradéeLaser</t>
  </si>
  <si>
    <t>Marq1Caract</t>
  </si>
  <si>
    <t>Marq7Caract</t>
  </si>
  <si>
    <t>MarqVinManuel</t>
  </si>
  <si>
    <t>MarqVinRobotisé</t>
  </si>
  <si>
    <t>MarqVinTeteRechange</t>
  </si>
  <si>
    <t>MasEtDistri2VisStd</t>
  </si>
  <si>
    <t>MasEtDistri3VisStd</t>
  </si>
  <si>
    <t>MasEtDistri4VisStd</t>
  </si>
  <si>
    <t>MasT2</t>
  </si>
  <si>
    <t>MasT3</t>
  </si>
  <si>
    <t>MasT4</t>
  </si>
  <si>
    <t>MasT4R</t>
  </si>
  <si>
    <t>MasT6</t>
  </si>
  <si>
    <t>MasterSuppCtrl</t>
  </si>
  <si>
    <t>MatChaufPlaqIFF</t>
  </si>
  <si>
    <t>MatElevateur</t>
  </si>
  <si>
    <t>Materiel1DotationUsine</t>
  </si>
  <si>
    <t>MatiereMatriceAnneau</t>
  </si>
  <si>
    <t>MatiereMatriceRobot</t>
  </si>
  <si>
    <t>MatiereMatriceUnite</t>
  </si>
  <si>
    <t>MatriceAngl</t>
  </si>
  <si>
    <t>MatriceMultiBloc0,4M</t>
  </si>
  <si>
    <t>MD</t>
  </si>
  <si>
    <t>MD+</t>
  </si>
  <si>
    <t>MDP</t>
  </si>
  <si>
    <t>MDP+</t>
  </si>
  <si>
    <t>ME1</t>
  </si>
  <si>
    <t>ME1D</t>
  </si>
  <si>
    <t>ME1DP</t>
  </si>
  <si>
    <t>ME1P</t>
  </si>
  <si>
    <t>ME2</t>
  </si>
  <si>
    <t>ME2D</t>
  </si>
  <si>
    <t>ME2DP</t>
  </si>
  <si>
    <t>ME2P</t>
  </si>
  <si>
    <t>ME3</t>
  </si>
  <si>
    <t>ME3D</t>
  </si>
  <si>
    <t>ME3DP</t>
  </si>
  <si>
    <t>ME3P</t>
  </si>
  <si>
    <t>MesEnsPlasma</t>
  </si>
  <si>
    <t>MESGoujRecup</t>
  </si>
  <si>
    <t>MetAutoLaser</t>
  </si>
  <si>
    <t>MetAutoLaser2</t>
  </si>
  <si>
    <t>MetBBNSync</t>
  </si>
  <si>
    <t>MetBTablElev300New</t>
  </si>
  <si>
    <t>MeubDynamicLog</t>
  </si>
  <si>
    <t>MeuleuseAnglePn</t>
  </si>
  <si>
    <t>MeuleuseDroitePn</t>
  </si>
  <si>
    <t>MeulSoudLaser</t>
  </si>
  <si>
    <t>microMeca</t>
  </si>
  <si>
    <t>microPN</t>
  </si>
  <si>
    <t>MIGMAG</t>
  </si>
  <si>
    <t>MIGMAGPF</t>
  </si>
  <si>
    <t>MiniSwitch</t>
  </si>
  <si>
    <t>minomiGravitaire</t>
  </si>
  <si>
    <t>miroirPQG</t>
  </si>
  <si>
    <t>misAllRech</t>
  </si>
  <si>
    <t>misePolyStruc</t>
  </si>
  <si>
    <t>miseRefSup500</t>
  </si>
  <si>
    <t>MobilPannel</t>
  </si>
  <si>
    <t>ModeMaintenace2</t>
  </si>
  <si>
    <t>ModifGabPaletMag</t>
  </si>
  <si>
    <t>ModifOutilMagAerien</t>
  </si>
  <si>
    <t>ModifOutilMagSol</t>
  </si>
  <si>
    <t>ModifPanES</t>
  </si>
  <si>
    <t>ModIntervSecurFixe</t>
  </si>
  <si>
    <t>ModIntervSecurMobil</t>
  </si>
  <si>
    <t>ModuleEtap</t>
  </si>
  <si>
    <t>ModulFeuillurePort</t>
  </si>
  <si>
    <t>ModulVitreFixePort</t>
  </si>
  <si>
    <t>MoinsBaseIP65Outil</t>
  </si>
  <si>
    <t>MoinsvalueKSAFM50A</t>
  </si>
  <si>
    <t>MoinsvalueKSAFS160A</t>
  </si>
  <si>
    <t>MoinsValueSimpleFut</t>
  </si>
  <si>
    <t>MoinValPotSouspout</t>
  </si>
  <si>
    <t>MonoGeoMetBNew</t>
  </si>
  <si>
    <t>MonoGeoUnitGuid</t>
  </si>
  <si>
    <t>MontBaisGrand600</t>
  </si>
  <si>
    <t>MontBaisPetit600</t>
  </si>
  <si>
    <t>MontMatriceAnneau</t>
  </si>
  <si>
    <t>MotConvFicelle</t>
  </si>
  <si>
    <t>MoteurChariotRail</t>
  </si>
  <si>
    <t>MotorRetourManipVin</t>
  </si>
  <si>
    <t>MouvConvFicelle</t>
  </si>
  <si>
    <t>MP</t>
  </si>
  <si>
    <t>MP+</t>
  </si>
  <si>
    <t>Msa2DistrAuto2VisM5M6</t>
  </si>
  <si>
    <t>MsaBatiSoudElemSpe</t>
  </si>
  <si>
    <t>MsaDistrAutoEcrIndexeur</t>
  </si>
  <si>
    <t>MsaDistrAutoEcrM10M12</t>
  </si>
  <si>
    <t>MsaDistrAutoEcrM5M6</t>
  </si>
  <si>
    <t>MsaDistrAutoEcrM8</t>
  </si>
  <si>
    <t>MsaDistrAutoEcrManipLin</t>
  </si>
  <si>
    <t>MsaSERV1VisM10M12</t>
  </si>
  <si>
    <t>MsaSERV1VisM5M6</t>
  </si>
  <si>
    <t>MsaSERV1VisM8EtAxe</t>
  </si>
  <si>
    <t>MSupDirBiPoutKBK1</t>
  </si>
  <si>
    <t>MSupDirMonPoutKBK1</t>
  </si>
  <si>
    <t>MSuppRailSortOuv</t>
  </si>
  <si>
    <t>MV3D</t>
  </si>
  <si>
    <t>NacelleElectJ</t>
  </si>
  <si>
    <t>NacelleJ</t>
  </si>
  <si>
    <t>Navette400</t>
  </si>
  <si>
    <t>NewSilh1+1CharGeo</t>
  </si>
  <si>
    <t>NezPrehMag</t>
  </si>
  <si>
    <t>NonctrlserrintegreARetAV</t>
  </si>
  <si>
    <t>NonctrlverinARetAV</t>
  </si>
  <si>
    <t>NonctrlverinARouAV</t>
  </si>
  <si>
    <t>NU</t>
  </si>
  <si>
    <t>Oms1p</t>
  </si>
  <si>
    <t>Oms2pElas</t>
  </si>
  <si>
    <t>OnduleurMSC</t>
  </si>
  <si>
    <t>Opt2emeRod</t>
  </si>
  <si>
    <t>OptPalanSecu</t>
  </si>
  <si>
    <t>OptSoftConsole</t>
  </si>
  <si>
    <t>OrgaContJ</t>
  </si>
  <si>
    <t>OrificeGaineAspiCabine</t>
  </si>
  <si>
    <t>OssatGrand100</t>
  </si>
  <si>
    <t>OssatPetit100</t>
  </si>
  <si>
    <t>OssatureConfoBody3</t>
  </si>
  <si>
    <t>OssaturePortiqueHeliflexor2</t>
  </si>
  <si>
    <t>OssRobPortiqueAR</t>
  </si>
  <si>
    <t>OssRobPortiqueAV</t>
  </si>
  <si>
    <t>Outilnavette400</t>
  </si>
  <si>
    <t>OutilRechClinch</t>
  </si>
  <si>
    <t>PackInstallMSC</t>
  </si>
  <si>
    <t>PalanElect125</t>
  </si>
  <si>
    <t>PalanElect200</t>
  </si>
  <si>
    <t>PalanElect800</t>
  </si>
  <si>
    <t>PaletteTranspMoyCont</t>
  </si>
  <si>
    <t>PalonnageX</t>
  </si>
  <si>
    <t>PalonnageXAuto</t>
  </si>
  <si>
    <t>PanContDebTeteLaser</t>
  </si>
  <si>
    <t>PanDemontCabine</t>
  </si>
  <si>
    <t>PanFiltreSoudLaser</t>
  </si>
  <si>
    <t>PanFiltreSoudRWS</t>
  </si>
  <si>
    <t>PanFluid6-12b</t>
  </si>
  <si>
    <t>PanFluid6b</t>
  </si>
  <si>
    <t>PanFluid6bMSM</t>
  </si>
  <si>
    <t>PanFluid6bMSMLogPN</t>
  </si>
  <si>
    <t>PanneauAndon</t>
  </si>
  <si>
    <t>PanoplieFestoIlot</t>
  </si>
  <si>
    <t>PanoplieFestoIlotSup</t>
  </si>
  <si>
    <t>PanPnNew</t>
  </si>
  <si>
    <t>PanSécuLaserPlasmo</t>
  </si>
  <si>
    <t>PanVinyl</t>
  </si>
  <si>
    <t>ParoiCabStd</t>
  </si>
  <si>
    <t>PartFixeBatiPnAut</t>
  </si>
  <si>
    <t>PartFixeDistrib230v</t>
  </si>
  <si>
    <t>PartFixEtudesIlot</t>
  </si>
  <si>
    <t>PasIntBN4m</t>
  </si>
  <si>
    <t>PasIntBN6,5m</t>
  </si>
  <si>
    <t>PassageCâbleFibreFilsCabine</t>
  </si>
  <si>
    <t>Passerelle_PN/DN</t>
  </si>
  <si>
    <t>PassSupGéo</t>
  </si>
  <si>
    <t>PCAronetPSA</t>
  </si>
  <si>
    <t>PCRetouchArmature</t>
  </si>
  <si>
    <t>PCRetouchOuvrant</t>
  </si>
  <si>
    <t>PCSoudLaser</t>
  </si>
  <si>
    <t>PEEClinch</t>
  </si>
  <si>
    <t>PEEClinchEurope</t>
  </si>
  <si>
    <t>PeintureSol</t>
  </si>
  <si>
    <t>PelleMobile</t>
  </si>
  <si>
    <t>PerceusePn</t>
  </si>
  <si>
    <t>PESAuto</t>
  </si>
  <si>
    <t>PESMan</t>
  </si>
  <si>
    <t>PESManPn</t>
  </si>
  <si>
    <t>PEStourManLanc&amp;VerPn</t>
  </si>
  <si>
    <t>PG</t>
  </si>
  <si>
    <t>PGVinyl</t>
  </si>
  <si>
    <t>PiedsTableFixe</t>
  </si>
  <si>
    <t>PiedSupportOutil</t>
  </si>
  <si>
    <t>PiedSupportSol</t>
  </si>
  <si>
    <t>Pil</t>
  </si>
  <si>
    <t>PilMan</t>
  </si>
  <si>
    <t>PilMob</t>
  </si>
  <si>
    <t>PilMobECO</t>
  </si>
  <si>
    <t>PilMobMoyCont</t>
  </si>
  <si>
    <t>PilMobPreh</t>
  </si>
  <si>
    <t>PilMulti</t>
  </si>
  <si>
    <t>PilMultiPreh</t>
  </si>
  <si>
    <t>PiloteControle</t>
  </si>
  <si>
    <t>PiloteEscamotAnneau</t>
  </si>
  <si>
    <t>PiloteRecupPince</t>
  </si>
  <si>
    <t>PiloteRecupRobot</t>
  </si>
  <si>
    <t>PilotRecupArmoireClinch</t>
  </si>
  <si>
    <t>PilotRecupArmPotCol</t>
  </si>
  <si>
    <t>PilotRecupDistriGouj</t>
  </si>
  <si>
    <t>PilotRecupGeneGouj</t>
  </si>
  <si>
    <t>PilotRecupGroupDosCol</t>
  </si>
  <si>
    <t>PilotRecupIndexeur</t>
  </si>
  <si>
    <t>PilotRecupMagAccu</t>
  </si>
  <si>
    <t>PilotRecupMAS</t>
  </si>
  <si>
    <t>PilotRecupPinceClinch</t>
  </si>
  <si>
    <t>PilotRecupPlaqReh</t>
  </si>
  <si>
    <t>PilotRecupRodeuse</t>
  </si>
  <si>
    <t>PilotRecupSoudArc</t>
  </si>
  <si>
    <t>PilotRecupTeteGouj</t>
  </si>
  <si>
    <t>PilotRecupTeteMarquage</t>
  </si>
  <si>
    <t>PilotRecupVisseuse</t>
  </si>
  <si>
    <t>PilotRecupVolet</t>
  </si>
  <si>
    <t>PilOutNav</t>
  </si>
  <si>
    <t>PilPrat</t>
  </si>
  <si>
    <t>PilSeul</t>
  </si>
  <si>
    <t>PilUnitGuid</t>
  </si>
  <si>
    <t>PilUnitGuidPreh</t>
  </si>
  <si>
    <t>Pinc50HzCeMediumPaP</t>
  </si>
  <si>
    <t>Pinc50HzCeSmallPaP</t>
  </si>
  <si>
    <t>Pinc50HzTICéLu125</t>
  </si>
  <si>
    <t>Pinc50HzTICéLu250</t>
  </si>
  <si>
    <t>Pinc50HzTIXLu300</t>
  </si>
  <si>
    <t>Pinc50HzTIXLu400</t>
  </si>
  <si>
    <t>Pinc50HzTIXLu500</t>
  </si>
  <si>
    <t>Pinc50HzXbigPaP</t>
  </si>
  <si>
    <t>Pinc50HzXmediumPaP</t>
  </si>
  <si>
    <t>Pinc50HzXsmallPaP</t>
  </si>
  <si>
    <t>PinceCtrlClinch</t>
  </si>
  <si>
    <t>PinceEtalonGTTest</t>
  </si>
  <si>
    <t>PinceEtau</t>
  </si>
  <si>
    <t>PinceRivetAuto200</t>
  </si>
  <si>
    <t>PinceRivetAuto470</t>
  </si>
  <si>
    <t>PinceRivetAuto85</t>
  </si>
  <si>
    <t>PinceSerrage</t>
  </si>
  <si>
    <t>PinceSerragePreh</t>
  </si>
  <si>
    <t>PinceSoudLaserCGUN</t>
  </si>
  <si>
    <t>PinceSoudLaserPicker</t>
  </si>
  <si>
    <t>PincFixPiedmilPrehCdc</t>
  </si>
  <si>
    <t>PinClinchElecRobot</t>
  </si>
  <si>
    <t>PinClinchElGdeCourse</t>
  </si>
  <si>
    <t>PinClinchKraftkurver</t>
  </si>
  <si>
    <t>PinClinchMachineCMH</t>
  </si>
  <si>
    <t>PinClinchMachineTZ05</t>
  </si>
  <si>
    <t>PinClinchMachineTZ08</t>
  </si>
  <si>
    <t>PinClinchManuPu250</t>
  </si>
  <si>
    <t>PinClinchManuPu50</t>
  </si>
  <si>
    <t>PinClinchRobTZ05</t>
  </si>
  <si>
    <t>PinClinchRobTZ08</t>
  </si>
  <si>
    <t>PincMFautoTICéLu125</t>
  </si>
  <si>
    <t>PincMFautoTICéLu250</t>
  </si>
  <si>
    <t>PincMFautoTIXLu400</t>
  </si>
  <si>
    <t>PincMFautoTIXLu500</t>
  </si>
  <si>
    <t>PincMFautoTIXPGP</t>
  </si>
  <si>
    <t>PincMFautoTIY</t>
  </si>
  <si>
    <t>PincMFCeMediumPap</t>
  </si>
  <si>
    <t>PincMFCeMediumPapinc</t>
  </si>
  <si>
    <t>PincMFCeSmallPaP</t>
  </si>
  <si>
    <t>PincMFCeSmallPapinc</t>
  </si>
  <si>
    <t>PincMFXbigPaP</t>
  </si>
  <si>
    <t>PincMFXBigPapinc</t>
  </si>
  <si>
    <t>PincMFXmediumPaP</t>
  </si>
  <si>
    <t>PincMFXMediumPapinc</t>
  </si>
  <si>
    <t>PincMFXsmallPaP</t>
  </si>
  <si>
    <t>PincMFXSmallPapinc</t>
  </si>
  <si>
    <t>PincMobPiedmilPrehCdc</t>
  </si>
  <si>
    <t>PincMsaCeN/P210</t>
  </si>
  <si>
    <t>PincMsaCeN/P216</t>
  </si>
  <si>
    <t>PincMsaXN/P237</t>
  </si>
  <si>
    <t>PincMsaXN/P251</t>
  </si>
  <si>
    <t>PincMsaXN226</t>
  </si>
  <si>
    <t>PincMsaXN246</t>
  </si>
  <si>
    <t>PincMsaXP246</t>
  </si>
  <si>
    <t>PincPoincCC25KN</t>
  </si>
  <si>
    <t>PincPoincCC50KN</t>
  </si>
  <si>
    <t>PincPoincDCC30KN</t>
  </si>
  <si>
    <t>PincRobCEL300</t>
  </si>
  <si>
    <t>PincRobCEL300ModSansDetal</t>
  </si>
  <si>
    <t>PincRobCPN300</t>
  </si>
  <si>
    <t>PincRobCPN300ModSansDetal</t>
  </si>
  <si>
    <t>PincRobMFLightC300ModSansDetal</t>
  </si>
  <si>
    <t>PincRobMFLightC600ModSansDetal</t>
  </si>
  <si>
    <t>PincRobMFLightRCXModSansDetal</t>
  </si>
  <si>
    <t>PincRobMFLightRYModSansDetal</t>
  </si>
  <si>
    <t>PincRobMFLightX500ModSansDetal</t>
  </si>
  <si>
    <t>PincRobMFLightX600ModSansDetal</t>
  </si>
  <si>
    <t>PincRobMFLightX700ModSansDetal</t>
  </si>
  <si>
    <t>PincRobRCX/YPN</t>
  </si>
  <si>
    <t>PincRobRCX/YPNModSansDetal</t>
  </si>
  <si>
    <t>PincRobRCXEL</t>
  </si>
  <si>
    <t>PincRobRCXELModSansDetal</t>
  </si>
  <si>
    <t>PincRobRYEL</t>
  </si>
  <si>
    <t>PincRobRYELModSansDetal</t>
  </si>
  <si>
    <t>PincRobXEL500</t>
  </si>
  <si>
    <t>PincRobXEL500ModSansDetal</t>
  </si>
  <si>
    <t>PincRobXEL600</t>
  </si>
  <si>
    <t>PincRobXEL600ModSansDetal</t>
  </si>
  <si>
    <t>PincRobXEL700</t>
  </si>
  <si>
    <t>PincRobXEL700ModSansDetal</t>
  </si>
  <si>
    <t>PincRobXPN500</t>
  </si>
  <si>
    <t>PincRobXPN500ModSansDetal</t>
  </si>
  <si>
    <t>PincRobXPN600</t>
  </si>
  <si>
    <t>PincRobXPN600ModSansDetal</t>
  </si>
  <si>
    <t>PincRobXPN700ModSansDetal</t>
  </si>
  <si>
    <t>PincRobXPN800ModSansDetal</t>
  </si>
  <si>
    <t>PincTiCMA225</t>
  </si>
  <si>
    <t>PincTiCWA260</t>
  </si>
  <si>
    <t>PincTiXMA400</t>
  </si>
  <si>
    <t>PincTiXPA600</t>
  </si>
  <si>
    <t>PincTiXWA800</t>
  </si>
  <si>
    <t>PistolCartChaud</t>
  </si>
  <si>
    <t>PistolCartFroid</t>
  </si>
  <si>
    <t>PistPK560ChMan</t>
  </si>
  <si>
    <t>PistPLM200AluChAuto</t>
  </si>
  <si>
    <t>PistPLM200AluChMan</t>
  </si>
  <si>
    <t>PistPLM200ChAuto</t>
  </si>
  <si>
    <t>PistPLM200ChMan</t>
  </si>
  <si>
    <t>PistPLM560ChMan</t>
  </si>
  <si>
    <t>PistRivSerie</t>
  </si>
  <si>
    <t>PlaqAntiDerap</t>
  </si>
  <si>
    <t>PlaqueCharnPortes</t>
  </si>
  <si>
    <t>PlaqueSol</t>
  </si>
  <si>
    <t>PlaqueSolFC</t>
  </si>
  <si>
    <t>Plat500</t>
  </si>
  <si>
    <t>PlatAdaptMaqMarb</t>
  </si>
  <si>
    <t>PlatAdaptMaqPied</t>
  </si>
  <si>
    <t>PlatAdaptPinceSol</t>
  </si>
  <si>
    <t>PlatCentOutilMarb</t>
  </si>
  <si>
    <t>PlatCentOutilPied</t>
  </si>
  <si>
    <t>PlatCentPinceSol</t>
  </si>
  <si>
    <t>Plate1000</t>
  </si>
  <si>
    <t>Plate1300</t>
  </si>
  <si>
    <t>Plate500</t>
  </si>
  <si>
    <t>PlateauTournette</t>
  </si>
  <si>
    <t>Plateform3500</t>
  </si>
  <si>
    <t>Plateform5000</t>
  </si>
  <si>
    <t>PlateMobOp</t>
  </si>
  <si>
    <t>PlateRobRehSup900</t>
  </si>
  <si>
    <t>PlatFortal1,5m²</t>
  </si>
  <si>
    <t>PlatFortal1m²</t>
  </si>
  <si>
    <t>PlatFortal2m²</t>
  </si>
  <si>
    <t>PlatFortal3m²</t>
  </si>
  <si>
    <t>PlatFortal4m²</t>
  </si>
  <si>
    <t>PlatFosseGéo</t>
  </si>
  <si>
    <t>Platine1,5m²</t>
  </si>
  <si>
    <t>Platine1m²</t>
  </si>
  <si>
    <t>Platine2m²</t>
  </si>
  <si>
    <t>PlatineCapacitMSC2Cam</t>
  </si>
  <si>
    <t>PlatineCharGeo</t>
  </si>
  <si>
    <t>PlatPreh500</t>
  </si>
  <si>
    <t>PlatTablRoul</t>
  </si>
  <si>
    <t>PlatTourCdC3Pos</t>
  </si>
  <si>
    <t>PlatTourCdC4Pos</t>
  </si>
  <si>
    <t>PlotElastique</t>
  </si>
  <si>
    <t>PlotLect</t>
  </si>
  <si>
    <t>PlotLectAutSeul</t>
  </si>
  <si>
    <t>PlotMasse</t>
  </si>
  <si>
    <t>PlusValueDetalMod</t>
  </si>
  <si>
    <t>PlusValueDetalModChg</t>
  </si>
  <si>
    <t>PlusValueTeteLaserDiode</t>
  </si>
  <si>
    <t>Pms+DfnieCapVol</t>
  </si>
  <si>
    <t>Pms+DfniePortes</t>
  </si>
  <si>
    <t>PneuMachGéo</t>
  </si>
  <si>
    <t>PocketLaser</t>
  </si>
  <si>
    <t>Pocket-MF</t>
  </si>
  <si>
    <t>PoigneeCdeDouble</t>
  </si>
  <si>
    <t>PoigneeCdeSimpleSup</t>
  </si>
  <si>
    <t>PoigneeCdeSup</t>
  </si>
  <si>
    <t>Poigneedebras</t>
  </si>
  <si>
    <t>PoigneeMGBProfinet</t>
  </si>
  <si>
    <t>PoigneeSupMaintien</t>
  </si>
  <si>
    <t>PointAlimGenArc</t>
  </si>
  <si>
    <t>PointAlimGenGouj</t>
  </si>
  <si>
    <t>PointFixeAir</t>
  </si>
  <si>
    <t>PointSupAronet</t>
  </si>
  <si>
    <t>PonceuseAnglePn</t>
  </si>
  <si>
    <t>PonceuseOrbitalePn</t>
  </si>
  <si>
    <t>PontBiPoutreKBK1</t>
  </si>
  <si>
    <t>PontLevis</t>
  </si>
  <si>
    <t>PontMonoPoutreKBK1</t>
  </si>
  <si>
    <t>PortArmSup</t>
  </si>
  <si>
    <t>PortAutSeul</t>
  </si>
  <si>
    <t>PortBatt</t>
  </si>
  <si>
    <t>PortCoul</t>
  </si>
  <si>
    <t>PortDoubMAILaser</t>
  </si>
  <si>
    <t>PorteCoulissante</t>
  </si>
  <si>
    <t>PorteOutilHeliflexor2</t>
  </si>
  <si>
    <t>PorteRotulePreh_CFER</t>
  </si>
  <si>
    <t>PortesCoulissMSC</t>
  </si>
  <si>
    <t>PorteVentPpPreh_CFER</t>
  </si>
  <si>
    <t>PortGrill</t>
  </si>
  <si>
    <t>PortGrillVinyl</t>
  </si>
  <si>
    <t>PortLaser</t>
  </si>
  <si>
    <t>PortMontEtage</t>
  </si>
  <si>
    <t>PortMSC</t>
  </si>
  <si>
    <t>PortoirSupTub</t>
  </si>
  <si>
    <t>PortPoly</t>
  </si>
  <si>
    <t>PositionBrasFaro</t>
  </si>
  <si>
    <t>PostCNDFixManNu</t>
  </si>
  <si>
    <t>PostCNDPivAuto</t>
  </si>
  <si>
    <t>PostCNDPivManNu</t>
  </si>
  <si>
    <t>PostControlPlasmo</t>
  </si>
  <si>
    <t>PostDep1000</t>
  </si>
  <si>
    <t>PostDep1500</t>
  </si>
  <si>
    <t>PostDep500</t>
  </si>
  <si>
    <t>PostIntMotOrto</t>
  </si>
  <si>
    <t>PostIntOrto</t>
  </si>
  <si>
    <t>PotArcTire</t>
  </si>
  <si>
    <t>PotCol</t>
  </si>
  <si>
    <t>PotColAdap2Pist</t>
  </si>
  <si>
    <t>PotColTele</t>
  </si>
  <si>
    <t>PoteauSupportSimple</t>
  </si>
  <si>
    <t>PotenceFaisceau</t>
  </si>
  <si>
    <t>PotenceFaisceauColle</t>
  </si>
  <si>
    <t>PotencePetitMat</t>
  </si>
  <si>
    <t>PotenceSol</t>
  </si>
  <si>
    <t>PotPincAvDetec</t>
  </si>
  <si>
    <t>PotPinceSsDetec</t>
  </si>
  <si>
    <t>PoutInterfaceMag</t>
  </si>
  <si>
    <t>PoutPrehMag1025</t>
  </si>
  <si>
    <t>PoutPrehMag1500</t>
  </si>
  <si>
    <t>PoutPrehMag2000</t>
  </si>
  <si>
    <t>PoutreMSRCdC</t>
  </si>
  <si>
    <t>PPFaisceauRouge</t>
  </si>
  <si>
    <t>PPinduc</t>
  </si>
  <si>
    <t>PPinducPreh</t>
  </si>
  <si>
    <t>PPlaser</t>
  </si>
  <si>
    <t>PPlaserMSC</t>
  </si>
  <si>
    <t>PrehAdditPeauPort</t>
  </si>
  <si>
    <t>PrehFlexyPortComplet</t>
  </si>
  <si>
    <t>PrehFlexyPortSimple</t>
  </si>
  <si>
    <t>PrehPolyCdCBase</t>
  </si>
  <si>
    <t>PresFlanPreh</t>
  </si>
  <si>
    <t>PresseurCloche</t>
  </si>
  <si>
    <t>PressFlan</t>
  </si>
  <si>
    <t>PressGaz</t>
  </si>
  <si>
    <t>PressOutLaser</t>
  </si>
  <si>
    <t>PressRessort</t>
  </si>
  <si>
    <t>PrestaTuckerMonde</t>
  </si>
  <si>
    <t>Prod-PR-Campagne-Record</t>
  </si>
  <si>
    <t>ProfiBusRobFanuc</t>
  </si>
  <si>
    <t>Prog_07_Gamme_MSC</t>
  </si>
  <si>
    <t>ProgAnalyseMSC</t>
  </si>
  <si>
    <t>ProgCaptVision</t>
  </si>
  <si>
    <t>ProgSoftAro</t>
  </si>
  <si>
    <t>ProgSoftBosch</t>
  </si>
  <si>
    <t>ProlongateurFaisceau10Mt</t>
  </si>
  <si>
    <t>ProlongateurFaisceau5Mt</t>
  </si>
  <si>
    <t>ProlongateurFaisceau9Mt</t>
  </si>
  <si>
    <t>ProtDepalAuto1pot</t>
  </si>
  <si>
    <t>ProtDepalAuto2pot</t>
  </si>
  <si>
    <t>ProtecLongeron</t>
  </si>
  <si>
    <t>ProtecPiedCent</t>
  </si>
  <si>
    <t>ProtectSerrAnneau</t>
  </si>
  <si>
    <t>ProtPeriphPoly</t>
  </si>
  <si>
    <t>PT1ContFix088Echancr</t>
  </si>
  <si>
    <t>PT2ContBasc</t>
  </si>
  <si>
    <t>PT2ContFix</t>
  </si>
  <si>
    <t>PT2ContFix0114Echancr</t>
  </si>
  <si>
    <t>PT2ContFix0123Echancr</t>
  </si>
  <si>
    <t>PT2ContFix079Echancr</t>
  </si>
  <si>
    <t>PT2ContFix1340x1200Echancr</t>
  </si>
  <si>
    <t>PT2ContFix1480x1200Echancr</t>
  </si>
  <si>
    <t>PT2ContFix1670x1200Echancr</t>
  </si>
  <si>
    <t>PT2ContFix1910x1200Echancr</t>
  </si>
  <si>
    <t>PT2ContFix1910x1480Echancr</t>
  </si>
  <si>
    <t>PT2ContFix2400x1200Echancr</t>
  </si>
  <si>
    <t>PT2ContFix2400x1480Echancr</t>
  </si>
  <si>
    <t>PT2ContFix2400x1670Echancr</t>
  </si>
  <si>
    <t>PT2ContTourn</t>
  </si>
  <si>
    <t>PtConnexionAssentiment</t>
  </si>
  <si>
    <t>PtConnexionIHMAssentiment</t>
  </si>
  <si>
    <t>PtEiffelComplexe</t>
  </si>
  <si>
    <t>PtEiffelComplexeCG</t>
  </si>
  <si>
    <t>PtEiffelComplexeCT</t>
  </si>
  <si>
    <t>PtEiffelSimpl</t>
  </si>
  <si>
    <t>PtEiffelSimplCG</t>
  </si>
  <si>
    <t>PtEiffelSimplCT</t>
  </si>
  <si>
    <t>PtFluxLocal</t>
  </si>
  <si>
    <t>PtFluxLocalCG</t>
  </si>
  <si>
    <t>PtFluxLocalCT</t>
  </si>
  <si>
    <t>PtSupPupPortable</t>
  </si>
  <si>
    <t>Pup1SoudLaser</t>
  </si>
  <si>
    <t>PupAffichInfo</t>
  </si>
  <si>
    <t>PupAffichVissage</t>
  </si>
  <si>
    <t>PupAndon</t>
  </si>
  <si>
    <t>PupAronet</t>
  </si>
  <si>
    <t>PupAronetPSA</t>
  </si>
  <si>
    <t>PupArretMag</t>
  </si>
  <si>
    <t>PupAUIsolé</t>
  </si>
  <si>
    <t>PupBplGmm</t>
  </si>
  <si>
    <t>PupBplSeul</t>
  </si>
  <si>
    <t>PupBPvalidation</t>
  </si>
  <si>
    <t>PupCariste</t>
  </si>
  <si>
    <t>PupClient</t>
  </si>
  <si>
    <t>PupES</t>
  </si>
  <si>
    <t>PupESCadencé</t>
  </si>
  <si>
    <t>PupEsclavePnMSMAvcPied</t>
  </si>
  <si>
    <t>PupIhmPortable</t>
  </si>
  <si>
    <t>PupitreClinchElec</t>
  </si>
  <si>
    <t>PupitreFlexyGrip</t>
  </si>
  <si>
    <t>PupitreLigne</t>
  </si>
  <si>
    <t>PupMaiMAN</t>
  </si>
  <si>
    <t>PupMaitrePnMSMAvcPied</t>
  </si>
  <si>
    <t>PupMaitrePnMSMSansPied</t>
  </si>
  <si>
    <t>PupOPMSC</t>
  </si>
  <si>
    <t>PupOpVisAsservie</t>
  </si>
  <si>
    <t>PupPCEdixia</t>
  </si>
  <si>
    <t>PupPCWinccAtelier</t>
  </si>
  <si>
    <t>PupPCWinccDev</t>
  </si>
  <si>
    <t>PupPNValidOpe</t>
  </si>
  <si>
    <t>PupPQG</t>
  </si>
  <si>
    <t>PupSTMEF</t>
  </si>
  <si>
    <t xml:space="preserve">PupTermGmm </t>
  </si>
  <si>
    <t>R</t>
  </si>
  <si>
    <t>RaccMagAerien</t>
  </si>
  <si>
    <t>RaccMagSol</t>
  </si>
  <si>
    <t>Raccord_BI_Isolee</t>
  </si>
  <si>
    <t>Raccord6barsMAI</t>
  </si>
  <si>
    <t>RailCroisePostaPince</t>
  </si>
  <si>
    <t>RailMaint3m</t>
  </si>
  <si>
    <t>RailMarquVINManu</t>
  </si>
  <si>
    <t>RailPorteur1PincPort2500</t>
  </si>
  <si>
    <t>RailPorteur2PincPort2500</t>
  </si>
  <si>
    <t>RailPorteur2PincPort5000</t>
  </si>
  <si>
    <t>RailPorteur3PincPort2500</t>
  </si>
  <si>
    <t>RailPorteur3PincPort5000</t>
  </si>
  <si>
    <t>RailPorteur4PincPort5000</t>
  </si>
  <si>
    <t>RailSortMoteur</t>
  </si>
  <si>
    <t>RallongCableVisElect</t>
  </si>
  <si>
    <t>RallongSertiVisEcrou</t>
  </si>
  <si>
    <t>RampeGalet</t>
  </si>
  <si>
    <t>RancherStockOMS</t>
  </si>
  <si>
    <t>RecalTraj</t>
  </si>
  <si>
    <t>RecupEtude2D</t>
  </si>
  <si>
    <t>RecupMSA</t>
  </si>
  <si>
    <t>RecupMSR</t>
  </si>
  <si>
    <t>Ref</t>
  </si>
  <si>
    <t>RefMob</t>
  </si>
  <si>
    <t>RefMobDINMaq</t>
  </si>
  <si>
    <t>RefMobDINPreh</t>
  </si>
  <si>
    <t>RefMobECO_D50</t>
  </si>
  <si>
    <t>RefMobECO_D63</t>
  </si>
  <si>
    <t>RefMobECO_D80</t>
  </si>
  <si>
    <t>RefMobPreh</t>
  </si>
  <si>
    <t>RefPinceECO_D63</t>
  </si>
  <si>
    <t>RefPrat</t>
  </si>
  <si>
    <t>RefroidissOutilCMT</t>
  </si>
  <si>
    <t>RefSer040</t>
  </si>
  <si>
    <t>RefSer040DIN</t>
  </si>
  <si>
    <t>RefSer040Preh</t>
  </si>
  <si>
    <t>RefSer063DIN</t>
  </si>
  <si>
    <t>RefSer110</t>
  </si>
  <si>
    <t>RefSer110Preh</t>
  </si>
  <si>
    <t>RefSer200</t>
  </si>
  <si>
    <t>RefSer200DIN</t>
  </si>
  <si>
    <t>RefSer200Preh</t>
  </si>
  <si>
    <t>RefSer40DINPreh</t>
  </si>
  <si>
    <t>RefSer63DINPreh</t>
  </si>
  <si>
    <t>RefSerMoyCont</t>
  </si>
  <si>
    <t>RefSerrDebray</t>
  </si>
  <si>
    <t>RefSerrECO_D50</t>
  </si>
  <si>
    <t>RefSerrECO_D63</t>
  </si>
  <si>
    <t>RefSerrECO_D80</t>
  </si>
  <si>
    <t>RefSerrECONew_D50</t>
  </si>
  <si>
    <t>RefSerrECONew_D63</t>
  </si>
  <si>
    <t>RefSerrECONew_D80</t>
  </si>
  <si>
    <t>RefSerrMan</t>
  </si>
  <si>
    <t>RègleYEquilibré</t>
  </si>
  <si>
    <t>ReglLugTmt</t>
  </si>
  <si>
    <t>RegulPressionColle</t>
  </si>
  <si>
    <t>Reh1000</t>
  </si>
  <si>
    <t>Reh2000</t>
  </si>
  <si>
    <t>RehausseOut</t>
  </si>
  <si>
    <t>RehAxe0</t>
  </si>
  <si>
    <t>RehAxe0Base1m</t>
  </si>
  <si>
    <t>RehAxe0MetreSupp</t>
  </si>
  <si>
    <t>RehClaiedepal1400</t>
  </si>
  <si>
    <t>RehClaiedepal300</t>
  </si>
  <si>
    <t>RehFix0114</t>
  </si>
  <si>
    <t>RehFix0123</t>
  </si>
  <si>
    <t>RehFix069-087</t>
  </si>
  <si>
    <t>RehFix079-085</t>
  </si>
  <si>
    <t>RehFix080</t>
  </si>
  <si>
    <t>RehFix081</t>
  </si>
  <si>
    <t>RehFix083-113</t>
  </si>
  <si>
    <t>RehFix085</t>
  </si>
  <si>
    <t>RehFix088-0130</t>
  </si>
  <si>
    <t>RehFix1240x1400</t>
  </si>
  <si>
    <t>RehFix1340x1200</t>
  </si>
  <si>
    <t>RehFix1480x1200</t>
  </si>
  <si>
    <t>RehFix1670x1200</t>
  </si>
  <si>
    <t>RehFix1670x1480</t>
  </si>
  <si>
    <t>RehFix1910x1200</t>
  </si>
  <si>
    <t>RehFix1910x1480</t>
  </si>
  <si>
    <t>RehFix1910x1670</t>
  </si>
  <si>
    <t>RehFix2230x1910</t>
  </si>
  <si>
    <t>RehFix2400x1200</t>
  </si>
  <si>
    <t>RehFix2400x1480</t>
  </si>
  <si>
    <t>RehFix2400x1670</t>
  </si>
  <si>
    <t>RehFix2400x1910</t>
  </si>
  <si>
    <t>RehFix2680x1200</t>
  </si>
  <si>
    <t>RehForteCharg1000</t>
  </si>
  <si>
    <t>RehForteCharg2000</t>
  </si>
  <si>
    <t>RehRoues0114</t>
  </si>
  <si>
    <t>RehRoues0123</t>
  </si>
  <si>
    <t>RehRoues0123Echancr</t>
  </si>
  <si>
    <t>RehRoues0130</t>
  </si>
  <si>
    <t>RehRoues079</t>
  </si>
  <si>
    <t>RehRoues080</t>
  </si>
  <si>
    <t>RehRoues081</t>
  </si>
  <si>
    <t>RehRoues083</t>
  </si>
  <si>
    <t>RehRoues1340Echancr</t>
  </si>
  <si>
    <t>RehRoues30049</t>
  </si>
  <si>
    <t>RehRoul1bac1670x1480</t>
  </si>
  <si>
    <t>RehRoul2bacs1480x1200</t>
  </si>
  <si>
    <t>RehRoul2bacs1670x1480</t>
  </si>
  <si>
    <t>RehRoul2bacs2230x1910</t>
  </si>
  <si>
    <t>RehRoul2bacs2400x1200</t>
  </si>
  <si>
    <t>RehRoul2bacs2400x1480</t>
  </si>
  <si>
    <t>RehRoul2bacs2400x1670</t>
  </si>
  <si>
    <t>RehRoul3bacs1480x1200</t>
  </si>
  <si>
    <t>RehRoul3bacs1670x1480</t>
  </si>
  <si>
    <t>RehSpeForteCharg</t>
  </si>
  <si>
    <t>RelevBrasArtic</t>
  </si>
  <si>
    <t>RemiseEnConvoi</t>
  </si>
  <si>
    <t>RemplacPilMaq</t>
  </si>
  <si>
    <t>RemplacPilMobMaq</t>
  </si>
  <si>
    <t>RemplacRefMaq</t>
  </si>
  <si>
    <t>RemplacRefPilPrat</t>
  </si>
  <si>
    <t>RemplacSerragMaq</t>
  </si>
  <si>
    <t>RemplBlocMatrice0,4M</t>
  </si>
  <si>
    <t>RemplDetectElecPN</t>
  </si>
  <si>
    <t>RemplDistrElecPN</t>
  </si>
  <si>
    <t>RemplRefSerrOuMobMaq</t>
  </si>
  <si>
    <t>RemplRobSoud1</t>
  </si>
  <si>
    <t>RemplRobSSoud</t>
  </si>
  <si>
    <t>RenovArmColle</t>
  </si>
  <si>
    <t>RenovArmoireClinch</t>
  </si>
  <si>
    <t>RenovDévidoirArc</t>
  </si>
  <si>
    <t>RenovDistribGoujon</t>
  </si>
  <si>
    <t>RenovDoseurColle</t>
  </si>
  <si>
    <t>RenovGeneGoujon</t>
  </si>
  <si>
    <t>RenovGénérateurArc</t>
  </si>
  <si>
    <t>RenovGroupColle</t>
  </si>
  <si>
    <t>RenovIHMArc</t>
  </si>
  <si>
    <t>RenovIndexeur</t>
  </si>
  <si>
    <t>RenovKitMultiEquilib</t>
  </si>
  <si>
    <t>RenovMagasin5mSup</t>
  </si>
  <si>
    <t>RenovMagasinAerien</t>
  </si>
  <si>
    <t>RenovMagasinSol</t>
  </si>
  <si>
    <t>RenovMAS</t>
  </si>
  <si>
    <t>RenovMotNiv1ARO</t>
  </si>
  <si>
    <t>RenovMotNiv1FTS</t>
  </si>
  <si>
    <t>RenovMotNiv2AROFTS</t>
  </si>
  <si>
    <t>RenovPinceClinch</t>
  </si>
  <si>
    <t>RenovPistManuPLM</t>
  </si>
  <si>
    <t>RenovPlaqRehaus</t>
  </si>
  <si>
    <t>RenovPotColle</t>
  </si>
  <si>
    <t>RenovRefroidisseurArc</t>
  </si>
  <si>
    <t>RenovRobABB</t>
  </si>
  <si>
    <t>RenovRobFanuc</t>
  </si>
  <si>
    <t>RenovRodAbat</t>
  </si>
  <si>
    <t>RenovRodFixe</t>
  </si>
  <si>
    <t>RenovStdPinceARO1M</t>
  </si>
  <si>
    <t>RenovStdPinceFTS1M</t>
  </si>
  <si>
    <t>RenovStdPincePR</t>
  </si>
  <si>
    <t>RenovTeteGoujonLisse</t>
  </si>
  <si>
    <t>RenovTeteGoujonVis</t>
  </si>
  <si>
    <t>RenovTeteMarquage</t>
  </si>
  <si>
    <t>RenovTorcheArc</t>
  </si>
  <si>
    <t>RenovVisseuseElec</t>
  </si>
  <si>
    <t>RenovVisseusePN</t>
  </si>
  <si>
    <t>RenovVolet</t>
  </si>
  <si>
    <t>ReparFaisceau</t>
  </si>
  <si>
    <t>RépéteurAroSup</t>
  </si>
  <si>
    <t>RépéteurRéseau</t>
  </si>
  <si>
    <t>ResineSol</t>
  </si>
  <si>
    <t>RetaqChariotAGV</t>
  </si>
  <si>
    <t>RetaqMag2Serr</t>
  </si>
  <si>
    <t>RetaqMag4Serr</t>
  </si>
  <si>
    <t>RetourAutoHorizPlat</t>
  </si>
  <si>
    <t>RetourAutoHorizPoutr</t>
  </si>
  <si>
    <t>RetourManHorVerPn</t>
  </si>
  <si>
    <t>RidMASServ</t>
  </si>
  <si>
    <t>RivManuPn</t>
  </si>
  <si>
    <t>RM</t>
  </si>
  <si>
    <t>RobButMeca</t>
  </si>
  <si>
    <t>RobCabl14ME1</t>
  </si>
  <si>
    <t>RobCabl14ME2</t>
  </si>
  <si>
    <t>RobCabl14ME3</t>
  </si>
  <si>
    <t>RobCabl14Soud1SME</t>
  </si>
  <si>
    <t>RobCabl14Soud2SME</t>
  </si>
  <si>
    <t>RobCabl14SSoudSME</t>
  </si>
  <si>
    <t>RobCabl21ME1</t>
  </si>
  <si>
    <t>RobCabl21ME2</t>
  </si>
  <si>
    <t>RobCabl21ME3</t>
  </si>
  <si>
    <t>RobCabl21Soud1SME</t>
  </si>
  <si>
    <t>RobCabl21Soud2SME</t>
  </si>
  <si>
    <t>RobCabl21SSoudSME</t>
  </si>
  <si>
    <t>RobCollaboratifUR10</t>
  </si>
  <si>
    <t>RobotintégrationNew</t>
  </si>
  <si>
    <t>RobotintégrationOld</t>
  </si>
  <si>
    <t>RobotintégrationtMSC</t>
  </si>
  <si>
    <t>Robotintégration-V11</t>
  </si>
  <si>
    <t>Robotnu0</t>
  </si>
  <si>
    <t>Robotnu1</t>
  </si>
  <si>
    <t>Robotnu10</t>
  </si>
  <si>
    <t>Robotnu11</t>
  </si>
  <si>
    <t>Robotnu12</t>
  </si>
  <si>
    <t>Robotnu14</t>
  </si>
  <si>
    <t>Robotnu15</t>
  </si>
  <si>
    <t>Robotnu16</t>
  </si>
  <si>
    <t>Robotnu17</t>
  </si>
  <si>
    <t>Robotnu18MSC1Cam</t>
  </si>
  <si>
    <t>Robotnu19MSC1Cam</t>
  </si>
  <si>
    <t>Robotnu2</t>
  </si>
  <si>
    <t>Robotnu20MSC2Cam</t>
  </si>
  <si>
    <t>Robotnu21</t>
  </si>
  <si>
    <t>Robotnu3</t>
  </si>
  <si>
    <t>Robotnu4</t>
  </si>
  <si>
    <t>Robotnu5</t>
  </si>
  <si>
    <t>Robotnu7</t>
  </si>
  <si>
    <t>Robotnu8</t>
  </si>
  <si>
    <t>Robotnu9</t>
  </si>
  <si>
    <t>RobServBrakePEF</t>
  </si>
  <si>
    <t>RobServBrakePER</t>
  </si>
  <si>
    <t>RodAbatElectNew</t>
  </si>
  <si>
    <t>RodAbatElectNewGrandFormat</t>
  </si>
  <si>
    <t>RodAbatElectOld</t>
  </si>
  <si>
    <t>RodAbatElectOld-Std VIGO</t>
  </si>
  <si>
    <t>RodAbatPN</t>
  </si>
  <si>
    <t>RodFixeCGUN</t>
  </si>
  <si>
    <t>RodFixeNew</t>
  </si>
  <si>
    <t>RodFixeOld</t>
  </si>
  <si>
    <t>RodFixeOld-Std VIGO</t>
  </si>
  <si>
    <t>RodFixePicker</t>
  </si>
  <si>
    <t>RodManuelleCliquet</t>
  </si>
  <si>
    <t>RodManuellePn</t>
  </si>
  <si>
    <t>RotondeCdC4Pos</t>
  </si>
  <si>
    <t>RotondeSerti4Pos</t>
  </si>
  <si>
    <t>RouleauRecentrage</t>
  </si>
  <si>
    <t>RPF</t>
  </si>
  <si>
    <t>SAPIAIlotCOVigo</t>
  </si>
  <si>
    <t>SAPIAIlotNeufVigo</t>
  </si>
  <si>
    <t>SAPIAWincc</t>
  </si>
  <si>
    <t>SASBR</t>
  </si>
  <si>
    <t>SASInterProcess</t>
  </si>
  <si>
    <t>SAVColle</t>
  </si>
  <si>
    <t>SAVGoujRecup</t>
  </si>
  <si>
    <t>SAVIndexeurRécup</t>
  </si>
  <si>
    <t>SAVMagasRécup</t>
  </si>
  <si>
    <t>SAVPinceRecup</t>
  </si>
  <si>
    <t>SAVRobotRecup</t>
  </si>
  <si>
    <t>SAVTeteMarqRécup</t>
  </si>
  <si>
    <t>SAVVoletRécup</t>
  </si>
  <si>
    <t>SbmigMagEmb</t>
  </si>
  <si>
    <t>SbmigMagFix</t>
  </si>
  <si>
    <t>SbmigMagMan</t>
  </si>
  <si>
    <t>SecondInstallAuto</t>
  </si>
  <si>
    <t>SectionContEtanche</t>
  </si>
  <si>
    <t>Secu1RobotCollaboratif</t>
  </si>
  <si>
    <t>Secu2RobotCollaboratif</t>
  </si>
  <si>
    <t>SEL</t>
  </si>
  <si>
    <t>SEL+EPF+</t>
  </si>
  <si>
    <t>SEL+EPF+-MF</t>
  </si>
  <si>
    <t>SEL+Hm+-MF</t>
  </si>
  <si>
    <t>SEL+M</t>
  </si>
  <si>
    <t>SEL+-MF</t>
  </si>
  <si>
    <t>SEL+M-MF</t>
  </si>
  <si>
    <t>SEL+SEL+</t>
  </si>
  <si>
    <t>SEL+SEL+-MF</t>
  </si>
  <si>
    <t>SEL+SEL+SEL+-MF</t>
  </si>
  <si>
    <t>SEL+SEL+SEL+SEL+-MF</t>
  </si>
  <si>
    <t>SelectDiversitPN</t>
  </si>
  <si>
    <t>SELEPF</t>
  </si>
  <si>
    <t>SELEPFA-MF</t>
  </si>
  <si>
    <t>SELEPFEPF</t>
  </si>
  <si>
    <t>SELEPFEPFA-MF</t>
  </si>
  <si>
    <t>SELEPFEPF-MF</t>
  </si>
  <si>
    <t>SELEPF-MF</t>
  </si>
  <si>
    <t>SELM</t>
  </si>
  <si>
    <t>SEL-MF</t>
  </si>
  <si>
    <t>SELM-MF</t>
  </si>
  <si>
    <t>SELM-Std-VIGO</t>
  </si>
  <si>
    <t>SELPF</t>
  </si>
  <si>
    <t>SELPF+</t>
  </si>
  <si>
    <t>SELPF+-MF</t>
  </si>
  <si>
    <t>SELPFEPF</t>
  </si>
  <si>
    <t>SELPFEPFAME1-MF</t>
  </si>
  <si>
    <t>SELPFEPFAME2-MF</t>
  </si>
  <si>
    <t>SELPFEPFAME3-MF</t>
  </si>
  <si>
    <t>SELPFEPFA-MF</t>
  </si>
  <si>
    <t>SELPFEPFEPFAME1-MF</t>
  </si>
  <si>
    <t>SELPFEPFEPFAME2-MF</t>
  </si>
  <si>
    <t>SELPFEPFEPFAME3-MF</t>
  </si>
  <si>
    <t>SELPFEPFEPFA-MF</t>
  </si>
  <si>
    <t>SELPFEPFEPFME1-MF</t>
  </si>
  <si>
    <t>SELPFEPFEPFME2-MF</t>
  </si>
  <si>
    <t>SELPFEPFEPFME3-MF</t>
  </si>
  <si>
    <t>SELPFEPFEPF-MF</t>
  </si>
  <si>
    <t>SELPFEPFME1-MF</t>
  </si>
  <si>
    <t>SELPFEPFME2-MF</t>
  </si>
  <si>
    <t>SELPFEPFME3-MF</t>
  </si>
  <si>
    <t>SELPFEPF-MF</t>
  </si>
  <si>
    <t>SELPFGPF</t>
  </si>
  <si>
    <t>SELPFGPF-MF</t>
  </si>
  <si>
    <t>SELPFME1-MF</t>
  </si>
  <si>
    <t>SELPFME2-MF</t>
  </si>
  <si>
    <t>SELPFME3-MF</t>
  </si>
  <si>
    <t>SELPF-MF</t>
  </si>
  <si>
    <t>SELPFSELPF</t>
  </si>
  <si>
    <t>SELPFSELPFME1-MF</t>
  </si>
  <si>
    <t>SELPFSELPFME2-MF</t>
  </si>
  <si>
    <t>SELPFSELPFME3-MF</t>
  </si>
  <si>
    <t>SELPFSELPF-MF</t>
  </si>
  <si>
    <t xml:space="preserve">SELPF-Std VIGO </t>
  </si>
  <si>
    <t>SELSELPF</t>
  </si>
  <si>
    <t>SELSELPF-MF</t>
  </si>
  <si>
    <t xml:space="preserve">SELSELPF-Std VIGO </t>
  </si>
  <si>
    <t xml:space="preserve">SEL-Std VIGO </t>
  </si>
  <si>
    <t>Serr040</t>
  </si>
  <si>
    <t>Serr040DIN</t>
  </si>
  <si>
    <t>Serr040Preh</t>
  </si>
  <si>
    <t>Serr063DIN</t>
  </si>
  <si>
    <t>Serr110</t>
  </si>
  <si>
    <t>Serr110Preh</t>
  </si>
  <si>
    <t>Serr200</t>
  </si>
  <si>
    <t>Serr200DIN</t>
  </si>
  <si>
    <t>Serr200Preh</t>
  </si>
  <si>
    <t>Serr400</t>
  </si>
  <si>
    <t>Serr40DINPreh</t>
  </si>
  <si>
    <t>Serr63DINPreh</t>
  </si>
  <si>
    <t>SerragAutoCdeDeport</t>
  </si>
  <si>
    <t>SerrageCame</t>
  </si>
  <si>
    <t>SerrageCrochet</t>
  </si>
  <si>
    <t>SerragManuCdeDeport</t>
  </si>
  <si>
    <t>SerrDINAntichutePreh</t>
  </si>
  <si>
    <t>SerrECO_D50</t>
  </si>
  <si>
    <t>SerrECO_D63</t>
  </si>
  <si>
    <t>SerrECO_D80</t>
  </si>
  <si>
    <t>SerrECONew_D50</t>
  </si>
  <si>
    <t>SerrECONew_D63</t>
  </si>
  <si>
    <t>SerrECONew_D80</t>
  </si>
  <si>
    <t>SerrMan</t>
  </si>
  <si>
    <t>SerrRotulePrehCdc</t>
  </si>
  <si>
    <t>SerrureEtalonVolet</t>
  </si>
  <si>
    <t>SerrVerrConfo</t>
  </si>
  <si>
    <t>SertiVisEcrouManuPn</t>
  </si>
  <si>
    <t>Servante</t>
  </si>
  <si>
    <t>ServeurTerminauxFO</t>
  </si>
  <si>
    <t>ServeurTerminauxRJ45</t>
  </si>
  <si>
    <t>ServiceHotLineCGUN</t>
  </si>
  <si>
    <t>ServiceHotLinePICKER</t>
  </si>
  <si>
    <t>SessionFormation</t>
  </si>
  <si>
    <t>SEV</t>
  </si>
  <si>
    <t>SiegeErgoMOCR</t>
  </si>
  <si>
    <t>SimulProduit</t>
  </si>
  <si>
    <t>SM-Std VIGO</t>
  </si>
  <si>
    <t>SoftPCMaitreMSC</t>
  </si>
  <si>
    <t>Sort1fibreILN</t>
  </si>
  <si>
    <t>Sort2fibreDiode</t>
  </si>
  <si>
    <t>Sort2fibreILN</t>
  </si>
  <si>
    <t>Sort3fibreILN</t>
  </si>
  <si>
    <t>Sort4fibreILN</t>
  </si>
  <si>
    <t>SorTransOrto</t>
  </si>
  <si>
    <t>SoudPlasmaEmb</t>
  </si>
  <si>
    <t>SouffleurMAS</t>
  </si>
  <si>
    <t>SoufflRodeuse</t>
  </si>
  <si>
    <t>SourceLaserCGUN</t>
  </si>
  <si>
    <t>SourceLaserPicker</t>
  </si>
  <si>
    <t>SourceRivetage</t>
  </si>
  <si>
    <t>SourcLaser4Kw</t>
  </si>
  <si>
    <t>SourcLaser4KwIPG</t>
  </si>
  <si>
    <t>SourcLaser4KwSoudoBrasage</t>
  </si>
  <si>
    <t>SourcLaser5Kw</t>
  </si>
  <si>
    <t>SourcLaser6Kw</t>
  </si>
  <si>
    <t>SourcLaser6KwIPG</t>
  </si>
  <si>
    <t>SourcLaser8Kw</t>
  </si>
  <si>
    <t>SourcLaser8KwIPG</t>
  </si>
  <si>
    <t>SourcLaserDiode4KwSB</t>
  </si>
  <si>
    <t>SousPout2500x2500</t>
  </si>
  <si>
    <t>SousPout5000x2500</t>
  </si>
  <si>
    <t>SousPout5000x5000</t>
  </si>
  <si>
    <t>SousPout7500x5000</t>
  </si>
  <si>
    <t>SousPout7500x7500</t>
  </si>
  <si>
    <t>SPF-Std VIGO</t>
  </si>
  <si>
    <t>SphCylPartieFixe</t>
  </si>
  <si>
    <t>SPL</t>
  </si>
  <si>
    <t xml:space="preserve">SSPF-Std VIGO </t>
  </si>
  <si>
    <t xml:space="preserve">S-Std VIGO </t>
  </si>
  <si>
    <t>StabiAvantRoulGuidPrehCdc</t>
  </si>
  <si>
    <t>StandPost</t>
  </si>
  <si>
    <t>StArretSup</t>
  </si>
  <si>
    <t>StationArretCourbe</t>
  </si>
  <si>
    <t>StaubliMetF</t>
  </si>
  <si>
    <t>StockRotatifCdc</t>
  </si>
  <si>
    <t>StrucDoubSupGabCapo</t>
  </si>
  <si>
    <t>StrucDoubSupGabCoff</t>
  </si>
  <si>
    <t>StrucSimpSupGabCapo</t>
  </si>
  <si>
    <t>StrucSimpSupGabCoff</t>
  </si>
  <si>
    <t>StrucSupMont</t>
  </si>
  <si>
    <t>StrucSuppManipOuvr</t>
  </si>
  <si>
    <t>StructChgtTrav</t>
  </si>
  <si>
    <t>StructDetecTraverse</t>
  </si>
  <si>
    <t>StructPorteOutCdCTaT</t>
  </si>
  <si>
    <t>StructPorteOutilCdC</t>
  </si>
  <si>
    <t>StructPrehMSCCapot</t>
  </si>
  <si>
    <t>StructPrehMSCPorte</t>
  </si>
  <si>
    <t>StructRetaqCdcConv</t>
  </si>
  <si>
    <t>StructSupBergGd700</t>
  </si>
  <si>
    <t>StructSupBergPt700</t>
  </si>
  <si>
    <t>StructSupGabParchoc</t>
  </si>
  <si>
    <t>StructSupGd700</t>
  </si>
  <si>
    <t>StructSuppMainConfo</t>
  </si>
  <si>
    <t>StructSupporGabBasAile</t>
  </si>
  <si>
    <t>StructSupportGabAile</t>
  </si>
  <si>
    <t>StructSuppRetaqCDC</t>
  </si>
  <si>
    <t>StructSupPt700</t>
  </si>
  <si>
    <t>StructureChapeautagem2</t>
  </si>
  <si>
    <t>StructureEncagm2</t>
  </si>
  <si>
    <t>SuiviEncours</t>
  </si>
  <si>
    <t>SupAmag</t>
  </si>
  <si>
    <t>SupBrasPincGrandLong</t>
  </si>
  <si>
    <t>SupChargOp</t>
  </si>
  <si>
    <t>SupGoulotColle</t>
  </si>
  <si>
    <t>SupGoulotPG</t>
  </si>
  <si>
    <t>SupKitButeeCanSuspension</t>
  </si>
  <si>
    <t>SupKitButeeGyroscope</t>
  </si>
  <si>
    <t>SupMAccuPiedRenf</t>
  </si>
  <si>
    <t>SupMagHaut5m</t>
  </si>
  <si>
    <t>SupMainGéo</t>
  </si>
  <si>
    <t>SupMastContPav</t>
  </si>
  <si>
    <t>SupPannIsol</t>
  </si>
  <si>
    <t>SuppBiVoletPort</t>
  </si>
  <si>
    <t>SuppCtrlFauxGache</t>
  </si>
  <si>
    <t>SupPES</t>
  </si>
  <si>
    <t>SupPincRobPuls</t>
  </si>
  <si>
    <t>SupPincRobSoud</t>
  </si>
  <si>
    <t>SupPlancherBois</t>
  </si>
  <si>
    <t>SupplPasCarreDoubl</t>
  </si>
  <si>
    <t>SuppMatriceAnneau</t>
  </si>
  <si>
    <t>SupPoigneeDblCde</t>
  </si>
  <si>
    <t>SupportAppelCaristeCallBox</t>
  </si>
  <si>
    <t>SupportArmPasserelle</t>
  </si>
  <si>
    <t>SupportArmPoteau</t>
  </si>
  <si>
    <t>SupportMainRobot</t>
  </si>
  <si>
    <t>SupportMecano</t>
  </si>
  <si>
    <t>SuppPinceManuEtalon</t>
  </si>
  <si>
    <t>SupPrehRobSoud</t>
  </si>
  <si>
    <t>SupprimAbatChar</t>
  </si>
  <si>
    <t>SupprimArmSoud</t>
  </si>
  <si>
    <t>SupprimDétectPp</t>
  </si>
  <si>
    <t>SupprimDistrib</t>
  </si>
  <si>
    <t>SupprimElemPreh</t>
  </si>
  <si>
    <t>SupprimMaccuAir</t>
  </si>
  <si>
    <t>SupprimMaccuSol</t>
  </si>
  <si>
    <t>SupprimMoyen</t>
  </si>
  <si>
    <t>SupprimPostPinc</t>
  </si>
  <si>
    <t>SupprimPupitre</t>
  </si>
  <si>
    <t>SupprimRobSoud1</t>
  </si>
  <si>
    <t>SupprimRobSSoud</t>
  </si>
  <si>
    <t>SupprimSerr</t>
  </si>
  <si>
    <t>SupprimTransfo</t>
  </si>
  <si>
    <t>SupPse</t>
  </si>
  <si>
    <t>SuppTablRoulRenf</t>
  </si>
  <si>
    <t>SupRodChang</t>
  </si>
  <si>
    <t>SupSecu</t>
  </si>
  <si>
    <t>SupStockPincePreh</t>
  </si>
  <si>
    <t>SupTeachRob21m</t>
  </si>
  <si>
    <t>SupTransVoletLarg</t>
  </si>
  <si>
    <t>SupZon</t>
  </si>
  <si>
    <t>SurcAppliR1000</t>
  </si>
  <si>
    <t>SurcMetBTabl1200</t>
  </si>
  <si>
    <t>SurcMetBTabl500</t>
  </si>
  <si>
    <t>SurcMetBTablColDep</t>
  </si>
  <si>
    <t>SurmoulBasCaisse</t>
  </si>
  <si>
    <t>SurpresseurMSA</t>
  </si>
  <si>
    <t>SurpresseurRobot</t>
  </si>
  <si>
    <t>SuspenGabCharnPorte</t>
  </si>
  <si>
    <t>SW16P_IP67</t>
  </si>
  <si>
    <t>SW16P_Service_IP67</t>
  </si>
  <si>
    <t>SW24P_Service_IP67</t>
  </si>
  <si>
    <t>SW8P_IP67</t>
  </si>
  <si>
    <t>Switch14Ports</t>
  </si>
  <si>
    <t>Switch24Port</t>
  </si>
  <si>
    <t>SwitchNiv2-EchangeurAirAir</t>
  </si>
  <si>
    <t>SwitchNiv2-TabletteDDCE</t>
  </si>
  <si>
    <t>SwitchNiv3</t>
  </si>
  <si>
    <t>TabExpertPlasmo</t>
  </si>
  <si>
    <t>TableEle200</t>
  </si>
  <si>
    <t>TableRoulLibre</t>
  </si>
  <si>
    <t>TableRoulMOCR</t>
  </si>
  <si>
    <t>TablPaluch</t>
  </si>
  <si>
    <t>TablRoulNew</t>
  </si>
  <si>
    <t>TabPivMan</t>
  </si>
  <si>
    <t>TapisBandBase</t>
  </si>
  <si>
    <t>TapisBandBiMotBase</t>
  </si>
  <si>
    <t>TapisBandMSup</t>
  </si>
  <si>
    <t>TapisBiMotMSup</t>
  </si>
  <si>
    <t>TaquetCoffreOuvert</t>
  </si>
  <si>
    <t>TermGmmSup</t>
  </si>
  <si>
    <t>TestEtanchCabLaser</t>
  </si>
  <si>
    <t>TêteAutoAmenDeport</t>
  </si>
  <si>
    <t>TêteAutoEcrou</t>
  </si>
  <si>
    <t>TêteAutoGoujCLF13</t>
  </si>
  <si>
    <t>TêteAutoGoujCLF8</t>
  </si>
  <si>
    <t>TêteAutoGoujDroit</t>
  </si>
  <si>
    <t>TêteAutoGoujMasM6</t>
  </si>
  <si>
    <t>TêteAutoGoujMasM8</t>
  </si>
  <si>
    <t>TêteAutoGoujT</t>
  </si>
  <si>
    <t>TêteAutoM8CL</t>
  </si>
  <si>
    <t>TêteAutoM8CN</t>
  </si>
  <si>
    <t>TêteAutoSertVisEcrou</t>
  </si>
  <si>
    <t>TêteAutoVis</t>
  </si>
  <si>
    <t>TeteBrasage</t>
  </si>
  <si>
    <t>TeteBusPNReseau</t>
  </si>
  <si>
    <t>TeteSBPlasma</t>
  </si>
  <si>
    <t>TeteSertiRob1Axe</t>
  </si>
  <si>
    <t>TeteSertiRobCe</t>
  </si>
  <si>
    <t>TeteSertRobDual</t>
  </si>
  <si>
    <t>TeteSoudBIMO</t>
  </si>
  <si>
    <t>TeteSoudPDT</t>
  </si>
  <si>
    <t>TeteSoudPFO</t>
  </si>
  <si>
    <t>TeteSoudRSK1</t>
  </si>
  <si>
    <t>TiretteAndon</t>
  </si>
  <si>
    <t>TiroirMan</t>
  </si>
  <si>
    <t>TiroirManPn</t>
  </si>
  <si>
    <t>Tmt1</t>
  </si>
  <si>
    <t>Tmt3</t>
  </si>
  <si>
    <t>TmtAvAr</t>
  </si>
  <si>
    <t>TmtAvAr2Vit</t>
  </si>
  <si>
    <t>TmtMaintGeo</t>
  </si>
  <si>
    <t>TmtMaintTrans</t>
  </si>
  <si>
    <t>TmtTourn</t>
  </si>
  <si>
    <t>TmtTransbo2Pos</t>
  </si>
  <si>
    <t>TmtTransboMPos</t>
  </si>
  <si>
    <t>TolerieLogiquePN</t>
  </si>
  <si>
    <t>TorcheAspMan</t>
  </si>
  <si>
    <t>Touch</t>
  </si>
  <si>
    <t>TouchCoulissante</t>
  </si>
  <si>
    <t>TouchePressCadre</t>
  </si>
  <si>
    <t>TouchPadTucker</t>
  </si>
  <si>
    <t>TouchPalonnier</t>
  </si>
  <si>
    <t>TournevisAuto</t>
  </si>
  <si>
    <t>TradAUT</t>
  </si>
  <si>
    <t>TradDocPlasmo</t>
  </si>
  <si>
    <t>TradMeca</t>
  </si>
  <si>
    <t>TrajColle</t>
  </si>
  <si>
    <t>TrajColleTiret</t>
  </si>
  <si>
    <t>TrajColleTiretVehExist</t>
  </si>
  <si>
    <t>TrajColleVehExist</t>
  </si>
  <si>
    <t>TrajCont</t>
  </si>
  <si>
    <t>TrajMan</t>
  </si>
  <si>
    <t>TrajManVehExist</t>
  </si>
  <si>
    <t>TrajMig</t>
  </si>
  <si>
    <t>TrajMigVehExist</t>
  </si>
  <si>
    <t>TrajPalDepal</t>
  </si>
  <si>
    <t>TrajPalDepalVehExist</t>
  </si>
  <si>
    <t>TrajRetouchLaser</t>
  </si>
  <si>
    <t>TrajSdLaser</t>
  </si>
  <si>
    <t>TrajSdLaserScan</t>
  </si>
  <si>
    <t>TrajSdLaserScanVehExist</t>
  </si>
  <si>
    <t>TrajSdLaserVehExist</t>
  </si>
  <si>
    <t>TrajSdo</t>
  </si>
  <si>
    <t>TrajSert</t>
  </si>
  <si>
    <t>TrajSertVehExist</t>
  </si>
  <si>
    <t>TrajSoud</t>
  </si>
  <si>
    <t>TrajSoudVehExist</t>
  </si>
  <si>
    <t>TransboRoulAutoNew</t>
  </si>
  <si>
    <t>TransCam</t>
  </si>
  <si>
    <t>Transfo125</t>
  </si>
  <si>
    <t>Transfo230</t>
  </si>
  <si>
    <t>Transfo400-230Laser</t>
  </si>
  <si>
    <t>Transfo400-240</t>
  </si>
  <si>
    <t>Transfo45</t>
  </si>
  <si>
    <t>Transfo71</t>
  </si>
  <si>
    <t>TransfTiroirCdC</t>
  </si>
  <si>
    <t>TransfTiroirSertCapot</t>
  </si>
  <si>
    <t>TransportUnitArc</t>
  </si>
  <si>
    <t>TransportUnitClinch</t>
  </si>
  <si>
    <t>TransportUnitColle</t>
  </si>
  <si>
    <t>TransportUnitIndexeur</t>
  </si>
  <si>
    <t>TransportUnitMagAccu</t>
  </si>
  <si>
    <t>TransportUnitMAS</t>
  </si>
  <si>
    <t>TransportUnitPince</t>
  </si>
  <si>
    <t>TransportUnitPlaqReh</t>
  </si>
  <si>
    <t>TransportUnitRobot</t>
  </si>
  <si>
    <t>TransportUnitRodAbat</t>
  </si>
  <si>
    <t>TransportUnitRodFixe</t>
  </si>
  <si>
    <t>TransportUnitTeteMarq</t>
  </si>
  <si>
    <t>TransportUnitVisseuse</t>
  </si>
  <si>
    <t>TransportUnitVolet</t>
  </si>
  <si>
    <t>TranspUnitGenDistri</t>
  </si>
  <si>
    <t>TranspUnitTeteGouj</t>
  </si>
  <si>
    <t>TrappeNew</t>
  </si>
  <si>
    <t>TrappeOld</t>
  </si>
  <si>
    <t>Tresse</t>
  </si>
  <si>
    <t>TresseRefroidie</t>
  </si>
  <si>
    <t>Trolley</t>
  </si>
  <si>
    <t>TubePreh_CFER(1Mt)</t>
  </si>
  <si>
    <t>TubePreh_CFER(1Mt)Old</t>
  </si>
  <si>
    <t>TubePreh_CFER(MtSup)</t>
  </si>
  <si>
    <t>TubePreh_CFER(MtSup)Old</t>
  </si>
  <si>
    <t>UnDecoupOutil</t>
  </si>
  <si>
    <t>UnDecoupSol</t>
  </si>
  <si>
    <t>UnitAngDeportRobot</t>
  </si>
  <si>
    <t>UnitAngExterLin</t>
  </si>
  <si>
    <t>UnitAngExterRot</t>
  </si>
  <si>
    <t>UnitAngInter</t>
  </si>
  <si>
    <t>UnitGuidLineairePreh</t>
  </si>
  <si>
    <t>UnitGuidLinGd</t>
  </si>
  <si>
    <t>UnitGuidLinPt</t>
  </si>
  <si>
    <t>UnitGuidVisDegaz</t>
  </si>
  <si>
    <t>UnitMesureMSC</t>
  </si>
  <si>
    <t>UnitPoinconPFS400</t>
  </si>
  <si>
    <t>UnitPoinconPFS900</t>
  </si>
  <si>
    <t>UnitSertiPn</t>
  </si>
  <si>
    <t>UnitSertiPn2Pos</t>
  </si>
  <si>
    <t>UnitSertiTouvBvitre</t>
  </si>
  <si>
    <t>UnitTombageBord</t>
  </si>
  <si>
    <t>UsinageMatrice</t>
  </si>
  <si>
    <t>UsinMatriceAnneau</t>
  </si>
  <si>
    <t>ValidMoyContQCP</t>
  </si>
  <si>
    <t>Vent</t>
  </si>
  <si>
    <t>VentColonReglPrehCdc</t>
  </si>
  <si>
    <t>VentMobilePN</t>
  </si>
  <si>
    <t>VentouseMagnetique</t>
  </si>
  <si>
    <t>VentSerti</t>
  </si>
  <si>
    <t>VenturiGestPN</t>
  </si>
  <si>
    <t>VenturiMaq</t>
  </si>
  <si>
    <t>VenturiPreh</t>
  </si>
  <si>
    <t>VerDefRob</t>
  </si>
  <si>
    <t>VerDeverSortLug</t>
  </si>
  <si>
    <t>VerifTrajManExist</t>
  </si>
  <si>
    <t>VerifTrajSoudExist</t>
  </si>
  <si>
    <t>VerinGaz</t>
  </si>
  <si>
    <t>VerinPoussoir</t>
  </si>
  <si>
    <t>VerrineOpérateur</t>
  </si>
  <si>
    <t>VerrineRobot</t>
  </si>
  <si>
    <t>VerrouFemellePrehens</t>
  </si>
  <si>
    <t>VerrouMalePrehenseur</t>
  </si>
  <si>
    <t>VerrouPneumatique</t>
  </si>
  <si>
    <t>VerrouSpécifPT</t>
  </si>
  <si>
    <t>VerSoud</t>
  </si>
  <si>
    <t>VIS</t>
  </si>
  <si>
    <t>VisDegazOutLaser</t>
  </si>
  <si>
    <t>ViseeLaser</t>
  </si>
  <si>
    <t>VissageDeporte</t>
  </si>
  <si>
    <t>VisseuseElecAsserv</t>
  </si>
  <si>
    <t>VisseusePn</t>
  </si>
  <si>
    <t>VisuDepAronet</t>
  </si>
  <si>
    <t>VoieRail4mKBK1</t>
  </si>
  <si>
    <t>Volant</t>
  </si>
  <si>
    <t>VolantMaintien</t>
  </si>
  <si>
    <t>VoletDepalPartiel</t>
  </si>
  <si>
    <t>VoletDepalTotal</t>
  </si>
  <si>
    <t>VoletH1000Partiel</t>
  </si>
  <si>
    <t>VoletH2000Total</t>
  </si>
  <si>
    <t>VoletRoulAluSup200</t>
  </si>
  <si>
    <t>VoletRoulantAlu</t>
  </si>
  <si>
    <t>VoletRoulantCabineLaser</t>
  </si>
  <si>
    <t>VoletRoulantSansOp</t>
  </si>
  <si>
    <t>VoletRoulantToile</t>
  </si>
  <si>
    <t>VoletTelescopique</t>
  </si>
  <si>
    <t>VoletTelescoSup200</t>
  </si>
  <si>
    <t>VolProg</t>
  </si>
  <si>
    <t>VolVerticalSup200</t>
  </si>
  <si>
    <t>YEquilibréAnneau</t>
  </si>
  <si>
    <t>VentPreh</t>
  </si>
  <si>
    <t>GeneGouj2Sort</t>
  </si>
  <si>
    <t>DistriGouj5CN</t>
  </si>
  <si>
    <t>TêteGouj5CN</t>
  </si>
  <si>
    <t>DistriGoujMasse</t>
  </si>
  <si>
    <t>TêteGoujMasse</t>
  </si>
  <si>
    <t>GeneGoujSortSup</t>
  </si>
  <si>
    <t>DistriGouj6-8-CL-TT</t>
  </si>
  <si>
    <t>TêteGouj6-8-CL-TT</t>
  </si>
  <si>
    <t>SuppProtectSousMag</t>
  </si>
  <si>
    <t>CompAppliPincSup</t>
  </si>
  <si>
    <t>PoutreCentMPRModFrs</t>
  </si>
  <si>
    <t>SuppGrandMPRFrs</t>
  </si>
  <si>
    <t>BoutPoutreMPRFrs</t>
  </si>
  <si>
    <t>CompAppliTeteGoujSup</t>
  </si>
  <si>
    <t>RefSer40RotulPreh</t>
  </si>
  <si>
    <t>RefSer63RotulPreh</t>
  </si>
  <si>
    <t>Ser40RotulPreh</t>
  </si>
  <si>
    <t>Ser63RotulPreh</t>
  </si>
  <si>
    <t>VentMaq</t>
  </si>
  <si>
    <t>UnitSertiBvApp</t>
  </si>
  <si>
    <t>SuppPasserelleMag</t>
  </si>
  <si>
    <t>hygiene-faisceau-cobot</t>
  </si>
  <si>
    <t>PilSeulPreh</t>
  </si>
  <si>
    <t>DetectSécurité</t>
  </si>
  <si>
    <t>MoinValuePartFixeAUTPN</t>
    <phoneticPr fontId="6" type="noConversion"/>
  </si>
  <si>
    <t>Y Cablage24V</t>
  </si>
  <si>
    <t xml:space="preserve">Raccord6barsMAI </t>
  </si>
  <si>
    <t>PriseHarting24V-Reseau</t>
  </si>
  <si>
    <t>CableRJ45-RJ45-10m</t>
  </si>
  <si>
    <t>Controle6Bars</t>
  </si>
  <si>
    <t>Gripper (Microgripp type) + clamping button width 20 + support, mounted on gripper</t>
    <phoneticPr fontId="2" type="noConversion"/>
  </si>
  <si>
    <t xml:space="preserve">Compact guide unit (with cylinder) 50mm stroke 100 + position sensors + flanges </t>
    <phoneticPr fontId="2" type="noConversion"/>
  </si>
  <si>
    <t>SAS or MINOMI interface with small train. Use of this CN1 in the CFER BOM in the case of an inter-process operation. The supply of rolling bases is normally under IFSI technical and financial responsibility. (PSA-FER-150)</t>
    <phoneticPr fontId="2" type="noConversion"/>
  </si>
  <si>
    <t>小车</t>
    <phoneticPr fontId="2" type="noConversion"/>
  </si>
  <si>
    <t>Lower and upper plate, upper electrode holder, counter electrode with integrated retractable pin</t>
    <phoneticPr fontId="2" type="noConversion"/>
  </si>
  <si>
    <t>Plates with T-slots, upper and lower, centring devices and retaining hooks, upper and lower, for fixing to the MAS, 2 guide columns and 2 guides for transport forklift trucks. (1 per OMS)</t>
    <phoneticPr fontId="2" type="noConversion"/>
  </si>
  <si>
    <t>凸焊电机切换</t>
    <phoneticPr fontId="2" type="noConversion"/>
  </si>
  <si>
    <t>Pre-equipment suction on MAS in Fitting with network</t>
    <phoneticPr fontId="2" type="noConversion"/>
  </si>
  <si>
    <t>Bottom and top plate, elastomeric cylinder, counter electrodes with 2 integrated retractable pins</t>
    <phoneticPr fontId="2" type="noConversion"/>
  </si>
  <si>
    <t>凸焊电极</t>
    <phoneticPr fontId="2" type="noConversion"/>
  </si>
  <si>
    <t>下电极</t>
    <phoneticPr fontId="2" type="noConversion"/>
  </si>
  <si>
    <t>laser scanner</t>
    <phoneticPr fontId="2" type="noConversion"/>
  </si>
  <si>
    <t>Pre-equipment suction part fixed on MAS in the fitting area with sub-networks</t>
    <phoneticPr fontId="2" type="noConversion"/>
  </si>
  <si>
    <t>Remote Control Box Servo-Screwdriver couple</t>
    <phoneticPr fontId="2" type="noConversion"/>
  </si>
  <si>
    <t>Reactive Conduct, Monitoring and Reliability service for a large unit</t>
    <phoneticPr fontId="2" type="noConversion"/>
  </si>
  <si>
    <t>Numerically controlled indexer + cable chain + floor plates. Synchronous servomotor + drive + mains filter + brake resistor + associated cables: supplied by the mechanics.</t>
    <phoneticPr fontId="2" type="noConversion"/>
  </si>
  <si>
    <t>IndexeurCdeNumEDH960</t>
    <phoneticPr fontId="2" type="noConversion"/>
  </si>
  <si>
    <t>1AppliAutoChaud</t>
    <phoneticPr fontId="2" type="noConversion"/>
  </si>
  <si>
    <t>电气自动化设计</t>
    <phoneticPr fontId="2" type="noConversion"/>
  </si>
  <si>
    <t>G6-Automation-Pn-Electric / Studies</t>
    <phoneticPr fontId="2" type="noConversion"/>
  </si>
  <si>
    <t>X</t>
    <phoneticPr fontId="2" type="noConversion"/>
  </si>
  <si>
    <t>ECO clamping diameter 80 stroke 125 + support + clamping button + support + fixing plate</t>
    <phoneticPr fontId="2" type="noConversion"/>
  </si>
  <si>
    <t>平台</t>
    <phoneticPr fontId="2" type="noConversion"/>
  </si>
  <si>
    <t>magazine shuttle tool holder</t>
    <phoneticPr fontId="2" type="noConversion"/>
  </si>
  <si>
    <t>机械打码（用普通气缸打A或B)</t>
    <phoneticPr fontId="2" type="noConversion"/>
  </si>
  <si>
    <t>Mechanically welded support 200x200x400x400</t>
    <phoneticPr fontId="2" type="noConversion"/>
  </si>
  <si>
    <t>RodAbatElectNew</t>
    <phoneticPr fontId="2" type="noConversion"/>
  </si>
  <si>
    <t xml:space="preserve">Presence sensor IFF (VSPI-2F111) + support + cable (remember to add the "ProgCaptVision" CN1 for assistance when putting it into service. </t>
    <phoneticPr fontId="2" type="noConversion"/>
  </si>
  <si>
    <t>CaptVisionInspector</t>
    <phoneticPr fontId="2" type="noConversion"/>
  </si>
  <si>
    <t>Clamping 200 daN All types of key</t>
    <phoneticPr fontId="2" type="noConversion"/>
  </si>
  <si>
    <t>200DAN clamp</t>
    <phoneticPr fontId="2" type="noConversion"/>
  </si>
  <si>
    <t>角推模</t>
    <phoneticPr fontId="2" type="noConversion"/>
  </si>
  <si>
    <t>滚边模胎膜部分</t>
    <phoneticPr fontId="2" type="noConversion"/>
  </si>
  <si>
    <t>修模</t>
    <phoneticPr fontId="2" type="noConversion"/>
  </si>
  <si>
    <t>围栏</t>
    <phoneticPr fontId="2" type="noConversion"/>
  </si>
  <si>
    <t>叉车保护</t>
    <phoneticPr fontId="2" type="noConversion"/>
  </si>
  <si>
    <t>安全门</t>
    <phoneticPr fontId="2" type="noConversion"/>
  </si>
  <si>
    <t>Use of an electrician's nacelle by the day. For an additional day, count 0.25.</t>
    <phoneticPr fontId="2" type="noConversion"/>
  </si>
  <si>
    <t>检查台</t>
    <phoneticPr fontId="2" type="noConversion"/>
  </si>
  <si>
    <t>滚边胎膜夹具（不含胎膜）</t>
    <phoneticPr fontId="2" type="noConversion"/>
  </si>
  <si>
    <r>
      <t>7</t>
    </r>
    <r>
      <rPr>
        <sz val="14"/>
        <rFont val="宋体"/>
        <family val="3"/>
        <charset val="134"/>
      </rPr>
      <t>轴延长（按米）</t>
    </r>
    <phoneticPr fontId="2" type="noConversion"/>
  </si>
  <si>
    <r>
      <t xml:space="preserve">7 </t>
    </r>
    <r>
      <rPr>
        <sz val="14"/>
        <rFont val="宋体"/>
        <family val="3"/>
        <charset val="134"/>
      </rPr>
      <t>轴</t>
    </r>
    <r>
      <rPr>
        <sz val="14"/>
        <rFont val="Arial"/>
        <family val="2"/>
      </rPr>
      <t xml:space="preserve"> </t>
    </r>
    <r>
      <rPr>
        <sz val="14"/>
        <rFont val="宋体"/>
        <family val="3"/>
        <charset val="134"/>
      </rPr>
      <t>（起始</t>
    </r>
    <r>
      <rPr>
        <sz val="14"/>
        <rFont val="Arial"/>
        <family val="2"/>
      </rPr>
      <t>1</t>
    </r>
    <r>
      <rPr>
        <sz val="14"/>
        <rFont val="宋体"/>
        <family val="3"/>
        <charset val="134"/>
      </rPr>
      <t>米）</t>
    </r>
    <phoneticPr fontId="2" type="noConversion"/>
  </si>
  <si>
    <r>
      <t xml:space="preserve">7 </t>
    </r>
    <r>
      <rPr>
        <sz val="14"/>
        <rFont val="宋体"/>
        <family val="3"/>
        <charset val="134"/>
      </rPr>
      <t>轴底座（起始</t>
    </r>
    <r>
      <rPr>
        <sz val="14"/>
        <rFont val="Arial"/>
        <family val="2"/>
      </rPr>
      <t>1</t>
    </r>
    <r>
      <rPr>
        <sz val="14"/>
        <rFont val="宋体"/>
        <family val="3"/>
        <charset val="134"/>
      </rPr>
      <t>米）</t>
    </r>
    <phoneticPr fontId="2" type="noConversion"/>
  </si>
  <si>
    <r>
      <t xml:space="preserve">7 </t>
    </r>
    <r>
      <rPr>
        <sz val="14"/>
        <rFont val="宋体"/>
        <family val="3"/>
        <charset val="134"/>
      </rPr>
      <t>轴底座（延长</t>
    </r>
    <r>
      <rPr>
        <sz val="14"/>
        <rFont val="Arial"/>
        <family val="2"/>
      </rPr>
      <t>1</t>
    </r>
    <r>
      <rPr>
        <sz val="14"/>
        <rFont val="宋体"/>
        <family val="3"/>
        <charset val="134"/>
      </rPr>
      <t>米）</t>
    </r>
    <phoneticPr fontId="2" type="noConversion"/>
  </si>
  <si>
    <r>
      <t>APC</t>
    </r>
    <r>
      <rPr>
        <sz val="14"/>
        <rFont val="宋体"/>
        <family val="3"/>
        <charset val="134"/>
      </rPr>
      <t>托盘支撑</t>
    </r>
    <phoneticPr fontId="2" type="noConversion"/>
  </si>
  <si>
    <r>
      <rPr>
        <sz val="14"/>
        <rFont val="宋体"/>
        <family val="3"/>
        <charset val="134"/>
      </rPr>
      <t>倒挂</t>
    </r>
    <r>
      <rPr>
        <sz val="14"/>
        <rFont val="Arial"/>
        <family val="2"/>
      </rPr>
      <t>APC</t>
    </r>
    <r>
      <rPr>
        <sz val="14"/>
        <rFont val="宋体"/>
        <family val="3"/>
        <charset val="134"/>
      </rPr>
      <t>增加</t>
    </r>
    <r>
      <rPr>
        <sz val="14"/>
        <rFont val="Arial"/>
        <family val="2"/>
      </rPr>
      <t>1</t>
    </r>
    <r>
      <rPr>
        <sz val="14"/>
        <rFont val="宋体"/>
        <family val="3"/>
        <charset val="134"/>
      </rPr>
      <t>米</t>
    </r>
    <phoneticPr fontId="2" type="noConversion"/>
  </si>
  <si>
    <r>
      <rPr>
        <sz val="14"/>
        <rFont val="宋体"/>
        <family val="3"/>
        <charset val="134"/>
      </rPr>
      <t>倒挂</t>
    </r>
    <r>
      <rPr>
        <sz val="14"/>
        <rFont val="Arial"/>
        <family val="2"/>
      </rPr>
      <t>APC</t>
    </r>
    <phoneticPr fontId="2" type="noConversion"/>
  </si>
  <si>
    <t>APC托盘支撑</t>
    <phoneticPr fontId="2" type="noConversion"/>
  </si>
  <si>
    <t>1 bracket + 1 flap (total width in movement = 400mm) equipped with a Ø80 cylinder with locking system + maintenance pin + sensor and the related distributors (3/2 for locking systems and 5/3 for flaps)</t>
    <phoneticPr fontId="2" type="noConversion"/>
  </si>
  <si>
    <t>Factory licence 
ARONET/ARODMS for 10 PC</t>
    <phoneticPr fontId="2" type="noConversion"/>
  </si>
  <si>
    <t>Decking H=800 to 1200 mm per m² - Railings included</t>
    <phoneticPr fontId="2" type="noConversion"/>
  </si>
  <si>
    <t xml:space="preserve">Robot Decking for Top Extension 900 mm composed of 1 tubular frame podium + tread plate floor, 1 staircase, 1 railing assembly, 1 peripheral cladding assembly (lacquered sheet 15/10). </t>
    <phoneticPr fontId="2" type="noConversion"/>
  </si>
  <si>
    <t>Integration: robot + bay + plate or extension, trunking + hygiene harnesses + connections + configuration + service trajectories</t>
    <phoneticPr fontId="2" type="noConversion"/>
  </si>
  <si>
    <t>Complement for integration of a part rest station in an existing unit</t>
    <phoneticPr fontId="2" type="noConversion"/>
  </si>
  <si>
    <t>CompIntPostDep</t>
    <phoneticPr fontId="2" type="noConversion"/>
  </si>
  <si>
    <t>Additional meter of any diameter harness for CFER gripper + trunking support</t>
    <phoneticPr fontId="2" type="noConversion"/>
  </si>
  <si>
    <t xml:space="preserve">Presser with spring + soft material press button + fixing plate </t>
    <phoneticPr fontId="2" type="noConversion"/>
  </si>
  <si>
    <t>Add-on for key integration</t>
    <phoneticPr fontId="2" type="noConversion"/>
  </si>
  <si>
    <t>CompIntTouch</t>
    <phoneticPr fontId="2" type="noConversion"/>
  </si>
  <si>
    <t>CompAppliDosColleSup</t>
  </si>
  <si>
    <t>ToleriePupitrePourPC</t>
  </si>
  <si>
    <t>Add gluing</t>
  </si>
  <si>
    <t>Sheet metal counsole for PC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</si>
</sst>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General;\-0;"/>
  </numFmts>
  <fonts count="14" x14ac:knownFonts="1">
    <font>
      <sz val="11"/>
      <color theme="1"/>
      <name val="等线"/>
      <family val="2"/>
      <scheme val="minor"/>
    </font>
    <font>
      <sz val="11"/>
      <color theme="1"/>
      <name val="等线"/>
      <family val="2"/>
      <scheme val="minor"/>
    </font>
    <font>
      <sz val="9"/>
      <name val="等线"/>
      <family val="3"/>
      <charset val="134"/>
      <scheme val="minor"/>
    </font>
    <font>
      <b/>
      <sz val="13"/>
      <name val="Arial"/>
      <family val="2"/>
    </font>
    <font>
      <sz val="10"/>
      <name val="Arial"/>
      <family val="2"/>
    </font>
    <font>
      <b/>
      <sz val="13"/>
      <color theme="0"/>
      <name val="Arial"/>
      <family val="2"/>
    </font>
    <font>
      <sz val="9"/>
      <name val="宋体"/>
      <family val="3"/>
      <charset val="134"/>
    </font>
    <font>
      <sz val="11"/>
      <name val="等线"/>
      <family val="2"/>
      <scheme val="minor"/>
    </font>
    <font>
      <sz val="14"/>
      <name val="Arial"/>
      <family val="2"/>
    </font>
    <font>
      <sz val="14"/>
      <name val="宋体"/>
      <family val="3"/>
      <charset val="134"/>
    </font>
    <font>
      <sz val="14"/>
      <name val="等线 Light"/>
      <family val="3"/>
      <charset val="134"/>
    </font>
    <font>
      <sz val="12"/>
      <name val="Arial"/>
      <family val="2"/>
    </font>
    <font>
      <b/>
      <sz val="14"/>
      <name val="Arial"/>
      <family val="2"/>
    </font>
    <font>
      <sz val="11"/>
      <color rgb="FF000000"/>
      <name val="等线"/>
      <family val="3"/>
      <charset val="134"/>
    </font>
  </fonts>
  <fills count="13">
    <fill>
      <patternFill patternType="none"/>
    </fill>
    <fill>
      <patternFill patternType="gray125"/>
    </fill>
    <fill>
      <patternFill patternType="solid">
        <fgColor indexed="13"/>
        <bgColor indexed="64"/>
      </patternFill>
    </fill>
    <fill>
      <patternFill patternType="solid">
        <fgColor theme="3" tint="0.59999389629810485"/>
        <bgColor indexed="64"/>
      </patternFill>
    </fill>
    <fill>
      <patternFill patternType="solid">
        <fgColor rgb="FFFFC000"/>
        <bgColor indexed="64"/>
      </patternFill>
    </fill>
    <fill>
      <patternFill patternType="solid">
        <fgColor theme="7" tint="0.39997558519241921"/>
        <bgColor indexed="64"/>
      </patternFill>
    </fill>
    <fill>
      <patternFill patternType="solid">
        <fgColor rgb="FFFF99CC"/>
        <bgColor indexed="64"/>
      </patternFill>
    </fill>
    <fill>
      <patternFill patternType="solid">
        <fgColor rgb="FF00B050"/>
        <bgColor indexed="64"/>
      </patternFill>
    </fill>
    <fill>
      <patternFill patternType="solid">
        <fgColor rgb="FF76F2E3"/>
        <bgColor indexed="64"/>
      </patternFill>
    </fill>
    <fill>
      <patternFill patternType="solid">
        <fgColor theme="5"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0" tint="-4.9989318521683403E-2"/>
        <bgColor indexed="64"/>
      </patternFill>
    </fill>
  </fills>
  <borders count="7">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thin">
        <color indexed="64"/>
      </top>
      <bottom style="thin">
        <color indexed="64"/>
      </bottom>
      <diagonal/>
    </border>
  </borders>
  <cellStyleXfs count="4">
    <xf numFmtId="0" fontId="0" fillId="0" borderId="0"/>
    <xf numFmtId="9" fontId="1" fillId="0" borderId="0" applyFont="0" applyFill="0" applyBorder="0" applyAlignment="0" applyProtection="0">
      <alignment vertical="center"/>
    </xf>
    <xf numFmtId="0" fontId="4" fillId="0" borderId="0"/>
    <xf numFmtId="0" fontId="4" fillId="0" borderId="0"/>
  </cellStyleXfs>
  <cellXfs count="52">
    <xf numFmtId="0" fontId="0" fillId="0" borderId="0" xfId="0"/>
    <xf numFmtId="0" fontId="0" fillId="0" borderId="0" xfId="0" applyAlignment="1">
      <alignment wrapText="1"/>
    </xf>
    <xf numFmtId="0" fontId="0" fillId="0" borderId="2" xfId="0" applyBorder="1"/>
    <xf numFmtId="9" fontId="0" fillId="0" borderId="2" xfId="1" applyFont="1" applyBorder="1" applyAlignment="1"/>
    <xf numFmtId="0" fontId="0" fillId="0" borderId="3" xfId="0" applyBorder="1"/>
    <xf numFmtId="0" fontId="3" fillId="2" borderId="4" xfId="2" applyFont="1" applyFill="1" applyBorder="1" applyAlignment="1">
      <alignment horizontal="left" vertical="center" wrapText="1"/>
    </xf>
    <xf numFmtId="0" fontId="3" fillId="3" borderId="5" xfId="2" applyFont="1" applyFill="1" applyBorder="1" applyAlignment="1">
      <alignment horizontal="left" vertical="center" wrapText="1"/>
    </xf>
    <xf numFmtId="0" fontId="3" fillId="4" borderId="5" xfId="2" applyFont="1" applyFill="1" applyBorder="1" applyAlignment="1">
      <alignment horizontal="left" vertical="center" wrapText="1"/>
    </xf>
    <xf numFmtId="0" fontId="3" fillId="5" borderId="5" xfId="2" applyFont="1" applyFill="1" applyBorder="1" applyAlignment="1">
      <alignment horizontal="left" vertical="center" wrapText="1"/>
    </xf>
    <xf numFmtId="0" fontId="3" fillId="6" borderId="5" xfId="2" applyFont="1" applyFill="1" applyBorder="1" applyAlignment="1">
      <alignment horizontal="left" vertical="center" wrapText="1"/>
    </xf>
    <xf numFmtId="0" fontId="3" fillId="7" borderId="5" xfId="2" applyFont="1" applyFill="1" applyBorder="1" applyAlignment="1">
      <alignment horizontal="left" vertical="center" wrapText="1"/>
    </xf>
    <xf numFmtId="0" fontId="3" fillId="8" borderId="5" xfId="2" applyFont="1" applyFill="1" applyBorder="1" applyAlignment="1">
      <alignment horizontal="left" vertical="center" wrapText="1"/>
    </xf>
    <xf numFmtId="0" fontId="5" fillId="9" borderId="5" xfId="2" applyFont="1" applyFill="1" applyBorder="1" applyAlignment="1">
      <alignment horizontal="left" vertical="center" wrapText="1"/>
    </xf>
    <xf numFmtId="0" fontId="7" fillId="0" borderId="2" xfId="0" applyFont="1" applyBorder="1"/>
    <xf numFmtId="0" fontId="0" fillId="0" borderId="2" xfId="0" applyBorder="1" applyAlignment="1">
      <alignment wrapText="1"/>
    </xf>
    <xf numFmtId="0" fontId="8" fillId="0" borderId="1" xfId="0" applyFont="1" applyBorder="1" applyAlignment="1">
      <alignment vertical="center" wrapText="1"/>
    </xf>
    <xf numFmtId="0" fontId="3" fillId="0" borderId="2" xfId="0" applyFont="1" applyBorder="1" applyAlignment="1">
      <alignment horizontal="center" vertical="center"/>
    </xf>
    <xf numFmtId="0" fontId="3" fillId="0" borderId="2" xfId="0" applyFont="1" applyBorder="1" applyAlignment="1">
      <alignment horizontal="center" vertical="center" wrapText="1"/>
    </xf>
    <xf numFmtId="0" fontId="0" fillId="0" borderId="6" xfId="0" applyBorder="1"/>
    <xf numFmtId="0" fontId="8" fillId="0" borderId="2" xfId="0" applyFont="1" applyBorder="1" applyAlignment="1">
      <alignment vertical="center"/>
    </xf>
    <xf numFmtId="0" fontId="7" fillId="0" borderId="6" xfId="0" applyFont="1" applyBorder="1"/>
    <xf numFmtId="0" fontId="9" fillId="0" borderId="2" xfId="0" applyFont="1" applyBorder="1" applyAlignment="1">
      <alignment vertical="center"/>
    </xf>
    <xf numFmtId="0" fontId="9" fillId="0" borderId="2" xfId="0" applyFont="1" applyBorder="1" applyAlignment="1">
      <alignment vertical="center" wrapText="1"/>
    </xf>
    <xf numFmtId="0" fontId="8" fillId="0" borderId="2" xfId="0" applyFont="1" applyBorder="1" applyAlignment="1">
      <alignment vertical="center" wrapText="1"/>
    </xf>
    <xf numFmtId="0" fontId="10" fillId="0" borderId="2" xfId="0" applyFont="1" applyBorder="1" applyAlignment="1">
      <alignment vertical="center" wrapText="1"/>
    </xf>
    <xf numFmtId="0" fontId="0" fillId="10" borderId="2" xfId="0" applyFill="1" applyBorder="1" applyAlignment="1">
      <alignment wrapText="1"/>
    </xf>
    <xf numFmtId="0" fontId="8" fillId="10" borderId="2" xfId="0" applyFont="1" applyFill="1" applyBorder="1" applyAlignment="1">
      <alignment vertical="center" wrapText="1"/>
    </xf>
    <xf numFmtId="0" fontId="0" fillId="10" borderId="2" xfId="0" applyFill="1" applyBorder="1"/>
    <xf numFmtId="176" fontId="11" fillId="10" borderId="2" xfId="0" quotePrefix="1" applyNumberFormat="1" applyFont="1" applyFill="1" applyBorder="1"/>
    <xf numFmtId="0" fontId="0" fillId="10" borderId="0" xfId="0" applyFill="1" applyAlignment="1">
      <alignment wrapText="1"/>
    </xf>
    <xf numFmtId="0" fontId="8" fillId="10" borderId="1" xfId="0" applyFont="1" applyFill="1" applyBorder="1" applyAlignment="1">
      <alignment vertical="center" wrapText="1"/>
    </xf>
    <xf numFmtId="0" fontId="0" fillId="10" borderId="0" xfId="0" applyFill="1"/>
    <xf numFmtId="0" fontId="12" fillId="0" borderId="2" xfId="0" applyFont="1" applyBorder="1" applyAlignment="1">
      <alignment horizontal="center" vertical="center"/>
    </xf>
    <xf numFmtId="0" fontId="8" fillId="0" borderId="1" xfId="2" applyFont="1" applyBorder="1" applyAlignment="1">
      <alignment horizontal="center" vertical="center"/>
    </xf>
    <xf numFmtId="0" fontId="8" fillId="0" borderId="2" xfId="2" applyFont="1" applyBorder="1" applyAlignment="1">
      <alignment horizontal="center" vertical="center"/>
    </xf>
    <xf numFmtId="0" fontId="8" fillId="0" borderId="2" xfId="3" applyFont="1" applyBorder="1" applyAlignment="1">
      <alignment horizontal="center" vertical="center"/>
    </xf>
    <xf numFmtId="0" fontId="8" fillId="0" borderId="1" xfId="3" applyFont="1" applyBorder="1" applyAlignment="1">
      <alignment horizontal="center" vertical="center"/>
    </xf>
    <xf numFmtId="176" fontId="11" fillId="0" borderId="1" xfId="0" applyNumberFormat="1" applyFont="1" applyBorder="1"/>
    <xf numFmtId="0" fontId="8" fillId="4" borderId="2" xfId="2" applyFont="1" applyFill="1" applyBorder="1" applyAlignment="1">
      <alignment horizontal="center" vertical="center"/>
    </xf>
    <xf numFmtId="0" fontId="8" fillId="4" borderId="1" xfId="0" applyFont="1" applyFill="1" applyBorder="1" applyAlignment="1">
      <alignment vertical="center" wrapText="1"/>
    </xf>
    <xf numFmtId="0" fontId="0" fillId="7" borderId="0" xfId="0" applyFill="1"/>
    <xf numFmtId="0" fontId="0" fillId="9" borderId="0" xfId="0" applyFill="1"/>
    <xf numFmtId="0" fontId="9" fillId="4" borderId="2" xfId="0" applyFont="1" applyFill="1" applyBorder="1" applyAlignment="1">
      <alignment vertical="center"/>
    </xf>
    <xf numFmtId="0" fontId="8" fillId="11" borderId="2" xfId="3" applyFont="1" applyFill="1" applyBorder="1" applyAlignment="1">
      <alignment horizontal="center" vertical="center"/>
    </xf>
    <xf numFmtId="0" fontId="8" fillId="11" borderId="1" xfId="0" applyFont="1" applyFill="1" applyBorder="1" applyAlignment="1">
      <alignment vertical="center" wrapText="1"/>
    </xf>
    <xf numFmtId="0" fontId="8" fillId="11" borderId="2" xfId="2" applyFont="1" applyFill="1" applyBorder="1" applyAlignment="1">
      <alignment horizontal="center" vertical="center"/>
    </xf>
    <xf numFmtId="176" fontId="11" fillId="0" borderId="2" xfId="0" applyNumberFormat="1" applyFont="1" applyBorder="1"/>
    <xf numFmtId="176" fontId="11" fillId="0" borderId="2" xfId="0" quotePrefix="1" applyNumberFormat="1" applyFont="1" applyBorder="1"/>
    <xf numFmtId="0" fontId="0" fillId="12" borderId="2" xfId="0" applyFill="1" applyBorder="1" applyAlignment="1">
      <alignment wrapText="1"/>
    </xf>
    <xf numFmtId="0" fontId="0" fillId="12" borderId="2" xfId="0" applyFill="1" applyBorder="1"/>
    <xf numFmtId="9" fontId="0" fillId="12" borderId="2" xfId="1" applyFont="1" applyFill="1" applyBorder="1" applyAlignment="1"/>
    <xf numFmtId="0" fontId="7" fillId="12" borderId="2" xfId="0" applyFont="1" applyFill="1" applyBorder="1"/>
  </cellXfs>
  <cellStyles count="4">
    <cellStyle name="Normal 10 2" xfId="2" xr:uid="{00000000-0005-0000-0000-000000000000}"/>
    <cellStyle name="Normal 10 2 2" xfId="3" xr:uid="{00000000-0005-0000-0000-000001000000}"/>
    <cellStyle name="百分比" xfId="1" builtinId="5"/>
    <cellStyle name="常规" xfId="0" builtinId="0"/>
  </cellStyles>
  <dxfs count="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199464</xdr:colOff>
          <xdr:row>1</xdr:row>
          <xdr:rowOff>22973</xdr:rowOff>
        </xdr:from>
        <xdr:to>
          <xdr:col>15</xdr:col>
          <xdr:colOff>247089</xdr:colOff>
          <xdr:row>4</xdr:row>
          <xdr:rowOff>161366</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批量处理表格</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SA&#39033;&#30446;\form%20supplier\Auto\OET\Door\Budget_Supplier_Consult_Portes_Smart_Car_Tr_Km0_BCF_9082_Or%20-%20&#21103;&#2641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N1 List"/>
      <sheetName val="Business benefit limit"/>
      <sheetName val="Integrator Offer Supplier"/>
      <sheetName val="Synthesis"/>
      <sheetName val="Matrix"/>
    </sheetNames>
    <sheetDataSet>
      <sheetData sheetId="0" refreshError="1"/>
      <sheetData sheetId="1" refreshError="1"/>
      <sheetData sheetId="2" refreshError="1">
        <row r="14">
          <cell r="M14">
            <v>0</v>
          </cell>
          <cell r="N14">
            <v>0</v>
          </cell>
          <cell r="O14" t="str">
            <v/>
          </cell>
          <cell r="P14">
            <v>1</v>
          </cell>
          <cell r="Q14">
            <v>0</v>
          </cell>
          <cell r="R14">
            <v>0</v>
          </cell>
          <cell r="AA14">
            <v>0</v>
          </cell>
        </row>
        <row r="15">
          <cell r="M15" t="str">
            <v>Reh1000</v>
          </cell>
          <cell r="N15" t="str">
            <v>Réhausse robot h&lt;1000mm</v>
          </cell>
          <cell r="O15" t="str">
            <v>Robot extension h&lt;1000mm</v>
          </cell>
          <cell r="P15">
            <v>1</v>
          </cell>
          <cell r="Q15">
            <v>0</v>
          </cell>
          <cell r="R15" t="str">
            <v/>
          </cell>
          <cell r="X15">
            <v>0</v>
          </cell>
          <cell r="Y15">
            <v>29.809500000000003</v>
          </cell>
          <cell r="Z15">
            <v>10.5</v>
          </cell>
          <cell r="AA15">
            <v>40.3095</v>
          </cell>
          <cell r="AD15">
            <v>0</v>
          </cell>
          <cell r="AE15">
            <v>29.809500000000003</v>
          </cell>
          <cell r="AF15">
            <v>10.5</v>
          </cell>
        </row>
        <row r="16">
          <cell r="M16" t="str">
            <v>Robotnu7</v>
          </cell>
          <cell r="N16" t="str">
            <v>Robot nu bras 3,00m / 210 Kg</v>
          </cell>
          <cell r="O16" t="str">
            <v>Robot bare arm 3.00m / 210 Kg</v>
          </cell>
          <cell r="P16">
            <v>1</v>
          </cell>
          <cell r="Q16">
            <v>0</v>
          </cell>
          <cell r="R16" t="str">
            <v/>
          </cell>
          <cell r="X16">
            <v>0</v>
          </cell>
          <cell r="Y16">
            <v>0</v>
          </cell>
          <cell r="Z16">
            <v>0</v>
          </cell>
          <cell r="AA16">
            <v>0</v>
          </cell>
          <cell r="AD16">
            <v>0</v>
          </cell>
          <cell r="AE16">
            <v>0</v>
          </cell>
          <cell r="AF16">
            <v>0</v>
          </cell>
        </row>
        <row r="17">
          <cell r="M17" t="str">
            <v>Robotintégration-V11</v>
          </cell>
          <cell r="N17" t="str">
            <v>Intégration robot + baie sur site -V11</v>
          </cell>
          <cell r="O17" t="str">
            <v>Robot + bay integration on site -V11</v>
          </cell>
          <cell r="P17">
            <v>1</v>
          </cell>
          <cell r="Q17">
            <v>0</v>
          </cell>
          <cell r="R17" t="str">
            <v/>
          </cell>
          <cell r="X17">
            <v>272.35057499999999</v>
          </cell>
          <cell r="Y17">
            <v>862.84800000000007</v>
          </cell>
          <cell r="Z17">
            <v>1585.7331209995875</v>
          </cell>
          <cell r="AA17">
            <v>2720.9316959995876</v>
          </cell>
          <cell r="AD17">
            <v>272.35057499999999</v>
          </cell>
          <cell r="AE17">
            <v>862.84800000000007</v>
          </cell>
          <cell r="AF17">
            <v>1585.7331209995875</v>
          </cell>
        </row>
        <row r="18">
          <cell r="M18" t="str">
            <v>M</v>
          </cell>
          <cell r="N18" t="str">
            <v>Applicatif Robot M</v>
          </cell>
          <cell r="O18" t="str">
            <v>Robot Application M</v>
          </cell>
          <cell r="P18">
            <v>1</v>
          </cell>
          <cell r="Q18">
            <v>0</v>
          </cell>
          <cell r="R18" t="str">
            <v/>
          </cell>
          <cell r="X18">
            <v>49.139999999999993</v>
          </cell>
          <cell r="Y18">
            <v>72.995999999999995</v>
          </cell>
          <cell r="Z18">
            <v>78.75</v>
          </cell>
          <cell r="AA18">
            <v>200.886</v>
          </cell>
          <cell r="AD18">
            <v>49.139999999999993</v>
          </cell>
          <cell r="AE18">
            <v>72.995999999999995</v>
          </cell>
          <cell r="AF18">
            <v>78.75</v>
          </cell>
        </row>
        <row r="19">
          <cell r="M19" t="str">
            <v>TrajPalDepal</v>
          </cell>
          <cell r="N19" t="str">
            <v>Trajectoire de PAL et/ou DEPAL</v>
          </cell>
          <cell r="O19" t="str">
            <v>Load/unloading trajectory</v>
          </cell>
          <cell r="P19">
            <v>2</v>
          </cell>
          <cell r="Q19" t="str">
            <v>Dans 2 claies OP20</v>
          </cell>
          <cell r="R19" t="str">
            <v/>
          </cell>
          <cell r="X19">
            <v>23.936850000000007</v>
          </cell>
          <cell r="Y19">
            <v>0</v>
          </cell>
          <cell r="Z19">
            <v>55.166642399952849</v>
          </cell>
          <cell r="AA19">
            <v>79.103492399952856</v>
          </cell>
          <cell r="AD19">
            <v>11.968425000000003</v>
          </cell>
          <cell r="AE19">
            <v>0</v>
          </cell>
          <cell r="AF19">
            <v>27.583321199976425</v>
          </cell>
        </row>
        <row r="20">
          <cell r="M20" t="str">
            <v>TrajMan</v>
          </cell>
          <cell r="N20" t="str">
            <v>Trajectoire de manutention</v>
          </cell>
          <cell r="O20" t="str">
            <v>Handling path</v>
          </cell>
          <cell r="P20">
            <v>1</v>
          </cell>
          <cell r="Q20" t="str">
            <v>Depose MSR</v>
          </cell>
          <cell r="R20" t="str">
            <v/>
          </cell>
          <cell r="X20">
            <v>0</v>
          </cell>
          <cell r="Y20">
            <v>0</v>
          </cell>
          <cell r="Z20">
            <v>0</v>
          </cell>
          <cell r="AA20">
            <v>0</v>
          </cell>
          <cell r="AD20">
            <v>0</v>
          </cell>
          <cell r="AE20">
            <v>0</v>
          </cell>
          <cell r="AF20">
            <v>0</v>
          </cell>
        </row>
        <row r="21">
          <cell r="M21" t="str">
            <v>EchCodeTraj</v>
          </cell>
          <cell r="N21" t="str">
            <v>Echange Code Trajectoire avec baie robot</v>
          </cell>
          <cell r="O21" t="str">
            <v>Exchange of Trajectory Code with robot bay</v>
          </cell>
          <cell r="P21">
            <v>3</v>
          </cell>
          <cell r="Q21">
            <v>0</v>
          </cell>
          <cell r="R21" t="str">
            <v/>
          </cell>
          <cell r="X21">
            <v>35.4375</v>
          </cell>
          <cell r="Y21">
            <v>0</v>
          </cell>
          <cell r="Z21">
            <v>227.56239989980551</v>
          </cell>
          <cell r="AA21">
            <v>262.99989989980554</v>
          </cell>
          <cell r="AD21">
            <v>11.8125</v>
          </cell>
          <cell r="AE21">
            <v>0</v>
          </cell>
          <cell r="AF21">
            <v>75.854133299935171</v>
          </cell>
        </row>
        <row r="22">
          <cell r="M22" t="str">
            <v>HEtudAUT</v>
          </cell>
          <cell r="N22" t="str">
            <v>Une heure d'études automatismes</v>
          </cell>
          <cell r="O22" t="str">
            <v>One hour of automation studies</v>
          </cell>
          <cell r="P22">
            <v>1</v>
          </cell>
          <cell r="Q22" t="str">
            <v>Complement Hetude AF+Marguerite+Prog</v>
          </cell>
          <cell r="R22" t="str">
            <v/>
          </cell>
          <cell r="X22">
            <v>65</v>
          </cell>
          <cell r="Y22">
            <v>0</v>
          </cell>
          <cell r="Z22">
            <v>0</v>
          </cell>
          <cell r="AA22">
            <v>65</v>
          </cell>
          <cell r="AD22">
            <v>65</v>
          </cell>
          <cell r="AE22">
            <v>0</v>
          </cell>
          <cell r="AF22">
            <v>0</v>
          </cell>
        </row>
        <row r="23">
          <cell r="M23" t="str">
            <v>VerrineRobot</v>
          </cell>
          <cell r="N23" t="str">
            <v>Verrine Robot</v>
          </cell>
          <cell r="O23" t="str">
            <v>To make</v>
          </cell>
          <cell r="P23">
            <v>1</v>
          </cell>
          <cell r="Q23">
            <v>0</v>
          </cell>
          <cell r="R23" t="str">
            <v/>
          </cell>
          <cell r="AA23">
            <v>0</v>
          </cell>
          <cell r="AD23">
            <v>0</v>
          </cell>
          <cell r="AE23">
            <v>0</v>
          </cell>
          <cell r="AF23">
            <v>0</v>
          </cell>
        </row>
        <row r="24">
          <cell r="M24">
            <v>0</v>
          </cell>
          <cell r="N24">
            <v>0</v>
          </cell>
          <cell r="O24" t="str">
            <v/>
          </cell>
          <cell r="P24">
            <v>0</v>
          </cell>
          <cell r="Q24">
            <v>0</v>
          </cell>
          <cell r="R24">
            <v>0</v>
          </cell>
          <cell r="AA24">
            <v>0</v>
          </cell>
          <cell r="AD24" t="e">
            <v>#DIV/0!</v>
          </cell>
          <cell r="AE24" t="e">
            <v>#DIV/0!</v>
          </cell>
          <cell r="AF24" t="e">
            <v>#DIV/0!</v>
          </cell>
        </row>
        <row r="25">
          <cell r="M25">
            <v>0</v>
          </cell>
          <cell r="N25">
            <v>0</v>
          </cell>
          <cell r="O25" t="str">
            <v/>
          </cell>
          <cell r="P25">
            <v>1</v>
          </cell>
          <cell r="Q25">
            <v>0</v>
          </cell>
          <cell r="R25">
            <v>0</v>
          </cell>
          <cell r="AA25">
            <v>0</v>
          </cell>
          <cell r="AD25">
            <v>0</v>
          </cell>
          <cell r="AE25">
            <v>0</v>
          </cell>
          <cell r="AF25">
            <v>0</v>
          </cell>
        </row>
        <row r="26">
          <cell r="M26" t="str">
            <v>PoutreCentMPRModFrs</v>
          </cell>
          <cell r="N26" t="str">
            <v>Poutre Centrale pour MPR Modulaire du commerce</v>
          </cell>
          <cell r="O26" t="str">
            <v>Beam 1 Mt (any diameter) for gripper</v>
          </cell>
          <cell r="P26">
            <v>1</v>
          </cell>
          <cell r="Q26">
            <v>0</v>
          </cell>
          <cell r="R26" t="str">
            <v/>
          </cell>
          <cell r="AA26">
            <v>0</v>
          </cell>
          <cell r="AD26">
            <v>0</v>
          </cell>
          <cell r="AE26">
            <v>0</v>
          </cell>
          <cell r="AF26">
            <v>0</v>
          </cell>
        </row>
        <row r="27">
          <cell r="M27" t="str">
            <v>SuppGrandMPRFrs</v>
          </cell>
          <cell r="N27" t="str">
            <v>Supplément coût pour un grand préhenseur Commerce</v>
          </cell>
          <cell r="O27" t="str">
            <v>Additional cost for a large trade gripper</v>
          </cell>
          <cell r="P27">
            <v>1</v>
          </cell>
          <cell r="Q27">
            <v>0</v>
          </cell>
          <cell r="R27" t="str">
            <v/>
          </cell>
          <cell r="AA27">
            <v>0</v>
          </cell>
          <cell r="AD27">
            <v>0</v>
          </cell>
          <cell r="AE27">
            <v>0</v>
          </cell>
          <cell r="AF27">
            <v>0</v>
          </cell>
        </row>
        <row r="28">
          <cell r="M28" t="str">
            <v>BoutPoutreMPRFrs</v>
          </cell>
          <cell r="N28" t="str">
            <v>Compl fixation bout poutre ou preh double Commerce</v>
          </cell>
          <cell r="O28" t="str">
            <v>Complement fixing beam end or double gripper trade</v>
          </cell>
          <cell r="P28">
            <v>1</v>
          </cell>
          <cell r="Q28">
            <v>0</v>
          </cell>
          <cell r="R28" t="str">
            <v/>
          </cell>
          <cell r="AA28">
            <v>0</v>
          </cell>
          <cell r="AD28">
            <v>0</v>
          </cell>
          <cell r="AE28">
            <v>0</v>
          </cell>
          <cell r="AF28">
            <v>0</v>
          </cell>
        </row>
        <row r="29">
          <cell r="M29" t="str">
            <v>RefSer40RotulPreh</v>
          </cell>
          <cell r="N29" t="str">
            <v xml:space="preserve">Serrage 40 DIN Touche rotulée + Appui tous types </v>
          </cell>
          <cell r="O29" t="str">
            <v>Clamping 40 DIN Key ball joint + All types of support</v>
          </cell>
          <cell r="P29">
            <v>4</v>
          </cell>
          <cell r="Q29" t="str">
            <v>Face A</v>
          </cell>
          <cell r="R29" t="str">
            <v/>
          </cell>
          <cell r="X29">
            <v>49.14</v>
          </cell>
          <cell r="Y29">
            <v>284.0292</v>
          </cell>
          <cell r="Z29">
            <v>151.20000000000002</v>
          </cell>
          <cell r="AA29">
            <v>484.36919999999998</v>
          </cell>
          <cell r="AD29">
            <v>12.285</v>
          </cell>
          <cell r="AE29">
            <v>71.007300000000001</v>
          </cell>
          <cell r="AF29">
            <v>37.800000000000004</v>
          </cell>
        </row>
        <row r="30">
          <cell r="M30" t="str">
            <v>PilSeulPreh</v>
          </cell>
          <cell r="N30" t="str">
            <v xml:space="preserve">Pilote fixe sans poteau ou Pilote préhenseur avec </v>
          </cell>
          <cell r="O30" t="str">
            <v>Fixed pin for gripper</v>
          </cell>
          <cell r="P30">
            <v>1</v>
          </cell>
          <cell r="Q30" t="str">
            <v>Face A</v>
          </cell>
          <cell r="R30" t="str">
            <v/>
          </cell>
          <cell r="X30">
            <v>0</v>
          </cell>
          <cell r="Y30">
            <v>0</v>
          </cell>
          <cell r="Z30">
            <v>0</v>
          </cell>
          <cell r="AA30">
            <v>0</v>
          </cell>
          <cell r="AD30">
            <v>0</v>
          </cell>
          <cell r="AE30">
            <v>0</v>
          </cell>
          <cell r="AF30">
            <v>0</v>
          </cell>
        </row>
        <row r="31">
          <cell r="M31" t="str">
            <v>DistribPreh</v>
          </cell>
          <cell r="N31" t="str">
            <v>Distributeur taille 2 sur Préhenseur</v>
          </cell>
          <cell r="O31" t="str">
            <v>Dispenser size 2 on Gripper</v>
          </cell>
          <cell r="P31">
            <v>2</v>
          </cell>
          <cell r="Q31" t="str">
            <v>Face A</v>
          </cell>
          <cell r="R31" t="str">
            <v/>
          </cell>
          <cell r="X31">
            <v>24.57</v>
          </cell>
          <cell r="Y31">
            <v>325.39499999999998</v>
          </cell>
          <cell r="Z31">
            <v>37.800000000000004</v>
          </cell>
          <cell r="AA31">
            <v>387.76499999999999</v>
          </cell>
          <cell r="AD31">
            <v>12.285</v>
          </cell>
          <cell r="AE31">
            <v>162.69749999999999</v>
          </cell>
          <cell r="AF31">
            <v>18.900000000000002</v>
          </cell>
        </row>
        <row r="32">
          <cell r="M32" t="str">
            <v>PPinducPreh</v>
          </cell>
          <cell r="N32" t="str">
            <v>Détecteur inductif présence pièce sur Préhenseur a</v>
          </cell>
          <cell r="O32" t="str">
            <v>Inductive part presence detector on Gripper</v>
          </cell>
          <cell r="P32">
            <v>1</v>
          </cell>
          <cell r="Q32" t="str">
            <v>Face A</v>
          </cell>
          <cell r="R32" t="str">
            <v/>
          </cell>
          <cell r="X32">
            <v>12.285</v>
          </cell>
          <cell r="Y32">
            <v>37.65825000000001</v>
          </cell>
          <cell r="Z32">
            <v>9.4500000000000011</v>
          </cell>
          <cell r="AA32">
            <v>59.393250000000009</v>
          </cell>
          <cell r="AD32">
            <v>12.285</v>
          </cell>
          <cell r="AE32">
            <v>37.65825000000001</v>
          </cell>
          <cell r="AF32">
            <v>9.4500000000000011</v>
          </cell>
        </row>
        <row r="33">
          <cell r="M33" t="str">
            <v>AppuiDrageoir</v>
          </cell>
          <cell r="N33" t="str">
            <v xml:space="preserve">Appui seul ou drageoir seul (toutes largeurs) </v>
          </cell>
          <cell r="O33" t="str">
            <v xml:space="preserve">support only or sucker only (all widths) </v>
          </cell>
          <cell r="P33">
            <v>4</v>
          </cell>
          <cell r="Q33" t="str">
            <v>Face A</v>
          </cell>
          <cell r="R33" t="str">
            <v/>
          </cell>
          <cell r="X33">
            <v>0</v>
          </cell>
          <cell r="Y33">
            <v>0</v>
          </cell>
          <cell r="Z33">
            <v>0</v>
          </cell>
          <cell r="AA33">
            <v>0</v>
          </cell>
          <cell r="AD33">
            <v>0</v>
          </cell>
          <cell r="AE33">
            <v>0</v>
          </cell>
          <cell r="AF33">
            <v>0</v>
          </cell>
        </row>
        <row r="34">
          <cell r="M34" t="str">
            <v>AntennePreh_CFER</v>
          </cell>
          <cell r="N34" t="str">
            <v>Antenne liaison Poutre - Géométrie pour préh CFER</v>
          </cell>
          <cell r="O34" t="str">
            <v>Beam - Geometry link antenna for CFER gripper</v>
          </cell>
          <cell r="P34">
            <v>2</v>
          </cell>
          <cell r="Q34" t="str">
            <v>Face A</v>
          </cell>
          <cell r="R34" t="str">
            <v/>
          </cell>
          <cell r="X34">
            <v>0</v>
          </cell>
          <cell r="Y34">
            <v>0</v>
          </cell>
          <cell r="Z34">
            <v>0</v>
          </cell>
          <cell r="AA34">
            <v>0</v>
          </cell>
          <cell r="AD34">
            <v>0</v>
          </cell>
          <cell r="AE34">
            <v>0</v>
          </cell>
          <cell r="AF34">
            <v>0</v>
          </cell>
        </row>
        <row r="35">
          <cell r="M35" t="str">
            <v>PilMobPreh</v>
          </cell>
          <cell r="N35" t="str">
            <v>Pilote escamotable sur Préhenseur avec antenne sup</v>
          </cell>
          <cell r="O35" t="str">
            <v>Retractable pin on Gripper</v>
          </cell>
          <cell r="P35">
            <v>2</v>
          </cell>
          <cell r="Q35" t="str">
            <v>Face A</v>
          </cell>
          <cell r="R35" t="str">
            <v/>
          </cell>
          <cell r="X35">
            <v>24.57</v>
          </cell>
          <cell r="Y35">
            <v>142.0146</v>
          </cell>
          <cell r="Z35">
            <v>75.600000000000009</v>
          </cell>
          <cell r="AA35">
            <v>242.18459999999999</v>
          </cell>
          <cell r="AD35">
            <v>12.285</v>
          </cell>
          <cell r="AE35">
            <v>71.007300000000001</v>
          </cell>
          <cell r="AF35">
            <v>37.800000000000004</v>
          </cell>
        </row>
        <row r="36">
          <cell r="M36" t="str">
            <v>Aval</v>
          </cell>
          <cell r="N36" t="str">
            <v>Avaloir</v>
          </cell>
          <cell r="O36" t="str">
            <v>Guide</v>
          </cell>
          <cell r="P36">
            <v>5</v>
          </cell>
          <cell r="Q36" t="str">
            <v>Face A</v>
          </cell>
          <cell r="R36" t="str">
            <v/>
          </cell>
          <cell r="X36">
            <v>0</v>
          </cell>
          <cell r="Y36">
            <v>0</v>
          </cell>
          <cell r="Z36">
            <v>0</v>
          </cell>
          <cell r="AA36">
            <v>0</v>
          </cell>
          <cell r="AD36">
            <v>0</v>
          </cell>
          <cell r="AE36">
            <v>0</v>
          </cell>
          <cell r="AF36">
            <v>0</v>
          </cell>
        </row>
        <row r="37">
          <cell r="M37">
            <v>0</v>
          </cell>
          <cell r="N37">
            <v>0</v>
          </cell>
          <cell r="O37" t="str">
            <v/>
          </cell>
          <cell r="P37">
            <v>0</v>
          </cell>
          <cell r="Q37">
            <v>0</v>
          </cell>
          <cell r="R37">
            <v>0</v>
          </cell>
          <cell r="AA37">
            <v>0</v>
          </cell>
          <cell r="AD37" t="e">
            <v>#DIV/0!</v>
          </cell>
          <cell r="AE37" t="e">
            <v>#DIV/0!</v>
          </cell>
          <cell r="AF37" t="e">
            <v>#DIV/0!</v>
          </cell>
        </row>
        <row r="38">
          <cell r="M38">
            <v>0</v>
          </cell>
          <cell r="N38">
            <v>0</v>
          </cell>
          <cell r="O38" t="str">
            <v/>
          </cell>
          <cell r="P38">
            <v>1</v>
          </cell>
          <cell r="Q38">
            <v>0</v>
          </cell>
          <cell r="R38">
            <v>0</v>
          </cell>
          <cell r="AA38">
            <v>0</v>
          </cell>
          <cell r="AD38">
            <v>0</v>
          </cell>
          <cell r="AE38">
            <v>0</v>
          </cell>
          <cell r="AF38">
            <v>0</v>
          </cell>
        </row>
        <row r="39">
          <cell r="M39" t="str">
            <v>ProtDepalAuto2pot</v>
          </cell>
          <cell r="N39" t="str">
            <v>Ensemble protection poste dépal. auto 2 poteaux</v>
          </cell>
          <cell r="O39" t="str">
            <v>protection set autom. Depalletizing station 2 Pillars</v>
          </cell>
          <cell r="P39">
            <v>1</v>
          </cell>
          <cell r="Q39">
            <v>0</v>
          </cell>
          <cell r="R39" t="str">
            <v/>
          </cell>
          <cell r="X39">
            <v>0</v>
          </cell>
          <cell r="Y39">
            <v>0</v>
          </cell>
          <cell r="Z39">
            <v>0</v>
          </cell>
          <cell r="AA39">
            <v>0</v>
          </cell>
          <cell r="AD39">
            <v>0</v>
          </cell>
          <cell r="AE39">
            <v>0</v>
          </cell>
          <cell r="AF39">
            <v>0</v>
          </cell>
        </row>
        <row r="40">
          <cell r="M40" t="str">
            <v>ProtDepalAuto1pot</v>
          </cell>
          <cell r="N40" t="str">
            <v>Ensemble protection poste dépal. auto 1 poteau</v>
          </cell>
          <cell r="O40" t="str">
            <v>protection set autom. Depalletizing station 1 Pillar</v>
          </cell>
          <cell r="P40">
            <v>1</v>
          </cell>
          <cell r="Q40">
            <v>0</v>
          </cell>
          <cell r="R40" t="str">
            <v/>
          </cell>
          <cell r="X40">
            <v>0</v>
          </cell>
          <cell r="Y40">
            <v>0</v>
          </cell>
          <cell r="Z40">
            <v>0</v>
          </cell>
          <cell r="AA40">
            <v>0</v>
          </cell>
          <cell r="AD40">
            <v>0</v>
          </cell>
          <cell r="AE40">
            <v>0</v>
          </cell>
          <cell r="AF40">
            <v>0</v>
          </cell>
        </row>
        <row r="41">
          <cell r="M41" t="str">
            <v>RehClaiedepal1400</v>
          </cell>
          <cell r="N41" t="str">
            <v xml:space="preserve">Réhausse claies dépal h 1400 </v>
          </cell>
          <cell r="O41" t="str">
            <v xml:space="preserve">1400 high unloading platform for containers </v>
          </cell>
          <cell r="P41">
            <v>1</v>
          </cell>
          <cell r="Q41">
            <v>0</v>
          </cell>
          <cell r="R41" t="str">
            <v/>
          </cell>
          <cell r="X41">
            <v>16.580024999999999</v>
          </cell>
          <cell r="Y41">
            <v>29.809500000000003</v>
          </cell>
          <cell r="Z41">
            <v>38.083321199976425</v>
          </cell>
          <cell r="AA41">
            <v>84.472846199976431</v>
          </cell>
          <cell r="AD41">
            <v>16.580024999999999</v>
          </cell>
          <cell r="AE41">
            <v>29.809500000000003</v>
          </cell>
          <cell r="AF41">
            <v>38.083321199976425</v>
          </cell>
        </row>
        <row r="42">
          <cell r="M42" t="str">
            <v>BarImDepal</v>
          </cell>
          <cell r="N42" t="str">
            <v>Barrière immatérielle - poste de dépalettisation</v>
          </cell>
          <cell r="O42" t="str">
            <v>Light barrier - depalletizing station</v>
          </cell>
          <cell r="P42">
            <v>1</v>
          </cell>
          <cell r="Q42">
            <v>0</v>
          </cell>
          <cell r="R42" t="str">
            <v/>
          </cell>
          <cell r="X42">
            <v>108.78052500000001</v>
          </cell>
          <cell r="Y42">
            <v>327.66300000000001</v>
          </cell>
          <cell r="Z42">
            <v>347.91660599988217</v>
          </cell>
          <cell r="AA42">
            <v>784.36013099988213</v>
          </cell>
          <cell r="AD42">
            <v>108.78052500000001</v>
          </cell>
          <cell r="AE42">
            <v>327.66300000000001</v>
          </cell>
          <cell r="AF42">
            <v>347.91660599988217</v>
          </cell>
        </row>
        <row r="43">
          <cell r="M43" t="str">
            <v>PPlaser</v>
          </cell>
          <cell r="N43" t="str">
            <v>Détecteur laser de présence pièce</v>
          </cell>
          <cell r="O43" t="str">
            <v xml:space="preserve">Parts presence laser sensor </v>
          </cell>
          <cell r="P43">
            <v>1</v>
          </cell>
          <cell r="Q43">
            <v>0</v>
          </cell>
          <cell r="R43" t="str">
            <v/>
          </cell>
          <cell r="X43">
            <v>19.106325000000002</v>
          </cell>
          <cell r="Y43">
            <v>25.818449999999999</v>
          </cell>
          <cell r="Z43">
            <v>88.908302999941071</v>
          </cell>
          <cell r="AA43">
            <v>133.83307799994105</v>
          </cell>
          <cell r="AD43">
            <v>19.106325000000002</v>
          </cell>
          <cell r="AE43">
            <v>25.818449999999999</v>
          </cell>
          <cell r="AF43">
            <v>88.908302999941071</v>
          </cell>
        </row>
        <row r="44">
          <cell r="M44" t="str">
            <v>RehClaiedepal1400</v>
          </cell>
          <cell r="N44" t="str">
            <v xml:space="preserve">Réhausse claies dépal h 1400 </v>
          </cell>
          <cell r="O44" t="str">
            <v xml:space="preserve">1400 high unloading platform for containers </v>
          </cell>
          <cell r="P44">
            <v>1</v>
          </cell>
          <cell r="Q44">
            <v>0</v>
          </cell>
          <cell r="R44" t="str">
            <v>02</v>
          </cell>
          <cell r="X44">
            <v>16.580024999999999</v>
          </cell>
          <cell r="Y44">
            <v>29.809500000000003</v>
          </cell>
          <cell r="Z44">
            <v>38.083321199976425</v>
          </cell>
          <cell r="AA44">
            <v>84.472846199976431</v>
          </cell>
          <cell r="AD44">
            <v>16.580024999999999</v>
          </cell>
          <cell r="AE44">
            <v>29.809500000000003</v>
          </cell>
          <cell r="AF44">
            <v>38.083321199976425</v>
          </cell>
        </row>
        <row r="45">
          <cell r="M45" t="str">
            <v>BarImDepal</v>
          </cell>
          <cell r="N45" t="str">
            <v>Barrière immatérielle - poste de dépalettisation</v>
          </cell>
          <cell r="O45" t="str">
            <v>Light barrier - depalletizing station</v>
          </cell>
          <cell r="P45">
            <v>1</v>
          </cell>
          <cell r="Q45">
            <v>0</v>
          </cell>
          <cell r="R45" t="str">
            <v>02</v>
          </cell>
          <cell r="X45">
            <v>108.78052500000001</v>
          </cell>
          <cell r="Y45">
            <v>327.66300000000001</v>
          </cell>
          <cell r="Z45">
            <v>347.91660599988217</v>
          </cell>
          <cell r="AA45">
            <v>784.36013099988213</v>
          </cell>
          <cell r="AD45">
            <v>108.78052500000001</v>
          </cell>
          <cell r="AE45">
            <v>327.66300000000001</v>
          </cell>
          <cell r="AF45">
            <v>347.91660599988217</v>
          </cell>
        </row>
        <row r="46">
          <cell r="M46" t="str">
            <v>PPlaser</v>
          </cell>
          <cell r="N46" t="str">
            <v>Détecteur laser de présence pièce</v>
          </cell>
          <cell r="O46" t="str">
            <v xml:space="preserve">Parts presence laser sensor </v>
          </cell>
          <cell r="P46">
            <v>1</v>
          </cell>
          <cell r="Q46">
            <v>0</v>
          </cell>
          <cell r="R46" t="str">
            <v>02</v>
          </cell>
          <cell r="X46">
            <v>19.106325000000002</v>
          </cell>
          <cell r="Y46">
            <v>25.818449999999999</v>
          </cell>
          <cell r="Z46">
            <v>88.908302999941071</v>
          </cell>
          <cell r="AA46">
            <v>133.83307799994105</v>
          </cell>
          <cell r="AD46">
            <v>19.106325000000002</v>
          </cell>
          <cell r="AE46">
            <v>25.818449999999999</v>
          </cell>
          <cell r="AF46">
            <v>88.908302999941071</v>
          </cell>
        </row>
        <row r="47">
          <cell r="M47" t="str">
            <v>PupCariste</v>
          </cell>
          <cell r="N47" t="str">
            <v>Pupitre Cariste</v>
          </cell>
          <cell r="O47" t="str">
            <v>Operator's desk</v>
          </cell>
          <cell r="P47">
            <v>1</v>
          </cell>
          <cell r="Q47">
            <v>0</v>
          </cell>
          <cell r="R47" t="str">
            <v/>
          </cell>
          <cell r="X47">
            <v>156.1455</v>
          </cell>
          <cell r="Y47">
            <v>626.20949999999993</v>
          </cell>
          <cell r="Z47">
            <v>669.58321199976433</v>
          </cell>
          <cell r="AA47">
            <v>1451.9382119997642</v>
          </cell>
          <cell r="AD47">
            <v>156.1455</v>
          </cell>
          <cell r="AE47">
            <v>626.20949999999993</v>
          </cell>
          <cell r="AF47">
            <v>669.58321199976433</v>
          </cell>
        </row>
        <row r="48">
          <cell r="M48" t="str">
            <v>CallBox</v>
          </cell>
          <cell r="N48" t="str">
            <v>Call Box</v>
          </cell>
          <cell r="O48" t="str">
            <v>Call Box</v>
          </cell>
          <cell r="P48">
            <v>2</v>
          </cell>
          <cell r="Q48">
            <v>0</v>
          </cell>
          <cell r="R48" t="str">
            <v/>
          </cell>
          <cell r="X48">
            <v>56.208600000000004</v>
          </cell>
          <cell r="Y48">
            <v>182.76300000000001</v>
          </cell>
          <cell r="Z48">
            <v>374.16660599988217</v>
          </cell>
          <cell r="AA48">
            <v>613.13820599988219</v>
          </cell>
          <cell r="AD48">
            <v>28.104300000000002</v>
          </cell>
          <cell r="AE48">
            <v>91.381500000000003</v>
          </cell>
          <cell r="AF48">
            <v>187.08330299994108</v>
          </cell>
        </row>
        <row r="49">
          <cell r="M49" t="str">
            <v>Raccord_BI_Isolee</v>
          </cell>
          <cell r="N49" t="str">
            <v>Raccordement pour une Barrière Immatérielle Isolée</v>
          </cell>
          <cell r="O49" t="str">
            <v>Connection for an Isolated Light Curtain</v>
          </cell>
          <cell r="P49">
            <v>2</v>
          </cell>
          <cell r="Q49">
            <v>0</v>
          </cell>
          <cell r="R49" t="str">
            <v/>
          </cell>
          <cell r="X49">
            <v>224.11304999999999</v>
          </cell>
          <cell r="Y49">
            <v>200.82300000000001</v>
          </cell>
          <cell r="Z49">
            <v>485.83321199976433</v>
          </cell>
          <cell r="AA49">
            <v>910.76926199976435</v>
          </cell>
          <cell r="AD49">
            <v>112.05652499999999</v>
          </cell>
          <cell r="AE49">
            <v>100.4115</v>
          </cell>
          <cell r="AF49">
            <v>242.91660599988217</v>
          </cell>
        </row>
        <row r="50">
          <cell r="M50" t="str">
            <v>CoffretOpeIHM_TP700</v>
          </cell>
          <cell r="N50" t="str">
            <v>Coffret IHM TP700</v>
          </cell>
          <cell r="O50" t="str">
            <v>IHM TP700 power box</v>
          </cell>
          <cell r="P50">
            <v>1</v>
          </cell>
          <cell r="Q50">
            <v>0</v>
          </cell>
          <cell r="R50" t="str">
            <v/>
          </cell>
          <cell r="X50">
            <v>434.93624999999997</v>
          </cell>
          <cell r="Y50">
            <v>1218.5775000000001</v>
          </cell>
          <cell r="Z50">
            <v>1109.5830299994107</v>
          </cell>
          <cell r="AA50">
            <v>2763.0967799994105</v>
          </cell>
          <cell r="AD50">
            <v>434.93624999999997</v>
          </cell>
          <cell r="AE50">
            <v>1218.5775000000001</v>
          </cell>
          <cell r="AF50">
            <v>1109.5830299994107</v>
          </cell>
        </row>
        <row r="51">
          <cell r="M51">
            <v>0</v>
          </cell>
          <cell r="N51">
            <v>0</v>
          </cell>
          <cell r="O51" t="str">
            <v/>
          </cell>
          <cell r="P51">
            <v>0</v>
          </cell>
          <cell r="Q51">
            <v>0</v>
          </cell>
          <cell r="R51">
            <v>0</v>
          </cell>
          <cell r="AA51">
            <v>0</v>
          </cell>
          <cell r="AD51" t="e">
            <v>#DIV/0!</v>
          </cell>
          <cell r="AE51" t="e">
            <v>#DIV/0!</v>
          </cell>
          <cell r="AF51" t="e">
            <v>#DIV/0!</v>
          </cell>
        </row>
        <row r="52">
          <cell r="M52">
            <v>0</v>
          </cell>
          <cell r="N52">
            <v>0</v>
          </cell>
          <cell r="O52" t="str">
            <v/>
          </cell>
          <cell r="P52">
            <v>0</v>
          </cell>
          <cell r="Q52">
            <v>0</v>
          </cell>
          <cell r="R52">
            <v>0</v>
          </cell>
          <cell r="AA52">
            <v>0</v>
          </cell>
          <cell r="AD52" t="e">
            <v>#DIV/0!</v>
          </cell>
          <cell r="AE52" t="e">
            <v>#DIV/0!</v>
          </cell>
          <cell r="AF52" t="e">
            <v>#DIV/0!</v>
          </cell>
        </row>
        <row r="53">
          <cell r="M53">
            <v>0</v>
          </cell>
          <cell r="N53">
            <v>0</v>
          </cell>
          <cell r="O53" t="str">
            <v/>
          </cell>
          <cell r="P53">
            <v>0</v>
          </cell>
          <cell r="Q53">
            <v>0</v>
          </cell>
          <cell r="R53">
            <v>0</v>
          </cell>
          <cell r="AA53">
            <v>0</v>
          </cell>
          <cell r="AD53" t="e">
            <v>#DIV/0!</v>
          </cell>
          <cell r="AE53" t="e">
            <v>#DIV/0!</v>
          </cell>
          <cell r="AF53" t="e">
            <v>#DIV/0!</v>
          </cell>
        </row>
        <row r="54">
          <cell r="M54">
            <v>0</v>
          </cell>
          <cell r="N54">
            <v>0</v>
          </cell>
          <cell r="O54" t="str">
            <v/>
          </cell>
          <cell r="P54">
            <v>1</v>
          </cell>
          <cell r="Q54">
            <v>0</v>
          </cell>
          <cell r="R54">
            <v>0</v>
          </cell>
          <cell r="AA54">
            <v>0</v>
          </cell>
          <cell r="AD54">
            <v>0</v>
          </cell>
          <cell r="AE54">
            <v>0</v>
          </cell>
          <cell r="AF54">
            <v>0</v>
          </cell>
        </row>
        <row r="55">
          <cell r="M55" t="str">
            <v>MAccuSol5m</v>
          </cell>
          <cell r="N55" t="str">
            <v>Magasin Accumulation au sol longueur 5 m</v>
          </cell>
          <cell r="O55" t="str">
            <v>Store Ground accumulation length 5 m</v>
          </cell>
          <cell r="P55">
            <v>1</v>
          </cell>
          <cell r="Q55">
            <v>0</v>
          </cell>
          <cell r="X55">
            <v>353.07562499999995</v>
          </cell>
          <cell r="Y55">
            <v>2951.0145000000002</v>
          </cell>
          <cell r="Z55">
            <v>941.27071199976433</v>
          </cell>
          <cell r="AA55">
            <v>4245.3608369997646</v>
          </cell>
          <cell r="AD55">
            <v>353.07562499999995</v>
          </cell>
          <cell r="AE55">
            <v>2951.0145000000002</v>
          </cell>
          <cell r="AF55">
            <v>941.27071199976433</v>
          </cell>
        </row>
        <row r="56">
          <cell r="M56" t="str">
            <v>Navette400</v>
          </cell>
          <cell r="N56" t="str">
            <v>Navette magasin accumulation largeur 400mm</v>
          </cell>
          <cell r="O56" t="str">
            <v>Accumulation store shuttle width 400mm</v>
          </cell>
          <cell r="P56">
            <v>12</v>
          </cell>
          <cell r="Q56" t="str">
            <v>NLB</v>
          </cell>
          <cell r="X56">
            <v>0</v>
          </cell>
          <cell r="Y56">
            <v>0</v>
          </cell>
          <cell r="Z56">
            <v>0</v>
          </cell>
          <cell r="AA56">
            <v>0</v>
          </cell>
          <cell r="AD56">
            <v>0</v>
          </cell>
          <cell r="AE56">
            <v>0</v>
          </cell>
          <cell r="AF56">
            <v>0</v>
          </cell>
        </row>
        <row r="57">
          <cell r="M57" t="str">
            <v>Outilnavette400</v>
          </cell>
          <cell r="N57" t="str">
            <v>Outil navette magasin accu.lg 400mm ss géom</v>
          </cell>
          <cell r="O57" t="str">
            <v>Tool shuttle without geometry, width 400mm</v>
          </cell>
          <cell r="P57">
            <v>1</v>
          </cell>
          <cell r="Q57">
            <v>0</v>
          </cell>
          <cell r="X57">
            <v>0</v>
          </cell>
          <cell r="Y57">
            <v>0</v>
          </cell>
          <cell r="Z57">
            <v>0</v>
          </cell>
          <cell r="AA57">
            <v>0</v>
          </cell>
          <cell r="AD57">
            <v>0</v>
          </cell>
          <cell r="AE57">
            <v>0</v>
          </cell>
          <cell r="AF57">
            <v>0</v>
          </cell>
        </row>
        <row r="58">
          <cell r="M58" t="str">
            <v>AppuiOutNav</v>
          </cell>
          <cell r="N58" t="str">
            <v>Appui d'outil de navette de magasin</v>
          </cell>
          <cell r="O58" t="str">
            <v>magazine shuttle tool holder</v>
          </cell>
          <cell r="P58">
            <v>5</v>
          </cell>
          <cell r="Q58">
            <v>0</v>
          </cell>
          <cell r="X58">
            <v>0</v>
          </cell>
          <cell r="Y58">
            <v>0</v>
          </cell>
          <cell r="Z58">
            <v>0</v>
          </cell>
          <cell r="AA58">
            <v>0</v>
          </cell>
          <cell r="AD58">
            <v>0</v>
          </cell>
          <cell r="AE58">
            <v>0</v>
          </cell>
          <cell r="AF58">
            <v>0</v>
          </cell>
        </row>
        <row r="59">
          <cell r="M59" t="str">
            <v>Outilnavette400</v>
          </cell>
          <cell r="N59" t="str">
            <v>Outil navette magasin accu.lg 400mm ss géom</v>
          </cell>
          <cell r="O59" t="str">
            <v>Tool shuttle without geometry, width 400mm</v>
          </cell>
          <cell r="P59">
            <v>9</v>
          </cell>
          <cell r="Q59">
            <v>0</v>
          </cell>
          <cell r="R59" t="str">
            <v>02</v>
          </cell>
          <cell r="X59">
            <v>0</v>
          </cell>
          <cell r="Y59">
            <v>0</v>
          </cell>
          <cell r="Z59">
            <v>0</v>
          </cell>
          <cell r="AA59">
            <v>0</v>
          </cell>
          <cell r="AD59">
            <v>0</v>
          </cell>
          <cell r="AE59">
            <v>0</v>
          </cell>
          <cell r="AF59">
            <v>0</v>
          </cell>
        </row>
        <row r="60">
          <cell r="M60" t="str">
            <v>AppuiOutNav</v>
          </cell>
          <cell r="N60" t="str">
            <v>Appui d'outil de navette de magasin</v>
          </cell>
          <cell r="O60" t="str">
            <v>magazine shuttle tool holder</v>
          </cell>
          <cell r="P60">
            <v>55</v>
          </cell>
          <cell r="Q60" t="str">
            <v>5*(12-1) NLB</v>
          </cell>
          <cell r="R60" t="str">
            <v>02</v>
          </cell>
          <cell r="X60">
            <v>0</v>
          </cell>
          <cell r="Y60">
            <v>0</v>
          </cell>
          <cell r="Z60">
            <v>0</v>
          </cell>
          <cell r="AA60">
            <v>0</v>
          </cell>
          <cell r="AD60">
            <v>0</v>
          </cell>
          <cell r="AE60">
            <v>0</v>
          </cell>
          <cell r="AF60">
            <v>0</v>
          </cell>
        </row>
        <row r="61">
          <cell r="M61" t="str">
            <v>MagChargAuto</v>
          </cell>
          <cell r="N61" t="str">
            <v>Automatisme gestion chargement magasin accu</v>
          </cell>
          <cell r="O61" t="str">
            <v>Automation for battery store loading management</v>
          </cell>
          <cell r="P61">
            <v>1</v>
          </cell>
          <cell r="Q61">
            <v>0</v>
          </cell>
          <cell r="X61">
            <v>222.03562499999998</v>
          </cell>
          <cell r="Y61">
            <v>477.07800000000009</v>
          </cell>
          <cell r="Z61">
            <v>811.33321199976433</v>
          </cell>
          <cell r="AA61">
            <v>1510.4468369997644</v>
          </cell>
          <cell r="AD61">
            <v>222.03562499999998</v>
          </cell>
          <cell r="AE61">
            <v>477.07800000000009</v>
          </cell>
          <cell r="AF61">
            <v>811.33321199976433</v>
          </cell>
        </row>
        <row r="62">
          <cell r="M62" t="str">
            <v>GabPaletMagSol</v>
          </cell>
          <cell r="N62" t="str">
            <v>Gabarit de contrôle des équipements mag. au sol</v>
          </cell>
          <cell r="O62" t="str">
            <v>Control template for ground mag. Equipment</v>
          </cell>
          <cell r="P62">
            <v>1</v>
          </cell>
          <cell r="Q62" t="str">
            <v>Commun PAV et PAR</v>
          </cell>
          <cell r="X62">
            <v>0</v>
          </cell>
          <cell r="Y62">
            <v>0</v>
          </cell>
          <cell r="Z62">
            <v>0</v>
          </cell>
          <cell r="AA62">
            <v>0</v>
          </cell>
          <cell r="AD62">
            <v>0</v>
          </cell>
          <cell r="AE62">
            <v>0</v>
          </cell>
          <cell r="AF62">
            <v>0</v>
          </cell>
        </row>
        <row r="63">
          <cell r="M63" t="str">
            <v>PPlaser</v>
          </cell>
          <cell r="N63" t="str">
            <v>Détecteur laser de présence pièce</v>
          </cell>
          <cell r="O63" t="str">
            <v xml:space="preserve">Parts presence laser sensor </v>
          </cell>
          <cell r="P63">
            <v>2</v>
          </cell>
          <cell r="Q63" t="str">
            <v>1 depose+1 prise</v>
          </cell>
          <cell r="X63">
            <v>38.212650000000004</v>
          </cell>
          <cell r="Y63">
            <v>51.636899999999997</v>
          </cell>
          <cell r="Z63">
            <v>177.81660599988214</v>
          </cell>
          <cell r="AA63">
            <v>267.66615599988211</v>
          </cell>
          <cell r="AD63">
            <v>19.106325000000002</v>
          </cell>
          <cell r="AE63">
            <v>25.818449999999999</v>
          </cell>
          <cell r="AF63">
            <v>88.908302999941071</v>
          </cell>
        </row>
        <row r="64">
          <cell r="M64" t="str">
            <v>PupArretMag</v>
          </cell>
          <cell r="N64" t="str">
            <v>Pupitre isolé - BPL à accrochage</v>
          </cell>
          <cell r="O64" t="str">
            <v>Isolated desk - BPL with hanging system</v>
          </cell>
          <cell r="P64">
            <v>1</v>
          </cell>
          <cell r="Q64">
            <v>0</v>
          </cell>
          <cell r="X64">
            <v>94.129874999999998</v>
          </cell>
          <cell r="Y64">
            <v>98.343000000000004</v>
          </cell>
          <cell r="Z64">
            <v>226.45830299994108</v>
          </cell>
          <cell r="AA64">
            <v>418.93117799994104</v>
          </cell>
          <cell r="AD64">
            <v>94.129874999999998</v>
          </cell>
          <cell r="AE64">
            <v>98.343000000000004</v>
          </cell>
          <cell r="AF64">
            <v>226.45830299994108</v>
          </cell>
        </row>
        <row r="65">
          <cell r="M65" t="str">
            <v>BaseSupGabContrPalet</v>
          </cell>
          <cell r="N65" t="str">
            <v>Base Support Gabarit de contrôle des palettes</v>
          </cell>
          <cell r="O65" t="str">
            <v>Base harness Support Pallet control</v>
          </cell>
          <cell r="P65">
            <v>1</v>
          </cell>
          <cell r="Q65">
            <v>0</v>
          </cell>
          <cell r="X65">
            <v>0</v>
          </cell>
          <cell r="Y65">
            <v>0</v>
          </cell>
          <cell r="Z65">
            <v>0</v>
          </cell>
          <cell r="AA65">
            <v>0</v>
          </cell>
          <cell r="AD65">
            <v>0</v>
          </cell>
          <cell r="AE65">
            <v>0</v>
          </cell>
          <cell r="AF65">
            <v>0</v>
          </cell>
        </row>
        <row r="66">
          <cell r="M66">
            <v>0</v>
          </cell>
          <cell r="N66">
            <v>0</v>
          </cell>
          <cell r="O66" t="str">
            <v/>
          </cell>
          <cell r="P66">
            <v>0</v>
          </cell>
          <cell r="Q66">
            <v>0</v>
          </cell>
          <cell r="R66">
            <v>0</v>
          </cell>
          <cell r="AA66">
            <v>0</v>
          </cell>
          <cell r="AD66" t="e">
            <v>#DIV/0!</v>
          </cell>
          <cell r="AE66" t="e">
            <v>#DIV/0!</v>
          </cell>
          <cell r="AF66" t="e">
            <v>#DIV/0!</v>
          </cell>
        </row>
        <row r="67">
          <cell r="M67">
            <v>0</v>
          </cell>
          <cell r="N67">
            <v>0</v>
          </cell>
          <cell r="O67" t="str">
            <v/>
          </cell>
          <cell r="P67">
            <v>0</v>
          </cell>
          <cell r="Q67">
            <v>0</v>
          </cell>
          <cell r="R67">
            <v>0</v>
          </cell>
          <cell r="AA67">
            <v>0</v>
          </cell>
          <cell r="AD67" t="e">
            <v>#DIV/0!</v>
          </cell>
          <cell r="AE67" t="e">
            <v>#DIV/0!</v>
          </cell>
          <cell r="AF67" t="e">
            <v>#DIV/0!</v>
          </cell>
        </row>
        <row r="68">
          <cell r="M68">
            <v>0</v>
          </cell>
          <cell r="N68">
            <v>0</v>
          </cell>
          <cell r="O68" t="str">
            <v/>
          </cell>
          <cell r="P68">
            <v>0</v>
          </cell>
          <cell r="Q68">
            <v>0</v>
          </cell>
          <cell r="R68">
            <v>0</v>
          </cell>
          <cell r="AA68">
            <v>0</v>
          </cell>
          <cell r="AD68" t="e">
            <v>#DIV/0!</v>
          </cell>
          <cell r="AE68" t="e">
            <v>#DIV/0!</v>
          </cell>
          <cell r="AF68" t="e">
            <v>#DIV/0!</v>
          </cell>
        </row>
        <row r="69">
          <cell r="M69">
            <v>0</v>
          </cell>
          <cell r="N69">
            <v>0</v>
          </cell>
          <cell r="O69" t="str">
            <v/>
          </cell>
          <cell r="P69">
            <v>1</v>
          </cell>
          <cell r="Q69">
            <v>0</v>
          </cell>
          <cell r="R69">
            <v>0</v>
          </cell>
          <cell r="AA69">
            <v>0</v>
          </cell>
          <cell r="AD69">
            <v>0</v>
          </cell>
          <cell r="AE69">
            <v>0</v>
          </cell>
          <cell r="AF69">
            <v>0</v>
          </cell>
        </row>
        <row r="70">
          <cell r="M70" t="str">
            <v>ProtDepalAuto2pot</v>
          </cell>
          <cell r="N70" t="str">
            <v>Ensemble protection poste dépal. auto 2 poteaux</v>
          </cell>
          <cell r="O70" t="str">
            <v>protection set autom. Depalletizing station 2 Pillars</v>
          </cell>
          <cell r="P70">
            <v>1</v>
          </cell>
          <cell r="Q70">
            <v>0</v>
          </cell>
          <cell r="R70" t="str">
            <v/>
          </cell>
          <cell r="X70">
            <v>0</v>
          </cell>
          <cell r="Y70">
            <v>0</v>
          </cell>
          <cell r="Z70">
            <v>0</v>
          </cell>
          <cell r="AA70">
            <v>0</v>
          </cell>
          <cell r="AD70">
            <v>0</v>
          </cell>
          <cell r="AE70">
            <v>0</v>
          </cell>
          <cell r="AF70">
            <v>0</v>
          </cell>
        </row>
        <row r="71">
          <cell r="M71" t="str">
            <v>ProtDepalAuto1pot</v>
          </cell>
          <cell r="N71" t="str">
            <v>Ensemble protection poste dépal. auto 1 poteau</v>
          </cell>
          <cell r="O71" t="str">
            <v>protection set autom. Depalletizing station 1 Pillar</v>
          </cell>
          <cell r="P71">
            <v>1</v>
          </cell>
          <cell r="Q71">
            <v>0</v>
          </cell>
          <cell r="R71" t="str">
            <v/>
          </cell>
          <cell r="X71">
            <v>0</v>
          </cell>
          <cell r="Y71">
            <v>0</v>
          </cell>
          <cell r="Z71">
            <v>0</v>
          </cell>
          <cell r="AA71">
            <v>0</v>
          </cell>
          <cell r="AD71">
            <v>0</v>
          </cell>
          <cell r="AE71">
            <v>0</v>
          </cell>
          <cell r="AF71">
            <v>0</v>
          </cell>
        </row>
        <row r="72">
          <cell r="M72" t="str">
            <v>RehClaiedepal1400</v>
          </cell>
          <cell r="N72" t="str">
            <v xml:space="preserve">Réhausse claies dépal h 1400 </v>
          </cell>
          <cell r="O72" t="str">
            <v xml:space="preserve">1400 high unloading platform for containers </v>
          </cell>
          <cell r="P72">
            <v>1</v>
          </cell>
          <cell r="Q72">
            <v>0</v>
          </cell>
          <cell r="R72" t="str">
            <v/>
          </cell>
          <cell r="X72">
            <v>16.580024999999999</v>
          </cell>
          <cell r="Y72">
            <v>29.809500000000003</v>
          </cell>
          <cell r="Z72">
            <v>38.083321199976425</v>
          </cell>
          <cell r="AA72">
            <v>84.472846199976431</v>
          </cell>
          <cell r="AD72">
            <v>16.580024999999999</v>
          </cell>
          <cell r="AE72">
            <v>29.809500000000003</v>
          </cell>
          <cell r="AF72">
            <v>38.083321199976425</v>
          </cell>
        </row>
        <row r="73">
          <cell r="M73" t="str">
            <v>BarImDepal</v>
          </cell>
          <cell r="N73" t="str">
            <v>Barrière immatérielle - poste de dépalettisation</v>
          </cell>
          <cell r="O73" t="str">
            <v>Light barrier - depalletizing station</v>
          </cell>
          <cell r="P73">
            <v>1</v>
          </cell>
          <cell r="Q73">
            <v>0</v>
          </cell>
          <cell r="R73" t="str">
            <v/>
          </cell>
          <cell r="X73">
            <v>108.78052500000001</v>
          </cell>
          <cell r="Y73">
            <v>327.66300000000001</v>
          </cell>
          <cell r="Z73">
            <v>347.91660599988217</v>
          </cell>
          <cell r="AA73">
            <v>784.36013099988213</v>
          </cell>
          <cell r="AD73">
            <v>108.78052500000001</v>
          </cell>
          <cell r="AE73">
            <v>327.66300000000001</v>
          </cell>
          <cell r="AF73">
            <v>347.91660599988217</v>
          </cell>
        </row>
        <row r="74">
          <cell r="M74" t="str">
            <v>PPlaser</v>
          </cell>
          <cell r="N74" t="str">
            <v>Détecteur laser de présence pièce</v>
          </cell>
          <cell r="O74" t="str">
            <v xml:space="preserve">Parts presence laser sensor </v>
          </cell>
          <cell r="P74">
            <v>1</v>
          </cell>
          <cell r="Q74">
            <v>0</v>
          </cell>
          <cell r="R74" t="str">
            <v/>
          </cell>
          <cell r="X74">
            <v>19.106325000000002</v>
          </cell>
          <cell r="Y74">
            <v>25.818449999999999</v>
          </cell>
          <cell r="Z74">
            <v>88.908302999941071</v>
          </cell>
          <cell r="AA74">
            <v>133.83307799994105</v>
          </cell>
          <cell r="AD74">
            <v>19.106325000000002</v>
          </cell>
          <cell r="AE74">
            <v>25.818449999999999</v>
          </cell>
          <cell r="AF74">
            <v>88.908302999941071</v>
          </cell>
        </row>
        <row r="75">
          <cell r="M75" t="str">
            <v>RehClaiedepal1400</v>
          </cell>
          <cell r="N75" t="str">
            <v xml:space="preserve">Réhausse claies dépal h 1400 </v>
          </cell>
          <cell r="O75" t="str">
            <v xml:space="preserve">1400 high unloading platform for containers </v>
          </cell>
          <cell r="P75">
            <v>1</v>
          </cell>
          <cell r="Q75">
            <v>0</v>
          </cell>
          <cell r="R75" t="str">
            <v>02</v>
          </cell>
          <cell r="X75">
            <v>16.580024999999999</v>
          </cell>
          <cell r="Y75">
            <v>29.809500000000003</v>
          </cell>
          <cell r="Z75">
            <v>38.083321199976425</v>
          </cell>
          <cell r="AA75">
            <v>84.472846199976431</v>
          </cell>
          <cell r="AD75">
            <v>16.580024999999999</v>
          </cell>
          <cell r="AE75">
            <v>29.809500000000003</v>
          </cell>
          <cell r="AF75">
            <v>38.083321199976425</v>
          </cell>
        </row>
        <row r="76">
          <cell r="M76" t="str">
            <v>BarImDepal</v>
          </cell>
          <cell r="N76" t="str">
            <v>Barrière immatérielle - poste de dépalettisation</v>
          </cell>
          <cell r="O76" t="str">
            <v>Light barrier - depalletizing station</v>
          </cell>
          <cell r="P76">
            <v>1</v>
          </cell>
          <cell r="Q76">
            <v>0</v>
          </cell>
          <cell r="R76" t="str">
            <v>02</v>
          </cell>
          <cell r="X76">
            <v>108.78052500000001</v>
          </cell>
          <cell r="Y76">
            <v>327.66300000000001</v>
          </cell>
          <cell r="Z76">
            <v>347.91660599988217</v>
          </cell>
          <cell r="AA76">
            <v>784.36013099988213</v>
          </cell>
          <cell r="AD76">
            <v>108.78052500000001</v>
          </cell>
          <cell r="AE76">
            <v>327.66300000000001</v>
          </cell>
          <cell r="AF76">
            <v>347.91660599988217</v>
          </cell>
        </row>
        <row r="77">
          <cell r="M77" t="str">
            <v>PPlaser</v>
          </cell>
          <cell r="N77" t="str">
            <v>Détecteur laser de présence pièce</v>
          </cell>
          <cell r="O77" t="str">
            <v xml:space="preserve">Parts presence laser sensor </v>
          </cell>
          <cell r="P77">
            <v>1</v>
          </cell>
          <cell r="Q77">
            <v>0</v>
          </cell>
          <cell r="R77" t="str">
            <v>02</v>
          </cell>
          <cell r="X77">
            <v>19.106325000000002</v>
          </cell>
          <cell r="Y77">
            <v>25.818449999999999</v>
          </cell>
          <cell r="Z77">
            <v>88.908302999941071</v>
          </cell>
          <cell r="AA77">
            <v>133.83307799994105</v>
          </cell>
          <cell r="AD77">
            <v>19.106325000000002</v>
          </cell>
          <cell r="AE77">
            <v>25.818449999999999</v>
          </cell>
          <cell r="AF77">
            <v>88.908302999941071</v>
          </cell>
        </row>
        <row r="78">
          <cell r="M78" t="str">
            <v>PupCariste</v>
          </cell>
          <cell r="N78" t="str">
            <v>Pupitre Cariste</v>
          </cell>
          <cell r="O78" t="str">
            <v>Operator's desk</v>
          </cell>
          <cell r="P78">
            <v>1</v>
          </cell>
          <cell r="Q78">
            <v>0</v>
          </cell>
          <cell r="R78" t="str">
            <v/>
          </cell>
          <cell r="X78">
            <v>156.1455</v>
          </cell>
          <cell r="Y78">
            <v>626.20949999999993</v>
          </cell>
          <cell r="Z78">
            <v>669.58321199976433</v>
          </cell>
          <cell r="AA78">
            <v>1451.9382119997642</v>
          </cell>
          <cell r="AD78">
            <v>156.1455</v>
          </cell>
          <cell r="AE78">
            <v>626.20949999999993</v>
          </cell>
          <cell r="AF78">
            <v>669.58321199976433</v>
          </cell>
        </row>
        <row r="79">
          <cell r="M79" t="str">
            <v>CallBox</v>
          </cell>
          <cell r="N79" t="str">
            <v>Call Box</v>
          </cell>
          <cell r="O79" t="str">
            <v>Call Box</v>
          </cell>
          <cell r="P79">
            <v>2</v>
          </cell>
          <cell r="Q79">
            <v>0</v>
          </cell>
          <cell r="R79" t="str">
            <v/>
          </cell>
          <cell r="X79">
            <v>56.208600000000004</v>
          </cell>
          <cell r="Y79">
            <v>182.76300000000001</v>
          </cell>
          <cell r="Z79">
            <v>374.16660599988217</v>
          </cell>
          <cell r="AA79">
            <v>613.13820599988219</v>
          </cell>
          <cell r="AD79">
            <v>28.104300000000002</v>
          </cell>
          <cell r="AE79">
            <v>91.381500000000003</v>
          </cell>
          <cell r="AF79">
            <v>187.08330299994108</v>
          </cell>
        </row>
        <row r="80">
          <cell r="M80" t="str">
            <v>Raccord_BI_Isolee</v>
          </cell>
          <cell r="N80" t="str">
            <v>Raccordement pour une Barrière Immatérielle Isolée</v>
          </cell>
          <cell r="O80" t="str">
            <v>Connection for an Isolated Light Curtain</v>
          </cell>
          <cell r="P80">
            <v>2</v>
          </cell>
          <cell r="Q80">
            <v>0</v>
          </cell>
          <cell r="R80" t="str">
            <v/>
          </cell>
          <cell r="X80">
            <v>224.11304999999999</v>
          </cell>
          <cell r="Y80">
            <v>200.82300000000001</v>
          </cell>
          <cell r="Z80">
            <v>485.83321199976433</v>
          </cell>
          <cell r="AA80">
            <v>910.76926199976435</v>
          </cell>
          <cell r="AD80">
            <v>112.05652499999999</v>
          </cell>
          <cell r="AE80">
            <v>100.4115</v>
          </cell>
          <cell r="AF80">
            <v>242.91660599988217</v>
          </cell>
        </row>
        <row r="81">
          <cell r="M81" t="str">
            <v>CoffretOpeIHM_TP700</v>
          </cell>
          <cell r="N81" t="str">
            <v>Coffret IHM TP700</v>
          </cell>
          <cell r="O81" t="str">
            <v>IHM TP700 power box</v>
          </cell>
          <cell r="P81">
            <v>1</v>
          </cell>
          <cell r="Q81">
            <v>0</v>
          </cell>
          <cell r="R81" t="str">
            <v/>
          </cell>
          <cell r="X81">
            <v>434.93624999999997</v>
          </cell>
          <cell r="Y81">
            <v>1218.5775000000001</v>
          </cell>
          <cell r="Z81">
            <v>1109.5830299994107</v>
          </cell>
          <cell r="AA81">
            <v>2763.0967799994105</v>
          </cell>
          <cell r="AD81">
            <v>434.93624999999997</v>
          </cell>
          <cell r="AE81">
            <v>1218.5775000000001</v>
          </cell>
          <cell r="AF81">
            <v>1109.5830299994107</v>
          </cell>
        </row>
        <row r="82">
          <cell r="M82">
            <v>0</v>
          </cell>
          <cell r="N82">
            <v>0</v>
          </cell>
          <cell r="O82" t="str">
            <v/>
          </cell>
          <cell r="P82">
            <v>0</v>
          </cell>
          <cell r="Q82">
            <v>0</v>
          </cell>
          <cell r="R82">
            <v>0</v>
          </cell>
          <cell r="AA82">
            <v>0</v>
          </cell>
          <cell r="AD82" t="e">
            <v>#DIV/0!</v>
          </cell>
          <cell r="AE82" t="e">
            <v>#DIV/0!</v>
          </cell>
          <cell r="AF82" t="e">
            <v>#DIV/0!</v>
          </cell>
        </row>
        <row r="83">
          <cell r="M83">
            <v>0</v>
          </cell>
          <cell r="N83">
            <v>0</v>
          </cell>
          <cell r="O83" t="str">
            <v/>
          </cell>
          <cell r="P83">
            <v>1</v>
          </cell>
          <cell r="Q83">
            <v>0</v>
          </cell>
          <cell r="R83">
            <v>0</v>
          </cell>
          <cell r="AA83">
            <v>0</v>
          </cell>
          <cell r="AD83">
            <v>0</v>
          </cell>
          <cell r="AE83">
            <v>0</v>
          </cell>
          <cell r="AF83">
            <v>0</v>
          </cell>
        </row>
        <row r="84">
          <cell r="M84" t="str">
            <v>Reh1000</v>
          </cell>
          <cell r="N84" t="str">
            <v>Réhausse robot h&lt;1000mm</v>
          </cell>
          <cell r="O84" t="str">
            <v>Robot extension h&lt;1000mm</v>
          </cell>
          <cell r="P84">
            <v>1</v>
          </cell>
          <cell r="Q84">
            <v>0</v>
          </cell>
          <cell r="R84" t="str">
            <v/>
          </cell>
          <cell r="X84">
            <v>0</v>
          </cell>
          <cell r="Y84">
            <v>29.809500000000003</v>
          </cell>
          <cell r="Z84">
            <v>10.5</v>
          </cell>
          <cell r="AA84">
            <v>40.3095</v>
          </cell>
          <cell r="AD84">
            <v>0</v>
          </cell>
          <cell r="AE84">
            <v>29.809500000000003</v>
          </cell>
          <cell r="AF84">
            <v>10.5</v>
          </cell>
        </row>
        <row r="85">
          <cell r="M85" t="str">
            <v>Robotnu7</v>
          </cell>
          <cell r="N85" t="str">
            <v>Robot nu bras 3,00m / 210 Kg</v>
          </cell>
          <cell r="O85" t="str">
            <v>Robot bare arm 3.00m / 210 Kg</v>
          </cell>
          <cell r="P85">
            <v>1</v>
          </cell>
          <cell r="Q85">
            <v>0</v>
          </cell>
          <cell r="R85" t="str">
            <v/>
          </cell>
          <cell r="X85">
            <v>0</v>
          </cell>
          <cell r="Y85">
            <v>0</v>
          </cell>
          <cell r="Z85">
            <v>0</v>
          </cell>
          <cell r="AA85">
            <v>0</v>
          </cell>
          <cell r="AD85">
            <v>0</v>
          </cell>
          <cell r="AE85">
            <v>0</v>
          </cell>
          <cell r="AF85">
            <v>0</v>
          </cell>
        </row>
        <row r="86">
          <cell r="M86" t="str">
            <v>M</v>
          </cell>
          <cell r="N86" t="str">
            <v>Applicatif Robot M</v>
          </cell>
          <cell r="O86" t="str">
            <v>Robot Application M</v>
          </cell>
          <cell r="P86">
            <v>1</v>
          </cell>
          <cell r="Q86">
            <v>0</v>
          </cell>
          <cell r="R86" t="str">
            <v/>
          </cell>
          <cell r="X86">
            <v>49.139999999999993</v>
          </cell>
          <cell r="Y86">
            <v>72.995999999999995</v>
          </cell>
          <cell r="Z86">
            <v>78.75</v>
          </cell>
          <cell r="AA86">
            <v>200.886</v>
          </cell>
          <cell r="AD86">
            <v>49.139999999999993</v>
          </cell>
          <cell r="AE86">
            <v>72.995999999999995</v>
          </cell>
          <cell r="AF86">
            <v>78.75</v>
          </cell>
        </row>
        <row r="87">
          <cell r="M87" t="str">
            <v>Robotintégration-V11</v>
          </cell>
          <cell r="N87" t="str">
            <v>Intégration robot + baie sur site -V11</v>
          </cell>
          <cell r="O87" t="str">
            <v>Robot + bay integration on site -V11</v>
          </cell>
          <cell r="P87">
            <v>1</v>
          </cell>
          <cell r="Q87">
            <v>0</v>
          </cell>
          <cell r="R87" t="str">
            <v/>
          </cell>
          <cell r="X87">
            <v>272.35057499999999</v>
          </cell>
          <cell r="Y87">
            <v>862.84800000000007</v>
          </cell>
          <cell r="Z87">
            <v>1585.7331209995875</v>
          </cell>
          <cell r="AA87">
            <v>2720.9316959995876</v>
          </cell>
          <cell r="AD87">
            <v>272.35057499999999</v>
          </cell>
          <cell r="AE87">
            <v>862.84800000000007</v>
          </cell>
          <cell r="AF87">
            <v>1585.7331209995875</v>
          </cell>
        </row>
        <row r="88">
          <cell r="M88" t="str">
            <v>TrajPalDepal</v>
          </cell>
          <cell r="N88" t="str">
            <v>Trajectoire de PAL et/ou DEPAL</v>
          </cell>
          <cell r="O88" t="str">
            <v>Load/unloading trajectory</v>
          </cell>
          <cell r="P88">
            <v>2</v>
          </cell>
          <cell r="Q88" t="str">
            <v>Dans les deux claies OP03</v>
          </cell>
          <cell r="R88" t="str">
            <v/>
          </cell>
          <cell r="X88">
            <v>23.936850000000007</v>
          </cell>
          <cell r="Y88">
            <v>0</v>
          </cell>
          <cell r="Z88">
            <v>55.166642399952849</v>
          </cell>
          <cell r="AA88">
            <v>79.103492399952856</v>
          </cell>
          <cell r="AD88">
            <v>11.968425000000003</v>
          </cell>
          <cell r="AE88">
            <v>0</v>
          </cell>
          <cell r="AF88">
            <v>27.583321199976425</v>
          </cell>
        </row>
        <row r="89">
          <cell r="M89" t="str">
            <v>TrajMan</v>
          </cell>
          <cell r="N89" t="str">
            <v>Trajectoire de manutention</v>
          </cell>
          <cell r="O89" t="str">
            <v>Handling path</v>
          </cell>
          <cell r="P89">
            <v>2</v>
          </cell>
          <cell r="Q89" t="str">
            <v>Prise claies Dépose OP10</v>
          </cell>
          <cell r="R89" t="str">
            <v/>
          </cell>
          <cell r="X89">
            <v>0</v>
          </cell>
          <cell r="Y89">
            <v>0</v>
          </cell>
          <cell r="Z89">
            <v>0</v>
          </cell>
          <cell r="AA89">
            <v>0</v>
          </cell>
          <cell r="AD89">
            <v>0</v>
          </cell>
          <cell r="AE89">
            <v>0</v>
          </cell>
          <cell r="AF89">
            <v>0</v>
          </cell>
        </row>
        <row r="90">
          <cell r="M90" t="str">
            <v>TrajMan</v>
          </cell>
          <cell r="N90" t="str">
            <v>Trajectoire de manutention</v>
          </cell>
          <cell r="O90" t="str">
            <v>Handling path</v>
          </cell>
          <cell r="P90">
            <v>3</v>
          </cell>
          <cell r="Q90" t="str">
            <v>prise/depose OP05 et OP07 Dépose dans OP10A</v>
          </cell>
          <cell r="R90" t="str">
            <v/>
          </cell>
          <cell r="X90">
            <v>0</v>
          </cell>
          <cell r="Y90">
            <v>0</v>
          </cell>
          <cell r="Z90">
            <v>0</v>
          </cell>
          <cell r="AA90">
            <v>0</v>
          </cell>
          <cell r="AD90">
            <v>0</v>
          </cell>
          <cell r="AE90">
            <v>0</v>
          </cell>
          <cell r="AF90">
            <v>0</v>
          </cell>
        </row>
        <row r="91">
          <cell r="M91" t="str">
            <v>CopTrajMan</v>
          </cell>
          <cell r="N91" t="str">
            <v>Copie trajectoire Manut suite à ajout diversité</v>
          </cell>
          <cell r="O91" t="str">
            <v>Copie of a handling trajectory for divers models</v>
          </cell>
          <cell r="P91">
            <v>2</v>
          </cell>
          <cell r="Q91" t="str">
            <v>Dépose OP10B</v>
          </cell>
          <cell r="R91" t="str">
            <v/>
          </cell>
          <cell r="X91">
            <v>0</v>
          </cell>
          <cell r="Y91">
            <v>0</v>
          </cell>
          <cell r="Z91">
            <v>0</v>
          </cell>
          <cell r="AA91">
            <v>0</v>
          </cell>
          <cell r="AD91">
            <v>0</v>
          </cell>
          <cell r="AE91">
            <v>0</v>
          </cell>
          <cell r="AF91">
            <v>0</v>
          </cell>
        </row>
        <row r="92">
          <cell r="M92" t="str">
            <v>EchCodeTraj</v>
          </cell>
          <cell r="N92" t="str">
            <v>Echange Code Trajectoire avec baie robot</v>
          </cell>
          <cell r="O92" t="str">
            <v>Exchange of Trajectory Code with robot bay</v>
          </cell>
          <cell r="P92">
            <v>7</v>
          </cell>
          <cell r="Q92">
            <v>0</v>
          </cell>
          <cell r="R92" t="str">
            <v/>
          </cell>
          <cell r="X92">
            <v>82.6875</v>
          </cell>
          <cell r="Y92">
            <v>0</v>
          </cell>
          <cell r="Z92">
            <v>530.97893309954623</v>
          </cell>
          <cell r="AA92">
            <v>613.66643309954623</v>
          </cell>
          <cell r="AD92">
            <v>11.8125</v>
          </cell>
          <cell r="AE92">
            <v>0</v>
          </cell>
          <cell r="AF92">
            <v>75.854133299935171</v>
          </cell>
        </row>
        <row r="93">
          <cell r="M93" t="str">
            <v>HEtudAUT</v>
          </cell>
          <cell r="N93" t="str">
            <v>Une heure d'études automatismes</v>
          </cell>
          <cell r="O93" t="str">
            <v>One hour of automation studies</v>
          </cell>
          <cell r="P93">
            <v>1</v>
          </cell>
          <cell r="Q93" t="str">
            <v>Complement Hetude AF+Marguerite+Prog</v>
          </cell>
          <cell r="R93" t="str">
            <v/>
          </cell>
          <cell r="X93">
            <v>65</v>
          </cell>
          <cell r="Y93">
            <v>0</v>
          </cell>
          <cell r="Z93">
            <v>0</v>
          </cell>
          <cell r="AA93">
            <v>65</v>
          </cell>
          <cell r="AD93">
            <v>65</v>
          </cell>
          <cell r="AE93">
            <v>0</v>
          </cell>
          <cell r="AF93">
            <v>0</v>
          </cell>
        </row>
        <row r="94">
          <cell r="M94" t="str">
            <v>VerrineRobot</v>
          </cell>
          <cell r="N94" t="str">
            <v>Verrine Robot</v>
          </cell>
          <cell r="O94" t="str">
            <v>To make</v>
          </cell>
          <cell r="P94">
            <v>1</v>
          </cell>
          <cell r="Q94">
            <v>0</v>
          </cell>
          <cell r="R94" t="str">
            <v/>
          </cell>
          <cell r="AA94">
            <v>0</v>
          </cell>
          <cell r="AD94">
            <v>0</v>
          </cell>
          <cell r="AE94">
            <v>0</v>
          </cell>
          <cell r="AF94">
            <v>0</v>
          </cell>
        </row>
        <row r="95">
          <cell r="M95" t="str">
            <v>CamAxElectRobV11</v>
          </cell>
          <cell r="N95" t="str">
            <v>Cames axes Electroniques DCS pour Robot V11</v>
          </cell>
          <cell r="O95" t="str">
            <v>DCS electronic axis cams for V11 Robot</v>
          </cell>
          <cell r="P95">
            <v>1</v>
          </cell>
          <cell r="Q95">
            <v>0</v>
          </cell>
          <cell r="R95" t="str">
            <v/>
          </cell>
          <cell r="X95">
            <v>102.80161022727272</v>
          </cell>
          <cell r="Y95">
            <v>324.59604545454545</v>
          </cell>
          <cell r="Z95">
            <v>463.74988418159313</v>
          </cell>
          <cell r="AA95">
            <v>891.14753986341134</v>
          </cell>
          <cell r="AD95">
            <v>102.80161022727272</v>
          </cell>
          <cell r="AE95">
            <v>324.59604545454545</v>
          </cell>
          <cell r="AF95">
            <v>463.74988418159313</v>
          </cell>
        </row>
        <row r="96">
          <cell r="M96">
            <v>0</v>
          </cell>
          <cell r="N96">
            <v>0</v>
          </cell>
          <cell r="O96" t="str">
            <v/>
          </cell>
          <cell r="P96">
            <v>0</v>
          </cell>
          <cell r="Q96">
            <v>0</v>
          </cell>
          <cell r="R96">
            <v>0</v>
          </cell>
          <cell r="AA96">
            <v>0</v>
          </cell>
          <cell r="AD96" t="e">
            <v>#DIV/0!</v>
          </cell>
          <cell r="AE96" t="e">
            <v>#DIV/0!</v>
          </cell>
          <cell r="AF96" t="e">
            <v>#DIV/0!</v>
          </cell>
        </row>
        <row r="97">
          <cell r="M97">
            <v>0</v>
          </cell>
          <cell r="N97">
            <v>0</v>
          </cell>
          <cell r="O97" t="str">
            <v/>
          </cell>
          <cell r="P97">
            <v>1</v>
          </cell>
          <cell r="Q97">
            <v>0</v>
          </cell>
          <cell r="R97">
            <v>0</v>
          </cell>
          <cell r="AA97">
            <v>0</v>
          </cell>
          <cell r="AD97">
            <v>0</v>
          </cell>
          <cell r="AE97">
            <v>0</v>
          </cell>
          <cell r="AF97">
            <v>0</v>
          </cell>
        </row>
        <row r="98">
          <cell r="M98" t="str">
            <v>InterfacePrehRob</v>
          </cell>
          <cell r="N98" t="str">
            <v>Interface Alu Pince/Préhenseur</v>
          </cell>
          <cell r="O98" t="str">
            <v>Aluminium interface Clamp/Driver</v>
          </cell>
          <cell r="P98">
            <v>1</v>
          </cell>
          <cell r="Q98" t="str">
            <v>Interface entre flexigrip et antenne specifique</v>
          </cell>
          <cell r="R98" t="str">
            <v/>
          </cell>
          <cell r="X98">
            <v>0</v>
          </cell>
          <cell r="Y98">
            <v>0</v>
          </cell>
          <cell r="Z98">
            <v>0</v>
          </cell>
          <cell r="AA98">
            <v>0</v>
          </cell>
          <cell r="AD98">
            <v>0</v>
          </cell>
          <cell r="AE98">
            <v>0</v>
          </cell>
          <cell r="AF98">
            <v>0</v>
          </cell>
        </row>
        <row r="99">
          <cell r="M99" t="str">
            <v>PoutreCentMPRModFrs</v>
          </cell>
          <cell r="N99" t="str">
            <v>Poutre Centrale pour MPR Modulaire du commerce</v>
          </cell>
          <cell r="O99" t="str">
            <v>Beam 1 Mt (any diameter) for gripper</v>
          </cell>
          <cell r="P99">
            <v>1</v>
          </cell>
          <cell r="Q99">
            <v>0</v>
          </cell>
          <cell r="R99" t="str">
            <v/>
          </cell>
          <cell r="AA99">
            <v>0</v>
          </cell>
          <cell r="AD99">
            <v>0</v>
          </cell>
          <cell r="AE99">
            <v>0</v>
          </cell>
          <cell r="AF99">
            <v>0</v>
          </cell>
        </row>
        <row r="100">
          <cell r="M100" t="str">
            <v>SuppGrandMPRFrs</v>
          </cell>
          <cell r="N100" t="str">
            <v>Supplément coût pour un grand préhenseur Commerce</v>
          </cell>
          <cell r="O100" t="str">
            <v>Additional cost for a large trade gripper</v>
          </cell>
          <cell r="P100">
            <v>1</v>
          </cell>
          <cell r="Q100">
            <v>0</v>
          </cell>
          <cell r="R100" t="str">
            <v/>
          </cell>
          <cell r="AA100">
            <v>0</v>
          </cell>
          <cell r="AD100">
            <v>0</v>
          </cell>
          <cell r="AE100">
            <v>0</v>
          </cell>
          <cell r="AF100">
            <v>0</v>
          </cell>
        </row>
        <row r="101">
          <cell r="M101" t="str">
            <v>RefSer63DINPreh</v>
          </cell>
          <cell r="N101" t="str">
            <v>Serrage 63 DIN Touche + Appui tous types sur Préh</v>
          </cell>
          <cell r="O101" t="str">
            <v xml:space="preserve">63 DIN clamping tab + all types support on gripper </v>
          </cell>
          <cell r="P101">
            <v>2</v>
          </cell>
          <cell r="Q101">
            <v>0</v>
          </cell>
          <cell r="R101" t="str">
            <v/>
          </cell>
          <cell r="X101">
            <v>23.453181818181815</v>
          </cell>
          <cell r="Y101">
            <v>135.55939090909092</v>
          </cell>
          <cell r="Z101">
            <v>72.163636363636371</v>
          </cell>
          <cell r="AA101">
            <v>231.17620909090908</v>
          </cell>
          <cell r="AD101">
            <v>11.726590909090907</v>
          </cell>
          <cell r="AE101">
            <v>67.779695454545461</v>
          </cell>
          <cell r="AF101">
            <v>36.081818181818186</v>
          </cell>
        </row>
        <row r="102">
          <cell r="M102" t="str">
            <v>PilMultiPreh</v>
          </cell>
          <cell r="N102" t="str">
            <v>Pilote multifonctions Prehenseur avec antenne supp</v>
          </cell>
          <cell r="O102" t="str">
            <v>Multifunctional pin Gripper</v>
          </cell>
          <cell r="P102">
            <v>3</v>
          </cell>
          <cell r="Q102">
            <v>0</v>
          </cell>
          <cell r="R102" t="str">
            <v/>
          </cell>
          <cell r="X102">
            <v>67.567499999999995</v>
          </cell>
          <cell r="Y102">
            <v>287.86590000000007</v>
          </cell>
          <cell r="Z102">
            <v>170.10000000000002</v>
          </cell>
          <cell r="AA102">
            <v>525.53340000000003</v>
          </cell>
          <cell r="AD102">
            <v>22.522499999999997</v>
          </cell>
          <cell r="AE102">
            <v>95.955300000000022</v>
          </cell>
          <cell r="AF102">
            <v>56.70000000000001</v>
          </cell>
        </row>
        <row r="103">
          <cell r="M103" t="str">
            <v>PPinducPreh</v>
          </cell>
          <cell r="N103" t="str">
            <v>Détecteur inductif présence pièce sur Préhenseur a</v>
          </cell>
          <cell r="O103" t="str">
            <v>Inductive part presence detector on Gripper</v>
          </cell>
          <cell r="P103">
            <v>3</v>
          </cell>
          <cell r="Q103" t="str">
            <v>NLB</v>
          </cell>
          <cell r="R103" t="str">
            <v/>
          </cell>
          <cell r="X103">
            <v>36.855000000000004</v>
          </cell>
          <cell r="Y103">
            <v>112.97475000000001</v>
          </cell>
          <cell r="Z103">
            <v>28.35</v>
          </cell>
          <cell r="AA103">
            <v>178.17975000000001</v>
          </cell>
          <cell r="AD103">
            <v>12.285000000000002</v>
          </cell>
          <cell r="AE103">
            <v>37.658250000000002</v>
          </cell>
          <cell r="AF103">
            <v>9.4500000000000011</v>
          </cell>
        </row>
        <row r="104">
          <cell r="M104" t="str">
            <v>VenturiPreh</v>
          </cell>
          <cell r="N104" t="str">
            <v>Venturi pour ventouses préhenseur</v>
          </cell>
          <cell r="O104" t="str">
            <v>Vacuum system for gripper suction cups</v>
          </cell>
          <cell r="P104">
            <v>1</v>
          </cell>
          <cell r="Q104">
            <v>0</v>
          </cell>
          <cell r="R104" t="str">
            <v/>
          </cell>
          <cell r="X104">
            <v>22.522500000000001</v>
          </cell>
          <cell r="Y104">
            <v>725.35050000000001</v>
          </cell>
          <cell r="Z104">
            <v>47.25</v>
          </cell>
          <cell r="AA104">
            <v>795.12300000000005</v>
          </cell>
          <cell r="AD104">
            <v>22.522500000000001</v>
          </cell>
          <cell r="AE104">
            <v>725.35050000000001</v>
          </cell>
          <cell r="AF104">
            <v>47.25</v>
          </cell>
        </row>
        <row r="105">
          <cell r="M105" t="str">
            <v>VentPreh</v>
          </cell>
          <cell r="N105" t="str">
            <v>Ventouse à l'unité pour préhenseur avec support</v>
          </cell>
          <cell r="O105" t="str">
            <v>Single suction cup for gripper</v>
          </cell>
          <cell r="P105">
            <v>2</v>
          </cell>
          <cell r="Q105" t="str">
            <v>2 sur support charniere</v>
          </cell>
          <cell r="R105" t="str">
            <v/>
          </cell>
          <cell r="X105">
            <v>9.8279999999999994</v>
          </cell>
          <cell r="Y105">
            <v>35.853299999999997</v>
          </cell>
          <cell r="Z105">
            <v>23.625</v>
          </cell>
          <cell r="AA105">
            <v>69.306299999999993</v>
          </cell>
          <cell r="AD105">
            <v>4.9139999999999997</v>
          </cell>
          <cell r="AE105">
            <v>17.926649999999999</v>
          </cell>
          <cell r="AF105">
            <v>11.8125</v>
          </cell>
        </row>
        <row r="106">
          <cell r="M106" t="str">
            <v>DistribPreh</v>
          </cell>
          <cell r="N106" t="str">
            <v>Distributeur taille 2 sur Préhenseur</v>
          </cell>
          <cell r="O106" t="str">
            <v>Dispenser size 2 on Gripper</v>
          </cell>
          <cell r="P106">
            <v>2</v>
          </cell>
          <cell r="Q106" t="str">
            <v>NLB</v>
          </cell>
          <cell r="R106" t="str">
            <v/>
          </cell>
          <cell r="X106">
            <v>24.57</v>
          </cell>
          <cell r="Y106">
            <v>325.39499999999998</v>
          </cell>
          <cell r="Z106">
            <v>37.800000000000004</v>
          </cell>
          <cell r="AA106">
            <v>387.76499999999999</v>
          </cell>
          <cell r="AD106">
            <v>12.285</v>
          </cell>
          <cell r="AE106">
            <v>162.69749999999999</v>
          </cell>
          <cell r="AF106">
            <v>18.900000000000002</v>
          </cell>
        </row>
        <row r="107">
          <cell r="M107">
            <v>0</v>
          </cell>
          <cell r="N107">
            <v>0</v>
          </cell>
          <cell r="O107" t="str">
            <v/>
          </cell>
          <cell r="P107">
            <v>0</v>
          </cell>
          <cell r="Q107">
            <v>0</v>
          </cell>
          <cell r="R107">
            <v>0</v>
          </cell>
          <cell r="AA107">
            <v>0</v>
          </cell>
          <cell r="AD107" t="e">
            <v>#DIV/0!</v>
          </cell>
          <cell r="AE107" t="e">
            <v>#DIV/0!</v>
          </cell>
          <cell r="AF107" t="e">
            <v>#DIV/0!</v>
          </cell>
        </row>
        <row r="108">
          <cell r="M108">
            <v>0</v>
          </cell>
          <cell r="N108">
            <v>0</v>
          </cell>
          <cell r="O108" t="str">
            <v/>
          </cell>
          <cell r="P108">
            <v>1</v>
          </cell>
          <cell r="Q108">
            <v>0</v>
          </cell>
          <cell r="R108">
            <v>0</v>
          </cell>
          <cell r="AA108">
            <v>0</v>
          </cell>
          <cell r="AD108">
            <v>0</v>
          </cell>
          <cell r="AE108">
            <v>0</v>
          </cell>
          <cell r="AF108">
            <v>0</v>
          </cell>
        </row>
        <row r="109">
          <cell r="M109" t="str">
            <v>ChaisPlatTour300</v>
          </cell>
          <cell r="N109" t="str">
            <v>Chaise plateau tournant Auto Hauteur 300</v>
          </cell>
          <cell r="O109" t="str">
            <v>Stand turntable Auto hight 300</v>
          </cell>
          <cell r="P109">
            <v>1</v>
          </cell>
          <cell r="Q109">
            <v>0</v>
          </cell>
          <cell r="R109" t="str">
            <v/>
          </cell>
          <cell r="X109">
            <v>0</v>
          </cell>
          <cell r="Y109">
            <v>0</v>
          </cell>
          <cell r="Z109">
            <v>0</v>
          </cell>
          <cell r="AA109">
            <v>0</v>
          </cell>
          <cell r="AD109">
            <v>0</v>
          </cell>
          <cell r="AE109">
            <v>0</v>
          </cell>
          <cell r="AF109">
            <v>0</v>
          </cell>
        </row>
        <row r="110">
          <cell r="M110" t="str">
            <v>IndexeurCdeNumEDH960</v>
          </cell>
          <cell r="N110" t="str">
            <v>Indexeur à commande numérique EDH 960</v>
          </cell>
          <cell r="O110" t="str">
            <v>Numerically controlled indexer EDH 960</v>
          </cell>
          <cell r="P110">
            <v>1</v>
          </cell>
          <cell r="Q110">
            <v>0</v>
          </cell>
          <cell r="R110" t="str">
            <v/>
          </cell>
          <cell r="X110">
            <v>192.78</v>
          </cell>
          <cell r="Y110">
            <v>1840.7025000000001</v>
          </cell>
          <cell r="Z110">
            <v>1535.8332119997642</v>
          </cell>
          <cell r="AA110">
            <v>3569.3157119997641</v>
          </cell>
          <cell r="AD110">
            <v>192.78</v>
          </cell>
          <cell r="AE110">
            <v>1840.7025000000001</v>
          </cell>
          <cell r="AF110">
            <v>1535.8332119997642</v>
          </cell>
        </row>
        <row r="111">
          <cell r="M111" t="str">
            <v>InterfacePti3P4P</v>
          </cell>
          <cell r="N111" t="str">
            <v>Structure Interface pti 3 ou 4 positions</v>
          </cell>
          <cell r="O111" t="str">
            <v>Structure Interface pti 3 or 4 positions</v>
          </cell>
          <cell r="P111">
            <v>1</v>
          </cell>
          <cell r="Q111">
            <v>0</v>
          </cell>
          <cell r="R111" t="str">
            <v/>
          </cell>
          <cell r="X111">
            <v>19.722149999999999</v>
          </cell>
          <cell r="Y111">
            <v>525.80850000000009</v>
          </cell>
          <cell r="Z111">
            <v>296.9791514999705</v>
          </cell>
          <cell r="AA111">
            <v>842.50980149997065</v>
          </cell>
          <cell r="AD111">
            <v>19.722149999999999</v>
          </cell>
          <cell r="AE111">
            <v>525.80850000000009</v>
          </cell>
          <cell r="AF111">
            <v>296.9791514999705</v>
          </cell>
        </row>
        <row r="112">
          <cell r="M112">
            <v>0</v>
          </cell>
          <cell r="N112">
            <v>0</v>
          </cell>
          <cell r="O112" t="str">
            <v/>
          </cell>
          <cell r="P112">
            <v>0</v>
          </cell>
          <cell r="Q112">
            <v>0</v>
          </cell>
          <cell r="R112">
            <v>0</v>
          </cell>
          <cell r="AA112">
            <v>0</v>
          </cell>
          <cell r="AD112" t="e">
            <v>#DIV/0!</v>
          </cell>
          <cell r="AE112" t="e">
            <v>#DIV/0!</v>
          </cell>
          <cell r="AF112" t="e">
            <v>#DIV/0!</v>
          </cell>
        </row>
        <row r="113">
          <cell r="M113">
            <v>0</v>
          </cell>
          <cell r="N113">
            <v>0</v>
          </cell>
          <cell r="O113" t="str">
            <v/>
          </cell>
          <cell r="P113">
            <v>1</v>
          </cell>
          <cell r="Q113">
            <v>0</v>
          </cell>
          <cell r="R113">
            <v>0</v>
          </cell>
          <cell r="AA113">
            <v>0</v>
          </cell>
          <cell r="AD113">
            <v>0</v>
          </cell>
          <cell r="AE113">
            <v>0</v>
          </cell>
          <cell r="AF113">
            <v>0</v>
          </cell>
        </row>
        <row r="114">
          <cell r="M114" t="str">
            <v>ChaiseOutilPTI3P4P</v>
          </cell>
          <cell r="N114" t="str">
            <v>Chaise interface Outil PTI pour 3P ou 4P</v>
          </cell>
          <cell r="O114" t="str">
            <v>Stand interface Tool Turntable for 3P or 4P</v>
          </cell>
          <cell r="P114">
            <v>1</v>
          </cell>
          <cell r="Q114">
            <v>0</v>
          </cell>
          <cell r="R114" t="str">
            <v/>
          </cell>
          <cell r="X114">
            <v>130.51237500000002</v>
          </cell>
          <cell r="Y114">
            <v>1362.9420000000002</v>
          </cell>
          <cell r="Z114">
            <v>700.97910599988211</v>
          </cell>
          <cell r="AA114">
            <v>2194.4334809998822</v>
          </cell>
          <cell r="AD114">
            <v>130.51237500000002</v>
          </cell>
          <cell r="AE114">
            <v>1362.9420000000002</v>
          </cell>
          <cell r="AF114">
            <v>700.97910599988211</v>
          </cell>
        </row>
        <row r="115">
          <cell r="M115" t="str">
            <v>PlatFortal1,5m²</v>
          </cell>
          <cell r="N115" t="str">
            <v>Platine Fortal surface compris entre 1.2 m² et 1.5</v>
          </cell>
          <cell r="O115" t="str">
            <v>Fortal plate surface between 1.2 m² and 1.5</v>
          </cell>
          <cell r="P115">
            <v>1</v>
          </cell>
          <cell r="Q115">
            <v>0</v>
          </cell>
          <cell r="R115" t="str">
            <v/>
          </cell>
          <cell r="X115">
            <v>247.13640000000001</v>
          </cell>
          <cell r="Y115">
            <v>1129.0301590909091</v>
          </cell>
          <cell r="Z115">
            <v>678.22435943167739</v>
          </cell>
          <cell r="AA115">
            <v>2054.3909185225866</v>
          </cell>
          <cell r="AD115">
            <v>247.13640000000001</v>
          </cell>
          <cell r="AE115">
            <v>1129.0301590909091</v>
          </cell>
          <cell r="AF115">
            <v>678.22435943167739</v>
          </cell>
        </row>
        <row r="116">
          <cell r="M116" t="str">
            <v>Distrib2</v>
          </cell>
          <cell r="N116" t="str">
            <v>Distributeur 5/2</v>
          </cell>
          <cell r="O116" t="str">
            <v>5/2-way valve</v>
          </cell>
          <cell r="P116">
            <v>5</v>
          </cell>
          <cell r="Q116">
            <v>0</v>
          </cell>
          <cell r="R116" t="str">
            <v/>
          </cell>
          <cell r="X116">
            <v>360.37575000000004</v>
          </cell>
          <cell r="Y116">
            <v>804.72</v>
          </cell>
          <cell r="Z116">
            <v>740.79412256153637</v>
          </cell>
          <cell r="AA116">
            <v>1905.8898725615363</v>
          </cell>
          <cell r="AD116">
            <v>72.075150000000008</v>
          </cell>
          <cell r="AE116">
            <v>160.94400000000002</v>
          </cell>
          <cell r="AF116">
            <v>148.15882451230726</v>
          </cell>
        </row>
        <row r="117">
          <cell r="M117" t="str">
            <v>PPinduc</v>
          </cell>
          <cell r="N117" t="str">
            <v>Détecteur inductif de présence pièce</v>
          </cell>
          <cell r="O117" t="str">
            <v>Inductive part presence detector</v>
          </cell>
          <cell r="P117">
            <v>2</v>
          </cell>
          <cell r="Q117">
            <v>0</v>
          </cell>
          <cell r="R117" t="str">
            <v/>
          </cell>
          <cell r="X117">
            <v>38.212650000000004</v>
          </cell>
          <cell r="Y117">
            <v>51.636899999999997</v>
          </cell>
          <cell r="Z117">
            <v>177.81660599988214</v>
          </cell>
          <cell r="AA117">
            <v>267.66615599988211</v>
          </cell>
          <cell r="AD117">
            <v>19.106325000000002</v>
          </cell>
          <cell r="AE117">
            <v>25.818449999999999</v>
          </cell>
          <cell r="AF117">
            <v>88.908302999941071</v>
          </cell>
        </row>
        <row r="118">
          <cell r="M118" t="str">
            <v>RefSerrECONew_D63</v>
          </cell>
          <cell r="N118" t="str">
            <v>Réf serrée ECO D63 Touche + Appui tous types</v>
          </cell>
          <cell r="O118" t="str">
            <v>ECO D63 Key + Press all types</v>
          </cell>
          <cell r="P118">
            <v>3</v>
          </cell>
          <cell r="Q118">
            <v>0</v>
          </cell>
          <cell r="R118" t="str">
            <v/>
          </cell>
          <cell r="X118">
            <v>53.425575000000002</v>
          </cell>
          <cell r="Y118">
            <v>218.43045000000001</v>
          </cell>
          <cell r="Z118">
            <v>212.82654633706323</v>
          </cell>
          <cell r="AA118">
            <v>484.68257133706322</v>
          </cell>
          <cell r="AD118">
            <v>17.808524999999999</v>
          </cell>
          <cell r="AE118">
            <v>72.810150000000007</v>
          </cell>
          <cell r="AF118">
            <v>70.942182112354416</v>
          </cell>
        </row>
        <row r="119">
          <cell r="M119" t="str">
            <v>Aval</v>
          </cell>
          <cell r="N119" t="str">
            <v>Avaloir</v>
          </cell>
          <cell r="O119" t="str">
            <v>Guide</v>
          </cell>
          <cell r="P119">
            <v>4</v>
          </cell>
          <cell r="Q119">
            <v>0</v>
          </cell>
          <cell r="R119" t="str">
            <v/>
          </cell>
          <cell r="X119">
            <v>0</v>
          </cell>
          <cell r="Y119">
            <v>0</v>
          </cell>
          <cell r="Z119">
            <v>0</v>
          </cell>
          <cell r="AA119">
            <v>0</v>
          </cell>
          <cell r="AD119">
            <v>0</v>
          </cell>
          <cell r="AE119">
            <v>0</v>
          </cell>
          <cell r="AF119">
            <v>0</v>
          </cell>
        </row>
        <row r="120">
          <cell r="M120" t="str">
            <v>Pil</v>
          </cell>
          <cell r="N120" t="str">
            <v>Pilote fixe</v>
          </cell>
          <cell r="O120" t="str">
            <v>Fixed pin</v>
          </cell>
          <cell r="P120">
            <v>1</v>
          </cell>
          <cell r="Q120">
            <v>0</v>
          </cell>
          <cell r="R120" t="str">
            <v/>
          </cell>
          <cell r="X120">
            <v>0</v>
          </cell>
          <cell r="Y120">
            <v>0</v>
          </cell>
          <cell r="Z120">
            <v>0</v>
          </cell>
          <cell r="AA120">
            <v>0</v>
          </cell>
          <cell r="AD120">
            <v>0</v>
          </cell>
          <cell r="AE120">
            <v>0</v>
          </cell>
          <cell r="AF120">
            <v>0</v>
          </cell>
        </row>
        <row r="121">
          <cell r="M121" t="str">
            <v>PilSeul</v>
          </cell>
          <cell r="N121" t="str">
            <v>Pilote fixe sans poteau</v>
          </cell>
          <cell r="O121" t="str">
            <v xml:space="preserve">Fixed pin with no post or gripper pin </v>
          </cell>
          <cell r="P121">
            <v>1</v>
          </cell>
          <cell r="Q121">
            <v>0</v>
          </cell>
          <cell r="R121" t="str">
            <v/>
          </cell>
          <cell r="X121">
            <v>0</v>
          </cell>
          <cell r="Y121">
            <v>0</v>
          </cell>
          <cell r="Z121">
            <v>0</v>
          </cell>
          <cell r="AA121">
            <v>0</v>
          </cell>
          <cell r="AD121">
            <v>0</v>
          </cell>
          <cell r="AE121">
            <v>0</v>
          </cell>
          <cell r="AF121">
            <v>0</v>
          </cell>
        </row>
        <row r="122">
          <cell r="M122" t="str">
            <v>Ref</v>
          </cell>
          <cell r="N122" t="str">
            <v xml:space="preserve">Appui ou drageoir (toutes largeurs) + support </v>
          </cell>
          <cell r="O122" t="str">
            <v xml:space="preserve">Support or sucker (all widths) + support </v>
          </cell>
          <cell r="P122">
            <v>1</v>
          </cell>
          <cell r="Q122">
            <v>0</v>
          </cell>
          <cell r="R122" t="str">
            <v/>
          </cell>
          <cell r="X122">
            <v>0</v>
          </cell>
          <cell r="Y122">
            <v>0</v>
          </cell>
          <cell r="Z122">
            <v>0</v>
          </cell>
          <cell r="AA122">
            <v>0</v>
          </cell>
          <cell r="AD122">
            <v>0</v>
          </cell>
          <cell r="AE122">
            <v>0</v>
          </cell>
          <cell r="AF122">
            <v>0</v>
          </cell>
        </row>
        <row r="123">
          <cell r="M123" t="str">
            <v>PilMob</v>
          </cell>
          <cell r="N123" t="str">
            <v>Pilote escamotable</v>
          </cell>
          <cell r="O123" t="str">
            <v>Retractable pin</v>
          </cell>
          <cell r="P123">
            <v>1</v>
          </cell>
          <cell r="Q123">
            <v>0</v>
          </cell>
          <cell r="R123" t="str">
            <v/>
          </cell>
          <cell r="X123">
            <v>24.770024999999997</v>
          </cell>
          <cell r="Y123">
            <v>72.810149999999993</v>
          </cell>
          <cell r="Z123">
            <v>108.85830299994109</v>
          </cell>
          <cell r="AA123">
            <v>206.43847799994109</v>
          </cell>
          <cell r="AD123">
            <v>24.770024999999997</v>
          </cell>
          <cell r="AE123">
            <v>72.810149999999993</v>
          </cell>
          <cell r="AF123">
            <v>108.85830299994109</v>
          </cell>
        </row>
        <row r="124">
          <cell r="M124" t="str">
            <v>RefSerrECONew_D80</v>
          </cell>
          <cell r="N124" t="str">
            <v>Réf serrée ECO D80 Touche + Appui tous types</v>
          </cell>
          <cell r="O124" t="str">
            <v>ECO D80 Key + Press all types</v>
          </cell>
          <cell r="P124">
            <v>2</v>
          </cell>
          <cell r="Q124">
            <v>0</v>
          </cell>
          <cell r="R124" t="str">
            <v/>
          </cell>
          <cell r="X124">
            <v>35.617050000000006</v>
          </cell>
          <cell r="Y124">
            <v>145.62029999999999</v>
          </cell>
          <cell r="Z124">
            <v>141.88436422470883</v>
          </cell>
          <cell r="AA124">
            <v>323.12171422470885</v>
          </cell>
          <cell r="AD124">
            <v>17.808525000000003</v>
          </cell>
          <cell r="AE124">
            <v>72.810149999999993</v>
          </cell>
          <cell r="AF124">
            <v>70.942182112354416</v>
          </cell>
        </row>
        <row r="125">
          <cell r="M125" t="str">
            <v>AppuiDrageoir</v>
          </cell>
          <cell r="N125" t="str">
            <v xml:space="preserve">Appui seul ou drageoir seul (toutes largeurs) </v>
          </cell>
          <cell r="O125" t="str">
            <v xml:space="preserve">support only or sucker only (all widths) </v>
          </cell>
          <cell r="P125">
            <v>2</v>
          </cell>
          <cell r="Q125">
            <v>0</v>
          </cell>
          <cell r="R125" t="str">
            <v/>
          </cell>
          <cell r="X125">
            <v>0</v>
          </cell>
          <cell r="Y125">
            <v>0</v>
          </cell>
          <cell r="Z125">
            <v>0</v>
          </cell>
          <cell r="AA125">
            <v>0</v>
          </cell>
          <cell r="AD125">
            <v>0</v>
          </cell>
          <cell r="AE125">
            <v>0</v>
          </cell>
          <cell r="AF125">
            <v>0</v>
          </cell>
        </row>
        <row r="126">
          <cell r="M126" t="str">
            <v>BrasSupECO</v>
          </cell>
          <cell r="N126" t="str">
            <v>Bras sup pour appui ou touche sur serrage ECO</v>
          </cell>
          <cell r="O126" t="str">
            <v>Additional arm for pressing or key on ECO clamping</v>
          </cell>
          <cell r="P126">
            <v>2</v>
          </cell>
          <cell r="Q126">
            <v>0</v>
          </cell>
          <cell r="R126" t="str">
            <v/>
          </cell>
          <cell r="X126">
            <v>0</v>
          </cell>
          <cell r="Y126">
            <v>0</v>
          </cell>
          <cell r="Z126">
            <v>0</v>
          </cell>
          <cell r="AA126">
            <v>0</v>
          </cell>
          <cell r="AD126">
            <v>0</v>
          </cell>
          <cell r="AE126">
            <v>0</v>
          </cell>
          <cell r="AF126">
            <v>0</v>
          </cell>
        </row>
        <row r="127">
          <cell r="M127" t="str">
            <v>Ref</v>
          </cell>
          <cell r="N127" t="str">
            <v xml:space="preserve">Appui ou drageoir (toutes largeurs) + support </v>
          </cell>
          <cell r="O127" t="str">
            <v xml:space="preserve">Support or sucker (all widths) + support </v>
          </cell>
          <cell r="P127">
            <v>1</v>
          </cell>
          <cell r="Q127">
            <v>0</v>
          </cell>
          <cell r="R127" t="str">
            <v/>
          </cell>
          <cell r="X127">
            <v>0</v>
          </cell>
          <cell r="Y127">
            <v>0</v>
          </cell>
          <cell r="Z127">
            <v>0</v>
          </cell>
          <cell r="AA127">
            <v>0</v>
          </cell>
          <cell r="AD127">
            <v>0</v>
          </cell>
          <cell r="AE127">
            <v>0</v>
          </cell>
          <cell r="AF127">
            <v>0</v>
          </cell>
        </row>
        <row r="128">
          <cell r="M128" t="str">
            <v>Touch</v>
          </cell>
          <cell r="N128" t="str">
            <v>Touche seule toutes largeurs</v>
          </cell>
          <cell r="O128" t="str">
            <v>Fixed button (Endschalter)</v>
          </cell>
          <cell r="P128">
            <v>2</v>
          </cell>
          <cell r="Q128">
            <v>0</v>
          </cell>
          <cell r="R128" t="str">
            <v/>
          </cell>
          <cell r="X128">
            <v>0</v>
          </cell>
          <cell r="Y128">
            <v>0</v>
          </cell>
          <cell r="Z128">
            <v>0</v>
          </cell>
          <cell r="AA128">
            <v>0</v>
          </cell>
          <cell r="AD128">
            <v>0</v>
          </cell>
          <cell r="AE128">
            <v>0</v>
          </cell>
          <cell r="AF128">
            <v>0</v>
          </cell>
        </row>
        <row r="129">
          <cell r="M129" t="str">
            <v>PilMob</v>
          </cell>
          <cell r="N129" t="str">
            <v>Pilote escamotable</v>
          </cell>
          <cell r="O129" t="str">
            <v>Retractable pin</v>
          </cell>
          <cell r="P129">
            <v>1</v>
          </cell>
          <cell r="Q129">
            <v>0</v>
          </cell>
          <cell r="R129" t="str">
            <v/>
          </cell>
          <cell r="X129">
            <v>24.770024999999997</v>
          </cell>
          <cell r="Y129">
            <v>72.810149999999993</v>
          </cell>
          <cell r="Z129">
            <v>108.85830299994109</v>
          </cell>
          <cell r="AA129">
            <v>206.43847799994109</v>
          </cell>
          <cell r="AD129">
            <v>24.770024999999997</v>
          </cell>
          <cell r="AE129">
            <v>72.810149999999993</v>
          </cell>
          <cell r="AF129">
            <v>108.85830299994109</v>
          </cell>
        </row>
        <row r="130">
          <cell r="M130" t="str">
            <v>RefSerrECONew_D63</v>
          </cell>
          <cell r="N130" t="str">
            <v>Réf serrée ECO D63 Touche + Appui tous types</v>
          </cell>
          <cell r="O130" t="str">
            <v>ECO D63 Key + Press all types</v>
          </cell>
          <cell r="P130">
            <v>1</v>
          </cell>
          <cell r="Q130">
            <v>0</v>
          </cell>
          <cell r="R130" t="str">
            <v/>
          </cell>
          <cell r="X130">
            <v>17.808525000000003</v>
          </cell>
          <cell r="Y130">
            <v>72.810149999999993</v>
          </cell>
          <cell r="Z130">
            <v>70.942182112354416</v>
          </cell>
          <cell r="AA130">
            <v>161.56085711235443</v>
          </cell>
          <cell r="AD130">
            <v>17.808525000000003</v>
          </cell>
          <cell r="AE130">
            <v>72.810149999999993</v>
          </cell>
          <cell r="AF130">
            <v>70.942182112354416</v>
          </cell>
        </row>
        <row r="131">
          <cell r="M131" t="str">
            <v>BrasSupECO</v>
          </cell>
          <cell r="N131" t="str">
            <v>Bras sup pour appui ou touche sur serrage ECO</v>
          </cell>
          <cell r="O131" t="str">
            <v>Additional arm for pressing or key on ECO clamping</v>
          </cell>
          <cell r="P131">
            <v>3</v>
          </cell>
          <cell r="Q131">
            <v>0</v>
          </cell>
          <cell r="R131" t="str">
            <v/>
          </cell>
          <cell r="X131">
            <v>0</v>
          </cell>
          <cell r="Y131">
            <v>0</v>
          </cell>
          <cell r="Z131">
            <v>0</v>
          </cell>
          <cell r="AA131">
            <v>0</v>
          </cell>
          <cell r="AD131">
            <v>0</v>
          </cell>
          <cell r="AE131">
            <v>0</v>
          </cell>
          <cell r="AF131">
            <v>0</v>
          </cell>
        </row>
        <row r="132">
          <cell r="M132" t="str">
            <v>Touch</v>
          </cell>
          <cell r="N132" t="str">
            <v>Touche seule toutes largeurs</v>
          </cell>
          <cell r="O132" t="str">
            <v>Fixed button (Endschalter)</v>
          </cell>
          <cell r="P132">
            <v>3</v>
          </cell>
          <cell r="Q132">
            <v>0</v>
          </cell>
          <cell r="R132" t="str">
            <v/>
          </cell>
          <cell r="X132">
            <v>0</v>
          </cell>
          <cell r="Y132">
            <v>0</v>
          </cell>
          <cell r="Z132">
            <v>0</v>
          </cell>
          <cell r="AA132">
            <v>0</v>
          </cell>
          <cell r="AD132">
            <v>0</v>
          </cell>
          <cell r="AE132">
            <v>0</v>
          </cell>
          <cell r="AF132">
            <v>0</v>
          </cell>
        </row>
        <row r="133">
          <cell r="M133" t="str">
            <v>Ref</v>
          </cell>
          <cell r="N133" t="str">
            <v xml:space="preserve">Appui ou drageoir (toutes largeurs) + support </v>
          </cell>
          <cell r="O133" t="str">
            <v xml:space="preserve">Support or sucker (all widths) + support </v>
          </cell>
          <cell r="P133">
            <v>2</v>
          </cell>
          <cell r="Q133">
            <v>0</v>
          </cell>
          <cell r="R133" t="str">
            <v/>
          </cell>
          <cell r="X133">
            <v>0</v>
          </cell>
          <cell r="Y133">
            <v>0</v>
          </cell>
          <cell r="Z133">
            <v>0</v>
          </cell>
          <cell r="AA133">
            <v>0</v>
          </cell>
          <cell r="AD133">
            <v>0</v>
          </cell>
          <cell r="AE133">
            <v>0</v>
          </cell>
          <cell r="AF133">
            <v>0</v>
          </cell>
        </row>
        <row r="134">
          <cell r="M134" t="str">
            <v>AppuiDrageoir</v>
          </cell>
          <cell r="N134" t="str">
            <v xml:space="preserve">Appui seul ou drageoir seul (toutes largeurs) </v>
          </cell>
          <cell r="O134" t="str">
            <v xml:space="preserve">support only or sucker only (all widths) </v>
          </cell>
          <cell r="P134">
            <v>3</v>
          </cell>
          <cell r="Q134">
            <v>0</v>
          </cell>
          <cell r="R134" t="str">
            <v/>
          </cell>
          <cell r="X134">
            <v>0</v>
          </cell>
          <cell r="Y134">
            <v>0</v>
          </cell>
          <cell r="Z134">
            <v>0</v>
          </cell>
          <cell r="AA134">
            <v>0</v>
          </cell>
          <cell r="AD134">
            <v>0</v>
          </cell>
          <cell r="AE134">
            <v>0</v>
          </cell>
          <cell r="AF134">
            <v>0</v>
          </cell>
        </row>
        <row r="135">
          <cell r="M135" t="str">
            <v>PilMobECO</v>
          </cell>
          <cell r="N135" t="str">
            <v xml:space="preserve">Pilote mobile sur serrage ECO d=50 </v>
          </cell>
          <cell r="O135" t="str">
            <v xml:space="preserve">Mobile pin on ECO clamping d=50 </v>
          </cell>
          <cell r="P135">
            <v>1</v>
          </cell>
          <cell r="Q135">
            <v>0</v>
          </cell>
          <cell r="R135" t="str">
            <v/>
          </cell>
          <cell r="X135">
            <v>24.770024999999997</v>
          </cell>
          <cell r="Y135">
            <v>72.810149999999993</v>
          </cell>
          <cell r="Z135">
            <v>108.85830299994109</v>
          </cell>
          <cell r="AA135">
            <v>206.43847799994109</v>
          </cell>
          <cell r="AD135">
            <v>24.770024999999997</v>
          </cell>
          <cell r="AE135">
            <v>72.810149999999993</v>
          </cell>
          <cell r="AF135">
            <v>108.85830299994109</v>
          </cell>
        </row>
        <row r="136">
          <cell r="M136" t="str">
            <v>BrasSupECO</v>
          </cell>
          <cell r="N136" t="str">
            <v>Bras sup pour appui ou touche sur serrage ECO</v>
          </cell>
          <cell r="O136" t="str">
            <v>Additional arm for pressing or key on ECO clamping</v>
          </cell>
          <cell r="P136">
            <v>1</v>
          </cell>
          <cell r="Q136">
            <v>0</v>
          </cell>
          <cell r="R136" t="str">
            <v/>
          </cell>
          <cell r="X136">
            <v>0</v>
          </cell>
          <cell r="Y136">
            <v>0</v>
          </cell>
          <cell r="Z136">
            <v>0</v>
          </cell>
          <cell r="AA136">
            <v>0</v>
          </cell>
          <cell r="AD136">
            <v>0</v>
          </cell>
          <cell r="AE136">
            <v>0</v>
          </cell>
          <cell r="AF136">
            <v>0</v>
          </cell>
        </row>
        <row r="137">
          <cell r="M137" t="str">
            <v>Touch</v>
          </cell>
          <cell r="N137" t="str">
            <v>Touche seule toutes largeurs</v>
          </cell>
          <cell r="O137" t="str">
            <v>Fixed button (Endschalter)</v>
          </cell>
          <cell r="P137">
            <v>2</v>
          </cell>
          <cell r="Q137">
            <v>0</v>
          </cell>
          <cell r="R137" t="str">
            <v/>
          </cell>
          <cell r="X137">
            <v>0</v>
          </cell>
          <cell r="Y137">
            <v>0</v>
          </cell>
          <cell r="Z137">
            <v>0</v>
          </cell>
          <cell r="AA137">
            <v>0</v>
          </cell>
          <cell r="AD137">
            <v>0</v>
          </cell>
          <cell r="AE137">
            <v>0</v>
          </cell>
          <cell r="AF137">
            <v>0</v>
          </cell>
        </row>
        <row r="138">
          <cell r="M138" t="str">
            <v>BrasSupECO</v>
          </cell>
          <cell r="N138" t="str">
            <v>Bras sup pour appui ou touche sur serrage ECO</v>
          </cell>
          <cell r="O138" t="str">
            <v>Additional arm for pressing or key on ECO clamping</v>
          </cell>
          <cell r="P138">
            <v>2</v>
          </cell>
          <cell r="Q138">
            <v>0</v>
          </cell>
          <cell r="R138" t="str">
            <v/>
          </cell>
          <cell r="X138">
            <v>0</v>
          </cell>
          <cell r="Y138">
            <v>0</v>
          </cell>
          <cell r="Z138">
            <v>0</v>
          </cell>
          <cell r="AA138">
            <v>0</v>
          </cell>
          <cell r="AD138">
            <v>0</v>
          </cell>
          <cell r="AE138">
            <v>0</v>
          </cell>
          <cell r="AF138">
            <v>0</v>
          </cell>
        </row>
        <row r="139">
          <cell r="M139" t="str">
            <v>AppuiDrageoir</v>
          </cell>
          <cell r="N139" t="str">
            <v xml:space="preserve">Appui seul ou drageoir seul (toutes largeurs) </v>
          </cell>
          <cell r="O139" t="str">
            <v xml:space="preserve">support only or sucker only (all widths) </v>
          </cell>
          <cell r="P139">
            <v>3</v>
          </cell>
          <cell r="Q139">
            <v>0</v>
          </cell>
          <cell r="R139" t="str">
            <v/>
          </cell>
          <cell r="X139">
            <v>0</v>
          </cell>
          <cell r="Y139">
            <v>0</v>
          </cell>
          <cell r="Z139">
            <v>0</v>
          </cell>
          <cell r="AA139">
            <v>0</v>
          </cell>
          <cell r="AD139">
            <v>0</v>
          </cell>
          <cell r="AE139">
            <v>0</v>
          </cell>
          <cell r="AF139">
            <v>0</v>
          </cell>
        </row>
        <row r="140">
          <cell r="M140" t="str">
            <v>PilSeul</v>
          </cell>
          <cell r="N140" t="str">
            <v>Pilote fixe sans poteau</v>
          </cell>
          <cell r="O140" t="str">
            <v xml:space="preserve">Fixed pin with no post or gripper pin </v>
          </cell>
          <cell r="P140">
            <v>1</v>
          </cell>
          <cell r="Q140">
            <v>0</v>
          </cell>
          <cell r="R140" t="str">
            <v/>
          </cell>
          <cell r="X140">
            <v>0</v>
          </cell>
          <cell r="Y140">
            <v>0</v>
          </cell>
          <cell r="Z140">
            <v>0</v>
          </cell>
          <cell r="AA140">
            <v>0</v>
          </cell>
          <cell r="AD140">
            <v>0</v>
          </cell>
          <cell r="AE140">
            <v>0</v>
          </cell>
          <cell r="AF140">
            <v>0</v>
          </cell>
        </row>
        <row r="141">
          <cell r="M141" t="str">
            <v>PPlaser</v>
          </cell>
          <cell r="N141" t="str">
            <v>Détecteur laser de présence pièce</v>
          </cell>
          <cell r="O141" t="str">
            <v xml:space="preserve">Parts presence laser sensor </v>
          </cell>
          <cell r="P141">
            <v>2</v>
          </cell>
          <cell r="Q141">
            <v>0</v>
          </cell>
          <cell r="R141" t="str">
            <v/>
          </cell>
          <cell r="X141">
            <v>38.212650000000004</v>
          </cell>
          <cell r="Y141">
            <v>51.636899999999997</v>
          </cell>
          <cell r="Z141">
            <v>177.81660599988214</v>
          </cell>
          <cell r="AA141">
            <v>267.66615599988211</v>
          </cell>
          <cell r="AD141">
            <v>19.106325000000002</v>
          </cell>
          <cell r="AE141">
            <v>25.818449999999999</v>
          </cell>
          <cell r="AF141">
            <v>88.908302999941071</v>
          </cell>
        </row>
        <row r="142">
          <cell r="M142" t="str">
            <v>PartFixeBatiPnAut</v>
          </cell>
          <cell r="N142" t="str">
            <v>Part fixe pour bâti de plateau sans PN et AUT</v>
          </cell>
          <cell r="O142" t="str">
            <v>Base pour bâti de plateau sans PN et AUT</v>
          </cell>
          <cell r="P142">
            <v>1</v>
          </cell>
          <cell r="Q142">
            <v>0</v>
          </cell>
          <cell r="R142" t="str">
            <v/>
          </cell>
          <cell r="X142">
            <v>130.51237500000002</v>
          </cell>
          <cell r="Y142">
            <v>1322.2860000000001</v>
          </cell>
          <cell r="Z142">
            <v>606.47910599988211</v>
          </cell>
          <cell r="AA142">
            <v>2059.2774809998823</v>
          </cell>
          <cell r="AD142">
            <v>130.51237500000002</v>
          </cell>
          <cell r="AE142">
            <v>1322.2860000000001</v>
          </cell>
          <cell r="AF142">
            <v>606.47910599988211</v>
          </cell>
        </row>
        <row r="143">
          <cell r="M143" t="str">
            <v>Marq1Caract</v>
          </cell>
          <cell r="N143" t="str">
            <v>Unité de marquage interne 1 caractère</v>
          </cell>
          <cell r="O143" t="str">
            <v>Internal marking unit 1 character</v>
          </cell>
          <cell r="P143">
            <v>1</v>
          </cell>
          <cell r="Q143" t="str">
            <v>NLB</v>
          </cell>
          <cell r="R143" t="str">
            <v/>
          </cell>
          <cell r="X143">
            <v>24.360525000000003</v>
          </cell>
          <cell r="Y143">
            <v>81.02955</v>
          </cell>
          <cell r="Z143">
            <v>170.01039239995285</v>
          </cell>
          <cell r="AA143">
            <v>275.40046739995284</v>
          </cell>
          <cell r="AD143">
            <v>24.360525000000003</v>
          </cell>
          <cell r="AE143">
            <v>81.02955</v>
          </cell>
          <cell r="AF143">
            <v>170.01039239995285</v>
          </cell>
        </row>
        <row r="144">
          <cell r="M144">
            <v>0</v>
          </cell>
          <cell r="N144">
            <v>0</v>
          </cell>
          <cell r="O144" t="str">
            <v/>
          </cell>
          <cell r="P144">
            <v>0</v>
          </cell>
          <cell r="Q144">
            <v>0</v>
          </cell>
          <cell r="R144">
            <v>0</v>
          </cell>
          <cell r="AA144">
            <v>0</v>
          </cell>
          <cell r="AD144" t="e">
            <v>#DIV/0!</v>
          </cell>
          <cell r="AE144" t="e">
            <v>#DIV/0!</v>
          </cell>
          <cell r="AF144" t="e">
            <v>#DIV/0!</v>
          </cell>
        </row>
        <row r="145">
          <cell r="M145">
            <v>0</v>
          </cell>
          <cell r="N145">
            <v>0</v>
          </cell>
          <cell r="O145" t="str">
            <v/>
          </cell>
          <cell r="P145">
            <v>1</v>
          </cell>
          <cell r="Q145">
            <v>0</v>
          </cell>
          <cell r="R145">
            <v>0</v>
          </cell>
          <cell r="AA145">
            <v>0</v>
          </cell>
          <cell r="AD145">
            <v>0</v>
          </cell>
          <cell r="AE145">
            <v>0</v>
          </cell>
          <cell r="AF145">
            <v>0</v>
          </cell>
        </row>
        <row r="146">
          <cell r="M146" t="str">
            <v>ChaiseOutilPTI3P4P</v>
          </cell>
          <cell r="N146" t="str">
            <v>Chaise interface Outil PTI pour 3P ou 4P</v>
          </cell>
          <cell r="O146" t="str">
            <v>Stand interface Tool Turntable for 3P or 4P</v>
          </cell>
          <cell r="P146">
            <v>1</v>
          </cell>
          <cell r="Q146">
            <v>0</v>
          </cell>
          <cell r="R146" t="str">
            <v>02</v>
          </cell>
          <cell r="X146">
            <v>130.51237500000002</v>
          </cell>
          <cell r="Y146">
            <v>1362.9420000000002</v>
          </cell>
          <cell r="Z146">
            <v>700.97910599988211</v>
          </cell>
          <cell r="AA146">
            <v>2194.4334809998822</v>
          </cell>
          <cell r="AD146">
            <v>130.51237500000002</v>
          </cell>
          <cell r="AE146">
            <v>1362.9420000000002</v>
          </cell>
          <cell r="AF146">
            <v>700.97910599988211</v>
          </cell>
        </row>
        <row r="147">
          <cell r="M147" t="str">
            <v>PlatFortal1,5m²</v>
          </cell>
          <cell r="N147" t="str">
            <v>Platine Fortal surface compris entre 1.2 m² et 1.5</v>
          </cell>
          <cell r="O147" t="str">
            <v>Fortal plate surface between 1.2 m² and 1.5</v>
          </cell>
          <cell r="P147">
            <v>1</v>
          </cell>
          <cell r="Q147">
            <v>0</v>
          </cell>
          <cell r="R147" t="str">
            <v>02</v>
          </cell>
          <cell r="X147">
            <v>247.13640000000001</v>
          </cell>
          <cell r="Y147">
            <v>1129.0301590909091</v>
          </cell>
          <cell r="Z147">
            <v>678.22435943167739</v>
          </cell>
          <cell r="AA147">
            <v>2054.3909185225866</v>
          </cell>
          <cell r="AD147">
            <v>247.13640000000001</v>
          </cell>
          <cell r="AE147">
            <v>1129.0301590909091</v>
          </cell>
          <cell r="AF147">
            <v>678.22435943167739</v>
          </cell>
        </row>
        <row r="148">
          <cell r="M148" t="str">
            <v>Distrib2</v>
          </cell>
          <cell r="N148" t="str">
            <v>Distributeur 5/2</v>
          </cell>
          <cell r="O148" t="str">
            <v>5/2-way valve</v>
          </cell>
          <cell r="P148">
            <v>5</v>
          </cell>
          <cell r="Q148">
            <v>0</v>
          </cell>
          <cell r="R148" t="str">
            <v>02</v>
          </cell>
          <cell r="X148">
            <v>360.37575000000004</v>
          </cell>
          <cell r="Y148">
            <v>804.72</v>
          </cell>
          <cell r="Z148">
            <v>740.79412256153637</v>
          </cell>
          <cell r="AA148">
            <v>1905.8898725615363</v>
          </cell>
          <cell r="AD148">
            <v>72.075150000000008</v>
          </cell>
          <cell r="AE148">
            <v>160.94400000000002</v>
          </cell>
          <cell r="AF148">
            <v>148.15882451230726</v>
          </cell>
        </row>
        <row r="149">
          <cell r="M149" t="str">
            <v>PPinduc</v>
          </cell>
          <cell r="N149" t="str">
            <v>Détecteur inductif de présence pièce</v>
          </cell>
          <cell r="O149" t="str">
            <v>Inductive part presence detector</v>
          </cell>
          <cell r="P149">
            <v>2</v>
          </cell>
          <cell r="Q149">
            <v>0</v>
          </cell>
          <cell r="R149" t="str">
            <v>02</v>
          </cell>
          <cell r="X149">
            <v>38.212650000000004</v>
          </cell>
          <cell r="Y149">
            <v>51.636899999999997</v>
          </cell>
          <cell r="Z149">
            <v>177.81660599988214</v>
          </cell>
          <cell r="AA149">
            <v>267.66615599988211</v>
          </cell>
          <cell r="AD149">
            <v>19.106325000000002</v>
          </cell>
          <cell r="AE149">
            <v>25.818449999999999</v>
          </cell>
          <cell r="AF149">
            <v>88.908302999941071</v>
          </cell>
        </row>
        <row r="150">
          <cell r="M150" t="str">
            <v>RefSerrECONew_D63</v>
          </cell>
          <cell r="N150" t="str">
            <v>Réf serrée ECO D63 Touche + Appui tous types</v>
          </cell>
          <cell r="O150" t="str">
            <v>ECO D63 Key + Press all types</v>
          </cell>
          <cell r="P150">
            <v>3</v>
          </cell>
          <cell r="Q150">
            <v>0</v>
          </cell>
          <cell r="R150" t="str">
            <v>02</v>
          </cell>
          <cell r="X150">
            <v>53.425575000000002</v>
          </cell>
          <cell r="Y150">
            <v>218.43045000000001</v>
          </cell>
          <cell r="Z150">
            <v>212.82654633706323</v>
          </cell>
          <cell r="AA150">
            <v>484.68257133706322</v>
          </cell>
          <cell r="AD150">
            <v>17.808524999999999</v>
          </cell>
          <cell r="AE150">
            <v>72.810150000000007</v>
          </cell>
          <cell r="AF150">
            <v>70.942182112354416</v>
          </cell>
        </row>
        <row r="151">
          <cell r="M151" t="str">
            <v>Aval</v>
          </cell>
          <cell r="N151" t="str">
            <v>Avaloir</v>
          </cell>
          <cell r="O151" t="str">
            <v>Guide</v>
          </cell>
          <cell r="P151">
            <v>4</v>
          </cell>
          <cell r="Q151">
            <v>0</v>
          </cell>
          <cell r="R151" t="str">
            <v>02</v>
          </cell>
          <cell r="X151">
            <v>0</v>
          </cell>
          <cell r="Y151">
            <v>0</v>
          </cell>
          <cell r="Z151">
            <v>0</v>
          </cell>
          <cell r="AA151">
            <v>0</v>
          </cell>
          <cell r="AD151">
            <v>0</v>
          </cell>
          <cell r="AE151">
            <v>0</v>
          </cell>
          <cell r="AF151">
            <v>0</v>
          </cell>
        </row>
        <row r="152">
          <cell r="M152" t="str">
            <v>Pil</v>
          </cell>
          <cell r="N152" t="str">
            <v>Pilote fixe</v>
          </cell>
          <cell r="O152" t="str">
            <v>Fixed pin</v>
          </cell>
          <cell r="P152">
            <v>1</v>
          </cell>
          <cell r="Q152">
            <v>0</v>
          </cell>
          <cell r="R152" t="str">
            <v>02</v>
          </cell>
          <cell r="X152">
            <v>0</v>
          </cell>
          <cell r="Y152">
            <v>0</v>
          </cell>
          <cell r="Z152">
            <v>0</v>
          </cell>
          <cell r="AA152">
            <v>0</v>
          </cell>
          <cell r="AD152">
            <v>0</v>
          </cell>
          <cell r="AE152">
            <v>0</v>
          </cell>
          <cell r="AF152">
            <v>0</v>
          </cell>
        </row>
        <row r="153">
          <cell r="M153" t="str">
            <v>PilSeul</v>
          </cell>
          <cell r="N153" t="str">
            <v>Pilote fixe sans poteau</v>
          </cell>
          <cell r="O153" t="str">
            <v xml:space="preserve">Fixed pin with no post or gripper pin </v>
          </cell>
          <cell r="P153">
            <v>1</v>
          </cell>
          <cell r="Q153">
            <v>0</v>
          </cell>
          <cell r="R153" t="str">
            <v>02</v>
          </cell>
          <cell r="X153">
            <v>0</v>
          </cell>
          <cell r="Y153">
            <v>0</v>
          </cell>
          <cell r="Z153">
            <v>0</v>
          </cell>
          <cell r="AA153">
            <v>0</v>
          </cell>
          <cell r="AD153">
            <v>0</v>
          </cell>
          <cell r="AE153">
            <v>0</v>
          </cell>
          <cell r="AF153">
            <v>0</v>
          </cell>
        </row>
        <row r="154">
          <cell r="M154" t="str">
            <v>Ref</v>
          </cell>
          <cell r="N154" t="str">
            <v xml:space="preserve">Appui ou drageoir (toutes largeurs) + support </v>
          </cell>
          <cell r="O154" t="str">
            <v xml:space="preserve">Support or sucker (all widths) + support </v>
          </cell>
          <cell r="P154">
            <v>1</v>
          </cell>
          <cell r="Q154">
            <v>0</v>
          </cell>
          <cell r="R154" t="str">
            <v>02</v>
          </cell>
          <cell r="X154">
            <v>0</v>
          </cell>
          <cell r="Y154">
            <v>0</v>
          </cell>
          <cell r="Z154">
            <v>0</v>
          </cell>
          <cell r="AA154">
            <v>0</v>
          </cell>
          <cell r="AD154">
            <v>0</v>
          </cell>
          <cell r="AE154">
            <v>0</v>
          </cell>
          <cell r="AF154">
            <v>0</v>
          </cell>
        </row>
        <row r="155">
          <cell r="M155" t="str">
            <v>PilMob</v>
          </cell>
          <cell r="N155" t="str">
            <v>Pilote escamotable</v>
          </cell>
          <cell r="O155" t="str">
            <v>Retractable pin</v>
          </cell>
          <cell r="P155">
            <v>1</v>
          </cell>
          <cell r="Q155">
            <v>0</v>
          </cell>
          <cell r="R155" t="str">
            <v>02</v>
          </cell>
          <cell r="X155">
            <v>24.770024999999997</v>
          </cell>
          <cell r="Y155">
            <v>72.810149999999993</v>
          </cell>
          <cell r="Z155">
            <v>108.85830299994109</v>
          </cell>
          <cell r="AA155">
            <v>206.43847799994109</v>
          </cell>
          <cell r="AD155">
            <v>24.770024999999997</v>
          </cell>
          <cell r="AE155">
            <v>72.810149999999993</v>
          </cell>
          <cell r="AF155">
            <v>108.85830299994109</v>
          </cell>
        </row>
        <row r="156">
          <cell r="M156" t="str">
            <v>RefSerrECONew_D80</v>
          </cell>
          <cell r="N156" t="str">
            <v>Réf serrée ECO D80 Touche + Appui tous types</v>
          </cell>
          <cell r="O156" t="str">
            <v>ECO D80 Key + Press all types</v>
          </cell>
          <cell r="P156">
            <v>2</v>
          </cell>
          <cell r="Q156">
            <v>0</v>
          </cell>
          <cell r="R156" t="str">
            <v>02</v>
          </cell>
          <cell r="X156">
            <v>35.617050000000006</v>
          </cell>
          <cell r="Y156">
            <v>145.62029999999999</v>
          </cell>
          <cell r="Z156">
            <v>141.88436422470883</v>
          </cell>
          <cell r="AA156">
            <v>323.12171422470885</v>
          </cell>
          <cell r="AD156">
            <v>17.808525000000003</v>
          </cell>
          <cell r="AE156">
            <v>72.810149999999993</v>
          </cell>
          <cell r="AF156">
            <v>70.942182112354416</v>
          </cell>
        </row>
        <row r="157">
          <cell r="M157" t="str">
            <v>AppuiDrageoir</v>
          </cell>
          <cell r="N157" t="str">
            <v xml:space="preserve">Appui seul ou drageoir seul (toutes largeurs) </v>
          </cell>
          <cell r="O157" t="str">
            <v xml:space="preserve">support only or sucker only (all widths) </v>
          </cell>
          <cell r="P157">
            <v>2</v>
          </cell>
          <cell r="Q157">
            <v>0</v>
          </cell>
          <cell r="R157" t="str">
            <v>02</v>
          </cell>
          <cell r="X157">
            <v>0</v>
          </cell>
          <cell r="Y157">
            <v>0</v>
          </cell>
          <cell r="Z157">
            <v>0</v>
          </cell>
          <cell r="AA157">
            <v>0</v>
          </cell>
          <cell r="AD157">
            <v>0</v>
          </cell>
          <cell r="AE157">
            <v>0</v>
          </cell>
          <cell r="AF157">
            <v>0</v>
          </cell>
        </row>
        <row r="158">
          <cell r="M158" t="str">
            <v>BrasSupECO</v>
          </cell>
          <cell r="N158" t="str">
            <v>Bras sup pour appui ou touche sur serrage ECO</v>
          </cell>
          <cell r="O158" t="str">
            <v>Additional arm for pressing or key on ECO clamping</v>
          </cell>
          <cell r="P158">
            <v>2</v>
          </cell>
          <cell r="Q158">
            <v>0</v>
          </cell>
          <cell r="R158" t="str">
            <v>02</v>
          </cell>
          <cell r="X158">
            <v>0</v>
          </cell>
          <cell r="Y158">
            <v>0</v>
          </cell>
          <cell r="Z158">
            <v>0</v>
          </cell>
          <cell r="AA158">
            <v>0</v>
          </cell>
          <cell r="AD158">
            <v>0</v>
          </cell>
          <cell r="AE158">
            <v>0</v>
          </cell>
          <cell r="AF158">
            <v>0</v>
          </cell>
        </row>
        <row r="159">
          <cell r="M159" t="str">
            <v>Ref</v>
          </cell>
          <cell r="N159" t="str">
            <v xml:space="preserve">Appui ou drageoir (toutes largeurs) + support </v>
          </cell>
          <cell r="O159" t="str">
            <v xml:space="preserve">Support or sucker (all widths) + support </v>
          </cell>
          <cell r="P159">
            <v>1</v>
          </cell>
          <cell r="Q159">
            <v>0</v>
          </cell>
          <cell r="R159" t="str">
            <v>02</v>
          </cell>
          <cell r="X159">
            <v>0</v>
          </cell>
          <cell r="Y159">
            <v>0</v>
          </cell>
          <cell r="Z159">
            <v>0</v>
          </cell>
          <cell r="AA159">
            <v>0</v>
          </cell>
          <cell r="AD159">
            <v>0</v>
          </cell>
          <cell r="AE159">
            <v>0</v>
          </cell>
          <cell r="AF159">
            <v>0</v>
          </cell>
        </row>
        <row r="160">
          <cell r="M160" t="str">
            <v>Touch</v>
          </cell>
          <cell r="N160" t="str">
            <v>Touche seule toutes largeurs</v>
          </cell>
          <cell r="O160" t="str">
            <v>Fixed button (Endschalter)</v>
          </cell>
          <cell r="P160">
            <v>2</v>
          </cell>
          <cell r="Q160">
            <v>0</v>
          </cell>
          <cell r="R160" t="str">
            <v>02</v>
          </cell>
          <cell r="X160">
            <v>0</v>
          </cell>
          <cell r="Y160">
            <v>0</v>
          </cell>
          <cell r="Z160">
            <v>0</v>
          </cell>
          <cell r="AA160">
            <v>0</v>
          </cell>
          <cell r="AD160">
            <v>0</v>
          </cell>
          <cell r="AE160">
            <v>0</v>
          </cell>
          <cell r="AF160">
            <v>0</v>
          </cell>
        </row>
        <row r="161">
          <cell r="M161" t="str">
            <v>PilMob</v>
          </cell>
          <cell r="N161" t="str">
            <v>Pilote escamotable</v>
          </cell>
          <cell r="O161" t="str">
            <v>Retractable pin</v>
          </cell>
          <cell r="P161">
            <v>1</v>
          </cell>
          <cell r="Q161">
            <v>0</v>
          </cell>
          <cell r="R161" t="str">
            <v>02</v>
          </cell>
          <cell r="X161">
            <v>24.770024999999997</v>
          </cell>
          <cell r="Y161">
            <v>72.810149999999993</v>
          </cell>
          <cell r="Z161">
            <v>108.85830299994109</v>
          </cell>
          <cell r="AA161">
            <v>206.43847799994109</v>
          </cell>
          <cell r="AD161">
            <v>24.770024999999997</v>
          </cell>
          <cell r="AE161">
            <v>72.810149999999993</v>
          </cell>
          <cell r="AF161">
            <v>108.85830299994109</v>
          </cell>
        </row>
        <row r="162">
          <cell r="M162" t="str">
            <v>RefSerrECONew_D63</v>
          </cell>
          <cell r="N162" t="str">
            <v>Réf serrée ECO D63 Touche + Appui tous types</v>
          </cell>
          <cell r="O162" t="str">
            <v>ECO D63 Key + Press all types</v>
          </cell>
          <cell r="P162">
            <v>1</v>
          </cell>
          <cell r="Q162">
            <v>0</v>
          </cell>
          <cell r="R162" t="str">
            <v>02</v>
          </cell>
          <cell r="X162">
            <v>17.808525000000003</v>
          </cell>
          <cell r="Y162">
            <v>72.810149999999993</v>
          </cell>
          <cell r="Z162">
            <v>70.942182112354416</v>
          </cell>
          <cell r="AA162">
            <v>161.56085711235443</v>
          </cell>
          <cell r="AD162">
            <v>17.808525000000003</v>
          </cell>
          <cell r="AE162">
            <v>72.810149999999993</v>
          </cell>
          <cell r="AF162">
            <v>70.942182112354416</v>
          </cell>
        </row>
        <row r="163">
          <cell r="M163" t="str">
            <v>BrasSupECO</v>
          </cell>
          <cell r="N163" t="str">
            <v>Bras sup pour appui ou touche sur serrage ECO</v>
          </cell>
          <cell r="O163" t="str">
            <v>Additional arm for pressing or key on ECO clamping</v>
          </cell>
          <cell r="P163">
            <v>3</v>
          </cell>
          <cell r="Q163">
            <v>0</v>
          </cell>
          <cell r="R163" t="str">
            <v>02</v>
          </cell>
          <cell r="X163">
            <v>0</v>
          </cell>
          <cell r="Y163">
            <v>0</v>
          </cell>
          <cell r="Z163">
            <v>0</v>
          </cell>
          <cell r="AA163">
            <v>0</v>
          </cell>
          <cell r="AD163">
            <v>0</v>
          </cell>
          <cell r="AE163">
            <v>0</v>
          </cell>
          <cell r="AF163">
            <v>0</v>
          </cell>
        </row>
        <row r="164">
          <cell r="M164" t="str">
            <v>Touch</v>
          </cell>
          <cell r="N164" t="str">
            <v>Touche seule toutes largeurs</v>
          </cell>
          <cell r="O164" t="str">
            <v>Fixed button (Endschalter)</v>
          </cell>
          <cell r="P164">
            <v>3</v>
          </cell>
          <cell r="Q164">
            <v>0</v>
          </cell>
          <cell r="R164" t="str">
            <v>02</v>
          </cell>
          <cell r="X164">
            <v>0</v>
          </cell>
          <cell r="Y164">
            <v>0</v>
          </cell>
          <cell r="Z164">
            <v>0</v>
          </cell>
          <cell r="AA164">
            <v>0</v>
          </cell>
          <cell r="AD164">
            <v>0</v>
          </cell>
          <cell r="AE164">
            <v>0</v>
          </cell>
          <cell r="AF164">
            <v>0</v>
          </cell>
        </row>
        <row r="165">
          <cell r="M165" t="str">
            <v>Ref</v>
          </cell>
          <cell r="N165" t="str">
            <v xml:space="preserve">Appui ou drageoir (toutes largeurs) + support </v>
          </cell>
          <cell r="O165" t="str">
            <v xml:space="preserve">Support or sucker (all widths) + support </v>
          </cell>
          <cell r="P165">
            <v>2</v>
          </cell>
          <cell r="Q165">
            <v>0</v>
          </cell>
          <cell r="R165" t="str">
            <v>02</v>
          </cell>
          <cell r="X165">
            <v>0</v>
          </cell>
          <cell r="Y165">
            <v>0</v>
          </cell>
          <cell r="Z165">
            <v>0</v>
          </cell>
          <cell r="AA165">
            <v>0</v>
          </cell>
          <cell r="AD165">
            <v>0</v>
          </cell>
          <cell r="AE165">
            <v>0</v>
          </cell>
          <cell r="AF165">
            <v>0</v>
          </cell>
        </row>
        <row r="166">
          <cell r="M166" t="str">
            <v>AppuiDrageoir</v>
          </cell>
          <cell r="N166" t="str">
            <v xml:space="preserve">Appui seul ou drageoir seul (toutes largeurs) </v>
          </cell>
          <cell r="O166" t="str">
            <v xml:space="preserve">support only or sucker only (all widths) </v>
          </cell>
          <cell r="P166">
            <v>3</v>
          </cell>
          <cell r="Q166">
            <v>0</v>
          </cell>
          <cell r="R166" t="str">
            <v>02</v>
          </cell>
          <cell r="X166">
            <v>0</v>
          </cell>
          <cell r="Y166">
            <v>0</v>
          </cell>
          <cell r="Z166">
            <v>0</v>
          </cell>
          <cell r="AA166">
            <v>0</v>
          </cell>
          <cell r="AD166">
            <v>0</v>
          </cell>
          <cell r="AE166">
            <v>0</v>
          </cell>
          <cell r="AF166">
            <v>0</v>
          </cell>
        </row>
        <row r="167">
          <cell r="M167" t="str">
            <v>PilMobECO</v>
          </cell>
          <cell r="N167" t="str">
            <v xml:space="preserve">Pilote mobile sur serrage ECO d=50 </v>
          </cell>
          <cell r="O167" t="str">
            <v xml:space="preserve">Mobile pin on ECO clamping d=50 </v>
          </cell>
          <cell r="P167">
            <v>1</v>
          </cell>
          <cell r="Q167">
            <v>0</v>
          </cell>
          <cell r="R167" t="str">
            <v>02</v>
          </cell>
          <cell r="X167">
            <v>24.770024999999997</v>
          </cell>
          <cell r="Y167">
            <v>72.810149999999993</v>
          </cell>
          <cell r="Z167">
            <v>108.85830299994109</v>
          </cell>
          <cell r="AA167">
            <v>206.43847799994109</v>
          </cell>
          <cell r="AD167">
            <v>24.770024999999997</v>
          </cell>
          <cell r="AE167">
            <v>72.810149999999993</v>
          </cell>
          <cell r="AF167">
            <v>108.85830299994109</v>
          </cell>
        </row>
        <row r="168">
          <cell r="M168" t="str">
            <v>BrasSupECO</v>
          </cell>
          <cell r="N168" t="str">
            <v>Bras sup pour appui ou touche sur serrage ECO</v>
          </cell>
          <cell r="O168" t="str">
            <v>Additional arm for pressing or key on ECO clamping</v>
          </cell>
          <cell r="P168">
            <v>1</v>
          </cell>
          <cell r="Q168">
            <v>0</v>
          </cell>
          <cell r="R168" t="str">
            <v>02</v>
          </cell>
          <cell r="X168">
            <v>0</v>
          </cell>
          <cell r="Y168">
            <v>0</v>
          </cell>
          <cell r="Z168">
            <v>0</v>
          </cell>
          <cell r="AA168">
            <v>0</v>
          </cell>
          <cell r="AD168">
            <v>0</v>
          </cell>
          <cell r="AE168">
            <v>0</v>
          </cell>
          <cell r="AF168">
            <v>0</v>
          </cell>
        </row>
        <row r="169">
          <cell r="M169" t="str">
            <v>Touch</v>
          </cell>
          <cell r="N169" t="str">
            <v>Touche seule toutes largeurs</v>
          </cell>
          <cell r="O169" t="str">
            <v>Fixed button (Endschalter)</v>
          </cell>
          <cell r="P169">
            <v>2</v>
          </cell>
          <cell r="Q169">
            <v>0</v>
          </cell>
          <cell r="R169" t="str">
            <v>02</v>
          </cell>
          <cell r="X169">
            <v>0</v>
          </cell>
          <cell r="Y169">
            <v>0</v>
          </cell>
          <cell r="Z169">
            <v>0</v>
          </cell>
          <cell r="AA169">
            <v>0</v>
          </cell>
          <cell r="AD169">
            <v>0</v>
          </cell>
          <cell r="AE169">
            <v>0</v>
          </cell>
          <cell r="AF169">
            <v>0</v>
          </cell>
        </row>
        <row r="170">
          <cell r="M170" t="str">
            <v>BrasSupECO</v>
          </cell>
          <cell r="N170" t="str">
            <v>Bras sup pour appui ou touche sur serrage ECO</v>
          </cell>
          <cell r="O170" t="str">
            <v>Additional arm for pressing or key on ECO clamping</v>
          </cell>
          <cell r="P170">
            <v>2</v>
          </cell>
          <cell r="Q170">
            <v>0</v>
          </cell>
          <cell r="R170" t="str">
            <v>02</v>
          </cell>
          <cell r="X170">
            <v>0</v>
          </cell>
          <cell r="Y170">
            <v>0</v>
          </cell>
          <cell r="Z170">
            <v>0</v>
          </cell>
          <cell r="AA170">
            <v>0</v>
          </cell>
          <cell r="AD170">
            <v>0</v>
          </cell>
          <cell r="AE170">
            <v>0</v>
          </cell>
          <cell r="AF170">
            <v>0</v>
          </cell>
        </row>
        <row r="171">
          <cell r="M171" t="str">
            <v>AppuiDrageoir</v>
          </cell>
          <cell r="N171" t="str">
            <v xml:space="preserve">Appui seul ou drageoir seul (toutes largeurs) </v>
          </cell>
          <cell r="O171" t="str">
            <v xml:space="preserve">support only or sucker only (all widths) </v>
          </cell>
          <cell r="P171">
            <v>3</v>
          </cell>
          <cell r="Q171">
            <v>0</v>
          </cell>
          <cell r="R171" t="str">
            <v>02</v>
          </cell>
          <cell r="X171">
            <v>0</v>
          </cell>
          <cell r="Y171">
            <v>0</v>
          </cell>
          <cell r="Z171">
            <v>0</v>
          </cell>
          <cell r="AA171">
            <v>0</v>
          </cell>
          <cell r="AD171">
            <v>0</v>
          </cell>
          <cell r="AE171">
            <v>0</v>
          </cell>
          <cell r="AF171">
            <v>0</v>
          </cell>
        </row>
        <row r="172">
          <cell r="M172" t="str">
            <v>PilSeul</v>
          </cell>
          <cell r="N172" t="str">
            <v>Pilote fixe sans poteau</v>
          </cell>
          <cell r="O172" t="str">
            <v xml:space="preserve">Fixed pin with no post or gripper pin </v>
          </cell>
          <cell r="P172">
            <v>1</v>
          </cell>
          <cell r="Q172">
            <v>0</v>
          </cell>
          <cell r="R172" t="str">
            <v>02</v>
          </cell>
          <cell r="X172">
            <v>0</v>
          </cell>
          <cell r="Y172">
            <v>0</v>
          </cell>
          <cell r="Z172">
            <v>0</v>
          </cell>
          <cell r="AA172">
            <v>0</v>
          </cell>
          <cell r="AD172">
            <v>0</v>
          </cell>
          <cell r="AE172">
            <v>0</v>
          </cell>
          <cell r="AF172">
            <v>0</v>
          </cell>
        </row>
        <row r="173">
          <cell r="M173" t="str">
            <v>PPlaser</v>
          </cell>
          <cell r="N173" t="str">
            <v>Détecteur laser de présence pièce</v>
          </cell>
          <cell r="O173" t="str">
            <v xml:space="preserve">Parts presence laser sensor </v>
          </cell>
          <cell r="P173">
            <v>2</v>
          </cell>
          <cell r="Q173">
            <v>0</v>
          </cell>
          <cell r="R173" t="str">
            <v>02</v>
          </cell>
          <cell r="X173">
            <v>38.212650000000004</v>
          </cell>
          <cell r="Y173">
            <v>51.636899999999997</v>
          </cell>
          <cell r="Z173">
            <v>177.81660599988214</v>
          </cell>
          <cell r="AA173">
            <v>267.66615599988211</v>
          </cell>
          <cell r="AD173">
            <v>19.106325000000002</v>
          </cell>
          <cell r="AE173">
            <v>25.818449999999999</v>
          </cell>
          <cell r="AF173">
            <v>88.908302999941071</v>
          </cell>
        </row>
        <row r="174">
          <cell r="M174" t="str">
            <v>PartFixeBatiPnAut</v>
          </cell>
          <cell r="N174" t="str">
            <v>Part fixe pour bâti de plateau sans PN et AUT</v>
          </cell>
          <cell r="O174" t="str">
            <v>Base pour bâti de plateau sans PN et AUT</v>
          </cell>
          <cell r="P174">
            <v>1</v>
          </cell>
          <cell r="Q174">
            <v>0</v>
          </cell>
          <cell r="R174" t="str">
            <v>02</v>
          </cell>
          <cell r="X174">
            <v>130.51237500000002</v>
          </cell>
          <cell r="Y174">
            <v>1322.2860000000001</v>
          </cell>
          <cell r="Z174">
            <v>606.47910599988211</v>
          </cell>
          <cell r="AA174">
            <v>2059.2774809998823</v>
          </cell>
          <cell r="AD174">
            <v>130.51237500000002</v>
          </cell>
          <cell r="AE174">
            <v>1322.2860000000001</v>
          </cell>
          <cell r="AF174">
            <v>606.47910599988211</v>
          </cell>
        </row>
        <row r="175">
          <cell r="M175" t="str">
            <v>Marq1Caract</v>
          </cell>
          <cell r="N175" t="str">
            <v>Unité de marquage interne 1 caractère</v>
          </cell>
          <cell r="O175" t="str">
            <v>Internal marking unit 1 character</v>
          </cell>
          <cell r="P175">
            <v>1</v>
          </cell>
          <cell r="Q175" t="str">
            <v>NLB</v>
          </cell>
          <cell r="R175" t="str">
            <v>02</v>
          </cell>
          <cell r="X175">
            <v>24.360525000000003</v>
          </cell>
          <cell r="Y175">
            <v>81.02955</v>
          </cell>
          <cell r="Z175">
            <v>170.01039239995285</v>
          </cell>
          <cell r="AA175">
            <v>275.40046739995284</v>
          </cell>
          <cell r="AD175">
            <v>24.360525000000003</v>
          </cell>
          <cell r="AE175">
            <v>81.02955</v>
          </cell>
          <cell r="AF175">
            <v>170.01039239995285</v>
          </cell>
        </row>
        <row r="176">
          <cell r="M176">
            <v>0</v>
          </cell>
          <cell r="N176">
            <v>0</v>
          </cell>
          <cell r="O176" t="str">
            <v/>
          </cell>
          <cell r="P176">
            <v>0</v>
          </cell>
          <cell r="Q176">
            <v>0</v>
          </cell>
          <cell r="R176">
            <v>0</v>
          </cell>
          <cell r="AA176">
            <v>0</v>
          </cell>
          <cell r="AD176" t="e">
            <v>#DIV/0!</v>
          </cell>
          <cell r="AE176" t="e">
            <v>#DIV/0!</v>
          </cell>
          <cell r="AF176" t="e">
            <v>#DIV/0!</v>
          </cell>
        </row>
        <row r="177">
          <cell r="M177">
            <v>0</v>
          </cell>
          <cell r="N177">
            <v>0</v>
          </cell>
          <cell r="O177" t="str">
            <v/>
          </cell>
          <cell r="P177">
            <v>1</v>
          </cell>
          <cell r="Q177">
            <v>0</v>
          </cell>
          <cell r="R177">
            <v>0</v>
          </cell>
          <cell r="AA177">
            <v>0</v>
          </cell>
          <cell r="AD177">
            <v>0</v>
          </cell>
          <cell r="AE177">
            <v>0</v>
          </cell>
          <cell r="AF177">
            <v>0</v>
          </cell>
        </row>
        <row r="178">
          <cell r="M178" t="str">
            <v>SupportMecano</v>
          </cell>
          <cell r="N178" t="str">
            <v>Support mécanosoudé 200x200x400</v>
          </cell>
          <cell r="O178" t="str">
            <v>Mechanically welded support 200x200x400x400</v>
          </cell>
          <cell r="P178">
            <v>2</v>
          </cell>
          <cell r="Q178" t="str">
            <v>rang 1</v>
          </cell>
          <cell r="R178" t="str">
            <v/>
          </cell>
          <cell r="X178">
            <v>0</v>
          </cell>
          <cell r="Y178">
            <v>0</v>
          </cell>
          <cell r="Z178">
            <v>0</v>
          </cell>
          <cell r="AA178">
            <v>0</v>
          </cell>
          <cell r="AD178">
            <v>0</v>
          </cell>
          <cell r="AE178">
            <v>0</v>
          </cell>
          <cell r="AF178">
            <v>0</v>
          </cell>
        </row>
        <row r="179">
          <cell r="M179" t="str">
            <v>SupportMecano</v>
          </cell>
          <cell r="N179" t="str">
            <v>Support mécanosoudé 200x200x400</v>
          </cell>
          <cell r="O179" t="str">
            <v>Mechanically welded support 200x200x400x400</v>
          </cell>
          <cell r="P179">
            <v>6</v>
          </cell>
          <cell r="Q179" t="str">
            <v>rang 2 et 3 et 4</v>
          </cell>
          <cell r="R179" t="str">
            <v>02</v>
          </cell>
          <cell r="X179">
            <v>0</v>
          </cell>
          <cell r="Y179">
            <v>0</v>
          </cell>
          <cell r="Z179">
            <v>0</v>
          </cell>
          <cell r="AA179">
            <v>0</v>
          </cell>
          <cell r="AD179">
            <v>0</v>
          </cell>
          <cell r="AE179">
            <v>0</v>
          </cell>
          <cell r="AF179">
            <v>0</v>
          </cell>
        </row>
        <row r="180">
          <cell r="M180" t="str">
            <v>UnitGuidLinPt</v>
          </cell>
          <cell r="N180" t="str">
            <v>Unité guidage linéaire compact Ø 50 course 50</v>
          </cell>
          <cell r="O180" t="str">
            <v>Compact guide unit Ø 50 stroke 50</v>
          </cell>
          <cell r="P180">
            <v>4</v>
          </cell>
          <cell r="Q180" t="str">
            <v>staion de dechargement</v>
          </cell>
          <cell r="R180" t="str">
            <v/>
          </cell>
          <cell r="X180">
            <v>105.63209999999999</v>
          </cell>
          <cell r="Y180">
            <v>437.83320000000003</v>
          </cell>
          <cell r="Z180">
            <v>435.43321199976435</v>
          </cell>
          <cell r="AA180">
            <v>978.89851199976442</v>
          </cell>
          <cell r="AD180">
            <v>26.408024999999999</v>
          </cell>
          <cell r="AE180">
            <v>109.45830000000001</v>
          </cell>
          <cell r="AF180">
            <v>108.85830299994109</v>
          </cell>
        </row>
        <row r="181">
          <cell r="M181" t="str">
            <v>SupportMecano</v>
          </cell>
          <cell r="N181" t="str">
            <v>Support mécanosoudé 200x200x400</v>
          </cell>
          <cell r="O181" t="str">
            <v>Mechanically welded support 200x200x400x400</v>
          </cell>
          <cell r="P181">
            <v>1</v>
          </cell>
          <cell r="Q181" t="str">
            <v>dechargement 1</v>
          </cell>
          <cell r="R181" t="str">
            <v/>
          </cell>
          <cell r="X181">
            <v>0</v>
          </cell>
          <cell r="Y181">
            <v>0</v>
          </cell>
          <cell r="Z181">
            <v>0</v>
          </cell>
          <cell r="AA181">
            <v>0</v>
          </cell>
          <cell r="AD181">
            <v>0</v>
          </cell>
          <cell r="AE181">
            <v>0</v>
          </cell>
          <cell r="AF181">
            <v>0</v>
          </cell>
        </row>
        <row r="182">
          <cell r="M182" t="str">
            <v>SupportMecano</v>
          </cell>
          <cell r="N182" t="str">
            <v>Support mécanosoudé 200x200x400</v>
          </cell>
          <cell r="O182" t="str">
            <v>Mechanically welded support 200x200x400x400</v>
          </cell>
          <cell r="P182">
            <v>3</v>
          </cell>
          <cell r="Q182" t="str">
            <v>dechargement 2 ET 3 et 4</v>
          </cell>
          <cell r="R182" t="str">
            <v>02</v>
          </cell>
          <cell r="X182">
            <v>0</v>
          </cell>
          <cell r="Y182">
            <v>0</v>
          </cell>
          <cell r="Z182">
            <v>0</v>
          </cell>
          <cell r="AA182">
            <v>0</v>
          </cell>
          <cell r="AD182">
            <v>0</v>
          </cell>
          <cell r="AE182">
            <v>0</v>
          </cell>
          <cell r="AF182">
            <v>0</v>
          </cell>
        </row>
        <row r="183">
          <cell r="M183" t="str">
            <v>AppuiPrat</v>
          </cell>
          <cell r="N183" t="str">
            <v>Appui seul au pratique</v>
          </cell>
          <cell r="O183" t="str">
            <v>Support without clamp</v>
          </cell>
          <cell r="P183">
            <v>4</v>
          </cell>
          <cell r="Q183" t="str">
            <v>dechargement 1</v>
          </cell>
          <cell r="R183" t="str">
            <v/>
          </cell>
          <cell r="X183">
            <v>0</v>
          </cell>
          <cell r="Y183">
            <v>0</v>
          </cell>
          <cell r="Z183">
            <v>0</v>
          </cell>
          <cell r="AA183">
            <v>0</v>
          </cell>
          <cell r="AD183">
            <v>0</v>
          </cell>
          <cell r="AE183">
            <v>0</v>
          </cell>
          <cell r="AF183">
            <v>0</v>
          </cell>
        </row>
        <row r="184">
          <cell r="M184" t="str">
            <v>AppuiPrat</v>
          </cell>
          <cell r="N184" t="str">
            <v>Appui seul au pratique</v>
          </cell>
          <cell r="O184" t="str">
            <v>Support without clamp</v>
          </cell>
          <cell r="P184">
            <v>12</v>
          </cell>
          <cell r="Q184" t="str">
            <v>dechargement 2 et 3 et 4</v>
          </cell>
          <cell r="R184" t="str">
            <v>02</v>
          </cell>
          <cell r="X184">
            <v>0</v>
          </cell>
          <cell r="Y184">
            <v>0</v>
          </cell>
          <cell r="Z184">
            <v>0</v>
          </cell>
          <cell r="AA184">
            <v>0</v>
          </cell>
          <cell r="AD184">
            <v>0</v>
          </cell>
          <cell r="AE184">
            <v>0</v>
          </cell>
          <cell r="AF184">
            <v>0</v>
          </cell>
        </row>
        <row r="185">
          <cell r="M185" t="str">
            <v>Aval</v>
          </cell>
          <cell r="N185" t="str">
            <v>Avaloir</v>
          </cell>
          <cell r="O185" t="str">
            <v>Guide</v>
          </cell>
          <cell r="P185">
            <v>4</v>
          </cell>
          <cell r="Q185">
            <v>0</v>
          </cell>
          <cell r="R185" t="str">
            <v/>
          </cell>
          <cell r="X185">
            <v>0</v>
          </cell>
          <cell r="Y185">
            <v>0</v>
          </cell>
          <cell r="Z185">
            <v>0</v>
          </cell>
          <cell r="AA185">
            <v>0</v>
          </cell>
          <cell r="AD185">
            <v>0</v>
          </cell>
          <cell r="AE185">
            <v>0</v>
          </cell>
          <cell r="AF185">
            <v>0</v>
          </cell>
        </row>
        <row r="186">
          <cell r="M186" t="str">
            <v>Aval</v>
          </cell>
          <cell r="N186" t="str">
            <v>Avaloir</v>
          </cell>
          <cell r="O186" t="str">
            <v>Guide</v>
          </cell>
          <cell r="P186">
            <v>8</v>
          </cell>
          <cell r="Q186">
            <v>0</v>
          </cell>
          <cell r="R186" t="str">
            <v>02</v>
          </cell>
          <cell r="X186">
            <v>0</v>
          </cell>
          <cell r="Y186">
            <v>0</v>
          </cell>
          <cell r="Z186">
            <v>0</v>
          </cell>
          <cell r="AA186">
            <v>0</v>
          </cell>
          <cell r="AD186">
            <v>0</v>
          </cell>
          <cell r="AE186">
            <v>0</v>
          </cell>
          <cell r="AF186">
            <v>0</v>
          </cell>
        </row>
        <row r="187">
          <cell r="M187" t="str">
            <v>PPinduc</v>
          </cell>
          <cell r="N187" t="str">
            <v>Détecteur inductif de présence pièce</v>
          </cell>
          <cell r="O187" t="str">
            <v>Inductive part presence detector</v>
          </cell>
          <cell r="P187">
            <v>6</v>
          </cell>
          <cell r="Q187">
            <v>8</v>
          </cell>
          <cell r="R187" t="str">
            <v/>
          </cell>
          <cell r="X187">
            <v>114.63795000000002</v>
          </cell>
          <cell r="Y187">
            <v>154.91069999999999</v>
          </cell>
          <cell r="Z187">
            <v>533.44981799964637</v>
          </cell>
          <cell r="AA187">
            <v>802.99846799964644</v>
          </cell>
          <cell r="AD187">
            <v>19.106325000000002</v>
          </cell>
          <cell r="AE187">
            <v>25.818449999999999</v>
          </cell>
          <cell r="AF187">
            <v>88.908302999941057</v>
          </cell>
        </row>
        <row r="188">
          <cell r="M188" t="str">
            <v>Distrib2</v>
          </cell>
          <cell r="N188" t="str">
            <v>Distributeur 5/2</v>
          </cell>
          <cell r="O188" t="str">
            <v>5/2-way valve</v>
          </cell>
          <cell r="P188">
            <v>4</v>
          </cell>
          <cell r="Q188" t="str">
            <v>4 stations</v>
          </cell>
          <cell r="R188" t="str">
            <v/>
          </cell>
          <cell r="X188">
            <v>288.30060000000003</v>
          </cell>
          <cell r="Y188">
            <v>643.77600000000007</v>
          </cell>
          <cell r="Z188">
            <v>592.63529804922905</v>
          </cell>
          <cell r="AA188">
            <v>1524.7118980492291</v>
          </cell>
          <cell r="AD188">
            <v>72.075150000000008</v>
          </cell>
          <cell r="AE188">
            <v>160.94400000000002</v>
          </cell>
          <cell r="AF188">
            <v>148.15882451230726</v>
          </cell>
        </row>
        <row r="189">
          <cell r="M189" t="str">
            <v>UnitGuidLinPt</v>
          </cell>
          <cell r="N189" t="str">
            <v>Unité guidage linéaire compact Ø 50 course 50</v>
          </cell>
          <cell r="O189" t="str">
            <v>Compact guide unit Ø 50 stroke 50</v>
          </cell>
          <cell r="P189">
            <v>2</v>
          </cell>
          <cell r="Q189" t="str">
            <v>butee de retenu 2 par rangée</v>
          </cell>
          <cell r="R189" t="str">
            <v/>
          </cell>
          <cell r="X189">
            <v>52.816049999999997</v>
          </cell>
          <cell r="Y189">
            <v>218.91660000000002</v>
          </cell>
          <cell r="Z189">
            <v>217.71660599988218</v>
          </cell>
          <cell r="AA189">
            <v>489.44925599988221</v>
          </cell>
          <cell r="AD189">
            <v>26.408024999999999</v>
          </cell>
          <cell r="AE189">
            <v>109.45830000000001</v>
          </cell>
          <cell r="AF189">
            <v>108.85830299994109</v>
          </cell>
        </row>
        <row r="190">
          <cell r="M190" t="str">
            <v>UnitGuidLinPt</v>
          </cell>
          <cell r="N190" t="str">
            <v>Unité guidage linéaire compact Ø 50 course 50</v>
          </cell>
          <cell r="O190" t="str">
            <v>Compact guide unit Ø 50 stroke 50</v>
          </cell>
          <cell r="P190">
            <v>6</v>
          </cell>
          <cell r="Q190" t="str">
            <v>butee de retenu 2 par rangée</v>
          </cell>
          <cell r="R190" t="str">
            <v>02</v>
          </cell>
          <cell r="X190">
            <v>158.44815</v>
          </cell>
          <cell r="Y190">
            <v>656.74980000000005</v>
          </cell>
          <cell r="Z190">
            <v>653.14981799964642</v>
          </cell>
          <cell r="AA190">
            <v>1468.3477679996463</v>
          </cell>
          <cell r="AD190">
            <v>26.408024999999999</v>
          </cell>
          <cell r="AE190">
            <v>109.45830000000001</v>
          </cell>
          <cell r="AF190">
            <v>108.85830299994107</v>
          </cell>
        </row>
        <row r="191">
          <cell r="M191" t="str">
            <v>AppuiPrat</v>
          </cell>
          <cell r="N191" t="str">
            <v>Appui seul au pratique</v>
          </cell>
          <cell r="O191" t="str">
            <v>Support without clamp</v>
          </cell>
          <cell r="P191">
            <v>4</v>
          </cell>
          <cell r="Q191" t="str">
            <v>appui de retenu</v>
          </cell>
          <cell r="R191" t="str">
            <v/>
          </cell>
          <cell r="X191">
            <v>0</v>
          </cell>
          <cell r="Y191">
            <v>0</v>
          </cell>
          <cell r="Z191">
            <v>0</v>
          </cell>
          <cell r="AA191">
            <v>0</v>
          </cell>
          <cell r="AD191">
            <v>0</v>
          </cell>
          <cell r="AE191">
            <v>0</v>
          </cell>
          <cell r="AF191">
            <v>0</v>
          </cell>
        </row>
        <row r="192">
          <cell r="M192" t="str">
            <v>AppuiPrat</v>
          </cell>
          <cell r="N192" t="str">
            <v>Appui seul au pratique</v>
          </cell>
          <cell r="O192" t="str">
            <v>Support without clamp</v>
          </cell>
          <cell r="P192">
            <v>8</v>
          </cell>
          <cell r="Q192">
            <v>12</v>
          </cell>
          <cell r="R192" t="str">
            <v>02</v>
          </cell>
          <cell r="X192">
            <v>0</v>
          </cell>
          <cell r="Y192">
            <v>0</v>
          </cell>
          <cell r="Z192">
            <v>0</v>
          </cell>
          <cell r="AA192">
            <v>0</v>
          </cell>
          <cell r="AD192">
            <v>0</v>
          </cell>
          <cell r="AE192">
            <v>0</v>
          </cell>
          <cell r="AF192">
            <v>0</v>
          </cell>
        </row>
        <row r="193">
          <cell r="M193" t="str">
            <v>PartFixeBatiPnAut</v>
          </cell>
          <cell r="N193" t="str">
            <v>Part fixe pour bâti de plateau sans PN et AUT</v>
          </cell>
          <cell r="O193" t="str">
            <v>Base pour bâti de plateau sans PN et AUT</v>
          </cell>
          <cell r="P193">
            <v>1</v>
          </cell>
          <cell r="Q193" t="str">
            <v>Pur OP05, OP07 &amp; dépal OP03</v>
          </cell>
          <cell r="R193" t="str">
            <v/>
          </cell>
          <cell r="X193">
            <v>130.51237500000002</v>
          </cell>
          <cell r="Y193">
            <v>1322.2860000000001</v>
          </cell>
          <cell r="Z193">
            <v>606.47910599988211</v>
          </cell>
          <cell r="AA193">
            <v>2059.2774809998823</v>
          </cell>
          <cell r="AD193">
            <v>130.51237500000002</v>
          </cell>
          <cell r="AE193">
            <v>1322.2860000000001</v>
          </cell>
          <cell r="AF193">
            <v>606.47910599988211</v>
          </cell>
        </row>
        <row r="194">
          <cell r="M194">
            <v>0</v>
          </cell>
          <cell r="N194">
            <v>0</v>
          </cell>
          <cell r="O194" t="str">
            <v/>
          </cell>
          <cell r="P194">
            <v>0</v>
          </cell>
          <cell r="Q194">
            <v>0</v>
          </cell>
          <cell r="R194">
            <v>0</v>
          </cell>
          <cell r="AA194">
            <v>0</v>
          </cell>
          <cell r="AD194" t="e">
            <v>#DIV/0!</v>
          </cell>
          <cell r="AE194" t="e">
            <v>#DIV/0!</v>
          </cell>
          <cell r="AF194" t="e">
            <v>#DIV/0!</v>
          </cell>
        </row>
        <row r="195">
          <cell r="M195">
            <v>0</v>
          </cell>
          <cell r="N195">
            <v>0</v>
          </cell>
          <cell r="O195" t="str">
            <v/>
          </cell>
          <cell r="P195">
            <v>1</v>
          </cell>
          <cell r="Q195">
            <v>0</v>
          </cell>
          <cell r="R195">
            <v>0</v>
          </cell>
          <cell r="AA195">
            <v>0</v>
          </cell>
          <cell r="AD195">
            <v>0</v>
          </cell>
          <cell r="AE195">
            <v>0</v>
          </cell>
          <cell r="AF195">
            <v>0</v>
          </cell>
        </row>
        <row r="196">
          <cell r="M196" t="str">
            <v>SupportMecano</v>
          </cell>
          <cell r="N196" t="str">
            <v>Support mécanosoudé 200x200x400</v>
          </cell>
          <cell r="O196" t="str">
            <v>Mechanically welded support 200x200x400x400</v>
          </cell>
          <cell r="P196">
            <v>2</v>
          </cell>
          <cell r="Q196" t="str">
            <v>rang 1</v>
          </cell>
          <cell r="R196" t="str">
            <v/>
          </cell>
          <cell r="X196">
            <v>0</v>
          </cell>
          <cell r="Y196">
            <v>0</v>
          </cell>
          <cell r="Z196">
            <v>0</v>
          </cell>
          <cell r="AA196">
            <v>0</v>
          </cell>
          <cell r="AD196">
            <v>0</v>
          </cell>
          <cell r="AE196">
            <v>0</v>
          </cell>
          <cell r="AF196">
            <v>0</v>
          </cell>
        </row>
        <row r="197">
          <cell r="M197" t="str">
            <v>SupportMecano</v>
          </cell>
          <cell r="N197" t="str">
            <v>Support mécanosoudé 200x200x400</v>
          </cell>
          <cell r="O197" t="str">
            <v>Mechanically welded support 200x200x400x400</v>
          </cell>
          <cell r="P197">
            <v>6</v>
          </cell>
          <cell r="Q197" t="str">
            <v>rang 2 et 3 et 3</v>
          </cell>
          <cell r="R197" t="str">
            <v>02</v>
          </cell>
          <cell r="X197">
            <v>0</v>
          </cell>
          <cell r="Y197">
            <v>0</v>
          </cell>
          <cell r="Z197">
            <v>0</v>
          </cell>
          <cell r="AA197">
            <v>0</v>
          </cell>
          <cell r="AD197">
            <v>0</v>
          </cell>
          <cell r="AE197">
            <v>0</v>
          </cell>
          <cell r="AF197">
            <v>0</v>
          </cell>
        </row>
        <row r="198">
          <cell r="M198" t="str">
            <v>UnitGuidLinPt</v>
          </cell>
          <cell r="N198" t="str">
            <v>Unité guidage linéaire compact Ø 50 course 50</v>
          </cell>
          <cell r="O198" t="str">
            <v>Compact guide unit Ø 50 stroke 50</v>
          </cell>
          <cell r="P198">
            <v>4</v>
          </cell>
          <cell r="Q198" t="str">
            <v>staion de dechargement</v>
          </cell>
          <cell r="R198" t="str">
            <v/>
          </cell>
          <cell r="X198">
            <v>105.63209999999999</v>
          </cell>
          <cell r="Y198">
            <v>437.83320000000003</v>
          </cell>
          <cell r="Z198">
            <v>435.43321199976435</v>
          </cell>
          <cell r="AA198">
            <v>978.89851199976442</v>
          </cell>
          <cell r="AD198">
            <v>26.408024999999999</v>
          </cell>
          <cell r="AE198">
            <v>109.45830000000001</v>
          </cell>
          <cell r="AF198">
            <v>108.85830299994109</v>
          </cell>
        </row>
        <row r="199">
          <cell r="M199" t="str">
            <v>SupportMecano</v>
          </cell>
          <cell r="N199" t="str">
            <v>Support mécanosoudé 200x200x400</v>
          </cell>
          <cell r="O199" t="str">
            <v>Mechanically welded support 200x200x400x400</v>
          </cell>
          <cell r="P199">
            <v>1</v>
          </cell>
          <cell r="Q199" t="str">
            <v>dechargement 1</v>
          </cell>
          <cell r="R199" t="str">
            <v/>
          </cell>
          <cell r="X199">
            <v>0</v>
          </cell>
          <cell r="Y199">
            <v>0</v>
          </cell>
          <cell r="Z199">
            <v>0</v>
          </cell>
          <cell r="AA199">
            <v>0</v>
          </cell>
          <cell r="AD199">
            <v>0</v>
          </cell>
          <cell r="AE199">
            <v>0</v>
          </cell>
          <cell r="AF199">
            <v>0</v>
          </cell>
        </row>
        <row r="200">
          <cell r="M200" t="str">
            <v>SupportMecano</v>
          </cell>
          <cell r="N200" t="str">
            <v>Support mécanosoudé 200x200x400</v>
          </cell>
          <cell r="O200" t="str">
            <v>Mechanically welded support 200x200x400x400</v>
          </cell>
          <cell r="P200">
            <v>3</v>
          </cell>
          <cell r="Q200" t="str">
            <v>dechargement 2 ET 3 et 4</v>
          </cell>
          <cell r="R200" t="str">
            <v>02</v>
          </cell>
          <cell r="X200">
            <v>0</v>
          </cell>
          <cell r="Y200">
            <v>0</v>
          </cell>
          <cell r="Z200">
            <v>0</v>
          </cell>
          <cell r="AA200">
            <v>0</v>
          </cell>
          <cell r="AD200">
            <v>0</v>
          </cell>
          <cell r="AE200">
            <v>0</v>
          </cell>
          <cell r="AF200">
            <v>0</v>
          </cell>
        </row>
        <row r="201">
          <cell r="M201" t="str">
            <v>AppuiPrat</v>
          </cell>
          <cell r="N201" t="str">
            <v>Appui seul au pratique</v>
          </cell>
          <cell r="O201" t="str">
            <v>Support without clamp</v>
          </cell>
          <cell r="P201">
            <v>4</v>
          </cell>
          <cell r="Q201" t="str">
            <v>dechargement 1</v>
          </cell>
          <cell r="R201" t="str">
            <v/>
          </cell>
          <cell r="X201">
            <v>0</v>
          </cell>
          <cell r="Y201">
            <v>0</v>
          </cell>
          <cell r="Z201">
            <v>0</v>
          </cell>
          <cell r="AA201">
            <v>0</v>
          </cell>
          <cell r="AD201">
            <v>0</v>
          </cell>
          <cell r="AE201">
            <v>0</v>
          </cell>
          <cell r="AF201">
            <v>0</v>
          </cell>
        </row>
        <row r="202">
          <cell r="M202" t="str">
            <v>AppuiPrat</v>
          </cell>
          <cell r="N202" t="str">
            <v>Appui seul au pratique</v>
          </cell>
          <cell r="O202" t="str">
            <v>Support without clamp</v>
          </cell>
          <cell r="P202">
            <v>12</v>
          </cell>
          <cell r="Q202" t="str">
            <v>dechargement 2 et 3 et 4</v>
          </cell>
          <cell r="R202" t="str">
            <v>02</v>
          </cell>
          <cell r="X202">
            <v>0</v>
          </cell>
          <cell r="Y202">
            <v>0</v>
          </cell>
          <cell r="Z202">
            <v>0</v>
          </cell>
          <cell r="AA202">
            <v>0</v>
          </cell>
          <cell r="AD202">
            <v>0</v>
          </cell>
          <cell r="AE202">
            <v>0</v>
          </cell>
          <cell r="AF202">
            <v>0</v>
          </cell>
        </row>
        <row r="203">
          <cell r="M203" t="str">
            <v>Aval</v>
          </cell>
          <cell r="N203" t="str">
            <v>Avaloir</v>
          </cell>
          <cell r="O203" t="str">
            <v>Guide</v>
          </cell>
          <cell r="P203">
            <v>4</v>
          </cell>
          <cell r="Q203">
            <v>0</v>
          </cell>
          <cell r="R203" t="str">
            <v/>
          </cell>
          <cell r="X203">
            <v>0</v>
          </cell>
          <cell r="Y203">
            <v>0</v>
          </cell>
          <cell r="Z203">
            <v>0</v>
          </cell>
          <cell r="AA203">
            <v>0</v>
          </cell>
          <cell r="AD203">
            <v>0</v>
          </cell>
          <cell r="AE203">
            <v>0</v>
          </cell>
          <cell r="AF203">
            <v>0</v>
          </cell>
        </row>
        <row r="204">
          <cell r="M204" t="str">
            <v>Aval</v>
          </cell>
          <cell r="N204" t="str">
            <v>Avaloir</v>
          </cell>
          <cell r="O204" t="str">
            <v>Guide</v>
          </cell>
          <cell r="P204">
            <v>8</v>
          </cell>
          <cell r="Q204">
            <v>0</v>
          </cell>
          <cell r="R204" t="str">
            <v>02</v>
          </cell>
          <cell r="X204">
            <v>0</v>
          </cell>
          <cell r="Y204">
            <v>0</v>
          </cell>
          <cell r="Z204">
            <v>0</v>
          </cell>
          <cell r="AA204">
            <v>0</v>
          </cell>
          <cell r="AD204">
            <v>0</v>
          </cell>
          <cell r="AE204">
            <v>0</v>
          </cell>
          <cell r="AF204">
            <v>0</v>
          </cell>
        </row>
        <row r="205">
          <cell r="M205" t="str">
            <v>PPinduc</v>
          </cell>
          <cell r="N205" t="str">
            <v>Détecteur inductif de présence pièce</v>
          </cell>
          <cell r="O205" t="str">
            <v>Inductive part presence detector</v>
          </cell>
          <cell r="P205">
            <v>8</v>
          </cell>
          <cell r="Q205" t="str">
            <v>2 par station</v>
          </cell>
          <cell r="R205" t="str">
            <v/>
          </cell>
          <cell r="X205">
            <v>152.85060000000001</v>
          </cell>
          <cell r="Y205">
            <v>206.54759999999999</v>
          </cell>
          <cell r="Z205">
            <v>711.26642399952857</v>
          </cell>
          <cell r="AA205">
            <v>1070.6646239995284</v>
          </cell>
          <cell r="AD205">
            <v>19.106325000000002</v>
          </cell>
          <cell r="AE205">
            <v>25.818449999999999</v>
          </cell>
          <cell r="AF205">
            <v>88.908302999941071</v>
          </cell>
        </row>
        <row r="206">
          <cell r="M206" t="str">
            <v>Distrib2</v>
          </cell>
          <cell r="N206" t="str">
            <v>Distributeur 5/2</v>
          </cell>
          <cell r="O206" t="str">
            <v>5/2-way valve</v>
          </cell>
          <cell r="P206">
            <v>4</v>
          </cell>
          <cell r="Q206" t="str">
            <v>4 stations</v>
          </cell>
          <cell r="R206" t="str">
            <v/>
          </cell>
          <cell r="X206">
            <v>288.30060000000003</v>
          </cell>
          <cell r="Y206">
            <v>643.77600000000007</v>
          </cell>
          <cell r="Z206">
            <v>592.63529804922905</v>
          </cell>
          <cell r="AA206">
            <v>1524.7118980492291</v>
          </cell>
          <cell r="AD206">
            <v>72.075150000000008</v>
          </cell>
          <cell r="AE206">
            <v>160.94400000000002</v>
          </cell>
          <cell r="AF206">
            <v>148.15882451230726</v>
          </cell>
        </row>
        <row r="207">
          <cell r="M207" t="str">
            <v>UnitGuidLinPt</v>
          </cell>
          <cell r="N207" t="str">
            <v>Unité guidage linéaire compact Ø 50 course 50</v>
          </cell>
          <cell r="O207" t="str">
            <v>Compact guide unit Ø 50 stroke 50</v>
          </cell>
          <cell r="P207">
            <v>2</v>
          </cell>
          <cell r="Q207" t="str">
            <v>butee de retenu 2 par rangée</v>
          </cell>
          <cell r="R207" t="str">
            <v/>
          </cell>
          <cell r="X207">
            <v>52.816049999999997</v>
          </cell>
          <cell r="Y207">
            <v>218.91660000000002</v>
          </cell>
          <cell r="Z207">
            <v>217.71660599988218</v>
          </cell>
          <cell r="AA207">
            <v>489.44925599988221</v>
          </cell>
          <cell r="AD207">
            <v>26.408024999999999</v>
          </cell>
          <cell r="AE207">
            <v>109.45830000000001</v>
          </cell>
          <cell r="AF207">
            <v>108.85830299994109</v>
          </cell>
        </row>
        <row r="208">
          <cell r="M208" t="str">
            <v>UnitGuidLinPt</v>
          </cell>
          <cell r="N208" t="str">
            <v>Unité guidage linéaire compact Ø 50 course 50</v>
          </cell>
          <cell r="O208" t="str">
            <v>Compact guide unit Ø 50 stroke 50</v>
          </cell>
          <cell r="P208">
            <v>6</v>
          </cell>
          <cell r="Q208" t="str">
            <v>butee de retenu 2 par rangée</v>
          </cell>
          <cell r="R208" t="str">
            <v>02</v>
          </cell>
          <cell r="X208">
            <v>158.44815</v>
          </cell>
          <cell r="Y208">
            <v>656.74980000000005</v>
          </cell>
          <cell r="Z208">
            <v>653.14981799964642</v>
          </cell>
          <cell r="AA208">
            <v>1468.3477679996463</v>
          </cell>
          <cell r="AD208">
            <v>26.408024999999999</v>
          </cell>
          <cell r="AE208">
            <v>109.45830000000001</v>
          </cell>
          <cell r="AF208">
            <v>108.85830299994107</v>
          </cell>
        </row>
        <row r="209">
          <cell r="M209" t="str">
            <v>AppuiPrat</v>
          </cell>
          <cell r="N209" t="str">
            <v>Appui seul au pratique</v>
          </cell>
          <cell r="O209" t="str">
            <v>Support without clamp</v>
          </cell>
          <cell r="P209">
            <v>4</v>
          </cell>
          <cell r="Q209" t="str">
            <v>appui retenu</v>
          </cell>
          <cell r="R209" t="str">
            <v/>
          </cell>
          <cell r="X209">
            <v>0</v>
          </cell>
          <cell r="Y209">
            <v>0</v>
          </cell>
          <cell r="Z209">
            <v>0</v>
          </cell>
          <cell r="AA209">
            <v>0</v>
          </cell>
          <cell r="AD209">
            <v>0</v>
          </cell>
          <cell r="AE209">
            <v>0</v>
          </cell>
          <cell r="AF209">
            <v>0</v>
          </cell>
        </row>
        <row r="210">
          <cell r="M210" t="str">
            <v>AppuiPrat</v>
          </cell>
          <cell r="N210" t="str">
            <v>Appui seul au pratique</v>
          </cell>
          <cell r="O210" t="str">
            <v>Support without clamp</v>
          </cell>
          <cell r="P210">
            <v>12</v>
          </cell>
          <cell r="Q210" t="str">
            <v>appui retenu</v>
          </cell>
          <cell r="R210" t="str">
            <v>02</v>
          </cell>
          <cell r="X210">
            <v>0</v>
          </cell>
          <cell r="Y210">
            <v>0</v>
          </cell>
          <cell r="Z210">
            <v>0</v>
          </cell>
          <cell r="AA210">
            <v>0</v>
          </cell>
          <cell r="AD210">
            <v>0</v>
          </cell>
          <cell r="AE210">
            <v>0</v>
          </cell>
          <cell r="AF210">
            <v>0</v>
          </cell>
        </row>
        <row r="211">
          <cell r="M211">
            <v>0</v>
          </cell>
          <cell r="N211">
            <v>0</v>
          </cell>
          <cell r="O211" t="str">
            <v/>
          </cell>
          <cell r="P211">
            <v>0</v>
          </cell>
          <cell r="Q211">
            <v>0</v>
          </cell>
          <cell r="R211">
            <v>0</v>
          </cell>
          <cell r="AA211">
            <v>0</v>
          </cell>
          <cell r="AD211" t="e">
            <v>#DIV/0!</v>
          </cell>
          <cell r="AE211" t="e">
            <v>#DIV/0!</v>
          </cell>
          <cell r="AF211" t="e">
            <v>#DIV/0!</v>
          </cell>
        </row>
        <row r="212">
          <cell r="M212">
            <v>0</v>
          </cell>
          <cell r="N212">
            <v>0</v>
          </cell>
          <cell r="O212" t="str">
            <v/>
          </cell>
          <cell r="P212">
            <v>1</v>
          </cell>
          <cell r="Q212">
            <v>0</v>
          </cell>
          <cell r="R212">
            <v>0</v>
          </cell>
          <cell r="AA212">
            <v>0</v>
          </cell>
          <cell r="AD212">
            <v>0</v>
          </cell>
          <cell r="AE212">
            <v>0</v>
          </cell>
          <cell r="AF212">
            <v>0</v>
          </cell>
        </row>
        <row r="213">
          <cell r="M213" t="str">
            <v>Reh1000</v>
          </cell>
          <cell r="N213" t="str">
            <v>Réhausse robot h&lt;1000mm</v>
          </cell>
          <cell r="O213" t="str">
            <v>Robot extension h&lt;1000mm</v>
          </cell>
          <cell r="P213">
            <v>1</v>
          </cell>
          <cell r="Q213">
            <v>0</v>
          </cell>
          <cell r="R213" t="str">
            <v/>
          </cell>
          <cell r="X213">
            <v>0</v>
          </cell>
          <cell r="Y213">
            <v>29.809500000000003</v>
          </cell>
          <cell r="Z213">
            <v>10.5</v>
          </cell>
          <cell r="AA213">
            <v>40.3095</v>
          </cell>
          <cell r="AD213">
            <v>0</v>
          </cell>
          <cell r="AE213">
            <v>29.809500000000003</v>
          </cell>
          <cell r="AF213">
            <v>10.5</v>
          </cell>
        </row>
        <row r="214">
          <cell r="M214" t="str">
            <v>Robotnu1</v>
          </cell>
          <cell r="N214" t="str">
            <v>Robot nu bras 2,65m / 165 Kg</v>
          </cell>
          <cell r="O214" t="str">
            <v>Robot bare arm 2.65m / 165 Kg</v>
          </cell>
          <cell r="P214">
            <v>1</v>
          </cell>
          <cell r="Q214">
            <v>0</v>
          </cell>
          <cell r="R214" t="str">
            <v/>
          </cell>
          <cell r="X214">
            <v>0</v>
          </cell>
          <cell r="Y214">
            <v>0</v>
          </cell>
          <cell r="Z214">
            <v>0</v>
          </cell>
          <cell r="AA214">
            <v>0</v>
          </cell>
          <cell r="AD214">
            <v>0</v>
          </cell>
          <cell r="AE214">
            <v>0</v>
          </cell>
          <cell r="AF214">
            <v>0</v>
          </cell>
        </row>
        <row r="215">
          <cell r="M215" t="str">
            <v>Robotintégration-V11</v>
          </cell>
          <cell r="N215" t="str">
            <v>Intégration robot + baie sur site -V11</v>
          </cell>
          <cell r="O215" t="str">
            <v>Robot + bay integration on site -V11</v>
          </cell>
          <cell r="P215">
            <v>1</v>
          </cell>
          <cell r="Q215">
            <v>0</v>
          </cell>
          <cell r="R215" t="str">
            <v/>
          </cell>
          <cell r="X215">
            <v>272.35057499999999</v>
          </cell>
          <cell r="Y215">
            <v>862.84800000000007</v>
          </cell>
          <cell r="Z215">
            <v>1585.7331209995875</v>
          </cell>
          <cell r="AA215">
            <v>2720.9316959995876</v>
          </cell>
          <cell r="AD215">
            <v>272.35057499999999</v>
          </cell>
          <cell r="AE215">
            <v>862.84800000000007</v>
          </cell>
          <cell r="AF215">
            <v>1585.7331209995875</v>
          </cell>
        </row>
        <row r="216">
          <cell r="M216" t="str">
            <v>SEL-MF</v>
          </cell>
          <cell r="N216" t="str">
            <v>Applicatif Robot SEL en Moyenne Fréquence</v>
          </cell>
          <cell r="O216" t="str">
            <v>Medium Frequency SEL Robot Application</v>
          </cell>
          <cell r="P216">
            <v>1</v>
          </cell>
          <cell r="Q216">
            <v>0</v>
          </cell>
          <cell r="R216" t="str">
            <v/>
          </cell>
          <cell r="X216">
            <v>21.930300000000003</v>
          </cell>
          <cell r="Y216">
            <v>1168.179075</v>
          </cell>
          <cell r="Z216">
            <v>772.458302999941</v>
          </cell>
          <cell r="AA216">
            <v>1962.567677999941</v>
          </cell>
          <cell r="AD216">
            <v>21.930300000000003</v>
          </cell>
          <cell r="AE216">
            <v>1168.179075</v>
          </cell>
          <cell r="AF216">
            <v>772.458302999941</v>
          </cell>
        </row>
        <row r="217">
          <cell r="M217" t="str">
            <v>TrajSoud</v>
          </cell>
          <cell r="N217" t="str">
            <v>Trajectoire de soudure(clinchage, arc tiré, rivet)</v>
          </cell>
          <cell r="O217" t="str">
            <v>Welding path (clinching, pulled arc, rivet)</v>
          </cell>
          <cell r="P217">
            <v>1</v>
          </cell>
          <cell r="Q217" t="str">
            <v>OP10 plateau A</v>
          </cell>
          <cell r="R217" t="str">
            <v/>
          </cell>
          <cell r="X217">
            <v>0</v>
          </cell>
          <cell r="Y217">
            <v>0</v>
          </cell>
          <cell r="Z217">
            <v>0</v>
          </cell>
          <cell r="AA217">
            <v>0</v>
          </cell>
          <cell r="AD217">
            <v>0</v>
          </cell>
          <cell r="AE217">
            <v>0</v>
          </cell>
          <cell r="AF217">
            <v>0</v>
          </cell>
        </row>
        <row r="218">
          <cell r="M218" t="str">
            <v>CopTrajSoud</v>
          </cell>
          <cell r="N218" t="str">
            <v>Copie trajectoire Soudure suite à ajout diversité</v>
          </cell>
          <cell r="O218" t="str">
            <v>Copie of a welding trajectory for divers models</v>
          </cell>
          <cell r="P218">
            <v>1</v>
          </cell>
          <cell r="Q218" t="str">
            <v>OP10 plateau B</v>
          </cell>
          <cell r="R218" t="str">
            <v/>
          </cell>
          <cell r="X218">
            <v>0</v>
          </cell>
          <cell r="Y218">
            <v>0</v>
          </cell>
          <cell r="Z218">
            <v>0</v>
          </cell>
          <cell r="AA218">
            <v>0</v>
          </cell>
          <cell r="AD218">
            <v>0</v>
          </cell>
          <cell r="AE218">
            <v>0</v>
          </cell>
          <cell r="AF218">
            <v>0</v>
          </cell>
        </row>
        <row r="219">
          <cell r="M219" t="str">
            <v>EchCodeTraj</v>
          </cell>
          <cell r="N219" t="str">
            <v>Echange Code Trajectoire avec baie robot</v>
          </cell>
          <cell r="O219" t="str">
            <v>Exchange of Trajectory Code with robot bay</v>
          </cell>
          <cell r="P219">
            <v>2</v>
          </cell>
          <cell r="Q219">
            <v>0</v>
          </cell>
          <cell r="R219" t="str">
            <v/>
          </cell>
          <cell r="X219">
            <v>23.625</v>
          </cell>
          <cell r="Y219">
            <v>0</v>
          </cell>
          <cell r="Z219">
            <v>151.70826659987034</v>
          </cell>
          <cell r="AA219">
            <v>175.33326659987034</v>
          </cell>
          <cell r="AD219">
            <v>11.8125</v>
          </cell>
          <cell r="AE219">
            <v>0</v>
          </cell>
          <cell r="AF219">
            <v>75.854133299935171</v>
          </cell>
        </row>
        <row r="220">
          <cell r="M220" t="str">
            <v>HEtudAUT</v>
          </cell>
          <cell r="N220" t="str">
            <v>Une heure d'études automatismes</v>
          </cell>
          <cell r="O220" t="str">
            <v>One hour of automation studies</v>
          </cell>
          <cell r="P220">
            <v>1</v>
          </cell>
          <cell r="Q220" t="str">
            <v>Hetude complement AF+Marguerite+Prog</v>
          </cell>
          <cell r="R220" t="str">
            <v/>
          </cell>
          <cell r="X220">
            <v>65</v>
          </cell>
          <cell r="Y220">
            <v>0</v>
          </cell>
          <cell r="Z220">
            <v>0</v>
          </cell>
          <cell r="AA220">
            <v>65</v>
          </cell>
          <cell r="AD220">
            <v>65</v>
          </cell>
          <cell r="AE220">
            <v>0</v>
          </cell>
          <cell r="AF220">
            <v>0</v>
          </cell>
        </row>
        <row r="221">
          <cell r="M221" t="str">
            <v>VerrineRobot</v>
          </cell>
          <cell r="N221" t="str">
            <v>Verrine Robot</v>
          </cell>
          <cell r="O221" t="str">
            <v>To make</v>
          </cell>
          <cell r="P221">
            <v>1</v>
          </cell>
          <cell r="Q221">
            <v>0</v>
          </cell>
          <cell r="R221" t="str">
            <v/>
          </cell>
          <cell r="AA221">
            <v>0</v>
          </cell>
          <cell r="AD221">
            <v>0</v>
          </cell>
          <cell r="AE221">
            <v>0</v>
          </cell>
          <cell r="AF221">
            <v>0</v>
          </cell>
        </row>
        <row r="222">
          <cell r="M222">
            <v>0</v>
          </cell>
          <cell r="N222">
            <v>0</v>
          </cell>
          <cell r="O222" t="str">
            <v/>
          </cell>
          <cell r="P222">
            <v>0</v>
          </cell>
          <cell r="Q222">
            <v>0</v>
          </cell>
          <cell r="R222">
            <v>0</v>
          </cell>
          <cell r="AA222">
            <v>0</v>
          </cell>
          <cell r="AD222" t="e">
            <v>#DIV/0!</v>
          </cell>
          <cell r="AE222" t="e">
            <v>#DIV/0!</v>
          </cell>
          <cell r="AF222" t="e">
            <v>#DIV/0!</v>
          </cell>
        </row>
        <row r="223">
          <cell r="M223">
            <v>0</v>
          </cell>
          <cell r="N223">
            <v>0</v>
          </cell>
          <cell r="O223" t="str">
            <v/>
          </cell>
          <cell r="P223">
            <v>1</v>
          </cell>
          <cell r="Q223">
            <v>0</v>
          </cell>
          <cell r="R223">
            <v>0</v>
          </cell>
          <cell r="AA223">
            <v>0</v>
          </cell>
          <cell r="AD223">
            <v>0</v>
          </cell>
          <cell r="AE223">
            <v>0</v>
          </cell>
          <cell r="AF223">
            <v>0</v>
          </cell>
        </row>
        <row r="224">
          <cell r="M224" t="str">
            <v>InterfaceRobPinceStdenL</v>
          </cell>
          <cell r="N224" t="str">
            <v>Interface Std en L fixation entre Pince et Robot</v>
          </cell>
          <cell r="O224" t="str">
            <v>Std L-shaped interface for fixing between Clamp and Robot</v>
          </cell>
          <cell r="P224">
            <v>1</v>
          </cell>
          <cell r="Q224">
            <v>0</v>
          </cell>
          <cell r="R224" t="str">
            <v/>
          </cell>
          <cell r="X224">
            <v>0</v>
          </cell>
          <cell r="Y224">
            <v>0</v>
          </cell>
          <cell r="Z224">
            <v>0</v>
          </cell>
          <cell r="AA224">
            <v>0</v>
          </cell>
          <cell r="AD224">
            <v>0</v>
          </cell>
          <cell r="AE224">
            <v>0</v>
          </cell>
          <cell r="AF224">
            <v>0</v>
          </cell>
        </row>
        <row r="225">
          <cell r="M225" t="str">
            <v>PincRobMFLightC300ModSansDetal</v>
          </cell>
          <cell r="N225" t="str">
            <v>Pince Mod MF Light en Cé électrique LU 300</v>
          </cell>
          <cell r="O225" t="str">
            <v>MF Light Mod Clamp C- Shape Electric Width 300</v>
          </cell>
          <cell r="P225">
            <v>1</v>
          </cell>
          <cell r="Q225">
            <v>0</v>
          </cell>
          <cell r="R225" t="str">
            <v/>
          </cell>
          <cell r="X225">
            <v>0</v>
          </cell>
          <cell r="Y225">
            <v>0</v>
          </cell>
          <cell r="Z225">
            <v>0</v>
          </cell>
          <cell r="AA225">
            <v>0</v>
          </cell>
          <cell r="AD225">
            <v>0</v>
          </cell>
          <cell r="AE225">
            <v>0</v>
          </cell>
          <cell r="AF225">
            <v>0</v>
          </cell>
        </row>
        <row r="226">
          <cell r="M226" t="str">
            <v>MisAllRech</v>
          </cell>
          <cell r="N226" t="str">
            <v>Mise et Allonge de rechange</v>
          </cell>
          <cell r="O226" t="str">
            <v>Spare plug and extension cable</v>
          </cell>
          <cell r="P226">
            <v>1</v>
          </cell>
          <cell r="Q226">
            <v>0</v>
          </cell>
          <cell r="R226" t="str">
            <v/>
          </cell>
          <cell r="X226">
            <v>0</v>
          </cell>
          <cell r="Y226">
            <v>0</v>
          </cell>
          <cell r="Z226">
            <v>0</v>
          </cell>
          <cell r="AA226">
            <v>0</v>
          </cell>
          <cell r="AD226">
            <v>0</v>
          </cell>
          <cell r="AE226">
            <v>0</v>
          </cell>
          <cell r="AF226">
            <v>0</v>
          </cell>
        </row>
        <row r="227">
          <cell r="M227">
            <v>0</v>
          </cell>
          <cell r="N227">
            <v>0</v>
          </cell>
          <cell r="O227" t="str">
            <v/>
          </cell>
          <cell r="P227">
            <v>0</v>
          </cell>
          <cell r="Q227">
            <v>0</v>
          </cell>
          <cell r="R227">
            <v>0</v>
          </cell>
          <cell r="AA227">
            <v>0</v>
          </cell>
          <cell r="AD227" t="e">
            <v>#DIV/0!</v>
          </cell>
          <cell r="AE227" t="e">
            <v>#DIV/0!</v>
          </cell>
          <cell r="AF227" t="e">
            <v>#DIV/0!</v>
          </cell>
        </row>
        <row r="228">
          <cell r="M228">
            <v>0</v>
          </cell>
          <cell r="N228">
            <v>0</v>
          </cell>
          <cell r="O228" t="str">
            <v/>
          </cell>
          <cell r="P228">
            <v>1</v>
          </cell>
          <cell r="Q228">
            <v>0</v>
          </cell>
          <cell r="R228">
            <v>0</v>
          </cell>
          <cell r="AA228">
            <v>0</v>
          </cell>
          <cell r="AD228">
            <v>0</v>
          </cell>
          <cell r="AE228">
            <v>0</v>
          </cell>
          <cell r="AF228">
            <v>0</v>
          </cell>
        </row>
        <row r="229">
          <cell r="M229" t="str">
            <v>RodFixeNew</v>
          </cell>
          <cell r="N229" t="str">
            <v>Rodeuse fixe (Std New)</v>
          </cell>
          <cell r="O229" t="str">
            <v>Tip dreser fix (new)</v>
          </cell>
          <cell r="P229">
            <v>1</v>
          </cell>
          <cell r="Q229" t="str">
            <v>Choix suivant les cas</v>
          </cell>
          <cell r="R229" t="str">
            <v/>
          </cell>
          <cell r="X229">
            <v>20.474999999999998</v>
          </cell>
          <cell r="Y229">
            <v>95.678100000000001</v>
          </cell>
          <cell r="Z229">
            <v>254.625</v>
          </cell>
          <cell r="AA229">
            <v>370.77809999999999</v>
          </cell>
          <cell r="AD229">
            <v>20.474999999999998</v>
          </cell>
          <cell r="AE229">
            <v>95.678100000000001</v>
          </cell>
          <cell r="AF229">
            <v>254.625</v>
          </cell>
        </row>
        <row r="230">
          <cell r="M230">
            <v>0</v>
          </cell>
          <cell r="N230">
            <v>0</v>
          </cell>
          <cell r="O230" t="str">
            <v/>
          </cell>
          <cell r="P230">
            <v>0</v>
          </cell>
          <cell r="Q230">
            <v>0</v>
          </cell>
          <cell r="R230">
            <v>0</v>
          </cell>
          <cell r="AA230">
            <v>0</v>
          </cell>
          <cell r="AD230" t="e">
            <v>#DIV/0!</v>
          </cell>
          <cell r="AE230" t="e">
            <v>#DIV/0!</v>
          </cell>
          <cell r="AF230" t="e">
            <v>#DIV/0!</v>
          </cell>
        </row>
        <row r="231">
          <cell r="M231">
            <v>0</v>
          </cell>
          <cell r="N231">
            <v>0</v>
          </cell>
          <cell r="O231" t="str">
            <v/>
          </cell>
          <cell r="P231">
            <v>1</v>
          </cell>
          <cell r="Q231">
            <v>0</v>
          </cell>
          <cell r="R231">
            <v>0</v>
          </cell>
          <cell r="AA231">
            <v>0</v>
          </cell>
          <cell r="AD231">
            <v>0</v>
          </cell>
          <cell r="AE231">
            <v>0</v>
          </cell>
          <cell r="AF231">
            <v>0</v>
          </cell>
        </row>
        <row r="232">
          <cell r="M232" t="str">
            <v>Reh1000</v>
          </cell>
          <cell r="N232" t="str">
            <v>Réhausse robot h&lt;1000mm</v>
          </cell>
          <cell r="O232" t="str">
            <v>Robot extension h&lt;1000mm</v>
          </cell>
          <cell r="P232">
            <v>1</v>
          </cell>
          <cell r="Q232">
            <v>0</v>
          </cell>
          <cell r="R232" t="str">
            <v/>
          </cell>
          <cell r="X232">
            <v>0</v>
          </cell>
          <cell r="Y232">
            <v>29.809500000000003</v>
          </cell>
          <cell r="Z232">
            <v>10.5</v>
          </cell>
          <cell r="AA232">
            <v>40.3095</v>
          </cell>
          <cell r="AD232">
            <v>0</v>
          </cell>
          <cell r="AE232">
            <v>29.809500000000003</v>
          </cell>
          <cell r="AF232">
            <v>10.5</v>
          </cell>
        </row>
        <row r="233">
          <cell r="M233" t="str">
            <v>Robotnu1</v>
          </cell>
          <cell r="N233" t="str">
            <v>Robot nu bras 2,65m / 165 Kg</v>
          </cell>
          <cell r="O233" t="str">
            <v>Robot bare arm 2.65m / 165 Kg</v>
          </cell>
          <cell r="P233">
            <v>1</v>
          </cell>
          <cell r="Q233">
            <v>0</v>
          </cell>
          <cell r="R233" t="str">
            <v/>
          </cell>
          <cell r="X233">
            <v>0</v>
          </cell>
          <cell r="Y233">
            <v>0</v>
          </cell>
          <cell r="Z233">
            <v>0</v>
          </cell>
          <cell r="AA233">
            <v>0</v>
          </cell>
          <cell r="AD233">
            <v>0</v>
          </cell>
          <cell r="AE233">
            <v>0</v>
          </cell>
          <cell r="AF233">
            <v>0</v>
          </cell>
        </row>
        <row r="234">
          <cell r="M234" t="str">
            <v>Robotintégration-V11</v>
          </cell>
          <cell r="N234" t="str">
            <v>Intégration robot + baie sur site -V11</v>
          </cell>
          <cell r="O234" t="str">
            <v>Robot + bay integration on site -V11</v>
          </cell>
          <cell r="P234">
            <v>1</v>
          </cell>
          <cell r="Q234">
            <v>0</v>
          </cell>
          <cell r="R234" t="str">
            <v/>
          </cell>
          <cell r="X234">
            <v>272.35057499999999</v>
          </cell>
          <cell r="Y234">
            <v>862.84800000000007</v>
          </cell>
          <cell r="Z234">
            <v>1585.7331209995875</v>
          </cell>
          <cell r="AA234">
            <v>2720.9316959995876</v>
          </cell>
          <cell r="AD234">
            <v>272.35057499999999</v>
          </cell>
          <cell r="AE234">
            <v>862.84800000000007</v>
          </cell>
          <cell r="AF234">
            <v>1585.7331209995875</v>
          </cell>
        </row>
        <row r="235">
          <cell r="M235" t="str">
            <v>SEL-MF</v>
          </cell>
          <cell r="N235" t="str">
            <v>Applicatif Robot SEL en Moyenne Fréquence</v>
          </cell>
          <cell r="O235" t="str">
            <v>Medium Frequency SEL Robot Application</v>
          </cell>
          <cell r="P235">
            <v>1</v>
          </cell>
          <cell r="Q235">
            <v>0</v>
          </cell>
          <cell r="R235" t="str">
            <v/>
          </cell>
          <cell r="X235">
            <v>21.930300000000003</v>
          </cell>
          <cell r="Y235">
            <v>1168.179075</v>
          </cell>
          <cell r="Z235">
            <v>772.458302999941</v>
          </cell>
          <cell r="AA235">
            <v>1962.567677999941</v>
          </cell>
          <cell r="AD235">
            <v>21.930300000000003</v>
          </cell>
          <cell r="AE235">
            <v>1168.179075</v>
          </cell>
          <cell r="AF235">
            <v>772.458302999941</v>
          </cell>
        </row>
        <row r="236">
          <cell r="M236" t="str">
            <v>TrajSoud</v>
          </cell>
          <cell r="N236" t="str">
            <v>Trajectoire de soudure(clinchage, arc tiré, rivet)</v>
          </cell>
          <cell r="O236" t="str">
            <v>Welding path (clinching, pulled arc, rivet)</v>
          </cell>
          <cell r="P236">
            <v>1</v>
          </cell>
          <cell r="Q236" t="str">
            <v>OP10 Plateau A</v>
          </cell>
          <cell r="R236" t="str">
            <v/>
          </cell>
          <cell r="X236">
            <v>0</v>
          </cell>
          <cell r="Y236">
            <v>0</v>
          </cell>
          <cell r="Z236">
            <v>0</v>
          </cell>
          <cell r="AA236">
            <v>0</v>
          </cell>
          <cell r="AD236">
            <v>0</v>
          </cell>
          <cell r="AE236">
            <v>0</v>
          </cell>
          <cell r="AF236">
            <v>0</v>
          </cell>
        </row>
        <row r="237">
          <cell r="M237" t="str">
            <v>CopTrajSoud</v>
          </cell>
          <cell r="N237" t="str">
            <v>Copie trajectoire Soudure suite à ajout diversité</v>
          </cell>
          <cell r="O237" t="str">
            <v>Copie of a welding trajectory for divers models</v>
          </cell>
          <cell r="P237">
            <v>1</v>
          </cell>
          <cell r="Q237" t="str">
            <v>OP10 Plateau B</v>
          </cell>
          <cell r="R237" t="str">
            <v/>
          </cell>
          <cell r="X237">
            <v>0</v>
          </cell>
          <cell r="Y237">
            <v>0</v>
          </cell>
          <cell r="Z237">
            <v>0</v>
          </cell>
          <cell r="AA237">
            <v>0</v>
          </cell>
          <cell r="AD237">
            <v>0</v>
          </cell>
          <cell r="AE237">
            <v>0</v>
          </cell>
          <cell r="AF237">
            <v>0</v>
          </cell>
        </row>
        <row r="238">
          <cell r="M238" t="str">
            <v>EchCodeTraj</v>
          </cell>
          <cell r="N238" t="str">
            <v>Echange Code Trajectoire avec baie robot</v>
          </cell>
          <cell r="O238" t="str">
            <v>Exchange of Trajectory Code with robot bay</v>
          </cell>
          <cell r="P238">
            <v>2</v>
          </cell>
          <cell r="Q238">
            <v>0</v>
          </cell>
          <cell r="R238" t="str">
            <v/>
          </cell>
          <cell r="X238">
            <v>23.625</v>
          </cell>
          <cell r="Y238">
            <v>0</v>
          </cell>
          <cell r="Z238">
            <v>151.70826659987034</v>
          </cell>
          <cell r="AA238">
            <v>175.33326659987034</v>
          </cell>
          <cell r="AD238">
            <v>11.8125</v>
          </cell>
          <cell r="AE238">
            <v>0</v>
          </cell>
          <cell r="AF238">
            <v>75.854133299935171</v>
          </cell>
        </row>
        <row r="239">
          <cell r="M239" t="str">
            <v>HEtudAUT</v>
          </cell>
          <cell r="N239" t="str">
            <v>Une heure d'études automatismes</v>
          </cell>
          <cell r="O239" t="str">
            <v>One hour of automation studies</v>
          </cell>
          <cell r="P239">
            <v>1</v>
          </cell>
          <cell r="Q239" t="str">
            <v>Hetude complement AF+Marguerite+Prog</v>
          </cell>
          <cell r="R239" t="str">
            <v/>
          </cell>
          <cell r="X239">
            <v>65</v>
          </cell>
          <cell r="Y239">
            <v>0</v>
          </cell>
          <cell r="Z239">
            <v>0</v>
          </cell>
          <cell r="AA239">
            <v>65</v>
          </cell>
          <cell r="AD239">
            <v>65</v>
          </cell>
          <cell r="AE239">
            <v>0</v>
          </cell>
          <cell r="AF239">
            <v>0</v>
          </cell>
        </row>
        <row r="240">
          <cell r="M240" t="str">
            <v>VerrineRobot</v>
          </cell>
          <cell r="N240" t="str">
            <v>Verrine Robot</v>
          </cell>
          <cell r="O240" t="str">
            <v>To make</v>
          </cell>
          <cell r="P240">
            <v>1</v>
          </cell>
          <cell r="Q240">
            <v>0</v>
          </cell>
          <cell r="R240" t="str">
            <v/>
          </cell>
          <cell r="AA240">
            <v>0</v>
          </cell>
          <cell r="AD240">
            <v>0</v>
          </cell>
          <cell r="AE240">
            <v>0</v>
          </cell>
          <cell r="AF240">
            <v>0</v>
          </cell>
        </row>
        <row r="241">
          <cell r="M241">
            <v>0</v>
          </cell>
          <cell r="N241">
            <v>0</v>
          </cell>
          <cell r="O241" t="str">
            <v/>
          </cell>
          <cell r="P241">
            <v>0</v>
          </cell>
          <cell r="Q241">
            <v>0</v>
          </cell>
          <cell r="R241">
            <v>0</v>
          </cell>
          <cell r="AA241">
            <v>0</v>
          </cell>
          <cell r="AD241" t="e">
            <v>#DIV/0!</v>
          </cell>
          <cell r="AE241" t="e">
            <v>#DIV/0!</v>
          </cell>
          <cell r="AF241" t="e">
            <v>#DIV/0!</v>
          </cell>
        </row>
        <row r="242">
          <cell r="M242">
            <v>0</v>
          </cell>
          <cell r="N242">
            <v>0</v>
          </cell>
          <cell r="O242" t="str">
            <v/>
          </cell>
          <cell r="P242">
            <v>1</v>
          </cell>
          <cell r="Q242">
            <v>0</v>
          </cell>
          <cell r="R242">
            <v>0</v>
          </cell>
          <cell r="AA242">
            <v>0</v>
          </cell>
          <cell r="AD242">
            <v>0</v>
          </cell>
          <cell r="AE242">
            <v>0</v>
          </cell>
          <cell r="AF242">
            <v>0</v>
          </cell>
        </row>
        <row r="243">
          <cell r="M243" t="str">
            <v>InterfaceRobPinceStdenL</v>
          </cell>
          <cell r="N243" t="str">
            <v>Interface Std en L fixation entre Pince et Robot</v>
          </cell>
          <cell r="O243" t="str">
            <v>Std L-shaped interface for fixing between Clamp and Robot</v>
          </cell>
          <cell r="P243">
            <v>1</v>
          </cell>
          <cell r="Q243">
            <v>0</v>
          </cell>
          <cell r="R243" t="str">
            <v/>
          </cell>
          <cell r="X243">
            <v>0</v>
          </cell>
          <cell r="Y243">
            <v>0</v>
          </cell>
          <cell r="Z243">
            <v>0</v>
          </cell>
          <cell r="AA243">
            <v>0</v>
          </cell>
          <cell r="AD243">
            <v>0</v>
          </cell>
          <cell r="AE243">
            <v>0</v>
          </cell>
          <cell r="AF243">
            <v>0</v>
          </cell>
        </row>
        <row r="244">
          <cell r="M244" t="str">
            <v>PincRobMFLightC300ModSansDetal</v>
          </cell>
          <cell r="N244" t="str">
            <v>Pince Mod MF Light en Cé électrique LU 300</v>
          </cell>
          <cell r="O244" t="str">
            <v>MF Light Mod Clamp C- Shape Electric Width 300</v>
          </cell>
          <cell r="P244">
            <v>1</v>
          </cell>
          <cell r="Q244">
            <v>0</v>
          </cell>
          <cell r="R244" t="str">
            <v/>
          </cell>
          <cell r="X244">
            <v>0</v>
          </cell>
          <cell r="Y244">
            <v>0</v>
          </cell>
          <cell r="Z244">
            <v>0</v>
          </cell>
          <cell r="AA244">
            <v>0</v>
          </cell>
          <cell r="AD244">
            <v>0</v>
          </cell>
          <cell r="AE244">
            <v>0</v>
          </cell>
          <cell r="AF244">
            <v>0</v>
          </cell>
        </row>
        <row r="245">
          <cell r="M245" t="str">
            <v>MisAllRech</v>
          </cell>
          <cell r="N245" t="str">
            <v>Mise et Allonge de rechange</v>
          </cell>
          <cell r="O245" t="str">
            <v>Spare plug and extension cable</v>
          </cell>
          <cell r="P245">
            <v>1</v>
          </cell>
          <cell r="Q245">
            <v>0</v>
          </cell>
          <cell r="R245" t="str">
            <v/>
          </cell>
          <cell r="X245">
            <v>0</v>
          </cell>
          <cell r="Y245">
            <v>0</v>
          </cell>
          <cell r="Z245">
            <v>0</v>
          </cell>
          <cell r="AA245">
            <v>0</v>
          </cell>
          <cell r="AD245">
            <v>0</v>
          </cell>
          <cell r="AE245">
            <v>0</v>
          </cell>
          <cell r="AF245">
            <v>0</v>
          </cell>
        </row>
        <row r="246">
          <cell r="M246">
            <v>0</v>
          </cell>
          <cell r="N246">
            <v>0</v>
          </cell>
          <cell r="O246" t="str">
            <v/>
          </cell>
          <cell r="P246">
            <v>0</v>
          </cell>
          <cell r="Q246">
            <v>0</v>
          </cell>
          <cell r="R246">
            <v>0</v>
          </cell>
          <cell r="AA246">
            <v>0</v>
          </cell>
          <cell r="AD246" t="e">
            <v>#DIV/0!</v>
          </cell>
          <cell r="AE246" t="e">
            <v>#DIV/0!</v>
          </cell>
          <cell r="AF246" t="e">
            <v>#DIV/0!</v>
          </cell>
        </row>
        <row r="247">
          <cell r="M247">
            <v>0</v>
          </cell>
          <cell r="N247">
            <v>0</v>
          </cell>
          <cell r="O247" t="str">
            <v/>
          </cell>
          <cell r="P247">
            <v>1</v>
          </cell>
          <cell r="Q247">
            <v>0</v>
          </cell>
          <cell r="R247">
            <v>0</v>
          </cell>
          <cell r="AA247">
            <v>0</v>
          </cell>
          <cell r="AD247">
            <v>0</v>
          </cell>
          <cell r="AE247">
            <v>0</v>
          </cell>
          <cell r="AF247">
            <v>0</v>
          </cell>
        </row>
        <row r="248">
          <cell r="M248" t="str">
            <v>RodFixeNew</v>
          </cell>
          <cell r="N248" t="str">
            <v>Rodeuse fixe (Std New)</v>
          </cell>
          <cell r="O248" t="str">
            <v>Tip dreser fix (new)</v>
          </cell>
          <cell r="P248">
            <v>1</v>
          </cell>
          <cell r="Q248" t="str">
            <v>Choix suivant les cas</v>
          </cell>
          <cell r="R248" t="str">
            <v/>
          </cell>
          <cell r="X248">
            <v>20.474999999999998</v>
          </cell>
          <cell r="Y248">
            <v>95.678100000000001</v>
          </cell>
          <cell r="Z248">
            <v>254.625</v>
          </cell>
          <cell r="AA248">
            <v>370.77809999999999</v>
          </cell>
          <cell r="AD248">
            <v>20.474999999999998</v>
          </cell>
          <cell r="AE248">
            <v>95.678100000000001</v>
          </cell>
          <cell r="AF248">
            <v>254.625</v>
          </cell>
        </row>
        <row r="249">
          <cell r="M249">
            <v>0</v>
          </cell>
          <cell r="N249">
            <v>0</v>
          </cell>
          <cell r="O249" t="str">
            <v/>
          </cell>
          <cell r="P249">
            <v>0</v>
          </cell>
          <cell r="Q249">
            <v>0</v>
          </cell>
          <cell r="R249">
            <v>0</v>
          </cell>
          <cell r="AA249">
            <v>0</v>
          </cell>
          <cell r="AD249" t="e">
            <v>#DIV/0!</v>
          </cell>
          <cell r="AE249" t="e">
            <v>#DIV/0!</v>
          </cell>
          <cell r="AF249" t="e">
            <v>#DIV/0!</v>
          </cell>
        </row>
        <row r="250">
          <cell r="M250">
            <v>0</v>
          </cell>
          <cell r="N250">
            <v>0</v>
          </cell>
          <cell r="O250" t="str">
            <v/>
          </cell>
          <cell r="P250">
            <v>1</v>
          </cell>
          <cell r="Q250">
            <v>0</v>
          </cell>
          <cell r="R250">
            <v>0</v>
          </cell>
          <cell r="AA250">
            <v>0</v>
          </cell>
          <cell r="AD250">
            <v>0</v>
          </cell>
          <cell r="AE250">
            <v>0</v>
          </cell>
          <cell r="AF250">
            <v>0</v>
          </cell>
        </row>
        <row r="251">
          <cell r="M251" t="str">
            <v>Reh1000</v>
          </cell>
          <cell r="N251" t="str">
            <v>Réhausse robot h&lt;1000mm</v>
          </cell>
          <cell r="O251" t="str">
            <v>Robot extension h&lt;1000mm</v>
          </cell>
          <cell r="P251">
            <v>1</v>
          </cell>
          <cell r="Q251">
            <v>0</v>
          </cell>
          <cell r="R251" t="str">
            <v/>
          </cell>
          <cell r="X251">
            <v>0</v>
          </cell>
          <cell r="Y251">
            <v>29.809500000000003</v>
          </cell>
          <cell r="Z251">
            <v>10.5</v>
          </cell>
          <cell r="AA251">
            <v>40.3095</v>
          </cell>
          <cell r="AD251">
            <v>0</v>
          </cell>
          <cell r="AE251">
            <v>29.809500000000003</v>
          </cell>
          <cell r="AF251">
            <v>10.5</v>
          </cell>
        </row>
        <row r="252">
          <cell r="M252" t="str">
            <v>Robotnu7</v>
          </cell>
          <cell r="N252" t="str">
            <v>Robot nu bras 3,00m / 210 Kg</v>
          </cell>
          <cell r="O252" t="str">
            <v>Robot bare arm 3.00m / 210 Kg</v>
          </cell>
          <cell r="P252">
            <v>1</v>
          </cell>
          <cell r="Q252">
            <v>0</v>
          </cell>
          <cell r="R252" t="str">
            <v/>
          </cell>
          <cell r="X252">
            <v>0</v>
          </cell>
          <cell r="Y252">
            <v>0</v>
          </cell>
          <cell r="Z252">
            <v>0</v>
          </cell>
          <cell r="AA252">
            <v>0</v>
          </cell>
          <cell r="AD252">
            <v>0</v>
          </cell>
          <cell r="AE252">
            <v>0</v>
          </cell>
          <cell r="AF252">
            <v>0</v>
          </cell>
        </row>
        <row r="253">
          <cell r="M253" t="str">
            <v>Robotintégration-V11</v>
          </cell>
          <cell r="N253" t="str">
            <v>Intégration robot + baie sur site -V11</v>
          </cell>
          <cell r="O253" t="str">
            <v>Robot + bay integration on site -V11</v>
          </cell>
          <cell r="P253">
            <v>1</v>
          </cell>
          <cell r="Q253">
            <v>0</v>
          </cell>
          <cell r="R253" t="str">
            <v/>
          </cell>
          <cell r="X253">
            <v>272.35057499999999</v>
          </cell>
          <cell r="Y253">
            <v>862.84800000000007</v>
          </cell>
          <cell r="Z253">
            <v>1585.7331209995875</v>
          </cell>
          <cell r="AA253">
            <v>2720.9316959995876</v>
          </cell>
          <cell r="AD253">
            <v>272.35057499999999</v>
          </cell>
          <cell r="AE253">
            <v>862.84800000000007</v>
          </cell>
          <cell r="AF253">
            <v>1585.7331209995875</v>
          </cell>
        </row>
        <row r="254">
          <cell r="M254" t="str">
            <v>SELPF-MF</v>
          </cell>
          <cell r="N254" t="str">
            <v>Applicatif Robot SELPF en Moyenne Fréquence</v>
          </cell>
          <cell r="O254" t="str">
            <v>SELPF Robot Application in Medium Frequency</v>
          </cell>
          <cell r="P254">
            <v>1</v>
          </cell>
          <cell r="Q254">
            <v>0</v>
          </cell>
          <cell r="R254" t="str">
            <v/>
          </cell>
          <cell r="X254">
            <v>21.930300000000003</v>
          </cell>
          <cell r="Y254">
            <v>1265.1134999999999</v>
          </cell>
          <cell r="Z254">
            <v>704.208302999941</v>
          </cell>
          <cell r="AA254">
            <v>1991.2521029999409</v>
          </cell>
          <cell r="AD254">
            <v>21.930300000000003</v>
          </cell>
          <cell r="AE254">
            <v>1265.1134999999999</v>
          </cell>
          <cell r="AF254">
            <v>704.208302999941</v>
          </cell>
        </row>
        <row r="255">
          <cell r="M255" t="str">
            <v>TrajMan</v>
          </cell>
          <cell r="N255" t="str">
            <v>Trajectoire de manutention</v>
          </cell>
          <cell r="O255" t="str">
            <v>Handling path</v>
          </cell>
          <cell r="P255">
            <v>1</v>
          </cell>
          <cell r="Q255" t="str">
            <v>Prise OP10 plateau A</v>
          </cell>
          <cell r="R255" t="str">
            <v/>
          </cell>
          <cell r="X255">
            <v>0</v>
          </cell>
          <cell r="Y255">
            <v>0</v>
          </cell>
          <cell r="Z255">
            <v>0</v>
          </cell>
          <cell r="AA255">
            <v>0</v>
          </cell>
          <cell r="AD255">
            <v>0</v>
          </cell>
          <cell r="AE255">
            <v>0</v>
          </cell>
          <cell r="AF255">
            <v>0</v>
          </cell>
        </row>
        <row r="256">
          <cell r="M256" t="str">
            <v>CopTrajMan</v>
          </cell>
          <cell r="N256" t="str">
            <v>Copie trajectoire Manut suite à ajout diversité</v>
          </cell>
          <cell r="O256" t="str">
            <v>Copie of a handling trajectory for divers models</v>
          </cell>
          <cell r="P256">
            <v>1</v>
          </cell>
          <cell r="Q256" t="str">
            <v>Prise OP10 plateau B</v>
          </cell>
          <cell r="R256" t="str">
            <v/>
          </cell>
          <cell r="X256">
            <v>0</v>
          </cell>
          <cell r="Y256">
            <v>0</v>
          </cell>
          <cell r="Z256">
            <v>0</v>
          </cell>
          <cell r="AA256">
            <v>0</v>
          </cell>
          <cell r="AD256">
            <v>0</v>
          </cell>
          <cell r="AE256">
            <v>0</v>
          </cell>
          <cell r="AF256">
            <v>0</v>
          </cell>
        </row>
        <row r="257">
          <cell r="M257" t="str">
            <v>TrajMan</v>
          </cell>
          <cell r="N257" t="str">
            <v>Trajectoire de manutention</v>
          </cell>
          <cell r="O257" t="str">
            <v>Handling path</v>
          </cell>
          <cell r="P257">
            <v>1</v>
          </cell>
          <cell r="Q257" t="str">
            <v>Dépose OP30</v>
          </cell>
          <cell r="R257" t="str">
            <v/>
          </cell>
          <cell r="X257">
            <v>0</v>
          </cell>
          <cell r="Y257">
            <v>0</v>
          </cell>
          <cell r="Z257">
            <v>0</v>
          </cell>
          <cell r="AA257">
            <v>0</v>
          </cell>
          <cell r="AD257">
            <v>0</v>
          </cell>
          <cell r="AE257">
            <v>0</v>
          </cell>
          <cell r="AF257">
            <v>0</v>
          </cell>
        </row>
        <row r="258">
          <cell r="M258" t="str">
            <v>TrajSoud</v>
          </cell>
          <cell r="N258" t="str">
            <v>Trajectoire de soudure(clinchage, arc tiré, rivet)</v>
          </cell>
          <cell r="O258" t="str">
            <v>Welding path (clinching, pulled arc, rivet)</v>
          </cell>
          <cell r="P258">
            <v>1</v>
          </cell>
          <cell r="Q258" t="str">
            <v>Soudure OP15</v>
          </cell>
          <cell r="R258" t="str">
            <v/>
          </cell>
          <cell r="X258">
            <v>0</v>
          </cell>
          <cell r="Y258">
            <v>0</v>
          </cell>
          <cell r="Z258">
            <v>0</v>
          </cell>
          <cell r="AA258">
            <v>0</v>
          </cell>
          <cell r="AD258">
            <v>0</v>
          </cell>
          <cell r="AE258">
            <v>0</v>
          </cell>
          <cell r="AF258">
            <v>0</v>
          </cell>
        </row>
        <row r="259">
          <cell r="M259" t="str">
            <v>EchCodeTraj</v>
          </cell>
          <cell r="N259" t="str">
            <v>Echange Code Trajectoire avec baie robot</v>
          </cell>
          <cell r="O259" t="str">
            <v>Exchange of Trajectory Code with robot bay</v>
          </cell>
          <cell r="P259">
            <v>4</v>
          </cell>
          <cell r="Q259">
            <v>0</v>
          </cell>
          <cell r="R259" t="str">
            <v/>
          </cell>
          <cell r="X259">
            <v>47.25</v>
          </cell>
          <cell r="Y259">
            <v>0</v>
          </cell>
          <cell r="Z259">
            <v>303.41653319974068</v>
          </cell>
          <cell r="AA259">
            <v>350.66653319974068</v>
          </cell>
          <cell r="AD259">
            <v>11.8125</v>
          </cell>
          <cell r="AE259">
            <v>0</v>
          </cell>
          <cell r="AF259">
            <v>75.854133299935171</v>
          </cell>
        </row>
        <row r="260">
          <cell r="M260" t="str">
            <v>HEtudAUT</v>
          </cell>
          <cell r="N260" t="str">
            <v>Une heure d'études automatismes</v>
          </cell>
          <cell r="O260" t="str">
            <v>One hour of automation studies</v>
          </cell>
          <cell r="P260">
            <v>1</v>
          </cell>
          <cell r="Q260" t="str">
            <v>Hetude complement AF+Marguerite+Prog</v>
          </cell>
          <cell r="R260" t="str">
            <v/>
          </cell>
          <cell r="X260">
            <v>65</v>
          </cell>
          <cell r="Y260">
            <v>0</v>
          </cell>
          <cell r="Z260">
            <v>0</v>
          </cell>
          <cell r="AA260">
            <v>65</v>
          </cell>
          <cell r="AD260">
            <v>65</v>
          </cell>
          <cell r="AE260">
            <v>0</v>
          </cell>
          <cell r="AF260">
            <v>0</v>
          </cell>
        </row>
        <row r="261">
          <cell r="M261" t="str">
            <v>VerrineRobot</v>
          </cell>
          <cell r="N261" t="str">
            <v>Verrine Robot</v>
          </cell>
          <cell r="O261" t="str">
            <v>To make</v>
          </cell>
          <cell r="P261">
            <v>1</v>
          </cell>
          <cell r="Q261">
            <v>0</v>
          </cell>
          <cell r="R261" t="str">
            <v/>
          </cell>
          <cell r="AA261">
            <v>0</v>
          </cell>
          <cell r="AD261">
            <v>0</v>
          </cell>
          <cell r="AE261">
            <v>0</v>
          </cell>
          <cell r="AF261">
            <v>0</v>
          </cell>
        </row>
        <row r="262">
          <cell r="M262">
            <v>0</v>
          </cell>
          <cell r="N262">
            <v>0</v>
          </cell>
          <cell r="O262" t="str">
            <v/>
          </cell>
          <cell r="P262">
            <v>0</v>
          </cell>
          <cell r="Q262">
            <v>0</v>
          </cell>
          <cell r="R262">
            <v>0</v>
          </cell>
          <cell r="AA262">
            <v>0</v>
          </cell>
          <cell r="AD262" t="e">
            <v>#DIV/0!</v>
          </cell>
          <cell r="AE262" t="e">
            <v>#DIV/0!</v>
          </cell>
          <cell r="AF262" t="e">
            <v>#DIV/0!</v>
          </cell>
        </row>
        <row r="263">
          <cell r="M263">
            <v>0</v>
          </cell>
          <cell r="N263">
            <v>0</v>
          </cell>
          <cell r="O263" t="str">
            <v/>
          </cell>
          <cell r="P263">
            <v>1</v>
          </cell>
          <cell r="Q263">
            <v>0</v>
          </cell>
          <cell r="R263">
            <v>0</v>
          </cell>
          <cell r="AA263">
            <v>0</v>
          </cell>
          <cell r="AD263">
            <v>0</v>
          </cell>
          <cell r="AE263">
            <v>0</v>
          </cell>
          <cell r="AF263">
            <v>0</v>
          </cell>
        </row>
        <row r="264">
          <cell r="M264" t="str">
            <v>PrehFlexyPortSimple</v>
          </cell>
          <cell r="N264" t="str">
            <v>Prehenseur Flexy Portes simple</v>
          </cell>
          <cell r="O264" t="str">
            <v>Flexy Gripper Single Doors</v>
          </cell>
          <cell r="P264">
            <v>1</v>
          </cell>
          <cell r="Q264">
            <v>0</v>
          </cell>
          <cell r="R264" t="str">
            <v/>
          </cell>
          <cell r="X264">
            <v>81.899999999999991</v>
          </cell>
          <cell r="Y264">
            <v>1201.1223000000002</v>
          </cell>
          <cell r="Z264">
            <v>378</v>
          </cell>
          <cell r="AA264">
            <v>1661.0223000000003</v>
          </cell>
          <cell r="AD264">
            <v>81.899999999999991</v>
          </cell>
          <cell r="AE264">
            <v>1201.1223000000002</v>
          </cell>
          <cell r="AF264">
            <v>378</v>
          </cell>
        </row>
        <row r="265">
          <cell r="M265" t="str">
            <v>PPlaser</v>
          </cell>
          <cell r="N265" t="str">
            <v>Détecteur laser de présence pièce</v>
          </cell>
          <cell r="O265" t="str">
            <v xml:space="preserve">Parts presence laser sensor </v>
          </cell>
          <cell r="P265">
            <v>3</v>
          </cell>
          <cell r="Q265">
            <v>0</v>
          </cell>
          <cell r="R265" t="str">
            <v/>
          </cell>
          <cell r="X265">
            <v>57.318975000000009</v>
          </cell>
          <cell r="Y265">
            <v>77.455349999999996</v>
          </cell>
          <cell r="Z265">
            <v>266.72490899982319</v>
          </cell>
          <cell r="AA265">
            <v>401.49923399982322</v>
          </cell>
          <cell r="AD265">
            <v>19.106325000000002</v>
          </cell>
          <cell r="AE265">
            <v>25.818449999999999</v>
          </cell>
          <cell r="AF265">
            <v>88.908302999941057</v>
          </cell>
        </row>
        <row r="266">
          <cell r="M266" t="str">
            <v>PupitreFlexyGrip</v>
          </cell>
          <cell r="N266" t="str">
            <v>Pupitre FlexyGrip</v>
          </cell>
          <cell r="O266" t="str">
            <v>FlexyGrip desk</v>
          </cell>
          <cell r="P266">
            <v>1</v>
          </cell>
          <cell r="Q266" t="str">
            <v>1 par zone</v>
          </cell>
          <cell r="R266" t="str">
            <v/>
          </cell>
          <cell r="X266">
            <v>0</v>
          </cell>
          <cell r="Y266">
            <v>0</v>
          </cell>
          <cell r="Z266">
            <v>0</v>
          </cell>
          <cell r="AA266">
            <v>0</v>
          </cell>
          <cell r="AD266">
            <v>0</v>
          </cell>
          <cell r="AE266">
            <v>0</v>
          </cell>
          <cell r="AF266">
            <v>0</v>
          </cell>
        </row>
        <row r="267">
          <cell r="M267">
            <v>0</v>
          </cell>
          <cell r="N267">
            <v>0</v>
          </cell>
          <cell r="O267" t="str">
            <v/>
          </cell>
          <cell r="P267">
            <v>0</v>
          </cell>
          <cell r="Q267">
            <v>0</v>
          </cell>
          <cell r="R267">
            <v>0</v>
          </cell>
          <cell r="AA267">
            <v>0</v>
          </cell>
          <cell r="AD267" t="e">
            <v>#DIV/0!</v>
          </cell>
          <cell r="AE267" t="e">
            <v>#DIV/0!</v>
          </cell>
          <cell r="AF267" t="e">
            <v>#DIV/0!</v>
          </cell>
        </row>
        <row r="268">
          <cell r="M268">
            <v>0</v>
          </cell>
          <cell r="N268">
            <v>0</v>
          </cell>
          <cell r="O268" t="str">
            <v/>
          </cell>
          <cell r="P268">
            <v>1</v>
          </cell>
          <cell r="Q268">
            <v>0</v>
          </cell>
          <cell r="R268">
            <v>0</v>
          </cell>
          <cell r="AA268">
            <v>0</v>
          </cell>
          <cell r="AD268">
            <v>0</v>
          </cell>
          <cell r="AE268">
            <v>0</v>
          </cell>
          <cell r="AF268">
            <v>0</v>
          </cell>
        </row>
        <row r="269">
          <cell r="M269" t="str">
            <v>InterfaceRobPinceStdPlate</v>
          </cell>
          <cell r="N269" t="str">
            <v>Interface Std Plate fixation entre Pince et Robot</v>
          </cell>
          <cell r="O269" t="str">
            <v>Std interface Flat mounting plate between Clamp and Robot</v>
          </cell>
          <cell r="P269">
            <v>1</v>
          </cell>
          <cell r="Q269">
            <v>0</v>
          </cell>
          <cell r="R269" t="str">
            <v/>
          </cell>
          <cell r="X269">
            <v>0</v>
          </cell>
          <cell r="Y269">
            <v>0</v>
          </cell>
          <cell r="Z269">
            <v>0</v>
          </cell>
          <cell r="AA269">
            <v>0</v>
          </cell>
          <cell r="AD269">
            <v>0</v>
          </cell>
          <cell r="AE269">
            <v>0</v>
          </cell>
          <cell r="AF269">
            <v>0</v>
          </cell>
        </row>
        <row r="270">
          <cell r="M270" t="str">
            <v>PincRobMFLightC300ModSansDetal</v>
          </cell>
          <cell r="N270" t="str">
            <v>Pince Mod MF Light en Cé électrique LU 300</v>
          </cell>
          <cell r="O270" t="str">
            <v>MF Light Mod Clamp C- Shape Electric Width 300</v>
          </cell>
          <cell r="P270">
            <v>1</v>
          </cell>
          <cell r="Q270">
            <v>0</v>
          </cell>
          <cell r="R270" t="str">
            <v/>
          </cell>
          <cell r="X270">
            <v>0</v>
          </cell>
          <cell r="Y270">
            <v>0</v>
          </cell>
          <cell r="Z270">
            <v>0</v>
          </cell>
          <cell r="AA270">
            <v>0</v>
          </cell>
          <cell r="AD270">
            <v>0</v>
          </cell>
          <cell r="AE270">
            <v>0</v>
          </cell>
          <cell r="AF270">
            <v>0</v>
          </cell>
        </row>
        <row r="271">
          <cell r="M271" t="str">
            <v>MisAllRech</v>
          </cell>
          <cell r="N271" t="str">
            <v>Mise et Allonge de rechange</v>
          </cell>
          <cell r="O271" t="str">
            <v>Spare plug and extension cable</v>
          </cell>
          <cell r="P271">
            <v>1</v>
          </cell>
          <cell r="Q271">
            <v>0</v>
          </cell>
          <cell r="R271" t="str">
            <v/>
          </cell>
          <cell r="X271">
            <v>0</v>
          </cell>
          <cell r="Y271">
            <v>0</v>
          </cell>
          <cell r="Z271">
            <v>0</v>
          </cell>
          <cell r="AA271">
            <v>0</v>
          </cell>
          <cell r="AD271">
            <v>0</v>
          </cell>
          <cell r="AE271">
            <v>0</v>
          </cell>
          <cell r="AF271">
            <v>0</v>
          </cell>
        </row>
        <row r="272">
          <cell r="M272">
            <v>0</v>
          </cell>
          <cell r="N272">
            <v>0</v>
          </cell>
          <cell r="O272" t="str">
            <v/>
          </cell>
          <cell r="P272">
            <v>0</v>
          </cell>
          <cell r="Q272">
            <v>0</v>
          </cell>
          <cell r="R272">
            <v>0</v>
          </cell>
          <cell r="AA272">
            <v>0</v>
          </cell>
          <cell r="AD272" t="e">
            <v>#DIV/0!</v>
          </cell>
          <cell r="AE272" t="e">
            <v>#DIV/0!</v>
          </cell>
          <cell r="AF272" t="e">
            <v>#DIV/0!</v>
          </cell>
        </row>
        <row r="273">
          <cell r="M273">
            <v>0</v>
          </cell>
          <cell r="N273">
            <v>0</v>
          </cell>
          <cell r="O273" t="str">
            <v/>
          </cell>
          <cell r="P273">
            <v>1</v>
          </cell>
          <cell r="Q273">
            <v>0</v>
          </cell>
          <cell r="R273">
            <v>0</v>
          </cell>
          <cell r="AA273">
            <v>0</v>
          </cell>
          <cell r="AD273">
            <v>0</v>
          </cell>
          <cell r="AE273">
            <v>0</v>
          </cell>
          <cell r="AF273">
            <v>0</v>
          </cell>
        </row>
        <row r="274">
          <cell r="M274" t="str">
            <v>RodAbatElectNew</v>
          </cell>
          <cell r="N274" t="str">
            <v>Rodeuse sur abattant électrique (Std New)</v>
          </cell>
          <cell r="O274" t="str">
            <v>Tip dresser on electric flap (Std New)</v>
          </cell>
          <cell r="P274">
            <v>1</v>
          </cell>
          <cell r="Q274" t="str">
            <v>Choix suivant les cas</v>
          </cell>
          <cell r="R274" t="str">
            <v/>
          </cell>
          <cell r="X274">
            <v>40.949999999999996</v>
          </cell>
          <cell r="Y274">
            <v>197.20365000000004</v>
          </cell>
          <cell r="Z274">
            <v>434.4375</v>
          </cell>
          <cell r="AA274">
            <v>672.59114999999997</v>
          </cell>
          <cell r="AD274">
            <v>40.949999999999996</v>
          </cell>
          <cell r="AE274">
            <v>197.20365000000004</v>
          </cell>
          <cell r="AF274">
            <v>434.4375</v>
          </cell>
        </row>
        <row r="275">
          <cell r="M275">
            <v>0</v>
          </cell>
          <cell r="N275">
            <v>0</v>
          </cell>
          <cell r="O275" t="str">
            <v/>
          </cell>
          <cell r="P275">
            <v>0</v>
          </cell>
          <cell r="Q275">
            <v>0</v>
          </cell>
          <cell r="R275">
            <v>0</v>
          </cell>
          <cell r="AA275">
            <v>0</v>
          </cell>
          <cell r="AD275" t="e">
            <v>#DIV/0!</v>
          </cell>
          <cell r="AE275" t="e">
            <v>#DIV/0!</v>
          </cell>
          <cell r="AF275" t="e">
            <v>#DIV/0!</v>
          </cell>
        </row>
        <row r="276">
          <cell r="M276">
            <v>0</v>
          </cell>
          <cell r="N276">
            <v>0</v>
          </cell>
          <cell r="O276" t="str">
            <v/>
          </cell>
          <cell r="P276">
            <v>1</v>
          </cell>
          <cell r="Q276">
            <v>0</v>
          </cell>
          <cell r="R276">
            <v>0</v>
          </cell>
          <cell r="AA276">
            <v>0</v>
          </cell>
          <cell r="AD276">
            <v>0</v>
          </cell>
          <cell r="AE276">
            <v>0</v>
          </cell>
          <cell r="AF276">
            <v>0</v>
          </cell>
        </row>
        <row r="277">
          <cell r="M277" t="str">
            <v>ChaiseMSRConfoCdC</v>
          </cell>
          <cell r="N277" t="str">
            <v>Chaise MSR confo Cdc outil statique</v>
          </cell>
          <cell r="O277" t="str">
            <v>MSR Support Config static tool Cdc</v>
          </cell>
          <cell r="P277">
            <v>1</v>
          </cell>
          <cell r="Q277" t="str">
            <v>Structure provisoire</v>
          </cell>
          <cell r="R277" t="str">
            <v/>
          </cell>
          <cell r="AA277">
            <v>0</v>
          </cell>
          <cell r="AD277">
            <v>0</v>
          </cell>
          <cell r="AE277">
            <v>0</v>
          </cell>
          <cell r="AF277">
            <v>0</v>
          </cell>
        </row>
        <row r="278">
          <cell r="M278" t="str">
            <v>ChaiseOutilPTI3P4P</v>
          </cell>
          <cell r="N278" t="str">
            <v>Chaise interface Outil PTI pour 3P ou 4P</v>
          </cell>
          <cell r="O278" t="str">
            <v>Stand interface Tool Turntable for 3P or 4P</v>
          </cell>
          <cell r="P278">
            <v>1</v>
          </cell>
          <cell r="Q278">
            <v>0</v>
          </cell>
          <cell r="R278" t="str">
            <v/>
          </cell>
          <cell r="X278">
            <v>130.51237500000002</v>
          </cell>
          <cell r="Y278">
            <v>1362.9420000000002</v>
          </cell>
          <cell r="Z278">
            <v>700.97910599988211</v>
          </cell>
          <cell r="AA278">
            <v>2194.4334809998822</v>
          </cell>
          <cell r="AD278">
            <v>130.51237500000002</v>
          </cell>
          <cell r="AE278">
            <v>1362.9420000000002</v>
          </cell>
          <cell r="AF278">
            <v>700.97910599988211</v>
          </cell>
        </row>
        <row r="279">
          <cell r="M279" t="str">
            <v>PlatFortal1,5m²</v>
          </cell>
          <cell r="N279" t="str">
            <v>Platine Fortal surface compris entre 1.2 m² et 1.5</v>
          </cell>
          <cell r="O279" t="str">
            <v>Fortal plate surface between 1.2 m² and 1.5</v>
          </cell>
          <cell r="P279">
            <v>1</v>
          </cell>
          <cell r="Q279">
            <v>0</v>
          </cell>
          <cell r="R279" t="str">
            <v/>
          </cell>
          <cell r="X279">
            <v>247.13640000000001</v>
          </cell>
          <cell r="Y279">
            <v>1129.0301590909091</v>
          </cell>
          <cell r="Z279">
            <v>678.22435943167739</v>
          </cell>
          <cell r="AA279">
            <v>2054.3909185225866</v>
          </cell>
          <cell r="AD279">
            <v>247.13640000000001</v>
          </cell>
          <cell r="AE279">
            <v>1129.0301590909091</v>
          </cell>
          <cell r="AF279">
            <v>678.22435943167739</v>
          </cell>
        </row>
        <row r="280">
          <cell r="M280" t="str">
            <v>PPinduc</v>
          </cell>
          <cell r="N280" t="str">
            <v>Détecteur inductif de présence pièce</v>
          </cell>
          <cell r="O280" t="str">
            <v>Inductive part presence detector</v>
          </cell>
          <cell r="P280">
            <v>2</v>
          </cell>
          <cell r="Q280" t="str">
            <v>NLB</v>
          </cell>
          <cell r="R280" t="str">
            <v/>
          </cell>
          <cell r="X280">
            <v>38.212650000000004</v>
          </cell>
          <cell r="Y280">
            <v>51.636899999999997</v>
          </cell>
          <cell r="Z280">
            <v>177.81660599988214</v>
          </cell>
          <cell r="AA280">
            <v>267.66615599988211</v>
          </cell>
          <cell r="AD280">
            <v>19.106325000000002</v>
          </cell>
          <cell r="AE280">
            <v>25.818449999999999</v>
          </cell>
          <cell r="AF280">
            <v>88.908302999941071</v>
          </cell>
        </row>
        <row r="281">
          <cell r="M281" t="str">
            <v>Distrib2</v>
          </cell>
          <cell r="N281" t="str">
            <v>Distributeur 5/2</v>
          </cell>
          <cell r="O281" t="str">
            <v>5/2-way valve</v>
          </cell>
          <cell r="P281">
            <v>4</v>
          </cell>
          <cell r="Q281">
            <v>0</v>
          </cell>
          <cell r="R281" t="str">
            <v/>
          </cell>
          <cell r="X281">
            <v>288.30060000000003</v>
          </cell>
          <cell r="Y281">
            <v>643.77600000000007</v>
          </cell>
          <cell r="Z281">
            <v>592.63529804922905</v>
          </cell>
          <cell r="AA281">
            <v>1524.7118980492291</v>
          </cell>
          <cell r="AD281">
            <v>72.075150000000008</v>
          </cell>
          <cell r="AE281">
            <v>160.94400000000002</v>
          </cell>
          <cell r="AF281">
            <v>148.15882451230726</v>
          </cell>
        </row>
        <row r="282">
          <cell r="M282" t="str">
            <v>Aval</v>
          </cell>
          <cell r="N282" t="str">
            <v>Avaloir</v>
          </cell>
          <cell r="O282" t="str">
            <v>Guide</v>
          </cell>
          <cell r="P282">
            <v>2</v>
          </cell>
          <cell r="Q282">
            <v>0</v>
          </cell>
          <cell r="R282" t="str">
            <v/>
          </cell>
          <cell r="X282">
            <v>0</v>
          </cell>
          <cell r="Y282">
            <v>0</v>
          </cell>
          <cell r="Z282">
            <v>0</v>
          </cell>
          <cell r="AA282">
            <v>0</v>
          </cell>
          <cell r="AD282">
            <v>0</v>
          </cell>
          <cell r="AE282">
            <v>0</v>
          </cell>
          <cell r="AF282">
            <v>0</v>
          </cell>
        </row>
        <row r="283">
          <cell r="M283" t="str">
            <v>Pil</v>
          </cell>
          <cell r="N283" t="str">
            <v>Pilote fixe</v>
          </cell>
          <cell r="O283" t="str">
            <v>Fixed pin</v>
          </cell>
          <cell r="P283">
            <v>2</v>
          </cell>
          <cell r="Q283">
            <v>0</v>
          </cell>
          <cell r="R283" t="str">
            <v/>
          </cell>
          <cell r="X283">
            <v>0</v>
          </cell>
          <cell r="Y283">
            <v>0</v>
          </cell>
          <cell r="Z283">
            <v>0</v>
          </cell>
          <cell r="AA283">
            <v>0</v>
          </cell>
          <cell r="AD283">
            <v>0</v>
          </cell>
          <cell r="AE283">
            <v>0</v>
          </cell>
          <cell r="AF283">
            <v>0</v>
          </cell>
        </row>
        <row r="284">
          <cell r="M284" t="str">
            <v>Ref</v>
          </cell>
          <cell r="N284" t="str">
            <v xml:space="preserve">Appui ou drageoir (toutes largeurs) + support </v>
          </cell>
          <cell r="O284" t="str">
            <v xml:space="preserve">Support or sucker (all widths) + support </v>
          </cell>
          <cell r="P284">
            <v>2</v>
          </cell>
          <cell r="Q284">
            <v>0</v>
          </cell>
          <cell r="R284" t="str">
            <v/>
          </cell>
          <cell r="X284">
            <v>0</v>
          </cell>
          <cell r="Y284">
            <v>0</v>
          </cell>
          <cell r="Z284">
            <v>0</v>
          </cell>
          <cell r="AA284">
            <v>0</v>
          </cell>
          <cell r="AD284">
            <v>0</v>
          </cell>
          <cell r="AE284">
            <v>0</v>
          </cell>
          <cell r="AF284">
            <v>0</v>
          </cell>
        </row>
        <row r="285">
          <cell r="M285" t="str">
            <v>Touch</v>
          </cell>
          <cell r="N285" t="str">
            <v>Touche seule toutes largeurs</v>
          </cell>
          <cell r="O285" t="str">
            <v>Fixed button (Endschalter)</v>
          </cell>
          <cell r="P285">
            <v>3</v>
          </cell>
          <cell r="Q285">
            <v>0</v>
          </cell>
          <cell r="R285" t="str">
            <v/>
          </cell>
          <cell r="X285">
            <v>0</v>
          </cell>
          <cell r="Y285">
            <v>0</v>
          </cell>
          <cell r="Z285">
            <v>0</v>
          </cell>
          <cell r="AA285">
            <v>0</v>
          </cell>
          <cell r="AD285">
            <v>0</v>
          </cell>
          <cell r="AE285">
            <v>0</v>
          </cell>
          <cell r="AF285">
            <v>0</v>
          </cell>
        </row>
        <row r="286">
          <cell r="M286" t="str">
            <v>RefSerrECONew_D63</v>
          </cell>
          <cell r="N286" t="str">
            <v>Réf serrée ECO D63 Touche + Appui tous types</v>
          </cell>
          <cell r="O286" t="str">
            <v>ECO D63 Key + Press all types</v>
          </cell>
          <cell r="P286">
            <v>3</v>
          </cell>
          <cell r="Q286">
            <v>0</v>
          </cell>
          <cell r="R286" t="str">
            <v/>
          </cell>
          <cell r="X286">
            <v>53.425575000000002</v>
          </cell>
          <cell r="Y286">
            <v>218.43045000000001</v>
          </cell>
          <cell r="Z286">
            <v>212.82654633706323</v>
          </cell>
          <cell r="AA286">
            <v>484.68257133706322</v>
          </cell>
          <cell r="AD286">
            <v>17.808524999999999</v>
          </cell>
          <cell r="AE286">
            <v>72.810150000000007</v>
          </cell>
          <cell r="AF286">
            <v>70.942182112354416</v>
          </cell>
        </row>
        <row r="287">
          <cell r="M287" t="str">
            <v>RefSerrECONew_D80</v>
          </cell>
          <cell r="N287" t="str">
            <v>Réf serrée ECO D80 Touche + Appui tous types</v>
          </cell>
          <cell r="O287" t="str">
            <v>ECO D80 Key + Press all types</v>
          </cell>
          <cell r="P287">
            <v>2</v>
          </cell>
          <cell r="Q287">
            <v>0</v>
          </cell>
          <cell r="R287" t="str">
            <v/>
          </cell>
          <cell r="X287">
            <v>35.617050000000006</v>
          </cell>
          <cell r="Y287">
            <v>145.62029999999999</v>
          </cell>
          <cell r="Z287">
            <v>141.88436422470883</v>
          </cell>
          <cell r="AA287">
            <v>323.12171422470885</v>
          </cell>
          <cell r="AD287">
            <v>17.808525000000003</v>
          </cell>
          <cell r="AE287">
            <v>72.810149999999993</v>
          </cell>
          <cell r="AF287">
            <v>70.942182112354416</v>
          </cell>
        </row>
        <row r="288">
          <cell r="M288" t="str">
            <v>BrasSupECO</v>
          </cell>
          <cell r="N288" t="str">
            <v>Bras sup pour appui ou touche sur serrage ECO</v>
          </cell>
          <cell r="O288" t="str">
            <v>Additional arm for pressing or key on ECO clamping</v>
          </cell>
          <cell r="P288">
            <v>1</v>
          </cell>
          <cell r="Q288">
            <v>0</v>
          </cell>
          <cell r="R288" t="str">
            <v/>
          </cell>
          <cell r="X288">
            <v>0</v>
          </cell>
          <cell r="Y288">
            <v>0</v>
          </cell>
          <cell r="Z288">
            <v>0</v>
          </cell>
          <cell r="AA288">
            <v>0</v>
          </cell>
          <cell r="AD288">
            <v>0</v>
          </cell>
          <cell r="AE288">
            <v>0</v>
          </cell>
          <cell r="AF288">
            <v>0</v>
          </cell>
        </row>
        <row r="289">
          <cell r="M289" t="str">
            <v>AppuiDrageoir</v>
          </cell>
          <cell r="N289" t="str">
            <v xml:space="preserve">Appui seul ou drageoir seul (toutes largeurs) </v>
          </cell>
          <cell r="O289" t="str">
            <v xml:space="preserve">support only or sucker only (all widths) </v>
          </cell>
          <cell r="P289">
            <v>2</v>
          </cell>
          <cell r="Q289">
            <v>0</v>
          </cell>
          <cell r="R289" t="str">
            <v/>
          </cell>
          <cell r="X289">
            <v>0</v>
          </cell>
          <cell r="Y289">
            <v>0</v>
          </cell>
          <cell r="Z289">
            <v>0</v>
          </cell>
          <cell r="AA289">
            <v>0</v>
          </cell>
          <cell r="AD289">
            <v>0</v>
          </cell>
          <cell r="AE289">
            <v>0</v>
          </cell>
          <cell r="AF289">
            <v>0</v>
          </cell>
        </row>
        <row r="290">
          <cell r="M290" t="str">
            <v>Touch</v>
          </cell>
          <cell r="N290" t="str">
            <v>Touche seule toutes largeurs</v>
          </cell>
          <cell r="O290" t="str">
            <v>Fixed button (Endschalter)</v>
          </cell>
          <cell r="P290">
            <v>2</v>
          </cell>
          <cell r="Q290">
            <v>0</v>
          </cell>
          <cell r="R290" t="str">
            <v/>
          </cell>
          <cell r="X290">
            <v>0</v>
          </cell>
          <cell r="Y290">
            <v>0</v>
          </cell>
          <cell r="Z290">
            <v>0</v>
          </cell>
          <cell r="AA290">
            <v>0</v>
          </cell>
          <cell r="AD290">
            <v>0</v>
          </cell>
          <cell r="AE290">
            <v>0</v>
          </cell>
          <cell r="AF290">
            <v>0</v>
          </cell>
        </row>
        <row r="291">
          <cell r="M291" t="str">
            <v>BrasSupECO</v>
          </cell>
          <cell r="N291" t="str">
            <v>Bras sup pour appui ou touche sur serrage ECO</v>
          </cell>
          <cell r="O291" t="str">
            <v>Additional arm for pressing or key on ECO clamping</v>
          </cell>
          <cell r="P291">
            <v>1</v>
          </cell>
          <cell r="Q291">
            <v>0</v>
          </cell>
          <cell r="R291" t="str">
            <v/>
          </cell>
          <cell r="X291">
            <v>0</v>
          </cell>
          <cell r="Y291">
            <v>0</v>
          </cell>
          <cell r="Z291">
            <v>0</v>
          </cell>
          <cell r="AA291">
            <v>0</v>
          </cell>
          <cell r="AD291">
            <v>0</v>
          </cell>
          <cell r="AE291">
            <v>0</v>
          </cell>
          <cell r="AF291">
            <v>0</v>
          </cell>
        </row>
        <row r="292">
          <cell r="M292" t="str">
            <v>RefSerrECONew_D63</v>
          </cell>
          <cell r="N292" t="str">
            <v>Réf serrée ECO D63 Touche + Appui tous types</v>
          </cell>
          <cell r="O292" t="str">
            <v>ECO D63 Key + Press all types</v>
          </cell>
          <cell r="P292">
            <v>2</v>
          </cell>
          <cell r="Q292">
            <v>0</v>
          </cell>
          <cell r="R292" t="str">
            <v/>
          </cell>
          <cell r="X292">
            <v>35.617050000000006</v>
          </cell>
          <cell r="Y292">
            <v>145.62029999999999</v>
          </cell>
          <cell r="Z292">
            <v>141.88436422470883</v>
          </cell>
          <cell r="AA292">
            <v>323.12171422470885</v>
          </cell>
          <cell r="AD292">
            <v>17.808525000000003</v>
          </cell>
          <cell r="AE292">
            <v>72.810149999999993</v>
          </cell>
          <cell r="AF292">
            <v>70.942182112354416</v>
          </cell>
        </row>
        <row r="293">
          <cell r="M293" t="str">
            <v>RefSerrECONew_D80</v>
          </cell>
          <cell r="N293" t="str">
            <v>Réf serrée ECO D80 Touche + Appui tous types</v>
          </cell>
          <cell r="O293" t="str">
            <v>ECO D80 Key + Press all types</v>
          </cell>
          <cell r="P293">
            <v>1</v>
          </cell>
          <cell r="Q293">
            <v>0</v>
          </cell>
          <cell r="R293" t="str">
            <v/>
          </cell>
          <cell r="X293">
            <v>17.808525000000003</v>
          </cell>
          <cell r="Y293">
            <v>72.810149999999993</v>
          </cell>
          <cell r="Z293">
            <v>70.942182112354416</v>
          </cell>
          <cell r="AA293">
            <v>161.56085711235443</v>
          </cell>
          <cell r="AD293">
            <v>17.808525000000003</v>
          </cell>
          <cell r="AE293">
            <v>72.810149999999993</v>
          </cell>
          <cell r="AF293">
            <v>70.942182112354416</v>
          </cell>
        </row>
        <row r="294">
          <cell r="M294" t="str">
            <v>AppuiDrageoir</v>
          </cell>
          <cell r="N294" t="str">
            <v xml:space="preserve">Appui seul ou drageoir seul (toutes largeurs) </v>
          </cell>
          <cell r="O294" t="str">
            <v xml:space="preserve">support only or sucker only (all widths) </v>
          </cell>
          <cell r="P294">
            <v>3</v>
          </cell>
          <cell r="Q294">
            <v>0</v>
          </cell>
          <cell r="R294" t="str">
            <v/>
          </cell>
          <cell r="X294">
            <v>0</v>
          </cell>
          <cell r="Y294">
            <v>0</v>
          </cell>
          <cell r="Z294">
            <v>0</v>
          </cell>
          <cell r="AA294">
            <v>0</v>
          </cell>
          <cell r="AD294">
            <v>0</v>
          </cell>
          <cell r="AE294">
            <v>0</v>
          </cell>
          <cell r="AF294">
            <v>0</v>
          </cell>
        </row>
        <row r="295">
          <cell r="M295" t="str">
            <v>Touch</v>
          </cell>
          <cell r="N295" t="str">
            <v>Touche seule toutes largeurs</v>
          </cell>
          <cell r="O295" t="str">
            <v>Fixed button (Endschalter)</v>
          </cell>
          <cell r="P295">
            <v>3</v>
          </cell>
          <cell r="Q295">
            <v>0</v>
          </cell>
          <cell r="R295" t="str">
            <v/>
          </cell>
          <cell r="X295">
            <v>0</v>
          </cell>
          <cell r="Y295">
            <v>0</v>
          </cell>
          <cell r="Z295">
            <v>0</v>
          </cell>
          <cell r="AA295">
            <v>0</v>
          </cell>
          <cell r="AD295">
            <v>0</v>
          </cell>
          <cell r="AE295">
            <v>0</v>
          </cell>
          <cell r="AF295">
            <v>0</v>
          </cell>
        </row>
        <row r="296">
          <cell r="M296" t="str">
            <v>RefSerrECONew_D63</v>
          </cell>
          <cell r="N296" t="str">
            <v>Réf serrée ECO D63 Touche + Appui tous types</v>
          </cell>
          <cell r="O296" t="str">
            <v>ECO D63 Key + Press all types</v>
          </cell>
          <cell r="P296">
            <v>1</v>
          </cell>
          <cell r="Q296">
            <v>0</v>
          </cell>
          <cell r="R296" t="str">
            <v/>
          </cell>
          <cell r="X296">
            <v>17.808525000000003</v>
          </cell>
          <cell r="Y296">
            <v>72.810149999999993</v>
          </cell>
          <cell r="Z296">
            <v>70.942182112354416</v>
          </cell>
          <cell r="AA296">
            <v>161.56085711235443</v>
          </cell>
          <cell r="AD296">
            <v>17.808525000000003</v>
          </cell>
          <cell r="AE296">
            <v>72.810149999999993</v>
          </cell>
          <cell r="AF296">
            <v>70.942182112354416</v>
          </cell>
        </row>
        <row r="297">
          <cell r="M297" t="str">
            <v>RefSerrECONew_D80</v>
          </cell>
          <cell r="N297" t="str">
            <v>Réf serrée ECO D80 Touche + Appui tous types</v>
          </cell>
          <cell r="O297" t="str">
            <v>ECO D80 Key + Press all types</v>
          </cell>
          <cell r="P297">
            <v>1</v>
          </cell>
          <cell r="Q297">
            <v>0</v>
          </cell>
          <cell r="R297" t="str">
            <v/>
          </cell>
          <cell r="X297">
            <v>17.808525000000003</v>
          </cell>
          <cell r="Y297">
            <v>72.810149999999993</v>
          </cell>
          <cell r="Z297">
            <v>70.942182112354416</v>
          </cell>
          <cell r="AA297">
            <v>161.56085711235443</v>
          </cell>
          <cell r="AD297">
            <v>17.808525000000003</v>
          </cell>
          <cell r="AE297">
            <v>72.810149999999993</v>
          </cell>
          <cell r="AF297">
            <v>70.942182112354416</v>
          </cell>
        </row>
        <row r="298">
          <cell r="M298" t="str">
            <v>PilMob</v>
          </cell>
          <cell r="N298" t="str">
            <v>Pilote escamotable</v>
          </cell>
          <cell r="O298" t="str">
            <v>Retractable pin</v>
          </cell>
          <cell r="P298">
            <v>1</v>
          </cell>
          <cell r="Q298">
            <v>0</v>
          </cell>
          <cell r="R298" t="str">
            <v/>
          </cell>
          <cell r="X298">
            <v>24.770024999999997</v>
          </cell>
          <cell r="Y298">
            <v>72.810149999999993</v>
          </cell>
          <cell r="Z298">
            <v>108.85830299994109</v>
          </cell>
          <cell r="AA298">
            <v>206.43847799994109</v>
          </cell>
          <cell r="AD298">
            <v>24.770024999999997</v>
          </cell>
          <cell r="AE298">
            <v>72.810149999999993</v>
          </cell>
          <cell r="AF298">
            <v>108.85830299994109</v>
          </cell>
        </row>
        <row r="299">
          <cell r="M299" t="str">
            <v>PilUnitGuid</v>
          </cell>
          <cell r="N299" t="str">
            <v>Pilote sur unité de guidage linéaire</v>
          </cell>
          <cell r="O299" t="str">
            <v>Pin on linear guide unit</v>
          </cell>
          <cell r="P299">
            <v>1</v>
          </cell>
          <cell r="Q299">
            <v>0</v>
          </cell>
          <cell r="R299" t="str">
            <v/>
          </cell>
          <cell r="X299">
            <v>24.770024999999997</v>
          </cell>
          <cell r="Y299">
            <v>72.810149999999993</v>
          </cell>
          <cell r="Z299">
            <v>108.85830299994109</v>
          </cell>
          <cell r="AA299">
            <v>206.43847799994109</v>
          </cell>
          <cell r="AD299">
            <v>24.770024999999997</v>
          </cell>
          <cell r="AE299">
            <v>72.810149999999993</v>
          </cell>
          <cell r="AF299">
            <v>108.85830299994109</v>
          </cell>
        </row>
        <row r="300">
          <cell r="M300" t="str">
            <v>RefSerrECONew_D80</v>
          </cell>
          <cell r="N300" t="str">
            <v>Réf serrée ECO D80 Touche + Appui tous types</v>
          </cell>
          <cell r="O300" t="str">
            <v>ECO D80 Key + Press all types</v>
          </cell>
          <cell r="P300">
            <v>3</v>
          </cell>
          <cell r="Q300">
            <v>0</v>
          </cell>
          <cell r="R300" t="str">
            <v/>
          </cell>
          <cell r="X300">
            <v>53.425575000000002</v>
          </cell>
          <cell r="Y300">
            <v>218.43045000000001</v>
          </cell>
          <cell r="Z300">
            <v>212.82654633706323</v>
          </cell>
          <cell r="AA300">
            <v>484.68257133706322</v>
          </cell>
          <cell r="AD300">
            <v>17.808524999999999</v>
          </cell>
          <cell r="AE300">
            <v>72.810150000000007</v>
          </cell>
          <cell r="AF300">
            <v>70.942182112354416</v>
          </cell>
        </row>
        <row r="301">
          <cell r="M301" t="str">
            <v>AppuiDrageoir</v>
          </cell>
          <cell r="N301" t="str">
            <v xml:space="preserve">Appui seul ou drageoir seul (toutes largeurs) </v>
          </cell>
          <cell r="O301" t="str">
            <v xml:space="preserve">support only or sucker only (all widths) </v>
          </cell>
          <cell r="P301">
            <v>4</v>
          </cell>
          <cell r="Q301">
            <v>0</v>
          </cell>
          <cell r="R301" t="str">
            <v/>
          </cell>
          <cell r="X301">
            <v>0</v>
          </cell>
          <cell r="Y301">
            <v>0</v>
          </cell>
          <cell r="Z301">
            <v>0</v>
          </cell>
          <cell r="AA301">
            <v>0</v>
          </cell>
          <cell r="AD301">
            <v>0</v>
          </cell>
          <cell r="AE301">
            <v>0</v>
          </cell>
          <cell r="AF301">
            <v>0</v>
          </cell>
        </row>
        <row r="302">
          <cell r="M302" t="str">
            <v>Touch</v>
          </cell>
          <cell r="N302" t="str">
            <v>Touche seule toutes largeurs</v>
          </cell>
          <cell r="O302" t="str">
            <v>Fixed button (Endschalter)</v>
          </cell>
          <cell r="P302">
            <v>4</v>
          </cell>
          <cell r="Q302">
            <v>0</v>
          </cell>
          <cell r="R302" t="str">
            <v/>
          </cell>
          <cell r="X302">
            <v>0</v>
          </cell>
          <cell r="Y302">
            <v>0</v>
          </cell>
          <cell r="Z302">
            <v>0</v>
          </cell>
          <cell r="AA302">
            <v>0</v>
          </cell>
          <cell r="AD302">
            <v>0</v>
          </cell>
          <cell r="AE302">
            <v>0</v>
          </cell>
          <cell r="AF302">
            <v>0</v>
          </cell>
        </row>
        <row r="303">
          <cell r="M303" t="str">
            <v>BrasSupECO</v>
          </cell>
          <cell r="N303" t="str">
            <v>Bras sup pour appui ou touche sur serrage ECO</v>
          </cell>
          <cell r="O303" t="str">
            <v>Additional arm for pressing or key on ECO clamping</v>
          </cell>
          <cell r="P303">
            <v>6</v>
          </cell>
          <cell r="Q303">
            <v>0</v>
          </cell>
          <cell r="R303" t="str">
            <v/>
          </cell>
          <cell r="X303">
            <v>0</v>
          </cell>
          <cell r="Y303">
            <v>0</v>
          </cell>
          <cell r="Z303">
            <v>0</v>
          </cell>
          <cell r="AA303">
            <v>0</v>
          </cell>
          <cell r="AD303">
            <v>0</v>
          </cell>
          <cell r="AE303">
            <v>0</v>
          </cell>
          <cell r="AF303">
            <v>0</v>
          </cell>
        </row>
        <row r="304">
          <cell r="M304" t="str">
            <v>PartFixeBatiPnAut</v>
          </cell>
          <cell r="N304" t="str">
            <v>Part fixe pour bâti de plateau sans PN et AUT</v>
          </cell>
          <cell r="O304" t="str">
            <v>Base pour bâti de plateau sans PN et AUT</v>
          </cell>
          <cell r="P304">
            <v>1</v>
          </cell>
          <cell r="Q304">
            <v>0</v>
          </cell>
          <cell r="R304" t="str">
            <v/>
          </cell>
          <cell r="X304">
            <v>130.51237500000002</v>
          </cell>
          <cell r="Y304">
            <v>1322.2860000000001</v>
          </cell>
          <cell r="Z304">
            <v>606.47910599988211</v>
          </cell>
          <cell r="AA304">
            <v>2059.2774809998823</v>
          </cell>
          <cell r="AD304">
            <v>130.51237500000002</v>
          </cell>
          <cell r="AE304">
            <v>1322.2860000000001</v>
          </cell>
          <cell r="AF304">
            <v>606.47910599988211</v>
          </cell>
        </row>
        <row r="305">
          <cell r="M305">
            <v>0</v>
          </cell>
          <cell r="N305">
            <v>0</v>
          </cell>
          <cell r="O305" t="str">
            <v/>
          </cell>
          <cell r="P305">
            <v>0</v>
          </cell>
          <cell r="Q305">
            <v>0</v>
          </cell>
          <cell r="R305">
            <v>0</v>
          </cell>
          <cell r="AA305">
            <v>0</v>
          </cell>
          <cell r="AD305" t="e">
            <v>#DIV/0!</v>
          </cell>
          <cell r="AE305" t="e">
            <v>#DIV/0!</v>
          </cell>
          <cell r="AF305" t="e">
            <v>#DIV/0!</v>
          </cell>
        </row>
        <row r="306">
          <cell r="M306">
            <v>0</v>
          </cell>
          <cell r="N306">
            <v>0</v>
          </cell>
          <cell r="O306" t="str">
            <v/>
          </cell>
          <cell r="P306">
            <v>1</v>
          </cell>
          <cell r="Q306">
            <v>0</v>
          </cell>
          <cell r="R306">
            <v>0</v>
          </cell>
          <cell r="AA306">
            <v>0</v>
          </cell>
          <cell r="AD306">
            <v>0</v>
          </cell>
          <cell r="AE306">
            <v>0</v>
          </cell>
          <cell r="AF306">
            <v>0</v>
          </cell>
        </row>
        <row r="307">
          <cell r="M307" t="str">
            <v>Reh1000</v>
          </cell>
          <cell r="N307" t="str">
            <v>Réhausse robot h&lt;1000mm</v>
          </cell>
          <cell r="O307" t="str">
            <v>Robot extension h&lt;1000mm</v>
          </cell>
          <cell r="P307">
            <v>1</v>
          </cell>
          <cell r="Q307">
            <v>0</v>
          </cell>
          <cell r="R307" t="str">
            <v/>
          </cell>
          <cell r="X307">
            <v>0</v>
          </cell>
          <cell r="Y307">
            <v>29.809500000000003</v>
          </cell>
          <cell r="Z307">
            <v>10.5</v>
          </cell>
          <cell r="AA307">
            <v>40.3095</v>
          </cell>
          <cell r="AD307">
            <v>0</v>
          </cell>
          <cell r="AE307">
            <v>29.809500000000003</v>
          </cell>
          <cell r="AF307">
            <v>10.5</v>
          </cell>
        </row>
        <row r="308">
          <cell r="M308" t="str">
            <v>Robotnu1</v>
          </cell>
          <cell r="N308" t="str">
            <v>Robot nu bras 2,65m / 165 Kg</v>
          </cell>
          <cell r="O308" t="str">
            <v>Robot bare arm 2.65m / 165 Kg</v>
          </cell>
          <cell r="P308">
            <v>1</v>
          </cell>
          <cell r="Q308">
            <v>0</v>
          </cell>
          <cell r="R308" t="str">
            <v/>
          </cell>
          <cell r="X308">
            <v>0</v>
          </cell>
          <cell r="Y308">
            <v>0</v>
          </cell>
          <cell r="Z308">
            <v>0</v>
          </cell>
          <cell r="AA308">
            <v>0</v>
          </cell>
          <cell r="AD308">
            <v>0</v>
          </cell>
          <cell r="AE308">
            <v>0</v>
          </cell>
          <cell r="AF308">
            <v>0</v>
          </cell>
        </row>
        <row r="309">
          <cell r="M309" t="str">
            <v>Robotintégration-V11</v>
          </cell>
          <cell r="N309" t="str">
            <v>Intégration robot + baie sur site -V11</v>
          </cell>
          <cell r="O309" t="str">
            <v>Robot + bay integration on site -V11</v>
          </cell>
          <cell r="P309">
            <v>1</v>
          </cell>
          <cell r="Q309">
            <v>0</v>
          </cell>
          <cell r="R309" t="str">
            <v/>
          </cell>
          <cell r="X309">
            <v>272.35057499999999</v>
          </cell>
          <cell r="Y309">
            <v>862.84800000000007</v>
          </cell>
          <cell r="Z309">
            <v>1585.7331209995875</v>
          </cell>
          <cell r="AA309">
            <v>2720.9316959995876</v>
          </cell>
          <cell r="AD309">
            <v>272.35057499999999</v>
          </cell>
          <cell r="AE309">
            <v>862.84800000000007</v>
          </cell>
          <cell r="AF309">
            <v>1585.7331209995875</v>
          </cell>
        </row>
        <row r="310">
          <cell r="M310" t="str">
            <v>SEL-MF</v>
          </cell>
          <cell r="N310" t="str">
            <v>Applicatif Robot SEL en Moyenne Fréquence</v>
          </cell>
          <cell r="O310" t="str">
            <v>Medium Frequency SEL Robot Application</v>
          </cell>
          <cell r="P310">
            <v>1</v>
          </cell>
          <cell r="Q310">
            <v>0</v>
          </cell>
          <cell r="R310" t="str">
            <v/>
          </cell>
          <cell r="X310">
            <v>21.930300000000003</v>
          </cell>
          <cell r="Y310">
            <v>1168.179075</v>
          </cell>
          <cell r="Z310">
            <v>772.458302999941</v>
          </cell>
          <cell r="AA310">
            <v>1962.567677999941</v>
          </cell>
          <cell r="AD310">
            <v>21.930300000000003</v>
          </cell>
          <cell r="AE310">
            <v>1168.179075</v>
          </cell>
          <cell r="AF310">
            <v>772.458302999941</v>
          </cell>
        </row>
        <row r="311">
          <cell r="M311" t="str">
            <v>TrajSoud</v>
          </cell>
          <cell r="N311" t="str">
            <v>Trajectoire de soudure(clinchage, arc tiré, rivet)</v>
          </cell>
          <cell r="O311" t="str">
            <v>Welding path (clinching, pulled arc, rivet)</v>
          </cell>
          <cell r="P311">
            <v>1</v>
          </cell>
          <cell r="Q311" t="str">
            <v>OP30</v>
          </cell>
          <cell r="R311" t="str">
            <v/>
          </cell>
          <cell r="X311">
            <v>0</v>
          </cell>
          <cell r="Y311">
            <v>0</v>
          </cell>
          <cell r="Z311">
            <v>0</v>
          </cell>
          <cell r="AA311">
            <v>0</v>
          </cell>
          <cell r="AD311">
            <v>0</v>
          </cell>
          <cell r="AE311">
            <v>0</v>
          </cell>
          <cell r="AF311">
            <v>0</v>
          </cell>
        </row>
        <row r="312">
          <cell r="M312" t="str">
            <v>EchCodeTraj</v>
          </cell>
          <cell r="N312" t="str">
            <v>Echange Code Trajectoire avec baie robot</v>
          </cell>
          <cell r="O312" t="str">
            <v>Exchange of Trajectory Code with robot bay</v>
          </cell>
          <cell r="P312">
            <v>1</v>
          </cell>
          <cell r="Q312">
            <v>0</v>
          </cell>
          <cell r="R312" t="str">
            <v/>
          </cell>
          <cell r="X312">
            <v>11.8125</v>
          </cell>
          <cell r="Y312">
            <v>0</v>
          </cell>
          <cell r="Z312">
            <v>75.854133299935171</v>
          </cell>
          <cell r="AA312">
            <v>87.666633299935171</v>
          </cell>
          <cell r="AD312">
            <v>11.8125</v>
          </cell>
          <cell r="AE312">
            <v>0</v>
          </cell>
          <cell r="AF312">
            <v>75.854133299935171</v>
          </cell>
        </row>
        <row r="313">
          <cell r="M313" t="str">
            <v>HEtudAUT</v>
          </cell>
          <cell r="N313" t="str">
            <v>Une heure d'études automatismes</v>
          </cell>
          <cell r="O313" t="str">
            <v>One hour of automation studies</v>
          </cell>
          <cell r="P313">
            <v>1</v>
          </cell>
          <cell r="Q313">
            <v>0</v>
          </cell>
          <cell r="R313" t="str">
            <v/>
          </cell>
          <cell r="X313">
            <v>65</v>
          </cell>
          <cell r="Y313">
            <v>0</v>
          </cell>
          <cell r="Z313">
            <v>0</v>
          </cell>
          <cell r="AA313">
            <v>65</v>
          </cell>
          <cell r="AD313">
            <v>65</v>
          </cell>
          <cell r="AE313">
            <v>0</v>
          </cell>
          <cell r="AF313">
            <v>0</v>
          </cell>
        </row>
        <row r="314">
          <cell r="M314" t="str">
            <v>VerrineRobot</v>
          </cell>
          <cell r="N314" t="str">
            <v>Verrine Robot</v>
          </cell>
          <cell r="O314" t="str">
            <v>To make</v>
          </cell>
          <cell r="P314">
            <v>1</v>
          </cell>
          <cell r="Q314">
            <v>0</v>
          </cell>
          <cell r="R314" t="str">
            <v/>
          </cell>
          <cell r="AA314">
            <v>0</v>
          </cell>
          <cell r="AD314">
            <v>0</v>
          </cell>
          <cell r="AE314">
            <v>0</v>
          </cell>
          <cell r="AF314">
            <v>0</v>
          </cell>
        </row>
        <row r="315">
          <cell r="M315">
            <v>0</v>
          </cell>
          <cell r="N315">
            <v>0</v>
          </cell>
          <cell r="O315" t="str">
            <v/>
          </cell>
          <cell r="P315">
            <v>0</v>
          </cell>
          <cell r="Q315">
            <v>0</v>
          </cell>
          <cell r="R315">
            <v>0</v>
          </cell>
          <cell r="AA315">
            <v>0</v>
          </cell>
          <cell r="AD315" t="e">
            <v>#DIV/0!</v>
          </cell>
          <cell r="AE315" t="e">
            <v>#DIV/0!</v>
          </cell>
          <cell r="AF315" t="e">
            <v>#DIV/0!</v>
          </cell>
        </row>
        <row r="316">
          <cell r="M316">
            <v>0</v>
          </cell>
          <cell r="N316">
            <v>0</v>
          </cell>
          <cell r="O316" t="str">
            <v/>
          </cell>
          <cell r="P316">
            <v>1</v>
          </cell>
          <cell r="Q316">
            <v>0</v>
          </cell>
          <cell r="R316">
            <v>0</v>
          </cell>
          <cell r="AA316">
            <v>0</v>
          </cell>
          <cell r="AD316">
            <v>0</v>
          </cell>
          <cell r="AE316">
            <v>0</v>
          </cell>
          <cell r="AF316">
            <v>0</v>
          </cell>
        </row>
        <row r="317">
          <cell r="M317" t="str">
            <v>InterfaceRobPinceStdenL</v>
          </cell>
          <cell r="N317" t="str">
            <v>Interface Std en L fixation entre Pince et Robot</v>
          </cell>
          <cell r="O317" t="str">
            <v>Std L-shaped interface for fixing between Clamp and Robot</v>
          </cell>
          <cell r="P317">
            <v>1</v>
          </cell>
          <cell r="Q317">
            <v>0</v>
          </cell>
          <cell r="R317" t="str">
            <v/>
          </cell>
          <cell r="X317">
            <v>0</v>
          </cell>
          <cell r="Y317">
            <v>0</v>
          </cell>
          <cell r="Z317">
            <v>0</v>
          </cell>
          <cell r="AA317">
            <v>0</v>
          </cell>
          <cell r="AD317">
            <v>0</v>
          </cell>
          <cell r="AE317">
            <v>0</v>
          </cell>
          <cell r="AF317">
            <v>0</v>
          </cell>
        </row>
        <row r="318">
          <cell r="M318" t="str">
            <v>PincRobMFLightC300ModSansDetal</v>
          </cell>
          <cell r="N318" t="str">
            <v>Pince Mod MF Light en Cé électrique LU 300</v>
          </cell>
          <cell r="O318" t="str">
            <v>MF Light Mod Clamp C- Shape Electric Width 300</v>
          </cell>
          <cell r="P318">
            <v>1</v>
          </cell>
          <cell r="Q318">
            <v>0</v>
          </cell>
          <cell r="R318" t="str">
            <v/>
          </cell>
          <cell r="X318">
            <v>0</v>
          </cell>
          <cell r="Y318">
            <v>0</v>
          </cell>
          <cell r="Z318">
            <v>0</v>
          </cell>
          <cell r="AA318">
            <v>0</v>
          </cell>
          <cell r="AD318">
            <v>0</v>
          </cell>
          <cell r="AE318">
            <v>0</v>
          </cell>
          <cell r="AF318">
            <v>0</v>
          </cell>
        </row>
        <row r="319">
          <cell r="M319" t="str">
            <v>MisAllRech</v>
          </cell>
          <cell r="N319" t="str">
            <v>Mise et Allonge de rechange</v>
          </cell>
          <cell r="O319" t="str">
            <v>Spare plug and extension cable</v>
          </cell>
          <cell r="P319">
            <v>1</v>
          </cell>
          <cell r="Q319">
            <v>0</v>
          </cell>
          <cell r="R319" t="str">
            <v/>
          </cell>
          <cell r="X319">
            <v>0</v>
          </cell>
          <cell r="Y319">
            <v>0</v>
          </cell>
          <cell r="Z319">
            <v>0</v>
          </cell>
          <cell r="AA319">
            <v>0</v>
          </cell>
          <cell r="AD319">
            <v>0</v>
          </cell>
          <cell r="AE319">
            <v>0</v>
          </cell>
          <cell r="AF319">
            <v>0</v>
          </cell>
        </row>
        <row r="320">
          <cell r="M320">
            <v>0</v>
          </cell>
          <cell r="N320">
            <v>0</v>
          </cell>
          <cell r="O320" t="str">
            <v/>
          </cell>
          <cell r="P320">
            <v>0</v>
          </cell>
          <cell r="Q320">
            <v>0</v>
          </cell>
          <cell r="R320">
            <v>0</v>
          </cell>
          <cell r="AA320">
            <v>0</v>
          </cell>
          <cell r="AD320" t="e">
            <v>#DIV/0!</v>
          </cell>
          <cell r="AE320" t="e">
            <v>#DIV/0!</v>
          </cell>
          <cell r="AF320" t="e">
            <v>#DIV/0!</v>
          </cell>
        </row>
        <row r="321">
          <cell r="M321">
            <v>0</v>
          </cell>
          <cell r="N321">
            <v>0</v>
          </cell>
          <cell r="O321" t="str">
            <v/>
          </cell>
          <cell r="P321">
            <v>1</v>
          </cell>
          <cell r="Q321">
            <v>0</v>
          </cell>
          <cell r="R321">
            <v>0</v>
          </cell>
          <cell r="AA321">
            <v>0</v>
          </cell>
          <cell r="AD321">
            <v>0</v>
          </cell>
          <cell r="AE321">
            <v>0</v>
          </cell>
          <cell r="AF321">
            <v>0</v>
          </cell>
        </row>
        <row r="322">
          <cell r="M322" t="str">
            <v>RodFixeNew</v>
          </cell>
          <cell r="N322" t="str">
            <v>Rodeuse fixe (Std New)</v>
          </cell>
          <cell r="O322" t="str">
            <v>Tip dreser fix (new)</v>
          </cell>
          <cell r="P322">
            <v>1</v>
          </cell>
          <cell r="Q322" t="str">
            <v>Choix suivant les cas</v>
          </cell>
          <cell r="R322" t="str">
            <v/>
          </cell>
          <cell r="X322">
            <v>20.474999999999998</v>
          </cell>
          <cell r="Y322">
            <v>95.678100000000001</v>
          </cell>
          <cell r="Z322">
            <v>254.625</v>
          </cell>
          <cell r="AA322">
            <v>370.77809999999999</v>
          </cell>
          <cell r="AD322">
            <v>20.474999999999998</v>
          </cell>
          <cell r="AE322">
            <v>95.678100000000001</v>
          </cell>
          <cell r="AF322">
            <v>254.625</v>
          </cell>
        </row>
        <row r="323">
          <cell r="M323">
            <v>0</v>
          </cell>
          <cell r="N323">
            <v>0</v>
          </cell>
          <cell r="O323" t="str">
            <v/>
          </cell>
          <cell r="P323">
            <v>0</v>
          </cell>
          <cell r="Q323">
            <v>0</v>
          </cell>
          <cell r="R323">
            <v>0</v>
          </cell>
          <cell r="AA323">
            <v>0</v>
          </cell>
          <cell r="AD323" t="e">
            <v>#DIV/0!</v>
          </cell>
          <cell r="AE323" t="e">
            <v>#DIV/0!</v>
          </cell>
          <cell r="AF323" t="e">
            <v>#DIV/0!</v>
          </cell>
        </row>
        <row r="324">
          <cell r="M324">
            <v>0</v>
          </cell>
          <cell r="N324">
            <v>0</v>
          </cell>
          <cell r="O324" t="str">
            <v/>
          </cell>
          <cell r="P324">
            <v>1</v>
          </cell>
          <cell r="Q324">
            <v>0</v>
          </cell>
          <cell r="R324">
            <v>0</v>
          </cell>
          <cell r="AA324">
            <v>0</v>
          </cell>
          <cell r="AD324">
            <v>0</v>
          </cell>
          <cell r="AE324">
            <v>0</v>
          </cell>
          <cell r="AF324">
            <v>0</v>
          </cell>
        </row>
        <row r="325">
          <cell r="M325" t="str">
            <v>Reh1000</v>
          </cell>
          <cell r="N325" t="str">
            <v>Réhausse robot h&lt;1000mm</v>
          </cell>
          <cell r="O325" t="str">
            <v>Robot extension h&lt;1000mm</v>
          </cell>
          <cell r="P325">
            <v>1</v>
          </cell>
          <cell r="Q325">
            <v>0</v>
          </cell>
          <cell r="R325" t="str">
            <v/>
          </cell>
          <cell r="X325">
            <v>0</v>
          </cell>
          <cell r="Y325">
            <v>29.809500000000003</v>
          </cell>
          <cell r="Z325">
            <v>10.5</v>
          </cell>
          <cell r="AA325">
            <v>40.3095</v>
          </cell>
          <cell r="AD325">
            <v>0</v>
          </cell>
          <cell r="AE325">
            <v>29.809500000000003</v>
          </cell>
          <cell r="AF325">
            <v>10.5</v>
          </cell>
        </row>
        <row r="326">
          <cell r="M326" t="str">
            <v>Robotnu1</v>
          </cell>
          <cell r="N326" t="str">
            <v>Robot nu bras 2,65m / 165 Kg</v>
          </cell>
          <cell r="O326" t="str">
            <v>Robot bare arm 2.65m / 165 Kg</v>
          </cell>
          <cell r="P326">
            <v>1</v>
          </cell>
          <cell r="Q326">
            <v>0</v>
          </cell>
          <cell r="R326" t="str">
            <v/>
          </cell>
          <cell r="X326">
            <v>0</v>
          </cell>
          <cell r="Y326">
            <v>0</v>
          </cell>
          <cell r="Z326">
            <v>0</v>
          </cell>
          <cell r="AA326">
            <v>0</v>
          </cell>
          <cell r="AD326">
            <v>0</v>
          </cell>
          <cell r="AE326">
            <v>0</v>
          </cell>
          <cell r="AF326">
            <v>0</v>
          </cell>
        </row>
        <row r="327">
          <cell r="M327" t="str">
            <v>Robotintégration-V11</v>
          </cell>
          <cell r="N327" t="str">
            <v>Intégration robot + baie sur site -V11</v>
          </cell>
          <cell r="O327" t="str">
            <v>Robot + bay integration on site -V11</v>
          </cell>
          <cell r="P327">
            <v>1</v>
          </cell>
          <cell r="Q327">
            <v>0</v>
          </cell>
          <cell r="R327" t="str">
            <v/>
          </cell>
          <cell r="X327">
            <v>272.35057499999999</v>
          </cell>
          <cell r="Y327">
            <v>862.84800000000007</v>
          </cell>
          <cell r="Z327">
            <v>1585.7331209995875</v>
          </cell>
          <cell r="AA327">
            <v>2720.9316959995876</v>
          </cell>
          <cell r="AD327">
            <v>272.35057499999999</v>
          </cell>
          <cell r="AE327">
            <v>862.84800000000007</v>
          </cell>
          <cell r="AF327">
            <v>1585.7331209995875</v>
          </cell>
        </row>
        <row r="328">
          <cell r="M328" t="str">
            <v>SEL-MF</v>
          </cell>
          <cell r="N328" t="str">
            <v>Applicatif Robot SEL en Moyenne Fréquence</v>
          </cell>
          <cell r="O328" t="str">
            <v>Medium Frequency SEL Robot Application</v>
          </cell>
          <cell r="P328">
            <v>1</v>
          </cell>
          <cell r="Q328">
            <v>0</v>
          </cell>
          <cell r="R328" t="str">
            <v/>
          </cell>
          <cell r="X328">
            <v>21.930300000000003</v>
          </cell>
          <cell r="Y328">
            <v>1168.179075</v>
          </cell>
          <cell r="Z328">
            <v>772.458302999941</v>
          </cell>
          <cell r="AA328">
            <v>1962.567677999941</v>
          </cell>
          <cell r="AD328">
            <v>21.930300000000003</v>
          </cell>
          <cell r="AE328">
            <v>1168.179075</v>
          </cell>
          <cell r="AF328">
            <v>772.458302999941</v>
          </cell>
        </row>
        <row r="329">
          <cell r="M329" t="str">
            <v>TrajSoud</v>
          </cell>
          <cell r="N329" t="str">
            <v>Trajectoire de soudure(clinchage, arc tiré, rivet)</v>
          </cell>
          <cell r="O329" t="str">
            <v>Welding path (clinching, pulled arc, rivet)</v>
          </cell>
          <cell r="P329">
            <v>1</v>
          </cell>
          <cell r="Q329" t="str">
            <v>OP30</v>
          </cell>
          <cell r="R329" t="str">
            <v/>
          </cell>
          <cell r="X329">
            <v>0</v>
          </cell>
          <cell r="Y329">
            <v>0</v>
          </cell>
          <cell r="Z329">
            <v>0</v>
          </cell>
          <cell r="AA329">
            <v>0</v>
          </cell>
          <cell r="AD329">
            <v>0</v>
          </cell>
          <cell r="AE329">
            <v>0</v>
          </cell>
          <cell r="AF329">
            <v>0</v>
          </cell>
        </row>
        <row r="330">
          <cell r="M330" t="str">
            <v>EchCodeTraj</v>
          </cell>
          <cell r="N330" t="str">
            <v>Echange Code Trajectoire avec baie robot</v>
          </cell>
          <cell r="O330" t="str">
            <v>Exchange of Trajectory Code with robot bay</v>
          </cell>
          <cell r="P330">
            <v>1</v>
          </cell>
          <cell r="Q330">
            <v>0</v>
          </cell>
          <cell r="R330" t="str">
            <v/>
          </cell>
          <cell r="X330">
            <v>11.8125</v>
          </cell>
          <cell r="Y330">
            <v>0</v>
          </cell>
          <cell r="Z330">
            <v>75.854133299935171</v>
          </cell>
          <cell r="AA330">
            <v>87.666633299935171</v>
          </cell>
          <cell r="AD330">
            <v>11.8125</v>
          </cell>
          <cell r="AE330">
            <v>0</v>
          </cell>
          <cell r="AF330">
            <v>75.854133299935171</v>
          </cell>
        </row>
        <row r="331">
          <cell r="M331" t="str">
            <v>HEtudAUT</v>
          </cell>
          <cell r="N331" t="str">
            <v>Une heure d'études automatismes</v>
          </cell>
          <cell r="O331" t="str">
            <v>One hour of automation studies</v>
          </cell>
          <cell r="P331">
            <v>1</v>
          </cell>
          <cell r="Q331" t="str">
            <v>Complement Hetude AF+Marguerite+prog</v>
          </cell>
          <cell r="R331" t="str">
            <v/>
          </cell>
          <cell r="X331">
            <v>65</v>
          </cell>
          <cell r="Y331">
            <v>0</v>
          </cell>
          <cell r="Z331">
            <v>0</v>
          </cell>
          <cell r="AA331">
            <v>65</v>
          </cell>
          <cell r="AD331">
            <v>65</v>
          </cell>
          <cell r="AE331">
            <v>0</v>
          </cell>
          <cell r="AF331">
            <v>0</v>
          </cell>
        </row>
        <row r="332">
          <cell r="M332" t="str">
            <v>VerrineRobot</v>
          </cell>
          <cell r="N332" t="str">
            <v>Verrine Robot</v>
          </cell>
          <cell r="O332" t="str">
            <v>To make</v>
          </cell>
          <cell r="P332">
            <v>1</v>
          </cell>
          <cell r="Q332">
            <v>0</v>
          </cell>
          <cell r="R332" t="str">
            <v/>
          </cell>
          <cell r="AA332">
            <v>0</v>
          </cell>
          <cell r="AD332">
            <v>0</v>
          </cell>
          <cell r="AE332">
            <v>0</v>
          </cell>
          <cell r="AF332">
            <v>0</v>
          </cell>
        </row>
        <row r="333">
          <cell r="M333">
            <v>0</v>
          </cell>
          <cell r="N333">
            <v>0</v>
          </cell>
          <cell r="O333" t="str">
            <v/>
          </cell>
          <cell r="P333">
            <v>0</v>
          </cell>
          <cell r="Q333">
            <v>0</v>
          </cell>
          <cell r="R333">
            <v>0</v>
          </cell>
          <cell r="AA333">
            <v>0</v>
          </cell>
          <cell r="AD333" t="e">
            <v>#DIV/0!</v>
          </cell>
          <cell r="AE333" t="e">
            <v>#DIV/0!</v>
          </cell>
          <cell r="AF333" t="e">
            <v>#DIV/0!</v>
          </cell>
        </row>
        <row r="334">
          <cell r="M334">
            <v>0</v>
          </cell>
          <cell r="N334">
            <v>0</v>
          </cell>
          <cell r="O334" t="str">
            <v/>
          </cell>
          <cell r="P334">
            <v>1</v>
          </cell>
          <cell r="Q334">
            <v>0</v>
          </cell>
          <cell r="R334">
            <v>0</v>
          </cell>
          <cell r="AA334">
            <v>0</v>
          </cell>
          <cell r="AD334">
            <v>0</v>
          </cell>
          <cell r="AE334">
            <v>0</v>
          </cell>
          <cell r="AF334">
            <v>0</v>
          </cell>
        </row>
        <row r="335">
          <cell r="M335" t="str">
            <v>InterfaceRobPinceStdenL</v>
          </cell>
          <cell r="N335" t="str">
            <v>Interface Std en L fixation entre Pince et Robot</v>
          </cell>
          <cell r="O335" t="str">
            <v>Std L-shaped interface for fixing between Clamp and Robot</v>
          </cell>
          <cell r="P335">
            <v>1</v>
          </cell>
          <cell r="Q335">
            <v>0</v>
          </cell>
          <cell r="R335" t="str">
            <v/>
          </cell>
          <cell r="X335">
            <v>0</v>
          </cell>
          <cell r="Y335">
            <v>0</v>
          </cell>
          <cell r="Z335">
            <v>0</v>
          </cell>
          <cell r="AA335">
            <v>0</v>
          </cell>
          <cell r="AD335">
            <v>0</v>
          </cell>
          <cell r="AE335">
            <v>0</v>
          </cell>
          <cell r="AF335">
            <v>0</v>
          </cell>
        </row>
        <row r="336">
          <cell r="M336" t="str">
            <v>PincRobMFLightC300ModSansDetal</v>
          </cell>
          <cell r="N336" t="str">
            <v>Pince Mod MF Light en Cé électrique LU 300</v>
          </cell>
          <cell r="O336" t="str">
            <v>MF Light Mod Clamp C- Shape Electric Width 300</v>
          </cell>
          <cell r="P336">
            <v>1</v>
          </cell>
          <cell r="Q336">
            <v>0</v>
          </cell>
          <cell r="R336" t="str">
            <v/>
          </cell>
          <cell r="X336">
            <v>0</v>
          </cell>
          <cell r="Y336">
            <v>0</v>
          </cell>
          <cell r="Z336">
            <v>0</v>
          </cell>
          <cell r="AA336">
            <v>0</v>
          </cell>
          <cell r="AD336">
            <v>0</v>
          </cell>
          <cell r="AE336">
            <v>0</v>
          </cell>
          <cell r="AF336">
            <v>0</v>
          </cell>
        </row>
        <row r="337">
          <cell r="M337" t="str">
            <v>MisAllRech</v>
          </cell>
          <cell r="N337" t="str">
            <v>Mise et Allonge de rechange</v>
          </cell>
          <cell r="O337" t="str">
            <v>Spare plug and extension cable</v>
          </cell>
          <cell r="P337">
            <v>1</v>
          </cell>
          <cell r="Q337">
            <v>0</v>
          </cell>
          <cell r="R337" t="str">
            <v/>
          </cell>
          <cell r="X337">
            <v>0</v>
          </cell>
          <cell r="Y337">
            <v>0</v>
          </cell>
          <cell r="Z337">
            <v>0</v>
          </cell>
          <cell r="AA337">
            <v>0</v>
          </cell>
          <cell r="AD337">
            <v>0</v>
          </cell>
          <cell r="AE337">
            <v>0</v>
          </cell>
          <cell r="AF337">
            <v>0</v>
          </cell>
        </row>
        <row r="338">
          <cell r="M338">
            <v>0</v>
          </cell>
          <cell r="N338">
            <v>0</v>
          </cell>
          <cell r="O338" t="str">
            <v/>
          </cell>
          <cell r="P338">
            <v>0</v>
          </cell>
          <cell r="Q338">
            <v>0</v>
          </cell>
          <cell r="R338">
            <v>0</v>
          </cell>
          <cell r="AA338">
            <v>0</v>
          </cell>
          <cell r="AD338" t="e">
            <v>#DIV/0!</v>
          </cell>
          <cell r="AE338" t="e">
            <v>#DIV/0!</v>
          </cell>
          <cell r="AF338" t="e">
            <v>#DIV/0!</v>
          </cell>
        </row>
        <row r="339">
          <cell r="M339">
            <v>0</v>
          </cell>
          <cell r="N339">
            <v>0</v>
          </cell>
          <cell r="O339" t="str">
            <v/>
          </cell>
          <cell r="P339">
            <v>1</v>
          </cell>
          <cell r="Q339">
            <v>0</v>
          </cell>
          <cell r="R339">
            <v>0</v>
          </cell>
          <cell r="AA339">
            <v>0</v>
          </cell>
          <cell r="AD339">
            <v>0</v>
          </cell>
          <cell r="AE339">
            <v>0</v>
          </cell>
          <cell r="AF339">
            <v>0</v>
          </cell>
        </row>
        <row r="340">
          <cell r="M340" t="str">
            <v>RodFixeNew</v>
          </cell>
          <cell r="N340" t="str">
            <v>Rodeuse fixe (Std New)</v>
          </cell>
          <cell r="O340" t="str">
            <v>Tip dreser fix (new)</v>
          </cell>
          <cell r="P340">
            <v>1</v>
          </cell>
          <cell r="Q340" t="str">
            <v>Choix suivant les cas</v>
          </cell>
          <cell r="R340" t="str">
            <v/>
          </cell>
          <cell r="X340">
            <v>20.474999999999998</v>
          </cell>
          <cell r="Y340">
            <v>95.678100000000001</v>
          </cell>
          <cell r="Z340">
            <v>254.625</v>
          </cell>
          <cell r="AA340">
            <v>370.77809999999999</v>
          </cell>
          <cell r="AD340">
            <v>20.474999999999998</v>
          </cell>
          <cell r="AE340">
            <v>95.678100000000001</v>
          </cell>
          <cell r="AF340">
            <v>254.625</v>
          </cell>
        </row>
        <row r="341">
          <cell r="M341">
            <v>0</v>
          </cell>
          <cell r="N341">
            <v>0</v>
          </cell>
          <cell r="O341" t="str">
            <v/>
          </cell>
          <cell r="P341">
            <v>0</v>
          </cell>
          <cell r="Q341">
            <v>0</v>
          </cell>
          <cell r="R341">
            <v>0</v>
          </cell>
          <cell r="AA341">
            <v>0</v>
          </cell>
          <cell r="AD341" t="e">
            <v>#DIV/0!</v>
          </cell>
          <cell r="AE341" t="e">
            <v>#DIV/0!</v>
          </cell>
          <cell r="AF341" t="e">
            <v>#DIV/0!</v>
          </cell>
        </row>
        <row r="342">
          <cell r="M342">
            <v>0</v>
          </cell>
          <cell r="N342">
            <v>0</v>
          </cell>
          <cell r="O342" t="str">
            <v/>
          </cell>
          <cell r="P342">
            <v>1</v>
          </cell>
          <cell r="Q342">
            <v>0</v>
          </cell>
          <cell r="R342">
            <v>0</v>
          </cell>
          <cell r="AA342">
            <v>0</v>
          </cell>
          <cell r="AD342">
            <v>0</v>
          </cell>
          <cell r="AE342">
            <v>0</v>
          </cell>
          <cell r="AF342">
            <v>0</v>
          </cell>
        </row>
        <row r="343">
          <cell r="M343" t="str">
            <v>Reh1000</v>
          </cell>
          <cell r="N343" t="str">
            <v>Réhausse robot h&lt;1000mm</v>
          </cell>
          <cell r="O343" t="str">
            <v>Robot extension h&lt;1000mm</v>
          </cell>
          <cell r="P343">
            <v>1</v>
          </cell>
          <cell r="Q343">
            <v>0</v>
          </cell>
          <cell r="R343" t="str">
            <v/>
          </cell>
          <cell r="X343">
            <v>0</v>
          </cell>
          <cell r="Y343">
            <v>29.809500000000003</v>
          </cell>
          <cell r="Z343">
            <v>10.5</v>
          </cell>
          <cell r="AA343">
            <v>40.3095</v>
          </cell>
          <cell r="AD343">
            <v>0</v>
          </cell>
          <cell r="AE343">
            <v>29.809500000000003</v>
          </cell>
          <cell r="AF343">
            <v>10.5</v>
          </cell>
        </row>
        <row r="344">
          <cell r="M344" t="str">
            <v>Robotnu7</v>
          </cell>
          <cell r="N344" t="str">
            <v>Robot nu bras 3,00m / 210 Kg</v>
          </cell>
          <cell r="O344" t="str">
            <v>Robot bare arm 3.00m / 210 Kg</v>
          </cell>
          <cell r="P344">
            <v>1</v>
          </cell>
          <cell r="Q344">
            <v>0</v>
          </cell>
          <cell r="R344" t="str">
            <v/>
          </cell>
          <cell r="X344">
            <v>0</v>
          </cell>
          <cell r="Y344">
            <v>0</v>
          </cell>
          <cell r="Z344">
            <v>0</v>
          </cell>
          <cell r="AA344">
            <v>0</v>
          </cell>
          <cell r="AD344">
            <v>0</v>
          </cell>
          <cell r="AE344">
            <v>0</v>
          </cell>
          <cell r="AF344">
            <v>0</v>
          </cell>
        </row>
        <row r="345">
          <cell r="M345" t="str">
            <v>Robotintégration-V11</v>
          </cell>
          <cell r="N345" t="str">
            <v>Intégration robot + baie sur site -V11</v>
          </cell>
          <cell r="O345" t="str">
            <v>Robot + bay integration on site -V11</v>
          </cell>
          <cell r="P345">
            <v>1</v>
          </cell>
          <cell r="Q345">
            <v>0</v>
          </cell>
          <cell r="R345" t="str">
            <v/>
          </cell>
          <cell r="X345">
            <v>272.35057499999999</v>
          </cell>
          <cell r="Y345">
            <v>862.84800000000007</v>
          </cell>
          <cell r="Z345">
            <v>1585.7331209995875</v>
          </cell>
          <cell r="AA345">
            <v>2720.9316959995876</v>
          </cell>
          <cell r="AD345">
            <v>272.35057499999999</v>
          </cell>
          <cell r="AE345">
            <v>862.84800000000007</v>
          </cell>
          <cell r="AF345">
            <v>1585.7331209995875</v>
          </cell>
        </row>
        <row r="346">
          <cell r="M346" t="str">
            <v>SELPF-MF</v>
          </cell>
          <cell r="N346" t="str">
            <v>Applicatif Robot SELPF en Moyenne Fréquence</v>
          </cell>
          <cell r="O346" t="str">
            <v>SELPF Robot Application in Medium Frequency</v>
          </cell>
          <cell r="P346">
            <v>1</v>
          </cell>
          <cell r="Q346">
            <v>0</v>
          </cell>
          <cell r="R346" t="str">
            <v/>
          </cell>
          <cell r="X346">
            <v>21.930300000000003</v>
          </cell>
          <cell r="Y346">
            <v>1265.1134999999999</v>
          </cell>
          <cell r="Z346">
            <v>704.208302999941</v>
          </cell>
          <cell r="AA346">
            <v>1991.2521029999409</v>
          </cell>
          <cell r="AD346">
            <v>21.930300000000003</v>
          </cell>
          <cell r="AE346">
            <v>1265.1134999999999</v>
          </cell>
          <cell r="AF346">
            <v>704.208302999941</v>
          </cell>
        </row>
        <row r="347">
          <cell r="M347" t="str">
            <v>TrajMan</v>
          </cell>
          <cell r="N347" t="str">
            <v>Trajectoire de manutention</v>
          </cell>
          <cell r="O347" t="str">
            <v>Handling path</v>
          </cell>
          <cell r="P347">
            <v>2</v>
          </cell>
          <cell r="Q347" t="str">
            <v>Prise OP30 Dépose OP35</v>
          </cell>
          <cell r="R347" t="str">
            <v/>
          </cell>
          <cell r="X347">
            <v>0</v>
          </cell>
          <cell r="Y347">
            <v>0</v>
          </cell>
          <cell r="Z347">
            <v>0</v>
          </cell>
          <cell r="AA347">
            <v>0</v>
          </cell>
          <cell r="AD347">
            <v>0</v>
          </cell>
          <cell r="AE347">
            <v>0</v>
          </cell>
          <cell r="AF347">
            <v>0</v>
          </cell>
        </row>
        <row r="348">
          <cell r="M348" t="str">
            <v>TrajSoud</v>
          </cell>
          <cell r="N348" t="str">
            <v>Trajectoire de soudure(clinchage, arc tiré, rivet)</v>
          </cell>
          <cell r="O348" t="str">
            <v>Welding path (clinching, pulled arc, rivet)</v>
          </cell>
          <cell r="P348">
            <v>1</v>
          </cell>
          <cell r="Q348" t="str">
            <v>Soudure OP32</v>
          </cell>
          <cell r="R348" t="str">
            <v/>
          </cell>
          <cell r="X348">
            <v>0</v>
          </cell>
          <cell r="Y348">
            <v>0</v>
          </cell>
          <cell r="Z348">
            <v>0</v>
          </cell>
          <cell r="AA348">
            <v>0</v>
          </cell>
          <cell r="AD348">
            <v>0</v>
          </cell>
          <cell r="AE348">
            <v>0</v>
          </cell>
          <cell r="AF348">
            <v>0</v>
          </cell>
        </row>
        <row r="349">
          <cell r="M349" t="str">
            <v>EchCodeTraj</v>
          </cell>
          <cell r="N349" t="str">
            <v>Echange Code Trajectoire avec baie robot</v>
          </cell>
          <cell r="O349" t="str">
            <v>Exchange of Trajectory Code with robot bay</v>
          </cell>
          <cell r="P349">
            <v>2</v>
          </cell>
          <cell r="Q349">
            <v>0</v>
          </cell>
          <cell r="R349" t="str">
            <v/>
          </cell>
          <cell r="X349">
            <v>23.625</v>
          </cell>
          <cell r="Y349">
            <v>0</v>
          </cell>
          <cell r="Z349">
            <v>151.70826659987034</v>
          </cell>
          <cell r="AA349">
            <v>175.33326659987034</v>
          </cell>
          <cell r="AD349">
            <v>11.8125</v>
          </cell>
          <cell r="AE349">
            <v>0</v>
          </cell>
          <cell r="AF349">
            <v>75.854133299935171</v>
          </cell>
        </row>
        <row r="350">
          <cell r="M350" t="str">
            <v>HEtudAUT</v>
          </cell>
          <cell r="N350" t="str">
            <v>Une heure d'études automatismes</v>
          </cell>
          <cell r="O350" t="str">
            <v>One hour of automation studies</v>
          </cell>
          <cell r="P350">
            <v>1</v>
          </cell>
          <cell r="Q350">
            <v>0</v>
          </cell>
          <cell r="R350" t="str">
            <v/>
          </cell>
          <cell r="X350">
            <v>65</v>
          </cell>
          <cell r="Y350">
            <v>0</v>
          </cell>
          <cell r="Z350">
            <v>0</v>
          </cell>
          <cell r="AA350">
            <v>65</v>
          </cell>
          <cell r="AD350">
            <v>65</v>
          </cell>
          <cell r="AE350">
            <v>0</v>
          </cell>
          <cell r="AF350">
            <v>0</v>
          </cell>
        </row>
        <row r="351">
          <cell r="M351" t="str">
            <v>VerrineRobot</v>
          </cell>
          <cell r="N351" t="str">
            <v>Verrine Robot</v>
          </cell>
          <cell r="O351" t="str">
            <v>To make</v>
          </cell>
          <cell r="P351">
            <v>1</v>
          </cell>
          <cell r="Q351">
            <v>0</v>
          </cell>
          <cell r="R351" t="str">
            <v/>
          </cell>
          <cell r="AA351">
            <v>0</v>
          </cell>
          <cell r="AD351">
            <v>0</v>
          </cell>
          <cell r="AE351">
            <v>0</v>
          </cell>
          <cell r="AF351">
            <v>0</v>
          </cell>
        </row>
        <row r="352">
          <cell r="M352">
            <v>0</v>
          </cell>
          <cell r="N352">
            <v>0</v>
          </cell>
          <cell r="O352" t="str">
            <v/>
          </cell>
          <cell r="P352">
            <v>0</v>
          </cell>
          <cell r="Q352">
            <v>0</v>
          </cell>
          <cell r="R352">
            <v>0</v>
          </cell>
          <cell r="AA352">
            <v>0</v>
          </cell>
          <cell r="AD352" t="e">
            <v>#DIV/0!</v>
          </cell>
          <cell r="AE352" t="e">
            <v>#DIV/0!</v>
          </cell>
          <cell r="AF352" t="e">
            <v>#DIV/0!</v>
          </cell>
        </row>
        <row r="353">
          <cell r="M353">
            <v>0</v>
          </cell>
          <cell r="N353">
            <v>0</v>
          </cell>
          <cell r="O353" t="str">
            <v/>
          </cell>
          <cell r="P353">
            <v>1</v>
          </cell>
          <cell r="Q353">
            <v>0</v>
          </cell>
          <cell r="R353">
            <v>0</v>
          </cell>
          <cell r="AA353">
            <v>0</v>
          </cell>
          <cell r="AD353">
            <v>0</v>
          </cell>
          <cell r="AE353">
            <v>0</v>
          </cell>
          <cell r="AF353">
            <v>0</v>
          </cell>
        </row>
        <row r="354">
          <cell r="M354" t="str">
            <v>PrehFlexyPortSimple</v>
          </cell>
          <cell r="N354" t="str">
            <v>Prehenseur Flexy Portes simple</v>
          </cell>
          <cell r="O354" t="str">
            <v>Flexy Gripper Single Doors</v>
          </cell>
          <cell r="P354">
            <v>1</v>
          </cell>
          <cell r="Q354">
            <v>0</v>
          </cell>
          <cell r="R354" t="str">
            <v/>
          </cell>
          <cell r="X354">
            <v>81.899999999999991</v>
          </cell>
          <cell r="Y354">
            <v>1201.1223000000002</v>
          </cell>
          <cell r="Z354">
            <v>378</v>
          </cell>
          <cell r="AA354">
            <v>1661.0223000000003</v>
          </cell>
          <cell r="AD354">
            <v>81.899999999999991</v>
          </cell>
          <cell r="AE354">
            <v>1201.1223000000002</v>
          </cell>
          <cell r="AF354">
            <v>378</v>
          </cell>
        </row>
        <row r="355">
          <cell r="M355" t="str">
            <v>PPlaser</v>
          </cell>
          <cell r="N355" t="str">
            <v>Détecteur laser de présence pièce</v>
          </cell>
          <cell r="O355" t="str">
            <v xml:space="preserve">Parts presence laser sensor </v>
          </cell>
          <cell r="P355">
            <v>3</v>
          </cell>
          <cell r="Q355">
            <v>0</v>
          </cell>
          <cell r="R355" t="str">
            <v/>
          </cell>
          <cell r="X355">
            <v>57.318975000000009</v>
          </cell>
          <cell r="Y355">
            <v>77.455349999999996</v>
          </cell>
          <cell r="Z355">
            <v>266.72490899982319</v>
          </cell>
          <cell r="AA355">
            <v>401.49923399982322</v>
          </cell>
          <cell r="AD355">
            <v>19.106325000000002</v>
          </cell>
          <cell r="AE355">
            <v>25.818449999999999</v>
          </cell>
          <cell r="AF355">
            <v>88.908302999941057</v>
          </cell>
        </row>
        <row r="356">
          <cell r="M356">
            <v>0</v>
          </cell>
          <cell r="N356">
            <v>0</v>
          </cell>
          <cell r="O356" t="str">
            <v/>
          </cell>
          <cell r="P356">
            <v>0</v>
          </cell>
          <cell r="Q356">
            <v>0</v>
          </cell>
          <cell r="R356">
            <v>0</v>
          </cell>
          <cell r="AA356">
            <v>0</v>
          </cell>
          <cell r="AD356" t="e">
            <v>#DIV/0!</v>
          </cell>
          <cell r="AE356" t="e">
            <v>#DIV/0!</v>
          </cell>
          <cell r="AF356" t="e">
            <v>#DIV/0!</v>
          </cell>
        </row>
        <row r="357">
          <cell r="M357">
            <v>0</v>
          </cell>
          <cell r="N357">
            <v>0</v>
          </cell>
          <cell r="O357" t="str">
            <v/>
          </cell>
          <cell r="P357">
            <v>1</v>
          </cell>
          <cell r="Q357">
            <v>0</v>
          </cell>
          <cell r="R357">
            <v>0</v>
          </cell>
          <cell r="AA357">
            <v>0</v>
          </cell>
          <cell r="AD357">
            <v>0</v>
          </cell>
          <cell r="AE357">
            <v>0</v>
          </cell>
          <cell r="AF357">
            <v>0</v>
          </cell>
        </row>
        <row r="358">
          <cell r="M358" t="str">
            <v>InterfaceRobPinceStdPlate</v>
          </cell>
          <cell r="N358" t="str">
            <v>Interface Std Plate fixation entre Pince et Robot</v>
          </cell>
          <cell r="O358" t="str">
            <v>Std interface Flat mounting plate between Clamp and Robot</v>
          </cell>
          <cell r="P358">
            <v>1</v>
          </cell>
          <cell r="Q358">
            <v>0</v>
          </cell>
          <cell r="R358" t="str">
            <v/>
          </cell>
          <cell r="X358">
            <v>0</v>
          </cell>
          <cell r="Y358">
            <v>0</v>
          </cell>
          <cell r="Z358">
            <v>0</v>
          </cell>
          <cell r="AA358">
            <v>0</v>
          </cell>
          <cell r="AD358">
            <v>0</v>
          </cell>
          <cell r="AE358">
            <v>0</v>
          </cell>
          <cell r="AF358">
            <v>0</v>
          </cell>
        </row>
        <row r="359">
          <cell r="M359" t="str">
            <v>PincRobMFLightC300ModSansDetal</v>
          </cell>
          <cell r="N359" t="str">
            <v>Pince Mod MF Light en Cé électrique LU 300</v>
          </cell>
          <cell r="O359" t="str">
            <v>MF Light Mod Clamp C- Shape Electric Width 300</v>
          </cell>
          <cell r="P359">
            <v>1</v>
          </cell>
          <cell r="Q359">
            <v>0</v>
          </cell>
          <cell r="R359" t="str">
            <v/>
          </cell>
          <cell r="X359">
            <v>0</v>
          </cell>
          <cell r="Y359">
            <v>0</v>
          </cell>
          <cell r="Z359">
            <v>0</v>
          </cell>
          <cell r="AA359">
            <v>0</v>
          </cell>
          <cell r="AD359">
            <v>0</v>
          </cell>
          <cell r="AE359">
            <v>0</v>
          </cell>
          <cell r="AF359">
            <v>0</v>
          </cell>
        </row>
        <row r="360">
          <cell r="M360" t="str">
            <v>MisAllRech</v>
          </cell>
          <cell r="N360" t="str">
            <v>Mise et Allonge de rechange</v>
          </cell>
          <cell r="O360" t="str">
            <v>Spare plug and extension cable</v>
          </cell>
          <cell r="P360">
            <v>1</v>
          </cell>
          <cell r="Q360">
            <v>0</v>
          </cell>
          <cell r="R360" t="str">
            <v/>
          </cell>
          <cell r="X360">
            <v>0</v>
          </cell>
          <cell r="Y360">
            <v>0</v>
          </cell>
          <cell r="Z360">
            <v>0</v>
          </cell>
          <cell r="AA360">
            <v>0</v>
          </cell>
          <cell r="AD360">
            <v>0</v>
          </cell>
          <cell r="AE360">
            <v>0</v>
          </cell>
          <cell r="AF360">
            <v>0</v>
          </cell>
        </row>
        <row r="361">
          <cell r="M361">
            <v>0</v>
          </cell>
          <cell r="N361">
            <v>0</v>
          </cell>
          <cell r="O361" t="str">
            <v/>
          </cell>
          <cell r="P361">
            <v>0</v>
          </cell>
          <cell r="Q361">
            <v>0</v>
          </cell>
          <cell r="R361">
            <v>0</v>
          </cell>
          <cell r="AA361">
            <v>0</v>
          </cell>
          <cell r="AD361" t="e">
            <v>#DIV/0!</v>
          </cell>
          <cell r="AE361" t="e">
            <v>#DIV/0!</v>
          </cell>
          <cell r="AF361" t="e">
            <v>#DIV/0!</v>
          </cell>
        </row>
        <row r="362">
          <cell r="M362">
            <v>0</v>
          </cell>
          <cell r="N362">
            <v>0</v>
          </cell>
          <cell r="O362" t="str">
            <v/>
          </cell>
          <cell r="P362">
            <v>1</v>
          </cell>
          <cell r="Q362">
            <v>0</v>
          </cell>
          <cell r="R362">
            <v>0</v>
          </cell>
          <cell r="AA362">
            <v>0</v>
          </cell>
          <cell r="AD362">
            <v>0</v>
          </cell>
          <cell r="AE362">
            <v>0</v>
          </cell>
          <cell r="AF362">
            <v>0</v>
          </cell>
        </row>
        <row r="363">
          <cell r="M363" t="str">
            <v>RodAbatElectNew</v>
          </cell>
          <cell r="N363" t="str">
            <v>Rodeuse sur abattant électrique (Std New)</v>
          </cell>
          <cell r="O363" t="str">
            <v>Tip dresser on electric flap (Std New)</v>
          </cell>
          <cell r="P363">
            <v>1</v>
          </cell>
          <cell r="Q363" t="str">
            <v>Choix suivant les cas</v>
          </cell>
          <cell r="R363" t="str">
            <v/>
          </cell>
          <cell r="X363">
            <v>40.949999999999996</v>
          </cell>
          <cell r="Y363">
            <v>197.20365000000004</v>
          </cell>
          <cell r="Z363">
            <v>434.4375</v>
          </cell>
          <cell r="AA363">
            <v>672.59114999999997</v>
          </cell>
          <cell r="AD363">
            <v>40.949999999999996</v>
          </cell>
          <cell r="AE363">
            <v>197.20365000000004</v>
          </cell>
          <cell r="AF363">
            <v>434.4375</v>
          </cell>
        </row>
        <row r="364">
          <cell r="M364">
            <v>0</v>
          </cell>
          <cell r="N364">
            <v>0</v>
          </cell>
          <cell r="O364" t="str">
            <v/>
          </cell>
          <cell r="P364">
            <v>0</v>
          </cell>
          <cell r="Q364">
            <v>0</v>
          </cell>
          <cell r="R364">
            <v>0</v>
          </cell>
          <cell r="AA364">
            <v>0</v>
          </cell>
          <cell r="AD364" t="e">
            <v>#DIV/0!</v>
          </cell>
          <cell r="AE364" t="e">
            <v>#DIV/0!</v>
          </cell>
          <cell r="AF364" t="e">
            <v>#DIV/0!</v>
          </cell>
        </row>
        <row r="365">
          <cell r="M365">
            <v>0</v>
          </cell>
          <cell r="N365">
            <v>0</v>
          </cell>
          <cell r="O365" t="str">
            <v/>
          </cell>
          <cell r="P365">
            <v>1</v>
          </cell>
          <cell r="Q365">
            <v>0</v>
          </cell>
          <cell r="R365">
            <v>0</v>
          </cell>
          <cell r="AA365">
            <v>0</v>
          </cell>
          <cell r="AD365">
            <v>0</v>
          </cell>
          <cell r="AE365">
            <v>0</v>
          </cell>
          <cell r="AF365">
            <v>0</v>
          </cell>
        </row>
        <row r="366">
          <cell r="M366" t="str">
            <v>ChaiseMSRConfoCdC</v>
          </cell>
          <cell r="N366" t="str">
            <v>Chaise MSR confo Cdc outil statique</v>
          </cell>
          <cell r="O366" t="str">
            <v>MSR Support Config static tool Cdc</v>
          </cell>
          <cell r="P366">
            <v>1</v>
          </cell>
          <cell r="Q366" t="str">
            <v>Structure provisoire</v>
          </cell>
          <cell r="R366" t="str">
            <v/>
          </cell>
          <cell r="AA366">
            <v>0</v>
          </cell>
          <cell r="AD366">
            <v>0</v>
          </cell>
          <cell r="AE366">
            <v>0</v>
          </cell>
          <cell r="AF366">
            <v>0</v>
          </cell>
        </row>
        <row r="367">
          <cell r="M367" t="str">
            <v>ChaiseOutilPTI3P4P</v>
          </cell>
          <cell r="N367" t="str">
            <v>Chaise interface Outil PTI pour 3P ou 4P</v>
          </cell>
          <cell r="O367" t="str">
            <v>Stand interface Tool Turntable for 3P or 4P</v>
          </cell>
          <cell r="P367">
            <v>1</v>
          </cell>
          <cell r="Q367">
            <v>0</v>
          </cell>
          <cell r="R367" t="str">
            <v/>
          </cell>
          <cell r="X367">
            <v>130.51237500000002</v>
          </cell>
          <cell r="Y367">
            <v>1362.9420000000002</v>
          </cell>
          <cell r="Z367">
            <v>700.97910599988211</v>
          </cell>
          <cell r="AA367">
            <v>2194.4334809998822</v>
          </cell>
          <cell r="AD367">
            <v>130.51237500000002</v>
          </cell>
          <cell r="AE367">
            <v>1362.9420000000002</v>
          </cell>
          <cell r="AF367">
            <v>700.97910599988211</v>
          </cell>
        </row>
        <row r="368">
          <cell r="M368" t="str">
            <v>PlatFortal1,5m²</v>
          </cell>
          <cell r="N368" t="str">
            <v>Platine Fortal surface compris entre 1.2 m² et 1.5</v>
          </cell>
          <cell r="O368" t="str">
            <v>Fortal plate surface between 1.2 m² and 1.5</v>
          </cell>
          <cell r="P368">
            <v>1</v>
          </cell>
          <cell r="Q368">
            <v>0</v>
          </cell>
          <cell r="R368" t="str">
            <v/>
          </cell>
          <cell r="X368">
            <v>247.13640000000001</v>
          </cell>
          <cell r="Y368">
            <v>1129.0301590909091</v>
          </cell>
          <cell r="Z368">
            <v>678.22435943167739</v>
          </cell>
          <cell r="AA368">
            <v>2054.3909185225866</v>
          </cell>
          <cell r="AD368">
            <v>247.13640000000001</v>
          </cell>
          <cell r="AE368">
            <v>1129.0301590909091</v>
          </cell>
          <cell r="AF368">
            <v>678.22435943167739</v>
          </cell>
        </row>
        <row r="369">
          <cell r="M369" t="str">
            <v>PPinduc</v>
          </cell>
          <cell r="N369" t="str">
            <v>Détecteur inductif de présence pièce</v>
          </cell>
          <cell r="O369" t="str">
            <v>Inductive part presence detector</v>
          </cell>
          <cell r="P369">
            <v>1</v>
          </cell>
          <cell r="Q369">
            <v>0</v>
          </cell>
          <cell r="R369" t="str">
            <v/>
          </cell>
          <cell r="X369">
            <v>19.106325000000002</v>
          </cell>
          <cell r="Y369">
            <v>25.818449999999999</v>
          </cell>
          <cell r="Z369">
            <v>88.908302999941071</v>
          </cell>
          <cell r="AA369">
            <v>133.83307799994105</v>
          </cell>
          <cell r="AD369">
            <v>19.106325000000002</v>
          </cell>
          <cell r="AE369">
            <v>25.818449999999999</v>
          </cell>
          <cell r="AF369">
            <v>88.908302999941071</v>
          </cell>
        </row>
        <row r="370">
          <cell r="M370" t="str">
            <v>Distrib2</v>
          </cell>
          <cell r="N370" t="str">
            <v>Distributeur 5/2</v>
          </cell>
          <cell r="O370" t="str">
            <v>5/2-way valve</v>
          </cell>
          <cell r="P370">
            <v>2</v>
          </cell>
          <cell r="Q370">
            <v>0</v>
          </cell>
          <cell r="R370" t="str">
            <v/>
          </cell>
          <cell r="X370">
            <v>144.15030000000002</v>
          </cell>
          <cell r="Y370">
            <v>321.88800000000003</v>
          </cell>
          <cell r="Z370">
            <v>296.31764902461452</v>
          </cell>
          <cell r="AA370">
            <v>762.35594902461457</v>
          </cell>
          <cell r="AD370">
            <v>72.075150000000008</v>
          </cell>
          <cell r="AE370">
            <v>160.94400000000002</v>
          </cell>
          <cell r="AF370">
            <v>148.15882451230726</v>
          </cell>
        </row>
        <row r="371">
          <cell r="M371" t="str">
            <v>Pil</v>
          </cell>
          <cell r="N371" t="str">
            <v>Pilote fixe</v>
          </cell>
          <cell r="O371" t="str">
            <v>Fixed pin</v>
          </cell>
          <cell r="P371">
            <v>2</v>
          </cell>
          <cell r="Q371">
            <v>0</v>
          </cell>
          <cell r="R371" t="str">
            <v/>
          </cell>
          <cell r="X371">
            <v>0</v>
          </cell>
          <cell r="Y371">
            <v>0</v>
          </cell>
          <cell r="Z371">
            <v>0</v>
          </cell>
          <cell r="AA371">
            <v>0</v>
          </cell>
          <cell r="AD371">
            <v>0</v>
          </cell>
          <cell r="AE371">
            <v>0</v>
          </cell>
          <cell r="AF371">
            <v>0</v>
          </cell>
        </row>
        <row r="372">
          <cell r="M372" t="str">
            <v>RefSerrECONew_D63</v>
          </cell>
          <cell r="N372" t="str">
            <v>Réf serrée ECO D63 Touche + Appui tous types</v>
          </cell>
          <cell r="O372" t="str">
            <v>ECO D63 Key + Press all types</v>
          </cell>
          <cell r="P372">
            <v>2</v>
          </cell>
          <cell r="Q372">
            <v>0</v>
          </cell>
          <cell r="R372" t="str">
            <v/>
          </cell>
          <cell r="X372">
            <v>35.617050000000006</v>
          </cell>
          <cell r="Y372">
            <v>145.62029999999999</v>
          </cell>
          <cell r="Z372">
            <v>141.88436422470883</v>
          </cell>
          <cell r="AA372">
            <v>323.12171422470885</v>
          </cell>
          <cell r="AD372">
            <v>17.808525000000003</v>
          </cell>
          <cell r="AE372">
            <v>72.810149999999993</v>
          </cell>
          <cell r="AF372">
            <v>70.942182112354416</v>
          </cell>
        </row>
        <row r="373">
          <cell r="M373" t="str">
            <v>RefSerrECONew_D80</v>
          </cell>
          <cell r="N373" t="str">
            <v>Réf serrée ECO D80 Touche + Appui tous types</v>
          </cell>
          <cell r="O373" t="str">
            <v>ECO D80 Key + Press all types</v>
          </cell>
          <cell r="P373">
            <v>2</v>
          </cell>
          <cell r="Q373">
            <v>0</v>
          </cell>
          <cell r="R373" t="str">
            <v/>
          </cell>
          <cell r="X373">
            <v>35.617050000000006</v>
          </cell>
          <cell r="Y373">
            <v>145.62029999999999</v>
          </cell>
          <cell r="Z373">
            <v>141.88436422470883</v>
          </cell>
          <cell r="AA373">
            <v>323.12171422470885</v>
          </cell>
          <cell r="AD373">
            <v>17.808525000000003</v>
          </cell>
          <cell r="AE373">
            <v>72.810149999999993</v>
          </cell>
          <cell r="AF373">
            <v>70.942182112354416</v>
          </cell>
        </row>
        <row r="374">
          <cell r="M374" t="str">
            <v>BrasSupECO</v>
          </cell>
          <cell r="N374" t="str">
            <v>Bras sup pour appui ou touche sur serrage ECO</v>
          </cell>
          <cell r="O374" t="str">
            <v>Additional arm for pressing or key on ECO clamping</v>
          </cell>
          <cell r="P374">
            <v>2</v>
          </cell>
          <cell r="Q374">
            <v>0</v>
          </cell>
          <cell r="R374" t="str">
            <v/>
          </cell>
          <cell r="X374">
            <v>0</v>
          </cell>
          <cell r="Y374">
            <v>0</v>
          </cell>
          <cell r="Z374">
            <v>0</v>
          </cell>
          <cell r="AA374">
            <v>0</v>
          </cell>
          <cell r="AD374">
            <v>0</v>
          </cell>
          <cell r="AE374">
            <v>0</v>
          </cell>
          <cell r="AF374">
            <v>0</v>
          </cell>
        </row>
        <row r="375">
          <cell r="M375" t="str">
            <v>Touch</v>
          </cell>
          <cell r="N375" t="str">
            <v>Touche seule toutes largeurs</v>
          </cell>
          <cell r="O375" t="str">
            <v>Fixed button (Endschalter)</v>
          </cell>
          <cell r="P375">
            <v>2</v>
          </cell>
          <cell r="Q375">
            <v>0</v>
          </cell>
          <cell r="R375" t="str">
            <v/>
          </cell>
          <cell r="X375">
            <v>0</v>
          </cell>
          <cell r="Y375">
            <v>0</v>
          </cell>
          <cell r="Z375">
            <v>0</v>
          </cell>
          <cell r="AA375">
            <v>0</v>
          </cell>
          <cell r="AD375">
            <v>0</v>
          </cell>
          <cell r="AE375">
            <v>0</v>
          </cell>
          <cell r="AF375">
            <v>0</v>
          </cell>
        </row>
        <row r="376">
          <cell r="M376" t="str">
            <v>BrasSupECO</v>
          </cell>
          <cell r="N376" t="str">
            <v>Bras sup pour appui ou touche sur serrage ECO</v>
          </cell>
          <cell r="O376" t="str">
            <v>Additional arm for pressing or key on ECO clamping</v>
          </cell>
          <cell r="P376">
            <v>1</v>
          </cell>
          <cell r="Q376">
            <v>0</v>
          </cell>
          <cell r="R376" t="str">
            <v/>
          </cell>
          <cell r="X376">
            <v>0</v>
          </cell>
          <cell r="Y376">
            <v>0</v>
          </cell>
          <cell r="Z376">
            <v>0</v>
          </cell>
          <cell r="AA376">
            <v>0</v>
          </cell>
          <cell r="AD376">
            <v>0</v>
          </cell>
          <cell r="AE376">
            <v>0</v>
          </cell>
          <cell r="AF376">
            <v>0</v>
          </cell>
        </row>
        <row r="377">
          <cell r="M377" t="str">
            <v>RefSerrECONew_D80</v>
          </cell>
          <cell r="N377" t="str">
            <v>Réf serrée ECO D80 Touche + Appui tous types</v>
          </cell>
          <cell r="O377" t="str">
            <v>ECO D80 Key + Press all types</v>
          </cell>
          <cell r="P377">
            <v>1</v>
          </cell>
          <cell r="Q377">
            <v>0</v>
          </cell>
          <cell r="R377" t="str">
            <v/>
          </cell>
          <cell r="X377">
            <v>17.808525000000003</v>
          </cell>
          <cell r="Y377">
            <v>72.810149999999993</v>
          </cell>
          <cell r="Z377">
            <v>70.942182112354416</v>
          </cell>
          <cell r="AA377">
            <v>161.56085711235443</v>
          </cell>
          <cell r="AD377">
            <v>17.808525000000003</v>
          </cell>
          <cell r="AE377">
            <v>72.810149999999993</v>
          </cell>
          <cell r="AF377">
            <v>70.942182112354416</v>
          </cell>
        </row>
        <row r="378">
          <cell r="M378" t="str">
            <v>AppuiDrageoir</v>
          </cell>
          <cell r="N378" t="str">
            <v xml:space="preserve">Appui seul ou drageoir seul (toutes largeurs) </v>
          </cell>
          <cell r="O378" t="str">
            <v xml:space="preserve">support only or sucker only (all widths) </v>
          </cell>
          <cell r="P378">
            <v>3</v>
          </cell>
          <cell r="Q378">
            <v>0</v>
          </cell>
          <cell r="R378" t="str">
            <v/>
          </cell>
          <cell r="X378">
            <v>0</v>
          </cell>
          <cell r="Y378">
            <v>0</v>
          </cell>
          <cell r="Z378">
            <v>0</v>
          </cell>
          <cell r="AA378">
            <v>0</v>
          </cell>
          <cell r="AD378">
            <v>0</v>
          </cell>
          <cell r="AE378">
            <v>0</v>
          </cell>
          <cell r="AF378">
            <v>0</v>
          </cell>
        </row>
        <row r="379">
          <cell r="M379" t="str">
            <v>Touch</v>
          </cell>
          <cell r="N379" t="str">
            <v>Touche seule toutes largeurs</v>
          </cell>
          <cell r="O379" t="str">
            <v>Fixed button (Endschalter)</v>
          </cell>
          <cell r="P379">
            <v>3</v>
          </cell>
          <cell r="Q379">
            <v>0</v>
          </cell>
          <cell r="R379" t="str">
            <v/>
          </cell>
          <cell r="X379">
            <v>0</v>
          </cell>
          <cell r="Y379">
            <v>0</v>
          </cell>
          <cell r="Z379">
            <v>0</v>
          </cell>
          <cell r="AA379">
            <v>0</v>
          </cell>
          <cell r="AD379">
            <v>0</v>
          </cell>
          <cell r="AE379">
            <v>0</v>
          </cell>
          <cell r="AF379">
            <v>0</v>
          </cell>
        </row>
        <row r="380">
          <cell r="M380" t="str">
            <v>Ref</v>
          </cell>
          <cell r="N380" t="str">
            <v xml:space="preserve">Appui ou drageoir (toutes largeurs) + support </v>
          </cell>
          <cell r="O380" t="str">
            <v xml:space="preserve">Support or sucker (all widths) + support </v>
          </cell>
          <cell r="P380">
            <v>1</v>
          </cell>
          <cell r="Q380">
            <v>0</v>
          </cell>
          <cell r="R380" t="str">
            <v/>
          </cell>
          <cell r="X380">
            <v>0</v>
          </cell>
          <cell r="Y380">
            <v>0</v>
          </cell>
          <cell r="Z380">
            <v>0</v>
          </cell>
          <cell r="AA380">
            <v>0</v>
          </cell>
          <cell r="AD380">
            <v>0</v>
          </cell>
          <cell r="AE380">
            <v>0</v>
          </cell>
          <cell r="AF380">
            <v>0</v>
          </cell>
        </row>
        <row r="381">
          <cell r="M381" t="str">
            <v>RefSerrECONew_D63</v>
          </cell>
          <cell r="N381" t="str">
            <v>Réf serrée ECO D63 Touche + Appui tous types</v>
          </cell>
          <cell r="O381" t="str">
            <v>ECO D63 Key + Press all types</v>
          </cell>
          <cell r="P381">
            <v>3</v>
          </cell>
          <cell r="Q381">
            <v>0</v>
          </cell>
          <cell r="R381" t="str">
            <v/>
          </cell>
          <cell r="X381">
            <v>53.425575000000002</v>
          </cell>
          <cell r="Y381">
            <v>218.43045000000001</v>
          </cell>
          <cell r="Z381">
            <v>212.82654633706323</v>
          </cell>
          <cell r="AA381">
            <v>484.68257133706322</v>
          </cell>
          <cell r="AD381">
            <v>17.808524999999999</v>
          </cell>
          <cell r="AE381">
            <v>72.810150000000007</v>
          </cell>
          <cell r="AF381">
            <v>70.942182112354416</v>
          </cell>
        </row>
        <row r="382">
          <cell r="M382" t="str">
            <v>RefSerrECONew_D80</v>
          </cell>
          <cell r="N382" t="str">
            <v>Réf serrée ECO D80 Touche + Appui tous types</v>
          </cell>
          <cell r="O382" t="str">
            <v>ECO D80 Key + Press all types</v>
          </cell>
          <cell r="P382">
            <v>2</v>
          </cell>
          <cell r="Q382">
            <v>0</v>
          </cell>
          <cell r="R382" t="str">
            <v/>
          </cell>
          <cell r="X382">
            <v>35.617050000000006</v>
          </cell>
          <cell r="Y382">
            <v>145.62029999999999</v>
          </cell>
          <cell r="Z382">
            <v>141.88436422470883</v>
          </cell>
          <cell r="AA382">
            <v>323.12171422470885</v>
          </cell>
          <cell r="AD382">
            <v>17.808525000000003</v>
          </cell>
          <cell r="AE382">
            <v>72.810149999999993</v>
          </cell>
          <cell r="AF382">
            <v>70.942182112354416</v>
          </cell>
        </row>
        <row r="383">
          <cell r="M383" t="str">
            <v>AppuiDrageoir</v>
          </cell>
          <cell r="N383" t="str">
            <v xml:space="preserve">Appui seul ou drageoir seul (toutes largeurs) </v>
          </cell>
          <cell r="O383" t="str">
            <v xml:space="preserve">support only or sucker only (all widths) </v>
          </cell>
          <cell r="P383">
            <v>4</v>
          </cell>
          <cell r="Q383">
            <v>0</v>
          </cell>
          <cell r="R383" t="str">
            <v/>
          </cell>
          <cell r="X383">
            <v>0</v>
          </cell>
          <cell r="Y383">
            <v>0</v>
          </cell>
          <cell r="Z383">
            <v>0</v>
          </cell>
          <cell r="AA383">
            <v>0</v>
          </cell>
          <cell r="AD383">
            <v>0</v>
          </cell>
          <cell r="AE383">
            <v>0</v>
          </cell>
          <cell r="AF383">
            <v>0</v>
          </cell>
        </row>
        <row r="384">
          <cell r="M384" t="str">
            <v>Touch</v>
          </cell>
          <cell r="N384" t="str">
            <v>Touche seule toutes largeurs</v>
          </cell>
          <cell r="O384" t="str">
            <v>Fixed button (Endschalter)</v>
          </cell>
          <cell r="P384">
            <v>4</v>
          </cell>
          <cell r="Q384">
            <v>0</v>
          </cell>
          <cell r="R384" t="str">
            <v/>
          </cell>
          <cell r="X384">
            <v>0</v>
          </cell>
          <cell r="Y384">
            <v>0</v>
          </cell>
          <cell r="Z384">
            <v>0</v>
          </cell>
          <cell r="AA384">
            <v>0</v>
          </cell>
          <cell r="AD384">
            <v>0</v>
          </cell>
          <cell r="AE384">
            <v>0</v>
          </cell>
          <cell r="AF384">
            <v>0</v>
          </cell>
        </row>
        <row r="385">
          <cell r="M385" t="str">
            <v>BrasSupECO</v>
          </cell>
          <cell r="N385" t="str">
            <v>Bras sup pour appui ou touche sur serrage ECO</v>
          </cell>
          <cell r="O385" t="str">
            <v>Additional arm for pressing or key on ECO clamping</v>
          </cell>
          <cell r="P385">
            <v>6</v>
          </cell>
          <cell r="Q385">
            <v>0</v>
          </cell>
          <cell r="R385" t="str">
            <v/>
          </cell>
          <cell r="X385">
            <v>0</v>
          </cell>
          <cell r="Y385">
            <v>0</v>
          </cell>
          <cell r="Z385">
            <v>0</v>
          </cell>
          <cell r="AA385">
            <v>0</v>
          </cell>
          <cell r="AD385">
            <v>0</v>
          </cell>
          <cell r="AE385">
            <v>0</v>
          </cell>
          <cell r="AF385">
            <v>0</v>
          </cell>
        </row>
        <row r="386">
          <cell r="M386" t="str">
            <v>SupAmag</v>
          </cell>
          <cell r="N386" t="str">
            <v>Supplément Appui ou Touche Amagnétique</v>
          </cell>
          <cell r="O386" t="str">
            <v>Normal part support, non-magnetic</v>
          </cell>
          <cell r="P386">
            <v>2</v>
          </cell>
          <cell r="Q386">
            <v>0</v>
          </cell>
          <cell r="R386" t="str">
            <v/>
          </cell>
          <cell r="X386">
            <v>0</v>
          </cell>
          <cell r="Y386">
            <v>0</v>
          </cell>
          <cell r="Z386">
            <v>0</v>
          </cell>
          <cell r="AA386">
            <v>0</v>
          </cell>
          <cell r="AD386">
            <v>0</v>
          </cell>
          <cell r="AE386">
            <v>0</v>
          </cell>
          <cell r="AF386">
            <v>0</v>
          </cell>
        </row>
        <row r="387">
          <cell r="M387" t="str">
            <v>PartFixeBatiPnAut</v>
          </cell>
          <cell r="N387" t="str">
            <v>Part fixe pour bâti de plateau sans PN et AUT</v>
          </cell>
          <cell r="O387" t="str">
            <v>Base pour bâti de plateau sans PN et AUT</v>
          </cell>
          <cell r="P387">
            <v>1</v>
          </cell>
          <cell r="Q387">
            <v>0</v>
          </cell>
          <cell r="R387" t="str">
            <v/>
          </cell>
          <cell r="X387">
            <v>130.51237500000002</v>
          </cell>
          <cell r="Y387">
            <v>1322.2860000000001</v>
          </cell>
          <cell r="Z387">
            <v>606.47910599988211</v>
          </cell>
          <cell r="AA387">
            <v>2059.2774809998823</v>
          </cell>
          <cell r="AD387">
            <v>130.51237500000002</v>
          </cell>
          <cell r="AE387">
            <v>1322.2860000000001</v>
          </cell>
          <cell r="AF387">
            <v>606.47910599988211</v>
          </cell>
        </row>
        <row r="388">
          <cell r="M388">
            <v>0</v>
          </cell>
          <cell r="N388">
            <v>0</v>
          </cell>
          <cell r="O388" t="str">
            <v/>
          </cell>
          <cell r="P388">
            <v>0</v>
          </cell>
          <cell r="Q388">
            <v>0</v>
          </cell>
          <cell r="R388">
            <v>0</v>
          </cell>
          <cell r="AA388">
            <v>0</v>
          </cell>
          <cell r="AD388" t="e">
            <v>#DIV/0!</v>
          </cell>
          <cell r="AE388" t="e">
            <v>#DIV/0!</v>
          </cell>
          <cell r="AF388" t="e">
            <v>#DIV/0!</v>
          </cell>
        </row>
        <row r="389">
          <cell r="M389">
            <v>0</v>
          </cell>
          <cell r="N389">
            <v>0</v>
          </cell>
          <cell r="O389" t="str">
            <v/>
          </cell>
          <cell r="P389">
            <v>1</v>
          </cell>
          <cell r="Q389">
            <v>0</v>
          </cell>
          <cell r="R389">
            <v>0</v>
          </cell>
          <cell r="AA389">
            <v>0</v>
          </cell>
          <cell r="AD389">
            <v>0</v>
          </cell>
          <cell r="AE389">
            <v>0</v>
          </cell>
          <cell r="AF389">
            <v>0</v>
          </cell>
        </row>
        <row r="390">
          <cell r="M390" t="str">
            <v>Reh1000</v>
          </cell>
          <cell r="N390" t="str">
            <v>Réhausse robot h&lt;1000mm</v>
          </cell>
          <cell r="O390" t="str">
            <v>Robot extension h&lt;1000mm</v>
          </cell>
          <cell r="P390">
            <v>1</v>
          </cell>
          <cell r="Q390">
            <v>0</v>
          </cell>
          <cell r="R390" t="str">
            <v/>
          </cell>
          <cell r="X390">
            <v>0</v>
          </cell>
          <cell r="Y390">
            <v>29.809500000000003</v>
          </cell>
          <cell r="Z390">
            <v>10.5</v>
          </cell>
          <cell r="AA390">
            <v>40.3095</v>
          </cell>
          <cell r="AD390">
            <v>0</v>
          </cell>
          <cell r="AE390">
            <v>29.809500000000003</v>
          </cell>
          <cell r="AF390">
            <v>10.5</v>
          </cell>
        </row>
        <row r="391">
          <cell r="M391" t="str">
            <v>Robotnu1</v>
          </cell>
          <cell r="N391" t="str">
            <v>Robot nu bras 2,65m / 165 Kg</v>
          </cell>
          <cell r="O391" t="str">
            <v>Robot bare arm 2.65m / 165 Kg</v>
          </cell>
          <cell r="P391">
            <v>1</v>
          </cell>
          <cell r="Q391">
            <v>0</v>
          </cell>
          <cell r="R391" t="str">
            <v/>
          </cell>
          <cell r="X391">
            <v>0</v>
          </cell>
          <cell r="Y391">
            <v>0</v>
          </cell>
          <cell r="Z391">
            <v>0</v>
          </cell>
          <cell r="AA391">
            <v>0</v>
          </cell>
          <cell r="AD391">
            <v>0</v>
          </cell>
          <cell r="AE391">
            <v>0</v>
          </cell>
          <cell r="AF391">
            <v>0</v>
          </cell>
        </row>
        <row r="392">
          <cell r="M392" t="str">
            <v>Robotintégration-V11</v>
          </cell>
          <cell r="N392" t="str">
            <v>Intégration robot + baie sur site -V11</v>
          </cell>
          <cell r="O392" t="str">
            <v>Robot + bay integration on site -V11</v>
          </cell>
          <cell r="P392">
            <v>1</v>
          </cell>
          <cell r="Q392">
            <v>0</v>
          </cell>
          <cell r="R392" t="str">
            <v/>
          </cell>
          <cell r="X392">
            <v>272.35057499999999</v>
          </cell>
          <cell r="Y392">
            <v>862.84800000000007</v>
          </cell>
          <cell r="Z392">
            <v>1585.7331209995875</v>
          </cell>
          <cell r="AA392">
            <v>2720.9316959995876</v>
          </cell>
          <cell r="AD392">
            <v>272.35057499999999</v>
          </cell>
          <cell r="AE392">
            <v>862.84800000000007</v>
          </cell>
          <cell r="AF392">
            <v>1585.7331209995875</v>
          </cell>
        </row>
        <row r="393">
          <cell r="M393" t="str">
            <v>SEL-MF</v>
          </cell>
          <cell r="N393" t="str">
            <v>Applicatif Robot SEL en Moyenne Fréquence</v>
          </cell>
          <cell r="O393" t="str">
            <v>Medium Frequency SEL Robot Application</v>
          </cell>
          <cell r="P393">
            <v>1</v>
          </cell>
          <cell r="Q393">
            <v>0</v>
          </cell>
          <cell r="R393" t="str">
            <v/>
          </cell>
          <cell r="X393">
            <v>21.930300000000003</v>
          </cell>
          <cell r="Y393">
            <v>1168.179075</v>
          </cell>
          <cell r="Z393">
            <v>772.458302999941</v>
          </cell>
          <cell r="AA393">
            <v>1962.567677999941</v>
          </cell>
          <cell r="AD393">
            <v>21.930300000000003</v>
          </cell>
          <cell r="AE393">
            <v>1168.179075</v>
          </cell>
          <cell r="AF393">
            <v>772.458302999941</v>
          </cell>
        </row>
        <row r="394">
          <cell r="M394" t="str">
            <v>TrajSoud</v>
          </cell>
          <cell r="N394" t="str">
            <v>Trajectoire de soudure(clinchage, arc tiré, rivet)</v>
          </cell>
          <cell r="O394" t="str">
            <v>Welding path (clinching, pulled arc, rivet)</v>
          </cell>
          <cell r="P394">
            <v>1</v>
          </cell>
          <cell r="Q394" t="str">
            <v>OP35</v>
          </cell>
          <cell r="R394" t="str">
            <v/>
          </cell>
          <cell r="X394">
            <v>0</v>
          </cell>
          <cell r="Y394">
            <v>0</v>
          </cell>
          <cell r="Z394">
            <v>0</v>
          </cell>
          <cell r="AA394">
            <v>0</v>
          </cell>
          <cell r="AD394">
            <v>0</v>
          </cell>
          <cell r="AE394">
            <v>0</v>
          </cell>
          <cell r="AF394">
            <v>0</v>
          </cell>
        </row>
        <row r="395">
          <cell r="M395" t="str">
            <v>EchCodeTraj</v>
          </cell>
          <cell r="N395" t="str">
            <v>Echange Code Trajectoire avec baie robot</v>
          </cell>
          <cell r="O395" t="str">
            <v>Exchange of Trajectory Code with robot bay</v>
          </cell>
          <cell r="P395">
            <v>1</v>
          </cell>
          <cell r="Q395">
            <v>0</v>
          </cell>
          <cell r="R395" t="str">
            <v/>
          </cell>
          <cell r="X395">
            <v>11.8125</v>
          </cell>
          <cell r="Y395">
            <v>0</v>
          </cell>
          <cell r="Z395">
            <v>75.854133299935171</v>
          </cell>
          <cell r="AA395">
            <v>87.666633299935171</v>
          </cell>
          <cell r="AD395">
            <v>11.8125</v>
          </cell>
          <cell r="AE395">
            <v>0</v>
          </cell>
          <cell r="AF395">
            <v>75.854133299935171</v>
          </cell>
        </row>
        <row r="396">
          <cell r="M396" t="str">
            <v>HEtudAUT</v>
          </cell>
          <cell r="N396" t="str">
            <v>Une heure d'études automatismes</v>
          </cell>
          <cell r="O396" t="str">
            <v>One hour of automation studies</v>
          </cell>
          <cell r="P396">
            <v>1</v>
          </cell>
          <cell r="Q396" t="str">
            <v>Complement Hetude AF+Marguerite+Prog</v>
          </cell>
          <cell r="R396" t="str">
            <v/>
          </cell>
          <cell r="X396">
            <v>65</v>
          </cell>
          <cell r="Y396">
            <v>0</v>
          </cell>
          <cell r="Z396">
            <v>0</v>
          </cell>
          <cell r="AA396">
            <v>65</v>
          </cell>
          <cell r="AD396">
            <v>65</v>
          </cell>
          <cell r="AE396">
            <v>0</v>
          </cell>
          <cell r="AF396">
            <v>0</v>
          </cell>
        </row>
        <row r="397">
          <cell r="M397" t="str">
            <v>VerrineRobot</v>
          </cell>
          <cell r="N397" t="str">
            <v>Verrine Robot</v>
          </cell>
          <cell r="O397" t="str">
            <v>To make</v>
          </cell>
          <cell r="P397">
            <v>1</v>
          </cell>
          <cell r="Q397">
            <v>0</v>
          </cell>
          <cell r="R397" t="str">
            <v/>
          </cell>
          <cell r="AA397">
            <v>0</v>
          </cell>
          <cell r="AD397">
            <v>0</v>
          </cell>
          <cell r="AE397">
            <v>0</v>
          </cell>
          <cell r="AF397">
            <v>0</v>
          </cell>
        </row>
        <row r="398">
          <cell r="M398">
            <v>0</v>
          </cell>
          <cell r="N398">
            <v>0</v>
          </cell>
          <cell r="O398" t="str">
            <v/>
          </cell>
          <cell r="P398">
            <v>0</v>
          </cell>
          <cell r="Q398">
            <v>0</v>
          </cell>
          <cell r="R398">
            <v>0</v>
          </cell>
          <cell r="AA398">
            <v>0</v>
          </cell>
          <cell r="AD398" t="e">
            <v>#DIV/0!</v>
          </cell>
          <cell r="AE398" t="e">
            <v>#DIV/0!</v>
          </cell>
          <cell r="AF398" t="e">
            <v>#DIV/0!</v>
          </cell>
        </row>
        <row r="399">
          <cell r="M399">
            <v>0</v>
          </cell>
          <cell r="N399">
            <v>0</v>
          </cell>
          <cell r="O399" t="str">
            <v/>
          </cell>
          <cell r="P399">
            <v>1</v>
          </cell>
          <cell r="Q399">
            <v>0</v>
          </cell>
          <cell r="R399">
            <v>0</v>
          </cell>
          <cell r="AA399">
            <v>0</v>
          </cell>
          <cell r="AD399">
            <v>0</v>
          </cell>
          <cell r="AE399">
            <v>0</v>
          </cell>
          <cell r="AF399">
            <v>0</v>
          </cell>
        </row>
        <row r="400">
          <cell r="M400" t="str">
            <v>InterfaceRobPinceStdenL</v>
          </cell>
          <cell r="N400" t="str">
            <v>Interface Std en L fixation entre Pince et Robot</v>
          </cell>
          <cell r="O400" t="str">
            <v>Std L-shaped interface for fixing between Clamp and Robot</v>
          </cell>
          <cell r="P400">
            <v>1</v>
          </cell>
          <cell r="Q400">
            <v>0</v>
          </cell>
          <cell r="R400" t="str">
            <v/>
          </cell>
          <cell r="X400">
            <v>0</v>
          </cell>
          <cell r="Y400">
            <v>0</v>
          </cell>
          <cell r="Z400">
            <v>0</v>
          </cell>
          <cell r="AA400">
            <v>0</v>
          </cell>
          <cell r="AD400">
            <v>0</v>
          </cell>
          <cell r="AE400">
            <v>0</v>
          </cell>
          <cell r="AF400">
            <v>0</v>
          </cell>
        </row>
        <row r="401">
          <cell r="M401" t="str">
            <v>PincRobMFLightC300ModSansDetal</v>
          </cell>
          <cell r="N401" t="str">
            <v>Pince Mod MF Light en Cé électrique LU 300</v>
          </cell>
          <cell r="O401" t="str">
            <v>MF Light Mod Clamp C- Shape Electric Width 300</v>
          </cell>
          <cell r="P401">
            <v>1</v>
          </cell>
          <cell r="Q401">
            <v>0</v>
          </cell>
          <cell r="R401" t="str">
            <v/>
          </cell>
          <cell r="X401">
            <v>0</v>
          </cell>
          <cell r="Y401">
            <v>0</v>
          </cell>
          <cell r="Z401">
            <v>0</v>
          </cell>
          <cell r="AA401">
            <v>0</v>
          </cell>
          <cell r="AD401">
            <v>0</v>
          </cell>
          <cell r="AE401">
            <v>0</v>
          </cell>
          <cell r="AF401">
            <v>0</v>
          </cell>
        </row>
        <row r="402">
          <cell r="M402" t="str">
            <v>MisAllRech</v>
          </cell>
          <cell r="N402" t="str">
            <v>Mise et Allonge de rechange</v>
          </cell>
          <cell r="O402" t="str">
            <v>Spare plug and extension cable</v>
          </cell>
          <cell r="P402">
            <v>1</v>
          </cell>
          <cell r="Q402">
            <v>0</v>
          </cell>
          <cell r="R402" t="str">
            <v/>
          </cell>
          <cell r="X402">
            <v>0</v>
          </cell>
          <cell r="Y402">
            <v>0</v>
          </cell>
          <cell r="Z402">
            <v>0</v>
          </cell>
          <cell r="AA402">
            <v>0</v>
          </cell>
          <cell r="AD402">
            <v>0</v>
          </cell>
          <cell r="AE402">
            <v>0</v>
          </cell>
          <cell r="AF402">
            <v>0</v>
          </cell>
        </row>
        <row r="403">
          <cell r="M403">
            <v>0</v>
          </cell>
          <cell r="N403">
            <v>0</v>
          </cell>
          <cell r="O403" t="str">
            <v/>
          </cell>
          <cell r="P403">
            <v>0</v>
          </cell>
          <cell r="Q403">
            <v>0</v>
          </cell>
          <cell r="R403">
            <v>0</v>
          </cell>
          <cell r="AA403">
            <v>0</v>
          </cell>
          <cell r="AD403" t="e">
            <v>#DIV/0!</v>
          </cell>
          <cell r="AE403" t="e">
            <v>#DIV/0!</v>
          </cell>
          <cell r="AF403" t="e">
            <v>#DIV/0!</v>
          </cell>
        </row>
        <row r="404">
          <cell r="M404">
            <v>0</v>
          </cell>
          <cell r="N404">
            <v>0</v>
          </cell>
          <cell r="O404" t="str">
            <v/>
          </cell>
          <cell r="P404">
            <v>1</v>
          </cell>
          <cell r="Q404">
            <v>0</v>
          </cell>
          <cell r="R404">
            <v>0</v>
          </cell>
          <cell r="AA404">
            <v>0</v>
          </cell>
          <cell r="AD404">
            <v>0</v>
          </cell>
          <cell r="AE404">
            <v>0</v>
          </cell>
          <cell r="AF404">
            <v>0</v>
          </cell>
        </row>
        <row r="405">
          <cell r="M405" t="str">
            <v>RodFixeNew</v>
          </cell>
          <cell r="N405" t="str">
            <v>Rodeuse fixe (Std New)</v>
          </cell>
          <cell r="O405" t="str">
            <v>Tip dreser fix (new)</v>
          </cell>
          <cell r="P405">
            <v>1</v>
          </cell>
          <cell r="Q405" t="str">
            <v>Choix suivant les cas</v>
          </cell>
          <cell r="R405" t="str">
            <v/>
          </cell>
          <cell r="X405">
            <v>20.474999999999998</v>
          </cell>
          <cell r="Y405">
            <v>95.678100000000001</v>
          </cell>
          <cell r="Z405">
            <v>254.625</v>
          </cell>
          <cell r="AA405">
            <v>370.77809999999999</v>
          </cell>
          <cell r="AD405">
            <v>20.474999999999998</v>
          </cell>
          <cell r="AE405">
            <v>95.678100000000001</v>
          </cell>
          <cell r="AF405">
            <v>254.625</v>
          </cell>
        </row>
        <row r="406">
          <cell r="M406">
            <v>0</v>
          </cell>
          <cell r="N406">
            <v>0</v>
          </cell>
          <cell r="O406" t="str">
            <v/>
          </cell>
          <cell r="P406">
            <v>0</v>
          </cell>
          <cell r="Q406">
            <v>0</v>
          </cell>
          <cell r="R406">
            <v>0</v>
          </cell>
          <cell r="AA406">
            <v>0</v>
          </cell>
          <cell r="AD406" t="e">
            <v>#DIV/0!</v>
          </cell>
          <cell r="AE406" t="e">
            <v>#DIV/0!</v>
          </cell>
          <cell r="AF406" t="e">
            <v>#DIV/0!</v>
          </cell>
        </row>
        <row r="407">
          <cell r="M407">
            <v>0</v>
          </cell>
          <cell r="N407">
            <v>0</v>
          </cell>
          <cell r="O407" t="str">
            <v/>
          </cell>
          <cell r="P407">
            <v>1</v>
          </cell>
          <cell r="Q407">
            <v>0</v>
          </cell>
          <cell r="R407">
            <v>0</v>
          </cell>
          <cell r="AA407">
            <v>0</v>
          </cell>
          <cell r="AD407">
            <v>0</v>
          </cell>
          <cell r="AE407">
            <v>0</v>
          </cell>
          <cell r="AF407">
            <v>0</v>
          </cell>
        </row>
        <row r="408">
          <cell r="M408" t="str">
            <v>Reh1000</v>
          </cell>
          <cell r="N408" t="str">
            <v>Réhausse robot h&lt;1000mm</v>
          </cell>
          <cell r="O408" t="str">
            <v>Robot extension h&lt;1000mm</v>
          </cell>
          <cell r="P408">
            <v>1</v>
          </cell>
          <cell r="Q408">
            <v>0</v>
          </cell>
          <cell r="R408" t="str">
            <v/>
          </cell>
          <cell r="X408">
            <v>0</v>
          </cell>
          <cell r="Y408">
            <v>29.809500000000003</v>
          </cell>
          <cell r="Z408">
            <v>10.5</v>
          </cell>
          <cell r="AA408">
            <v>40.3095</v>
          </cell>
          <cell r="AD408">
            <v>0</v>
          </cell>
          <cell r="AE408">
            <v>29.809500000000003</v>
          </cell>
          <cell r="AF408">
            <v>10.5</v>
          </cell>
        </row>
        <row r="409">
          <cell r="M409" t="str">
            <v>Robotnu1</v>
          </cell>
          <cell r="N409" t="str">
            <v>Robot nu bras 2,65m / 165 Kg</v>
          </cell>
          <cell r="O409" t="str">
            <v>Robot bare arm 2.65m / 165 Kg</v>
          </cell>
          <cell r="P409">
            <v>1</v>
          </cell>
          <cell r="Q409">
            <v>0</v>
          </cell>
          <cell r="R409" t="str">
            <v/>
          </cell>
          <cell r="X409">
            <v>0</v>
          </cell>
          <cell r="Y409">
            <v>0</v>
          </cell>
          <cell r="Z409">
            <v>0</v>
          </cell>
          <cell r="AA409">
            <v>0</v>
          </cell>
          <cell r="AD409">
            <v>0</v>
          </cell>
          <cell r="AE409">
            <v>0</v>
          </cell>
          <cell r="AF409">
            <v>0</v>
          </cell>
        </row>
        <row r="410">
          <cell r="M410" t="str">
            <v>Robotintégration-V11</v>
          </cell>
          <cell r="N410" t="str">
            <v>Intégration robot + baie sur site -V11</v>
          </cell>
          <cell r="O410" t="str">
            <v>Robot + bay integration on site -V11</v>
          </cell>
          <cell r="P410">
            <v>1</v>
          </cell>
          <cell r="Q410">
            <v>0</v>
          </cell>
          <cell r="R410" t="str">
            <v/>
          </cell>
          <cell r="X410">
            <v>272.35057499999999</v>
          </cell>
          <cell r="Y410">
            <v>862.84800000000007</v>
          </cell>
          <cell r="Z410">
            <v>1585.7331209995875</v>
          </cell>
          <cell r="AA410">
            <v>2720.9316959995876</v>
          </cell>
          <cell r="AD410">
            <v>272.35057499999999</v>
          </cell>
          <cell r="AE410">
            <v>862.84800000000007</v>
          </cell>
          <cell r="AF410">
            <v>1585.7331209995875</v>
          </cell>
        </row>
        <row r="411">
          <cell r="M411" t="str">
            <v>SEL-MF</v>
          </cell>
          <cell r="N411" t="str">
            <v>Applicatif Robot SEL en Moyenne Fréquence</v>
          </cell>
          <cell r="O411" t="str">
            <v>Medium Frequency SEL Robot Application</v>
          </cell>
          <cell r="P411">
            <v>1</v>
          </cell>
          <cell r="Q411">
            <v>0</v>
          </cell>
          <cell r="R411" t="str">
            <v/>
          </cell>
          <cell r="X411">
            <v>21.930300000000003</v>
          </cell>
          <cell r="Y411">
            <v>1168.179075</v>
          </cell>
          <cell r="Z411">
            <v>772.458302999941</v>
          </cell>
          <cell r="AA411">
            <v>1962.567677999941</v>
          </cell>
          <cell r="AD411">
            <v>21.930300000000003</v>
          </cell>
          <cell r="AE411">
            <v>1168.179075</v>
          </cell>
          <cell r="AF411">
            <v>772.458302999941</v>
          </cell>
        </row>
        <row r="412">
          <cell r="M412" t="str">
            <v>TrajSoud</v>
          </cell>
          <cell r="N412" t="str">
            <v>Trajectoire de soudure(clinchage, arc tiré, rivet)</v>
          </cell>
          <cell r="O412" t="str">
            <v>Welding path (clinching, pulled arc, rivet)</v>
          </cell>
          <cell r="P412">
            <v>1</v>
          </cell>
          <cell r="Q412" t="str">
            <v>OP35</v>
          </cell>
          <cell r="R412" t="str">
            <v/>
          </cell>
          <cell r="X412">
            <v>0</v>
          </cell>
          <cell r="Y412">
            <v>0</v>
          </cell>
          <cell r="Z412">
            <v>0</v>
          </cell>
          <cell r="AA412">
            <v>0</v>
          </cell>
          <cell r="AD412">
            <v>0</v>
          </cell>
          <cell r="AE412">
            <v>0</v>
          </cell>
          <cell r="AF412">
            <v>0</v>
          </cell>
        </row>
        <row r="413">
          <cell r="M413" t="str">
            <v>EchCodeTraj</v>
          </cell>
          <cell r="N413" t="str">
            <v>Echange Code Trajectoire avec baie robot</v>
          </cell>
          <cell r="O413" t="str">
            <v>Exchange of Trajectory Code with robot bay</v>
          </cell>
          <cell r="P413">
            <v>1</v>
          </cell>
          <cell r="Q413">
            <v>0</v>
          </cell>
          <cell r="R413" t="str">
            <v/>
          </cell>
          <cell r="X413">
            <v>11.8125</v>
          </cell>
          <cell r="Y413">
            <v>0</v>
          </cell>
          <cell r="Z413">
            <v>75.854133299935171</v>
          </cell>
          <cell r="AA413">
            <v>87.666633299935171</v>
          </cell>
          <cell r="AD413">
            <v>11.8125</v>
          </cell>
          <cell r="AE413">
            <v>0</v>
          </cell>
          <cell r="AF413">
            <v>75.854133299935171</v>
          </cell>
        </row>
        <row r="414">
          <cell r="M414" t="str">
            <v>HEtudAUT</v>
          </cell>
          <cell r="N414" t="str">
            <v>Une heure d'études automatismes</v>
          </cell>
          <cell r="O414" t="str">
            <v>One hour of automation studies</v>
          </cell>
          <cell r="P414">
            <v>1</v>
          </cell>
          <cell r="Q414" t="str">
            <v>Complement Hetude AF+Marguerite+Prog</v>
          </cell>
          <cell r="R414" t="str">
            <v/>
          </cell>
          <cell r="X414">
            <v>65</v>
          </cell>
          <cell r="Y414">
            <v>0</v>
          </cell>
          <cell r="Z414">
            <v>0</v>
          </cell>
          <cell r="AA414">
            <v>65</v>
          </cell>
          <cell r="AD414">
            <v>65</v>
          </cell>
          <cell r="AE414">
            <v>0</v>
          </cell>
          <cell r="AF414">
            <v>0</v>
          </cell>
        </row>
        <row r="415">
          <cell r="M415" t="str">
            <v>VerrineRobot</v>
          </cell>
          <cell r="N415" t="str">
            <v>Verrine Robot</v>
          </cell>
          <cell r="O415" t="str">
            <v>To make</v>
          </cell>
          <cell r="P415">
            <v>1</v>
          </cell>
          <cell r="Q415">
            <v>0</v>
          </cell>
          <cell r="R415" t="str">
            <v/>
          </cell>
          <cell r="AA415">
            <v>0</v>
          </cell>
          <cell r="AD415">
            <v>0</v>
          </cell>
          <cell r="AE415">
            <v>0</v>
          </cell>
          <cell r="AF415">
            <v>0</v>
          </cell>
        </row>
        <row r="416">
          <cell r="M416">
            <v>0</v>
          </cell>
          <cell r="N416">
            <v>0</v>
          </cell>
          <cell r="O416" t="str">
            <v/>
          </cell>
          <cell r="P416">
            <v>0</v>
          </cell>
          <cell r="Q416">
            <v>0</v>
          </cell>
          <cell r="R416">
            <v>0</v>
          </cell>
          <cell r="AA416">
            <v>0</v>
          </cell>
          <cell r="AD416" t="e">
            <v>#DIV/0!</v>
          </cell>
          <cell r="AE416" t="e">
            <v>#DIV/0!</v>
          </cell>
          <cell r="AF416" t="e">
            <v>#DIV/0!</v>
          </cell>
        </row>
        <row r="417">
          <cell r="M417">
            <v>0</v>
          </cell>
          <cell r="N417">
            <v>0</v>
          </cell>
          <cell r="O417" t="str">
            <v/>
          </cell>
          <cell r="P417">
            <v>1</v>
          </cell>
          <cell r="Q417">
            <v>0</v>
          </cell>
          <cell r="R417">
            <v>0</v>
          </cell>
          <cell r="AA417">
            <v>0</v>
          </cell>
          <cell r="AD417">
            <v>0</v>
          </cell>
          <cell r="AE417">
            <v>0</v>
          </cell>
          <cell r="AF417">
            <v>0</v>
          </cell>
        </row>
        <row r="418">
          <cell r="M418" t="str">
            <v>InterfaceRobPinceStdenL</v>
          </cell>
          <cell r="N418" t="str">
            <v>Interface Std en L fixation entre Pince et Robot</v>
          </cell>
          <cell r="O418" t="str">
            <v>Std L-shaped interface for fixing between Clamp and Robot</v>
          </cell>
          <cell r="P418">
            <v>1</v>
          </cell>
          <cell r="Q418">
            <v>0</v>
          </cell>
          <cell r="R418" t="str">
            <v/>
          </cell>
          <cell r="X418">
            <v>0</v>
          </cell>
          <cell r="Y418">
            <v>0</v>
          </cell>
          <cell r="Z418">
            <v>0</v>
          </cell>
          <cell r="AA418">
            <v>0</v>
          </cell>
          <cell r="AD418">
            <v>0</v>
          </cell>
          <cell r="AE418">
            <v>0</v>
          </cell>
          <cell r="AF418">
            <v>0</v>
          </cell>
        </row>
        <row r="419">
          <cell r="M419" t="str">
            <v>PincRobMFLightC300ModSansDetal</v>
          </cell>
          <cell r="N419" t="str">
            <v>Pince Mod MF Light en Cé électrique LU 300</v>
          </cell>
          <cell r="O419" t="str">
            <v>MF Light Mod Clamp C- Shape Electric Width 300</v>
          </cell>
          <cell r="P419">
            <v>1</v>
          </cell>
          <cell r="Q419">
            <v>0</v>
          </cell>
          <cell r="R419" t="str">
            <v/>
          </cell>
          <cell r="X419">
            <v>0</v>
          </cell>
          <cell r="Y419">
            <v>0</v>
          </cell>
          <cell r="Z419">
            <v>0</v>
          </cell>
          <cell r="AA419">
            <v>0</v>
          </cell>
          <cell r="AD419">
            <v>0</v>
          </cell>
          <cell r="AE419">
            <v>0</v>
          </cell>
          <cell r="AF419">
            <v>0</v>
          </cell>
        </row>
        <row r="420">
          <cell r="M420" t="str">
            <v>MisAllRech</v>
          </cell>
          <cell r="N420" t="str">
            <v>Mise et Allonge de rechange</v>
          </cell>
          <cell r="O420" t="str">
            <v>Spare plug and extension cable</v>
          </cell>
          <cell r="P420">
            <v>1</v>
          </cell>
          <cell r="Q420">
            <v>0</v>
          </cell>
          <cell r="R420" t="str">
            <v/>
          </cell>
          <cell r="X420">
            <v>0</v>
          </cell>
          <cell r="Y420">
            <v>0</v>
          </cell>
          <cell r="Z420">
            <v>0</v>
          </cell>
          <cell r="AA420">
            <v>0</v>
          </cell>
          <cell r="AD420">
            <v>0</v>
          </cell>
          <cell r="AE420">
            <v>0</v>
          </cell>
          <cell r="AF420">
            <v>0</v>
          </cell>
        </row>
        <row r="421">
          <cell r="M421">
            <v>0</v>
          </cell>
          <cell r="N421">
            <v>0</v>
          </cell>
          <cell r="O421" t="str">
            <v/>
          </cell>
          <cell r="P421">
            <v>0</v>
          </cell>
          <cell r="Q421">
            <v>0</v>
          </cell>
          <cell r="R421">
            <v>0</v>
          </cell>
          <cell r="AA421">
            <v>0</v>
          </cell>
          <cell r="AD421" t="e">
            <v>#DIV/0!</v>
          </cell>
          <cell r="AE421" t="e">
            <v>#DIV/0!</v>
          </cell>
          <cell r="AF421" t="e">
            <v>#DIV/0!</v>
          </cell>
        </row>
        <row r="422">
          <cell r="M422">
            <v>0</v>
          </cell>
          <cell r="N422">
            <v>0</v>
          </cell>
          <cell r="O422" t="str">
            <v/>
          </cell>
          <cell r="P422">
            <v>1</v>
          </cell>
          <cell r="Q422">
            <v>0</v>
          </cell>
          <cell r="R422">
            <v>0</v>
          </cell>
          <cell r="AA422">
            <v>0</v>
          </cell>
          <cell r="AD422">
            <v>0</v>
          </cell>
          <cell r="AE422">
            <v>0</v>
          </cell>
          <cell r="AF422">
            <v>0</v>
          </cell>
        </row>
        <row r="423">
          <cell r="M423" t="str">
            <v>RodFixeNew</v>
          </cell>
          <cell r="N423" t="str">
            <v>Rodeuse fixe (Std New)</v>
          </cell>
          <cell r="O423" t="str">
            <v>Tip dreser fix (new)</v>
          </cell>
          <cell r="P423">
            <v>1</v>
          </cell>
          <cell r="Q423" t="str">
            <v>Choix suivant les cas</v>
          </cell>
          <cell r="R423" t="str">
            <v/>
          </cell>
          <cell r="X423">
            <v>20.474999999999998</v>
          </cell>
          <cell r="Y423">
            <v>95.678100000000001</v>
          </cell>
          <cell r="Z423">
            <v>254.625</v>
          </cell>
          <cell r="AA423">
            <v>370.77809999999999</v>
          </cell>
          <cell r="AD423">
            <v>20.474999999999998</v>
          </cell>
          <cell r="AE423">
            <v>95.678100000000001</v>
          </cell>
          <cell r="AF423">
            <v>254.625</v>
          </cell>
        </row>
        <row r="424">
          <cell r="M424">
            <v>0</v>
          </cell>
          <cell r="N424">
            <v>0</v>
          </cell>
          <cell r="O424" t="str">
            <v/>
          </cell>
          <cell r="P424">
            <v>0</v>
          </cell>
          <cell r="Q424">
            <v>0</v>
          </cell>
          <cell r="R424">
            <v>0</v>
          </cell>
          <cell r="AA424">
            <v>0</v>
          </cell>
          <cell r="AD424" t="e">
            <v>#DIV/0!</v>
          </cell>
          <cell r="AE424" t="e">
            <v>#DIV/0!</v>
          </cell>
          <cell r="AF424" t="e">
            <v>#DIV/0!</v>
          </cell>
        </row>
        <row r="425">
          <cell r="M425">
            <v>0</v>
          </cell>
          <cell r="N425">
            <v>0</v>
          </cell>
          <cell r="O425" t="str">
            <v/>
          </cell>
          <cell r="P425">
            <v>1</v>
          </cell>
          <cell r="Q425">
            <v>0</v>
          </cell>
          <cell r="R425">
            <v>0</v>
          </cell>
          <cell r="AA425">
            <v>0</v>
          </cell>
          <cell r="AD425">
            <v>0</v>
          </cell>
          <cell r="AE425">
            <v>0</v>
          </cell>
          <cell r="AF425">
            <v>0</v>
          </cell>
        </row>
        <row r="426">
          <cell r="M426" t="str">
            <v>Reh1000</v>
          </cell>
          <cell r="N426" t="str">
            <v>Réhausse robot h&lt;1000mm</v>
          </cell>
          <cell r="O426" t="str">
            <v>Robot extension h&lt;1000mm</v>
          </cell>
          <cell r="P426">
            <v>1</v>
          </cell>
          <cell r="Q426">
            <v>0</v>
          </cell>
          <cell r="R426" t="str">
            <v/>
          </cell>
          <cell r="X426">
            <v>0</v>
          </cell>
          <cell r="Y426">
            <v>29.809500000000003</v>
          </cell>
          <cell r="Z426">
            <v>10.5</v>
          </cell>
          <cell r="AA426">
            <v>40.3095</v>
          </cell>
          <cell r="AD426">
            <v>0</v>
          </cell>
          <cell r="AE426">
            <v>29.809500000000003</v>
          </cell>
          <cell r="AF426">
            <v>10.5</v>
          </cell>
        </row>
        <row r="427">
          <cell r="M427" t="str">
            <v>Robotnu7</v>
          </cell>
          <cell r="N427" t="str">
            <v>Robot nu bras 3,00m / 210 Kg</v>
          </cell>
          <cell r="O427" t="str">
            <v>Robot bare arm 3.00m / 210 Kg</v>
          </cell>
          <cell r="P427">
            <v>1</v>
          </cell>
          <cell r="Q427">
            <v>0</v>
          </cell>
          <cell r="R427" t="str">
            <v/>
          </cell>
          <cell r="X427">
            <v>0</v>
          </cell>
          <cell r="Y427">
            <v>0</v>
          </cell>
          <cell r="Z427">
            <v>0</v>
          </cell>
          <cell r="AA427">
            <v>0</v>
          </cell>
          <cell r="AD427">
            <v>0</v>
          </cell>
          <cell r="AE427">
            <v>0</v>
          </cell>
          <cell r="AF427">
            <v>0</v>
          </cell>
        </row>
        <row r="428">
          <cell r="M428" t="str">
            <v>Robotintégration-V11</v>
          </cell>
          <cell r="N428" t="str">
            <v>Intégration robot + baie sur site -V11</v>
          </cell>
          <cell r="O428" t="str">
            <v>Robot + bay integration on site -V11</v>
          </cell>
          <cell r="P428">
            <v>1</v>
          </cell>
          <cell r="Q428">
            <v>0</v>
          </cell>
          <cell r="R428" t="str">
            <v/>
          </cell>
          <cell r="X428">
            <v>272.35057499999999</v>
          </cell>
          <cell r="Y428">
            <v>862.84800000000007</v>
          </cell>
          <cell r="Z428">
            <v>1585.7331209995875</v>
          </cell>
          <cell r="AA428">
            <v>2720.9316959995876</v>
          </cell>
          <cell r="AD428">
            <v>272.35057499999999</v>
          </cell>
          <cell r="AE428">
            <v>862.84800000000007</v>
          </cell>
          <cell r="AF428">
            <v>1585.7331209995875</v>
          </cell>
        </row>
        <row r="429">
          <cell r="M429" t="str">
            <v>SELPF-MF</v>
          </cell>
          <cell r="N429" t="str">
            <v>Applicatif Robot SELPF en Moyenne Fréquence</v>
          </cell>
          <cell r="O429" t="str">
            <v>SELPF Robot Application in Medium Frequency</v>
          </cell>
          <cell r="P429">
            <v>1</v>
          </cell>
          <cell r="Q429">
            <v>0</v>
          </cell>
          <cell r="R429" t="str">
            <v/>
          </cell>
          <cell r="X429">
            <v>21.930300000000003</v>
          </cell>
          <cell r="Y429">
            <v>1265.1134999999999</v>
          </cell>
          <cell r="Z429">
            <v>704.208302999941</v>
          </cell>
          <cell r="AA429">
            <v>1991.2521029999409</v>
          </cell>
          <cell r="AD429">
            <v>21.930300000000003</v>
          </cell>
          <cell r="AE429">
            <v>1265.1134999999999</v>
          </cell>
          <cell r="AF429">
            <v>704.208302999941</v>
          </cell>
        </row>
        <row r="430">
          <cell r="M430" t="str">
            <v>TrajMan</v>
          </cell>
          <cell r="N430" t="str">
            <v>Trajectoire de manutention</v>
          </cell>
          <cell r="O430" t="str">
            <v>Handling path</v>
          </cell>
          <cell r="P430">
            <v>2</v>
          </cell>
          <cell r="Q430" t="str">
            <v>Prise OP35 Dépose TAC</v>
          </cell>
          <cell r="R430" t="str">
            <v/>
          </cell>
          <cell r="X430">
            <v>0</v>
          </cell>
          <cell r="Y430">
            <v>0</v>
          </cell>
          <cell r="Z430">
            <v>0</v>
          </cell>
          <cell r="AA430">
            <v>0</v>
          </cell>
          <cell r="AD430">
            <v>0</v>
          </cell>
          <cell r="AE430">
            <v>0</v>
          </cell>
          <cell r="AF430">
            <v>0</v>
          </cell>
        </row>
        <row r="431">
          <cell r="M431" t="str">
            <v>TrajSoud</v>
          </cell>
          <cell r="N431" t="str">
            <v>Trajectoire de soudure(clinchage, arc tiré, rivet)</v>
          </cell>
          <cell r="O431" t="str">
            <v>Welding path (clinching, pulled arc, rivet)</v>
          </cell>
          <cell r="P431">
            <v>1</v>
          </cell>
          <cell r="Q431" t="str">
            <v>Soudure OP37</v>
          </cell>
          <cell r="R431" t="str">
            <v/>
          </cell>
          <cell r="X431">
            <v>0</v>
          </cell>
          <cell r="Y431">
            <v>0</v>
          </cell>
          <cell r="Z431">
            <v>0</v>
          </cell>
          <cell r="AA431">
            <v>0</v>
          </cell>
          <cell r="AD431">
            <v>0</v>
          </cell>
          <cell r="AE431">
            <v>0</v>
          </cell>
          <cell r="AF431">
            <v>0</v>
          </cell>
        </row>
        <row r="432">
          <cell r="M432" t="str">
            <v>EchCodeTraj</v>
          </cell>
          <cell r="N432" t="str">
            <v>Echange Code Trajectoire avec baie robot</v>
          </cell>
          <cell r="O432" t="str">
            <v>Exchange of Trajectory Code with robot bay</v>
          </cell>
          <cell r="P432">
            <v>2</v>
          </cell>
          <cell r="Q432">
            <v>0</v>
          </cell>
          <cell r="R432" t="str">
            <v/>
          </cell>
          <cell r="X432">
            <v>23.625</v>
          </cell>
          <cell r="Y432">
            <v>0</v>
          </cell>
          <cell r="Z432">
            <v>151.70826659987034</v>
          </cell>
          <cell r="AA432">
            <v>175.33326659987034</v>
          </cell>
          <cell r="AD432">
            <v>11.8125</v>
          </cell>
          <cell r="AE432">
            <v>0</v>
          </cell>
          <cell r="AF432">
            <v>75.854133299935171</v>
          </cell>
        </row>
        <row r="433">
          <cell r="M433" t="str">
            <v>HEtudAUT</v>
          </cell>
          <cell r="N433" t="str">
            <v>Une heure d'études automatismes</v>
          </cell>
          <cell r="O433" t="str">
            <v>One hour of automation studies</v>
          </cell>
          <cell r="P433">
            <v>1</v>
          </cell>
          <cell r="Q433" t="str">
            <v>Complement Hetude AF+Marguerite+Prog</v>
          </cell>
          <cell r="R433" t="str">
            <v/>
          </cell>
          <cell r="X433">
            <v>65</v>
          </cell>
          <cell r="Y433">
            <v>0</v>
          </cell>
          <cell r="Z433">
            <v>0</v>
          </cell>
          <cell r="AA433">
            <v>65</v>
          </cell>
          <cell r="AD433">
            <v>65</v>
          </cell>
          <cell r="AE433">
            <v>0</v>
          </cell>
          <cell r="AF433">
            <v>0</v>
          </cell>
        </row>
        <row r="434">
          <cell r="M434" t="str">
            <v>VerrineRobot</v>
          </cell>
          <cell r="N434" t="str">
            <v>Verrine Robot</v>
          </cell>
          <cell r="O434" t="str">
            <v>To make</v>
          </cell>
          <cell r="P434">
            <v>1</v>
          </cell>
          <cell r="Q434">
            <v>0</v>
          </cell>
          <cell r="R434" t="str">
            <v/>
          </cell>
          <cell r="AA434">
            <v>0</v>
          </cell>
          <cell r="AD434">
            <v>0</v>
          </cell>
          <cell r="AE434">
            <v>0</v>
          </cell>
          <cell r="AF434">
            <v>0</v>
          </cell>
        </row>
        <row r="435">
          <cell r="M435">
            <v>0</v>
          </cell>
          <cell r="N435">
            <v>0</v>
          </cell>
          <cell r="O435" t="str">
            <v/>
          </cell>
          <cell r="P435">
            <v>0</v>
          </cell>
          <cell r="Q435">
            <v>0</v>
          </cell>
          <cell r="R435">
            <v>0</v>
          </cell>
          <cell r="AA435">
            <v>0</v>
          </cell>
          <cell r="AD435" t="e">
            <v>#DIV/0!</v>
          </cell>
          <cell r="AE435" t="e">
            <v>#DIV/0!</v>
          </cell>
          <cell r="AF435" t="e">
            <v>#DIV/0!</v>
          </cell>
        </row>
        <row r="436">
          <cell r="M436">
            <v>0</v>
          </cell>
          <cell r="N436">
            <v>0</v>
          </cell>
          <cell r="O436" t="str">
            <v/>
          </cell>
          <cell r="P436">
            <v>1</v>
          </cell>
          <cell r="Q436">
            <v>0</v>
          </cell>
          <cell r="R436">
            <v>0</v>
          </cell>
          <cell r="AA436">
            <v>0</v>
          </cell>
          <cell r="AD436">
            <v>0</v>
          </cell>
          <cell r="AE436">
            <v>0</v>
          </cell>
          <cell r="AF436">
            <v>0</v>
          </cell>
        </row>
        <row r="437">
          <cell r="M437" t="str">
            <v>PrehFlexyPortSimple</v>
          </cell>
          <cell r="N437" t="str">
            <v>Prehenseur Flexy Portes simple</v>
          </cell>
          <cell r="O437" t="str">
            <v>Flexy Gripper Single Doors</v>
          </cell>
          <cell r="P437">
            <v>1</v>
          </cell>
          <cell r="Q437">
            <v>0</v>
          </cell>
          <cell r="R437" t="str">
            <v/>
          </cell>
          <cell r="X437">
            <v>81.899999999999991</v>
          </cell>
          <cell r="Y437">
            <v>1201.1223000000002</v>
          </cell>
          <cell r="Z437">
            <v>378</v>
          </cell>
          <cell r="AA437">
            <v>1661.0223000000003</v>
          </cell>
          <cell r="AD437">
            <v>81.899999999999991</v>
          </cell>
          <cell r="AE437">
            <v>1201.1223000000002</v>
          </cell>
          <cell r="AF437">
            <v>378</v>
          </cell>
        </row>
        <row r="438">
          <cell r="M438" t="str">
            <v>PPlaser</v>
          </cell>
          <cell r="N438" t="str">
            <v>Détecteur laser de présence pièce</v>
          </cell>
          <cell r="O438" t="str">
            <v xml:space="preserve">Parts presence laser sensor </v>
          </cell>
          <cell r="P438">
            <v>3</v>
          </cell>
          <cell r="Q438">
            <v>0</v>
          </cell>
          <cell r="R438" t="str">
            <v/>
          </cell>
          <cell r="X438">
            <v>57.318975000000009</v>
          </cell>
          <cell r="Y438">
            <v>77.455349999999996</v>
          </cell>
          <cell r="Z438">
            <v>266.72490899982319</v>
          </cell>
          <cell r="AA438">
            <v>401.49923399982322</v>
          </cell>
          <cell r="AD438">
            <v>19.106325000000002</v>
          </cell>
          <cell r="AE438">
            <v>25.818449999999999</v>
          </cell>
          <cell r="AF438">
            <v>88.908302999941057</v>
          </cell>
        </row>
        <row r="439">
          <cell r="M439">
            <v>0</v>
          </cell>
          <cell r="N439">
            <v>0</v>
          </cell>
          <cell r="O439" t="str">
            <v/>
          </cell>
          <cell r="P439">
            <v>0</v>
          </cell>
          <cell r="Q439">
            <v>0</v>
          </cell>
          <cell r="R439">
            <v>0</v>
          </cell>
          <cell r="AA439">
            <v>0</v>
          </cell>
          <cell r="AD439" t="e">
            <v>#DIV/0!</v>
          </cell>
          <cell r="AE439" t="e">
            <v>#DIV/0!</v>
          </cell>
          <cell r="AF439" t="e">
            <v>#DIV/0!</v>
          </cell>
        </row>
        <row r="440">
          <cell r="M440">
            <v>0</v>
          </cell>
          <cell r="N440">
            <v>0</v>
          </cell>
          <cell r="O440" t="str">
            <v/>
          </cell>
          <cell r="P440">
            <v>1</v>
          </cell>
          <cell r="Q440">
            <v>0</v>
          </cell>
          <cell r="R440">
            <v>0</v>
          </cell>
          <cell r="AA440">
            <v>0</v>
          </cell>
          <cell r="AD440">
            <v>0</v>
          </cell>
          <cell r="AE440">
            <v>0</v>
          </cell>
          <cell r="AF440">
            <v>0</v>
          </cell>
        </row>
        <row r="441">
          <cell r="M441" t="str">
            <v>InterfaceRobPinceStdPlate</v>
          </cell>
          <cell r="N441" t="str">
            <v>Interface Std Plate fixation entre Pince et Robot</v>
          </cell>
          <cell r="O441" t="str">
            <v>Std interface Flat mounting plate between Clamp and Robot</v>
          </cell>
          <cell r="P441">
            <v>1</v>
          </cell>
          <cell r="Q441">
            <v>0</v>
          </cell>
          <cell r="R441" t="str">
            <v/>
          </cell>
          <cell r="X441">
            <v>0</v>
          </cell>
          <cell r="Y441">
            <v>0</v>
          </cell>
          <cell r="Z441">
            <v>0</v>
          </cell>
          <cell r="AA441">
            <v>0</v>
          </cell>
          <cell r="AD441">
            <v>0</v>
          </cell>
          <cell r="AE441">
            <v>0</v>
          </cell>
          <cell r="AF441">
            <v>0</v>
          </cell>
        </row>
        <row r="442">
          <cell r="M442" t="str">
            <v>PincRobMFLightC300ModSansDetal</v>
          </cell>
          <cell r="N442" t="str">
            <v>Pince Mod MF Light en Cé électrique LU 300</v>
          </cell>
          <cell r="O442" t="str">
            <v>MF Light Mod Clamp C- Shape Electric Width 300</v>
          </cell>
          <cell r="P442">
            <v>1</v>
          </cell>
          <cell r="Q442">
            <v>0</v>
          </cell>
          <cell r="R442" t="str">
            <v/>
          </cell>
          <cell r="X442">
            <v>0</v>
          </cell>
          <cell r="Y442">
            <v>0</v>
          </cell>
          <cell r="Z442">
            <v>0</v>
          </cell>
          <cell r="AA442">
            <v>0</v>
          </cell>
          <cell r="AD442">
            <v>0</v>
          </cell>
          <cell r="AE442">
            <v>0</v>
          </cell>
          <cell r="AF442">
            <v>0</v>
          </cell>
        </row>
        <row r="443">
          <cell r="M443" t="str">
            <v>MisAllRech</v>
          </cell>
          <cell r="N443" t="str">
            <v>Mise et Allonge de rechange</v>
          </cell>
          <cell r="O443" t="str">
            <v>Spare plug and extension cable</v>
          </cell>
          <cell r="P443">
            <v>1</v>
          </cell>
          <cell r="Q443">
            <v>0</v>
          </cell>
          <cell r="R443" t="str">
            <v/>
          </cell>
          <cell r="X443">
            <v>0</v>
          </cell>
          <cell r="Y443">
            <v>0</v>
          </cell>
          <cell r="Z443">
            <v>0</v>
          </cell>
          <cell r="AA443">
            <v>0</v>
          </cell>
          <cell r="AD443">
            <v>0</v>
          </cell>
          <cell r="AE443">
            <v>0</v>
          </cell>
          <cell r="AF443">
            <v>0</v>
          </cell>
        </row>
        <row r="444">
          <cell r="M444">
            <v>0</v>
          </cell>
          <cell r="N444">
            <v>0</v>
          </cell>
          <cell r="O444" t="str">
            <v/>
          </cell>
          <cell r="P444">
            <v>0</v>
          </cell>
          <cell r="Q444">
            <v>0</v>
          </cell>
          <cell r="R444">
            <v>0</v>
          </cell>
          <cell r="AA444">
            <v>0</v>
          </cell>
          <cell r="AD444" t="e">
            <v>#DIV/0!</v>
          </cell>
          <cell r="AE444" t="e">
            <v>#DIV/0!</v>
          </cell>
          <cell r="AF444" t="e">
            <v>#DIV/0!</v>
          </cell>
        </row>
        <row r="445">
          <cell r="M445">
            <v>0</v>
          </cell>
          <cell r="N445">
            <v>0</v>
          </cell>
          <cell r="O445" t="str">
            <v/>
          </cell>
          <cell r="P445">
            <v>1</v>
          </cell>
          <cell r="Q445">
            <v>0</v>
          </cell>
          <cell r="R445">
            <v>0</v>
          </cell>
          <cell r="AA445">
            <v>0</v>
          </cell>
          <cell r="AD445">
            <v>0</v>
          </cell>
          <cell r="AE445">
            <v>0</v>
          </cell>
          <cell r="AF445">
            <v>0</v>
          </cell>
        </row>
        <row r="446">
          <cell r="M446" t="str">
            <v>RodAbatElectNew</v>
          </cell>
          <cell r="N446" t="str">
            <v>Rodeuse sur abattant électrique (Std New)</v>
          </cell>
          <cell r="O446" t="str">
            <v>Tip dresser on electric flap (Std New)</v>
          </cell>
          <cell r="P446">
            <v>1</v>
          </cell>
          <cell r="Q446" t="str">
            <v>Choix suivant les cas</v>
          </cell>
          <cell r="R446" t="str">
            <v/>
          </cell>
          <cell r="X446">
            <v>40.949999999999996</v>
          </cell>
          <cell r="Y446">
            <v>197.20365000000004</v>
          </cell>
          <cell r="Z446">
            <v>434.4375</v>
          </cell>
          <cell r="AA446">
            <v>672.59114999999997</v>
          </cell>
          <cell r="AD446">
            <v>40.949999999999996</v>
          </cell>
          <cell r="AE446">
            <v>197.20365000000004</v>
          </cell>
          <cell r="AF446">
            <v>434.4375</v>
          </cell>
        </row>
        <row r="447">
          <cell r="M447">
            <v>0</v>
          </cell>
          <cell r="N447">
            <v>0</v>
          </cell>
          <cell r="O447" t="str">
            <v/>
          </cell>
          <cell r="P447">
            <v>0</v>
          </cell>
          <cell r="Q447">
            <v>0</v>
          </cell>
          <cell r="R447">
            <v>0</v>
          </cell>
          <cell r="AA447">
            <v>0</v>
          </cell>
          <cell r="AD447" t="e">
            <v>#DIV/0!</v>
          </cell>
          <cell r="AE447" t="e">
            <v>#DIV/0!</v>
          </cell>
          <cell r="AF447" t="e">
            <v>#DIV/0!</v>
          </cell>
        </row>
        <row r="448">
          <cell r="M448">
            <v>0</v>
          </cell>
          <cell r="N448">
            <v>0</v>
          </cell>
          <cell r="O448" t="str">
            <v/>
          </cell>
          <cell r="P448">
            <v>0</v>
          </cell>
          <cell r="Q448">
            <v>0</v>
          </cell>
          <cell r="R448">
            <v>0</v>
          </cell>
          <cell r="AA448">
            <v>0</v>
          </cell>
          <cell r="AD448" t="e">
            <v>#DIV/0!</v>
          </cell>
          <cell r="AE448" t="e">
            <v>#DIV/0!</v>
          </cell>
          <cell r="AF448" t="e">
            <v>#DIV/0!</v>
          </cell>
        </row>
        <row r="449">
          <cell r="M449">
            <v>0</v>
          </cell>
          <cell r="N449">
            <v>0</v>
          </cell>
          <cell r="O449" t="str">
            <v/>
          </cell>
          <cell r="P449">
            <v>0</v>
          </cell>
          <cell r="Q449">
            <v>0</v>
          </cell>
          <cell r="R449">
            <v>0</v>
          </cell>
          <cell r="AA449">
            <v>0</v>
          </cell>
          <cell r="AD449" t="e">
            <v>#DIV/0!</v>
          </cell>
          <cell r="AE449" t="e">
            <v>#DIV/0!</v>
          </cell>
          <cell r="AF449" t="e">
            <v>#DIV/0!</v>
          </cell>
        </row>
        <row r="450">
          <cell r="M450">
            <v>0</v>
          </cell>
          <cell r="N450">
            <v>0</v>
          </cell>
          <cell r="O450" t="str">
            <v/>
          </cell>
          <cell r="P450">
            <v>1</v>
          </cell>
          <cell r="Q450">
            <v>0</v>
          </cell>
          <cell r="R450">
            <v>0</v>
          </cell>
          <cell r="AA450">
            <v>0</v>
          </cell>
          <cell r="AD450">
            <v>0</v>
          </cell>
          <cell r="AE450">
            <v>0</v>
          </cell>
          <cell r="AF450">
            <v>0</v>
          </cell>
        </row>
        <row r="451">
          <cell r="M451" t="str">
            <v>Marq7Caract</v>
          </cell>
          <cell r="N451" t="str">
            <v>Unité de marquage interne 7 caractères</v>
          </cell>
          <cell r="O451" t="str">
            <v>Internal marking unit 7 characters</v>
          </cell>
          <cell r="P451">
            <v>1</v>
          </cell>
          <cell r="Q451">
            <v>0</v>
          </cell>
          <cell r="R451" t="str">
            <v/>
          </cell>
          <cell r="X451">
            <v>24.360525000000003</v>
          </cell>
          <cell r="Y451">
            <v>81.02955</v>
          </cell>
          <cell r="Z451">
            <v>170.01039239995285</v>
          </cell>
          <cell r="AA451">
            <v>275.40046739995284</v>
          </cell>
          <cell r="AD451">
            <v>24.360525000000003</v>
          </cell>
          <cell r="AE451">
            <v>81.02955</v>
          </cell>
          <cell r="AF451">
            <v>170.01039239995285</v>
          </cell>
        </row>
        <row r="452">
          <cell r="M452" t="str">
            <v>Distrib2</v>
          </cell>
          <cell r="N452" t="str">
            <v>Distributeur 5/2</v>
          </cell>
          <cell r="O452" t="str">
            <v>5/2-way valve</v>
          </cell>
          <cell r="P452">
            <v>1</v>
          </cell>
          <cell r="Q452" t="str">
            <v>Raccordé sur FESTO TAC OP38/OP39</v>
          </cell>
          <cell r="R452" t="str">
            <v/>
          </cell>
          <cell r="X452">
            <v>72.075150000000008</v>
          </cell>
          <cell r="Y452">
            <v>160.94400000000002</v>
          </cell>
          <cell r="Z452">
            <v>148.15882451230726</v>
          </cell>
          <cell r="AA452">
            <v>381.17797451230729</v>
          </cell>
          <cell r="AD452">
            <v>72.075150000000008</v>
          </cell>
          <cell r="AE452">
            <v>160.94400000000002</v>
          </cell>
          <cell r="AF452">
            <v>148.15882451230726</v>
          </cell>
        </row>
        <row r="453">
          <cell r="M453">
            <v>0</v>
          </cell>
          <cell r="N453">
            <v>0</v>
          </cell>
          <cell r="O453" t="str">
            <v/>
          </cell>
          <cell r="P453">
            <v>0</v>
          </cell>
          <cell r="Q453">
            <v>0</v>
          </cell>
          <cell r="R453">
            <v>0</v>
          </cell>
          <cell r="AA453">
            <v>0</v>
          </cell>
          <cell r="AD453" t="e">
            <v>#DIV/0!</v>
          </cell>
          <cell r="AE453" t="e">
            <v>#DIV/0!</v>
          </cell>
          <cell r="AF453" t="e">
            <v>#DIV/0!</v>
          </cell>
        </row>
        <row r="454">
          <cell r="M454">
            <v>0</v>
          </cell>
          <cell r="N454">
            <v>0</v>
          </cell>
          <cell r="O454" t="str">
            <v/>
          </cell>
          <cell r="P454">
            <v>1</v>
          </cell>
          <cell r="Q454">
            <v>0</v>
          </cell>
          <cell r="R454">
            <v>0</v>
          </cell>
          <cell r="AA454">
            <v>0</v>
          </cell>
          <cell r="AD454">
            <v>0</v>
          </cell>
          <cell r="AE454">
            <v>0</v>
          </cell>
          <cell r="AF454">
            <v>0</v>
          </cell>
        </row>
        <row r="455">
          <cell r="M455" t="str">
            <v>Reh1000</v>
          </cell>
          <cell r="N455" t="str">
            <v>Réhausse robot h&lt;1000mm</v>
          </cell>
          <cell r="O455" t="str">
            <v>Robot extension h&lt;1000mm</v>
          </cell>
          <cell r="P455">
            <v>1</v>
          </cell>
          <cell r="Q455">
            <v>0</v>
          </cell>
          <cell r="R455" t="str">
            <v/>
          </cell>
          <cell r="X455">
            <v>0</v>
          </cell>
          <cell r="Y455">
            <v>29.809500000000003</v>
          </cell>
          <cell r="Z455">
            <v>10.5</v>
          </cell>
          <cell r="AA455">
            <v>40.3095</v>
          </cell>
          <cell r="AD455">
            <v>0</v>
          </cell>
          <cell r="AE455">
            <v>29.809500000000003</v>
          </cell>
          <cell r="AF455">
            <v>10.5</v>
          </cell>
        </row>
        <row r="456">
          <cell r="M456" t="str">
            <v>Robotnu7</v>
          </cell>
          <cell r="N456" t="str">
            <v>Robot nu bras 3,00m / 210 Kg</v>
          </cell>
          <cell r="O456" t="str">
            <v>Robot bare arm 3.00m / 210 Kg</v>
          </cell>
          <cell r="P456">
            <v>1</v>
          </cell>
          <cell r="Q456">
            <v>0</v>
          </cell>
          <cell r="R456" t="str">
            <v/>
          </cell>
          <cell r="X456">
            <v>0</v>
          </cell>
          <cell r="Y456">
            <v>0</v>
          </cell>
          <cell r="Z456">
            <v>0</v>
          </cell>
          <cell r="AA456">
            <v>0</v>
          </cell>
          <cell r="AD456">
            <v>0</v>
          </cell>
          <cell r="AE456">
            <v>0</v>
          </cell>
          <cell r="AF456">
            <v>0</v>
          </cell>
        </row>
        <row r="457">
          <cell r="M457" t="str">
            <v>Robotintégration-V11</v>
          </cell>
          <cell r="N457" t="str">
            <v>Intégration robot + baie sur site -V11</v>
          </cell>
          <cell r="O457" t="str">
            <v>Robot + bay integration on site -V11</v>
          </cell>
          <cell r="P457">
            <v>1</v>
          </cell>
          <cell r="Q457">
            <v>0</v>
          </cell>
          <cell r="R457" t="str">
            <v/>
          </cell>
          <cell r="X457">
            <v>272.35057499999999</v>
          </cell>
          <cell r="Y457">
            <v>862.84800000000007</v>
          </cell>
          <cell r="Z457">
            <v>1585.7331209995875</v>
          </cell>
          <cell r="AA457">
            <v>2720.9316959995876</v>
          </cell>
          <cell r="AD457">
            <v>272.35057499999999</v>
          </cell>
          <cell r="AE457">
            <v>862.84800000000007</v>
          </cell>
          <cell r="AF457">
            <v>1585.7331209995875</v>
          </cell>
        </row>
        <row r="458">
          <cell r="M458" t="str">
            <v>SELPF-MF</v>
          </cell>
          <cell r="N458" t="str">
            <v>Applicatif Robot SELPF en Moyenne Fréquence</v>
          </cell>
          <cell r="O458" t="str">
            <v>SELPF Robot Application in Medium Frequency</v>
          </cell>
          <cell r="P458">
            <v>1</v>
          </cell>
          <cell r="Q458">
            <v>0</v>
          </cell>
          <cell r="R458" t="str">
            <v/>
          </cell>
          <cell r="X458">
            <v>21.930300000000003</v>
          </cell>
          <cell r="Y458">
            <v>1265.1134999999999</v>
          </cell>
          <cell r="Z458">
            <v>704.208302999941</v>
          </cell>
          <cell r="AA458">
            <v>1991.2521029999409</v>
          </cell>
          <cell r="AD458">
            <v>21.930300000000003</v>
          </cell>
          <cell r="AE458">
            <v>1265.1134999999999</v>
          </cell>
          <cell r="AF458">
            <v>704.208302999941</v>
          </cell>
        </row>
        <row r="459">
          <cell r="M459" t="str">
            <v>TrajMan</v>
          </cell>
          <cell r="N459" t="str">
            <v>Trajectoire de manutention</v>
          </cell>
          <cell r="O459" t="str">
            <v>Handling path</v>
          </cell>
          <cell r="P459">
            <v>2</v>
          </cell>
          <cell r="Q459" t="str">
            <v>Prise TAC Dépose OP50</v>
          </cell>
          <cell r="R459" t="str">
            <v/>
          </cell>
          <cell r="X459">
            <v>0</v>
          </cell>
          <cell r="Y459">
            <v>0</v>
          </cell>
          <cell r="Z459">
            <v>0</v>
          </cell>
          <cell r="AA459">
            <v>0</v>
          </cell>
          <cell r="AD459">
            <v>0</v>
          </cell>
          <cell r="AE459">
            <v>0</v>
          </cell>
          <cell r="AF459">
            <v>0</v>
          </cell>
        </row>
        <row r="460">
          <cell r="M460" t="str">
            <v>TrajMan</v>
          </cell>
          <cell r="N460" t="str">
            <v>Trajectoire de manutention</v>
          </cell>
          <cell r="O460" t="str">
            <v>Handling path</v>
          </cell>
          <cell r="P460">
            <v>1</v>
          </cell>
          <cell r="Q460" t="str">
            <v>Marquage OP47</v>
          </cell>
          <cell r="R460" t="str">
            <v/>
          </cell>
          <cell r="X460">
            <v>0</v>
          </cell>
          <cell r="Y460">
            <v>0</v>
          </cell>
          <cell r="Z460">
            <v>0</v>
          </cell>
          <cell r="AA460">
            <v>0</v>
          </cell>
          <cell r="AD460">
            <v>0</v>
          </cell>
          <cell r="AE460">
            <v>0</v>
          </cell>
          <cell r="AF460">
            <v>0</v>
          </cell>
        </row>
        <row r="461">
          <cell r="M461" t="str">
            <v>TrajSoud</v>
          </cell>
          <cell r="N461" t="str">
            <v>Trajectoire de soudure(clinchage, arc tiré, rivet)</v>
          </cell>
          <cell r="O461" t="str">
            <v>Welding path (clinching, pulled arc, rivet)</v>
          </cell>
          <cell r="P461">
            <v>1</v>
          </cell>
          <cell r="Q461" t="str">
            <v>Soudure OP45</v>
          </cell>
          <cell r="R461" t="str">
            <v/>
          </cell>
          <cell r="X461">
            <v>0</v>
          </cell>
          <cell r="Y461">
            <v>0</v>
          </cell>
          <cell r="Z461">
            <v>0</v>
          </cell>
          <cell r="AA461">
            <v>0</v>
          </cell>
          <cell r="AD461">
            <v>0</v>
          </cell>
          <cell r="AE461">
            <v>0</v>
          </cell>
          <cell r="AF461">
            <v>0</v>
          </cell>
        </row>
        <row r="462">
          <cell r="M462" t="str">
            <v>EchCodeTraj</v>
          </cell>
          <cell r="N462" t="str">
            <v>Echange Code Trajectoire avec baie robot</v>
          </cell>
          <cell r="O462" t="str">
            <v>Exchange of Trajectory Code with robot bay</v>
          </cell>
          <cell r="P462">
            <v>3</v>
          </cell>
          <cell r="Q462">
            <v>0</v>
          </cell>
          <cell r="R462" t="str">
            <v/>
          </cell>
          <cell r="X462">
            <v>35.4375</v>
          </cell>
          <cell r="Y462">
            <v>0</v>
          </cell>
          <cell r="Z462">
            <v>227.56239989980551</v>
          </cell>
          <cell r="AA462">
            <v>262.99989989980554</v>
          </cell>
          <cell r="AD462">
            <v>11.8125</v>
          </cell>
          <cell r="AE462">
            <v>0</v>
          </cell>
          <cell r="AF462">
            <v>75.854133299935171</v>
          </cell>
        </row>
        <row r="463">
          <cell r="M463" t="str">
            <v>HEtudAUT</v>
          </cell>
          <cell r="N463" t="str">
            <v>Une heure d'études automatismes</v>
          </cell>
          <cell r="O463" t="str">
            <v>One hour of automation studies</v>
          </cell>
          <cell r="P463">
            <v>1</v>
          </cell>
          <cell r="Q463">
            <v>0</v>
          </cell>
          <cell r="R463" t="str">
            <v/>
          </cell>
          <cell r="X463">
            <v>65</v>
          </cell>
          <cell r="Y463">
            <v>0</v>
          </cell>
          <cell r="Z463">
            <v>0</v>
          </cell>
          <cell r="AA463">
            <v>65</v>
          </cell>
          <cell r="AD463">
            <v>65</v>
          </cell>
          <cell r="AE463">
            <v>0</v>
          </cell>
          <cell r="AF463">
            <v>0</v>
          </cell>
        </row>
        <row r="464">
          <cell r="M464" t="str">
            <v>VerrineRobot</v>
          </cell>
          <cell r="N464" t="str">
            <v>Verrine Robot</v>
          </cell>
          <cell r="O464" t="str">
            <v>To make</v>
          </cell>
          <cell r="P464">
            <v>1</v>
          </cell>
          <cell r="Q464">
            <v>0</v>
          </cell>
          <cell r="R464" t="str">
            <v/>
          </cell>
          <cell r="AA464">
            <v>0</v>
          </cell>
          <cell r="AD464">
            <v>0</v>
          </cell>
          <cell r="AE464">
            <v>0</v>
          </cell>
          <cell r="AF464">
            <v>0</v>
          </cell>
        </row>
        <row r="465">
          <cell r="M465">
            <v>0</v>
          </cell>
          <cell r="N465">
            <v>0</v>
          </cell>
          <cell r="O465" t="str">
            <v/>
          </cell>
          <cell r="P465">
            <v>0</v>
          </cell>
          <cell r="Q465">
            <v>0</v>
          </cell>
          <cell r="R465">
            <v>0</v>
          </cell>
          <cell r="AA465">
            <v>0</v>
          </cell>
          <cell r="AD465" t="e">
            <v>#DIV/0!</v>
          </cell>
          <cell r="AE465" t="e">
            <v>#DIV/0!</v>
          </cell>
          <cell r="AF465" t="e">
            <v>#DIV/0!</v>
          </cell>
        </row>
        <row r="466">
          <cell r="M466">
            <v>0</v>
          </cell>
          <cell r="N466">
            <v>0</v>
          </cell>
          <cell r="O466" t="str">
            <v/>
          </cell>
          <cell r="P466">
            <v>1</v>
          </cell>
          <cell r="Q466">
            <v>0</v>
          </cell>
          <cell r="R466">
            <v>0</v>
          </cell>
          <cell r="AA466">
            <v>0</v>
          </cell>
          <cell r="AD466">
            <v>0</v>
          </cell>
          <cell r="AE466">
            <v>0</v>
          </cell>
          <cell r="AF466">
            <v>0</v>
          </cell>
        </row>
        <row r="467">
          <cell r="M467" t="str">
            <v>PrehFlexyPortSimple</v>
          </cell>
          <cell r="N467" t="str">
            <v>Prehenseur Flexy Portes simple</v>
          </cell>
          <cell r="O467" t="str">
            <v>Flexy Gripper Single Doors</v>
          </cell>
          <cell r="P467">
            <v>1</v>
          </cell>
          <cell r="Q467">
            <v>0</v>
          </cell>
          <cell r="R467" t="str">
            <v/>
          </cell>
          <cell r="X467">
            <v>81.899999999999991</v>
          </cell>
          <cell r="Y467">
            <v>1201.1223000000002</v>
          </cell>
          <cell r="Z467">
            <v>378</v>
          </cell>
          <cell r="AA467">
            <v>1661.0223000000003</v>
          </cell>
          <cell r="AD467">
            <v>81.899999999999991</v>
          </cell>
          <cell r="AE467">
            <v>1201.1223000000002</v>
          </cell>
          <cell r="AF467">
            <v>378</v>
          </cell>
        </row>
        <row r="468">
          <cell r="M468" t="str">
            <v>PPlaser</v>
          </cell>
          <cell r="N468" t="str">
            <v>Détecteur laser de présence pièce</v>
          </cell>
          <cell r="O468" t="str">
            <v xml:space="preserve">Parts presence laser sensor </v>
          </cell>
          <cell r="P468">
            <v>3</v>
          </cell>
          <cell r="Q468">
            <v>0</v>
          </cell>
          <cell r="R468" t="str">
            <v/>
          </cell>
          <cell r="X468">
            <v>57.318975000000009</v>
          </cell>
          <cell r="Y468">
            <v>77.455349999999996</v>
          </cell>
          <cell r="Z468">
            <v>266.72490899982319</v>
          </cell>
          <cell r="AA468">
            <v>401.49923399982322</v>
          </cell>
          <cell r="AD468">
            <v>19.106325000000002</v>
          </cell>
          <cell r="AE468">
            <v>25.818449999999999</v>
          </cell>
          <cell r="AF468">
            <v>88.908302999941057</v>
          </cell>
        </row>
        <row r="469">
          <cell r="M469" t="str">
            <v>PupitreFlexyGrip</v>
          </cell>
          <cell r="N469" t="str">
            <v>Pupitre FlexyGrip</v>
          </cell>
          <cell r="O469" t="str">
            <v>FlexyGrip desk</v>
          </cell>
          <cell r="P469">
            <v>1</v>
          </cell>
          <cell r="Q469" t="str">
            <v>1 par zone</v>
          </cell>
          <cell r="R469" t="str">
            <v/>
          </cell>
          <cell r="X469">
            <v>0</v>
          </cell>
          <cell r="Y469">
            <v>0</v>
          </cell>
          <cell r="Z469">
            <v>0</v>
          </cell>
          <cell r="AA469">
            <v>0</v>
          </cell>
          <cell r="AD469">
            <v>0</v>
          </cell>
          <cell r="AE469">
            <v>0</v>
          </cell>
          <cell r="AF469">
            <v>0</v>
          </cell>
        </row>
        <row r="470">
          <cell r="M470">
            <v>0</v>
          </cell>
          <cell r="N470">
            <v>0</v>
          </cell>
          <cell r="O470" t="str">
            <v/>
          </cell>
          <cell r="P470">
            <v>0</v>
          </cell>
          <cell r="Q470">
            <v>0</v>
          </cell>
          <cell r="R470">
            <v>0</v>
          </cell>
          <cell r="AA470">
            <v>0</v>
          </cell>
          <cell r="AD470" t="e">
            <v>#DIV/0!</v>
          </cell>
          <cell r="AE470" t="e">
            <v>#DIV/0!</v>
          </cell>
          <cell r="AF470" t="e">
            <v>#DIV/0!</v>
          </cell>
        </row>
        <row r="471">
          <cell r="M471">
            <v>0</v>
          </cell>
          <cell r="N471">
            <v>0</v>
          </cell>
          <cell r="O471" t="str">
            <v/>
          </cell>
          <cell r="P471">
            <v>1</v>
          </cell>
          <cell r="Q471">
            <v>0</v>
          </cell>
          <cell r="R471">
            <v>0</v>
          </cell>
          <cell r="AA471">
            <v>0</v>
          </cell>
          <cell r="AD471">
            <v>0</v>
          </cell>
          <cell r="AE471">
            <v>0</v>
          </cell>
          <cell r="AF471">
            <v>0</v>
          </cell>
        </row>
        <row r="472">
          <cell r="M472" t="str">
            <v>InterfaceRobPinceStdPlate</v>
          </cell>
          <cell r="N472" t="str">
            <v>Interface Std Plate fixation entre Pince et Robot</v>
          </cell>
          <cell r="O472" t="str">
            <v>Std interface Flat mounting plate between Clamp and Robot</v>
          </cell>
          <cell r="P472">
            <v>1</v>
          </cell>
          <cell r="Q472">
            <v>0</v>
          </cell>
          <cell r="R472" t="str">
            <v/>
          </cell>
          <cell r="X472">
            <v>0</v>
          </cell>
          <cell r="Y472">
            <v>0</v>
          </cell>
          <cell r="Z472">
            <v>0</v>
          </cell>
          <cell r="AA472">
            <v>0</v>
          </cell>
          <cell r="AD472">
            <v>0</v>
          </cell>
          <cell r="AE472">
            <v>0</v>
          </cell>
          <cell r="AF472">
            <v>0</v>
          </cell>
        </row>
        <row r="473">
          <cell r="M473" t="str">
            <v>PincRobMFLightC300ModSansDetal</v>
          </cell>
          <cell r="N473" t="str">
            <v>Pince Mod MF Light en Cé électrique LU 300</v>
          </cell>
          <cell r="O473" t="str">
            <v>MF Light Mod Clamp C- Shape Electric Width 300</v>
          </cell>
          <cell r="P473">
            <v>1</v>
          </cell>
          <cell r="Q473">
            <v>0</v>
          </cell>
          <cell r="R473" t="str">
            <v/>
          </cell>
          <cell r="X473">
            <v>0</v>
          </cell>
          <cell r="Y473">
            <v>0</v>
          </cell>
          <cell r="Z473">
            <v>0</v>
          </cell>
          <cell r="AA473">
            <v>0</v>
          </cell>
          <cell r="AD473">
            <v>0</v>
          </cell>
          <cell r="AE473">
            <v>0</v>
          </cell>
          <cell r="AF473">
            <v>0</v>
          </cell>
        </row>
        <row r="474">
          <cell r="M474" t="str">
            <v>MisAllRech</v>
          </cell>
          <cell r="N474" t="str">
            <v>Mise et Allonge de rechange</v>
          </cell>
          <cell r="O474" t="str">
            <v>Spare plug and extension cable</v>
          </cell>
          <cell r="P474">
            <v>1</v>
          </cell>
          <cell r="Q474">
            <v>0</v>
          </cell>
          <cell r="R474" t="str">
            <v/>
          </cell>
          <cell r="X474">
            <v>0</v>
          </cell>
          <cell r="Y474">
            <v>0</v>
          </cell>
          <cell r="Z474">
            <v>0</v>
          </cell>
          <cell r="AA474">
            <v>0</v>
          </cell>
          <cell r="AD474">
            <v>0</v>
          </cell>
          <cell r="AE474">
            <v>0</v>
          </cell>
          <cell r="AF474">
            <v>0</v>
          </cell>
        </row>
        <row r="475">
          <cell r="M475">
            <v>0</v>
          </cell>
          <cell r="N475">
            <v>0</v>
          </cell>
          <cell r="O475" t="str">
            <v/>
          </cell>
          <cell r="P475">
            <v>0</v>
          </cell>
          <cell r="Q475">
            <v>0</v>
          </cell>
          <cell r="R475">
            <v>0</v>
          </cell>
          <cell r="AA475">
            <v>0</v>
          </cell>
          <cell r="AD475" t="e">
            <v>#DIV/0!</v>
          </cell>
          <cell r="AE475" t="e">
            <v>#DIV/0!</v>
          </cell>
          <cell r="AF475" t="e">
            <v>#DIV/0!</v>
          </cell>
        </row>
        <row r="476">
          <cell r="M476">
            <v>0</v>
          </cell>
          <cell r="N476">
            <v>0</v>
          </cell>
          <cell r="O476" t="str">
            <v/>
          </cell>
          <cell r="P476">
            <v>1</v>
          </cell>
          <cell r="Q476">
            <v>0</v>
          </cell>
          <cell r="R476">
            <v>0</v>
          </cell>
          <cell r="AA476">
            <v>0</v>
          </cell>
          <cell r="AD476">
            <v>0</v>
          </cell>
          <cell r="AE476">
            <v>0</v>
          </cell>
          <cell r="AF476">
            <v>0</v>
          </cell>
        </row>
        <row r="477">
          <cell r="M477" t="str">
            <v>RodAbatElectNew</v>
          </cell>
          <cell r="N477" t="str">
            <v>Rodeuse sur abattant électrique (Std New)</v>
          </cell>
          <cell r="O477" t="str">
            <v>Tip dresser on electric flap (Std New)</v>
          </cell>
          <cell r="P477">
            <v>1</v>
          </cell>
          <cell r="Q477" t="str">
            <v>Choix suivant les cas</v>
          </cell>
          <cell r="R477" t="str">
            <v/>
          </cell>
          <cell r="X477">
            <v>40.949999999999996</v>
          </cell>
          <cell r="Y477">
            <v>197.20365000000004</v>
          </cell>
          <cell r="Z477">
            <v>434.4375</v>
          </cell>
          <cell r="AA477">
            <v>672.59114999999997</v>
          </cell>
          <cell r="AD477">
            <v>40.949999999999996</v>
          </cell>
          <cell r="AE477">
            <v>197.20365000000004</v>
          </cell>
          <cell r="AF477">
            <v>434.4375</v>
          </cell>
        </row>
        <row r="478">
          <cell r="M478">
            <v>0</v>
          </cell>
          <cell r="N478">
            <v>0</v>
          </cell>
          <cell r="O478" t="str">
            <v/>
          </cell>
          <cell r="P478">
            <v>0</v>
          </cell>
          <cell r="Q478">
            <v>0</v>
          </cell>
          <cell r="R478">
            <v>0</v>
          </cell>
          <cell r="AA478">
            <v>0</v>
          </cell>
          <cell r="AD478" t="e">
            <v>#DIV/0!</v>
          </cell>
          <cell r="AE478" t="e">
            <v>#DIV/0!</v>
          </cell>
          <cell r="AF478" t="e">
            <v>#DIV/0!</v>
          </cell>
        </row>
        <row r="479">
          <cell r="M479">
            <v>0</v>
          </cell>
          <cell r="N479">
            <v>0</v>
          </cell>
          <cell r="O479" t="str">
            <v/>
          </cell>
          <cell r="P479">
            <v>1</v>
          </cell>
          <cell r="Q479">
            <v>0</v>
          </cell>
          <cell r="R479">
            <v>0</v>
          </cell>
          <cell r="AA479">
            <v>0</v>
          </cell>
          <cell r="AD479">
            <v>0</v>
          </cell>
          <cell r="AE479">
            <v>0</v>
          </cell>
          <cell r="AF479">
            <v>0</v>
          </cell>
        </row>
        <row r="480">
          <cell r="M480" t="str">
            <v>ChaiseMSRConfoCdC</v>
          </cell>
          <cell r="N480" t="str">
            <v>Chaise MSR confo Cdc outil statique</v>
          </cell>
          <cell r="O480" t="str">
            <v>MSR Support Config static tool Cdc</v>
          </cell>
          <cell r="P480">
            <v>1</v>
          </cell>
          <cell r="Q480">
            <v>0</v>
          </cell>
          <cell r="R480" t="str">
            <v/>
          </cell>
          <cell r="AA480">
            <v>0</v>
          </cell>
          <cell r="AD480">
            <v>0</v>
          </cell>
          <cell r="AE480">
            <v>0</v>
          </cell>
          <cell r="AF480">
            <v>0</v>
          </cell>
        </row>
        <row r="481">
          <cell r="M481" t="str">
            <v>ChaiseOutilPTI3P4P</v>
          </cell>
          <cell r="N481" t="str">
            <v>Chaise interface Outil PTI pour 3P ou 4P</v>
          </cell>
          <cell r="O481" t="str">
            <v>Stand interface Tool Turntable for 3P or 4P</v>
          </cell>
          <cell r="P481">
            <v>1</v>
          </cell>
          <cell r="Q481">
            <v>0</v>
          </cell>
          <cell r="R481" t="str">
            <v/>
          </cell>
          <cell r="X481">
            <v>130.51237500000002</v>
          </cell>
          <cell r="Y481">
            <v>1362.9420000000002</v>
          </cell>
          <cell r="Z481">
            <v>700.97910599988211</v>
          </cell>
          <cell r="AA481">
            <v>2194.4334809998822</v>
          </cell>
          <cell r="AD481">
            <v>130.51237500000002</v>
          </cell>
          <cell r="AE481">
            <v>1362.9420000000002</v>
          </cell>
          <cell r="AF481">
            <v>700.97910599988211</v>
          </cell>
        </row>
        <row r="482">
          <cell r="M482" t="str">
            <v>PlatFortal1,5m²</v>
          </cell>
          <cell r="N482" t="str">
            <v>Platine Fortal surface compris entre 1.2 m² et 1.5</v>
          </cell>
          <cell r="O482" t="str">
            <v>Fortal plate surface between 1.2 m² and 1.5</v>
          </cell>
          <cell r="P482">
            <v>1</v>
          </cell>
          <cell r="Q482">
            <v>0</v>
          </cell>
          <cell r="R482" t="str">
            <v/>
          </cell>
          <cell r="X482">
            <v>247.13640000000001</v>
          </cell>
          <cell r="Y482">
            <v>1129.0301590909091</v>
          </cell>
          <cell r="Z482">
            <v>678.22435943167739</v>
          </cell>
          <cell r="AA482">
            <v>2054.3909185225866</v>
          </cell>
          <cell r="AD482">
            <v>247.13640000000001</v>
          </cell>
          <cell r="AE482">
            <v>1129.0301590909091</v>
          </cell>
          <cell r="AF482">
            <v>678.22435943167739</v>
          </cell>
        </row>
        <row r="483">
          <cell r="M483" t="str">
            <v>Aval</v>
          </cell>
          <cell r="N483" t="str">
            <v>Avaloir</v>
          </cell>
          <cell r="O483" t="str">
            <v>Guide</v>
          </cell>
          <cell r="P483">
            <v>5</v>
          </cell>
          <cell r="Q483">
            <v>0</v>
          </cell>
          <cell r="R483" t="str">
            <v/>
          </cell>
          <cell r="X483">
            <v>0</v>
          </cell>
          <cell r="Y483">
            <v>0</v>
          </cell>
          <cell r="Z483">
            <v>0</v>
          </cell>
          <cell r="AA483">
            <v>0</v>
          </cell>
          <cell r="AD483">
            <v>0</v>
          </cell>
          <cell r="AE483">
            <v>0</v>
          </cell>
          <cell r="AF483">
            <v>0</v>
          </cell>
        </row>
        <row r="484">
          <cell r="M484" t="str">
            <v>PPinduc</v>
          </cell>
          <cell r="N484" t="str">
            <v>Détecteur inductif de présence pièce</v>
          </cell>
          <cell r="O484" t="str">
            <v>Inductive part presence detector</v>
          </cell>
          <cell r="P484">
            <v>4</v>
          </cell>
          <cell r="Q484">
            <v>0</v>
          </cell>
          <cell r="R484" t="str">
            <v/>
          </cell>
          <cell r="X484">
            <v>76.425300000000007</v>
          </cell>
          <cell r="Y484">
            <v>103.27379999999999</v>
          </cell>
          <cell r="Z484">
            <v>355.63321199976428</v>
          </cell>
          <cell r="AA484">
            <v>535.33231199976422</v>
          </cell>
          <cell r="AD484">
            <v>19.106325000000002</v>
          </cell>
          <cell r="AE484">
            <v>25.818449999999999</v>
          </cell>
          <cell r="AF484">
            <v>88.908302999941071</v>
          </cell>
        </row>
        <row r="485">
          <cell r="M485" t="str">
            <v>Distrib2</v>
          </cell>
          <cell r="N485" t="str">
            <v>Distributeur 5/2</v>
          </cell>
          <cell r="O485" t="str">
            <v>5/2-way valve</v>
          </cell>
          <cell r="P485">
            <v>4</v>
          </cell>
          <cell r="Q485">
            <v>0</v>
          </cell>
          <cell r="R485" t="str">
            <v/>
          </cell>
          <cell r="X485">
            <v>288.30060000000003</v>
          </cell>
          <cell r="Y485">
            <v>643.77600000000007</v>
          </cell>
          <cell r="Z485">
            <v>592.63529804922905</v>
          </cell>
          <cell r="AA485">
            <v>1524.7118980492291</v>
          </cell>
          <cell r="AD485">
            <v>72.075150000000008</v>
          </cell>
          <cell r="AE485">
            <v>160.94400000000002</v>
          </cell>
          <cell r="AF485">
            <v>148.15882451230726</v>
          </cell>
        </row>
        <row r="486">
          <cell r="M486" t="str">
            <v>Pil</v>
          </cell>
          <cell r="N486" t="str">
            <v>Pilote fixe</v>
          </cell>
          <cell r="O486" t="str">
            <v>Fixed pin</v>
          </cell>
          <cell r="P486">
            <v>2</v>
          </cell>
          <cell r="Q486">
            <v>0</v>
          </cell>
          <cell r="R486" t="str">
            <v/>
          </cell>
          <cell r="X486">
            <v>0</v>
          </cell>
          <cell r="Y486">
            <v>0</v>
          </cell>
          <cell r="Z486">
            <v>0</v>
          </cell>
          <cell r="AA486">
            <v>0</v>
          </cell>
          <cell r="AD486">
            <v>0</v>
          </cell>
          <cell r="AE486">
            <v>0</v>
          </cell>
          <cell r="AF486">
            <v>0</v>
          </cell>
        </row>
        <row r="487">
          <cell r="M487" t="str">
            <v>RefSerrECONew_D63</v>
          </cell>
          <cell r="N487" t="str">
            <v>Réf serrée ECO D63 Touche + Appui tous types</v>
          </cell>
          <cell r="O487" t="str">
            <v>ECO D63 Key + Press all types</v>
          </cell>
          <cell r="P487">
            <v>4</v>
          </cell>
          <cell r="Q487">
            <v>0</v>
          </cell>
          <cell r="R487" t="str">
            <v/>
          </cell>
          <cell r="X487">
            <v>71.234100000000012</v>
          </cell>
          <cell r="Y487">
            <v>291.24059999999997</v>
          </cell>
          <cell r="Z487">
            <v>283.76872844941767</v>
          </cell>
          <cell r="AA487">
            <v>646.24342844941771</v>
          </cell>
          <cell r="AD487">
            <v>17.808525000000003</v>
          </cell>
          <cell r="AE487">
            <v>72.810149999999993</v>
          </cell>
          <cell r="AF487">
            <v>70.942182112354416</v>
          </cell>
        </row>
        <row r="488">
          <cell r="M488" t="str">
            <v>BrasSupECO</v>
          </cell>
          <cell r="N488" t="str">
            <v>Bras sup pour appui ou touche sur serrage ECO</v>
          </cell>
          <cell r="O488" t="str">
            <v>Additional arm for pressing or key on ECO clamping</v>
          </cell>
          <cell r="P488">
            <v>2</v>
          </cell>
          <cell r="Q488">
            <v>0</v>
          </cell>
          <cell r="R488" t="str">
            <v/>
          </cell>
          <cell r="X488">
            <v>0</v>
          </cell>
          <cell r="Y488">
            <v>0</v>
          </cell>
          <cell r="Z488">
            <v>0</v>
          </cell>
          <cell r="AA488">
            <v>0</v>
          </cell>
          <cell r="AD488">
            <v>0</v>
          </cell>
          <cell r="AE488">
            <v>0</v>
          </cell>
          <cell r="AF488">
            <v>0</v>
          </cell>
        </row>
        <row r="489">
          <cell r="M489" t="str">
            <v>AppuiDrageoir</v>
          </cell>
          <cell r="N489" t="str">
            <v xml:space="preserve">Appui seul ou drageoir seul (toutes largeurs) </v>
          </cell>
          <cell r="O489" t="str">
            <v xml:space="preserve">support only or sucker only (all widths) </v>
          </cell>
          <cell r="P489">
            <v>4</v>
          </cell>
          <cell r="Q489">
            <v>0</v>
          </cell>
          <cell r="R489" t="str">
            <v/>
          </cell>
          <cell r="X489">
            <v>0</v>
          </cell>
          <cell r="Y489">
            <v>0</v>
          </cell>
          <cell r="Z489">
            <v>0</v>
          </cell>
          <cell r="AA489">
            <v>0</v>
          </cell>
          <cell r="AD489">
            <v>0</v>
          </cell>
          <cell r="AE489">
            <v>0</v>
          </cell>
          <cell r="AF489">
            <v>0</v>
          </cell>
        </row>
        <row r="490">
          <cell r="M490" t="str">
            <v>Touch</v>
          </cell>
          <cell r="N490" t="str">
            <v>Touche seule toutes largeurs</v>
          </cell>
          <cell r="O490" t="str">
            <v>Fixed button (Endschalter)</v>
          </cell>
          <cell r="P490">
            <v>2</v>
          </cell>
          <cell r="Q490">
            <v>0</v>
          </cell>
          <cell r="R490" t="str">
            <v/>
          </cell>
          <cell r="X490">
            <v>0</v>
          </cell>
          <cell r="Y490">
            <v>0</v>
          </cell>
          <cell r="Z490">
            <v>0</v>
          </cell>
          <cell r="AA490">
            <v>0</v>
          </cell>
          <cell r="AD490">
            <v>0</v>
          </cell>
          <cell r="AE490">
            <v>0</v>
          </cell>
          <cell r="AF490">
            <v>0</v>
          </cell>
        </row>
        <row r="491">
          <cell r="M491" t="str">
            <v>RefSerrECONew_D80</v>
          </cell>
          <cell r="N491" t="str">
            <v>Réf serrée ECO D80 Touche + Appui tous types</v>
          </cell>
          <cell r="O491" t="str">
            <v>ECO D80 Key + Press all types</v>
          </cell>
          <cell r="P491">
            <v>1</v>
          </cell>
          <cell r="Q491">
            <v>0</v>
          </cell>
          <cell r="R491" t="str">
            <v/>
          </cell>
          <cell r="X491">
            <v>17.808525000000003</v>
          </cell>
          <cell r="Y491">
            <v>72.810149999999993</v>
          </cell>
          <cell r="Z491">
            <v>70.942182112354416</v>
          </cell>
          <cell r="AA491">
            <v>161.56085711235443</v>
          </cell>
          <cell r="AD491">
            <v>17.808525000000003</v>
          </cell>
          <cell r="AE491">
            <v>72.810149999999993</v>
          </cell>
          <cell r="AF491">
            <v>70.942182112354416</v>
          </cell>
        </row>
        <row r="492">
          <cell r="M492" t="str">
            <v>BrasSupECO</v>
          </cell>
          <cell r="N492" t="str">
            <v>Bras sup pour appui ou touche sur serrage ECO</v>
          </cell>
          <cell r="O492" t="str">
            <v>Additional arm for pressing or key on ECO clamping</v>
          </cell>
          <cell r="P492">
            <v>1</v>
          </cell>
          <cell r="Q492">
            <v>0</v>
          </cell>
          <cell r="R492" t="str">
            <v/>
          </cell>
          <cell r="X492">
            <v>0</v>
          </cell>
          <cell r="Y492">
            <v>0</v>
          </cell>
          <cell r="Z492">
            <v>0</v>
          </cell>
          <cell r="AA492">
            <v>0</v>
          </cell>
          <cell r="AD492">
            <v>0</v>
          </cell>
          <cell r="AE492">
            <v>0</v>
          </cell>
          <cell r="AF492">
            <v>0</v>
          </cell>
        </row>
        <row r="493">
          <cell r="M493" t="str">
            <v>Touch</v>
          </cell>
          <cell r="N493" t="str">
            <v>Touche seule toutes largeurs</v>
          </cell>
          <cell r="O493" t="str">
            <v>Fixed button (Endschalter)</v>
          </cell>
          <cell r="P493">
            <v>1</v>
          </cell>
          <cell r="Q493">
            <v>0</v>
          </cell>
          <cell r="R493" t="str">
            <v/>
          </cell>
          <cell r="X493">
            <v>0</v>
          </cell>
          <cell r="Y493">
            <v>0</v>
          </cell>
          <cell r="Z493">
            <v>0</v>
          </cell>
          <cell r="AA493">
            <v>0</v>
          </cell>
          <cell r="AD493">
            <v>0</v>
          </cell>
          <cell r="AE493">
            <v>0</v>
          </cell>
          <cell r="AF493">
            <v>0</v>
          </cell>
        </row>
        <row r="494">
          <cell r="M494" t="str">
            <v>AppuiDrageoir</v>
          </cell>
          <cell r="N494" t="str">
            <v xml:space="preserve">Appui seul ou drageoir seul (toutes largeurs) </v>
          </cell>
          <cell r="O494" t="str">
            <v xml:space="preserve">support only or sucker only (all widths) </v>
          </cell>
          <cell r="P494">
            <v>2</v>
          </cell>
          <cell r="Q494">
            <v>0</v>
          </cell>
          <cell r="R494" t="str">
            <v/>
          </cell>
          <cell r="X494">
            <v>0</v>
          </cell>
          <cell r="Y494">
            <v>0</v>
          </cell>
          <cell r="Z494">
            <v>0</v>
          </cell>
          <cell r="AA494">
            <v>0</v>
          </cell>
          <cell r="AD494">
            <v>0</v>
          </cell>
          <cell r="AE494">
            <v>0</v>
          </cell>
          <cell r="AF494">
            <v>0</v>
          </cell>
        </row>
        <row r="495">
          <cell r="M495" t="str">
            <v>RefSerrECONew_D63</v>
          </cell>
          <cell r="N495" t="str">
            <v>Réf serrée ECO D63 Touche + Appui tous types</v>
          </cell>
          <cell r="O495" t="str">
            <v>ECO D63 Key + Press all types</v>
          </cell>
          <cell r="P495">
            <v>1</v>
          </cell>
          <cell r="Q495">
            <v>0</v>
          </cell>
          <cell r="R495" t="str">
            <v/>
          </cell>
          <cell r="X495">
            <v>17.808525000000003</v>
          </cell>
          <cell r="Y495">
            <v>72.810149999999993</v>
          </cell>
          <cell r="Z495">
            <v>70.942182112354416</v>
          </cell>
          <cell r="AA495">
            <v>161.56085711235443</v>
          </cell>
          <cell r="AD495">
            <v>17.808525000000003</v>
          </cell>
          <cell r="AE495">
            <v>72.810149999999993</v>
          </cell>
          <cell r="AF495">
            <v>70.942182112354416</v>
          </cell>
        </row>
        <row r="496">
          <cell r="M496" t="str">
            <v>Ref</v>
          </cell>
          <cell r="N496" t="str">
            <v xml:space="preserve">Appui ou drageoir (toutes largeurs) + support </v>
          </cell>
          <cell r="O496" t="str">
            <v xml:space="preserve">Support or sucker (all widths) + support </v>
          </cell>
          <cell r="P496">
            <v>1</v>
          </cell>
          <cell r="Q496">
            <v>0</v>
          </cell>
          <cell r="R496" t="str">
            <v/>
          </cell>
          <cell r="X496">
            <v>0</v>
          </cell>
          <cell r="Y496">
            <v>0</v>
          </cell>
          <cell r="Z496">
            <v>0</v>
          </cell>
          <cell r="AA496">
            <v>0</v>
          </cell>
          <cell r="AD496">
            <v>0</v>
          </cell>
          <cell r="AE496">
            <v>0</v>
          </cell>
          <cell r="AF496">
            <v>0</v>
          </cell>
        </row>
        <row r="497">
          <cell r="M497" t="str">
            <v>PilMob</v>
          </cell>
          <cell r="N497" t="str">
            <v>Pilote escamotable</v>
          </cell>
          <cell r="O497" t="str">
            <v>Retractable pin</v>
          </cell>
          <cell r="P497">
            <v>1</v>
          </cell>
          <cell r="Q497">
            <v>0</v>
          </cell>
          <cell r="R497" t="str">
            <v/>
          </cell>
          <cell r="X497">
            <v>24.770024999999997</v>
          </cell>
          <cell r="Y497">
            <v>72.810149999999993</v>
          </cell>
          <cell r="Z497">
            <v>108.85830299994109</v>
          </cell>
          <cell r="AA497">
            <v>206.43847799994109</v>
          </cell>
          <cell r="AD497">
            <v>24.770024999999997</v>
          </cell>
          <cell r="AE497">
            <v>72.810149999999993</v>
          </cell>
          <cell r="AF497">
            <v>108.85830299994109</v>
          </cell>
        </row>
        <row r="498">
          <cell r="M498" t="str">
            <v>RefSerrECONew_D63</v>
          </cell>
          <cell r="N498" t="str">
            <v>Réf serrée ECO D63 Touche + Appui tous types</v>
          </cell>
          <cell r="O498" t="str">
            <v>ECO D63 Key + Press all types</v>
          </cell>
          <cell r="P498">
            <v>1</v>
          </cell>
          <cell r="Q498">
            <v>0</v>
          </cell>
          <cell r="R498" t="str">
            <v/>
          </cell>
          <cell r="X498">
            <v>17.808525000000003</v>
          </cell>
          <cell r="Y498">
            <v>72.810149999999993</v>
          </cell>
          <cell r="Z498">
            <v>70.942182112354416</v>
          </cell>
          <cell r="AA498">
            <v>161.56085711235443</v>
          </cell>
          <cell r="AD498">
            <v>17.808525000000003</v>
          </cell>
          <cell r="AE498">
            <v>72.810149999999993</v>
          </cell>
          <cell r="AF498">
            <v>70.942182112354416</v>
          </cell>
        </row>
        <row r="499">
          <cell r="M499" t="str">
            <v>RefSer110</v>
          </cell>
          <cell r="N499" t="str">
            <v>Réf serrée 110 daN Touche + Appui tous types</v>
          </cell>
          <cell r="O499" t="str">
            <v>Tight ref 110 daN Button + Press all types</v>
          </cell>
          <cell r="P499">
            <v>1</v>
          </cell>
          <cell r="Q499">
            <v>0</v>
          </cell>
          <cell r="R499" t="str">
            <v/>
          </cell>
          <cell r="X499">
            <v>17.808525000000003</v>
          </cell>
          <cell r="Y499">
            <v>72.810149999999993</v>
          </cell>
          <cell r="Z499">
            <v>70.942182112354416</v>
          </cell>
          <cell r="AA499">
            <v>161.56085711235443</v>
          </cell>
          <cell r="AD499">
            <v>17.808525000000003</v>
          </cell>
          <cell r="AE499">
            <v>72.810149999999993</v>
          </cell>
          <cell r="AF499">
            <v>70.942182112354416</v>
          </cell>
        </row>
        <row r="500">
          <cell r="M500" t="str">
            <v>Ref</v>
          </cell>
          <cell r="N500" t="str">
            <v xml:space="preserve">Appui ou drageoir (toutes largeurs) + support </v>
          </cell>
          <cell r="O500" t="str">
            <v xml:space="preserve">Support or sucker (all widths) + support </v>
          </cell>
          <cell r="P500">
            <v>1</v>
          </cell>
          <cell r="Q500">
            <v>0</v>
          </cell>
          <cell r="R500" t="str">
            <v/>
          </cell>
          <cell r="X500">
            <v>0</v>
          </cell>
          <cell r="Y500">
            <v>0</v>
          </cell>
          <cell r="Z500">
            <v>0</v>
          </cell>
          <cell r="AA500">
            <v>0</v>
          </cell>
          <cell r="AD500">
            <v>0</v>
          </cell>
          <cell r="AE500">
            <v>0</v>
          </cell>
          <cell r="AF500">
            <v>0</v>
          </cell>
        </row>
        <row r="501">
          <cell r="M501" t="str">
            <v>AppuiDrageoir</v>
          </cell>
          <cell r="N501" t="str">
            <v xml:space="preserve">Appui seul ou drageoir seul (toutes largeurs) </v>
          </cell>
          <cell r="O501" t="str">
            <v xml:space="preserve">support only or sucker only (all widths) </v>
          </cell>
          <cell r="P501">
            <v>3</v>
          </cell>
          <cell r="Q501">
            <v>0</v>
          </cell>
          <cell r="R501" t="str">
            <v/>
          </cell>
          <cell r="X501">
            <v>0</v>
          </cell>
          <cell r="Y501">
            <v>0</v>
          </cell>
          <cell r="Z501">
            <v>0</v>
          </cell>
          <cell r="AA501">
            <v>0</v>
          </cell>
          <cell r="AD501">
            <v>0</v>
          </cell>
          <cell r="AE501">
            <v>0</v>
          </cell>
          <cell r="AF501">
            <v>0</v>
          </cell>
        </row>
        <row r="502">
          <cell r="M502" t="str">
            <v>BrasSupECO</v>
          </cell>
          <cell r="N502" t="str">
            <v>Bras sup pour appui ou touche sur serrage ECO</v>
          </cell>
          <cell r="O502" t="str">
            <v>Additional arm for pressing or key on ECO clamping</v>
          </cell>
          <cell r="P502">
            <v>1</v>
          </cell>
          <cell r="Q502">
            <v>0</v>
          </cell>
          <cell r="R502" t="str">
            <v/>
          </cell>
          <cell r="X502">
            <v>0</v>
          </cell>
          <cell r="Y502">
            <v>0</v>
          </cell>
          <cell r="Z502">
            <v>0</v>
          </cell>
          <cell r="AA502">
            <v>0</v>
          </cell>
          <cell r="AD502">
            <v>0</v>
          </cell>
          <cell r="AE502">
            <v>0</v>
          </cell>
          <cell r="AF502">
            <v>0</v>
          </cell>
        </row>
        <row r="503">
          <cell r="M503" t="str">
            <v>Touch</v>
          </cell>
          <cell r="N503" t="str">
            <v>Touche seule toutes largeurs</v>
          </cell>
          <cell r="O503" t="str">
            <v>Fixed button (Endschalter)</v>
          </cell>
          <cell r="P503">
            <v>1</v>
          </cell>
          <cell r="Q503">
            <v>0</v>
          </cell>
          <cell r="R503" t="str">
            <v/>
          </cell>
          <cell r="X503">
            <v>0</v>
          </cell>
          <cell r="Y503">
            <v>0</v>
          </cell>
          <cell r="Z503">
            <v>0</v>
          </cell>
          <cell r="AA503">
            <v>0</v>
          </cell>
          <cell r="AD503">
            <v>0</v>
          </cell>
          <cell r="AE503">
            <v>0</v>
          </cell>
          <cell r="AF503">
            <v>0</v>
          </cell>
        </row>
        <row r="504">
          <cell r="M504" t="str">
            <v>PilMob</v>
          </cell>
          <cell r="N504" t="str">
            <v>Pilote escamotable</v>
          </cell>
          <cell r="O504" t="str">
            <v>Retractable pin</v>
          </cell>
          <cell r="P504">
            <v>1</v>
          </cell>
          <cell r="Q504">
            <v>0</v>
          </cell>
          <cell r="R504" t="str">
            <v/>
          </cell>
          <cell r="X504">
            <v>24.770024999999997</v>
          </cell>
          <cell r="Y504">
            <v>72.810149999999993</v>
          </cell>
          <cell r="Z504">
            <v>108.85830299994109</v>
          </cell>
          <cell r="AA504">
            <v>206.43847799994109</v>
          </cell>
          <cell r="AD504">
            <v>24.770024999999997</v>
          </cell>
          <cell r="AE504">
            <v>72.810149999999993</v>
          </cell>
          <cell r="AF504">
            <v>108.85830299994109</v>
          </cell>
        </row>
        <row r="505">
          <cell r="M505" t="str">
            <v>RefSerrECONew_D63</v>
          </cell>
          <cell r="N505" t="str">
            <v>Réf serrée ECO D63 Touche + Appui tous types</v>
          </cell>
          <cell r="O505" t="str">
            <v>ECO D63 Key + Press all types</v>
          </cell>
          <cell r="P505">
            <v>2</v>
          </cell>
          <cell r="Q505">
            <v>0</v>
          </cell>
          <cell r="R505" t="str">
            <v/>
          </cell>
          <cell r="X505">
            <v>35.617050000000006</v>
          </cell>
          <cell r="Y505">
            <v>145.62029999999999</v>
          </cell>
          <cell r="Z505">
            <v>141.88436422470883</v>
          </cell>
          <cell r="AA505">
            <v>323.12171422470885</v>
          </cell>
          <cell r="AD505">
            <v>17.808525000000003</v>
          </cell>
          <cell r="AE505">
            <v>72.810149999999993</v>
          </cell>
          <cell r="AF505">
            <v>70.942182112354416</v>
          </cell>
        </row>
        <row r="506">
          <cell r="M506" t="str">
            <v>PilMob</v>
          </cell>
          <cell r="N506" t="str">
            <v>Pilote escamotable</v>
          </cell>
          <cell r="O506" t="str">
            <v>Retractable pin</v>
          </cell>
          <cell r="P506">
            <v>1</v>
          </cell>
          <cell r="Q506">
            <v>0</v>
          </cell>
          <cell r="R506" t="str">
            <v/>
          </cell>
          <cell r="X506">
            <v>24.770024999999997</v>
          </cell>
          <cell r="Y506">
            <v>72.810149999999993</v>
          </cell>
          <cell r="Z506">
            <v>108.85830299994109</v>
          </cell>
          <cell r="AA506">
            <v>206.43847799994109</v>
          </cell>
          <cell r="AD506">
            <v>24.770024999999997</v>
          </cell>
          <cell r="AE506">
            <v>72.810149999999993</v>
          </cell>
          <cell r="AF506">
            <v>108.85830299994109</v>
          </cell>
        </row>
        <row r="507">
          <cell r="M507" t="str">
            <v>PilUnitGuid</v>
          </cell>
          <cell r="N507" t="str">
            <v>Pilote sur unité de guidage linéaire</v>
          </cell>
          <cell r="O507" t="str">
            <v>Pin on linear guide unit</v>
          </cell>
          <cell r="P507">
            <v>1</v>
          </cell>
          <cell r="Q507">
            <v>0</v>
          </cell>
          <cell r="R507" t="str">
            <v/>
          </cell>
          <cell r="X507">
            <v>24.770024999999997</v>
          </cell>
          <cell r="Y507">
            <v>72.810149999999993</v>
          </cell>
          <cell r="Z507">
            <v>108.85830299994109</v>
          </cell>
          <cell r="AA507">
            <v>206.43847799994109</v>
          </cell>
          <cell r="AD507">
            <v>24.770024999999997</v>
          </cell>
          <cell r="AE507">
            <v>72.810149999999993</v>
          </cell>
          <cell r="AF507">
            <v>108.85830299994109</v>
          </cell>
        </row>
        <row r="508">
          <cell r="M508" t="str">
            <v>Ref</v>
          </cell>
          <cell r="N508" t="str">
            <v xml:space="preserve">Appui ou drageoir (toutes largeurs) + support </v>
          </cell>
          <cell r="O508" t="str">
            <v xml:space="preserve">Support or sucker (all widths) + support </v>
          </cell>
          <cell r="P508">
            <v>1</v>
          </cell>
          <cell r="Q508">
            <v>0</v>
          </cell>
          <cell r="R508" t="str">
            <v/>
          </cell>
          <cell r="X508">
            <v>0</v>
          </cell>
          <cell r="Y508">
            <v>0</v>
          </cell>
          <cell r="Z508">
            <v>0</v>
          </cell>
          <cell r="AA508">
            <v>0</v>
          </cell>
          <cell r="AD508">
            <v>0</v>
          </cell>
          <cell r="AE508">
            <v>0</v>
          </cell>
          <cell r="AF508">
            <v>0</v>
          </cell>
        </row>
        <row r="509">
          <cell r="M509" t="str">
            <v>AppuiDrageoir</v>
          </cell>
          <cell r="N509" t="str">
            <v xml:space="preserve">Appui seul ou drageoir seul (toutes largeurs) </v>
          </cell>
          <cell r="O509" t="str">
            <v xml:space="preserve">support only or sucker only (all widths) </v>
          </cell>
          <cell r="P509">
            <v>1</v>
          </cell>
          <cell r="Q509">
            <v>0</v>
          </cell>
          <cell r="R509" t="str">
            <v/>
          </cell>
          <cell r="X509">
            <v>0</v>
          </cell>
          <cell r="Y509">
            <v>0</v>
          </cell>
          <cell r="Z509">
            <v>0</v>
          </cell>
          <cell r="AA509">
            <v>0</v>
          </cell>
          <cell r="AD509">
            <v>0</v>
          </cell>
          <cell r="AE509">
            <v>0</v>
          </cell>
          <cell r="AF509">
            <v>0</v>
          </cell>
        </row>
        <row r="510">
          <cell r="M510" t="str">
            <v>RefSer110</v>
          </cell>
          <cell r="N510" t="str">
            <v>Réf serrée 110 daN Touche + Appui tous types</v>
          </cell>
          <cell r="O510" t="str">
            <v>Tight ref 110 daN Button + Press all types</v>
          </cell>
          <cell r="P510">
            <v>2</v>
          </cell>
          <cell r="Q510">
            <v>0</v>
          </cell>
          <cell r="R510" t="str">
            <v/>
          </cell>
          <cell r="X510">
            <v>35.617050000000006</v>
          </cell>
          <cell r="Y510">
            <v>145.62029999999999</v>
          </cell>
          <cell r="Z510">
            <v>141.88436422470883</v>
          </cell>
          <cell r="AA510">
            <v>323.12171422470885</v>
          </cell>
          <cell r="AD510">
            <v>17.808525000000003</v>
          </cell>
          <cell r="AE510">
            <v>72.810149999999993</v>
          </cell>
          <cell r="AF510">
            <v>70.942182112354416</v>
          </cell>
        </row>
        <row r="511">
          <cell r="M511" t="str">
            <v>BrasSupECO</v>
          </cell>
          <cell r="N511" t="str">
            <v>Bras sup pour appui ou touche sur serrage ECO</v>
          </cell>
          <cell r="O511" t="str">
            <v>Additional arm for pressing or key on ECO clamping</v>
          </cell>
          <cell r="P511">
            <v>1</v>
          </cell>
          <cell r="Q511">
            <v>0</v>
          </cell>
          <cell r="R511" t="str">
            <v/>
          </cell>
          <cell r="X511">
            <v>0</v>
          </cell>
          <cell r="Y511">
            <v>0</v>
          </cell>
          <cell r="Z511">
            <v>0</v>
          </cell>
          <cell r="AA511">
            <v>0</v>
          </cell>
          <cell r="AD511">
            <v>0</v>
          </cell>
          <cell r="AE511">
            <v>0</v>
          </cell>
          <cell r="AF511">
            <v>0</v>
          </cell>
        </row>
        <row r="512">
          <cell r="M512" t="str">
            <v>Touch</v>
          </cell>
          <cell r="N512" t="str">
            <v>Touche seule toutes largeurs</v>
          </cell>
          <cell r="O512" t="str">
            <v>Fixed button (Endschalter)</v>
          </cell>
          <cell r="P512">
            <v>1</v>
          </cell>
          <cell r="Q512">
            <v>0</v>
          </cell>
          <cell r="R512" t="str">
            <v/>
          </cell>
          <cell r="X512">
            <v>0</v>
          </cell>
          <cell r="Y512">
            <v>0</v>
          </cell>
          <cell r="Z512">
            <v>0</v>
          </cell>
          <cell r="AA512">
            <v>0</v>
          </cell>
          <cell r="AD512">
            <v>0</v>
          </cell>
          <cell r="AE512">
            <v>0</v>
          </cell>
          <cell r="AF512">
            <v>0</v>
          </cell>
        </row>
        <row r="513">
          <cell r="M513" t="str">
            <v>SupAmag</v>
          </cell>
          <cell r="N513" t="str">
            <v>Supplément Appui ou Touche Amagnétique</v>
          </cell>
          <cell r="O513" t="str">
            <v>Normal part support, non-magnetic</v>
          </cell>
          <cell r="P513">
            <v>8</v>
          </cell>
          <cell r="Q513">
            <v>0</v>
          </cell>
          <cell r="R513" t="str">
            <v/>
          </cell>
          <cell r="X513">
            <v>0</v>
          </cell>
          <cell r="Y513">
            <v>0</v>
          </cell>
          <cell r="Z513">
            <v>0</v>
          </cell>
          <cell r="AA513">
            <v>0</v>
          </cell>
          <cell r="AD513">
            <v>0</v>
          </cell>
          <cell r="AE513">
            <v>0</v>
          </cell>
          <cell r="AF513">
            <v>0</v>
          </cell>
        </row>
        <row r="514">
          <cell r="M514" t="str">
            <v>PartFixeBatiPnAut</v>
          </cell>
          <cell r="N514" t="str">
            <v>Part fixe pour bâti de plateau sans PN et AUT</v>
          </cell>
          <cell r="O514" t="str">
            <v>Base pour bâti de plateau sans PN et AUT</v>
          </cell>
          <cell r="P514">
            <v>1</v>
          </cell>
          <cell r="Q514">
            <v>0</v>
          </cell>
          <cell r="R514" t="str">
            <v/>
          </cell>
          <cell r="X514">
            <v>130.51237500000002</v>
          </cell>
          <cell r="Y514">
            <v>1322.2860000000001</v>
          </cell>
          <cell r="Z514">
            <v>606.47910599988211</v>
          </cell>
          <cell r="AA514">
            <v>2059.2774809998823</v>
          </cell>
          <cell r="AD514">
            <v>130.51237500000002</v>
          </cell>
          <cell r="AE514">
            <v>1322.2860000000001</v>
          </cell>
          <cell r="AF514">
            <v>606.47910599988211</v>
          </cell>
        </row>
        <row r="515">
          <cell r="M515">
            <v>0</v>
          </cell>
          <cell r="N515">
            <v>0</v>
          </cell>
          <cell r="O515" t="str">
            <v/>
          </cell>
          <cell r="P515">
            <v>0</v>
          </cell>
          <cell r="Q515">
            <v>0</v>
          </cell>
          <cell r="R515">
            <v>0</v>
          </cell>
          <cell r="AA515">
            <v>0</v>
          </cell>
          <cell r="AD515" t="e">
            <v>#DIV/0!</v>
          </cell>
          <cell r="AE515" t="e">
            <v>#DIV/0!</v>
          </cell>
          <cell r="AF515" t="e">
            <v>#DIV/0!</v>
          </cell>
        </row>
        <row r="516">
          <cell r="M516">
            <v>0</v>
          </cell>
          <cell r="N516">
            <v>0</v>
          </cell>
          <cell r="O516" t="str">
            <v/>
          </cell>
          <cell r="P516">
            <v>1</v>
          </cell>
          <cell r="Q516">
            <v>0</v>
          </cell>
          <cell r="R516">
            <v>0</v>
          </cell>
          <cell r="AA516">
            <v>0</v>
          </cell>
          <cell r="AD516">
            <v>0</v>
          </cell>
          <cell r="AE516">
            <v>0</v>
          </cell>
          <cell r="AF516">
            <v>0</v>
          </cell>
        </row>
        <row r="517">
          <cell r="M517" t="str">
            <v>SupportMecano</v>
          </cell>
          <cell r="N517" t="str">
            <v>Support mécanosoudé 200x200x400</v>
          </cell>
          <cell r="O517" t="str">
            <v>Mechanically welded support 200x200x400x400</v>
          </cell>
          <cell r="P517">
            <v>2</v>
          </cell>
          <cell r="Q517" t="str">
            <v>rang 1</v>
          </cell>
          <cell r="R517" t="str">
            <v/>
          </cell>
          <cell r="X517">
            <v>0</v>
          </cell>
          <cell r="Y517">
            <v>0</v>
          </cell>
          <cell r="Z517">
            <v>0</v>
          </cell>
          <cell r="AA517">
            <v>0</v>
          </cell>
          <cell r="AD517">
            <v>0</v>
          </cell>
          <cell r="AE517">
            <v>0</v>
          </cell>
          <cell r="AF517">
            <v>0</v>
          </cell>
        </row>
        <row r="518">
          <cell r="M518" t="str">
            <v>SupportMecano</v>
          </cell>
          <cell r="N518" t="str">
            <v>Support mécanosoudé 200x200x400</v>
          </cell>
          <cell r="O518" t="str">
            <v>Mechanically welded support 200x200x400x400</v>
          </cell>
          <cell r="P518">
            <v>6</v>
          </cell>
          <cell r="Q518" t="str">
            <v>rang 2 et 3 et 4</v>
          </cell>
          <cell r="R518" t="str">
            <v>02</v>
          </cell>
          <cell r="X518">
            <v>0</v>
          </cell>
          <cell r="Y518">
            <v>0</v>
          </cell>
          <cell r="Z518">
            <v>0</v>
          </cell>
          <cell r="AA518">
            <v>0</v>
          </cell>
          <cell r="AD518">
            <v>0</v>
          </cell>
          <cell r="AE518">
            <v>0</v>
          </cell>
          <cell r="AF518">
            <v>0</v>
          </cell>
        </row>
        <row r="519">
          <cell r="M519" t="str">
            <v>UnitGuidLinPt</v>
          </cell>
          <cell r="N519" t="str">
            <v>Unité guidage linéaire compact Ø 50 course 50</v>
          </cell>
          <cell r="O519" t="str">
            <v>Compact guide unit Ø 50 stroke 50</v>
          </cell>
          <cell r="P519">
            <v>4</v>
          </cell>
          <cell r="Q519" t="str">
            <v>station de dechargement</v>
          </cell>
          <cell r="R519" t="str">
            <v/>
          </cell>
          <cell r="X519">
            <v>105.63209999999999</v>
          </cell>
          <cell r="Y519">
            <v>437.83320000000003</v>
          </cell>
          <cell r="Z519">
            <v>435.43321199976435</v>
          </cell>
          <cell r="AA519">
            <v>978.89851199976442</v>
          </cell>
          <cell r="AD519">
            <v>26.408024999999999</v>
          </cell>
          <cell r="AE519">
            <v>109.45830000000001</v>
          </cell>
          <cell r="AF519">
            <v>108.85830299994109</v>
          </cell>
        </row>
        <row r="520">
          <cell r="M520" t="str">
            <v>SupportMecano</v>
          </cell>
          <cell r="N520" t="str">
            <v>Support mécanosoudé 200x200x400</v>
          </cell>
          <cell r="O520" t="str">
            <v>Mechanically welded support 200x200x400x400</v>
          </cell>
          <cell r="P520">
            <v>1</v>
          </cell>
          <cell r="Q520" t="str">
            <v>dechargement 1</v>
          </cell>
          <cell r="R520" t="str">
            <v/>
          </cell>
          <cell r="X520">
            <v>0</v>
          </cell>
          <cell r="Y520">
            <v>0</v>
          </cell>
          <cell r="Z520">
            <v>0</v>
          </cell>
          <cell r="AA520">
            <v>0</v>
          </cell>
          <cell r="AD520">
            <v>0</v>
          </cell>
          <cell r="AE520">
            <v>0</v>
          </cell>
          <cell r="AF520">
            <v>0</v>
          </cell>
        </row>
        <row r="521">
          <cell r="M521" t="str">
            <v>SupportMecano</v>
          </cell>
          <cell r="N521" t="str">
            <v>Support mécanosoudé 200x200x400</v>
          </cell>
          <cell r="O521" t="str">
            <v>Mechanically welded support 200x200x400x400</v>
          </cell>
          <cell r="P521">
            <v>3</v>
          </cell>
          <cell r="Q521" t="str">
            <v>dechargement 2 ET 3 et 4</v>
          </cell>
          <cell r="R521" t="str">
            <v>02</v>
          </cell>
          <cell r="X521">
            <v>0</v>
          </cell>
          <cell r="Y521">
            <v>0</v>
          </cell>
          <cell r="Z521">
            <v>0</v>
          </cell>
          <cell r="AA521">
            <v>0</v>
          </cell>
          <cell r="AD521">
            <v>0</v>
          </cell>
          <cell r="AE521">
            <v>0</v>
          </cell>
          <cell r="AF521">
            <v>0</v>
          </cell>
        </row>
        <row r="522">
          <cell r="M522" t="str">
            <v>AppuiPrat</v>
          </cell>
          <cell r="N522" t="str">
            <v>Appui seul au pratique</v>
          </cell>
          <cell r="O522" t="str">
            <v>Support without clamp</v>
          </cell>
          <cell r="P522">
            <v>4</v>
          </cell>
          <cell r="Q522" t="str">
            <v>dechargement 1</v>
          </cell>
          <cell r="R522" t="str">
            <v/>
          </cell>
          <cell r="X522">
            <v>0</v>
          </cell>
          <cell r="Y522">
            <v>0</v>
          </cell>
          <cell r="Z522">
            <v>0</v>
          </cell>
          <cell r="AA522">
            <v>0</v>
          </cell>
          <cell r="AD522">
            <v>0</v>
          </cell>
          <cell r="AE522">
            <v>0</v>
          </cell>
          <cell r="AF522">
            <v>0</v>
          </cell>
        </row>
        <row r="523">
          <cell r="M523" t="str">
            <v>AppuiPrat</v>
          </cell>
          <cell r="N523" t="str">
            <v>Appui seul au pratique</v>
          </cell>
          <cell r="O523" t="str">
            <v>Support without clamp</v>
          </cell>
          <cell r="P523">
            <v>12</v>
          </cell>
          <cell r="Q523" t="str">
            <v>dechargement 2 et 3 et 4</v>
          </cell>
          <cell r="R523" t="str">
            <v>02</v>
          </cell>
          <cell r="X523">
            <v>0</v>
          </cell>
          <cell r="Y523">
            <v>0</v>
          </cell>
          <cell r="Z523">
            <v>0</v>
          </cell>
          <cell r="AA523">
            <v>0</v>
          </cell>
          <cell r="AD523">
            <v>0</v>
          </cell>
          <cell r="AE523">
            <v>0</v>
          </cell>
          <cell r="AF523">
            <v>0</v>
          </cell>
        </row>
        <row r="524">
          <cell r="M524" t="str">
            <v>Aval</v>
          </cell>
          <cell r="N524" t="str">
            <v>Avaloir</v>
          </cell>
          <cell r="O524" t="str">
            <v>Guide</v>
          </cell>
          <cell r="P524">
            <v>4</v>
          </cell>
          <cell r="Q524">
            <v>0</v>
          </cell>
          <cell r="R524" t="str">
            <v/>
          </cell>
          <cell r="X524">
            <v>0</v>
          </cell>
          <cell r="Y524">
            <v>0</v>
          </cell>
          <cell r="Z524">
            <v>0</v>
          </cell>
          <cell r="AA524">
            <v>0</v>
          </cell>
          <cell r="AD524">
            <v>0</v>
          </cell>
          <cell r="AE524">
            <v>0</v>
          </cell>
          <cell r="AF524">
            <v>0</v>
          </cell>
        </row>
        <row r="525">
          <cell r="M525" t="str">
            <v>Aval</v>
          </cell>
          <cell r="N525" t="str">
            <v>Avaloir</v>
          </cell>
          <cell r="O525" t="str">
            <v>Guide</v>
          </cell>
          <cell r="P525">
            <v>12</v>
          </cell>
          <cell r="Q525">
            <v>0</v>
          </cell>
          <cell r="R525" t="str">
            <v>02</v>
          </cell>
          <cell r="X525">
            <v>0</v>
          </cell>
          <cell r="Y525">
            <v>0</v>
          </cell>
          <cell r="Z525">
            <v>0</v>
          </cell>
          <cell r="AA525">
            <v>0</v>
          </cell>
          <cell r="AD525">
            <v>0</v>
          </cell>
          <cell r="AE525">
            <v>0</v>
          </cell>
          <cell r="AF525">
            <v>0</v>
          </cell>
        </row>
        <row r="526">
          <cell r="M526" t="str">
            <v>PPinduc</v>
          </cell>
          <cell r="N526" t="str">
            <v>Détecteur inductif de présence pièce</v>
          </cell>
          <cell r="O526" t="str">
            <v>Inductive part presence detector</v>
          </cell>
          <cell r="P526">
            <v>6</v>
          </cell>
          <cell r="Q526" t="str">
            <v>2 par station</v>
          </cell>
          <cell r="R526" t="str">
            <v/>
          </cell>
          <cell r="X526">
            <v>114.63795000000002</v>
          </cell>
          <cell r="Y526">
            <v>154.91069999999999</v>
          </cell>
          <cell r="Z526">
            <v>533.44981799964637</v>
          </cell>
          <cell r="AA526">
            <v>802.99846799964644</v>
          </cell>
          <cell r="AD526">
            <v>19.106325000000002</v>
          </cell>
          <cell r="AE526">
            <v>25.818449999999999</v>
          </cell>
          <cell r="AF526">
            <v>88.908302999941057</v>
          </cell>
        </row>
        <row r="527">
          <cell r="M527" t="str">
            <v>Distrib2</v>
          </cell>
          <cell r="N527" t="str">
            <v>Distributeur 5/2</v>
          </cell>
          <cell r="O527" t="str">
            <v>5/2-way valve</v>
          </cell>
          <cell r="P527">
            <v>4</v>
          </cell>
          <cell r="Q527" t="str">
            <v>4 stations</v>
          </cell>
          <cell r="R527" t="str">
            <v/>
          </cell>
          <cell r="X527">
            <v>288.30060000000003</v>
          </cell>
          <cell r="Y527">
            <v>643.77600000000007</v>
          </cell>
          <cell r="Z527">
            <v>592.63529804922905</v>
          </cell>
          <cell r="AA527">
            <v>1524.7118980492291</v>
          </cell>
          <cell r="AD527">
            <v>72.075150000000008</v>
          </cell>
          <cell r="AE527">
            <v>160.94400000000002</v>
          </cell>
          <cell r="AF527">
            <v>148.15882451230726</v>
          </cell>
        </row>
        <row r="528">
          <cell r="M528" t="str">
            <v>UnitGuidLinPt</v>
          </cell>
          <cell r="N528" t="str">
            <v>Unité guidage linéaire compact Ø 50 course 50</v>
          </cell>
          <cell r="O528" t="str">
            <v>Compact guide unit Ø 50 stroke 50</v>
          </cell>
          <cell r="P528">
            <v>2</v>
          </cell>
          <cell r="Q528" t="str">
            <v>butee de retenu 2 par rangée</v>
          </cell>
          <cell r="R528" t="str">
            <v/>
          </cell>
          <cell r="X528">
            <v>52.816049999999997</v>
          </cell>
          <cell r="Y528">
            <v>218.91660000000002</v>
          </cell>
          <cell r="Z528">
            <v>217.71660599988218</v>
          </cell>
          <cell r="AA528">
            <v>489.44925599988221</v>
          </cell>
          <cell r="AD528">
            <v>26.408024999999999</v>
          </cell>
          <cell r="AE528">
            <v>109.45830000000001</v>
          </cell>
          <cell r="AF528">
            <v>108.85830299994109</v>
          </cell>
        </row>
        <row r="529">
          <cell r="M529" t="str">
            <v>UnitGuidLinPt</v>
          </cell>
          <cell r="N529" t="str">
            <v>Unité guidage linéaire compact Ø 50 course 50</v>
          </cell>
          <cell r="O529" t="str">
            <v>Compact guide unit Ø 50 stroke 50</v>
          </cell>
          <cell r="P529">
            <v>6</v>
          </cell>
          <cell r="Q529" t="str">
            <v>butee de retenu 2 par rangée</v>
          </cell>
          <cell r="R529" t="str">
            <v>02</v>
          </cell>
          <cell r="X529">
            <v>158.44815</v>
          </cell>
          <cell r="Y529">
            <v>656.74980000000005</v>
          </cell>
          <cell r="Z529">
            <v>653.14981799964642</v>
          </cell>
          <cell r="AA529">
            <v>1468.3477679996463</v>
          </cell>
          <cell r="AD529">
            <v>26.408024999999999</v>
          </cell>
          <cell r="AE529">
            <v>109.45830000000001</v>
          </cell>
          <cell r="AF529">
            <v>108.85830299994107</v>
          </cell>
        </row>
        <row r="530">
          <cell r="M530" t="str">
            <v>AppuiPrat</v>
          </cell>
          <cell r="N530" t="str">
            <v>Appui seul au pratique</v>
          </cell>
          <cell r="O530" t="str">
            <v>Support without clamp</v>
          </cell>
          <cell r="P530">
            <v>4</v>
          </cell>
          <cell r="Q530" t="str">
            <v>appui de retenu</v>
          </cell>
          <cell r="R530" t="str">
            <v/>
          </cell>
          <cell r="X530">
            <v>0</v>
          </cell>
          <cell r="Y530">
            <v>0</v>
          </cell>
          <cell r="Z530">
            <v>0</v>
          </cell>
          <cell r="AA530">
            <v>0</v>
          </cell>
          <cell r="AD530">
            <v>0</v>
          </cell>
          <cell r="AE530">
            <v>0</v>
          </cell>
          <cell r="AF530">
            <v>0</v>
          </cell>
        </row>
        <row r="531">
          <cell r="M531" t="str">
            <v>AppuiPrat</v>
          </cell>
          <cell r="N531" t="str">
            <v>Appui seul au pratique</v>
          </cell>
          <cell r="O531" t="str">
            <v>Support without clamp</v>
          </cell>
          <cell r="P531">
            <v>12</v>
          </cell>
          <cell r="Q531" t="str">
            <v>appui de retenu</v>
          </cell>
          <cell r="R531" t="str">
            <v>02</v>
          </cell>
          <cell r="X531">
            <v>0</v>
          </cell>
          <cell r="Y531">
            <v>0</v>
          </cell>
          <cell r="Z531">
            <v>0</v>
          </cell>
          <cell r="AA531">
            <v>0</v>
          </cell>
          <cell r="AD531">
            <v>0</v>
          </cell>
          <cell r="AE531">
            <v>0</v>
          </cell>
          <cell r="AF531">
            <v>0</v>
          </cell>
        </row>
        <row r="532">
          <cell r="M532" t="str">
            <v>PartFixeBatiPnAut</v>
          </cell>
          <cell r="N532" t="str">
            <v>Part fixe pour bâti de plateau sans PN et AUT</v>
          </cell>
          <cell r="O532" t="str">
            <v>Base pour bâti de plateau sans PN et AUT</v>
          </cell>
          <cell r="P532">
            <v>1</v>
          </cell>
          <cell r="Q532" t="str">
            <v>Festo for OP51, OP52 &amp; OP53</v>
          </cell>
          <cell r="R532" t="str">
            <v/>
          </cell>
          <cell r="X532">
            <v>130.51237500000002</v>
          </cell>
          <cell r="Y532">
            <v>1322.2860000000001</v>
          </cell>
          <cell r="Z532">
            <v>606.47910599988211</v>
          </cell>
          <cell r="AA532">
            <v>2059.2774809998823</v>
          </cell>
          <cell r="AD532">
            <v>130.51237500000002</v>
          </cell>
          <cell r="AE532">
            <v>1322.2860000000001</v>
          </cell>
          <cell r="AF532">
            <v>606.47910599988211</v>
          </cell>
        </row>
        <row r="533">
          <cell r="M533" t="str">
            <v>Pil</v>
          </cell>
          <cell r="N533" t="str">
            <v>Pilote fixe</v>
          </cell>
          <cell r="O533" t="str">
            <v>Fixed pin</v>
          </cell>
          <cell r="P533">
            <v>2</v>
          </cell>
          <cell r="Q533">
            <v>0</v>
          </cell>
          <cell r="R533" t="str">
            <v/>
          </cell>
          <cell r="X533">
            <v>0</v>
          </cell>
          <cell r="Y533">
            <v>0</v>
          </cell>
          <cell r="Z533">
            <v>0</v>
          </cell>
          <cell r="AA533">
            <v>0</v>
          </cell>
          <cell r="AD533">
            <v>0</v>
          </cell>
          <cell r="AE533">
            <v>0</v>
          </cell>
          <cell r="AF533">
            <v>0</v>
          </cell>
        </row>
        <row r="534">
          <cell r="M534" t="str">
            <v>Pil</v>
          </cell>
          <cell r="N534" t="str">
            <v>Pilote fixe</v>
          </cell>
          <cell r="O534" t="str">
            <v>Fixed pin</v>
          </cell>
          <cell r="P534">
            <v>20</v>
          </cell>
          <cell r="Q534">
            <v>0</v>
          </cell>
          <cell r="R534" t="str">
            <v>02</v>
          </cell>
          <cell r="X534">
            <v>0</v>
          </cell>
          <cell r="Y534">
            <v>0</v>
          </cell>
          <cell r="Z534">
            <v>0</v>
          </cell>
          <cell r="AA534">
            <v>0</v>
          </cell>
          <cell r="AD534">
            <v>0</v>
          </cell>
          <cell r="AE534">
            <v>0</v>
          </cell>
          <cell r="AF534">
            <v>0</v>
          </cell>
        </row>
        <row r="535">
          <cell r="M535">
            <v>0</v>
          </cell>
          <cell r="N535">
            <v>0</v>
          </cell>
          <cell r="O535" t="str">
            <v/>
          </cell>
          <cell r="P535">
            <v>0</v>
          </cell>
          <cell r="Q535">
            <v>0</v>
          </cell>
          <cell r="R535">
            <v>0</v>
          </cell>
          <cell r="AA535">
            <v>0</v>
          </cell>
          <cell r="AD535" t="e">
            <v>#DIV/0!</v>
          </cell>
          <cell r="AE535" t="e">
            <v>#DIV/0!</v>
          </cell>
          <cell r="AF535" t="e">
            <v>#DIV/0!</v>
          </cell>
        </row>
        <row r="536">
          <cell r="M536">
            <v>0</v>
          </cell>
          <cell r="N536">
            <v>0</v>
          </cell>
          <cell r="O536" t="str">
            <v/>
          </cell>
          <cell r="P536">
            <v>1</v>
          </cell>
          <cell r="Q536">
            <v>0</v>
          </cell>
          <cell r="R536">
            <v>0</v>
          </cell>
          <cell r="AA536">
            <v>0</v>
          </cell>
          <cell r="AD536">
            <v>0</v>
          </cell>
          <cell r="AE536">
            <v>0</v>
          </cell>
          <cell r="AF536">
            <v>0</v>
          </cell>
        </row>
        <row r="537">
          <cell r="M537" t="str">
            <v>PlatFortal1,5m²</v>
          </cell>
          <cell r="N537" t="str">
            <v>Platine Fortal surface compris entre 1.2 m² et 1.5</v>
          </cell>
          <cell r="O537" t="str">
            <v>Fortal plate surface between 1.2 m² and 1.5</v>
          </cell>
          <cell r="P537">
            <v>1</v>
          </cell>
          <cell r="Q537">
            <v>0</v>
          </cell>
          <cell r="R537" t="str">
            <v/>
          </cell>
          <cell r="X537">
            <v>247.13640000000001</v>
          </cell>
          <cell r="Y537">
            <v>1129.0301590909091</v>
          </cell>
          <cell r="Z537">
            <v>678.22435943167739</v>
          </cell>
          <cell r="AA537">
            <v>2054.3909185225866</v>
          </cell>
          <cell r="AD537">
            <v>247.13640000000001</v>
          </cell>
          <cell r="AE537">
            <v>1129.0301590909091</v>
          </cell>
          <cell r="AF537">
            <v>678.22435943167739</v>
          </cell>
        </row>
        <row r="538">
          <cell r="M538" t="str">
            <v>SupportMecano</v>
          </cell>
          <cell r="N538" t="str">
            <v>Support mécanosoudé 200x200x400</v>
          </cell>
          <cell r="O538" t="str">
            <v>Mechanically welded support 200x200x400x400</v>
          </cell>
          <cell r="P538">
            <v>2</v>
          </cell>
          <cell r="Q538" t="str">
            <v>Table support</v>
          </cell>
          <cell r="R538" t="str">
            <v/>
          </cell>
          <cell r="X538">
            <v>0</v>
          </cell>
          <cell r="Y538">
            <v>0</v>
          </cell>
          <cell r="Z538">
            <v>0</v>
          </cell>
          <cell r="AA538">
            <v>0</v>
          </cell>
          <cell r="AD538">
            <v>0</v>
          </cell>
          <cell r="AE538">
            <v>0</v>
          </cell>
          <cell r="AF538">
            <v>0</v>
          </cell>
        </row>
        <row r="539">
          <cell r="M539" t="str">
            <v>Aval</v>
          </cell>
          <cell r="N539" t="str">
            <v>Avaloir</v>
          </cell>
          <cell r="O539" t="str">
            <v>Guide</v>
          </cell>
          <cell r="P539">
            <v>4</v>
          </cell>
          <cell r="Q539" t="str">
            <v>Avaloir tour</v>
          </cell>
          <cell r="R539" t="str">
            <v/>
          </cell>
          <cell r="X539">
            <v>0</v>
          </cell>
          <cell r="Y539">
            <v>0</v>
          </cell>
          <cell r="Z539">
            <v>0</v>
          </cell>
          <cell r="AA539">
            <v>0</v>
          </cell>
          <cell r="AD539">
            <v>0</v>
          </cell>
          <cell r="AE539">
            <v>0</v>
          </cell>
          <cell r="AF539">
            <v>0</v>
          </cell>
        </row>
        <row r="540">
          <cell r="M540" t="str">
            <v>AppuiUnitGuid</v>
          </cell>
          <cell r="N540" t="str">
            <v>Appui sur unité de guidage linéaire</v>
          </cell>
          <cell r="O540" t="str">
            <v>support on linear guide unit</v>
          </cell>
          <cell r="P540">
            <v>4</v>
          </cell>
          <cell r="Q540" t="str">
            <v>Separateur</v>
          </cell>
          <cell r="R540" t="str">
            <v/>
          </cell>
          <cell r="X540">
            <v>112.1841</v>
          </cell>
          <cell r="Y540">
            <v>324.1182</v>
          </cell>
          <cell r="Z540">
            <v>525.20821199976433</v>
          </cell>
          <cell r="AA540">
            <v>961.51051199976428</v>
          </cell>
          <cell r="AD540">
            <v>28.046025</v>
          </cell>
          <cell r="AE540">
            <v>81.02955</v>
          </cell>
          <cell r="AF540">
            <v>131.30205299994108</v>
          </cell>
        </row>
        <row r="541">
          <cell r="M541" t="str">
            <v>Distrib2</v>
          </cell>
          <cell r="N541" t="str">
            <v>Distributeur 5/2</v>
          </cell>
          <cell r="O541" t="str">
            <v>5/2-way valve</v>
          </cell>
          <cell r="P541">
            <v>1</v>
          </cell>
          <cell r="Q541">
            <v>0</v>
          </cell>
          <cell r="R541" t="str">
            <v/>
          </cell>
          <cell r="X541">
            <v>72.075150000000008</v>
          </cell>
          <cell r="Y541">
            <v>160.94400000000002</v>
          </cell>
          <cell r="Z541">
            <v>148.15882451230726</v>
          </cell>
          <cell r="AA541">
            <v>381.17797451230729</v>
          </cell>
          <cell r="AD541">
            <v>72.075150000000008</v>
          </cell>
          <cell r="AE541">
            <v>160.94400000000002</v>
          </cell>
          <cell r="AF541">
            <v>148.15882451230726</v>
          </cell>
        </row>
        <row r="542">
          <cell r="M542" t="str">
            <v>AppuiUnitGuid</v>
          </cell>
          <cell r="N542" t="str">
            <v>Appui sur unité de guidage linéaire</v>
          </cell>
          <cell r="O542" t="str">
            <v>support on linear guide unit</v>
          </cell>
          <cell r="P542">
            <v>1</v>
          </cell>
          <cell r="Q542" t="str">
            <v>Unité de depose</v>
          </cell>
          <cell r="R542" t="str">
            <v/>
          </cell>
          <cell r="X542">
            <v>28.046025</v>
          </cell>
          <cell r="Y542">
            <v>81.02955</v>
          </cell>
          <cell r="Z542">
            <v>131.30205299994108</v>
          </cell>
          <cell r="AA542">
            <v>240.37762799994107</v>
          </cell>
          <cell r="AD542">
            <v>28.046025</v>
          </cell>
          <cell r="AE542">
            <v>81.02955</v>
          </cell>
          <cell r="AF542">
            <v>131.30205299994108</v>
          </cell>
        </row>
        <row r="543">
          <cell r="M543" t="str">
            <v>AppuiPrat</v>
          </cell>
          <cell r="N543" t="str">
            <v>Appui seul au pratique</v>
          </cell>
          <cell r="O543" t="str">
            <v>Support without clamp</v>
          </cell>
          <cell r="P543">
            <v>4</v>
          </cell>
          <cell r="Q543" t="str">
            <v>Appui sur unité de depose</v>
          </cell>
          <cell r="R543" t="str">
            <v/>
          </cell>
          <cell r="X543">
            <v>0</v>
          </cell>
          <cell r="Y543">
            <v>0</v>
          </cell>
          <cell r="Z543">
            <v>0</v>
          </cell>
          <cell r="AA543">
            <v>0</v>
          </cell>
          <cell r="AD543">
            <v>0</v>
          </cell>
          <cell r="AE543">
            <v>0</v>
          </cell>
          <cell r="AF543">
            <v>0</v>
          </cell>
        </row>
        <row r="544">
          <cell r="M544" t="str">
            <v>Distrib2</v>
          </cell>
          <cell r="N544" t="str">
            <v>Distributeur 5/2</v>
          </cell>
          <cell r="O544" t="str">
            <v>5/2-way valve</v>
          </cell>
          <cell r="P544">
            <v>1</v>
          </cell>
          <cell r="Q544">
            <v>0</v>
          </cell>
          <cell r="R544" t="str">
            <v/>
          </cell>
          <cell r="X544">
            <v>72.075150000000008</v>
          </cell>
          <cell r="Y544">
            <v>160.94400000000002</v>
          </cell>
          <cell r="Z544">
            <v>148.15882451230726</v>
          </cell>
          <cell r="AA544">
            <v>381.17797451230729</v>
          </cell>
          <cell r="AD544">
            <v>72.075150000000008</v>
          </cell>
          <cell r="AE544">
            <v>160.94400000000002</v>
          </cell>
          <cell r="AF544">
            <v>148.15882451230726</v>
          </cell>
        </row>
        <row r="545">
          <cell r="M545" t="str">
            <v>PPinduc</v>
          </cell>
          <cell r="N545" t="str">
            <v>Détecteur inductif de présence pièce</v>
          </cell>
          <cell r="O545" t="str">
            <v>Inductive part presence detector</v>
          </cell>
          <cell r="P545">
            <v>2</v>
          </cell>
          <cell r="Q545">
            <v>0</v>
          </cell>
          <cell r="R545" t="str">
            <v/>
          </cell>
          <cell r="X545">
            <v>38.212650000000004</v>
          </cell>
          <cell r="Y545">
            <v>51.636899999999997</v>
          </cell>
          <cell r="Z545">
            <v>177.81660599988214</v>
          </cell>
          <cell r="AA545">
            <v>267.66615599988211</v>
          </cell>
          <cell r="AD545">
            <v>19.106325000000002</v>
          </cell>
          <cell r="AE545">
            <v>25.818449999999999</v>
          </cell>
          <cell r="AF545">
            <v>88.908302999941071</v>
          </cell>
        </row>
        <row r="546">
          <cell r="M546" t="str">
            <v>SupportMecano</v>
          </cell>
          <cell r="N546" t="str">
            <v>Support mécanosoudé 200x200x400</v>
          </cell>
          <cell r="O546" t="str">
            <v>Mechanically welded support 200x200x400x400</v>
          </cell>
          <cell r="P546">
            <v>2</v>
          </cell>
          <cell r="Q546" t="str">
            <v>Rail de descente</v>
          </cell>
          <cell r="R546" t="str">
            <v/>
          </cell>
          <cell r="X546">
            <v>0</v>
          </cell>
          <cell r="Y546">
            <v>0</v>
          </cell>
          <cell r="Z546">
            <v>0</v>
          </cell>
          <cell r="AA546">
            <v>0</v>
          </cell>
          <cell r="AD546">
            <v>0</v>
          </cell>
          <cell r="AE546">
            <v>0</v>
          </cell>
          <cell r="AF546">
            <v>0</v>
          </cell>
        </row>
        <row r="547">
          <cell r="M547" t="str">
            <v>AppuiUnitGuid</v>
          </cell>
          <cell r="N547" t="str">
            <v>Appui sur unité de guidage linéaire</v>
          </cell>
          <cell r="O547" t="str">
            <v>support on linear guide unit</v>
          </cell>
          <cell r="P547">
            <v>1</v>
          </cell>
          <cell r="Q547" t="str">
            <v>Retaquage</v>
          </cell>
          <cell r="R547" t="str">
            <v/>
          </cell>
          <cell r="X547">
            <v>28.046025</v>
          </cell>
          <cell r="Y547">
            <v>81.02955</v>
          </cell>
          <cell r="Z547">
            <v>131.30205299994108</v>
          </cell>
          <cell r="AA547">
            <v>240.37762799994107</v>
          </cell>
          <cell r="AD547">
            <v>28.046025</v>
          </cell>
          <cell r="AE547">
            <v>81.02955</v>
          </cell>
          <cell r="AF547">
            <v>131.30205299994108</v>
          </cell>
        </row>
        <row r="548">
          <cell r="M548" t="str">
            <v>AppuiPrat</v>
          </cell>
          <cell r="N548" t="str">
            <v>Appui seul au pratique</v>
          </cell>
          <cell r="O548" t="str">
            <v>Support without clamp</v>
          </cell>
          <cell r="P548">
            <v>4</v>
          </cell>
          <cell r="Q548" t="str">
            <v>Appui retaquage</v>
          </cell>
          <cell r="R548" t="str">
            <v/>
          </cell>
          <cell r="X548">
            <v>0</v>
          </cell>
          <cell r="Y548">
            <v>0</v>
          </cell>
          <cell r="Z548">
            <v>0</v>
          </cell>
          <cell r="AA548">
            <v>0</v>
          </cell>
          <cell r="AD548">
            <v>0</v>
          </cell>
          <cell r="AE548">
            <v>0</v>
          </cell>
          <cell r="AF548">
            <v>0</v>
          </cell>
        </row>
        <row r="549">
          <cell r="M549" t="str">
            <v>Aval</v>
          </cell>
          <cell r="N549" t="str">
            <v>Avaloir</v>
          </cell>
          <cell r="O549" t="str">
            <v>Guide</v>
          </cell>
          <cell r="P549">
            <v>4</v>
          </cell>
          <cell r="Q549" t="str">
            <v>Aval retaquage</v>
          </cell>
          <cell r="R549" t="str">
            <v/>
          </cell>
          <cell r="X549">
            <v>0</v>
          </cell>
          <cell r="Y549">
            <v>0</v>
          </cell>
          <cell r="Z549">
            <v>0</v>
          </cell>
          <cell r="AA549">
            <v>0</v>
          </cell>
          <cell r="AD549">
            <v>0</v>
          </cell>
          <cell r="AE549">
            <v>0</v>
          </cell>
          <cell r="AF549">
            <v>0</v>
          </cell>
        </row>
        <row r="550">
          <cell r="M550" t="str">
            <v>Distrib2</v>
          </cell>
          <cell r="N550" t="str">
            <v>Distributeur 5/2</v>
          </cell>
          <cell r="O550" t="str">
            <v>5/2-way valve</v>
          </cell>
          <cell r="P550">
            <v>1</v>
          </cell>
          <cell r="Q550">
            <v>0</v>
          </cell>
          <cell r="R550" t="str">
            <v/>
          </cell>
          <cell r="X550">
            <v>72.075150000000008</v>
          </cell>
          <cell r="Y550">
            <v>160.94400000000002</v>
          </cell>
          <cell r="Z550">
            <v>148.15882451230726</v>
          </cell>
          <cell r="AA550">
            <v>381.17797451230729</v>
          </cell>
          <cell r="AD550">
            <v>72.075150000000008</v>
          </cell>
          <cell r="AE550">
            <v>160.94400000000002</v>
          </cell>
          <cell r="AF550">
            <v>148.15882451230726</v>
          </cell>
        </row>
        <row r="551">
          <cell r="M551" t="str">
            <v>PPinduc</v>
          </cell>
          <cell r="N551" t="str">
            <v>Détecteur inductif de présence pièce</v>
          </cell>
          <cell r="O551" t="str">
            <v>Inductive part presence detector</v>
          </cell>
          <cell r="P551">
            <v>2</v>
          </cell>
          <cell r="Q551">
            <v>0</v>
          </cell>
          <cell r="R551" t="str">
            <v/>
          </cell>
          <cell r="X551">
            <v>38.212650000000004</v>
          </cell>
          <cell r="Y551">
            <v>51.636899999999997</v>
          </cell>
          <cell r="Z551">
            <v>177.81660599988214</v>
          </cell>
          <cell r="AA551">
            <v>267.66615599988211</v>
          </cell>
          <cell r="AD551">
            <v>19.106325000000002</v>
          </cell>
          <cell r="AE551">
            <v>25.818449999999999</v>
          </cell>
          <cell r="AF551">
            <v>88.908302999941071</v>
          </cell>
        </row>
        <row r="552">
          <cell r="M552" t="str">
            <v>ProtPeriphPoly</v>
          </cell>
          <cell r="N552" t="str">
            <v>Protection Polycarbonate au mètre</v>
          </cell>
          <cell r="O552" t="str">
            <v>Polycarbonate protection by the meter</v>
          </cell>
          <cell r="P552">
            <v>2</v>
          </cell>
          <cell r="Q552">
            <v>0</v>
          </cell>
          <cell r="R552" t="str">
            <v/>
          </cell>
          <cell r="X552">
            <v>0</v>
          </cell>
          <cell r="Y552">
            <v>0</v>
          </cell>
          <cell r="Z552">
            <v>0</v>
          </cell>
          <cell r="AA552">
            <v>0</v>
          </cell>
          <cell r="AD552">
            <v>0</v>
          </cell>
          <cell r="AE552">
            <v>0</v>
          </cell>
          <cell r="AF552">
            <v>0</v>
          </cell>
        </row>
        <row r="553">
          <cell r="M553">
            <v>0</v>
          </cell>
          <cell r="N553">
            <v>0</v>
          </cell>
          <cell r="O553" t="str">
            <v/>
          </cell>
          <cell r="P553">
            <v>0</v>
          </cell>
          <cell r="Q553">
            <v>0</v>
          </cell>
          <cell r="R553">
            <v>0</v>
          </cell>
          <cell r="AA553">
            <v>0</v>
          </cell>
          <cell r="AD553" t="e">
            <v>#DIV/0!</v>
          </cell>
          <cell r="AE553" t="e">
            <v>#DIV/0!</v>
          </cell>
          <cell r="AF553" t="e">
            <v>#DIV/0!</v>
          </cell>
        </row>
        <row r="554">
          <cell r="M554">
            <v>0</v>
          </cell>
          <cell r="N554">
            <v>0</v>
          </cell>
          <cell r="O554" t="str">
            <v/>
          </cell>
          <cell r="P554">
            <v>1</v>
          </cell>
          <cell r="Q554">
            <v>0</v>
          </cell>
          <cell r="R554">
            <v>0</v>
          </cell>
          <cell r="AA554">
            <v>0</v>
          </cell>
          <cell r="AD554">
            <v>0</v>
          </cell>
          <cell r="AE554">
            <v>0</v>
          </cell>
          <cell r="AF554">
            <v>0</v>
          </cell>
        </row>
        <row r="555">
          <cell r="M555" t="str">
            <v>SupportMecano</v>
          </cell>
          <cell r="N555" t="str">
            <v>Support mécanosoudé 200x200x400</v>
          </cell>
          <cell r="O555" t="str">
            <v>Mechanically welded support 200x200x400x400</v>
          </cell>
          <cell r="P555">
            <v>2</v>
          </cell>
          <cell r="Q555" t="str">
            <v>rang 1</v>
          </cell>
          <cell r="R555" t="str">
            <v/>
          </cell>
          <cell r="X555">
            <v>0</v>
          </cell>
          <cell r="Y555">
            <v>0</v>
          </cell>
          <cell r="Z555">
            <v>0</v>
          </cell>
          <cell r="AA555">
            <v>0</v>
          </cell>
          <cell r="AD555">
            <v>0</v>
          </cell>
          <cell r="AE555">
            <v>0</v>
          </cell>
          <cell r="AF555">
            <v>0</v>
          </cell>
        </row>
        <row r="556">
          <cell r="M556" t="str">
            <v>SupportMecano</v>
          </cell>
          <cell r="N556" t="str">
            <v>Support mécanosoudé 200x200x400</v>
          </cell>
          <cell r="O556" t="str">
            <v>Mechanically welded support 200x200x400x400</v>
          </cell>
          <cell r="P556">
            <v>6</v>
          </cell>
          <cell r="Q556" t="str">
            <v>rang 2 et 3 et 4</v>
          </cell>
          <cell r="R556" t="str">
            <v>02</v>
          </cell>
          <cell r="X556">
            <v>0</v>
          </cell>
          <cell r="Y556">
            <v>0</v>
          </cell>
          <cell r="Z556">
            <v>0</v>
          </cell>
          <cell r="AA556">
            <v>0</v>
          </cell>
          <cell r="AD556">
            <v>0</v>
          </cell>
          <cell r="AE556">
            <v>0</v>
          </cell>
          <cell r="AF556">
            <v>0</v>
          </cell>
        </row>
        <row r="557">
          <cell r="M557" t="str">
            <v>UnitGuidLinPt</v>
          </cell>
          <cell r="N557" t="str">
            <v>Unité guidage linéaire compact Ø 50 course 50</v>
          </cell>
          <cell r="O557" t="str">
            <v>Compact guide unit Ø 50 stroke 50</v>
          </cell>
          <cell r="P557">
            <v>4</v>
          </cell>
          <cell r="Q557" t="str">
            <v>station de dechargement</v>
          </cell>
          <cell r="R557" t="str">
            <v/>
          </cell>
          <cell r="X557">
            <v>105.63209999999999</v>
          </cell>
          <cell r="Y557">
            <v>437.83320000000003</v>
          </cell>
          <cell r="Z557">
            <v>435.43321199976435</v>
          </cell>
          <cell r="AA557">
            <v>978.89851199976442</v>
          </cell>
          <cell r="AD557">
            <v>26.408024999999999</v>
          </cell>
          <cell r="AE557">
            <v>109.45830000000001</v>
          </cell>
          <cell r="AF557">
            <v>108.85830299994109</v>
          </cell>
        </row>
        <row r="558">
          <cell r="M558" t="str">
            <v>SupportMecano</v>
          </cell>
          <cell r="N558" t="str">
            <v>Support mécanosoudé 200x200x400</v>
          </cell>
          <cell r="O558" t="str">
            <v>Mechanically welded support 200x200x400x400</v>
          </cell>
          <cell r="P558">
            <v>1</v>
          </cell>
          <cell r="Q558" t="str">
            <v>dechargement 1</v>
          </cell>
          <cell r="R558" t="str">
            <v/>
          </cell>
          <cell r="X558">
            <v>0</v>
          </cell>
          <cell r="Y558">
            <v>0</v>
          </cell>
          <cell r="Z558">
            <v>0</v>
          </cell>
          <cell r="AA558">
            <v>0</v>
          </cell>
          <cell r="AD558">
            <v>0</v>
          </cell>
          <cell r="AE558">
            <v>0</v>
          </cell>
          <cell r="AF558">
            <v>0</v>
          </cell>
        </row>
        <row r="559">
          <cell r="M559" t="str">
            <v>SupportMecano</v>
          </cell>
          <cell r="N559" t="str">
            <v>Support mécanosoudé 200x200x400</v>
          </cell>
          <cell r="O559" t="str">
            <v>Mechanically welded support 200x200x400x400</v>
          </cell>
          <cell r="P559">
            <v>3</v>
          </cell>
          <cell r="Q559" t="str">
            <v>dechargement 2 ET 3 et 4</v>
          </cell>
          <cell r="R559" t="str">
            <v>02</v>
          </cell>
          <cell r="X559">
            <v>0</v>
          </cell>
          <cell r="Y559">
            <v>0</v>
          </cell>
          <cell r="Z559">
            <v>0</v>
          </cell>
          <cell r="AA559">
            <v>0</v>
          </cell>
          <cell r="AD559">
            <v>0</v>
          </cell>
          <cell r="AE559">
            <v>0</v>
          </cell>
          <cell r="AF559">
            <v>0</v>
          </cell>
        </row>
        <row r="560">
          <cell r="M560" t="str">
            <v>AppuiPrat</v>
          </cell>
          <cell r="N560" t="str">
            <v>Appui seul au pratique</v>
          </cell>
          <cell r="O560" t="str">
            <v>Support without clamp</v>
          </cell>
          <cell r="P560">
            <v>4</v>
          </cell>
          <cell r="Q560" t="str">
            <v>dechargement 1</v>
          </cell>
          <cell r="R560" t="str">
            <v/>
          </cell>
          <cell r="X560">
            <v>0</v>
          </cell>
          <cell r="Y560">
            <v>0</v>
          </cell>
          <cell r="Z560">
            <v>0</v>
          </cell>
          <cell r="AA560">
            <v>0</v>
          </cell>
          <cell r="AD560">
            <v>0</v>
          </cell>
          <cell r="AE560">
            <v>0</v>
          </cell>
          <cell r="AF560">
            <v>0</v>
          </cell>
        </row>
        <row r="561">
          <cell r="M561" t="str">
            <v>AppuiPrat</v>
          </cell>
          <cell r="N561" t="str">
            <v>Appui seul au pratique</v>
          </cell>
          <cell r="O561" t="str">
            <v>Support without clamp</v>
          </cell>
          <cell r="P561">
            <v>12</v>
          </cell>
          <cell r="Q561" t="str">
            <v>dechargement 2 et 3 et 4</v>
          </cell>
          <cell r="R561" t="str">
            <v>02</v>
          </cell>
          <cell r="X561">
            <v>0</v>
          </cell>
          <cell r="Y561">
            <v>0</v>
          </cell>
          <cell r="Z561">
            <v>0</v>
          </cell>
          <cell r="AA561">
            <v>0</v>
          </cell>
          <cell r="AD561">
            <v>0</v>
          </cell>
          <cell r="AE561">
            <v>0</v>
          </cell>
          <cell r="AF561">
            <v>0</v>
          </cell>
        </row>
        <row r="562">
          <cell r="M562" t="str">
            <v>Aval</v>
          </cell>
          <cell r="N562" t="str">
            <v>Avaloir</v>
          </cell>
          <cell r="O562" t="str">
            <v>Guide</v>
          </cell>
          <cell r="P562">
            <v>4</v>
          </cell>
          <cell r="Q562">
            <v>0</v>
          </cell>
          <cell r="R562" t="str">
            <v/>
          </cell>
          <cell r="X562">
            <v>0</v>
          </cell>
          <cell r="Y562">
            <v>0</v>
          </cell>
          <cell r="Z562">
            <v>0</v>
          </cell>
          <cell r="AA562">
            <v>0</v>
          </cell>
          <cell r="AD562">
            <v>0</v>
          </cell>
          <cell r="AE562">
            <v>0</v>
          </cell>
          <cell r="AF562">
            <v>0</v>
          </cell>
        </row>
        <row r="563">
          <cell r="M563" t="str">
            <v>Aval</v>
          </cell>
          <cell r="N563" t="str">
            <v>Avaloir</v>
          </cell>
          <cell r="O563" t="str">
            <v>Guide</v>
          </cell>
          <cell r="P563">
            <v>12</v>
          </cell>
          <cell r="Q563">
            <v>0</v>
          </cell>
          <cell r="R563" t="str">
            <v>02</v>
          </cell>
          <cell r="X563">
            <v>0</v>
          </cell>
          <cell r="Y563">
            <v>0</v>
          </cell>
          <cell r="Z563">
            <v>0</v>
          </cell>
          <cell r="AA563">
            <v>0</v>
          </cell>
          <cell r="AD563">
            <v>0</v>
          </cell>
          <cell r="AE563">
            <v>0</v>
          </cell>
          <cell r="AF563">
            <v>0</v>
          </cell>
        </row>
        <row r="564">
          <cell r="M564" t="str">
            <v>PPinduc</v>
          </cell>
          <cell r="N564" t="str">
            <v>Détecteur inductif de présence pièce</v>
          </cell>
          <cell r="O564" t="str">
            <v>Inductive part presence detector</v>
          </cell>
          <cell r="P564">
            <v>6</v>
          </cell>
          <cell r="Q564" t="str">
            <v>2 par station</v>
          </cell>
          <cell r="R564" t="str">
            <v/>
          </cell>
          <cell r="X564">
            <v>114.63795000000002</v>
          </cell>
          <cell r="Y564">
            <v>154.91069999999999</v>
          </cell>
          <cell r="Z564">
            <v>533.44981799964637</v>
          </cell>
          <cell r="AA564">
            <v>802.99846799964644</v>
          </cell>
          <cell r="AD564">
            <v>19.106325000000002</v>
          </cell>
          <cell r="AE564">
            <v>25.818449999999999</v>
          </cell>
          <cell r="AF564">
            <v>88.908302999941057</v>
          </cell>
        </row>
        <row r="565">
          <cell r="M565" t="str">
            <v>Distrib2</v>
          </cell>
          <cell r="N565" t="str">
            <v>Distributeur 5/2</v>
          </cell>
          <cell r="O565" t="str">
            <v>5/2-way valve</v>
          </cell>
          <cell r="P565">
            <v>4</v>
          </cell>
          <cell r="Q565" t="str">
            <v>4 stations</v>
          </cell>
          <cell r="R565" t="str">
            <v/>
          </cell>
          <cell r="X565">
            <v>288.30060000000003</v>
          </cell>
          <cell r="Y565">
            <v>643.77600000000007</v>
          </cell>
          <cell r="Z565">
            <v>592.63529804922905</v>
          </cell>
          <cell r="AA565">
            <v>1524.7118980492291</v>
          </cell>
          <cell r="AD565">
            <v>72.075150000000008</v>
          </cell>
          <cell r="AE565">
            <v>160.94400000000002</v>
          </cell>
          <cell r="AF565">
            <v>148.15882451230726</v>
          </cell>
        </row>
        <row r="566">
          <cell r="M566" t="str">
            <v>UnitGuidLinPt</v>
          </cell>
          <cell r="N566" t="str">
            <v>Unité guidage linéaire compact Ø 50 course 50</v>
          </cell>
          <cell r="O566" t="str">
            <v>Compact guide unit Ø 50 stroke 50</v>
          </cell>
          <cell r="P566">
            <v>2</v>
          </cell>
          <cell r="Q566" t="str">
            <v>butee de retenu 2 par rangée</v>
          </cell>
          <cell r="R566" t="str">
            <v/>
          </cell>
          <cell r="X566">
            <v>52.816049999999997</v>
          </cell>
          <cell r="Y566">
            <v>218.91660000000002</v>
          </cell>
          <cell r="Z566">
            <v>217.71660599988218</v>
          </cell>
          <cell r="AA566">
            <v>489.44925599988221</v>
          </cell>
          <cell r="AD566">
            <v>26.408024999999999</v>
          </cell>
          <cell r="AE566">
            <v>109.45830000000001</v>
          </cell>
          <cell r="AF566">
            <v>108.85830299994109</v>
          </cell>
        </row>
        <row r="567">
          <cell r="M567" t="str">
            <v>UnitGuidLinPt</v>
          </cell>
          <cell r="N567" t="str">
            <v>Unité guidage linéaire compact Ø 50 course 50</v>
          </cell>
          <cell r="O567" t="str">
            <v>Compact guide unit Ø 50 stroke 50</v>
          </cell>
          <cell r="P567">
            <v>6</v>
          </cell>
          <cell r="Q567" t="str">
            <v>butee de retenu 2 par rangée</v>
          </cell>
          <cell r="R567" t="str">
            <v>02</v>
          </cell>
          <cell r="X567">
            <v>158.44815</v>
          </cell>
          <cell r="Y567">
            <v>656.74980000000005</v>
          </cell>
          <cell r="Z567">
            <v>653.14981799964642</v>
          </cell>
          <cell r="AA567">
            <v>1468.3477679996463</v>
          </cell>
          <cell r="AD567">
            <v>26.408024999999999</v>
          </cell>
          <cell r="AE567">
            <v>109.45830000000001</v>
          </cell>
          <cell r="AF567">
            <v>108.85830299994107</v>
          </cell>
        </row>
        <row r="568">
          <cell r="M568" t="str">
            <v>AppuiPrat</v>
          </cell>
          <cell r="N568" t="str">
            <v>Appui seul au pratique</v>
          </cell>
          <cell r="O568" t="str">
            <v>Support without clamp</v>
          </cell>
          <cell r="P568">
            <v>4</v>
          </cell>
          <cell r="Q568" t="str">
            <v>appui de retenu</v>
          </cell>
          <cell r="R568" t="str">
            <v/>
          </cell>
          <cell r="X568">
            <v>0</v>
          </cell>
          <cell r="Y568">
            <v>0</v>
          </cell>
          <cell r="Z568">
            <v>0</v>
          </cell>
          <cell r="AA568">
            <v>0</v>
          </cell>
          <cell r="AD568">
            <v>0</v>
          </cell>
          <cell r="AE568">
            <v>0</v>
          </cell>
          <cell r="AF568">
            <v>0</v>
          </cell>
        </row>
        <row r="569">
          <cell r="M569" t="str">
            <v>AppuiPrat</v>
          </cell>
          <cell r="N569" t="str">
            <v>Appui seul au pratique</v>
          </cell>
          <cell r="O569" t="str">
            <v>Support without clamp</v>
          </cell>
          <cell r="P569">
            <v>12</v>
          </cell>
          <cell r="Q569" t="str">
            <v>appui de retenu</v>
          </cell>
          <cell r="R569" t="str">
            <v>02</v>
          </cell>
          <cell r="X569">
            <v>0</v>
          </cell>
          <cell r="Y569">
            <v>0</v>
          </cell>
          <cell r="Z569">
            <v>0</v>
          </cell>
          <cell r="AA569">
            <v>0</v>
          </cell>
          <cell r="AD569">
            <v>0</v>
          </cell>
          <cell r="AE569">
            <v>0</v>
          </cell>
          <cell r="AF569">
            <v>0</v>
          </cell>
        </row>
        <row r="570">
          <cell r="M570" t="str">
            <v>PartFixeBatiPnAut</v>
          </cell>
          <cell r="N570" t="str">
            <v>Part fixe pour bâti de plateau sans PN et AUT</v>
          </cell>
          <cell r="O570" t="str">
            <v>Base pour bâti de plateau sans PN et AUT</v>
          </cell>
          <cell r="P570">
            <v>1</v>
          </cell>
          <cell r="Q570" t="str">
            <v>Festo for OP51, OP52 &amp; OP53</v>
          </cell>
          <cell r="R570" t="str">
            <v/>
          </cell>
          <cell r="X570">
            <v>130.51237500000002</v>
          </cell>
          <cell r="Y570">
            <v>1322.2860000000001</v>
          </cell>
          <cell r="Z570">
            <v>606.47910599988211</v>
          </cell>
          <cell r="AA570">
            <v>2059.2774809998823</v>
          </cell>
          <cell r="AD570">
            <v>130.51237500000002</v>
          </cell>
          <cell r="AE570">
            <v>1322.2860000000001</v>
          </cell>
          <cell r="AF570">
            <v>606.47910599988211</v>
          </cell>
        </row>
        <row r="571">
          <cell r="M571" t="str">
            <v>Pil</v>
          </cell>
          <cell r="N571" t="str">
            <v>Pilote fixe</v>
          </cell>
          <cell r="O571" t="str">
            <v>Fixed pin</v>
          </cell>
          <cell r="P571">
            <v>2</v>
          </cell>
          <cell r="Q571">
            <v>0</v>
          </cell>
          <cell r="R571" t="str">
            <v/>
          </cell>
          <cell r="X571">
            <v>0</v>
          </cell>
          <cell r="Y571">
            <v>0</v>
          </cell>
          <cell r="Z571">
            <v>0</v>
          </cell>
          <cell r="AA571">
            <v>0</v>
          </cell>
          <cell r="AD571">
            <v>0</v>
          </cell>
          <cell r="AE571">
            <v>0</v>
          </cell>
          <cell r="AF571">
            <v>0</v>
          </cell>
        </row>
        <row r="572">
          <cell r="M572" t="str">
            <v>Pil</v>
          </cell>
          <cell r="N572" t="str">
            <v>Pilote fixe</v>
          </cell>
          <cell r="O572" t="str">
            <v>Fixed pin</v>
          </cell>
          <cell r="P572">
            <v>20</v>
          </cell>
          <cell r="Q572">
            <v>0</v>
          </cell>
          <cell r="R572" t="str">
            <v>02</v>
          </cell>
          <cell r="X572">
            <v>0</v>
          </cell>
          <cell r="Y572">
            <v>0</v>
          </cell>
          <cell r="Z572">
            <v>0</v>
          </cell>
          <cell r="AA572">
            <v>0</v>
          </cell>
          <cell r="AD572">
            <v>0</v>
          </cell>
          <cell r="AE572">
            <v>0</v>
          </cell>
          <cell r="AF572">
            <v>0</v>
          </cell>
        </row>
        <row r="573">
          <cell r="M573">
            <v>0</v>
          </cell>
          <cell r="N573">
            <v>0</v>
          </cell>
          <cell r="O573" t="str">
            <v/>
          </cell>
          <cell r="P573">
            <v>0</v>
          </cell>
          <cell r="Q573">
            <v>0</v>
          </cell>
          <cell r="R573">
            <v>0</v>
          </cell>
          <cell r="AA573">
            <v>0</v>
          </cell>
          <cell r="AD573" t="e">
            <v>#DIV/0!</v>
          </cell>
          <cell r="AE573" t="e">
            <v>#DIV/0!</v>
          </cell>
          <cell r="AF573" t="e">
            <v>#DIV/0!</v>
          </cell>
        </row>
        <row r="574">
          <cell r="M574">
            <v>0</v>
          </cell>
          <cell r="N574">
            <v>0</v>
          </cell>
          <cell r="O574" t="str">
            <v/>
          </cell>
          <cell r="P574">
            <v>1</v>
          </cell>
          <cell r="Q574">
            <v>0</v>
          </cell>
          <cell r="R574">
            <v>0</v>
          </cell>
          <cell r="AA574">
            <v>0</v>
          </cell>
          <cell r="AD574">
            <v>0</v>
          </cell>
          <cell r="AE574">
            <v>0</v>
          </cell>
          <cell r="AF574">
            <v>0</v>
          </cell>
        </row>
        <row r="575">
          <cell r="M575" t="str">
            <v>Reh1000</v>
          </cell>
          <cell r="N575" t="str">
            <v>Réhausse robot h&lt;1000mm</v>
          </cell>
          <cell r="O575" t="str">
            <v>Robot extension h&lt;1000mm</v>
          </cell>
          <cell r="P575">
            <v>1</v>
          </cell>
          <cell r="Q575">
            <v>0</v>
          </cell>
          <cell r="R575" t="str">
            <v/>
          </cell>
          <cell r="X575">
            <v>0</v>
          </cell>
          <cell r="Y575">
            <v>29.809500000000003</v>
          </cell>
          <cell r="Z575">
            <v>10.5</v>
          </cell>
          <cell r="AA575">
            <v>40.3095</v>
          </cell>
          <cell r="AD575">
            <v>0</v>
          </cell>
          <cell r="AE575">
            <v>29.809500000000003</v>
          </cell>
          <cell r="AF575">
            <v>10.5</v>
          </cell>
        </row>
        <row r="576">
          <cell r="M576" t="str">
            <v>Robotnu7</v>
          </cell>
          <cell r="N576" t="str">
            <v>Robot nu bras 3,00m / 210 Kg</v>
          </cell>
          <cell r="O576" t="str">
            <v>Robot bare arm 3.00m / 210 Kg</v>
          </cell>
          <cell r="P576">
            <v>1</v>
          </cell>
          <cell r="Q576">
            <v>0</v>
          </cell>
          <cell r="R576" t="str">
            <v/>
          </cell>
          <cell r="X576">
            <v>0</v>
          </cell>
          <cell r="Y576">
            <v>0</v>
          </cell>
          <cell r="Z576">
            <v>0</v>
          </cell>
          <cell r="AA576">
            <v>0</v>
          </cell>
          <cell r="AD576">
            <v>0</v>
          </cell>
          <cell r="AE576">
            <v>0</v>
          </cell>
          <cell r="AF576">
            <v>0</v>
          </cell>
        </row>
        <row r="577">
          <cell r="M577" t="str">
            <v>Robotintégration-V11</v>
          </cell>
          <cell r="N577" t="str">
            <v>Intégration robot + baie sur site -V11</v>
          </cell>
          <cell r="O577" t="str">
            <v>Robot + bay integration on site -V11</v>
          </cell>
          <cell r="P577">
            <v>1</v>
          </cell>
          <cell r="Q577">
            <v>0</v>
          </cell>
          <cell r="R577" t="str">
            <v/>
          </cell>
          <cell r="X577">
            <v>272.35057499999999</v>
          </cell>
          <cell r="Y577">
            <v>862.84800000000007</v>
          </cell>
          <cell r="Z577">
            <v>1585.7331209995875</v>
          </cell>
          <cell r="AA577">
            <v>2720.9316959995876</v>
          </cell>
          <cell r="AD577">
            <v>272.35057499999999</v>
          </cell>
          <cell r="AE577">
            <v>862.84800000000007</v>
          </cell>
          <cell r="AF577">
            <v>1585.7331209995875</v>
          </cell>
        </row>
        <row r="578">
          <cell r="M578" t="str">
            <v>M</v>
          </cell>
          <cell r="N578" t="str">
            <v>Applicatif Robot M</v>
          </cell>
          <cell r="O578" t="str">
            <v>Robot Application M</v>
          </cell>
          <cell r="P578">
            <v>1</v>
          </cell>
          <cell r="Q578">
            <v>0</v>
          </cell>
          <cell r="R578" t="str">
            <v/>
          </cell>
          <cell r="X578">
            <v>49.139999999999993</v>
          </cell>
          <cell r="Y578">
            <v>72.995999999999995</v>
          </cell>
          <cell r="Z578">
            <v>78.75</v>
          </cell>
          <cell r="AA578">
            <v>200.886</v>
          </cell>
          <cell r="AD578">
            <v>49.139999999999993</v>
          </cell>
          <cell r="AE578">
            <v>72.995999999999995</v>
          </cell>
          <cell r="AF578">
            <v>78.75</v>
          </cell>
        </row>
        <row r="579">
          <cell r="M579" t="str">
            <v>TrajMan</v>
          </cell>
          <cell r="N579" t="str">
            <v>Trajectoire de manutention</v>
          </cell>
          <cell r="O579" t="str">
            <v>Handling path</v>
          </cell>
          <cell r="P579">
            <v>4</v>
          </cell>
          <cell r="Q579" t="str">
            <v>Prise dans 51 52 53 Dépose dans 50</v>
          </cell>
          <cell r="R579" t="str">
            <v/>
          </cell>
          <cell r="X579">
            <v>0</v>
          </cell>
          <cell r="Y579">
            <v>0</v>
          </cell>
          <cell r="Z579">
            <v>0</v>
          </cell>
          <cell r="AA579">
            <v>0</v>
          </cell>
          <cell r="AD579">
            <v>0</v>
          </cell>
          <cell r="AE579">
            <v>0</v>
          </cell>
          <cell r="AF579">
            <v>0</v>
          </cell>
        </row>
        <row r="580">
          <cell r="M580" t="str">
            <v>EchCodeTraj</v>
          </cell>
          <cell r="N580" t="str">
            <v>Echange Code Trajectoire avec baie robot</v>
          </cell>
          <cell r="O580" t="str">
            <v>Exchange of Trajectory Code with robot bay</v>
          </cell>
          <cell r="P580">
            <v>4</v>
          </cell>
          <cell r="Q580">
            <v>0</v>
          </cell>
          <cell r="R580" t="str">
            <v/>
          </cell>
          <cell r="X580">
            <v>47.25</v>
          </cell>
          <cell r="Y580">
            <v>0</v>
          </cell>
          <cell r="Z580">
            <v>303.41653319974068</v>
          </cell>
          <cell r="AA580">
            <v>350.66653319974068</v>
          </cell>
          <cell r="AD580">
            <v>11.8125</v>
          </cell>
          <cell r="AE580">
            <v>0</v>
          </cell>
          <cell r="AF580">
            <v>75.854133299935171</v>
          </cell>
        </row>
        <row r="581">
          <cell r="M581" t="str">
            <v>HEtudAUT</v>
          </cell>
          <cell r="N581" t="str">
            <v>Une heure d'études automatismes</v>
          </cell>
          <cell r="O581" t="str">
            <v>One hour of automation studies</v>
          </cell>
          <cell r="P581">
            <v>1</v>
          </cell>
          <cell r="Q581" t="str">
            <v>Complement Hetude AF+Marguerite+Prog</v>
          </cell>
          <cell r="R581" t="str">
            <v/>
          </cell>
          <cell r="X581">
            <v>65</v>
          </cell>
          <cell r="Y581">
            <v>0</v>
          </cell>
          <cell r="Z581">
            <v>0</v>
          </cell>
          <cell r="AA581">
            <v>65</v>
          </cell>
          <cell r="AD581">
            <v>65</v>
          </cell>
          <cell r="AE581">
            <v>0</v>
          </cell>
          <cell r="AF581">
            <v>0</v>
          </cell>
        </row>
        <row r="582">
          <cell r="M582" t="str">
            <v>VerrineRobot</v>
          </cell>
          <cell r="N582" t="str">
            <v>Verrine Robot</v>
          </cell>
          <cell r="O582" t="str">
            <v>To make</v>
          </cell>
          <cell r="P582">
            <v>1</v>
          </cell>
          <cell r="Q582">
            <v>0</v>
          </cell>
          <cell r="R582" t="str">
            <v/>
          </cell>
          <cell r="AA582">
            <v>0</v>
          </cell>
          <cell r="AD582">
            <v>0</v>
          </cell>
          <cell r="AE582">
            <v>0</v>
          </cell>
          <cell r="AF582">
            <v>0</v>
          </cell>
        </row>
        <row r="583">
          <cell r="M583">
            <v>0</v>
          </cell>
          <cell r="N583">
            <v>0</v>
          </cell>
          <cell r="O583" t="str">
            <v/>
          </cell>
          <cell r="P583">
            <v>0</v>
          </cell>
          <cell r="Q583">
            <v>0</v>
          </cell>
          <cell r="R583">
            <v>0</v>
          </cell>
          <cell r="AA583">
            <v>0</v>
          </cell>
          <cell r="AD583" t="e">
            <v>#DIV/0!</v>
          </cell>
          <cell r="AE583" t="e">
            <v>#DIV/0!</v>
          </cell>
          <cell r="AF583" t="e">
            <v>#DIV/0!</v>
          </cell>
        </row>
        <row r="584">
          <cell r="M584">
            <v>0</v>
          </cell>
          <cell r="N584">
            <v>0</v>
          </cell>
          <cell r="O584" t="str">
            <v/>
          </cell>
          <cell r="P584">
            <v>1</v>
          </cell>
          <cell r="Q584">
            <v>0</v>
          </cell>
          <cell r="R584">
            <v>0</v>
          </cell>
          <cell r="AA584">
            <v>0</v>
          </cell>
          <cell r="AD584">
            <v>0</v>
          </cell>
          <cell r="AE584">
            <v>0</v>
          </cell>
          <cell r="AF584">
            <v>0</v>
          </cell>
        </row>
        <row r="585">
          <cell r="M585" t="str">
            <v>PoutreCentMPRModFrs</v>
          </cell>
          <cell r="N585" t="str">
            <v>Poutre Centrale pour MPR Modulaire du commerce</v>
          </cell>
          <cell r="O585" t="str">
            <v>Beam 1 Mt (any diameter) for gripper</v>
          </cell>
          <cell r="P585">
            <v>1</v>
          </cell>
          <cell r="Q585">
            <v>0</v>
          </cell>
          <cell r="R585" t="str">
            <v/>
          </cell>
          <cell r="AA585">
            <v>0</v>
          </cell>
          <cell r="AD585">
            <v>0</v>
          </cell>
          <cell r="AE585">
            <v>0</v>
          </cell>
          <cell r="AF585">
            <v>0</v>
          </cell>
        </row>
        <row r="586">
          <cell r="M586" t="str">
            <v>SuppGrandMPRFrs</v>
          </cell>
          <cell r="N586" t="str">
            <v>Supplément coût pour un grand préhenseur Commerce</v>
          </cell>
          <cell r="O586" t="str">
            <v>Additional cost for a large trade gripper</v>
          </cell>
          <cell r="P586">
            <v>1</v>
          </cell>
          <cell r="Q586">
            <v>0</v>
          </cell>
          <cell r="R586" t="str">
            <v/>
          </cell>
          <cell r="AA586">
            <v>0</v>
          </cell>
          <cell r="AD586">
            <v>0</v>
          </cell>
          <cell r="AE586">
            <v>0</v>
          </cell>
          <cell r="AF586">
            <v>0</v>
          </cell>
        </row>
        <row r="587">
          <cell r="M587" t="str">
            <v>RefSer63DINPreh</v>
          </cell>
          <cell r="N587" t="str">
            <v>Serrage 63 DIN Touche + Appui tous types sur Préh</v>
          </cell>
          <cell r="O587" t="str">
            <v xml:space="preserve">63 DIN clamping tab + all types support on gripper </v>
          </cell>
          <cell r="P587">
            <v>2</v>
          </cell>
          <cell r="Q587">
            <v>0</v>
          </cell>
          <cell r="R587" t="str">
            <v/>
          </cell>
          <cell r="X587">
            <v>23.453181818181815</v>
          </cell>
          <cell r="Y587">
            <v>135.55939090909092</v>
          </cell>
          <cell r="Z587">
            <v>72.163636363636371</v>
          </cell>
          <cell r="AA587">
            <v>231.17620909090908</v>
          </cell>
          <cell r="AD587">
            <v>11.726590909090907</v>
          </cell>
          <cell r="AE587">
            <v>67.779695454545461</v>
          </cell>
          <cell r="AF587">
            <v>36.081818181818186</v>
          </cell>
        </row>
        <row r="588">
          <cell r="M588" t="str">
            <v>RefSer40DINPreh</v>
          </cell>
          <cell r="N588" t="str">
            <v>Serrage 40 DIN Touche + Appui tous types sur Préh</v>
          </cell>
          <cell r="O588" t="str">
            <v>Clamping 40 DIN Key + All types of support on Preh</v>
          </cell>
          <cell r="P588">
            <v>4</v>
          </cell>
          <cell r="Q588">
            <v>0</v>
          </cell>
          <cell r="R588" t="str">
            <v/>
          </cell>
          <cell r="X588">
            <v>49.14</v>
          </cell>
          <cell r="Y588">
            <v>284.0292</v>
          </cell>
          <cell r="Z588">
            <v>151.20000000000002</v>
          </cell>
          <cell r="AA588">
            <v>484.36919999999998</v>
          </cell>
          <cell r="AD588">
            <v>12.285</v>
          </cell>
          <cell r="AE588">
            <v>71.007300000000001</v>
          </cell>
          <cell r="AF588">
            <v>37.800000000000004</v>
          </cell>
        </row>
        <row r="589">
          <cell r="M589" t="str">
            <v>AppuiDrageoir</v>
          </cell>
          <cell r="N589" t="str">
            <v xml:space="preserve">Appui seul ou drageoir seul (toutes largeurs) </v>
          </cell>
          <cell r="O589" t="str">
            <v xml:space="preserve">support only or sucker only (all widths) </v>
          </cell>
          <cell r="P589">
            <v>4</v>
          </cell>
          <cell r="Q589">
            <v>0</v>
          </cell>
          <cell r="R589" t="str">
            <v/>
          </cell>
          <cell r="X589">
            <v>0</v>
          </cell>
          <cell r="Y589">
            <v>0</v>
          </cell>
          <cell r="Z589">
            <v>0</v>
          </cell>
          <cell r="AA589">
            <v>0</v>
          </cell>
          <cell r="AD589">
            <v>0</v>
          </cell>
          <cell r="AE589">
            <v>0</v>
          </cell>
          <cell r="AF589">
            <v>0</v>
          </cell>
        </row>
        <row r="590">
          <cell r="M590" t="str">
            <v>AntennePreh_CFER</v>
          </cell>
          <cell r="N590" t="str">
            <v>Antenne liaison Poutre - Géométrie pour préh CFER</v>
          </cell>
          <cell r="O590" t="str">
            <v>Beam - Geometry link antenna for CFER gripper</v>
          </cell>
          <cell r="P590">
            <v>2</v>
          </cell>
          <cell r="Q590">
            <v>0</v>
          </cell>
          <cell r="R590" t="str">
            <v/>
          </cell>
          <cell r="X590">
            <v>0</v>
          </cell>
          <cell r="Y590">
            <v>0</v>
          </cell>
          <cell r="Z590">
            <v>0</v>
          </cell>
          <cell r="AA590">
            <v>0</v>
          </cell>
          <cell r="AD590">
            <v>0</v>
          </cell>
          <cell r="AE590">
            <v>0</v>
          </cell>
          <cell r="AF590">
            <v>0</v>
          </cell>
        </row>
        <row r="591">
          <cell r="M591" t="str">
            <v>PilMobPreh</v>
          </cell>
          <cell r="N591" t="str">
            <v>Pilote escamotable sur Préhenseur avec antenne sup</v>
          </cell>
          <cell r="O591" t="str">
            <v>Retractable pin on Gripper</v>
          </cell>
          <cell r="P591">
            <v>2</v>
          </cell>
          <cell r="Q591">
            <v>0</v>
          </cell>
          <cell r="R591" t="str">
            <v/>
          </cell>
          <cell r="X591">
            <v>24.57</v>
          </cell>
          <cell r="Y591">
            <v>142.0146</v>
          </cell>
          <cell r="Z591">
            <v>75.600000000000009</v>
          </cell>
          <cell r="AA591">
            <v>242.18459999999999</v>
          </cell>
          <cell r="AD591">
            <v>12.285</v>
          </cell>
          <cell r="AE591">
            <v>71.007300000000001</v>
          </cell>
          <cell r="AF591">
            <v>37.800000000000004</v>
          </cell>
        </row>
        <row r="592">
          <cell r="M592" t="str">
            <v>PilSeulPreh</v>
          </cell>
          <cell r="N592" t="str">
            <v xml:space="preserve">Pilote fixe sans poteau ou Pilote préhenseur avec </v>
          </cell>
          <cell r="O592" t="str">
            <v>Fixed pin for gripper</v>
          </cell>
          <cell r="P592">
            <v>1</v>
          </cell>
          <cell r="Q592">
            <v>0</v>
          </cell>
          <cell r="R592" t="str">
            <v/>
          </cell>
          <cell r="X592">
            <v>0</v>
          </cell>
          <cell r="Y592">
            <v>0</v>
          </cell>
          <cell r="Z592">
            <v>0</v>
          </cell>
          <cell r="AA592">
            <v>0</v>
          </cell>
          <cell r="AD592">
            <v>0</v>
          </cell>
          <cell r="AE592">
            <v>0</v>
          </cell>
          <cell r="AF592">
            <v>0</v>
          </cell>
        </row>
        <row r="593">
          <cell r="M593" t="str">
            <v>Aval</v>
          </cell>
          <cell r="N593" t="str">
            <v>Avaloir</v>
          </cell>
          <cell r="O593" t="str">
            <v>Guide</v>
          </cell>
          <cell r="P593">
            <v>5</v>
          </cell>
          <cell r="Q593">
            <v>0</v>
          </cell>
          <cell r="R593" t="str">
            <v/>
          </cell>
          <cell r="X593">
            <v>0</v>
          </cell>
          <cell r="Y593">
            <v>0</v>
          </cell>
          <cell r="Z593">
            <v>0</v>
          </cell>
          <cell r="AA593">
            <v>0</v>
          </cell>
          <cell r="AD593">
            <v>0</v>
          </cell>
          <cell r="AE593">
            <v>0</v>
          </cell>
          <cell r="AF593">
            <v>0</v>
          </cell>
        </row>
        <row r="594">
          <cell r="M594" t="str">
            <v>PPinducPreh</v>
          </cell>
          <cell r="N594" t="str">
            <v>Détecteur inductif présence pièce sur Préhenseur a</v>
          </cell>
          <cell r="O594" t="str">
            <v>Inductive part presence detector on Gripper</v>
          </cell>
          <cell r="P594">
            <v>3</v>
          </cell>
          <cell r="Q594" t="str">
            <v>NLB</v>
          </cell>
          <cell r="R594" t="str">
            <v/>
          </cell>
          <cell r="X594">
            <v>36.855000000000004</v>
          </cell>
          <cell r="Y594">
            <v>112.97475000000001</v>
          </cell>
          <cell r="Z594">
            <v>28.35</v>
          </cell>
          <cell r="AA594">
            <v>178.17975000000001</v>
          </cell>
          <cell r="AD594">
            <v>12.285000000000002</v>
          </cell>
          <cell r="AE594">
            <v>37.658250000000002</v>
          </cell>
          <cell r="AF594">
            <v>9.4500000000000011</v>
          </cell>
        </row>
        <row r="595">
          <cell r="M595" t="str">
            <v>DistribPreh</v>
          </cell>
          <cell r="N595" t="str">
            <v>Distributeur taille 2 sur Préhenseur</v>
          </cell>
          <cell r="O595" t="str">
            <v>Dispenser size 2 on Gripper</v>
          </cell>
          <cell r="P595">
            <v>3</v>
          </cell>
          <cell r="Q595">
            <v>0</v>
          </cell>
          <cell r="R595" t="str">
            <v/>
          </cell>
          <cell r="X595">
            <v>36.855000000000004</v>
          </cell>
          <cell r="Y595">
            <v>488.09249999999997</v>
          </cell>
          <cell r="Z595">
            <v>56.7</v>
          </cell>
          <cell r="AA595">
            <v>581.64750000000004</v>
          </cell>
          <cell r="AD595">
            <v>12.285000000000002</v>
          </cell>
          <cell r="AE595">
            <v>162.69749999999999</v>
          </cell>
          <cell r="AF595">
            <v>18.900000000000002</v>
          </cell>
        </row>
        <row r="596">
          <cell r="M596">
            <v>0</v>
          </cell>
          <cell r="N596">
            <v>0</v>
          </cell>
          <cell r="O596" t="str">
            <v/>
          </cell>
          <cell r="P596">
            <v>0</v>
          </cell>
          <cell r="Q596">
            <v>0</v>
          </cell>
          <cell r="R596">
            <v>0</v>
          </cell>
          <cell r="AA596">
            <v>0</v>
          </cell>
          <cell r="AD596" t="e">
            <v>#DIV/0!</v>
          </cell>
          <cell r="AE596" t="e">
            <v>#DIV/0!</v>
          </cell>
          <cell r="AF596" t="e">
            <v>#DIV/0!</v>
          </cell>
        </row>
        <row r="597">
          <cell r="M597">
            <v>0</v>
          </cell>
          <cell r="N597">
            <v>0</v>
          </cell>
          <cell r="O597" t="str">
            <v/>
          </cell>
          <cell r="P597">
            <v>1</v>
          </cell>
          <cell r="Q597">
            <v>0</v>
          </cell>
          <cell r="R597">
            <v>0</v>
          </cell>
          <cell r="AA597">
            <v>0</v>
          </cell>
          <cell r="AD597">
            <v>0</v>
          </cell>
          <cell r="AE597">
            <v>0</v>
          </cell>
          <cell r="AF597">
            <v>0</v>
          </cell>
        </row>
        <row r="598">
          <cell r="M598" t="str">
            <v>Reh1000</v>
          </cell>
          <cell r="N598" t="str">
            <v>Réhausse robot h&lt;1000mm</v>
          </cell>
          <cell r="O598" t="str">
            <v>Robot extension h&lt;1000mm</v>
          </cell>
          <cell r="P598">
            <v>1</v>
          </cell>
          <cell r="Q598">
            <v>0</v>
          </cell>
          <cell r="R598" t="str">
            <v/>
          </cell>
          <cell r="X598">
            <v>0</v>
          </cell>
          <cell r="Y598">
            <v>29.809500000000003</v>
          </cell>
          <cell r="Z598">
            <v>10.5</v>
          </cell>
          <cell r="AA598">
            <v>40.3095</v>
          </cell>
          <cell r="AD598">
            <v>0</v>
          </cell>
          <cell r="AE598">
            <v>29.809500000000003</v>
          </cell>
          <cell r="AF598">
            <v>10.5</v>
          </cell>
        </row>
        <row r="599">
          <cell r="M599" t="str">
            <v>Robotnu1</v>
          </cell>
          <cell r="N599" t="str">
            <v>Robot nu bras 2,65m / 165 Kg</v>
          </cell>
          <cell r="O599" t="str">
            <v>Robot bare arm 2.65m / 165 Kg</v>
          </cell>
          <cell r="P599">
            <v>1</v>
          </cell>
          <cell r="Q599">
            <v>0</v>
          </cell>
          <cell r="R599" t="str">
            <v/>
          </cell>
          <cell r="X599">
            <v>0</v>
          </cell>
          <cell r="Y599">
            <v>0</v>
          </cell>
          <cell r="Z599">
            <v>0</v>
          </cell>
          <cell r="AA599">
            <v>0</v>
          </cell>
          <cell r="AD599">
            <v>0</v>
          </cell>
          <cell r="AE599">
            <v>0</v>
          </cell>
          <cell r="AF599">
            <v>0</v>
          </cell>
        </row>
        <row r="600">
          <cell r="M600" t="str">
            <v>Robotintégration-V11</v>
          </cell>
          <cell r="N600" t="str">
            <v>Intégration robot + baie sur site -V11</v>
          </cell>
          <cell r="O600" t="str">
            <v>Robot + bay integration on site -V11</v>
          </cell>
          <cell r="P600">
            <v>1</v>
          </cell>
          <cell r="Q600">
            <v>0</v>
          </cell>
          <cell r="R600" t="str">
            <v/>
          </cell>
          <cell r="X600">
            <v>272.35057499999999</v>
          </cell>
          <cell r="Y600">
            <v>862.84800000000007</v>
          </cell>
          <cell r="Z600">
            <v>1585.7331209995875</v>
          </cell>
          <cell r="AA600">
            <v>2720.9316959995876</v>
          </cell>
          <cell r="AD600">
            <v>272.35057499999999</v>
          </cell>
          <cell r="AE600">
            <v>862.84800000000007</v>
          </cell>
          <cell r="AF600">
            <v>1585.7331209995875</v>
          </cell>
        </row>
        <row r="601">
          <cell r="M601" t="str">
            <v>SEL-MF</v>
          </cell>
          <cell r="N601" t="str">
            <v>Applicatif Robot SEL en Moyenne Fréquence</v>
          </cell>
          <cell r="O601" t="str">
            <v>Medium Frequency SEL Robot Application</v>
          </cell>
          <cell r="P601">
            <v>1</v>
          </cell>
          <cell r="Q601">
            <v>0</v>
          </cell>
          <cell r="R601" t="str">
            <v/>
          </cell>
          <cell r="X601">
            <v>21.930300000000003</v>
          </cell>
          <cell r="Y601">
            <v>1168.179075</v>
          </cell>
          <cell r="Z601">
            <v>772.458302999941</v>
          </cell>
          <cell r="AA601">
            <v>1962.567677999941</v>
          </cell>
          <cell r="AD601">
            <v>21.930300000000003</v>
          </cell>
          <cell r="AE601">
            <v>1168.179075</v>
          </cell>
          <cell r="AF601">
            <v>772.458302999941</v>
          </cell>
        </row>
        <row r="602">
          <cell r="M602" t="str">
            <v>TrajSoud</v>
          </cell>
          <cell r="N602" t="str">
            <v>Trajectoire de soudure(clinchage, arc tiré, rivet)</v>
          </cell>
          <cell r="O602" t="str">
            <v>Welding path (clinching, pulled arc, rivet)</v>
          </cell>
          <cell r="P602">
            <v>1</v>
          </cell>
          <cell r="Q602" t="str">
            <v>Dans OP50</v>
          </cell>
          <cell r="R602" t="str">
            <v/>
          </cell>
          <cell r="X602">
            <v>0</v>
          </cell>
          <cell r="Y602">
            <v>0</v>
          </cell>
          <cell r="Z602">
            <v>0</v>
          </cell>
          <cell r="AA602">
            <v>0</v>
          </cell>
          <cell r="AD602">
            <v>0</v>
          </cell>
          <cell r="AE602">
            <v>0</v>
          </cell>
          <cell r="AF602">
            <v>0</v>
          </cell>
        </row>
        <row r="603">
          <cell r="M603" t="str">
            <v>EchCodeTraj</v>
          </cell>
          <cell r="N603" t="str">
            <v>Echange Code Trajectoire avec baie robot</v>
          </cell>
          <cell r="O603" t="str">
            <v>Exchange of Trajectory Code with robot bay</v>
          </cell>
          <cell r="P603">
            <v>1</v>
          </cell>
          <cell r="Q603">
            <v>0</v>
          </cell>
          <cell r="R603" t="str">
            <v/>
          </cell>
          <cell r="X603">
            <v>11.8125</v>
          </cell>
          <cell r="Y603">
            <v>0</v>
          </cell>
          <cell r="Z603">
            <v>75.854133299935171</v>
          </cell>
          <cell r="AA603">
            <v>87.666633299935171</v>
          </cell>
          <cell r="AD603">
            <v>11.8125</v>
          </cell>
          <cell r="AE603">
            <v>0</v>
          </cell>
          <cell r="AF603">
            <v>75.854133299935171</v>
          </cell>
        </row>
        <row r="604">
          <cell r="M604" t="str">
            <v>HEtudAUT</v>
          </cell>
          <cell r="N604" t="str">
            <v>Une heure d'études automatismes</v>
          </cell>
          <cell r="O604" t="str">
            <v>One hour of automation studies</v>
          </cell>
          <cell r="P604">
            <v>1</v>
          </cell>
          <cell r="Q604" t="str">
            <v>Complement Hetude AF+Marguerite+Prog</v>
          </cell>
          <cell r="R604" t="str">
            <v/>
          </cell>
          <cell r="X604">
            <v>65</v>
          </cell>
          <cell r="Y604">
            <v>0</v>
          </cell>
          <cell r="Z604">
            <v>0</v>
          </cell>
          <cell r="AA604">
            <v>65</v>
          </cell>
          <cell r="AD604">
            <v>65</v>
          </cell>
          <cell r="AE604">
            <v>0</v>
          </cell>
          <cell r="AF604">
            <v>0</v>
          </cell>
        </row>
        <row r="605">
          <cell r="M605" t="str">
            <v>VerrineRobot</v>
          </cell>
          <cell r="N605" t="str">
            <v>Verrine Robot</v>
          </cell>
          <cell r="O605" t="str">
            <v>To make</v>
          </cell>
          <cell r="P605">
            <v>1</v>
          </cell>
          <cell r="Q605">
            <v>0</v>
          </cell>
          <cell r="R605" t="str">
            <v/>
          </cell>
          <cell r="AA605">
            <v>0</v>
          </cell>
          <cell r="AD605">
            <v>0</v>
          </cell>
          <cell r="AE605">
            <v>0</v>
          </cell>
          <cell r="AF605">
            <v>0</v>
          </cell>
        </row>
        <row r="606">
          <cell r="M606">
            <v>0</v>
          </cell>
          <cell r="N606">
            <v>0</v>
          </cell>
          <cell r="O606" t="str">
            <v/>
          </cell>
          <cell r="P606">
            <v>0</v>
          </cell>
          <cell r="Q606">
            <v>0</v>
          </cell>
          <cell r="R606">
            <v>0</v>
          </cell>
          <cell r="AA606">
            <v>0</v>
          </cell>
          <cell r="AD606" t="e">
            <v>#DIV/0!</v>
          </cell>
          <cell r="AE606" t="e">
            <v>#DIV/0!</v>
          </cell>
          <cell r="AF606" t="e">
            <v>#DIV/0!</v>
          </cell>
        </row>
        <row r="607">
          <cell r="M607">
            <v>0</v>
          </cell>
          <cell r="N607">
            <v>0</v>
          </cell>
          <cell r="O607" t="str">
            <v/>
          </cell>
          <cell r="P607">
            <v>1</v>
          </cell>
          <cell r="Q607">
            <v>0</v>
          </cell>
          <cell r="R607">
            <v>0</v>
          </cell>
          <cell r="AA607">
            <v>0</v>
          </cell>
          <cell r="AD607">
            <v>0</v>
          </cell>
          <cell r="AE607">
            <v>0</v>
          </cell>
          <cell r="AF607">
            <v>0</v>
          </cell>
        </row>
        <row r="608">
          <cell r="M608" t="str">
            <v>InterfaceRobPinceStdenL</v>
          </cell>
          <cell r="N608" t="str">
            <v>Interface Std en L fixation entre Pince et Robot</v>
          </cell>
          <cell r="O608" t="str">
            <v>Std L-shaped interface for fixing between Clamp and Robot</v>
          </cell>
          <cell r="P608">
            <v>1</v>
          </cell>
          <cell r="Q608">
            <v>0</v>
          </cell>
          <cell r="R608" t="str">
            <v/>
          </cell>
          <cell r="X608">
            <v>0</v>
          </cell>
          <cell r="Y608">
            <v>0</v>
          </cell>
          <cell r="Z608">
            <v>0</v>
          </cell>
          <cell r="AA608">
            <v>0</v>
          </cell>
          <cell r="AD608">
            <v>0</v>
          </cell>
          <cell r="AE608">
            <v>0</v>
          </cell>
          <cell r="AF608">
            <v>0</v>
          </cell>
        </row>
        <row r="609">
          <cell r="M609" t="str">
            <v>PincRobMFLightC300ModSansDetal</v>
          </cell>
          <cell r="N609" t="str">
            <v>Pince Mod MF Light en Cé électrique LU 300</v>
          </cell>
          <cell r="O609" t="str">
            <v>MF Light Mod Clamp C- Shape Electric Width 300</v>
          </cell>
          <cell r="P609">
            <v>1</v>
          </cell>
          <cell r="Q609">
            <v>0</v>
          </cell>
          <cell r="R609" t="str">
            <v/>
          </cell>
          <cell r="X609">
            <v>0</v>
          </cell>
          <cell r="Y609">
            <v>0</v>
          </cell>
          <cell r="Z609">
            <v>0</v>
          </cell>
          <cell r="AA609">
            <v>0</v>
          </cell>
          <cell r="AD609">
            <v>0</v>
          </cell>
          <cell r="AE609">
            <v>0</v>
          </cell>
          <cell r="AF609">
            <v>0</v>
          </cell>
        </row>
        <row r="610">
          <cell r="M610" t="str">
            <v>MisAllRech</v>
          </cell>
          <cell r="N610" t="str">
            <v>Mise et Allonge de rechange</v>
          </cell>
          <cell r="O610" t="str">
            <v>Spare plug and extension cable</v>
          </cell>
          <cell r="P610">
            <v>1</v>
          </cell>
          <cell r="Q610">
            <v>0</v>
          </cell>
          <cell r="R610" t="str">
            <v/>
          </cell>
          <cell r="X610">
            <v>0</v>
          </cell>
          <cell r="Y610">
            <v>0</v>
          </cell>
          <cell r="Z610">
            <v>0</v>
          </cell>
          <cell r="AA610">
            <v>0</v>
          </cell>
          <cell r="AD610">
            <v>0</v>
          </cell>
          <cell r="AE610">
            <v>0</v>
          </cell>
          <cell r="AF610">
            <v>0</v>
          </cell>
        </row>
        <row r="611">
          <cell r="M611">
            <v>0</v>
          </cell>
          <cell r="N611">
            <v>0</v>
          </cell>
          <cell r="O611" t="str">
            <v/>
          </cell>
          <cell r="P611">
            <v>0</v>
          </cell>
          <cell r="Q611">
            <v>0</v>
          </cell>
          <cell r="R611">
            <v>0</v>
          </cell>
          <cell r="AA611">
            <v>0</v>
          </cell>
          <cell r="AD611" t="e">
            <v>#DIV/0!</v>
          </cell>
          <cell r="AE611" t="e">
            <v>#DIV/0!</v>
          </cell>
          <cell r="AF611" t="e">
            <v>#DIV/0!</v>
          </cell>
        </row>
        <row r="612">
          <cell r="M612">
            <v>0</v>
          </cell>
          <cell r="N612">
            <v>0</v>
          </cell>
          <cell r="O612" t="str">
            <v/>
          </cell>
          <cell r="P612">
            <v>1</v>
          </cell>
          <cell r="Q612">
            <v>0</v>
          </cell>
          <cell r="R612">
            <v>0</v>
          </cell>
          <cell r="AA612">
            <v>0</v>
          </cell>
          <cell r="AD612">
            <v>0</v>
          </cell>
          <cell r="AE612">
            <v>0</v>
          </cell>
          <cell r="AF612">
            <v>0</v>
          </cell>
        </row>
        <row r="613">
          <cell r="M613" t="str">
            <v>RodFixeNew</v>
          </cell>
          <cell r="N613" t="str">
            <v>Rodeuse fixe (Std New)</v>
          </cell>
          <cell r="O613" t="str">
            <v>Tip dreser fix (new)</v>
          </cell>
          <cell r="P613">
            <v>1</v>
          </cell>
          <cell r="Q613" t="str">
            <v>Choix suivant les cas</v>
          </cell>
          <cell r="R613" t="str">
            <v/>
          </cell>
          <cell r="X613">
            <v>20.474999999999998</v>
          </cell>
          <cell r="Y613">
            <v>95.678100000000001</v>
          </cell>
          <cell r="Z613">
            <v>254.625</v>
          </cell>
          <cell r="AA613">
            <v>370.77809999999999</v>
          </cell>
          <cell r="AD613">
            <v>20.474999999999998</v>
          </cell>
          <cell r="AE613">
            <v>95.678100000000001</v>
          </cell>
          <cell r="AF613">
            <v>254.625</v>
          </cell>
        </row>
        <row r="614">
          <cell r="M614">
            <v>0</v>
          </cell>
          <cell r="N614">
            <v>0</v>
          </cell>
          <cell r="O614" t="str">
            <v/>
          </cell>
          <cell r="P614">
            <v>0</v>
          </cell>
          <cell r="Q614">
            <v>0</v>
          </cell>
          <cell r="R614">
            <v>0</v>
          </cell>
          <cell r="AA614">
            <v>0</v>
          </cell>
          <cell r="AD614" t="e">
            <v>#DIV/0!</v>
          </cell>
          <cell r="AE614" t="e">
            <v>#DIV/0!</v>
          </cell>
          <cell r="AF614" t="e">
            <v>#DIV/0!</v>
          </cell>
        </row>
        <row r="615">
          <cell r="M615">
            <v>0</v>
          </cell>
          <cell r="N615">
            <v>0</v>
          </cell>
          <cell r="O615" t="str">
            <v/>
          </cell>
          <cell r="P615">
            <v>1</v>
          </cell>
          <cell r="Q615">
            <v>0</v>
          </cell>
          <cell r="R615">
            <v>0</v>
          </cell>
          <cell r="AA615">
            <v>0</v>
          </cell>
          <cell r="AD615">
            <v>0</v>
          </cell>
          <cell r="AE615">
            <v>0</v>
          </cell>
          <cell r="AF615">
            <v>0</v>
          </cell>
        </row>
        <row r="616">
          <cell r="M616" t="str">
            <v>Reh1000</v>
          </cell>
          <cell r="N616" t="str">
            <v>Réhausse robot h&lt;1000mm</v>
          </cell>
          <cell r="O616" t="str">
            <v>Robot extension h&lt;1000mm</v>
          </cell>
          <cell r="P616">
            <v>1</v>
          </cell>
          <cell r="Q616">
            <v>0</v>
          </cell>
          <cell r="R616" t="str">
            <v/>
          </cell>
          <cell r="X616">
            <v>0</v>
          </cell>
          <cell r="Y616">
            <v>29.809500000000003</v>
          </cell>
          <cell r="Z616">
            <v>10.5</v>
          </cell>
          <cell r="AA616">
            <v>40.3095</v>
          </cell>
          <cell r="AD616">
            <v>0</v>
          </cell>
          <cell r="AE616">
            <v>29.809500000000003</v>
          </cell>
          <cell r="AF616">
            <v>10.5</v>
          </cell>
        </row>
        <row r="617">
          <cell r="M617" t="str">
            <v>Robotnu1</v>
          </cell>
          <cell r="N617" t="str">
            <v>Robot nu bras 2,65m / 165 Kg</v>
          </cell>
          <cell r="O617" t="str">
            <v>Robot bare arm 2.65m / 165 Kg</v>
          </cell>
          <cell r="P617">
            <v>1</v>
          </cell>
          <cell r="Q617">
            <v>0</v>
          </cell>
          <cell r="R617" t="str">
            <v/>
          </cell>
          <cell r="X617">
            <v>0</v>
          </cell>
          <cell r="Y617">
            <v>0</v>
          </cell>
          <cell r="Z617">
            <v>0</v>
          </cell>
          <cell r="AA617">
            <v>0</v>
          </cell>
          <cell r="AD617">
            <v>0</v>
          </cell>
          <cell r="AE617">
            <v>0</v>
          </cell>
          <cell r="AF617">
            <v>0</v>
          </cell>
        </row>
        <row r="618">
          <cell r="M618" t="str">
            <v>Robotintégration-V11</v>
          </cell>
          <cell r="N618" t="str">
            <v>Intégration robot + baie sur site -V11</v>
          </cell>
          <cell r="O618" t="str">
            <v>Robot + bay integration on site -V11</v>
          </cell>
          <cell r="P618">
            <v>1</v>
          </cell>
          <cell r="Q618">
            <v>0</v>
          </cell>
          <cell r="R618" t="str">
            <v/>
          </cell>
          <cell r="X618">
            <v>272.35057499999999</v>
          </cell>
          <cell r="Y618">
            <v>862.84800000000007</v>
          </cell>
          <cell r="Z618">
            <v>1585.7331209995875</v>
          </cell>
          <cell r="AA618">
            <v>2720.9316959995876</v>
          </cell>
          <cell r="AD618">
            <v>272.35057499999999</v>
          </cell>
          <cell r="AE618">
            <v>862.84800000000007</v>
          </cell>
          <cell r="AF618">
            <v>1585.7331209995875</v>
          </cell>
        </row>
        <row r="619">
          <cell r="M619" t="str">
            <v>SEL-MF</v>
          </cell>
          <cell r="N619" t="str">
            <v>Applicatif Robot SEL en Moyenne Fréquence</v>
          </cell>
          <cell r="O619" t="str">
            <v>Medium Frequency SEL Robot Application</v>
          </cell>
          <cell r="P619">
            <v>1</v>
          </cell>
          <cell r="Q619">
            <v>0</v>
          </cell>
          <cell r="R619" t="str">
            <v/>
          </cell>
          <cell r="X619">
            <v>21.930300000000003</v>
          </cell>
          <cell r="Y619">
            <v>1168.179075</v>
          </cell>
          <cell r="Z619">
            <v>772.458302999941</v>
          </cell>
          <cell r="AA619">
            <v>1962.567677999941</v>
          </cell>
          <cell r="AD619">
            <v>21.930300000000003</v>
          </cell>
          <cell r="AE619">
            <v>1168.179075</v>
          </cell>
          <cell r="AF619">
            <v>772.458302999941</v>
          </cell>
        </row>
        <row r="620">
          <cell r="M620" t="str">
            <v>TrajSoud</v>
          </cell>
          <cell r="N620" t="str">
            <v>Trajectoire de soudure(clinchage, arc tiré, rivet)</v>
          </cell>
          <cell r="O620" t="str">
            <v>Welding path (clinching, pulled arc, rivet)</v>
          </cell>
          <cell r="P620">
            <v>1</v>
          </cell>
          <cell r="Q620" t="str">
            <v>Dans OP50</v>
          </cell>
          <cell r="R620" t="str">
            <v/>
          </cell>
          <cell r="X620">
            <v>0</v>
          </cell>
          <cell r="Y620">
            <v>0</v>
          </cell>
          <cell r="Z620">
            <v>0</v>
          </cell>
          <cell r="AA620">
            <v>0</v>
          </cell>
          <cell r="AD620">
            <v>0</v>
          </cell>
          <cell r="AE620">
            <v>0</v>
          </cell>
          <cell r="AF620">
            <v>0</v>
          </cell>
        </row>
        <row r="621">
          <cell r="M621" t="str">
            <v>EchCodeTraj</v>
          </cell>
          <cell r="N621" t="str">
            <v>Echange Code Trajectoire avec baie robot</v>
          </cell>
          <cell r="O621" t="str">
            <v>Exchange of Trajectory Code with robot bay</v>
          </cell>
          <cell r="P621">
            <v>1</v>
          </cell>
          <cell r="Q621">
            <v>0</v>
          </cell>
          <cell r="R621" t="str">
            <v/>
          </cell>
          <cell r="X621">
            <v>11.8125</v>
          </cell>
          <cell r="Y621">
            <v>0</v>
          </cell>
          <cell r="Z621">
            <v>75.854133299935171</v>
          </cell>
          <cell r="AA621">
            <v>87.666633299935171</v>
          </cell>
          <cell r="AD621">
            <v>11.8125</v>
          </cell>
          <cell r="AE621">
            <v>0</v>
          </cell>
          <cell r="AF621">
            <v>75.854133299935171</v>
          </cell>
        </row>
        <row r="622">
          <cell r="M622" t="str">
            <v>HEtudAUT</v>
          </cell>
          <cell r="N622" t="str">
            <v>Une heure d'études automatismes</v>
          </cell>
          <cell r="O622" t="str">
            <v>One hour of automation studies</v>
          </cell>
          <cell r="P622">
            <v>1</v>
          </cell>
          <cell r="Q622" t="str">
            <v>Complement Hetude AF+Marguerite+Prog</v>
          </cell>
          <cell r="R622" t="str">
            <v/>
          </cell>
          <cell r="X622">
            <v>65</v>
          </cell>
          <cell r="Y622">
            <v>0</v>
          </cell>
          <cell r="Z622">
            <v>0</v>
          </cell>
          <cell r="AA622">
            <v>65</v>
          </cell>
          <cell r="AD622">
            <v>65</v>
          </cell>
          <cell r="AE622">
            <v>0</v>
          </cell>
          <cell r="AF622">
            <v>0</v>
          </cell>
        </row>
        <row r="623">
          <cell r="M623" t="str">
            <v>VerrineRobot</v>
          </cell>
          <cell r="N623" t="str">
            <v>Verrine Robot</v>
          </cell>
          <cell r="O623" t="str">
            <v>To make</v>
          </cell>
          <cell r="P623">
            <v>1</v>
          </cell>
          <cell r="Q623">
            <v>0</v>
          </cell>
          <cell r="R623" t="str">
            <v/>
          </cell>
          <cell r="AA623">
            <v>0</v>
          </cell>
          <cell r="AD623">
            <v>0</v>
          </cell>
          <cell r="AE623">
            <v>0</v>
          </cell>
          <cell r="AF623">
            <v>0</v>
          </cell>
        </row>
        <row r="624">
          <cell r="M624">
            <v>0</v>
          </cell>
          <cell r="N624">
            <v>0</v>
          </cell>
          <cell r="O624" t="str">
            <v/>
          </cell>
          <cell r="P624">
            <v>0</v>
          </cell>
          <cell r="Q624">
            <v>0</v>
          </cell>
          <cell r="R624">
            <v>0</v>
          </cell>
          <cell r="AA624">
            <v>0</v>
          </cell>
          <cell r="AD624" t="e">
            <v>#DIV/0!</v>
          </cell>
          <cell r="AE624" t="e">
            <v>#DIV/0!</v>
          </cell>
          <cell r="AF624" t="e">
            <v>#DIV/0!</v>
          </cell>
        </row>
        <row r="625">
          <cell r="M625">
            <v>0</v>
          </cell>
          <cell r="N625">
            <v>0</v>
          </cell>
          <cell r="O625" t="str">
            <v/>
          </cell>
          <cell r="P625">
            <v>1</v>
          </cell>
          <cell r="Q625">
            <v>0</v>
          </cell>
          <cell r="R625">
            <v>0</v>
          </cell>
          <cell r="AA625">
            <v>0</v>
          </cell>
          <cell r="AD625">
            <v>0</v>
          </cell>
          <cell r="AE625">
            <v>0</v>
          </cell>
          <cell r="AF625">
            <v>0</v>
          </cell>
        </row>
        <row r="626">
          <cell r="M626" t="str">
            <v>InterfaceRobPinceStdenL</v>
          </cell>
          <cell r="N626" t="str">
            <v>Interface Std en L fixation entre Pince et Robot</v>
          </cell>
          <cell r="O626" t="str">
            <v>Std L-shaped interface for fixing between Clamp and Robot</v>
          </cell>
          <cell r="P626">
            <v>1</v>
          </cell>
          <cell r="Q626">
            <v>0</v>
          </cell>
          <cell r="R626" t="str">
            <v/>
          </cell>
          <cell r="X626">
            <v>0</v>
          </cell>
          <cell r="Y626">
            <v>0</v>
          </cell>
          <cell r="Z626">
            <v>0</v>
          </cell>
          <cell r="AA626">
            <v>0</v>
          </cell>
          <cell r="AD626">
            <v>0</v>
          </cell>
          <cell r="AE626">
            <v>0</v>
          </cell>
          <cell r="AF626">
            <v>0</v>
          </cell>
        </row>
        <row r="627">
          <cell r="M627" t="str">
            <v>PincRobMFLightC300ModSansDetal</v>
          </cell>
          <cell r="N627" t="str">
            <v>Pince Mod MF Light en Cé électrique LU 300</v>
          </cell>
          <cell r="O627" t="str">
            <v>MF Light Mod Clamp C- Shape Electric Width 300</v>
          </cell>
          <cell r="P627">
            <v>1</v>
          </cell>
          <cell r="Q627">
            <v>0</v>
          </cell>
          <cell r="R627" t="str">
            <v/>
          </cell>
          <cell r="X627">
            <v>0</v>
          </cell>
          <cell r="Y627">
            <v>0</v>
          </cell>
          <cell r="Z627">
            <v>0</v>
          </cell>
          <cell r="AA627">
            <v>0</v>
          </cell>
          <cell r="AD627">
            <v>0</v>
          </cell>
          <cell r="AE627">
            <v>0</v>
          </cell>
          <cell r="AF627">
            <v>0</v>
          </cell>
        </row>
        <row r="628">
          <cell r="M628" t="str">
            <v>MisAllRech</v>
          </cell>
          <cell r="N628" t="str">
            <v>Mise et Allonge de rechange</v>
          </cell>
          <cell r="O628" t="str">
            <v>Spare plug and extension cable</v>
          </cell>
          <cell r="P628">
            <v>1</v>
          </cell>
          <cell r="Q628">
            <v>0</v>
          </cell>
          <cell r="R628" t="str">
            <v/>
          </cell>
          <cell r="X628">
            <v>0</v>
          </cell>
          <cell r="Y628">
            <v>0</v>
          </cell>
          <cell r="Z628">
            <v>0</v>
          </cell>
          <cell r="AA628">
            <v>0</v>
          </cell>
          <cell r="AD628">
            <v>0</v>
          </cell>
          <cell r="AE628">
            <v>0</v>
          </cell>
          <cell r="AF628">
            <v>0</v>
          </cell>
        </row>
        <row r="629">
          <cell r="M629">
            <v>0</v>
          </cell>
          <cell r="N629">
            <v>0</v>
          </cell>
          <cell r="O629" t="str">
            <v/>
          </cell>
          <cell r="P629">
            <v>0</v>
          </cell>
          <cell r="Q629">
            <v>0</v>
          </cell>
          <cell r="R629">
            <v>0</v>
          </cell>
          <cell r="AA629">
            <v>0</v>
          </cell>
          <cell r="AD629" t="e">
            <v>#DIV/0!</v>
          </cell>
          <cell r="AE629" t="e">
            <v>#DIV/0!</v>
          </cell>
          <cell r="AF629" t="e">
            <v>#DIV/0!</v>
          </cell>
        </row>
        <row r="630">
          <cell r="M630">
            <v>0</v>
          </cell>
          <cell r="N630">
            <v>0</v>
          </cell>
          <cell r="O630" t="str">
            <v/>
          </cell>
          <cell r="P630">
            <v>1</v>
          </cell>
          <cell r="Q630">
            <v>0</v>
          </cell>
          <cell r="R630">
            <v>0</v>
          </cell>
          <cell r="AA630">
            <v>0</v>
          </cell>
          <cell r="AD630">
            <v>0</v>
          </cell>
          <cell r="AE630">
            <v>0</v>
          </cell>
          <cell r="AF630">
            <v>0</v>
          </cell>
        </row>
        <row r="631">
          <cell r="M631" t="str">
            <v>RodFixeNew</v>
          </cell>
          <cell r="N631" t="str">
            <v>Rodeuse fixe (Std New)</v>
          </cell>
          <cell r="O631" t="str">
            <v>Tip dreser fix (new)</v>
          </cell>
          <cell r="P631">
            <v>1</v>
          </cell>
          <cell r="Q631" t="str">
            <v>Choix suivant les cas</v>
          </cell>
          <cell r="R631" t="str">
            <v/>
          </cell>
          <cell r="X631">
            <v>20.474999999999998</v>
          </cell>
          <cell r="Y631">
            <v>95.678100000000001</v>
          </cell>
          <cell r="Z631">
            <v>254.625</v>
          </cell>
          <cell r="AA631">
            <v>370.77809999999999</v>
          </cell>
          <cell r="AD631">
            <v>20.474999999999998</v>
          </cell>
          <cell r="AE631">
            <v>95.678100000000001</v>
          </cell>
          <cell r="AF631">
            <v>254.625</v>
          </cell>
        </row>
        <row r="632">
          <cell r="M632">
            <v>0</v>
          </cell>
          <cell r="N632">
            <v>0</v>
          </cell>
          <cell r="O632" t="str">
            <v/>
          </cell>
          <cell r="P632">
            <v>0</v>
          </cell>
          <cell r="Q632">
            <v>0</v>
          </cell>
          <cell r="R632">
            <v>0</v>
          </cell>
          <cell r="AA632">
            <v>0</v>
          </cell>
          <cell r="AD632" t="e">
            <v>#DIV/0!</v>
          </cell>
          <cell r="AE632" t="e">
            <v>#DIV/0!</v>
          </cell>
          <cell r="AF632" t="e">
            <v>#DIV/0!</v>
          </cell>
        </row>
        <row r="633">
          <cell r="M633">
            <v>0</v>
          </cell>
          <cell r="N633">
            <v>0</v>
          </cell>
          <cell r="O633" t="str">
            <v/>
          </cell>
          <cell r="P633">
            <v>1</v>
          </cell>
          <cell r="Q633">
            <v>0</v>
          </cell>
          <cell r="R633">
            <v>0</v>
          </cell>
          <cell r="AA633">
            <v>0</v>
          </cell>
          <cell r="AD633">
            <v>0</v>
          </cell>
          <cell r="AE633">
            <v>0</v>
          </cell>
          <cell r="AF633">
            <v>0</v>
          </cell>
        </row>
        <row r="634">
          <cell r="M634" t="str">
            <v>Reh1000</v>
          </cell>
          <cell r="N634" t="str">
            <v>Réhausse robot h&lt;1000mm</v>
          </cell>
          <cell r="O634" t="str">
            <v>Robot extension h&lt;1000mm</v>
          </cell>
          <cell r="P634">
            <v>1</v>
          </cell>
          <cell r="Q634">
            <v>0</v>
          </cell>
          <cell r="R634" t="str">
            <v/>
          </cell>
          <cell r="X634">
            <v>0</v>
          </cell>
          <cell r="Y634">
            <v>29.809500000000003</v>
          </cell>
          <cell r="Z634">
            <v>10.5</v>
          </cell>
          <cell r="AA634">
            <v>40.3095</v>
          </cell>
          <cell r="AD634">
            <v>0</v>
          </cell>
          <cell r="AE634">
            <v>29.809500000000003</v>
          </cell>
          <cell r="AF634">
            <v>10.5</v>
          </cell>
        </row>
        <row r="635">
          <cell r="M635" t="str">
            <v>Robotnu7</v>
          </cell>
          <cell r="N635" t="str">
            <v>Robot nu bras 3,00m / 210 Kg</v>
          </cell>
          <cell r="O635" t="str">
            <v>Robot bare arm 3.00m / 210 Kg</v>
          </cell>
          <cell r="P635">
            <v>1</v>
          </cell>
          <cell r="Q635">
            <v>0</v>
          </cell>
          <cell r="R635" t="str">
            <v/>
          </cell>
          <cell r="X635">
            <v>0</v>
          </cell>
          <cell r="Y635">
            <v>0</v>
          </cell>
          <cell r="Z635">
            <v>0</v>
          </cell>
          <cell r="AA635">
            <v>0</v>
          </cell>
          <cell r="AD635">
            <v>0</v>
          </cell>
          <cell r="AE635">
            <v>0</v>
          </cell>
          <cell r="AF635">
            <v>0</v>
          </cell>
        </row>
        <row r="636">
          <cell r="M636" t="str">
            <v>Robotintégration-V11</v>
          </cell>
          <cell r="N636" t="str">
            <v>Intégration robot + baie sur site -V11</v>
          </cell>
          <cell r="O636" t="str">
            <v>Robot + bay integration on site -V11</v>
          </cell>
          <cell r="P636">
            <v>1</v>
          </cell>
          <cell r="Q636">
            <v>0</v>
          </cell>
          <cell r="R636" t="str">
            <v/>
          </cell>
          <cell r="X636">
            <v>272.35057499999999</v>
          </cell>
          <cell r="Y636">
            <v>862.84800000000007</v>
          </cell>
          <cell r="Z636">
            <v>1585.7331209995875</v>
          </cell>
          <cell r="AA636">
            <v>2720.9316959995876</v>
          </cell>
          <cell r="AD636">
            <v>272.35057499999999</v>
          </cell>
          <cell r="AE636">
            <v>862.84800000000007</v>
          </cell>
          <cell r="AF636">
            <v>1585.7331209995875</v>
          </cell>
        </row>
        <row r="637">
          <cell r="M637" t="str">
            <v>SELPF-MF</v>
          </cell>
          <cell r="N637" t="str">
            <v>Applicatif Robot SELPF en Moyenne Fréquence</v>
          </cell>
          <cell r="O637" t="str">
            <v>SELPF Robot Application in Medium Frequency</v>
          </cell>
          <cell r="P637">
            <v>1</v>
          </cell>
          <cell r="Q637">
            <v>0</v>
          </cell>
          <cell r="R637" t="str">
            <v/>
          </cell>
          <cell r="X637">
            <v>21.930300000000003</v>
          </cell>
          <cell r="Y637">
            <v>1265.1134999999999</v>
          </cell>
          <cell r="Z637">
            <v>704.208302999941</v>
          </cell>
          <cell r="AA637">
            <v>1991.2521029999409</v>
          </cell>
          <cell r="AD637">
            <v>21.930300000000003</v>
          </cell>
          <cell r="AE637">
            <v>1265.1134999999999</v>
          </cell>
          <cell r="AF637">
            <v>704.208302999941</v>
          </cell>
        </row>
        <row r="638">
          <cell r="M638" t="str">
            <v>TrajMan</v>
          </cell>
          <cell r="N638" t="str">
            <v>Trajectoire de manutention</v>
          </cell>
          <cell r="O638" t="str">
            <v>Handling path</v>
          </cell>
          <cell r="P638">
            <v>2</v>
          </cell>
          <cell r="Q638" t="str">
            <v>Prise dans OP50 Dépose dans OP55</v>
          </cell>
          <cell r="R638" t="str">
            <v/>
          </cell>
          <cell r="X638">
            <v>0</v>
          </cell>
          <cell r="Y638">
            <v>0</v>
          </cell>
          <cell r="Z638">
            <v>0</v>
          </cell>
          <cell r="AA638">
            <v>0</v>
          </cell>
          <cell r="AD638">
            <v>0</v>
          </cell>
          <cell r="AE638">
            <v>0</v>
          </cell>
          <cell r="AF638">
            <v>0</v>
          </cell>
        </row>
        <row r="639">
          <cell r="M639" t="str">
            <v>TrajSoud</v>
          </cell>
          <cell r="N639" t="str">
            <v>Trajectoire de soudure(clinchage, arc tiré, rivet)</v>
          </cell>
          <cell r="O639" t="str">
            <v>Welding path (clinching, pulled arc, rivet)</v>
          </cell>
          <cell r="P639">
            <v>1</v>
          </cell>
          <cell r="Q639" t="str">
            <v>Soudure OP54</v>
          </cell>
          <cell r="R639" t="str">
            <v/>
          </cell>
          <cell r="X639">
            <v>0</v>
          </cell>
          <cell r="Y639">
            <v>0</v>
          </cell>
          <cell r="Z639">
            <v>0</v>
          </cell>
          <cell r="AA639">
            <v>0</v>
          </cell>
          <cell r="AD639">
            <v>0</v>
          </cell>
          <cell r="AE639">
            <v>0</v>
          </cell>
          <cell r="AF639">
            <v>0</v>
          </cell>
        </row>
        <row r="640">
          <cell r="M640" t="str">
            <v>EchCodeTraj</v>
          </cell>
          <cell r="N640" t="str">
            <v>Echange Code Trajectoire avec baie robot</v>
          </cell>
          <cell r="O640" t="str">
            <v>Exchange of Trajectory Code with robot bay</v>
          </cell>
          <cell r="P640">
            <v>2</v>
          </cell>
          <cell r="Q640">
            <v>0</v>
          </cell>
          <cell r="R640" t="str">
            <v/>
          </cell>
          <cell r="X640">
            <v>23.625</v>
          </cell>
          <cell r="Y640">
            <v>0</v>
          </cell>
          <cell r="Z640">
            <v>151.70826659987034</v>
          </cell>
          <cell r="AA640">
            <v>175.33326659987034</v>
          </cell>
          <cell r="AD640">
            <v>11.8125</v>
          </cell>
          <cell r="AE640">
            <v>0</v>
          </cell>
          <cell r="AF640">
            <v>75.854133299935171</v>
          </cell>
        </row>
        <row r="641">
          <cell r="M641" t="str">
            <v>HEtudAUT</v>
          </cell>
          <cell r="N641" t="str">
            <v>Une heure d'études automatismes</v>
          </cell>
          <cell r="O641" t="str">
            <v>One hour of automation studies</v>
          </cell>
          <cell r="P641">
            <v>1</v>
          </cell>
          <cell r="Q641" t="str">
            <v>Complement Hetude AF+Marguerite+Prog</v>
          </cell>
          <cell r="R641" t="str">
            <v/>
          </cell>
          <cell r="X641">
            <v>65</v>
          </cell>
          <cell r="Y641">
            <v>0</v>
          </cell>
          <cell r="Z641">
            <v>0</v>
          </cell>
          <cell r="AA641">
            <v>65</v>
          </cell>
          <cell r="AD641">
            <v>65</v>
          </cell>
          <cell r="AE641">
            <v>0</v>
          </cell>
          <cell r="AF641">
            <v>0</v>
          </cell>
        </row>
        <row r="642">
          <cell r="M642" t="str">
            <v>VerrineRobot</v>
          </cell>
          <cell r="N642" t="str">
            <v>Verrine Robot</v>
          </cell>
          <cell r="O642" t="str">
            <v>To make</v>
          </cell>
          <cell r="P642">
            <v>1</v>
          </cell>
          <cell r="Q642">
            <v>0</v>
          </cell>
          <cell r="R642" t="str">
            <v/>
          </cell>
          <cell r="AA642">
            <v>0</v>
          </cell>
          <cell r="AD642">
            <v>0</v>
          </cell>
          <cell r="AE642">
            <v>0</v>
          </cell>
          <cell r="AF642">
            <v>0</v>
          </cell>
        </row>
        <row r="643">
          <cell r="M643">
            <v>0</v>
          </cell>
          <cell r="N643">
            <v>0</v>
          </cell>
          <cell r="O643" t="str">
            <v/>
          </cell>
          <cell r="P643">
            <v>0</v>
          </cell>
          <cell r="Q643">
            <v>0</v>
          </cell>
          <cell r="R643">
            <v>0</v>
          </cell>
          <cell r="AA643">
            <v>0</v>
          </cell>
          <cell r="AD643" t="e">
            <v>#DIV/0!</v>
          </cell>
          <cell r="AE643" t="e">
            <v>#DIV/0!</v>
          </cell>
          <cell r="AF643" t="e">
            <v>#DIV/0!</v>
          </cell>
        </row>
        <row r="644">
          <cell r="M644">
            <v>0</v>
          </cell>
          <cell r="N644">
            <v>0</v>
          </cell>
          <cell r="O644" t="str">
            <v/>
          </cell>
          <cell r="P644">
            <v>1</v>
          </cell>
          <cell r="Q644">
            <v>0</v>
          </cell>
          <cell r="R644">
            <v>0</v>
          </cell>
          <cell r="AA644">
            <v>0</v>
          </cell>
          <cell r="AD644">
            <v>0</v>
          </cell>
          <cell r="AE644">
            <v>0</v>
          </cell>
          <cell r="AF644">
            <v>0</v>
          </cell>
        </row>
        <row r="645">
          <cell r="M645" t="str">
            <v>PrehFlexyPortSimple</v>
          </cell>
          <cell r="N645" t="str">
            <v>Prehenseur Flexy Portes simple</v>
          </cell>
          <cell r="O645" t="str">
            <v>Flexy Gripper Single Doors</v>
          </cell>
          <cell r="P645">
            <v>1</v>
          </cell>
          <cell r="Q645">
            <v>0</v>
          </cell>
          <cell r="R645" t="str">
            <v/>
          </cell>
          <cell r="X645">
            <v>81.899999999999991</v>
          </cell>
          <cell r="Y645">
            <v>1201.1223000000002</v>
          </cell>
          <cell r="Z645">
            <v>378</v>
          </cell>
          <cell r="AA645">
            <v>1661.0223000000003</v>
          </cell>
          <cell r="AD645">
            <v>81.899999999999991</v>
          </cell>
          <cell r="AE645">
            <v>1201.1223000000002</v>
          </cell>
          <cell r="AF645">
            <v>378</v>
          </cell>
        </row>
        <row r="646">
          <cell r="M646" t="str">
            <v>PPlaser</v>
          </cell>
          <cell r="N646" t="str">
            <v>Détecteur laser de présence pièce</v>
          </cell>
          <cell r="O646" t="str">
            <v xml:space="preserve">Parts presence laser sensor </v>
          </cell>
          <cell r="P646">
            <v>3</v>
          </cell>
          <cell r="Q646">
            <v>0</v>
          </cell>
          <cell r="R646" t="str">
            <v/>
          </cell>
          <cell r="X646">
            <v>57.318975000000009</v>
          </cell>
          <cell r="Y646">
            <v>77.455349999999996</v>
          </cell>
          <cell r="Z646">
            <v>266.72490899982319</v>
          </cell>
          <cell r="AA646">
            <v>401.49923399982322</v>
          </cell>
          <cell r="AD646">
            <v>19.106325000000002</v>
          </cell>
          <cell r="AE646">
            <v>25.818449999999999</v>
          </cell>
          <cell r="AF646">
            <v>88.908302999941057</v>
          </cell>
        </row>
        <row r="647">
          <cell r="M647">
            <v>0</v>
          </cell>
          <cell r="N647">
            <v>0</v>
          </cell>
          <cell r="O647" t="str">
            <v/>
          </cell>
          <cell r="P647">
            <v>0</v>
          </cell>
          <cell r="Q647">
            <v>0</v>
          </cell>
          <cell r="R647">
            <v>0</v>
          </cell>
          <cell r="AA647">
            <v>0</v>
          </cell>
          <cell r="AD647" t="e">
            <v>#DIV/0!</v>
          </cell>
          <cell r="AE647" t="e">
            <v>#DIV/0!</v>
          </cell>
          <cell r="AF647" t="e">
            <v>#DIV/0!</v>
          </cell>
        </row>
        <row r="648">
          <cell r="M648">
            <v>0</v>
          </cell>
          <cell r="N648">
            <v>0</v>
          </cell>
          <cell r="O648" t="str">
            <v/>
          </cell>
          <cell r="P648">
            <v>1</v>
          </cell>
          <cell r="Q648">
            <v>0</v>
          </cell>
          <cell r="R648">
            <v>0</v>
          </cell>
          <cell r="AA648">
            <v>0</v>
          </cell>
          <cell r="AD648">
            <v>0</v>
          </cell>
          <cell r="AE648">
            <v>0</v>
          </cell>
          <cell r="AF648">
            <v>0</v>
          </cell>
        </row>
        <row r="649">
          <cell r="M649" t="str">
            <v>InterfaceRobPinceStdPlate</v>
          </cell>
          <cell r="N649" t="str">
            <v>Interface Std Plate fixation entre Pince et Robot</v>
          </cell>
          <cell r="O649" t="str">
            <v>Std interface Flat mounting plate between Clamp and Robot</v>
          </cell>
          <cell r="P649">
            <v>1</v>
          </cell>
          <cell r="Q649">
            <v>0</v>
          </cell>
          <cell r="R649" t="str">
            <v/>
          </cell>
          <cell r="X649">
            <v>0</v>
          </cell>
          <cell r="Y649">
            <v>0</v>
          </cell>
          <cell r="Z649">
            <v>0</v>
          </cell>
          <cell r="AA649">
            <v>0</v>
          </cell>
          <cell r="AD649">
            <v>0</v>
          </cell>
          <cell r="AE649">
            <v>0</v>
          </cell>
          <cell r="AF649">
            <v>0</v>
          </cell>
        </row>
        <row r="650">
          <cell r="M650" t="str">
            <v>PincRobMFLightC300ModSansDetal</v>
          </cell>
          <cell r="N650" t="str">
            <v>Pince Mod MF Light en Cé électrique LU 300</v>
          </cell>
          <cell r="O650" t="str">
            <v>MF Light Mod Clamp C- Shape Electric Width 300</v>
          </cell>
          <cell r="P650">
            <v>1</v>
          </cell>
          <cell r="Q650">
            <v>0</v>
          </cell>
          <cell r="R650" t="str">
            <v/>
          </cell>
          <cell r="X650">
            <v>0</v>
          </cell>
          <cell r="Y650">
            <v>0</v>
          </cell>
          <cell r="Z650">
            <v>0</v>
          </cell>
          <cell r="AA650">
            <v>0</v>
          </cell>
          <cell r="AD650">
            <v>0</v>
          </cell>
          <cell r="AE650">
            <v>0</v>
          </cell>
          <cell r="AF650">
            <v>0</v>
          </cell>
        </row>
        <row r="651">
          <cell r="M651" t="str">
            <v>MisAllRech</v>
          </cell>
          <cell r="N651" t="str">
            <v>Mise et Allonge de rechange</v>
          </cell>
          <cell r="O651" t="str">
            <v>Spare plug and extension cable</v>
          </cell>
          <cell r="P651">
            <v>1</v>
          </cell>
          <cell r="Q651">
            <v>0</v>
          </cell>
          <cell r="R651" t="str">
            <v/>
          </cell>
          <cell r="X651">
            <v>0</v>
          </cell>
          <cell r="Y651">
            <v>0</v>
          </cell>
          <cell r="Z651">
            <v>0</v>
          </cell>
          <cell r="AA651">
            <v>0</v>
          </cell>
          <cell r="AD651">
            <v>0</v>
          </cell>
          <cell r="AE651">
            <v>0</v>
          </cell>
          <cell r="AF651">
            <v>0</v>
          </cell>
        </row>
        <row r="652">
          <cell r="M652">
            <v>0</v>
          </cell>
          <cell r="N652">
            <v>0</v>
          </cell>
          <cell r="O652" t="str">
            <v/>
          </cell>
          <cell r="P652">
            <v>0</v>
          </cell>
          <cell r="Q652">
            <v>0</v>
          </cell>
          <cell r="R652">
            <v>0</v>
          </cell>
          <cell r="AA652">
            <v>0</v>
          </cell>
          <cell r="AD652" t="e">
            <v>#DIV/0!</v>
          </cell>
          <cell r="AE652" t="e">
            <v>#DIV/0!</v>
          </cell>
          <cell r="AF652" t="e">
            <v>#DIV/0!</v>
          </cell>
        </row>
        <row r="653">
          <cell r="M653">
            <v>0</v>
          </cell>
          <cell r="N653">
            <v>0</v>
          </cell>
          <cell r="O653" t="str">
            <v/>
          </cell>
          <cell r="P653">
            <v>1</v>
          </cell>
          <cell r="Q653">
            <v>0</v>
          </cell>
          <cell r="R653">
            <v>0</v>
          </cell>
          <cell r="AA653">
            <v>0</v>
          </cell>
          <cell r="AD653">
            <v>0</v>
          </cell>
          <cell r="AE653">
            <v>0</v>
          </cell>
          <cell r="AF653">
            <v>0</v>
          </cell>
        </row>
        <row r="654">
          <cell r="M654" t="str">
            <v>RodAbatElectNew</v>
          </cell>
          <cell r="N654" t="str">
            <v>Rodeuse sur abattant électrique (Std New)</v>
          </cell>
          <cell r="O654" t="str">
            <v>Tip dresser on electric flap (Std New)</v>
          </cell>
          <cell r="P654">
            <v>1</v>
          </cell>
          <cell r="Q654" t="str">
            <v>Choix suivant les cas</v>
          </cell>
          <cell r="R654" t="str">
            <v/>
          </cell>
          <cell r="X654">
            <v>40.949999999999996</v>
          </cell>
          <cell r="Y654">
            <v>197.20365000000004</v>
          </cell>
          <cell r="Z654">
            <v>434.4375</v>
          </cell>
          <cell r="AA654">
            <v>672.59114999999997</v>
          </cell>
          <cell r="AD654">
            <v>40.949999999999996</v>
          </cell>
          <cell r="AE654">
            <v>197.20365000000004</v>
          </cell>
          <cell r="AF654">
            <v>434.4375</v>
          </cell>
        </row>
        <row r="655">
          <cell r="M655">
            <v>0</v>
          </cell>
          <cell r="N655">
            <v>0</v>
          </cell>
          <cell r="O655" t="str">
            <v/>
          </cell>
          <cell r="P655">
            <v>0</v>
          </cell>
          <cell r="Q655">
            <v>0</v>
          </cell>
          <cell r="R655">
            <v>0</v>
          </cell>
          <cell r="AA655">
            <v>0</v>
          </cell>
          <cell r="AD655" t="e">
            <v>#DIV/0!</v>
          </cell>
          <cell r="AE655" t="e">
            <v>#DIV/0!</v>
          </cell>
          <cell r="AF655" t="e">
            <v>#DIV/0!</v>
          </cell>
        </row>
        <row r="656">
          <cell r="M656">
            <v>0</v>
          </cell>
          <cell r="N656">
            <v>0</v>
          </cell>
          <cell r="O656" t="str">
            <v/>
          </cell>
          <cell r="P656">
            <v>1</v>
          </cell>
          <cell r="Q656">
            <v>0</v>
          </cell>
          <cell r="R656">
            <v>0</v>
          </cell>
          <cell r="AA656">
            <v>0</v>
          </cell>
          <cell r="AD656">
            <v>0</v>
          </cell>
          <cell r="AE656">
            <v>0</v>
          </cell>
          <cell r="AF656">
            <v>0</v>
          </cell>
        </row>
        <row r="657">
          <cell r="M657" t="str">
            <v>PostDep1000</v>
          </cell>
          <cell r="N657" t="str">
            <v>Poste de dépose 1000 x 1000</v>
          </cell>
          <cell r="O657" t="str">
            <v>Rest station 1000 x 1000</v>
          </cell>
          <cell r="P657">
            <v>1</v>
          </cell>
          <cell r="Q657">
            <v>0</v>
          </cell>
          <cell r="R657" t="str">
            <v/>
          </cell>
          <cell r="X657">
            <v>27.349875000000001</v>
          </cell>
          <cell r="Y657">
            <v>59.608500000000006</v>
          </cell>
          <cell r="Z657">
            <v>43.500521512366213</v>
          </cell>
          <cell r="AA657">
            <v>130.45889651236621</v>
          </cell>
          <cell r="AD657">
            <v>27.349875000000001</v>
          </cell>
          <cell r="AE657">
            <v>59.608500000000006</v>
          </cell>
          <cell r="AF657">
            <v>43.500521512366213</v>
          </cell>
        </row>
        <row r="658">
          <cell r="M658" t="str">
            <v>RefPrat</v>
          </cell>
          <cell r="N658" t="str">
            <v>Appui au pratique (toutes largeurs)</v>
          </cell>
          <cell r="O658" t="str">
            <v>Practical support (all widths)</v>
          </cell>
          <cell r="P658">
            <v>5</v>
          </cell>
          <cell r="Q658">
            <v>0</v>
          </cell>
          <cell r="R658" t="str">
            <v/>
          </cell>
          <cell r="X658">
            <v>0</v>
          </cell>
          <cell r="Y658">
            <v>0</v>
          </cell>
          <cell r="Z658">
            <v>0</v>
          </cell>
          <cell r="AA658">
            <v>0</v>
          </cell>
          <cell r="AD658">
            <v>0</v>
          </cell>
          <cell r="AE658">
            <v>0</v>
          </cell>
          <cell r="AF658">
            <v>0</v>
          </cell>
        </row>
        <row r="659">
          <cell r="M659" t="str">
            <v>PPinduc</v>
          </cell>
          <cell r="N659" t="str">
            <v>Détecteur inductif de présence pièce</v>
          </cell>
          <cell r="O659" t="str">
            <v>Inductive part presence detector</v>
          </cell>
          <cell r="P659">
            <v>1</v>
          </cell>
          <cell r="Q659">
            <v>0</v>
          </cell>
          <cell r="R659" t="str">
            <v/>
          </cell>
          <cell r="X659">
            <v>19.106325000000002</v>
          </cell>
          <cell r="Y659">
            <v>25.818449999999999</v>
          </cell>
          <cell r="Z659">
            <v>88.908302999941071</v>
          </cell>
          <cell r="AA659">
            <v>133.83307799994105</v>
          </cell>
          <cell r="AD659">
            <v>19.106325000000002</v>
          </cell>
          <cell r="AE659">
            <v>25.818449999999999</v>
          </cell>
          <cell r="AF659">
            <v>88.908302999941071</v>
          </cell>
        </row>
        <row r="660">
          <cell r="M660">
            <v>0</v>
          </cell>
          <cell r="N660">
            <v>0</v>
          </cell>
          <cell r="O660" t="str">
            <v/>
          </cell>
          <cell r="P660">
            <v>0</v>
          </cell>
          <cell r="Q660">
            <v>0</v>
          </cell>
          <cell r="R660">
            <v>0</v>
          </cell>
          <cell r="AA660">
            <v>0</v>
          </cell>
          <cell r="AD660" t="e">
            <v>#DIV/0!</v>
          </cell>
          <cell r="AE660" t="e">
            <v>#DIV/0!</v>
          </cell>
          <cell r="AF660" t="e">
            <v>#DIV/0!</v>
          </cell>
        </row>
        <row r="661">
          <cell r="M661">
            <v>0</v>
          </cell>
          <cell r="N661">
            <v>0</v>
          </cell>
          <cell r="O661" t="str">
            <v/>
          </cell>
          <cell r="P661">
            <v>1</v>
          </cell>
          <cell r="Q661">
            <v>0</v>
          </cell>
          <cell r="R661">
            <v>0</v>
          </cell>
          <cell r="AA661">
            <v>0</v>
          </cell>
          <cell r="AD661">
            <v>0</v>
          </cell>
          <cell r="AE661">
            <v>0</v>
          </cell>
          <cell r="AF661">
            <v>0</v>
          </cell>
        </row>
        <row r="662">
          <cell r="M662" t="str">
            <v>PlaqueSol</v>
          </cell>
          <cell r="N662" t="str">
            <v>Plaque au sol robot</v>
          </cell>
          <cell r="O662" t="str">
            <v>Robot floor plate</v>
          </cell>
          <cell r="P662">
            <v>1</v>
          </cell>
          <cell r="Q662">
            <v>0</v>
          </cell>
          <cell r="R662" t="str">
            <v/>
          </cell>
          <cell r="X662">
            <v>0</v>
          </cell>
          <cell r="Y662">
            <v>0</v>
          </cell>
          <cell r="Z662">
            <v>0</v>
          </cell>
          <cell r="AA662">
            <v>0</v>
          </cell>
          <cell r="AD662">
            <v>0</v>
          </cell>
          <cell r="AE662">
            <v>0</v>
          </cell>
          <cell r="AF662">
            <v>0</v>
          </cell>
        </row>
        <row r="663">
          <cell r="M663" t="str">
            <v>Robotnu7</v>
          </cell>
          <cell r="N663" t="str">
            <v>Robot nu bras 3,00m / 210 Kg</v>
          </cell>
          <cell r="O663" t="str">
            <v>Robot bare arm 3.00m / 210 Kg</v>
          </cell>
          <cell r="P663">
            <v>1</v>
          </cell>
          <cell r="Q663">
            <v>0</v>
          </cell>
          <cell r="R663" t="str">
            <v/>
          </cell>
          <cell r="X663">
            <v>0</v>
          </cell>
          <cell r="Y663">
            <v>0</v>
          </cell>
          <cell r="Z663">
            <v>0</v>
          </cell>
          <cell r="AA663">
            <v>0</v>
          </cell>
          <cell r="AD663">
            <v>0</v>
          </cell>
          <cell r="AE663">
            <v>0</v>
          </cell>
          <cell r="AF663">
            <v>0</v>
          </cell>
        </row>
        <row r="664">
          <cell r="M664" t="str">
            <v>Robotintégration-V11</v>
          </cell>
          <cell r="N664" t="str">
            <v>Intégration robot + baie sur site -V11</v>
          </cell>
          <cell r="O664" t="str">
            <v>Robot + bay integration on site -V11</v>
          </cell>
          <cell r="P664">
            <v>1</v>
          </cell>
          <cell r="Q664">
            <v>0</v>
          </cell>
          <cell r="R664" t="str">
            <v/>
          </cell>
          <cell r="X664">
            <v>272.35057499999999</v>
          </cell>
          <cell r="Y664">
            <v>862.84800000000007</v>
          </cell>
          <cell r="Z664">
            <v>1585.7331209995875</v>
          </cell>
          <cell r="AA664">
            <v>2720.9316959995876</v>
          </cell>
          <cell r="AD664">
            <v>272.35057499999999</v>
          </cell>
          <cell r="AE664">
            <v>862.84800000000007</v>
          </cell>
          <cell r="AF664">
            <v>1585.7331209995875</v>
          </cell>
        </row>
        <row r="665">
          <cell r="M665" t="str">
            <v>EPF</v>
          </cell>
          <cell r="N665" t="str">
            <v>Applicatif Robot EPF</v>
          </cell>
          <cell r="O665" t="str">
            <v xml:space="preserve"> EPF robot application</v>
          </cell>
          <cell r="P665">
            <v>1</v>
          </cell>
          <cell r="Q665">
            <v>0</v>
          </cell>
          <cell r="R665" t="str">
            <v/>
          </cell>
          <cell r="X665">
            <v>40.949999999999996</v>
          </cell>
          <cell r="Y665">
            <v>72.995999999999995</v>
          </cell>
          <cell r="Z665">
            <v>78.75</v>
          </cell>
          <cell r="AA665">
            <v>192.696</v>
          </cell>
          <cell r="AD665">
            <v>40.949999999999996</v>
          </cell>
          <cell r="AE665">
            <v>72.995999999999995</v>
          </cell>
          <cell r="AF665">
            <v>78.75</v>
          </cell>
        </row>
        <row r="666">
          <cell r="M666" t="str">
            <v>TrajMan</v>
          </cell>
          <cell r="N666" t="str">
            <v>Trajectoire de manutention</v>
          </cell>
          <cell r="O666" t="str">
            <v>Handling path</v>
          </cell>
          <cell r="P666">
            <v>3</v>
          </cell>
          <cell r="Q666" t="str">
            <v>Prise OP55 Dépose OP58 ou PES OP56</v>
          </cell>
          <cell r="R666" t="str">
            <v/>
          </cell>
          <cell r="X666">
            <v>0</v>
          </cell>
          <cell r="Y666">
            <v>0</v>
          </cell>
          <cell r="Z666">
            <v>0</v>
          </cell>
          <cell r="AA666">
            <v>0</v>
          </cell>
          <cell r="AD666">
            <v>0</v>
          </cell>
          <cell r="AE666">
            <v>0</v>
          </cell>
          <cell r="AF666">
            <v>0</v>
          </cell>
        </row>
        <row r="667">
          <cell r="M667" t="str">
            <v>TrajMan</v>
          </cell>
          <cell r="N667" t="str">
            <v>Trajectoire de manutention</v>
          </cell>
          <cell r="O667" t="str">
            <v>Handling path</v>
          </cell>
          <cell r="P667">
            <v>2</v>
          </cell>
          <cell r="Q667" t="str">
            <v>Prise PES OP56 Dépose OP58</v>
          </cell>
          <cell r="R667" t="str">
            <v/>
          </cell>
          <cell r="X667">
            <v>0</v>
          </cell>
          <cell r="Y667">
            <v>0</v>
          </cell>
          <cell r="Z667">
            <v>0</v>
          </cell>
          <cell r="AA667">
            <v>0</v>
          </cell>
          <cell r="AD667">
            <v>0</v>
          </cell>
          <cell r="AE667">
            <v>0</v>
          </cell>
          <cell r="AF667">
            <v>0</v>
          </cell>
        </row>
        <row r="668">
          <cell r="M668" t="str">
            <v>TrajColle</v>
          </cell>
          <cell r="N668" t="str">
            <v>Trajectoire d'encollage</v>
          </cell>
          <cell r="O668" t="str">
            <v>Glueing path</v>
          </cell>
          <cell r="P668">
            <v>1</v>
          </cell>
          <cell r="Q668">
            <v>0</v>
          </cell>
          <cell r="R668" t="str">
            <v/>
          </cell>
          <cell r="X668">
            <v>0</v>
          </cell>
          <cell r="Y668">
            <v>0</v>
          </cell>
          <cell r="Z668">
            <v>0</v>
          </cell>
          <cell r="AA668">
            <v>0</v>
          </cell>
          <cell r="AD668">
            <v>0</v>
          </cell>
          <cell r="AE668">
            <v>0</v>
          </cell>
          <cell r="AF668">
            <v>0</v>
          </cell>
        </row>
        <row r="669">
          <cell r="M669" t="str">
            <v>EchCodeTraj</v>
          </cell>
          <cell r="N669" t="str">
            <v>Echange Code Trajectoire avec baie robot</v>
          </cell>
          <cell r="O669" t="str">
            <v>Exchange of Trajectory Code with robot bay</v>
          </cell>
          <cell r="P669">
            <v>4</v>
          </cell>
          <cell r="Q669">
            <v>0</v>
          </cell>
          <cell r="R669" t="str">
            <v/>
          </cell>
          <cell r="X669">
            <v>47.25</v>
          </cell>
          <cell r="Y669">
            <v>0</v>
          </cell>
          <cell r="Z669">
            <v>303.41653319974068</v>
          </cell>
          <cell r="AA669">
            <v>350.66653319974068</v>
          </cell>
          <cell r="AD669">
            <v>11.8125</v>
          </cell>
          <cell r="AE669">
            <v>0</v>
          </cell>
          <cell r="AF669">
            <v>75.854133299935171</v>
          </cell>
        </row>
        <row r="670">
          <cell r="M670" t="str">
            <v>VerrineRobot</v>
          </cell>
          <cell r="N670" t="str">
            <v>Verrine Robot</v>
          </cell>
          <cell r="O670" t="str">
            <v>To make</v>
          </cell>
          <cell r="P670">
            <v>1</v>
          </cell>
          <cell r="Q670">
            <v>0</v>
          </cell>
          <cell r="R670" t="str">
            <v/>
          </cell>
          <cell r="AA670">
            <v>0</v>
          </cell>
          <cell r="AD670">
            <v>0</v>
          </cell>
          <cell r="AE670">
            <v>0</v>
          </cell>
          <cell r="AF670">
            <v>0</v>
          </cell>
        </row>
        <row r="671">
          <cell r="M671" t="str">
            <v>HEtudAUT</v>
          </cell>
          <cell r="N671" t="str">
            <v>Une heure d'études automatismes</v>
          </cell>
          <cell r="O671" t="str">
            <v>One hour of automation studies</v>
          </cell>
          <cell r="P671">
            <v>1</v>
          </cell>
          <cell r="Q671" t="str">
            <v>complement Hetude AF+marguerite+prog</v>
          </cell>
          <cell r="R671" t="str">
            <v/>
          </cell>
          <cell r="X671">
            <v>65</v>
          </cell>
          <cell r="Y671">
            <v>0</v>
          </cell>
          <cell r="Z671">
            <v>0</v>
          </cell>
          <cell r="AA671">
            <v>65</v>
          </cell>
          <cell r="AD671">
            <v>65</v>
          </cell>
          <cell r="AE671">
            <v>0</v>
          </cell>
          <cell r="AF671">
            <v>0</v>
          </cell>
        </row>
        <row r="672">
          <cell r="M672">
            <v>0</v>
          </cell>
          <cell r="N672">
            <v>0</v>
          </cell>
          <cell r="O672" t="str">
            <v/>
          </cell>
          <cell r="P672">
            <v>0</v>
          </cell>
          <cell r="Q672">
            <v>0</v>
          </cell>
          <cell r="R672">
            <v>0</v>
          </cell>
          <cell r="AA672">
            <v>0</v>
          </cell>
          <cell r="AD672" t="e">
            <v>#DIV/0!</v>
          </cell>
          <cell r="AE672" t="e">
            <v>#DIV/0!</v>
          </cell>
          <cell r="AF672" t="e">
            <v>#DIV/0!</v>
          </cell>
        </row>
        <row r="673">
          <cell r="M673">
            <v>0</v>
          </cell>
          <cell r="N673">
            <v>0</v>
          </cell>
          <cell r="O673" t="str">
            <v/>
          </cell>
          <cell r="P673">
            <v>1</v>
          </cell>
          <cell r="Q673">
            <v>0</v>
          </cell>
          <cell r="R673">
            <v>0</v>
          </cell>
          <cell r="AA673">
            <v>0</v>
          </cell>
          <cell r="AD673">
            <v>0</v>
          </cell>
          <cell r="AE673">
            <v>0</v>
          </cell>
          <cell r="AF673">
            <v>0</v>
          </cell>
        </row>
        <row r="674">
          <cell r="M674" t="str">
            <v>PrehFlexyPortSimple</v>
          </cell>
          <cell r="N674" t="str">
            <v>Prehenseur Flexy Portes simple</v>
          </cell>
          <cell r="O674" t="str">
            <v>Flexy Gripper Single Doors</v>
          </cell>
          <cell r="P674">
            <v>1</v>
          </cell>
          <cell r="Q674">
            <v>0</v>
          </cell>
          <cell r="R674" t="str">
            <v/>
          </cell>
          <cell r="X674">
            <v>81.899999999999991</v>
          </cell>
          <cell r="Y674">
            <v>1201.1223000000002</v>
          </cell>
          <cell r="Z674">
            <v>378</v>
          </cell>
          <cell r="AA674">
            <v>1661.0223000000003</v>
          </cell>
          <cell r="AD674">
            <v>81.899999999999991</v>
          </cell>
          <cell r="AE674">
            <v>1201.1223000000002</v>
          </cell>
          <cell r="AF674">
            <v>378</v>
          </cell>
        </row>
        <row r="675">
          <cell r="M675" t="str">
            <v>PPlaser</v>
          </cell>
          <cell r="N675" t="str">
            <v>Détecteur laser de présence pièce</v>
          </cell>
          <cell r="O675" t="str">
            <v xml:space="preserve">Parts presence laser sensor </v>
          </cell>
          <cell r="P675">
            <v>3</v>
          </cell>
          <cell r="Q675">
            <v>0</v>
          </cell>
          <cell r="R675" t="str">
            <v/>
          </cell>
          <cell r="X675">
            <v>57.318975000000009</v>
          </cell>
          <cell r="Y675">
            <v>77.455349999999996</v>
          </cell>
          <cell r="Z675">
            <v>266.72490899982319</v>
          </cell>
          <cell r="AA675">
            <v>401.49923399982322</v>
          </cell>
          <cell r="AD675">
            <v>19.106325000000002</v>
          </cell>
          <cell r="AE675">
            <v>25.818449999999999</v>
          </cell>
          <cell r="AF675">
            <v>88.908302999941057</v>
          </cell>
        </row>
        <row r="676">
          <cell r="M676" t="str">
            <v>GabContBuse</v>
          </cell>
          <cell r="N676" t="str">
            <v>Gabarit de contrôle buse encollage fixe</v>
          </cell>
          <cell r="O676" t="str">
            <v>Nozzle control template for fixed gluing</v>
          </cell>
          <cell r="P676">
            <v>1</v>
          </cell>
          <cell r="Q676">
            <v>0</v>
          </cell>
          <cell r="R676" t="str">
            <v/>
          </cell>
          <cell r="X676">
            <v>0</v>
          </cell>
          <cell r="Y676">
            <v>0</v>
          </cell>
          <cell r="Z676">
            <v>0</v>
          </cell>
          <cell r="AA676">
            <v>0</v>
          </cell>
          <cell r="AD676">
            <v>0</v>
          </cell>
          <cell r="AE676">
            <v>0</v>
          </cell>
          <cell r="AF676">
            <v>0</v>
          </cell>
        </row>
        <row r="677">
          <cell r="M677">
            <v>0</v>
          </cell>
          <cell r="N677">
            <v>0</v>
          </cell>
          <cell r="O677" t="str">
            <v/>
          </cell>
          <cell r="P677">
            <v>0</v>
          </cell>
          <cell r="Q677">
            <v>0</v>
          </cell>
          <cell r="R677">
            <v>0</v>
          </cell>
          <cell r="AA677">
            <v>0</v>
          </cell>
          <cell r="AD677" t="e">
            <v>#DIV/0!</v>
          </cell>
          <cell r="AE677" t="e">
            <v>#DIV/0!</v>
          </cell>
          <cell r="AF677" t="e">
            <v>#DIV/0!</v>
          </cell>
        </row>
        <row r="678">
          <cell r="M678">
            <v>0</v>
          </cell>
          <cell r="N678">
            <v>0</v>
          </cell>
          <cell r="O678" t="str">
            <v/>
          </cell>
          <cell r="P678">
            <v>1</v>
          </cell>
          <cell r="Q678">
            <v>0</v>
          </cell>
          <cell r="R678">
            <v>0</v>
          </cell>
          <cell r="AA678">
            <v>0</v>
          </cell>
          <cell r="AD678">
            <v>0</v>
          </cell>
          <cell r="AE678">
            <v>0</v>
          </cell>
          <cell r="AF678">
            <v>0</v>
          </cell>
        </row>
        <row r="679">
          <cell r="M679" t="str">
            <v>PESManPn</v>
          </cell>
          <cell r="N679" t="str">
            <v>Poste E/S vert manu 2 cadres + verrou PN</v>
          </cell>
          <cell r="O679" t="str">
            <v>Manual green I/O station 2 frames + PN lock</v>
          </cell>
          <cell r="P679">
            <v>1</v>
          </cell>
          <cell r="Q679">
            <v>0</v>
          </cell>
          <cell r="R679" t="str">
            <v/>
          </cell>
          <cell r="X679">
            <v>111.848625</v>
          </cell>
          <cell r="Y679">
            <v>378.27405000000005</v>
          </cell>
          <cell r="Z679">
            <v>577.95825749985261</v>
          </cell>
          <cell r="AA679">
            <v>1068.0809324998527</v>
          </cell>
          <cell r="AD679">
            <v>111.848625</v>
          </cell>
          <cell r="AE679">
            <v>378.27405000000005</v>
          </cell>
          <cell r="AF679">
            <v>577.95825749985261</v>
          </cell>
        </row>
        <row r="680">
          <cell r="M680" t="str">
            <v>Serr040</v>
          </cell>
          <cell r="N680" t="str">
            <v>Serrage 40 daN Touche tous types</v>
          </cell>
          <cell r="O680" t="str">
            <v>Clamping 40 daN All types of key</v>
          </cell>
          <cell r="P680">
            <v>2</v>
          </cell>
          <cell r="Q680">
            <v>0</v>
          </cell>
          <cell r="R680" t="str">
            <v/>
          </cell>
          <cell r="X680">
            <v>35.617050000000006</v>
          </cell>
          <cell r="Y680">
            <v>145.62029999999999</v>
          </cell>
          <cell r="Z680">
            <v>141.88436422470883</v>
          </cell>
          <cell r="AA680">
            <v>323.12171422470885</v>
          </cell>
          <cell r="AD680">
            <v>17.808525000000003</v>
          </cell>
          <cell r="AE680">
            <v>72.810149999999993</v>
          </cell>
          <cell r="AF680">
            <v>70.942182112354416</v>
          </cell>
        </row>
        <row r="681">
          <cell r="M681" t="str">
            <v>RefPrat</v>
          </cell>
          <cell r="N681" t="str">
            <v>Appui au pratique (toutes largeurs)</v>
          </cell>
          <cell r="O681" t="str">
            <v>Practical support (all widths)</v>
          </cell>
          <cell r="P681">
            <v>6</v>
          </cell>
          <cell r="Q681">
            <v>0</v>
          </cell>
          <cell r="R681" t="str">
            <v/>
          </cell>
          <cell r="X681">
            <v>0</v>
          </cell>
          <cell r="Y681">
            <v>0</v>
          </cell>
          <cell r="Z681">
            <v>0</v>
          </cell>
          <cell r="AA681">
            <v>0</v>
          </cell>
          <cell r="AD681">
            <v>0</v>
          </cell>
          <cell r="AE681">
            <v>0</v>
          </cell>
          <cell r="AF681">
            <v>0</v>
          </cell>
        </row>
        <row r="682">
          <cell r="M682" t="str">
            <v>Aval</v>
          </cell>
          <cell r="N682" t="str">
            <v>Avaloir</v>
          </cell>
          <cell r="O682" t="str">
            <v>Guide</v>
          </cell>
          <cell r="P682">
            <v>4</v>
          </cell>
          <cell r="Q682">
            <v>0</v>
          </cell>
          <cell r="R682" t="str">
            <v/>
          </cell>
          <cell r="X682">
            <v>0</v>
          </cell>
          <cell r="Y682">
            <v>0</v>
          </cell>
          <cell r="Z682">
            <v>0</v>
          </cell>
          <cell r="AA682">
            <v>0</v>
          </cell>
          <cell r="AD682">
            <v>0</v>
          </cell>
          <cell r="AE682">
            <v>0</v>
          </cell>
          <cell r="AF682">
            <v>0</v>
          </cell>
        </row>
        <row r="683">
          <cell r="M683" t="str">
            <v>PPinduc</v>
          </cell>
          <cell r="N683" t="str">
            <v>Détecteur inductif de présence pièce</v>
          </cell>
          <cell r="O683" t="str">
            <v>Inductive part presence detector</v>
          </cell>
          <cell r="P683">
            <v>3</v>
          </cell>
          <cell r="Q683">
            <v>0</v>
          </cell>
          <cell r="R683" t="str">
            <v/>
          </cell>
          <cell r="X683">
            <v>57.318975000000009</v>
          </cell>
          <cell r="Y683">
            <v>77.455349999999996</v>
          </cell>
          <cell r="Z683">
            <v>266.72490899982319</v>
          </cell>
          <cell r="AA683">
            <v>401.49923399982322</v>
          </cell>
          <cell r="AD683">
            <v>19.106325000000002</v>
          </cell>
          <cell r="AE683">
            <v>25.818449999999999</v>
          </cell>
          <cell r="AF683">
            <v>88.908302999941057</v>
          </cell>
        </row>
        <row r="684">
          <cell r="M684" t="str">
            <v>PlotElastique</v>
          </cell>
          <cell r="N684" t="str">
            <v>Plot élastique type butée Paulstra</v>
          </cell>
          <cell r="O684" t="str">
            <v>Elastic plate type Paulstra stop</v>
          </cell>
          <cell r="P684">
            <v>4</v>
          </cell>
          <cell r="Q684">
            <v>0</v>
          </cell>
          <cell r="R684" t="str">
            <v/>
          </cell>
          <cell r="X684">
            <v>0</v>
          </cell>
          <cell r="Y684">
            <v>0</v>
          </cell>
          <cell r="Z684">
            <v>0</v>
          </cell>
          <cell r="AA684">
            <v>0</v>
          </cell>
          <cell r="AD684">
            <v>0</v>
          </cell>
          <cell r="AE684">
            <v>0</v>
          </cell>
          <cell r="AF684">
            <v>0</v>
          </cell>
        </row>
        <row r="685">
          <cell r="M685" t="str">
            <v>RefPrat</v>
          </cell>
          <cell r="N685" t="str">
            <v>Appui au pratique (toutes largeurs)</v>
          </cell>
          <cell r="O685" t="str">
            <v>Practical support (all widths)</v>
          </cell>
          <cell r="P685">
            <v>6</v>
          </cell>
          <cell r="Q685">
            <v>0</v>
          </cell>
          <cell r="R685" t="str">
            <v>02</v>
          </cell>
          <cell r="X685">
            <v>0</v>
          </cell>
          <cell r="Y685">
            <v>0</v>
          </cell>
          <cell r="Z685">
            <v>0</v>
          </cell>
          <cell r="AA685">
            <v>0</v>
          </cell>
          <cell r="AD685">
            <v>0</v>
          </cell>
          <cell r="AE685">
            <v>0</v>
          </cell>
          <cell r="AF685">
            <v>0</v>
          </cell>
        </row>
        <row r="686">
          <cell r="M686" t="str">
            <v>Aval</v>
          </cell>
          <cell r="N686" t="str">
            <v>Avaloir</v>
          </cell>
          <cell r="O686" t="str">
            <v>Guide</v>
          </cell>
          <cell r="P686">
            <v>4</v>
          </cell>
          <cell r="Q686">
            <v>0</v>
          </cell>
          <cell r="R686" t="str">
            <v>02</v>
          </cell>
          <cell r="X686">
            <v>0</v>
          </cell>
          <cell r="Y686">
            <v>0</v>
          </cell>
          <cell r="Z686">
            <v>0</v>
          </cell>
          <cell r="AA686">
            <v>0</v>
          </cell>
          <cell r="AD686">
            <v>0</v>
          </cell>
          <cell r="AE686">
            <v>0</v>
          </cell>
          <cell r="AF686">
            <v>0</v>
          </cell>
        </row>
        <row r="687">
          <cell r="M687" t="str">
            <v>PPinduc</v>
          </cell>
          <cell r="N687" t="str">
            <v>Détecteur inductif de présence pièce</v>
          </cell>
          <cell r="O687" t="str">
            <v>Inductive part presence detector</v>
          </cell>
          <cell r="P687">
            <v>3</v>
          </cell>
          <cell r="Q687">
            <v>0</v>
          </cell>
          <cell r="R687" t="str">
            <v>02</v>
          </cell>
          <cell r="X687">
            <v>57.318975000000009</v>
          </cell>
          <cell r="Y687">
            <v>77.455349999999996</v>
          </cell>
          <cell r="Z687">
            <v>266.72490899982319</v>
          </cell>
          <cell r="AA687">
            <v>401.49923399982322</v>
          </cell>
          <cell r="AD687">
            <v>19.106325000000002</v>
          </cell>
          <cell r="AE687">
            <v>25.818449999999999</v>
          </cell>
          <cell r="AF687">
            <v>88.908302999941057</v>
          </cell>
        </row>
        <row r="688">
          <cell r="M688" t="str">
            <v>PlotElastique</v>
          </cell>
          <cell r="N688" t="str">
            <v>Plot élastique type butée Paulstra</v>
          </cell>
          <cell r="O688" t="str">
            <v>Elastic plate type Paulstra stop</v>
          </cell>
          <cell r="P688">
            <v>4</v>
          </cell>
          <cell r="Q688">
            <v>0</v>
          </cell>
          <cell r="R688" t="str">
            <v>02</v>
          </cell>
          <cell r="X688">
            <v>0</v>
          </cell>
          <cell r="Y688">
            <v>0</v>
          </cell>
          <cell r="Z688">
            <v>0</v>
          </cell>
          <cell r="AA688">
            <v>0</v>
          </cell>
          <cell r="AD688">
            <v>0</v>
          </cell>
          <cell r="AE688">
            <v>0</v>
          </cell>
          <cell r="AF688">
            <v>0</v>
          </cell>
        </row>
        <row r="689">
          <cell r="M689" t="str">
            <v>AmePostErgo</v>
          </cell>
          <cell r="N689" t="str">
            <v>Forfait aménagement de poste ergonomie</v>
          </cell>
          <cell r="O689" t="str">
            <v>Ergonomic workstation layout package</v>
          </cell>
          <cell r="P689">
            <v>1</v>
          </cell>
          <cell r="Q689">
            <v>0</v>
          </cell>
          <cell r="R689" t="str">
            <v/>
          </cell>
          <cell r="X689">
            <v>0</v>
          </cell>
          <cell r="Y689">
            <v>0</v>
          </cell>
          <cell r="Z689">
            <v>0</v>
          </cell>
          <cell r="AA689">
            <v>0</v>
          </cell>
          <cell r="AD689">
            <v>0</v>
          </cell>
          <cell r="AE689">
            <v>0</v>
          </cell>
          <cell r="AF689">
            <v>0</v>
          </cell>
        </row>
        <row r="690">
          <cell r="M690" t="str">
            <v>AmePostAntiIntrus</v>
          </cell>
          <cell r="N690" t="str">
            <v>Forfait aménagement de poste anti intrusion</v>
          </cell>
          <cell r="O690" t="str">
            <v>Fixed price for the installation of an anti-intrusion station</v>
          </cell>
          <cell r="P690">
            <v>1</v>
          </cell>
          <cell r="Q690">
            <v>0</v>
          </cell>
          <cell r="R690" t="str">
            <v/>
          </cell>
          <cell r="X690">
            <v>0</v>
          </cell>
          <cell r="Y690">
            <v>0</v>
          </cell>
          <cell r="Z690">
            <v>0</v>
          </cell>
          <cell r="AA690">
            <v>0</v>
          </cell>
          <cell r="AD690">
            <v>0</v>
          </cell>
          <cell r="AE690">
            <v>0</v>
          </cell>
          <cell r="AF690">
            <v>0</v>
          </cell>
        </row>
        <row r="691">
          <cell r="M691" t="str">
            <v>PupBPvalidation</v>
          </cell>
          <cell r="N691" t="str">
            <v>Pupitre BP validation</v>
          </cell>
          <cell r="O691" t="str">
            <v>BP validation desk</v>
          </cell>
          <cell r="P691">
            <v>1</v>
          </cell>
          <cell r="Q691">
            <v>0</v>
          </cell>
          <cell r="R691" t="str">
            <v/>
          </cell>
          <cell r="X691">
            <v>94.129874999999998</v>
          </cell>
          <cell r="Y691">
            <v>83.51700000000001</v>
          </cell>
          <cell r="Z691">
            <v>194.95830299994108</v>
          </cell>
          <cell r="AA691">
            <v>372.60517799994113</v>
          </cell>
          <cell r="AD691">
            <v>94.129874999999998</v>
          </cell>
          <cell r="AE691">
            <v>83.51700000000001</v>
          </cell>
          <cell r="AF691">
            <v>194.95830299994108</v>
          </cell>
        </row>
        <row r="692">
          <cell r="M692" t="str">
            <v>CoffretOpeIHM_TP700</v>
          </cell>
          <cell r="N692" t="str">
            <v>Coffret IHM TP700</v>
          </cell>
          <cell r="O692" t="str">
            <v>IHM TP700 power box</v>
          </cell>
          <cell r="P692">
            <v>1</v>
          </cell>
          <cell r="Q692">
            <v>0</v>
          </cell>
          <cell r="R692" t="str">
            <v/>
          </cell>
          <cell r="X692">
            <v>434.93624999999997</v>
          </cell>
          <cell r="Y692">
            <v>1218.5775000000001</v>
          </cell>
          <cell r="Z692">
            <v>1109.5830299994107</v>
          </cell>
          <cell r="AA692">
            <v>2763.0967799994105</v>
          </cell>
          <cell r="AD692">
            <v>434.93624999999997</v>
          </cell>
          <cell r="AE692">
            <v>1218.5775000000001</v>
          </cell>
          <cell r="AF692">
            <v>1109.5830299994107</v>
          </cell>
        </row>
        <row r="693">
          <cell r="M693" t="str">
            <v>AffDivVerrin</v>
          </cell>
          <cell r="N693" t="str">
            <v>Afficheur diversité par verrines</v>
          </cell>
          <cell r="O693" t="str">
            <v>Display divers parts by Lamp</v>
          </cell>
          <cell r="P693">
            <v>1</v>
          </cell>
          <cell r="Q693" t="str">
            <v>Orange pour appel OP</v>
          </cell>
          <cell r="R693" t="str">
            <v/>
          </cell>
          <cell r="X693">
            <v>62.570025000000001</v>
          </cell>
          <cell r="Y693">
            <v>110.8275</v>
          </cell>
          <cell r="Z693">
            <v>278.95830299994105</v>
          </cell>
          <cell r="AA693">
            <v>452.35582799994108</v>
          </cell>
          <cell r="AD693">
            <v>62.570025000000001</v>
          </cell>
          <cell r="AE693">
            <v>110.8275</v>
          </cell>
          <cell r="AF693">
            <v>278.95830299994105</v>
          </cell>
        </row>
        <row r="694">
          <cell r="M694">
            <v>0</v>
          </cell>
          <cell r="N694">
            <v>0</v>
          </cell>
          <cell r="O694" t="str">
            <v/>
          </cell>
          <cell r="P694">
            <v>0</v>
          </cell>
          <cell r="Q694">
            <v>0</v>
          </cell>
          <cell r="R694">
            <v>0</v>
          </cell>
          <cell r="AA694">
            <v>0</v>
          </cell>
          <cell r="AD694" t="e">
            <v>#DIV/0!</v>
          </cell>
          <cell r="AE694" t="e">
            <v>#DIV/0!</v>
          </cell>
          <cell r="AF694" t="e">
            <v>#DIV/0!</v>
          </cell>
        </row>
        <row r="695">
          <cell r="M695">
            <v>0</v>
          </cell>
          <cell r="N695">
            <v>0</v>
          </cell>
          <cell r="O695" t="str">
            <v/>
          </cell>
          <cell r="P695">
            <v>1</v>
          </cell>
          <cell r="Q695">
            <v>0</v>
          </cell>
          <cell r="R695">
            <v>0</v>
          </cell>
          <cell r="AA695">
            <v>0</v>
          </cell>
          <cell r="AD695">
            <v>0</v>
          </cell>
          <cell r="AE695">
            <v>0</v>
          </cell>
          <cell r="AF695">
            <v>0</v>
          </cell>
        </row>
        <row r="696">
          <cell r="M696" t="str">
            <v>PotCol</v>
          </cell>
          <cell r="N696" t="str">
            <v>Potence d'encollage</v>
          </cell>
          <cell r="O696" t="str">
            <v>Gluing bracket</v>
          </cell>
          <cell r="P696">
            <v>1</v>
          </cell>
          <cell r="Q696">
            <v>0</v>
          </cell>
          <cell r="R696" t="str">
            <v>07,.</v>
          </cell>
          <cell r="X696">
            <v>11.553884999999998</v>
          </cell>
          <cell r="Y696">
            <v>747.37949999999989</v>
          </cell>
          <cell r="Z696">
            <v>669.58321199976433</v>
          </cell>
          <cell r="AA696">
            <v>1428.5165969997643</v>
          </cell>
          <cell r="AD696">
            <v>11.553884999999998</v>
          </cell>
          <cell r="AE696">
            <v>747.37949999999989</v>
          </cell>
          <cell r="AF696">
            <v>669.58321199976433</v>
          </cell>
        </row>
        <row r="697">
          <cell r="M697" t="str">
            <v>1AppliAutoFroid</v>
          </cell>
          <cell r="N697" t="str">
            <v>1 application auto encollage à froid</v>
          </cell>
          <cell r="O697" t="str">
            <v>1 application auto gluing cold</v>
          </cell>
          <cell r="P697">
            <v>1</v>
          </cell>
          <cell r="Q697">
            <v>0</v>
          </cell>
          <cell r="R697" t="str">
            <v/>
          </cell>
          <cell r="X697">
            <v>0</v>
          </cell>
          <cell r="Y697">
            <v>637.39200000000005</v>
          </cell>
          <cell r="Z697">
            <v>958.65000000000009</v>
          </cell>
          <cell r="AA697">
            <v>1596.0420000000001</v>
          </cell>
          <cell r="AD697">
            <v>0</v>
          </cell>
          <cell r="AE697">
            <v>637.39200000000005</v>
          </cell>
          <cell r="AF697">
            <v>958.65000000000009</v>
          </cell>
        </row>
        <row r="698">
          <cell r="M698" t="str">
            <v>ChariotFut</v>
          </cell>
          <cell r="N698" t="str">
            <v>Chariot manutention des fûts de colle</v>
          </cell>
          <cell r="O698" t="str">
            <v>Handling Trolley glue drums</v>
          </cell>
          <cell r="P698">
            <v>1</v>
          </cell>
          <cell r="Q698" t="str">
            <v>Qté à adapter - 1 par zone</v>
          </cell>
          <cell r="R698" t="str">
            <v/>
          </cell>
          <cell r="X698">
            <v>0</v>
          </cell>
          <cell r="Y698">
            <v>0</v>
          </cell>
          <cell r="Z698">
            <v>0</v>
          </cell>
          <cell r="AA698">
            <v>0</v>
          </cell>
          <cell r="AD698">
            <v>0</v>
          </cell>
          <cell r="AE698">
            <v>0</v>
          </cell>
          <cell r="AF698">
            <v>0</v>
          </cell>
        </row>
        <row r="699">
          <cell r="M699" t="str">
            <v>SupGoulotColle</v>
          </cell>
          <cell r="N699" t="str">
            <v>Support de goulottage pour faisceaux colle (au Mt)</v>
          </cell>
          <cell r="O699" t="str">
            <v>Support for cable channel specific for glue</v>
          </cell>
          <cell r="P699">
            <v>6</v>
          </cell>
          <cell r="Q699">
            <v>0</v>
          </cell>
          <cell r="R699" t="str">
            <v/>
          </cell>
          <cell r="X699">
            <v>0</v>
          </cell>
          <cell r="Y699">
            <v>0</v>
          </cell>
          <cell r="Z699">
            <v>0</v>
          </cell>
          <cell r="AA699">
            <v>0</v>
          </cell>
          <cell r="AD699">
            <v>0</v>
          </cell>
          <cell r="AE699">
            <v>0</v>
          </cell>
          <cell r="AF699">
            <v>0</v>
          </cell>
        </row>
        <row r="700">
          <cell r="M700" t="str">
            <v>Plate1000</v>
          </cell>
          <cell r="N700" t="str">
            <v>Platelage H=800 à 1200 au m²</v>
          </cell>
          <cell r="O700" t="str">
            <v>Decking H=800 to 1200 per m²</v>
          </cell>
          <cell r="P700">
            <v>5</v>
          </cell>
          <cell r="Q700" t="str">
            <v>pour plateforme encollage</v>
          </cell>
          <cell r="R700" t="str">
            <v/>
          </cell>
          <cell r="X700">
            <v>0</v>
          </cell>
          <cell r="Y700">
            <v>0</v>
          </cell>
          <cell r="Z700">
            <v>0</v>
          </cell>
          <cell r="AA700">
            <v>0</v>
          </cell>
          <cell r="AD700">
            <v>0</v>
          </cell>
          <cell r="AE700">
            <v>0</v>
          </cell>
          <cell r="AF700">
            <v>0</v>
          </cell>
        </row>
        <row r="701">
          <cell r="M701" t="str">
            <v>EscalDroit</v>
          </cell>
          <cell r="N701" t="str">
            <v>Escalier droit largeur 800 au m en hauteur</v>
          </cell>
          <cell r="O701" t="str">
            <v>Straight staircase width 800 to m in height</v>
          </cell>
          <cell r="P701">
            <v>1.2</v>
          </cell>
          <cell r="Q701" t="str">
            <v>pour plateforme encollage</v>
          </cell>
          <cell r="R701" t="str">
            <v/>
          </cell>
          <cell r="X701">
            <v>0</v>
          </cell>
          <cell r="Y701">
            <v>0</v>
          </cell>
          <cell r="Z701">
            <v>0</v>
          </cell>
          <cell r="AA701">
            <v>0</v>
          </cell>
          <cell r="AD701">
            <v>0</v>
          </cell>
          <cell r="AE701">
            <v>0</v>
          </cell>
          <cell r="AF701">
            <v>0</v>
          </cell>
        </row>
        <row r="702">
          <cell r="M702" t="str">
            <v>CoffretOpeIHM_TP700</v>
          </cell>
          <cell r="N702" t="str">
            <v>Coffret IHM TP700</v>
          </cell>
          <cell r="O702" t="str">
            <v>IHM TP700 power box</v>
          </cell>
          <cell r="P702">
            <v>1</v>
          </cell>
          <cell r="Q702" t="str">
            <v>Pour présntation colle</v>
          </cell>
          <cell r="R702" t="str">
            <v/>
          </cell>
          <cell r="X702">
            <v>434.93624999999997</v>
          </cell>
          <cell r="Y702">
            <v>1218.5775000000001</v>
          </cell>
          <cell r="Z702">
            <v>1109.5830299994107</v>
          </cell>
          <cell r="AA702">
            <v>2763.0967799994105</v>
          </cell>
          <cell r="AD702">
            <v>434.93624999999997</v>
          </cell>
          <cell r="AE702">
            <v>1218.5775000000001</v>
          </cell>
          <cell r="AF702">
            <v>1109.5830299994107</v>
          </cell>
        </row>
        <row r="703">
          <cell r="M703">
            <v>0</v>
          </cell>
          <cell r="N703">
            <v>0</v>
          </cell>
          <cell r="O703" t="str">
            <v/>
          </cell>
          <cell r="P703">
            <v>0</v>
          </cell>
          <cell r="Q703">
            <v>0</v>
          </cell>
          <cell r="R703">
            <v>0</v>
          </cell>
          <cell r="AA703">
            <v>0</v>
          </cell>
          <cell r="AD703" t="e">
            <v>#DIV/0!</v>
          </cell>
          <cell r="AE703" t="e">
            <v>#DIV/0!</v>
          </cell>
          <cell r="AF703" t="e">
            <v>#DIV/0!</v>
          </cell>
        </row>
        <row r="704">
          <cell r="M704">
            <v>0</v>
          </cell>
          <cell r="N704">
            <v>0</v>
          </cell>
          <cell r="O704" t="str">
            <v/>
          </cell>
          <cell r="P704">
            <v>1</v>
          </cell>
          <cell r="Q704">
            <v>0</v>
          </cell>
          <cell r="R704">
            <v>0</v>
          </cell>
          <cell r="AA704">
            <v>0</v>
          </cell>
          <cell r="AD704">
            <v>0</v>
          </cell>
          <cell r="AE704">
            <v>0</v>
          </cell>
          <cell r="AF704">
            <v>0</v>
          </cell>
        </row>
        <row r="705">
          <cell r="M705" t="str">
            <v>PostDep1000</v>
          </cell>
          <cell r="N705" t="str">
            <v>Poste de dépose 1000 x 1000</v>
          </cell>
          <cell r="O705" t="str">
            <v>Rest station 1000 x 1000</v>
          </cell>
          <cell r="P705">
            <v>1</v>
          </cell>
          <cell r="Q705">
            <v>0</v>
          </cell>
          <cell r="R705" t="str">
            <v/>
          </cell>
          <cell r="X705">
            <v>27.349875000000001</v>
          </cell>
          <cell r="Y705">
            <v>59.608500000000006</v>
          </cell>
          <cell r="Z705">
            <v>43.500521512366213</v>
          </cell>
          <cell r="AA705">
            <v>130.45889651236621</v>
          </cell>
          <cell r="AD705">
            <v>27.349875000000001</v>
          </cell>
          <cell r="AE705">
            <v>59.608500000000006</v>
          </cell>
          <cell r="AF705">
            <v>43.500521512366213</v>
          </cell>
        </row>
        <row r="706">
          <cell r="M706" t="str">
            <v>RefPrat</v>
          </cell>
          <cell r="N706" t="str">
            <v>Appui au pratique (toutes largeurs)</v>
          </cell>
          <cell r="O706" t="str">
            <v>Practical support (all widths)</v>
          </cell>
          <cell r="P706">
            <v>5</v>
          </cell>
          <cell r="Q706">
            <v>0</v>
          </cell>
          <cell r="R706" t="str">
            <v/>
          </cell>
          <cell r="X706">
            <v>0</v>
          </cell>
          <cell r="Y706">
            <v>0</v>
          </cell>
          <cell r="Z706">
            <v>0</v>
          </cell>
          <cell r="AA706">
            <v>0</v>
          </cell>
          <cell r="AD706">
            <v>0</v>
          </cell>
          <cell r="AE706">
            <v>0</v>
          </cell>
          <cell r="AF706">
            <v>0</v>
          </cell>
        </row>
        <row r="707">
          <cell r="M707" t="str">
            <v>PPinduc</v>
          </cell>
          <cell r="N707" t="str">
            <v>Détecteur inductif de présence pièce</v>
          </cell>
          <cell r="O707" t="str">
            <v>Inductive part presence detector</v>
          </cell>
          <cell r="P707">
            <v>1</v>
          </cell>
          <cell r="Q707">
            <v>0</v>
          </cell>
          <cell r="R707" t="str">
            <v/>
          </cell>
          <cell r="X707">
            <v>19.106325000000002</v>
          </cell>
          <cell r="Y707">
            <v>25.818449999999999</v>
          </cell>
          <cell r="Z707">
            <v>88.908302999941071</v>
          </cell>
          <cell r="AA707">
            <v>133.83307799994105</v>
          </cell>
          <cell r="AD707">
            <v>19.106325000000002</v>
          </cell>
          <cell r="AE707">
            <v>25.818449999999999</v>
          </cell>
          <cell r="AF707">
            <v>88.908302999941071</v>
          </cell>
        </row>
        <row r="708">
          <cell r="M708">
            <v>0</v>
          </cell>
          <cell r="N708">
            <v>0</v>
          </cell>
          <cell r="O708" t="str">
            <v/>
          </cell>
          <cell r="P708">
            <v>0</v>
          </cell>
          <cell r="Q708">
            <v>0</v>
          </cell>
          <cell r="R708">
            <v>0</v>
          </cell>
          <cell r="AA708">
            <v>0</v>
          </cell>
          <cell r="AD708" t="e">
            <v>#DIV/0!</v>
          </cell>
          <cell r="AE708" t="e">
            <v>#DIV/0!</v>
          </cell>
          <cell r="AF708" t="e">
            <v>#DIV/0!</v>
          </cell>
        </row>
        <row r="709">
          <cell r="M709">
            <v>0</v>
          </cell>
          <cell r="N709">
            <v>0</v>
          </cell>
          <cell r="O709" t="str">
            <v/>
          </cell>
          <cell r="P709">
            <v>1</v>
          </cell>
          <cell r="Q709">
            <v>0</v>
          </cell>
          <cell r="R709">
            <v>0</v>
          </cell>
          <cell r="AA709">
            <v>0</v>
          </cell>
          <cell r="AD709">
            <v>0</v>
          </cell>
          <cell r="AE709">
            <v>0</v>
          </cell>
          <cell r="AF709">
            <v>0</v>
          </cell>
        </row>
        <row r="710">
          <cell r="M710" t="str">
            <v>PlaqueSol</v>
          </cell>
          <cell r="N710" t="str">
            <v>Plaque au sol robot</v>
          </cell>
          <cell r="O710" t="str">
            <v>Robot floor plate</v>
          </cell>
          <cell r="P710">
            <v>1</v>
          </cell>
          <cell r="Q710">
            <v>0</v>
          </cell>
          <cell r="R710" t="str">
            <v/>
          </cell>
          <cell r="X710">
            <v>0</v>
          </cell>
          <cell r="Y710">
            <v>0</v>
          </cell>
          <cell r="Z710">
            <v>0</v>
          </cell>
          <cell r="AA710">
            <v>0</v>
          </cell>
          <cell r="AD710">
            <v>0</v>
          </cell>
          <cell r="AE710">
            <v>0</v>
          </cell>
          <cell r="AF710">
            <v>0</v>
          </cell>
        </row>
        <row r="711">
          <cell r="M711" t="str">
            <v>Robotnu7</v>
          </cell>
          <cell r="N711" t="str">
            <v>Robot nu bras 3,00m / 210 Kg</v>
          </cell>
          <cell r="O711" t="str">
            <v>Robot bare arm 3.00m / 210 Kg</v>
          </cell>
          <cell r="P711">
            <v>1</v>
          </cell>
          <cell r="Q711">
            <v>0</v>
          </cell>
          <cell r="R711" t="str">
            <v/>
          </cell>
          <cell r="X711">
            <v>0</v>
          </cell>
          <cell r="Y711">
            <v>0</v>
          </cell>
          <cell r="Z711">
            <v>0</v>
          </cell>
          <cell r="AA711">
            <v>0</v>
          </cell>
          <cell r="AD711">
            <v>0</v>
          </cell>
          <cell r="AE711">
            <v>0</v>
          </cell>
          <cell r="AF711">
            <v>0</v>
          </cell>
        </row>
        <row r="712">
          <cell r="M712" t="str">
            <v>Robotintégration-V11</v>
          </cell>
          <cell r="N712" t="str">
            <v>Intégration robot + baie sur site -V11</v>
          </cell>
          <cell r="O712" t="str">
            <v>Robot + bay integration on site -V11</v>
          </cell>
          <cell r="P712">
            <v>1</v>
          </cell>
          <cell r="Q712">
            <v>0</v>
          </cell>
          <cell r="R712" t="str">
            <v/>
          </cell>
          <cell r="X712">
            <v>272.35057499999999</v>
          </cell>
          <cell r="Y712">
            <v>862.84800000000007</v>
          </cell>
          <cell r="Z712">
            <v>1585.7331209995875</v>
          </cell>
          <cell r="AA712">
            <v>2720.9316959995876</v>
          </cell>
          <cell r="AD712">
            <v>272.35057499999999</v>
          </cell>
          <cell r="AE712">
            <v>862.84800000000007</v>
          </cell>
          <cell r="AF712">
            <v>1585.7331209995875</v>
          </cell>
        </row>
        <row r="713">
          <cell r="M713" t="str">
            <v>EPF</v>
          </cell>
          <cell r="N713" t="str">
            <v>Applicatif Robot EPF</v>
          </cell>
          <cell r="O713" t="str">
            <v xml:space="preserve"> EPF robot application</v>
          </cell>
          <cell r="P713">
            <v>1</v>
          </cell>
          <cell r="Q713">
            <v>0</v>
          </cell>
          <cell r="R713" t="str">
            <v/>
          </cell>
          <cell r="X713">
            <v>40.949999999999996</v>
          </cell>
          <cell r="Y713">
            <v>72.995999999999995</v>
          </cell>
          <cell r="Z713">
            <v>78.75</v>
          </cell>
          <cell r="AA713">
            <v>192.696</v>
          </cell>
          <cell r="AD713">
            <v>40.949999999999996</v>
          </cell>
          <cell r="AE713">
            <v>72.995999999999995</v>
          </cell>
          <cell r="AF713">
            <v>78.75</v>
          </cell>
        </row>
        <row r="714">
          <cell r="M714" t="str">
            <v>TrajMan</v>
          </cell>
          <cell r="N714" t="str">
            <v>Trajectoire de manutention</v>
          </cell>
          <cell r="O714" t="str">
            <v>Handling path</v>
          </cell>
          <cell r="P714">
            <v>2</v>
          </cell>
          <cell r="Q714" t="str">
            <v>Prise OP58 Dépose OP70</v>
          </cell>
          <cell r="R714" t="str">
            <v/>
          </cell>
          <cell r="X714">
            <v>0</v>
          </cell>
          <cell r="Y714">
            <v>0</v>
          </cell>
          <cell r="Z714">
            <v>0</v>
          </cell>
          <cell r="AA714">
            <v>0</v>
          </cell>
          <cell r="AD714">
            <v>0</v>
          </cell>
          <cell r="AE714">
            <v>0</v>
          </cell>
          <cell r="AF714">
            <v>0</v>
          </cell>
        </row>
        <row r="715">
          <cell r="M715" t="str">
            <v>TrajMan</v>
          </cell>
          <cell r="N715" t="str">
            <v>Trajectoire de manutention</v>
          </cell>
          <cell r="O715" t="str">
            <v>Handling path</v>
          </cell>
          <cell r="P715">
            <v>1</v>
          </cell>
          <cell r="Q715" t="str">
            <v>Présentation au Portillon</v>
          </cell>
          <cell r="R715" t="str">
            <v/>
          </cell>
          <cell r="X715">
            <v>0</v>
          </cell>
          <cell r="Y715">
            <v>0</v>
          </cell>
          <cell r="Z715">
            <v>0</v>
          </cell>
          <cell r="AA715">
            <v>0</v>
          </cell>
          <cell r="AD715">
            <v>0</v>
          </cell>
          <cell r="AE715">
            <v>0</v>
          </cell>
          <cell r="AF715">
            <v>0</v>
          </cell>
        </row>
        <row r="716">
          <cell r="M716" t="str">
            <v>TrajColle</v>
          </cell>
          <cell r="N716" t="str">
            <v>Trajectoire d'encollage</v>
          </cell>
          <cell r="O716" t="str">
            <v>Glueing path</v>
          </cell>
          <cell r="P716">
            <v>1</v>
          </cell>
          <cell r="Q716">
            <v>0</v>
          </cell>
          <cell r="R716" t="str">
            <v/>
          </cell>
          <cell r="X716">
            <v>0</v>
          </cell>
          <cell r="Y716">
            <v>0</v>
          </cell>
          <cell r="Z716">
            <v>0</v>
          </cell>
          <cell r="AA716">
            <v>0</v>
          </cell>
          <cell r="AD716">
            <v>0</v>
          </cell>
          <cell r="AE716">
            <v>0</v>
          </cell>
          <cell r="AF716">
            <v>0</v>
          </cell>
        </row>
        <row r="717">
          <cell r="M717" t="str">
            <v>EchCodeTraj</v>
          </cell>
          <cell r="N717" t="str">
            <v>Echange Code Trajectoire avec baie robot</v>
          </cell>
          <cell r="O717" t="str">
            <v>Exchange of Trajectory Code with robot bay</v>
          </cell>
          <cell r="P717">
            <v>3</v>
          </cell>
          <cell r="Q717">
            <v>0</v>
          </cell>
          <cell r="R717" t="str">
            <v/>
          </cell>
          <cell r="X717">
            <v>35.4375</v>
          </cell>
          <cell r="Y717">
            <v>0</v>
          </cell>
          <cell r="Z717">
            <v>227.56239989980551</v>
          </cell>
          <cell r="AA717">
            <v>262.99989989980554</v>
          </cell>
          <cell r="AD717">
            <v>11.8125</v>
          </cell>
          <cell r="AE717">
            <v>0</v>
          </cell>
          <cell r="AF717">
            <v>75.854133299935171</v>
          </cell>
        </row>
        <row r="718">
          <cell r="M718" t="str">
            <v>HEtudAUT</v>
          </cell>
          <cell r="N718" t="str">
            <v>Une heure d'études automatismes</v>
          </cell>
          <cell r="O718" t="str">
            <v>One hour of automation studies</v>
          </cell>
          <cell r="P718">
            <v>1</v>
          </cell>
          <cell r="Q718">
            <v>0</v>
          </cell>
          <cell r="R718" t="str">
            <v/>
          </cell>
          <cell r="X718">
            <v>65</v>
          </cell>
          <cell r="Y718">
            <v>0</v>
          </cell>
          <cell r="Z718">
            <v>0</v>
          </cell>
          <cell r="AA718">
            <v>65</v>
          </cell>
          <cell r="AD718">
            <v>65</v>
          </cell>
          <cell r="AE718">
            <v>0</v>
          </cell>
          <cell r="AF718">
            <v>0</v>
          </cell>
        </row>
        <row r="719">
          <cell r="M719" t="str">
            <v>VerrineRobot</v>
          </cell>
          <cell r="N719" t="str">
            <v>Verrine Robot</v>
          </cell>
          <cell r="O719" t="str">
            <v>To make</v>
          </cell>
          <cell r="P719">
            <v>1</v>
          </cell>
          <cell r="Q719">
            <v>0</v>
          </cell>
          <cell r="R719" t="str">
            <v/>
          </cell>
          <cell r="AA719">
            <v>0</v>
          </cell>
          <cell r="AD719">
            <v>0</v>
          </cell>
          <cell r="AE719">
            <v>0</v>
          </cell>
          <cell r="AF719">
            <v>0</v>
          </cell>
        </row>
        <row r="720">
          <cell r="M720" t="str">
            <v>CamAxElectRobV11</v>
          </cell>
          <cell r="N720" t="str">
            <v>Cames axes Electroniques DCS pour Robot V11</v>
          </cell>
          <cell r="O720" t="str">
            <v>DCS electronic axis cams for V11 Robot</v>
          </cell>
          <cell r="P720">
            <v>1</v>
          </cell>
          <cell r="Q720">
            <v>0</v>
          </cell>
          <cell r="R720" t="str">
            <v/>
          </cell>
          <cell r="X720">
            <v>102.80161022727272</v>
          </cell>
          <cell r="Y720">
            <v>324.59604545454545</v>
          </cell>
          <cell r="Z720">
            <v>463.74988418159313</v>
          </cell>
          <cell r="AA720">
            <v>891.14753986341134</v>
          </cell>
          <cell r="AD720">
            <v>102.80161022727272</v>
          </cell>
          <cell r="AE720">
            <v>324.59604545454545</v>
          </cell>
          <cell r="AF720">
            <v>463.74988418159313</v>
          </cell>
        </row>
        <row r="721">
          <cell r="M721">
            <v>0</v>
          </cell>
          <cell r="N721">
            <v>0</v>
          </cell>
          <cell r="O721" t="str">
            <v/>
          </cell>
          <cell r="P721">
            <v>0</v>
          </cell>
          <cell r="Q721">
            <v>0</v>
          </cell>
          <cell r="R721">
            <v>0</v>
          </cell>
          <cell r="AA721">
            <v>0</v>
          </cell>
          <cell r="AD721" t="e">
            <v>#DIV/0!</v>
          </cell>
          <cell r="AE721" t="e">
            <v>#DIV/0!</v>
          </cell>
          <cell r="AF721" t="e">
            <v>#DIV/0!</v>
          </cell>
        </row>
        <row r="722">
          <cell r="M722">
            <v>0</v>
          </cell>
          <cell r="N722">
            <v>0</v>
          </cell>
          <cell r="O722" t="str">
            <v/>
          </cell>
          <cell r="P722">
            <v>1</v>
          </cell>
          <cell r="Q722">
            <v>0</v>
          </cell>
          <cell r="R722">
            <v>0</v>
          </cell>
          <cell r="AA722">
            <v>0</v>
          </cell>
          <cell r="AD722">
            <v>0</v>
          </cell>
          <cell r="AE722">
            <v>0</v>
          </cell>
          <cell r="AF722">
            <v>0</v>
          </cell>
        </row>
        <row r="723">
          <cell r="M723" t="str">
            <v>PrehFlexyPortSimple</v>
          </cell>
          <cell r="N723" t="str">
            <v>Prehenseur Flexy Portes simple</v>
          </cell>
          <cell r="O723" t="str">
            <v>Flexy Gripper Single Doors</v>
          </cell>
          <cell r="P723">
            <v>1</v>
          </cell>
          <cell r="Q723">
            <v>0</v>
          </cell>
          <cell r="R723" t="str">
            <v/>
          </cell>
          <cell r="X723">
            <v>81.899999999999991</v>
          </cell>
          <cell r="Y723">
            <v>1201.1223000000002</v>
          </cell>
          <cell r="Z723">
            <v>378</v>
          </cell>
          <cell r="AA723">
            <v>1661.0223000000003</v>
          </cell>
          <cell r="AD723">
            <v>81.899999999999991</v>
          </cell>
          <cell r="AE723">
            <v>1201.1223000000002</v>
          </cell>
          <cell r="AF723">
            <v>378</v>
          </cell>
        </row>
        <row r="724">
          <cell r="M724" t="str">
            <v>PPlaser</v>
          </cell>
          <cell r="N724" t="str">
            <v>Détecteur laser de présence pièce</v>
          </cell>
          <cell r="O724" t="str">
            <v xml:space="preserve">Parts presence laser sensor </v>
          </cell>
          <cell r="P724">
            <v>1</v>
          </cell>
          <cell r="Q724">
            <v>0</v>
          </cell>
          <cell r="R724" t="str">
            <v/>
          </cell>
          <cell r="X724">
            <v>19.106325000000002</v>
          </cell>
          <cell r="Y724">
            <v>25.818449999999999</v>
          </cell>
          <cell r="Z724">
            <v>88.908302999941071</v>
          </cell>
          <cell r="AA724">
            <v>133.83307799994105</v>
          </cell>
          <cell r="AD724">
            <v>19.106325000000002</v>
          </cell>
          <cell r="AE724">
            <v>25.818449999999999</v>
          </cell>
          <cell r="AF724">
            <v>88.908302999941071</v>
          </cell>
        </row>
        <row r="725">
          <cell r="M725" t="str">
            <v>GabContBuse</v>
          </cell>
          <cell r="N725" t="str">
            <v>Gabarit de contrôle buse encollage fixe</v>
          </cell>
          <cell r="O725" t="str">
            <v>Nozzle control template for fixed gluing</v>
          </cell>
          <cell r="P725">
            <v>1</v>
          </cell>
          <cell r="Q725">
            <v>0</v>
          </cell>
          <cell r="R725" t="str">
            <v/>
          </cell>
          <cell r="X725">
            <v>0</v>
          </cell>
          <cell r="Y725">
            <v>0</v>
          </cell>
          <cell r="Z725">
            <v>0</v>
          </cell>
          <cell r="AA725">
            <v>0</v>
          </cell>
          <cell r="AD725">
            <v>0</v>
          </cell>
          <cell r="AE725">
            <v>0</v>
          </cell>
          <cell r="AF725">
            <v>0</v>
          </cell>
        </row>
        <row r="726">
          <cell r="M726">
            <v>0</v>
          </cell>
          <cell r="N726">
            <v>0</v>
          </cell>
          <cell r="O726" t="str">
            <v/>
          </cell>
          <cell r="P726">
            <v>0</v>
          </cell>
          <cell r="Q726">
            <v>0</v>
          </cell>
          <cell r="R726">
            <v>0</v>
          </cell>
          <cell r="AA726">
            <v>0</v>
          </cell>
          <cell r="AD726" t="e">
            <v>#DIV/0!</v>
          </cell>
          <cell r="AE726" t="e">
            <v>#DIV/0!</v>
          </cell>
          <cell r="AF726" t="e">
            <v>#DIV/0!</v>
          </cell>
        </row>
        <row r="727">
          <cell r="M727">
            <v>0</v>
          </cell>
          <cell r="N727">
            <v>0</v>
          </cell>
          <cell r="O727" t="str">
            <v/>
          </cell>
          <cell r="P727">
            <v>1</v>
          </cell>
          <cell r="Q727">
            <v>0</v>
          </cell>
          <cell r="R727">
            <v>0</v>
          </cell>
          <cell r="AA727">
            <v>0</v>
          </cell>
          <cell r="AD727">
            <v>0</v>
          </cell>
          <cell r="AE727">
            <v>0</v>
          </cell>
          <cell r="AF727">
            <v>0</v>
          </cell>
        </row>
        <row r="728">
          <cell r="M728" t="str">
            <v>1AppliAutoChaud</v>
          </cell>
          <cell r="N728" t="str">
            <v>1 application auto encollage à chaud</v>
          </cell>
          <cell r="O728" t="str">
            <v>1 application auto gluing hot</v>
          </cell>
          <cell r="P728">
            <v>1</v>
          </cell>
          <cell r="Q728">
            <v>0</v>
          </cell>
          <cell r="R728" t="str">
            <v/>
          </cell>
          <cell r="X728">
            <v>0</v>
          </cell>
          <cell r="Y728">
            <v>637.39200000000005</v>
          </cell>
          <cell r="Z728">
            <v>958.65000000000009</v>
          </cell>
          <cell r="AA728">
            <v>1596.0420000000001</v>
          </cell>
          <cell r="AD728">
            <v>0</v>
          </cell>
          <cell r="AE728">
            <v>637.39200000000005</v>
          </cell>
          <cell r="AF728">
            <v>958.65000000000009</v>
          </cell>
        </row>
        <row r="729">
          <cell r="M729" t="str">
            <v>PotCol</v>
          </cell>
          <cell r="N729" t="str">
            <v>Potence d'encollage</v>
          </cell>
          <cell r="O729" t="str">
            <v>Gluing bracket</v>
          </cell>
          <cell r="P729">
            <v>1</v>
          </cell>
          <cell r="Q729">
            <v>0</v>
          </cell>
          <cell r="R729" t="str">
            <v/>
          </cell>
          <cell r="X729">
            <v>115.53885</v>
          </cell>
          <cell r="Y729">
            <v>747.37949999999989</v>
          </cell>
          <cell r="Z729">
            <v>669.58321199976433</v>
          </cell>
          <cell r="AA729">
            <v>1532.5015619997644</v>
          </cell>
          <cell r="AD729">
            <v>115.53885</v>
          </cell>
          <cell r="AE729">
            <v>747.37949999999989</v>
          </cell>
          <cell r="AF729">
            <v>669.58321199976433</v>
          </cell>
        </row>
        <row r="730">
          <cell r="M730" t="str">
            <v>SupGoulotColle</v>
          </cell>
          <cell r="N730" t="str">
            <v>Support de goulottage pour faisceaux colle (au Mt)</v>
          </cell>
          <cell r="O730" t="str">
            <v>Support for cable channel specific for glue</v>
          </cell>
          <cell r="P730">
            <v>6</v>
          </cell>
          <cell r="Q730">
            <v>0</v>
          </cell>
          <cell r="R730" t="str">
            <v/>
          </cell>
          <cell r="X730">
            <v>0</v>
          </cell>
          <cell r="Y730">
            <v>0</v>
          </cell>
          <cell r="Z730">
            <v>0</v>
          </cell>
          <cell r="AA730">
            <v>0</v>
          </cell>
          <cell r="AD730">
            <v>0</v>
          </cell>
          <cell r="AE730">
            <v>0</v>
          </cell>
          <cell r="AF730">
            <v>0</v>
          </cell>
        </row>
        <row r="731">
          <cell r="M731" t="str">
            <v>Plate1000</v>
          </cell>
          <cell r="N731" t="str">
            <v>Platelage H=800 à 1200 au m²</v>
          </cell>
          <cell r="O731" t="str">
            <v>Decking H=800 to 1200 per m²</v>
          </cell>
          <cell r="P731">
            <v>5</v>
          </cell>
          <cell r="Q731">
            <v>0</v>
          </cell>
          <cell r="R731" t="str">
            <v/>
          </cell>
          <cell r="X731">
            <v>0</v>
          </cell>
          <cell r="Y731">
            <v>0</v>
          </cell>
          <cell r="Z731">
            <v>0</v>
          </cell>
          <cell r="AA731">
            <v>0</v>
          </cell>
          <cell r="AD731">
            <v>0</v>
          </cell>
          <cell r="AE731">
            <v>0</v>
          </cell>
          <cell r="AF731">
            <v>0</v>
          </cell>
        </row>
        <row r="732">
          <cell r="M732" t="str">
            <v>EscalDroit</v>
          </cell>
          <cell r="N732" t="str">
            <v>Escalier droit largeur 800 au m en hauteur</v>
          </cell>
          <cell r="O732" t="str">
            <v>Straight staircase width 800 to m in height</v>
          </cell>
          <cell r="P732">
            <v>1.2</v>
          </cell>
          <cell r="Q732">
            <v>0</v>
          </cell>
          <cell r="R732" t="str">
            <v/>
          </cell>
          <cell r="X732">
            <v>0</v>
          </cell>
          <cell r="Y732">
            <v>0</v>
          </cell>
          <cell r="Z732">
            <v>0</v>
          </cell>
          <cell r="AA732">
            <v>0</v>
          </cell>
          <cell r="AD732">
            <v>0</v>
          </cell>
          <cell r="AE732">
            <v>0</v>
          </cell>
          <cell r="AF732">
            <v>0</v>
          </cell>
        </row>
        <row r="733">
          <cell r="M733" t="str">
            <v>CoffretOpeIHM_TP700</v>
          </cell>
          <cell r="N733" t="str">
            <v>Coffret IHM TP700</v>
          </cell>
          <cell r="O733" t="str">
            <v>IHM TP700 power box</v>
          </cell>
          <cell r="P733">
            <v>1</v>
          </cell>
          <cell r="Q733">
            <v>0</v>
          </cell>
          <cell r="R733" t="str">
            <v/>
          </cell>
          <cell r="X733">
            <v>434.93624999999997</v>
          </cell>
          <cell r="Y733">
            <v>1218.5775000000001</v>
          </cell>
          <cell r="Z733">
            <v>1109.5830299994107</v>
          </cell>
          <cell r="AA733">
            <v>2763.0967799994105</v>
          </cell>
          <cell r="AD733">
            <v>434.93624999999997</v>
          </cell>
          <cell r="AE733">
            <v>1218.5775000000001</v>
          </cell>
          <cell r="AF733">
            <v>1109.5830299994107</v>
          </cell>
        </row>
        <row r="734">
          <cell r="M734">
            <v>0</v>
          </cell>
          <cell r="N734">
            <v>0</v>
          </cell>
          <cell r="O734" t="str">
            <v/>
          </cell>
          <cell r="P734">
            <v>0</v>
          </cell>
          <cell r="Q734">
            <v>0</v>
          </cell>
          <cell r="R734">
            <v>0</v>
          </cell>
          <cell r="AA734">
            <v>0</v>
          </cell>
          <cell r="AD734" t="e">
            <v>#DIV/0!</v>
          </cell>
          <cell r="AE734" t="e">
            <v>#DIV/0!</v>
          </cell>
          <cell r="AF734" t="e">
            <v>#DIV/0!</v>
          </cell>
        </row>
        <row r="735">
          <cell r="M735">
            <v>0</v>
          </cell>
          <cell r="N735">
            <v>0</v>
          </cell>
          <cell r="O735" t="str">
            <v/>
          </cell>
          <cell r="P735">
            <v>1</v>
          </cell>
          <cell r="Q735">
            <v>0</v>
          </cell>
          <cell r="R735">
            <v>0</v>
          </cell>
          <cell r="AA735">
            <v>0</v>
          </cell>
          <cell r="AD735">
            <v>0</v>
          </cell>
          <cell r="AE735">
            <v>0</v>
          </cell>
          <cell r="AF735">
            <v>0</v>
          </cell>
        </row>
        <row r="736">
          <cell r="M736" t="str">
            <v>Reh1000</v>
          </cell>
          <cell r="N736" t="str">
            <v>Réhausse robot h&lt;1000mm</v>
          </cell>
          <cell r="O736" t="str">
            <v>Robot extension h&lt;1000mm</v>
          </cell>
          <cell r="P736">
            <v>1</v>
          </cell>
          <cell r="Q736">
            <v>0</v>
          </cell>
          <cell r="R736" t="str">
            <v/>
          </cell>
          <cell r="X736">
            <v>0</v>
          </cell>
          <cell r="Y736">
            <v>29.809500000000003</v>
          </cell>
          <cell r="Z736">
            <v>10.5</v>
          </cell>
          <cell r="AA736">
            <v>40.3095</v>
          </cell>
          <cell r="AD736">
            <v>0</v>
          </cell>
          <cell r="AE736">
            <v>29.809500000000003</v>
          </cell>
          <cell r="AF736">
            <v>10.5</v>
          </cell>
        </row>
        <row r="737">
          <cell r="M737" t="str">
            <v>Robotnu7</v>
          </cell>
          <cell r="N737" t="str">
            <v>Robot nu bras 3,00m / 210 Kg</v>
          </cell>
          <cell r="O737" t="str">
            <v>Robot bare arm 3.00m / 210 Kg</v>
          </cell>
          <cell r="P737">
            <v>1</v>
          </cell>
          <cell r="Q737">
            <v>0</v>
          </cell>
          <cell r="R737" t="str">
            <v/>
          </cell>
          <cell r="X737">
            <v>0</v>
          </cell>
          <cell r="Y737">
            <v>0</v>
          </cell>
          <cell r="Z737">
            <v>0</v>
          </cell>
          <cell r="AA737">
            <v>0</v>
          </cell>
          <cell r="AD737">
            <v>0</v>
          </cell>
          <cell r="AE737">
            <v>0</v>
          </cell>
          <cell r="AF737">
            <v>0</v>
          </cell>
        </row>
        <row r="738">
          <cell r="M738" t="str">
            <v>Robotintégration-V11</v>
          </cell>
          <cell r="N738" t="str">
            <v>Intégration robot + baie sur site -V11</v>
          </cell>
          <cell r="O738" t="str">
            <v>Robot + bay integration on site -V11</v>
          </cell>
          <cell r="P738">
            <v>1</v>
          </cell>
          <cell r="Q738">
            <v>0</v>
          </cell>
          <cell r="R738" t="str">
            <v/>
          </cell>
          <cell r="X738">
            <v>272.35057499999999</v>
          </cell>
          <cell r="Y738">
            <v>862.84800000000007</v>
          </cell>
          <cell r="Z738">
            <v>1585.7331209995875</v>
          </cell>
          <cell r="AA738">
            <v>2720.9316959995876</v>
          </cell>
          <cell r="AD738">
            <v>272.35057499999999</v>
          </cell>
          <cell r="AE738">
            <v>862.84800000000007</v>
          </cell>
          <cell r="AF738">
            <v>1585.7331209995875</v>
          </cell>
        </row>
        <row r="739">
          <cell r="M739" t="str">
            <v>EPF</v>
          </cell>
          <cell r="N739" t="str">
            <v>Applicatif Robot EPF</v>
          </cell>
          <cell r="O739" t="str">
            <v xml:space="preserve"> EPF robot application</v>
          </cell>
          <cell r="P739">
            <v>1</v>
          </cell>
          <cell r="Q739">
            <v>0</v>
          </cell>
          <cell r="R739" t="str">
            <v/>
          </cell>
          <cell r="X739">
            <v>40.949999999999996</v>
          </cell>
          <cell r="Y739">
            <v>72.995999999999995</v>
          </cell>
          <cell r="Z739">
            <v>78.75</v>
          </cell>
          <cell r="AA739">
            <v>192.696</v>
          </cell>
          <cell r="AD739">
            <v>40.949999999999996</v>
          </cell>
          <cell r="AE739">
            <v>72.995999999999995</v>
          </cell>
          <cell r="AF739">
            <v>78.75</v>
          </cell>
        </row>
        <row r="740">
          <cell r="M740" t="str">
            <v>TrajPalDepal</v>
          </cell>
          <cell r="N740" t="str">
            <v>Trajectoire de PAL et/ou DEPAL</v>
          </cell>
          <cell r="O740" t="str">
            <v>Load/unloading trajectory</v>
          </cell>
          <cell r="P740">
            <v>2</v>
          </cell>
          <cell r="Q740" t="str">
            <v>Dans les deux claies OP60</v>
          </cell>
          <cell r="R740" t="str">
            <v/>
          </cell>
          <cell r="X740">
            <v>23.936850000000007</v>
          </cell>
          <cell r="Y740">
            <v>0</v>
          </cell>
          <cell r="Z740">
            <v>55.166642399952849</v>
          </cell>
          <cell r="AA740">
            <v>79.103492399952856</v>
          </cell>
          <cell r="AD740">
            <v>11.968425000000003</v>
          </cell>
          <cell r="AE740">
            <v>0</v>
          </cell>
          <cell r="AF740">
            <v>27.583321199976425</v>
          </cell>
        </row>
        <row r="741">
          <cell r="M741" t="str">
            <v>TrajMan</v>
          </cell>
          <cell r="N741" t="str">
            <v>Trajectoire de manutention</v>
          </cell>
          <cell r="O741" t="str">
            <v>Handling path</v>
          </cell>
          <cell r="P741">
            <v>2</v>
          </cell>
          <cell r="Q741" t="str">
            <v>Prise claies Dépose retourneur OP67</v>
          </cell>
          <cell r="R741" t="str">
            <v/>
          </cell>
          <cell r="X741">
            <v>0</v>
          </cell>
          <cell r="Y741">
            <v>0</v>
          </cell>
          <cell r="Z741">
            <v>0</v>
          </cell>
          <cell r="AA741">
            <v>0</v>
          </cell>
          <cell r="AD741">
            <v>0</v>
          </cell>
          <cell r="AE741">
            <v>0</v>
          </cell>
          <cell r="AF741">
            <v>0</v>
          </cell>
        </row>
        <row r="742">
          <cell r="M742" t="str">
            <v>TrajMan</v>
          </cell>
          <cell r="N742" t="str">
            <v>Trajectoire de manutention</v>
          </cell>
          <cell r="O742" t="str">
            <v>Handling path</v>
          </cell>
          <cell r="P742">
            <v>2</v>
          </cell>
          <cell r="Q742" t="str">
            <v>Prise Retourneur OP67 Dépose OP70</v>
          </cell>
          <cell r="R742" t="str">
            <v/>
          </cell>
          <cell r="X742">
            <v>0</v>
          </cell>
          <cell r="Y742">
            <v>0</v>
          </cell>
          <cell r="Z742">
            <v>0</v>
          </cell>
          <cell r="AA742">
            <v>0</v>
          </cell>
          <cell r="AD742">
            <v>0</v>
          </cell>
          <cell r="AE742">
            <v>0</v>
          </cell>
          <cell r="AF742">
            <v>0</v>
          </cell>
        </row>
        <row r="743">
          <cell r="M743" t="str">
            <v>TrajColle</v>
          </cell>
          <cell r="N743" t="str">
            <v>Trajectoire d'encollage</v>
          </cell>
          <cell r="O743" t="str">
            <v>Glueing path</v>
          </cell>
          <cell r="P743">
            <v>1</v>
          </cell>
          <cell r="Q743">
            <v>0</v>
          </cell>
          <cell r="R743" t="str">
            <v/>
          </cell>
          <cell r="X743">
            <v>0</v>
          </cell>
          <cell r="Y743">
            <v>0</v>
          </cell>
          <cell r="Z743">
            <v>0</v>
          </cell>
          <cell r="AA743">
            <v>0</v>
          </cell>
          <cell r="AD743">
            <v>0</v>
          </cell>
          <cell r="AE743">
            <v>0</v>
          </cell>
          <cell r="AF743">
            <v>0</v>
          </cell>
        </row>
        <row r="744">
          <cell r="M744" t="str">
            <v>EchCodeTraj</v>
          </cell>
          <cell r="N744" t="str">
            <v>Echange Code Trajectoire avec baie robot</v>
          </cell>
          <cell r="O744" t="str">
            <v>Exchange of Trajectory Code with robot bay</v>
          </cell>
          <cell r="P744">
            <v>5</v>
          </cell>
          <cell r="Q744">
            <v>0</v>
          </cell>
          <cell r="R744" t="str">
            <v/>
          </cell>
          <cell r="X744">
            <v>59.0625</v>
          </cell>
          <cell r="Y744">
            <v>0</v>
          </cell>
          <cell r="Z744">
            <v>379.27066649967588</v>
          </cell>
          <cell r="AA744">
            <v>438.33316649967588</v>
          </cell>
          <cell r="AD744">
            <v>11.8125</v>
          </cell>
          <cell r="AE744">
            <v>0</v>
          </cell>
          <cell r="AF744">
            <v>75.854133299935171</v>
          </cell>
        </row>
        <row r="745">
          <cell r="M745" t="str">
            <v>HEtudAUT</v>
          </cell>
          <cell r="N745" t="str">
            <v>Une heure d'études automatismes</v>
          </cell>
          <cell r="O745" t="str">
            <v>One hour of automation studies</v>
          </cell>
          <cell r="P745">
            <v>1</v>
          </cell>
          <cell r="Q745">
            <v>0</v>
          </cell>
          <cell r="R745" t="str">
            <v/>
          </cell>
          <cell r="X745">
            <v>65</v>
          </cell>
          <cell r="Y745">
            <v>0</v>
          </cell>
          <cell r="Z745">
            <v>0</v>
          </cell>
          <cell r="AA745">
            <v>65</v>
          </cell>
          <cell r="AD745">
            <v>65</v>
          </cell>
          <cell r="AE745">
            <v>0</v>
          </cell>
          <cell r="AF745">
            <v>0</v>
          </cell>
        </row>
        <row r="746">
          <cell r="M746" t="str">
            <v>MoinsvalueKSAFM50A</v>
          </cell>
          <cell r="N746" t="str">
            <v>Moins Value Coffret KSA FM50A</v>
          </cell>
          <cell r="O746" t="str">
            <v>Less Value KSA FM50A KSA Box Set</v>
          </cell>
          <cell r="P746">
            <v>1</v>
          </cell>
          <cell r="Q746" t="str">
            <v>Armoire IG2</v>
          </cell>
          <cell r="R746" t="str">
            <v/>
          </cell>
          <cell r="X746">
            <v>0</v>
          </cell>
          <cell r="Y746">
            <v>50.400000000000006</v>
          </cell>
          <cell r="Z746">
            <v>0</v>
          </cell>
          <cell r="AA746">
            <v>50.400000000000006</v>
          </cell>
          <cell r="AD746">
            <v>0</v>
          </cell>
          <cell r="AE746">
            <v>50.400000000000006</v>
          </cell>
          <cell r="AF746">
            <v>0</v>
          </cell>
        </row>
        <row r="747">
          <cell r="M747" t="str">
            <v>VerrineRobot</v>
          </cell>
          <cell r="N747" t="str">
            <v>Verrine Robot</v>
          </cell>
          <cell r="O747" t="str">
            <v>To make</v>
          </cell>
          <cell r="P747">
            <v>1</v>
          </cell>
          <cell r="Q747">
            <v>0</v>
          </cell>
          <cell r="R747" t="str">
            <v/>
          </cell>
          <cell r="AA747">
            <v>0</v>
          </cell>
          <cell r="AD747">
            <v>0</v>
          </cell>
          <cell r="AE747">
            <v>0</v>
          </cell>
          <cell r="AF747">
            <v>0</v>
          </cell>
        </row>
        <row r="748">
          <cell r="M748" t="str">
            <v>PupBPvalidation</v>
          </cell>
          <cell r="N748" t="str">
            <v>Pupitre BP validation</v>
          </cell>
          <cell r="O748" t="str">
            <v>BP validation desk</v>
          </cell>
          <cell r="P748">
            <v>1</v>
          </cell>
          <cell r="Q748" t="str">
            <v>Presentation colle</v>
          </cell>
          <cell r="R748" t="str">
            <v/>
          </cell>
          <cell r="X748">
            <v>94.129874999999998</v>
          </cell>
          <cell r="Y748">
            <v>83.51700000000001</v>
          </cell>
          <cell r="Z748">
            <v>194.95830299994108</v>
          </cell>
          <cell r="AA748">
            <v>372.60517799994113</v>
          </cell>
          <cell r="AD748">
            <v>94.129874999999998</v>
          </cell>
          <cell r="AE748">
            <v>83.51700000000001</v>
          </cell>
          <cell r="AF748">
            <v>194.95830299994108</v>
          </cell>
        </row>
        <row r="749">
          <cell r="M749" t="str">
            <v>CoffretOpeIHM_TP700</v>
          </cell>
          <cell r="N749" t="str">
            <v>Coffret IHM TP700</v>
          </cell>
          <cell r="O749" t="str">
            <v>IHM TP700 power box</v>
          </cell>
          <cell r="P749">
            <v>1</v>
          </cell>
          <cell r="Q749" t="str">
            <v>Presentation colle</v>
          </cell>
          <cell r="R749" t="str">
            <v/>
          </cell>
          <cell r="X749">
            <v>434.93624999999997</v>
          </cell>
          <cell r="Y749">
            <v>1218.5775000000001</v>
          </cell>
          <cell r="Z749">
            <v>1109.5830299994107</v>
          </cell>
          <cell r="AA749">
            <v>2763.0967799994105</v>
          </cell>
          <cell r="AD749">
            <v>434.93624999999997</v>
          </cell>
          <cell r="AE749">
            <v>1218.5775000000001</v>
          </cell>
          <cell r="AF749">
            <v>1109.5830299994107</v>
          </cell>
        </row>
        <row r="750">
          <cell r="M750">
            <v>0</v>
          </cell>
          <cell r="N750">
            <v>0</v>
          </cell>
          <cell r="O750" t="str">
            <v/>
          </cell>
          <cell r="P750">
            <v>0</v>
          </cell>
          <cell r="Q750">
            <v>0</v>
          </cell>
          <cell r="R750">
            <v>0</v>
          </cell>
          <cell r="AA750">
            <v>0</v>
          </cell>
          <cell r="AD750" t="e">
            <v>#DIV/0!</v>
          </cell>
          <cell r="AE750" t="e">
            <v>#DIV/0!</v>
          </cell>
          <cell r="AF750" t="e">
            <v>#DIV/0!</v>
          </cell>
        </row>
        <row r="751">
          <cell r="M751">
            <v>0</v>
          </cell>
          <cell r="N751">
            <v>0</v>
          </cell>
          <cell r="O751" t="str">
            <v/>
          </cell>
          <cell r="P751">
            <v>1</v>
          </cell>
          <cell r="Q751">
            <v>0</v>
          </cell>
          <cell r="R751">
            <v>0</v>
          </cell>
          <cell r="AA751">
            <v>0</v>
          </cell>
          <cell r="AD751">
            <v>0</v>
          </cell>
          <cell r="AE751">
            <v>0</v>
          </cell>
          <cell r="AF751">
            <v>0</v>
          </cell>
        </row>
        <row r="752">
          <cell r="M752" t="str">
            <v>PoutreCentMPRModFrs</v>
          </cell>
          <cell r="N752" t="str">
            <v>Poutre Centrale pour MPR Modulaire du commerce</v>
          </cell>
          <cell r="O752" t="str">
            <v>Beam 1 Mt (any diameter) for gripper</v>
          </cell>
          <cell r="P752">
            <v>1</v>
          </cell>
          <cell r="Q752">
            <v>0</v>
          </cell>
          <cell r="R752" t="str">
            <v/>
          </cell>
          <cell r="AA752">
            <v>0</v>
          </cell>
          <cell r="AD752">
            <v>0</v>
          </cell>
          <cell r="AE752">
            <v>0</v>
          </cell>
          <cell r="AF752">
            <v>0</v>
          </cell>
        </row>
        <row r="753">
          <cell r="M753" t="str">
            <v>SuppGrandMPRFrs</v>
          </cell>
          <cell r="N753" t="str">
            <v>Supplément coût pour un grand préhenseur Commerce</v>
          </cell>
          <cell r="O753" t="str">
            <v>Additional cost for a large trade gripper</v>
          </cell>
          <cell r="P753">
            <v>1</v>
          </cell>
          <cell r="Q753">
            <v>0</v>
          </cell>
          <cell r="R753" t="str">
            <v/>
          </cell>
          <cell r="AA753">
            <v>0</v>
          </cell>
          <cell r="AD753">
            <v>0</v>
          </cell>
          <cell r="AE753">
            <v>0</v>
          </cell>
          <cell r="AF753">
            <v>0</v>
          </cell>
        </row>
        <row r="754">
          <cell r="M754" t="str">
            <v>SerrDINAntichutePreh</v>
          </cell>
          <cell r="N754" t="str">
            <v>Serrage 40DIN Anti chutes sur Préhenseur avec ante</v>
          </cell>
          <cell r="O754" t="str">
            <v>Clamping 40DIN Anti-fall on Gripper</v>
          </cell>
          <cell r="P754">
            <v>4</v>
          </cell>
          <cell r="Q754">
            <v>0</v>
          </cell>
          <cell r="R754" t="str">
            <v/>
          </cell>
          <cell r="X754">
            <v>49.14</v>
          </cell>
          <cell r="Y754">
            <v>284.0292</v>
          </cell>
          <cell r="Z754">
            <v>151.20000000000002</v>
          </cell>
          <cell r="AA754">
            <v>484.36919999999998</v>
          </cell>
          <cell r="AD754">
            <v>12.285</v>
          </cell>
          <cell r="AE754">
            <v>71.007300000000001</v>
          </cell>
          <cell r="AF754">
            <v>37.800000000000004</v>
          </cell>
        </row>
        <row r="755">
          <cell r="M755" t="str">
            <v>VenturiPreh</v>
          </cell>
          <cell r="N755" t="str">
            <v>Venturi pour ventouses préhenseur</v>
          </cell>
          <cell r="O755" t="str">
            <v>Vacuum system for gripper suction cups</v>
          </cell>
          <cell r="P755">
            <v>1</v>
          </cell>
          <cell r="Q755">
            <v>0</v>
          </cell>
          <cell r="R755" t="str">
            <v/>
          </cell>
          <cell r="X755">
            <v>22.522500000000001</v>
          </cell>
          <cell r="Y755">
            <v>725.35050000000001</v>
          </cell>
          <cell r="Z755">
            <v>47.25</v>
          </cell>
          <cell r="AA755">
            <v>795.12300000000005</v>
          </cell>
          <cell r="AD755">
            <v>22.522500000000001</v>
          </cell>
          <cell r="AE755">
            <v>725.35050000000001</v>
          </cell>
          <cell r="AF755">
            <v>47.25</v>
          </cell>
        </row>
        <row r="756">
          <cell r="M756" t="str">
            <v>VentPreh</v>
          </cell>
          <cell r="N756" t="str">
            <v>Ventouse à l'unité pour préhenseur avec support</v>
          </cell>
          <cell r="O756" t="str">
            <v>Single suction cup for gripper</v>
          </cell>
          <cell r="P756">
            <v>5</v>
          </cell>
          <cell r="Q756">
            <v>0</v>
          </cell>
          <cell r="R756" t="str">
            <v/>
          </cell>
          <cell r="X756">
            <v>24.57</v>
          </cell>
          <cell r="Y756">
            <v>89.63324999999999</v>
          </cell>
          <cell r="Z756">
            <v>59.0625</v>
          </cell>
          <cell r="AA756">
            <v>173.26575</v>
          </cell>
          <cell r="AD756">
            <v>4.9139999999999997</v>
          </cell>
          <cell r="AE756">
            <v>17.926649999999999</v>
          </cell>
          <cell r="AF756">
            <v>11.8125</v>
          </cell>
        </row>
        <row r="757">
          <cell r="M757" t="str">
            <v>Aval</v>
          </cell>
          <cell r="N757" t="str">
            <v>Avaloir</v>
          </cell>
          <cell r="O757" t="str">
            <v>Guide</v>
          </cell>
          <cell r="P757">
            <v>5</v>
          </cell>
          <cell r="Q757">
            <v>0</v>
          </cell>
          <cell r="R757" t="str">
            <v/>
          </cell>
          <cell r="X757">
            <v>0</v>
          </cell>
          <cell r="Y757">
            <v>0</v>
          </cell>
          <cell r="Z757">
            <v>0</v>
          </cell>
          <cell r="AA757">
            <v>0</v>
          </cell>
          <cell r="AD757">
            <v>0</v>
          </cell>
          <cell r="AE757">
            <v>0</v>
          </cell>
          <cell r="AF757">
            <v>0</v>
          </cell>
        </row>
        <row r="758">
          <cell r="M758" t="str">
            <v>DistribPreh</v>
          </cell>
          <cell r="N758" t="str">
            <v>Distributeur taille 2 sur Préhenseur</v>
          </cell>
          <cell r="O758" t="str">
            <v>Dispenser size 2 on Gripper</v>
          </cell>
          <cell r="P758">
            <v>3</v>
          </cell>
          <cell r="Q758">
            <v>0</v>
          </cell>
          <cell r="R758" t="str">
            <v/>
          </cell>
          <cell r="X758">
            <v>36.855000000000004</v>
          </cell>
          <cell r="Y758">
            <v>488.09249999999997</v>
          </cell>
          <cell r="Z758">
            <v>56.7</v>
          </cell>
          <cell r="AA758">
            <v>581.64750000000004</v>
          </cell>
          <cell r="AD758">
            <v>12.285000000000002</v>
          </cell>
          <cell r="AE758">
            <v>162.69749999999999</v>
          </cell>
          <cell r="AF758">
            <v>18.900000000000002</v>
          </cell>
        </row>
        <row r="759">
          <cell r="M759" t="str">
            <v>PPinducPreh</v>
          </cell>
          <cell r="N759" t="str">
            <v>Détecteur inductif présence pièce sur Préhenseur a</v>
          </cell>
          <cell r="O759" t="str">
            <v>Inductive part presence detector on Gripper</v>
          </cell>
          <cell r="P759">
            <v>1</v>
          </cell>
          <cell r="Q759">
            <v>0</v>
          </cell>
          <cell r="R759" t="str">
            <v/>
          </cell>
          <cell r="X759">
            <v>12.285</v>
          </cell>
          <cell r="Y759">
            <v>37.65825000000001</v>
          </cell>
          <cell r="Z759">
            <v>9.4500000000000011</v>
          </cell>
          <cell r="AA759">
            <v>59.393250000000009</v>
          </cell>
          <cell r="AD759">
            <v>12.285</v>
          </cell>
          <cell r="AE759">
            <v>37.65825000000001</v>
          </cell>
          <cell r="AF759">
            <v>9.4500000000000011</v>
          </cell>
        </row>
        <row r="760">
          <cell r="M760" t="str">
            <v>GabContBuse</v>
          </cell>
          <cell r="N760" t="str">
            <v>Gabarit de contrôle buse encollage fixe</v>
          </cell>
          <cell r="O760" t="str">
            <v>Nozzle control template for fixed gluing</v>
          </cell>
          <cell r="P760">
            <v>1</v>
          </cell>
          <cell r="Q760">
            <v>0</v>
          </cell>
          <cell r="R760" t="str">
            <v/>
          </cell>
          <cell r="X760">
            <v>0</v>
          </cell>
          <cell r="Y760">
            <v>0</v>
          </cell>
          <cell r="Z760">
            <v>0</v>
          </cell>
          <cell r="AA760">
            <v>0</v>
          </cell>
          <cell r="AD760">
            <v>0</v>
          </cell>
          <cell r="AE760">
            <v>0</v>
          </cell>
          <cell r="AF760">
            <v>0</v>
          </cell>
        </row>
        <row r="761">
          <cell r="M761">
            <v>0</v>
          </cell>
          <cell r="N761">
            <v>0</v>
          </cell>
          <cell r="O761" t="str">
            <v/>
          </cell>
          <cell r="P761">
            <v>0</v>
          </cell>
          <cell r="Q761">
            <v>0</v>
          </cell>
          <cell r="R761">
            <v>0</v>
          </cell>
          <cell r="AA761">
            <v>0</v>
          </cell>
          <cell r="AD761" t="e">
            <v>#DIV/0!</v>
          </cell>
          <cell r="AE761" t="e">
            <v>#DIV/0!</v>
          </cell>
          <cell r="AF761" t="e">
            <v>#DIV/0!</v>
          </cell>
        </row>
        <row r="762">
          <cell r="M762">
            <v>0</v>
          </cell>
          <cell r="N762">
            <v>0</v>
          </cell>
          <cell r="O762" t="str">
            <v/>
          </cell>
          <cell r="P762">
            <v>1</v>
          </cell>
          <cell r="Q762">
            <v>0</v>
          </cell>
          <cell r="R762">
            <v>0</v>
          </cell>
          <cell r="AA762">
            <v>0</v>
          </cell>
          <cell r="AD762">
            <v>0</v>
          </cell>
          <cell r="AE762">
            <v>0</v>
          </cell>
          <cell r="AF762">
            <v>0</v>
          </cell>
        </row>
        <row r="763">
          <cell r="M763" t="str">
            <v>PotCol</v>
          </cell>
          <cell r="N763" t="str">
            <v>Potence d'encollage</v>
          </cell>
          <cell r="O763" t="str">
            <v>Gluing bracket</v>
          </cell>
          <cell r="P763">
            <v>1</v>
          </cell>
          <cell r="Q763">
            <v>0</v>
          </cell>
          <cell r="R763" t="str">
            <v/>
          </cell>
          <cell r="X763">
            <v>115.53885</v>
          </cell>
          <cell r="Y763">
            <v>747.37949999999989</v>
          </cell>
          <cell r="Z763">
            <v>669.58321199976433</v>
          </cell>
          <cell r="AA763">
            <v>1532.5015619997644</v>
          </cell>
          <cell r="AD763">
            <v>115.53885</v>
          </cell>
          <cell r="AE763">
            <v>747.37949999999989</v>
          </cell>
          <cell r="AF763">
            <v>669.58321199976433</v>
          </cell>
        </row>
        <row r="764">
          <cell r="M764" t="str">
            <v>1AppliAutoInsono</v>
          </cell>
          <cell r="N764" t="str">
            <v>1 application auto encollage insono</v>
          </cell>
          <cell r="O764" t="str">
            <v>1 application auto gluing insono</v>
          </cell>
          <cell r="P764">
            <v>1</v>
          </cell>
          <cell r="Q764">
            <v>0</v>
          </cell>
          <cell r="R764" t="str">
            <v/>
          </cell>
          <cell r="X764">
            <v>0</v>
          </cell>
          <cell r="Y764">
            <v>637.39200000000005</v>
          </cell>
          <cell r="Z764">
            <v>958.65000000000009</v>
          </cell>
          <cell r="AA764">
            <v>1596.0420000000001</v>
          </cell>
          <cell r="AD764">
            <v>0</v>
          </cell>
          <cell r="AE764">
            <v>637.39200000000005</v>
          </cell>
          <cell r="AF764">
            <v>958.65000000000009</v>
          </cell>
        </row>
        <row r="765">
          <cell r="M765" t="str">
            <v>SupGoulotColle</v>
          </cell>
          <cell r="N765" t="str">
            <v>Support de goulottage pour faisceaux colle (au Mt)</v>
          </cell>
          <cell r="O765" t="str">
            <v>Support for cable channel specific for glue</v>
          </cell>
          <cell r="P765">
            <v>10</v>
          </cell>
          <cell r="Q765">
            <v>0</v>
          </cell>
          <cell r="R765" t="str">
            <v/>
          </cell>
          <cell r="X765">
            <v>0</v>
          </cell>
          <cell r="Y765">
            <v>0</v>
          </cell>
          <cell r="Z765">
            <v>0</v>
          </cell>
          <cell r="AA765">
            <v>0</v>
          </cell>
          <cell r="AD765">
            <v>0</v>
          </cell>
          <cell r="AE765">
            <v>0</v>
          </cell>
          <cell r="AF765">
            <v>0</v>
          </cell>
        </row>
        <row r="766">
          <cell r="M766" t="str">
            <v>CoffretOpeIHM_TP700</v>
          </cell>
          <cell r="N766" t="str">
            <v>Coffret IHM TP700</v>
          </cell>
          <cell r="O766" t="str">
            <v>IHM TP700 power box</v>
          </cell>
          <cell r="P766">
            <v>1</v>
          </cell>
          <cell r="Q766" t="str">
            <v>pour présentation colle</v>
          </cell>
          <cell r="R766" t="str">
            <v/>
          </cell>
          <cell r="X766">
            <v>434.93624999999997</v>
          </cell>
          <cell r="Y766">
            <v>1218.5775000000001</v>
          </cell>
          <cell r="Z766">
            <v>1109.5830299994107</v>
          </cell>
          <cell r="AA766">
            <v>2763.0967799994105</v>
          </cell>
          <cell r="AD766">
            <v>434.93624999999997</v>
          </cell>
          <cell r="AE766">
            <v>1218.5775000000001</v>
          </cell>
          <cell r="AF766">
            <v>1109.5830299994107</v>
          </cell>
        </row>
        <row r="767">
          <cell r="M767" t="str">
            <v>CaptVisionInspector</v>
          </cell>
          <cell r="N767" t="str">
            <v>Capteur de vision Inspector</v>
          </cell>
          <cell r="O767" t="str">
            <v>Inspector vision sensor</v>
          </cell>
          <cell r="P767">
            <v>1</v>
          </cell>
          <cell r="Q767" t="str">
            <v>NLB : Ctrl Insono</v>
          </cell>
          <cell r="R767" t="str">
            <v/>
          </cell>
          <cell r="X767">
            <v>105.94710000000001</v>
          </cell>
          <cell r="Y767">
            <v>98.468999999999994</v>
          </cell>
          <cell r="Z767">
            <v>298.74990899982322</v>
          </cell>
          <cell r="AA767">
            <v>503.16600899982325</v>
          </cell>
          <cell r="AD767">
            <v>105.94710000000001</v>
          </cell>
          <cell r="AE767">
            <v>98.468999999999994</v>
          </cell>
          <cell r="AF767">
            <v>298.74990899982322</v>
          </cell>
        </row>
        <row r="768">
          <cell r="M768">
            <v>0</v>
          </cell>
          <cell r="N768">
            <v>0</v>
          </cell>
          <cell r="O768" t="str">
            <v/>
          </cell>
          <cell r="P768">
            <v>0</v>
          </cell>
          <cell r="Q768">
            <v>0</v>
          </cell>
          <cell r="R768">
            <v>0</v>
          </cell>
          <cell r="AA768">
            <v>0</v>
          </cell>
          <cell r="AD768" t="e">
            <v>#DIV/0!</v>
          </cell>
          <cell r="AE768" t="e">
            <v>#DIV/0!</v>
          </cell>
          <cell r="AF768" t="e">
            <v>#DIV/0!</v>
          </cell>
        </row>
        <row r="769">
          <cell r="M769">
            <v>0</v>
          </cell>
          <cell r="N769">
            <v>0</v>
          </cell>
          <cell r="O769" t="str">
            <v/>
          </cell>
          <cell r="P769">
            <v>1</v>
          </cell>
          <cell r="Q769">
            <v>0</v>
          </cell>
          <cell r="R769">
            <v>0</v>
          </cell>
          <cell r="AA769">
            <v>0</v>
          </cell>
          <cell r="AD769">
            <v>0</v>
          </cell>
          <cell r="AE769">
            <v>0</v>
          </cell>
          <cell r="AF769">
            <v>0</v>
          </cell>
        </row>
        <row r="770">
          <cell r="M770" t="str">
            <v>ProtDepalAuto2pot</v>
          </cell>
          <cell r="N770" t="str">
            <v>Ensemble protection poste dépal. auto 2 poteaux</v>
          </cell>
          <cell r="O770" t="str">
            <v>protection set autom. Depalletizing station 2 Pillars</v>
          </cell>
          <cell r="P770">
            <v>1</v>
          </cell>
          <cell r="Q770">
            <v>0</v>
          </cell>
          <cell r="R770" t="str">
            <v/>
          </cell>
          <cell r="X770">
            <v>0</v>
          </cell>
          <cell r="Y770">
            <v>0</v>
          </cell>
          <cell r="Z770">
            <v>0</v>
          </cell>
          <cell r="AA770">
            <v>0</v>
          </cell>
          <cell r="AD770">
            <v>0</v>
          </cell>
          <cell r="AE770">
            <v>0</v>
          </cell>
          <cell r="AF770">
            <v>0</v>
          </cell>
        </row>
        <row r="771">
          <cell r="M771" t="str">
            <v>ProtDepalAuto1pot</v>
          </cell>
          <cell r="N771" t="str">
            <v>Ensemble protection poste dépal. auto 1 poteau</v>
          </cell>
          <cell r="O771" t="str">
            <v>protection set autom. Depalletizing station 1 Pillar</v>
          </cell>
          <cell r="P771">
            <v>1</v>
          </cell>
          <cell r="Q771">
            <v>0</v>
          </cell>
          <cell r="R771" t="str">
            <v/>
          </cell>
          <cell r="X771">
            <v>0</v>
          </cell>
          <cell r="Y771">
            <v>0</v>
          </cell>
          <cell r="Z771">
            <v>0</v>
          </cell>
          <cell r="AA771">
            <v>0</v>
          </cell>
          <cell r="AD771">
            <v>0</v>
          </cell>
          <cell r="AE771">
            <v>0</v>
          </cell>
          <cell r="AF771">
            <v>0</v>
          </cell>
        </row>
        <row r="772">
          <cell r="M772" t="str">
            <v>RehClaiedepal1400</v>
          </cell>
          <cell r="N772" t="str">
            <v xml:space="preserve">Réhausse claies dépal h 1400 </v>
          </cell>
          <cell r="O772" t="str">
            <v xml:space="preserve">1400 high unloading platform for containers </v>
          </cell>
          <cell r="P772">
            <v>1</v>
          </cell>
          <cell r="Q772">
            <v>0</v>
          </cell>
          <cell r="R772" t="str">
            <v/>
          </cell>
          <cell r="X772">
            <v>16.580024999999999</v>
          </cell>
          <cell r="Y772">
            <v>29.809500000000003</v>
          </cell>
          <cell r="Z772">
            <v>38.083321199976425</v>
          </cell>
          <cell r="AA772">
            <v>84.472846199976431</v>
          </cell>
          <cell r="AD772">
            <v>16.580024999999999</v>
          </cell>
          <cell r="AE772">
            <v>29.809500000000003</v>
          </cell>
          <cell r="AF772">
            <v>38.083321199976425</v>
          </cell>
        </row>
        <row r="773">
          <cell r="M773" t="str">
            <v>BarImDepal</v>
          </cell>
          <cell r="N773" t="str">
            <v>Barrière immatérielle - poste de dépalettisation</v>
          </cell>
          <cell r="O773" t="str">
            <v>Light barrier - depalletizing station</v>
          </cell>
          <cell r="P773">
            <v>1</v>
          </cell>
          <cell r="Q773">
            <v>0</v>
          </cell>
          <cell r="R773" t="str">
            <v/>
          </cell>
          <cell r="X773">
            <v>108.78052500000001</v>
          </cell>
          <cell r="Y773">
            <v>327.66300000000001</v>
          </cell>
          <cell r="Z773">
            <v>347.91660599988217</v>
          </cell>
          <cell r="AA773">
            <v>784.36013099988213</v>
          </cell>
          <cell r="AD773">
            <v>108.78052500000001</v>
          </cell>
          <cell r="AE773">
            <v>327.66300000000001</v>
          </cell>
          <cell r="AF773">
            <v>347.91660599988217</v>
          </cell>
        </row>
        <row r="774">
          <cell r="M774" t="str">
            <v>PPlaser</v>
          </cell>
          <cell r="N774" t="str">
            <v>Détecteur laser de présence pièce</v>
          </cell>
          <cell r="O774" t="str">
            <v xml:space="preserve">Parts presence laser sensor </v>
          </cell>
          <cell r="P774">
            <v>1</v>
          </cell>
          <cell r="Q774">
            <v>0</v>
          </cell>
          <cell r="R774" t="str">
            <v/>
          </cell>
          <cell r="X774">
            <v>19.106325000000002</v>
          </cell>
          <cell r="Y774">
            <v>25.818449999999999</v>
          </cell>
          <cell r="Z774">
            <v>88.908302999941071</v>
          </cell>
          <cell r="AA774">
            <v>133.83307799994105</v>
          </cell>
          <cell r="AD774">
            <v>19.106325000000002</v>
          </cell>
          <cell r="AE774">
            <v>25.818449999999999</v>
          </cell>
          <cell r="AF774">
            <v>88.908302999941071</v>
          </cell>
        </row>
        <row r="775">
          <cell r="M775" t="str">
            <v>RehClaiedepal1400</v>
          </cell>
          <cell r="N775" t="str">
            <v xml:space="preserve">Réhausse claies dépal h 1400 </v>
          </cell>
          <cell r="O775" t="str">
            <v xml:space="preserve">1400 high unloading platform for containers </v>
          </cell>
          <cell r="P775">
            <v>1</v>
          </cell>
          <cell r="Q775">
            <v>0</v>
          </cell>
          <cell r="R775" t="str">
            <v>02</v>
          </cell>
          <cell r="X775">
            <v>16.580024999999999</v>
          </cell>
          <cell r="Y775">
            <v>29.809500000000003</v>
          </cell>
          <cell r="Z775">
            <v>38.083321199976425</v>
          </cell>
          <cell r="AA775">
            <v>84.472846199976431</v>
          </cell>
          <cell r="AD775">
            <v>16.580024999999999</v>
          </cell>
          <cell r="AE775">
            <v>29.809500000000003</v>
          </cell>
          <cell r="AF775">
            <v>38.083321199976425</v>
          </cell>
        </row>
        <row r="776">
          <cell r="M776" t="str">
            <v>BarImDepal</v>
          </cell>
          <cell r="N776" t="str">
            <v>Barrière immatérielle - poste de dépalettisation</v>
          </cell>
          <cell r="O776" t="str">
            <v>Light barrier - depalletizing station</v>
          </cell>
          <cell r="P776">
            <v>1</v>
          </cell>
          <cell r="Q776">
            <v>0</v>
          </cell>
          <cell r="R776" t="str">
            <v>02</v>
          </cell>
          <cell r="X776">
            <v>108.78052500000001</v>
          </cell>
          <cell r="Y776">
            <v>327.66300000000001</v>
          </cell>
          <cell r="Z776">
            <v>347.91660599988217</v>
          </cell>
          <cell r="AA776">
            <v>784.36013099988213</v>
          </cell>
          <cell r="AD776">
            <v>108.78052500000001</v>
          </cell>
          <cell r="AE776">
            <v>327.66300000000001</v>
          </cell>
          <cell r="AF776">
            <v>347.91660599988217</v>
          </cell>
        </row>
        <row r="777">
          <cell r="M777" t="str">
            <v>PPlaser</v>
          </cell>
          <cell r="N777" t="str">
            <v>Détecteur laser de présence pièce</v>
          </cell>
          <cell r="O777" t="str">
            <v xml:space="preserve">Parts presence laser sensor </v>
          </cell>
          <cell r="P777">
            <v>1</v>
          </cell>
          <cell r="Q777">
            <v>0</v>
          </cell>
          <cell r="R777" t="str">
            <v>02</v>
          </cell>
          <cell r="X777">
            <v>19.106325000000002</v>
          </cell>
          <cell r="Y777">
            <v>25.818449999999999</v>
          </cell>
          <cell r="Z777">
            <v>88.908302999941071</v>
          </cell>
          <cell r="AA777">
            <v>133.83307799994105</v>
          </cell>
          <cell r="AD777">
            <v>19.106325000000002</v>
          </cell>
          <cell r="AE777">
            <v>25.818449999999999</v>
          </cell>
          <cell r="AF777">
            <v>88.908302999941071</v>
          </cell>
        </row>
        <row r="778">
          <cell r="M778" t="str">
            <v>PupCariste</v>
          </cell>
          <cell r="N778" t="str">
            <v>Pupitre Cariste</v>
          </cell>
          <cell r="O778" t="str">
            <v>Operator's desk</v>
          </cell>
          <cell r="P778">
            <v>1</v>
          </cell>
          <cell r="Q778">
            <v>0</v>
          </cell>
          <cell r="R778" t="str">
            <v/>
          </cell>
          <cell r="X778">
            <v>156.1455</v>
          </cell>
          <cell r="Y778">
            <v>626.20949999999993</v>
          </cell>
          <cell r="Z778">
            <v>669.58321199976433</v>
          </cell>
          <cell r="AA778">
            <v>1451.9382119997642</v>
          </cell>
          <cell r="AD778">
            <v>156.1455</v>
          </cell>
          <cell r="AE778">
            <v>626.20949999999993</v>
          </cell>
          <cell r="AF778">
            <v>669.58321199976433</v>
          </cell>
        </row>
        <row r="779">
          <cell r="M779" t="str">
            <v>CallBox</v>
          </cell>
          <cell r="N779" t="str">
            <v>Call Box</v>
          </cell>
          <cell r="O779" t="str">
            <v>Call Box</v>
          </cell>
          <cell r="P779">
            <v>2</v>
          </cell>
          <cell r="Q779">
            <v>0</v>
          </cell>
          <cell r="R779" t="str">
            <v/>
          </cell>
          <cell r="X779">
            <v>56.208600000000004</v>
          </cell>
          <cell r="Y779">
            <v>182.76300000000001</v>
          </cell>
          <cell r="Z779">
            <v>374.16660599988217</v>
          </cell>
          <cell r="AA779">
            <v>613.13820599988219</v>
          </cell>
          <cell r="AD779">
            <v>28.104300000000002</v>
          </cell>
          <cell r="AE779">
            <v>91.381500000000003</v>
          </cell>
          <cell r="AF779">
            <v>187.08330299994108</v>
          </cell>
        </row>
        <row r="780">
          <cell r="M780" t="str">
            <v>Raccord_BI_Isolee</v>
          </cell>
          <cell r="N780" t="str">
            <v>Raccordement pour une Barrière Immatérielle Isolée</v>
          </cell>
          <cell r="O780" t="str">
            <v>Connection for an Isolated Light Curtain</v>
          </cell>
          <cell r="P780">
            <v>2</v>
          </cell>
          <cell r="Q780">
            <v>0</v>
          </cell>
          <cell r="R780" t="str">
            <v/>
          </cell>
          <cell r="X780">
            <v>224.11304999999999</v>
          </cell>
          <cell r="Y780">
            <v>200.82300000000001</v>
          </cell>
          <cell r="Z780">
            <v>485.83321199976433</v>
          </cell>
          <cell r="AA780">
            <v>910.76926199976435</v>
          </cell>
          <cell r="AD780">
            <v>112.05652499999999</v>
          </cell>
          <cell r="AE780">
            <v>100.4115</v>
          </cell>
          <cell r="AF780">
            <v>242.91660599988217</v>
          </cell>
        </row>
        <row r="781">
          <cell r="M781" t="str">
            <v>CoffretOpeIHM_TP700</v>
          </cell>
          <cell r="N781" t="str">
            <v>Coffret IHM TP700</v>
          </cell>
          <cell r="O781" t="str">
            <v>IHM TP700 power box</v>
          </cell>
          <cell r="P781">
            <v>1</v>
          </cell>
          <cell r="Q781">
            <v>0</v>
          </cell>
          <cell r="R781" t="str">
            <v/>
          </cell>
          <cell r="X781">
            <v>434.93624999999997</v>
          </cell>
          <cell r="Y781">
            <v>1218.5775000000001</v>
          </cell>
          <cell r="Z781">
            <v>1109.5830299994107</v>
          </cell>
          <cell r="AA781">
            <v>2763.0967799994105</v>
          </cell>
          <cell r="AD781">
            <v>434.93624999999997</v>
          </cell>
          <cell r="AE781">
            <v>1218.5775000000001</v>
          </cell>
          <cell r="AF781">
            <v>1109.5830299994107</v>
          </cell>
        </row>
        <row r="782">
          <cell r="M782" t="str">
            <v>PartFixeBatiPnAut</v>
          </cell>
          <cell r="N782" t="str">
            <v>Part fixe pour bâti de plateau sans PN et AUT</v>
          </cell>
          <cell r="O782" t="str">
            <v>Base pour bâti de plateau sans PN et AUT</v>
          </cell>
          <cell r="P782">
            <v>1</v>
          </cell>
          <cell r="Q782" t="str">
            <v>Festo inclus OP55, OP56, OP57, OP58, OP67</v>
          </cell>
          <cell r="R782" t="str">
            <v/>
          </cell>
          <cell r="X782">
            <v>130.51237500000002</v>
          </cell>
          <cell r="Y782">
            <v>1322.2860000000001</v>
          </cell>
          <cell r="Z782">
            <v>606.47910599988211</v>
          </cell>
          <cell r="AA782">
            <v>2059.2774809998823</v>
          </cell>
          <cell r="AD782">
            <v>130.51237500000002</v>
          </cell>
          <cell r="AE782">
            <v>1322.2860000000001</v>
          </cell>
          <cell r="AF782">
            <v>606.47910599988211</v>
          </cell>
        </row>
        <row r="783">
          <cell r="M783">
            <v>0</v>
          </cell>
          <cell r="N783">
            <v>0</v>
          </cell>
          <cell r="O783" t="str">
            <v/>
          </cell>
          <cell r="P783">
            <v>0</v>
          </cell>
          <cell r="Q783">
            <v>0</v>
          </cell>
          <cell r="R783">
            <v>0</v>
          </cell>
          <cell r="AA783">
            <v>0</v>
          </cell>
          <cell r="AD783" t="e">
            <v>#DIV/0!</v>
          </cell>
          <cell r="AE783" t="e">
            <v>#DIV/0!</v>
          </cell>
          <cell r="AF783" t="e">
            <v>#DIV/0!</v>
          </cell>
        </row>
        <row r="784">
          <cell r="M784">
            <v>0</v>
          </cell>
          <cell r="N784">
            <v>0</v>
          </cell>
          <cell r="O784" t="str">
            <v/>
          </cell>
          <cell r="P784">
            <v>1</v>
          </cell>
          <cell r="Q784">
            <v>0</v>
          </cell>
          <cell r="R784">
            <v>0</v>
          </cell>
          <cell r="AA784">
            <v>0</v>
          </cell>
          <cell r="AD784">
            <v>0</v>
          </cell>
          <cell r="AE784">
            <v>0</v>
          </cell>
          <cell r="AF784">
            <v>0</v>
          </cell>
        </row>
        <row r="785">
          <cell r="M785" t="str">
            <v>PiedSupportSol</v>
          </cell>
          <cell r="N785" t="str">
            <v>Pied pour clinchage/rivetage/marquage au sol</v>
          </cell>
          <cell r="O785" t="str">
            <v>Foot for clinching / riveting / marking on the ground</v>
          </cell>
          <cell r="P785">
            <v>1</v>
          </cell>
          <cell r="Q785" t="str">
            <v>Balai brossage</v>
          </cell>
          <cell r="R785" t="str">
            <v/>
          </cell>
          <cell r="X785">
            <v>0</v>
          </cell>
          <cell r="Y785">
            <v>0</v>
          </cell>
          <cell r="Z785">
            <v>0</v>
          </cell>
          <cell r="AA785">
            <v>0</v>
          </cell>
          <cell r="AD785">
            <v>0</v>
          </cell>
          <cell r="AE785">
            <v>0</v>
          </cell>
          <cell r="AF785">
            <v>0</v>
          </cell>
        </row>
        <row r="786">
          <cell r="M786" t="str">
            <v>PostDep1500</v>
          </cell>
          <cell r="N786" t="str">
            <v>Poste de dépose 1500 x 1500</v>
          </cell>
          <cell r="O786" t="str">
            <v>Rest station 1500 x 1500 x 1500</v>
          </cell>
          <cell r="P786">
            <v>1</v>
          </cell>
          <cell r="Q786">
            <v>0</v>
          </cell>
          <cell r="R786" t="str">
            <v/>
          </cell>
          <cell r="X786">
            <v>27.349875000000001</v>
          </cell>
          <cell r="Y786">
            <v>59.608500000000006</v>
          </cell>
          <cell r="Z786">
            <v>43.500521512366213</v>
          </cell>
          <cell r="AA786">
            <v>130.45889651236621</v>
          </cell>
          <cell r="AD786">
            <v>27.349875000000001</v>
          </cell>
          <cell r="AE786">
            <v>59.608500000000006</v>
          </cell>
          <cell r="AF786">
            <v>43.500521512366213</v>
          </cell>
        </row>
        <row r="787">
          <cell r="M787" t="str">
            <v>PPinduc</v>
          </cell>
          <cell r="N787" t="str">
            <v>Détecteur inductif de présence pièce</v>
          </cell>
          <cell r="O787" t="str">
            <v>Inductive part presence detector</v>
          </cell>
          <cell r="P787">
            <v>1</v>
          </cell>
          <cell r="Q787">
            <v>0</v>
          </cell>
          <cell r="R787" t="str">
            <v/>
          </cell>
          <cell r="X787">
            <v>19.106325000000002</v>
          </cell>
          <cell r="Y787">
            <v>25.818449999999999</v>
          </cell>
          <cell r="Z787">
            <v>88.908302999941071</v>
          </cell>
          <cell r="AA787">
            <v>133.83307799994105</v>
          </cell>
          <cell r="AD787">
            <v>19.106325000000002</v>
          </cell>
          <cell r="AE787">
            <v>25.818449999999999</v>
          </cell>
          <cell r="AF787">
            <v>88.908302999941071</v>
          </cell>
        </row>
        <row r="788">
          <cell r="M788" t="str">
            <v>RefPrat</v>
          </cell>
          <cell r="N788" t="str">
            <v>Appui au pratique (toutes largeurs)</v>
          </cell>
          <cell r="O788" t="str">
            <v>Practical support (all widths)</v>
          </cell>
          <cell r="P788">
            <v>5</v>
          </cell>
          <cell r="Q788">
            <v>0</v>
          </cell>
          <cell r="R788" t="str">
            <v/>
          </cell>
          <cell r="X788">
            <v>0</v>
          </cell>
          <cell r="Y788">
            <v>0</v>
          </cell>
          <cell r="Z788">
            <v>0</v>
          </cell>
          <cell r="AA788">
            <v>0</v>
          </cell>
          <cell r="AD788">
            <v>0</v>
          </cell>
          <cell r="AE788">
            <v>0</v>
          </cell>
          <cell r="AF788">
            <v>0</v>
          </cell>
        </row>
        <row r="789">
          <cell r="M789">
            <v>0</v>
          </cell>
          <cell r="N789">
            <v>0</v>
          </cell>
          <cell r="O789" t="str">
            <v/>
          </cell>
          <cell r="P789">
            <v>0</v>
          </cell>
          <cell r="Q789">
            <v>0</v>
          </cell>
          <cell r="R789">
            <v>0</v>
          </cell>
          <cell r="AA789">
            <v>0</v>
          </cell>
          <cell r="AD789" t="e">
            <v>#DIV/0!</v>
          </cell>
          <cell r="AE789" t="e">
            <v>#DIV/0!</v>
          </cell>
          <cell r="AF789" t="e">
            <v>#DIV/0!</v>
          </cell>
        </row>
        <row r="790">
          <cell r="M790">
            <v>0</v>
          </cell>
          <cell r="N790">
            <v>0</v>
          </cell>
          <cell r="O790" t="str">
            <v/>
          </cell>
          <cell r="P790">
            <v>1</v>
          </cell>
          <cell r="Q790">
            <v>0</v>
          </cell>
          <cell r="R790">
            <v>0</v>
          </cell>
          <cell r="AA790">
            <v>0</v>
          </cell>
          <cell r="AD790">
            <v>0</v>
          </cell>
          <cell r="AE790">
            <v>0</v>
          </cell>
          <cell r="AF790">
            <v>0</v>
          </cell>
        </row>
        <row r="791">
          <cell r="M791" t="str">
            <v>ChaisPlatTour300</v>
          </cell>
          <cell r="N791" t="str">
            <v>Chaise plateau tournant Auto Hauteur 300</v>
          </cell>
          <cell r="O791" t="str">
            <v>Stand turntable Auto hight 300</v>
          </cell>
          <cell r="P791">
            <v>1</v>
          </cell>
          <cell r="Q791">
            <v>0</v>
          </cell>
          <cell r="R791" t="str">
            <v/>
          </cell>
          <cell r="X791">
            <v>0</v>
          </cell>
          <cell r="Y791">
            <v>0</v>
          </cell>
          <cell r="Z791">
            <v>0</v>
          </cell>
          <cell r="AA791">
            <v>0</v>
          </cell>
          <cell r="AD791">
            <v>0</v>
          </cell>
          <cell r="AE791">
            <v>0</v>
          </cell>
          <cell r="AF791">
            <v>0</v>
          </cell>
        </row>
        <row r="792">
          <cell r="M792" t="str">
            <v>IndexeurCdeNumEDH960</v>
          </cell>
          <cell r="N792" t="str">
            <v>Indexeur à commande numérique EDH 960</v>
          </cell>
          <cell r="O792" t="str">
            <v>Numerically controlled indexer EDH 960</v>
          </cell>
          <cell r="P792">
            <v>1</v>
          </cell>
          <cell r="Q792">
            <v>0</v>
          </cell>
          <cell r="R792" t="str">
            <v/>
          </cell>
          <cell r="X792">
            <v>192.78</v>
          </cell>
          <cell r="Y792">
            <v>1840.7025000000001</v>
          </cell>
          <cell r="Z792">
            <v>1535.8332119997642</v>
          </cell>
          <cell r="AA792">
            <v>3569.3157119997641</v>
          </cell>
          <cell r="AD792">
            <v>192.78</v>
          </cell>
          <cell r="AE792">
            <v>1840.7025000000001</v>
          </cell>
          <cell r="AF792">
            <v>1535.8332119997642</v>
          </cell>
        </row>
        <row r="793">
          <cell r="M793" t="str">
            <v>InterfacePti3P4P</v>
          </cell>
          <cell r="N793" t="str">
            <v>Structure Interface pti 3 ou 4 positions</v>
          </cell>
          <cell r="O793" t="str">
            <v>Structure Interface pti 3 or 4 positions</v>
          </cell>
          <cell r="P793">
            <v>1</v>
          </cell>
          <cell r="Q793">
            <v>0</v>
          </cell>
          <cell r="R793" t="str">
            <v/>
          </cell>
          <cell r="X793">
            <v>19.722149999999999</v>
          </cell>
          <cell r="Y793">
            <v>525.80850000000009</v>
          </cell>
          <cell r="Z793">
            <v>296.9791514999705</v>
          </cell>
          <cell r="AA793">
            <v>842.50980149997065</v>
          </cell>
          <cell r="AD793">
            <v>19.722149999999999</v>
          </cell>
          <cell r="AE793">
            <v>525.80850000000009</v>
          </cell>
          <cell r="AF793">
            <v>296.9791514999705</v>
          </cell>
        </row>
        <row r="794">
          <cell r="M794">
            <v>0</v>
          </cell>
          <cell r="N794">
            <v>0</v>
          </cell>
          <cell r="O794" t="str">
            <v/>
          </cell>
          <cell r="P794">
            <v>0</v>
          </cell>
          <cell r="Q794">
            <v>0</v>
          </cell>
          <cell r="R794">
            <v>0</v>
          </cell>
          <cell r="AA794">
            <v>0</v>
          </cell>
          <cell r="AD794" t="e">
            <v>#DIV/0!</v>
          </cell>
          <cell r="AE794" t="e">
            <v>#DIV/0!</v>
          </cell>
          <cell r="AF794" t="e">
            <v>#DIV/0!</v>
          </cell>
        </row>
        <row r="795">
          <cell r="M795">
            <v>0</v>
          </cell>
          <cell r="N795">
            <v>0</v>
          </cell>
          <cell r="O795" t="str">
            <v/>
          </cell>
          <cell r="P795">
            <v>1</v>
          </cell>
          <cell r="Q795">
            <v>0</v>
          </cell>
          <cell r="R795">
            <v>0</v>
          </cell>
          <cell r="AA795">
            <v>0</v>
          </cell>
          <cell r="AD795">
            <v>0</v>
          </cell>
          <cell r="AE795">
            <v>0</v>
          </cell>
          <cell r="AF795">
            <v>0</v>
          </cell>
        </row>
        <row r="796">
          <cell r="M796" t="str">
            <v>ChaiseOutilPTI3P4P</v>
          </cell>
          <cell r="N796" t="str">
            <v>Chaise interface Outil PTI pour 3P ou 4P</v>
          </cell>
          <cell r="O796" t="str">
            <v>Stand interface Tool Turntable for 3P or 4P</v>
          </cell>
          <cell r="P796">
            <v>1</v>
          </cell>
          <cell r="Q796">
            <v>0</v>
          </cell>
          <cell r="X796">
            <v>130.51237500000002</v>
          </cell>
          <cell r="Y796">
            <v>1362.9420000000002</v>
          </cell>
          <cell r="Z796">
            <v>700.97910599988211</v>
          </cell>
          <cell r="AA796">
            <v>2194.4334809998822</v>
          </cell>
          <cell r="AD796">
            <v>130.51237500000002</v>
          </cell>
          <cell r="AE796">
            <v>1362.9420000000002</v>
          </cell>
          <cell r="AF796">
            <v>700.97910599988211</v>
          </cell>
        </row>
        <row r="797">
          <cell r="M797" t="str">
            <v>PlatFortal3m²</v>
          </cell>
          <cell r="N797" t="str">
            <v>Platine Fortal surface compris entre 2.6 m² et 3.5</v>
          </cell>
          <cell r="O797" t="str">
            <v>Fortal plate surface between 2.6 m² and 3.5</v>
          </cell>
          <cell r="P797">
            <v>1</v>
          </cell>
          <cell r="Q797">
            <v>0</v>
          </cell>
          <cell r="X797">
            <v>247.13640000000001</v>
          </cell>
          <cell r="Y797">
            <v>1129.0301590909091</v>
          </cell>
          <cell r="Z797">
            <v>678.22435943167739</v>
          </cell>
          <cell r="AA797">
            <v>2054.3909185225866</v>
          </cell>
          <cell r="AD797">
            <v>247.13640000000001</v>
          </cell>
          <cell r="AE797">
            <v>1129.0301590909091</v>
          </cell>
          <cell r="AF797">
            <v>678.22435943167739</v>
          </cell>
        </row>
        <row r="798">
          <cell r="M798" t="str">
            <v>UnitAngExterLin</v>
          </cell>
          <cell r="N798" t="str">
            <v>Unité d'anglage extérieur linéaire</v>
          </cell>
          <cell r="O798" t="str">
            <v>bevelling unit linear outer</v>
          </cell>
          <cell r="P798">
            <v>2</v>
          </cell>
          <cell r="Q798">
            <v>0</v>
          </cell>
          <cell r="X798">
            <v>167.27445</v>
          </cell>
          <cell r="Y798">
            <v>203.63910000000004</v>
          </cell>
          <cell r="Z798">
            <v>312.47910599988217</v>
          </cell>
          <cell r="AA798">
            <v>683.39265599988221</v>
          </cell>
          <cell r="AD798">
            <v>83.637225000000001</v>
          </cell>
          <cell r="AE798">
            <v>101.81955000000002</v>
          </cell>
          <cell r="AF798">
            <v>156.23955299994108</v>
          </cell>
        </row>
        <row r="799">
          <cell r="M799" t="str">
            <v>MatriceAngl</v>
          </cell>
          <cell r="N799" t="str">
            <v>Matrice d'anglage</v>
          </cell>
          <cell r="O799" t="str">
            <v>Angling die</v>
          </cell>
          <cell r="P799">
            <v>2</v>
          </cell>
          <cell r="Q799">
            <v>0</v>
          </cell>
          <cell r="X799">
            <v>0</v>
          </cell>
          <cell r="Y799">
            <v>0</v>
          </cell>
          <cell r="Z799">
            <v>0</v>
          </cell>
          <cell r="AA799">
            <v>0</v>
          </cell>
          <cell r="AD799">
            <v>0</v>
          </cell>
          <cell r="AE799">
            <v>0</v>
          </cell>
          <cell r="AF799">
            <v>0</v>
          </cell>
        </row>
        <row r="800">
          <cell r="M800" t="str">
            <v>Boit3Cal</v>
          </cell>
          <cell r="N800" t="str">
            <v>Boite à cales pour le réglage appuis et pilotes</v>
          </cell>
          <cell r="O800" t="str">
            <v>Wedge box for adjustment of supports and pins</v>
          </cell>
          <cell r="P800">
            <v>2</v>
          </cell>
          <cell r="Q800" t="str">
            <v>Pour anglage</v>
          </cell>
          <cell r="X800">
            <v>0</v>
          </cell>
          <cell r="Y800">
            <v>0</v>
          </cell>
          <cell r="Z800">
            <v>0</v>
          </cell>
          <cell r="AA800">
            <v>0</v>
          </cell>
          <cell r="AD800">
            <v>0</v>
          </cell>
          <cell r="AE800">
            <v>0</v>
          </cell>
          <cell r="AF800">
            <v>0</v>
          </cell>
        </row>
        <row r="801">
          <cell r="M801" t="str">
            <v>Serr200</v>
          </cell>
          <cell r="N801" t="str">
            <v>Serrage 200 daN Touche tous types</v>
          </cell>
          <cell r="O801" t="str">
            <v>Clamping 200 daN All types of key</v>
          </cell>
          <cell r="P801">
            <v>4</v>
          </cell>
          <cell r="Q801" t="str">
            <v>Pour anglage</v>
          </cell>
          <cell r="X801">
            <v>71.234100000000012</v>
          </cell>
          <cell r="Y801">
            <v>291.24059999999997</v>
          </cell>
          <cell r="Z801">
            <v>283.76872844941767</v>
          </cell>
          <cell r="AA801">
            <v>646.24342844941771</v>
          </cell>
          <cell r="AD801">
            <v>17.808525000000003</v>
          </cell>
          <cell r="AE801">
            <v>72.810149999999993</v>
          </cell>
          <cell r="AF801">
            <v>70.942182112354416</v>
          </cell>
        </row>
        <row r="802">
          <cell r="M802" t="str">
            <v>AppuiDrageoir</v>
          </cell>
          <cell r="N802" t="str">
            <v xml:space="preserve">Appui seul ou drageoir seul (toutes largeurs) </v>
          </cell>
          <cell r="O802" t="str">
            <v xml:space="preserve">support only or sucker only (all widths) </v>
          </cell>
          <cell r="P802">
            <v>8</v>
          </cell>
          <cell r="Q802" t="str">
            <v>Drageoirs</v>
          </cell>
          <cell r="X802">
            <v>0</v>
          </cell>
          <cell r="Y802">
            <v>0</v>
          </cell>
          <cell r="Z802">
            <v>0</v>
          </cell>
          <cell r="AA802">
            <v>0</v>
          </cell>
          <cell r="AD802">
            <v>0</v>
          </cell>
          <cell r="AE802">
            <v>0</v>
          </cell>
          <cell r="AF802">
            <v>0</v>
          </cell>
        </row>
        <row r="803">
          <cell r="M803" t="str">
            <v>Serr110</v>
          </cell>
          <cell r="N803" t="str">
            <v>Serrage 110 daN Touche tous types</v>
          </cell>
          <cell r="O803" t="str">
            <v>Clamping 110 daN All types of key</v>
          </cell>
          <cell r="P803">
            <v>2</v>
          </cell>
          <cell r="Q803" t="str">
            <v>Serrage pour bloquer peau/doublure</v>
          </cell>
          <cell r="X803">
            <v>35.617050000000006</v>
          </cell>
          <cell r="Y803">
            <v>145.62029999999999</v>
          </cell>
          <cell r="Z803">
            <v>141.88436422470883</v>
          </cell>
          <cell r="AA803">
            <v>323.12171422470885</v>
          </cell>
          <cell r="AD803">
            <v>17.808525000000003</v>
          </cell>
          <cell r="AE803">
            <v>72.810149999999993</v>
          </cell>
          <cell r="AF803">
            <v>70.942182112354416</v>
          </cell>
        </row>
        <row r="804">
          <cell r="M804" t="str">
            <v>Aval</v>
          </cell>
          <cell r="N804" t="str">
            <v>Avaloir</v>
          </cell>
          <cell r="O804" t="str">
            <v>Guide</v>
          </cell>
          <cell r="P804">
            <v>4</v>
          </cell>
          <cell r="Q804">
            <v>0</v>
          </cell>
          <cell r="X804">
            <v>0</v>
          </cell>
          <cell r="Y804">
            <v>0</v>
          </cell>
          <cell r="Z804">
            <v>0</v>
          </cell>
          <cell r="AA804">
            <v>0</v>
          </cell>
          <cell r="AD804">
            <v>0</v>
          </cell>
          <cell r="AE804">
            <v>0</v>
          </cell>
          <cell r="AF804">
            <v>0</v>
          </cell>
        </row>
        <row r="805">
          <cell r="M805" t="str">
            <v>PPinduc</v>
          </cell>
          <cell r="N805" t="str">
            <v>Détecteur inductif de présence pièce</v>
          </cell>
          <cell r="O805" t="str">
            <v>Inductive part presence detector</v>
          </cell>
          <cell r="P805">
            <v>1</v>
          </cell>
          <cell r="Q805">
            <v>0</v>
          </cell>
          <cell r="X805">
            <v>19.106325000000002</v>
          </cell>
          <cell r="Y805">
            <v>25.818449999999999</v>
          </cell>
          <cell r="Z805">
            <v>88.908302999941071</v>
          </cell>
          <cell r="AA805">
            <v>133.83307799994105</v>
          </cell>
          <cell r="AD805">
            <v>19.106325000000002</v>
          </cell>
          <cell r="AE805">
            <v>25.818449999999999</v>
          </cell>
          <cell r="AF805">
            <v>88.908302999941071</v>
          </cell>
        </row>
        <row r="806">
          <cell r="M806" t="str">
            <v>VentMaq</v>
          </cell>
          <cell r="N806" t="str">
            <v>Ventouse maquette</v>
          </cell>
          <cell r="O806" t="str">
            <v>Ventouse maquette</v>
          </cell>
          <cell r="P806">
            <v>6</v>
          </cell>
          <cell r="Q806">
            <v>0</v>
          </cell>
          <cell r="X806">
            <v>29.483999999999998</v>
          </cell>
          <cell r="Y806">
            <v>107.5599</v>
          </cell>
          <cell r="Z806">
            <v>70.875</v>
          </cell>
          <cell r="AA806">
            <v>207.91890000000001</v>
          </cell>
          <cell r="AD806">
            <v>4.9139999999999997</v>
          </cell>
          <cell r="AE806">
            <v>17.926649999999999</v>
          </cell>
          <cell r="AF806">
            <v>11.8125</v>
          </cell>
        </row>
        <row r="807">
          <cell r="M807" t="str">
            <v>VenturiMaq</v>
          </cell>
          <cell r="N807" t="str">
            <v>Venturi pour ventouses maquette</v>
          </cell>
          <cell r="O807" t="str">
            <v>Vacuum system for suction cups model</v>
          </cell>
          <cell r="P807">
            <v>1</v>
          </cell>
          <cell r="Q807">
            <v>0</v>
          </cell>
          <cell r="X807">
            <v>90.093149999999994</v>
          </cell>
          <cell r="Y807">
            <v>733.45755000000008</v>
          </cell>
          <cell r="Z807">
            <v>437.92696199976433</v>
          </cell>
          <cell r="AA807">
            <v>1261.4776619997645</v>
          </cell>
          <cell r="AD807">
            <v>90.093149999999994</v>
          </cell>
          <cell r="AE807">
            <v>733.45755000000008</v>
          </cell>
          <cell r="AF807">
            <v>437.92696199976433</v>
          </cell>
        </row>
        <row r="808">
          <cell r="M808" t="str">
            <v>Distrib2</v>
          </cell>
          <cell r="N808" t="str">
            <v>Distributeur 5/2</v>
          </cell>
          <cell r="O808" t="str">
            <v>5/2-way valve</v>
          </cell>
          <cell r="P808">
            <v>3</v>
          </cell>
          <cell r="Q808" t="str">
            <v>1 Serrage + 2 anglage</v>
          </cell>
          <cell r="X808">
            <v>216.22545000000002</v>
          </cell>
          <cell r="Y808">
            <v>482.83200000000005</v>
          </cell>
          <cell r="Z808">
            <v>444.47647353692184</v>
          </cell>
          <cell r="AA808">
            <v>1143.533923536922</v>
          </cell>
          <cell r="AD808">
            <v>72.075150000000008</v>
          </cell>
          <cell r="AE808">
            <v>160.94400000000002</v>
          </cell>
          <cell r="AF808">
            <v>148.15882451230729</v>
          </cell>
        </row>
        <row r="809">
          <cell r="M809" t="str">
            <v>PPlaser</v>
          </cell>
          <cell r="N809" t="str">
            <v>Détecteur laser de présence pièce</v>
          </cell>
          <cell r="O809" t="str">
            <v xml:space="preserve">Parts presence laser sensor </v>
          </cell>
          <cell r="P809">
            <v>4</v>
          </cell>
          <cell r="Q809">
            <v>0</v>
          </cell>
          <cell r="X809">
            <v>76.425300000000007</v>
          </cell>
          <cell r="Y809">
            <v>103.27379999999999</v>
          </cell>
          <cell r="Z809">
            <v>355.63321199976428</v>
          </cell>
          <cell r="AA809">
            <v>535.33231199976422</v>
          </cell>
          <cell r="AD809">
            <v>19.106325000000002</v>
          </cell>
          <cell r="AE809">
            <v>25.818449999999999</v>
          </cell>
          <cell r="AF809">
            <v>88.908302999941071</v>
          </cell>
        </row>
        <row r="810">
          <cell r="M810" t="str">
            <v>PartFixeBatiPnAut</v>
          </cell>
          <cell r="N810" t="str">
            <v>Part fixe pour bâti de plateau sans PN et AUT</v>
          </cell>
          <cell r="O810" t="str">
            <v>Base pour bâti de plateau sans PN et AUT</v>
          </cell>
          <cell r="P810">
            <v>1</v>
          </cell>
          <cell r="Q810">
            <v>0</v>
          </cell>
          <cell r="X810">
            <v>130.51237500000002</v>
          </cell>
          <cell r="Y810">
            <v>1322.2860000000001</v>
          </cell>
          <cell r="Z810">
            <v>606.47910599988211</v>
          </cell>
          <cell r="AA810">
            <v>2059.2774809998823</v>
          </cell>
          <cell r="AD810">
            <v>130.51237500000002</v>
          </cell>
          <cell r="AE810">
            <v>1322.2860000000001</v>
          </cell>
          <cell r="AF810">
            <v>606.47910599988211</v>
          </cell>
        </row>
        <row r="811">
          <cell r="M811">
            <v>0</v>
          </cell>
          <cell r="N811">
            <v>0</v>
          </cell>
          <cell r="O811" t="str">
            <v/>
          </cell>
          <cell r="P811">
            <v>0</v>
          </cell>
          <cell r="Q811">
            <v>0</v>
          </cell>
          <cell r="R811">
            <v>0</v>
          </cell>
          <cell r="AA811">
            <v>0</v>
          </cell>
          <cell r="AD811" t="e">
            <v>#DIV/0!</v>
          </cell>
          <cell r="AE811" t="e">
            <v>#DIV/0!</v>
          </cell>
          <cell r="AF811" t="e">
            <v>#DIV/0!</v>
          </cell>
        </row>
        <row r="812">
          <cell r="M812">
            <v>0</v>
          </cell>
          <cell r="N812">
            <v>0</v>
          </cell>
          <cell r="O812" t="str">
            <v/>
          </cell>
          <cell r="P812">
            <v>1</v>
          </cell>
          <cell r="Q812">
            <v>0</v>
          </cell>
          <cell r="R812">
            <v>0</v>
          </cell>
          <cell r="AA812">
            <v>0</v>
          </cell>
          <cell r="AD812">
            <v>0</v>
          </cell>
          <cell r="AE812">
            <v>0</v>
          </cell>
          <cell r="AF812">
            <v>0</v>
          </cell>
        </row>
        <row r="813">
          <cell r="M813" t="str">
            <v>Reh1000</v>
          </cell>
          <cell r="N813" t="str">
            <v>Réhausse robot h&lt;1000mm</v>
          </cell>
          <cell r="O813" t="str">
            <v>Robot extension h&lt;1000mm</v>
          </cell>
          <cell r="P813">
            <v>1</v>
          </cell>
          <cell r="Q813">
            <v>0</v>
          </cell>
          <cell r="R813" t="str">
            <v/>
          </cell>
          <cell r="X813">
            <v>0</v>
          </cell>
          <cell r="Y813">
            <v>29.809500000000003</v>
          </cell>
          <cell r="Z813">
            <v>10.5</v>
          </cell>
          <cell r="AA813">
            <v>40.3095</v>
          </cell>
          <cell r="AD813">
            <v>0</v>
          </cell>
          <cell r="AE813">
            <v>29.809500000000003</v>
          </cell>
          <cell r="AF813">
            <v>10.5</v>
          </cell>
        </row>
        <row r="814">
          <cell r="M814" t="str">
            <v>Robotnu7</v>
          </cell>
          <cell r="N814" t="str">
            <v>Robot nu bras 3,00m / 210 Kg</v>
          </cell>
          <cell r="O814" t="str">
            <v>Robot bare arm 3.00m / 210 Kg</v>
          </cell>
          <cell r="P814">
            <v>1</v>
          </cell>
          <cell r="Q814">
            <v>0</v>
          </cell>
          <cell r="R814" t="str">
            <v/>
          </cell>
          <cell r="X814">
            <v>0</v>
          </cell>
          <cell r="Y814">
            <v>0</v>
          </cell>
          <cell r="Z814">
            <v>0</v>
          </cell>
          <cell r="AA814">
            <v>0</v>
          </cell>
          <cell r="AD814">
            <v>0</v>
          </cell>
          <cell r="AE814">
            <v>0</v>
          </cell>
          <cell r="AF814">
            <v>0</v>
          </cell>
        </row>
        <row r="815">
          <cell r="M815" t="str">
            <v>Robotintégration-V11</v>
          </cell>
          <cell r="N815" t="str">
            <v>Intégration robot + baie sur site -V11</v>
          </cell>
          <cell r="O815" t="str">
            <v>Robot + bay integration on site -V11</v>
          </cell>
          <cell r="P815">
            <v>1</v>
          </cell>
          <cell r="Q815">
            <v>0</v>
          </cell>
          <cell r="R815" t="str">
            <v/>
          </cell>
          <cell r="X815">
            <v>272.35057499999999</v>
          </cell>
          <cell r="Y815">
            <v>862.84800000000007</v>
          </cell>
          <cell r="Z815">
            <v>1585.7331209995875</v>
          </cell>
          <cell r="AA815">
            <v>2720.9316959995876</v>
          </cell>
          <cell r="AD815">
            <v>272.35057499999999</v>
          </cell>
          <cell r="AE815">
            <v>862.84800000000007</v>
          </cell>
          <cell r="AF815">
            <v>1585.7331209995875</v>
          </cell>
        </row>
        <row r="816">
          <cell r="M816" t="str">
            <v>M</v>
          </cell>
          <cell r="N816" t="str">
            <v>Applicatif Robot M</v>
          </cell>
          <cell r="O816" t="str">
            <v>Robot Application M</v>
          </cell>
          <cell r="P816">
            <v>1</v>
          </cell>
          <cell r="Q816">
            <v>0</v>
          </cell>
          <cell r="R816" t="str">
            <v/>
          </cell>
          <cell r="X816">
            <v>49.139999999999993</v>
          </cell>
          <cell r="Y816">
            <v>72.995999999999995</v>
          </cell>
          <cell r="Z816">
            <v>78.75</v>
          </cell>
          <cell r="AA816">
            <v>200.886</v>
          </cell>
          <cell r="AD816">
            <v>49.139999999999993</v>
          </cell>
          <cell r="AE816">
            <v>72.995999999999995</v>
          </cell>
          <cell r="AF816">
            <v>78.75</v>
          </cell>
        </row>
        <row r="817">
          <cell r="M817" t="str">
            <v>TrajMan</v>
          </cell>
          <cell r="N817" t="str">
            <v>Trajectoire de manutention</v>
          </cell>
          <cell r="O817" t="str">
            <v>Handling path</v>
          </cell>
          <cell r="P817">
            <v>2</v>
          </cell>
          <cell r="Q817" t="str">
            <v>Prise OP70 Dépose Serti OP90</v>
          </cell>
          <cell r="R817" t="str">
            <v/>
          </cell>
          <cell r="X817">
            <v>0</v>
          </cell>
          <cell r="Y817">
            <v>0</v>
          </cell>
          <cell r="Z817">
            <v>0</v>
          </cell>
          <cell r="AA817">
            <v>0</v>
          </cell>
          <cell r="AD817">
            <v>0</v>
          </cell>
          <cell r="AE817">
            <v>0</v>
          </cell>
          <cell r="AF817">
            <v>0</v>
          </cell>
        </row>
        <row r="818">
          <cell r="M818" t="str">
            <v>TrajMan</v>
          </cell>
          <cell r="N818" t="str">
            <v>Trajectoire de manutention</v>
          </cell>
          <cell r="O818" t="str">
            <v>Handling path</v>
          </cell>
          <cell r="P818">
            <v>1</v>
          </cell>
          <cell r="Q818" t="str">
            <v>Dépose dans PES</v>
          </cell>
          <cell r="R818" t="str">
            <v/>
          </cell>
          <cell r="X818">
            <v>0</v>
          </cell>
          <cell r="Y818">
            <v>0</v>
          </cell>
          <cell r="Z818">
            <v>0</v>
          </cell>
          <cell r="AA818">
            <v>0</v>
          </cell>
          <cell r="AD818">
            <v>0</v>
          </cell>
          <cell r="AE818">
            <v>0</v>
          </cell>
          <cell r="AF818">
            <v>0</v>
          </cell>
        </row>
        <row r="819">
          <cell r="M819" t="str">
            <v>TrajMan</v>
          </cell>
          <cell r="N819" t="str">
            <v>Trajectoire de manutention</v>
          </cell>
          <cell r="O819" t="str">
            <v>Handling path</v>
          </cell>
          <cell r="P819">
            <v>1</v>
          </cell>
          <cell r="Q819" t="str">
            <v>Dépose dans AGV</v>
          </cell>
          <cell r="R819" t="str">
            <v/>
          </cell>
          <cell r="X819">
            <v>0</v>
          </cell>
          <cell r="Y819">
            <v>0</v>
          </cell>
          <cell r="Z819">
            <v>0</v>
          </cell>
          <cell r="AA819">
            <v>0</v>
          </cell>
          <cell r="AD819">
            <v>0</v>
          </cell>
          <cell r="AE819">
            <v>0</v>
          </cell>
          <cell r="AF819">
            <v>0</v>
          </cell>
        </row>
        <row r="820">
          <cell r="M820" t="str">
            <v>EchCodeTraj</v>
          </cell>
          <cell r="N820" t="str">
            <v>Echange Code Trajectoire avec baie robot</v>
          </cell>
          <cell r="O820" t="str">
            <v>Exchange of Trajectory Code with robot bay</v>
          </cell>
          <cell r="P820">
            <v>3</v>
          </cell>
          <cell r="Q820">
            <v>0</v>
          </cell>
          <cell r="R820" t="str">
            <v/>
          </cell>
          <cell r="X820">
            <v>35.4375</v>
          </cell>
          <cell r="Y820">
            <v>0</v>
          </cell>
          <cell r="Z820">
            <v>227.56239989980551</v>
          </cell>
          <cell r="AA820">
            <v>262.99989989980554</v>
          </cell>
          <cell r="AD820">
            <v>11.8125</v>
          </cell>
          <cell r="AE820">
            <v>0</v>
          </cell>
          <cell r="AF820">
            <v>75.854133299935171</v>
          </cell>
        </row>
        <row r="821">
          <cell r="M821" t="str">
            <v>HEtudAUT</v>
          </cell>
          <cell r="N821" t="str">
            <v>Une heure d'études automatismes</v>
          </cell>
          <cell r="O821" t="str">
            <v>One hour of automation studies</v>
          </cell>
          <cell r="P821">
            <v>1</v>
          </cell>
          <cell r="Q821" t="str">
            <v>Complement Hetude AF+Marguerite+Prog</v>
          </cell>
          <cell r="R821" t="str">
            <v/>
          </cell>
          <cell r="X821">
            <v>65</v>
          </cell>
          <cell r="Y821">
            <v>0</v>
          </cell>
          <cell r="Z821">
            <v>0</v>
          </cell>
          <cell r="AA821">
            <v>65</v>
          </cell>
          <cell r="AD821">
            <v>65</v>
          </cell>
          <cell r="AE821">
            <v>0</v>
          </cell>
          <cell r="AF821">
            <v>0</v>
          </cell>
        </row>
        <row r="822">
          <cell r="M822" t="str">
            <v>VerrineRobot</v>
          </cell>
          <cell r="N822" t="str">
            <v>Verrine Robot</v>
          </cell>
          <cell r="O822" t="str">
            <v>To make</v>
          </cell>
          <cell r="P822">
            <v>1</v>
          </cell>
          <cell r="Q822">
            <v>0</v>
          </cell>
          <cell r="R822" t="str">
            <v/>
          </cell>
          <cell r="AA822">
            <v>0</v>
          </cell>
          <cell r="AD822">
            <v>0</v>
          </cell>
          <cell r="AE822">
            <v>0</v>
          </cell>
          <cell r="AF822">
            <v>0</v>
          </cell>
        </row>
        <row r="823">
          <cell r="M823">
            <v>0</v>
          </cell>
          <cell r="N823">
            <v>0</v>
          </cell>
          <cell r="O823" t="str">
            <v/>
          </cell>
          <cell r="P823">
            <v>0</v>
          </cell>
          <cell r="Q823">
            <v>0</v>
          </cell>
          <cell r="R823">
            <v>0</v>
          </cell>
          <cell r="AA823">
            <v>0</v>
          </cell>
          <cell r="AD823" t="e">
            <v>#DIV/0!</v>
          </cell>
          <cell r="AE823" t="e">
            <v>#DIV/0!</v>
          </cell>
          <cell r="AF823" t="e">
            <v>#DIV/0!</v>
          </cell>
        </row>
        <row r="824">
          <cell r="M824">
            <v>0</v>
          </cell>
          <cell r="N824">
            <v>0</v>
          </cell>
          <cell r="O824" t="str">
            <v/>
          </cell>
          <cell r="P824">
            <v>1</v>
          </cell>
          <cell r="Q824">
            <v>0</v>
          </cell>
          <cell r="R824">
            <v>0</v>
          </cell>
          <cell r="AA824">
            <v>0</v>
          </cell>
          <cell r="AD824">
            <v>0</v>
          </cell>
          <cell r="AE824">
            <v>0</v>
          </cell>
          <cell r="AF824">
            <v>0</v>
          </cell>
        </row>
        <row r="825">
          <cell r="M825" t="str">
            <v>PoutreCentMPRModFrs</v>
          </cell>
          <cell r="N825" t="str">
            <v>Poutre Centrale pour MPR Modulaire du commerce</v>
          </cell>
          <cell r="O825" t="str">
            <v>Beam 1 Mt (any diameter) for gripper</v>
          </cell>
          <cell r="P825">
            <v>1</v>
          </cell>
          <cell r="Q825">
            <v>0</v>
          </cell>
          <cell r="R825" t="str">
            <v/>
          </cell>
          <cell r="AA825">
            <v>0</v>
          </cell>
          <cell r="AD825">
            <v>0</v>
          </cell>
          <cell r="AE825">
            <v>0</v>
          </cell>
          <cell r="AF825">
            <v>0</v>
          </cell>
        </row>
        <row r="826">
          <cell r="M826" t="str">
            <v>SuppGrandMPRFrs</v>
          </cell>
          <cell r="N826" t="str">
            <v>Supplément coût pour un grand préhenseur Commerce</v>
          </cell>
          <cell r="O826" t="str">
            <v>Additional cost for a large trade gripper</v>
          </cell>
          <cell r="P826">
            <v>1</v>
          </cell>
          <cell r="Q826">
            <v>0</v>
          </cell>
          <cell r="R826" t="str">
            <v/>
          </cell>
          <cell r="AA826">
            <v>0</v>
          </cell>
          <cell r="AD826">
            <v>0</v>
          </cell>
          <cell r="AE826">
            <v>0</v>
          </cell>
          <cell r="AF826">
            <v>0</v>
          </cell>
        </row>
        <row r="827">
          <cell r="M827" t="str">
            <v>RefSer40DINPreh</v>
          </cell>
          <cell r="N827" t="str">
            <v>Serrage 40 DIN Touche + Appui tous types sur Préh</v>
          </cell>
          <cell r="O827" t="str">
            <v>Clamping 40 DIN Key + All types of support on Preh</v>
          </cell>
          <cell r="P827">
            <v>4</v>
          </cell>
          <cell r="Q827">
            <v>0</v>
          </cell>
          <cell r="R827" t="str">
            <v/>
          </cell>
          <cell r="X827">
            <v>49.14</v>
          </cell>
          <cell r="Y827">
            <v>284.0292</v>
          </cell>
          <cell r="Z827">
            <v>151.20000000000002</v>
          </cell>
          <cell r="AA827">
            <v>484.36919999999998</v>
          </cell>
          <cell r="AD827">
            <v>12.285</v>
          </cell>
          <cell r="AE827">
            <v>71.007300000000001</v>
          </cell>
          <cell r="AF827">
            <v>37.800000000000004</v>
          </cell>
        </row>
        <row r="828">
          <cell r="M828" t="str">
            <v>SerrDINAntichutePreh</v>
          </cell>
          <cell r="N828" t="str">
            <v>Serrage 40DIN Anti chutes sur Préhenseur avec ante</v>
          </cell>
          <cell r="O828" t="str">
            <v>Clamping 40DIN Anti-fall on Gripper</v>
          </cell>
          <cell r="P828">
            <v>4</v>
          </cell>
          <cell r="Q828">
            <v>0</v>
          </cell>
          <cell r="R828" t="str">
            <v/>
          </cell>
          <cell r="X828">
            <v>49.14</v>
          </cell>
          <cell r="Y828">
            <v>284.0292</v>
          </cell>
          <cell r="Z828">
            <v>151.20000000000002</v>
          </cell>
          <cell r="AA828">
            <v>484.36919999999998</v>
          </cell>
          <cell r="AD828">
            <v>12.285</v>
          </cell>
          <cell r="AE828">
            <v>71.007300000000001</v>
          </cell>
          <cell r="AF828">
            <v>37.800000000000004</v>
          </cell>
        </row>
        <row r="829">
          <cell r="M829" t="str">
            <v>AppuiDrageoir</v>
          </cell>
          <cell r="N829" t="str">
            <v xml:space="preserve">Appui seul ou drageoir seul (toutes largeurs) </v>
          </cell>
          <cell r="O829" t="str">
            <v xml:space="preserve">support only or sucker only (all widths) </v>
          </cell>
          <cell r="P829">
            <v>4</v>
          </cell>
          <cell r="Q829">
            <v>0</v>
          </cell>
          <cell r="R829" t="str">
            <v/>
          </cell>
          <cell r="X829">
            <v>0</v>
          </cell>
          <cell r="Y829">
            <v>0</v>
          </cell>
          <cell r="Z829">
            <v>0</v>
          </cell>
          <cell r="AA829">
            <v>0</v>
          </cell>
          <cell r="AD829">
            <v>0</v>
          </cell>
          <cell r="AE829">
            <v>0</v>
          </cell>
          <cell r="AF829">
            <v>0</v>
          </cell>
        </row>
        <row r="830">
          <cell r="M830" t="str">
            <v>AntennePreh_CFER</v>
          </cell>
          <cell r="N830" t="str">
            <v>Antenne liaison Poutre - Géométrie pour préh CFER</v>
          </cell>
          <cell r="O830" t="str">
            <v>Beam - Geometry link antenna for CFER gripper</v>
          </cell>
          <cell r="P830">
            <v>2</v>
          </cell>
          <cell r="Q830">
            <v>0</v>
          </cell>
          <cell r="R830" t="str">
            <v/>
          </cell>
          <cell r="X830">
            <v>0</v>
          </cell>
          <cell r="Y830">
            <v>0</v>
          </cell>
          <cell r="Z830">
            <v>0</v>
          </cell>
          <cell r="AA830">
            <v>0</v>
          </cell>
          <cell r="AD830">
            <v>0</v>
          </cell>
          <cell r="AE830">
            <v>0</v>
          </cell>
          <cell r="AF830">
            <v>0</v>
          </cell>
        </row>
        <row r="831">
          <cell r="M831" t="str">
            <v>PilMulti</v>
          </cell>
          <cell r="N831" t="str">
            <v>Pilote multifonctions</v>
          </cell>
          <cell r="O831" t="str">
            <v>Multifunctional pin</v>
          </cell>
          <cell r="P831">
            <v>3</v>
          </cell>
          <cell r="Q831">
            <v>0</v>
          </cell>
          <cell r="R831" t="str">
            <v/>
          </cell>
          <cell r="X831">
            <v>74.310074999999998</v>
          </cell>
          <cell r="Y831">
            <v>218.43045000000001</v>
          </cell>
          <cell r="Z831">
            <v>326.57490899982321</v>
          </cell>
          <cell r="AA831">
            <v>619.3154339998232</v>
          </cell>
          <cell r="AD831">
            <v>24.770025</v>
          </cell>
          <cell r="AE831">
            <v>72.810150000000007</v>
          </cell>
          <cell r="AF831">
            <v>108.85830299994107</v>
          </cell>
        </row>
        <row r="832">
          <cell r="M832" t="str">
            <v>VentPreh</v>
          </cell>
          <cell r="N832" t="str">
            <v>Ventouse à l'unité pour préhenseur avec support</v>
          </cell>
          <cell r="O832" t="str">
            <v>Single suction cup for gripper</v>
          </cell>
          <cell r="P832">
            <v>3</v>
          </cell>
          <cell r="Q832">
            <v>0</v>
          </cell>
          <cell r="R832" t="str">
            <v/>
          </cell>
          <cell r="X832">
            <v>14.741999999999999</v>
          </cell>
          <cell r="Y832">
            <v>53.779949999999999</v>
          </cell>
          <cell r="Z832">
            <v>35.4375</v>
          </cell>
          <cell r="AA832">
            <v>103.95945</v>
          </cell>
          <cell r="AD832">
            <v>4.9139999999999997</v>
          </cell>
          <cell r="AE832">
            <v>17.926649999999999</v>
          </cell>
          <cell r="AF832">
            <v>11.8125</v>
          </cell>
        </row>
        <row r="833">
          <cell r="M833" t="str">
            <v>VenturiPreh</v>
          </cell>
          <cell r="N833" t="str">
            <v>Venturi pour ventouses préhenseur</v>
          </cell>
          <cell r="O833" t="str">
            <v>Vacuum system for gripper suction cups</v>
          </cell>
          <cell r="P833">
            <v>1</v>
          </cell>
          <cell r="Q833">
            <v>0</v>
          </cell>
          <cell r="R833" t="str">
            <v/>
          </cell>
          <cell r="X833">
            <v>22.522500000000001</v>
          </cell>
          <cell r="Y833">
            <v>725.35050000000001</v>
          </cell>
          <cell r="Z833">
            <v>47.25</v>
          </cell>
          <cell r="AA833">
            <v>795.12300000000005</v>
          </cell>
          <cell r="AD833">
            <v>22.522500000000001</v>
          </cell>
          <cell r="AE833">
            <v>725.35050000000001</v>
          </cell>
          <cell r="AF833">
            <v>47.25</v>
          </cell>
        </row>
        <row r="834">
          <cell r="M834" t="str">
            <v>Aval</v>
          </cell>
          <cell r="N834" t="str">
            <v>Avaloir</v>
          </cell>
          <cell r="O834" t="str">
            <v>Guide</v>
          </cell>
          <cell r="P834">
            <v>5</v>
          </cell>
          <cell r="Q834">
            <v>0</v>
          </cell>
          <cell r="R834" t="str">
            <v/>
          </cell>
          <cell r="X834">
            <v>0</v>
          </cell>
          <cell r="Y834">
            <v>0</v>
          </cell>
          <cell r="Z834">
            <v>0</v>
          </cell>
          <cell r="AA834">
            <v>0</v>
          </cell>
          <cell r="AD834">
            <v>0</v>
          </cell>
          <cell r="AE834">
            <v>0</v>
          </cell>
          <cell r="AF834">
            <v>0</v>
          </cell>
        </row>
        <row r="835">
          <cell r="M835" t="str">
            <v>DistribPreh</v>
          </cell>
          <cell r="N835" t="str">
            <v>Distributeur taille 2 sur Préhenseur</v>
          </cell>
          <cell r="O835" t="str">
            <v>Dispenser size 2 on Gripper</v>
          </cell>
          <cell r="P835">
            <v>3</v>
          </cell>
          <cell r="Q835">
            <v>0</v>
          </cell>
          <cell r="R835" t="str">
            <v/>
          </cell>
          <cell r="X835">
            <v>36.855000000000004</v>
          </cell>
          <cell r="Y835">
            <v>488.09249999999997</v>
          </cell>
          <cell r="Z835">
            <v>56.7</v>
          </cell>
          <cell r="AA835">
            <v>581.64750000000004</v>
          </cell>
          <cell r="AD835">
            <v>12.285000000000002</v>
          </cell>
          <cell r="AE835">
            <v>162.69749999999999</v>
          </cell>
          <cell r="AF835">
            <v>18.900000000000002</v>
          </cell>
        </row>
        <row r="836">
          <cell r="M836" t="str">
            <v>PPinducPreh</v>
          </cell>
          <cell r="N836" t="str">
            <v>Détecteur inductif présence pièce sur Préhenseur a</v>
          </cell>
          <cell r="O836" t="str">
            <v>Inductive part presence detector on Gripper</v>
          </cell>
          <cell r="P836">
            <v>1</v>
          </cell>
          <cell r="Q836">
            <v>0</v>
          </cell>
          <cell r="R836" t="str">
            <v/>
          </cell>
          <cell r="X836">
            <v>12.285</v>
          </cell>
          <cell r="Y836">
            <v>37.65825000000001</v>
          </cell>
          <cell r="Z836">
            <v>9.4500000000000011</v>
          </cell>
          <cell r="AA836">
            <v>59.393250000000009</v>
          </cell>
          <cell r="AD836">
            <v>12.285</v>
          </cell>
          <cell r="AE836">
            <v>37.65825000000001</v>
          </cell>
          <cell r="AF836">
            <v>9.4500000000000011</v>
          </cell>
        </row>
        <row r="837">
          <cell r="M837">
            <v>0</v>
          </cell>
          <cell r="N837">
            <v>0</v>
          </cell>
          <cell r="O837" t="str">
            <v/>
          </cell>
          <cell r="P837">
            <v>0</v>
          </cell>
          <cell r="Q837">
            <v>0</v>
          </cell>
          <cell r="R837">
            <v>0</v>
          </cell>
          <cell r="AA837">
            <v>0</v>
          </cell>
          <cell r="AD837" t="e">
            <v>#DIV/0!</v>
          </cell>
          <cell r="AE837" t="e">
            <v>#DIV/0!</v>
          </cell>
          <cell r="AF837" t="e">
            <v>#DIV/0!</v>
          </cell>
        </row>
        <row r="838">
          <cell r="M838">
            <v>0</v>
          </cell>
          <cell r="N838">
            <v>0</v>
          </cell>
          <cell r="O838" t="str">
            <v/>
          </cell>
          <cell r="P838">
            <v>1</v>
          </cell>
          <cell r="Q838">
            <v>0</v>
          </cell>
          <cell r="R838">
            <v>0</v>
          </cell>
          <cell r="AA838">
            <v>0</v>
          </cell>
          <cell r="AD838">
            <v>0</v>
          </cell>
          <cell r="AE838">
            <v>0</v>
          </cell>
          <cell r="AF838">
            <v>0</v>
          </cell>
        </row>
        <row r="839">
          <cell r="M839" t="str">
            <v>BatiMatriceRob</v>
          </cell>
          <cell r="N839" t="str">
            <v>Bâti support matrice serti robotisé</v>
          </cell>
          <cell r="O839" t="str">
            <v>Hemming bed for roller hemming (robot)</v>
          </cell>
          <cell r="P839">
            <v>1</v>
          </cell>
          <cell r="Q839">
            <v>0</v>
          </cell>
          <cell r="X839">
            <v>130.51237500000002</v>
          </cell>
          <cell r="Y839">
            <v>1322.2860000000001</v>
          </cell>
          <cell r="Z839">
            <v>606.47910599988211</v>
          </cell>
          <cell r="AA839">
            <v>2059.2774809998823</v>
          </cell>
          <cell r="AD839">
            <v>130.51237500000002</v>
          </cell>
          <cell r="AE839">
            <v>1322.2860000000001</v>
          </cell>
          <cell r="AF839">
            <v>606.47910599988211</v>
          </cell>
        </row>
        <row r="840">
          <cell r="M840" t="str">
            <v>MatriceMultiBloc0,4M</v>
          </cell>
          <cell r="N840" t="str">
            <v>Matrice Multiblocs de 0,4 mètre pour serti robotis</v>
          </cell>
          <cell r="O840" t="str">
            <v>Multiblock matrix of 0.4 meters for robotic hemming</v>
          </cell>
          <cell r="P840">
            <v>10</v>
          </cell>
          <cell r="Q840">
            <v>0</v>
          </cell>
          <cell r="X840">
            <v>0</v>
          </cell>
          <cell r="Y840">
            <v>0</v>
          </cell>
          <cell r="Z840">
            <v>0</v>
          </cell>
          <cell r="AA840">
            <v>0</v>
          </cell>
          <cell r="AD840">
            <v>0</v>
          </cell>
          <cell r="AE840">
            <v>0</v>
          </cell>
          <cell r="AF840">
            <v>0</v>
          </cell>
        </row>
        <row r="841">
          <cell r="M841" t="str">
            <v>AbatPress2000</v>
          </cell>
          <cell r="N841" t="str">
            <v>Abattant presseur de sertissage long 2000mm</v>
          </cell>
          <cell r="O841" t="str">
            <v>swing arm (presser) for hemming long 2000mm</v>
          </cell>
          <cell r="P841">
            <v>1</v>
          </cell>
          <cell r="Q841">
            <v>0</v>
          </cell>
          <cell r="X841">
            <v>34.598025</v>
          </cell>
          <cell r="Y841">
            <v>730.07287499999995</v>
          </cell>
          <cell r="Z841">
            <v>235.83382451230727</v>
          </cell>
          <cell r="AA841">
            <v>1000.5047245123072</v>
          </cell>
          <cell r="AD841">
            <v>34.598025</v>
          </cell>
          <cell r="AE841">
            <v>730.07287499999995</v>
          </cell>
          <cell r="AF841">
            <v>235.83382451230727</v>
          </cell>
        </row>
        <row r="842">
          <cell r="M842" t="str">
            <v>Pil</v>
          </cell>
          <cell r="N842" t="str">
            <v>Pilote fixe</v>
          </cell>
          <cell r="O842" t="str">
            <v>Fixed pin</v>
          </cell>
          <cell r="P842">
            <v>2</v>
          </cell>
          <cell r="Q842">
            <v>0</v>
          </cell>
          <cell r="X842">
            <v>0</v>
          </cell>
          <cell r="Y842">
            <v>0</v>
          </cell>
          <cell r="Z842">
            <v>0</v>
          </cell>
          <cell r="AA842">
            <v>0</v>
          </cell>
          <cell r="AD842">
            <v>0</v>
          </cell>
          <cell r="AE842">
            <v>0</v>
          </cell>
          <cell r="AF842">
            <v>0</v>
          </cell>
        </row>
        <row r="843">
          <cell r="M843" t="str">
            <v>TouchePressCadre</v>
          </cell>
          <cell r="N843" t="str">
            <v>Touche de pressage pour presseur de sertissage</v>
          </cell>
          <cell r="O843" t="str">
            <v>press button for hemming hold-down device</v>
          </cell>
          <cell r="P843">
            <v>12</v>
          </cell>
          <cell r="Q843">
            <v>0</v>
          </cell>
          <cell r="X843">
            <v>0</v>
          </cell>
          <cell r="Y843">
            <v>0</v>
          </cell>
          <cell r="Z843">
            <v>0</v>
          </cell>
          <cell r="AA843">
            <v>0</v>
          </cell>
          <cell r="AD843">
            <v>0</v>
          </cell>
          <cell r="AE843">
            <v>0</v>
          </cell>
          <cell r="AF843">
            <v>0</v>
          </cell>
        </row>
        <row r="844">
          <cell r="M844" t="str">
            <v>SphCylPartieFixe</v>
          </cell>
          <cell r="N844" t="str">
            <v>Mise en référence par modules sphère cylindre</v>
          </cell>
          <cell r="O844" t="str">
            <v>Reference setting by cylinder sphere modules</v>
          </cell>
          <cell r="P844">
            <v>1</v>
          </cell>
          <cell r="Q844">
            <v>0</v>
          </cell>
          <cell r="X844">
            <v>0</v>
          </cell>
          <cell r="Y844">
            <v>0</v>
          </cell>
          <cell r="Z844">
            <v>0</v>
          </cell>
          <cell r="AA844">
            <v>0</v>
          </cell>
          <cell r="AD844">
            <v>0</v>
          </cell>
          <cell r="AE844">
            <v>0</v>
          </cell>
          <cell r="AF844">
            <v>0</v>
          </cell>
        </row>
        <row r="845">
          <cell r="M845" t="str">
            <v>DrageoirMob</v>
          </cell>
          <cell r="N845" t="str">
            <v>Drageoir mobile largeur 50 sur serrage Din</v>
          </cell>
          <cell r="O845" t="str">
            <v>Movable centering support width of 50 on Din clamp</v>
          </cell>
          <cell r="P845">
            <v>6</v>
          </cell>
          <cell r="Q845">
            <v>0</v>
          </cell>
          <cell r="X845">
            <v>197.76015000000001</v>
          </cell>
          <cell r="Y845">
            <v>2122.2179999999998</v>
          </cell>
          <cell r="Z845">
            <v>1650.1248179996464</v>
          </cell>
          <cell r="AA845">
            <v>3970.1029679996464</v>
          </cell>
          <cell r="AD845">
            <v>32.960025000000002</v>
          </cell>
          <cell r="AE845">
            <v>353.70299999999997</v>
          </cell>
          <cell r="AF845">
            <v>275.02080299994105</v>
          </cell>
        </row>
        <row r="846">
          <cell r="M846" t="str">
            <v>Ref</v>
          </cell>
          <cell r="N846" t="str">
            <v xml:space="preserve">Appui ou drageoir (toutes largeurs) + support </v>
          </cell>
          <cell r="O846" t="str">
            <v xml:space="preserve">Support or sucker (all widths) + support </v>
          </cell>
          <cell r="P846">
            <v>3</v>
          </cell>
          <cell r="Q846" t="str">
            <v>drageoir Coté UBV + appui croquage</v>
          </cell>
          <cell r="X846">
            <v>0</v>
          </cell>
          <cell r="Y846">
            <v>0</v>
          </cell>
          <cell r="Z846">
            <v>0</v>
          </cell>
          <cell r="AA846">
            <v>0</v>
          </cell>
          <cell r="AD846">
            <v>0</v>
          </cell>
          <cell r="AE846">
            <v>0</v>
          </cell>
          <cell r="AF846">
            <v>0</v>
          </cell>
        </row>
        <row r="847">
          <cell r="M847" t="str">
            <v>VentMaq</v>
          </cell>
          <cell r="N847" t="str">
            <v>Ventouse maquette</v>
          </cell>
          <cell r="O847" t="str">
            <v>Ventouse maquette</v>
          </cell>
          <cell r="P847">
            <v>12</v>
          </cell>
          <cell r="Q847">
            <v>0</v>
          </cell>
          <cell r="X847">
            <v>58.967999999999996</v>
          </cell>
          <cell r="Y847">
            <v>215.1198</v>
          </cell>
          <cell r="Z847">
            <v>141.75</v>
          </cell>
          <cell r="AA847">
            <v>415.83780000000002</v>
          </cell>
          <cell r="AD847">
            <v>4.9139999999999997</v>
          </cell>
          <cell r="AE847">
            <v>17.926649999999999</v>
          </cell>
          <cell r="AF847">
            <v>11.8125</v>
          </cell>
        </row>
        <row r="848">
          <cell r="M848" t="str">
            <v>VenturiMaq</v>
          </cell>
          <cell r="N848" t="str">
            <v>Venturi pour ventouses maquette</v>
          </cell>
          <cell r="O848" t="str">
            <v>Vacuum system for suction cups model</v>
          </cell>
          <cell r="P848">
            <v>2</v>
          </cell>
          <cell r="Q848">
            <v>0</v>
          </cell>
          <cell r="X848">
            <v>180.18629999999999</v>
          </cell>
          <cell r="Y848">
            <v>1466.9151000000002</v>
          </cell>
          <cell r="Z848">
            <v>875.85392399952866</v>
          </cell>
          <cell r="AA848">
            <v>2522.9553239995289</v>
          </cell>
          <cell r="AD848">
            <v>90.093149999999994</v>
          </cell>
          <cell r="AE848">
            <v>733.45755000000008</v>
          </cell>
          <cell r="AF848">
            <v>437.92696199976433</v>
          </cell>
        </row>
        <row r="849">
          <cell r="M849" t="str">
            <v>PPinduc</v>
          </cell>
          <cell r="N849" t="str">
            <v>Détecteur inductif de présence pièce</v>
          </cell>
          <cell r="O849" t="str">
            <v>Inductive part presence detector</v>
          </cell>
          <cell r="P849">
            <v>1</v>
          </cell>
          <cell r="Q849" t="str">
            <v>1 presence pièce 1 presence presseur cloche à confirmer</v>
          </cell>
          <cell r="X849">
            <v>19.106325000000002</v>
          </cell>
          <cell r="Y849">
            <v>25.818449999999999</v>
          </cell>
          <cell r="Z849">
            <v>88.908302999941071</v>
          </cell>
          <cell r="AA849">
            <v>133.83307799994105</v>
          </cell>
          <cell r="AD849">
            <v>19.106325000000002</v>
          </cell>
          <cell r="AE849">
            <v>25.818449999999999</v>
          </cell>
          <cell r="AF849">
            <v>88.908302999941071</v>
          </cell>
        </row>
        <row r="850">
          <cell r="M850" t="str">
            <v>Distrib2</v>
          </cell>
          <cell r="N850" t="str">
            <v>Distributeur 5/2</v>
          </cell>
          <cell r="O850" t="str">
            <v>5/2-way valve</v>
          </cell>
          <cell r="P850">
            <v>3</v>
          </cell>
          <cell r="Q850" t="str">
            <v>2 drageoirs + 1 retaquage</v>
          </cell>
          <cell r="X850">
            <v>216.22545000000002</v>
          </cell>
          <cell r="Y850">
            <v>482.83200000000005</v>
          </cell>
          <cell r="Z850">
            <v>444.47647353692184</v>
          </cell>
          <cell r="AA850">
            <v>1143.533923536922</v>
          </cell>
          <cell r="AD850">
            <v>72.075150000000008</v>
          </cell>
          <cell r="AE850">
            <v>160.94400000000002</v>
          </cell>
          <cell r="AF850">
            <v>148.15882451230729</v>
          </cell>
        </row>
        <row r="851">
          <cell r="M851" t="str">
            <v>HEtude</v>
          </cell>
          <cell r="N851" t="str">
            <v>Une heure de pilotage études mécaniques</v>
          </cell>
          <cell r="O851" t="str">
            <v>One hour of driving mechanical studies</v>
          </cell>
          <cell r="P851">
            <v>38</v>
          </cell>
          <cell r="Q851" t="str">
            <v>prédispo retaquage 040</v>
          </cell>
          <cell r="X851">
            <v>0</v>
          </cell>
          <cell r="Y851">
            <v>0</v>
          </cell>
          <cell r="Z851">
            <v>0</v>
          </cell>
          <cell r="AA851">
            <v>0</v>
          </cell>
          <cell r="AD851">
            <v>0</v>
          </cell>
          <cell r="AE851">
            <v>0</v>
          </cell>
          <cell r="AF851">
            <v>0</v>
          </cell>
        </row>
        <row r="852">
          <cell r="M852" t="str">
            <v>MAPSertiMultiBlocDm²</v>
          </cell>
          <cell r="N852" t="str">
            <v>MAP Sertissage Multi Blocs en dm²</v>
          </cell>
          <cell r="O852" t="str">
            <v>MAP Hemming Multi Blocs in dm²</v>
          </cell>
          <cell r="P852">
            <v>32</v>
          </cell>
          <cell r="Q852">
            <v>0</v>
          </cell>
          <cell r="AA852">
            <v>0</v>
          </cell>
          <cell r="AD852">
            <v>0</v>
          </cell>
          <cell r="AE852">
            <v>0</v>
          </cell>
          <cell r="AF852">
            <v>0</v>
          </cell>
        </row>
        <row r="853">
          <cell r="M853" t="str">
            <v>Serr063DIN</v>
          </cell>
          <cell r="N853" t="str">
            <v>Serrage 063 DIN Touche tous types</v>
          </cell>
          <cell r="O853" t="str">
            <v>063 DIN clamp all type tab</v>
          </cell>
          <cell r="P853">
            <v>2</v>
          </cell>
          <cell r="Q853" t="str">
            <v>Retaq presseur</v>
          </cell>
          <cell r="X853">
            <v>33.998093181818177</v>
          </cell>
          <cell r="Y853">
            <v>139.00119545454544</v>
          </cell>
          <cell r="Z853">
            <v>135.43507494176751</v>
          </cell>
          <cell r="AA853">
            <v>308.43436357813113</v>
          </cell>
          <cell r="AD853">
            <v>16.999046590909089</v>
          </cell>
          <cell r="AE853">
            <v>69.500597727272719</v>
          </cell>
          <cell r="AF853">
            <v>67.717537470883755</v>
          </cell>
        </row>
        <row r="854">
          <cell r="M854">
            <v>0</v>
          </cell>
          <cell r="N854">
            <v>0</v>
          </cell>
          <cell r="O854" t="str">
            <v/>
          </cell>
          <cell r="P854">
            <v>0</v>
          </cell>
          <cell r="Q854">
            <v>0</v>
          </cell>
          <cell r="R854">
            <v>0</v>
          </cell>
          <cell r="AA854">
            <v>0</v>
          </cell>
          <cell r="AD854" t="e">
            <v>#DIV/0!</v>
          </cell>
          <cell r="AE854" t="e">
            <v>#DIV/0!</v>
          </cell>
          <cell r="AF854" t="e">
            <v>#DIV/0!</v>
          </cell>
        </row>
        <row r="855">
          <cell r="M855">
            <v>0</v>
          </cell>
          <cell r="N855">
            <v>0</v>
          </cell>
          <cell r="O855" t="str">
            <v/>
          </cell>
          <cell r="P855">
            <v>1</v>
          </cell>
          <cell r="Q855">
            <v>0</v>
          </cell>
          <cell r="R855">
            <v>0</v>
          </cell>
          <cell r="AA855">
            <v>0</v>
          </cell>
          <cell r="AD855">
            <v>0</v>
          </cell>
          <cell r="AE855">
            <v>0</v>
          </cell>
          <cell r="AF855">
            <v>0</v>
          </cell>
        </row>
        <row r="856">
          <cell r="M856" t="str">
            <v>Reh1000</v>
          </cell>
          <cell r="N856" t="str">
            <v>Réhausse robot h&lt;1000mm</v>
          </cell>
          <cell r="O856" t="str">
            <v>Robot extension h&lt;1000mm</v>
          </cell>
          <cell r="P856">
            <v>1</v>
          </cell>
          <cell r="Q856">
            <v>0</v>
          </cell>
          <cell r="R856" t="str">
            <v/>
          </cell>
          <cell r="X856">
            <v>0</v>
          </cell>
          <cell r="Y856">
            <v>29.809500000000003</v>
          </cell>
          <cell r="Z856">
            <v>10.5</v>
          </cell>
          <cell r="AA856">
            <v>40.3095</v>
          </cell>
          <cell r="AD856">
            <v>0</v>
          </cell>
          <cell r="AE856">
            <v>29.809500000000003</v>
          </cell>
          <cell r="AF856">
            <v>10.5</v>
          </cell>
        </row>
        <row r="857">
          <cell r="M857" t="str">
            <v>Robotnu4</v>
          </cell>
          <cell r="N857" t="str">
            <v>Robot nu bras 2,65m / 210 Kg</v>
          </cell>
          <cell r="O857" t="str">
            <v>Robot bare arm 2.65m / 210 Kg</v>
          </cell>
          <cell r="P857">
            <v>1</v>
          </cell>
          <cell r="Q857">
            <v>0</v>
          </cell>
          <cell r="R857" t="str">
            <v/>
          </cell>
          <cell r="X857">
            <v>0</v>
          </cell>
          <cell r="Y857">
            <v>0</v>
          </cell>
          <cell r="Z857">
            <v>0</v>
          </cell>
          <cell r="AA857">
            <v>0</v>
          </cell>
          <cell r="AD857">
            <v>0</v>
          </cell>
          <cell r="AE857">
            <v>0</v>
          </cell>
          <cell r="AF857">
            <v>0</v>
          </cell>
        </row>
        <row r="858">
          <cell r="M858" t="str">
            <v>Robotintégration-V11</v>
          </cell>
          <cell r="N858" t="str">
            <v>Intégration robot + baie sur site -V11</v>
          </cell>
          <cell r="O858" t="str">
            <v>Robot + bay integration on site -V11</v>
          </cell>
          <cell r="P858">
            <v>1</v>
          </cell>
          <cell r="Q858">
            <v>0</v>
          </cell>
          <cell r="R858" t="str">
            <v/>
          </cell>
          <cell r="X858">
            <v>272.35057499999999</v>
          </cell>
          <cell r="Y858">
            <v>862.84800000000007</v>
          </cell>
          <cell r="Z858">
            <v>1585.7331209995875</v>
          </cell>
          <cell r="AA858">
            <v>2720.9316959995876</v>
          </cell>
          <cell r="AD858">
            <v>272.35057499999999</v>
          </cell>
          <cell r="AE858">
            <v>862.84800000000007</v>
          </cell>
          <cell r="AF858">
            <v>1585.7331209995875</v>
          </cell>
        </row>
        <row r="859">
          <cell r="M859" t="str">
            <v>Hm</v>
          </cell>
          <cell r="N859" t="str">
            <v>Applicatif Robot Hm</v>
          </cell>
          <cell r="O859" t="str">
            <v>Robot Application Hm</v>
          </cell>
          <cell r="P859">
            <v>1</v>
          </cell>
          <cell r="Q859">
            <v>0</v>
          </cell>
          <cell r="R859" t="str">
            <v/>
          </cell>
          <cell r="X859">
            <v>0</v>
          </cell>
          <cell r="Y859">
            <v>0</v>
          </cell>
          <cell r="Z859">
            <v>0</v>
          </cell>
          <cell r="AA859">
            <v>0</v>
          </cell>
          <cell r="AD859">
            <v>0</v>
          </cell>
          <cell r="AE859">
            <v>0</v>
          </cell>
          <cell r="AF859">
            <v>0</v>
          </cell>
        </row>
        <row r="860">
          <cell r="M860" t="str">
            <v>TrajSert</v>
          </cell>
          <cell r="N860" t="str">
            <v>Trajectoire de sertissage</v>
          </cell>
          <cell r="O860" t="str">
            <v>Hemming path</v>
          </cell>
          <cell r="P860">
            <v>3</v>
          </cell>
          <cell r="Q860">
            <v>0</v>
          </cell>
          <cell r="R860" t="str">
            <v/>
          </cell>
          <cell r="X860">
            <v>0</v>
          </cell>
          <cell r="Y860">
            <v>0</v>
          </cell>
          <cell r="Z860">
            <v>0</v>
          </cell>
          <cell r="AA860">
            <v>0</v>
          </cell>
          <cell r="AD860">
            <v>0</v>
          </cell>
          <cell r="AE860">
            <v>0</v>
          </cell>
          <cell r="AF860">
            <v>0</v>
          </cell>
        </row>
        <row r="861">
          <cell r="M861" t="str">
            <v>EchCodeTraj</v>
          </cell>
          <cell r="N861" t="str">
            <v>Echange Code Trajectoire avec baie robot</v>
          </cell>
          <cell r="O861" t="str">
            <v>Exchange of Trajectory Code with robot bay</v>
          </cell>
          <cell r="P861">
            <v>1</v>
          </cell>
          <cell r="Q861">
            <v>0</v>
          </cell>
          <cell r="R861" t="str">
            <v/>
          </cell>
          <cell r="X861">
            <v>11.8125</v>
          </cell>
          <cell r="Y861">
            <v>0</v>
          </cell>
          <cell r="Z861">
            <v>75.854133299935171</v>
          </cell>
          <cell r="AA861">
            <v>87.666633299935171</v>
          </cell>
          <cell r="AD861">
            <v>11.8125</v>
          </cell>
          <cell r="AE861">
            <v>0</v>
          </cell>
          <cell r="AF861">
            <v>75.854133299935171</v>
          </cell>
        </row>
        <row r="862">
          <cell r="M862" t="str">
            <v>HEtudAUT</v>
          </cell>
          <cell r="N862" t="str">
            <v>Une heure d'études automatismes</v>
          </cell>
          <cell r="O862" t="str">
            <v>One hour of automation studies</v>
          </cell>
          <cell r="P862">
            <v>1</v>
          </cell>
          <cell r="Q862" t="str">
            <v>Complement Hetude AF+Marguerite+Prog</v>
          </cell>
          <cell r="R862" t="str">
            <v/>
          </cell>
          <cell r="X862">
            <v>65</v>
          </cell>
          <cell r="Y862">
            <v>0</v>
          </cell>
          <cell r="Z862">
            <v>0</v>
          </cell>
          <cell r="AA862">
            <v>65</v>
          </cell>
          <cell r="AD862">
            <v>65</v>
          </cell>
          <cell r="AE862">
            <v>0</v>
          </cell>
          <cell r="AF862">
            <v>0</v>
          </cell>
        </row>
        <row r="863">
          <cell r="M863" t="str">
            <v>VerrineRobot</v>
          </cell>
          <cell r="N863" t="str">
            <v>Verrine Robot</v>
          </cell>
          <cell r="O863" t="str">
            <v>To make</v>
          </cell>
          <cell r="P863">
            <v>1</v>
          </cell>
          <cell r="Q863">
            <v>0</v>
          </cell>
          <cell r="R863" t="str">
            <v/>
          </cell>
          <cell r="AA863">
            <v>0</v>
          </cell>
          <cell r="AD863">
            <v>0</v>
          </cell>
          <cell r="AE863">
            <v>0</v>
          </cell>
          <cell r="AF863">
            <v>0</v>
          </cell>
        </row>
        <row r="864">
          <cell r="M864">
            <v>0</v>
          </cell>
          <cell r="N864">
            <v>0</v>
          </cell>
          <cell r="O864" t="str">
            <v/>
          </cell>
          <cell r="P864">
            <v>0</v>
          </cell>
          <cell r="Q864">
            <v>0</v>
          </cell>
          <cell r="R864">
            <v>0</v>
          </cell>
          <cell r="AA864">
            <v>0</v>
          </cell>
          <cell r="AD864" t="e">
            <v>#DIV/0!</v>
          </cell>
          <cell r="AE864" t="e">
            <v>#DIV/0!</v>
          </cell>
          <cell r="AF864" t="e">
            <v>#DIV/0!</v>
          </cell>
        </row>
        <row r="865">
          <cell r="M865">
            <v>0</v>
          </cell>
          <cell r="N865">
            <v>0</v>
          </cell>
          <cell r="O865" t="str">
            <v/>
          </cell>
          <cell r="P865">
            <v>1</v>
          </cell>
          <cell r="Q865">
            <v>0</v>
          </cell>
          <cell r="R865">
            <v>0</v>
          </cell>
          <cell r="AA865">
            <v>0</v>
          </cell>
          <cell r="AD865">
            <v>0</v>
          </cell>
          <cell r="AE865">
            <v>0</v>
          </cell>
          <cell r="AF865">
            <v>0</v>
          </cell>
        </row>
        <row r="866">
          <cell r="M866" t="str">
            <v>TeteSertiRob1Axe</v>
          </cell>
          <cell r="N866" t="str">
            <v>Tête de sertissage robot molette 1 axe</v>
          </cell>
          <cell r="O866" t="str">
            <v>hemming head robot wheel 1 axis</v>
          </cell>
          <cell r="P866">
            <v>1</v>
          </cell>
          <cell r="Q866">
            <v>0</v>
          </cell>
          <cell r="X866">
            <v>0</v>
          </cell>
          <cell r="Y866">
            <v>0</v>
          </cell>
          <cell r="Z866">
            <v>0</v>
          </cell>
          <cell r="AA866">
            <v>0</v>
          </cell>
          <cell r="AD866">
            <v>0</v>
          </cell>
          <cell r="AE866">
            <v>0</v>
          </cell>
          <cell r="AF866">
            <v>0</v>
          </cell>
        </row>
        <row r="867">
          <cell r="M867" t="str">
            <v>CompTeteSerti2Axes</v>
          </cell>
          <cell r="N867" t="str">
            <v>Complément tête de serti 2 axes</v>
          </cell>
          <cell r="O867" t="str">
            <v>Additional 2-axis hemming head</v>
          </cell>
          <cell r="P867">
            <v>2</v>
          </cell>
          <cell r="Q867">
            <v>0</v>
          </cell>
          <cell r="X867">
            <v>0</v>
          </cell>
          <cell r="Y867">
            <v>0</v>
          </cell>
          <cell r="Z867">
            <v>0</v>
          </cell>
          <cell r="AA867">
            <v>0</v>
          </cell>
          <cell r="AD867">
            <v>0</v>
          </cell>
          <cell r="AE867">
            <v>0</v>
          </cell>
          <cell r="AF867">
            <v>0</v>
          </cell>
        </row>
        <row r="868">
          <cell r="M868" t="str">
            <v>SuppPinceManuEtalon</v>
          </cell>
          <cell r="N868" t="str">
            <v>Support pince manuelle d'étalonnage</v>
          </cell>
          <cell r="O868" t="str">
            <v>Support to check hemming head</v>
          </cell>
          <cell r="P868">
            <v>1</v>
          </cell>
          <cell r="Q868">
            <v>0</v>
          </cell>
          <cell r="X868">
            <v>0</v>
          </cell>
          <cell r="Y868">
            <v>0</v>
          </cell>
          <cell r="Z868">
            <v>0</v>
          </cell>
          <cell r="AA868">
            <v>0</v>
          </cell>
          <cell r="AD868">
            <v>0</v>
          </cell>
          <cell r="AE868">
            <v>0</v>
          </cell>
          <cell r="AF868">
            <v>0</v>
          </cell>
        </row>
        <row r="869">
          <cell r="M869">
            <v>0</v>
          </cell>
          <cell r="N869">
            <v>0</v>
          </cell>
          <cell r="O869" t="str">
            <v/>
          </cell>
          <cell r="P869">
            <v>0</v>
          </cell>
          <cell r="Q869">
            <v>0</v>
          </cell>
          <cell r="R869">
            <v>0</v>
          </cell>
          <cell r="AA869">
            <v>0</v>
          </cell>
          <cell r="AD869" t="e">
            <v>#DIV/0!</v>
          </cell>
          <cell r="AE869" t="e">
            <v>#DIV/0!</v>
          </cell>
          <cell r="AF869" t="e">
            <v>#DIV/0!</v>
          </cell>
        </row>
        <row r="870">
          <cell r="M870">
            <v>0</v>
          </cell>
          <cell r="N870">
            <v>0</v>
          </cell>
          <cell r="O870" t="str">
            <v/>
          </cell>
          <cell r="P870">
            <v>1</v>
          </cell>
          <cell r="Q870">
            <v>0</v>
          </cell>
          <cell r="R870">
            <v>0</v>
          </cell>
          <cell r="AA870">
            <v>0</v>
          </cell>
          <cell r="AD870">
            <v>0</v>
          </cell>
          <cell r="AE870">
            <v>0</v>
          </cell>
          <cell r="AF870">
            <v>0</v>
          </cell>
        </row>
        <row r="871">
          <cell r="M871" t="str">
            <v>Reh1000</v>
          </cell>
          <cell r="N871" t="str">
            <v>Réhausse robot h&lt;1000mm</v>
          </cell>
          <cell r="O871" t="str">
            <v>Robot extension h&lt;1000mm</v>
          </cell>
          <cell r="P871">
            <v>1</v>
          </cell>
          <cell r="Q871">
            <v>0</v>
          </cell>
          <cell r="R871" t="str">
            <v/>
          </cell>
          <cell r="X871">
            <v>0</v>
          </cell>
          <cell r="Y871">
            <v>29.809500000000003</v>
          </cell>
          <cell r="Z871">
            <v>10.5</v>
          </cell>
          <cell r="AA871">
            <v>40.3095</v>
          </cell>
          <cell r="AD871">
            <v>0</v>
          </cell>
          <cell r="AE871">
            <v>29.809500000000003</v>
          </cell>
          <cell r="AF871">
            <v>10.5</v>
          </cell>
        </row>
        <row r="872">
          <cell r="M872" t="str">
            <v>Robotnu4</v>
          </cell>
          <cell r="N872" t="str">
            <v>Robot nu bras 2,65m / 210 Kg</v>
          </cell>
          <cell r="O872" t="str">
            <v>Robot bare arm 2.65m / 210 Kg</v>
          </cell>
          <cell r="P872">
            <v>1</v>
          </cell>
          <cell r="Q872">
            <v>0</v>
          </cell>
          <cell r="R872" t="str">
            <v/>
          </cell>
          <cell r="X872">
            <v>0</v>
          </cell>
          <cell r="Y872">
            <v>0</v>
          </cell>
          <cell r="Z872">
            <v>0</v>
          </cell>
          <cell r="AA872">
            <v>0</v>
          </cell>
          <cell r="AD872">
            <v>0</v>
          </cell>
          <cell r="AE872">
            <v>0</v>
          </cell>
          <cell r="AF872">
            <v>0</v>
          </cell>
        </row>
        <row r="873">
          <cell r="M873" t="str">
            <v>Robotintégration-V11</v>
          </cell>
          <cell r="N873" t="str">
            <v>Intégration robot + baie sur site -V11</v>
          </cell>
          <cell r="O873" t="str">
            <v>Robot + bay integration on site -V11</v>
          </cell>
          <cell r="P873">
            <v>1</v>
          </cell>
          <cell r="Q873">
            <v>0</v>
          </cell>
          <cell r="R873" t="str">
            <v/>
          </cell>
          <cell r="X873">
            <v>272.35057499999999</v>
          </cell>
          <cell r="Y873">
            <v>862.84800000000007</v>
          </cell>
          <cell r="Z873">
            <v>1585.7331209995875</v>
          </cell>
          <cell r="AA873">
            <v>2720.9316959995876</v>
          </cell>
          <cell r="AD873">
            <v>272.35057499999999</v>
          </cell>
          <cell r="AE873">
            <v>862.84800000000007</v>
          </cell>
          <cell r="AF873">
            <v>1585.7331209995875</v>
          </cell>
        </row>
        <row r="874">
          <cell r="M874" t="str">
            <v>Hm</v>
          </cell>
          <cell r="N874" t="str">
            <v>Applicatif Robot Hm</v>
          </cell>
          <cell r="O874" t="str">
            <v>Robot Application Hm</v>
          </cell>
          <cell r="P874">
            <v>1</v>
          </cell>
          <cell r="Q874">
            <v>0</v>
          </cell>
          <cell r="R874" t="str">
            <v/>
          </cell>
          <cell r="X874">
            <v>0</v>
          </cell>
          <cell r="Y874">
            <v>0</v>
          </cell>
          <cell r="Z874">
            <v>0</v>
          </cell>
          <cell r="AA874">
            <v>0</v>
          </cell>
          <cell r="AD874">
            <v>0</v>
          </cell>
          <cell r="AE874">
            <v>0</v>
          </cell>
          <cell r="AF874">
            <v>0</v>
          </cell>
        </row>
        <row r="875">
          <cell r="M875" t="str">
            <v>TrajSert</v>
          </cell>
          <cell r="N875" t="str">
            <v>Trajectoire de sertissage</v>
          </cell>
          <cell r="O875" t="str">
            <v>Hemming path</v>
          </cell>
          <cell r="P875">
            <v>3</v>
          </cell>
          <cell r="Q875">
            <v>0</v>
          </cell>
          <cell r="R875" t="str">
            <v/>
          </cell>
          <cell r="X875">
            <v>0</v>
          </cell>
          <cell r="Y875">
            <v>0</v>
          </cell>
          <cell r="Z875">
            <v>0</v>
          </cell>
          <cell r="AA875">
            <v>0</v>
          </cell>
          <cell r="AD875">
            <v>0</v>
          </cell>
          <cell r="AE875">
            <v>0</v>
          </cell>
          <cell r="AF875">
            <v>0</v>
          </cell>
        </row>
        <row r="876">
          <cell r="M876" t="str">
            <v>EchCodeTraj</v>
          </cell>
          <cell r="N876" t="str">
            <v>Echange Code Trajectoire avec baie robot</v>
          </cell>
          <cell r="O876" t="str">
            <v>Exchange of Trajectory Code with robot bay</v>
          </cell>
          <cell r="P876">
            <v>1</v>
          </cell>
          <cell r="Q876">
            <v>0</v>
          </cell>
          <cell r="R876" t="str">
            <v/>
          </cell>
          <cell r="X876">
            <v>11.8125</v>
          </cell>
          <cell r="Y876">
            <v>0</v>
          </cell>
          <cell r="Z876">
            <v>75.854133299935171</v>
          </cell>
          <cell r="AA876">
            <v>87.666633299935171</v>
          </cell>
          <cell r="AD876">
            <v>11.8125</v>
          </cell>
          <cell r="AE876">
            <v>0</v>
          </cell>
          <cell r="AF876">
            <v>75.854133299935171</v>
          </cell>
        </row>
        <row r="877">
          <cell r="M877" t="str">
            <v>HEtudAUT</v>
          </cell>
          <cell r="N877" t="str">
            <v>Une heure d'études automatismes</v>
          </cell>
          <cell r="O877" t="str">
            <v>One hour of automation studies</v>
          </cell>
          <cell r="P877">
            <v>1</v>
          </cell>
          <cell r="Q877" t="str">
            <v>Complement Hetude AF+Marguerite+Prog</v>
          </cell>
          <cell r="R877" t="str">
            <v/>
          </cell>
          <cell r="X877">
            <v>65</v>
          </cell>
          <cell r="Y877">
            <v>0</v>
          </cell>
          <cell r="Z877">
            <v>0</v>
          </cell>
          <cell r="AA877">
            <v>65</v>
          </cell>
          <cell r="AD877">
            <v>65</v>
          </cell>
          <cell r="AE877">
            <v>0</v>
          </cell>
          <cell r="AF877">
            <v>0</v>
          </cell>
        </row>
        <row r="878">
          <cell r="M878" t="str">
            <v>VerrineRobot</v>
          </cell>
          <cell r="N878" t="str">
            <v>Verrine Robot</v>
          </cell>
          <cell r="O878" t="str">
            <v>To make</v>
          </cell>
          <cell r="P878">
            <v>1</v>
          </cell>
          <cell r="Q878">
            <v>0</v>
          </cell>
          <cell r="R878" t="str">
            <v/>
          </cell>
          <cell r="AA878">
            <v>0</v>
          </cell>
          <cell r="AD878">
            <v>0</v>
          </cell>
          <cell r="AE878">
            <v>0</v>
          </cell>
          <cell r="AF878">
            <v>0</v>
          </cell>
        </row>
        <row r="879">
          <cell r="M879">
            <v>0</v>
          </cell>
          <cell r="N879">
            <v>0</v>
          </cell>
          <cell r="O879" t="str">
            <v/>
          </cell>
          <cell r="P879">
            <v>0</v>
          </cell>
          <cell r="Q879">
            <v>0</v>
          </cell>
          <cell r="R879">
            <v>0</v>
          </cell>
          <cell r="AA879">
            <v>0</v>
          </cell>
          <cell r="AD879" t="e">
            <v>#DIV/0!</v>
          </cell>
          <cell r="AE879" t="e">
            <v>#DIV/0!</v>
          </cell>
          <cell r="AF879" t="e">
            <v>#DIV/0!</v>
          </cell>
        </row>
        <row r="880">
          <cell r="M880">
            <v>0</v>
          </cell>
          <cell r="N880">
            <v>0</v>
          </cell>
          <cell r="O880" t="str">
            <v/>
          </cell>
          <cell r="P880">
            <v>1</v>
          </cell>
          <cell r="Q880">
            <v>0</v>
          </cell>
          <cell r="R880">
            <v>0</v>
          </cell>
          <cell r="AA880">
            <v>0</v>
          </cell>
          <cell r="AD880">
            <v>0</v>
          </cell>
          <cell r="AE880">
            <v>0</v>
          </cell>
          <cell r="AF880">
            <v>0</v>
          </cell>
        </row>
        <row r="881">
          <cell r="M881" t="str">
            <v>TeteSertiRob1Axe</v>
          </cell>
          <cell r="N881" t="str">
            <v>Tête de sertissage robot molette 1 axe</v>
          </cell>
          <cell r="O881" t="str">
            <v>hemming head robot wheel 1 axis</v>
          </cell>
          <cell r="P881">
            <v>1</v>
          </cell>
          <cell r="Q881">
            <v>0</v>
          </cell>
          <cell r="X881">
            <v>0</v>
          </cell>
          <cell r="Y881">
            <v>0</v>
          </cell>
          <cell r="Z881">
            <v>0</v>
          </cell>
          <cell r="AA881">
            <v>0</v>
          </cell>
          <cell r="AD881">
            <v>0</v>
          </cell>
          <cell r="AE881">
            <v>0</v>
          </cell>
          <cell r="AF881">
            <v>0</v>
          </cell>
        </row>
        <row r="882">
          <cell r="M882" t="str">
            <v>CompTeteSerti2Axes</v>
          </cell>
          <cell r="N882" t="str">
            <v>Complément tête de serti 2 axes</v>
          </cell>
          <cell r="O882" t="str">
            <v>Additional 2-axis hemming head</v>
          </cell>
          <cell r="P882">
            <v>2</v>
          </cell>
          <cell r="Q882">
            <v>0</v>
          </cell>
          <cell r="X882">
            <v>0</v>
          </cell>
          <cell r="Y882">
            <v>0</v>
          </cell>
          <cell r="Z882">
            <v>0</v>
          </cell>
          <cell r="AA882">
            <v>0</v>
          </cell>
          <cell r="AD882">
            <v>0</v>
          </cell>
          <cell r="AE882">
            <v>0</v>
          </cell>
          <cell r="AF882">
            <v>0</v>
          </cell>
        </row>
        <row r="883">
          <cell r="M883" t="str">
            <v>SuppPinceManuEtalon</v>
          </cell>
          <cell r="N883" t="str">
            <v>Support pince manuelle d'étalonnage</v>
          </cell>
          <cell r="O883" t="str">
            <v>Support to check hemming head</v>
          </cell>
          <cell r="P883">
            <v>1</v>
          </cell>
          <cell r="Q883">
            <v>0</v>
          </cell>
          <cell r="X883">
            <v>0</v>
          </cell>
          <cell r="Y883">
            <v>0</v>
          </cell>
          <cell r="Z883">
            <v>0</v>
          </cell>
          <cell r="AA883">
            <v>0</v>
          </cell>
          <cell r="AD883">
            <v>0</v>
          </cell>
          <cell r="AE883">
            <v>0</v>
          </cell>
          <cell r="AF883">
            <v>0</v>
          </cell>
        </row>
        <row r="884">
          <cell r="M884">
            <v>0</v>
          </cell>
          <cell r="N884">
            <v>0</v>
          </cell>
          <cell r="O884" t="str">
            <v/>
          </cell>
          <cell r="P884">
            <v>0</v>
          </cell>
          <cell r="Q884">
            <v>0</v>
          </cell>
          <cell r="R884">
            <v>0</v>
          </cell>
          <cell r="AA884">
            <v>0</v>
          </cell>
          <cell r="AD884" t="e">
            <v>#DIV/0!</v>
          </cell>
          <cell r="AE884" t="e">
            <v>#DIV/0!</v>
          </cell>
          <cell r="AF884" t="e">
            <v>#DIV/0!</v>
          </cell>
        </row>
        <row r="885">
          <cell r="M885">
            <v>0</v>
          </cell>
          <cell r="N885">
            <v>0</v>
          </cell>
          <cell r="O885" t="str">
            <v/>
          </cell>
          <cell r="P885">
            <v>1</v>
          </cell>
          <cell r="Q885">
            <v>0</v>
          </cell>
          <cell r="R885">
            <v>0</v>
          </cell>
          <cell r="AA885">
            <v>0</v>
          </cell>
          <cell r="AD885">
            <v>0</v>
          </cell>
          <cell r="AE885">
            <v>0</v>
          </cell>
          <cell r="AF885">
            <v>0</v>
          </cell>
        </row>
        <row r="886">
          <cell r="M886" t="str">
            <v>Reh1000</v>
          </cell>
          <cell r="N886" t="str">
            <v>Réhausse robot h&lt;1000mm</v>
          </cell>
          <cell r="O886" t="str">
            <v>Robot extension h&lt;1000mm</v>
          </cell>
          <cell r="P886">
            <v>1</v>
          </cell>
          <cell r="Q886">
            <v>0</v>
          </cell>
          <cell r="R886" t="str">
            <v/>
          </cell>
          <cell r="X886">
            <v>0</v>
          </cell>
          <cell r="Y886">
            <v>29.809500000000003</v>
          </cell>
          <cell r="Z886">
            <v>10.5</v>
          </cell>
          <cell r="AA886">
            <v>40.3095</v>
          </cell>
          <cell r="AD886">
            <v>0</v>
          </cell>
          <cell r="AE886">
            <v>29.809500000000003</v>
          </cell>
          <cell r="AF886">
            <v>10.5</v>
          </cell>
        </row>
        <row r="887">
          <cell r="M887" t="str">
            <v>Robotnu4</v>
          </cell>
          <cell r="N887" t="str">
            <v>Robot nu bras 2,65m / 210 Kg</v>
          </cell>
          <cell r="O887" t="str">
            <v>Robot bare arm 2.65m / 210 Kg</v>
          </cell>
          <cell r="P887">
            <v>1</v>
          </cell>
          <cell r="Q887">
            <v>0</v>
          </cell>
          <cell r="R887" t="str">
            <v/>
          </cell>
          <cell r="X887">
            <v>0</v>
          </cell>
          <cell r="Y887">
            <v>0</v>
          </cell>
          <cell r="Z887">
            <v>0</v>
          </cell>
          <cell r="AA887">
            <v>0</v>
          </cell>
          <cell r="AD887">
            <v>0</v>
          </cell>
          <cell r="AE887">
            <v>0</v>
          </cell>
          <cell r="AF887">
            <v>0</v>
          </cell>
        </row>
        <row r="888">
          <cell r="M888" t="str">
            <v>Robotintégration-V11</v>
          </cell>
          <cell r="N888" t="str">
            <v>Intégration robot + baie sur site -V11</v>
          </cell>
          <cell r="O888" t="str">
            <v>Robot + bay integration on site -V11</v>
          </cell>
          <cell r="P888">
            <v>1</v>
          </cell>
          <cell r="Q888">
            <v>0</v>
          </cell>
          <cell r="R888" t="str">
            <v/>
          </cell>
          <cell r="X888">
            <v>272.35057499999999</v>
          </cell>
          <cell r="Y888">
            <v>862.84800000000007</v>
          </cell>
          <cell r="Z888">
            <v>1585.7331209995875</v>
          </cell>
          <cell r="AA888">
            <v>2720.9316959995876</v>
          </cell>
          <cell r="AD888">
            <v>272.35057499999999</v>
          </cell>
          <cell r="AE888">
            <v>862.84800000000007</v>
          </cell>
          <cell r="AF888">
            <v>1585.7331209995875</v>
          </cell>
        </row>
        <row r="889">
          <cell r="M889" t="str">
            <v>Hm</v>
          </cell>
          <cell r="N889" t="str">
            <v>Applicatif Robot Hm</v>
          </cell>
          <cell r="O889" t="str">
            <v>Robot Application Hm</v>
          </cell>
          <cell r="P889">
            <v>1</v>
          </cell>
          <cell r="Q889" t="str">
            <v xml:space="preserve">PAV </v>
          </cell>
          <cell r="R889" t="str">
            <v/>
          </cell>
          <cell r="X889">
            <v>0</v>
          </cell>
          <cell r="Y889">
            <v>0</v>
          </cell>
          <cell r="Z889">
            <v>0</v>
          </cell>
          <cell r="AA889">
            <v>0</v>
          </cell>
          <cell r="AD889">
            <v>0</v>
          </cell>
          <cell r="AE889">
            <v>0</v>
          </cell>
          <cell r="AF889">
            <v>0</v>
          </cell>
        </row>
        <row r="890">
          <cell r="M890" t="str">
            <v>TrajSert</v>
          </cell>
          <cell r="N890" t="str">
            <v>Trajectoire de sertissage</v>
          </cell>
          <cell r="O890" t="str">
            <v>Hemming path</v>
          </cell>
          <cell r="P890">
            <v>3</v>
          </cell>
          <cell r="Q890">
            <v>0</v>
          </cell>
          <cell r="R890" t="str">
            <v/>
          </cell>
          <cell r="X890">
            <v>0</v>
          </cell>
          <cell r="Y890">
            <v>0</v>
          </cell>
          <cell r="Z890">
            <v>0</v>
          </cell>
          <cell r="AA890">
            <v>0</v>
          </cell>
          <cell r="AD890">
            <v>0</v>
          </cell>
          <cell r="AE890">
            <v>0</v>
          </cell>
          <cell r="AF890">
            <v>0</v>
          </cell>
        </row>
        <row r="891">
          <cell r="M891" t="str">
            <v>EchCodeTraj</v>
          </cell>
          <cell r="N891" t="str">
            <v>Echange Code Trajectoire avec baie robot</v>
          </cell>
          <cell r="O891" t="str">
            <v>Exchange of Trajectory Code with robot bay</v>
          </cell>
          <cell r="P891">
            <v>1</v>
          </cell>
          <cell r="Q891">
            <v>0</v>
          </cell>
          <cell r="R891" t="str">
            <v/>
          </cell>
          <cell r="X891">
            <v>11.8125</v>
          </cell>
          <cell r="Y891">
            <v>0</v>
          </cell>
          <cell r="Z891">
            <v>75.854133299935171</v>
          </cell>
          <cell r="AA891">
            <v>87.666633299935171</v>
          </cell>
          <cell r="AD891">
            <v>11.8125</v>
          </cell>
          <cell r="AE891">
            <v>0</v>
          </cell>
          <cell r="AF891">
            <v>75.854133299935171</v>
          </cell>
        </row>
        <row r="892">
          <cell r="M892" t="str">
            <v>VerrineRobot</v>
          </cell>
          <cell r="N892" t="str">
            <v>Verrine Robot</v>
          </cell>
          <cell r="O892" t="str">
            <v>To make</v>
          </cell>
          <cell r="P892">
            <v>1</v>
          </cell>
          <cell r="Q892">
            <v>0</v>
          </cell>
          <cell r="R892" t="str">
            <v/>
          </cell>
          <cell r="AA892">
            <v>0</v>
          </cell>
          <cell r="AD892">
            <v>0</v>
          </cell>
          <cell r="AE892">
            <v>0</v>
          </cell>
          <cell r="AF892">
            <v>0</v>
          </cell>
        </row>
        <row r="893">
          <cell r="M893" t="str">
            <v>HEtudAUT</v>
          </cell>
          <cell r="N893" t="str">
            <v>Une heure d'études automatismes</v>
          </cell>
          <cell r="O893" t="str">
            <v>One hour of automation studies</v>
          </cell>
          <cell r="P893">
            <v>1</v>
          </cell>
          <cell r="Q893" t="str">
            <v>Complement Hetude AF+Marguerite+Prog</v>
          </cell>
          <cell r="R893" t="str">
            <v/>
          </cell>
          <cell r="X893">
            <v>65</v>
          </cell>
          <cell r="Y893">
            <v>0</v>
          </cell>
          <cell r="Z893">
            <v>0</v>
          </cell>
          <cell r="AA893">
            <v>65</v>
          </cell>
          <cell r="AD893">
            <v>65</v>
          </cell>
          <cell r="AE893">
            <v>0</v>
          </cell>
          <cell r="AF893">
            <v>0</v>
          </cell>
        </row>
        <row r="894">
          <cell r="M894">
            <v>0</v>
          </cell>
          <cell r="N894">
            <v>0</v>
          </cell>
          <cell r="O894" t="str">
            <v/>
          </cell>
          <cell r="P894">
            <v>0</v>
          </cell>
          <cell r="Q894">
            <v>0</v>
          </cell>
          <cell r="R894">
            <v>0</v>
          </cell>
          <cell r="AA894">
            <v>0</v>
          </cell>
          <cell r="AD894" t="e">
            <v>#DIV/0!</v>
          </cell>
          <cell r="AE894" t="e">
            <v>#DIV/0!</v>
          </cell>
          <cell r="AF894" t="e">
            <v>#DIV/0!</v>
          </cell>
        </row>
        <row r="895">
          <cell r="M895">
            <v>0</v>
          </cell>
          <cell r="N895">
            <v>0</v>
          </cell>
          <cell r="O895" t="str">
            <v/>
          </cell>
          <cell r="P895">
            <v>1</v>
          </cell>
          <cell r="Q895">
            <v>0</v>
          </cell>
          <cell r="R895">
            <v>0</v>
          </cell>
          <cell r="AA895">
            <v>0</v>
          </cell>
          <cell r="AD895">
            <v>0</v>
          </cell>
          <cell r="AE895">
            <v>0</v>
          </cell>
          <cell r="AF895">
            <v>0</v>
          </cell>
        </row>
        <row r="896">
          <cell r="M896" t="str">
            <v>TeteSertiRob1Axe</v>
          </cell>
          <cell r="N896" t="str">
            <v>Tête de sertissage robot molette 1 axe</v>
          </cell>
          <cell r="O896" t="str">
            <v>hemming head robot wheel 1 axis</v>
          </cell>
          <cell r="P896">
            <v>1</v>
          </cell>
          <cell r="Q896">
            <v>0</v>
          </cell>
          <cell r="X896">
            <v>0</v>
          </cell>
          <cell r="Y896">
            <v>0</v>
          </cell>
          <cell r="Z896">
            <v>0</v>
          </cell>
          <cell r="AA896">
            <v>0</v>
          </cell>
          <cell r="AD896">
            <v>0</v>
          </cell>
          <cell r="AE896">
            <v>0</v>
          </cell>
          <cell r="AF896">
            <v>0</v>
          </cell>
        </row>
        <row r="897">
          <cell r="M897" t="str">
            <v>CompTeteSerti2Axes</v>
          </cell>
          <cell r="N897" t="str">
            <v>Complément tête de serti 2 axes</v>
          </cell>
          <cell r="O897" t="str">
            <v>Additional 2-axis hemming head</v>
          </cell>
          <cell r="P897">
            <v>2</v>
          </cell>
          <cell r="Q897">
            <v>0</v>
          </cell>
          <cell r="X897">
            <v>0</v>
          </cell>
          <cell r="Y897">
            <v>0</v>
          </cell>
          <cell r="Z897">
            <v>0</v>
          </cell>
          <cell r="AA897">
            <v>0</v>
          </cell>
          <cell r="AD897">
            <v>0</v>
          </cell>
          <cell r="AE897">
            <v>0</v>
          </cell>
          <cell r="AF897">
            <v>0</v>
          </cell>
        </row>
        <row r="898">
          <cell r="M898" t="str">
            <v>SuppPinceManuEtalon</v>
          </cell>
          <cell r="N898" t="str">
            <v>Support pince manuelle d'étalonnage</v>
          </cell>
          <cell r="O898" t="str">
            <v>Support to check hemming head</v>
          </cell>
          <cell r="P898">
            <v>1</v>
          </cell>
          <cell r="Q898">
            <v>0</v>
          </cell>
          <cell r="X898">
            <v>0</v>
          </cell>
          <cell r="Y898">
            <v>0</v>
          </cell>
          <cell r="Z898">
            <v>0</v>
          </cell>
          <cell r="AA898">
            <v>0</v>
          </cell>
          <cell r="AD898">
            <v>0</v>
          </cell>
          <cell r="AE898">
            <v>0</v>
          </cell>
          <cell r="AF898">
            <v>0</v>
          </cell>
        </row>
        <row r="899">
          <cell r="M899">
            <v>0</v>
          </cell>
          <cell r="N899">
            <v>0</v>
          </cell>
          <cell r="O899" t="str">
            <v/>
          </cell>
          <cell r="P899">
            <v>0</v>
          </cell>
          <cell r="Q899">
            <v>0</v>
          </cell>
          <cell r="R899">
            <v>0</v>
          </cell>
          <cell r="AA899">
            <v>0</v>
          </cell>
          <cell r="AD899" t="e">
            <v>#DIV/0!</v>
          </cell>
          <cell r="AE899" t="e">
            <v>#DIV/0!</v>
          </cell>
          <cell r="AF899" t="e">
            <v>#DIV/0!</v>
          </cell>
        </row>
        <row r="900">
          <cell r="M900">
            <v>0</v>
          </cell>
          <cell r="N900">
            <v>0</v>
          </cell>
          <cell r="O900" t="str">
            <v/>
          </cell>
          <cell r="P900">
            <v>0</v>
          </cell>
          <cell r="Q900">
            <v>0</v>
          </cell>
          <cell r="R900">
            <v>0</v>
          </cell>
          <cell r="AA900">
            <v>0</v>
          </cell>
          <cell r="AD900" t="e">
            <v>#DIV/0!</v>
          </cell>
          <cell r="AE900" t="e">
            <v>#DIV/0!</v>
          </cell>
          <cell r="AF900" t="e">
            <v>#DIV/0!</v>
          </cell>
        </row>
        <row r="901">
          <cell r="M901">
            <v>0</v>
          </cell>
          <cell r="N901">
            <v>0</v>
          </cell>
          <cell r="O901" t="str">
            <v/>
          </cell>
          <cell r="P901">
            <v>0</v>
          </cell>
          <cell r="Q901">
            <v>0</v>
          </cell>
          <cell r="R901">
            <v>0</v>
          </cell>
          <cell r="AA901">
            <v>0</v>
          </cell>
          <cell r="AD901" t="e">
            <v>#DIV/0!</v>
          </cell>
          <cell r="AE901" t="e">
            <v>#DIV/0!</v>
          </cell>
          <cell r="AF901" t="e">
            <v>#DIV/0!</v>
          </cell>
        </row>
        <row r="902">
          <cell r="M902">
            <v>0</v>
          </cell>
          <cell r="N902">
            <v>0</v>
          </cell>
          <cell r="O902" t="str">
            <v/>
          </cell>
          <cell r="P902">
            <v>1</v>
          </cell>
          <cell r="Q902">
            <v>0</v>
          </cell>
          <cell r="R902">
            <v>0</v>
          </cell>
          <cell r="AA902">
            <v>0</v>
          </cell>
          <cell r="AD902">
            <v>0</v>
          </cell>
          <cell r="AE902">
            <v>0</v>
          </cell>
          <cell r="AF902">
            <v>0</v>
          </cell>
        </row>
        <row r="903">
          <cell r="M903" t="str">
            <v>Distrib2</v>
          </cell>
          <cell r="N903" t="str">
            <v>Distributeur 5/2</v>
          </cell>
          <cell r="O903" t="str">
            <v>5/2-way valve</v>
          </cell>
          <cell r="P903">
            <v>1</v>
          </cell>
          <cell r="Q903">
            <v>0</v>
          </cell>
          <cell r="R903" t="str">
            <v/>
          </cell>
          <cell r="X903">
            <v>72.075150000000008</v>
          </cell>
          <cell r="Y903">
            <v>160.94400000000002</v>
          </cell>
          <cell r="Z903">
            <v>148.15882451230726</v>
          </cell>
          <cell r="AA903">
            <v>381.17797451230729</v>
          </cell>
          <cell r="AD903">
            <v>72.075150000000008</v>
          </cell>
          <cell r="AE903">
            <v>160.94400000000002</v>
          </cell>
          <cell r="AF903">
            <v>148.15882451230726</v>
          </cell>
        </row>
        <row r="904">
          <cell r="M904" t="str">
            <v>PiedSupportSol</v>
          </cell>
          <cell r="N904" t="str">
            <v>Pied pour clinchage/rivetage/marquage au sol</v>
          </cell>
          <cell r="O904" t="str">
            <v>Foot for clinching / riveting / marking on the ground</v>
          </cell>
          <cell r="P904">
            <v>2</v>
          </cell>
          <cell r="Q904">
            <v>0</v>
          </cell>
          <cell r="R904" t="str">
            <v/>
          </cell>
          <cell r="X904">
            <v>0</v>
          </cell>
          <cell r="Y904">
            <v>0</v>
          </cell>
          <cell r="Z904">
            <v>0</v>
          </cell>
          <cell r="AA904">
            <v>0</v>
          </cell>
          <cell r="AD904">
            <v>0</v>
          </cell>
          <cell r="AE904">
            <v>0</v>
          </cell>
          <cell r="AF904">
            <v>0</v>
          </cell>
        </row>
        <row r="905">
          <cell r="M905" t="str">
            <v>DialogueSecuAPI</v>
          </cell>
          <cell r="N905" t="str">
            <v>Pour dialogue infos sécurité programme</v>
          </cell>
          <cell r="O905" t="str">
            <v>For program security info dialogue</v>
          </cell>
          <cell r="P905">
            <v>1</v>
          </cell>
          <cell r="Q905">
            <v>0</v>
          </cell>
          <cell r="R905" t="str">
            <v/>
          </cell>
          <cell r="X905">
            <v>67.931325000000001</v>
          </cell>
          <cell r="Y905">
            <v>0</v>
          </cell>
          <cell r="Z905">
            <v>344.79151499970533</v>
          </cell>
          <cell r="AA905">
            <v>412.72283999970534</v>
          </cell>
          <cell r="AD905">
            <v>67.931325000000001</v>
          </cell>
          <cell r="AE905">
            <v>0</v>
          </cell>
          <cell r="AF905">
            <v>344.79151499970533</v>
          </cell>
        </row>
        <row r="906">
          <cell r="M906" t="str">
            <v>EchReso2API</v>
          </cell>
          <cell r="N906" t="str">
            <v>Liaison réseau entre deux automates</v>
          </cell>
          <cell r="O906" t="str">
            <v>Network connection between two PLCs</v>
          </cell>
          <cell r="P906">
            <v>1</v>
          </cell>
          <cell r="Q906">
            <v>0</v>
          </cell>
          <cell r="R906" t="str">
            <v/>
          </cell>
          <cell r="X906">
            <v>35.259525000000004</v>
          </cell>
          <cell r="Y906">
            <v>777.10500000000002</v>
          </cell>
          <cell r="Z906">
            <v>103.4374544999116</v>
          </cell>
          <cell r="AA906">
            <v>915.80197949991168</v>
          </cell>
          <cell r="AD906">
            <v>35.259525000000004</v>
          </cell>
          <cell r="AE906">
            <v>777.10500000000002</v>
          </cell>
          <cell r="AF906">
            <v>103.4374544999116</v>
          </cell>
        </row>
        <row r="907">
          <cell r="M907" t="str">
            <v>CodeVéhPlotStation</v>
          </cell>
          <cell r="N907" t="str">
            <v>Code Véhicule Plot en station</v>
          </cell>
          <cell r="O907" t="str">
            <v>Plot Vehicle Code in station</v>
          </cell>
          <cell r="P907">
            <v>1</v>
          </cell>
          <cell r="Q907">
            <v>0</v>
          </cell>
          <cell r="R907" t="str">
            <v/>
          </cell>
          <cell r="X907">
            <v>98.932050000000004</v>
          </cell>
          <cell r="Y907">
            <v>0</v>
          </cell>
          <cell r="Z907">
            <v>172.39575749985266</v>
          </cell>
          <cell r="AA907">
            <v>271.32780749985267</v>
          </cell>
          <cell r="AD907">
            <v>98.932050000000004</v>
          </cell>
          <cell r="AE907">
            <v>0</v>
          </cell>
          <cell r="AF907">
            <v>172.39575749985266</v>
          </cell>
        </row>
        <row r="908">
          <cell r="M908" t="str">
            <v>PlotLect</v>
          </cell>
          <cell r="N908" t="str">
            <v>Plot de lecture + support</v>
          </cell>
          <cell r="O908" t="str">
            <v>Reading plate + support</v>
          </cell>
          <cell r="P908">
            <v>1</v>
          </cell>
          <cell r="Q908">
            <v>0</v>
          </cell>
          <cell r="R908" t="str">
            <v/>
          </cell>
          <cell r="X908">
            <v>236.80124999999998</v>
          </cell>
          <cell r="Y908">
            <v>1625.0744999999999</v>
          </cell>
          <cell r="Z908">
            <v>459.58321199976433</v>
          </cell>
          <cell r="AA908">
            <v>2321.4589619997641</v>
          </cell>
          <cell r="AD908">
            <v>236.80124999999998</v>
          </cell>
          <cell r="AE908">
            <v>1625.0744999999999</v>
          </cell>
          <cell r="AF908">
            <v>459.58321199976433</v>
          </cell>
        </row>
        <row r="909">
          <cell r="M909" t="str">
            <v>RetaqChariotAGV</v>
          </cell>
          <cell r="N909" t="str">
            <v>Retaquage chariot AGV</v>
          </cell>
          <cell r="O909" t="str">
            <v>AGV locking system</v>
          </cell>
          <cell r="P909">
            <v>1</v>
          </cell>
          <cell r="Q909">
            <v>0</v>
          </cell>
          <cell r="R909" t="str">
            <v/>
          </cell>
          <cell r="X909">
            <v>215.38440000000003</v>
          </cell>
          <cell r="Y909">
            <v>613.12860000000001</v>
          </cell>
          <cell r="Z909">
            <v>580.08637747403225</v>
          </cell>
          <cell r="AA909">
            <v>1408.5993774740323</v>
          </cell>
          <cell r="AD909">
            <v>215.38440000000003</v>
          </cell>
          <cell r="AE909">
            <v>613.12860000000001</v>
          </cell>
          <cell r="AF909">
            <v>580.08637747403225</v>
          </cell>
        </row>
        <row r="910">
          <cell r="M910" t="str">
            <v>PPlaser</v>
          </cell>
          <cell r="N910" t="str">
            <v>Détecteur laser de présence pièce</v>
          </cell>
          <cell r="O910" t="str">
            <v xml:space="preserve">Parts presence laser sensor </v>
          </cell>
          <cell r="P910">
            <v>3</v>
          </cell>
          <cell r="Q910">
            <v>0</v>
          </cell>
          <cell r="R910" t="str">
            <v/>
          </cell>
          <cell r="X910">
            <v>57.318975000000009</v>
          </cell>
          <cell r="Y910">
            <v>77.455349999999996</v>
          </cell>
          <cell r="Z910">
            <v>266.72490899982319</v>
          </cell>
          <cell r="AA910">
            <v>401.49923399982322</v>
          </cell>
          <cell r="AD910">
            <v>19.106325000000002</v>
          </cell>
          <cell r="AE910">
            <v>25.818449999999999</v>
          </cell>
          <cell r="AF910">
            <v>88.908302999941057</v>
          </cell>
        </row>
        <row r="911">
          <cell r="M911" t="str">
            <v>ProtPeriphPoly</v>
          </cell>
          <cell r="N911" t="str">
            <v>Protection Polycarbonate au mètre</v>
          </cell>
          <cell r="O911" t="str">
            <v>Polycarbonate protection by the meter</v>
          </cell>
          <cell r="P911">
            <v>6</v>
          </cell>
          <cell r="Q911">
            <v>0</v>
          </cell>
          <cell r="R911" t="str">
            <v/>
          </cell>
          <cell r="X911">
            <v>0</v>
          </cell>
          <cell r="Y911">
            <v>0</v>
          </cell>
          <cell r="Z911">
            <v>0</v>
          </cell>
          <cell r="AA911">
            <v>0</v>
          </cell>
          <cell r="AD911">
            <v>0</v>
          </cell>
          <cell r="AE911">
            <v>0</v>
          </cell>
          <cell r="AF911">
            <v>0</v>
          </cell>
        </row>
        <row r="912">
          <cell r="M912" t="str">
            <v>BarIm1800</v>
          </cell>
          <cell r="N912" t="str">
            <v>Barrière immatérielle de 1800 mm verticale</v>
          </cell>
          <cell r="O912" t="str">
            <v xml:space="preserve">vertical light barrier 1800 mm </v>
          </cell>
          <cell r="P912">
            <v>3</v>
          </cell>
          <cell r="Q912">
            <v>0</v>
          </cell>
          <cell r="R912" t="str">
            <v/>
          </cell>
          <cell r="X912">
            <v>326.34157500000003</v>
          </cell>
          <cell r="Y912">
            <v>982.98900000000003</v>
          </cell>
          <cell r="Z912">
            <v>1043.7498179996464</v>
          </cell>
          <cell r="AA912">
            <v>2353.0803929996464</v>
          </cell>
          <cell r="AD912">
            <v>108.78052500000001</v>
          </cell>
          <cell r="AE912">
            <v>327.66300000000001</v>
          </cell>
          <cell r="AF912">
            <v>347.91660599988217</v>
          </cell>
        </row>
        <row r="913">
          <cell r="M913" t="str">
            <v>Raccord_BI_Isolee</v>
          </cell>
          <cell r="N913" t="str">
            <v>Raccordement pour une Barrière Immatérielle Isolée</v>
          </cell>
          <cell r="O913" t="str">
            <v>Connection for an Isolated Light Curtain</v>
          </cell>
          <cell r="P913">
            <v>3</v>
          </cell>
          <cell r="Q913">
            <v>0</v>
          </cell>
          <cell r="R913" t="str">
            <v/>
          </cell>
          <cell r="X913">
            <v>336.16957500000001</v>
          </cell>
          <cell r="Y913">
            <v>301.23450000000003</v>
          </cell>
          <cell r="Z913">
            <v>728.74981799964633</v>
          </cell>
          <cell r="AA913">
            <v>1366.1538929996464</v>
          </cell>
          <cell r="AD913">
            <v>112.05652500000001</v>
          </cell>
          <cell r="AE913">
            <v>100.4115</v>
          </cell>
          <cell r="AF913">
            <v>242.91660599988211</v>
          </cell>
        </row>
        <row r="914">
          <cell r="M914">
            <v>0</v>
          </cell>
          <cell r="N914">
            <v>0</v>
          </cell>
          <cell r="O914" t="str">
            <v/>
          </cell>
          <cell r="P914">
            <v>0</v>
          </cell>
          <cell r="Q914">
            <v>0</v>
          </cell>
          <cell r="R914">
            <v>0</v>
          </cell>
          <cell r="AA914">
            <v>0</v>
          </cell>
          <cell r="AD914" t="e">
            <v>#DIV/0!</v>
          </cell>
          <cell r="AE914" t="e">
            <v>#DIV/0!</v>
          </cell>
          <cell r="AF914" t="e">
            <v>#DIV/0!</v>
          </cell>
        </row>
        <row r="915">
          <cell r="M915">
            <v>0</v>
          </cell>
          <cell r="N915">
            <v>0</v>
          </cell>
          <cell r="O915" t="str">
            <v/>
          </cell>
          <cell r="P915">
            <v>1</v>
          </cell>
          <cell r="Q915">
            <v>0</v>
          </cell>
          <cell r="R915">
            <v>0</v>
          </cell>
          <cell r="AA915">
            <v>0</v>
          </cell>
          <cell r="AD915">
            <v>0</v>
          </cell>
          <cell r="AE915">
            <v>0</v>
          </cell>
          <cell r="AF915">
            <v>0</v>
          </cell>
        </row>
        <row r="916">
          <cell r="M916" t="str">
            <v>PESMan</v>
          </cell>
          <cell r="N916" t="str">
            <v>Poste E/S vertical manuel 2 cadres</v>
          </cell>
          <cell r="O916" t="str">
            <v>Manual vertical I/O station 2 frames</v>
          </cell>
          <cell r="P916">
            <v>1</v>
          </cell>
          <cell r="Q916">
            <v>0</v>
          </cell>
          <cell r="R916" t="str">
            <v/>
          </cell>
          <cell r="X916">
            <v>58.7286</v>
          </cell>
          <cell r="Y916">
            <v>111.65700000000001</v>
          </cell>
          <cell r="Z916">
            <v>242.91660599988217</v>
          </cell>
          <cell r="AA916">
            <v>413.30220599988218</v>
          </cell>
          <cell r="AD916">
            <v>58.7286</v>
          </cell>
          <cell r="AE916">
            <v>111.65700000000001</v>
          </cell>
          <cell r="AF916">
            <v>242.91660599988217</v>
          </cell>
        </row>
        <row r="917">
          <cell r="M917" t="str">
            <v>RefPrat</v>
          </cell>
          <cell r="N917" t="str">
            <v>Appui au pratique (toutes largeurs)</v>
          </cell>
          <cell r="O917" t="str">
            <v>Practical support (all widths)</v>
          </cell>
          <cell r="P917">
            <v>4</v>
          </cell>
          <cell r="Q917" t="str">
            <v>Face A</v>
          </cell>
          <cell r="R917" t="str">
            <v/>
          </cell>
          <cell r="X917">
            <v>0</v>
          </cell>
          <cell r="Y917">
            <v>0</v>
          </cell>
          <cell r="Z917">
            <v>0</v>
          </cell>
          <cell r="AA917">
            <v>0</v>
          </cell>
          <cell r="AD917">
            <v>0</v>
          </cell>
          <cell r="AE917">
            <v>0</v>
          </cell>
          <cell r="AF917">
            <v>0</v>
          </cell>
        </row>
        <row r="918">
          <cell r="M918" t="str">
            <v>Aval</v>
          </cell>
          <cell r="N918" t="str">
            <v>Avaloir</v>
          </cell>
          <cell r="O918" t="str">
            <v>Guide</v>
          </cell>
          <cell r="P918">
            <v>4</v>
          </cell>
          <cell r="Q918" t="str">
            <v>Face A</v>
          </cell>
          <cell r="R918" t="str">
            <v/>
          </cell>
          <cell r="X918">
            <v>0</v>
          </cell>
          <cell r="Y918">
            <v>0</v>
          </cell>
          <cell r="Z918">
            <v>0</v>
          </cell>
          <cell r="AA918">
            <v>0</v>
          </cell>
          <cell r="AD918">
            <v>0</v>
          </cell>
          <cell r="AE918">
            <v>0</v>
          </cell>
          <cell r="AF918">
            <v>0</v>
          </cell>
        </row>
        <row r="919">
          <cell r="M919" t="str">
            <v>PPinduc</v>
          </cell>
          <cell r="N919" t="str">
            <v>Détecteur inductif de présence pièce</v>
          </cell>
          <cell r="O919" t="str">
            <v>Inductive part presence detector</v>
          </cell>
          <cell r="P919">
            <v>2</v>
          </cell>
          <cell r="Q919" t="str">
            <v>Face A</v>
          </cell>
          <cell r="R919" t="str">
            <v/>
          </cell>
          <cell r="X919">
            <v>38.212650000000004</v>
          </cell>
          <cell r="Y919">
            <v>51.636899999999997</v>
          </cell>
          <cell r="Z919">
            <v>177.81660599988214</v>
          </cell>
          <cell r="AA919">
            <v>267.66615599988211</v>
          </cell>
          <cell r="AD919">
            <v>19.106325000000002</v>
          </cell>
          <cell r="AE919">
            <v>25.818449999999999</v>
          </cell>
          <cell r="AF919">
            <v>88.908302999941071</v>
          </cell>
        </row>
        <row r="920">
          <cell r="M920" t="str">
            <v>RefPrat</v>
          </cell>
          <cell r="N920" t="str">
            <v>Appui au pratique (toutes largeurs)</v>
          </cell>
          <cell r="O920" t="str">
            <v>Practical support (all widths)</v>
          </cell>
          <cell r="P920">
            <v>4</v>
          </cell>
          <cell r="Q920" t="str">
            <v>Face B</v>
          </cell>
          <cell r="R920" t="str">
            <v>02</v>
          </cell>
          <cell r="X920">
            <v>0</v>
          </cell>
          <cell r="Y920">
            <v>0</v>
          </cell>
          <cell r="Z920">
            <v>0</v>
          </cell>
          <cell r="AA920">
            <v>0</v>
          </cell>
          <cell r="AD920">
            <v>0</v>
          </cell>
          <cell r="AE920">
            <v>0</v>
          </cell>
          <cell r="AF920">
            <v>0</v>
          </cell>
        </row>
        <row r="921">
          <cell r="M921" t="str">
            <v>Aval</v>
          </cell>
          <cell r="N921" t="str">
            <v>Avaloir</v>
          </cell>
          <cell r="O921" t="str">
            <v>Guide</v>
          </cell>
          <cell r="P921">
            <v>4</v>
          </cell>
          <cell r="Q921" t="str">
            <v>Face B</v>
          </cell>
          <cell r="R921" t="str">
            <v>02</v>
          </cell>
          <cell r="X921">
            <v>0</v>
          </cell>
          <cell r="Y921">
            <v>0</v>
          </cell>
          <cell r="Z921">
            <v>0</v>
          </cell>
          <cell r="AA921">
            <v>0</v>
          </cell>
          <cell r="AD921">
            <v>0</v>
          </cell>
          <cell r="AE921">
            <v>0</v>
          </cell>
          <cell r="AF921">
            <v>0</v>
          </cell>
        </row>
        <row r="922">
          <cell r="M922" t="str">
            <v>PPinduc</v>
          </cell>
          <cell r="N922" t="str">
            <v>Détecteur inductif de présence pièce</v>
          </cell>
          <cell r="O922" t="str">
            <v>Inductive part presence detector</v>
          </cell>
          <cell r="P922">
            <v>2</v>
          </cell>
          <cell r="Q922" t="str">
            <v>Face B</v>
          </cell>
          <cell r="R922" t="str">
            <v>02</v>
          </cell>
          <cell r="X922">
            <v>38.212650000000004</v>
          </cell>
          <cell r="Y922">
            <v>51.636899999999997</v>
          </cell>
          <cell r="Z922">
            <v>177.81660599988214</v>
          </cell>
          <cell r="AA922">
            <v>267.66615599988211</v>
          </cell>
          <cell r="AD922">
            <v>19.106325000000002</v>
          </cell>
          <cell r="AE922">
            <v>25.818449999999999</v>
          </cell>
          <cell r="AF922">
            <v>88.908302999941071</v>
          </cell>
        </row>
        <row r="923">
          <cell r="M923" t="str">
            <v>AmePostAntiIntrus</v>
          </cell>
          <cell r="N923" t="str">
            <v>Forfait aménagement de poste anti intrusion</v>
          </cell>
          <cell r="O923" t="str">
            <v>Fixed price for the installation of an anti-intrusion station</v>
          </cell>
          <cell r="P923">
            <v>1</v>
          </cell>
          <cell r="Q923">
            <v>0</v>
          </cell>
          <cell r="R923" t="str">
            <v/>
          </cell>
          <cell r="X923">
            <v>0</v>
          </cell>
          <cell r="Y923">
            <v>0</v>
          </cell>
          <cell r="Z923">
            <v>0</v>
          </cell>
          <cell r="AA923">
            <v>0</v>
          </cell>
          <cell r="AD923">
            <v>0</v>
          </cell>
          <cell r="AE923">
            <v>0</v>
          </cell>
          <cell r="AF923">
            <v>0</v>
          </cell>
        </row>
        <row r="924">
          <cell r="M924" t="str">
            <v>CoffretOpeIHM_TP700</v>
          </cell>
          <cell r="N924" t="str">
            <v>Coffret IHM TP700</v>
          </cell>
          <cell r="O924" t="str">
            <v>IHM TP700 power box</v>
          </cell>
          <cell r="P924">
            <v>1</v>
          </cell>
          <cell r="Q924">
            <v>0</v>
          </cell>
          <cell r="R924" t="str">
            <v/>
          </cell>
          <cell r="X924">
            <v>434.93624999999997</v>
          </cell>
          <cell r="Y924">
            <v>1218.5775000000001</v>
          </cell>
          <cell r="Z924">
            <v>1109.5830299994107</v>
          </cell>
          <cell r="AA924">
            <v>2763.0967799994105</v>
          </cell>
          <cell r="AD924">
            <v>434.93624999999997</v>
          </cell>
          <cell r="AE924">
            <v>1218.5775000000001</v>
          </cell>
          <cell r="AF924">
            <v>1109.5830299994107</v>
          </cell>
        </row>
        <row r="925">
          <cell r="M925" t="str">
            <v>PupBPvalidation</v>
          </cell>
          <cell r="N925" t="str">
            <v>Pupitre BP validation</v>
          </cell>
          <cell r="O925" t="str">
            <v>BP validation desk</v>
          </cell>
          <cell r="P925">
            <v>1</v>
          </cell>
          <cell r="Q925">
            <v>0</v>
          </cell>
          <cell r="R925" t="str">
            <v/>
          </cell>
          <cell r="X925">
            <v>94.129874999999998</v>
          </cell>
          <cell r="Y925">
            <v>83.51700000000001</v>
          </cell>
          <cell r="Z925">
            <v>194.95830299994108</v>
          </cell>
          <cell r="AA925">
            <v>372.60517799994113</v>
          </cell>
          <cell r="AD925">
            <v>94.129874999999998</v>
          </cell>
          <cell r="AE925">
            <v>83.51700000000001</v>
          </cell>
          <cell r="AF925">
            <v>194.95830299994108</v>
          </cell>
        </row>
        <row r="926">
          <cell r="M926" t="str">
            <v>AffDivVerrin</v>
          </cell>
          <cell r="N926" t="str">
            <v>Afficheur diversité par verrines</v>
          </cell>
          <cell r="O926" t="str">
            <v>Display divers parts by Lamp</v>
          </cell>
          <cell r="P926">
            <v>1</v>
          </cell>
          <cell r="Q926" t="str">
            <v>Orange appel CI</v>
          </cell>
          <cell r="R926" t="str">
            <v/>
          </cell>
          <cell r="X926">
            <v>62.570025000000001</v>
          </cell>
          <cell r="Y926">
            <v>110.8275</v>
          </cell>
          <cell r="Z926">
            <v>278.95830299994105</v>
          </cell>
          <cell r="AA926">
            <v>452.35582799994108</v>
          </cell>
          <cell r="AD926">
            <v>62.570025000000001</v>
          </cell>
          <cell r="AE926">
            <v>110.8275</v>
          </cell>
          <cell r="AF926">
            <v>278.95830299994105</v>
          </cell>
        </row>
        <row r="927">
          <cell r="M927">
            <v>0</v>
          </cell>
          <cell r="N927">
            <v>0</v>
          </cell>
          <cell r="O927" t="str">
            <v/>
          </cell>
          <cell r="P927">
            <v>0</v>
          </cell>
          <cell r="Q927">
            <v>0</v>
          </cell>
          <cell r="R927">
            <v>0</v>
          </cell>
          <cell r="AA927">
            <v>0</v>
          </cell>
          <cell r="AD927" t="e">
            <v>#DIV/0!</v>
          </cell>
          <cell r="AE927" t="e">
            <v>#DIV/0!</v>
          </cell>
          <cell r="AF927" t="e">
            <v>#DIV/0!</v>
          </cell>
        </row>
        <row r="928">
          <cell r="M928">
            <v>0</v>
          </cell>
          <cell r="N928">
            <v>0</v>
          </cell>
          <cell r="O928" t="str">
            <v/>
          </cell>
          <cell r="P928">
            <v>0</v>
          </cell>
          <cell r="Q928">
            <v>0</v>
          </cell>
          <cell r="R928">
            <v>0</v>
          </cell>
          <cell r="AA928">
            <v>0</v>
          </cell>
          <cell r="AD928" t="e">
            <v>#DIV/0!</v>
          </cell>
          <cell r="AE928" t="e">
            <v>#DIV/0!</v>
          </cell>
          <cell r="AF928" t="e">
            <v>#DIV/0!</v>
          </cell>
        </row>
        <row r="929">
          <cell r="M929">
            <v>0</v>
          </cell>
          <cell r="N929">
            <v>0</v>
          </cell>
          <cell r="O929" t="str">
            <v/>
          </cell>
          <cell r="P929">
            <v>0</v>
          </cell>
          <cell r="Q929">
            <v>0</v>
          </cell>
          <cell r="R929">
            <v>0</v>
          </cell>
          <cell r="AA929">
            <v>0</v>
          </cell>
          <cell r="AD929" t="e">
            <v>#DIV/0!</v>
          </cell>
          <cell r="AE929" t="e">
            <v>#DIV/0!</v>
          </cell>
          <cell r="AF929" t="e">
            <v>#DIV/0!</v>
          </cell>
        </row>
        <row r="930">
          <cell r="M930">
            <v>0</v>
          </cell>
          <cell r="N930">
            <v>0</v>
          </cell>
          <cell r="O930" t="str">
            <v/>
          </cell>
          <cell r="P930">
            <v>1</v>
          </cell>
          <cell r="Q930">
            <v>0</v>
          </cell>
          <cell r="R930">
            <v>0</v>
          </cell>
          <cell r="AA930">
            <v>0</v>
          </cell>
          <cell r="AD930">
            <v>0</v>
          </cell>
          <cell r="AE930">
            <v>0</v>
          </cell>
          <cell r="AF930">
            <v>0</v>
          </cell>
        </row>
        <row r="931">
          <cell r="M931" t="str">
            <v>PanFluid6b</v>
          </cell>
          <cell r="N931" t="str">
            <v>Conditionnement 3/4 - 6 bars</v>
          </cell>
          <cell r="O931" t="str">
            <v>Packaging 3/4 - 6 bars</v>
          </cell>
          <cell r="P931">
            <v>4</v>
          </cell>
          <cell r="Q931">
            <v>0</v>
          </cell>
          <cell r="R931" t="str">
            <v/>
          </cell>
          <cell r="X931">
            <v>191.60819999999998</v>
          </cell>
          <cell r="Y931">
            <v>6598.4520000000011</v>
          </cell>
          <cell r="Z931">
            <v>3188.8998179996461</v>
          </cell>
          <cell r="AA931">
            <v>9978.9600179996469</v>
          </cell>
          <cell r="AD931">
            <v>47.902049999999996</v>
          </cell>
          <cell r="AE931">
            <v>1649.6130000000003</v>
          </cell>
          <cell r="AF931">
            <v>797.22495449991152</v>
          </cell>
        </row>
        <row r="932">
          <cell r="M932" t="str">
            <v>PanoplieFestoIlot</v>
          </cell>
          <cell r="N932" t="str">
            <v>Panoplie Festo associée à l'îllot</v>
          </cell>
          <cell r="O932" t="str">
            <v>Festo toolbox associated with the islet</v>
          </cell>
          <cell r="P932">
            <v>4</v>
          </cell>
          <cell r="Q932">
            <v>0</v>
          </cell>
          <cell r="R932" t="str">
            <v/>
          </cell>
          <cell r="X932">
            <v>283.33619999999996</v>
          </cell>
          <cell r="Y932">
            <v>11461.422000000002</v>
          </cell>
          <cell r="Z932">
            <v>4091.8998179996465</v>
          </cell>
          <cell r="AA932">
            <v>15836.658017999649</v>
          </cell>
          <cell r="AD932">
            <v>70.834049999999991</v>
          </cell>
          <cell r="AE932">
            <v>2865.3555000000006</v>
          </cell>
          <cell r="AF932">
            <v>1022.9749544999116</v>
          </cell>
        </row>
        <row r="933">
          <cell r="M933" t="str">
            <v>ProtPeriphPoly</v>
          </cell>
          <cell r="N933" t="str">
            <v>Protection Polycarbonate au mètre</v>
          </cell>
          <cell r="O933" t="str">
            <v>Polycarbonate protection by the meter</v>
          </cell>
          <cell r="P933">
            <v>150</v>
          </cell>
          <cell r="Q933">
            <v>0</v>
          </cell>
          <cell r="R933" t="str">
            <v/>
          </cell>
          <cell r="X933">
            <v>0</v>
          </cell>
          <cell r="Y933">
            <v>0</v>
          </cell>
          <cell r="Z933">
            <v>0</v>
          </cell>
          <cell r="AA933">
            <v>0</v>
          </cell>
          <cell r="AD933">
            <v>0</v>
          </cell>
          <cell r="AE933">
            <v>0</v>
          </cell>
          <cell r="AF933">
            <v>0</v>
          </cell>
        </row>
        <row r="934">
          <cell r="M934" t="str">
            <v>PortPoly</v>
          </cell>
          <cell r="N934" t="str">
            <v>Portillon en polycarbonate verrouillé</v>
          </cell>
          <cell r="O934" t="str">
            <v>Locked polycarbonate door</v>
          </cell>
          <cell r="P934">
            <v>10</v>
          </cell>
          <cell r="Q934" t="str">
            <v>5 ilot 1, 5 ilot2</v>
          </cell>
          <cell r="R934" t="str">
            <v/>
          </cell>
          <cell r="X934">
            <v>888.69374999999991</v>
          </cell>
          <cell r="Y934">
            <v>3238.2</v>
          </cell>
          <cell r="Z934">
            <v>3003.1245449991161</v>
          </cell>
          <cell r="AA934">
            <v>7130.0182949991158</v>
          </cell>
          <cell r="AD934">
            <v>88.869374999999991</v>
          </cell>
          <cell r="AE934">
            <v>323.82</v>
          </cell>
          <cell r="AF934">
            <v>300.31245449991161</v>
          </cell>
        </row>
        <row r="935">
          <cell r="M935" t="str">
            <v>PoigneeMGBProfinet</v>
          </cell>
          <cell r="N935" t="str">
            <v>Poignee MGB Profinet</v>
          </cell>
          <cell r="O935" t="str">
            <v>MGB Profinet handle</v>
          </cell>
          <cell r="P935">
            <v>10</v>
          </cell>
          <cell r="Q935" t="str">
            <v>Complement MGB Profinet</v>
          </cell>
          <cell r="R935" t="str">
            <v/>
          </cell>
          <cell r="X935">
            <v>888.69374999999991</v>
          </cell>
          <cell r="Y935">
            <v>3238.2</v>
          </cell>
          <cell r="Z935">
            <v>3003.1245449991161</v>
          </cell>
          <cell r="AA935">
            <v>7130.0182949991158</v>
          </cell>
          <cell r="AD935">
            <v>88.869374999999991</v>
          </cell>
          <cell r="AE935">
            <v>323.82</v>
          </cell>
          <cell r="AF935">
            <v>300.31245449991161</v>
          </cell>
        </row>
        <row r="936">
          <cell r="M936" t="str">
            <v>AntiCarHLg2m</v>
          </cell>
          <cell r="N936" t="str">
            <v>Deux mètres de protection anti-car haute en tube</v>
          </cell>
          <cell r="O936" t="str">
            <v>Forklift protection high/large</v>
          </cell>
          <cell r="P936">
            <v>10</v>
          </cell>
          <cell r="Q936" t="str">
            <v>10m pour zone prédispo + 10m pour protection AGV</v>
          </cell>
          <cell r="R936" t="str">
            <v/>
          </cell>
          <cell r="X936">
            <v>0</v>
          </cell>
          <cell r="Y936">
            <v>0</v>
          </cell>
          <cell r="Z936">
            <v>0</v>
          </cell>
          <cell r="AA936">
            <v>0</v>
          </cell>
          <cell r="AD936">
            <v>0</v>
          </cell>
          <cell r="AE936">
            <v>0</v>
          </cell>
          <cell r="AF936">
            <v>0</v>
          </cell>
        </row>
        <row r="937">
          <cell r="M937">
            <v>0</v>
          </cell>
          <cell r="N937">
            <v>0</v>
          </cell>
          <cell r="O937" t="str">
            <v/>
          </cell>
          <cell r="P937">
            <v>0</v>
          </cell>
          <cell r="Q937">
            <v>0</v>
          </cell>
          <cell r="R937">
            <v>0</v>
          </cell>
          <cell r="AA937">
            <v>0</v>
          </cell>
          <cell r="AD937" t="e">
            <v>#DIV/0!</v>
          </cell>
          <cell r="AE937" t="e">
            <v>#DIV/0!</v>
          </cell>
          <cell r="AF937" t="e">
            <v>#DIV/0!</v>
          </cell>
        </row>
        <row r="938">
          <cell r="M938">
            <v>0</v>
          </cell>
          <cell r="N938">
            <v>0</v>
          </cell>
          <cell r="O938" t="str">
            <v/>
          </cell>
          <cell r="P938">
            <v>1</v>
          </cell>
          <cell r="Q938">
            <v>0</v>
          </cell>
          <cell r="R938">
            <v>0</v>
          </cell>
          <cell r="AA938">
            <v>0</v>
          </cell>
          <cell r="AD938">
            <v>0</v>
          </cell>
          <cell r="AE938">
            <v>0</v>
          </cell>
          <cell r="AF938">
            <v>0</v>
          </cell>
        </row>
        <row r="939">
          <cell r="M939" t="str">
            <v>Coffret1API</v>
          </cell>
          <cell r="N939" t="str">
            <v>Coffret Standard 1 API CPU1517-F</v>
          </cell>
          <cell r="O939" t="str">
            <v xml:space="preserve"> API CPU1517-F 1 standard connexion box</v>
          </cell>
          <cell r="P939">
            <v>1</v>
          </cell>
          <cell r="Q939">
            <v>0</v>
          </cell>
          <cell r="R939" t="str">
            <v/>
          </cell>
          <cell r="X939">
            <v>638.42624999999998</v>
          </cell>
          <cell r="Y939">
            <v>7796.8695000000007</v>
          </cell>
          <cell r="Z939">
            <v>4097.3490899982316</v>
          </cell>
          <cell r="AA939">
            <v>12532.644839998233</v>
          </cell>
          <cell r="AD939">
            <v>638.42624999999998</v>
          </cell>
          <cell r="AE939">
            <v>7796.8695000000007</v>
          </cell>
          <cell r="AF939">
            <v>4097.3490899982316</v>
          </cell>
        </row>
        <row r="940">
          <cell r="M940" t="str">
            <v>Distribution</v>
          </cell>
          <cell r="N940" t="str">
            <v>Armoire de distribution</v>
          </cell>
          <cell r="O940" t="str">
            <v>Distribution cabinet</v>
          </cell>
          <cell r="P940">
            <v>2</v>
          </cell>
          <cell r="Q940">
            <v>0</v>
          </cell>
          <cell r="R940" t="str">
            <v/>
          </cell>
          <cell r="X940">
            <v>714.26249999999993</v>
          </cell>
          <cell r="Y940">
            <v>3821.0129999999999</v>
          </cell>
          <cell r="Z940">
            <v>4711.132847999057</v>
          </cell>
          <cell r="AA940">
            <v>9246.4083479990568</v>
          </cell>
          <cell r="AD940">
            <v>357.13124999999997</v>
          </cell>
          <cell r="AE940">
            <v>1910.5065</v>
          </cell>
          <cell r="AF940">
            <v>2355.5664239995285</v>
          </cell>
        </row>
        <row r="941">
          <cell r="M941" t="str">
            <v>SW16P_IP67</v>
          </cell>
          <cell r="N941" t="str">
            <v>Switch Siemens 16 ports IP67</v>
          </cell>
          <cell r="O941" t="str">
            <v>Siemens 16-port IP67 switch</v>
          </cell>
          <cell r="P941">
            <v>6</v>
          </cell>
          <cell r="Q941" t="str">
            <v>3 îlot de prepa et 3 îlot finition</v>
          </cell>
          <cell r="R941" t="str">
            <v/>
          </cell>
          <cell r="X941">
            <v>393.12</v>
          </cell>
          <cell r="Y941">
            <v>6704.2646999999997</v>
          </cell>
          <cell r="Z941">
            <v>1425.9996359992927</v>
          </cell>
          <cell r="AA941">
            <v>8523.3843359992916</v>
          </cell>
          <cell r="AD941">
            <v>65.52</v>
          </cell>
          <cell r="AE941">
            <v>1117.37745</v>
          </cell>
          <cell r="AF941">
            <v>237.66660599988211</v>
          </cell>
        </row>
        <row r="942">
          <cell r="M942" t="str">
            <v>CRSFgrosIlot</v>
          </cell>
          <cell r="N942" t="str">
            <v>CRSF pour gros Ilot</v>
          </cell>
          <cell r="O942" t="str">
            <v>Reactive Conduct, Monitoring and Reliability service for a large unit</v>
          </cell>
          <cell r="P942">
            <v>1</v>
          </cell>
          <cell r="Q942">
            <v>0</v>
          </cell>
          <cell r="R942" t="str">
            <v/>
          </cell>
          <cell r="X942">
            <v>295.3125</v>
          </cell>
          <cell r="Y942">
            <v>0</v>
          </cell>
          <cell r="Z942">
            <v>1654.9992719985855</v>
          </cell>
          <cell r="AA942">
            <v>1950.3117719985855</v>
          </cell>
          <cell r="AD942">
            <v>295.3125</v>
          </cell>
          <cell r="AE942">
            <v>0</v>
          </cell>
          <cell r="AF942">
            <v>1654.9992719985855</v>
          </cell>
        </row>
        <row r="943">
          <cell r="M943" t="str">
            <v>SuiviEncours</v>
          </cell>
          <cell r="N943" t="str">
            <v>Diversité : gestion d'une pile de suivi d'encours</v>
          </cell>
          <cell r="O943" t="str">
            <v>Studies Programmation tracking part stacks in process</v>
          </cell>
          <cell r="P943">
            <v>10</v>
          </cell>
          <cell r="Q943" t="str">
            <v>si gestion d'en cours (suivi de pièces lié à diversité)</v>
          </cell>
          <cell r="R943" t="str">
            <v/>
          </cell>
          <cell r="X943">
            <v>1993.4302500000001</v>
          </cell>
          <cell r="Y943">
            <v>0</v>
          </cell>
          <cell r="Z943">
            <v>4827.0812099958748</v>
          </cell>
          <cell r="AA943">
            <v>6820.5114599958752</v>
          </cell>
          <cell r="AD943">
            <v>199.34302500000001</v>
          </cell>
          <cell r="AE943">
            <v>0</v>
          </cell>
          <cell r="AF943">
            <v>482.70812099958749</v>
          </cell>
        </row>
        <row r="944">
          <cell r="M944" t="str">
            <v>CoffretOpeIHM_TP1500</v>
          </cell>
          <cell r="N944" t="str">
            <v>Coffret IHM TP1500</v>
          </cell>
          <cell r="O944" t="str">
            <v>IHM TP1500 power box</v>
          </cell>
          <cell r="P944">
            <v>4</v>
          </cell>
          <cell r="Q944">
            <v>0</v>
          </cell>
          <cell r="R944" t="str">
            <v/>
          </cell>
          <cell r="X944">
            <v>2119.9499999999998</v>
          </cell>
          <cell r="Y944">
            <v>13570.83</v>
          </cell>
          <cell r="Z944">
            <v>5829.9985439971706</v>
          </cell>
          <cell r="AA944">
            <v>21520.77854399717</v>
          </cell>
          <cell r="AD944">
            <v>529.98749999999995</v>
          </cell>
          <cell r="AE944">
            <v>3392.7075</v>
          </cell>
          <cell r="AF944">
            <v>1457.4996359992927</v>
          </cell>
        </row>
        <row r="945">
          <cell r="M945" t="str">
            <v>ModeMaintenace2</v>
          </cell>
          <cell r="N945" t="str">
            <v>Mode Maintenace 2</v>
          </cell>
          <cell r="O945" t="str">
            <v>Maintenance Mode 2</v>
          </cell>
          <cell r="P945">
            <v>4</v>
          </cell>
          <cell r="Q945">
            <v>0</v>
          </cell>
          <cell r="R945" t="str">
            <v/>
          </cell>
          <cell r="X945">
            <v>73.476900000000015</v>
          </cell>
          <cell r="Y945">
            <v>2772</v>
          </cell>
          <cell r="Z945">
            <v>536.91660599988211</v>
          </cell>
          <cell r="AA945">
            <v>3382.3935059998821</v>
          </cell>
          <cell r="AD945">
            <v>18.369225000000004</v>
          </cell>
          <cell r="AE945">
            <v>693</v>
          </cell>
          <cell r="AF945">
            <v>134.22915149997053</v>
          </cell>
        </row>
        <row r="946">
          <cell r="M946" t="str">
            <v>MobilPannel</v>
          </cell>
          <cell r="N946" t="str">
            <v>Mobil Pannel + Box</v>
          </cell>
          <cell r="O946" t="str">
            <v>Mobil Pannel + Box</v>
          </cell>
          <cell r="P946">
            <v>2</v>
          </cell>
          <cell r="Q946">
            <v>0</v>
          </cell>
          <cell r="R946" t="str">
            <v/>
          </cell>
          <cell r="X946">
            <v>830.33284090909092</v>
          </cell>
          <cell r="Y946">
            <v>5730.4983272727286</v>
          </cell>
          <cell r="Z946">
            <v>2118.29487545342</v>
          </cell>
          <cell r="AA946">
            <v>8679.1260436352386</v>
          </cell>
          <cell r="AD946">
            <v>415.16642045454546</v>
          </cell>
          <cell r="AE946">
            <v>2865.2491636363643</v>
          </cell>
          <cell r="AF946">
            <v>1059.14743772671</v>
          </cell>
        </row>
        <row r="947">
          <cell r="M947" t="str">
            <v>ContrôleAPISécurité</v>
          </cell>
          <cell r="N947" t="str">
            <v>Contrôle API de sécurité</v>
          </cell>
          <cell r="O947" t="str">
            <v>Safety PLC control</v>
          </cell>
          <cell r="P947">
            <v>1</v>
          </cell>
          <cell r="Q947">
            <v>0</v>
          </cell>
          <cell r="R947" t="str">
            <v/>
          </cell>
          <cell r="X947">
            <v>734.57999999999993</v>
          </cell>
          <cell r="Y947">
            <v>0</v>
          </cell>
          <cell r="Z947">
            <v>1103.3328479990571</v>
          </cell>
          <cell r="AA947">
            <v>1837.912847999057</v>
          </cell>
          <cell r="AD947">
            <v>734.57999999999993</v>
          </cell>
          <cell r="AE947">
            <v>0</v>
          </cell>
          <cell r="AF947">
            <v>1103.3328479990571</v>
          </cell>
        </row>
        <row r="948">
          <cell r="M948" t="str">
            <v>CHELAPI</v>
          </cell>
          <cell r="N948" t="str">
            <v>Intégration gestion centralisée CHEL pour un API</v>
          </cell>
          <cell r="O948" t="str">
            <v>integrated centralized management CHEL for a PLC</v>
          </cell>
          <cell r="P948">
            <v>1</v>
          </cell>
          <cell r="Q948">
            <v>0</v>
          </cell>
          <cell r="R948" t="str">
            <v/>
          </cell>
          <cell r="X948">
            <v>242.15625</v>
          </cell>
          <cell r="Y948">
            <v>0</v>
          </cell>
          <cell r="Z948">
            <v>413.74981799964638</v>
          </cell>
          <cell r="AA948">
            <v>655.90606799964644</v>
          </cell>
          <cell r="AD948">
            <v>242.15625</v>
          </cell>
          <cell r="AE948">
            <v>0</v>
          </cell>
          <cell r="AF948">
            <v>413.74981799964638</v>
          </cell>
        </row>
        <row r="949">
          <cell r="M949" t="str">
            <v>TradAUT</v>
          </cell>
          <cell r="N949" t="str">
            <v>Traduction pour documents électriques d'un moyen</v>
          </cell>
          <cell r="O949" t="str">
            <v>Translation for electrical documents of a medium</v>
          </cell>
          <cell r="P949">
            <v>6</v>
          </cell>
          <cell r="Q949">
            <v>0</v>
          </cell>
          <cell r="R949" t="str">
            <v/>
          </cell>
          <cell r="X949">
            <v>2635.605</v>
          </cell>
          <cell r="Y949">
            <v>0</v>
          </cell>
          <cell r="Z949">
            <v>0</v>
          </cell>
          <cell r="AA949">
            <v>2635.605</v>
          </cell>
          <cell r="AD949">
            <v>439.26749999999998</v>
          </cell>
          <cell r="AE949">
            <v>0</v>
          </cell>
          <cell r="AF949">
            <v>0</v>
          </cell>
        </row>
        <row r="950">
          <cell r="M950" t="str">
            <v>HEtudAUT</v>
          </cell>
          <cell r="N950" t="str">
            <v>Une heure d'études automatismes</v>
          </cell>
          <cell r="O950" t="str">
            <v>One hour of automation studies</v>
          </cell>
          <cell r="P950">
            <v>12</v>
          </cell>
          <cell r="Q950" t="str">
            <v>Mise  jour schéma IG2 pour API, 23 rob, groupe colle etc..(Slovaque Rule)</v>
          </cell>
          <cell r="R950" t="str">
            <v/>
          </cell>
          <cell r="X950">
            <v>780</v>
          </cell>
          <cell r="Y950">
            <v>0</v>
          </cell>
          <cell r="Z950">
            <v>0</v>
          </cell>
          <cell r="AA950">
            <v>780</v>
          </cell>
          <cell r="AD950">
            <v>65</v>
          </cell>
          <cell r="AE950">
            <v>0</v>
          </cell>
          <cell r="AF950">
            <v>0</v>
          </cell>
        </row>
        <row r="951">
          <cell r="M951" t="str">
            <v>NacelleElectJ</v>
          </cell>
          <cell r="N951" t="str">
            <v>Utilisation d'une nacelle électricien à la journée</v>
          </cell>
          <cell r="O951" t="str">
            <v>Use of an electric nacelle by the day</v>
          </cell>
          <cell r="P951">
            <v>2</v>
          </cell>
          <cell r="Q951" t="str">
            <v>équival 5 jours (raccordement IG3=&gt; IG2)</v>
          </cell>
          <cell r="R951" t="str">
            <v/>
          </cell>
          <cell r="X951">
            <v>0</v>
          </cell>
          <cell r="Y951">
            <v>907.2</v>
          </cell>
          <cell r="Z951">
            <v>0</v>
          </cell>
          <cell r="AA951">
            <v>907.2</v>
          </cell>
          <cell r="AD951">
            <v>0</v>
          </cell>
          <cell r="AE951">
            <v>453.6</v>
          </cell>
          <cell r="AF951">
            <v>0</v>
          </cell>
        </row>
        <row r="952">
          <cell r="M952" t="str">
            <v>Coffret6Robots</v>
          </cell>
          <cell r="N952" t="str">
            <v>Coffret de regroupement pour 6 robots</v>
          </cell>
          <cell r="O952" t="str">
            <v>Power box gathering 6 robots</v>
          </cell>
          <cell r="P952">
            <v>4</v>
          </cell>
          <cell r="Q952" t="str">
            <v>Pour robot RANE</v>
          </cell>
          <cell r="R952" t="str">
            <v/>
          </cell>
          <cell r="X952">
            <v>2324.0699999999997</v>
          </cell>
          <cell r="Y952">
            <v>12326.285999999998</v>
          </cell>
          <cell r="Z952">
            <v>10581.664967996699</v>
          </cell>
          <cell r="AA952">
            <v>25232.020967996697</v>
          </cell>
          <cell r="AD952">
            <v>581.01749999999993</v>
          </cell>
          <cell r="AE952">
            <v>3081.5714999999996</v>
          </cell>
          <cell r="AF952">
            <v>2645.4162419991749</v>
          </cell>
        </row>
        <row r="953">
          <cell r="M953" t="str">
            <v>Coffret6robots_Compl_CamAxe</v>
          </cell>
          <cell r="N953" t="str">
            <v>Coffret6robots_Complement_CamAx</v>
          </cell>
          <cell r="O953" t="str">
            <v>Box6robots_Complement_CamAx</v>
          </cell>
          <cell r="P953">
            <v>1</v>
          </cell>
          <cell r="Q953">
            <v>0</v>
          </cell>
          <cell r="R953" t="str">
            <v/>
          </cell>
          <cell r="X953">
            <v>59.525549999999996</v>
          </cell>
          <cell r="Y953">
            <v>255.20250000000001</v>
          </cell>
          <cell r="Z953">
            <v>172.04160599988217</v>
          </cell>
          <cell r="AA953">
            <v>486.76965599988216</v>
          </cell>
          <cell r="AD953">
            <v>59.525549999999996</v>
          </cell>
          <cell r="AE953">
            <v>255.20250000000001</v>
          </cell>
          <cell r="AF953">
            <v>172.04160599988217</v>
          </cell>
        </row>
        <row r="954">
          <cell r="M954">
            <v>0</v>
          </cell>
          <cell r="N954">
            <v>0</v>
          </cell>
          <cell r="O954" t="str">
            <v/>
          </cell>
          <cell r="P954">
            <v>0</v>
          </cell>
          <cell r="Q954">
            <v>0</v>
          </cell>
          <cell r="R954">
            <v>0</v>
          </cell>
          <cell r="AA954">
            <v>0</v>
          </cell>
          <cell r="AD954" t="e">
            <v>#DIV/0!</v>
          </cell>
          <cell r="AE954" t="e">
            <v>#DIV/0!</v>
          </cell>
          <cell r="AF954" t="e">
            <v>#DIV/0!</v>
          </cell>
        </row>
        <row r="955">
          <cell r="M955">
            <v>0</v>
          </cell>
          <cell r="N955">
            <v>0</v>
          </cell>
          <cell r="O955" t="str">
            <v/>
          </cell>
          <cell r="P955">
            <v>1</v>
          </cell>
          <cell r="Q955">
            <v>0</v>
          </cell>
          <cell r="R955">
            <v>0</v>
          </cell>
          <cell r="AA955">
            <v>0</v>
          </cell>
          <cell r="AD955">
            <v>0</v>
          </cell>
          <cell r="AE955">
            <v>0</v>
          </cell>
          <cell r="AF955">
            <v>0</v>
          </cell>
        </row>
        <row r="956">
          <cell r="M956" t="str">
            <v>PostCNDPivManNu</v>
          </cell>
          <cell r="N956" t="str">
            <v>Poste CND pivotant manuel sans géométrie</v>
          </cell>
          <cell r="O956" t="str">
            <v>Manual swivelling CND station without geometry</v>
          </cell>
          <cell r="P956">
            <v>1</v>
          </cell>
          <cell r="Q956">
            <v>0</v>
          </cell>
          <cell r="R956" t="str">
            <v/>
          </cell>
          <cell r="X956">
            <v>0</v>
          </cell>
          <cell r="Y956">
            <v>0</v>
          </cell>
          <cell r="Z956">
            <v>0</v>
          </cell>
          <cell r="AA956">
            <v>0</v>
          </cell>
          <cell r="AD956">
            <v>0</v>
          </cell>
          <cell r="AE956">
            <v>0</v>
          </cell>
          <cell r="AF956">
            <v>0</v>
          </cell>
        </row>
        <row r="957">
          <cell r="M957" t="str">
            <v>AppuiPrat</v>
          </cell>
          <cell r="N957" t="str">
            <v>Appui seul au pratique</v>
          </cell>
          <cell r="O957" t="str">
            <v>Support without clamp</v>
          </cell>
          <cell r="P957">
            <v>4</v>
          </cell>
          <cell r="Q957" t="str">
            <v>PAV</v>
          </cell>
          <cell r="R957" t="str">
            <v/>
          </cell>
          <cell r="X957">
            <v>0</v>
          </cell>
          <cell r="Y957">
            <v>0</v>
          </cell>
          <cell r="Z957">
            <v>0</v>
          </cell>
          <cell r="AA957">
            <v>0</v>
          </cell>
          <cell r="AD957">
            <v>0</v>
          </cell>
          <cell r="AE957">
            <v>0</v>
          </cell>
          <cell r="AF957">
            <v>0</v>
          </cell>
        </row>
        <row r="958">
          <cell r="M958" t="str">
            <v>SerrMan</v>
          </cell>
          <cell r="N958" t="str">
            <v>Serrage manuel</v>
          </cell>
          <cell r="O958" t="str">
            <v>Manual clamping</v>
          </cell>
          <cell r="P958">
            <v>4</v>
          </cell>
          <cell r="Q958" t="str">
            <v>PAV</v>
          </cell>
          <cell r="R958" t="str">
            <v/>
          </cell>
          <cell r="X958">
            <v>0</v>
          </cell>
          <cell r="Y958">
            <v>0</v>
          </cell>
          <cell r="Z958">
            <v>0</v>
          </cell>
          <cell r="AA958">
            <v>0</v>
          </cell>
          <cell r="AD958">
            <v>0</v>
          </cell>
          <cell r="AE958">
            <v>0</v>
          </cell>
          <cell r="AF958">
            <v>0</v>
          </cell>
        </row>
        <row r="959">
          <cell r="M959" t="str">
            <v>Aval</v>
          </cell>
          <cell r="N959" t="str">
            <v>Avaloir</v>
          </cell>
          <cell r="O959" t="str">
            <v>Guide</v>
          </cell>
          <cell r="P959">
            <v>4</v>
          </cell>
          <cell r="Q959" t="str">
            <v>PAV</v>
          </cell>
          <cell r="R959" t="str">
            <v/>
          </cell>
          <cell r="X959">
            <v>0</v>
          </cell>
          <cell r="Y959">
            <v>0</v>
          </cell>
          <cell r="Z959">
            <v>0</v>
          </cell>
          <cell r="AA959">
            <v>0</v>
          </cell>
          <cell r="AD959">
            <v>0</v>
          </cell>
          <cell r="AE959">
            <v>0</v>
          </cell>
          <cell r="AF959">
            <v>0</v>
          </cell>
        </row>
        <row r="960">
          <cell r="M960">
            <v>0</v>
          </cell>
          <cell r="N960">
            <v>0</v>
          </cell>
          <cell r="O960" t="str">
            <v/>
          </cell>
          <cell r="P960">
            <v>0</v>
          </cell>
          <cell r="Q960">
            <v>0</v>
          </cell>
          <cell r="R960">
            <v>0</v>
          </cell>
          <cell r="AA960">
            <v>0</v>
          </cell>
          <cell r="AD960" t="e">
            <v>#DIV/0!</v>
          </cell>
          <cell r="AE960" t="e">
            <v>#DIV/0!</v>
          </cell>
          <cell r="AF960" t="e">
            <v>#DIV/0!</v>
          </cell>
        </row>
        <row r="961">
          <cell r="M961">
            <v>0</v>
          </cell>
          <cell r="N961">
            <v>0</v>
          </cell>
          <cell r="O961" t="str">
            <v/>
          </cell>
          <cell r="P961">
            <v>1</v>
          </cell>
          <cell r="Q961">
            <v>0</v>
          </cell>
          <cell r="R961">
            <v>0</v>
          </cell>
          <cell r="AA961">
            <v>0</v>
          </cell>
          <cell r="AD961">
            <v>0</v>
          </cell>
          <cell r="AE961">
            <v>0</v>
          </cell>
          <cell r="AF961">
            <v>0</v>
          </cell>
        </row>
        <row r="962">
          <cell r="M962" t="str">
            <v>TablPaluch</v>
          </cell>
          <cell r="N962" t="str">
            <v>Table de paluchage Ouvrants</v>
          </cell>
          <cell r="O962" t="str">
            <v>Paling table Opening openings</v>
          </cell>
          <cell r="P962">
            <v>1</v>
          </cell>
          <cell r="Q962">
            <v>0</v>
          </cell>
          <cell r="R962" t="str">
            <v/>
          </cell>
          <cell r="X962">
            <v>0</v>
          </cell>
          <cell r="Y962">
            <v>126</v>
          </cell>
          <cell r="Z962">
            <v>105</v>
          </cell>
          <cell r="AA962">
            <v>231</v>
          </cell>
          <cell r="AD962">
            <v>0</v>
          </cell>
          <cell r="AE962">
            <v>126</v>
          </cell>
          <cell r="AF962">
            <v>105</v>
          </cell>
        </row>
        <row r="963">
          <cell r="M963">
            <v>0</v>
          </cell>
          <cell r="N963">
            <v>0</v>
          </cell>
          <cell r="O963" t="str">
            <v/>
          </cell>
          <cell r="P963">
            <v>0</v>
          </cell>
          <cell r="Q963">
            <v>0</v>
          </cell>
          <cell r="R963">
            <v>0</v>
          </cell>
          <cell r="AA963">
            <v>0</v>
          </cell>
          <cell r="AD963" t="e">
            <v>#DIV/0!</v>
          </cell>
          <cell r="AE963" t="e">
            <v>#DIV/0!</v>
          </cell>
          <cell r="AF963" t="e">
            <v>#DIV/0!</v>
          </cell>
        </row>
        <row r="964">
          <cell r="M964">
            <v>0</v>
          </cell>
          <cell r="N964">
            <v>0</v>
          </cell>
          <cell r="O964" t="str">
            <v/>
          </cell>
          <cell r="P964">
            <v>1</v>
          </cell>
          <cell r="Q964">
            <v>0</v>
          </cell>
          <cell r="R964">
            <v>0</v>
          </cell>
          <cell r="AA964">
            <v>0</v>
          </cell>
          <cell r="AD964">
            <v>0</v>
          </cell>
          <cell r="AE964">
            <v>0</v>
          </cell>
          <cell r="AF964">
            <v>0</v>
          </cell>
        </row>
        <row r="965">
          <cell r="M965" t="str">
            <v>KanbanTub3Niv1360x2400</v>
          </cell>
          <cell r="N965" t="str">
            <v>Kanban 1360x2400 3 niveaux sur roulettes</v>
          </cell>
          <cell r="O965" t="str">
            <v>Kanban 1360x2400 3 levels on wheels</v>
          </cell>
          <cell r="P965">
            <v>1</v>
          </cell>
          <cell r="Q965">
            <v>0</v>
          </cell>
          <cell r="R965" t="str">
            <v/>
          </cell>
          <cell r="X965">
            <v>0</v>
          </cell>
          <cell r="Y965">
            <v>0</v>
          </cell>
          <cell r="Z965">
            <v>0</v>
          </cell>
          <cell r="AA965">
            <v>0</v>
          </cell>
          <cell r="AD965">
            <v>0</v>
          </cell>
          <cell r="AE965">
            <v>0</v>
          </cell>
          <cell r="AF965">
            <v>0</v>
          </cell>
        </row>
        <row r="966">
          <cell r="M966" t="str">
            <v>AmePostErgo</v>
          </cell>
          <cell r="N966" t="str">
            <v>Forfait aménagement de poste ergonomie</v>
          </cell>
          <cell r="O966" t="str">
            <v>Ergonomic workstation layout package</v>
          </cell>
          <cell r="P966">
            <v>3</v>
          </cell>
          <cell r="Q966">
            <v>0</v>
          </cell>
          <cell r="R966" t="str">
            <v/>
          </cell>
          <cell r="X966">
            <v>0</v>
          </cell>
          <cell r="Y966">
            <v>0</v>
          </cell>
          <cell r="Z966">
            <v>0</v>
          </cell>
          <cell r="AA966">
            <v>0</v>
          </cell>
          <cell r="AD966">
            <v>0</v>
          </cell>
          <cell r="AE966">
            <v>0</v>
          </cell>
          <cell r="AF966">
            <v>0</v>
          </cell>
        </row>
        <row r="967">
          <cell r="M967" t="str">
            <v>RehFix0123</v>
          </cell>
          <cell r="N967" t="str">
            <v>Réhausse fixe 1200x1000 (0123)</v>
          </cell>
          <cell r="O967" t="str">
            <v>Fixed extension 1200x1000 (0123)</v>
          </cell>
          <cell r="P967">
            <v>4</v>
          </cell>
          <cell r="Q967">
            <v>0</v>
          </cell>
          <cell r="R967" t="str">
            <v/>
          </cell>
          <cell r="X967">
            <v>0</v>
          </cell>
          <cell r="Y967">
            <v>0</v>
          </cell>
          <cell r="Z967">
            <v>0</v>
          </cell>
          <cell r="AA967">
            <v>0</v>
          </cell>
          <cell r="AD967">
            <v>0</v>
          </cell>
          <cell r="AE967">
            <v>0</v>
          </cell>
          <cell r="AF967">
            <v>0</v>
          </cell>
        </row>
        <row r="968">
          <cell r="M968" t="str">
            <v>RehFix081</v>
          </cell>
          <cell r="N968" t="str">
            <v>Réhausse fixe 1150x800 (081)</v>
          </cell>
          <cell r="O968" t="str">
            <v>Fixed extension 1150x800 (081)</v>
          </cell>
          <cell r="P968">
            <v>2</v>
          </cell>
          <cell r="Q968">
            <v>0</v>
          </cell>
          <cell r="R968" t="str">
            <v/>
          </cell>
          <cell r="X968">
            <v>0</v>
          </cell>
          <cell r="Y968">
            <v>0</v>
          </cell>
          <cell r="Z968">
            <v>0</v>
          </cell>
          <cell r="AA968">
            <v>0</v>
          </cell>
          <cell r="AD968">
            <v>0</v>
          </cell>
          <cell r="AE968">
            <v>0</v>
          </cell>
          <cell r="AF968">
            <v>0</v>
          </cell>
        </row>
        <row r="969">
          <cell r="M969" t="str">
            <v>DessertManut</v>
          </cell>
          <cell r="N969" t="str">
            <v>Desserte pour manutention colis de 6 à 12,5Kg</v>
          </cell>
          <cell r="O969" t="str">
            <v>Cart for handling packages from 6 to 12,5Kg</v>
          </cell>
          <cell r="P969">
            <v>2</v>
          </cell>
          <cell r="Q969">
            <v>0</v>
          </cell>
          <cell r="R969" t="str">
            <v/>
          </cell>
          <cell r="X969">
            <v>0</v>
          </cell>
          <cell r="Y969">
            <v>0</v>
          </cell>
          <cell r="Z969">
            <v>0</v>
          </cell>
          <cell r="AA969">
            <v>0</v>
          </cell>
          <cell r="AD969">
            <v>0</v>
          </cell>
          <cell r="AE969">
            <v>0</v>
          </cell>
          <cell r="AF969">
            <v>0</v>
          </cell>
        </row>
        <row r="970">
          <cell r="M970" t="str">
            <v>PostDep1000</v>
          </cell>
          <cell r="N970" t="str">
            <v>Poste de dépose 1000 x 1000</v>
          </cell>
          <cell r="O970" t="str">
            <v>Rest station 1000 x 1000</v>
          </cell>
          <cell r="P970">
            <v>2</v>
          </cell>
          <cell r="Q970">
            <v>0</v>
          </cell>
          <cell r="R970" t="str">
            <v/>
          </cell>
          <cell r="X970">
            <v>54.699750000000002</v>
          </cell>
          <cell r="Y970">
            <v>119.21700000000001</v>
          </cell>
          <cell r="Z970">
            <v>87.001043024732425</v>
          </cell>
          <cell r="AA970">
            <v>260.91779302473242</v>
          </cell>
          <cell r="AD970">
            <v>27.349875000000001</v>
          </cell>
          <cell r="AE970">
            <v>59.608500000000006</v>
          </cell>
          <cell r="AF970">
            <v>43.500521512366213</v>
          </cell>
        </row>
        <row r="971">
          <cell r="M971">
            <v>0</v>
          </cell>
          <cell r="N971">
            <v>0</v>
          </cell>
          <cell r="O971" t="str">
            <v/>
          </cell>
          <cell r="P971">
            <v>0</v>
          </cell>
          <cell r="Q971">
            <v>0</v>
          </cell>
          <cell r="R971">
            <v>0</v>
          </cell>
          <cell r="AA971">
            <v>0</v>
          </cell>
          <cell r="AD971" t="e">
            <v>#DIV/0!</v>
          </cell>
          <cell r="AE971" t="e">
            <v>#DIV/0!</v>
          </cell>
          <cell r="AF971" t="e">
            <v>#DIV/0!</v>
          </cell>
        </row>
        <row r="972">
          <cell r="M972">
            <v>0</v>
          </cell>
          <cell r="N972">
            <v>0</v>
          </cell>
          <cell r="O972" t="str">
            <v/>
          </cell>
          <cell r="P972">
            <v>1</v>
          </cell>
          <cell r="Q972">
            <v>0</v>
          </cell>
          <cell r="R972">
            <v>0</v>
          </cell>
          <cell r="AA972">
            <v>0</v>
          </cell>
          <cell r="AD972">
            <v>0</v>
          </cell>
          <cell r="AE972">
            <v>0</v>
          </cell>
          <cell r="AF972">
            <v>0</v>
          </cell>
        </row>
        <row r="973">
          <cell r="M973" t="str">
            <v>LabelPlateauTournant</v>
          </cell>
          <cell r="N973" t="str">
            <v>Labellisation Plateau Tournant - France</v>
          </cell>
          <cell r="O973" t="str">
            <v>Turntable Labelling - France</v>
          </cell>
          <cell r="P973">
            <v>0.5</v>
          </cell>
          <cell r="Q973">
            <v>0</v>
          </cell>
          <cell r="R973" t="str">
            <v/>
          </cell>
          <cell r="X973">
            <v>0</v>
          </cell>
          <cell r="Y973">
            <v>0</v>
          </cell>
          <cell r="Z973">
            <v>0</v>
          </cell>
          <cell r="AA973">
            <v>0</v>
          </cell>
          <cell r="AD973">
            <v>0</v>
          </cell>
          <cell r="AE973">
            <v>0</v>
          </cell>
          <cell r="AF973">
            <v>0</v>
          </cell>
        </row>
        <row r="974">
          <cell r="M974" t="str">
            <v>LabelFaisRobSlovak5à11</v>
          </cell>
          <cell r="N974" t="str">
            <v>Labellisation 5 à 11 Faisceaux Robots SLOVAQUIE</v>
          </cell>
          <cell r="O974" t="str">
            <v>To make</v>
          </cell>
          <cell r="P974">
            <v>2</v>
          </cell>
          <cell r="Q974">
            <v>0</v>
          </cell>
          <cell r="R974" t="str">
            <v/>
          </cell>
          <cell r="AA974">
            <v>0</v>
          </cell>
          <cell r="AD974">
            <v>0</v>
          </cell>
          <cell r="AE974">
            <v>0</v>
          </cell>
          <cell r="AF974">
            <v>0</v>
          </cell>
        </row>
        <row r="975">
          <cell r="M975" t="str">
            <v>AssistSEWFlexygripEU2j</v>
          </cell>
          <cell r="N975" t="str">
            <v>Deux journées assistance technique SEW - Europe</v>
          </cell>
          <cell r="O975" t="str">
            <v>Two days Technical Assistance SEW - Europe</v>
          </cell>
          <cell r="P975">
            <v>1</v>
          </cell>
          <cell r="Q975">
            <v>0</v>
          </cell>
          <cell r="R975" t="str">
            <v/>
          </cell>
          <cell r="X975">
            <v>0</v>
          </cell>
          <cell r="Y975">
            <v>0</v>
          </cell>
          <cell r="Z975">
            <v>0</v>
          </cell>
          <cell r="AA975">
            <v>0</v>
          </cell>
          <cell r="AD975">
            <v>0</v>
          </cell>
          <cell r="AE975">
            <v>0</v>
          </cell>
          <cell r="AF975">
            <v>0</v>
          </cell>
        </row>
        <row r="976">
          <cell r="M976">
            <v>0</v>
          </cell>
          <cell r="N976">
            <v>0</v>
          </cell>
          <cell r="O976" t="str">
            <v/>
          </cell>
          <cell r="P976">
            <v>0</v>
          </cell>
          <cell r="Q976">
            <v>0</v>
          </cell>
          <cell r="R976">
            <v>0</v>
          </cell>
          <cell r="AA976">
            <v>0</v>
          </cell>
          <cell r="AD976" t="e">
            <v>#DIV/0!</v>
          </cell>
          <cell r="AE976" t="e">
            <v>#DIV/0!</v>
          </cell>
          <cell r="AF976" t="e">
            <v>#DIV/0!</v>
          </cell>
        </row>
        <row r="977">
          <cell r="M977">
            <v>0</v>
          </cell>
          <cell r="N977">
            <v>0</v>
          </cell>
          <cell r="O977" t="str">
            <v/>
          </cell>
          <cell r="P977">
            <v>1</v>
          </cell>
          <cell r="Q977">
            <v>0</v>
          </cell>
          <cell r="R977">
            <v>0</v>
          </cell>
          <cell r="AA977">
            <v>0</v>
          </cell>
          <cell r="AD977">
            <v>0</v>
          </cell>
          <cell r="AE977">
            <v>0</v>
          </cell>
          <cell r="AF977">
            <v>0</v>
          </cell>
        </row>
        <row r="978">
          <cell r="M978" t="str">
            <v>EcranSmartTV-CRSF</v>
          </cell>
          <cell r="N978" t="str">
            <v>Ecran Smart TV - 49"</v>
          </cell>
          <cell r="O978" t="str">
            <v>Smart TV Screen- 49"</v>
          </cell>
          <cell r="P978">
            <v>1</v>
          </cell>
          <cell r="Q978">
            <v>0</v>
          </cell>
          <cell r="R978" t="str">
            <v/>
          </cell>
          <cell r="X978">
            <v>147.10857954545455</v>
          </cell>
          <cell r="Y978">
            <v>1190.5105227272727</v>
          </cell>
          <cell r="Z978">
            <v>1176.564541090459</v>
          </cell>
          <cell r="AA978">
            <v>2514.1836433631861</v>
          </cell>
          <cell r="AD978">
            <v>147.10857954545455</v>
          </cell>
          <cell r="AE978">
            <v>1190.5105227272727</v>
          </cell>
          <cell r="AF978">
            <v>1176.564541090459</v>
          </cell>
        </row>
        <row r="979">
          <cell r="M979" t="str">
            <v>HautParleurIP</v>
          </cell>
          <cell r="N979" t="str">
            <v>Haut Parleur IP</v>
          </cell>
          <cell r="O979" t="str">
            <v xml:space="preserve"> IP loudspeaker</v>
          </cell>
          <cell r="P979">
            <v>1</v>
          </cell>
          <cell r="Q979">
            <v>0</v>
          </cell>
          <cell r="R979" t="str">
            <v/>
          </cell>
          <cell r="X979">
            <v>147.10857954545455</v>
          </cell>
          <cell r="Y979">
            <v>295.43611363636364</v>
          </cell>
          <cell r="Z979">
            <v>212.98295454545456</v>
          </cell>
          <cell r="AA979">
            <v>655.52764772727278</v>
          </cell>
          <cell r="AD979">
            <v>147.10857954545455</v>
          </cell>
          <cell r="AE979">
            <v>295.43611363636364</v>
          </cell>
          <cell r="AF979">
            <v>212.98295454545456</v>
          </cell>
        </row>
        <row r="980">
          <cell r="M980" t="str">
            <v>SAPIAWincc</v>
          </cell>
          <cell r="N980" t="str">
            <v>Dialogue SAPIA - pupitre WinCC (pour une zone)</v>
          </cell>
          <cell r="O980" t="str">
            <v>SAPIA dialog - WinCC panel (for one field)</v>
          </cell>
          <cell r="P980">
            <v>1</v>
          </cell>
          <cell r="Q980">
            <v>0</v>
          </cell>
          <cell r="R980" t="str">
            <v/>
          </cell>
          <cell r="X980">
            <v>265.78125</v>
          </cell>
          <cell r="Y980">
            <v>56.847000000000008</v>
          </cell>
          <cell r="Z980">
            <v>3208.1236349973478</v>
          </cell>
          <cell r="AA980">
            <v>3530.7518849973476</v>
          </cell>
          <cell r="AD980">
            <v>265.78125</v>
          </cell>
          <cell r="AE980">
            <v>56.847000000000008</v>
          </cell>
          <cell r="AF980">
            <v>3208.1236349973478</v>
          </cell>
        </row>
        <row r="981">
          <cell r="M981" t="str">
            <v>CoffretDistrib230v</v>
          </cell>
          <cell r="N981" t="str">
            <v>Part fixe coffret distribution 230Vac</v>
          </cell>
          <cell r="O981" t="str">
            <v>Fixed part distribution box 230Vac</v>
          </cell>
          <cell r="P981">
            <v>1</v>
          </cell>
          <cell r="Q981">
            <v>0</v>
          </cell>
          <cell r="R981" t="str">
            <v/>
          </cell>
          <cell r="X981">
            <v>196.56</v>
          </cell>
          <cell r="Y981">
            <v>1620.4965000000002</v>
          </cell>
          <cell r="Z981">
            <v>1713.6</v>
          </cell>
          <cell r="AA981">
            <v>3530.6565000000001</v>
          </cell>
          <cell r="AD981">
            <v>196.56</v>
          </cell>
          <cell r="AE981">
            <v>1620.4965000000002</v>
          </cell>
          <cell r="AF981">
            <v>1713.6</v>
          </cell>
        </row>
        <row r="982">
          <cell r="M982" t="str">
            <v>NacelleElectJ</v>
          </cell>
          <cell r="N982" t="str">
            <v>Utilisation d'une nacelle électricien à la journée</v>
          </cell>
          <cell r="O982" t="str">
            <v>Use of an electric nacelle by the day</v>
          </cell>
          <cell r="P982">
            <v>1.25</v>
          </cell>
          <cell r="Q982" t="str">
            <v>Quantité 1,25 correspond a 2 jours</v>
          </cell>
          <cell r="R982" t="str">
            <v/>
          </cell>
          <cell r="X982">
            <v>0</v>
          </cell>
          <cell r="Y982">
            <v>567</v>
          </cell>
          <cell r="Z982">
            <v>0</v>
          </cell>
          <cell r="AA982">
            <v>567</v>
          </cell>
          <cell r="AD982">
            <v>0</v>
          </cell>
          <cell r="AE982">
            <v>453.6</v>
          </cell>
          <cell r="AF982">
            <v>0</v>
          </cell>
        </row>
        <row r="983">
          <cell r="M983" t="str">
            <v>CableEthCu70</v>
          </cell>
          <cell r="N983" t="str">
            <v>Liaison Ethernet Cuivre 70m</v>
          </cell>
          <cell r="O983" t="str">
            <v>Ethernet connection Copper 70m</v>
          </cell>
          <cell r="P983">
            <v>2</v>
          </cell>
          <cell r="Q983">
            <v>0</v>
          </cell>
          <cell r="R983" t="str">
            <v/>
          </cell>
          <cell r="X983">
            <v>0</v>
          </cell>
          <cell r="Y983">
            <v>1260</v>
          </cell>
          <cell r="Z983">
            <v>1260</v>
          </cell>
          <cell r="AA983">
            <v>2520</v>
          </cell>
          <cell r="AD983">
            <v>0</v>
          </cell>
          <cell r="AE983">
            <v>630</v>
          </cell>
          <cell r="AF983">
            <v>630</v>
          </cell>
        </row>
        <row r="984">
          <cell r="M984">
            <v>0</v>
          </cell>
          <cell r="N984">
            <v>0</v>
          </cell>
          <cell r="O984" t="str">
            <v/>
          </cell>
          <cell r="P984">
            <v>0</v>
          </cell>
          <cell r="Q984">
            <v>0</v>
          </cell>
          <cell r="R984">
            <v>0</v>
          </cell>
          <cell r="AA984">
            <v>0</v>
          </cell>
          <cell r="AD984" t="e">
            <v>#DIV/0!</v>
          </cell>
          <cell r="AE984" t="e">
            <v>#DIV/0!</v>
          </cell>
          <cell r="AF984" t="e">
            <v>#DIV/0!</v>
          </cell>
        </row>
        <row r="985">
          <cell r="M985">
            <v>0</v>
          </cell>
          <cell r="N985">
            <v>0</v>
          </cell>
          <cell r="O985" t="str">
            <v/>
          </cell>
          <cell r="P985">
            <v>1</v>
          </cell>
          <cell r="Q985">
            <v>0</v>
          </cell>
          <cell r="R985">
            <v>0</v>
          </cell>
          <cell r="AA985">
            <v>0</v>
          </cell>
          <cell r="AD985">
            <v>0</v>
          </cell>
          <cell r="AE985">
            <v>0</v>
          </cell>
          <cell r="AF985">
            <v>0</v>
          </cell>
        </row>
        <row r="986">
          <cell r="M986" t="str">
            <v>DepGroupCollGd</v>
          </cell>
          <cell r="N986" t="str">
            <v>Grand déplacement d'un groupe d'encollage</v>
          </cell>
          <cell r="O986" t="str">
            <v>Large displacement of a gluing unit</v>
          </cell>
          <cell r="P986">
            <v>1</v>
          </cell>
          <cell r="Q986">
            <v>0</v>
          </cell>
          <cell r="R986" t="str">
            <v/>
          </cell>
          <cell r="X986">
            <v>0</v>
          </cell>
          <cell r="Y986">
            <v>317.04750000000001</v>
          </cell>
          <cell r="Z986">
            <v>453.6</v>
          </cell>
          <cell r="AA986">
            <v>770.64750000000004</v>
          </cell>
          <cell r="AD986">
            <v>0</v>
          </cell>
          <cell r="AE986">
            <v>317.04750000000001</v>
          </cell>
          <cell r="AF986">
            <v>453.6</v>
          </cell>
        </row>
        <row r="987">
          <cell r="M987">
            <v>0</v>
          </cell>
          <cell r="N987">
            <v>0</v>
          </cell>
          <cell r="O987" t="str">
            <v/>
          </cell>
          <cell r="P987">
            <v>0</v>
          </cell>
          <cell r="Q987">
            <v>0</v>
          </cell>
          <cell r="R987">
            <v>0</v>
          </cell>
          <cell r="AA987">
            <v>0</v>
          </cell>
          <cell r="AD987" t="e">
            <v>#DIV/0!</v>
          </cell>
          <cell r="AE987" t="e">
            <v>#DIV/0!</v>
          </cell>
          <cell r="AF987" t="e">
            <v>#DIV/0!</v>
          </cell>
        </row>
        <row r="988">
          <cell r="M988">
            <v>0</v>
          </cell>
          <cell r="N988">
            <v>0</v>
          </cell>
          <cell r="O988" t="str">
            <v/>
          </cell>
          <cell r="P988">
            <v>0</v>
          </cell>
          <cell r="Q988">
            <v>0</v>
          </cell>
          <cell r="R988">
            <v>0</v>
          </cell>
          <cell r="AA988">
            <v>0</v>
          </cell>
          <cell r="AD988" t="e">
            <v>#DIV/0!</v>
          </cell>
          <cell r="AE988" t="e">
            <v>#DIV/0!</v>
          </cell>
          <cell r="AF988" t="e">
            <v>#DIV/0!</v>
          </cell>
        </row>
        <row r="989">
          <cell r="M989">
            <v>0</v>
          </cell>
          <cell r="N989">
            <v>0</v>
          </cell>
          <cell r="O989" t="str">
            <v/>
          </cell>
          <cell r="P989">
            <v>0</v>
          </cell>
          <cell r="Q989">
            <v>0</v>
          </cell>
          <cell r="R989">
            <v>0</v>
          </cell>
          <cell r="AA989">
            <v>0</v>
          </cell>
          <cell r="AD989" t="e">
            <v>#DIV/0!</v>
          </cell>
          <cell r="AE989" t="e">
            <v>#DIV/0!</v>
          </cell>
          <cell r="AF989" t="e">
            <v>#DIV/0!</v>
          </cell>
        </row>
        <row r="990">
          <cell r="M990">
            <v>0</v>
          </cell>
          <cell r="N990">
            <v>0</v>
          </cell>
          <cell r="O990" t="str">
            <v/>
          </cell>
          <cell r="P990">
            <v>1</v>
          </cell>
          <cell r="Q990">
            <v>0</v>
          </cell>
          <cell r="R990">
            <v>0</v>
          </cell>
          <cell r="AA990">
            <v>0</v>
          </cell>
          <cell r="AD990">
            <v>0</v>
          </cell>
          <cell r="AE990">
            <v>0</v>
          </cell>
          <cell r="AF990">
            <v>0</v>
          </cell>
        </row>
        <row r="991">
          <cell r="M991" t="str">
            <v>PiedSupportSol</v>
          </cell>
          <cell r="N991" t="str">
            <v>Pied pour clinchage/rivetage/marquage au sol</v>
          </cell>
          <cell r="O991" t="str">
            <v>Foot for clinching / riveting / marking on the ground</v>
          </cell>
          <cell r="P991">
            <v>2</v>
          </cell>
          <cell r="Q991">
            <v>0</v>
          </cell>
          <cell r="R991" t="str">
            <v/>
          </cell>
          <cell r="X991">
            <v>0</v>
          </cell>
          <cell r="Y991">
            <v>0</v>
          </cell>
          <cell r="Z991">
            <v>0</v>
          </cell>
          <cell r="AA991">
            <v>0</v>
          </cell>
          <cell r="AD991">
            <v>0</v>
          </cell>
          <cell r="AE991">
            <v>0</v>
          </cell>
          <cell r="AF991">
            <v>0</v>
          </cell>
        </row>
        <row r="992">
          <cell r="M992" t="str">
            <v>DialogueSecuAPI</v>
          </cell>
          <cell r="N992" t="str">
            <v>Pour dialogue infos sécurité programme</v>
          </cell>
          <cell r="O992" t="str">
            <v>For program security info dialogue</v>
          </cell>
          <cell r="P992">
            <v>1</v>
          </cell>
          <cell r="Q992">
            <v>0</v>
          </cell>
          <cell r="R992" t="str">
            <v/>
          </cell>
          <cell r="X992">
            <v>67.931325000000001</v>
          </cell>
          <cell r="Y992">
            <v>0</v>
          </cell>
          <cell r="Z992">
            <v>344.79151499970533</v>
          </cell>
          <cell r="AA992">
            <v>412.72283999970534</v>
          </cell>
          <cell r="AD992">
            <v>67.931325000000001</v>
          </cell>
          <cell r="AE992">
            <v>0</v>
          </cell>
          <cell r="AF992">
            <v>344.79151499970533</v>
          </cell>
        </row>
        <row r="993">
          <cell r="M993" t="str">
            <v>EchReso2API</v>
          </cell>
          <cell r="N993" t="str">
            <v>Liaison réseau entre deux automates</v>
          </cell>
          <cell r="O993" t="str">
            <v>Network connection between two PLCs</v>
          </cell>
          <cell r="P993">
            <v>1</v>
          </cell>
          <cell r="Q993">
            <v>0</v>
          </cell>
          <cell r="R993" t="str">
            <v/>
          </cell>
          <cell r="X993">
            <v>35.259525000000004</v>
          </cell>
          <cell r="Y993">
            <v>777.10500000000002</v>
          </cell>
          <cell r="Z993">
            <v>103.4374544999116</v>
          </cell>
          <cell r="AA993">
            <v>915.80197949991168</v>
          </cell>
          <cell r="AD993">
            <v>35.259525000000004</v>
          </cell>
          <cell r="AE993">
            <v>777.10500000000002</v>
          </cell>
          <cell r="AF993">
            <v>103.4374544999116</v>
          </cell>
        </row>
        <row r="994">
          <cell r="M994" t="str">
            <v>CodeVéhPlotStation</v>
          </cell>
          <cell r="N994" t="str">
            <v>Code Véhicule Plot en station</v>
          </cell>
          <cell r="O994" t="str">
            <v>Plot Vehicle Code in station</v>
          </cell>
          <cell r="P994">
            <v>1</v>
          </cell>
          <cell r="Q994">
            <v>0</v>
          </cell>
          <cell r="R994" t="str">
            <v/>
          </cell>
          <cell r="X994">
            <v>98.932050000000004</v>
          </cell>
          <cell r="Y994">
            <v>0</v>
          </cell>
          <cell r="Z994">
            <v>172.39575749985266</v>
          </cell>
          <cell r="AA994">
            <v>271.32780749985267</v>
          </cell>
          <cell r="AD994">
            <v>98.932050000000004</v>
          </cell>
          <cell r="AE994">
            <v>0</v>
          </cell>
          <cell r="AF994">
            <v>172.39575749985266</v>
          </cell>
        </row>
        <row r="995">
          <cell r="M995" t="str">
            <v>PlotLect</v>
          </cell>
          <cell r="N995" t="str">
            <v>Plot de lecture + support</v>
          </cell>
          <cell r="O995" t="str">
            <v>Reading plate + support</v>
          </cell>
          <cell r="P995">
            <v>1</v>
          </cell>
          <cell r="Q995">
            <v>0</v>
          </cell>
          <cell r="R995" t="str">
            <v/>
          </cell>
          <cell r="X995">
            <v>236.80124999999998</v>
          </cell>
          <cell r="Y995">
            <v>1625.0744999999999</v>
          </cell>
          <cell r="Z995">
            <v>459.58321199976433</v>
          </cell>
          <cell r="AA995">
            <v>2321.4589619997641</v>
          </cell>
          <cell r="AD995">
            <v>236.80124999999998</v>
          </cell>
          <cell r="AE995">
            <v>1625.0744999999999</v>
          </cell>
          <cell r="AF995">
            <v>459.58321199976433</v>
          </cell>
        </row>
        <row r="996">
          <cell r="M996" t="str">
            <v>PPlaser</v>
          </cell>
          <cell r="N996" t="str">
            <v>Détecteur laser de présence pièce</v>
          </cell>
          <cell r="O996" t="str">
            <v xml:space="preserve">Parts presence laser sensor </v>
          </cell>
          <cell r="P996">
            <v>3</v>
          </cell>
          <cell r="Q996">
            <v>0</v>
          </cell>
          <cell r="R996" t="str">
            <v/>
          </cell>
          <cell r="X996">
            <v>57.318975000000009</v>
          </cell>
          <cell r="Y996">
            <v>77.455349999999996</v>
          </cell>
          <cell r="Z996">
            <v>266.72490899982319</v>
          </cell>
          <cell r="AA996">
            <v>401.49923399982322</v>
          </cell>
          <cell r="AD996">
            <v>19.106325000000002</v>
          </cell>
          <cell r="AE996">
            <v>25.818449999999999</v>
          </cell>
          <cell r="AF996">
            <v>88.908302999941057</v>
          </cell>
        </row>
        <row r="997">
          <cell r="M997" t="str">
            <v>ProtPeriphPoly</v>
          </cell>
          <cell r="N997" t="str">
            <v>Protection Polycarbonate au mètre</v>
          </cell>
          <cell r="O997" t="str">
            <v>Polycarbonate protection by the meter</v>
          </cell>
          <cell r="P997">
            <v>6</v>
          </cell>
          <cell r="Q997">
            <v>0</v>
          </cell>
          <cell r="R997" t="str">
            <v/>
          </cell>
          <cell r="X997">
            <v>0</v>
          </cell>
          <cell r="Y997">
            <v>0</v>
          </cell>
          <cell r="Z997">
            <v>0</v>
          </cell>
          <cell r="AA997">
            <v>0</v>
          </cell>
          <cell r="AD997">
            <v>0</v>
          </cell>
          <cell r="AE997">
            <v>0</v>
          </cell>
          <cell r="AF997">
            <v>0</v>
          </cell>
        </row>
        <row r="998">
          <cell r="M998" t="str">
            <v>AmePostAntiIntrus</v>
          </cell>
          <cell r="N998" t="str">
            <v>Forfait aménagement de poste anti intrusion</v>
          </cell>
          <cell r="O998" t="str">
            <v>Fixed price for the installation of an anti-intrusion station</v>
          </cell>
          <cell r="P998">
            <v>1</v>
          </cell>
          <cell r="Q998">
            <v>0</v>
          </cell>
          <cell r="R998" t="str">
            <v/>
          </cell>
          <cell r="X998">
            <v>0</v>
          </cell>
          <cell r="Y998">
            <v>0</v>
          </cell>
          <cell r="Z998">
            <v>0</v>
          </cell>
          <cell r="AA998">
            <v>0</v>
          </cell>
          <cell r="AD998">
            <v>0</v>
          </cell>
          <cell r="AE998">
            <v>0</v>
          </cell>
          <cell r="AF998">
            <v>0</v>
          </cell>
        </row>
        <row r="999">
          <cell r="M999">
            <v>0</v>
          </cell>
          <cell r="N999">
            <v>0</v>
          </cell>
          <cell r="O999" t="str">
            <v/>
          </cell>
          <cell r="P999">
            <v>0</v>
          </cell>
          <cell r="Q999">
            <v>0</v>
          </cell>
          <cell r="R999">
            <v>0</v>
          </cell>
          <cell r="AA999">
            <v>0</v>
          </cell>
          <cell r="AD999" t="e">
            <v>#DIV/0!</v>
          </cell>
          <cell r="AE999" t="e">
            <v>#DIV/0!</v>
          </cell>
          <cell r="AF999" t="e">
            <v>#DIV/0!</v>
          </cell>
        </row>
        <row r="1000">
          <cell r="M1000">
            <v>0</v>
          </cell>
          <cell r="N1000">
            <v>0</v>
          </cell>
          <cell r="O1000" t="str">
            <v/>
          </cell>
          <cell r="P1000">
            <v>1</v>
          </cell>
          <cell r="Q1000">
            <v>0</v>
          </cell>
          <cell r="R1000">
            <v>0</v>
          </cell>
          <cell r="AA1000">
            <v>0</v>
          </cell>
          <cell r="AD1000">
            <v>0</v>
          </cell>
          <cell r="AE1000">
            <v>0</v>
          </cell>
          <cell r="AF1000">
            <v>0</v>
          </cell>
        </row>
        <row r="1001">
          <cell r="M1001" t="str">
            <v>BiRail4mKBK2</v>
          </cell>
          <cell r="N1001" t="str">
            <v>Tronçon Bi-rail (2 rails) KBK2 pour MEF lg 4m</v>
          </cell>
          <cell r="O1001" t="str">
            <v>Bi-rail section (2 rails) KBK2 for MEF length 4m</v>
          </cell>
          <cell r="P1001">
            <v>1</v>
          </cell>
          <cell r="Q1001">
            <v>0</v>
          </cell>
          <cell r="R1001" t="str">
            <v/>
          </cell>
          <cell r="X1001">
            <v>0</v>
          </cell>
          <cell r="Y1001">
            <v>0</v>
          </cell>
          <cell r="Z1001">
            <v>0</v>
          </cell>
          <cell r="AA1001">
            <v>0</v>
          </cell>
          <cell r="AD1001">
            <v>0</v>
          </cell>
          <cell r="AE1001">
            <v>0</v>
          </cell>
          <cell r="AF1001">
            <v>0</v>
          </cell>
        </row>
        <row r="1002">
          <cell r="M1002" t="str">
            <v>2MSupBiRailKBK2</v>
          </cell>
          <cell r="N1002" t="str">
            <v>Tronçon de 2 Mètres suppl de Bi-rail KBK2</v>
          </cell>
          <cell r="O1002" t="str">
            <v>section de 2 meters supply Bi-rail KBK2</v>
          </cell>
          <cell r="P1002">
            <v>2</v>
          </cell>
          <cell r="Q1002">
            <v>0</v>
          </cell>
          <cell r="R1002" t="str">
            <v/>
          </cell>
          <cell r="X1002">
            <v>0</v>
          </cell>
          <cell r="Y1002">
            <v>0</v>
          </cell>
          <cell r="Z1002">
            <v>0</v>
          </cell>
          <cell r="AA1002">
            <v>0</v>
          </cell>
          <cell r="AD1002">
            <v>0</v>
          </cell>
          <cell r="AE1002">
            <v>0</v>
          </cell>
          <cell r="AF1002">
            <v>0</v>
          </cell>
        </row>
        <row r="1003">
          <cell r="M1003" t="str">
            <v>PontBiPoutreKBK1</v>
          </cell>
          <cell r="N1003" t="str">
            <v>Traverse centrale bi-poutre KBK1 de 3,5m</v>
          </cell>
          <cell r="O1003" t="str">
            <v>Double steel beam KBK1 of 3,5m</v>
          </cell>
          <cell r="P1003">
            <v>1</v>
          </cell>
          <cell r="Q1003">
            <v>0</v>
          </cell>
          <cell r="R1003" t="str">
            <v/>
          </cell>
          <cell r="X1003">
            <v>0</v>
          </cell>
          <cell r="Y1003">
            <v>0</v>
          </cell>
          <cell r="Z1003">
            <v>0</v>
          </cell>
          <cell r="AA1003">
            <v>0</v>
          </cell>
          <cell r="AD1003">
            <v>0</v>
          </cell>
          <cell r="AE1003">
            <v>0</v>
          </cell>
          <cell r="AF1003">
            <v>0</v>
          </cell>
        </row>
        <row r="1004">
          <cell r="M1004" t="str">
            <v>ChariotEquilibManip</v>
          </cell>
          <cell r="N1004" t="str">
            <v>Chariot Equilibreur assisté pour manipulateur</v>
          </cell>
          <cell r="O1004" t="str">
            <v>Assisted balancer carriage for manipulator</v>
          </cell>
          <cell r="P1004">
            <v>1</v>
          </cell>
          <cell r="Q1004">
            <v>0</v>
          </cell>
          <cell r="R1004" t="str">
            <v/>
          </cell>
          <cell r="X1004">
            <v>6.5520000000000005</v>
          </cell>
          <cell r="Y1004">
            <v>74.493300000000005</v>
          </cell>
          <cell r="Z1004">
            <v>14.962499999999999</v>
          </cell>
          <cell r="AA1004">
            <v>96.007800000000003</v>
          </cell>
          <cell r="AD1004">
            <v>6.5520000000000005</v>
          </cell>
          <cell r="AE1004">
            <v>74.493300000000005</v>
          </cell>
          <cell r="AF1004">
            <v>14.962499999999999</v>
          </cell>
        </row>
        <row r="1005">
          <cell r="M1005" t="str">
            <v>Trolley</v>
          </cell>
          <cell r="N1005" t="str">
            <v>Trolley avec galets de guidage</v>
          </cell>
          <cell r="O1005" t="str">
            <v>Trolley with guide rollers</v>
          </cell>
          <cell r="P1005">
            <v>8</v>
          </cell>
          <cell r="Q1005">
            <v>0</v>
          </cell>
          <cell r="R1005" t="str">
            <v/>
          </cell>
          <cell r="X1005">
            <v>0</v>
          </cell>
          <cell r="Y1005">
            <v>0</v>
          </cell>
          <cell r="Z1005">
            <v>0</v>
          </cell>
          <cell r="AA1005">
            <v>0</v>
          </cell>
          <cell r="AD1005">
            <v>0</v>
          </cell>
          <cell r="AE1005">
            <v>0</v>
          </cell>
          <cell r="AF1005">
            <v>0</v>
          </cell>
        </row>
        <row r="1006">
          <cell r="M1006" t="str">
            <v>CapteurCroix</v>
          </cell>
          <cell r="N1006" t="str">
            <v>Capteur à croix</v>
          </cell>
          <cell r="O1006" t="str">
            <v>cross sensor</v>
          </cell>
          <cell r="P1006">
            <v>1</v>
          </cell>
          <cell r="Q1006">
            <v>0</v>
          </cell>
          <cell r="R1006" t="str">
            <v/>
          </cell>
          <cell r="X1006">
            <v>24.129000000000005</v>
          </cell>
          <cell r="Y1006">
            <v>83.611499999999992</v>
          </cell>
          <cell r="Z1006">
            <v>210.70830299994108</v>
          </cell>
          <cell r="AA1006">
            <v>318.44880299994111</v>
          </cell>
          <cell r="AD1006">
            <v>24.129000000000005</v>
          </cell>
          <cell r="AE1006">
            <v>83.611499999999992</v>
          </cell>
          <cell r="AF1006">
            <v>210.70830299994108</v>
          </cell>
        </row>
        <row r="1007">
          <cell r="M1007" t="str">
            <v>Buzzer</v>
          </cell>
          <cell r="N1007" t="str">
            <v>Buzzer d'avertissement</v>
          </cell>
          <cell r="O1007" t="str">
            <v>Warning buzzer</v>
          </cell>
          <cell r="P1007">
            <v>1</v>
          </cell>
          <cell r="Q1007">
            <v>0</v>
          </cell>
          <cell r="R1007" t="str">
            <v/>
          </cell>
          <cell r="X1007">
            <v>81.999224999999996</v>
          </cell>
          <cell r="Y1007">
            <v>197.21100000000001</v>
          </cell>
          <cell r="Z1007">
            <v>260.93745449991161</v>
          </cell>
          <cell r="AA1007">
            <v>540.14767949991165</v>
          </cell>
          <cell r="AD1007">
            <v>81.999224999999996</v>
          </cell>
          <cell r="AE1007">
            <v>197.21100000000001</v>
          </cell>
          <cell r="AF1007">
            <v>260.93745449991161</v>
          </cell>
        </row>
        <row r="1008">
          <cell r="M1008" t="str">
            <v>GuirlandePN5m</v>
          </cell>
          <cell r="N1008" t="str">
            <v>Guirlande 1 tuyau PN de 5m</v>
          </cell>
          <cell r="O1008" t="str">
            <v>Garland 1 pipe PN of 5m</v>
          </cell>
          <cell r="P1008">
            <v>8</v>
          </cell>
          <cell r="Q1008">
            <v>0</v>
          </cell>
          <cell r="R1008" t="str">
            <v/>
          </cell>
          <cell r="X1008">
            <v>0</v>
          </cell>
          <cell r="Y1008">
            <v>287.28000000000003</v>
          </cell>
          <cell r="Z1008">
            <v>119.69999999999999</v>
          </cell>
          <cell r="AA1008">
            <v>406.98</v>
          </cell>
          <cell r="AD1008">
            <v>0</v>
          </cell>
          <cell r="AE1008">
            <v>35.910000000000004</v>
          </cell>
          <cell r="AF1008">
            <v>14.962499999999999</v>
          </cell>
        </row>
        <row r="1009">
          <cell r="M1009">
            <v>0</v>
          </cell>
          <cell r="N1009">
            <v>0</v>
          </cell>
          <cell r="O1009" t="str">
            <v/>
          </cell>
          <cell r="P1009">
            <v>0</v>
          </cell>
          <cell r="Q1009">
            <v>0</v>
          </cell>
          <cell r="R1009">
            <v>0</v>
          </cell>
          <cell r="AA1009">
            <v>0</v>
          </cell>
          <cell r="AD1009" t="e">
            <v>#DIV/0!</v>
          </cell>
          <cell r="AE1009" t="e">
            <v>#DIV/0!</v>
          </cell>
          <cell r="AF1009" t="e">
            <v>#DIV/0!</v>
          </cell>
        </row>
        <row r="1010">
          <cell r="M1010">
            <v>0</v>
          </cell>
          <cell r="N1010">
            <v>0</v>
          </cell>
          <cell r="O1010" t="str">
            <v/>
          </cell>
          <cell r="P1010">
            <v>0</v>
          </cell>
          <cell r="Q1010">
            <v>0</v>
          </cell>
          <cell r="R1010">
            <v>0</v>
          </cell>
          <cell r="AA1010">
            <v>0</v>
          </cell>
          <cell r="AD1010" t="e">
            <v>#DIV/0!</v>
          </cell>
          <cell r="AE1010" t="e">
            <v>#DIV/0!</v>
          </cell>
          <cell r="AF1010" t="e">
            <v>#DIV/0!</v>
          </cell>
        </row>
        <row r="1011">
          <cell r="M1011">
            <v>0</v>
          </cell>
          <cell r="N1011">
            <v>0</v>
          </cell>
          <cell r="O1011" t="str">
            <v/>
          </cell>
          <cell r="P1011">
            <v>0</v>
          </cell>
          <cell r="Q1011">
            <v>0</v>
          </cell>
          <cell r="R1011">
            <v>0</v>
          </cell>
          <cell r="AA1011">
            <v>0</v>
          </cell>
          <cell r="AD1011" t="e">
            <v>#DIV/0!</v>
          </cell>
          <cell r="AE1011" t="e">
            <v>#DIV/0!</v>
          </cell>
          <cell r="AF1011" t="e">
            <v>#DIV/0!</v>
          </cell>
        </row>
        <row r="1012">
          <cell r="M1012">
            <v>0</v>
          </cell>
          <cell r="N1012">
            <v>0</v>
          </cell>
          <cell r="O1012" t="str">
            <v/>
          </cell>
          <cell r="P1012">
            <v>0</v>
          </cell>
          <cell r="Q1012">
            <v>0</v>
          </cell>
          <cell r="R1012">
            <v>0</v>
          </cell>
          <cell r="AA1012">
            <v>0</v>
          </cell>
          <cell r="AD1012" t="e">
            <v>#DIV/0!</v>
          </cell>
          <cell r="AE1012" t="e">
            <v>#DIV/0!</v>
          </cell>
          <cell r="AF1012" t="e">
            <v>#DIV/0!</v>
          </cell>
        </row>
        <row r="1013">
          <cell r="M1013">
            <v>0</v>
          </cell>
          <cell r="N1013">
            <v>0</v>
          </cell>
          <cell r="O1013" t="str">
            <v/>
          </cell>
          <cell r="P1013">
            <v>0</v>
          </cell>
          <cell r="Q1013">
            <v>0</v>
          </cell>
          <cell r="R1013">
            <v>0</v>
          </cell>
          <cell r="AA1013">
            <v>0</v>
          </cell>
          <cell r="AD1013" t="e">
            <v>#DIV/0!</v>
          </cell>
          <cell r="AE1013" t="e">
            <v>#DIV/0!</v>
          </cell>
          <cell r="AF1013" t="e">
            <v>#DIV/0!</v>
          </cell>
        </row>
        <row r="1014">
          <cell r="M1014">
            <v>0</v>
          </cell>
          <cell r="N1014">
            <v>0</v>
          </cell>
          <cell r="O1014" t="str">
            <v/>
          </cell>
          <cell r="P1014">
            <v>0</v>
          </cell>
          <cell r="Q1014">
            <v>0</v>
          </cell>
          <cell r="R1014">
            <v>0</v>
          </cell>
          <cell r="AA1014">
            <v>0</v>
          </cell>
          <cell r="AD1014" t="e">
            <v>#DIV/0!</v>
          </cell>
          <cell r="AE1014" t="e">
            <v>#DIV/0!</v>
          </cell>
          <cell r="AF1014" t="e">
            <v>#DIV/0!</v>
          </cell>
        </row>
        <row r="1015">
          <cell r="M1015">
            <v>0</v>
          </cell>
          <cell r="N1015">
            <v>0</v>
          </cell>
          <cell r="O1015" t="str">
            <v/>
          </cell>
          <cell r="P1015">
            <v>1</v>
          </cell>
          <cell r="Q1015">
            <v>0</v>
          </cell>
          <cell r="R1015">
            <v>0</v>
          </cell>
          <cell r="AA1015">
            <v>0</v>
          </cell>
          <cell r="AD1015">
            <v>0</v>
          </cell>
          <cell r="AE1015">
            <v>0</v>
          </cell>
          <cell r="AF1015">
            <v>0</v>
          </cell>
        </row>
        <row r="1016">
          <cell r="M1016" t="str">
            <v>ProtDepalAuto2pot</v>
          </cell>
          <cell r="N1016" t="str">
            <v>Ensemble protection poste dépal. auto 2 poteaux</v>
          </cell>
          <cell r="O1016" t="str">
            <v>protection set autom. Depalletizing station 2 Pillars</v>
          </cell>
          <cell r="P1016">
            <v>1</v>
          </cell>
          <cell r="Q1016">
            <v>0</v>
          </cell>
          <cell r="R1016" t="str">
            <v/>
          </cell>
          <cell r="X1016">
            <v>0</v>
          </cell>
          <cell r="Y1016">
            <v>0</v>
          </cell>
          <cell r="Z1016">
            <v>0</v>
          </cell>
          <cell r="AA1016">
            <v>0</v>
          </cell>
          <cell r="AD1016">
            <v>0</v>
          </cell>
          <cell r="AE1016">
            <v>0</v>
          </cell>
          <cell r="AF1016">
            <v>0</v>
          </cell>
        </row>
        <row r="1017">
          <cell r="M1017" t="str">
            <v>ProtDepalAuto1pot</v>
          </cell>
          <cell r="N1017" t="str">
            <v>Ensemble protection poste dépal. auto 1 poteau</v>
          </cell>
          <cell r="O1017" t="str">
            <v>protection set autom. Depalletizing station 1 Pillar</v>
          </cell>
          <cell r="P1017">
            <v>1</v>
          </cell>
          <cell r="Q1017">
            <v>0</v>
          </cell>
          <cell r="R1017" t="str">
            <v/>
          </cell>
          <cell r="X1017">
            <v>0</v>
          </cell>
          <cell r="Y1017">
            <v>0</v>
          </cell>
          <cell r="Z1017">
            <v>0</v>
          </cell>
          <cell r="AA1017">
            <v>0</v>
          </cell>
          <cell r="AD1017">
            <v>0</v>
          </cell>
          <cell r="AE1017">
            <v>0</v>
          </cell>
          <cell r="AF1017">
            <v>0</v>
          </cell>
        </row>
        <row r="1018">
          <cell r="M1018" t="str">
            <v>RehClaiedepal1400</v>
          </cell>
          <cell r="N1018" t="str">
            <v xml:space="preserve">Réhausse claies dépal h 1400 </v>
          </cell>
          <cell r="O1018" t="str">
            <v xml:space="preserve">1400 high unloading platform for containers </v>
          </cell>
          <cell r="P1018">
            <v>1</v>
          </cell>
          <cell r="Q1018">
            <v>0</v>
          </cell>
          <cell r="R1018" t="str">
            <v/>
          </cell>
          <cell r="X1018">
            <v>16.580024999999999</v>
          </cell>
          <cell r="Y1018">
            <v>29.809500000000003</v>
          </cell>
          <cell r="Z1018">
            <v>38.083321199976425</v>
          </cell>
          <cell r="AA1018">
            <v>84.472846199976431</v>
          </cell>
          <cell r="AD1018">
            <v>16.580024999999999</v>
          </cell>
          <cell r="AE1018">
            <v>29.809500000000003</v>
          </cell>
          <cell r="AF1018">
            <v>38.083321199976425</v>
          </cell>
        </row>
        <row r="1019">
          <cell r="M1019" t="str">
            <v>BarImDepal</v>
          </cell>
          <cell r="N1019" t="str">
            <v>Barrière immatérielle - poste de dépalettisation</v>
          </cell>
          <cell r="O1019" t="str">
            <v>Light barrier - depalletizing station</v>
          </cell>
          <cell r="P1019">
            <v>1</v>
          </cell>
          <cell r="Q1019">
            <v>0</v>
          </cell>
          <cell r="R1019" t="str">
            <v/>
          </cell>
          <cell r="X1019">
            <v>108.78052500000001</v>
          </cell>
          <cell r="Y1019">
            <v>327.66300000000001</v>
          </cell>
          <cell r="Z1019">
            <v>347.91660599988217</v>
          </cell>
          <cell r="AA1019">
            <v>784.36013099988213</v>
          </cell>
          <cell r="AD1019">
            <v>108.78052500000001</v>
          </cell>
          <cell r="AE1019">
            <v>327.66300000000001</v>
          </cell>
          <cell r="AF1019">
            <v>347.91660599988217</v>
          </cell>
        </row>
        <row r="1020">
          <cell r="M1020" t="str">
            <v>PPlaser</v>
          </cell>
          <cell r="N1020" t="str">
            <v>Détecteur laser de présence pièce</v>
          </cell>
          <cell r="O1020" t="str">
            <v xml:space="preserve">Parts presence laser sensor </v>
          </cell>
          <cell r="P1020">
            <v>1</v>
          </cell>
          <cell r="Q1020">
            <v>0</v>
          </cell>
          <cell r="R1020" t="str">
            <v/>
          </cell>
          <cell r="X1020">
            <v>19.106325000000002</v>
          </cell>
          <cell r="Y1020">
            <v>25.818449999999999</v>
          </cell>
          <cell r="Z1020">
            <v>88.908302999941071</v>
          </cell>
          <cell r="AA1020">
            <v>133.83307799994105</v>
          </cell>
          <cell r="AD1020">
            <v>19.106325000000002</v>
          </cell>
          <cell r="AE1020">
            <v>25.818449999999999</v>
          </cell>
          <cell r="AF1020">
            <v>88.908302999941071</v>
          </cell>
        </row>
        <row r="1021">
          <cell r="M1021" t="str">
            <v>RehClaiedepal1400</v>
          </cell>
          <cell r="N1021" t="str">
            <v xml:space="preserve">Réhausse claies dépal h 1400 </v>
          </cell>
          <cell r="O1021" t="str">
            <v xml:space="preserve">1400 high unloading platform for containers </v>
          </cell>
          <cell r="P1021">
            <v>1</v>
          </cell>
          <cell r="Q1021">
            <v>0</v>
          </cell>
          <cell r="R1021" t="str">
            <v>02</v>
          </cell>
          <cell r="X1021">
            <v>16.580024999999999</v>
          </cell>
          <cell r="Y1021">
            <v>29.809500000000003</v>
          </cell>
          <cell r="Z1021">
            <v>38.083321199976425</v>
          </cell>
          <cell r="AA1021">
            <v>84.472846199976431</v>
          </cell>
          <cell r="AD1021">
            <v>16.580024999999999</v>
          </cell>
          <cell r="AE1021">
            <v>29.809500000000003</v>
          </cell>
          <cell r="AF1021">
            <v>38.083321199976425</v>
          </cell>
        </row>
        <row r="1022">
          <cell r="M1022" t="str">
            <v>BarImDepal</v>
          </cell>
          <cell r="N1022" t="str">
            <v>Barrière immatérielle - poste de dépalettisation</v>
          </cell>
          <cell r="O1022" t="str">
            <v>Light barrier - depalletizing station</v>
          </cell>
          <cell r="P1022">
            <v>1</v>
          </cell>
          <cell r="Q1022">
            <v>0</v>
          </cell>
          <cell r="R1022" t="str">
            <v>02</v>
          </cell>
          <cell r="X1022">
            <v>108.78052500000001</v>
          </cell>
          <cell r="Y1022">
            <v>327.66300000000001</v>
          </cell>
          <cell r="Z1022">
            <v>347.91660599988217</v>
          </cell>
          <cell r="AA1022">
            <v>784.36013099988213</v>
          </cell>
          <cell r="AD1022">
            <v>108.78052500000001</v>
          </cell>
          <cell r="AE1022">
            <v>327.66300000000001</v>
          </cell>
          <cell r="AF1022">
            <v>347.91660599988217</v>
          </cell>
        </row>
        <row r="1023">
          <cell r="M1023" t="str">
            <v>PPlaser</v>
          </cell>
          <cell r="N1023" t="str">
            <v>Détecteur laser de présence pièce</v>
          </cell>
          <cell r="O1023" t="str">
            <v xml:space="preserve">Parts presence laser sensor </v>
          </cell>
          <cell r="P1023">
            <v>1</v>
          </cell>
          <cell r="Q1023">
            <v>0</v>
          </cell>
          <cell r="R1023" t="str">
            <v>02</v>
          </cell>
          <cell r="X1023">
            <v>19.106325000000002</v>
          </cell>
          <cell r="Y1023">
            <v>25.818449999999999</v>
          </cell>
          <cell r="Z1023">
            <v>88.908302999941071</v>
          </cell>
          <cell r="AA1023">
            <v>133.83307799994105</v>
          </cell>
          <cell r="AD1023">
            <v>19.106325000000002</v>
          </cell>
          <cell r="AE1023">
            <v>25.818449999999999</v>
          </cell>
          <cell r="AF1023">
            <v>88.908302999941071</v>
          </cell>
        </row>
        <row r="1024">
          <cell r="M1024" t="str">
            <v>PupCariste</v>
          </cell>
          <cell r="N1024" t="str">
            <v>Pupitre Cariste</v>
          </cell>
          <cell r="O1024" t="str">
            <v>Operator's desk</v>
          </cell>
          <cell r="P1024">
            <v>1</v>
          </cell>
          <cell r="Q1024">
            <v>0</v>
          </cell>
          <cell r="R1024" t="str">
            <v/>
          </cell>
          <cell r="X1024">
            <v>156.1455</v>
          </cell>
          <cell r="Y1024">
            <v>626.20949999999993</v>
          </cell>
          <cell r="Z1024">
            <v>669.58321199976433</v>
          </cell>
          <cell r="AA1024">
            <v>1451.9382119997642</v>
          </cell>
          <cell r="AD1024">
            <v>156.1455</v>
          </cell>
          <cell r="AE1024">
            <v>626.20949999999993</v>
          </cell>
          <cell r="AF1024">
            <v>669.58321199976433</v>
          </cell>
        </row>
        <row r="1025">
          <cell r="M1025" t="str">
            <v>CallBox</v>
          </cell>
          <cell r="N1025" t="str">
            <v>Call Box</v>
          </cell>
          <cell r="O1025" t="str">
            <v>Call Box</v>
          </cell>
          <cell r="P1025">
            <v>2</v>
          </cell>
          <cell r="Q1025">
            <v>0</v>
          </cell>
          <cell r="R1025" t="str">
            <v/>
          </cell>
          <cell r="X1025">
            <v>56.208600000000004</v>
          </cell>
          <cell r="Y1025">
            <v>182.76300000000001</v>
          </cell>
          <cell r="Z1025">
            <v>374.16660599988217</v>
          </cell>
          <cell r="AA1025">
            <v>613.13820599988219</v>
          </cell>
          <cell r="AD1025">
            <v>28.104300000000002</v>
          </cell>
          <cell r="AE1025">
            <v>91.381500000000003</v>
          </cell>
          <cell r="AF1025">
            <v>187.08330299994108</v>
          </cell>
        </row>
        <row r="1026">
          <cell r="M1026" t="str">
            <v>Raccord_BI_Isolee</v>
          </cell>
          <cell r="N1026" t="str">
            <v>Raccordement pour une Barrière Immatérielle Isolée</v>
          </cell>
          <cell r="O1026" t="str">
            <v>Connection for an Isolated Light Curtain</v>
          </cell>
          <cell r="P1026">
            <v>2</v>
          </cell>
          <cell r="Q1026">
            <v>0</v>
          </cell>
          <cell r="R1026" t="str">
            <v/>
          </cell>
          <cell r="X1026">
            <v>224.11304999999999</v>
          </cell>
          <cell r="Y1026">
            <v>200.82300000000001</v>
          </cell>
          <cell r="Z1026">
            <v>485.83321199976433</v>
          </cell>
          <cell r="AA1026">
            <v>910.76926199976435</v>
          </cell>
          <cell r="AD1026">
            <v>112.05652499999999</v>
          </cell>
          <cell r="AE1026">
            <v>100.4115</v>
          </cell>
          <cell r="AF1026">
            <v>242.91660599988217</v>
          </cell>
        </row>
        <row r="1027">
          <cell r="M1027" t="str">
            <v>CoffretOpeIHM_TP700</v>
          </cell>
          <cell r="N1027" t="str">
            <v>Coffret IHM TP700</v>
          </cell>
          <cell r="O1027" t="str">
            <v>IHM TP700 power box</v>
          </cell>
          <cell r="P1027">
            <v>1</v>
          </cell>
          <cell r="Q1027">
            <v>0</v>
          </cell>
          <cell r="R1027" t="str">
            <v/>
          </cell>
          <cell r="X1027">
            <v>434.93624999999997</v>
          </cell>
          <cell r="Y1027">
            <v>1218.5775000000001</v>
          </cell>
          <cell r="Z1027">
            <v>1109.5830299994107</v>
          </cell>
          <cell r="AA1027">
            <v>2763.0967799994105</v>
          </cell>
          <cell r="AD1027">
            <v>434.93624999999997</v>
          </cell>
          <cell r="AE1027">
            <v>1218.5775000000001</v>
          </cell>
          <cell r="AF1027">
            <v>1109.5830299994107</v>
          </cell>
        </row>
        <row r="1028">
          <cell r="M1028">
            <v>0</v>
          </cell>
          <cell r="N1028">
            <v>0</v>
          </cell>
          <cell r="O1028" t="str">
            <v/>
          </cell>
          <cell r="P1028">
            <v>0</v>
          </cell>
          <cell r="Q1028">
            <v>0</v>
          </cell>
          <cell r="R1028">
            <v>0</v>
          </cell>
          <cell r="AA1028">
            <v>0</v>
          </cell>
          <cell r="AD1028" t="e">
            <v>#DIV/0!</v>
          </cell>
          <cell r="AE1028" t="e">
            <v>#DIV/0!</v>
          </cell>
          <cell r="AF1028" t="e">
            <v>#DIV/0!</v>
          </cell>
        </row>
        <row r="1029">
          <cell r="M1029">
            <v>0</v>
          </cell>
          <cell r="N1029">
            <v>0</v>
          </cell>
          <cell r="O1029" t="str">
            <v/>
          </cell>
          <cell r="P1029">
            <v>1</v>
          </cell>
          <cell r="Q1029">
            <v>0</v>
          </cell>
          <cell r="R1029">
            <v>0</v>
          </cell>
          <cell r="AA1029">
            <v>0</v>
          </cell>
          <cell r="AD1029">
            <v>0</v>
          </cell>
          <cell r="AE1029">
            <v>0</v>
          </cell>
          <cell r="AF1029">
            <v>0</v>
          </cell>
        </row>
        <row r="1030">
          <cell r="M1030" t="str">
            <v>Reh1000</v>
          </cell>
          <cell r="N1030" t="str">
            <v>Réhausse robot h&lt;1000mm</v>
          </cell>
          <cell r="O1030" t="str">
            <v>Robot extension h&lt;1000mm</v>
          </cell>
          <cell r="P1030">
            <v>1</v>
          </cell>
          <cell r="Q1030">
            <v>0</v>
          </cell>
          <cell r="R1030" t="str">
            <v/>
          </cell>
          <cell r="X1030">
            <v>0</v>
          </cell>
          <cell r="Y1030">
            <v>29.809500000000003</v>
          </cell>
          <cell r="Z1030">
            <v>10.5</v>
          </cell>
          <cell r="AA1030">
            <v>40.3095</v>
          </cell>
          <cell r="AD1030">
            <v>0</v>
          </cell>
          <cell r="AE1030">
            <v>29.809500000000003</v>
          </cell>
          <cell r="AF1030">
            <v>10.5</v>
          </cell>
        </row>
        <row r="1031">
          <cell r="M1031" t="str">
            <v>Robotnu7</v>
          </cell>
          <cell r="N1031" t="str">
            <v>Robot nu bras 3,00m / 210 Kg</v>
          </cell>
          <cell r="O1031" t="str">
            <v>Robot bare arm 3.00m / 210 Kg</v>
          </cell>
          <cell r="P1031">
            <v>1</v>
          </cell>
          <cell r="Q1031">
            <v>0</v>
          </cell>
          <cell r="R1031" t="str">
            <v/>
          </cell>
          <cell r="X1031">
            <v>0</v>
          </cell>
          <cell r="Y1031">
            <v>0</v>
          </cell>
          <cell r="Z1031">
            <v>0</v>
          </cell>
          <cell r="AA1031">
            <v>0</v>
          </cell>
          <cell r="AD1031">
            <v>0</v>
          </cell>
          <cell r="AE1031">
            <v>0</v>
          </cell>
          <cell r="AF1031">
            <v>0</v>
          </cell>
        </row>
        <row r="1032">
          <cell r="M1032" t="str">
            <v>Robotintégration-V11</v>
          </cell>
          <cell r="N1032" t="str">
            <v>Intégration robot + baie sur site -V11</v>
          </cell>
          <cell r="O1032" t="str">
            <v>Robot + bay integration on site -V11</v>
          </cell>
          <cell r="P1032">
            <v>1</v>
          </cell>
          <cell r="Q1032">
            <v>0</v>
          </cell>
          <cell r="R1032" t="str">
            <v/>
          </cell>
          <cell r="X1032">
            <v>272.35057499999999</v>
          </cell>
          <cell r="Y1032">
            <v>862.84800000000007</v>
          </cell>
          <cell r="Z1032">
            <v>1585.7331209995875</v>
          </cell>
          <cell r="AA1032">
            <v>2720.9316959995876</v>
          </cell>
          <cell r="AD1032">
            <v>272.35057499999999</v>
          </cell>
          <cell r="AE1032">
            <v>862.84800000000007</v>
          </cell>
          <cell r="AF1032">
            <v>1585.7331209995875</v>
          </cell>
        </row>
        <row r="1033">
          <cell r="M1033" t="str">
            <v>M</v>
          </cell>
          <cell r="N1033" t="str">
            <v>Applicatif Robot M</v>
          </cell>
          <cell r="O1033" t="str">
            <v>Robot Application M</v>
          </cell>
          <cell r="P1033">
            <v>1</v>
          </cell>
          <cell r="Q1033">
            <v>0</v>
          </cell>
          <cell r="R1033" t="str">
            <v/>
          </cell>
          <cell r="X1033">
            <v>49.139999999999993</v>
          </cell>
          <cell r="Y1033">
            <v>72.995999999999995</v>
          </cell>
          <cell r="Z1033">
            <v>78.75</v>
          </cell>
          <cell r="AA1033">
            <v>200.886</v>
          </cell>
          <cell r="AD1033">
            <v>49.139999999999993</v>
          </cell>
          <cell r="AE1033">
            <v>72.995999999999995</v>
          </cell>
          <cell r="AF1033">
            <v>78.75</v>
          </cell>
        </row>
        <row r="1034">
          <cell r="M1034" t="str">
            <v>TrajPalDepal</v>
          </cell>
          <cell r="N1034" t="str">
            <v>Trajectoire de PAL et/ou DEPAL</v>
          </cell>
          <cell r="O1034" t="str">
            <v>Load/unloading trajectory</v>
          </cell>
          <cell r="P1034">
            <v>2</v>
          </cell>
          <cell r="Q1034" t="str">
            <v>Dans les deux claies OP20</v>
          </cell>
          <cell r="R1034" t="str">
            <v/>
          </cell>
          <cell r="X1034">
            <v>23.936850000000007</v>
          </cell>
          <cell r="Y1034">
            <v>0</v>
          </cell>
          <cell r="Z1034">
            <v>55.166642399952849</v>
          </cell>
          <cell r="AA1034">
            <v>79.103492399952856</v>
          </cell>
          <cell r="AD1034">
            <v>11.968425000000003</v>
          </cell>
          <cell r="AE1034">
            <v>0</v>
          </cell>
          <cell r="AF1034">
            <v>27.583321199976425</v>
          </cell>
        </row>
        <row r="1035">
          <cell r="M1035" t="str">
            <v>TrajMan</v>
          </cell>
          <cell r="N1035" t="str">
            <v>Trajectoire de manutention</v>
          </cell>
          <cell r="O1035" t="str">
            <v>Handling path</v>
          </cell>
          <cell r="P1035">
            <v>1</v>
          </cell>
          <cell r="Q1035" t="str">
            <v>Dépose OP30</v>
          </cell>
          <cell r="R1035" t="str">
            <v/>
          </cell>
          <cell r="X1035">
            <v>0</v>
          </cell>
          <cell r="Y1035">
            <v>0</v>
          </cell>
          <cell r="Z1035">
            <v>0</v>
          </cell>
          <cell r="AA1035">
            <v>0</v>
          </cell>
          <cell r="AD1035">
            <v>0</v>
          </cell>
          <cell r="AE1035">
            <v>0</v>
          </cell>
          <cell r="AF1035">
            <v>0</v>
          </cell>
        </row>
        <row r="1036">
          <cell r="M1036" t="str">
            <v>EchCodeTraj</v>
          </cell>
          <cell r="N1036" t="str">
            <v>Echange Code Trajectoire avec baie robot</v>
          </cell>
          <cell r="O1036" t="str">
            <v>Exchange of Trajectory Code with robot bay</v>
          </cell>
          <cell r="P1036">
            <v>3</v>
          </cell>
          <cell r="Q1036">
            <v>0</v>
          </cell>
          <cell r="R1036" t="str">
            <v/>
          </cell>
          <cell r="X1036">
            <v>35.4375</v>
          </cell>
          <cell r="Y1036">
            <v>0</v>
          </cell>
          <cell r="Z1036">
            <v>227.56239989980551</v>
          </cell>
          <cell r="AA1036">
            <v>262.99989989980554</v>
          </cell>
          <cell r="AD1036">
            <v>11.8125</v>
          </cell>
          <cell r="AE1036">
            <v>0</v>
          </cell>
          <cell r="AF1036">
            <v>75.854133299935171</v>
          </cell>
        </row>
        <row r="1037">
          <cell r="M1037" t="str">
            <v>HEtudAUT</v>
          </cell>
          <cell r="N1037" t="str">
            <v>Une heure d'études automatismes</v>
          </cell>
          <cell r="O1037" t="str">
            <v>One hour of automation studies</v>
          </cell>
          <cell r="P1037">
            <v>1</v>
          </cell>
          <cell r="Q1037" t="str">
            <v>Complement Hetude AF+Marguerite+Prog</v>
          </cell>
          <cell r="R1037" t="str">
            <v/>
          </cell>
          <cell r="X1037">
            <v>65</v>
          </cell>
          <cell r="Y1037">
            <v>0</v>
          </cell>
          <cell r="Z1037">
            <v>0</v>
          </cell>
          <cell r="AA1037">
            <v>65</v>
          </cell>
          <cell r="AD1037">
            <v>65</v>
          </cell>
          <cell r="AE1037">
            <v>0</v>
          </cell>
          <cell r="AF1037">
            <v>0</v>
          </cell>
        </row>
        <row r="1038">
          <cell r="M1038" t="str">
            <v>VerrineRobot</v>
          </cell>
          <cell r="N1038" t="str">
            <v>Verrine Robot</v>
          </cell>
          <cell r="O1038" t="str">
            <v>To make</v>
          </cell>
          <cell r="P1038">
            <v>1</v>
          </cell>
          <cell r="Q1038">
            <v>0</v>
          </cell>
          <cell r="R1038" t="str">
            <v/>
          </cell>
          <cell r="AA1038">
            <v>0</v>
          </cell>
          <cell r="AD1038">
            <v>0</v>
          </cell>
          <cell r="AE1038">
            <v>0</v>
          </cell>
          <cell r="AF1038">
            <v>0</v>
          </cell>
        </row>
        <row r="1039">
          <cell r="M1039">
            <v>0</v>
          </cell>
          <cell r="N1039">
            <v>0</v>
          </cell>
          <cell r="O1039" t="str">
            <v/>
          </cell>
          <cell r="P1039">
            <v>0</v>
          </cell>
          <cell r="Q1039">
            <v>0</v>
          </cell>
          <cell r="R1039">
            <v>0</v>
          </cell>
          <cell r="AA1039">
            <v>0</v>
          </cell>
          <cell r="AD1039" t="e">
            <v>#DIV/0!</v>
          </cell>
          <cell r="AE1039" t="e">
            <v>#DIV/0!</v>
          </cell>
          <cell r="AF1039" t="e">
            <v>#DIV/0!</v>
          </cell>
        </row>
        <row r="1040">
          <cell r="M1040">
            <v>0</v>
          </cell>
          <cell r="N1040">
            <v>0</v>
          </cell>
          <cell r="O1040" t="str">
            <v/>
          </cell>
          <cell r="P1040">
            <v>1</v>
          </cell>
          <cell r="Q1040">
            <v>0</v>
          </cell>
          <cell r="R1040">
            <v>0</v>
          </cell>
          <cell r="AA1040">
            <v>0</v>
          </cell>
          <cell r="AD1040">
            <v>0</v>
          </cell>
          <cell r="AE1040">
            <v>0</v>
          </cell>
          <cell r="AF1040">
            <v>0</v>
          </cell>
        </row>
        <row r="1041">
          <cell r="M1041" t="str">
            <v>PoutreCentMPRModFrs</v>
          </cell>
          <cell r="N1041" t="str">
            <v>Poutre Centrale pour MPR Modulaire du commerce</v>
          </cell>
          <cell r="O1041" t="str">
            <v>Beam 1 Mt (any diameter) for gripper</v>
          </cell>
          <cell r="P1041">
            <v>1</v>
          </cell>
          <cell r="Q1041">
            <v>0</v>
          </cell>
          <cell r="R1041" t="str">
            <v/>
          </cell>
          <cell r="AA1041">
            <v>0</v>
          </cell>
          <cell r="AD1041">
            <v>0</v>
          </cell>
          <cell r="AE1041">
            <v>0</v>
          </cell>
          <cell r="AF1041">
            <v>0</v>
          </cell>
        </row>
        <row r="1042">
          <cell r="M1042" t="str">
            <v>SuppGrandMPRFrs</v>
          </cell>
          <cell r="N1042" t="str">
            <v>Supplément coût pour un grand préhenseur Commerce</v>
          </cell>
          <cell r="O1042" t="str">
            <v>Additional cost for a large trade gripper</v>
          </cell>
          <cell r="P1042">
            <v>1</v>
          </cell>
          <cell r="Q1042">
            <v>0</v>
          </cell>
          <cell r="R1042" t="str">
            <v/>
          </cell>
          <cell r="AA1042">
            <v>0</v>
          </cell>
          <cell r="AD1042">
            <v>0</v>
          </cell>
          <cell r="AE1042">
            <v>0</v>
          </cell>
          <cell r="AF1042">
            <v>0</v>
          </cell>
        </row>
        <row r="1043">
          <cell r="M1043" t="str">
            <v>BoutPoutreMPRFrs</v>
          </cell>
          <cell r="N1043" t="str">
            <v>Compl fixation bout poutre ou preh double Commerce</v>
          </cell>
          <cell r="O1043" t="str">
            <v>Complement fixing beam end or double gripper trade</v>
          </cell>
          <cell r="P1043">
            <v>1</v>
          </cell>
          <cell r="Q1043">
            <v>0</v>
          </cell>
          <cell r="R1043" t="str">
            <v/>
          </cell>
          <cell r="AA1043">
            <v>0</v>
          </cell>
          <cell r="AD1043">
            <v>0</v>
          </cell>
          <cell r="AE1043">
            <v>0</v>
          </cell>
          <cell r="AF1043">
            <v>0</v>
          </cell>
        </row>
        <row r="1044">
          <cell r="M1044" t="str">
            <v>RefSer40RotulPreh</v>
          </cell>
          <cell r="N1044" t="str">
            <v xml:space="preserve">Serrage 40 DIN Touche rotulée + Appui tous types </v>
          </cell>
          <cell r="O1044" t="str">
            <v>Clamping 40 DIN Key ball joint + All types of support</v>
          </cell>
          <cell r="P1044">
            <v>4</v>
          </cell>
          <cell r="Q1044" t="str">
            <v>Face A</v>
          </cell>
          <cell r="R1044" t="str">
            <v/>
          </cell>
          <cell r="X1044">
            <v>49.14</v>
          </cell>
          <cell r="Y1044">
            <v>284.0292</v>
          </cell>
          <cell r="Z1044">
            <v>151.20000000000002</v>
          </cell>
          <cell r="AA1044">
            <v>484.36919999999998</v>
          </cell>
          <cell r="AD1044">
            <v>12.285</v>
          </cell>
          <cell r="AE1044">
            <v>71.007300000000001</v>
          </cell>
          <cell r="AF1044">
            <v>37.800000000000004</v>
          </cell>
        </row>
        <row r="1045">
          <cell r="M1045" t="str">
            <v>AppuiDrageoir</v>
          </cell>
          <cell r="N1045" t="str">
            <v xml:space="preserve">Appui seul ou drageoir seul (toutes largeurs) </v>
          </cell>
          <cell r="O1045" t="str">
            <v xml:space="preserve">support only or sucker only (all widths) </v>
          </cell>
          <cell r="P1045">
            <v>4</v>
          </cell>
          <cell r="Q1045" t="str">
            <v>Face A</v>
          </cell>
          <cell r="R1045" t="str">
            <v/>
          </cell>
          <cell r="X1045">
            <v>0</v>
          </cell>
          <cell r="Y1045">
            <v>0</v>
          </cell>
          <cell r="Z1045">
            <v>0</v>
          </cell>
          <cell r="AA1045">
            <v>0</v>
          </cell>
          <cell r="AD1045">
            <v>0</v>
          </cell>
          <cell r="AE1045">
            <v>0</v>
          </cell>
          <cell r="AF1045">
            <v>0</v>
          </cell>
        </row>
        <row r="1046">
          <cell r="M1046" t="str">
            <v>AntennePreh_CFER</v>
          </cell>
          <cell r="N1046" t="str">
            <v>Antenne liaison Poutre - Géométrie pour préh CFER</v>
          </cell>
          <cell r="O1046" t="str">
            <v>Beam - Geometry link antenna for CFER gripper</v>
          </cell>
          <cell r="P1046">
            <v>2</v>
          </cell>
          <cell r="Q1046" t="str">
            <v>Face A</v>
          </cell>
          <cell r="R1046" t="str">
            <v/>
          </cell>
          <cell r="X1046">
            <v>0</v>
          </cell>
          <cell r="Y1046">
            <v>0</v>
          </cell>
          <cell r="Z1046">
            <v>0</v>
          </cell>
          <cell r="AA1046">
            <v>0</v>
          </cell>
          <cell r="AD1046">
            <v>0</v>
          </cell>
          <cell r="AE1046">
            <v>0</v>
          </cell>
          <cell r="AF1046">
            <v>0</v>
          </cell>
        </row>
        <row r="1047">
          <cell r="M1047" t="str">
            <v>PilMobPreh</v>
          </cell>
          <cell r="N1047" t="str">
            <v>Pilote escamotable sur Préhenseur avec antenne sup</v>
          </cell>
          <cell r="O1047" t="str">
            <v>Retractable pin on Gripper</v>
          </cell>
          <cell r="P1047">
            <v>2</v>
          </cell>
          <cell r="Q1047" t="str">
            <v>Face A</v>
          </cell>
          <cell r="R1047" t="str">
            <v/>
          </cell>
          <cell r="X1047">
            <v>24.57</v>
          </cell>
          <cell r="Y1047">
            <v>142.0146</v>
          </cell>
          <cell r="Z1047">
            <v>75.600000000000009</v>
          </cell>
          <cell r="AA1047">
            <v>242.18459999999999</v>
          </cell>
          <cell r="AD1047">
            <v>12.285</v>
          </cell>
          <cell r="AE1047">
            <v>71.007300000000001</v>
          </cell>
          <cell r="AF1047">
            <v>37.800000000000004</v>
          </cell>
        </row>
        <row r="1048">
          <cell r="M1048" t="str">
            <v>PilSeulPreh</v>
          </cell>
          <cell r="N1048" t="str">
            <v xml:space="preserve">Pilote fixe sans poteau ou Pilote préhenseur avec </v>
          </cell>
          <cell r="O1048" t="str">
            <v>Fixed pin for gripper</v>
          </cell>
          <cell r="P1048">
            <v>1</v>
          </cell>
          <cell r="Q1048" t="str">
            <v>Face A</v>
          </cell>
          <cell r="R1048" t="str">
            <v/>
          </cell>
          <cell r="X1048">
            <v>0</v>
          </cell>
          <cell r="Y1048">
            <v>0</v>
          </cell>
          <cell r="Z1048">
            <v>0</v>
          </cell>
          <cell r="AA1048">
            <v>0</v>
          </cell>
          <cell r="AD1048">
            <v>0</v>
          </cell>
          <cell r="AE1048">
            <v>0</v>
          </cell>
          <cell r="AF1048">
            <v>0</v>
          </cell>
        </row>
        <row r="1049">
          <cell r="M1049" t="str">
            <v>Aval</v>
          </cell>
          <cell r="N1049" t="str">
            <v>Avaloir</v>
          </cell>
          <cell r="O1049" t="str">
            <v>Guide</v>
          </cell>
          <cell r="P1049">
            <v>5</v>
          </cell>
          <cell r="Q1049" t="str">
            <v>Face A</v>
          </cell>
          <cell r="R1049" t="str">
            <v/>
          </cell>
          <cell r="X1049">
            <v>0</v>
          </cell>
          <cell r="Y1049">
            <v>0</v>
          </cell>
          <cell r="Z1049">
            <v>0</v>
          </cell>
          <cell r="AA1049">
            <v>0</v>
          </cell>
          <cell r="AD1049">
            <v>0</v>
          </cell>
          <cell r="AE1049">
            <v>0</v>
          </cell>
          <cell r="AF1049">
            <v>0</v>
          </cell>
        </row>
        <row r="1050">
          <cell r="M1050" t="str">
            <v>DistribPreh</v>
          </cell>
          <cell r="N1050" t="str">
            <v>Distributeur taille 2 sur Préhenseur</v>
          </cell>
          <cell r="O1050" t="str">
            <v>Dispenser size 2 on Gripper</v>
          </cell>
          <cell r="P1050">
            <v>2</v>
          </cell>
          <cell r="Q1050" t="str">
            <v>Face A</v>
          </cell>
          <cell r="R1050" t="str">
            <v/>
          </cell>
          <cell r="X1050">
            <v>24.57</v>
          </cell>
          <cell r="Y1050">
            <v>325.39499999999998</v>
          </cell>
          <cell r="Z1050">
            <v>37.800000000000004</v>
          </cell>
          <cell r="AA1050">
            <v>387.76499999999999</v>
          </cell>
          <cell r="AD1050">
            <v>12.285</v>
          </cell>
          <cell r="AE1050">
            <v>162.69749999999999</v>
          </cell>
          <cell r="AF1050">
            <v>18.900000000000002</v>
          </cell>
        </row>
        <row r="1051">
          <cell r="M1051" t="str">
            <v>PPinducPreh</v>
          </cell>
          <cell r="N1051" t="str">
            <v>Détecteur inductif présence pièce sur Préhenseur a</v>
          </cell>
          <cell r="O1051" t="str">
            <v>Inductive part presence detector on Gripper</v>
          </cell>
          <cell r="P1051">
            <v>1</v>
          </cell>
          <cell r="Q1051" t="str">
            <v>Face A</v>
          </cell>
          <cell r="R1051" t="str">
            <v/>
          </cell>
          <cell r="X1051">
            <v>12.285</v>
          </cell>
          <cell r="Y1051">
            <v>37.65825000000001</v>
          </cell>
          <cell r="Z1051">
            <v>9.4500000000000011</v>
          </cell>
          <cell r="AA1051">
            <v>59.393250000000009</v>
          </cell>
          <cell r="AD1051">
            <v>12.285</v>
          </cell>
          <cell r="AE1051">
            <v>37.65825000000001</v>
          </cell>
          <cell r="AF1051">
            <v>9.4500000000000011</v>
          </cell>
        </row>
        <row r="1052">
          <cell r="M1052">
            <v>0</v>
          </cell>
          <cell r="N1052">
            <v>0</v>
          </cell>
          <cell r="O1052" t="str">
            <v/>
          </cell>
          <cell r="P1052">
            <v>0</v>
          </cell>
          <cell r="Q1052">
            <v>0</v>
          </cell>
          <cell r="R1052">
            <v>0</v>
          </cell>
          <cell r="AA1052">
            <v>0</v>
          </cell>
          <cell r="AD1052" t="e">
            <v>#DIV/0!</v>
          </cell>
          <cell r="AE1052" t="e">
            <v>#DIV/0!</v>
          </cell>
          <cell r="AF1052" t="e">
            <v>#DIV/0!</v>
          </cell>
        </row>
        <row r="1053">
          <cell r="M1053">
            <v>0</v>
          </cell>
          <cell r="N1053">
            <v>0</v>
          </cell>
          <cell r="O1053" t="str">
            <v/>
          </cell>
          <cell r="P1053">
            <v>0</v>
          </cell>
          <cell r="Q1053">
            <v>0</v>
          </cell>
          <cell r="R1053">
            <v>0</v>
          </cell>
          <cell r="AA1053">
            <v>0</v>
          </cell>
          <cell r="AD1053" t="e">
            <v>#DIV/0!</v>
          </cell>
          <cell r="AE1053" t="e">
            <v>#DIV/0!</v>
          </cell>
          <cell r="AF1053" t="e">
            <v>#DIV/0!</v>
          </cell>
        </row>
        <row r="1054">
          <cell r="M1054">
            <v>0</v>
          </cell>
          <cell r="N1054">
            <v>0</v>
          </cell>
          <cell r="O1054" t="str">
            <v/>
          </cell>
          <cell r="P1054">
            <v>0</v>
          </cell>
          <cell r="Q1054">
            <v>0</v>
          </cell>
          <cell r="R1054">
            <v>0</v>
          </cell>
          <cell r="AA1054">
            <v>0</v>
          </cell>
          <cell r="AD1054" t="e">
            <v>#DIV/0!</v>
          </cell>
          <cell r="AE1054" t="e">
            <v>#DIV/0!</v>
          </cell>
          <cell r="AF1054" t="e">
            <v>#DIV/0!</v>
          </cell>
        </row>
        <row r="1055">
          <cell r="M1055">
            <v>0</v>
          </cell>
          <cell r="N1055">
            <v>0</v>
          </cell>
          <cell r="O1055" t="str">
            <v/>
          </cell>
          <cell r="P1055">
            <v>1</v>
          </cell>
          <cell r="Q1055">
            <v>0</v>
          </cell>
          <cell r="R1055">
            <v>0</v>
          </cell>
          <cell r="AA1055">
            <v>0</v>
          </cell>
          <cell r="AD1055">
            <v>0</v>
          </cell>
          <cell r="AE1055">
            <v>0</v>
          </cell>
          <cell r="AF1055">
            <v>0</v>
          </cell>
        </row>
        <row r="1056">
          <cell r="M1056" t="str">
            <v>ProtDepalAuto2pot</v>
          </cell>
          <cell r="N1056" t="str">
            <v>Ensemble protection poste dépal. auto 2 poteaux</v>
          </cell>
          <cell r="O1056" t="str">
            <v>protection set autom. Depalletizing station 2 Pillars</v>
          </cell>
          <cell r="P1056">
            <v>1</v>
          </cell>
          <cell r="Q1056">
            <v>0</v>
          </cell>
          <cell r="R1056" t="str">
            <v/>
          </cell>
          <cell r="X1056">
            <v>0</v>
          </cell>
          <cell r="Y1056">
            <v>0</v>
          </cell>
          <cell r="Z1056">
            <v>0</v>
          </cell>
          <cell r="AA1056">
            <v>0</v>
          </cell>
          <cell r="AD1056">
            <v>0</v>
          </cell>
          <cell r="AE1056">
            <v>0</v>
          </cell>
          <cell r="AF1056">
            <v>0</v>
          </cell>
        </row>
        <row r="1057">
          <cell r="M1057" t="str">
            <v>ProtDepalAuto1pot</v>
          </cell>
          <cell r="N1057" t="str">
            <v>Ensemble protection poste dépal. auto 1 poteau</v>
          </cell>
          <cell r="O1057" t="str">
            <v>protection set autom. Depalletizing station 1 Pillar</v>
          </cell>
          <cell r="P1057">
            <v>1</v>
          </cell>
          <cell r="Q1057">
            <v>0</v>
          </cell>
          <cell r="R1057" t="str">
            <v/>
          </cell>
          <cell r="X1057">
            <v>0</v>
          </cell>
          <cell r="Y1057">
            <v>0</v>
          </cell>
          <cell r="Z1057">
            <v>0</v>
          </cell>
          <cell r="AA1057">
            <v>0</v>
          </cell>
          <cell r="AD1057">
            <v>0</v>
          </cell>
          <cell r="AE1057">
            <v>0</v>
          </cell>
          <cell r="AF1057">
            <v>0</v>
          </cell>
        </row>
        <row r="1058">
          <cell r="M1058" t="str">
            <v>RehClaiedepal1400</v>
          </cell>
          <cell r="N1058" t="str">
            <v xml:space="preserve">Réhausse claies dépal h 1400 </v>
          </cell>
          <cell r="O1058" t="str">
            <v xml:space="preserve">1400 high unloading platform for containers </v>
          </cell>
          <cell r="P1058">
            <v>1</v>
          </cell>
          <cell r="Q1058">
            <v>0</v>
          </cell>
          <cell r="R1058" t="str">
            <v/>
          </cell>
          <cell r="X1058">
            <v>16.580024999999999</v>
          </cell>
          <cell r="Y1058">
            <v>29.809500000000003</v>
          </cell>
          <cell r="Z1058">
            <v>38.083321199976425</v>
          </cell>
          <cell r="AA1058">
            <v>84.472846199976431</v>
          </cell>
          <cell r="AD1058">
            <v>16.580024999999999</v>
          </cell>
          <cell r="AE1058">
            <v>29.809500000000003</v>
          </cell>
          <cell r="AF1058">
            <v>38.083321199976425</v>
          </cell>
        </row>
        <row r="1059">
          <cell r="M1059" t="str">
            <v>BarImDepal</v>
          </cell>
          <cell r="N1059" t="str">
            <v>Barrière immatérielle - poste de dépalettisation</v>
          </cell>
          <cell r="O1059" t="str">
            <v>Light barrier - depalletizing station</v>
          </cell>
          <cell r="P1059">
            <v>1</v>
          </cell>
          <cell r="Q1059">
            <v>0</v>
          </cell>
          <cell r="R1059" t="str">
            <v/>
          </cell>
          <cell r="X1059">
            <v>108.78052500000001</v>
          </cell>
          <cell r="Y1059">
            <v>327.66300000000001</v>
          </cell>
          <cell r="Z1059">
            <v>347.91660599988217</v>
          </cell>
          <cell r="AA1059">
            <v>784.36013099988213</v>
          </cell>
          <cell r="AD1059">
            <v>108.78052500000001</v>
          </cell>
          <cell r="AE1059">
            <v>327.66300000000001</v>
          </cell>
          <cell r="AF1059">
            <v>347.91660599988217</v>
          </cell>
        </row>
        <row r="1060">
          <cell r="M1060" t="str">
            <v>PPlaser</v>
          </cell>
          <cell r="N1060" t="str">
            <v>Détecteur laser de présence pièce</v>
          </cell>
          <cell r="O1060" t="str">
            <v xml:space="preserve">Parts presence laser sensor </v>
          </cell>
          <cell r="P1060">
            <v>1</v>
          </cell>
          <cell r="Q1060">
            <v>0</v>
          </cell>
          <cell r="R1060" t="str">
            <v/>
          </cell>
          <cell r="X1060">
            <v>19.106325000000002</v>
          </cell>
          <cell r="Y1060">
            <v>25.818449999999999</v>
          </cell>
          <cell r="Z1060">
            <v>88.908302999941071</v>
          </cell>
          <cell r="AA1060">
            <v>133.83307799994105</v>
          </cell>
          <cell r="AD1060">
            <v>19.106325000000002</v>
          </cell>
          <cell r="AE1060">
            <v>25.818449999999999</v>
          </cell>
          <cell r="AF1060">
            <v>88.908302999941071</v>
          </cell>
        </row>
        <row r="1061">
          <cell r="M1061" t="str">
            <v>RehClaiedepal1400</v>
          </cell>
          <cell r="N1061" t="str">
            <v xml:space="preserve">Réhausse claies dépal h 1400 </v>
          </cell>
          <cell r="O1061" t="str">
            <v xml:space="preserve">1400 high unloading platform for containers </v>
          </cell>
          <cell r="P1061">
            <v>1</v>
          </cell>
          <cell r="Q1061">
            <v>0</v>
          </cell>
          <cell r="R1061" t="str">
            <v>02</v>
          </cell>
          <cell r="X1061">
            <v>16.580024999999999</v>
          </cell>
          <cell r="Y1061">
            <v>29.809500000000003</v>
          </cell>
          <cell r="Z1061">
            <v>38.083321199976425</v>
          </cell>
          <cell r="AA1061">
            <v>84.472846199976431</v>
          </cell>
          <cell r="AD1061">
            <v>16.580024999999999</v>
          </cell>
          <cell r="AE1061">
            <v>29.809500000000003</v>
          </cell>
          <cell r="AF1061">
            <v>38.083321199976425</v>
          </cell>
        </row>
        <row r="1062">
          <cell r="M1062" t="str">
            <v>BarImDepal</v>
          </cell>
          <cell r="N1062" t="str">
            <v>Barrière immatérielle - poste de dépalettisation</v>
          </cell>
          <cell r="O1062" t="str">
            <v>Light barrier - depalletizing station</v>
          </cell>
          <cell r="P1062">
            <v>1</v>
          </cell>
          <cell r="Q1062">
            <v>0</v>
          </cell>
          <cell r="R1062" t="str">
            <v>02</v>
          </cell>
          <cell r="X1062">
            <v>108.78052500000001</v>
          </cell>
          <cell r="Y1062">
            <v>327.66300000000001</v>
          </cell>
          <cell r="Z1062">
            <v>347.91660599988217</v>
          </cell>
          <cell r="AA1062">
            <v>784.36013099988213</v>
          </cell>
          <cell r="AD1062">
            <v>108.78052500000001</v>
          </cell>
          <cell r="AE1062">
            <v>327.66300000000001</v>
          </cell>
          <cell r="AF1062">
            <v>347.91660599988217</v>
          </cell>
        </row>
        <row r="1063">
          <cell r="M1063" t="str">
            <v>PPlaser</v>
          </cell>
          <cell r="N1063" t="str">
            <v>Détecteur laser de présence pièce</v>
          </cell>
          <cell r="O1063" t="str">
            <v xml:space="preserve">Parts presence laser sensor </v>
          </cell>
          <cell r="P1063">
            <v>1</v>
          </cell>
          <cell r="Q1063">
            <v>0</v>
          </cell>
          <cell r="R1063" t="str">
            <v>02</v>
          </cell>
          <cell r="X1063">
            <v>19.106325000000002</v>
          </cell>
          <cell r="Y1063">
            <v>25.818449999999999</v>
          </cell>
          <cell r="Z1063">
            <v>88.908302999941071</v>
          </cell>
          <cell r="AA1063">
            <v>133.83307799994105</v>
          </cell>
          <cell r="AD1063">
            <v>19.106325000000002</v>
          </cell>
          <cell r="AE1063">
            <v>25.818449999999999</v>
          </cell>
          <cell r="AF1063">
            <v>88.908302999941071</v>
          </cell>
        </row>
        <row r="1064">
          <cell r="M1064" t="str">
            <v>PupCariste</v>
          </cell>
          <cell r="N1064" t="str">
            <v>Pupitre Cariste</v>
          </cell>
          <cell r="O1064" t="str">
            <v>Operator's desk</v>
          </cell>
          <cell r="P1064">
            <v>1</v>
          </cell>
          <cell r="Q1064">
            <v>0</v>
          </cell>
          <cell r="R1064" t="str">
            <v/>
          </cell>
          <cell r="X1064">
            <v>156.1455</v>
          </cell>
          <cell r="Y1064">
            <v>626.20949999999993</v>
          </cell>
          <cell r="Z1064">
            <v>669.58321199976433</v>
          </cell>
          <cell r="AA1064">
            <v>1451.9382119997642</v>
          </cell>
          <cell r="AD1064">
            <v>156.1455</v>
          </cell>
          <cell r="AE1064">
            <v>626.20949999999993</v>
          </cell>
          <cell r="AF1064">
            <v>669.58321199976433</v>
          </cell>
        </row>
        <row r="1065">
          <cell r="M1065" t="str">
            <v>CallBox</v>
          </cell>
          <cell r="N1065" t="str">
            <v>Call Box</v>
          </cell>
          <cell r="O1065" t="str">
            <v>Call Box</v>
          </cell>
          <cell r="P1065">
            <v>2</v>
          </cell>
          <cell r="Q1065">
            <v>0</v>
          </cell>
          <cell r="R1065" t="str">
            <v/>
          </cell>
          <cell r="X1065">
            <v>56.208600000000004</v>
          </cell>
          <cell r="Y1065">
            <v>182.76300000000001</v>
          </cell>
          <cell r="Z1065">
            <v>374.16660599988217</v>
          </cell>
          <cell r="AA1065">
            <v>613.13820599988219</v>
          </cell>
          <cell r="AD1065">
            <v>28.104300000000002</v>
          </cell>
          <cell r="AE1065">
            <v>91.381500000000003</v>
          </cell>
          <cell r="AF1065">
            <v>187.08330299994108</v>
          </cell>
        </row>
        <row r="1066">
          <cell r="M1066" t="str">
            <v>PartFixeBatiPnAut</v>
          </cell>
          <cell r="N1066" t="str">
            <v>Part fixe pour bâti de plateau sans PN et AUT</v>
          </cell>
          <cell r="O1066" t="str">
            <v>Base pour bâti de plateau sans PN et AUT</v>
          </cell>
          <cell r="P1066">
            <v>1</v>
          </cell>
          <cell r="Q1066" t="str">
            <v>Festi inclus OP05</v>
          </cell>
          <cell r="R1066" t="str">
            <v/>
          </cell>
          <cell r="X1066">
            <v>130.51237500000002</v>
          </cell>
          <cell r="Y1066">
            <v>1322.2860000000001</v>
          </cell>
          <cell r="Z1066">
            <v>606.47910599988211</v>
          </cell>
          <cell r="AA1066">
            <v>2059.2774809998823</v>
          </cell>
          <cell r="AD1066">
            <v>130.51237500000002</v>
          </cell>
          <cell r="AE1066">
            <v>1322.2860000000001</v>
          </cell>
          <cell r="AF1066">
            <v>606.47910599988211</v>
          </cell>
        </row>
        <row r="1067">
          <cell r="M1067" t="str">
            <v>Raccord_BI_Isolee</v>
          </cell>
          <cell r="N1067" t="str">
            <v>Raccordement pour une Barrière Immatérielle Isolée</v>
          </cell>
          <cell r="O1067" t="str">
            <v>Connection for an Isolated Light Curtain</v>
          </cell>
          <cell r="P1067">
            <v>2</v>
          </cell>
          <cell r="Q1067">
            <v>0</v>
          </cell>
          <cell r="R1067" t="str">
            <v/>
          </cell>
          <cell r="X1067">
            <v>224.11304999999999</v>
          </cell>
          <cell r="Y1067">
            <v>200.82300000000001</v>
          </cell>
          <cell r="Z1067">
            <v>485.83321199976433</v>
          </cell>
          <cell r="AA1067">
            <v>910.76926199976435</v>
          </cell>
          <cell r="AD1067">
            <v>112.05652499999999</v>
          </cell>
          <cell r="AE1067">
            <v>100.4115</v>
          </cell>
          <cell r="AF1067">
            <v>242.91660599988217</v>
          </cell>
        </row>
        <row r="1068">
          <cell r="M1068">
            <v>0</v>
          </cell>
          <cell r="N1068">
            <v>0</v>
          </cell>
          <cell r="O1068" t="str">
            <v/>
          </cell>
          <cell r="P1068">
            <v>0</v>
          </cell>
          <cell r="Q1068">
            <v>0</v>
          </cell>
          <cell r="R1068">
            <v>0</v>
          </cell>
          <cell r="AA1068">
            <v>0</v>
          </cell>
          <cell r="AD1068" t="e">
            <v>#DIV/0!</v>
          </cell>
          <cell r="AE1068" t="e">
            <v>#DIV/0!</v>
          </cell>
          <cell r="AF1068" t="e">
            <v>#DIV/0!</v>
          </cell>
        </row>
        <row r="1069">
          <cell r="M1069">
            <v>0</v>
          </cell>
          <cell r="N1069">
            <v>0</v>
          </cell>
          <cell r="O1069" t="str">
            <v/>
          </cell>
          <cell r="P1069">
            <v>1</v>
          </cell>
          <cell r="Q1069">
            <v>0</v>
          </cell>
          <cell r="R1069">
            <v>0</v>
          </cell>
          <cell r="AA1069">
            <v>0</v>
          </cell>
          <cell r="AD1069">
            <v>0</v>
          </cell>
          <cell r="AE1069">
            <v>0</v>
          </cell>
          <cell r="AF1069">
            <v>0</v>
          </cell>
        </row>
        <row r="1070">
          <cell r="M1070" t="str">
            <v>Reh1000</v>
          </cell>
          <cell r="N1070" t="str">
            <v>Réhausse robot h&lt;1000mm</v>
          </cell>
          <cell r="O1070" t="str">
            <v>Robot extension h&lt;1000mm</v>
          </cell>
          <cell r="P1070">
            <v>1</v>
          </cell>
          <cell r="Q1070">
            <v>0</v>
          </cell>
          <cell r="R1070" t="str">
            <v/>
          </cell>
          <cell r="X1070">
            <v>0</v>
          </cell>
          <cell r="Y1070">
            <v>29.809500000000003</v>
          </cell>
          <cell r="Z1070">
            <v>10.5</v>
          </cell>
          <cell r="AA1070">
            <v>40.3095</v>
          </cell>
          <cell r="AD1070">
            <v>0</v>
          </cell>
          <cell r="AE1070">
            <v>29.809500000000003</v>
          </cell>
          <cell r="AF1070">
            <v>10.5</v>
          </cell>
        </row>
        <row r="1071">
          <cell r="M1071" t="str">
            <v>Robotnu7</v>
          </cell>
          <cell r="N1071" t="str">
            <v>Robot nu bras 3,00m / 210 Kg</v>
          </cell>
          <cell r="O1071" t="str">
            <v>Robot bare arm 3.00m / 210 Kg</v>
          </cell>
          <cell r="P1071">
            <v>1</v>
          </cell>
          <cell r="Q1071">
            <v>0</v>
          </cell>
          <cell r="R1071" t="str">
            <v/>
          </cell>
          <cell r="X1071">
            <v>0</v>
          </cell>
          <cell r="Y1071">
            <v>0</v>
          </cell>
          <cell r="Z1071">
            <v>0</v>
          </cell>
          <cell r="AA1071">
            <v>0</v>
          </cell>
          <cell r="AD1071">
            <v>0</v>
          </cell>
          <cell r="AE1071">
            <v>0</v>
          </cell>
          <cell r="AF1071">
            <v>0</v>
          </cell>
        </row>
        <row r="1072">
          <cell r="M1072" t="str">
            <v>Robotintégration-V11</v>
          </cell>
          <cell r="N1072" t="str">
            <v>Intégration robot + baie sur site -V11</v>
          </cell>
          <cell r="O1072" t="str">
            <v>Robot + bay integration on site -V11</v>
          </cell>
          <cell r="P1072">
            <v>1</v>
          </cell>
          <cell r="Q1072">
            <v>0</v>
          </cell>
          <cell r="R1072" t="str">
            <v/>
          </cell>
          <cell r="X1072">
            <v>272.35057499999999</v>
          </cell>
          <cell r="Y1072">
            <v>862.84800000000007</v>
          </cell>
          <cell r="Z1072">
            <v>1585.7331209995875</v>
          </cell>
          <cell r="AA1072">
            <v>2720.9316959995876</v>
          </cell>
          <cell r="AD1072">
            <v>272.35057499999999</v>
          </cell>
          <cell r="AE1072">
            <v>862.84800000000007</v>
          </cell>
          <cell r="AF1072">
            <v>1585.7331209995875</v>
          </cell>
        </row>
        <row r="1073">
          <cell r="M1073" t="str">
            <v>M</v>
          </cell>
          <cell r="N1073" t="str">
            <v>Applicatif Robot M</v>
          </cell>
          <cell r="O1073" t="str">
            <v>Robot Application M</v>
          </cell>
          <cell r="P1073">
            <v>1</v>
          </cell>
          <cell r="Q1073">
            <v>0</v>
          </cell>
          <cell r="R1073" t="str">
            <v/>
          </cell>
          <cell r="X1073">
            <v>49.139999999999993</v>
          </cell>
          <cell r="Y1073">
            <v>72.995999999999995</v>
          </cell>
          <cell r="Z1073">
            <v>78.75</v>
          </cell>
          <cell r="AA1073">
            <v>200.886</v>
          </cell>
          <cell r="AD1073">
            <v>49.139999999999993</v>
          </cell>
          <cell r="AE1073">
            <v>72.995999999999995</v>
          </cell>
          <cell r="AF1073">
            <v>78.75</v>
          </cell>
        </row>
        <row r="1074">
          <cell r="M1074" t="str">
            <v>TrajPalDepal</v>
          </cell>
          <cell r="N1074" t="str">
            <v>Trajectoire de PAL et/ou DEPAL</v>
          </cell>
          <cell r="O1074" t="str">
            <v>Load/unloading trajectory</v>
          </cell>
          <cell r="P1074">
            <v>2</v>
          </cell>
          <cell r="Q1074" t="str">
            <v>Dans les deux claies</v>
          </cell>
          <cell r="R1074" t="str">
            <v/>
          </cell>
          <cell r="X1074">
            <v>23.936850000000007</v>
          </cell>
          <cell r="Y1074">
            <v>0</v>
          </cell>
          <cell r="Z1074">
            <v>55.166642399952849</v>
          </cell>
          <cell r="AA1074">
            <v>79.103492399952856</v>
          </cell>
          <cell r="AD1074">
            <v>11.968425000000003</v>
          </cell>
          <cell r="AE1074">
            <v>0</v>
          </cell>
          <cell r="AF1074">
            <v>27.583321199976425</v>
          </cell>
        </row>
        <row r="1075">
          <cell r="M1075" t="str">
            <v>TrajMan</v>
          </cell>
          <cell r="N1075" t="str">
            <v>Trajectoire de manutention</v>
          </cell>
          <cell r="O1075" t="str">
            <v>Handling path</v>
          </cell>
          <cell r="P1075">
            <v>1</v>
          </cell>
          <cell r="Q1075" t="str">
            <v>Dépose OP05</v>
          </cell>
          <cell r="R1075" t="str">
            <v/>
          </cell>
          <cell r="X1075">
            <v>0</v>
          </cell>
          <cell r="Y1075">
            <v>0</v>
          </cell>
          <cell r="Z1075">
            <v>0</v>
          </cell>
          <cell r="AA1075">
            <v>0</v>
          </cell>
          <cell r="AD1075">
            <v>0</v>
          </cell>
          <cell r="AE1075">
            <v>0</v>
          </cell>
          <cell r="AF1075">
            <v>0</v>
          </cell>
        </row>
        <row r="1076">
          <cell r="M1076" t="str">
            <v>TrajMan</v>
          </cell>
          <cell r="N1076" t="str">
            <v>Trajectoire de manutention</v>
          </cell>
          <cell r="O1076" t="str">
            <v>Handling path</v>
          </cell>
          <cell r="P1076">
            <v>2</v>
          </cell>
          <cell r="Q1076" t="str">
            <v>Prise OP05 Dépose OP10</v>
          </cell>
          <cell r="R1076" t="str">
            <v/>
          </cell>
          <cell r="X1076">
            <v>0</v>
          </cell>
          <cell r="Y1076">
            <v>0</v>
          </cell>
          <cell r="Z1076">
            <v>0</v>
          </cell>
          <cell r="AA1076">
            <v>0</v>
          </cell>
          <cell r="AD1076">
            <v>0</v>
          </cell>
          <cell r="AE1076">
            <v>0</v>
          </cell>
          <cell r="AF1076">
            <v>0</v>
          </cell>
        </row>
        <row r="1077">
          <cell r="M1077" t="str">
            <v>EchCodeTraj</v>
          </cell>
          <cell r="N1077" t="str">
            <v>Echange Code Trajectoire avec baie robot</v>
          </cell>
          <cell r="O1077" t="str">
            <v>Exchange of Trajectory Code with robot bay</v>
          </cell>
          <cell r="P1077">
            <v>4</v>
          </cell>
          <cell r="Q1077">
            <v>0</v>
          </cell>
          <cell r="R1077" t="str">
            <v/>
          </cell>
          <cell r="X1077">
            <v>47.25</v>
          </cell>
          <cell r="Y1077">
            <v>0</v>
          </cell>
          <cell r="Z1077">
            <v>303.41653319974068</v>
          </cell>
          <cell r="AA1077">
            <v>350.66653319974068</v>
          </cell>
          <cell r="AD1077">
            <v>11.8125</v>
          </cell>
          <cell r="AE1077">
            <v>0</v>
          </cell>
          <cell r="AF1077">
            <v>75.854133299935171</v>
          </cell>
        </row>
        <row r="1078">
          <cell r="M1078" t="str">
            <v>HEtudAUT</v>
          </cell>
          <cell r="N1078" t="str">
            <v>Une heure d'études automatismes</v>
          </cell>
          <cell r="O1078" t="str">
            <v>One hour of automation studies</v>
          </cell>
          <cell r="P1078">
            <v>1</v>
          </cell>
          <cell r="Q1078" t="str">
            <v>Complement Hetude AF+Marguerite+Prog</v>
          </cell>
          <cell r="R1078" t="str">
            <v/>
          </cell>
          <cell r="X1078">
            <v>65</v>
          </cell>
          <cell r="Y1078">
            <v>0</v>
          </cell>
          <cell r="Z1078">
            <v>0</v>
          </cell>
          <cell r="AA1078">
            <v>65</v>
          </cell>
          <cell r="AD1078">
            <v>65</v>
          </cell>
          <cell r="AE1078">
            <v>0</v>
          </cell>
          <cell r="AF1078">
            <v>0</v>
          </cell>
        </row>
        <row r="1079">
          <cell r="M1079" t="str">
            <v>VerrineRobot</v>
          </cell>
          <cell r="N1079" t="str">
            <v>Verrine Robot</v>
          </cell>
          <cell r="O1079" t="str">
            <v>To make</v>
          </cell>
          <cell r="P1079">
            <v>1</v>
          </cell>
          <cell r="Q1079">
            <v>0</v>
          </cell>
          <cell r="R1079" t="str">
            <v/>
          </cell>
          <cell r="AA1079">
            <v>0</v>
          </cell>
          <cell r="AD1079">
            <v>0</v>
          </cell>
          <cell r="AE1079">
            <v>0</v>
          </cell>
          <cell r="AF1079">
            <v>0</v>
          </cell>
        </row>
        <row r="1080">
          <cell r="M1080" t="str">
            <v>CamAxElectRobV11</v>
          </cell>
          <cell r="N1080" t="str">
            <v>Cames axes Electroniques DCS pour Robot V11</v>
          </cell>
          <cell r="O1080" t="str">
            <v>DCS electronic axis cams for V11 Robot</v>
          </cell>
          <cell r="P1080">
            <v>1</v>
          </cell>
          <cell r="Q1080">
            <v>0</v>
          </cell>
          <cell r="R1080" t="str">
            <v/>
          </cell>
          <cell r="X1080">
            <v>102.80161022727272</v>
          </cell>
          <cell r="Y1080">
            <v>324.59604545454545</v>
          </cell>
          <cell r="Z1080">
            <v>463.74988418159313</v>
          </cell>
          <cell r="AA1080">
            <v>891.14753986341134</v>
          </cell>
          <cell r="AD1080">
            <v>102.80161022727272</v>
          </cell>
          <cell r="AE1080">
            <v>324.59604545454545</v>
          </cell>
          <cell r="AF1080">
            <v>463.74988418159313</v>
          </cell>
        </row>
        <row r="1081">
          <cell r="M1081">
            <v>0</v>
          </cell>
          <cell r="N1081">
            <v>0</v>
          </cell>
          <cell r="O1081" t="str">
            <v/>
          </cell>
          <cell r="P1081">
            <v>0</v>
          </cell>
          <cell r="Q1081">
            <v>0</v>
          </cell>
          <cell r="R1081">
            <v>0</v>
          </cell>
          <cell r="AA1081">
            <v>0</v>
          </cell>
          <cell r="AD1081" t="e">
            <v>#DIV/0!</v>
          </cell>
          <cell r="AE1081" t="e">
            <v>#DIV/0!</v>
          </cell>
          <cell r="AF1081" t="e">
            <v>#DIV/0!</v>
          </cell>
        </row>
        <row r="1082">
          <cell r="M1082">
            <v>0</v>
          </cell>
          <cell r="N1082">
            <v>0</v>
          </cell>
          <cell r="O1082" t="str">
            <v/>
          </cell>
          <cell r="P1082">
            <v>1</v>
          </cell>
          <cell r="Q1082">
            <v>0</v>
          </cell>
          <cell r="R1082">
            <v>0</v>
          </cell>
          <cell r="AA1082">
            <v>0</v>
          </cell>
          <cell r="AD1082">
            <v>0</v>
          </cell>
          <cell r="AE1082">
            <v>0</v>
          </cell>
          <cell r="AF1082">
            <v>0</v>
          </cell>
        </row>
        <row r="1083">
          <cell r="M1083" t="str">
            <v>InterfacePrehRob</v>
          </cell>
          <cell r="N1083" t="str">
            <v>Interface Alu Pince/Préhenseur</v>
          </cell>
          <cell r="O1083" t="str">
            <v>Aluminium interface Clamp/Driver</v>
          </cell>
          <cell r="P1083">
            <v>1</v>
          </cell>
          <cell r="Q1083" t="str">
            <v>Interface entre flexigrip et antenne specifique</v>
          </cell>
          <cell r="R1083" t="str">
            <v/>
          </cell>
          <cell r="X1083">
            <v>0</v>
          </cell>
          <cell r="Y1083">
            <v>0</v>
          </cell>
          <cell r="Z1083">
            <v>0</v>
          </cell>
          <cell r="AA1083">
            <v>0</v>
          </cell>
          <cell r="AD1083">
            <v>0</v>
          </cell>
          <cell r="AE1083">
            <v>0</v>
          </cell>
          <cell r="AF1083">
            <v>0</v>
          </cell>
        </row>
        <row r="1084">
          <cell r="M1084" t="str">
            <v>PoutreCentMPRModFrs</v>
          </cell>
          <cell r="N1084" t="str">
            <v>Poutre Centrale pour MPR Modulaire du commerce</v>
          </cell>
          <cell r="O1084" t="str">
            <v>Beam 1 Mt (any diameter) for gripper</v>
          </cell>
          <cell r="P1084">
            <v>1</v>
          </cell>
          <cell r="Q1084">
            <v>0</v>
          </cell>
          <cell r="R1084" t="str">
            <v/>
          </cell>
          <cell r="AA1084">
            <v>0</v>
          </cell>
          <cell r="AD1084">
            <v>0</v>
          </cell>
          <cell r="AE1084">
            <v>0</v>
          </cell>
          <cell r="AF1084">
            <v>0</v>
          </cell>
        </row>
        <row r="1085">
          <cell r="M1085" t="str">
            <v>SuppGrandMPRFrs</v>
          </cell>
          <cell r="N1085" t="str">
            <v>Supplément coût pour un grand préhenseur Commerce</v>
          </cell>
          <cell r="O1085" t="str">
            <v>Additional cost for a large trade gripper</v>
          </cell>
          <cell r="P1085">
            <v>1</v>
          </cell>
          <cell r="Q1085">
            <v>0</v>
          </cell>
          <cell r="R1085" t="str">
            <v/>
          </cell>
          <cell r="AA1085">
            <v>0</v>
          </cell>
          <cell r="AD1085">
            <v>0</v>
          </cell>
          <cell r="AE1085">
            <v>0</v>
          </cell>
          <cell r="AF1085">
            <v>0</v>
          </cell>
        </row>
        <row r="1086">
          <cell r="M1086" t="str">
            <v>RefSer63DINPreh</v>
          </cell>
          <cell r="N1086" t="str">
            <v>Serrage 63 DIN Touche + Appui tous types sur Préh</v>
          </cell>
          <cell r="O1086" t="str">
            <v xml:space="preserve">63 DIN clamping tab + all types support on gripper </v>
          </cell>
          <cell r="P1086">
            <v>2</v>
          </cell>
          <cell r="Q1086">
            <v>0</v>
          </cell>
          <cell r="R1086" t="str">
            <v/>
          </cell>
          <cell r="X1086">
            <v>23.453181818181815</v>
          </cell>
          <cell r="Y1086">
            <v>135.55939090909092</v>
          </cell>
          <cell r="Z1086">
            <v>72.163636363636371</v>
          </cell>
          <cell r="AA1086">
            <v>231.17620909090908</v>
          </cell>
          <cell r="AD1086">
            <v>11.726590909090907</v>
          </cell>
          <cell r="AE1086">
            <v>67.779695454545461</v>
          </cell>
          <cell r="AF1086">
            <v>36.081818181818186</v>
          </cell>
        </row>
        <row r="1087">
          <cell r="M1087" t="str">
            <v>PilMultiPreh</v>
          </cell>
          <cell r="N1087" t="str">
            <v>Pilote multifonctions Prehenseur avec antenne supp</v>
          </cell>
          <cell r="O1087" t="str">
            <v>Multifunctional pin Gripper</v>
          </cell>
          <cell r="P1087">
            <v>3</v>
          </cell>
          <cell r="Q1087">
            <v>0</v>
          </cell>
          <cell r="R1087" t="str">
            <v/>
          </cell>
          <cell r="X1087">
            <v>67.567499999999995</v>
          </cell>
          <cell r="Y1087">
            <v>287.86590000000007</v>
          </cell>
          <cell r="Z1087">
            <v>170.10000000000002</v>
          </cell>
          <cell r="AA1087">
            <v>525.53340000000003</v>
          </cell>
          <cell r="AD1087">
            <v>22.522499999999997</v>
          </cell>
          <cell r="AE1087">
            <v>95.955300000000022</v>
          </cell>
          <cell r="AF1087">
            <v>56.70000000000001</v>
          </cell>
        </row>
        <row r="1088">
          <cell r="M1088" t="str">
            <v>PPinducPreh</v>
          </cell>
          <cell r="N1088" t="str">
            <v>Détecteur inductif présence pièce sur Préhenseur a</v>
          </cell>
          <cell r="O1088" t="str">
            <v>Inductive part presence detector on Gripper</v>
          </cell>
          <cell r="P1088">
            <v>2</v>
          </cell>
          <cell r="Q1088">
            <v>0</v>
          </cell>
          <cell r="R1088" t="str">
            <v/>
          </cell>
          <cell r="X1088">
            <v>24.57</v>
          </cell>
          <cell r="Y1088">
            <v>75.316500000000019</v>
          </cell>
          <cell r="Z1088">
            <v>18.900000000000002</v>
          </cell>
          <cell r="AA1088">
            <v>118.78650000000002</v>
          </cell>
          <cell r="AD1088">
            <v>12.285</v>
          </cell>
          <cell r="AE1088">
            <v>37.65825000000001</v>
          </cell>
          <cell r="AF1088">
            <v>9.4500000000000011</v>
          </cell>
        </row>
        <row r="1089">
          <cell r="M1089" t="str">
            <v>VenturiPreh</v>
          </cell>
          <cell r="N1089" t="str">
            <v>Venturi pour ventouses préhenseur</v>
          </cell>
          <cell r="O1089" t="str">
            <v>Vacuum system for gripper suction cups</v>
          </cell>
          <cell r="P1089">
            <v>1</v>
          </cell>
          <cell r="Q1089">
            <v>0</v>
          </cell>
          <cell r="R1089" t="str">
            <v/>
          </cell>
          <cell r="X1089">
            <v>22.522500000000001</v>
          </cell>
          <cell r="Y1089">
            <v>725.35050000000001</v>
          </cell>
          <cell r="Z1089">
            <v>47.25</v>
          </cell>
          <cell r="AA1089">
            <v>795.12300000000005</v>
          </cell>
          <cell r="AD1089">
            <v>22.522500000000001</v>
          </cell>
          <cell r="AE1089">
            <v>725.35050000000001</v>
          </cell>
          <cell r="AF1089">
            <v>47.25</v>
          </cell>
        </row>
        <row r="1090">
          <cell r="M1090" t="str">
            <v>VentPreh</v>
          </cell>
          <cell r="N1090" t="str">
            <v>Ventouse à l'unité pour préhenseur avec support</v>
          </cell>
          <cell r="O1090" t="str">
            <v>Single suction cup for gripper</v>
          </cell>
          <cell r="P1090">
            <v>2</v>
          </cell>
          <cell r="Q1090" t="str">
            <v>2 sur support charniere</v>
          </cell>
          <cell r="R1090" t="str">
            <v/>
          </cell>
          <cell r="X1090">
            <v>9.8279999999999994</v>
          </cell>
          <cell r="Y1090">
            <v>35.853299999999997</v>
          </cell>
          <cell r="Z1090">
            <v>23.625</v>
          </cell>
          <cell r="AA1090">
            <v>69.306299999999993</v>
          </cell>
          <cell r="AD1090">
            <v>4.9139999999999997</v>
          </cell>
          <cell r="AE1090">
            <v>17.926649999999999</v>
          </cell>
          <cell r="AF1090">
            <v>11.8125</v>
          </cell>
        </row>
        <row r="1091">
          <cell r="M1091" t="str">
            <v>DistribPreh</v>
          </cell>
          <cell r="N1091" t="str">
            <v>Distributeur taille 2 sur Préhenseur</v>
          </cell>
          <cell r="O1091" t="str">
            <v>Dispenser size 2 on Gripper</v>
          </cell>
          <cell r="P1091">
            <v>2</v>
          </cell>
          <cell r="Q1091" t="str">
            <v>NLB</v>
          </cell>
          <cell r="R1091" t="str">
            <v/>
          </cell>
          <cell r="X1091">
            <v>24.57</v>
          </cell>
          <cell r="Y1091">
            <v>325.39499999999998</v>
          </cell>
          <cell r="Z1091">
            <v>37.800000000000004</v>
          </cell>
          <cell r="AA1091">
            <v>387.76499999999999</v>
          </cell>
          <cell r="AD1091">
            <v>12.285</v>
          </cell>
          <cell r="AE1091">
            <v>162.69749999999999</v>
          </cell>
          <cell r="AF1091">
            <v>18.900000000000002</v>
          </cell>
        </row>
        <row r="1092">
          <cell r="M1092">
            <v>0</v>
          </cell>
          <cell r="N1092">
            <v>0</v>
          </cell>
          <cell r="O1092" t="str">
            <v/>
          </cell>
          <cell r="P1092">
            <v>0</v>
          </cell>
          <cell r="Q1092">
            <v>0</v>
          </cell>
          <cell r="R1092">
            <v>0</v>
          </cell>
          <cell r="AA1092">
            <v>0</v>
          </cell>
          <cell r="AD1092" t="e">
            <v>#DIV/0!</v>
          </cell>
          <cell r="AE1092" t="e">
            <v>#DIV/0!</v>
          </cell>
          <cell r="AF1092" t="e">
            <v>#DIV/0!</v>
          </cell>
        </row>
        <row r="1093">
          <cell r="M1093">
            <v>0</v>
          </cell>
          <cell r="N1093">
            <v>0</v>
          </cell>
          <cell r="O1093" t="str">
            <v/>
          </cell>
          <cell r="P1093">
            <v>1</v>
          </cell>
          <cell r="Q1093">
            <v>0</v>
          </cell>
          <cell r="R1093">
            <v>0</v>
          </cell>
          <cell r="AA1093">
            <v>0</v>
          </cell>
          <cell r="AD1093">
            <v>0</v>
          </cell>
          <cell r="AE1093">
            <v>0</v>
          </cell>
          <cell r="AF1093">
            <v>0</v>
          </cell>
        </row>
        <row r="1094">
          <cell r="M1094" t="str">
            <v>ChaisPlatTour300</v>
          </cell>
          <cell r="N1094" t="str">
            <v>Chaise plateau tournant Auto Hauteur 300</v>
          </cell>
          <cell r="O1094" t="str">
            <v>Stand turntable Auto hight 300</v>
          </cell>
          <cell r="P1094">
            <v>1</v>
          </cell>
          <cell r="Q1094">
            <v>0</v>
          </cell>
          <cell r="R1094" t="str">
            <v/>
          </cell>
          <cell r="X1094">
            <v>0</v>
          </cell>
          <cell r="Y1094">
            <v>0</v>
          </cell>
          <cell r="Z1094">
            <v>0</v>
          </cell>
          <cell r="AA1094">
            <v>0</v>
          </cell>
          <cell r="AD1094">
            <v>0</v>
          </cell>
          <cell r="AE1094">
            <v>0</v>
          </cell>
          <cell r="AF1094">
            <v>0</v>
          </cell>
        </row>
        <row r="1095">
          <cell r="M1095" t="str">
            <v>IndexeurCdeNumEDH960</v>
          </cell>
          <cell r="N1095" t="str">
            <v>Indexeur à commande numérique EDH 960</v>
          </cell>
          <cell r="O1095" t="str">
            <v>Numerically controlled indexer EDH 960</v>
          </cell>
          <cell r="P1095">
            <v>1</v>
          </cell>
          <cell r="Q1095">
            <v>0</v>
          </cell>
          <cell r="R1095" t="str">
            <v/>
          </cell>
          <cell r="X1095">
            <v>192.78</v>
          </cell>
          <cell r="Y1095">
            <v>1840.7025000000001</v>
          </cell>
          <cell r="Z1095">
            <v>1535.8332119997642</v>
          </cell>
          <cell r="AA1095">
            <v>3569.3157119997641</v>
          </cell>
          <cell r="AD1095">
            <v>192.78</v>
          </cell>
          <cell r="AE1095">
            <v>1840.7025000000001</v>
          </cell>
          <cell r="AF1095">
            <v>1535.8332119997642</v>
          </cell>
        </row>
        <row r="1096">
          <cell r="M1096" t="str">
            <v>InterfacePti3P4P</v>
          </cell>
          <cell r="N1096" t="str">
            <v>Structure Interface pti 3 ou 4 positions</v>
          </cell>
          <cell r="O1096" t="str">
            <v>Structure Interface pti 3 or 4 positions</v>
          </cell>
          <cell r="P1096">
            <v>1</v>
          </cell>
          <cell r="Q1096">
            <v>0</v>
          </cell>
          <cell r="R1096" t="str">
            <v/>
          </cell>
          <cell r="X1096">
            <v>19.722149999999999</v>
          </cell>
          <cell r="Y1096">
            <v>525.80850000000009</v>
          </cell>
          <cell r="Z1096">
            <v>296.9791514999705</v>
          </cell>
          <cell r="AA1096">
            <v>842.50980149997065</v>
          </cell>
          <cell r="AD1096">
            <v>19.722149999999999</v>
          </cell>
          <cell r="AE1096">
            <v>525.80850000000009</v>
          </cell>
          <cell r="AF1096">
            <v>296.9791514999705</v>
          </cell>
        </row>
        <row r="1097">
          <cell r="M1097">
            <v>0</v>
          </cell>
          <cell r="N1097">
            <v>0</v>
          </cell>
          <cell r="O1097" t="str">
            <v/>
          </cell>
          <cell r="P1097">
            <v>0</v>
          </cell>
          <cell r="Q1097">
            <v>0</v>
          </cell>
          <cell r="R1097">
            <v>0</v>
          </cell>
          <cell r="AA1097">
            <v>0</v>
          </cell>
          <cell r="AD1097" t="e">
            <v>#DIV/0!</v>
          </cell>
          <cell r="AE1097" t="e">
            <v>#DIV/0!</v>
          </cell>
          <cell r="AF1097" t="e">
            <v>#DIV/0!</v>
          </cell>
        </row>
        <row r="1098">
          <cell r="M1098">
            <v>0</v>
          </cell>
          <cell r="N1098">
            <v>0</v>
          </cell>
          <cell r="O1098" t="str">
            <v/>
          </cell>
          <cell r="P1098">
            <v>1</v>
          </cell>
          <cell r="Q1098">
            <v>0</v>
          </cell>
          <cell r="R1098">
            <v>0</v>
          </cell>
          <cell r="AA1098">
            <v>0</v>
          </cell>
          <cell r="AD1098">
            <v>0</v>
          </cell>
          <cell r="AE1098">
            <v>0</v>
          </cell>
          <cell r="AF1098">
            <v>0</v>
          </cell>
        </row>
        <row r="1099">
          <cell r="M1099" t="str">
            <v>ChaiseOutilPTI3P4P</v>
          </cell>
          <cell r="N1099" t="str">
            <v>Chaise interface Outil PTI pour 3P ou 4P</v>
          </cell>
          <cell r="O1099" t="str">
            <v>Stand interface Tool Turntable for 3P or 4P</v>
          </cell>
          <cell r="P1099">
            <v>1</v>
          </cell>
          <cell r="Q1099">
            <v>0</v>
          </cell>
          <cell r="R1099" t="str">
            <v/>
          </cell>
          <cell r="X1099">
            <v>130.51237500000002</v>
          </cell>
          <cell r="Y1099">
            <v>1362.9420000000002</v>
          </cell>
          <cell r="Z1099">
            <v>700.97910599988211</v>
          </cell>
          <cell r="AA1099">
            <v>2194.4334809998822</v>
          </cell>
          <cell r="AD1099">
            <v>130.51237500000002</v>
          </cell>
          <cell r="AE1099">
            <v>1362.9420000000002</v>
          </cell>
          <cell r="AF1099">
            <v>700.97910599988211</v>
          </cell>
        </row>
        <row r="1100">
          <cell r="M1100" t="str">
            <v>PlatFortal1,5m²</v>
          </cell>
          <cell r="N1100" t="str">
            <v>Platine Fortal surface compris entre 1.2 m² et 1.5</v>
          </cell>
          <cell r="O1100" t="str">
            <v>Fortal plate surface between 1.2 m² and 1.5</v>
          </cell>
          <cell r="P1100">
            <v>1</v>
          </cell>
          <cell r="Q1100">
            <v>0</v>
          </cell>
          <cell r="R1100" t="str">
            <v/>
          </cell>
          <cell r="X1100">
            <v>247.13640000000001</v>
          </cell>
          <cell r="Y1100">
            <v>1129.0301590909091</v>
          </cell>
          <cell r="Z1100">
            <v>678.22435943167739</v>
          </cell>
          <cell r="AA1100">
            <v>2054.3909185225866</v>
          </cell>
          <cell r="AD1100">
            <v>247.13640000000001</v>
          </cell>
          <cell r="AE1100">
            <v>1129.0301590909091</v>
          </cell>
          <cell r="AF1100">
            <v>678.22435943167739</v>
          </cell>
        </row>
        <row r="1101">
          <cell r="M1101" t="str">
            <v>Distrib2</v>
          </cell>
          <cell r="N1101" t="str">
            <v>Distributeur 5/2</v>
          </cell>
          <cell r="O1101" t="str">
            <v>5/2-way valve</v>
          </cell>
          <cell r="P1101">
            <v>5</v>
          </cell>
          <cell r="Q1101">
            <v>0</v>
          </cell>
          <cell r="R1101" t="str">
            <v/>
          </cell>
          <cell r="X1101">
            <v>360.37575000000004</v>
          </cell>
          <cell r="Y1101">
            <v>804.72</v>
          </cell>
          <cell r="Z1101">
            <v>740.79412256153637</v>
          </cell>
          <cell r="AA1101">
            <v>1905.8898725615363</v>
          </cell>
          <cell r="AD1101">
            <v>72.075150000000008</v>
          </cell>
          <cell r="AE1101">
            <v>160.94400000000002</v>
          </cell>
          <cell r="AF1101">
            <v>148.15882451230726</v>
          </cell>
        </row>
        <row r="1102">
          <cell r="M1102" t="str">
            <v>PPinduc</v>
          </cell>
          <cell r="N1102" t="str">
            <v>Détecteur inductif de présence pièce</v>
          </cell>
          <cell r="O1102" t="str">
            <v>Inductive part presence detector</v>
          </cell>
          <cell r="P1102">
            <v>2</v>
          </cell>
          <cell r="Q1102">
            <v>0</v>
          </cell>
          <cell r="R1102" t="str">
            <v/>
          </cell>
          <cell r="X1102">
            <v>38.212650000000004</v>
          </cell>
          <cell r="Y1102">
            <v>51.636899999999997</v>
          </cell>
          <cell r="Z1102">
            <v>177.81660599988214</v>
          </cell>
          <cell r="AA1102">
            <v>267.66615599988211</v>
          </cell>
          <cell r="AD1102">
            <v>19.106325000000002</v>
          </cell>
          <cell r="AE1102">
            <v>25.818449999999999</v>
          </cell>
          <cell r="AF1102">
            <v>88.908302999941071</v>
          </cell>
        </row>
        <row r="1103">
          <cell r="M1103" t="str">
            <v>RefSerrECONew_D63</v>
          </cell>
          <cell r="N1103" t="str">
            <v>Réf serrée ECO D63 Touche + Appui tous types</v>
          </cell>
          <cell r="O1103" t="str">
            <v>ECO D63 Key + Press all types</v>
          </cell>
          <cell r="P1103">
            <v>3</v>
          </cell>
          <cell r="Q1103">
            <v>0</v>
          </cell>
          <cell r="R1103" t="str">
            <v/>
          </cell>
          <cell r="X1103">
            <v>53.425575000000002</v>
          </cell>
          <cell r="Y1103">
            <v>218.43045000000001</v>
          </cell>
          <cell r="Z1103">
            <v>212.82654633706323</v>
          </cell>
          <cell r="AA1103">
            <v>484.68257133706322</v>
          </cell>
          <cell r="AD1103">
            <v>17.808524999999999</v>
          </cell>
          <cell r="AE1103">
            <v>72.810150000000007</v>
          </cell>
          <cell r="AF1103">
            <v>70.942182112354416</v>
          </cell>
        </row>
        <row r="1104">
          <cell r="M1104" t="str">
            <v>Aval</v>
          </cell>
          <cell r="N1104" t="str">
            <v>Avaloir</v>
          </cell>
          <cell r="O1104" t="str">
            <v>Guide</v>
          </cell>
          <cell r="P1104">
            <v>4</v>
          </cell>
          <cell r="Q1104">
            <v>0</v>
          </cell>
          <cell r="R1104" t="str">
            <v/>
          </cell>
          <cell r="X1104">
            <v>0</v>
          </cell>
          <cell r="Y1104">
            <v>0</v>
          </cell>
          <cell r="Z1104">
            <v>0</v>
          </cell>
          <cell r="AA1104">
            <v>0</v>
          </cell>
          <cell r="AD1104">
            <v>0</v>
          </cell>
          <cell r="AE1104">
            <v>0</v>
          </cell>
          <cell r="AF1104">
            <v>0</v>
          </cell>
        </row>
        <row r="1105">
          <cell r="M1105" t="str">
            <v>Pil</v>
          </cell>
          <cell r="N1105" t="str">
            <v>Pilote fixe</v>
          </cell>
          <cell r="O1105" t="str">
            <v>Fixed pin</v>
          </cell>
          <cell r="P1105">
            <v>1</v>
          </cell>
          <cell r="Q1105">
            <v>0</v>
          </cell>
          <cell r="R1105" t="str">
            <v/>
          </cell>
          <cell r="X1105">
            <v>0</v>
          </cell>
          <cell r="Y1105">
            <v>0</v>
          </cell>
          <cell r="Z1105">
            <v>0</v>
          </cell>
          <cell r="AA1105">
            <v>0</v>
          </cell>
          <cell r="AD1105">
            <v>0</v>
          </cell>
          <cell r="AE1105">
            <v>0</v>
          </cell>
          <cell r="AF1105">
            <v>0</v>
          </cell>
        </row>
        <row r="1106">
          <cell r="M1106" t="str">
            <v>PilSeul</v>
          </cell>
          <cell r="N1106" t="str">
            <v>Pilote fixe sans poteau</v>
          </cell>
          <cell r="O1106" t="str">
            <v xml:space="preserve">Fixed pin with no post or gripper pin </v>
          </cell>
          <cell r="P1106">
            <v>1</v>
          </cell>
          <cell r="Q1106">
            <v>0</v>
          </cell>
          <cell r="R1106" t="str">
            <v/>
          </cell>
          <cell r="X1106">
            <v>0</v>
          </cell>
          <cell r="Y1106">
            <v>0</v>
          </cell>
          <cell r="Z1106">
            <v>0</v>
          </cell>
          <cell r="AA1106">
            <v>0</v>
          </cell>
          <cell r="AD1106">
            <v>0</v>
          </cell>
          <cell r="AE1106">
            <v>0</v>
          </cell>
          <cell r="AF1106">
            <v>0</v>
          </cell>
        </row>
        <row r="1107">
          <cell r="M1107" t="str">
            <v>Ref</v>
          </cell>
          <cell r="N1107" t="str">
            <v xml:space="preserve">Appui ou drageoir (toutes largeurs) + support </v>
          </cell>
          <cell r="O1107" t="str">
            <v xml:space="preserve">Support or sucker (all widths) + support </v>
          </cell>
          <cell r="P1107">
            <v>1</v>
          </cell>
          <cell r="Q1107">
            <v>0</v>
          </cell>
          <cell r="R1107" t="str">
            <v/>
          </cell>
          <cell r="X1107">
            <v>0</v>
          </cell>
          <cell r="Y1107">
            <v>0</v>
          </cell>
          <cell r="Z1107">
            <v>0</v>
          </cell>
          <cell r="AA1107">
            <v>0</v>
          </cell>
          <cell r="AD1107">
            <v>0</v>
          </cell>
          <cell r="AE1107">
            <v>0</v>
          </cell>
          <cell r="AF1107">
            <v>0</v>
          </cell>
        </row>
        <row r="1108">
          <cell r="M1108" t="str">
            <v>PilMob</v>
          </cell>
          <cell r="N1108" t="str">
            <v>Pilote escamotable</v>
          </cell>
          <cell r="O1108" t="str">
            <v>Retractable pin</v>
          </cell>
          <cell r="P1108">
            <v>1</v>
          </cell>
          <cell r="Q1108">
            <v>0</v>
          </cell>
          <cell r="R1108" t="str">
            <v/>
          </cell>
          <cell r="X1108">
            <v>24.770024999999997</v>
          </cell>
          <cell r="Y1108">
            <v>72.810149999999993</v>
          </cell>
          <cell r="Z1108">
            <v>108.85830299994109</v>
          </cell>
          <cell r="AA1108">
            <v>206.43847799994109</v>
          </cell>
          <cell r="AD1108">
            <v>24.770024999999997</v>
          </cell>
          <cell r="AE1108">
            <v>72.810149999999993</v>
          </cell>
          <cell r="AF1108">
            <v>108.85830299994109</v>
          </cell>
        </row>
        <row r="1109">
          <cell r="M1109" t="str">
            <v>RefSerrECONew_D80</v>
          </cell>
          <cell r="N1109" t="str">
            <v>Réf serrée ECO D80 Touche + Appui tous types</v>
          </cell>
          <cell r="O1109" t="str">
            <v>ECO D80 Key + Press all types</v>
          </cell>
          <cell r="P1109">
            <v>2</v>
          </cell>
          <cell r="Q1109">
            <v>0</v>
          </cell>
          <cell r="R1109" t="str">
            <v/>
          </cell>
          <cell r="X1109">
            <v>35.617050000000006</v>
          </cell>
          <cell r="Y1109">
            <v>145.62029999999999</v>
          </cell>
          <cell r="Z1109">
            <v>141.88436422470883</v>
          </cell>
          <cell r="AA1109">
            <v>323.12171422470885</v>
          </cell>
          <cell r="AD1109">
            <v>17.808525000000003</v>
          </cell>
          <cell r="AE1109">
            <v>72.810149999999993</v>
          </cell>
          <cell r="AF1109">
            <v>70.942182112354416</v>
          </cell>
        </row>
        <row r="1110">
          <cell r="M1110" t="str">
            <v>AppuiDrageoir</v>
          </cell>
          <cell r="N1110" t="str">
            <v xml:space="preserve">Appui seul ou drageoir seul (toutes largeurs) </v>
          </cell>
          <cell r="O1110" t="str">
            <v xml:space="preserve">support only or sucker only (all widths) </v>
          </cell>
          <cell r="P1110">
            <v>2</v>
          </cell>
          <cell r="Q1110">
            <v>0</v>
          </cell>
          <cell r="R1110" t="str">
            <v/>
          </cell>
          <cell r="X1110">
            <v>0</v>
          </cell>
          <cell r="Y1110">
            <v>0</v>
          </cell>
          <cell r="Z1110">
            <v>0</v>
          </cell>
          <cell r="AA1110">
            <v>0</v>
          </cell>
          <cell r="AD1110">
            <v>0</v>
          </cell>
          <cell r="AE1110">
            <v>0</v>
          </cell>
          <cell r="AF1110">
            <v>0</v>
          </cell>
        </row>
        <row r="1111">
          <cell r="M1111" t="str">
            <v>BrasSupECO</v>
          </cell>
          <cell r="N1111" t="str">
            <v>Bras sup pour appui ou touche sur serrage ECO</v>
          </cell>
          <cell r="O1111" t="str">
            <v>Additional arm for pressing or key on ECO clamping</v>
          </cell>
          <cell r="P1111">
            <v>2</v>
          </cell>
          <cell r="Q1111">
            <v>0</v>
          </cell>
          <cell r="R1111" t="str">
            <v/>
          </cell>
          <cell r="X1111">
            <v>0</v>
          </cell>
          <cell r="Y1111">
            <v>0</v>
          </cell>
          <cell r="Z1111">
            <v>0</v>
          </cell>
          <cell r="AA1111">
            <v>0</v>
          </cell>
          <cell r="AD1111">
            <v>0</v>
          </cell>
          <cell r="AE1111">
            <v>0</v>
          </cell>
          <cell r="AF1111">
            <v>0</v>
          </cell>
        </row>
        <row r="1112">
          <cell r="M1112" t="str">
            <v>Ref</v>
          </cell>
          <cell r="N1112" t="str">
            <v xml:space="preserve">Appui ou drageoir (toutes largeurs) + support </v>
          </cell>
          <cell r="O1112" t="str">
            <v xml:space="preserve">Support or sucker (all widths) + support </v>
          </cell>
          <cell r="P1112">
            <v>1</v>
          </cell>
          <cell r="Q1112">
            <v>0</v>
          </cell>
          <cell r="R1112" t="str">
            <v/>
          </cell>
          <cell r="X1112">
            <v>0</v>
          </cell>
          <cell r="Y1112">
            <v>0</v>
          </cell>
          <cell r="Z1112">
            <v>0</v>
          </cell>
          <cell r="AA1112">
            <v>0</v>
          </cell>
          <cell r="AD1112">
            <v>0</v>
          </cell>
          <cell r="AE1112">
            <v>0</v>
          </cell>
          <cell r="AF1112">
            <v>0</v>
          </cell>
        </row>
        <row r="1113">
          <cell r="M1113" t="str">
            <v>Touch</v>
          </cell>
          <cell r="N1113" t="str">
            <v>Touche seule toutes largeurs</v>
          </cell>
          <cell r="O1113" t="str">
            <v>Fixed button (Endschalter)</v>
          </cell>
          <cell r="P1113">
            <v>2</v>
          </cell>
          <cell r="Q1113">
            <v>0</v>
          </cell>
          <cell r="R1113" t="str">
            <v/>
          </cell>
          <cell r="X1113">
            <v>0</v>
          </cell>
          <cell r="Y1113">
            <v>0</v>
          </cell>
          <cell r="Z1113">
            <v>0</v>
          </cell>
          <cell r="AA1113">
            <v>0</v>
          </cell>
          <cell r="AD1113">
            <v>0</v>
          </cell>
          <cell r="AE1113">
            <v>0</v>
          </cell>
          <cell r="AF1113">
            <v>0</v>
          </cell>
        </row>
        <row r="1114">
          <cell r="M1114" t="str">
            <v>PilMob</v>
          </cell>
          <cell r="N1114" t="str">
            <v>Pilote escamotable</v>
          </cell>
          <cell r="O1114" t="str">
            <v>Retractable pin</v>
          </cell>
          <cell r="P1114">
            <v>1</v>
          </cell>
          <cell r="Q1114">
            <v>0</v>
          </cell>
          <cell r="R1114" t="str">
            <v/>
          </cell>
          <cell r="X1114">
            <v>24.770024999999997</v>
          </cell>
          <cell r="Y1114">
            <v>72.810149999999993</v>
          </cell>
          <cell r="Z1114">
            <v>108.85830299994109</v>
          </cell>
          <cell r="AA1114">
            <v>206.43847799994109</v>
          </cell>
          <cell r="AD1114">
            <v>24.770024999999997</v>
          </cell>
          <cell r="AE1114">
            <v>72.810149999999993</v>
          </cell>
          <cell r="AF1114">
            <v>108.85830299994109</v>
          </cell>
        </row>
        <row r="1115">
          <cell r="M1115" t="str">
            <v>RefSerrECONew_D63</v>
          </cell>
          <cell r="N1115" t="str">
            <v>Réf serrée ECO D63 Touche + Appui tous types</v>
          </cell>
          <cell r="O1115" t="str">
            <v>ECO D63 Key + Press all types</v>
          </cell>
          <cell r="P1115">
            <v>1</v>
          </cell>
          <cell r="Q1115">
            <v>0</v>
          </cell>
          <cell r="R1115" t="str">
            <v/>
          </cell>
          <cell r="X1115">
            <v>17.808525000000003</v>
          </cell>
          <cell r="Y1115">
            <v>72.810149999999993</v>
          </cell>
          <cell r="Z1115">
            <v>70.942182112354416</v>
          </cell>
          <cell r="AA1115">
            <v>161.56085711235443</v>
          </cell>
          <cell r="AD1115">
            <v>17.808525000000003</v>
          </cell>
          <cell r="AE1115">
            <v>72.810149999999993</v>
          </cell>
          <cell r="AF1115">
            <v>70.942182112354416</v>
          </cell>
        </row>
        <row r="1116">
          <cell r="M1116" t="str">
            <v>BrasSupECO</v>
          </cell>
          <cell r="N1116" t="str">
            <v>Bras sup pour appui ou touche sur serrage ECO</v>
          </cell>
          <cell r="O1116" t="str">
            <v>Additional arm for pressing or key on ECO clamping</v>
          </cell>
          <cell r="P1116">
            <v>3</v>
          </cell>
          <cell r="Q1116">
            <v>0</v>
          </cell>
          <cell r="R1116" t="str">
            <v/>
          </cell>
          <cell r="X1116">
            <v>0</v>
          </cell>
          <cell r="Y1116">
            <v>0</v>
          </cell>
          <cell r="Z1116">
            <v>0</v>
          </cell>
          <cell r="AA1116">
            <v>0</v>
          </cell>
          <cell r="AD1116">
            <v>0</v>
          </cell>
          <cell r="AE1116">
            <v>0</v>
          </cell>
          <cell r="AF1116">
            <v>0</v>
          </cell>
        </row>
        <row r="1117">
          <cell r="M1117" t="str">
            <v>Touch</v>
          </cell>
          <cell r="N1117" t="str">
            <v>Touche seule toutes largeurs</v>
          </cell>
          <cell r="O1117" t="str">
            <v>Fixed button (Endschalter)</v>
          </cell>
          <cell r="P1117">
            <v>3</v>
          </cell>
          <cell r="Q1117">
            <v>0</v>
          </cell>
          <cell r="R1117" t="str">
            <v/>
          </cell>
          <cell r="X1117">
            <v>0</v>
          </cell>
          <cell r="Y1117">
            <v>0</v>
          </cell>
          <cell r="Z1117">
            <v>0</v>
          </cell>
          <cell r="AA1117">
            <v>0</v>
          </cell>
          <cell r="AD1117">
            <v>0</v>
          </cell>
          <cell r="AE1117">
            <v>0</v>
          </cell>
          <cell r="AF1117">
            <v>0</v>
          </cell>
        </row>
        <row r="1118">
          <cell r="M1118" t="str">
            <v>Ref</v>
          </cell>
          <cell r="N1118" t="str">
            <v xml:space="preserve">Appui ou drageoir (toutes largeurs) + support </v>
          </cell>
          <cell r="O1118" t="str">
            <v xml:space="preserve">Support or sucker (all widths) + support </v>
          </cell>
          <cell r="P1118">
            <v>2</v>
          </cell>
          <cell r="Q1118">
            <v>0</v>
          </cell>
          <cell r="R1118" t="str">
            <v/>
          </cell>
          <cell r="X1118">
            <v>0</v>
          </cell>
          <cell r="Y1118">
            <v>0</v>
          </cell>
          <cell r="Z1118">
            <v>0</v>
          </cell>
          <cell r="AA1118">
            <v>0</v>
          </cell>
          <cell r="AD1118">
            <v>0</v>
          </cell>
          <cell r="AE1118">
            <v>0</v>
          </cell>
          <cell r="AF1118">
            <v>0</v>
          </cell>
        </row>
        <row r="1119">
          <cell r="M1119" t="str">
            <v>AppuiDrageoir</v>
          </cell>
          <cell r="N1119" t="str">
            <v xml:space="preserve">Appui seul ou drageoir seul (toutes largeurs) </v>
          </cell>
          <cell r="O1119" t="str">
            <v xml:space="preserve">support only or sucker only (all widths) </v>
          </cell>
          <cell r="P1119">
            <v>3</v>
          </cell>
          <cell r="Q1119">
            <v>0</v>
          </cell>
          <cell r="R1119" t="str">
            <v/>
          </cell>
          <cell r="X1119">
            <v>0</v>
          </cell>
          <cell r="Y1119">
            <v>0</v>
          </cell>
          <cell r="Z1119">
            <v>0</v>
          </cell>
          <cell r="AA1119">
            <v>0</v>
          </cell>
          <cell r="AD1119">
            <v>0</v>
          </cell>
          <cell r="AE1119">
            <v>0</v>
          </cell>
          <cell r="AF1119">
            <v>0</v>
          </cell>
        </row>
        <row r="1120">
          <cell r="M1120" t="str">
            <v>PilMobECO</v>
          </cell>
          <cell r="N1120" t="str">
            <v xml:space="preserve">Pilote mobile sur serrage ECO d=50 </v>
          </cell>
          <cell r="O1120" t="str">
            <v xml:space="preserve">Mobile pin on ECO clamping d=50 </v>
          </cell>
          <cell r="P1120">
            <v>1</v>
          </cell>
          <cell r="Q1120">
            <v>0</v>
          </cell>
          <cell r="R1120" t="str">
            <v/>
          </cell>
          <cell r="X1120">
            <v>24.770024999999997</v>
          </cell>
          <cell r="Y1120">
            <v>72.810149999999993</v>
          </cell>
          <cell r="Z1120">
            <v>108.85830299994109</v>
          </cell>
          <cell r="AA1120">
            <v>206.43847799994109</v>
          </cell>
          <cell r="AD1120">
            <v>24.770024999999997</v>
          </cell>
          <cell r="AE1120">
            <v>72.810149999999993</v>
          </cell>
          <cell r="AF1120">
            <v>108.85830299994109</v>
          </cell>
        </row>
        <row r="1121">
          <cell r="M1121" t="str">
            <v>BrasSupECO</v>
          </cell>
          <cell r="N1121" t="str">
            <v>Bras sup pour appui ou touche sur serrage ECO</v>
          </cell>
          <cell r="O1121" t="str">
            <v>Additional arm for pressing or key on ECO clamping</v>
          </cell>
          <cell r="P1121">
            <v>1</v>
          </cell>
          <cell r="Q1121">
            <v>0</v>
          </cell>
          <cell r="R1121" t="str">
            <v/>
          </cell>
          <cell r="X1121">
            <v>0</v>
          </cell>
          <cell r="Y1121">
            <v>0</v>
          </cell>
          <cell r="Z1121">
            <v>0</v>
          </cell>
          <cell r="AA1121">
            <v>0</v>
          </cell>
          <cell r="AD1121">
            <v>0</v>
          </cell>
          <cell r="AE1121">
            <v>0</v>
          </cell>
          <cell r="AF1121">
            <v>0</v>
          </cell>
        </row>
        <row r="1122">
          <cell r="M1122" t="str">
            <v>Touch</v>
          </cell>
          <cell r="N1122" t="str">
            <v>Touche seule toutes largeurs</v>
          </cell>
          <cell r="O1122" t="str">
            <v>Fixed button (Endschalter)</v>
          </cell>
          <cell r="P1122">
            <v>2</v>
          </cell>
          <cell r="Q1122">
            <v>0</v>
          </cell>
          <cell r="R1122" t="str">
            <v/>
          </cell>
          <cell r="X1122">
            <v>0</v>
          </cell>
          <cell r="Y1122">
            <v>0</v>
          </cell>
          <cell r="Z1122">
            <v>0</v>
          </cell>
          <cell r="AA1122">
            <v>0</v>
          </cell>
          <cell r="AD1122">
            <v>0</v>
          </cell>
          <cell r="AE1122">
            <v>0</v>
          </cell>
          <cell r="AF1122">
            <v>0</v>
          </cell>
        </row>
        <row r="1123">
          <cell r="M1123" t="str">
            <v>BrasSupECO</v>
          </cell>
          <cell r="N1123" t="str">
            <v>Bras sup pour appui ou touche sur serrage ECO</v>
          </cell>
          <cell r="O1123" t="str">
            <v>Additional arm for pressing or key on ECO clamping</v>
          </cell>
          <cell r="P1123">
            <v>2</v>
          </cell>
          <cell r="Q1123">
            <v>0</v>
          </cell>
          <cell r="R1123" t="str">
            <v/>
          </cell>
          <cell r="X1123">
            <v>0</v>
          </cell>
          <cell r="Y1123">
            <v>0</v>
          </cell>
          <cell r="Z1123">
            <v>0</v>
          </cell>
          <cell r="AA1123">
            <v>0</v>
          </cell>
          <cell r="AD1123">
            <v>0</v>
          </cell>
          <cell r="AE1123">
            <v>0</v>
          </cell>
          <cell r="AF1123">
            <v>0</v>
          </cell>
        </row>
        <row r="1124">
          <cell r="M1124" t="str">
            <v>AppuiDrageoir</v>
          </cell>
          <cell r="N1124" t="str">
            <v xml:space="preserve">Appui seul ou drageoir seul (toutes largeurs) </v>
          </cell>
          <cell r="O1124" t="str">
            <v xml:space="preserve">support only or sucker only (all widths) </v>
          </cell>
          <cell r="P1124">
            <v>3</v>
          </cell>
          <cell r="Q1124">
            <v>0</v>
          </cell>
          <cell r="R1124" t="str">
            <v/>
          </cell>
          <cell r="X1124">
            <v>0</v>
          </cell>
          <cell r="Y1124">
            <v>0</v>
          </cell>
          <cell r="Z1124">
            <v>0</v>
          </cell>
          <cell r="AA1124">
            <v>0</v>
          </cell>
          <cell r="AD1124">
            <v>0</v>
          </cell>
          <cell r="AE1124">
            <v>0</v>
          </cell>
          <cell r="AF1124">
            <v>0</v>
          </cell>
        </row>
        <row r="1125">
          <cell r="M1125" t="str">
            <v>PilSeul</v>
          </cell>
          <cell r="N1125" t="str">
            <v>Pilote fixe sans poteau</v>
          </cell>
          <cell r="O1125" t="str">
            <v xml:space="preserve">Fixed pin with no post or gripper pin </v>
          </cell>
          <cell r="P1125">
            <v>1</v>
          </cell>
          <cell r="Q1125">
            <v>0</v>
          </cell>
          <cell r="R1125" t="str">
            <v/>
          </cell>
          <cell r="X1125">
            <v>0</v>
          </cell>
          <cell r="Y1125">
            <v>0</v>
          </cell>
          <cell r="Z1125">
            <v>0</v>
          </cell>
          <cell r="AA1125">
            <v>0</v>
          </cell>
          <cell r="AD1125">
            <v>0</v>
          </cell>
          <cell r="AE1125">
            <v>0</v>
          </cell>
          <cell r="AF1125">
            <v>0</v>
          </cell>
        </row>
        <row r="1126">
          <cell r="M1126" t="str">
            <v>PPlaser</v>
          </cell>
          <cell r="N1126" t="str">
            <v>Détecteur laser de présence pièce</v>
          </cell>
          <cell r="O1126" t="str">
            <v xml:space="preserve">Parts presence laser sensor </v>
          </cell>
          <cell r="P1126">
            <v>2</v>
          </cell>
          <cell r="Q1126">
            <v>0</v>
          </cell>
          <cell r="R1126" t="str">
            <v/>
          </cell>
          <cell r="X1126">
            <v>38.212650000000004</v>
          </cell>
          <cell r="Y1126">
            <v>51.636899999999997</v>
          </cell>
          <cell r="Z1126">
            <v>177.81660599988214</v>
          </cell>
          <cell r="AA1126">
            <v>267.66615599988211</v>
          </cell>
          <cell r="AD1126">
            <v>19.106325000000002</v>
          </cell>
          <cell r="AE1126">
            <v>25.818449999999999</v>
          </cell>
          <cell r="AF1126">
            <v>88.908302999941071</v>
          </cell>
        </row>
        <row r="1127">
          <cell r="M1127" t="str">
            <v>PartFixeBatiPnAut</v>
          </cell>
          <cell r="N1127" t="str">
            <v>Part fixe pour bâti de plateau sans PN et AUT</v>
          </cell>
          <cell r="O1127" t="str">
            <v>Base pour bâti de plateau sans PN et AUT</v>
          </cell>
          <cell r="P1127">
            <v>1</v>
          </cell>
          <cell r="Q1127">
            <v>0</v>
          </cell>
          <cell r="R1127" t="str">
            <v/>
          </cell>
          <cell r="X1127">
            <v>130.51237500000002</v>
          </cell>
          <cell r="Y1127">
            <v>1322.2860000000001</v>
          </cell>
          <cell r="Z1127">
            <v>606.47910599988211</v>
          </cell>
          <cell r="AA1127">
            <v>2059.2774809998823</v>
          </cell>
          <cell r="AD1127">
            <v>130.51237500000002</v>
          </cell>
          <cell r="AE1127">
            <v>1322.2860000000001</v>
          </cell>
          <cell r="AF1127">
            <v>606.47910599988211</v>
          </cell>
        </row>
        <row r="1128">
          <cell r="M1128" t="str">
            <v>Marq1Caract</v>
          </cell>
          <cell r="N1128" t="str">
            <v>Unité de marquage interne 1 caractère</v>
          </cell>
          <cell r="O1128" t="str">
            <v>Internal marking unit 1 character</v>
          </cell>
          <cell r="P1128">
            <v>1</v>
          </cell>
          <cell r="Q1128" t="str">
            <v>NLB</v>
          </cell>
          <cell r="R1128" t="str">
            <v/>
          </cell>
          <cell r="X1128">
            <v>24.360525000000003</v>
          </cell>
          <cell r="Y1128">
            <v>81.02955</v>
          </cell>
          <cell r="Z1128">
            <v>170.01039239995285</v>
          </cell>
          <cell r="AA1128">
            <v>275.40046739995284</v>
          </cell>
          <cell r="AD1128">
            <v>24.360525000000003</v>
          </cell>
          <cell r="AE1128">
            <v>81.02955</v>
          </cell>
          <cell r="AF1128">
            <v>170.01039239995285</v>
          </cell>
        </row>
        <row r="1129">
          <cell r="M1129">
            <v>0</v>
          </cell>
          <cell r="N1129">
            <v>0</v>
          </cell>
          <cell r="O1129" t="str">
            <v/>
          </cell>
          <cell r="P1129">
            <v>0</v>
          </cell>
          <cell r="Q1129">
            <v>0</v>
          </cell>
          <cell r="R1129">
            <v>0</v>
          </cell>
          <cell r="AA1129">
            <v>0</v>
          </cell>
          <cell r="AD1129" t="e">
            <v>#DIV/0!</v>
          </cell>
          <cell r="AE1129" t="e">
            <v>#DIV/0!</v>
          </cell>
          <cell r="AF1129" t="e">
            <v>#DIV/0!</v>
          </cell>
        </row>
        <row r="1130">
          <cell r="M1130">
            <v>0</v>
          </cell>
          <cell r="N1130">
            <v>0</v>
          </cell>
          <cell r="O1130" t="str">
            <v/>
          </cell>
          <cell r="P1130">
            <v>1</v>
          </cell>
          <cell r="Q1130">
            <v>0</v>
          </cell>
          <cell r="R1130">
            <v>0</v>
          </cell>
          <cell r="AA1130">
            <v>0</v>
          </cell>
          <cell r="AD1130">
            <v>0</v>
          </cell>
          <cell r="AE1130">
            <v>0</v>
          </cell>
          <cell r="AF1130">
            <v>0</v>
          </cell>
        </row>
        <row r="1131">
          <cell r="M1131" t="str">
            <v>ChaiseOutilPTI3P4P</v>
          </cell>
          <cell r="N1131" t="str">
            <v>Chaise interface Outil PTI pour 3P ou 4P</v>
          </cell>
          <cell r="O1131" t="str">
            <v>Stand interface Tool Turntable for 3P or 4P</v>
          </cell>
          <cell r="P1131">
            <v>1</v>
          </cell>
          <cell r="Q1131">
            <v>0</v>
          </cell>
          <cell r="R1131" t="str">
            <v>02</v>
          </cell>
          <cell r="X1131">
            <v>130.51237500000002</v>
          </cell>
          <cell r="Y1131">
            <v>1362.9420000000002</v>
          </cell>
          <cell r="Z1131">
            <v>700.97910599988211</v>
          </cell>
          <cell r="AA1131">
            <v>2194.4334809998822</v>
          </cell>
          <cell r="AD1131">
            <v>130.51237500000002</v>
          </cell>
          <cell r="AE1131">
            <v>1362.9420000000002</v>
          </cell>
          <cell r="AF1131">
            <v>700.97910599988211</v>
          </cell>
        </row>
        <row r="1132">
          <cell r="M1132" t="str">
            <v>PlatFortal1,5m²</v>
          </cell>
          <cell r="N1132" t="str">
            <v>Platine Fortal surface compris entre 1.2 m² et 1.5</v>
          </cell>
          <cell r="O1132" t="str">
            <v>Fortal plate surface between 1.2 m² and 1.5</v>
          </cell>
          <cell r="P1132">
            <v>1</v>
          </cell>
          <cell r="Q1132">
            <v>0</v>
          </cell>
          <cell r="R1132" t="str">
            <v>02</v>
          </cell>
          <cell r="X1132">
            <v>247.13640000000001</v>
          </cell>
          <cell r="Y1132">
            <v>1129.0301590909091</v>
          </cell>
          <cell r="Z1132">
            <v>678.22435943167739</v>
          </cell>
          <cell r="AA1132">
            <v>2054.3909185225866</v>
          </cell>
          <cell r="AD1132">
            <v>247.13640000000001</v>
          </cell>
          <cell r="AE1132">
            <v>1129.0301590909091</v>
          </cell>
          <cell r="AF1132">
            <v>678.22435943167739</v>
          </cell>
        </row>
        <row r="1133">
          <cell r="M1133" t="str">
            <v>Distrib2</v>
          </cell>
          <cell r="N1133" t="str">
            <v>Distributeur 5/2</v>
          </cell>
          <cell r="O1133" t="str">
            <v>5/2-way valve</v>
          </cell>
          <cell r="P1133">
            <v>5</v>
          </cell>
          <cell r="Q1133">
            <v>0</v>
          </cell>
          <cell r="R1133" t="str">
            <v>02</v>
          </cell>
          <cell r="X1133">
            <v>360.37575000000004</v>
          </cell>
          <cell r="Y1133">
            <v>804.72</v>
          </cell>
          <cell r="Z1133">
            <v>740.79412256153637</v>
          </cell>
          <cell r="AA1133">
            <v>1905.8898725615363</v>
          </cell>
          <cell r="AD1133">
            <v>72.075150000000008</v>
          </cell>
          <cell r="AE1133">
            <v>160.94400000000002</v>
          </cell>
          <cell r="AF1133">
            <v>148.15882451230726</v>
          </cell>
        </row>
        <row r="1134">
          <cell r="M1134" t="str">
            <v>PPinduc</v>
          </cell>
          <cell r="N1134" t="str">
            <v>Détecteur inductif de présence pièce</v>
          </cell>
          <cell r="O1134" t="str">
            <v>Inductive part presence detector</v>
          </cell>
          <cell r="P1134">
            <v>2</v>
          </cell>
          <cell r="Q1134">
            <v>0</v>
          </cell>
          <cell r="R1134" t="str">
            <v>02</v>
          </cell>
          <cell r="X1134">
            <v>38.212650000000004</v>
          </cell>
          <cell r="Y1134">
            <v>51.636899999999997</v>
          </cell>
          <cell r="Z1134">
            <v>177.81660599988214</v>
          </cell>
          <cell r="AA1134">
            <v>267.66615599988211</v>
          </cell>
          <cell r="AD1134">
            <v>19.106325000000002</v>
          </cell>
          <cell r="AE1134">
            <v>25.818449999999999</v>
          </cell>
          <cell r="AF1134">
            <v>88.908302999941071</v>
          </cell>
        </row>
        <row r="1135">
          <cell r="M1135" t="str">
            <v>RefSerrECONew_D63</v>
          </cell>
          <cell r="N1135" t="str">
            <v>Réf serrée ECO D63 Touche + Appui tous types</v>
          </cell>
          <cell r="O1135" t="str">
            <v>ECO D63 Key + Press all types</v>
          </cell>
          <cell r="P1135">
            <v>3</v>
          </cell>
          <cell r="Q1135">
            <v>0</v>
          </cell>
          <cell r="R1135" t="str">
            <v>02</v>
          </cell>
          <cell r="X1135">
            <v>53.425575000000002</v>
          </cell>
          <cell r="Y1135">
            <v>218.43045000000001</v>
          </cell>
          <cell r="Z1135">
            <v>212.82654633706323</v>
          </cell>
          <cell r="AA1135">
            <v>484.68257133706322</v>
          </cell>
          <cell r="AD1135">
            <v>17.808524999999999</v>
          </cell>
          <cell r="AE1135">
            <v>72.810150000000007</v>
          </cell>
          <cell r="AF1135">
            <v>70.942182112354416</v>
          </cell>
        </row>
        <row r="1136">
          <cell r="M1136" t="str">
            <v>Aval</v>
          </cell>
          <cell r="N1136" t="str">
            <v>Avaloir</v>
          </cell>
          <cell r="O1136" t="str">
            <v>Guide</v>
          </cell>
          <cell r="P1136">
            <v>4</v>
          </cell>
          <cell r="Q1136">
            <v>0</v>
          </cell>
          <cell r="R1136" t="str">
            <v>02</v>
          </cell>
          <cell r="X1136">
            <v>0</v>
          </cell>
          <cell r="Y1136">
            <v>0</v>
          </cell>
          <cell r="Z1136">
            <v>0</v>
          </cell>
          <cell r="AA1136">
            <v>0</v>
          </cell>
          <cell r="AD1136">
            <v>0</v>
          </cell>
          <cell r="AE1136">
            <v>0</v>
          </cell>
          <cell r="AF1136">
            <v>0</v>
          </cell>
        </row>
        <row r="1137">
          <cell r="M1137" t="str">
            <v>Pil</v>
          </cell>
          <cell r="N1137" t="str">
            <v>Pilote fixe</v>
          </cell>
          <cell r="O1137" t="str">
            <v>Fixed pin</v>
          </cell>
          <cell r="P1137">
            <v>1</v>
          </cell>
          <cell r="Q1137">
            <v>0</v>
          </cell>
          <cell r="R1137" t="str">
            <v>02</v>
          </cell>
          <cell r="X1137">
            <v>0</v>
          </cell>
          <cell r="Y1137">
            <v>0</v>
          </cell>
          <cell r="Z1137">
            <v>0</v>
          </cell>
          <cell r="AA1137">
            <v>0</v>
          </cell>
          <cell r="AD1137">
            <v>0</v>
          </cell>
          <cell r="AE1137">
            <v>0</v>
          </cell>
          <cell r="AF1137">
            <v>0</v>
          </cell>
        </row>
        <row r="1138">
          <cell r="M1138" t="str">
            <v>PilSeul</v>
          </cell>
          <cell r="N1138" t="str">
            <v>Pilote fixe sans poteau</v>
          </cell>
          <cell r="O1138" t="str">
            <v xml:space="preserve">Fixed pin with no post or gripper pin </v>
          </cell>
          <cell r="P1138">
            <v>1</v>
          </cell>
          <cell r="Q1138">
            <v>0</v>
          </cell>
          <cell r="R1138" t="str">
            <v>02</v>
          </cell>
          <cell r="X1138">
            <v>0</v>
          </cell>
          <cell r="Y1138">
            <v>0</v>
          </cell>
          <cell r="Z1138">
            <v>0</v>
          </cell>
          <cell r="AA1138">
            <v>0</v>
          </cell>
          <cell r="AD1138">
            <v>0</v>
          </cell>
          <cell r="AE1138">
            <v>0</v>
          </cell>
          <cell r="AF1138">
            <v>0</v>
          </cell>
        </row>
        <row r="1139">
          <cell r="M1139" t="str">
            <v>Ref</v>
          </cell>
          <cell r="N1139" t="str">
            <v xml:space="preserve">Appui ou drageoir (toutes largeurs) + support </v>
          </cell>
          <cell r="O1139" t="str">
            <v xml:space="preserve">Support or sucker (all widths) + support </v>
          </cell>
          <cell r="P1139">
            <v>1</v>
          </cell>
          <cell r="Q1139">
            <v>0</v>
          </cell>
          <cell r="R1139" t="str">
            <v>02</v>
          </cell>
          <cell r="X1139">
            <v>0</v>
          </cell>
          <cell r="Y1139">
            <v>0</v>
          </cell>
          <cell r="Z1139">
            <v>0</v>
          </cell>
          <cell r="AA1139">
            <v>0</v>
          </cell>
          <cell r="AD1139">
            <v>0</v>
          </cell>
          <cell r="AE1139">
            <v>0</v>
          </cell>
          <cell r="AF1139">
            <v>0</v>
          </cell>
        </row>
        <row r="1140">
          <cell r="M1140" t="str">
            <v>PilMob</v>
          </cell>
          <cell r="N1140" t="str">
            <v>Pilote escamotable</v>
          </cell>
          <cell r="O1140" t="str">
            <v>Retractable pin</v>
          </cell>
          <cell r="P1140">
            <v>1</v>
          </cell>
          <cell r="Q1140">
            <v>0</v>
          </cell>
          <cell r="R1140" t="str">
            <v>02</v>
          </cell>
          <cell r="X1140">
            <v>24.770024999999997</v>
          </cell>
          <cell r="Y1140">
            <v>72.810149999999993</v>
          </cell>
          <cell r="Z1140">
            <v>108.85830299994109</v>
          </cell>
          <cell r="AA1140">
            <v>206.43847799994109</v>
          </cell>
          <cell r="AD1140">
            <v>24.770024999999997</v>
          </cell>
          <cell r="AE1140">
            <v>72.810149999999993</v>
          </cell>
          <cell r="AF1140">
            <v>108.85830299994109</v>
          </cell>
        </row>
        <row r="1141">
          <cell r="M1141" t="str">
            <v>RefSerrECONew_D80</v>
          </cell>
          <cell r="N1141" t="str">
            <v>Réf serrée ECO D80 Touche + Appui tous types</v>
          </cell>
          <cell r="O1141" t="str">
            <v>ECO D80 Key + Press all types</v>
          </cell>
          <cell r="P1141">
            <v>2</v>
          </cell>
          <cell r="Q1141">
            <v>0</v>
          </cell>
          <cell r="R1141" t="str">
            <v>02</v>
          </cell>
          <cell r="X1141">
            <v>35.617050000000006</v>
          </cell>
          <cell r="Y1141">
            <v>145.62029999999999</v>
          </cell>
          <cell r="Z1141">
            <v>141.88436422470883</v>
          </cell>
          <cell r="AA1141">
            <v>323.12171422470885</v>
          </cell>
          <cell r="AD1141">
            <v>17.808525000000003</v>
          </cell>
          <cell r="AE1141">
            <v>72.810149999999993</v>
          </cell>
          <cell r="AF1141">
            <v>70.942182112354416</v>
          </cell>
        </row>
        <row r="1142">
          <cell r="M1142" t="str">
            <v>AppuiDrageoir</v>
          </cell>
          <cell r="N1142" t="str">
            <v xml:space="preserve">Appui seul ou drageoir seul (toutes largeurs) </v>
          </cell>
          <cell r="O1142" t="str">
            <v xml:space="preserve">support only or sucker only (all widths) </v>
          </cell>
          <cell r="P1142">
            <v>2</v>
          </cell>
          <cell r="Q1142">
            <v>0</v>
          </cell>
          <cell r="R1142" t="str">
            <v>02</v>
          </cell>
          <cell r="X1142">
            <v>0</v>
          </cell>
          <cell r="Y1142">
            <v>0</v>
          </cell>
          <cell r="Z1142">
            <v>0</v>
          </cell>
          <cell r="AA1142">
            <v>0</v>
          </cell>
          <cell r="AD1142">
            <v>0</v>
          </cell>
          <cell r="AE1142">
            <v>0</v>
          </cell>
          <cell r="AF1142">
            <v>0</v>
          </cell>
        </row>
        <row r="1143">
          <cell r="M1143" t="str">
            <v>BrasSupECO</v>
          </cell>
          <cell r="N1143" t="str">
            <v>Bras sup pour appui ou touche sur serrage ECO</v>
          </cell>
          <cell r="O1143" t="str">
            <v>Additional arm for pressing or key on ECO clamping</v>
          </cell>
          <cell r="P1143">
            <v>2</v>
          </cell>
          <cell r="Q1143">
            <v>0</v>
          </cell>
          <cell r="R1143" t="str">
            <v>02</v>
          </cell>
          <cell r="X1143">
            <v>0</v>
          </cell>
          <cell r="Y1143">
            <v>0</v>
          </cell>
          <cell r="Z1143">
            <v>0</v>
          </cell>
          <cell r="AA1143">
            <v>0</v>
          </cell>
          <cell r="AD1143">
            <v>0</v>
          </cell>
          <cell r="AE1143">
            <v>0</v>
          </cell>
          <cell r="AF1143">
            <v>0</v>
          </cell>
        </row>
        <row r="1144">
          <cell r="M1144" t="str">
            <v>Ref</v>
          </cell>
          <cell r="N1144" t="str">
            <v xml:space="preserve">Appui ou drageoir (toutes largeurs) + support </v>
          </cell>
          <cell r="O1144" t="str">
            <v xml:space="preserve">Support or sucker (all widths) + support </v>
          </cell>
          <cell r="P1144">
            <v>1</v>
          </cell>
          <cell r="Q1144">
            <v>0</v>
          </cell>
          <cell r="R1144" t="str">
            <v>02</v>
          </cell>
          <cell r="X1144">
            <v>0</v>
          </cell>
          <cell r="Y1144">
            <v>0</v>
          </cell>
          <cell r="Z1144">
            <v>0</v>
          </cell>
          <cell r="AA1144">
            <v>0</v>
          </cell>
          <cell r="AD1144">
            <v>0</v>
          </cell>
          <cell r="AE1144">
            <v>0</v>
          </cell>
          <cell r="AF1144">
            <v>0</v>
          </cell>
        </row>
        <row r="1145">
          <cell r="M1145" t="str">
            <v>Touch</v>
          </cell>
          <cell r="N1145" t="str">
            <v>Touche seule toutes largeurs</v>
          </cell>
          <cell r="O1145" t="str">
            <v>Fixed button (Endschalter)</v>
          </cell>
          <cell r="P1145">
            <v>2</v>
          </cell>
          <cell r="Q1145">
            <v>0</v>
          </cell>
          <cell r="R1145" t="str">
            <v>02</v>
          </cell>
          <cell r="X1145">
            <v>0</v>
          </cell>
          <cell r="Y1145">
            <v>0</v>
          </cell>
          <cell r="Z1145">
            <v>0</v>
          </cell>
          <cell r="AA1145">
            <v>0</v>
          </cell>
          <cell r="AD1145">
            <v>0</v>
          </cell>
          <cell r="AE1145">
            <v>0</v>
          </cell>
          <cell r="AF1145">
            <v>0</v>
          </cell>
        </row>
        <row r="1146">
          <cell r="M1146" t="str">
            <v>PilMob</v>
          </cell>
          <cell r="N1146" t="str">
            <v>Pilote escamotable</v>
          </cell>
          <cell r="O1146" t="str">
            <v>Retractable pin</v>
          </cell>
          <cell r="P1146">
            <v>1</v>
          </cell>
          <cell r="Q1146">
            <v>0</v>
          </cell>
          <cell r="R1146" t="str">
            <v>02</v>
          </cell>
          <cell r="X1146">
            <v>24.770024999999997</v>
          </cell>
          <cell r="Y1146">
            <v>72.810149999999993</v>
          </cell>
          <cell r="Z1146">
            <v>108.85830299994109</v>
          </cell>
          <cell r="AA1146">
            <v>206.43847799994109</v>
          </cell>
          <cell r="AD1146">
            <v>24.770024999999997</v>
          </cell>
          <cell r="AE1146">
            <v>72.810149999999993</v>
          </cell>
          <cell r="AF1146">
            <v>108.85830299994109</v>
          </cell>
        </row>
        <row r="1147">
          <cell r="M1147" t="str">
            <v>RefSerrECONew_D63</v>
          </cell>
          <cell r="N1147" t="str">
            <v>Réf serrée ECO D63 Touche + Appui tous types</v>
          </cell>
          <cell r="O1147" t="str">
            <v>ECO D63 Key + Press all types</v>
          </cell>
          <cell r="P1147">
            <v>1</v>
          </cell>
          <cell r="Q1147">
            <v>0</v>
          </cell>
          <cell r="R1147" t="str">
            <v>02</v>
          </cell>
          <cell r="X1147">
            <v>17.808525000000003</v>
          </cell>
          <cell r="Y1147">
            <v>72.810149999999993</v>
          </cell>
          <cell r="Z1147">
            <v>70.942182112354416</v>
          </cell>
          <cell r="AA1147">
            <v>161.56085711235443</v>
          </cell>
          <cell r="AD1147">
            <v>17.808525000000003</v>
          </cell>
          <cell r="AE1147">
            <v>72.810149999999993</v>
          </cell>
          <cell r="AF1147">
            <v>70.942182112354416</v>
          </cell>
        </row>
        <row r="1148">
          <cell r="M1148" t="str">
            <v>BrasSupECO</v>
          </cell>
          <cell r="N1148" t="str">
            <v>Bras sup pour appui ou touche sur serrage ECO</v>
          </cell>
          <cell r="O1148" t="str">
            <v>Additional arm for pressing or key on ECO clamping</v>
          </cell>
          <cell r="P1148">
            <v>3</v>
          </cell>
          <cell r="Q1148">
            <v>0</v>
          </cell>
          <cell r="R1148" t="str">
            <v>02</v>
          </cell>
          <cell r="X1148">
            <v>0</v>
          </cell>
          <cell r="Y1148">
            <v>0</v>
          </cell>
          <cell r="Z1148">
            <v>0</v>
          </cell>
          <cell r="AA1148">
            <v>0</v>
          </cell>
          <cell r="AD1148">
            <v>0</v>
          </cell>
          <cell r="AE1148">
            <v>0</v>
          </cell>
          <cell r="AF1148">
            <v>0</v>
          </cell>
        </row>
        <row r="1149">
          <cell r="M1149" t="str">
            <v>Touch</v>
          </cell>
          <cell r="N1149" t="str">
            <v>Touche seule toutes largeurs</v>
          </cell>
          <cell r="O1149" t="str">
            <v>Fixed button (Endschalter)</v>
          </cell>
          <cell r="P1149">
            <v>3</v>
          </cell>
          <cell r="Q1149">
            <v>0</v>
          </cell>
          <cell r="R1149" t="str">
            <v>02</v>
          </cell>
          <cell r="X1149">
            <v>0</v>
          </cell>
          <cell r="Y1149">
            <v>0</v>
          </cell>
          <cell r="Z1149">
            <v>0</v>
          </cell>
          <cell r="AA1149">
            <v>0</v>
          </cell>
          <cell r="AD1149">
            <v>0</v>
          </cell>
          <cell r="AE1149">
            <v>0</v>
          </cell>
          <cell r="AF1149">
            <v>0</v>
          </cell>
        </row>
        <row r="1150">
          <cell r="M1150" t="str">
            <v>Ref</v>
          </cell>
          <cell r="N1150" t="str">
            <v xml:space="preserve">Appui ou drageoir (toutes largeurs) + support </v>
          </cell>
          <cell r="O1150" t="str">
            <v xml:space="preserve">Support or sucker (all widths) + support </v>
          </cell>
          <cell r="P1150">
            <v>2</v>
          </cell>
          <cell r="Q1150">
            <v>0</v>
          </cell>
          <cell r="R1150" t="str">
            <v>02</v>
          </cell>
          <cell r="X1150">
            <v>0</v>
          </cell>
          <cell r="Y1150">
            <v>0</v>
          </cell>
          <cell r="Z1150">
            <v>0</v>
          </cell>
          <cell r="AA1150">
            <v>0</v>
          </cell>
          <cell r="AD1150">
            <v>0</v>
          </cell>
          <cell r="AE1150">
            <v>0</v>
          </cell>
          <cell r="AF1150">
            <v>0</v>
          </cell>
        </row>
        <row r="1151">
          <cell r="M1151" t="str">
            <v>AppuiDrageoir</v>
          </cell>
          <cell r="N1151" t="str">
            <v xml:space="preserve">Appui seul ou drageoir seul (toutes largeurs) </v>
          </cell>
          <cell r="O1151" t="str">
            <v xml:space="preserve">support only or sucker only (all widths) </v>
          </cell>
          <cell r="P1151">
            <v>3</v>
          </cell>
          <cell r="Q1151">
            <v>0</v>
          </cell>
          <cell r="R1151" t="str">
            <v>02</v>
          </cell>
          <cell r="X1151">
            <v>0</v>
          </cell>
          <cell r="Y1151">
            <v>0</v>
          </cell>
          <cell r="Z1151">
            <v>0</v>
          </cell>
          <cell r="AA1151">
            <v>0</v>
          </cell>
          <cell r="AD1151">
            <v>0</v>
          </cell>
          <cell r="AE1151">
            <v>0</v>
          </cell>
          <cell r="AF1151">
            <v>0</v>
          </cell>
        </row>
        <row r="1152">
          <cell r="M1152" t="str">
            <v>PilMobECO</v>
          </cell>
          <cell r="N1152" t="str">
            <v xml:space="preserve">Pilote mobile sur serrage ECO d=50 </v>
          </cell>
          <cell r="O1152" t="str">
            <v xml:space="preserve">Mobile pin on ECO clamping d=50 </v>
          </cell>
          <cell r="P1152">
            <v>1</v>
          </cell>
          <cell r="Q1152">
            <v>0</v>
          </cell>
          <cell r="R1152" t="str">
            <v>02</v>
          </cell>
          <cell r="X1152">
            <v>24.770024999999997</v>
          </cell>
          <cell r="Y1152">
            <v>72.810149999999993</v>
          </cell>
          <cell r="Z1152">
            <v>108.85830299994109</v>
          </cell>
          <cell r="AA1152">
            <v>206.43847799994109</v>
          </cell>
          <cell r="AD1152">
            <v>24.770024999999997</v>
          </cell>
          <cell r="AE1152">
            <v>72.810149999999993</v>
          </cell>
          <cell r="AF1152">
            <v>108.85830299994109</v>
          </cell>
        </row>
        <row r="1153">
          <cell r="M1153" t="str">
            <v>BrasSupECO</v>
          </cell>
          <cell r="N1153" t="str">
            <v>Bras sup pour appui ou touche sur serrage ECO</v>
          </cell>
          <cell r="O1153" t="str">
            <v>Additional arm for pressing or key on ECO clamping</v>
          </cell>
          <cell r="P1153">
            <v>1</v>
          </cell>
          <cell r="Q1153">
            <v>0</v>
          </cell>
          <cell r="R1153" t="str">
            <v>02</v>
          </cell>
          <cell r="X1153">
            <v>0</v>
          </cell>
          <cell r="Y1153">
            <v>0</v>
          </cell>
          <cell r="Z1153">
            <v>0</v>
          </cell>
          <cell r="AA1153">
            <v>0</v>
          </cell>
          <cell r="AD1153">
            <v>0</v>
          </cell>
          <cell r="AE1153">
            <v>0</v>
          </cell>
          <cell r="AF1153">
            <v>0</v>
          </cell>
        </row>
        <row r="1154">
          <cell r="M1154" t="str">
            <v>Touch</v>
          </cell>
          <cell r="N1154" t="str">
            <v>Touche seule toutes largeurs</v>
          </cell>
          <cell r="O1154" t="str">
            <v>Fixed button (Endschalter)</v>
          </cell>
          <cell r="P1154">
            <v>2</v>
          </cell>
          <cell r="Q1154">
            <v>0</v>
          </cell>
          <cell r="R1154" t="str">
            <v>02</v>
          </cell>
          <cell r="X1154">
            <v>0</v>
          </cell>
          <cell r="Y1154">
            <v>0</v>
          </cell>
          <cell r="Z1154">
            <v>0</v>
          </cell>
          <cell r="AA1154">
            <v>0</v>
          </cell>
          <cell r="AD1154">
            <v>0</v>
          </cell>
          <cell r="AE1154">
            <v>0</v>
          </cell>
          <cell r="AF1154">
            <v>0</v>
          </cell>
        </row>
        <row r="1155">
          <cell r="M1155" t="str">
            <v>BrasSupECO</v>
          </cell>
          <cell r="N1155" t="str">
            <v>Bras sup pour appui ou touche sur serrage ECO</v>
          </cell>
          <cell r="O1155" t="str">
            <v>Additional arm for pressing or key on ECO clamping</v>
          </cell>
          <cell r="P1155">
            <v>2</v>
          </cell>
          <cell r="Q1155">
            <v>0</v>
          </cell>
          <cell r="R1155" t="str">
            <v>02</v>
          </cell>
          <cell r="X1155">
            <v>0</v>
          </cell>
          <cell r="Y1155">
            <v>0</v>
          </cell>
          <cell r="Z1155">
            <v>0</v>
          </cell>
          <cell r="AA1155">
            <v>0</v>
          </cell>
          <cell r="AD1155">
            <v>0</v>
          </cell>
          <cell r="AE1155">
            <v>0</v>
          </cell>
          <cell r="AF1155">
            <v>0</v>
          </cell>
        </row>
        <row r="1156">
          <cell r="M1156" t="str">
            <v>AppuiDrageoir</v>
          </cell>
          <cell r="N1156" t="str">
            <v xml:space="preserve">Appui seul ou drageoir seul (toutes largeurs) </v>
          </cell>
          <cell r="O1156" t="str">
            <v xml:space="preserve">support only or sucker only (all widths) </v>
          </cell>
          <cell r="P1156">
            <v>3</v>
          </cell>
          <cell r="Q1156">
            <v>0</v>
          </cell>
          <cell r="R1156" t="str">
            <v>02</v>
          </cell>
          <cell r="X1156">
            <v>0</v>
          </cell>
          <cell r="Y1156">
            <v>0</v>
          </cell>
          <cell r="Z1156">
            <v>0</v>
          </cell>
          <cell r="AA1156">
            <v>0</v>
          </cell>
          <cell r="AD1156">
            <v>0</v>
          </cell>
          <cell r="AE1156">
            <v>0</v>
          </cell>
          <cell r="AF1156">
            <v>0</v>
          </cell>
        </row>
        <row r="1157">
          <cell r="M1157" t="str">
            <v>PilSeul</v>
          </cell>
          <cell r="N1157" t="str">
            <v>Pilote fixe sans poteau</v>
          </cell>
          <cell r="O1157" t="str">
            <v xml:space="preserve">Fixed pin with no post or gripper pin </v>
          </cell>
          <cell r="P1157">
            <v>1</v>
          </cell>
          <cell r="Q1157">
            <v>0</v>
          </cell>
          <cell r="R1157" t="str">
            <v>02</v>
          </cell>
          <cell r="X1157">
            <v>0</v>
          </cell>
          <cell r="Y1157">
            <v>0</v>
          </cell>
          <cell r="Z1157">
            <v>0</v>
          </cell>
          <cell r="AA1157">
            <v>0</v>
          </cell>
          <cell r="AD1157">
            <v>0</v>
          </cell>
          <cell r="AE1157">
            <v>0</v>
          </cell>
          <cell r="AF1157">
            <v>0</v>
          </cell>
        </row>
        <row r="1158">
          <cell r="M1158" t="str">
            <v>PPlaser</v>
          </cell>
          <cell r="N1158" t="str">
            <v>Détecteur laser de présence pièce</v>
          </cell>
          <cell r="O1158" t="str">
            <v xml:space="preserve">Parts presence laser sensor </v>
          </cell>
          <cell r="P1158">
            <v>2</v>
          </cell>
          <cell r="Q1158">
            <v>0</v>
          </cell>
          <cell r="R1158" t="str">
            <v>02</v>
          </cell>
          <cell r="X1158">
            <v>38.212650000000004</v>
          </cell>
          <cell r="Y1158">
            <v>51.636899999999997</v>
          </cell>
          <cell r="Z1158">
            <v>177.81660599988214</v>
          </cell>
          <cell r="AA1158">
            <v>267.66615599988211</v>
          </cell>
          <cell r="AD1158">
            <v>19.106325000000002</v>
          </cell>
          <cell r="AE1158">
            <v>25.818449999999999</v>
          </cell>
          <cell r="AF1158">
            <v>88.908302999941071</v>
          </cell>
        </row>
        <row r="1159">
          <cell r="M1159" t="str">
            <v>PartFixeBatiPnAut</v>
          </cell>
          <cell r="N1159" t="str">
            <v>Part fixe pour bâti de plateau sans PN et AUT</v>
          </cell>
          <cell r="O1159" t="str">
            <v>Base pour bâti de plateau sans PN et AUT</v>
          </cell>
          <cell r="P1159">
            <v>1</v>
          </cell>
          <cell r="Q1159">
            <v>0</v>
          </cell>
          <cell r="R1159" t="str">
            <v>02</v>
          </cell>
          <cell r="X1159">
            <v>130.51237500000002</v>
          </cell>
          <cell r="Y1159">
            <v>1322.2860000000001</v>
          </cell>
          <cell r="Z1159">
            <v>606.47910599988211</v>
          </cell>
          <cell r="AA1159">
            <v>2059.2774809998823</v>
          </cell>
          <cell r="AD1159">
            <v>130.51237500000002</v>
          </cell>
          <cell r="AE1159">
            <v>1322.2860000000001</v>
          </cell>
          <cell r="AF1159">
            <v>606.47910599988211</v>
          </cell>
        </row>
        <row r="1160">
          <cell r="M1160" t="str">
            <v>Marq1Caract</v>
          </cell>
          <cell r="N1160" t="str">
            <v>Unité de marquage interne 1 caractère</v>
          </cell>
          <cell r="O1160" t="str">
            <v>Internal marking unit 1 character</v>
          </cell>
          <cell r="P1160">
            <v>1</v>
          </cell>
          <cell r="Q1160" t="str">
            <v>NLB</v>
          </cell>
          <cell r="R1160" t="str">
            <v>02</v>
          </cell>
          <cell r="X1160">
            <v>24.360525000000003</v>
          </cell>
          <cell r="Y1160">
            <v>81.02955</v>
          </cell>
          <cell r="Z1160">
            <v>170.01039239995285</v>
          </cell>
          <cell r="AA1160">
            <v>275.40046739995284</v>
          </cell>
          <cell r="AD1160">
            <v>24.360525000000003</v>
          </cell>
          <cell r="AE1160">
            <v>81.02955</v>
          </cell>
          <cell r="AF1160">
            <v>170.01039239995285</v>
          </cell>
        </row>
        <row r="1161">
          <cell r="M1161">
            <v>0</v>
          </cell>
          <cell r="N1161">
            <v>0</v>
          </cell>
          <cell r="O1161" t="str">
            <v/>
          </cell>
          <cell r="P1161">
            <v>0</v>
          </cell>
          <cell r="Q1161">
            <v>0</v>
          </cell>
          <cell r="R1161">
            <v>0</v>
          </cell>
          <cell r="AA1161">
            <v>0</v>
          </cell>
          <cell r="AD1161" t="e">
            <v>#DIV/0!</v>
          </cell>
          <cell r="AE1161" t="e">
            <v>#DIV/0!</v>
          </cell>
          <cell r="AF1161" t="e">
            <v>#DIV/0!</v>
          </cell>
        </row>
        <row r="1162">
          <cell r="M1162">
            <v>0</v>
          </cell>
          <cell r="N1162">
            <v>0</v>
          </cell>
          <cell r="O1162" t="str">
            <v/>
          </cell>
          <cell r="P1162">
            <v>1</v>
          </cell>
          <cell r="Q1162">
            <v>0</v>
          </cell>
          <cell r="R1162">
            <v>0</v>
          </cell>
          <cell r="AA1162">
            <v>0</v>
          </cell>
          <cell r="AD1162">
            <v>0</v>
          </cell>
          <cell r="AE1162">
            <v>0</v>
          </cell>
          <cell r="AF1162">
            <v>0</v>
          </cell>
        </row>
        <row r="1163">
          <cell r="M1163" t="str">
            <v>SupportMecano</v>
          </cell>
          <cell r="N1163" t="str">
            <v>Support mécanosoudé 200x200x400</v>
          </cell>
          <cell r="O1163" t="str">
            <v>Mechanically welded support 200x200x400x400</v>
          </cell>
          <cell r="P1163">
            <v>2</v>
          </cell>
          <cell r="Q1163" t="str">
            <v>rang 1</v>
          </cell>
          <cell r="R1163" t="str">
            <v/>
          </cell>
          <cell r="X1163">
            <v>0</v>
          </cell>
          <cell r="Y1163">
            <v>0</v>
          </cell>
          <cell r="Z1163">
            <v>0</v>
          </cell>
          <cell r="AA1163">
            <v>0</v>
          </cell>
          <cell r="AD1163">
            <v>0</v>
          </cell>
          <cell r="AE1163">
            <v>0</v>
          </cell>
          <cell r="AF1163">
            <v>0</v>
          </cell>
        </row>
        <row r="1164">
          <cell r="M1164" t="str">
            <v>SupportMecano</v>
          </cell>
          <cell r="N1164" t="str">
            <v>Support mécanosoudé 200x200x400</v>
          </cell>
          <cell r="O1164" t="str">
            <v>Mechanically welded support 200x200x400x400</v>
          </cell>
          <cell r="P1164">
            <v>6</v>
          </cell>
          <cell r="Q1164" t="str">
            <v>rang 2 et 3 et 4</v>
          </cell>
          <cell r="R1164" t="str">
            <v>02</v>
          </cell>
          <cell r="X1164">
            <v>0</v>
          </cell>
          <cell r="Y1164">
            <v>0</v>
          </cell>
          <cell r="Z1164">
            <v>0</v>
          </cell>
          <cell r="AA1164">
            <v>0</v>
          </cell>
          <cell r="AD1164">
            <v>0</v>
          </cell>
          <cell r="AE1164">
            <v>0</v>
          </cell>
          <cell r="AF1164">
            <v>0</v>
          </cell>
        </row>
        <row r="1165">
          <cell r="M1165" t="str">
            <v>UnitGuidLinPt</v>
          </cell>
          <cell r="N1165" t="str">
            <v>Unité guidage linéaire compact Ø 50 course 50</v>
          </cell>
          <cell r="O1165" t="str">
            <v>Compact guide unit Ø 50 stroke 50</v>
          </cell>
          <cell r="P1165">
            <v>3</v>
          </cell>
          <cell r="Q1165" t="str">
            <v>staion de dechargement</v>
          </cell>
          <cell r="R1165" t="str">
            <v/>
          </cell>
          <cell r="X1165">
            <v>79.224074999999999</v>
          </cell>
          <cell r="Y1165">
            <v>328.37490000000003</v>
          </cell>
          <cell r="Z1165">
            <v>326.57490899982321</v>
          </cell>
          <cell r="AA1165">
            <v>734.17388399982315</v>
          </cell>
          <cell r="AD1165">
            <v>26.408024999999999</v>
          </cell>
          <cell r="AE1165">
            <v>109.45830000000001</v>
          </cell>
          <cell r="AF1165">
            <v>108.85830299994107</v>
          </cell>
        </row>
        <row r="1166">
          <cell r="M1166" t="str">
            <v>SupportMecano</v>
          </cell>
          <cell r="N1166" t="str">
            <v>Support mécanosoudé 200x200x400</v>
          </cell>
          <cell r="O1166" t="str">
            <v>Mechanically welded support 200x200x400x400</v>
          </cell>
          <cell r="P1166">
            <v>1</v>
          </cell>
          <cell r="Q1166" t="str">
            <v>dechargement 1</v>
          </cell>
          <cell r="R1166" t="str">
            <v/>
          </cell>
          <cell r="X1166">
            <v>0</v>
          </cell>
          <cell r="Y1166">
            <v>0</v>
          </cell>
          <cell r="Z1166">
            <v>0</v>
          </cell>
          <cell r="AA1166">
            <v>0</v>
          </cell>
          <cell r="AD1166">
            <v>0</v>
          </cell>
          <cell r="AE1166">
            <v>0</v>
          </cell>
          <cell r="AF1166">
            <v>0</v>
          </cell>
        </row>
        <row r="1167">
          <cell r="M1167" t="str">
            <v>SupportMecano</v>
          </cell>
          <cell r="N1167" t="str">
            <v>Support mécanosoudé 200x200x400</v>
          </cell>
          <cell r="O1167" t="str">
            <v>Mechanically welded support 200x200x400x400</v>
          </cell>
          <cell r="P1167">
            <v>3</v>
          </cell>
          <cell r="Q1167" t="str">
            <v>dechargement 2 ET 3et 4</v>
          </cell>
          <cell r="R1167" t="str">
            <v>02</v>
          </cell>
          <cell r="X1167">
            <v>0</v>
          </cell>
          <cell r="Y1167">
            <v>0</v>
          </cell>
          <cell r="Z1167">
            <v>0</v>
          </cell>
          <cell r="AA1167">
            <v>0</v>
          </cell>
          <cell r="AD1167">
            <v>0</v>
          </cell>
          <cell r="AE1167">
            <v>0</v>
          </cell>
          <cell r="AF1167">
            <v>0</v>
          </cell>
        </row>
        <row r="1168">
          <cell r="M1168" t="str">
            <v>AppuiPrat</v>
          </cell>
          <cell r="N1168" t="str">
            <v>Appui seul au pratique</v>
          </cell>
          <cell r="O1168" t="str">
            <v>Support without clamp</v>
          </cell>
          <cell r="P1168">
            <v>4</v>
          </cell>
          <cell r="Q1168" t="str">
            <v>dechargement 1</v>
          </cell>
          <cell r="R1168" t="str">
            <v/>
          </cell>
          <cell r="X1168">
            <v>0</v>
          </cell>
          <cell r="Y1168">
            <v>0</v>
          </cell>
          <cell r="Z1168">
            <v>0</v>
          </cell>
          <cell r="AA1168">
            <v>0</v>
          </cell>
          <cell r="AD1168">
            <v>0</v>
          </cell>
          <cell r="AE1168">
            <v>0</v>
          </cell>
          <cell r="AF1168">
            <v>0</v>
          </cell>
        </row>
        <row r="1169">
          <cell r="M1169" t="str">
            <v>AppuiPrat</v>
          </cell>
          <cell r="N1169" t="str">
            <v>Appui seul au pratique</v>
          </cell>
          <cell r="O1169" t="str">
            <v>Support without clamp</v>
          </cell>
          <cell r="P1169">
            <v>12</v>
          </cell>
          <cell r="Q1169" t="str">
            <v>dechargement 2 et 3 et 4</v>
          </cell>
          <cell r="R1169" t="str">
            <v>02</v>
          </cell>
          <cell r="X1169">
            <v>0</v>
          </cell>
          <cell r="Y1169">
            <v>0</v>
          </cell>
          <cell r="Z1169">
            <v>0</v>
          </cell>
          <cell r="AA1169">
            <v>0</v>
          </cell>
          <cell r="AD1169">
            <v>0</v>
          </cell>
          <cell r="AE1169">
            <v>0</v>
          </cell>
          <cell r="AF1169">
            <v>0</v>
          </cell>
        </row>
        <row r="1170">
          <cell r="M1170" t="str">
            <v>Aval</v>
          </cell>
          <cell r="N1170" t="str">
            <v>Avaloir</v>
          </cell>
          <cell r="O1170" t="str">
            <v>Guide</v>
          </cell>
          <cell r="P1170">
            <v>4</v>
          </cell>
          <cell r="Q1170">
            <v>0</v>
          </cell>
          <cell r="R1170" t="str">
            <v/>
          </cell>
          <cell r="X1170">
            <v>0</v>
          </cell>
          <cell r="Y1170">
            <v>0</v>
          </cell>
          <cell r="Z1170">
            <v>0</v>
          </cell>
          <cell r="AA1170">
            <v>0</v>
          </cell>
          <cell r="AD1170">
            <v>0</v>
          </cell>
          <cell r="AE1170">
            <v>0</v>
          </cell>
          <cell r="AF1170">
            <v>0</v>
          </cell>
        </row>
        <row r="1171">
          <cell r="M1171" t="str">
            <v>Aval</v>
          </cell>
          <cell r="N1171" t="str">
            <v>Avaloir</v>
          </cell>
          <cell r="O1171" t="str">
            <v>Guide</v>
          </cell>
          <cell r="P1171">
            <v>8</v>
          </cell>
          <cell r="Q1171">
            <v>0</v>
          </cell>
          <cell r="R1171" t="str">
            <v>02</v>
          </cell>
          <cell r="X1171">
            <v>0</v>
          </cell>
          <cell r="Y1171">
            <v>0</v>
          </cell>
          <cell r="Z1171">
            <v>0</v>
          </cell>
          <cell r="AA1171">
            <v>0</v>
          </cell>
          <cell r="AD1171">
            <v>0</v>
          </cell>
          <cell r="AE1171">
            <v>0</v>
          </cell>
          <cell r="AF1171">
            <v>0</v>
          </cell>
        </row>
        <row r="1172">
          <cell r="M1172" t="str">
            <v>PPinduc</v>
          </cell>
          <cell r="N1172" t="str">
            <v>Détecteur inductif de présence pièce</v>
          </cell>
          <cell r="O1172" t="str">
            <v>Inductive part presence detector</v>
          </cell>
          <cell r="P1172">
            <v>6</v>
          </cell>
          <cell r="Q1172" t="str">
            <v>2 par station</v>
          </cell>
          <cell r="R1172" t="str">
            <v/>
          </cell>
          <cell r="X1172">
            <v>114.63795000000002</v>
          </cell>
          <cell r="Y1172">
            <v>154.91069999999999</v>
          </cell>
          <cell r="Z1172">
            <v>533.44981799964637</v>
          </cell>
          <cell r="AA1172">
            <v>802.99846799964644</v>
          </cell>
          <cell r="AD1172">
            <v>19.106325000000002</v>
          </cell>
          <cell r="AE1172">
            <v>25.818449999999999</v>
          </cell>
          <cell r="AF1172">
            <v>88.908302999941057</v>
          </cell>
        </row>
        <row r="1173">
          <cell r="M1173" t="str">
            <v>Distrib2</v>
          </cell>
          <cell r="N1173" t="str">
            <v>Distributeur 5/2</v>
          </cell>
          <cell r="O1173" t="str">
            <v>5/2-way valve</v>
          </cell>
          <cell r="P1173">
            <v>4</v>
          </cell>
          <cell r="Q1173" t="str">
            <v>4 stations</v>
          </cell>
          <cell r="R1173" t="str">
            <v/>
          </cell>
          <cell r="X1173">
            <v>288.30060000000003</v>
          </cell>
          <cell r="Y1173">
            <v>643.77600000000007</v>
          </cell>
          <cell r="Z1173">
            <v>592.63529804922905</v>
          </cell>
          <cell r="AA1173">
            <v>1524.7118980492291</v>
          </cell>
          <cell r="AD1173">
            <v>72.075150000000008</v>
          </cell>
          <cell r="AE1173">
            <v>160.94400000000002</v>
          </cell>
          <cell r="AF1173">
            <v>148.15882451230726</v>
          </cell>
        </row>
        <row r="1174">
          <cell r="M1174" t="str">
            <v>UnitGuidLinPt</v>
          </cell>
          <cell r="N1174" t="str">
            <v>Unité guidage linéaire compact Ø 50 course 50</v>
          </cell>
          <cell r="O1174" t="str">
            <v>Compact guide unit Ø 50 stroke 50</v>
          </cell>
          <cell r="P1174">
            <v>2</v>
          </cell>
          <cell r="Q1174" t="str">
            <v>butee de retenu 2 par rangée</v>
          </cell>
          <cell r="R1174" t="str">
            <v/>
          </cell>
          <cell r="X1174">
            <v>52.816049999999997</v>
          </cell>
          <cell r="Y1174">
            <v>218.91660000000002</v>
          </cell>
          <cell r="Z1174">
            <v>217.71660599988218</v>
          </cell>
          <cell r="AA1174">
            <v>489.44925599988221</v>
          </cell>
          <cell r="AD1174">
            <v>26.408024999999999</v>
          </cell>
          <cell r="AE1174">
            <v>109.45830000000001</v>
          </cell>
          <cell r="AF1174">
            <v>108.85830299994109</v>
          </cell>
        </row>
        <row r="1175">
          <cell r="M1175" t="str">
            <v>UnitGuidLinPt</v>
          </cell>
          <cell r="N1175" t="str">
            <v>Unité guidage linéaire compact Ø 50 course 50</v>
          </cell>
          <cell r="O1175" t="str">
            <v>Compact guide unit Ø 50 stroke 50</v>
          </cell>
          <cell r="P1175">
            <v>6</v>
          </cell>
          <cell r="Q1175" t="str">
            <v>butee de retenu 2 par rangée</v>
          </cell>
          <cell r="R1175" t="str">
            <v>02</v>
          </cell>
          <cell r="X1175">
            <v>158.44815</v>
          </cell>
          <cell r="Y1175">
            <v>656.74980000000005</v>
          </cell>
          <cell r="Z1175">
            <v>653.14981799964642</v>
          </cell>
          <cell r="AA1175">
            <v>1468.3477679996463</v>
          </cell>
          <cell r="AD1175">
            <v>26.408024999999999</v>
          </cell>
          <cell r="AE1175">
            <v>109.45830000000001</v>
          </cell>
          <cell r="AF1175">
            <v>108.85830299994107</v>
          </cell>
        </row>
        <row r="1176">
          <cell r="M1176" t="str">
            <v>AppuiPrat</v>
          </cell>
          <cell r="N1176" t="str">
            <v>Appui seul au pratique</v>
          </cell>
          <cell r="O1176" t="str">
            <v>Support without clamp</v>
          </cell>
          <cell r="P1176">
            <v>4</v>
          </cell>
          <cell r="Q1176" t="str">
            <v>appui de retenu</v>
          </cell>
          <cell r="R1176" t="str">
            <v/>
          </cell>
          <cell r="X1176">
            <v>0</v>
          </cell>
          <cell r="Y1176">
            <v>0</v>
          </cell>
          <cell r="Z1176">
            <v>0</v>
          </cell>
          <cell r="AA1176">
            <v>0</v>
          </cell>
          <cell r="AD1176">
            <v>0</v>
          </cell>
          <cell r="AE1176">
            <v>0</v>
          </cell>
          <cell r="AF1176">
            <v>0</v>
          </cell>
        </row>
        <row r="1177">
          <cell r="M1177" t="str">
            <v>AppuiPrat</v>
          </cell>
          <cell r="N1177" t="str">
            <v>Appui seul au pratique</v>
          </cell>
          <cell r="O1177" t="str">
            <v>Support without clamp</v>
          </cell>
          <cell r="P1177">
            <v>12</v>
          </cell>
          <cell r="Q1177" t="str">
            <v>appui de retenu</v>
          </cell>
          <cell r="R1177" t="str">
            <v>02</v>
          </cell>
          <cell r="X1177">
            <v>0</v>
          </cell>
          <cell r="Y1177">
            <v>0</v>
          </cell>
          <cell r="Z1177">
            <v>0</v>
          </cell>
          <cell r="AA1177">
            <v>0</v>
          </cell>
          <cell r="AD1177">
            <v>0</v>
          </cell>
          <cell r="AE1177">
            <v>0</v>
          </cell>
          <cell r="AF1177">
            <v>0</v>
          </cell>
        </row>
        <row r="1178">
          <cell r="M1178">
            <v>0</v>
          </cell>
          <cell r="N1178">
            <v>0</v>
          </cell>
          <cell r="O1178" t="str">
            <v/>
          </cell>
          <cell r="P1178">
            <v>0</v>
          </cell>
          <cell r="Q1178">
            <v>0</v>
          </cell>
          <cell r="R1178">
            <v>0</v>
          </cell>
          <cell r="AA1178">
            <v>0</v>
          </cell>
          <cell r="AD1178" t="e">
            <v>#DIV/0!</v>
          </cell>
          <cell r="AE1178" t="e">
            <v>#DIV/0!</v>
          </cell>
          <cell r="AF1178" t="e">
            <v>#DIV/0!</v>
          </cell>
        </row>
        <row r="1179">
          <cell r="M1179">
            <v>0</v>
          </cell>
          <cell r="N1179">
            <v>0</v>
          </cell>
          <cell r="O1179" t="str">
            <v/>
          </cell>
          <cell r="P1179">
            <v>1</v>
          </cell>
          <cell r="Q1179">
            <v>0</v>
          </cell>
          <cell r="R1179">
            <v>0</v>
          </cell>
          <cell r="AA1179">
            <v>0</v>
          </cell>
          <cell r="AD1179">
            <v>0</v>
          </cell>
          <cell r="AE1179">
            <v>0</v>
          </cell>
          <cell r="AF1179">
            <v>0</v>
          </cell>
        </row>
        <row r="1180">
          <cell r="M1180" t="str">
            <v>Reh1000</v>
          </cell>
          <cell r="N1180" t="str">
            <v>Réhausse robot h&lt;1000mm</v>
          </cell>
          <cell r="O1180" t="str">
            <v>Robot extension h&lt;1000mm</v>
          </cell>
          <cell r="P1180">
            <v>1</v>
          </cell>
          <cell r="Q1180">
            <v>0</v>
          </cell>
          <cell r="R1180" t="str">
            <v/>
          </cell>
          <cell r="X1180">
            <v>0</v>
          </cell>
          <cell r="Y1180">
            <v>29.809500000000003</v>
          </cell>
          <cell r="Z1180">
            <v>10.5</v>
          </cell>
          <cell r="AA1180">
            <v>40.3095</v>
          </cell>
          <cell r="AD1180">
            <v>0</v>
          </cell>
          <cell r="AE1180">
            <v>29.809500000000003</v>
          </cell>
          <cell r="AF1180">
            <v>10.5</v>
          </cell>
        </row>
        <row r="1181">
          <cell r="M1181" t="str">
            <v>Robotnu1</v>
          </cell>
          <cell r="N1181" t="str">
            <v>Robot nu bras 2,65m / 165 Kg</v>
          </cell>
          <cell r="O1181" t="str">
            <v>Robot bare arm 2.65m / 165 Kg</v>
          </cell>
          <cell r="P1181">
            <v>1</v>
          </cell>
          <cell r="Q1181">
            <v>0</v>
          </cell>
          <cell r="R1181" t="str">
            <v/>
          </cell>
          <cell r="X1181">
            <v>0</v>
          </cell>
          <cell r="Y1181">
            <v>0</v>
          </cell>
          <cell r="Z1181">
            <v>0</v>
          </cell>
          <cell r="AA1181">
            <v>0</v>
          </cell>
          <cell r="AD1181">
            <v>0</v>
          </cell>
          <cell r="AE1181">
            <v>0</v>
          </cell>
          <cell r="AF1181">
            <v>0</v>
          </cell>
        </row>
        <row r="1182">
          <cell r="M1182" t="str">
            <v>Robotintégration-V11</v>
          </cell>
          <cell r="N1182" t="str">
            <v>Intégration robot + baie sur site -V11</v>
          </cell>
          <cell r="O1182" t="str">
            <v>Robot + bay integration on site -V11</v>
          </cell>
          <cell r="P1182">
            <v>1</v>
          </cell>
          <cell r="Q1182">
            <v>0</v>
          </cell>
          <cell r="R1182" t="str">
            <v/>
          </cell>
          <cell r="X1182">
            <v>272.35057499999999</v>
          </cell>
          <cell r="Y1182">
            <v>862.84800000000007</v>
          </cell>
          <cell r="Z1182">
            <v>1585.7331209995875</v>
          </cell>
          <cell r="AA1182">
            <v>2720.9316959995876</v>
          </cell>
          <cell r="AD1182">
            <v>272.35057499999999</v>
          </cell>
          <cell r="AE1182">
            <v>862.84800000000007</v>
          </cell>
          <cell r="AF1182">
            <v>1585.7331209995875</v>
          </cell>
        </row>
        <row r="1183">
          <cell r="M1183" t="str">
            <v>SEL-MF</v>
          </cell>
          <cell r="N1183" t="str">
            <v>Applicatif Robot SEL en Moyenne Fréquence</v>
          </cell>
          <cell r="O1183" t="str">
            <v>Medium Frequency SEL Robot Application</v>
          </cell>
          <cell r="P1183">
            <v>1</v>
          </cell>
          <cell r="Q1183">
            <v>0</v>
          </cell>
          <cell r="R1183" t="str">
            <v/>
          </cell>
          <cell r="X1183">
            <v>21.930300000000003</v>
          </cell>
          <cell r="Y1183">
            <v>1168.179075</v>
          </cell>
          <cell r="Z1183">
            <v>772.458302999941</v>
          </cell>
          <cell r="AA1183">
            <v>1962.567677999941</v>
          </cell>
          <cell r="AD1183">
            <v>21.930300000000003</v>
          </cell>
          <cell r="AE1183">
            <v>1168.179075</v>
          </cell>
          <cell r="AF1183">
            <v>772.458302999941</v>
          </cell>
        </row>
        <row r="1184">
          <cell r="M1184" t="str">
            <v>TrajSoud</v>
          </cell>
          <cell r="N1184" t="str">
            <v>Trajectoire de soudure(clinchage, arc tiré, rivet)</v>
          </cell>
          <cell r="O1184" t="str">
            <v>Welding path (clinching, pulled arc, rivet)</v>
          </cell>
          <cell r="P1184">
            <v>1</v>
          </cell>
          <cell r="Q1184" t="str">
            <v>OP10 Face A</v>
          </cell>
          <cell r="R1184" t="str">
            <v/>
          </cell>
          <cell r="X1184">
            <v>0</v>
          </cell>
          <cell r="Y1184">
            <v>0</v>
          </cell>
          <cell r="Z1184">
            <v>0</v>
          </cell>
          <cell r="AA1184">
            <v>0</v>
          </cell>
          <cell r="AD1184">
            <v>0</v>
          </cell>
          <cell r="AE1184">
            <v>0</v>
          </cell>
          <cell r="AF1184">
            <v>0</v>
          </cell>
        </row>
        <row r="1185">
          <cell r="M1185" t="str">
            <v>CopTrajSoud</v>
          </cell>
          <cell r="N1185" t="str">
            <v>Copie trajectoire Soudure suite à ajout diversité</v>
          </cell>
          <cell r="O1185" t="str">
            <v>Copie of a welding trajectory for divers models</v>
          </cell>
          <cell r="P1185">
            <v>1</v>
          </cell>
          <cell r="Q1185" t="str">
            <v>OP10 Face B</v>
          </cell>
          <cell r="R1185" t="str">
            <v/>
          </cell>
          <cell r="X1185">
            <v>0</v>
          </cell>
          <cell r="Y1185">
            <v>0</v>
          </cell>
          <cell r="Z1185">
            <v>0</v>
          </cell>
          <cell r="AA1185">
            <v>0</v>
          </cell>
          <cell r="AD1185">
            <v>0</v>
          </cell>
          <cell r="AE1185">
            <v>0</v>
          </cell>
          <cell r="AF1185">
            <v>0</v>
          </cell>
        </row>
        <row r="1186">
          <cell r="M1186" t="str">
            <v>EchCodeTraj</v>
          </cell>
          <cell r="N1186" t="str">
            <v>Echange Code Trajectoire avec baie robot</v>
          </cell>
          <cell r="O1186" t="str">
            <v>Exchange of Trajectory Code with robot bay</v>
          </cell>
          <cell r="P1186">
            <v>2</v>
          </cell>
          <cell r="Q1186">
            <v>0</v>
          </cell>
          <cell r="R1186" t="str">
            <v/>
          </cell>
          <cell r="X1186">
            <v>23.625</v>
          </cell>
          <cell r="Y1186">
            <v>0</v>
          </cell>
          <cell r="Z1186">
            <v>151.70826659987034</v>
          </cell>
          <cell r="AA1186">
            <v>175.33326659987034</v>
          </cell>
          <cell r="AD1186">
            <v>11.8125</v>
          </cell>
          <cell r="AE1186">
            <v>0</v>
          </cell>
          <cell r="AF1186">
            <v>75.854133299935171</v>
          </cell>
        </row>
        <row r="1187">
          <cell r="M1187" t="str">
            <v>HEtudAUT</v>
          </cell>
          <cell r="N1187" t="str">
            <v>Une heure d'études automatismes</v>
          </cell>
          <cell r="O1187" t="str">
            <v>One hour of automation studies</v>
          </cell>
          <cell r="P1187">
            <v>1</v>
          </cell>
          <cell r="Q1187" t="str">
            <v>Hetude complement AF+Marguerite+Prog</v>
          </cell>
          <cell r="R1187" t="str">
            <v/>
          </cell>
          <cell r="X1187">
            <v>65</v>
          </cell>
          <cell r="Y1187">
            <v>0</v>
          </cell>
          <cell r="Z1187">
            <v>0</v>
          </cell>
          <cell r="AA1187">
            <v>65</v>
          </cell>
          <cell r="AD1187">
            <v>65</v>
          </cell>
          <cell r="AE1187">
            <v>0</v>
          </cell>
          <cell r="AF1187">
            <v>0</v>
          </cell>
        </row>
        <row r="1188">
          <cell r="M1188" t="str">
            <v>VerrineRobot</v>
          </cell>
          <cell r="N1188" t="str">
            <v>Verrine Robot</v>
          </cell>
          <cell r="O1188" t="str">
            <v>To make</v>
          </cell>
          <cell r="P1188">
            <v>1</v>
          </cell>
          <cell r="Q1188">
            <v>0</v>
          </cell>
          <cell r="R1188" t="str">
            <v/>
          </cell>
          <cell r="AA1188">
            <v>0</v>
          </cell>
          <cell r="AD1188">
            <v>0</v>
          </cell>
          <cell r="AE1188">
            <v>0</v>
          </cell>
          <cell r="AF1188">
            <v>0</v>
          </cell>
        </row>
        <row r="1189">
          <cell r="M1189">
            <v>0</v>
          </cell>
          <cell r="N1189">
            <v>0</v>
          </cell>
          <cell r="O1189" t="str">
            <v/>
          </cell>
          <cell r="P1189">
            <v>0</v>
          </cell>
          <cell r="Q1189">
            <v>0</v>
          </cell>
          <cell r="R1189">
            <v>0</v>
          </cell>
          <cell r="AA1189">
            <v>0</v>
          </cell>
          <cell r="AD1189" t="e">
            <v>#DIV/0!</v>
          </cell>
          <cell r="AE1189" t="e">
            <v>#DIV/0!</v>
          </cell>
          <cell r="AF1189" t="e">
            <v>#DIV/0!</v>
          </cell>
        </row>
        <row r="1190">
          <cell r="M1190">
            <v>0</v>
          </cell>
          <cell r="N1190">
            <v>0</v>
          </cell>
          <cell r="O1190" t="str">
            <v/>
          </cell>
          <cell r="P1190">
            <v>1</v>
          </cell>
          <cell r="Q1190">
            <v>0</v>
          </cell>
          <cell r="R1190">
            <v>0</v>
          </cell>
          <cell r="AA1190">
            <v>0</v>
          </cell>
          <cell r="AD1190">
            <v>0</v>
          </cell>
          <cell r="AE1190">
            <v>0</v>
          </cell>
          <cell r="AF1190">
            <v>0</v>
          </cell>
        </row>
        <row r="1191">
          <cell r="M1191" t="str">
            <v>InterfaceRobPinceStdenL</v>
          </cell>
          <cell r="N1191" t="str">
            <v>Interface Std en L fixation entre Pince et Robot</v>
          </cell>
          <cell r="O1191" t="str">
            <v>Std L-shaped interface for fixing between Clamp and Robot</v>
          </cell>
          <cell r="P1191">
            <v>1</v>
          </cell>
          <cell r="Q1191">
            <v>0</v>
          </cell>
          <cell r="R1191" t="str">
            <v/>
          </cell>
          <cell r="X1191">
            <v>0</v>
          </cell>
          <cell r="Y1191">
            <v>0</v>
          </cell>
          <cell r="Z1191">
            <v>0</v>
          </cell>
          <cell r="AA1191">
            <v>0</v>
          </cell>
          <cell r="AD1191">
            <v>0</v>
          </cell>
          <cell r="AE1191">
            <v>0</v>
          </cell>
          <cell r="AF1191">
            <v>0</v>
          </cell>
        </row>
        <row r="1192">
          <cell r="M1192" t="str">
            <v>PincRobMFLightC300ModSansDetal</v>
          </cell>
          <cell r="N1192" t="str">
            <v>Pince Mod MF Light en Cé électrique LU 300</v>
          </cell>
          <cell r="O1192" t="str">
            <v>MF Light Mod Clamp C- Shape Electric Width 300</v>
          </cell>
          <cell r="P1192">
            <v>1</v>
          </cell>
          <cell r="Q1192">
            <v>0</v>
          </cell>
          <cell r="R1192" t="str">
            <v/>
          </cell>
          <cell r="X1192">
            <v>0</v>
          </cell>
          <cell r="Y1192">
            <v>0</v>
          </cell>
          <cell r="Z1192">
            <v>0</v>
          </cell>
          <cell r="AA1192">
            <v>0</v>
          </cell>
          <cell r="AD1192">
            <v>0</v>
          </cell>
          <cell r="AE1192">
            <v>0</v>
          </cell>
          <cell r="AF1192">
            <v>0</v>
          </cell>
        </row>
        <row r="1193">
          <cell r="M1193" t="str">
            <v>MisAllRech</v>
          </cell>
          <cell r="N1193" t="str">
            <v>Mise et Allonge de rechange</v>
          </cell>
          <cell r="O1193" t="str">
            <v>Spare plug and extension cable</v>
          </cell>
          <cell r="P1193">
            <v>1</v>
          </cell>
          <cell r="Q1193">
            <v>0</v>
          </cell>
          <cell r="R1193" t="str">
            <v/>
          </cell>
          <cell r="X1193">
            <v>0</v>
          </cell>
          <cell r="Y1193">
            <v>0</v>
          </cell>
          <cell r="Z1193">
            <v>0</v>
          </cell>
          <cell r="AA1193">
            <v>0</v>
          </cell>
          <cell r="AD1193">
            <v>0</v>
          </cell>
          <cell r="AE1193">
            <v>0</v>
          </cell>
          <cell r="AF1193">
            <v>0</v>
          </cell>
        </row>
        <row r="1194">
          <cell r="M1194">
            <v>0</v>
          </cell>
          <cell r="N1194">
            <v>0</v>
          </cell>
          <cell r="O1194" t="str">
            <v/>
          </cell>
          <cell r="P1194">
            <v>0</v>
          </cell>
          <cell r="Q1194">
            <v>0</v>
          </cell>
          <cell r="R1194">
            <v>0</v>
          </cell>
          <cell r="AA1194">
            <v>0</v>
          </cell>
          <cell r="AD1194" t="e">
            <v>#DIV/0!</v>
          </cell>
          <cell r="AE1194" t="e">
            <v>#DIV/0!</v>
          </cell>
          <cell r="AF1194" t="e">
            <v>#DIV/0!</v>
          </cell>
        </row>
        <row r="1195">
          <cell r="M1195">
            <v>0</v>
          </cell>
          <cell r="N1195">
            <v>0</v>
          </cell>
          <cell r="O1195" t="str">
            <v/>
          </cell>
          <cell r="P1195">
            <v>1</v>
          </cell>
          <cell r="Q1195">
            <v>0</v>
          </cell>
          <cell r="R1195">
            <v>0</v>
          </cell>
          <cell r="AA1195">
            <v>0</v>
          </cell>
          <cell r="AD1195">
            <v>0</v>
          </cell>
          <cell r="AE1195">
            <v>0</v>
          </cell>
          <cell r="AF1195">
            <v>0</v>
          </cell>
        </row>
        <row r="1196">
          <cell r="M1196" t="str">
            <v>RodFixeNew</v>
          </cell>
          <cell r="N1196" t="str">
            <v>Rodeuse fixe (Std New)</v>
          </cell>
          <cell r="O1196" t="str">
            <v>Tip dreser fix (new)</v>
          </cell>
          <cell r="P1196">
            <v>1</v>
          </cell>
          <cell r="Q1196" t="str">
            <v>Choix suivant les cas</v>
          </cell>
          <cell r="R1196" t="str">
            <v/>
          </cell>
          <cell r="X1196">
            <v>20.474999999999998</v>
          </cell>
          <cell r="Y1196">
            <v>95.678100000000001</v>
          </cell>
          <cell r="Z1196">
            <v>254.625</v>
          </cell>
          <cell r="AA1196">
            <v>370.77809999999999</v>
          </cell>
          <cell r="AD1196">
            <v>20.474999999999998</v>
          </cell>
          <cell r="AE1196">
            <v>95.678100000000001</v>
          </cell>
          <cell r="AF1196">
            <v>254.625</v>
          </cell>
        </row>
        <row r="1197">
          <cell r="M1197">
            <v>0</v>
          </cell>
          <cell r="N1197">
            <v>0</v>
          </cell>
          <cell r="O1197" t="str">
            <v/>
          </cell>
          <cell r="P1197">
            <v>0</v>
          </cell>
          <cell r="Q1197">
            <v>0</v>
          </cell>
          <cell r="R1197">
            <v>0</v>
          </cell>
          <cell r="AA1197">
            <v>0</v>
          </cell>
          <cell r="AD1197" t="e">
            <v>#DIV/0!</v>
          </cell>
          <cell r="AE1197" t="e">
            <v>#DIV/0!</v>
          </cell>
          <cell r="AF1197" t="e">
            <v>#DIV/0!</v>
          </cell>
        </row>
        <row r="1198">
          <cell r="M1198">
            <v>0</v>
          </cell>
          <cell r="N1198">
            <v>0</v>
          </cell>
          <cell r="O1198" t="str">
            <v/>
          </cell>
          <cell r="P1198">
            <v>1</v>
          </cell>
          <cell r="Q1198">
            <v>0</v>
          </cell>
          <cell r="R1198">
            <v>0</v>
          </cell>
          <cell r="AA1198">
            <v>0</v>
          </cell>
          <cell r="AD1198">
            <v>0</v>
          </cell>
          <cell r="AE1198">
            <v>0</v>
          </cell>
          <cell r="AF1198">
            <v>0</v>
          </cell>
        </row>
        <row r="1199">
          <cell r="M1199" t="str">
            <v>Reh1000</v>
          </cell>
          <cell r="N1199" t="str">
            <v>Réhausse robot h&lt;1000mm</v>
          </cell>
          <cell r="O1199" t="str">
            <v>Robot extension h&lt;1000mm</v>
          </cell>
          <cell r="P1199">
            <v>1</v>
          </cell>
          <cell r="Q1199">
            <v>0</v>
          </cell>
          <cell r="R1199" t="str">
            <v/>
          </cell>
          <cell r="X1199">
            <v>0</v>
          </cell>
          <cell r="Y1199">
            <v>29.809500000000003</v>
          </cell>
          <cell r="Z1199">
            <v>10.5</v>
          </cell>
          <cell r="AA1199">
            <v>40.3095</v>
          </cell>
          <cell r="AD1199">
            <v>0</v>
          </cell>
          <cell r="AE1199">
            <v>29.809500000000003</v>
          </cell>
          <cell r="AF1199">
            <v>10.5</v>
          </cell>
        </row>
        <row r="1200">
          <cell r="M1200" t="str">
            <v>Robotnu7</v>
          </cell>
          <cell r="N1200" t="str">
            <v>Robot nu bras 3,00m / 210 Kg</v>
          </cell>
          <cell r="O1200" t="str">
            <v>Robot bare arm 3.00m / 210 Kg</v>
          </cell>
          <cell r="P1200">
            <v>1</v>
          </cell>
          <cell r="Q1200">
            <v>0</v>
          </cell>
          <cell r="R1200" t="str">
            <v/>
          </cell>
          <cell r="X1200">
            <v>0</v>
          </cell>
          <cell r="Y1200">
            <v>0</v>
          </cell>
          <cell r="Z1200">
            <v>0</v>
          </cell>
          <cell r="AA1200">
            <v>0</v>
          </cell>
          <cell r="AD1200">
            <v>0</v>
          </cell>
          <cell r="AE1200">
            <v>0</v>
          </cell>
          <cell r="AF1200">
            <v>0</v>
          </cell>
        </row>
        <row r="1201">
          <cell r="M1201" t="str">
            <v>Robotintégration-V11</v>
          </cell>
          <cell r="N1201" t="str">
            <v>Intégration robot + baie sur site -V11</v>
          </cell>
          <cell r="O1201" t="str">
            <v>Robot + bay integration on site -V11</v>
          </cell>
          <cell r="P1201">
            <v>1</v>
          </cell>
          <cell r="Q1201">
            <v>0</v>
          </cell>
          <cell r="R1201" t="str">
            <v/>
          </cell>
          <cell r="X1201">
            <v>272.35057499999999</v>
          </cell>
          <cell r="Y1201">
            <v>862.84800000000007</v>
          </cell>
          <cell r="Z1201">
            <v>1585.7331209995875</v>
          </cell>
          <cell r="AA1201">
            <v>2720.9316959995876</v>
          </cell>
          <cell r="AD1201">
            <v>272.35057499999999</v>
          </cell>
          <cell r="AE1201">
            <v>862.84800000000007</v>
          </cell>
          <cell r="AF1201">
            <v>1585.7331209995875</v>
          </cell>
        </row>
        <row r="1202">
          <cell r="M1202" t="str">
            <v>SELPF-MF</v>
          </cell>
          <cell r="N1202" t="str">
            <v>Applicatif Robot SELPF en Moyenne Fréquence</v>
          </cell>
          <cell r="O1202" t="str">
            <v>SELPF Robot Application in Medium Frequency</v>
          </cell>
          <cell r="P1202">
            <v>1</v>
          </cell>
          <cell r="Q1202">
            <v>0</v>
          </cell>
          <cell r="R1202" t="str">
            <v/>
          </cell>
          <cell r="X1202">
            <v>21.930300000000003</v>
          </cell>
          <cell r="Y1202">
            <v>1265.1134999999999</v>
          </cell>
          <cell r="Z1202">
            <v>704.208302999941</v>
          </cell>
          <cell r="AA1202">
            <v>1991.2521029999409</v>
          </cell>
          <cell r="AD1202">
            <v>21.930300000000003</v>
          </cell>
          <cell r="AE1202">
            <v>1265.1134999999999</v>
          </cell>
          <cell r="AF1202">
            <v>704.208302999941</v>
          </cell>
        </row>
        <row r="1203">
          <cell r="M1203" t="str">
            <v>TrajMan</v>
          </cell>
          <cell r="N1203" t="str">
            <v>Trajectoire de manutention</v>
          </cell>
          <cell r="O1203" t="str">
            <v>Handling path</v>
          </cell>
          <cell r="P1203">
            <v>2</v>
          </cell>
          <cell r="Q1203" t="str">
            <v>Prise OP10A Dépose OP30</v>
          </cell>
          <cell r="R1203" t="str">
            <v/>
          </cell>
          <cell r="X1203">
            <v>0</v>
          </cell>
          <cell r="Y1203">
            <v>0</v>
          </cell>
          <cell r="Z1203">
            <v>0</v>
          </cell>
          <cell r="AA1203">
            <v>0</v>
          </cell>
          <cell r="AD1203">
            <v>0</v>
          </cell>
          <cell r="AE1203">
            <v>0</v>
          </cell>
          <cell r="AF1203">
            <v>0</v>
          </cell>
        </row>
        <row r="1204">
          <cell r="M1204" t="str">
            <v>CopTrajMan</v>
          </cell>
          <cell r="N1204" t="str">
            <v>Copie trajectoire Manut suite à ajout diversité</v>
          </cell>
          <cell r="O1204" t="str">
            <v>Copie of a handling trajectory for divers models</v>
          </cell>
          <cell r="P1204">
            <v>2</v>
          </cell>
          <cell r="Q1204" t="str">
            <v>Prise OP10B Dépose OP30</v>
          </cell>
          <cell r="R1204" t="str">
            <v/>
          </cell>
          <cell r="X1204">
            <v>0</v>
          </cell>
          <cell r="Y1204">
            <v>0</v>
          </cell>
          <cell r="Z1204">
            <v>0</v>
          </cell>
          <cell r="AA1204">
            <v>0</v>
          </cell>
          <cell r="AD1204">
            <v>0</v>
          </cell>
          <cell r="AE1204">
            <v>0</v>
          </cell>
          <cell r="AF1204">
            <v>0</v>
          </cell>
        </row>
        <row r="1205">
          <cell r="M1205" t="str">
            <v>TrajSoud</v>
          </cell>
          <cell r="N1205" t="str">
            <v>Trajectoire de soudure(clinchage, arc tiré, rivet)</v>
          </cell>
          <cell r="O1205" t="str">
            <v>Welding path (clinching, pulled arc, rivet)</v>
          </cell>
          <cell r="P1205">
            <v>1</v>
          </cell>
          <cell r="Q1205" t="str">
            <v>Soudure OP15</v>
          </cell>
          <cell r="R1205" t="str">
            <v/>
          </cell>
          <cell r="X1205">
            <v>0</v>
          </cell>
          <cell r="Y1205">
            <v>0</v>
          </cell>
          <cell r="Z1205">
            <v>0</v>
          </cell>
          <cell r="AA1205">
            <v>0</v>
          </cell>
          <cell r="AD1205">
            <v>0</v>
          </cell>
          <cell r="AE1205">
            <v>0</v>
          </cell>
          <cell r="AF1205">
            <v>0</v>
          </cell>
        </row>
        <row r="1206">
          <cell r="M1206" t="str">
            <v>EchCodeTraj</v>
          </cell>
          <cell r="N1206" t="str">
            <v>Echange Code Trajectoire avec baie robot</v>
          </cell>
          <cell r="O1206" t="str">
            <v>Exchange of Trajectory Code with robot bay</v>
          </cell>
          <cell r="P1206">
            <v>3</v>
          </cell>
          <cell r="Q1206">
            <v>0</v>
          </cell>
          <cell r="R1206" t="str">
            <v/>
          </cell>
          <cell r="X1206">
            <v>35.4375</v>
          </cell>
          <cell r="Y1206">
            <v>0</v>
          </cell>
          <cell r="Z1206">
            <v>227.56239989980551</v>
          </cell>
          <cell r="AA1206">
            <v>262.99989989980554</v>
          </cell>
          <cell r="AD1206">
            <v>11.8125</v>
          </cell>
          <cell r="AE1206">
            <v>0</v>
          </cell>
          <cell r="AF1206">
            <v>75.854133299935171</v>
          </cell>
        </row>
        <row r="1207">
          <cell r="M1207" t="str">
            <v>HEtudAUT</v>
          </cell>
          <cell r="N1207" t="str">
            <v>Une heure d'études automatismes</v>
          </cell>
          <cell r="O1207" t="str">
            <v>One hour of automation studies</v>
          </cell>
          <cell r="P1207">
            <v>1</v>
          </cell>
          <cell r="Q1207" t="str">
            <v>Hetude complement AF+Marguerite+Prog</v>
          </cell>
          <cell r="R1207" t="str">
            <v/>
          </cell>
          <cell r="X1207">
            <v>65</v>
          </cell>
          <cell r="Y1207">
            <v>0</v>
          </cell>
          <cell r="Z1207">
            <v>0</v>
          </cell>
          <cell r="AA1207">
            <v>65</v>
          </cell>
          <cell r="AD1207">
            <v>65</v>
          </cell>
          <cell r="AE1207">
            <v>0</v>
          </cell>
          <cell r="AF1207">
            <v>0</v>
          </cell>
        </row>
        <row r="1208">
          <cell r="M1208" t="str">
            <v>VerrineRobot</v>
          </cell>
          <cell r="N1208" t="str">
            <v>Verrine Robot</v>
          </cell>
          <cell r="O1208" t="str">
            <v>To make</v>
          </cell>
          <cell r="P1208">
            <v>1</v>
          </cell>
          <cell r="Q1208">
            <v>0</v>
          </cell>
          <cell r="R1208" t="str">
            <v/>
          </cell>
          <cell r="AA1208">
            <v>0</v>
          </cell>
          <cell r="AD1208">
            <v>0</v>
          </cell>
          <cell r="AE1208">
            <v>0</v>
          </cell>
          <cell r="AF1208">
            <v>0</v>
          </cell>
        </row>
        <row r="1209">
          <cell r="M1209">
            <v>0</v>
          </cell>
          <cell r="N1209">
            <v>0</v>
          </cell>
          <cell r="O1209" t="str">
            <v/>
          </cell>
          <cell r="P1209">
            <v>0</v>
          </cell>
          <cell r="Q1209">
            <v>0</v>
          </cell>
          <cell r="R1209">
            <v>0</v>
          </cell>
          <cell r="AA1209">
            <v>0</v>
          </cell>
          <cell r="AD1209" t="e">
            <v>#DIV/0!</v>
          </cell>
          <cell r="AE1209" t="e">
            <v>#DIV/0!</v>
          </cell>
          <cell r="AF1209" t="e">
            <v>#DIV/0!</v>
          </cell>
        </row>
        <row r="1210">
          <cell r="M1210">
            <v>0</v>
          </cell>
          <cell r="N1210">
            <v>0</v>
          </cell>
          <cell r="O1210" t="str">
            <v/>
          </cell>
          <cell r="P1210">
            <v>1</v>
          </cell>
          <cell r="Q1210">
            <v>0</v>
          </cell>
          <cell r="R1210">
            <v>0</v>
          </cell>
          <cell r="AA1210">
            <v>0</v>
          </cell>
          <cell r="AD1210">
            <v>0</v>
          </cell>
          <cell r="AE1210">
            <v>0</v>
          </cell>
          <cell r="AF1210">
            <v>0</v>
          </cell>
        </row>
        <row r="1211">
          <cell r="M1211" t="str">
            <v>PrehFlexyPortSimple</v>
          </cell>
          <cell r="N1211" t="str">
            <v>Prehenseur Flexy Portes simple</v>
          </cell>
          <cell r="O1211" t="str">
            <v>Flexy Gripper Single Doors</v>
          </cell>
          <cell r="P1211">
            <v>1</v>
          </cell>
          <cell r="Q1211">
            <v>0</v>
          </cell>
          <cell r="R1211" t="str">
            <v/>
          </cell>
          <cell r="X1211">
            <v>81.899999999999991</v>
          </cell>
          <cell r="Y1211">
            <v>1201.1223000000002</v>
          </cell>
          <cell r="Z1211">
            <v>378</v>
          </cell>
          <cell r="AA1211">
            <v>1661.0223000000003</v>
          </cell>
          <cell r="AD1211">
            <v>81.899999999999991</v>
          </cell>
          <cell r="AE1211">
            <v>1201.1223000000002</v>
          </cell>
          <cell r="AF1211">
            <v>378</v>
          </cell>
        </row>
        <row r="1212">
          <cell r="M1212" t="str">
            <v>PPlaser</v>
          </cell>
          <cell r="N1212" t="str">
            <v>Détecteur laser de présence pièce</v>
          </cell>
          <cell r="O1212" t="str">
            <v xml:space="preserve">Parts presence laser sensor </v>
          </cell>
          <cell r="P1212">
            <v>3</v>
          </cell>
          <cell r="Q1212">
            <v>0</v>
          </cell>
          <cell r="R1212" t="str">
            <v/>
          </cell>
          <cell r="X1212">
            <v>57.318975000000009</v>
          </cell>
          <cell r="Y1212">
            <v>77.455349999999996</v>
          </cell>
          <cell r="Z1212">
            <v>266.72490899982319</v>
          </cell>
          <cell r="AA1212">
            <v>401.49923399982322</v>
          </cell>
          <cell r="AD1212">
            <v>19.106325000000002</v>
          </cell>
          <cell r="AE1212">
            <v>25.818449999999999</v>
          </cell>
          <cell r="AF1212">
            <v>88.908302999941057</v>
          </cell>
        </row>
        <row r="1213">
          <cell r="M1213" t="str">
            <v>PupitreFlexyGrip</v>
          </cell>
          <cell r="N1213" t="str">
            <v>Pupitre FlexyGrip</v>
          </cell>
          <cell r="O1213" t="str">
            <v>FlexyGrip desk</v>
          </cell>
          <cell r="P1213">
            <v>1</v>
          </cell>
          <cell r="Q1213" t="str">
            <v>1 par zone</v>
          </cell>
          <cell r="R1213" t="str">
            <v/>
          </cell>
          <cell r="X1213">
            <v>0</v>
          </cell>
          <cell r="Y1213">
            <v>0</v>
          </cell>
          <cell r="Z1213">
            <v>0</v>
          </cell>
          <cell r="AA1213">
            <v>0</v>
          </cell>
          <cell r="AD1213">
            <v>0</v>
          </cell>
          <cell r="AE1213">
            <v>0</v>
          </cell>
          <cell r="AF1213">
            <v>0</v>
          </cell>
        </row>
        <row r="1214">
          <cell r="M1214">
            <v>0</v>
          </cell>
          <cell r="N1214">
            <v>0</v>
          </cell>
          <cell r="O1214" t="str">
            <v/>
          </cell>
          <cell r="P1214">
            <v>0</v>
          </cell>
          <cell r="Q1214">
            <v>0</v>
          </cell>
          <cell r="R1214">
            <v>0</v>
          </cell>
          <cell r="AA1214">
            <v>0</v>
          </cell>
          <cell r="AD1214" t="e">
            <v>#DIV/0!</v>
          </cell>
          <cell r="AE1214" t="e">
            <v>#DIV/0!</v>
          </cell>
          <cell r="AF1214" t="e">
            <v>#DIV/0!</v>
          </cell>
        </row>
        <row r="1215">
          <cell r="M1215">
            <v>0</v>
          </cell>
          <cell r="N1215">
            <v>0</v>
          </cell>
          <cell r="O1215" t="str">
            <v/>
          </cell>
          <cell r="P1215">
            <v>1</v>
          </cell>
          <cell r="Q1215">
            <v>0</v>
          </cell>
          <cell r="R1215">
            <v>0</v>
          </cell>
          <cell r="AA1215">
            <v>0</v>
          </cell>
          <cell r="AD1215">
            <v>0</v>
          </cell>
          <cell r="AE1215">
            <v>0</v>
          </cell>
          <cell r="AF1215">
            <v>0</v>
          </cell>
        </row>
        <row r="1216">
          <cell r="M1216" t="str">
            <v>RodAbatElectNew</v>
          </cell>
          <cell r="N1216" t="str">
            <v>Rodeuse sur abattant électrique (Std New)</v>
          </cell>
          <cell r="O1216" t="str">
            <v>Tip dresser on electric flap (Std New)</v>
          </cell>
          <cell r="P1216">
            <v>1</v>
          </cell>
          <cell r="Q1216" t="str">
            <v>Choix suivant les cas</v>
          </cell>
          <cell r="R1216" t="str">
            <v/>
          </cell>
          <cell r="X1216">
            <v>40.949999999999996</v>
          </cell>
          <cell r="Y1216">
            <v>197.20365000000004</v>
          </cell>
          <cell r="Z1216">
            <v>434.4375</v>
          </cell>
          <cell r="AA1216">
            <v>672.59114999999997</v>
          </cell>
          <cell r="AD1216">
            <v>40.949999999999996</v>
          </cell>
          <cell r="AE1216">
            <v>197.20365000000004</v>
          </cell>
          <cell r="AF1216">
            <v>434.4375</v>
          </cell>
        </row>
        <row r="1217">
          <cell r="M1217">
            <v>0</v>
          </cell>
          <cell r="N1217">
            <v>0</v>
          </cell>
          <cell r="O1217" t="str">
            <v/>
          </cell>
          <cell r="P1217">
            <v>0</v>
          </cell>
          <cell r="Q1217">
            <v>0</v>
          </cell>
          <cell r="R1217">
            <v>0</v>
          </cell>
          <cell r="AA1217">
            <v>0</v>
          </cell>
          <cell r="AD1217" t="e">
            <v>#DIV/0!</v>
          </cell>
          <cell r="AE1217" t="e">
            <v>#DIV/0!</v>
          </cell>
          <cell r="AF1217" t="e">
            <v>#DIV/0!</v>
          </cell>
        </row>
        <row r="1218">
          <cell r="M1218">
            <v>0</v>
          </cell>
          <cell r="N1218">
            <v>0</v>
          </cell>
          <cell r="O1218" t="str">
            <v/>
          </cell>
          <cell r="P1218">
            <v>1</v>
          </cell>
          <cell r="Q1218">
            <v>0</v>
          </cell>
          <cell r="R1218">
            <v>0</v>
          </cell>
          <cell r="AA1218">
            <v>0</v>
          </cell>
          <cell r="AD1218">
            <v>0</v>
          </cell>
          <cell r="AE1218">
            <v>0</v>
          </cell>
          <cell r="AF1218">
            <v>0</v>
          </cell>
        </row>
        <row r="1219">
          <cell r="M1219" t="str">
            <v>InterfaceRobPinceStdPlate</v>
          </cell>
          <cell r="N1219" t="str">
            <v>Interface Std Plate fixation entre Pince et Robot</v>
          </cell>
          <cell r="O1219" t="str">
            <v>Std interface Flat mounting plate between Clamp and Robot</v>
          </cell>
          <cell r="P1219">
            <v>1</v>
          </cell>
          <cell r="Q1219">
            <v>0</v>
          </cell>
          <cell r="R1219" t="str">
            <v/>
          </cell>
          <cell r="X1219">
            <v>0</v>
          </cell>
          <cell r="Y1219">
            <v>0</v>
          </cell>
          <cell r="Z1219">
            <v>0</v>
          </cell>
          <cell r="AA1219">
            <v>0</v>
          </cell>
          <cell r="AD1219">
            <v>0</v>
          </cell>
          <cell r="AE1219">
            <v>0</v>
          </cell>
          <cell r="AF1219">
            <v>0</v>
          </cell>
        </row>
        <row r="1220">
          <cell r="M1220" t="str">
            <v>PincRobMFLightC300ModSansDetal</v>
          </cell>
          <cell r="N1220" t="str">
            <v>Pince Mod MF Light en Cé électrique LU 300</v>
          </cell>
          <cell r="O1220" t="str">
            <v>MF Light Mod Clamp C- Shape Electric Width 300</v>
          </cell>
          <cell r="P1220">
            <v>1</v>
          </cell>
          <cell r="Q1220">
            <v>0</v>
          </cell>
          <cell r="R1220" t="str">
            <v/>
          </cell>
          <cell r="X1220">
            <v>0</v>
          </cell>
          <cell r="Y1220">
            <v>0</v>
          </cell>
          <cell r="Z1220">
            <v>0</v>
          </cell>
          <cell r="AA1220">
            <v>0</v>
          </cell>
          <cell r="AD1220">
            <v>0</v>
          </cell>
          <cell r="AE1220">
            <v>0</v>
          </cell>
          <cell r="AF1220">
            <v>0</v>
          </cell>
        </row>
        <row r="1221">
          <cell r="M1221" t="str">
            <v>MisAllRech</v>
          </cell>
          <cell r="N1221" t="str">
            <v>Mise et Allonge de rechange</v>
          </cell>
          <cell r="O1221" t="str">
            <v>Spare plug and extension cable</v>
          </cell>
          <cell r="P1221">
            <v>1</v>
          </cell>
          <cell r="Q1221">
            <v>0</v>
          </cell>
          <cell r="R1221" t="str">
            <v/>
          </cell>
          <cell r="X1221">
            <v>0</v>
          </cell>
          <cell r="Y1221">
            <v>0</v>
          </cell>
          <cell r="Z1221">
            <v>0</v>
          </cell>
          <cell r="AA1221">
            <v>0</v>
          </cell>
          <cell r="AD1221">
            <v>0</v>
          </cell>
          <cell r="AE1221">
            <v>0</v>
          </cell>
          <cell r="AF1221">
            <v>0</v>
          </cell>
        </row>
        <row r="1222">
          <cell r="M1222">
            <v>0</v>
          </cell>
          <cell r="N1222">
            <v>0</v>
          </cell>
          <cell r="O1222" t="str">
            <v/>
          </cell>
          <cell r="P1222">
            <v>0</v>
          </cell>
          <cell r="Q1222">
            <v>0</v>
          </cell>
          <cell r="R1222">
            <v>0</v>
          </cell>
          <cell r="AA1222">
            <v>0</v>
          </cell>
          <cell r="AD1222" t="e">
            <v>#DIV/0!</v>
          </cell>
          <cell r="AE1222" t="e">
            <v>#DIV/0!</v>
          </cell>
          <cell r="AF1222" t="e">
            <v>#DIV/0!</v>
          </cell>
        </row>
        <row r="1223">
          <cell r="M1223">
            <v>0</v>
          </cell>
          <cell r="N1223">
            <v>0</v>
          </cell>
          <cell r="O1223" t="str">
            <v/>
          </cell>
          <cell r="P1223">
            <v>1</v>
          </cell>
          <cell r="Q1223">
            <v>0</v>
          </cell>
          <cell r="R1223">
            <v>0</v>
          </cell>
          <cell r="AA1223">
            <v>0</v>
          </cell>
          <cell r="AD1223">
            <v>0</v>
          </cell>
          <cell r="AE1223">
            <v>0</v>
          </cell>
          <cell r="AF1223">
            <v>0</v>
          </cell>
        </row>
        <row r="1224">
          <cell r="M1224" t="str">
            <v>ChaiseMSRConfoCdC</v>
          </cell>
          <cell r="N1224" t="str">
            <v>Chaise MSR confo Cdc outil statique</v>
          </cell>
          <cell r="O1224" t="str">
            <v>MSR Support Config static tool Cdc</v>
          </cell>
          <cell r="P1224">
            <v>1</v>
          </cell>
          <cell r="Q1224" t="str">
            <v>Structure provisoire</v>
          </cell>
          <cell r="R1224" t="str">
            <v/>
          </cell>
          <cell r="AA1224">
            <v>0</v>
          </cell>
          <cell r="AD1224">
            <v>0</v>
          </cell>
          <cell r="AE1224">
            <v>0</v>
          </cell>
          <cell r="AF1224">
            <v>0</v>
          </cell>
        </row>
        <row r="1225">
          <cell r="M1225" t="str">
            <v>PlatFortal1,5m²</v>
          </cell>
          <cell r="N1225" t="str">
            <v>Platine Fortal surface compris entre 1.2 m² et 1.5</v>
          </cell>
          <cell r="O1225" t="str">
            <v>Fortal plate surface between 1.2 m² and 1.5</v>
          </cell>
          <cell r="P1225">
            <v>1</v>
          </cell>
          <cell r="Q1225">
            <v>0</v>
          </cell>
          <cell r="R1225" t="str">
            <v/>
          </cell>
          <cell r="X1225">
            <v>247.13640000000001</v>
          </cell>
          <cell r="Y1225">
            <v>1129.0301590909091</v>
          </cell>
          <cell r="Z1225">
            <v>678.22435943167739</v>
          </cell>
          <cell r="AA1225">
            <v>2054.3909185225866</v>
          </cell>
          <cell r="AD1225">
            <v>247.13640000000001</v>
          </cell>
          <cell r="AE1225">
            <v>1129.0301590909091</v>
          </cell>
          <cell r="AF1225">
            <v>678.22435943167739</v>
          </cell>
        </row>
        <row r="1226">
          <cell r="M1226" t="str">
            <v>ChaiseOutilPTI3P4P</v>
          </cell>
          <cell r="N1226" t="str">
            <v>Chaise interface Outil PTI pour 3P ou 4P</v>
          </cell>
          <cell r="O1226" t="str">
            <v>Stand interface Tool Turntable for 3P or 4P</v>
          </cell>
          <cell r="P1226">
            <v>1</v>
          </cell>
          <cell r="Q1226">
            <v>0</v>
          </cell>
          <cell r="R1226" t="str">
            <v/>
          </cell>
          <cell r="X1226">
            <v>130.51237500000002</v>
          </cell>
          <cell r="Y1226">
            <v>1362.9420000000002</v>
          </cell>
          <cell r="Z1226">
            <v>700.97910599988211</v>
          </cell>
          <cell r="AA1226">
            <v>2194.4334809998822</v>
          </cell>
          <cell r="AD1226">
            <v>130.51237500000002</v>
          </cell>
          <cell r="AE1226">
            <v>1362.9420000000002</v>
          </cell>
          <cell r="AF1226">
            <v>700.97910599988211</v>
          </cell>
        </row>
        <row r="1227">
          <cell r="M1227" t="str">
            <v>PPinduc</v>
          </cell>
          <cell r="N1227" t="str">
            <v>Détecteur inductif de présence pièce</v>
          </cell>
          <cell r="O1227" t="str">
            <v>Inductive part presence detector</v>
          </cell>
          <cell r="P1227">
            <v>3</v>
          </cell>
          <cell r="Q1227">
            <v>0</v>
          </cell>
          <cell r="R1227" t="str">
            <v/>
          </cell>
          <cell r="X1227">
            <v>57.318975000000009</v>
          </cell>
          <cell r="Y1227">
            <v>77.455349999999996</v>
          </cell>
          <cell r="Z1227">
            <v>266.72490899982319</v>
          </cell>
          <cell r="AA1227">
            <v>401.49923399982322</v>
          </cell>
          <cell r="AD1227">
            <v>19.106325000000002</v>
          </cell>
          <cell r="AE1227">
            <v>25.818449999999999</v>
          </cell>
          <cell r="AF1227">
            <v>88.908302999941057</v>
          </cell>
        </row>
        <row r="1228">
          <cell r="M1228" t="str">
            <v>Distrib2</v>
          </cell>
          <cell r="N1228" t="str">
            <v>Distributeur 5/2</v>
          </cell>
          <cell r="O1228" t="str">
            <v>5/2-way valve</v>
          </cell>
          <cell r="P1228">
            <v>4</v>
          </cell>
          <cell r="Q1228">
            <v>0</v>
          </cell>
          <cell r="R1228" t="str">
            <v/>
          </cell>
          <cell r="X1228">
            <v>288.30060000000003</v>
          </cell>
          <cell r="Y1228">
            <v>643.77600000000007</v>
          </cell>
          <cell r="Z1228">
            <v>592.63529804922905</v>
          </cell>
          <cell r="AA1228">
            <v>1524.7118980492291</v>
          </cell>
          <cell r="AD1228">
            <v>72.075150000000008</v>
          </cell>
          <cell r="AE1228">
            <v>160.94400000000002</v>
          </cell>
          <cell r="AF1228">
            <v>148.15882451230726</v>
          </cell>
        </row>
        <row r="1229">
          <cell r="M1229" t="str">
            <v>Aval</v>
          </cell>
          <cell r="N1229" t="str">
            <v>Avaloir</v>
          </cell>
          <cell r="O1229" t="str">
            <v>Guide</v>
          </cell>
          <cell r="P1229">
            <v>2</v>
          </cell>
          <cell r="Q1229">
            <v>0</v>
          </cell>
          <cell r="R1229" t="str">
            <v/>
          </cell>
          <cell r="X1229">
            <v>0</v>
          </cell>
          <cell r="Y1229">
            <v>0</v>
          </cell>
          <cell r="Z1229">
            <v>0</v>
          </cell>
          <cell r="AA1229">
            <v>0</v>
          </cell>
          <cell r="AD1229">
            <v>0</v>
          </cell>
          <cell r="AE1229">
            <v>0</v>
          </cell>
          <cell r="AF1229">
            <v>0</v>
          </cell>
        </row>
        <row r="1230">
          <cell r="M1230" t="str">
            <v>Pil</v>
          </cell>
          <cell r="N1230" t="str">
            <v>Pilote fixe</v>
          </cell>
          <cell r="O1230" t="str">
            <v>Fixed pin</v>
          </cell>
          <cell r="P1230">
            <v>2</v>
          </cell>
          <cell r="Q1230">
            <v>0</v>
          </cell>
          <cell r="R1230" t="str">
            <v/>
          </cell>
          <cell r="X1230">
            <v>0</v>
          </cell>
          <cell r="Y1230">
            <v>0</v>
          </cell>
          <cell r="Z1230">
            <v>0</v>
          </cell>
          <cell r="AA1230">
            <v>0</v>
          </cell>
          <cell r="AD1230">
            <v>0</v>
          </cell>
          <cell r="AE1230">
            <v>0</v>
          </cell>
          <cell r="AF1230">
            <v>0</v>
          </cell>
        </row>
        <row r="1231">
          <cell r="M1231" t="str">
            <v>Ref</v>
          </cell>
          <cell r="N1231" t="str">
            <v xml:space="preserve">Appui ou drageoir (toutes largeurs) + support </v>
          </cell>
          <cell r="O1231" t="str">
            <v xml:space="preserve">Support or sucker (all widths) + support </v>
          </cell>
          <cell r="P1231">
            <v>2</v>
          </cell>
          <cell r="Q1231">
            <v>0</v>
          </cell>
          <cell r="R1231" t="str">
            <v/>
          </cell>
          <cell r="X1231">
            <v>0</v>
          </cell>
          <cell r="Y1231">
            <v>0</v>
          </cell>
          <cell r="Z1231">
            <v>0</v>
          </cell>
          <cell r="AA1231">
            <v>0</v>
          </cell>
          <cell r="AD1231">
            <v>0</v>
          </cell>
          <cell r="AE1231">
            <v>0</v>
          </cell>
          <cell r="AF1231">
            <v>0</v>
          </cell>
        </row>
        <row r="1232">
          <cell r="M1232" t="str">
            <v>Touch</v>
          </cell>
          <cell r="N1232" t="str">
            <v>Touche seule toutes largeurs</v>
          </cell>
          <cell r="O1232" t="str">
            <v>Fixed button (Endschalter)</v>
          </cell>
          <cell r="P1232">
            <v>3</v>
          </cell>
          <cell r="Q1232">
            <v>0</v>
          </cell>
          <cell r="R1232" t="str">
            <v/>
          </cell>
          <cell r="X1232">
            <v>0</v>
          </cell>
          <cell r="Y1232">
            <v>0</v>
          </cell>
          <cell r="Z1232">
            <v>0</v>
          </cell>
          <cell r="AA1232">
            <v>0</v>
          </cell>
          <cell r="AD1232">
            <v>0</v>
          </cell>
          <cell r="AE1232">
            <v>0</v>
          </cell>
          <cell r="AF1232">
            <v>0</v>
          </cell>
        </row>
        <row r="1233">
          <cell r="M1233" t="str">
            <v>RefSerrECONew_D63</v>
          </cell>
          <cell r="N1233" t="str">
            <v>Réf serrée ECO D63 Touche + Appui tous types</v>
          </cell>
          <cell r="O1233" t="str">
            <v>ECO D63 Key + Press all types</v>
          </cell>
          <cell r="P1233">
            <v>3</v>
          </cell>
          <cell r="Q1233">
            <v>0</v>
          </cell>
          <cell r="R1233" t="str">
            <v/>
          </cell>
          <cell r="X1233">
            <v>53.425575000000002</v>
          </cell>
          <cell r="Y1233">
            <v>218.43045000000001</v>
          </cell>
          <cell r="Z1233">
            <v>212.82654633706323</v>
          </cell>
          <cell r="AA1233">
            <v>484.68257133706322</v>
          </cell>
          <cell r="AD1233">
            <v>17.808524999999999</v>
          </cell>
          <cell r="AE1233">
            <v>72.810150000000007</v>
          </cell>
          <cell r="AF1233">
            <v>70.942182112354416</v>
          </cell>
        </row>
        <row r="1234">
          <cell r="M1234" t="str">
            <v>RefSerrECONew_D80</v>
          </cell>
          <cell r="N1234" t="str">
            <v>Réf serrée ECO D80 Touche + Appui tous types</v>
          </cell>
          <cell r="O1234" t="str">
            <v>ECO D80 Key + Press all types</v>
          </cell>
          <cell r="P1234">
            <v>2</v>
          </cell>
          <cell r="Q1234">
            <v>0</v>
          </cell>
          <cell r="R1234" t="str">
            <v/>
          </cell>
          <cell r="X1234">
            <v>35.617050000000006</v>
          </cell>
          <cell r="Y1234">
            <v>145.62029999999999</v>
          </cell>
          <cell r="Z1234">
            <v>141.88436422470883</v>
          </cell>
          <cell r="AA1234">
            <v>323.12171422470885</v>
          </cell>
          <cell r="AD1234">
            <v>17.808525000000003</v>
          </cell>
          <cell r="AE1234">
            <v>72.810149999999993</v>
          </cell>
          <cell r="AF1234">
            <v>70.942182112354416</v>
          </cell>
        </row>
        <row r="1235">
          <cell r="M1235" t="str">
            <v>BrasSupECO</v>
          </cell>
          <cell r="N1235" t="str">
            <v>Bras sup pour appui ou touche sur serrage ECO</v>
          </cell>
          <cell r="O1235" t="str">
            <v>Additional arm for pressing or key on ECO clamping</v>
          </cell>
          <cell r="P1235">
            <v>1</v>
          </cell>
          <cell r="Q1235">
            <v>0</v>
          </cell>
          <cell r="R1235" t="str">
            <v/>
          </cell>
          <cell r="X1235">
            <v>0</v>
          </cell>
          <cell r="Y1235">
            <v>0</v>
          </cell>
          <cell r="Z1235">
            <v>0</v>
          </cell>
          <cell r="AA1235">
            <v>0</v>
          </cell>
          <cell r="AD1235">
            <v>0</v>
          </cell>
          <cell r="AE1235">
            <v>0</v>
          </cell>
          <cell r="AF1235">
            <v>0</v>
          </cell>
        </row>
        <row r="1236">
          <cell r="M1236" t="str">
            <v>AppuiDrageoir</v>
          </cell>
          <cell r="N1236" t="str">
            <v xml:space="preserve">Appui seul ou drageoir seul (toutes largeurs) </v>
          </cell>
          <cell r="O1236" t="str">
            <v xml:space="preserve">support only or sucker only (all widths) </v>
          </cell>
          <cell r="P1236">
            <v>2</v>
          </cell>
          <cell r="Q1236">
            <v>0</v>
          </cell>
          <cell r="R1236" t="str">
            <v/>
          </cell>
          <cell r="X1236">
            <v>0</v>
          </cell>
          <cell r="Y1236">
            <v>0</v>
          </cell>
          <cell r="Z1236">
            <v>0</v>
          </cell>
          <cell r="AA1236">
            <v>0</v>
          </cell>
          <cell r="AD1236">
            <v>0</v>
          </cell>
          <cell r="AE1236">
            <v>0</v>
          </cell>
          <cell r="AF1236">
            <v>0</v>
          </cell>
        </row>
        <row r="1237">
          <cell r="M1237" t="str">
            <v>Touch</v>
          </cell>
          <cell r="N1237" t="str">
            <v>Touche seule toutes largeurs</v>
          </cell>
          <cell r="O1237" t="str">
            <v>Fixed button (Endschalter)</v>
          </cell>
          <cell r="P1237">
            <v>2</v>
          </cell>
          <cell r="Q1237">
            <v>0</v>
          </cell>
          <cell r="R1237" t="str">
            <v/>
          </cell>
          <cell r="X1237">
            <v>0</v>
          </cell>
          <cell r="Y1237">
            <v>0</v>
          </cell>
          <cell r="Z1237">
            <v>0</v>
          </cell>
          <cell r="AA1237">
            <v>0</v>
          </cell>
          <cell r="AD1237">
            <v>0</v>
          </cell>
          <cell r="AE1237">
            <v>0</v>
          </cell>
          <cell r="AF1237">
            <v>0</v>
          </cell>
        </row>
        <row r="1238">
          <cell r="M1238" t="str">
            <v>BrasSupECO</v>
          </cell>
          <cell r="N1238" t="str">
            <v>Bras sup pour appui ou touche sur serrage ECO</v>
          </cell>
          <cell r="O1238" t="str">
            <v>Additional arm for pressing or key on ECO clamping</v>
          </cell>
          <cell r="P1238">
            <v>1</v>
          </cell>
          <cell r="Q1238">
            <v>0</v>
          </cell>
          <cell r="R1238" t="str">
            <v/>
          </cell>
          <cell r="X1238">
            <v>0</v>
          </cell>
          <cell r="Y1238">
            <v>0</v>
          </cell>
          <cell r="Z1238">
            <v>0</v>
          </cell>
          <cell r="AA1238">
            <v>0</v>
          </cell>
          <cell r="AD1238">
            <v>0</v>
          </cell>
          <cell r="AE1238">
            <v>0</v>
          </cell>
          <cell r="AF1238">
            <v>0</v>
          </cell>
        </row>
        <row r="1239">
          <cell r="M1239" t="str">
            <v>RefSerrECONew_D63</v>
          </cell>
          <cell r="N1239" t="str">
            <v>Réf serrée ECO D63 Touche + Appui tous types</v>
          </cell>
          <cell r="O1239" t="str">
            <v>ECO D63 Key + Press all types</v>
          </cell>
          <cell r="P1239">
            <v>2</v>
          </cell>
          <cell r="Q1239">
            <v>0</v>
          </cell>
          <cell r="R1239" t="str">
            <v/>
          </cell>
          <cell r="X1239">
            <v>35.617050000000006</v>
          </cell>
          <cell r="Y1239">
            <v>145.62029999999999</v>
          </cell>
          <cell r="Z1239">
            <v>141.88436422470883</v>
          </cell>
          <cell r="AA1239">
            <v>323.12171422470885</v>
          </cell>
          <cell r="AD1239">
            <v>17.808525000000003</v>
          </cell>
          <cell r="AE1239">
            <v>72.810149999999993</v>
          </cell>
          <cell r="AF1239">
            <v>70.942182112354416</v>
          </cell>
        </row>
        <row r="1240">
          <cell r="M1240" t="str">
            <v>RefSerrECONew_D80</v>
          </cell>
          <cell r="N1240" t="str">
            <v>Réf serrée ECO D80 Touche + Appui tous types</v>
          </cell>
          <cell r="O1240" t="str">
            <v>ECO D80 Key + Press all types</v>
          </cell>
          <cell r="P1240">
            <v>2</v>
          </cell>
          <cell r="Q1240">
            <v>0</v>
          </cell>
          <cell r="R1240" t="str">
            <v/>
          </cell>
          <cell r="X1240">
            <v>35.617050000000006</v>
          </cell>
          <cell r="Y1240">
            <v>145.62029999999999</v>
          </cell>
          <cell r="Z1240">
            <v>141.88436422470883</v>
          </cell>
          <cell r="AA1240">
            <v>323.12171422470885</v>
          </cell>
          <cell r="AD1240">
            <v>17.808525000000003</v>
          </cell>
          <cell r="AE1240">
            <v>72.810149999999993</v>
          </cell>
          <cell r="AF1240">
            <v>70.942182112354416</v>
          </cell>
        </row>
        <row r="1241">
          <cell r="M1241" t="str">
            <v>AppuiDrageoir</v>
          </cell>
          <cell r="N1241" t="str">
            <v xml:space="preserve">Appui seul ou drageoir seul (toutes largeurs) </v>
          </cell>
          <cell r="O1241" t="str">
            <v xml:space="preserve">support only or sucker only (all widths) </v>
          </cell>
          <cell r="P1241">
            <v>3</v>
          </cell>
          <cell r="Q1241">
            <v>0</v>
          </cell>
          <cell r="R1241" t="str">
            <v/>
          </cell>
          <cell r="X1241">
            <v>0</v>
          </cell>
          <cell r="Y1241">
            <v>0</v>
          </cell>
          <cell r="Z1241">
            <v>0</v>
          </cell>
          <cell r="AA1241">
            <v>0</v>
          </cell>
          <cell r="AD1241">
            <v>0</v>
          </cell>
          <cell r="AE1241">
            <v>0</v>
          </cell>
          <cell r="AF1241">
            <v>0</v>
          </cell>
        </row>
        <row r="1242">
          <cell r="M1242" t="str">
            <v>Touch</v>
          </cell>
          <cell r="N1242" t="str">
            <v>Touche seule toutes largeurs</v>
          </cell>
          <cell r="O1242" t="str">
            <v>Fixed button (Endschalter)</v>
          </cell>
          <cell r="P1242">
            <v>3</v>
          </cell>
          <cell r="Q1242">
            <v>0</v>
          </cell>
          <cell r="R1242" t="str">
            <v/>
          </cell>
          <cell r="X1242">
            <v>0</v>
          </cell>
          <cell r="Y1242">
            <v>0</v>
          </cell>
          <cell r="Z1242">
            <v>0</v>
          </cell>
          <cell r="AA1242">
            <v>0</v>
          </cell>
          <cell r="AD1242">
            <v>0</v>
          </cell>
          <cell r="AE1242">
            <v>0</v>
          </cell>
          <cell r="AF1242">
            <v>0</v>
          </cell>
        </row>
        <row r="1243">
          <cell r="M1243" t="str">
            <v>RefSerrECONew_D63</v>
          </cell>
          <cell r="N1243" t="str">
            <v>Réf serrée ECO D63 Touche + Appui tous types</v>
          </cell>
          <cell r="O1243" t="str">
            <v>ECO D63 Key + Press all types</v>
          </cell>
          <cell r="P1243">
            <v>2</v>
          </cell>
          <cell r="Q1243">
            <v>0</v>
          </cell>
          <cell r="R1243" t="str">
            <v/>
          </cell>
          <cell r="X1243">
            <v>35.617050000000006</v>
          </cell>
          <cell r="Y1243">
            <v>145.62029999999999</v>
          </cell>
          <cell r="Z1243">
            <v>141.88436422470883</v>
          </cell>
          <cell r="AA1243">
            <v>323.12171422470885</v>
          </cell>
          <cell r="AD1243">
            <v>17.808525000000003</v>
          </cell>
          <cell r="AE1243">
            <v>72.810149999999993</v>
          </cell>
          <cell r="AF1243">
            <v>70.942182112354416</v>
          </cell>
        </row>
        <row r="1244">
          <cell r="M1244" t="str">
            <v>RefSerrECONew_D80</v>
          </cell>
          <cell r="N1244" t="str">
            <v>Réf serrée ECO D80 Touche + Appui tous types</v>
          </cell>
          <cell r="O1244" t="str">
            <v>ECO D80 Key + Press all types</v>
          </cell>
          <cell r="P1244">
            <v>2</v>
          </cell>
          <cell r="Q1244">
            <v>0</v>
          </cell>
          <cell r="R1244" t="str">
            <v/>
          </cell>
          <cell r="X1244">
            <v>35.617050000000006</v>
          </cell>
          <cell r="Y1244">
            <v>145.62029999999999</v>
          </cell>
          <cell r="Z1244">
            <v>141.88436422470883</v>
          </cell>
          <cell r="AA1244">
            <v>323.12171422470885</v>
          </cell>
          <cell r="AD1244">
            <v>17.808525000000003</v>
          </cell>
          <cell r="AE1244">
            <v>72.810149999999993</v>
          </cell>
          <cell r="AF1244">
            <v>70.942182112354416</v>
          </cell>
        </row>
        <row r="1245">
          <cell r="M1245" t="str">
            <v>PilMob</v>
          </cell>
          <cell r="N1245" t="str">
            <v>Pilote escamotable</v>
          </cell>
          <cell r="O1245" t="str">
            <v>Retractable pin</v>
          </cell>
          <cell r="P1245">
            <v>2</v>
          </cell>
          <cell r="Q1245">
            <v>0</v>
          </cell>
          <cell r="R1245" t="str">
            <v/>
          </cell>
          <cell r="X1245">
            <v>49.540049999999994</v>
          </cell>
          <cell r="Y1245">
            <v>145.62029999999999</v>
          </cell>
          <cell r="Z1245">
            <v>217.71660599988218</v>
          </cell>
          <cell r="AA1245">
            <v>412.87695599988217</v>
          </cell>
          <cell r="AD1245">
            <v>24.770024999999997</v>
          </cell>
          <cell r="AE1245">
            <v>72.810149999999993</v>
          </cell>
          <cell r="AF1245">
            <v>108.85830299994109</v>
          </cell>
        </row>
        <row r="1246">
          <cell r="M1246" t="str">
            <v>PilUnitGuid</v>
          </cell>
          <cell r="N1246" t="str">
            <v>Pilote sur unité de guidage linéaire</v>
          </cell>
          <cell r="O1246" t="str">
            <v>Pin on linear guide unit</v>
          </cell>
          <cell r="P1246">
            <v>2</v>
          </cell>
          <cell r="Q1246">
            <v>0</v>
          </cell>
          <cell r="R1246" t="str">
            <v/>
          </cell>
          <cell r="X1246">
            <v>49.540049999999994</v>
          </cell>
          <cell r="Y1246">
            <v>145.62029999999999</v>
          </cell>
          <cell r="Z1246">
            <v>217.71660599988218</v>
          </cell>
          <cell r="AA1246">
            <v>412.87695599988217</v>
          </cell>
          <cell r="AD1246">
            <v>24.770024999999997</v>
          </cell>
          <cell r="AE1246">
            <v>72.810149999999993</v>
          </cell>
          <cell r="AF1246">
            <v>108.85830299994109</v>
          </cell>
        </row>
        <row r="1247">
          <cell r="M1247" t="str">
            <v>RefSerrECONew_D80</v>
          </cell>
          <cell r="N1247" t="str">
            <v>Réf serrée ECO D80 Touche + Appui tous types</v>
          </cell>
          <cell r="O1247" t="str">
            <v>ECO D80 Key + Press all types</v>
          </cell>
          <cell r="P1247">
            <v>3</v>
          </cell>
          <cell r="Q1247">
            <v>0</v>
          </cell>
          <cell r="R1247" t="str">
            <v/>
          </cell>
          <cell r="X1247">
            <v>53.425575000000002</v>
          </cell>
          <cell r="Y1247">
            <v>218.43045000000001</v>
          </cell>
          <cell r="Z1247">
            <v>212.82654633706323</v>
          </cell>
          <cell r="AA1247">
            <v>484.68257133706322</v>
          </cell>
          <cell r="AD1247">
            <v>17.808524999999999</v>
          </cell>
          <cell r="AE1247">
            <v>72.810150000000007</v>
          </cell>
          <cell r="AF1247">
            <v>70.942182112354416</v>
          </cell>
        </row>
        <row r="1248">
          <cell r="M1248" t="str">
            <v>AppuiDrageoir</v>
          </cell>
          <cell r="N1248" t="str">
            <v xml:space="preserve">Appui seul ou drageoir seul (toutes largeurs) </v>
          </cell>
          <cell r="O1248" t="str">
            <v xml:space="preserve">support only or sucker only (all widths) </v>
          </cell>
          <cell r="P1248">
            <v>4</v>
          </cell>
          <cell r="Q1248">
            <v>0</v>
          </cell>
          <cell r="R1248" t="str">
            <v/>
          </cell>
          <cell r="X1248">
            <v>0</v>
          </cell>
          <cell r="Y1248">
            <v>0</v>
          </cell>
          <cell r="Z1248">
            <v>0</v>
          </cell>
          <cell r="AA1248">
            <v>0</v>
          </cell>
          <cell r="AD1248">
            <v>0</v>
          </cell>
          <cell r="AE1248">
            <v>0</v>
          </cell>
          <cell r="AF1248">
            <v>0</v>
          </cell>
        </row>
        <row r="1249">
          <cell r="M1249" t="str">
            <v>Touch</v>
          </cell>
          <cell r="N1249" t="str">
            <v>Touche seule toutes largeurs</v>
          </cell>
          <cell r="O1249" t="str">
            <v>Fixed button (Endschalter)</v>
          </cell>
          <cell r="P1249">
            <v>4</v>
          </cell>
          <cell r="Q1249">
            <v>0</v>
          </cell>
          <cell r="R1249" t="str">
            <v/>
          </cell>
          <cell r="X1249">
            <v>0</v>
          </cell>
          <cell r="Y1249">
            <v>0</v>
          </cell>
          <cell r="Z1249">
            <v>0</v>
          </cell>
          <cell r="AA1249">
            <v>0</v>
          </cell>
          <cell r="AD1249">
            <v>0</v>
          </cell>
          <cell r="AE1249">
            <v>0</v>
          </cell>
          <cell r="AF1249">
            <v>0</v>
          </cell>
        </row>
        <row r="1250">
          <cell r="M1250" t="str">
            <v>BrasSupECO</v>
          </cell>
          <cell r="N1250" t="str">
            <v>Bras sup pour appui ou touche sur serrage ECO</v>
          </cell>
          <cell r="O1250" t="str">
            <v>Additional arm for pressing or key on ECO clamping</v>
          </cell>
          <cell r="P1250">
            <v>6</v>
          </cell>
          <cell r="Q1250">
            <v>0</v>
          </cell>
          <cell r="R1250" t="str">
            <v/>
          </cell>
          <cell r="X1250">
            <v>0</v>
          </cell>
          <cell r="Y1250">
            <v>0</v>
          </cell>
          <cell r="Z1250">
            <v>0</v>
          </cell>
          <cell r="AA1250">
            <v>0</v>
          </cell>
          <cell r="AD1250">
            <v>0</v>
          </cell>
          <cell r="AE1250">
            <v>0</v>
          </cell>
          <cell r="AF1250">
            <v>0</v>
          </cell>
        </row>
        <row r="1251">
          <cell r="M1251" t="str">
            <v>PartFixeBatiPnAut</v>
          </cell>
          <cell r="N1251" t="str">
            <v>Part fixe pour bâti de plateau sans PN et AUT</v>
          </cell>
          <cell r="O1251" t="str">
            <v>Base pour bâti de plateau sans PN et AUT</v>
          </cell>
          <cell r="P1251">
            <v>1</v>
          </cell>
          <cell r="Q1251">
            <v>0</v>
          </cell>
          <cell r="R1251" t="str">
            <v/>
          </cell>
          <cell r="X1251">
            <v>130.51237500000002</v>
          </cell>
          <cell r="Y1251">
            <v>1322.2860000000001</v>
          </cell>
          <cell r="Z1251">
            <v>606.47910599988211</v>
          </cell>
          <cell r="AA1251">
            <v>2059.2774809998823</v>
          </cell>
          <cell r="AD1251">
            <v>130.51237500000002</v>
          </cell>
          <cell r="AE1251">
            <v>1322.2860000000001</v>
          </cell>
          <cell r="AF1251">
            <v>606.47910599988211</v>
          </cell>
        </row>
        <row r="1252">
          <cell r="M1252">
            <v>0</v>
          </cell>
          <cell r="N1252">
            <v>0</v>
          </cell>
          <cell r="O1252" t="str">
            <v/>
          </cell>
          <cell r="P1252">
            <v>0</v>
          </cell>
          <cell r="Q1252">
            <v>0</v>
          </cell>
          <cell r="R1252">
            <v>0</v>
          </cell>
          <cell r="AA1252">
            <v>0</v>
          </cell>
          <cell r="AD1252" t="e">
            <v>#DIV/0!</v>
          </cell>
          <cell r="AE1252" t="e">
            <v>#DIV/0!</v>
          </cell>
          <cell r="AF1252" t="e">
            <v>#DIV/0!</v>
          </cell>
        </row>
        <row r="1253">
          <cell r="M1253">
            <v>0</v>
          </cell>
          <cell r="N1253">
            <v>0</v>
          </cell>
          <cell r="O1253" t="str">
            <v/>
          </cell>
          <cell r="P1253">
            <v>1</v>
          </cell>
          <cell r="Q1253">
            <v>0</v>
          </cell>
          <cell r="R1253">
            <v>0</v>
          </cell>
          <cell r="AA1253">
            <v>0</v>
          </cell>
          <cell r="AD1253">
            <v>0</v>
          </cell>
          <cell r="AE1253">
            <v>0</v>
          </cell>
          <cell r="AF1253">
            <v>0</v>
          </cell>
        </row>
        <row r="1254">
          <cell r="M1254" t="str">
            <v>Reh1000</v>
          </cell>
          <cell r="N1254" t="str">
            <v>Réhausse robot h&lt;1000mm</v>
          </cell>
          <cell r="O1254" t="str">
            <v>Robot extension h&lt;1000mm</v>
          </cell>
          <cell r="P1254">
            <v>1</v>
          </cell>
          <cell r="Q1254">
            <v>0</v>
          </cell>
          <cell r="R1254" t="str">
            <v/>
          </cell>
          <cell r="X1254">
            <v>0</v>
          </cell>
          <cell r="Y1254">
            <v>29.809500000000003</v>
          </cell>
          <cell r="Z1254">
            <v>10.5</v>
          </cell>
          <cell r="AA1254">
            <v>40.3095</v>
          </cell>
          <cell r="AD1254">
            <v>0</v>
          </cell>
          <cell r="AE1254">
            <v>29.809500000000003</v>
          </cell>
          <cell r="AF1254">
            <v>10.5</v>
          </cell>
        </row>
        <row r="1255">
          <cell r="M1255" t="str">
            <v>Robotnu1</v>
          </cell>
          <cell r="N1255" t="str">
            <v>Robot nu bras 2,65m / 165 Kg</v>
          </cell>
          <cell r="O1255" t="str">
            <v>Robot bare arm 2.65m / 165 Kg</v>
          </cell>
          <cell r="P1255">
            <v>1</v>
          </cell>
          <cell r="Q1255">
            <v>0</v>
          </cell>
          <cell r="R1255" t="str">
            <v/>
          </cell>
          <cell r="X1255">
            <v>0</v>
          </cell>
          <cell r="Y1255">
            <v>0</v>
          </cell>
          <cell r="Z1255">
            <v>0</v>
          </cell>
          <cell r="AA1255">
            <v>0</v>
          </cell>
          <cell r="AD1255">
            <v>0</v>
          </cell>
          <cell r="AE1255">
            <v>0</v>
          </cell>
          <cell r="AF1255">
            <v>0</v>
          </cell>
        </row>
        <row r="1256">
          <cell r="M1256" t="str">
            <v>Robotintégration-V11</v>
          </cell>
          <cell r="N1256" t="str">
            <v>Intégration robot + baie sur site -V11</v>
          </cell>
          <cell r="O1256" t="str">
            <v>Robot + bay integration on site -V11</v>
          </cell>
          <cell r="P1256">
            <v>1</v>
          </cell>
          <cell r="Q1256">
            <v>0</v>
          </cell>
          <cell r="R1256" t="str">
            <v/>
          </cell>
          <cell r="X1256">
            <v>272.35057499999999</v>
          </cell>
          <cell r="Y1256">
            <v>862.84800000000007</v>
          </cell>
          <cell r="Z1256">
            <v>1585.7331209995875</v>
          </cell>
          <cell r="AA1256">
            <v>2720.9316959995876</v>
          </cell>
          <cell r="AD1256">
            <v>272.35057499999999</v>
          </cell>
          <cell r="AE1256">
            <v>862.84800000000007</v>
          </cell>
          <cell r="AF1256">
            <v>1585.7331209995875</v>
          </cell>
        </row>
        <row r="1257">
          <cell r="M1257" t="str">
            <v>SEL-MF</v>
          </cell>
          <cell r="N1257" t="str">
            <v>Applicatif Robot SEL en Moyenne Fréquence</v>
          </cell>
          <cell r="O1257" t="str">
            <v>Medium Frequency SEL Robot Application</v>
          </cell>
          <cell r="P1257">
            <v>1</v>
          </cell>
          <cell r="Q1257">
            <v>0</v>
          </cell>
          <cell r="R1257" t="str">
            <v/>
          </cell>
          <cell r="X1257">
            <v>21.930300000000003</v>
          </cell>
          <cell r="Y1257">
            <v>1168.179075</v>
          </cell>
          <cell r="Z1257">
            <v>772.458302999941</v>
          </cell>
          <cell r="AA1257">
            <v>1962.567677999941</v>
          </cell>
          <cell r="AD1257">
            <v>21.930300000000003</v>
          </cell>
          <cell r="AE1257">
            <v>1168.179075</v>
          </cell>
          <cell r="AF1257">
            <v>772.458302999941</v>
          </cell>
        </row>
        <row r="1258">
          <cell r="M1258" t="str">
            <v>TrajSoud</v>
          </cell>
          <cell r="N1258" t="str">
            <v>Trajectoire de soudure(clinchage, arc tiré, rivet)</v>
          </cell>
          <cell r="O1258" t="str">
            <v>Welding path (clinching, pulled arc, rivet)</v>
          </cell>
          <cell r="P1258">
            <v>1</v>
          </cell>
          <cell r="Q1258" t="str">
            <v>OP30</v>
          </cell>
          <cell r="R1258" t="str">
            <v/>
          </cell>
          <cell r="X1258">
            <v>0</v>
          </cell>
          <cell r="Y1258">
            <v>0</v>
          </cell>
          <cell r="Z1258">
            <v>0</v>
          </cell>
          <cell r="AA1258">
            <v>0</v>
          </cell>
          <cell r="AD1258">
            <v>0</v>
          </cell>
          <cell r="AE1258">
            <v>0</v>
          </cell>
          <cell r="AF1258">
            <v>0</v>
          </cell>
        </row>
        <row r="1259">
          <cell r="M1259" t="str">
            <v>EchCodeTraj</v>
          </cell>
          <cell r="N1259" t="str">
            <v>Echange Code Trajectoire avec baie robot</v>
          </cell>
          <cell r="O1259" t="str">
            <v>Exchange of Trajectory Code with robot bay</v>
          </cell>
          <cell r="P1259">
            <v>1</v>
          </cell>
          <cell r="Q1259">
            <v>0</v>
          </cell>
          <cell r="R1259" t="str">
            <v/>
          </cell>
          <cell r="X1259">
            <v>11.8125</v>
          </cell>
          <cell r="Y1259">
            <v>0</v>
          </cell>
          <cell r="Z1259">
            <v>75.854133299935171</v>
          </cell>
          <cell r="AA1259">
            <v>87.666633299935171</v>
          </cell>
          <cell r="AD1259">
            <v>11.8125</v>
          </cell>
          <cell r="AE1259">
            <v>0</v>
          </cell>
          <cell r="AF1259">
            <v>75.854133299935171</v>
          </cell>
        </row>
        <row r="1260">
          <cell r="M1260" t="str">
            <v>HEtudAUT</v>
          </cell>
          <cell r="N1260" t="str">
            <v>Une heure d'études automatismes</v>
          </cell>
          <cell r="O1260" t="str">
            <v>One hour of automation studies</v>
          </cell>
          <cell r="P1260">
            <v>1</v>
          </cell>
          <cell r="Q1260">
            <v>0</v>
          </cell>
          <cell r="R1260" t="str">
            <v/>
          </cell>
          <cell r="X1260">
            <v>65</v>
          </cell>
          <cell r="Y1260">
            <v>0</v>
          </cell>
          <cell r="Z1260">
            <v>0</v>
          </cell>
          <cell r="AA1260">
            <v>65</v>
          </cell>
          <cell r="AD1260">
            <v>65</v>
          </cell>
          <cell r="AE1260">
            <v>0</v>
          </cell>
          <cell r="AF1260">
            <v>0</v>
          </cell>
        </row>
        <row r="1261">
          <cell r="M1261" t="str">
            <v>VerrineRobot</v>
          </cell>
          <cell r="N1261" t="str">
            <v>Verrine Robot</v>
          </cell>
          <cell r="O1261" t="str">
            <v>To make</v>
          </cell>
          <cell r="P1261">
            <v>1</v>
          </cell>
          <cell r="Q1261">
            <v>0</v>
          </cell>
          <cell r="R1261" t="str">
            <v/>
          </cell>
          <cell r="AA1261">
            <v>0</v>
          </cell>
          <cell r="AD1261">
            <v>0</v>
          </cell>
          <cell r="AE1261">
            <v>0</v>
          </cell>
          <cell r="AF1261">
            <v>0</v>
          </cell>
        </row>
        <row r="1262">
          <cell r="M1262">
            <v>0</v>
          </cell>
          <cell r="N1262">
            <v>0</v>
          </cell>
          <cell r="O1262" t="str">
            <v/>
          </cell>
          <cell r="P1262">
            <v>0</v>
          </cell>
          <cell r="Q1262">
            <v>0</v>
          </cell>
          <cell r="R1262">
            <v>0</v>
          </cell>
          <cell r="AA1262">
            <v>0</v>
          </cell>
          <cell r="AD1262" t="e">
            <v>#DIV/0!</v>
          </cell>
          <cell r="AE1262" t="e">
            <v>#DIV/0!</v>
          </cell>
          <cell r="AF1262" t="e">
            <v>#DIV/0!</v>
          </cell>
        </row>
        <row r="1263">
          <cell r="M1263">
            <v>0</v>
          </cell>
          <cell r="N1263">
            <v>0</v>
          </cell>
          <cell r="O1263" t="str">
            <v/>
          </cell>
          <cell r="P1263">
            <v>1</v>
          </cell>
          <cell r="Q1263">
            <v>0</v>
          </cell>
          <cell r="R1263">
            <v>0</v>
          </cell>
          <cell r="AA1263">
            <v>0</v>
          </cell>
          <cell r="AD1263">
            <v>0</v>
          </cell>
          <cell r="AE1263">
            <v>0</v>
          </cell>
          <cell r="AF1263">
            <v>0</v>
          </cell>
        </row>
        <row r="1264">
          <cell r="M1264" t="str">
            <v>InterfaceRobPinceStdenL</v>
          </cell>
          <cell r="N1264" t="str">
            <v>Interface Std en L fixation entre Pince et Robot</v>
          </cell>
          <cell r="O1264" t="str">
            <v>Std L-shaped interface for fixing between Clamp and Robot</v>
          </cell>
          <cell r="P1264">
            <v>1</v>
          </cell>
          <cell r="Q1264">
            <v>0</v>
          </cell>
          <cell r="R1264" t="str">
            <v/>
          </cell>
          <cell r="X1264">
            <v>0</v>
          </cell>
          <cell r="Y1264">
            <v>0</v>
          </cell>
          <cell r="Z1264">
            <v>0</v>
          </cell>
          <cell r="AA1264">
            <v>0</v>
          </cell>
          <cell r="AD1264">
            <v>0</v>
          </cell>
          <cell r="AE1264">
            <v>0</v>
          </cell>
          <cell r="AF1264">
            <v>0</v>
          </cell>
        </row>
        <row r="1265">
          <cell r="M1265" t="str">
            <v>PincRobMFLightC300ModSansDetal</v>
          </cell>
          <cell r="N1265" t="str">
            <v>Pince Mod MF Light en Cé électrique LU 300</v>
          </cell>
          <cell r="O1265" t="str">
            <v>MF Light Mod Clamp C- Shape Electric Width 300</v>
          </cell>
          <cell r="P1265">
            <v>1</v>
          </cell>
          <cell r="Q1265">
            <v>0</v>
          </cell>
          <cell r="R1265" t="str">
            <v/>
          </cell>
          <cell r="X1265">
            <v>0</v>
          </cell>
          <cell r="Y1265">
            <v>0</v>
          </cell>
          <cell r="Z1265">
            <v>0</v>
          </cell>
          <cell r="AA1265">
            <v>0</v>
          </cell>
          <cell r="AD1265">
            <v>0</v>
          </cell>
          <cell r="AE1265">
            <v>0</v>
          </cell>
          <cell r="AF1265">
            <v>0</v>
          </cell>
        </row>
        <row r="1266">
          <cell r="M1266" t="str">
            <v>MisAllRech</v>
          </cell>
          <cell r="N1266" t="str">
            <v>Mise et Allonge de rechange</v>
          </cell>
          <cell r="O1266" t="str">
            <v>Spare plug and extension cable</v>
          </cell>
          <cell r="P1266">
            <v>1</v>
          </cell>
          <cell r="Q1266">
            <v>0</v>
          </cell>
          <cell r="R1266" t="str">
            <v/>
          </cell>
          <cell r="X1266">
            <v>0</v>
          </cell>
          <cell r="Y1266">
            <v>0</v>
          </cell>
          <cell r="Z1266">
            <v>0</v>
          </cell>
          <cell r="AA1266">
            <v>0</v>
          </cell>
          <cell r="AD1266">
            <v>0</v>
          </cell>
          <cell r="AE1266">
            <v>0</v>
          </cell>
          <cell r="AF1266">
            <v>0</v>
          </cell>
        </row>
        <row r="1267">
          <cell r="M1267">
            <v>0</v>
          </cell>
          <cell r="N1267">
            <v>0</v>
          </cell>
          <cell r="O1267" t="str">
            <v/>
          </cell>
          <cell r="P1267">
            <v>0</v>
          </cell>
          <cell r="Q1267">
            <v>0</v>
          </cell>
          <cell r="R1267">
            <v>0</v>
          </cell>
          <cell r="AA1267">
            <v>0</v>
          </cell>
          <cell r="AD1267" t="e">
            <v>#DIV/0!</v>
          </cell>
          <cell r="AE1267" t="e">
            <v>#DIV/0!</v>
          </cell>
          <cell r="AF1267" t="e">
            <v>#DIV/0!</v>
          </cell>
        </row>
        <row r="1268">
          <cell r="M1268">
            <v>0</v>
          </cell>
          <cell r="N1268">
            <v>0</v>
          </cell>
          <cell r="O1268" t="str">
            <v/>
          </cell>
          <cell r="P1268">
            <v>1</v>
          </cell>
          <cell r="Q1268">
            <v>0</v>
          </cell>
          <cell r="R1268">
            <v>0</v>
          </cell>
          <cell r="AA1268">
            <v>0</v>
          </cell>
          <cell r="AD1268">
            <v>0</v>
          </cell>
          <cell r="AE1268">
            <v>0</v>
          </cell>
          <cell r="AF1268">
            <v>0</v>
          </cell>
        </row>
        <row r="1269">
          <cell r="M1269" t="str">
            <v>RodFixeNew</v>
          </cell>
          <cell r="N1269" t="str">
            <v>Rodeuse fixe (Std New)</v>
          </cell>
          <cell r="O1269" t="str">
            <v>Tip dreser fix (new)</v>
          </cell>
          <cell r="P1269">
            <v>1</v>
          </cell>
          <cell r="Q1269" t="str">
            <v>Choix suivant les cas</v>
          </cell>
          <cell r="R1269" t="str">
            <v/>
          </cell>
          <cell r="X1269">
            <v>20.474999999999998</v>
          </cell>
          <cell r="Y1269">
            <v>95.678100000000001</v>
          </cell>
          <cell r="Z1269">
            <v>254.625</v>
          </cell>
          <cell r="AA1269">
            <v>370.77809999999999</v>
          </cell>
          <cell r="AD1269">
            <v>20.474999999999998</v>
          </cell>
          <cell r="AE1269">
            <v>95.678100000000001</v>
          </cell>
          <cell r="AF1269">
            <v>254.625</v>
          </cell>
        </row>
        <row r="1270">
          <cell r="M1270">
            <v>0</v>
          </cell>
          <cell r="N1270">
            <v>0</v>
          </cell>
          <cell r="O1270" t="str">
            <v/>
          </cell>
          <cell r="P1270">
            <v>0</v>
          </cell>
          <cell r="Q1270">
            <v>0</v>
          </cell>
          <cell r="R1270">
            <v>0</v>
          </cell>
          <cell r="AA1270">
            <v>0</v>
          </cell>
          <cell r="AD1270" t="e">
            <v>#DIV/0!</v>
          </cell>
          <cell r="AE1270" t="e">
            <v>#DIV/0!</v>
          </cell>
          <cell r="AF1270" t="e">
            <v>#DIV/0!</v>
          </cell>
        </row>
        <row r="1271">
          <cell r="M1271">
            <v>0</v>
          </cell>
          <cell r="N1271">
            <v>0</v>
          </cell>
          <cell r="O1271" t="str">
            <v/>
          </cell>
          <cell r="P1271">
            <v>1</v>
          </cell>
          <cell r="Q1271">
            <v>0</v>
          </cell>
          <cell r="R1271">
            <v>0</v>
          </cell>
          <cell r="AA1271">
            <v>0</v>
          </cell>
          <cell r="AD1271">
            <v>0</v>
          </cell>
          <cell r="AE1271">
            <v>0</v>
          </cell>
          <cell r="AF1271">
            <v>0</v>
          </cell>
        </row>
        <row r="1272">
          <cell r="M1272" t="str">
            <v>Reh1000</v>
          </cell>
          <cell r="N1272" t="str">
            <v>Réhausse robot h&lt;1000mm</v>
          </cell>
          <cell r="O1272" t="str">
            <v>Robot extension h&lt;1000mm</v>
          </cell>
          <cell r="P1272">
            <v>1</v>
          </cell>
          <cell r="Q1272">
            <v>0</v>
          </cell>
          <cell r="R1272" t="str">
            <v/>
          </cell>
          <cell r="X1272">
            <v>0</v>
          </cell>
          <cell r="Y1272">
            <v>29.809500000000003</v>
          </cell>
          <cell r="Z1272">
            <v>10.5</v>
          </cell>
          <cell r="AA1272">
            <v>40.3095</v>
          </cell>
          <cell r="AD1272">
            <v>0</v>
          </cell>
          <cell r="AE1272">
            <v>29.809500000000003</v>
          </cell>
          <cell r="AF1272">
            <v>10.5</v>
          </cell>
        </row>
        <row r="1273">
          <cell r="M1273" t="str">
            <v>Robotnu1</v>
          </cell>
          <cell r="N1273" t="str">
            <v>Robot nu bras 2,65m / 165 Kg</v>
          </cell>
          <cell r="O1273" t="str">
            <v>Robot bare arm 2.65m / 165 Kg</v>
          </cell>
          <cell r="P1273">
            <v>1</v>
          </cell>
          <cell r="Q1273">
            <v>0</v>
          </cell>
          <cell r="R1273" t="str">
            <v/>
          </cell>
          <cell r="X1273">
            <v>0</v>
          </cell>
          <cell r="Y1273">
            <v>0</v>
          </cell>
          <cell r="Z1273">
            <v>0</v>
          </cell>
          <cell r="AA1273">
            <v>0</v>
          </cell>
          <cell r="AD1273">
            <v>0</v>
          </cell>
          <cell r="AE1273">
            <v>0</v>
          </cell>
          <cell r="AF1273">
            <v>0</v>
          </cell>
        </row>
        <row r="1274">
          <cell r="M1274" t="str">
            <v>Robotintégration-V11</v>
          </cell>
          <cell r="N1274" t="str">
            <v>Intégration robot + baie sur site -V11</v>
          </cell>
          <cell r="O1274" t="str">
            <v>Robot + bay integration on site -V11</v>
          </cell>
          <cell r="P1274">
            <v>1</v>
          </cell>
          <cell r="Q1274">
            <v>0</v>
          </cell>
          <cell r="R1274" t="str">
            <v/>
          </cell>
          <cell r="X1274">
            <v>272.35057499999999</v>
          </cell>
          <cell r="Y1274">
            <v>862.84800000000007</v>
          </cell>
          <cell r="Z1274">
            <v>1585.7331209995875</v>
          </cell>
          <cell r="AA1274">
            <v>2720.9316959995876</v>
          </cell>
          <cell r="AD1274">
            <v>272.35057499999999</v>
          </cell>
          <cell r="AE1274">
            <v>862.84800000000007</v>
          </cell>
          <cell r="AF1274">
            <v>1585.7331209995875</v>
          </cell>
        </row>
        <row r="1275">
          <cell r="M1275" t="str">
            <v>SEL-MF</v>
          </cell>
          <cell r="N1275" t="str">
            <v>Applicatif Robot SEL en Moyenne Fréquence</v>
          </cell>
          <cell r="O1275" t="str">
            <v>Medium Frequency SEL Robot Application</v>
          </cell>
          <cell r="P1275">
            <v>1</v>
          </cell>
          <cell r="Q1275">
            <v>0</v>
          </cell>
          <cell r="R1275" t="str">
            <v/>
          </cell>
          <cell r="X1275">
            <v>21.930300000000003</v>
          </cell>
          <cell r="Y1275">
            <v>1168.179075</v>
          </cell>
          <cell r="Z1275">
            <v>772.458302999941</v>
          </cell>
          <cell r="AA1275">
            <v>1962.567677999941</v>
          </cell>
          <cell r="AD1275">
            <v>21.930300000000003</v>
          </cell>
          <cell r="AE1275">
            <v>1168.179075</v>
          </cell>
          <cell r="AF1275">
            <v>772.458302999941</v>
          </cell>
        </row>
        <row r="1276">
          <cell r="M1276" t="str">
            <v>TrajSoud</v>
          </cell>
          <cell r="N1276" t="str">
            <v>Trajectoire de soudure(clinchage, arc tiré, rivet)</v>
          </cell>
          <cell r="O1276" t="str">
            <v>Welding path (clinching, pulled arc, rivet)</v>
          </cell>
          <cell r="P1276">
            <v>1</v>
          </cell>
          <cell r="Q1276" t="str">
            <v>OP30</v>
          </cell>
          <cell r="R1276" t="str">
            <v/>
          </cell>
          <cell r="X1276">
            <v>0</v>
          </cell>
          <cell r="Y1276">
            <v>0</v>
          </cell>
          <cell r="Z1276">
            <v>0</v>
          </cell>
          <cell r="AA1276">
            <v>0</v>
          </cell>
          <cell r="AD1276">
            <v>0</v>
          </cell>
          <cell r="AE1276">
            <v>0</v>
          </cell>
          <cell r="AF1276">
            <v>0</v>
          </cell>
        </row>
        <row r="1277">
          <cell r="M1277" t="str">
            <v>EchCodeTraj</v>
          </cell>
          <cell r="N1277" t="str">
            <v>Echange Code Trajectoire avec baie robot</v>
          </cell>
          <cell r="O1277" t="str">
            <v>Exchange of Trajectory Code with robot bay</v>
          </cell>
          <cell r="P1277">
            <v>1</v>
          </cell>
          <cell r="Q1277">
            <v>0</v>
          </cell>
          <cell r="R1277" t="str">
            <v/>
          </cell>
          <cell r="X1277">
            <v>11.8125</v>
          </cell>
          <cell r="Y1277">
            <v>0</v>
          </cell>
          <cell r="Z1277">
            <v>75.854133299935171</v>
          </cell>
          <cell r="AA1277">
            <v>87.666633299935171</v>
          </cell>
          <cell r="AD1277">
            <v>11.8125</v>
          </cell>
          <cell r="AE1277">
            <v>0</v>
          </cell>
          <cell r="AF1277">
            <v>75.854133299935171</v>
          </cell>
        </row>
        <row r="1278">
          <cell r="M1278" t="str">
            <v>HEtudAUT</v>
          </cell>
          <cell r="N1278" t="str">
            <v>Une heure d'études automatismes</v>
          </cell>
          <cell r="O1278" t="str">
            <v>One hour of automation studies</v>
          </cell>
          <cell r="P1278">
            <v>1</v>
          </cell>
          <cell r="Q1278" t="str">
            <v>Complement Hetude AF+Marguerite+prog</v>
          </cell>
          <cell r="R1278" t="str">
            <v/>
          </cell>
          <cell r="X1278">
            <v>65</v>
          </cell>
          <cell r="Y1278">
            <v>0</v>
          </cell>
          <cell r="Z1278">
            <v>0</v>
          </cell>
          <cell r="AA1278">
            <v>65</v>
          </cell>
          <cell r="AD1278">
            <v>65</v>
          </cell>
          <cell r="AE1278">
            <v>0</v>
          </cell>
          <cell r="AF1278">
            <v>0</v>
          </cell>
        </row>
        <row r="1279">
          <cell r="M1279" t="str">
            <v>VerrineRobot</v>
          </cell>
          <cell r="N1279" t="str">
            <v>Verrine Robot</v>
          </cell>
          <cell r="O1279" t="str">
            <v>To make</v>
          </cell>
          <cell r="P1279">
            <v>1</v>
          </cell>
          <cell r="Q1279">
            <v>0</v>
          </cell>
          <cell r="R1279" t="str">
            <v/>
          </cell>
          <cell r="AA1279">
            <v>0</v>
          </cell>
          <cell r="AD1279">
            <v>0</v>
          </cell>
          <cell r="AE1279">
            <v>0</v>
          </cell>
          <cell r="AF1279">
            <v>0</v>
          </cell>
        </row>
        <row r="1280">
          <cell r="M1280">
            <v>0</v>
          </cell>
          <cell r="N1280">
            <v>0</v>
          </cell>
          <cell r="O1280" t="str">
            <v/>
          </cell>
          <cell r="P1280">
            <v>0</v>
          </cell>
          <cell r="Q1280">
            <v>0</v>
          </cell>
          <cell r="R1280">
            <v>0</v>
          </cell>
          <cell r="AA1280">
            <v>0</v>
          </cell>
          <cell r="AD1280" t="e">
            <v>#DIV/0!</v>
          </cell>
          <cell r="AE1280" t="e">
            <v>#DIV/0!</v>
          </cell>
          <cell r="AF1280" t="e">
            <v>#DIV/0!</v>
          </cell>
        </row>
        <row r="1281">
          <cell r="M1281">
            <v>0</v>
          </cell>
          <cell r="N1281">
            <v>0</v>
          </cell>
          <cell r="O1281" t="str">
            <v/>
          </cell>
          <cell r="P1281">
            <v>1</v>
          </cell>
          <cell r="Q1281">
            <v>0</v>
          </cell>
          <cell r="R1281">
            <v>0</v>
          </cell>
          <cell r="AA1281">
            <v>0</v>
          </cell>
          <cell r="AD1281">
            <v>0</v>
          </cell>
          <cell r="AE1281">
            <v>0</v>
          </cell>
          <cell r="AF1281">
            <v>0</v>
          </cell>
        </row>
        <row r="1282">
          <cell r="M1282" t="str">
            <v>InterfaceRobPinceStdenL</v>
          </cell>
          <cell r="N1282" t="str">
            <v>Interface Std en L fixation entre Pince et Robot</v>
          </cell>
          <cell r="O1282" t="str">
            <v>Std L-shaped interface for fixing between Clamp and Robot</v>
          </cell>
          <cell r="P1282">
            <v>1</v>
          </cell>
          <cell r="Q1282">
            <v>0</v>
          </cell>
          <cell r="R1282" t="str">
            <v/>
          </cell>
          <cell r="X1282">
            <v>0</v>
          </cell>
          <cell r="Y1282">
            <v>0</v>
          </cell>
          <cell r="Z1282">
            <v>0</v>
          </cell>
          <cell r="AA1282">
            <v>0</v>
          </cell>
          <cell r="AD1282">
            <v>0</v>
          </cell>
          <cell r="AE1282">
            <v>0</v>
          </cell>
          <cell r="AF1282">
            <v>0</v>
          </cell>
        </row>
        <row r="1283">
          <cell r="M1283" t="str">
            <v>PincRobMFLightC300ModSansDetal</v>
          </cell>
          <cell r="N1283" t="str">
            <v>Pince Mod MF Light en Cé électrique LU 300</v>
          </cell>
          <cell r="O1283" t="str">
            <v>MF Light Mod Clamp C- Shape Electric Width 300</v>
          </cell>
          <cell r="P1283">
            <v>1</v>
          </cell>
          <cell r="Q1283">
            <v>0</v>
          </cell>
          <cell r="R1283" t="str">
            <v/>
          </cell>
          <cell r="X1283">
            <v>0</v>
          </cell>
          <cell r="Y1283">
            <v>0</v>
          </cell>
          <cell r="Z1283">
            <v>0</v>
          </cell>
          <cell r="AA1283">
            <v>0</v>
          </cell>
          <cell r="AD1283">
            <v>0</v>
          </cell>
          <cell r="AE1283">
            <v>0</v>
          </cell>
          <cell r="AF1283">
            <v>0</v>
          </cell>
        </row>
        <row r="1284">
          <cell r="M1284" t="str">
            <v>MisAllRech</v>
          </cell>
          <cell r="N1284" t="str">
            <v>Mise et Allonge de rechange</v>
          </cell>
          <cell r="O1284" t="str">
            <v>Spare plug and extension cable</v>
          </cell>
          <cell r="P1284">
            <v>1</v>
          </cell>
          <cell r="Q1284">
            <v>0</v>
          </cell>
          <cell r="R1284" t="str">
            <v/>
          </cell>
          <cell r="X1284">
            <v>0</v>
          </cell>
          <cell r="Y1284">
            <v>0</v>
          </cell>
          <cell r="Z1284">
            <v>0</v>
          </cell>
          <cell r="AA1284">
            <v>0</v>
          </cell>
          <cell r="AD1284">
            <v>0</v>
          </cell>
          <cell r="AE1284">
            <v>0</v>
          </cell>
          <cell r="AF1284">
            <v>0</v>
          </cell>
        </row>
        <row r="1285">
          <cell r="M1285">
            <v>0</v>
          </cell>
          <cell r="N1285">
            <v>0</v>
          </cell>
          <cell r="O1285" t="str">
            <v/>
          </cell>
          <cell r="P1285">
            <v>0</v>
          </cell>
          <cell r="Q1285">
            <v>0</v>
          </cell>
          <cell r="R1285">
            <v>0</v>
          </cell>
          <cell r="AA1285">
            <v>0</v>
          </cell>
          <cell r="AD1285" t="e">
            <v>#DIV/0!</v>
          </cell>
          <cell r="AE1285" t="e">
            <v>#DIV/0!</v>
          </cell>
          <cell r="AF1285" t="e">
            <v>#DIV/0!</v>
          </cell>
        </row>
        <row r="1286">
          <cell r="M1286">
            <v>0</v>
          </cell>
          <cell r="N1286">
            <v>0</v>
          </cell>
          <cell r="O1286" t="str">
            <v/>
          </cell>
          <cell r="P1286">
            <v>1</v>
          </cell>
          <cell r="Q1286">
            <v>0</v>
          </cell>
          <cell r="R1286">
            <v>0</v>
          </cell>
          <cell r="AA1286">
            <v>0</v>
          </cell>
          <cell r="AD1286">
            <v>0</v>
          </cell>
          <cell r="AE1286">
            <v>0</v>
          </cell>
          <cell r="AF1286">
            <v>0</v>
          </cell>
        </row>
        <row r="1287">
          <cell r="M1287" t="str">
            <v>RodFixeNew</v>
          </cell>
          <cell r="N1287" t="str">
            <v>Rodeuse fixe (Std New)</v>
          </cell>
          <cell r="O1287" t="str">
            <v>Tip dreser fix (new)</v>
          </cell>
          <cell r="P1287">
            <v>1</v>
          </cell>
          <cell r="Q1287" t="str">
            <v>Choix suivant les cas</v>
          </cell>
          <cell r="R1287" t="str">
            <v/>
          </cell>
          <cell r="X1287">
            <v>20.474999999999998</v>
          </cell>
          <cell r="Y1287">
            <v>95.678100000000001</v>
          </cell>
          <cell r="Z1287">
            <v>254.625</v>
          </cell>
          <cell r="AA1287">
            <v>370.77809999999999</v>
          </cell>
          <cell r="AD1287">
            <v>20.474999999999998</v>
          </cell>
          <cell r="AE1287">
            <v>95.678100000000001</v>
          </cell>
          <cell r="AF1287">
            <v>254.625</v>
          </cell>
        </row>
        <row r="1288">
          <cell r="M1288">
            <v>0</v>
          </cell>
          <cell r="N1288">
            <v>0</v>
          </cell>
          <cell r="O1288" t="str">
            <v/>
          </cell>
          <cell r="P1288">
            <v>0</v>
          </cell>
          <cell r="Q1288">
            <v>0</v>
          </cell>
          <cell r="R1288">
            <v>0</v>
          </cell>
          <cell r="AA1288">
            <v>0</v>
          </cell>
          <cell r="AD1288" t="e">
            <v>#DIV/0!</v>
          </cell>
          <cell r="AE1288" t="e">
            <v>#DIV/0!</v>
          </cell>
          <cell r="AF1288" t="e">
            <v>#DIV/0!</v>
          </cell>
        </row>
        <row r="1289">
          <cell r="M1289">
            <v>0</v>
          </cell>
          <cell r="N1289">
            <v>0</v>
          </cell>
          <cell r="O1289" t="str">
            <v/>
          </cell>
          <cell r="P1289">
            <v>1</v>
          </cell>
          <cell r="Q1289">
            <v>0</v>
          </cell>
          <cell r="R1289">
            <v>0</v>
          </cell>
          <cell r="AA1289">
            <v>0</v>
          </cell>
          <cell r="AD1289">
            <v>0</v>
          </cell>
          <cell r="AE1289">
            <v>0</v>
          </cell>
          <cell r="AF1289">
            <v>0</v>
          </cell>
        </row>
        <row r="1290">
          <cell r="M1290" t="str">
            <v>Reh1000</v>
          </cell>
          <cell r="N1290" t="str">
            <v>Réhausse robot h&lt;1000mm</v>
          </cell>
          <cell r="O1290" t="str">
            <v>Robot extension h&lt;1000mm</v>
          </cell>
          <cell r="P1290">
            <v>1</v>
          </cell>
          <cell r="Q1290">
            <v>0</v>
          </cell>
          <cell r="R1290" t="str">
            <v/>
          </cell>
          <cell r="X1290">
            <v>0</v>
          </cell>
          <cell r="Y1290">
            <v>29.809500000000003</v>
          </cell>
          <cell r="Z1290">
            <v>10.5</v>
          </cell>
          <cell r="AA1290">
            <v>40.3095</v>
          </cell>
          <cell r="AD1290">
            <v>0</v>
          </cell>
          <cell r="AE1290">
            <v>29.809500000000003</v>
          </cell>
          <cell r="AF1290">
            <v>10.5</v>
          </cell>
        </row>
        <row r="1291">
          <cell r="M1291" t="str">
            <v>Robotnu7</v>
          </cell>
          <cell r="N1291" t="str">
            <v>Robot nu bras 3,00m / 210 Kg</v>
          </cell>
          <cell r="O1291" t="str">
            <v>Robot bare arm 3.00m / 210 Kg</v>
          </cell>
          <cell r="P1291">
            <v>1</v>
          </cell>
          <cell r="Q1291">
            <v>0</v>
          </cell>
          <cell r="R1291" t="str">
            <v/>
          </cell>
          <cell r="X1291">
            <v>0</v>
          </cell>
          <cell r="Y1291">
            <v>0</v>
          </cell>
          <cell r="Z1291">
            <v>0</v>
          </cell>
          <cell r="AA1291">
            <v>0</v>
          </cell>
          <cell r="AD1291">
            <v>0</v>
          </cell>
          <cell r="AE1291">
            <v>0</v>
          </cell>
          <cell r="AF1291">
            <v>0</v>
          </cell>
        </row>
        <row r="1292">
          <cell r="M1292" t="str">
            <v>Robotintégration-V11</v>
          </cell>
          <cell r="N1292" t="str">
            <v>Intégration robot + baie sur site -V11</v>
          </cell>
          <cell r="O1292" t="str">
            <v>Robot + bay integration on site -V11</v>
          </cell>
          <cell r="P1292">
            <v>1</v>
          </cell>
          <cell r="Q1292">
            <v>0</v>
          </cell>
          <cell r="R1292" t="str">
            <v/>
          </cell>
          <cell r="X1292">
            <v>272.35057499999999</v>
          </cell>
          <cell r="Y1292">
            <v>862.84800000000007</v>
          </cell>
          <cell r="Z1292">
            <v>1585.7331209995875</v>
          </cell>
          <cell r="AA1292">
            <v>2720.9316959995876</v>
          </cell>
          <cell r="AD1292">
            <v>272.35057499999999</v>
          </cell>
          <cell r="AE1292">
            <v>862.84800000000007</v>
          </cell>
          <cell r="AF1292">
            <v>1585.7331209995875</v>
          </cell>
        </row>
        <row r="1293">
          <cell r="M1293" t="str">
            <v>SELPF-MF</v>
          </cell>
          <cell r="N1293" t="str">
            <v>Applicatif Robot SELPF en Moyenne Fréquence</v>
          </cell>
          <cell r="O1293" t="str">
            <v>SELPF Robot Application in Medium Frequency</v>
          </cell>
          <cell r="P1293">
            <v>1</v>
          </cell>
          <cell r="Q1293">
            <v>0</v>
          </cell>
          <cell r="R1293" t="str">
            <v/>
          </cell>
          <cell r="X1293">
            <v>21.930300000000003</v>
          </cell>
          <cell r="Y1293">
            <v>1265.1134999999999</v>
          </cell>
          <cell r="Z1293">
            <v>704.208302999941</v>
          </cell>
          <cell r="AA1293">
            <v>1991.2521029999409</v>
          </cell>
          <cell r="AD1293">
            <v>21.930300000000003</v>
          </cell>
          <cell r="AE1293">
            <v>1265.1134999999999</v>
          </cell>
          <cell r="AF1293">
            <v>704.208302999941</v>
          </cell>
        </row>
        <row r="1294">
          <cell r="M1294" t="str">
            <v>TrajMan</v>
          </cell>
          <cell r="N1294" t="str">
            <v>Trajectoire de manutention</v>
          </cell>
          <cell r="O1294" t="str">
            <v>Handling path</v>
          </cell>
          <cell r="P1294">
            <v>2</v>
          </cell>
          <cell r="Q1294" t="str">
            <v>Prise OP30 Dépose OP35</v>
          </cell>
          <cell r="R1294" t="str">
            <v/>
          </cell>
          <cell r="X1294">
            <v>0</v>
          </cell>
          <cell r="Y1294">
            <v>0</v>
          </cell>
          <cell r="Z1294">
            <v>0</v>
          </cell>
          <cell r="AA1294">
            <v>0</v>
          </cell>
          <cell r="AD1294">
            <v>0</v>
          </cell>
          <cell r="AE1294">
            <v>0</v>
          </cell>
          <cell r="AF1294">
            <v>0</v>
          </cell>
        </row>
        <row r="1295">
          <cell r="M1295" t="str">
            <v>TrajSoud</v>
          </cell>
          <cell r="N1295" t="str">
            <v>Trajectoire de soudure(clinchage, arc tiré, rivet)</v>
          </cell>
          <cell r="O1295" t="str">
            <v>Welding path (clinching, pulled arc, rivet)</v>
          </cell>
          <cell r="P1295">
            <v>1</v>
          </cell>
          <cell r="Q1295" t="str">
            <v>Soudure OP32</v>
          </cell>
          <cell r="R1295" t="str">
            <v/>
          </cell>
          <cell r="X1295">
            <v>0</v>
          </cell>
          <cell r="Y1295">
            <v>0</v>
          </cell>
          <cell r="Z1295">
            <v>0</v>
          </cell>
          <cell r="AA1295">
            <v>0</v>
          </cell>
          <cell r="AD1295">
            <v>0</v>
          </cell>
          <cell r="AE1295">
            <v>0</v>
          </cell>
          <cell r="AF1295">
            <v>0</v>
          </cell>
        </row>
        <row r="1296">
          <cell r="M1296" t="str">
            <v>EchCodeTraj</v>
          </cell>
          <cell r="N1296" t="str">
            <v>Echange Code Trajectoire avec baie robot</v>
          </cell>
          <cell r="O1296" t="str">
            <v>Exchange of Trajectory Code with robot bay</v>
          </cell>
          <cell r="P1296">
            <v>2</v>
          </cell>
          <cell r="Q1296">
            <v>0</v>
          </cell>
          <cell r="R1296" t="str">
            <v/>
          </cell>
          <cell r="X1296">
            <v>23.625</v>
          </cell>
          <cell r="Y1296">
            <v>0</v>
          </cell>
          <cell r="Z1296">
            <v>151.70826659987034</v>
          </cell>
          <cell r="AA1296">
            <v>175.33326659987034</v>
          </cell>
          <cell r="AD1296">
            <v>11.8125</v>
          </cell>
          <cell r="AE1296">
            <v>0</v>
          </cell>
          <cell r="AF1296">
            <v>75.854133299935171</v>
          </cell>
        </row>
        <row r="1297">
          <cell r="M1297" t="str">
            <v>HEtudAUT</v>
          </cell>
          <cell r="N1297" t="str">
            <v>Une heure d'études automatismes</v>
          </cell>
          <cell r="O1297" t="str">
            <v>One hour of automation studies</v>
          </cell>
          <cell r="P1297">
            <v>1</v>
          </cell>
          <cell r="Q1297">
            <v>0</v>
          </cell>
          <cell r="R1297" t="str">
            <v/>
          </cell>
          <cell r="X1297">
            <v>65</v>
          </cell>
          <cell r="Y1297">
            <v>0</v>
          </cell>
          <cell r="Z1297">
            <v>0</v>
          </cell>
          <cell r="AA1297">
            <v>65</v>
          </cell>
          <cell r="AD1297">
            <v>65</v>
          </cell>
          <cell r="AE1297">
            <v>0</v>
          </cell>
          <cell r="AF1297">
            <v>0</v>
          </cell>
        </row>
        <row r="1298">
          <cell r="M1298" t="str">
            <v>VerrineRobot</v>
          </cell>
          <cell r="N1298" t="str">
            <v>Verrine Robot</v>
          </cell>
          <cell r="O1298" t="str">
            <v>To make</v>
          </cell>
          <cell r="P1298">
            <v>1</v>
          </cell>
          <cell r="Q1298">
            <v>0</v>
          </cell>
          <cell r="R1298" t="str">
            <v/>
          </cell>
          <cell r="AA1298">
            <v>0</v>
          </cell>
          <cell r="AD1298">
            <v>0</v>
          </cell>
          <cell r="AE1298">
            <v>0</v>
          </cell>
          <cell r="AF1298">
            <v>0</v>
          </cell>
        </row>
        <row r="1299">
          <cell r="M1299" t="str">
            <v>RobCabl14ME1</v>
          </cell>
          <cell r="N1299" t="str">
            <v>Sup liaison 14m 1 moteur élec avec ou sans soud</v>
          </cell>
          <cell r="O1299" t="str">
            <v xml:space="preserve">Add. connexion length14m with 1 electrical motor with or without welding </v>
          </cell>
          <cell r="P1299">
            <v>1</v>
          </cell>
          <cell r="Q1299">
            <v>0</v>
          </cell>
          <cell r="R1299" t="str">
            <v/>
          </cell>
          <cell r="AA1299">
            <v>0</v>
          </cell>
          <cell r="AD1299">
            <v>0</v>
          </cell>
          <cell r="AE1299">
            <v>0</v>
          </cell>
          <cell r="AF1299">
            <v>0</v>
          </cell>
        </row>
        <row r="1300">
          <cell r="M1300">
            <v>0</v>
          </cell>
          <cell r="N1300">
            <v>0</v>
          </cell>
          <cell r="O1300" t="str">
            <v/>
          </cell>
          <cell r="P1300">
            <v>0</v>
          </cell>
          <cell r="Q1300">
            <v>0</v>
          </cell>
          <cell r="R1300">
            <v>0</v>
          </cell>
          <cell r="AA1300">
            <v>0</v>
          </cell>
          <cell r="AD1300" t="e">
            <v>#DIV/0!</v>
          </cell>
          <cell r="AE1300" t="e">
            <v>#DIV/0!</v>
          </cell>
          <cell r="AF1300" t="e">
            <v>#DIV/0!</v>
          </cell>
        </row>
        <row r="1301">
          <cell r="M1301">
            <v>0</v>
          </cell>
          <cell r="N1301">
            <v>0</v>
          </cell>
          <cell r="O1301" t="str">
            <v/>
          </cell>
          <cell r="P1301">
            <v>1</v>
          </cell>
          <cell r="Q1301">
            <v>0</v>
          </cell>
          <cell r="R1301">
            <v>0</v>
          </cell>
          <cell r="AA1301">
            <v>0</v>
          </cell>
          <cell r="AD1301">
            <v>0</v>
          </cell>
          <cell r="AE1301">
            <v>0</v>
          </cell>
          <cell r="AF1301">
            <v>0</v>
          </cell>
        </row>
        <row r="1302">
          <cell r="M1302" t="str">
            <v>PrehFlexyPortSimple</v>
          </cell>
          <cell r="N1302" t="str">
            <v>Prehenseur Flexy Portes simple</v>
          </cell>
          <cell r="O1302" t="str">
            <v>Flexy Gripper Single Doors</v>
          </cell>
          <cell r="P1302">
            <v>1</v>
          </cell>
          <cell r="Q1302">
            <v>0</v>
          </cell>
          <cell r="R1302" t="str">
            <v/>
          </cell>
          <cell r="X1302">
            <v>81.899999999999991</v>
          </cell>
          <cell r="Y1302">
            <v>1201.1223000000002</v>
          </cell>
          <cell r="Z1302">
            <v>378</v>
          </cell>
          <cell r="AA1302">
            <v>1661.0223000000003</v>
          </cell>
          <cell r="AD1302">
            <v>81.899999999999991</v>
          </cell>
          <cell r="AE1302">
            <v>1201.1223000000002</v>
          </cell>
          <cell r="AF1302">
            <v>378</v>
          </cell>
        </row>
        <row r="1303">
          <cell r="M1303" t="str">
            <v>PPlaser</v>
          </cell>
          <cell r="N1303" t="str">
            <v>Détecteur laser de présence pièce</v>
          </cell>
          <cell r="O1303" t="str">
            <v xml:space="preserve">Parts presence laser sensor </v>
          </cell>
          <cell r="P1303">
            <v>3</v>
          </cell>
          <cell r="Q1303">
            <v>0</v>
          </cell>
          <cell r="R1303" t="str">
            <v/>
          </cell>
          <cell r="X1303">
            <v>57.318975000000009</v>
          </cell>
          <cell r="Y1303">
            <v>77.455349999999996</v>
          </cell>
          <cell r="Z1303">
            <v>266.72490899982319</v>
          </cell>
          <cell r="AA1303">
            <v>401.49923399982322</v>
          </cell>
          <cell r="AD1303">
            <v>19.106325000000002</v>
          </cell>
          <cell r="AE1303">
            <v>25.818449999999999</v>
          </cell>
          <cell r="AF1303">
            <v>88.908302999941057</v>
          </cell>
        </row>
        <row r="1304">
          <cell r="M1304">
            <v>0</v>
          </cell>
          <cell r="N1304">
            <v>0</v>
          </cell>
          <cell r="O1304" t="str">
            <v/>
          </cell>
          <cell r="P1304">
            <v>0</v>
          </cell>
          <cell r="Q1304">
            <v>0</v>
          </cell>
          <cell r="R1304">
            <v>0</v>
          </cell>
          <cell r="AA1304">
            <v>0</v>
          </cell>
          <cell r="AD1304" t="e">
            <v>#DIV/0!</v>
          </cell>
          <cell r="AE1304" t="e">
            <v>#DIV/0!</v>
          </cell>
          <cell r="AF1304" t="e">
            <v>#DIV/0!</v>
          </cell>
        </row>
        <row r="1305">
          <cell r="M1305">
            <v>0</v>
          </cell>
          <cell r="N1305">
            <v>0</v>
          </cell>
          <cell r="O1305" t="str">
            <v/>
          </cell>
          <cell r="P1305">
            <v>1</v>
          </cell>
          <cell r="Q1305">
            <v>0</v>
          </cell>
          <cell r="R1305">
            <v>0</v>
          </cell>
          <cell r="AA1305">
            <v>0</v>
          </cell>
          <cell r="AD1305">
            <v>0</v>
          </cell>
          <cell r="AE1305">
            <v>0</v>
          </cell>
          <cell r="AF1305">
            <v>0</v>
          </cell>
        </row>
        <row r="1306">
          <cell r="M1306" t="str">
            <v>InterfaceRobPinceStdPlate</v>
          </cell>
          <cell r="N1306" t="str">
            <v>Interface Std Plate fixation entre Pince et Robot</v>
          </cell>
          <cell r="O1306" t="str">
            <v>Std interface Flat mounting plate between Clamp and Robot</v>
          </cell>
          <cell r="P1306">
            <v>1</v>
          </cell>
          <cell r="Q1306">
            <v>0</v>
          </cell>
          <cell r="R1306" t="str">
            <v/>
          </cell>
          <cell r="X1306">
            <v>0</v>
          </cell>
          <cell r="Y1306">
            <v>0</v>
          </cell>
          <cell r="Z1306">
            <v>0</v>
          </cell>
          <cell r="AA1306">
            <v>0</v>
          </cell>
          <cell r="AD1306">
            <v>0</v>
          </cell>
          <cell r="AE1306">
            <v>0</v>
          </cell>
          <cell r="AF1306">
            <v>0</v>
          </cell>
        </row>
        <row r="1307">
          <cell r="M1307" t="str">
            <v>PincRobMFLightC300ModSansDetal</v>
          </cell>
          <cell r="N1307" t="str">
            <v>Pince Mod MF Light en Cé électrique LU 300</v>
          </cell>
          <cell r="O1307" t="str">
            <v>MF Light Mod Clamp C- Shape Electric Width 300</v>
          </cell>
          <cell r="P1307">
            <v>1</v>
          </cell>
          <cell r="Q1307">
            <v>0</v>
          </cell>
          <cell r="R1307" t="str">
            <v/>
          </cell>
          <cell r="X1307">
            <v>0</v>
          </cell>
          <cell r="Y1307">
            <v>0</v>
          </cell>
          <cell r="Z1307">
            <v>0</v>
          </cell>
          <cell r="AA1307">
            <v>0</v>
          </cell>
          <cell r="AD1307">
            <v>0</v>
          </cell>
          <cell r="AE1307">
            <v>0</v>
          </cell>
          <cell r="AF1307">
            <v>0</v>
          </cell>
        </row>
        <row r="1308">
          <cell r="M1308" t="str">
            <v>MisAllRech</v>
          </cell>
          <cell r="N1308" t="str">
            <v>Mise et Allonge de rechange</v>
          </cell>
          <cell r="O1308" t="str">
            <v>Spare plug and extension cable</v>
          </cell>
          <cell r="P1308">
            <v>1</v>
          </cell>
          <cell r="Q1308">
            <v>0</v>
          </cell>
          <cell r="R1308" t="str">
            <v/>
          </cell>
          <cell r="X1308">
            <v>0</v>
          </cell>
          <cell r="Y1308">
            <v>0</v>
          </cell>
          <cell r="Z1308">
            <v>0</v>
          </cell>
          <cell r="AA1308">
            <v>0</v>
          </cell>
          <cell r="AD1308">
            <v>0</v>
          </cell>
          <cell r="AE1308">
            <v>0</v>
          </cell>
          <cell r="AF1308">
            <v>0</v>
          </cell>
        </row>
        <row r="1309">
          <cell r="M1309">
            <v>0</v>
          </cell>
          <cell r="N1309">
            <v>0</v>
          </cell>
          <cell r="O1309" t="str">
            <v/>
          </cell>
          <cell r="P1309">
            <v>0</v>
          </cell>
          <cell r="Q1309">
            <v>0</v>
          </cell>
          <cell r="R1309">
            <v>0</v>
          </cell>
          <cell r="AA1309">
            <v>0</v>
          </cell>
          <cell r="AD1309" t="e">
            <v>#DIV/0!</v>
          </cell>
          <cell r="AE1309" t="e">
            <v>#DIV/0!</v>
          </cell>
          <cell r="AF1309" t="e">
            <v>#DIV/0!</v>
          </cell>
        </row>
        <row r="1310">
          <cell r="M1310">
            <v>0</v>
          </cell>
          <cell r="N1310">
            <v>0</v>
          </cell>
          <cell r="O1310" t="str">
            <v/>
          </cell>
          <cell r="P1310">
            <v>1</v>
          </cell>
          <cell r="Q1310">
            <v>0</v>
          </cell>
          <cell r="R1310">
            <v>0</v>
          </cell>
          <cell r="AA1310">
            <v>0</v>
          </cell>
          <cell r="AD1310">
            <v>0</v>
          </cell>
          <cell r="AE1310">
            <v>0</v>
          </cell>
          <cell r="AF1310">
            <v>0</v>
          </cell>
        </row>
        <row r="1311">
          <cell r="M1311" t="str">
            <v>RodAbatElectNew</v>
          </cell>
          <cell r="N1311" t="str">
            <v>Rodeuse sur abattant électrique (Std New)</v>
          </cell>
          <cell r="O1311" t="str">
            <v>Tip dresser on electric flap (Std New)</v>
          </cell>
          <cell r="P1311">
            <v>1</v>
          </cell>
          <cell r="Q1311" t="str">
            <v>Choix suivant les cas</v>
          </cell>
          <cell r="R1311" t="str">
            <v/>
          </cell>
          <cell r="X1311">
            <v>40.949999999999996</v>
          </cell>
          <cell r="Y1311">
            <v>197.20365000000004</v>
          </cell>
          <cell r="Z1311">
            <v>434.4375</v>
          </cell>
          <cell r="AA1311">
            <v>672.59114999999997</v>
          </cell>
          <cell r="AD1311">
            <v>40.949999999999996</v>
          </cell>
          <cell r="AE1311">
            <v>197.20365000000004</v>
          </cell>
          <cell r="AF1311">
            <v>434.4375</v>
          </cell>
        </row>
        <row r="1312">
          <cell r="M1312">
            <v>0</v>
          </cell>
          <cell r="N1312">
            <v>0</v>
          </cell>
          <cell r="O1312" t="str">
            <v/>
          </cell>
          <cell r="P1312">
            <v>0</v>
          </cell>
          <cell r="Q1312">
            <v>0</v>
          </cell>
          <cell r="R1312">
            <v>0</v>
          </cell>
          <cell r="AA1312">
            <v>0</v>
          </cell>
          <cell r="AD1312" t="e">
            <v>#DIV/0!</v>
          </cell>
          <cell r="AE1312" t="e">
            <v>#DIV/0!</v>
          </cell>
          <cell r="AF1312" t="e">
            <v>#DIV/0!</v>
          </cell>
        </row>
        <row r="1313">
          <cell r="M1313">
            <v>0</v>
          </cell>
          <cell r="N1313">
            <v>0</v>
          </cell>
          <cell r="O1313" t="str">
            <v/>
          </cell>
          <cell r="P1313">
            <v>1</v>
          </cell>
          <cell r="Q1313">
            <v>0</v>
          </cell>
          <cell r="R1313">
            <v>0</v>
          </cell>
          <cell r="AA1313">
            <v>0</v>
          </cell>
          <cell r="AD1313">
            <v>0</v>
          </cell>
          <cell r="AE1313">
            <v>0</v>
          </cell>
          <cell r="AF1313">
            <v>0</v>
          </cell>
        </row>
        <row r="1314">
          <cell r="M1314" t="str">
            <v>SupportMecano</v>
          </cell>
          <cell r="N1314" t="str">
            <v>Support mécanosoudé 200x200x400</v>
          </cell>
          <cell r="O1314" t="str">
            <v>Mechanically welded support 200x200x400x400</v>
          </cell>
          <cell r="P1314">
            <v>2</v>
          </cell>
          <cell r="Q1314" t="str">
            <v>rang 1</v>
          </cell>
          <cell r="R1314" t="str">
            <v/>
          </cell>
          <cell r="X1314">
            <v>0</v>
          </cell>
          <cell r="Y1314">
            <v>0</v>
          </cell>
          <cell r="Z1314">
            <v>0</v>
          </cell>
          <cell r="AA1314">
            <v>0</v>
          </cell>
          <cell r="AD1314">
            <v>0</v>
          </cell>
          <cell r="AE1314">
            <v>0</v>
          </cell>
          <cell r="AF1314">
            <v>0</v>
          </cell>
        </row>
        <row r="1315">
          <cell r="M1315" t="str">
            <v>SupportMecano</v>
          </cell>
          <cell r="N1315" t="str">
            <v>Support mécanosoudé 200x200x400</v>
          </cell>
          <cell r="O1315" t="str">
            <v>Mechanically welded support 200x200x400x400</v>
          </cell>
          <cell r="P1315">
            <v>6</v>
          </cell>
          <cell r="Q1315" t="str">
            <v>rang 2 et 3 et 4</v>
          </cell>
          <cell r="R1315" t="str">
            <v>02</v>
          </cell>
          <cell r="X1315">
            <v>0</v>
          </cell>
          <cell r="Y1315">
            <v>0</v>
          </cell>
          <cell r="Z1315">
            <v>0</v>
          </cell>
          <cell r="AA1315">
            <v>0</v>
          </cell>
          <cell r="AD1315">
            <v>0</v>
          </cell>
          <cell r="AE1315">
            <v>0</v>
          </cell>
          <cell r="AF1315">
            <v>0</v>
          </cell>
        </row>
        <row r="1316">
          <cell r="M1316" t="str">
            <v>UnitGuidLinPt</v>
          </cell>
          <cell r="N1316" t="str">
            <v>Unité guidage linéaire compact Ø 50 course 50</v>
          </cell>
          <cell r="O1316" t="str">
            <v>Compact guide unit Ø 50 stroke 50</v>
          </cell>
          <cell r="P1316">
            <v>3</v>
          </cell>
          <cell r="Q1316" t="str">
            <v>staion de dechargement</v>
          </cell>
          <cell r="R1316" t="str">
            <v/>
          </cell>
          <cell r="X1316">
            <v>79.224074999999999</v>
          </cell>
          <cell r="Y1316">
            <v>328.37490000000003</v>
          </cell>
          <cell r="Z1316">
            <v>326.57490899982321</v>
          </cell>
          <cell r="AA1316">
            <v>734.17388399982315</v>
          </cell>
          <cell r="AD1316">
            <v>26.408024999999999</v>
          </cell>
          <cell r="AE1316">
            <v>109.45830000000001</v>
          </cell>
          <cell r="AF1316">
            <v>108.85830299994107</v>
          </cell>
        </row>
        <row r="1317">
          <cell r="M1317" t="str">
            <v>SupportMecano</v>
          </cell>
          <cell r="N1317" t="str">
            <v>Support mécanosoudé 200x200x400</v>
          </cell>
          <cell r="O1317" t="str">
            <v>Mechanically welded support 200x200x400x400</v>
          </cell>
          <cell r="P1317">
            <v>1</v>
          </cell>
          <cell r="Q1317" t="str">
            <v>dechargement 1</v>
          </cell>
          <cell r="R1317" t="str">
            <v/>
          </cell>
          <cell r="X1317">
            <v>0</v>
          </cell>
          <cell r="Y1317">
            <v>0</v>
          </cell>
          <cell r="Z1317">
            <v>0</v>
          </cell>
          <cell r="AA1317">
            <v>0</v>
          </cell>
          <cell r="AD1317">
            <v>0</v>
          </cell>
          <cell r="AE1317">
            <v>0</v>
          </cell>
          <cell r="AF1317">
            <v>0</v>
          </cell>
        </row>
        <row r="1318">
          <cell r="M1318" t="str">
            <v>SupportMecano</v>
          </cell>
          <cell r="N1318" t="str">
            <v>Support mécanosoudé 200x200x400</v>
          </cell>
          <cell r="O1318" t="str">
            <v>Mechanically welded support 200x200x400x400</v>
          </cell>
          <cell r="P1318">
            <v>3</v>
          </cell>
          <cell r="Q1318" t="str">
            <v>dechargement 2 ET 3 et 4</v>
          </cell>
          <cell r="R1318" t="str">
            <v>02</v>
          </cell>
          <cell r="X1318">
            <v>0</v>
          </cell>
          <cell r="Y1318">
            <v>0</v>
          </cell>
          <cell r="Z1318">
            <v>0</v>
          </cell>
          <cell r="AA1318">
            <v>0</v>
          </cell>
          <cell r="AD1318">
            <v>0</v>
          </cell>
          <cell r="AE1318">
            <v>0</v>
          </cell>
          <cell r="AF1318">
            <v>0</v>
          </cell>
        </row>
        <row r="1319">
          <cell r="M1319" t="str">
            <v>AppuiPrat</v>
          </cell>
          <cell r="N1319" t="str">
            <v>Appui seul au pratique</v>
          </cell>
          <cell r="O1319" t="str">
            <v>Support without clamp</v>
          </cell>
          <cell r="P1319">
            <v>4</v>
          </cell>
          <cell r="Q1319" t="str">
            <v>dechargement 1</v>
          </cell>
          <cell r="R1319" t="str">
            <v/>
          </cell>
          <cell r="X1319">
            <v>0</v>
          </cell>
          <cell r="Y1319">
            <v>0</v>
          </cell>
          <cell r="Z1319">
            <v>0</v>
          </cell>
          <cell r="AA1319">
            <v>0</v>
          </cell>
          <cell r="AD1319">
            <v>0</v>
          </cell>
          <cell r="AE1319">
            <v>0</v>
          </cell>
          <cell r="AF1319">
            <v>0</v>
          </cell>
        </row>
        <row r="1320">
          <cell r="M1320" t="str">
            <v>AppuiPrat</v>
          </cell>
          <cell r="N1320" t="str">
            <v>Appui seul au pratique</v>
          </cell>
          <cell r="O1320" t="str">
            <v>Support without clamp</v>
          </cell>
          <cell r="P1320">
            <v>12</v>
          </cell>
          <cell r="Q1320" t="str">
            <v>dechargement 2 et 3 et 4</v>
          </cell>
          <cell r="R1320" t="str">
            <v>02</v>
          </cell>
          <cell r="X1320">
            <v>0</v>
          </cell>
          <cell r="Y1320">
            <v>0</v>
          </cell>
          <cell r="Z1320">
            <v>0</v>
          </cell>
          <cell r="AA1320">
            <v>0</v>
          </cell>
          <cell r="AD1320">
            <v>0</v>
          </cell>
          <cell r="AE1320">
            <v>0</v>
          </cell>
          <cell r="AF1320">
            <v>0</v>
          </cell>
        </row>
        <row r="1321">
          <cell r="M1321" t="str">
            <v>Aval</v>
          </cell>
          <cell r="N1321" t="str">
            <v>Avaloir</v>
          </cell>
          <cell r="O1321" t="str">
            <v>Guide</v>
          </cell>
          <cell r="P1321">
            <v>4</v>
          </cell>
          <cell r="Q1321">
            <v>0</v>
          </cell>
          <cell r="R1321" t="str">
            <v/>
          </cell>
          <cell r="X1321">
            <v>0</v>
          </cell>
          <cell r="Y1321">
            <v>0</v>
          </cell>
          <cell r="Z1321">
            <v>0</v>
          </cell>
          <cell r="AA1321">
            <v>0</v>
          </cell>
          <cell r="AD1321">
            <v>0</v>
          </cell>
          <cell r="AE1321">
            <v>0</v>
          </cell>
          <cell r="AF1321">
            <v>0</v>
          </cell>
        </row>
        <row r="1322">
          <cell r="M1322" t="str">
            <v>Aval</v>
          </cell>
          <cell r="N1322" t="str">
            <v>Avaloir</v>
          </cell>
          <cell r="O1322" t="str">
            <v>Guide</v>
          </cell>
          <cell r="P1322">
            <v>8</v>
          </cell>
          <cell r="Q1322">
            <v>0</v>
          </cell>
          <cell r="R1322" t="str">
            <v>02</v>
          </cell>
          <cell r="X1322">
            <v>0</v>
          </cell>
          <cell r="Y1322">
            <v>0</v>
          </cell>
          <cell r="Z1322">
            <v>0</v>
          </cell>
          <cell r="AA1322">
            <v>0</v>
          </cell>
          <cell r="AD1322">
            <v>0</v>
          </cell>
          <cell r="AE1322">
            <v>0</v>
          </cell>
          <cell r="AF1322">
            <v>0</v>
          </cell>
        </row>
        <row r="1323">
          <cell r="M1323" t="str">
            <v>PPinduc</v>
          </cell>
          <cell r="N1323" t="str">
            <v>Détecteur inductif de présence pièce</v>
          </cell>
          <cell r="O1323" t="str">
            <v>Inductive part presence detector</v>
          </cell>
          <cell r="P1323">
            <v>6</v>
          </cell>
          <cell r="Q1323" t="str">
            <v>2 par station</v>
          </cell>
          <cell r="R1323" t="str">
            <v/>
          </cell>
          <cell r="X1323">
            <v>114.63795000000002</v>
          </cell>
          <cell r="Y1323">
            <v>154.91069999999999</v>
          </cell>
          <cell r="Z1323">
            <v>533.44981799964637</v>
          </cell>
          <cell r="AA1323">
            <v>802.99846799964644</v>
          </cell>
          <cell r="AD1323">
            <v>19.106325000000002</v>
          </cell>
          <cell r="AE1323">
            <v>25.818449999999999</v>
          </cell>
          <cell r="AF1323">
            <v>88.908302999941057</v>
          </cell>
        </row>
        <row r="1324">
          <cell r="M1324" t="str">
            <v>Distrib2</v>
          </cell>
          <cell r="N1324" t="str">
            <v>Distributeur 5/2</v>
          </cell>
          <cell r="O1324" t="str">
            <v>5/2-way valve</v>
          </cell>
          <cell r="P1324">
            <v>4</v>
          </cell>
          <cell r="Q1324" t="str">
            <v>4 stations</v>
          </cell>
          <cell r="R1324" t="str">
            <v/>
          </cell>
          <cell r="X1324">
            <v>288.30060000000003</v>
          </cell>
          <cell r="Y1324">
            <v>643.77600000000007</v>
          </cell>
          <cell r="Z1324">
            <v>592.63529804922905</v>
          </cell>
          <cell r="AA1324">
            <v>1524.7118980492291</v>
          </cell>
          <cell r="AD1324">
            <v>72.075150000000008</v>
          </cell>
          <cell r="AE1324">
            <v>160.94400000000002</v>
          </cell>
          <cell r="AF1324">
            <v>148.15882451230726</v>
          </cell>
        </row>
        <row r="1325">
          <cell r="M1325" t="str">
            <v>UnitGuidLinPt</v>
          </cell>
          <cell r="N1325" t="str">
            <v>Unité guidage linéaire compact Ø 50 course 50</v>
          </cell>
          <cell r="O1325" t="str">
            <v>Compact guide unit Ø 50 stroke 50</v>
          </cell>
          <cell r="P1325">
            <v>2</v>
          </cell>
          <cell r="Q1325" t="str">
            <v>butee de retenu 2 par rangée</v>
          </cell>
          <cell r="R1325" t="str">
            <v/>
          </cell>
          <cell r="X1325">
            <v>52.816049999999997</v>
          </cell>
          <cell r="Y1325">
            <v>218.91660000000002</v>
          </cell>
          <cell r="Z1325">
            <v>217.71660599988218</v>
          </cell>
          <cell r="AA1325">
            <v>489.44925599988221</v>
          </cell>
          <cell r="AD1325">
            <v>26.408024999999999</v>
          </cell>
          <cell r="AE1325">
            <v>109.45830000000001</v>
          </cell>
          <cell r="AF1325">
            <v>108.85830299994109</v>
          </cell>
        </row>
        <row r="1326">
          <cell r="M1326" t="str">
            <v>UnitGuidLinPt</v>
          </cell>
          <cell r="N1326" t="str">
            <v>Unité guidage linéaire compact Ø 50 course 50</v>
          </cell>
          <cell r="O1326" t="str">
            <v>Compact guide unit Ø 50 stroke 50</v>
          </cell>
          <cell r="P1326">
            <v>6</v>
          </cell>
          <cell r="Q1326" t="str">
            <v>butee de retenu 2 par rangée</v>
          </cell>
          <cell r="R1326" t="str">
            <v>02</v>
          </cell>
          <cell r="X1326">
            <v>158.44815</v>
          </cell>
          <cell r="Y1326">
            <v>656.74980000000005</v>
          </cell>
          <cell r="Z1326">
            <v>653.14981799964642</v>
          </cell>
          <cell r="AA1326">
            <v>1468.3477679996463</v>
          </cell>
          <cell r="AD1326">
            <v>26.408024999999999</v>
          </cell>
          <cell r="AE1326">
            <v>109.45830000000001</v>
          </cell>
          <cell r="AF1326">
            <v>108.85830299994107</v>
          </cell>
        </row>
        <row r="1327">
          <cell r="M1327" t="str">
            <v>AppuiPrat</v>
          </cell>
          <cell r="N1327" t="str">
            <v>Appui seul au pratique</v>
          </cell>
          <cell r="O1327" t="str">
            <v>Support without clamp</v>
          </cell>
          <cell r="P1327">
            <v>4</v>
          </cell>
          <cell r="Q1327" t="str">
            <v>appui de retenu</v>
          </cell>
          <cell r="R1327" t="str">
            <v/>
          </cell>
          <cell r="X1327">
            <v>0</v>
          </cell>
          <cell r="Y1327">
            <v>0</v>
          </cell>
          <cell r="Z1327">
            <v>0</v>
          </cell>
          <cell r="AA1327">
            <v>0</v>
          </cell>
          <cell r="AD1327">
            <v>0</v>
          </cell>
          <cell r="AE1327">
            <v>0</v>
          </cell>
          <cell r="AF1327">
            <v>0</v>
          </cell>
        </row>
        <row r="1328">
          <cell r="M1328" t="str">
            <v>AppuiPrat</v>
          </cell>
          <cell r="N1328" t="str">
            <v>Appui seul au pratique</v>
          </cell>
          <cell r="O1328" t="str">
            <v>Support without clamp</v>
          </cell>
          <cell r="P1328">
            <v>12</v>
          </cell>
          <cell r="Q1328" t="str">
            <v>appui de retenu</v>
          </cell>
          <cell r="R1328" t="str">
            <v>02</v>
          </cell>
          <cell r="X1328">
            <v>0</v>
          </cell>
          <cell r="Y1328">
            <v>0</v>
          </cell>
          <cell r="Z1328">
            <v>0</v>
          </cell>
          <cell r="AA1328">
            <v>0</v>
          </cell>
          <cell r="AD1328">
            <v>0</v>
          </cell>
          <cell r="AE1328">
            <v>0</v>
          </cell>
          <cell r="AF1328">
            <v>0</v>
          </cell>
        </row>
        <row r="1329">
          <cell r="M1329" t="str">
            <v>PartFixeBatiPnAut</v>
          </cell>
          <cell r="N1329" t="str">
            <v>Part fixe pour bâti de plateau sans PN et AUT</v>
          </cell>
          <cell r="O1329" t="str">
            <v>Base pour bâti de plateau sans PN et AUT</v>
          </cell>
          <cell r="P1329">
            <v>1</v>
          </cell>
          <cell r="Q1329" t="str">
            <v>Festo pour OP33 et OP34</v>
          </cell>
          <cell r="R1329" t="str">
            <v/>
          </cell>
          <cell r="X1329">
            <v>130.51237500000002</v>
          </cell>
          <cell r="Y1329">
            <v>1322.2860000000001</v>
          </cell>
          <cell r="Z1329">
            <v>606.47910599988211</v>
          </cell>
          <cell r="AA1329">
            <v>2059.2774809998823</v>
          </cell>
          <cell r="AD1329">
            <v>130.51237500000002</v>
          </cell>
          <cell r="AE1329">
            <v>1322.2860000000001</v>
          </cell>
          <cell r="AF1329">
            <v>606.47910599988211</v>
          </cell>
        </row>
        <row r="1330">
          <cell r="M1330">
            <v>0</v>
          </cell>
          <cell r="N1330">
            <v>0</v>
          </cell>
          <cell r="O1330" t="str">
            <v/>
          </cell>
          <cell r="P1330">
            <v>0</v>
          </cell>
          <cell r="Q1330">
            <v>0</v>
          </cell>
          <cell r="R1330">
            <v>0</v>
          </cell>
          <cell r="AA1330">
            <v>0</v>
          </cell>
          <cell r="AD1330" t="e">
            <v>#DIV/0!</v>
          </cell>
          <cell r="AE1330" t="e">
            <v>#DIV/0!</v>
          </cell>
          <cell r="AF1330" t="e">
            <v>#DIV/0!</v>
          </cell>
        </row>
        <row r="1331">
          <cell r="M1331">
            <v>0</v>
          </cell>
          <cell r="N1331">
            <v>0</v>
          </cell>
          <cell r="O1331" t="str">
            <v/>
          </cell>
          <cell r="P1331">
            <v>1</v>
          </cell>
          <cell r="Q1331">
            <v>0</v>
          </cell>
          <cell r="R1331">
            <v>0</v>
          </cell>
          <cell r="AA1331">
            <v>0</v>
          </cell>
          <cell r="AD1331">
            <v>0</v>
          </cell>
          <cell r="AE1331">
            <v>0</v>
          </cell>
          <cell r="AF1331">
            <v>0</v>
          </cell>
        </row>
        <row r="1332">
          <cell r="M1332" t="str">
            <v>SupportMecano</v>
          </cell>
          <cell r="N1332" t="str">
            <v>Support mécanosoudé 200x200x400</v>
          </cell>
          <cell r="O1332" t="str">
            <v>Mechanically welded support 200x200x400x400</v>
          </cell>
          <cell r="P1332">
            <v>2</v>
          </cell>
          <cell r="Q1332" t="str">
            <v>rang 1</v>
          </cell>
          <cell r="R1332" t="str">
            <v/>
          </cell>
          <cell r="X1332">
            <v>0</v>
          </cell>
          <cell r="Y1332">
            <v>0</v>
          </cell>
          <cell r="Z1332">
            <v>0</v>
          </cell>
          <cell r="AA1332">
            <v>0</v>
          </cell>
          <cell r="AD1332">
            <v>0</v>
          </cell>
          <cell r="AE1332">
            <v>0</v>
          </cell>
          <cell r="AF1332">
            <v>0</v>
          </cell>
        </row>
        <row r="1333">
          <cell r="M1333" t="str">
            <v>SupportMecano</v>
          </cell>
          <cell r="N1333" t="str">
            <v>Support mécanosoudé 200x200x400</v>
          </cell>
          <cell r="O1333" t="str">
            <v>Mechanically welded support 200x200x400x400</v>
          </cell>
          <cell r="P1333">
            <v>6</v>
          </cell>
          <cell r="Q1333" t="str">
            <v>rang 2 et 3 et 4</v>
          </cell>
          <cell r="R1333" t="str">
            <v>02</v>
          </cell>
          <cell r="X1333">
            <v>0</v>
          </cell>
          <cell r="Y1333">
            <v>0</v>
          </cell>
          <cell r="Z1333">
            <v>0</v>
          </cell>
          <cell r="AA1333">
            <v>0</v>
          </cell>
          <cell r="AD1333">
            <v>0</v>
          </cell>
          <cell r="AE1333">
            <v>0</v>
          </cell>
          <cell r="AF1333">
            <v>0</v>
          </cell>
        </row>
        <row r="1334">
          <cell r="M1334" t="str">
            <v>UnitGuidLinPt</v>
          </cell>
          <cell r="N1334" t="str">
            <v>Unité guidage linéaire compact Ø 50 course 50</v>
          </cell>
          <cell r="O1334" t="str">
            <v>Compact guide unit Ø 50 stroke 50</v>
          </cell>
          <cell r="P1334">
            <v>3</v>
          </cell>
          <cell r="Q1334" t="str">
            <v>staion de dechargement</v>
          </cell>
          <cell r="R1334" t="str">
            <v/>
          </cell>
          <cell r="X1334">
            <v>79.224074999999999</v>
          </cell>
          <cell r="Y1334">
            <v>328.37490000000003</v>
          </cell>
          <cell r="Z1334">
            <v>326.57490899982321</v>
          </cell>
          <cell r="AA1334">
            <v>734.17388399982315</v>
          </cell>
          <cell r="AD1334">
            <v>26.408024999999999</v>
          </cell>
          <cell r="AE1334">
            <v>109.45830000000001</v>
          </cell>
          <cell r="AF1334">
            <v>108.85830299994107</v>
          </cell>
        </row>
        <row r="1335">
          <cell r="M1335" t="str">
            <v>SupportMecano</v>
          </cell>
          <cell r="N1335" t="str">
            <v>Support mécanosoudé 200x200x400</v>
          </cell>
          <cell r="O1335" t="str">
            <v>Mechanically welded support 200x200x400x400</v>
          </cell>
          <cell r="P1335">
            <v>1</v>
          </cell>
          <cell r="Q1335" t="str">
            <v>dechargement 1</v>
          </cell>
          <cell r="R1335" t="str">
            <v/>
          </cell>
          <cell r="X1335">
            <v>0</v>
          </cell>
          <cell r="Y1335">
            <v>0</v>
          </cell>
          <cell r="Z1335">
            <v>0</v>
          </cell>
          <cell r="AA1335">
            <v>0</v>
          </cell>
          <cell r="AD1335">
            <v>0</v>
          </cell>
          <cell r="AE1335">
            <v>0</v>
          </cell>
          <cell r="AF1335">
            <v>0</v>
          </cell>
        </row>
        <row r="1336">
          <cell r="M1336" t="str">
            <v>SupportMecano</v>
          </cell>
          <cell r="N1336" t="str">
            <v>Support mécanosoudé 200x200x400</v>
          </cell>
          <cell r="O1336" t="str">
            <v>Mechanically welded support 200x200x400x400</v>
          </cell>
          <cell r="P1336">
            <v>3</v>
          </cell>
          <cell r="Q1336" t="str">
            <v>dechargement 2 ET 3 et 4</v>
          </cell>
          <cell r="R1336" t="str">
            <v>02</v>
          </cell>
          <cell r="X1336">
            <v>0</v>
          </cell>
          <cell r="Y1336">
            <v>0</v>
          </cell>
          <cell r="Z1336">
            <v>0</v>
          </cell>
          <cell r="AA1336">
            <v>0</v>
          </cell>
          <cell r="AD1336">
            <v>0</v>
          </cell>
          <cell r="AE1336">
            <v>0</v>
          </cell>
          <cell r="AF1336">
            <v>0</v>
          </cell>
        </row>
        <row r="1337">
          <cell r="M1337" t="str">
            <v>AppuiPrat</v>
          </cell>
          <cell r="N1337" t="str">
            <v>Appui seul au pratique</v>
          </cell>
          <cell r="O1337" t="str">
            <v>Support without clamp</v>
          </cell>
          <cell r="P1337">
            <v>4</v>
          </cell>
          <cell r="Q1337" t="str">
            <v>dechargement 1</v>
          </cell>
          <cell r="R1337" t="str">
            <v/>
          </cell>
          <cell r="X1337">
            <v>0</v>
          </cell>
          <cell r="Y1337">
            <v>0</v>
          </cell>
          <cell r="Z1337">
            <v>0</v>
          </cell>
          <cell r="AA1337">
            <v>0</v>
          </cell>
          <cell r="AD1337">
            <v>0</v>
          </cell>
          <cell r="AE1337">
            <v>0</v>
          </cell>
          <cell r="AF1337">
            <v>0</v>
          </cell>
        </row>
        <row r="1338">
          <cell r="M1338" t="str">
            <v>AppuiPrat</v>
          </cell>
          <cell r="N1338" t="str">
            <v>Appui seul au pratique</v>
          </cell>
          <cell r="O1338" t="str">
            <v>Support without clamp</v>
          </cell>
          <cell r="P1338">
            <v>12</v>
          </cell>
          <cell r="Q1338" t="str">
            <v>dechargement 2 et 3 et 4</v>
          </cell>
          <cell r="R1338" t="str">
            <v>02</v>
          </cell>
          <cell r="X1338">
            <v>0</v>
          </cell>
          <cell r="Y1338">
            <v>0</v>
          </cell>
          <cell r="Z1338">
            <v>0</v>
          </cell>
          <cell r="AA1338">
            <v>0</v>
          </cell>
          <cell r="AD1338">
            <v>0</v>
          </cell>
          <cell r="AE1338">
            <v>0</v>
          </cell>
          <cell r="AF1338">
            <v>0</v>
          </cell>
        </row>
        <row r="1339">
          <cell r="M1339" t="str">
            <v>Aval</v>
          </cell>
          <cell r="N1339" t="str">
            <v>Avaloir</v>
          </cell>
          <cell r="O1339" t="str">
            <v>Guide</v>
          </cell>
          <cell r="P1339">
            <v>4</v>
          </cell>
          <cell r="Q1339">
            <v>0</v>
          </cell>
          <cell r="R1339" t="str">
            <v/>
          </cell>
          <cell r="X1339">
            <v>0</v>
          </cell>
          <cell r="Y1339">
            <v>0</v>
          </cell>
          <cell r="Z1339">
            <v>0</v>
          </cell>
          <cell r="AA1339">
            <v>0</v>
          </cell>
          <cell r="AD1339">
            <v>0</v>
          </cell>
          <cell r="AE1339">
            <v>0</v>
          </cell>
          <cell r="AF1339">
            <v>0</v>
          </cell>
        </row>
        <row r="1340">
          <cell r="M1340" t="str">
            <v>Aval</v>
          </cell>
          <cell r="N1340" t="str">
            <v>Avaloir</v>
          </cell>
          <cell r="O1340" t="str">
            <v>Guide</v>
          </cell>
          <cell r="P1340">
            <v>8</v>
          </cell>
          <cell r="Q1340">
            <v>0</v>
          </cell>
          <cell r="R1340" t="str">
            <v>02</v>
          </cell>
          <cell r="X1340">
            <v>0</v>
          </cell>
          <cell r="Y1340">
            <v>0</v>
          </cell>
          <cell r="Z1340">
            <v>0</v>
          </cell>
          <cell r="AA1340">
            <v>0</v>
          </cell>
          <cell r="AD1340">
            <v>0</v>
          </cell>
          <cell r="AE1340">
            <v>0</v>
          </cell>
          <cell r="AF1340">
            <v>0</v>
          </cell>
        </row>
        <row r="1341">
          <cell r="M1341" t="str">
            <v>PPinduc</v>
          </cell>
          <cell r="N1341" t="str">
            <v>Détecteur inductif de présence pièce</v>
          </cell>
          <cell r="O1341" t="str">
            <v>Inductive part presence detector</v>
          </cell>
          <cell r="P1341">
            <v>6</v>
          </cell>
          <cell r="Q1341" t="str">
            <v>2 par station</v>
          </cell>
          <cell r="R1341" t="str">
            <v/>
          </cell>
          <cell r="X1341">
            <v>114.63795000000002</v>
          </cell>
          <cell r="Y1341">
            <v>154.91069999999999</v>
          </cell>
          <cell r="Z1341">
            <v>533.44981799964637</v>
          </cell>
          <cell r="AA1341">
            <v>802.99846799964644</v>
          </cell>
          <cell r="AD1341">
            <v>19.106325000000002</v>
          </cell>
          <cell r="AE1341">
            <v>25.818449999999999</v>
          </cell>
          <cell r="AF1341">
            <v>88.908302999941057</v>
          </cell>
        </row>
        <row r="1342">
          <cell r="M1342" t="str">
            <v>Distrib2</v>
          </cell>
          <cell r="N1342" t="str">
            <v>Distributeur 5/2</v>
          </cell>
          <cell r="O1342" t="str">
            <v>5/2-way valve</v>
          </cell>
          <cell r="P1342">
            <v>4</v>
          </cell>
          <cell r="Q1342" t="str">
            <v>4 stations</v>
          </cell>
          <cell r="R1342" t="str">
            <v/>
          </cell>
          <cell r="X1342">
            <v>288.30060000000003</v>
          </cell>
          <cell r="Y1342">
            <v>643.77600000000007</v>
          </cell>
          <cell r="Z1342">
            <v>592.63529804922905</v>
          </cell>
          <cell r="AA1342">
            <v>1524.7118980492291</v>
          </cell>
          <cell r="AD1342">
            <v>72.075150000000008</v>
          </cell>
          <cell r="AE1342">
            <v>160.94400000000002</v>
          </cell>
          <cell r="AF1342">
            <v>148.15882451230726</v>
          </cell>
        </row>
        <row r="1343">
          <cell r="M1343" t="str">
            <v>UnitGuidLinPt</v>
          </cell>
          <cell r="N1343" t="str">
            <v>Unité guidage linéaire compact Ø 50 course 50</v>
          </cell>
          <cell r="O1343" t="str">
            <v>Compact guide unit Ø 50 stroke 50</v>
          </cell>
          <cell r="P1343">
            <v>2</v>
          </cell>
          <cell r="Q1343" t="str">
            <v>butee de retenu 2 par rangée</v>
          </cell>
          <cell r="R1343" t="str">
            <v/>
          </cell>
          <cell r="X1343">
            <v>52.816049999999997</v>
          </cell>
          <cell r="Y1343">
            <v>218.91660000000002</v>
          </cell>
          <cell r="Z1343">
            <v>217.71660599988218</v>
          </cell>
          <cell r="AA1343">
            <v>489.44925599988221</v>
          </cell>
          <cell r="AD1343">
            <v>26.408024999999999</v>
          </cell>
          <cell r="AE1343">
            <v>109.45830000000001</v>
          </cell>
          <cell r="AF1343">
            <v>108.85830299994109</v>
          </cell>
        </row>
        <row r="1344">
          <cell r="M1344" t="str">
            <v>UnitGuidLinPt</v>
          </cell>
          <cell r="N1344" t="str">
            <v>Unité guidage linéaire compact Ø 50 course 50</v>
          </cell>
          <cell r="O1344" t="str">
            <v>Compact guide unit Ø 50 stroke 50</v>
          </cell>
          <cell r="P1344">
            <v>6</v>
          </cell>
          <cell r="Q1344" t="str">
            <v>butee de retenu 2 par rangée</v>
          </cell>
          <cell r="R1344" t="str">
            <v>02</v>
          </cell>
          <cell r="X1344">
            <v>158.44815</v>
          </cell>
          <cell r="Y1344">
            <v>656.74980000000005</v>
          </cell>
          <cell r="Z1344">
            <v>653.14981799964642</v>
          </cell>
          <cell r="AA1344">
            <v>1468.3477679996463</v>
          </cell>
          <cell r="AD1344">
            <v>26.408024999999999</v>
          </cell>
          <cell r="AE1344">
            <v>109.45830000000001</v>
          </cell>
          <cell r="AF1344">
            <v>108.85830299994107</v>
          </cell>
        </row>
        <row r="1345">
          <cell r="M1345" t="str">
            <v>AppuiPrat</v>
          </cell>
          <cell r="N1345" t="str">
            <v>Appui seul au pratique</v>
          </cell>
          <cell r="O1345" t="str">
            <v>Support without clamp</v>
          </cell>
          <cell r="P1345">
            <v>4</v>
          </cell>
          <cell r="Q1345" t="str">
            <v>appui de retenu</v>
          </cell>
          <cell r="R1345" t="str">
            <v/>
          </cell>
          <cell r="X1345">
            <v>0</v>
          </cell>
          <cell r="Y1345">
            <v>0</v>
          </cell>
          <cell r="Z1345">
            <v>0</v>
          </cell>
          <cell r="AA1345">
            <v>0</v>
          </cell>
          <cell r="AD1345">
            <v>0</v>
          </cell>
          <cell r="AE1345">
            <v>0</v>
          </cell>
          <cell r="AF1345">
            <v>0</v>
          </cell>
        </row>
        <row r="1346">
          <cell r="M1346" t="str">
            <v>AppuiPrat</v>
          </cell>
          <cell r="N1346" t="str">
            <v>Appui seul au pratique</v>
          </cell>
          <cell r="O1346" t="str">
            <v>Support without clamp</v>
          </cell>
          <cell r="P1346">
            <v>12</v>
          </cell>
          <cell r="Q1346" t="str">
            <v>appui de retenu</v>
          </cell>
          <cell r="R1346" t="str">
            <v>02</v>
          </cell>
          <cell r="X1346">
            <v>0</v>
          </cell>
          <cell r="Y1346">
            <v>0</v>
          </cell>
          <cell r="Z1346">
            <v>0</v>
          </cell>
          <cell r="AA1346">
            <v>0</v>
          </cell>
          <cell r="AD1346">
            <v>0</v>
          </cell>
          <cell r="AE1346">
            <v>0</v>
          </cell>
          <cell r="AF1346">
            <v>0</v>
          </cell>
        </row>
        <row r="1347">
          <cell r="M1347">
            <v>0</v>
          </cell>
          <cell r="N1347">
            <v>0</v>
          </cell>
          <cell r="O1347" t="str">
            <v/>
          </cell>
          <cell r="P1347">
            <v>0</v>
          </cell>
          <cell r="Q1347">
            <v>0</v>
          </cell>
          <cell r="R1347">
            <v>0</v>
          </cell>
          <cell r="AA1347">
            <v>0</v>
          </cell>
          <cell r="AD1347" t="e">
            <v>#DIV/0!</v>
          </cell>
          <cell r="AE1347" t="e">
            <v>#DIV/0!</v>
          </cell>
          <cell r="AF1347" t="e">
            <v>#DIV/0!</v>
          </cell>
        </row>
        <row r="1348">
          <cell r="M1348">
            <v>0</v>
          </cell>
          <cell r="N1348">
            <v>0</v>
          </cell>
          <cell r="O1348" t="str">
            <v/>
          </cell>
          <cell r="P1348">
            <v>1</v>
          </cell>
          <cell r="Q1348">
            <v>0</v>
          </cell>
          <cell r="R1348">
            <v>0</v>
          </cell>
          <cell r="AA1348">
            <v>0</v>
          </cell>
          <cell r="AD1348">
            <v>0</v>
          </cell>
          <cell r="AE1348">
            <v>0</v>
          </cell>
          <cell r="AF1348">
            <v>0</v>
          </cell>
        </row>
        <row r="1349">
          <cell r="M1349" t="str">
            <v>ChaiseMSRConfoCdC</v>
          </cell>
          <cell r="N1349" t="str">
            <v>Chaise MSR confo Cdc outil statique</v>
          </cell>
          <cell r="O1349" t="str">
            <v>MSR Support Config static tool Cdc</v>
          </cell>
          <cell r="P1349">
            <v>1</v>
          </cell>
          <cell r="Q1349" t="str">
            <v>Structure provisoire</v>
          </cell>
          <cell r="R1349" t="str">
            <v/>
          </cell>
          <cell r="AA1349">
            <v>0</v>
          </cell>
          <cell r="AD1349">
            <v>0</v>
          </cell>
          <cell r="AE1349">
            <v>0</v>
          </cell>
          <cell r="AF1349">
            <v>0</v>
          </cell>
        </row>
        <row r="1350">
          <cell r="M1350" t="str">
            <v>ChaiseOutilPTI3P4P</v>
          </cell>
          <cell r="N1350" t="str">
            <v>Chaise interface Outil PTI pour 3P ou 4P</v>
          </cell>
          <cell r="O1350" t="str">
            <v>Stand interface Tool Turntable for 3P or 4P</v>
          </cell>
          <cell r="P1350">
            <v>1</v>
          </cell>
          <cell r="Q1350">
            <v>0</v>
          </cell>
          <cell r="R1350" t="str">
            <v/>
          </cell>
          <cell r="X1350">
            <v>130.51237500000002</v>
          </cell>
          <cell r="Y1350">
            <v>1362.9420000000002</v>
          </cell>
          <cell r="Z1350">
            <v>700.97910599988211</v>
          </cell>
          <cell r="AA1350">
            <v>2194.4334809998822</v>
          </cell>
          <cell r="AD1350">
            <v>130.51237500000002</v>
          </cell>
          <cell r="AE1350">
            <v>1362.9420000000002</v>
          </cell>
          <cell r="AF1350">
            <v>700.97910599988211</v>
          </cell>
        </row>
        <row r="1351">
          <cell r="M1351" t="str">
            <v>PlatFortal1,5m²</v>
          </cell>
          <cell r="N1351" t="str">
            <v>Platine Fortal surface compris entre 1.2 m² et 1.5</v>
          </cell>
          <cell r="O1351" t="str">
            <v>Fortal plate surface between 1.2 m² and 1.5</v>
          </cell>
          <cell r="P1351">
            <v>1</v>
          </cell>
          <cell r="Q1351">
            <v>0</v>
          </cell>
          <cell r="R1351" t="str">
            <v/>
          </cell>
          <cell r="X1351">
            <v>247.13640000000001</v>
          </cell>
          <cell r="Y1351">
            <v>1129.0301590909091</v>
          </cell>
          <cell r="Z1351">
            <v>678.22435943167739</v>
          </cell>
          <cell r="AA1351">
            <v>2054.3909185225866</v>
          </cell>
          <cell r="AD1351">
            <v>247.13640000000001</v>
          </cell>
          <cell r="AE1351">
            <v>1129.0301590909091</v>
          </cell>
          <cell r="AF1351">
            <v>678.22435943167739</v>
          </cell>
        </row>
        <row r="1352">
          <cell r="M1352" t="str">
            <v>PPinduc</v>
          </cell>
          <cell r="N1352" t="str">
            <v>Détecteur inductif de présence pièce</v>
          </cell>
          <cell r="O1352" t="str">
            <v>Inductive part presence detector</v>
          </cell>
          <cell r="P1352">
            <v>1</v>
          </cell>
          <cell r="Q1352">
            <v>0</v>
          </cell>
          <cell r="R1352" t="str">
            <v/>
          </cell>
          <cell r="X1352">
            <v>19.106325000000002</v>
          </cell>
          <cell r="Y1352">
            <v>25.818449999999999</v>
          </cell>
          <cell r="Z1352">
            <v>88.908302999941071</v>
          </cell>
          <cell r="AA1352">
            <v>133.83307799994105</v>
          </cell>
          <cell r="AD1352">
            <v>19.106325000000002</v>
          </cell>
          <cell r="AE1352">
            <v>25.818449999999999</v>
          </cell>
          <cell r="AF1352">
            <v>88.908302999941071</v>
          </cell>
        </row>
        <row r="1353">
          <cell r="M1353" t="str">
            <v>Distrib2</v>
          </cell>
          <cell r="N1353" t="str">
            <v>Distributeur 5/2</v>
          </cell>
          <cell r="O1353" t="str">
            <v>5/2-way valve</v>
          </cell>
          <cell r="P1353">
            <v>4</v>
          </cell>
          <cell r="Q1353">
            <v>0</v>
          </cell>
          <cell r="R1353" t="str">
            <v/>
          </cell>
          <cell r="X1353">
            <v>288.30060000000003</v>
          </cell>
          <cell r="Y1353">
            <v>643.77600000000007</v>
          </cell>
          <cell r="Z1353">
            <v>592.63529804922905</v>
          </cell>
          <cell r="AA1353">
            <v>1524.7118980492291</v>
          </cell>
          <cell r="AD1353">
            <v>72.075150000000008</v>
          </cell>
          <cell r="AE1353">
            <v>160.94400000000002</v>
          </cell>
          <cell r="AF1353">
            <v>148.15882451230726</v>
          </cell>
        </row>
        <row r="1354">
          <cell r="M1354" t="str">
            <v>Pil</v>
          </cell>
          <cell r="N1354" t="str">
            <v>Pilote fixe</v>
          </cell>
          <cell r="O1354" t="str">
            <v>Fixed pin</v>
          </cell>
          <cell r="P1354">
            <v>2</v>
          </cell>
          <cell r="Q1354">
            <v>0</v>
          </cell>
          <cell r="R1354" t="str">
            <v/>
          </cell>
          <cell r="X1354">
            <v>0</v>
          </cell>
          <cell r="Y1354">
            <v>0</v>
          </cell>
          <cell r="Z1354">
            <v>0</v>
          </cell>
          <cell r="AA1354">
            <v>0</v>
          </cell>
          <cell r="AD1354">
            <v>0</v>
          </cell>
          <cell r="AE1354">
            <v>0</v>
          </cell>
          <cell r="AF1354">
            <v>0</v>
          </cell>
        </row>
        <row r="1355">
          <cell r="M1355" t="str">
            <v>RefSerrECONew_D63</v>
          </cell>
          <cell r="N1355" t="str">
            <v>Réf serrée ECO D63 Touche + Appui tous types</v>
          </cell>
          <cell r="O1355" t="str">
            <v>ECO D63 Key + Press all types</v>
          </cell>
          <cell r="P1355">
            <v>2</v>
          </cell>
          <cell r="Q1355">
            <v>0</v>
          </cell>
          <cell r="R1355" t="str">
            <v/>
          </cell>
          <cell r="X1355">
            <v>35.617050000000006</v>
          </cell>
          <cell r="Y1355">
            <v>145.62029999999999</v>
          </cell>
          <cell r="Z1355">
            <v>141.88436422470883</v>
          </cell>
          <cell r="AA1355">
            <v>323.12171422470885</v>
          </cell>
          <cell r="AD1355">
            <v>17.808525000000003</v>
          </cell>
          <cell r="AE1355">
            <v>72.810149999999993</v>
          </cell>
          <cell r="AF1355">
            <v>70.942182112354416</v>
          </cell>
        </row>
        <row r="1356">
          <cell r="M1356" t="str">
            <v>RefSerrECONew_D80</v>
          </cell>
          <cell r="N1356" t="str">
            <v>Réf serrée ECO D80 Touche + Appui tous types</v>
          </cell>
          <cell r="O1356" t="str">
            <v>ECO D80 Key + Press all types</v>
          </cell>
          <cell r="P1356">
            <v>2</v>
          </cell>
          <cell r="Q1356">
            <v>0</v>
          </cell>
          <cell r="R1356" t="str">
            <v/>
          </cell>
          <cell r="X1356">
            <v>35.617050000000006</v>
          </cell>
          <cell r="Y1356">
            <v>145.62029999999999</v>
          </cell>
          <cell r="Z1356">
            <v>141.88436422470883</v>
          </cell>
          <cell r="AA1356">
            <v>323.12171422470885</v>
          </cell>
          <cell r="AD1356">
            <v>17.808525000000003</v>
          </cell>
          <cell r="AE1356">
            <v>72.810149999999993</v>
          </cell>
          <cell r="AF1356">
            <v>70.942182112354416</v>
          </cell>
        </row>
        <row r="1357">
          <cell r="M1357" t="str">
            <v>BrasSupECO</v>
          </cell>
          <cell r="N1357" t="str">
            <v>Bras sup pour appui ou touche sur serrage ECO</v>
          </cell>
          <cell r="O1357" t="str">
            <v>Additional arm for pressing or key on ECO clamping</v>
          </cell>
          <cell r="P1357">
            <v>2</v>
          </cell>
          <cell r="Q1357">
            <v>0</v>
          </cell>
          <cell r="R1357" t="str">
            <v/>
          </cell>
          <cell r="X1357">
            <v>0</v>
          </cell>
          <cell r="Y1357">
            <v>0</v>
          </cell>
          <cell r="Z1357">
            <v>0</v>
          </cell>
          <cell r="AA1357">
            <v>0</v>
          </cell>
          <cell r="AD1357">
            <v>0</v>
          </cell>
          <cell r="AE1357">
            <v>0</v>
          </cell>
          <cell r="AF1357">
            <v>0</v>
          </cell>
        </row>
        <row r="1358">
          <cell r="M1358" t="str">
            <v>Touch</v>
          </cell>
          <cell r="N1358" t="str">
            <v>Touche seule toutes largeurs</v>
          </cell>
          <cell r="O1358" t="str">
            <v>Fixed button (Endschalter)</v>
          </cell>
          <cell r="P1358">
            <v>2</v>
          </cell>
          <cell r="Q1358">
            <v>0</v>
          </cell>
          <cell r="R1358" t="str">
            <v/>
          </cell>
          <cell r="X1358">
            <v>0</v>
          </cell>
          <cell r="Y1358">
            <v>0</v>
          </cell>
          <cell r="Z1358">
            <v>0</v>
          </cell>
          <cell r="AA1358">
            <v>0</v>
          </cell>
          <cell r="AD1358">
            <v>0</v>
          </cell>
          <cell r="AE1358">
            <v>0</v>
          </cell>
          <cell r="AF1358">
            <v>0</v>
          </cell>
        </row>
        <row r="1359">
          <cell r="M1359" t="str">
            <v>BrasSupECO</v>
          </cell>
          <cell r="N1359" t="str">
            <v>Bras sup pour appui ou touche sur serrage ECO</v>
          </cell>
          <cell r="O1359" t="str">
            <v>Additional arm for pressing or key on ECO clamping</v>
          </cell>
          <cell r="P1359">
            <v>1</v>
          </cell>
          <cell r="Q1359">
            <v>0</v>
          </cell>
          <cell r="R1359" t="str">
            <v/>
          </cell>
          <cell r="X1359">
            <v>0</v>
          </cell>
          <cell r="Y1359">
            <v>0</v>
          </cell>
          <cell r="Z1359">
            <v>0</v>
          </cell>
          <cell r="AA1359">
            <v>0</v>
          </cell>
          <cell r="AD1359">
            <v>0</v>
          </cell>
          <cell r="AE1359">
            <v>0</v>
          </cell>
          <cell r="AF1359">
            <v>0</v>
          </cell>
        </row>
        <row r="1360">
          <cell r="M1360" t="str">
            <v>RefSerrECONew_D80</v>
          </cell>
          <cell r="N1360" t="str">
            <v>Réf serrée ECO D80 Touche + Appui tous types</v>
          </cell>
          <cell r="O1360" t="str">
            <v>ECO D80 Key + Press all types</v>
          </cell>
          <cell r="P1360">
            <v>1</v>
          </cell>
          <cell r="Q1360">
            <v>0</v>
          </cell>
          <cell r="R1360" t="str">
            <v/>
          </cell>
          <cell r="X1360">
            <v>17.808525000000003</v>
          </cell>
          <cell r="Y1360">
            <v>72.810149999999993</v>
          </cell>
          <cell r="Z1360">
            <v>70.942182112354416</v>
          </cell>
          <cell r="AA1360">
            <v>161.56085711235443</v>
          </cell>
          <cell r="AD1360">
            <v>17.808525000000003</v>
          </cell>
          <cell r="AE1360">
            <v>72.810149999999993</v>
          </cell>
          <cell r="AF1360">
            <v>70.942182112354416</v>
          </cell>
        </row>
        <row r="1361">
          <cell r="M1361" t="str">
            <v>AppuiDrageoir</v>
          </cell>
          <cell r="N1361" t="str">
            <v xml:space="preserve">Appui seul ou drageoir seul (toutes largeurs) </v>
          </cell>
          <cell r="O1361" t="str">
            <v xml:space="preserve">support only or sucker only (all widths) </v>
          </cell>
          <cell r="P1361">
            <v>3</v>
          </cell>
          <cell r="Q1361">
            <v>0</v>
          </cell>
          <cell r="R1361" t="str">
            <v/>
          </cell>
          <cell r="X1361">
            <v>0</v>
          </cell>
          <cell r="Y1361">
            <v>0</v>
          </cell>
          <cell r="Z1361">
            <v>0</v>
          </cell>
          <cell r="AA1361">
            <v>0</v>
          </cell>
          <cell r="AD1361">
            <v>0</v>
          </cell>
          <cell r="AE1361">
            <v>0</v>
          </cell>
          <cell r="AF1361">
            <v>0</v>
          </cell>
        </row>
        <row r="1362">
          <cell r="M1362" t="str">
            <v>Touch</v>
          </cell>
          <cell r="N1362" t="str">
            <v>Touche seule toutes largeurs</v>
          </cell>
          <cell r="O1362" t="str">
            <v>Fixed button (Endschalter)</v>
          </cell>
          <cell r="P1362">
            <v>3</v>
          </cell>
          <cell r="Q1362">
            <v>0</v>
          </cell>
          <cell r="R1362" t="str">
            <v/>
          </cell>
          <cell r="X1362">
            <v>0</v>
          </cell>
          <cell r="Y1362">
            <v>0</v>
          </cell>
          <cell r="Z1362">
            <v>0</v>
          </cell>
          <cell r="AA1362">
            <v>0</v>
          </cell>
          <cell r="AD1362">
            <v>0</v>
          </cell>
          <cell r="AE1362">
            <v>0</v>
          </cell>
          <cell r="AF1362">
            <v>0</v>
          </cell>
        </row>
        <row r="1363">
          <cell r="M1363" t="str">
            <v>Ref</v>
          </cell>
          <cell r="N1363" t="str">
            <v xml:space="preserve">Appui ou drageoir (toutes largeurs) + support </v>
          </cell>
          <cell r="O1363" t="str">
            <v xml:space="preserve">Support or sucker (all widths) + support </v>
          </cell>
          <cell r="P1363">
            <v>1</v>
          </cell>
          <cell r="Q1363">
            <v>0</v>
          </cell>
          <cell r="R1363" t="str">
            <v/>
          </cell>
          <cell r="X1363">
            <v>0</v>
          </cell>
          <cell r="Y1363">
            <v>0</v>
          </cell>
          <cell r="Z1363">
            <v>0</v>
          </cell>
          <cell r="AA1363">
            <v>0</v>
          </cell>
          <cell r="AD1363">
            <v>0</v>
          </cell>
          <cell r="AE1363">
            <v>0</v>
          </cell>
          <cell r="AF1363">
            <v>0</v>
          </cell>
        </row>
        <row r="1364">
          <cell r="M1364" t="str">
            <v>RefSerrECONew_D63</v>
          </cell>
          <cell r="N1364" t="str">
            <v>Réf serrée ECO D63 Touche + Appui tous types</v>
          </cell>
          <cell r="O1364" t="str">
            <v>ECO D63 Key + Press all types</v>
          </cell>
          <cell r="P1364">
            <v>3</v>
          </cell>
          <cell r="Q1364">
            <v>0</v>
          </cell>
          <cell r="R1364" t="str">
            <v/>
          </cell>
          <cell r="X1364">
            <v>53.425575000000002</v>
          </cell>
          <cell r="Y1364">
            <v>218.43045000000001</v>
          </cell>
          <cell r="Z1364">
            <v>212.82654633706323</v>
          </cell>
          <cell r="AA1364">
            <v>484.68257133706322</v>
          </cell>
          <cell r="AD1364">
            <v>17.808524999999999</v>
          </cell>
          <cell r="AE1364">
            <v>72.810150000000007</v>
          </cell>
          <cell r="AF1364">
            <v>70.942182112354416</v>
          </cell>
        </row>
        <row r="1365">
          <cell r="M1365" t="str">
            <v>RefSerrECONew_D80</v>
          </cell>
          <cell r="N1365" t="str">
            <v>Réf serrée ECO D80 Touche + Appui tous types</v>
          </cell>
          <cell r="O1365" t="str">
            <v>ECO D80 Key + Press all types</v>
          </cell>
          <cell r="P1365">
            <v>3</v>
          </cell>
          <cell r="Q1365">
            <v>0</v>
          </cell>
          <cell r="R1365" t="str">
            <v/>
          </cell>
          <cell r="X1365">
            <v>53.425575000000002</v>
          </cell>
          <cell r="Y1365">
            <v>218.43045000000001</v>
          </cell>
          <cell r="Z1365">
            <v>212.82654633706323</v>
          </cell>
          <cell r="AA1365">
            <v>484.68257133706322</v>
          </cell>
          <cell r="AD1365">
            <v>17.808524999999999</v>
          </cell>
          <cell r="AE1365">
            <v>72.810150000000007</v>
          </cell>
          <cell r="AF1365">
            <v>70.942182112354416</v>
          </cell>
        </row>
        <row r="1366">
          <cell r="M1366" t="str">
            <v>AppuiDrageoir</v>
          </cell>
          <cell r="N1366" t="str">
            <v xml:space="preserve">Appui seul ou drageoir seul (toutes largeurs) </v>
          </cell>
          <cell r="O1366" t="str">
            <v xml:space="preserve">support only or sucker only (all widths) </v>
          </cell>
          <cell r="P1366">
            <v>4</v>
          </cell>
          <cell r="Q1366">
            <v>0</v>
          </cell>
          <cell r="R1366" t="str">
            <v/>
          </cell>
          <cell r="X1366">
            <v>0</v>
          </cell>
          <cell r="Y1366">
            <v>0</v>
          </cell>
          <cell r="Z1366">
            <v>0</v>
          </cell>
          <cell r="AA1366">
            <v>0</v>
          </cell>
          <cell r="AD1366">
            <v>0</v>
          </cell>
          <cell r="AE1366">
            <v>0</v>
          </cell>
          <cell r="AF1366">
            <v>0</v>
          </cell>
        </row>
        <row r="1367">
          <cell r="M1367" t="str">
            <v>Touch</v>
          </cell>
          <cell r="N1367" t="str">
            <v>Touche seule toutes largeurs</v>
          </cell>
          <cell r="O1367" t="str">
            <v>Fixed button (Endschalter)</v>
          </cell>
          <cell r="P1367">
            <v>4</v>
          </cell>
          <cell r="Q1367">
            <v>0</v>
          </cell>
          <cell r="R1367" t="str">
            <v/>
          </cell>
          <cell r="X1367">
            <v>0</v>
          </cell>
          <cell r="Y1367">
            <v>0</v>
          </cell>
          <cell r="Z1367">
            <v>0</v>
          </cell>
          <cell r="AA1367">
            <v>0</v>
          </cell>
          <cell r="AD1367">
            <v>0</v>
          </cell>
          <cell r="AE1367">
            <v>0</v>
          </cell>
          <cell r="AF1367">
            <v>0</v>
          </cell>
        </row>
        <row r="1368">
          <cell r="M1368" t="str">
            <v>BrasSupECO</v>
          </cell>
          <cell r="N1368" t="str">
            <v>Bras sup pour appui ou touche sur serrage ECO</v>
          </cell>
          <cell r="O1368" t="str">
            <v>Additional arm for pressing or key on ECO clamping</v>
          </cell>
          <cell r="P1368">
            <v>6</v>
          </cell>
          <cell r="Q1368">
            <v>0</v>
          </cell>
          <cell r="R1368" t="str">
            <v/>
          </cell>
          <cell r="X1368">
            <v>0</v>
          </cell>
          <cell r="Y1368">
            <v>0</v>
          </cell>
          <cell r="Z1368">
            <v>0</v>
          </cell>
          <cell r="AA1368">
            <v>0</v>
          </cell>
          <cell r="AD1368">
            <v>0</v>
          </cell>
          <cell r="AE1368">
            <v>0</v>
          </cell>
          <cell r="AF1368">
            <v>0</v>
          </cell>
        </row>
        <row r="1369">
          <cell r="M1369" t="str">
            <v>SupAmag</v>
          </cell>
          <cell r="N1369" t="str">
            <v>Supplément Appui ou Touche Amagnétique</v>
          </cell>
          <cell r="O1369" t="str">
            <v>Normal part support, non-magnetic</v>
          </cell>
          <cell r="P1369">
            <v>2</v>
          </cell>
          <cell r="Q1369">
            <v>0</v>
          </cell>
          <cell r="R1369" t="str">
            <v/>
          </cell>
          <cell r="X1369">
            <v>0</v>
          </cell>
          <cell r="Y1369">
            <v>0</v>
          </cell>
          <cell r="Z1369">
            <v>0</v>
          </cell>
          <cell r="AA1369">
            <v>0</v>
          </cell>
          <cell r="AD1369">
            <v>0</v>
          </cell>
          <cell r="AE1369">
            <v>0</v>
          </cell>
          <cell r="AF1369">
            <v>0</v>
          </cell>
        </row>
        <row r="1370">
          <cell r="M1370" t="str">
            <v>Char400</v>
          </cell>
          <cell r="N1370" t="str">
            <v>Chariot linéaire (2 positions), l=400, course=200</v>
          </cell>
          <cell r="O1370" t="str">
            <v>Linear slide (2 positions), l=400, stroke=200</v>
          </cell>
          <cell r="P1370">
            <v>1</v>
          </cell>
          <cell r="Q1370" t="str">
            <v>mise en postion renfort gache</v>
          </cell>
          <cell r="R1370" t="str">
            <v/>
          </cell>
          <cell r="X1370">
            <v>26.408024999999999</v>
          </cell>
          <cell r="Y1370">
            <v>109.45830000000001</v>
          </cell>
          <cell r="Z1370">
            <v>108.85830299994109</v>
          </cell>
          <cell r="AA1370">
            <v>244.72462799994111</v>
          </cell>
          <cell r="AD1370">
            <v>26.408024999999999</v>
          </cell>
          <cell r="AE1370">
            <v>109.45830000000001</v>
          </cell>
          <cell r="AF1370">
            <v>108.85830299994109</v>
          </cell>
        </row>
        <row r="1371">
          <cell r="M1371" t="str">
            <v>PilMob</v>
          </cell>
          <cell r="N1371" t="str">
            <v>Pilote escamotable</v>
          </cell>
          <cell r="O1371" t="str">
            <v>Retractable pin</v>
          </cell>
          <cell r="P1371">
            <v>2</v>
          </cell>
          <cell r="Q1371">
            <v>0</v>
          </cell>
          <cell r="R1371" t="str">
            <v/>
          </cell>
          <cell r="X1371">
            <v>49.540049999999994</v>
          </cell>
          <cell r="Y1371">
            <v>145.62029999999999</v>
          </cell>
          <cell r="Z1371">
            <v>217.71660599988218</v>
          </cell>
          <cell r="AA1371">
            <v>412.87695599988217</v>
          </cell>
          <cell r="AD1371">
            <v>24.770024999999997</v>
          </cell>
          <cell r="AE1371">
            <v>72.810149999999993</v>
          </cell>
          <cell r="AF1371">
            <v>108.85830299994109</v>
          </cell>
        </row>
        <row r="1372">
          <cell r="M1372" t="str">
            <v>PartFixeBatiPnAut</v>
          </cell>
          <cell r="N1372" t="str">
            <v>Part fixe pour bâti de plateau sans PN et AUT</v>
          </cell>
          <cell r="O1372" t="str">
            <v>Base pour bâti de plateau sans PN et AUT</v>
          </cell>
          <cell r="P1372">
            <v>1</v>
          </cell>
          <cell r="Q1372">
            <v>0</v>
          </cell>
          <cell r="R1372" t="str">
            <v/>
          </cell>
          <cell r="X1372">
            <v>130.51237500000002</v>
          </cell>
          <cell r="Y1372">
            <v>1322.2860000000001</v>
          </cell>
          <cell r="Z1372">
            <v>606.47910599988211</v>
          </cell>
          <cell r="AA1372">
            <v>2059.2774809998823</v>
          </cell>
          <cell r="AD1372">
            <v>130.51237500000002</v>
          </cell>
          <cell r="AE1372">
            <v>1322.2860000000001</v>
          </cell>
          <cell r="AF1372">
            <v>606.47910599988211</v>
          </cell>
        </row>
        <row r="1373">
          <cell r="M1373">
            <v>0</v>
          </cell>
          <cell r="N1373">
            <v>0</v>
          </cell>
          <cell r="O1373" t="str">
            <v/>
          </cell>
          <cell r="P1373">
            <v>0</v>
          </cell>
          <cell r="Q1373">
            <v>0</v>
          </cell>
          <cell r="R1373">
            <v>0</v>
          </cell>
          <cell r="AA1373">
            <v>0</v>
          </cell>
          <cell r="AD1373" t="e">
            <v>#DIV/0!</v>
          </cell>
          <cell r="AE1373" t="e">
            <v>#DIV/0!</v>
          </cell>
          <cell r="AF1373" t="e">
            <v>#DIV/0!</v>
          </cell>
        </row>
        <row r="1374">
          <cell r="M1374">
            <v>0</v>
          </cell>
          <cell r="N1374">
            <v>0</v>
          </cell>
          <cell r="O1374" t="str">
            <v/>
          </cell>
          <cell r="P1374">
            <v>1</v>
          </cell>
          <cell r="Q1374">
            <v>0</v>
          </cell>
          <cell r="R1374">
            <v>0</v>
          </cell>
          <cell r="AA1374">
            <v>0</v>
          </cell>
          <cell r="AD1374">
            <v>0</v>
          </cell>
          <cell r="AE1374">
            <v>0</v>
          </cell>
          <cell r="AF1374">
            <v>0</v>
          </cell>
        </row>
        <row r="1375">
          <cell r="M1375" t="str">
            <v>Reh1000</v>
          </cell>
          <cell r="N1375" t="str">
            <v>Réhausse robot h&lt;1000mm</v>
          </cell>
          <cell r="O1375" t="str">
            <v>Robot extension h&lt;1000mm</v>
          </cell>
          <cell r="P1375">
            <v>1</v>
          </cell>
          <cell r="Q1375">
            <v>0</v>
          </cell>
          <cell r="R1375" t="str">
            <v/>
          </cell>
          <cell r="X1375">
            <v>0</v>
          </cell>
          <cell r="Y1375">
            <v>29.809500000000003</v>
          </cell>
          <cell r="Z1375">
            <v>10.5</v>
          </cell>
          <cell r="AA1375">
            <v>40.3095</v>
          </cell>
          <cell r="AD1375">
            <v>0</v>
          </cell>
          <cell r="AE1375">
            <v>29.809500000000003</v>
          </cell>
          <cell r="AF1375">
            <v>10.5</v>
          </cell>
        </row>
        <row r="1376">
          <cell r="M1376" t="str">
            <v>Robotnu7</v>
          </cell>
          <cell r="N1376" t="str">
            <v>Robot nu bras 3,00m / 210 Kg</v>
          </cell>
          <cell r="O1376" t="str">
            <v>Robot bare arm 3.00m / 210 Kg</v>
          </cell>
          <cell r="P1376">
            <v>1</v>
          </cell>
          <cell r="Q1376">
            <v>0</v>
          </cell>
          <cell r="R1376" t="str">
            <v/>
          </cell>
          <cell r="X1376">
            <v>0</v>
          </cell>
          <cell r="Y1376">
            <v>0</v>
          </cell>
          <cell r="Z1376">
            <v>0</v>
          </cell>
          <cell r="AA1376">
            <v>0</v>
          </cell>
          <cell r="AD1376">
            <v>0</v>
          </cell>
          <cell r="AE1376">
            <v>0</v>
          </cell>
          <cell r="AF1376">
            <v>0</v>
          </cell>
        </row>
        <row r="1377">
          <cell r="M1377" t="str">
            <v>Robotintégration-V11</v>
          </cell>
          <cell r="N1377" t="str">
            <v>Intégration robot + baie sur site -V11</v>
          </cell>
          <cell r="O1377" t="str">
            <v>Robot + bay integration on site -V11</v>
          </cell>
          <cell r="P1377">
            <v>1</v>
          </cell>
          <cell r="Q1377">
            <v>0</v>
          </cell>
          <cell r="R1377" t="str">
            <v/>
          </cell>
          <cell r="X1377">
            <v>272.35057499999999</v>
          </cell>
          <cell r="Y1377">
            <v>862.84800000000007</v>
          </cell>
          <cell r="Z1377">
            <v>1585.7331209995875</v>
          </cell>
          <cell r="AA1377">
            <v>2720.9316959995876</v>
          </cell>
          <cell r="AD1377">
            <v>272.35057499999999</v>
          </cell>
          <cell r="AE1377">
            <v>862.84800000000007</v>
          </cell>
          <cell r="AF1377">
            <v>1585.7331209995875</v>
          </cell>
        </row>
        <row r="1378">
          <cell r="M1378" t="str">
            <v>M</v>
          </cell>
          <cell r="N1378" t="str">
            <v>Applicatif Robot M</v>
          </cell>
          <cell r="O1378" t="str">
            <v>Robot Application M</v>
          </cell>
          <cell r="P1378">
            <v>1</v>
          </cell>
          <cell r="Q1378">
            <v>0</v>
          </cell>
          <cell r="R1378" t="str">
            <v/>
          </cell>
          <cell r="X1378">
            <v>49.139999999999993</v>
          </cell>
          <cell r="Y1378">
            <v>72.995999999999995</v>
          </cell>
          <cell r="Z1378">
            <v>78.75</v>
          </cell>
          <cell r="AA1378">
            <v>200.886</v>
          </cell>
          <cell r="AD1378">
            <v>49.139999999999993</v>
          </cell>
          <cell r="AE1378">
            <v>72.995999999999995</v>
          </cell>
          <cell r="AF1378">
            <v>78.75</v>
          </cell>
        </row>
        <row r="1379">
          <cell r="M1379" t="str">
            <v>TrajMan</v>
          </cell>
          <cell r="N1379" t="str">
            <v>Trajectoire de manutention</v>
          </cell>
          <cell r="O1379" t="str">
            <v>Handling path</v>
          </cell>
          <cell r="P1379">
            <v>3</v>
          </cell>
          <cell r="Q1379" t="str">
            <v>Prise OP33 et 34 Dépsoe OP35</v>
          </cell>
          <cell r="R1379" t="str">
            <v/>
          </cell>
          <cell r="X1379">
            <v>0</v>
          </cell>
          <cell r="Y1379">
            <v>0</v>
          </cell>
          <cell r="Z1379">
            <v>0</v>
          </cell>
          <cell r="AA1379">
            <v>0</v>
          </cell>
          <cell r="AD1379">
            <v>0</v>
          </cell>
          <cell r="AE1379">
            <v>0</v>
          </cell>
          <cell r="AF1379">
            <v>0</v>
          </cell>
        </row>
        <row r="1380">
          <cell r="M1380" t="str">
            <v>EchCodeTraj</v>
          </cell>
          <cell r="N1380" t="str">
            <v>Echange Code Trajectoire avec baie robot</v>
          </cell>
          <cell r="O1380" t="str">
            <v>Exchange of Trajectory Code with robot bay</v>
          </cell>
          <cell r="P1380">
            <v>2</v>
          </cell>
          <cell r="Q1380">
            <v>0</v>
          </cell>
          <cell r="R1380" t="str">
            <v/>
          </cell>
          <cell r="X1380">
            <v>23.625</v>
          </cell>
          <cell r="Y1380">
            <v>0</v>
          </cell>
          <cell r="Z1380">
            <v>151.70826659987034</v>
          </cell>
          <cell r="AA1380">
            <v>175.33326659987034</v>
          </cell>
          <cell r="AD1380">
            <v>11.8125</v>
          </cell>
          <cell r="AE1380">
            <v>0</v>
          </cell>
          <cell r="AF1380">
            <v>75.854133299935171</v>
          </cell>
        </row>
        <row r="1381">
          <cell r="M1381" t="str">
            <v>HEtudAUT</v>
          </cell>
          <cell r="N1381" t="str">
            <v>Une heure d'études automatismes</v>
          </cell>
          <cell r="O1381" t="str">
            <v>One hour of automation studies</v>
          </cell>
          <cell r="P1381">
            <v>1</v>
          </cell>
          <cell r="Q1381" t="str">
            <v>Complement Hetude AF+Marguerite+Prog</v>
          </cell>
          <cell r="R1381" t="str">
            <v/>
          </cell>
          <cell r="X1381">
            <v>65</v>
          </cell>
          <cell r="Y1381">
            <v>0</v>
          </cell>
          <cell r="Z1381">
            <v>0</v>
          </cell>
          <cell r="AA1381">
            <v>65</v>
          </cell>
          <cell r="AD1381">
            <v>65</v>
          </cell>
          <cell r="AE1381">
            <v>0</v>
          </cell>
          <cell r="AF1381">
            <v>0</v>
          </cell>
        </row>
        <row r="1382">
          <cell r="M1382" t="str">
            <v>VerrineRobot</v>
          </cell>
          <cell r="N1382" t="str">
            <v>Verrine Robot</v>
          </cell>
          <cell r="O1382" t="str">
            <v>To make</v>
          </cell>
          <cell r="P1382">
            <v>1</v>
          </cell>
          <cell r="Q1382">
            <v>0</v>
          </cell>
          <cell r="R1382" t="str">
            <v/>
          </cell>
          <cell r="AA1382">
            <v>0</v>
          </cell>
          <cell r="AD1382">
            <v>0</v>
          </cell>
          <cell r="AE1382">
            <v>0</v>
          </cell>
          <cell r="AF1382">
            <v>0</v>
          </cell>
        </row>
        <row r="1383">
          <cell r="M1383">
            <v>0</v>
          </cell>
          <cell r="N1383">
            <v>0</v>
          </cell>
          <cell r="O1383" t="str">
            <v/>
          </cell>
          <cell r="P1383">
            <v>0</v>
          </cell>
          <cell r="Q1383">
            <v>0</v>
          </cell>
          <cell r="R1383">
            <v>0</v>
          </cell>
          <cell r="AA1383">
            <v>0</v>
          </cell>
          <cell r="AD1383" t="e">
            <v>#DIV/0!</v>
          </cell>
          <cell r="AE1383" t="e">
            <v>#DIV/0!</v>
          </cell>
          <cell r="AF1383" t="e">
            <v>#DIV/0!</v>
          </cell>
        </row>
        <row r="1384">
          <cell r="M1384">
            <v>0</v>
          </cell>
          <cell r="N1384">
            <v>0</v>
          </cell>
          <cell r="O1384" t="str">
            <v/>
          </cell>
          <cell r="P1384">
            <v>1</v>
          </cell>
          <cell r="Q1384">
            <v>0</v>
          </cell>
          <cell r="R1384">
            <v>0</v>
          </cell>
          <cell r="AA1384">
            <v>0</v>
          </cell>
          <cell r="AD1384">
            <v>0</v>
          </cell>
          <cell r="AE1384">
            <v>0</v>
          </cell>
          <cell r="AF1384">
            <v>0</v>
          </cell>
        </row>
        <row r="1385">
          <cell r="M1385" t="str">
            <v>PoutreCentMPRModFrs</v>
          </cell>
          <cell r="N1385" t="str">
            <v>Poutre Centrale pour MPR Modulaire du commerce</v>
          </cell>
          <cell r="O1385" t="str">
            <v>Beam 1 Mt (any diameter) for gripper</v>
          </cell>
          <cell r="P1385">
            <v>1</v>
          </cell>
          <cell r="Q1385">
            <v>0</v>
          </cell>
          <cell r="R1385" t="str">
            <v/>
          </cell>
          <cell r="AA1385">
            <v>0</v>
          </cell>
          <cell r="AD1385">
            <v>0</v>
          </cell>
          <cell r="AE1385">
            <v>0</v>
          </cell>
          <cell r="AF1385">
            <v>0</v>
          </cell>
        </row>
        <row r="1386">
          <cell r="M1386" t="str">
            <v>SuppGrandMPRFrs</v>
          </cell>
          <cell r="N1386" t="str">
            <v>Supplément coût pour un grand préhenseur Commerce</v>
          </cell>
          <cell r="O1386" t="str">
            <v>Additional cost for a large trade gripper</v>
          </cell>
          <cell r="P1386">
            <v>1</v>
          </cell>
          <cell r="Q1386">
            <v>0</v>
          </cell>
          <cell r="R1386" t="str">
            <v/>
          </cell>
          <cell r="AA1386">
            <v>0</v>
          </cell>
          <cell r="AD1386">
            <v>0</v>
          </cell>
          <cell r="AE1386">
            <v>0</v>
          </cell>
          <cell r="AF1386">
            <v>0</v>
          </cell>
        </row>
        <row r="1387">
          <cell r="M1387" t="str">
            <v>BoutPoutreMPRFrs</v>
          </cell>
          <cell r="N1387" t="str">
            <v>Compl fixation bout poutre ou preh double Commerce</v>
          </cell>
          <cell r="O1387" t="str">
            <v>Complement fixing beam end or double gripper trade</v>
          </cell>
          <cell r="P1387">
            <v>1</v>
          </cell>
          <cell r="Q1387">
            <v>0</v>
          </cell>
          <cell r="R1387" t="str">
            <v/>
          </cell>
          <cell r="AA1387">
            <v>0</v>
          </cell>
          <cell r="AD1387">
            <v>0</v>
          </cell>
          <cell r="AE1387">
            <v>0</v>
          </cell>
          <cell r="AF1387">
            <v>0</v>
          </cell>
        </row>
        <row r="1388">
          <cell r="M1388" t="str">
            <v>RefSer40RotulPreh</v>
          </cell>
          <cell r="N1388" t="str">
            <v xml:space="preserve">Serrage 40 DIN Touche rotulée + Appui tous types </v>
          </cell>
          <cell r="O1388" t="str">
            <v>Clamping 40 DIN Key ball joint + All types of support</v>
          </cell>
          <cell r="P1388">
            <v>4</v>
          </cell>
          <cell r="Q1388" t="str">
            <v>Face A</v>
          </cell>
          <cell r="R1388" t="str">
            <v/>
          </cell>
          <cell r="X1388">
            <v>49.14</v>
          </cell>
          <cell r="Y1388">
            <v>284.0292</v>
          </cell>
          <cell r="Z1388">
            <v>151.20000000000002</v>
          </cell>
          <cell r="AA1388">
            <v>484.36919999999998</v>
          </cell>
          <cell r="AD1388">
            <v>12.285</v>
          </cell>
          <cell r="AE1388">
            <v>71.007300000000001</v>
          </cell>
          <cell r="AF1388">
            <v>37.800000000000004</v>
          </cell>
        </row>
        <row r="1389">
          <cell r="M1389" t="str">
            <v>PilSeulPreh</v>
          </cell>
          <cell r="N1389" t="str">
            <v xml:space="preserve">Pilote fixe sans poteau ou Pilote préhenseur avec </v>
          </cell>
          <cell r="O1389" t="str">
            <v>Fixed pin for gripper</v>
          </cell>
          <cell r="P1389">
            <v>1</v>
          </cell>
          <cell r="Q1389" t="str">
            <v>Face A</v>
          </cell>
          <cell r="R1389" t="str">
            <v/>
          </cell>
          <cell r="X1389">
            <v>0</v>
          </cell>
          <cell r="Y1389">
            <v>0</v>
          </cell>
          <cell r="Z1389">
            <v>0</v>
          </cell>
          <cell r="AA1389">
            <v>0</v>
          </cell>
          <cell r="AD1389">
            <v>0</v>
          </cell>
          <cell r="AE1389">
            <v>0</v>
          </cell>
          <cell r="AF1389">
            <v>0</v>
          </cell>
        </row>
        <row r="1390">
          <cell r="M1390" t="str">
            <v>PPinducPreh</v>
          </cell>
          <cell r="N1390" t="str">
            <v>Détecteur inductif présence pièce sur Préhenseur a</v>
          </cell>
          <cell r="O1390" t="str">
            <v>Inductive part presence detector on Gripper</v>
          </cell>
          <cell r="P1390">
            <v>1</v>
          </cell>
          <cell r="Q1390" t="str">
            <v>Face A</v>
          </cell>
          <cell r="R1390" t="str">
            <v/>
          </cell>
          <cell r="X1390">
            <v>12.285</v>
          </cell>
          <cell r="Y1390">
            <v>37.65825000000001</v>
          </cell>
          <cell r="Z1390">
            <v>9.4500000000000011</v>
          </cell>
          <cell r="AA1390">
            <v>59.393250000000009</v>
          </cell>
          <cell r="AD1390">
            <v>12.285</v>
          </cell>
          <cell r="AE1390">
            <v>37.65825000000001</v>
          </cell>
          <cell r="AF1390">
            <v>9.4500000000000011</v>
          </cell>
        </row>
        <row r="1391">
          <cell r="M1391" t="str">
            <v>DistribPreh</v>
          </cell>
          <cell r="N1391" t="str">
            <v>Distributeur taille 2 sur Préhenseur</v>
          </cell>
          <cell r="O1391" t="str">
            <v>Dispenser size 2 on Gripper</v>
          </cell>
          <cell r="P1391">
            <v>2</v>
          </cell>
          <cell r="Q1391" t="str">
            <v>Face A</v>
          </cell>
          <cell r="R1391" t="str">
            <v/>
          </cell>
          <cell r="X1391">
            <v>24.57</v>
          </cell>
          <cell r="Y1391">
            <v>325.39499999999998</v>
          </cell>
          <cell r="Z1391">
            <v>37.800000000000004</v>
          </cell>
          <cell r="AA1391">
            <v>387.76499999999999</v>
          </cell>
          <cell r="AD1391">
            <v>12.285</v>
          </cell>
          <cell r="AE1391">
            <v>162.69749999999999</v>
          </cell>
          <cell r="AF1391">
            <v>18.900000000000002</v>
          </cell>
        </row>
        <row r="1392">
          <cell r="M1392" t="str">
            <v>RefSer40RotulPreh</v>
          </cell>
          <cell r="N1392" t="str">
            <v xml:space="preserve">Serrage 40 DIN Touche rotulée + Appui tous types </v>
          </cell>
          <cell r="O1392" t="str">
            <v>Clamping 40 DIN Key ball joint + All types of support</v>
          </cell>
          <cell r="P1392">
            <v>4</v>
          </cell>
          <cell r="Q1392" t="str">
            <v>Face B</v>
          </cell>
          <cell r="R1392" t="str">
            <v>02</v>
          </cell>
          <cell r="X1392">
            <v>49.14</v>
          </cell>
          <cell r="Y1392">
            <v>284.0292</v>
          </cell>
          <cell r="Z1392">
            <v>151.20000000000002</v>
          </cell>
          <cell r="AA1392">
            <v>484.36919999999998</v>
          </cell>
          <cell r="AD1392">
            <v>12.285</v>
          </cell>
          <cell r="AE1392">
            <v>71.007300000000001</v>
          </cell>
          <cell r="AF1392">
            <v>37.800000000000004</v>
          </cell>
        </row>
        <row r="1393">
          <cell r="M1393" t="str">
            <v>PilSeulPreh</v>
          </cell>
          <cell r="N1393" t="str">
            <v xml:space="preserve">Pilote fixe sans poteau ou Pilote préhenseur avec </v>
          </cell>
          <cell r="O1393" t="str">
            <v>Fixed pin for gripper</v>
          </cell>
          <cell r="P1393">
            <v>1</v>
          </cell>
          <cell r="Q1393" t="str">
            <v>Face B</v>
          </cell>
          <cell r="R1393" t="str">
            <v>02</v>
          </cell>
          <cell r="X1393">
            <v>0</v>
          </cell>
          <cell r="Y1393">
            <v>0</v>
          </cell>
          <cell r="Z1393">
            <v>0</v>
          </cell>
          <cell r="AA1393">
            <v>0</v>
          </cell>
          <cell r="AD1393">
            <v>0</v>
          </cell>
          <cell r="AE1393">
            <v>0</v>
          </cell>
          <cell r="AF1393">
            <v>0</v>
          </cell>
        </row>
        <row r="1394">
          <cell r="M1394" t="str">
            <v>PPinducPreh</v>
          </cell>
          <cell r="N1394" t="str">
            <v>Détecteur inductif présence pièce sur Préhenseur a</v>
          </cell>
          <cell r="O1394" t="str">
            <v>Inductive part presence detector on Gripper</v>
          </cell>
          <cell r="P1394">
            <v>1</v>
          </cell>
          <cell r="Q1394" t="str">
            <v>Face B</v>
          </cell>
          <cell r="R1394" t="str">
            <v>02</v>
          </cell>
          <cell r="X1394">
            <v>12.285</v>
          </cell>
          <cell r="Y1394">
            <v>37.65825000000001</v>
          </cell>
          <cell r="Z1394">
            <v>9.4500000000000011</v>
          </cell>
          <cell r="AA1394">
            <v>59.393250000000009</v>
          </cell>
          <cell r="AD1394">
            <v>12.285</v>
          </cell>
          <cell r="AE1394">
            <v>37.65825000000001</v>
          </cell>
          <cell r="AF1394">
            <v>9.4500000000000011</v>
          </cell>
        </row>
        <row r="1395">
          <cell r="M1395" t="str">
            <v>DistribPreh</v>
          </cell>
          <cell r="N1395" t="str">
            <v>Distributeur taille 2 sur Préhenseur</v>
          </cell>
          <cell r="O1395" t="str">
            <v>Dispenser size 2 on Gripper</v>
          </cell>
          <cell r="P1395">
            <v>2</v>
          </cell>
          <cell r="Q1395" t="str">
            <v>Face B</v>
          </cell>
          <cell r="R1395" t="str">
            <v>02</v>
          </cell>
          <cell r="X1395">
            <v>24.57</v>
          </cell>
          <cell r="Y1395">
            <v>325.39499999999998</v>
          </cell>
          <cell r="Z1395">
            <v>37.800000000000004</v>
          </cell>
          <cell r="AA1395">
            <v>387.76499999999999</v>
          </cell>
          <cell r="AD1395">
            <v>12.285</v>
          </cell>
          <cell r="AE1395">
            <v>162.69749999999999</v>
          </cell>
          <cell r="AF1395">
            <v>18.900000000000002</v>
          </cell>
        </row>
        <row r="1396">
          <cell r="M1396" t="str">
            <v>AppuiDrageoir</v>
          </cell>
          <cell r="N1396" t="str">
            <v xml:space="preserve">Appui seul ou drageoir seul (toutes largeurs) </v>
          </cell>
          <cell r="O1396" t="str">
            <v xml:space="preserve">support only or sucker only (all widths) </v>
          </cell>
          <cell r="P1396">
            <v>4</v>
          </cell>
          <cell r="Q1396" t="str">
            <v>Face A</v>
          </cell>
          <cell r="R1396" t="str">
            <v/>
          </cell>
          <cell r="X1396">
            <v>0</v>
          </cell>
          <cell r="Y1396">
            <v>0</v>
          </cell>
          <cell r="Z1396">
            <v>0</v>
          </cell>
          <cell r="AA1396">
            <v>0</v>
          </cell>
          <cell r="AD1396">
            <v>0</v>
          </cell>
          <cell r="AE1396">
            <v>0</v>
          </cell>
          <cell r="AF1396">
            <v>0</v>
          </cell>
        </row>
        <row r="1397">
          <cell r="M1397" t="str">
            <v>AppuiDrageoir</v>
          </cell>
          <cell r="N1397" t="str">
            <v xml:space="preserve">Appui seul ou drageoir seul (toutes largeurs) </v>
          </cell>
          <cell r="O1397" t="str">
            <v xml:space="preserve">support only or sucker only (all widths) </v>
          </cell>
          <cell r="P1397">
            <v>4</v>
          </cell>
          <cell r="Q1397" t="str">
            <v>Face B</v>
          </cell>
          <cell r="R1397" t="str">
            <v>02</v>
          </cell>
          <cell r="X1397">
            <v>0</v>
          </cell>
          <cell r="Y1397">
            <v>0</v>
          </cell>
          <cell r="Z1397">
            <v>0</v>
          </cell>
          <cell r="AA1397">
            <v>0</v>
          </cell>
          <cell r="AD1397">
            <v>0</v>
          </cell>
          <cell r="AE1397">
            <v>0</v>
          </cell>
          <cell r="AF1397">
            <v>0</v>
          </cell>
        </row>
        <row r="1398">
          <cell r="M1398" t="str">
            <v>PilMobPreh</v>
          </cell>
          <cell r="N1398" t="str">
            <v>Pilote escamotable sur Préhenseur avec antenne sup</v>
          </cell>
          <cell r="O1398" t="str">
            <v>Retractable pin on Gripper</v>
          </cell>
          <cell r="P1398">
            <v>2</v>
          </cell>
          <cell r="Q1398" t="str">
            <v>Face A</v>
          </cell>
          <cell r="R1398" t="str">
            <v/>
          </cell>
          <cell r="X1398">
            <v>24.57</v>
          </cell>
          <cell r="Y1398">
            <v>142.0146</v>
          </cell>
          <cell r="Z1398">
            <v>75.600000000000009</v>
          </cell>
          <cell r="AA1398">
            <v>242.18459999999999</v>
          </cell>
          <cell r="AD1398">
            <v>12.285</v>
          </cell>
          <cell r="AE1398">
            <v>71.007300000000001</v>
          </cell>
          <cell r="AF1398">
            <v>37.800000000000004</v>
          </cell>
        </row>
        <row r="1399">
          <cell r="M1399" t="str">
            <v>PilMobPreh</v>
          </cell>
          <cell r="N1399" t="str">
            <v>Pilote escamotable sur Préhenseur avec antenne sup</v>
          </cell>
          <cell r="O1399" t="str">
            <v>Retractable pin on Gripper</v>
          </cell>
          <cell r="P1399">
            <v>2</v>
          </cell>
          <cell r="Q1399" t="str">
            <v>Face B</v>
          </cell>
          <cell r="R1399" t="str">
            <v>02</v>
          </cell>
          <cell r="X1399">
            <v>24.57</v>
          </cell>
          <cell r="Y1399">
            <v>142.0146</v>
          </cell>
          <cell r="Z1399">
            <v>75.600000000000009</v>
          </cell>
          <cell r="AA1399">
            <v>242.18459999999999</v>
          </cell>
          <cell r="AD1399">
            <v>12.285</v>
          </cell>
          <cell r="AE1399">
            <v>71.007300000000001</v>
          </cell>
          <cell r="AF1399">
            <v>37.800000000000004</v>
          </cell>
        </row>
        <row r="1400">
          <cell r="M1400" t="str">
            <v>Aval</v>
          </cell>
          <cell r="N1400" t="str">
            <v>Avaloir</v>
          </cell>
          <cell r="O1400" t="str">
            <v>Guide</v>
          </cell>
          <cell r="P1400">
            <v>5</v>
          </cell>
          <cell r="Q1400" t="str">
            <v>Face A</v>
          </cell>
          <cell r="R1400" t="str">
            <v/>
          </cell>
          <cell r="X1400">
            <v>0</v>
          </cell>
          <cell r="Y1400">
            <v>0</v>
          </cell>
          <cell r="Z1400">
            <v>0</v>
          </cell>
          <cell r="AA1400">
            <v>0</v>
          </cell>
          <cell r="AD1400">
            <v>0</v>
          </cell>
          <cell r="AE1400">
            <v>0</v>
          </cell>
          <cell r="AF1400">
            <v>0</v>
          </cell>
        </row>
        <row r="1401">
          <cell r="M1401" t="str">
            <v>Aval</v>
          </cell>
          <cell r="N1401" t="str">
            <v>Avaloir</v>
          </cell>
          <cell r="O1401" t="str">
            <v>Guide</v>
          </cell>
          <cell r="P1401">
            <v>5</v>
          </cell>
          <cell r="Q1401" t="str">
            <v>Face B</v>
          </cell>
          <cell r="R1401" t="str">
            <v>02</v>
          </cell>
          <cell r="X1401">
            <v>0</v>
          </cell>
          <cell r="Y1401">
            <v>0</v>
          </cell>
          <cell r="Z1401">
            <v>0</v>
          </cell>
          <cell r="AA1401">
            <v>0</v>
          </cell>
          <cell r="AD1401">
            <v>0</v>
          </cell>
          <cell r="AE1401">
            <v>0</v>
          </cell>
          <cell r="AF1401">
            <v>0</v>
          </cell>
        </row>
        <row r="1402">
          <cell r="M1402">
            <v>0</v>
          </cell>
          <cell r="N1402">
            <v>0</v>
          </cell>
          <cell r="O1402" t="str">
            <v/>
          </cell>
          <cell r="P1402">
            <v>0</v>
          </cell>
          <cell r="Q1402">
            <v>0</v>
          </cell>
          <cell r="R1402">
            <v>0</v>
          </cell>
          <cell r="AA1402">
            <v>0</v>
          </cell>
          <cell r="AD1402" t="e">
            <v>#DIV/0!</v>
          </cell>
          <cell r="AE1402" t="e">
            <v>#DIV/0!</v>
          </cell>
          <cell r="AF1402" t="e">
            <v>#DIV/0!</v>
          </cell>
        </row>
        <row r="1403">
          <cell r="M1403">
            <v>0</v>
          </cell>
          <cell r="N1403">
            <v>0</v>
          </cell>
          <cell r="O1403" t="str">
            <v/>
          </cell>
          <cell r="P1403">
            <v>1</v>
          </cell>
          <cell r="Q1403">
            <v>0</v>
          </cell>
          <cell r="R1403">
            <v>0</v>
          </cell>
          <cell r="AA1403">
            <v>0</v>
          </cell>
          <cell r="AD1403">
            <v>0</v>
          </cell>
          <cell r="AE1403">
            <v>0</v>
          </cell>
          <cell r="AF1403">
            <v>0</v>
          </cell>
        </row>
        <row r="1404">
          <cell r="M1404" t="str">
            <v>Reh1000</v>
          </cell>
          <cell r="N1404" t="str">
            <v>Réhausse robot h&lt;1000mm</v>
          </cell>
          <cell r="O1404" t="str">
            <v>Robot extension h&lt;1000mm</v>
          </cell>
          <cell r="P1404">
            <v>1</v>
          </cell>
          <cell r="Q1404">
            <v>0</v>
          </cell>
          <cell r="R1404" t="str">
            <v/>
          </cell>
          <cell r="X1404">
            <v>0</v>
          </cell>
          <cell r="Y1404">
            <v>29.809500000000003</v>
          </cell>
          <cell r="Z1404">
            <v>10.5</v>
          </cell>
          <cell r="AA1404">
            <v>40.3095</v>
          </cell>
          <cell r="AD1404">
            <v>0</v>
          </cell>
          <cell r="AE1404">
            <v>29.809500000000003</v>
          </cell>
          <cell r="AF1404">
            <v>10.5</v>
          </cell>
        </row>
        <row r="1405">
          <cell r="M1405" t="str">
            <v>Robotnu1</v>
          </cell>
          <cell r="N1405" t="str">
            <v>Robot nu bras 2,65m / 165 Kg</v>
          </cell>
          <cell r="O1405" t="str">
            <v>Robot bare arm 2.65m / 165 Kg</v>
          </cell>
          <cell r="P1405">
            <v>1</v>
          </cell>
          <cell r="Q1405">
            <v>0</v>
          </cell>
          <cell r="R1405" t="str">
            <v/>
          </cell>
          <cell r="X1405">
            <v>0</v>
          </cell>
          <cell r="Y1405">
            <v>0</v>
          </cell>
          <cell r="Z1405">
            <v>0</v>
          </cell>
          <cell r="AA1405">
            <v>0</v>
          </cell>
          <cell r="AD1405">
            <v>0</v>
          </cell>
          <cell r="AE1405">
            <v>0</v>
          </cell>
          <cell r="AF1405">
            <v>0</v>
          </cell>
        </row>
        <row r="1406">
          <cell r="M1406" t="str">
            <v>Robotintégration-V11</v>
          </cell>
          <cell r="N1406" t="str">
            <v>Intégration robot + baie sur site -V11</v>
          </cell>
          <cell r="O1406" t="str">
            <v>Robot + bay integration on site -V11</v>
          </cell>
          <cell r="P1406">
            <v>1</v>
          </cell>
          <cell r="Q1406">
            <v>0</v>
          </cell>
          <cell r="R1406" t="str">
            <v/>
          </cell>
          <cell r="X1406">
            <v>272.35057499999999</v>
          </cell>
          <cell r="Y1406">
            <v>862.84800000000007</v>
          </cell>
          <cell r="Z1406">
            <v>1585.7331209995875</v>
          </cell>
          <cell r="AA1406">
            <v>2720.9316959995876</v>
          </cell>
          <cell r="AD1406">
            <v>272.35057499999999</v>
          </cell>
          <cell r="AE1406">
            <v>862.84800000000007</v>
          </cell>
          <cell r="AF1406">
            <v>1585.7331209995875</v>
          </cell>
        </row>
        <row r="1407">
          <cell r="M1407" t="str">
            <v>SEL-MF</v>
          </cell>
          <cell r="N1407" t="str">
            <v>Applicatif Robot SEL en Moyenne Fréquence</v>
          </cell>
          <cell r="O1407" t="str">
            <v>Medium Frequency SEL Robot Application</v>
          </cell>
          <cell r="P1407">
            <v>1</v>
          </cell>
          <cell r="Q1407">
            <v>0</v>
          </cell>
          <cell r="R1407" t="str">
            <v/>
          </cell>
          <cell r="X1407">
            <v>21.930300000000003</v>
          </cell>
          <cell r="Y1407">
            <v>1168.179075</v>
          </cell>
          <cell r="Z1407">
            <v>772.458302999941</v>
          </cell>
          <cell r="AA1407">
            <v>1962.567677999941</v>
          </cell>
          <cell r="AD1407">
            <v>21.930300000000003</v>
          </cell>
          <cell r="AE1407">
            <v>1168.179075</v>
          </cell>
          <cell r="AF1407">
            <v>772.458302999941</v>
          </cell>
        </row>
        <row r="1408">
          <cell r="M1408" t="str">
            <v>TrajSoud</v>
          </cell>
          <cell r="N1408" t="str">
            <v>Trajectoire de soudure(clinchage, arc tiré, rivet)</v>
          </cell>
          <cell r="O1408" t="str">
            <v>Welding path (clinching, pulled arc, rivet)</v>
          </cell>
          <cell r="P1408">
            <v>1</v>
          </cell>
          <cell r="Q1408" t="str">
            <v>OP35</v>
          </cell>
          <cell r="R1408" t="str">
            <v/>
          </cell>
          <cell r="X1408">
            <v>0</v>
          </cell>
          <cell r="Y1408">
            <v>0</v>
          </cell>
          <cell r="Z1408">
            <v>0</v>
          </cell>
          <cell r="AA1408">
            <v>0</v>
          </cell>
          <cell r="AD1408">
            <v>0</v>
          </cell>
          <cell r="AE1408">
            <v>0</v>
          </cell>
          <cell r="AF1408">
            <v>0</v>
          </cell>
        </row>
        <row r="1409">
          <cell r="M1409" t="str">
            <v>EchCodeTraj</v>
          </cell>
          <cell r="N1409" t="str">
            <v>Echange Code Trajectoire avec baie robot</v>
          </cell>
          <cell r="O1409" t="str">
            <v>Exchange of Trajectory Code with robot bay</v>
          </cell>
          <cell r="P1409">
            <v>1</v>
          </cell>
          <cell r="Q1409">
            <v>0</v>
          </cell>
          <cell r="R1409" t="str">
            <v/>
          </cell>
          <cell r="X1409">
            <v>11.8125</v>
          </cell>
          <cell r="Y1409">
            <v>0</v>
          </cell>
          <cell r="Z1409">
            <v>75.854133299935171</v>
          </cell>
          <cell r="AA1409">
            <v>87.666633299935171</v>
          </cell>
          <cell r="AD1409">
            <v>11.8125</v>
          </cell>
          <cell r="AE1409">
            <v>0</v>
          </cell>
          <cell r="AF1409">
            <v>75.854133299935171</v>
          </cell>
        </row>
        <row r="1410">
          <cell r="M1410" t="str">
            <v>HEtudAUT</v>
          </cell>
          <cell r="N1410" t="str">
            <v>Une heure d'études automatismes</v>
          </cell>
          <cell r="O1410" t="str">
            <v>One hour of automation studies</v>
          </cell>
          <cell r="P1410">
            <v>1</v>
          </cell>
          <cell r="Q1410" t="str">
            <v>Complement Hetude AF+Marguerite+Prog</v>
          </cell>
          <cell r="R1410" t="str">
            <v/>
          </cell>
          <cell r="X1410">
            <v>65</v>
          </cell>
          <cell r="Y1410">
            <v>0</v>
          </cell>
          <cell r="Z1410">
            <v>0</v>
          </cell>
          <cell r="AA1410">
            <v>65</v>
          </cell>
          <cell r="AD1410">
            <v>65</v>
          </cell>
          <cell r="AE1410">
            <v>0</v>
          </cell>
          <cell r="AF1410">
            <v>0</v>
          </cell>
        </row>
        <row r="1411">
          <cell r="M1411" t="str">
            <v>VerrineRobot</v>
          </cell>
          <cell r="N1411" t="str">
            <v>Verrine Robot</v>
          </cell>
          <cell r="O1411" t="str">
            <v>To make</v>
          </cell>
          <cell r="P1411">
            <v>1</v>
          </cell>
          <cell r="Q1411">
            <v>0</v>
          </cell>
          <cell r="R1411" t="str">
            <v/>
          </cell>
          <cell r="AA1411">
            <v>0</v>
          </cell>
          <cell r="AD1411">
            <v>0</v>
          </cell>
          <cell r="AE1411">
            <v>0</v>
          </cell>
          <cell r="AF1411">
            <v>0</v>
          </cell>
        </row>
        <row r="1412">
          <cell r="M1412">
            <v>0</v>
          </cell>
          <cell r="N1412">
            <v>0</v>
          </cell>
          <cell r="O1412" t="str">
            <v/>
          </cell>
          <cell r="P1412">
            <v>0</v>
          </cell>
          <cell r="Q1412">
            <v>0</v>
          </cell>
          <cell r="R1412">
            <v>0</v>
          </cell>
          <cell r="AA1412">
            <v>0</v>
          </cell>
          <cell r="AD1412" t="e">
            <v>#DIV/0!</v>
          </cell>
          <cell r="AE1412" t="e">
            <v>#DIV/0!</v>
          </cell>
          <cell r="AF1412" t="e">
            <v>#DIV/0!</v>
          </cell>
        </row>
        <row r="1413">
          <cell r="M1413">
            <v>0</v>
          </cell>
          <cell r="N1413">
            <v>0</v>
          </cell>
          <cell r="O1413" t="str">
            <v/>
          </cell>
          <cell r="P1413">
            <v>1</v>
          </cell>
          <cell r="Q1413">
            <v>0</v>
          </cell>
          <cell r="R1413">
            <v>0</v>
          </cell>
          <cell r="AA1413">
            <v>0</v>
          </cell>
          <cell r="AD1413">
            <v>0</v>
          </cell>
          <cell r="AE1413">
            <v>0</v>
          </cell>
          <cell r="AF1413">
            <v>0</v>
          </cell>
        </row>
        <row r="1414">
          <cell r="M1414" t="str">
            <v>RodFixeNew</v>
          </cell>
          <cell r="N1414" t="str">
            <v>Rodeuse fixe (Std New)</v>
          </cell>
          <cell r="O1414" t="str">
            <v>Tip dreser fix (new)</v>
          </cell>
          <cell r="P1414">
            <v>1</v>
          </cell>
          <cell r="Q1414" t="str">
            <v>Choix suivant les cas</v>
          </cell>
          <cell r="R1414" t="str">
            <v/>
          </cell>
          <cell r="X1414">
            <v>20.474999999999998</v>
          </cell>
          <cell r="Y1414">
            <v>95.678100000000001</v>
          </cell>
          <cell r="Z1414">
            <v>254.625</v>
          </cell>
          <cell r="AA1414">
            <v>370.77809999999999</v>
          </cell>
          <cell r="AD1414">
            <v>20.474999999999998</v>
          </cell>
          <cell r="AE1414">
            <v>95.678100000000001</v>
          </cell>
          <cell r="AF1414">
            <v>254.625</v>
          </cell>
        </row>
        <row r="1415">
          <cell r="M1415">
            <v>0</v>
          </cell>
          <cell r="N1415">
            <v>0</v>
          </cell>
          <cell r="O1415" t="str">
            <v/>
          </cell>
          <cell r="P1415">
            <v>0</v>
          </cell>
          <cell r="Q1415">
            <v>0</v>
          </cell>
          <cell r="R1415">
            <v>0</v>
          </cell>
          <cell r="AA1415">
            <v>0</v>
          </cell>
          <cell r="AD1415" t="e">
            <v>#DIV/0!</v>
          </cell>
          <cell r="AE1415" t="e">
            <v>#DIV/0!</v>
          </cell>
          <cell r="AF1415" t="e">
            <v>#DIV/0!</v>
          </cell>
        </row>
        <row r="1416">
          <cell r="M1416">
            <v>0</v>
          </cell>
          <cell r="N1416">
            <v>0</v>
          </cell>
          <cell r="O1416" t="str">
            <v/>
          </cell>
          <cell r="P1416">
            <v>1</v>
          </cell>
          <cell r="Q1416">
            <v>0</v>
          </cell>
          <cell r="R1416">
            <v>0</v>
          </cell>
          <cell r="AA1416">
            <v>0</v>
          </cell>
          <cell r="AD1416">
            <v>0</v>
          </cell>
          <cell r="AE1416">
            <v>0</v>
          </cell>
          <cell r="AF1416">
            <v>0</v>
          </cell>
        </row>
        <row r="1417">
          <cell r="M1417" t="str">
            <v>InterfaceRobPinceStdenL</v>
          </cell>
          <cell r="N1417" t="str">
            <v>Interface Std en L fixation entre Pince et Robot</v>
          </cell>
          <cell r="O1417" t="str">
            <v>Std L-shaped interface for fixing between Clamp and Robot</v>
          </cell>
          <cell r="P1417">
            <v>1</v>
          </cell>
          <cell r="Q1417">
            <v>0</v>
          </cell>
          <cell r="R1417" t="str">
            <v/>
          </cell>
          <cell r="X1417">
            <v>0</v>
          </cell>
          <cell r="Y1417">
            <v>0</v>
          </cell>
          <cell r="Z1417">
            <v>0</v>
          </cell>
          <cell r="AA1417">
            <v>0</v>
          </cell>
          <cell r="AD1417">
            <v>0</v>
          </cell>
          <cell r="AE1417">
            <v>0</v>
          </cell>
          <cell r="AF1417">
            <v>0</v>
          </cell>
        </row>
        <row r="1418">
          <cell r="M1418" t="str">
            <v>PincRobMFLightC300ModSansDetal</v>
          </cell>
          <cell r="N1418" t="str">
            <v>Pince Mod MF Light en Cé électrique LU 300</v>
          </cell>
          <cell r="O1418" t="str">
            <v>MF Light Mod Clamp C- Shape Electric Width 300</v>
          </cell>
          <cell r="P1418">
            <v>1</v>
          </cell>
          <cell r="Q1418">
            <v>0</v>
          </cell>
          <cell r="R1418" t="str">
            <v/>
          </cell>
          <cell r="X1418">
            <v>0</v>
          </cell>
          <cell r="Y1418">
            <v>0</v>
          </cell>
          <cell r="Z1418">
            <v>0</v>
          </cell>
          <cell r="AA1418">
            <v>0</v>
          </cell>
          <cell r="AD1418">
            <v>0</v>
          </cell>
          <cell r="AE1418">
            <v>0</v>
          </cell>
          <cell r="AF1418">
            <v>0</v>
          </cell>
        </row>
        <row r="1419">
          <cell r="M1419" t="str">
            <v>MisAllRech</v>
          </cell>
          <cell r="N1419" t="str">
            <v>Mise et Allonge de rechange</v>
          </cell>
          <cell r="O1419" t="str">
            <v>Spare plug and extension cable</v>
          </cell>
          <cell r="P1419">
            <v>1</v>
          </cell>
          <cell r="Q1419">
            <v>0</v>
          </cell>
          <cell r="R1419" t="str">
            <v/>
          </cell>
          <cell r="X1419">
            <v>0</v>
          </cell>
          <cell r="Y1419">
            <v>0</v>
          </cell>
          <cell r="Z1419">
            <v>0</v>
          </cell>
          <cell r="AA1419">
            <v>0</v>
          </cell>
          <cell r="AD1419">
            <v>0</v>
          </cell>
          <cell r="AE1419">
            <v>0</v>
          </cell>
          <cell r="AF1419">
            <v>0</v>
          </cell>
        </row>
        <row r="1420">
          <cell r="M1420">
            <v>0</v>
          </cell>
          <cell r="N1420">
            <v>0</v>
          </cell>
          <cell r="O1420" t="str">
            <v/>
          </cell>
          <cell r="P1420">
            <v>0</v>
          </cell>
          <cell r="Q1420">
            <v>0</v>
          </cell>
          <cell r="R1420">
            <v>0</v>
          </cell>
          <cell r="AA1420">
            <v>0</v>
          </cell>
          <cell r="AD1420" t="e">
            <v>#DIV/0!</v>
          </cell>
          <cell r="AE1420" t="e">
            <v>#DIV/0!</v>
          </cell>
          <cell r="AF1420" t="e">
            <v>#DIV/0!</v>
          </cell>
        </row>
        <row r="1421">
          <cell r="M1421">
            <v>0</v>
          </cell>
          <cell r="N1421">
            <v>0</v>
          </cell>
          <cell r="O1421" t="str">
            <v/>
          </cell>
          <cell r="P1421">
            <v>1</v>
          </cell>
          <cell r="Q1421">
            <v>0</v>
          </cell>
          <cell r="R1421">
            <v>0</v>
          </cell>
          <cell r="AA1421">
            <v>0</v>
          </cell>
          <cell r="AD1421">
            <v>0</v>
          </cell>
          <cell r="AE1421">
            <v>0</v>
          </cell>
          <cell r="AF1421">
            <v>0</v>
          </cell>
        </row>
        <row r="1422">
          <cell r="M1422" t="str">
            <v>Reh1000</v>
          </cell>
          <cell r="N1422" t="str">
            <v>Réhausse robot h&lt;1000mm</v>
          </cell>
          <cell r="O1422" t="str">
            <v>Robot extension h&lt;1000mm</v>
          </cell>
          <cell r="P1422">
            <v>1</v>
          </cell>
          <cell r="Q1422">
            <v>0</v>
          </cell>
          <cell r="R1422" t="str">
            <v/>
          </cell>
          <cell r="X1422">
            <v>0</v>
          </cell>
          <cell r="Y1422">
            <v>29.809500000000003</v>
          </cell>
          <cell r="Z1422">
            <v>10.5</v>
          </cell>
          <cell r="AA1422">
            <v>40.3095</v>
          </cell>
          <cell r="AD1422">
            <v>0</v>
          </cell>
          <cell r="AE1422">
            <v>29.809500000000003</v>
          </cell>
          <cell r="AF1422">
            <v>10.5</v>
          </cell>
        </row>
        <row r="1423">
          <cell r="M1423" t="str">
            <v>Robotnu1</v>
          </cell>
          <cell r="N1423" t="str">
            <v>Robot nu bras 2,65m / 165 Kg</v>
          </cell>
          <cell r="O1423" t="str">
            <v>Robot bare arm 2.65m / 165 Kg</v>
          </cell>
          <cell r="P1423">
            <v>1</v>
          </cell>
          <cell r="Q1423">
            <v>0</v>
          </cell>
          <cell r="R1423" t="str">
            <v/>
          </cell>
          <cell r="X1423">
            <v>0</v>
          </cell>
          <cell r="Y1423">
            <v>0</v>
          </cell>
          <cell r="Z1423">
            <v>0</v>
          </cell>
          <cell r="AA1423">
            <v>0</v>
          </cell>
          <cell r="AD1423">
            <v>0</v>
          </cell>
          <cell r="AE1423">
            <v>0</v>
          </cell>
          <cell r="AF1423">
            <v>0</v>
          </cell>
        </row>
        <row r="1424">
          <cell r="M1424" t="str">
            <v>Robotintégration-V11</v>
          </cell>
          <cell r="N1424" t="str">
            <v>Intégration robot + baie sur site -V11</v>
          </cell>
          <cell r="O1424" t="str">
            <v>Robot + bay integration on site -V11</v>
          </cell>
          <cell r="P1424">
            <v>1</v>
          </cell>
          <cell r="Q1424">
            <v>0</v>
          </cell>
          <cell r="R1424" t="str">
            <v/>
          </cell>
          <cell r="X1424">
            <v>272.35057499999999</v>
          </cell>
          <cell r="Y1424">
            <v>862.84800000000007</v>
          </cell>
          <cell r="Z1424">
            <v>1585.7331209995875</v>
          </cell>
          <cell r="AA1424">
            <v>2720.9316959995876</v>
          </cell>
          <cell r="AD1424">
            <v>272.35057499999999</v>
          </cell>
          <cell r="AE1424">
            <v>862.84800000000007</v>
          </cell>
          <cell r="AF1424">
            <v>1585.7331209995875</v>
          </cell>
        </row>
        <row r="1425">
          <cell r="M1425" t="str">
            <v>SEL-MF</v>
          </cell>
          <cell r="N1425" t="str">
            <v>Applicatif Robot SEL en Moyenne Fréquence</v>
          </cell>
          <cell r="O1425" t="str">
            <v>Medium Frequency SEL Robot Application</v>
          </cell>
          <cell r="P1425">
            <v>1</v>
          </cell>
          <cell r="Q1425">
            <v>0</v>
          </cell>
          <cell r="R1425" t="str">
            <v/>
          </cell>
          <cell r="X1425">
            <v>21.930300000000003</v>
          </cell>
          <cell r="Y1425">
            <v>1168.179075</v>
          </cell>
          <cell r="Z1425">
            <v>772.458302999941</v>
          </cell>
          <cell r="AA1425">
            <v>1962.567677999941</v>
          </cell>
          <cell r="AD1425">
            <v>21.930300000000003</v>
          </cell>
          <cell r="AE1425">
            <v>1168.179075</v>
          </cell>
          <cell r="AF1425">
            <v>772.458302999941</v>
          </cell>
        </row>
        <row r="1426">
          <cell r="M1426" t="str">
            <v>TrajSoud</v>
          </cell>
          <cell r="N1426" t="str">
            <v>Trajectoire de soudure(clinchage, arc tiré, rivet)</v>
          </cell>
          <cell r="O1426" t="str">
            <v>Welding path (clinching, pulled arc, rivet)</v>
          </cell>
          <cell r="P1426">
            <v>1</v>
          </cell>
          <cell r="Q1426" t="str">
            <v>OP35</v>
          </cell>
          <cell r="R1426" t="str">
            <v/>
          </cell>
          <cell r="X1426">
            <v>0</v>
          </cell>
          <cell r="Y1426">
            <v>0</v>
          </cell>
          <cell r="Z1426">
            <v>0</v>
          </cell>
          <cell r="AA1426">
            <v>0</v>
          </cell>
          <cell r="AD1426">
            <v>0</v>
          </cell>
          <cell r="AE1426">
            <v>0</v>
          </cell>
          <cell r="AF1426">
            <v>0</v>
          </cell>
        </row>
        <row r="1427">
          <cell r="M1427" t="str">
            <v>EchCodeTraj</v>
          </cell>
          <cell r="N1427" t="str">
            <v>Echange Code Trajectoire avec baie robot</v>
          </cell>
          <cell r="O1427" t="str">
            <v>Exchange of Trajectory Code with robot bay</v>
          </cell>
          <cell r="P1427">
            <v>1</v>
          </cell>
          <cell r="Q1427">
            <v>0</v>
          </cell>
          <cell r="R1427" t="str">
            <v/>
          </cell>
          <cell r="X1427">
            <v>11.8125</v>
          </cell>
          <cell r="Y1427">
            <v>0</v>
          </cell>
          <cell r="Z1427">
            <v>75.854133299935171</v>
          </cell>
          <cell r="AA1427">
            <v>87.666633299935171</v>
          </cell>
          <cell r="AD1427">
            <v>11.8125</v>
          </cell>
          <cell r="AE1427">
            <v>0</v>
          </cell>
          <cell r="AF1427">
            <v>75.854133299935171</v>
          </cell>
        </row>
        <row r="1428">
          <cell r="M1428" t="str">
            <v>HEtudAUT</v>
          </cell>
          <cell r="N1428" t="str">
            <v>Une heure d'études automatismes</v>
          </cell>
          <cell r="O1428" t="str">
            <v>One hour of automation studies</v>
          </cell>
          <cell r="P1428">
            <v>1</v>
          </cell>
          <cell r="Q1428" t="str">
            <v>Complement Hetude AF+Marguerite+Prog</v>
          </cell>
          <cell r="R1428" t="str">
            <v/>
          </cell>
          <cell r="X1428">
            <v>65</v>
          </cell>
          <cell r="Y1428">
            <v>0</v>
          </cell>
          <cell r="Z1428">
            <v>0</v>
          </cell>
          <cell r="AA1428">
            <v>65</v>
          </cell>
          <cell r="AD1428">
            <v>65</v>
          </cell>
          <cell r="AE1428">
            <v>0</v>
          </cell>
          <cell r="AF1428">
            <v>0</v>
          </cell>
        </row>
        <row r="1429">
          <cell r="M1429" t="str">
            <v>VerrineRobot</v>
          </cell>
          <cell r="N1429" t="str">
            <v>Verrine Robot</v>
          </cell>
          <cell r="O1429" t="str">
            <v>To make</v>
          </cell>
          <cell r="P1429">
            <v>1</v>
          </cell>
          <cell r="Q1429">
            <v>0</v>
          </cell>
          <cell r="R1429" t="str">
            <v/>
          </cell>
          <cell r="AA1429">
            <v>0</v>
          </cell>
          <cell r="AD1429">
            <v>0</v>
          </cell>
          <cell r="AE1429">
            <v>0</v>
          </cell>
          <cell r="AF1429">
            <v>0</v>
          </cell>
        </row>
        <row r="1430">
          <cell r="M1430">
            <v>0</v>
          </cell>
          <cell r="N1430">
            <v>0</v>
          </cell>
          <cell r="O1430" t="str">
            <v/>
          </cell>
          <cell r="P1430">
            <v>0</v>
          </cell>
          <cell r="Q1430">
            <v>0</v>
          </cell>
          <cell r="R1430">
            <v>0</v>
          </cell>
          <cell r="AA1430">
            <v>0</v>
          </cell>
          <cell r="AD1430" t="e">
            <v>#DIV/0!</v>
          </cell>
          <cell r="AE1430" t="e">
            <v>#DIV/0!</v>
          </cell>
          <cell r="AF1430" t="e">
            <v>#DIV/0!</v>
          </cell>
        </row>
        <row r="1431">
          <cell r="M1431">
            <v>0</v>
          </cell>
          <cell r="N1431">
            <v>0</v>
          </cell>
          <cell r="O1431" t="str">
            <v/>
          </cell>
          <cell r="P1431">
            <v>1</v>
          </cell>
          <cell r="Q1431">
            <v>0</v>
          </cell>
          <cell r="R1431">
            <v>0</v>
          </cell>
          <cell r="AA1431">
            <v>0</v>
          </cell>
          <cell r="AD1431">
            <v>0</v>
          </cell>
          <cell r="AE1431">
            <v>0</v>
          </cell>
          <cell r="AF1431">
            <v>0</v>
          </cell>
        </row>
        <row r="1432">
          <cell r="M1432" t="str">
            <v>InterfaceRobPinceStdenL</v>
          </cell>
          <cell r="N1432" t="str">
            <v>Interface Std en L fixation entre Pince et Robot</v>
          </cell>
          <cell r="O1432" t="str">
            <v>Std L-shaped interface for fixing between Clamp and Robot</v>
          </cell>
          <cell r="P1432">
            <v>1</v>
          </cell>
          <cell r="Q1432">
            <v>0</v>
          </cell>
          <cell r="R1432" t="str">
            <v/>
          </cell>
          <cell r="X1432">
            <v>0</v>
          </cell>
          <cell r="Y1432">
            <v>0</v>
          </cell>
          <cell r="Z1432">
            <v>0</v>
          </cell>
          <cell r="AA1432">
            <v>0</v>
          </cell>
          <cell r="AD1432">
            <v>0</v>
          </cell>
          <cell r="AE1432">
            <v>0</v>
          </cell>
          <cell r="AF1432">
            <v>0</v>
          </cell>
        </row>
        <row r="1433">
          <cell r="M1433" t="str">
            <v>PincRobMFLightC300ModSansDetal</v>
          </cell>
          <cell r="N1433" t="str">
            <v>Pince Mod MF Light en Cé électrique LU 300</v>
          </cell>
          <cell r="O1433" t="str">
            <v>MF Light Mod Clamp C- Shape Electric Width 300</v>
          </cell>
          <cell r="P1433">
            <v>1</v>
          </cell>
          <cell r="Q1433">
            <v>0</v>
          </cell>
          <cell r="R1433" t="str">
            <v/>
          </cell>
          <cell r="X1433">
            <v>0</v>
          </cell>
          <cell r="Y1433">
            <v>0</v>
          </cell>
          <cell r="Z1433">
            <v>0</v>
          </cell>
          <cell r="AA1433">
            <v>0</v>
          </cell>
          <cell r="AD1433">
            <v>0</v>
          </cell>
          <cell r="AE1433">
            <v>0</v>
          </cell>
          <cell r="AF1433">
            <v>0</v>
          </cell>
        </row>
        <row r="1434">
          <cell r="M1434" t="str">
            <v>MisAllRech</v>
          </cell>
          <cell r="N1434" t="str">
            <v>Mise et Allonge de rechange</v>
          </cell>
          <cell r="O1434" t="str">
            <v>Spare plug and extension cable</v>
          </cell>
          <cell r="P1434">
            <v>1</v>
          </cell>
          <cell r="Q1434">
            <v>0</v>
          </cell>
          <cell r="R1434" t="str">
            <v/>
          </cell>
          <cell r="X1434">
            <v>0</v>
          </cell>
          <cell r="Y1434">
            <v>0</v>
          </cell>
          <cell r="Z1434">
            <v>0</v>
          </cell>
          <cell r="AA1434">
            <v>0</v>
          </cell>
          <cell r="AD1434">
            <v>0</v>
          </cell>
          <cell r="AE1434">
            <v>0</v>
          </cell>
          <cell r="AF1434">
            <v>0</v>
          </cell>
        </row>
        <row r="1435">
          <cell r="M1435">
            <v>0</v>
          </cell>
          <cell r="N1435">
            <v>0</v>
          </cell>
          <cell r="O1435" t="str">
            <v/>
          </cell>
          <cell r="P1435">
            <v>0</v>
          </cell>
          <cell r="Q1435">
            <v>0</v>
          </cell>
          <cell r="R1435">
            <v>0</v>
          </cell>
          <cell r="AA1435">
            <v>0</v>
          </cell>
          <cell r="AD1435" t="e">
            <v>#DIV/0!</v>
          </cell>
          <cell r="AE1435" t="e">
            <v>#DIV/0!</v>
          </cell>
          <cell r="AF1435" t="e">
            <v>#DIV/0!</v>
          </cell>
        </row>
        <row r="1436">
          <cell r="M1436">
            <v>0</v>
          </cell>
          <cell r="N1436">
            <v>0</v>
          </cell>
          <cell r="O1436" t="str">
            <v/>
          </cell>
          <cell r="P1436">
            <v>1</v>
          </cell>
          <cell r="Q1436">
            <v>0</v>
          </cell>
          <cell r="R1436">
            <v>0</v>
          </cell>
          <cell r="AA1436">
            <v>0</v>
          </cell>
          <cell r="AD1436">
            <v>0</v>
          </cell>
          <cell r="AE1436">
            <v>0</v>
          </cell>
          <cell r="AF1436">
            <v>0</v>
          </cell>
        </row>
        <row r="1437">
          <cell r="M1437" t="str">
            <v>RodFixeNew</v>
          </cell>
          <cell r="N1437" t="str">
            <v>Rodeuse fixe (Std New)</v>
          </cell>
          <cell r="O1437" t="str">
            <v>Tip dreser fix (new)</v>
          </cell>
          <cell r="P1437">
            <v>1</v>
          </cell>
          <cell r="Q1437" t="str">
            <v>Choix suivant les cas</v>
          </cell>
          <cell r="R1437" t="str">
            <v/>
          </cell>
          <cell r="X1437">
            <v>20.474999999999998</v>
          </cell>
          <cell r="Y1437">
            <v>95.678100000000001</v>
          </cell>
          <cell r="Z1437">
            <v>254.625</v>
          </cell>
          <cell r="AA1437">
            <v>370.77809999999999</v>
          </cell>
          <cell r="AD1437">
            <v>20.474999999999998</v>
          </cell>
          <cell r="AE1437">
            <v>95.678100000000001</v>
          </cell>
          <cell r="AF1437">
            <v>254.625</v>
          </cell>
        </row>
        <row r="1438">
          <cell r="M1438">
            <v>0</v>
          </cell>
          <cell r="N1438">
            <v>0</v>
          </cell>
          <cell r="O1438" t="str">
            <v/>
          </cell>
          <cell r="P1438">
            <v>0</v>
          </cell>
          <cell r="Q1438">
            <v>0</v>
          </cell>
          <cell r="R1438">
            <v>0</v>
          </cell>
          <cell r="AA1438">
            <v>0</v>
          </cell>
          <cell r="AD1438" t="e">
            <v>#DIV/0!</v>
          </cell>
          <cell r="AE1438" t="e">
            <v>#DIV/0!</v>
          </cell>
          <cell r="AF1438" t="e">
            <v>#DIV/0!</v>
          </cell>
        </row>
        <row r="1439">
          <cell r="M1439">
            <v>0</v>
          </cell>
          <cell r="N1439">
            <v>0</v>
          </cell>
          <cell r="O1439" t="str">
            <v/>
          </cell>
          <cell r="P1439">
            <v>1</v>
          </cell>
          <cell r="Q1439">
            <v>0</v>
          </cell>
          <cell r="R1439">
            <v>0</v>
          </cell>
          <cell r="AA1439">
            <v>0</v>
          </cell>
          <cell r="AD1439">
            <v>0</v>
          </cell>
          <cell r="AE1439">
            <v>0</v>
          </cell>
          <cell r="AF1439">
            <v>0</v>
          </cell>
        </row>
        <row r="1440">
          <cell r="M1440" t="str">
            <v>Reh1000</v>
          </cell>
          <cell r="N1440" t="str">
            <v>Réhausse robot h&lt;1000mm</v>
          </cell>
          <cell r="O1440" t="str">
            <v>Robot extension h&lt;1000mm</v>
          </cell>
          <cell r="P1440">
            <v>1</v>
          </cell>
          <cell r="Q1440">
            <v>0</v>
          </cell>
          <cell r="R1440" t="str">
            <v/>
          </cell>
          <cell r="X1440">
            <v>0</v>
          </cell>
          <cell r="Y1440">
            <v>29.809500000000003</v>
          </cell>
          <cell r="Z1440">
            <v>10.5</v>
          </cell>
          <cell r="AA1440">
            <v>40.3095</v>
          </cell>
          <cell r="AD1440">
            <v>0</v>
          </cell>
          <cell r="AE1440">
            <v>29.809500000000003</v>
          </cell>
          <cell r="AF1440">
            <v>10.5</v>
          </cell>
        </row>
        <row r="1441">
          <cell r="M1441" t="str">
            <v>Robotnu7</v>
          </cell>
          <cell r="N1441" t="str">
            <v>Robot nu bras 3,00m / 210 Kg</v>
          </cell>
          <cell r="O1441" t="str">
            <v>Robot bare arm 3.00m / 210 Kg</v>
          </cell>
          <cell r="P1441">
            <v>1</v>
          </cell>
          <cell r="Q1441">
            <v>0</v>
          </cell>
          <cell r="R1441" t="str">
            <v/>
          </cell>
          <cell r="X1441">
            <v>0</v>
          </cell>
          <cell r="Y1441">
            <v>0</v>
          </cell>
          <cell r="Z1441">
            <v>0</v>
          </cell>
          <cell r="AA1441">
            <v>0</v>
          </cell>
          <cell r="AD1441">
            <v>0</v>
          </cell>
          <cell r="AE1441">
            <v>0</v>
          </cell>
          <cell r="AF1441">
            <v>0</v>
          </cell>
        </row>
        <row r="1442">
          <cell r="M1442" t="str">
            <v>Robotintégration-V11</v>
          </cell>
          <cell r="N1442" t="str">
            <v>Intégration robot + baie sur site -V11</v>
          </cell>
          <cell r="O1442" t="str">
            <v>Robot + bay integration on site -V11</v>
          </cell>
          <cell r="P1442">
            <v>1</v>
          </cell>
          <cell r="Q1442">
            <v>0</v>
          </cell>
          <cell r="R1442" t="str">
            <v/>
          </cell>
          <cell r="X1442">
            <v>272.35057499999999</v>
          </cell>
          <cell r="Y1442">
            <v>862.84800000000007</v>
          </cell>
          <cell r="Z1442">
            <v>1585.7331209995875</v>
          </cell>
          <cell r="AA1442">
            <v>2720.9316959995876</v>
          </cell>
          <cell r="AD1442">
            <v>272.35057499999999</v>
          </cell>
          <cell r="AE1442">
            <v>862.84800000000007</v>
          </cell>
          <cell r="AF1442">
            <v>1585.7331209995875</v>
          </cell>
        </row>
        <row r="1443">
          <cell r="M1443" t="str">
            <v>M</v>
          </cell>
          <cell r="N1443" t="str">
            <v>Applicatif Robot M</v>
          </cell>
          <cell r="O1443" t="str">
            <v>Robot Application M</v>
          </cell>
          <cell r="P1443">
            <v>1</v>
          </cell>
          <cell r="Q1443">
            <v>0</v>
          </cell>
          <cell r="R1443" t="str">
            <v/>
          </cell>
          <cell r="X1443">
            <v>49.139999999999993</v>
          </cell>
          <cell r="Y1443">
            <v>72.995999999999995</v>
          </cell>
          <cell r="Z1443">
            <v>78.75</v>
          </cell>
          <cell r="AA1443">
            <v>200.886</v>
          </cell>
          <cell r="AD1443">
            <v>49.139999999999993</v>
          </cell>
          <cell r="AE1443">
            <v>72.995999999999995</v>
          </cell>
          <cell r="AF1443">
            <v>78.75</v>
          </cell>
        </row>
        <row r="1444">
          <cell r="M1444" t="str">
            <v>TrajMan</v>
          </cell>
          <cell r="N1444" t="str">
            <v>Trajectoire de manutention</v>
          </cell>
          <cell r="O1444" t="str">
            <v>Handling path</v>
          </cell>
          <cell r="P1444">
            <v>2</v>
          </cell>
          <cell r="Q1444" t="str">
            <v>Prise OP35 Dépose TAC</v>
          </cell>
          <cell r="R1444" t="str">
            <v/>
          </cell>
          <cell r="X1444">
            <v>0</v>
          </cell>
          <cell r="Y1444">
            <v>0</v>
          </cell>
          <cell r="Z1444">
            <v>0</v>
          </cell>
          <cell r="AA1444">
            <v>0</v>
          </cell>
          <cell r="AD1444">
            <v>0</v>
          </cell>
          <cell r="AE1444">
            <v>0</v>
          </cell>
          <cell r="AF1444">
            <v>0</v>
          </cell>
        </row>
        <row r="1445">
          <cell r="M1445" t="str">
            <v>EchCodeTraj</v>
          </cell>
          <cell r="N1445" t="str">
            <v>Echange Code Trajectoire avec baie robot</v>
          </cell>
          <cell r="O1445" t="str">
            <v>Exchange of Trajectory Code with robot bay</v>
          </cell>
          <cell r="P1445">
            <v>1</v>
          </cell>
          <cell r="Q1445">
            <v>0</v>
          </cell>
          <cell r="R1445" t="str">
            <v/>
          </cell>
          <cell r="X1445">
            <v>11.8125</v>
          </cell>
          <cell r="Y1445">
            <v>0</v>
          </cell>
          <cell r="Z1445">
            <v>75.854133299935171</v>
          </cell>
          <cell r="AA1445">
            <v>87.666633299935171</v>
          </cell>
          <cell r="AD1445">
            <v>11.8125</v>
          </cell>
          <cell r="AE1445">
            <v>0</v>
          </cell>
          <cell r="AF1445">
            <v>75.854133299935171</v>
          </cell>
        </row>
        <row r="1446">
          <cell r="M1446" t="str">
            <v>HEtudAUT</v>
          </cell>
          <cell r="N1446" t="str">
            <v>Une heure d'études automatismes</v>
          </cell>
          <cell r="O1446" t="str">
            <v>One hour of automation studies</v>
          </cell>
          <cell r="P1446">
            <v>1</v>
          </cell>
          <cell r="Q1446" t="str">
            <v>Complement Hetude AF+Marguerite+Prog</v>
          </cell>
          <cell r="R1446" t="str">
            <v/>
          </cell>
          <cell r="X1446">
            <v>65</v>
          </cell>
          <cell r="Y1446">
            <v>0</v>
          </cell>
          <cell r="Z1446">
            <v>0</v>
          </cell>
          <cell r="AA1446">
            <v>65</v>
          </cell>
          <cell r="AD1446">
            <v>65</v>
          </cell>
          <cell r="AE1446">
            <v>0</v>
          </cell>
          <cell r="AF1446">
            <v>0</v>
          </cell>
        </row>
        <row r="1447">
          <cell r="M1447" t="str">
            <v>VerrineRobot</v>
          </cell>
          <cell r="N1447" t="str">
            <v>Verrine Robot</v>
          </cell>
          <cell r="O1447" t="str">
            <v>To make</v>
          </cell>
          <cell r="P1447">
            <v>1</v>
          </cell>
          <cell r="Q1447">
            <v>0</v>
          </cell>
          <cell r="R1447" t="str">
            <v/>
          </cell>
          <cell r="AA1447">
            <v>0</v>
          </cell>
          <cell r="AD1447">
            <v>0</v>
          </cell>
          <cell r="AE1447">
            <v>0</v>
          </cell>
          <cell r="AF1447">
            <v>0</v>
          </cell>
        </row>
        <row r="1448">
          <cell r="M1448">
            <v>0</v>
          </cell>
          <cell r="N1448">
            <v>0</v>
          </cell>
          <cell r="O1448" t="str">
            <v/>
          </cell>
          <cell r="P1448">
            <v>0</v>
          </cell>
          <cell r="Q1448">
            <v>0</v>
          </cell>
          <cell r="R1448">
            <v>0</v>
          </cell>
          <cell r="AA1448">
            <v>0</v>
          </cell>
          <cell r="AD1448" t="e">
            <v>#DIV/0!</v>
          </cell>
          <cell r="AE1448" t="e">
            <v>#DIV/0!</v>
          </cell>
          <cell r="AF1448" t="e">
            <v>#DIV/0!</v>
          </cell>
        </row>
        <row r="1449">
          <cell r="M1449">
            <v>0</v>
          </cell>
          <cell r="N1449">
            <v>0</v>
          </cell>
          <cell r="O1449" t="str">
            <v/>
          </cell>
          <cell r="P1449">
            <v>1</v>
          </cell>
          <cell r="Q1449">
            <v>0</v>
          </cell>
          <cell r="R1449">
            <v>0</v>
          </cell>
          <cell r="AA1449">
            <v>0</v>
          </cell>
          <cell r="AD1449">
            <v>0</v>
          </cell>
          <cell r="AE1449">
            <v>0</v>
          </cell>
          <cell r="AF1449">
            <v>0</v>
          </cell>
        </row>
        <row r="1450">
          <cell r="M1450" t="str">
            <v>PrehFlexyPortSimple</v>
          </cell>
          <cell r="N1450" t="str">
            <v>Prehenseur Flexy Portes simple</v>
          </cell>
          <cell r="O1450" t="str">
            <v>Flexy Gripper Single Doors</v>
          </cell>
          <cell r="P1450">
            <v>1</v>
          </cell>
          <cell r="Q1450">
            <v>0</v>
          </cell>
          <cell r="R1450" t="str">
            <v/>
          </cell>
          <cell r="X1450">
            <v>81.899999999999991</v>
          </cell>
          <cell r="Y1450">
            <v>1201.1223000000002</v>
          </cell>
          <cell r="Z1450">
            <v>378</v>
          </cell>
          <cell r="AA1450">
            <v>1661.0223000000003</v>
          </cell>
          <cell r="AD1450">
            <v>81.899999999999991</v>
          </cell>
          <cell r="AE1450">
            <v>1201.1223000000002</v>
          </cell>
          <cell r="AF1450">
            <v>378</v>
          </cell>
        </row>
        <row r="1451">
          <cell r="M1451" t="str">
            <v>PPlaser</v>
          </cell>
          <cell r="N1451" t="str">
            <v>Détecteur laser de présence pièce</v>
          </cell>
          <cell r="O1451" t="str">
            <v xml:space="preserve">Parts presence laser sensor </v>
          </cell>
          <cell r="P1451">
            <v>3</v>
          </cell>
          <cell r="Q1451">
            <v>0</v>
          </cell>
          <cell r="R1451" t="str">
            <v/>
          </cell>
          <cell r="X1451">
            <v>57.318975000000009</v>
          </cell>
          <cell r="Y1451">
            <v>77.455349999999996</v>
          </cell>
          <cell r="Z1451">
            <v>266.72490899982319</v>
          </cell>
          <cell r="AA1451">
            <v>401.49923399982322</v>
          </cell>
          <cell r="AD1451">
            <v>19.106325000000002</v>
          </cell>
          <cell r="AE1451">
            <v>25.818449999999999</v>
          </cell>
          <cell r="AF1451">
            <v>88.908302999941057</v>
          </cell>
        </row>
        <row r="1452">
          <cell r="M1452">
            <v>0</v>
          </cell>
          <cell r="N1452">
            <v>0</v>
          </cell>
          <cell r="O1452" t="str">
            <v/>
          </cell>
          <cell r="P1452">
            <v>0</v>
          </cell>
          <cell r="Q1452">
            <v>0</v>
          </cell>
          <cell r="R1452">
            <v>0</v>
          </cell>
          <cell r="AA1452">
            <v>0</v>
          </cell>
          <cell r="AD1452" t="e">
            <v>#DIV/0!</v>
          </cell>
          <cell r="AE1452" t="e">
            <v>#DIV/0!</v>
          </cell>
          <cell r="AF1452" t="e">
            <v>#DIV/0!</v>
          </cell>
        </row>
        <row r="1453">
          <cell r="M1453">
            <v>0</v>
          </cell>
          <cell r="N1453">
            <v>0</v>
          </cell>
          <cell r="O1453" t="str">
            <v/>
          </cell>
          <cell r="P1453">
            <v>1</v>
          </cell>
          <cell r="Q1453">
            <v>0</v>
          </cell>
          <cell r="R1453">
            <v>0</v>
          </cell>
          <cell r="AA1453">
            <v>0</v>
          </cell>
          <cell r="AD1453">
            <v>0</v>
          </cell>
          <cell r="AE1453">
            <v>0</v>
          </cell>
          <cell r="AF1453">
            <v>0</v>
          </cell>
        </row>
        <row r="1454">
          <cell r="M1454" t="str">
            <v>Reh1000</v>
          </cell>
          <cell r="N1454" t="str">
            <v>Réhausse robot h&lt;1000mm</v>
          </cell>
          <cell r="O1454" t="str">
            <v>Robot extension h&lt;1000mm</v>
          </cell>
          <cell r="P1454">
            <v>1</v>
          </cell>
          <cell r="Q1454">
            <v>0</v>
          </cell>
          <cell r="R1454" t="str">
            <v/>
          </cell>
          <cell r="X1454">
            <v>0</v>
          </cell>
          <cell r="Y1454">
            <v>29.809500000000003</v>
          </cell>
          <cell r="Z1454">
            <v>10.5</v>
          </cell>
          <cell r="AA1454">
            <v>40.3095</v>
          </cell>
          <cell r="AD1454">
            <v>0</v>
          </cell>
          <cell r="AE1454">
            <v>29.809500000000003</v>
          </cell>
          <cell r="AF1454">
            <v>10.5</v>
          </cell>
        </row>
        <row r="1455">
          <cell r="M1455" t="str">
            <v>Robotnu1</v>
          </cell>
          <cell r="N1455" t="str">
            <v>Robot nu bras 2,65m / 165 Kg</v>
          </cell>
          <cell r="O1455" t="str">
            <v>Robot bare arm 2.65m / 165 Kg</v>
          </cell>
          <cell r="P1455">
            <v>1</v>
          </cell>
          <cell r="Q1455">
            <v>0</v>
          </cell>
          <cell r="R1455" t="str">
            <v/>
          </cell>
          <cell r="X1455">
            <v>0</v>
          </cell>
          <cell r="Y1455">
            <v>0</v>
          </cell>
          <cell r="Z1455">
            <v>0</v>
          </cell>
          <cell r="AA1455">
            <v>0</v>
          </cell>
          <cell r="AD1455">
            <v>0</v>
          </cell>
          <cell r="AE1455">
            <v>0</v>
          </cell>
          <cell r="AF1455">
            <v>0</v>
          </cell>
        </row>
        <row r="1456">
          <cell r="M1456" t="str">
            <v>SEL-MF</v>
          </cell>
          <cell r="N1456" t="str">
            <v>Applicatif Robot SEL en Moyenne Fréquence</v>
          </cell>
          <cell r="O1456" t="str">
            <v>Medium Frequency SEL Robot Application</v>
          </cell>
          <cell r="P1456">
            <v>1</v>
          </cell>
          <cell r="Q1456">
            <v>0</v>
          </cell>
          <cell r="R1456" t="str">
            <v/>
          </cell>
          <cell r="X1456">
            <v>21.930300000000003</v>
          </cell>
          <cell r="Y1456">
            <v>1168.179075</v>
          </cell>
          <cell r="Z1456">
            <v>772.458302999941</v>
          </cell>
          <cell r="AA1456">
            <v>1962.567677999941</v>
          </cell>
          <cell r="AD1456">
            <v>21.930300000000003</v>
          </cell>
          <cell r="AE1456">
            <v>1168.179075</v>
          </cell>
          <cell r="AF1456">
            <v>772.458302999941</v>
          </cell>
        </row>
        <row r="1457">
          <cell r="M1457" t="str">
            <v>Robotintégration-V11</v>
          </cell>
          <cell r="N1457" t="str">
            <v>Intégration robot + baie sur site -V11</v>
          </cell>
          <cell r="O1457" t="str">
            <v>Robot + bay integration on site -V11</v>
          </cell>
          <cell r="P1457">
            <v>1</v>
          </cell>
          <cell r="Q1457">
            <v>0</v>
          </cell>
          <cell r="R1457" t="str">
            <v/>
          </cell>
          <cell r="X1457">
            <v>272.35057499999999</v>
          </cell>
          <cell r="Y1457">
            <v>862.84800000000007</v>
          </cell>
          <cell r="Z1457">
            <v>1585.7331209995875</v>
          </cell>
          <cell r="AA1457">
            <v>2720.9316959995876</v>
          </cell>
          <cell r="AD1457">
            <v>272.35057499999999</v>
          </cell>
          <cell r="AE1457">
            <v>862.84800000000007</v>
          </cell>
          <cell r="AF1457">
            <v>1585.7331209995875</v>
          </cell>
        </row>
        <row r="1458">
          <cell r="M1458" t="str">
            <v>TrajSoud</v>
          </cell>
          <cell r="N1458" t="str">
            <v>Trajectoire de soudure(clinchage, arc tiré, rivet)</v>
          </cell>
          <cell r="O1458" t="str">
            <v>Welding path (clinching, pulled arc, rivet)</v>
          </cell>
          <cell r="P1458">
            <v>1</v>
          </cell>
          <cell r="Q1458" t="str">
            <v>OP35</v>
          </cell>
          <cell r="R1458" t="str">
            <v/>
          </cell>
          <cell r="X1458">
            <v>0</v>
          </cell>
          <cell r="Y1458">
            <v>0</v>
          </cell>
          <cell r="Z1458">
            <v>0</v>
          </cell>
          <cell r="AA1458">
            <v>0</v>
          </cell>
          <cell r="AD1458">
            <v>0</v>
          </cell>
          <cell r="AE1458">
            <v>0</v>
          </cell>
          <cell r="AF1458">
            <v>0</v>
          </cell>
        </row>
        <row r="1459">
          <cell r="M1459" t="str">
            <v>EchCodeTraj</v>
          </cell>
          <cell r="N1459" t="str">
            <v>Echange Code Trajectoire avec baie robot</v>
          </cell>
          <cell r="O1459" t="str">
            <v>Exchange of Trajectory Code with robot bay</v>
          </cell>
          <cell r="P1459">
            <v>1</v>
          </cell>
          <cell r="Q1459">
            <v>0</v>
          </cell>
          <cell r="R1459" t="str">
            <v/>
          </cell>
          <cell r="X1459">
            <v>11.8125</v>
          </cell>
          <cell r="Y1459">
            <v>0</v>
          </cell>
          <cell r="Z1459">
            <v>75.854133299935171</v>
          </cell>
          <cell r="AA1459">
            <v>87.666633299935171</v>
          </cell>
          <cell r="AD1459">
            <v>11.8125</v>
          </cell>
          <cell r="AE1459">
            <v>0</v>
          </cell>
          <cell r="AF1459">
            <v>75.854133299935171</v>
          </cell>
        </row>
        <row r="1460">
          <cell r="M1460" t="str">
            <v>HEtudAUT</v>
          </cell>
          <cell r="N1460" t="str">
            <v>Une heure d'études automatismes</v>
          </cell>
          <cell r="O1460" t="str">
            <v>One hour of automation studies</v>
          </cell>
          <cell r="P1460">
            <v>1</v>
          </cell>
          <cell r="Q1460" t="str">
            <v>Complement Hetude AF+Marguerite+Prog</v>
          </cell>
          <cell r="R1460" t="str">
            <v/>
          </cell>
          <cell r="X1460">
            <v>65</v>
          </cell>
          <cell r="Y1460">
            <v>0</v>
          </cell>
          <cell r="Z1460">
            <v>0</v>
          </cell>
          <cell r="AA1460">
            <v>65</v>
          </cell>
          <cell r="AD1460">
            <v>65</v>
          </cell>
          <cell r="AE1460">
            <v>0</v>
          </cell>
          <cell r="AF1460">
            <v>0</v>
          </cell>
        </row>
        <row r="1461">
          <cell r="M1461" t="str">
            <v>VerrineRobot</v>
          </cell>
          <cell r="N1461" t="str">
            <v>Verrine Robot</v>
          </cell>
          <cell r="O1461" t="str">
            <v>To make</v>
          </cell>
          <cell r="P1461">
            <v>1</v>
          </cell>
          <cell r="Q1461">
            <v>0</v>
          </cell>
          <cell r="R1461" t="str">
            <v/>
          </cell>
          <cell r="AA1461">
            <v>0</v>
          </cell>
          <cell r="AD1461">
            <v>0</v>
          </cell>
          <cell r="AE1461">
            <v>0</v>
          </cell>
          <cell r="AF1461">
            <v>0</v>
          </cell>
        </row>
        <row r="1462">
          <cell r="M1462">
            <v>0</v>
          </cell>
          <cell r="N1462">
            <v>0</v>
          </cell>
          <cell r="O1462" t="str">
            <v/>
          </cell>
          <cell r="P1462">
            <v>0</v>
          </cell>
          <cell r="Q1462">
            <v>0</v>
          </cell>
          <cell r="R1462">
            <v>0</v>
          </cell>
          <cell r="AA1462">
            <v>0</v>
          </cell>
          <cell r="AD1462" t="e">
            <v>#DIV/0!</v>
          </cell>
          <cell r="AE1462" t="e">
            <v>#DIV/0!</v>
          </cell>
          <cell r="AF1462" t="e">
            <v>#DIV/0!</v>
          </cell>
        </row>
        <row r="1463">
          <cell r="M1463">
            <v>0</v>
          </cell>
          <cell r="N1463">
            <v>0</v>
          </cell>
          <cell r="O1463" t="str">
            <v/>
          </cell>
          <cell r="P1463">
            <v>1</v>
          </cell>
          <cell r="Q1463">
            <v>0</v>
          </cell>
          <cell r="R1463">
            <v>0</v>
          </cell>
          <cell r="AA1463">
            <v>0</v>
          </cell>
          <cell r="AD1463">
            <v>0</v>
          </cell>
          <cell r="AE1463">
            <v>0</v>
          </cell>
          <cell r="AF1463">
            <v>0</v>
          </cell>
        </row>
        <row r="1464">
          <cell r="M1464" t="str">
            <v>InterfaceRobPinceStdenL</v>
          </cell>
          <cell r="N1464" t="str">
            <v>Interface Std en L fixation entre Pince et Robot</v>
          </cell>
          <cell r="O1464" t="str">
            <v>Std L-shaped interface for fixing between Clamp and Robot</v>
          </cell>
          <cell r="P1464">
            <v>1</v>
          </cell>
          <cell r="Q1464">
            <v>0</v>
          </cell>
          <cell r="R1464" t="str">
            <v/>
          </cell>
          <cell r="X1464">
            <v>0</v>
          </cell>
          <cell r="Y1464">
            <v>0</v>
          </cell>
          <cell r="Z1464">
            <v>0</v>
          </cell>
          <cell r="AA1464">
            <v>0</v>
          </cell>
          <cell r="AD1464">
            <v>0</v>
          </cell>
          <cell r="AE1464">
            <v>0</v>
          </cell>
          <cell r="AF1464">
            <v>0</v>
          </cell>
        </row>
        <row r="1465">
          <cell r="M1465" t="str">
            <v>PincRobMFLightC300ModSansDetal</v>
          </cell>
          <cell r="N1465" t="str">
            <v>Pince Mod MF Light en Cé électrique LU 300</v>
          </cell>
          <cell r="O1465" t="str">
            <v>MF Light Mod Clamp C- Shape Electric Width 300</v>
          </cell>
          <cell r="P1465">
            <v>1</v>
          </cell>
          <cell r="Q1465">
            <v>0</v>
          </cell>
          <cell r="R1465" t="str">
            <v/>
          </cell>
          <cell r="X1465">
            <v>0</v>
          </cell>
          <cell r="Y1465">
            <v>0</v>
          </cell>
          <cell r="Z1465">
            <v>0</v>
          </cell>
          <cell r="AA1465">
            <v>0</v>
          </cell>
          <cell r="AD1465">
            <v>0</v>
          </cell>
          <cell r="AE1465">
            <v>0</v>
          </cell>
          <cell r="AF1465">
            <v>0</v>
          </cell>
        </row>
        <row r="1466">
          <cell r="M1466" t="str">
            <v>MisAllRech</v>
          </cell>
          <cell r="N1466" t="str">
            <v>Mise et Allonge de rechange</v>
          </cell>
          <cell r="O1466" t="str">
            <v>Spare plug and extension cable</v>
          </cell>
          <cell r="P1466">
            <v>1</v>
          </cell>
          <cell r="Q1466">
            <v>0</v>
          </cell>
          <cell r="R1466" t="str">
            <v/>
          </cell>
          <cell r="X1466">
            <v>0</v>
          </cell>
          <cell r="Y1466">
            <v>0</v>
          </cell>
          <cell r="Z1466">
            <v>0</v>
          </cell>
          <cell r="AA1466">
            <v>0</v>
          </cell>
          <cell r="AD1466">
            <v>0</v>
          </cell>
          <cell r="AE1466">
            <v>0</v>
          </cell>
          <cell r="AF1466">
            <v>0</v>
          </cell>
        </row>
        <row r="1467">
          <cell r="M1467">
            <v>0</v>
          </cell>
          <cell r="N1467">
            <v>0</v>
          </cell>
          <cell r="O1467" t="str">
            <v/>
          </cell>
          <cell r="P1467">
            <v>0</v>
          </cell>
          <cell r="Q1467">
            <v>0</v>
          </cell>
          <cell r="R1467">
            <v>0</v>
          </cell>
          <cell r="AA1467">
            <v>0</v>
          </cell>
          <cell r="AD1467" t="e">
            <v>#DIV/0!</v>
          </cell>
          <cell r="AE1467" t="e">
            <v>#DIV/0!</v>
          </cell>
          <cell r="AF1467" t="e">
            <v>#DIV/0!</v>
          </cell>
        </row>
        <row r="1468">
          <cell r="M1468">
            <v>0</v>
          </cell>
          <cell r="N1468">
            <v>0</v>
          </cell>
          <cell r="O1468" t="str">
            <v/>
          </cell>
          <cell r="P1468">
            <v>1</v>
          </cell>
          <cell r="Q1468">
            <v>0</v>
          </cell>
          <cell r="R1468">
            <v>0</v>
          </cell>
          <cell r="AA1468">
            <v>0</v>
          </cell>
          <cell r="AD1468">
            <v>0</v>
          </cell>
          <cell r="AE1468">
            <v>0</v>
          </cell>
          <cell r="AF1468">
            <v>0</v>
          </cell>
        </row>
        <row r="1469">
          <cell r="M1469" t="str">
            <v>RodFixeNew</v>
          </cell>
          <cell r="N1469" t="str">
            <v>Rodeuse fixe (Std New)</v>
          </cell>
          <cell r="O1469" t="str">
            <v>Tip dreser fix (new)</v>
          </cell>
          <cell r="P1469">
            <v>1</v>
          </cell>
          <cell r="Q1469" t="str">
            <v>Choix suivant les cas</v>
          </cell>
          <cell r="R1469" t="str">
            <v/>
          </cell>
          <cell r="X1469">
            <v>20.474999999999998</v>
          </cell>
          <cell r="Y1469">
            <v>95.678100000000001</v>
          </cell>
          <cell r="Z1469">
            <v>254.625</v>
          </cell>
          <cell r="AA1469">
            <v>370.77809999999999</v>
          </cell>
          <cell r="AD1469">
            <v>20.474999999999998</v>
          </cell>
          <cell r="AE1469">
            <v>95.678100000000001</v>
          </cell>
          <cell r="AF1469">
            <v>254.625</v>
          </cell>
        </row>
        <row r="1470">
          <cell r="M1470">
            <v>0</v>
          </cell>
          <cell r="N1470">
            <v>0</v>
          </cell>
          <cell r="O1470" t="str">
            <v/>
          </cell>
          <cell r="P1470">
            <v>0</v>
          </cell>
          <cell r="Q1470">
            <v>0</v>
          </cell>
          <cell r="R1470">
            <v>0</v>
          </cell>
          <cell r="AA1470">
            <v>0</v>
          </cell>
          <cell r="AD1470" t="e">
            <v>#DIV/0!</v>
          </cell>
          <cell r="AE1470" t="e">
            <v>#DIV/0!</v>
          </cell>
          <cell r="AF1470" t="e">
            <v>#DIV/0!</v>
          </cell>
        </row>
        <row r="1471">
          <cell r="M1471">
            <v>0</v>
          </cell>
          <cell r="N1471">
            <v>0</v>
          </cell>
          <cell r="O1471" t="str">
            <v/>
          </cell>
          <cell r="P1471">
            <v>0</v>
          </cell>
          <cell r="Q1471">
            <v>0</v>
          </cell>
          <cell r="R1471">
            <v>0</v>
          </cell>
          <cell r="AA1471">
            <v>0</v>
          </cell>
          <cell r="AD1471" t="e">
            <v>#DIV/0!</v>
          </cell>
          <cell r="AE1471" t="e">
            <v>#DIV/0!</v>
          </cell>
          <cell r="AF1471" t="e">
            <v>#DIV/0!</v>
          </cell>
        </row>
        <row r="1472">
          <cell r="M1472">
            <v>0</v>
          </cell>
          <cell r="N1472">
            <v>0</v>
          </cell>
          <cell r="O1472" t="str">
            <v/>
          </cell>
          <cell r="P1472">
            <v>0</v>
          </cell>
          <cell r="Q1472">
            <v>0</v>
          </cell>
          <cell r="R1472">
            <v>0</v>
          </cell>
          <cell r="AA1472">
            <v>0</v>
          </cell>
          <cell r="AD1472" t="e">
            <v>#DIV/0!</v>
          </cell>
          <cell r="AE1472" t="e">
            <v>#DIV/0!</v>
          </cell>
          <cell r="AF1472" t="e">
            <v>#DIV/0!</v>
          </cell>
        </row>
        <row r="1473">
          <cell r="M1473">
            <v>0</v>
          </cell>
          <cell r="N1473">
            <v>0</v>
          </cell>
          <cell r="O1473" t="str">
            <v/>
          </cell>
          <cell r="P1473">
            <v>1</v>
          </cell>
          <cell r="Q1473">
            <v>0</v>
          </cell>
          <cell r="R1473">
            <v>0</v>
          </cell>
          <cell r="AA1473">
            <v>0</v>
          </cell>
          <cell r="AD1473">
            <v>0</v>
          </cell>
          <cell r="AE1473">
            <v>0</v>
          </cell>
          <cell r="AF1473">
            <v>0</v>
          </cell>
        </row>
        <row r="1474">
          <cell r="M1474" t="str">
            <v>MAccuSol5m</v>
          </cell>
          <cell r="N1474" t="str">
            <v>Magasin Accumulation au sol longueur 5 m</v>
          </cell>
          <cell r="O1474" t="str">
            <v>Store Ground accumulation length 5 m</v>
          </cell>
          <cell r="P1474">
            <v>1</v>
          </cell>
          <cell r="Q1474">
            <v>0</v>
          </cell>
          <cell r="X1474">
            <v>353.07562499999995</v>
          </cell>
          <cell r="Y1474">
            <v>2951.0145000000002</v>
          </cell>
          <cell r="Z1474">
            <v>941.27071199976433</v>
          </cell>
          <cell r="AA1474">
            <v>4245.3608369997646</v>
          </cell>
          <cell r="AD1474">
            <v>353.07562499999995</v>
          </cell>
          <cell r="AE1474">
            <v>2951.0145000000002</v>
          </cell>
          <cell r="AF1474">
            <v>941.27071199976433</v>
          </cell>
        </row>
        <row r="1475">
          <cell r="M1475" t="str">
            <v>Navette400</v>
          </cell>
          <cell r="N1475" t="str">
            <v>Navette magasin accumulation largeur 400mm</v>
          </cell>
          <cell r="O1475" t="str">
            <v>Accumulation store shuttle width 400mm</v>
          </cell>
          <cell r="P1475">
            <v>11</v>
          </cell>
          <cell r="Q1475" t="str">
            <v>NLB</v>
          </cell>
          <cell r="X1475">
            <v>0</v>
          </cell>
          <cell r="Y1475">
            <v>0</v>
          </cell>
          <cell r="Z1475">
            <v>0</v>
          </cell>
          <cell r="AA1475">
            <v>0</v>
          </cell>
          <cell r="AD1475">
            <v>0</v>
          </cell>
          <cell r="AE1475">
            <v>0</v>
          </cell>
          <cell r="AF1475">
            <v>0</v>
          </cell>
        </row>
        <row r="1476">
          <cell r="M1476" t="str">
            <v>Outilnavette400</v>
          </cell>
          <cell r="N1476" t="str">
            <v>Outil navette magasin accu.lg 400mm ss géom</v>
          </cell>
          <cell r="O1476" t="str">
            <v>Tool shuttle without geometry, width 400mm</v>
          </cell>
          <cell r="P1476">
            <v>1</v>
          </cell>
          <cell r="Q1476">
            <v>0</v>
          </cell>
          <cell r="X1476">
            <v>0</v>
          </cell>
          <cell r="Y1476">
            <v>0</v>
          </cell>
          <cell r="Z1476">
            <v>0</v>
          </cell>
          <cell r="AA1476">
            <v>0</v>
          </cell>
          <cell r="AD1476">
            <v>0</v>
          </cell>
          <cell r="AE1476">
            <v>0</v>
          </cell>
          <cell r="AF1476">
            <v>0</v>
          </cell>
        </row>
        <row r="1477">
          <cell r="M1477" t="str">
            <v>AppuiOutNav</v>
          </cell>
          <cell r="N1477" t="str">
            <v>Appui d'outil de navette de magasin</v>
          </cell>
          <cell r="O1477" t="str">
            <v>magazine shuttle tool holder</v>
          </cell>
          <cell r="P1477">
            <v>5</v>
          </cell>
          <cell r="Q1477">
            <v>0</v>
          </cell>
          <cell r="X1477">
            <v>0</v>
          </cell>
          <cell r="Y1477">
            <v>0</v>
          </cell>
          <cell r="Z1477">
            <v>0</v>
          </cell>
          <cell r="AA1477">
            <v>0</v>
          </cell>
          <cell r="AD1477">
            <v>0</v>
          </cell>
          <cell r="AE1477">
            <v>0</v>
          </cell>
          <cell r="AF1477">
            <v>0</v>
          </cell>
        </row>
        <row r="1478">
          <cell r="M1478" t="str">
            <v>Outilnavette400</v>
          </cell>
          <cell r="N1478" t="str">
            <v>Outil navette magasin accu.lg 400mm ss géom</v>
          </cell>
          <cell r="O1478" t="str">
            <v>Tool shuttle without geometry, width 400mm</v>
          </cell>
          <cell r="P1478">
            <v>9</v>
          </cell>
          <cell r="Q1478">
            <v>0</v>
          </cell>
          <cell r="R1478" t="str">
            <v>02</v>
          </cell>
          <cell r="X1478">
            <v>0</v>
          </cell>
          <cell r="Y1478">
            <v>0</v>
          </cell>
          <cell r="Z1478">
            <v>0</v>
          </cell>
          <cell r="AA1478">
            <v>0</v>
          </cell>
          <cell r="AD1478">
            <v>0</v>
          </cell>
          <cell r="AE1478">
            <v>0</v>
          </cell>
          <cell r="AF1478">
            <v>0</v>
          </cell>
        </row>
        <row r="1479">
          <cell r="M1479" t="str">
            <v>AppuiOutNav</v>
          </cell>
          <cell r="N1479" t="str">
            <v>Appui d'outil de navette de magasin</v>
          </cell>
          <cell r="O1479" t="str">
            <v>magazine shuttle tool holder</v>
          </cell>
          <cell r="P1479">
            <v>50</v>
          </cell>
          <cell r="Q1479" t="str">
            <v>5*(11-1) NLB</v>
          </cell>
          <cell r="R1479" t="str">
            <v>02</v>
          </cell>
          <cell r="X1479">
            <v>0</v>
          </cell>
          <cell r="Y1479">
            <v>0</v>
          </cell>
          <cell r="Z1479">
            <v>0</v>
          </cell>
          <cell r="AA1479">
            <v>0</v>
          </cell>
          <cell r="AD1479">
            <v>0</v>
          </cell>
          <cell r="AE1479">
            <v>0</v>
          </cell>
          <cell r="AF1479">
            <v>0</v>
          </cell>
        </row>
        <row r="1480">
          <cell r="M1480" t="str">
            <v>MagChargAuto</v>
          </cell>
          <cell r="N1480" t="str">
            <v>Automatisme gestion chargement magasin accu</v>
          </cell>
          <cell r="O1480" t="str">
            <v>Automation for battery store loading management</v>
          </cell>
          <cell r="P1480">
            <v>1</v>
          </cell>
          <cell r="Q1480">
            <v>0</v>
          </cell>
          <cell r="X1480">
            <v>222.03562499999998</v>
          </cell>
          <cell r="Y1480">
            <v>477.07800000000009</v>
          </cell>
          <cell r="Z1480">
            <v>811.33321199976433</v>
          </cell>
          <cell r="AA1480">
            <v>1510.4468369997644</v>
          </cell>
          <cell r="AD1480">
            <v>222.03562499999998</v>
          </cell>
          <cell r="AE1480">
            <v>477.07800000000009</v>
          </cell>
          <cell r="AF1480">
            <v>811.33321199976433</v>
          </cell>
        </row>
        <row r="1481">
          <cell r="M1481" t="str">
            <v>GabPaletMagSol</v>
          </cell>
          <cell r="N1481" t="str">
            <v>Gabarit de contrôle des équipements mag. au sol</v>
          </cell>
          <cell r="O1481" t="str">
            <v>Control template for ground mag. Equipment</v>
          </cell>
          <cell r="P1481">
            <v>1</v>
          </cell>
          <cell r="Q1481" t="str">
            <v>Commun PAV et PAR</v>
          </cell>
          <cell r="X1481">
            <v>0</v>
          </cell>
          <cell r="Y1481">
            <v>0</v>
          </cell>
          <cell r="Z1481">
            <v>0</v>
          </cell>
          <cell r="AA1481">
            <v>0</v>
          </cell>
          <cell r="AD1481">
            <v>0</v>
          </cell>
          <cell r="AE1481">
            <v>0</v>
          </cell>
          <cell r="AF1481">
            <v>0</v>
          </cell>
        </row>
        <row r="1482">
          <cell r="M1482" t="str">
            <v>PPlaser</v>
          </cell>
          <cell r="N1482" t="str">
            <v>Détecteur laser de présence pièce</v>
          </cell>
          <cell r="O1482" t="str">
            <v xml:space="preserve">Parts presence laser sensor </v>
          </cell>
          <cell r="P1482">
            <v>2</v>
          </cell>
          <cell r="Q1482" t="str">
            <v>1 depose+1 prise</v>
          </cell>
          <cell r="X1482">
            <v>38.212650000000004</v>
          </cell>
          <cell r="Y1482">
            <v>51.636899999999997</v>
          </cell>
          <cell r="Z1482">
            <v>177.81660599988214</v>
          </cell>
          <cell r="AA1482">
            <v>267.66615599988211</v>
          </cell>
          <cell r="AD1482">
            <v>19.106325000000002</v>
          </cell>
          <cell r="AE1482">
            <v>25.818449999999999</v>
          </cell>
          <cell r="AF1482">
            <v>88.908302999941071</v>
          </cell>
        </row>
        <row r="1483">
          <cell r="M1483" t="str">
            <v>PupArretMag</v>
          </cell>
          <cell r="N1483" t="str">
            <v>Pupitre isolé - BPL à accrochage</v>
          </cell>
          <cell r="O1483" t="str">
            <v>Isolated desk - BPL with hanging system</v>
          </cell>
          <cell r="P1483">
            <v>1</v>
          </cell>
          <cell r="Q1483">
            <v>0</v>
          </cell>
          <cell r="X1483">
            <v>94.129874999999998</v>
          </cell>
          <cell r="Y1483">
            <v>98.343000000000004</v>
          </cell>
          <cell r="Z1483">
            <v>226.45830299994108</v>
          </cell>
          <cell r="AA1483">
            <v>418.93117799994104</v>
          </cell>
          <cell r="AD1483">
            <v>94.129874999999998</v>
          </cell>
          <cell r="AE1483">
            <v>98.343000000000004</v>
          </cell>
          <cell r="AF1483">
            <v>226.45830299994108</v>
          </cell>
        </row>
        <row r="1484">
          <cell r="M1484" t="str">
            <v>BaseSupGabContrPalet</v>
          </cell>
          <cell r="N1484" t="str">
            <v>Base Support Gabarit de contrôle des palettes</v>
          </cell>
          <cell r="O1484" t="str">
            <v>Base harness Support Pallet control</v>
          </cell>
          <cell r="P1484">
            <v>1</v>
          </cell>
          <cell r="Q1484">
            <v>0</v>
          </cell>
          <cell r="X1484">
            <v>0</v>
          </cell>
          <cell r="Y1484">
            <v>0</v>
          </cell>
          <cell r="Z1484">
            <v>0</v>
          </cell>
          <cell r="AA1484">
            <v>0</v>
          </cell>
          <cell r="AD1484">
            <v>0</v>
          </cell>
          <cell r="AE1484">
            <v>0</v>
          </cell>
          <cell r="AF1484">
            <v>0</v>
          </cell>
        </row>
        <row r="1485">
          <cell r="M1485">
            <v>0</v>
          </cell>
          <cell r="N1485">
            <v>0</v>
          </cell>
          <cell r="O1485" t="str">
            <v/>
          </cell>
          <cell r="P1485">
            <v>0</v>
          </cell>
          <cell r="Q1485">
            <v>0</v>
          </cell>
          <cell r="R1485">
            <v>0</v>
          </cell>
          <cell r="AA1485">
            <v>0</v>
          </cell>
          <cell r="AD1485" t="e">
            <v>#DIV/0!</v>
          </cell>
          <cell r="AE1485" t="e">
            <v>#DIV/0!</v>
          </cell>
          <cell r="AF1485" t="e">
            <v>#DIV/0!</v>
          </cell>
        </row>
        <row r="1486">
          <cell r="M1486">
            <v>0</v>
          </cell>
          <cell r="N1486">
            <v>0</v>
          </cell>
          <cell r="O1486" t="str">
            <v/>
          </cell>
          <cell r="P1486">
            <v>0</v>
          </cell>
          <cell r="Q1486">
            <v>0</v>
          </cell>
          <cell r="R1486">
            <v>0</v>
          </cell>
          <cell r="AA1486">
            <v>0</v>
          </cell>
          <cell r="AD1486" t="e">
            <v>#DIV/0!</v>
          </cell>
          <cell r="AE1486" t="e">
            <v>#DIV/0!</v>
          </cell>
          <cell r="AF1486" t="e">
            <v>#DIV/0!</v>
          </cell>
        </row>
        <row r="1487">
          <cell r="M1487">
            <v>0</v>
          </cell>
          <cell r="N1487">
            <v>0</v>
          </cell>
          <cell r="O1487" t="str">
            <v/>
          </cell>
          <cell r="P1487">
            <v>0</v>
          </cell>
          <cell r="Q1487">
            <v>0</v>
          </cell>
          <cell r="R1487">
            <v>0</v>
          </cell>
          <cell r="AA1487">
            <v>0</v>
          </cell>
          <cell r="AD1487" t="e">
            <v>#DIV/0!</v>
          </cell>
          <cell r="AE1487" t="e">
            <v>#DIV/0!</v>
          </cell>
          <cell r="AF1487" t="e">
            <v>#DIV/0!</v>
          </cell>
        </row>
        <row r="1488">
          <cell r="M1488">
            <v>0</v>
          </cell>
          <cell r="N1488">
            <v>0</v>
          </cell>
          <cell r="O1488" t="str">
            <v/>
          </cell>
          <cell r="P1488">
            <v>1</v>
          </cell>
          <cell r="Q1488">
            <v>0</v>
          </cell>
          <cell r="R1488">
            <v>0</v>
          </cell>
          <cell r="AA1488">
            <v>0</v>
          </cell>
          <cell r="AD1488">
            <v>0</v>
          </cell>
          <cell r="AE1488">
            <v>0</v>
          </cell>
          <cell r="AF1488">
            <v>0</v>
          </cell>
        </row>
        <row r="1489">
          <cell r="M1489" t="str">
            <v>Reh1000</v>
          </cell>
          <cell r="N1489" t="str">
            <v>Réhausse robot h&lt;1000mm</v>
          </cell>
          <cell r="O1489" t="str">
            <v>Robot extension h&lt;1000mm</v>
          </cell>
          <cell r="P1489">
            <v>1</v>
          </cell>
          <cell r="Q1489" t="str">
            <v>A valider</v>
          </cell>
          <cell r="R1489" t="str">
            <v/>
          </cell>
          <cell r="X1489">
            <v>0</v>
          </cell>
          <cell r="Y1489">
            <v>29.809500000000003</v>
          </cell>
          <cell r="Z1489">
            <v>10.5</v>
          </cell>
          <cell r="AA1489">
            <v>40.3095</v>
          </cell>
          <cell r="AD1489">
            <v>0</v>
          </cell>
          <cell r="AE1489">
            <v>29.809500000000003</v>
          </cell>
          <cell r="AF1489">
            <v>10.5</v>
          </cell>
        </row>
        <row r="1490">
          <cell r="M1490" t="str">
            <v>Robotnu7</v>
          </cell>
          <cell r="N1490" t="str">
            <v>Robot nu bras 3,00m / 210 Kg</v>
          </cell>
          <cell r="O1490" t="str">
            <v>Robot bare arm 3.00m / 210 Kg</v>
          </cell>
          <cell r="P1490">
            <v>1</v>
          </cell>
          <cell r="Q1490">
            <v>0</v>
          </cell>
          <cell r="R1490" t="str">
            <v/>
          </cell>
          <cell r="X1490">
            <v>0</v>
          </cell>
          <cell r="Y1490">
            <v>0</v>
          </cell>
          <cell r="Z1490">
            <v>0</v>
          </cell>
          <cell r="AA1490">
            <v>0</v>
          </cell>
          <cell r="AD1490">
            <v>0</v>
          </cell>
          <cell r="AE1490">
            <v>0</v>
          </cell>
          <cell r="AF1490">
            <v>0</v>
          </cell>
        </row>
        <row r="1491">
          <cell r="M1491" t="str">
            <v>Robotintégration-V11</v>
          </cell>
          <cell r="N1491" t="str">
            <v>Intégration robot + baie sur site -V11</v>
          </cell>
          <cell r="O1491" t="str">
            <v>Robot + bay integration on site -V11</v>
          </cell>
          <cell r="P1491">
            <v>1</v>
          </cell>
          <cell r="Q1491" t="str">
            <v>si robot neuf</v>
          </cell>
          <cell r="R1491" t="str">
            <v/>
          </cell>
          <cell r="X1491">
            <v>272.35057499999999</v>
          </cell>
          <cell r="Y1491">
            <v>862.84800000000007</v>
          </cell>
          <cell r="Z1491">
            <v>1585.7331209995875</v>
          </cell>
          <cell r="AA1491">
            <v>2720.9316959995876</v>
          </cell>
          <cell r="AD1491">
            <v>272.35057499999999</v>
          </cell>
          <cell r="AE1491">
            <v>862.84800000000007</v>
          </cell>
          <cell r="AF1491">
            <v>1585.7331209995875</v>
          </cell>
        </row>
        <row r="1492">
          <cell r="M1492" t="str">
            <v>M</v>
          </cell>
          <cell r="N1492" t="str">
            <v>Applicatif Robot M</v>
          </cell>
          <cell r="O1492" t="str">
            <v>Robot Application M</v>
          </cell>
          <cell r="P1492">
            <v>1</v>
          </cell>
          <cell r="Q1492">
            <v>0</v>
          </cell>
          <cell r="R1492" t="str">
            <v/>
          </cell>
          <cell r="X1492">
            <v>49.139999999999993</v>
          </cell>
          <cell r="Y1492">
            <v>72.995999999999995</v>
          </cell>
          <cell r="Z1492">
            <v>78.75</v>
          </cell>
          <cell r="AA1492">
            <v>200.886</v>
          </cell>
          <cell r="AD1492">
            <v>49.139999999999993</v>
          </cell>
          <cell r="AE1492">
            <v>72.995999999999995</v>
          </cell>
          <cell r="AF1492">
            <v>78.75</v>
          </cell>
        </row>
        <row r="1493">
          <cell r="M1493" t="str">
            <v>TrajMan</v>
          </cell>
          <cell r="N1493" t="str">
            <v>Trajectoire de manutention</v>
          </cell>
          <cell r="O1493" t="str">
            <v>Handling path</v>
          </cell>
          <cell r="P1493">
            <v>2</v>
          </cell>
          <cell r="Q1493" t="str">
            <v>Prise TAC Dépose OP50</v>
          </cell>
          <cell r="R1493" t="str">
            <v/>
          </cell>
          <cell r="X1493">
            <v>0</v>
          </cell>
          <cell r="Y1493">
            <v>0</v>
          </cell>
          <cell r="Z1493">
            <v>0</v>
          </cell>
          <cell r="AA1493">
            <v>0</v>
          </cell>
          <cell r="AD1493">
            <v>0</v>
          </cell>
          <cell r="AE1493">
            <v>0</v>
          </cell>
          <cell r="AF1493">
            <v>0</v>
          </cell>
        </row>
        <row r="1494">
          <cell r="M1494" t="str">
            <v>EchCodeTraj</v>
          </cell>
          <cell r="N1494" t="str">
            <v>Echange Code Trajectoire avec baie robot</v>
          </cell>
          <cell r="O1494" t="str">
            <v>Exchange of Trajectory Code with robot bay</v>
          </cell>
          <cell r="P1494">
            <v>1</v>
          </cell>
          <cell r="Q1494">
            <v>0</v>
          </cell>
          <cell r="R1494" t="str">
            <v/>
          </cell>
          <cell r="X1494">
            <v>11.8125</v>
          </cell>
          <cell r="Y1494">
            <v>0</v>
          </cell>
          <cell r="Z1494">
            <v>75.854133299935171</v>
          </cell>
          <cell r="AA1494">
            <v>87.666633299935171</v>
          </cell>
          <cell r="AD1494">
            <v>11.8125</v>
          </cell>
          <cell r="AE1494">
            <v>0</v>
          </cell>
          <cell r="AF1494">
            <v>75.854133299935171</v>
          </cell>
        </row>
        <row r="1495">
          <cell r="M1495" t="str">
            <v>HEtudAUT</v>
          </cell>
          <cell r="N1495" t="str">
            <v>Une heure d'études automatismes</v>
          </cell>
          <cell r="O1495" t="str">
            <v>One hour of automation studies</v>
          </cell>
          <cell r="P1495">
            <v>1</v>
          </cell>
          <cell r="Q1495" t="str">
            <v>Complement Hetude AF+Marguerite+Prog</v>
          </cell>
          <cell r="R1495" t="str">
            <v/>
          </cell>
          <cell r="X1495">
            <v>65</v>
          </cell>
          <cell r="Y1495">
            <v>0</v>
          </cell>
          <cell r="Z1495">
            <v>0</v>
          </cell>
          <cell r="AA1495">
            <v>65</v>
          </cell>
          <cell r="AD1495">
            <v>65</v>
          </cell>
          <cell r="AE1495">
            <v>0</v>
          </cell>
          <cell r="AF1495">
            <v>0</v>
          </cell>
        </row>
        <row r="1496">
          <cell r="M1496" t="str">
            <v>VerrineRobot</v>
          </cell>
          <cell r="N1496" t="str">
            <v>Verrine Robot</v>
          </cell>
          <cell r="O1496" t="str">
            <v>To make</v>
          </cell>
          <cell r="P1496">
            <v>1</v>
          </cell>
          <cell r="Q1496">
            <v>0</v>
          </cell>
          <cell r="R1496" t="str">
            <v/>
          </cell>
          <cell r="AA1496">
            <v>0</v>
          </cell>
          <cell r="AD1496">
            <v>0</v>
          </cell>
          <cell r="AE1496">
            <v>0</v>
          </cell>
          <cell r="AF1496">
            <v>0</v>
          </cell>
        </row>
        <row r="1497">
          <cell r="M1497">
            <v>0</v>
          </cell>
          <cell r="N1497">
            <v>0</v>
          </cell>
          <cell r="O1497" t="str">
            <v/>
          </cell>
          <cell r="P1497">
            <v>0</v>
          </cell>
          <cell r="Q1497">
            <v>0</v>
          </cell>
          <cell r="R1497">
            <v>0</v>
          </cell>
          <cell r="AA1497">
            <v>0</v>
          </cell>
          <cell r="AD1497" t="e">
            <v>#DIV/0!</v>
          </cell>
          <cell r="AE1497" t="e">
            <v>#DIV/0!</v>
          </cell>
          <cell r="AF1497" t="e">
            <v>#DIV/0!</v>
          </cell>
        </row>
        <row r="1498">
          <cell r="M1498">
            <v>0</v>
          </cell>
          <cell r="N1498">
            <v>0</v>
          </cell>
          <cell r="O1498" t="str">
            <v/>
          </cell>
          <cell r="P1498">
            <v>1</v>
          </cell>
          <cell r="Q1498">
            <v>0</v>
          </cell>
          <cell r="R1498">
            <v>0</v>
          </cell>
          <cell r="AA1498">
            <v>0</v>
          </cell>
          <cell r="AD1498">
            <v>0</v>
          </cell>
          <cell r="AE1498">
            <v>0</v>
          </cell>
          <cell r="AF1498">
            <v>0</v>
          </cell>
        </row>
        <row r="1499">
          <cell r="M1499" t="str">
            <v>PrehFlexyPortSimple</v>
          </cell>
          <cell r="N1499" t="str">
            <v>Prehenseur Flexy Portes simple</v>
          </cell>
          <cell r="O1499" t="str">
            <v>Flexy Gripper Single Doors</v>
          </cell>
          <cell r="P1499">
            <v>1</v>
          </cell>
          <cell r="Q1499">
            <v>0</v>
          </cell>
          <cell r="R1499" t="str">
            <v/>
          </cell>
          <cell r="X1499">
            <v>81.899999999999991</v>
          </cell>
          <cell r="Y1499">
            <v>1201.1223000000002</v>
          </cell>
          <cell r="Z1499">
            <v>378</v>
          </cell>
          <cell r="AA1499">
            <v>1661.0223000000003</v>
          </cell>
          <cell r="AD1499">
            <v>81.899999999999991</v>
          </cell>
          <cell r="AE1499">
            <v>1201.1223000000002</v>
          </cell>
          <cell r="AF1499">
            <v>378</v>
          </cell>
        </row>
        <row r="1500">
          <cell r="M1500" t="str">
            <v>PPlaser</v>
          </cell>
          <cell r="N1500" t="str">
            <v>Détecteur laser de présence pièce</v>
          </cell>
          <cell r="O1500" t="str">
            <v xml:space="preserve">Parts presence laser sensor </v>
          </cell>
          <cell r="P1500">
            <v>1</v>
          </cell>
          <cell r="Q1500">
            <v>0</v>
          </cell>
          <cell r="R1500" t="str">
            <v/>
          </cell>
          <cell r="X1500">
            <v>19.106325000000002</v>
          </cell>
          <cell r="Y1500">
            <v>25.818449999999999</v>
          </cell>
          <cell r="Z1500">
            <v>88.908302999941071</v>
          </cell>
          <cell r="AA1500">
            <v>133.83307799994105</v>
          </cell>
          <cell r="AD1500">
            <v>19.106325000000002</v>
          </cell>
          <cell r="AE1500">
            <v>25.818449999999999</v>
          </cell>
          <cell r="AF1500">
            <v>88.908302999941071</v>
          </cell>
        </row>
        <row r="1501">
          <cell r="M1501" t="str">
            <v>PupitreFlexyGrip</v>
          </cell>
          <cell r="N1501" t="str">
            <v>Pupitre FlexyGrip</v>
          </cell>
          <cell r="O1501" t="str">
            <v>FlexyGrip desk</v>
          </cell>
          <cell r="P1501">
            <v>1</v>
          </cell>
          <cell r="Q1501" t="str">
            <v>1 par zone</v>
          </cell>
          <cell r="R1501" t="str">
            <v/>
          </cell>
          <cell r="X1501">
            <v>0</v>
          </cell>
          <cell r="Y1501">
            <v>0</v>
          </cell>
          <cell r="Z1501">
            <v>0</v>
          </cell>
          <cell r="AA1501">
            <v>0</v>
          </cell>
          <cell r="AD1501">
            <v>0</v>
          </cell>
          <cell r="AE1501">
            <v>0</v>
          </cell>
          <cell r="AF1501">
            <v>0</v>
          </cell>
        </row>
        <row r="1502">
          <cell r="M1502">
            <v>0</v>
          </cell>
          <cell r="N1502">
            <v>0</v>
          </cell>
          <cell r="O1502" t="str">
            <v/>
          </cell>
          <cell r="P1502">
            <v>0</v>
          </cell>
          <cell r="Q1502">
            <v>0</v>
          </cell>
          <cell r="R1502">
            <v>0</v>
          </cell>
          <cell r="AA1502">
            <v>0</v>
          </cell>
          <cell r="AD1502" t="e">
            <v>#DIV/0!</v>
          </cell>
          <cell r="AE1502" t="e">
            <v>#DIV/0!</v>
          </cell>
          <cell r="AF1502" t="e">
            <v>#DIV/0!</v>
          </cell>
        </row>
        <row r="1503">
          <cell r="M1503">
            <v>0</v>
          </cell>
          <cell r="N1503">
            <v>0</v>
          </cell>
          <cell r="O1503" t="str">
            <v/>
          </cell>
          <cell r="P1503">
            <v>1</v>
          </cell>
          <cell r="Q1503">
            <v>0</v>
          </cell>
          <cell r="R1503">
            <v>0</v>
          </cell>
          <cell r="AA1503">
            <v>0</v>
          </cell>
          <cell r="AD1503">
            <v>0</v>
          </cell>
          <cell r="AE1503">
            <v>0</v>
          </cell>
          <cell r="AF1503">
            <v>0</v>
          </cell>
        </row>
        <row r="1504">
          <cell r="M1504" t="str">
            <v>Marq7Caract</v>
          </cell>
          <cell r="N1504" t="str">
            <v>Unité de marquage interne 7 caractères</v>
          </cell>
          <cell r="O1504" t="str">
            <v>Internal marking unit 7 characters</v>
          </cell>
          <cell r="P1504">
            <v>1</v>
          </cell>
          <cell r="Q1504">
            <v>0</v>
          </cell>
          <cell r="R1504" t="str">
            <v/>
          </cell>
          <cell r="X1504">
            <v>24.360525000000003</v>
          </cell>
          <cell r="Y1504">
            <v>81.02955</v>
          </cell>
          <cell r="Z1504">
            <v>170.01039239995285</v>
          </cell>
          <cell r="AA1504">
            <v>275.40046739995284</v>
          </cell>
          <cell r="AD1504">
            <v>24.360525000000003</v>
          </cell>
          <cell r="AE1504">
            <v>81.02955</v>
          </cell>
          <cell r="AF1504">
            <v>170.01039239995285</v>
          </cell>
        </row>
        <row r="1505">
          <cell r="M1505" t="str">
            <v>Distrib2</v>
          </cell>
          <cell r="N1505" t="str">
            <v>Distributeur 5/2</v>
          </cell>
          <cell r="O1505" t="str">
            <v>5/2-way valve</v>
          </cell>
          <cell r="P1505">
            <v>1</v>
          </cell>
          <cell r="Q1505" t="str">
            <v>Géré sur FESTO TAC OP38/OP39</v>
          </cell>
          <cell r="R1505" t="str">
            <v/>
          </cell>
          <cell r="X1505">
            <v>72.075150000000008</v>
          </cell>
          <cell r="Y1505">
            <v>160.94400000000002</v>
          </cell>
          <cell r="Z1505">
            <v>148.15882451230726</v>
          </cell>
          <cell r="AA1505">
            <v>381.17797451230729</v>
          </cell>
          <cell r="AD1505">
            <v>72.075150000000008</v>
          </cell>
          <cell r="AE1505">
            <v>160.94400000000002</v>
          </cell>
          <cell r="AF1505">
            <v>148.15882451230726</v>
          </cell>
        </row>
        <row r="1506">
          <cell r="M1506">
            <v>0</v>
          </cell>
          <cell r="N1506">
            <v>0</v>
          </cell>
          <cell r="O1506" t="str">
            <v/>
          </cell>
          <cell r="P1506">
            <v>0</v>
          </cell>
          <cell r="Q1506">
            <v>0</v>
          </cell>
          <cell r="R1506">
            <v>0</v>
          </cell>
          <cell r="AA1506">
            <v>0</v>
          </cell>
          <cell r="AD1506" t="e">
            <v>#DIV/0!</v>
          </cell>
          <cell r="AE1506" t="e">
            <v>#DIV/0!</v>
          </cell>
          <cell r="AF1506" t="e">
            <v>#DIV/0!</v>
          </cell>
        </row>
        <row r="1507">
          <cell r="M1507">
            <v>0</v>
          </cell>
          <cell r="N1507">
            <v>0</v>
          </cell>
          <cell r="O1507" t="str">
            <v/>
          </cell>
          <cell r="P1507">
            <v>1</v>
          </cell>
          <cell r="Q1507">
            <v>0</v>
          </cell>
          <cell r="R1507">
            <v>0</v>
          </cell>
          <cell r="AA1507">
            <v>0</v>
          </cell>
          <cell r="AD1507">
            <v>0</v>
          </cell>
          <cell r="AE1507">
            <v>0</v>
          </cell>
          <cell r="AF1507">
            <v>0</v>
          </cell>
        </row>
        <row r="1508">
          <cell r="M1508" t="str">
            <v>ChaisPlatTour300</v>
          </cell>
          <cell r="N1508" t="str">
            <v>Chaise plateau tournant Auto Hauteur 300</v>
          </cell>
          <cell r="O1508" t="str">
            <v>Stand turntable Auto hight 300</v>
          </cell>
          <cell r="P1508">
            <v>1</v>
          </cell>
          <cell r="Q1508">
            <v>0</v>
          </cell>
          <cell r="R1508" t="str">
            <v/>
          </cell>
          <cell r="X1508">
            <v>0</v>
          </cell>
          <cell r="Y1508">
            <v>0</v>
          </cell>
          <cell r="Z1508">
            <v>0</v>
          </cell>
          <cell r="AA1508">
            <v>0</v>
          </cell>
          <cell r="AD1508">
            <v>0</v>
          </cell>
          <cell r="AE1508">
            <v>0</v>
          </cell>
          <cell r="AF1508">
            <v>0</v>
          </cell>
        </row>
        <row r="1509">
          <cell r="M1509" t="str">
            <v>IndexeurCdeNumEDH960</v>
          </cell>
          <cell r="N1509" t="str">
            <v>Indexeur à commande numérique EDH 960</v>
          </cell>
          <cell r="O1509" t="str">
            <v>Numerically controlled indexer EDH 960</v>
          </cell>
          <cell r="P1509">
            <v>1</v>
          </cell>
          <cell r="Q1509">
            <v>0</v>
          </cell>
          <cell r="R1509" t="str">
            <v/>
          </cell>
          <cell r="X1509">
            <v>192.78</v>
          </cell>
          <cell r="Y1509">
            <v>1840.7025000000001</v>
          </cell>
          <cell r="Z1509">
            <v>1535.8332119997642</v>
          </cell>
          <cell r="AA1509">
            <v>3569.3157119997641</v>
          </cell>
          <cell r="AD1509">
            <v>192.78</v>
          </cell>
          <cell r="AE1509">
            <v>1840.7025000000001</v>
          </cell>
          <cell r="AF1509">
            <v>1535.8332119997642</v>
          </cell>
        </row>
        <row r="1510">
          <cell r="M1510" t="str">
            <v>InterfacePti3P4P</v>
          </cell>
          <cell r="N1510" t="str">
            <v>Structure Interface pti 3 ou 4 positions</v>
          </cell>
          <cell r="O1510" t="str">
            <v>Structure Interface pti 3 or 4 positions</v>
          </cell>
          <cell r="P1510">
            <v>1</v>
          </cell>
          <cell r="Q1510">
            <v>0</v>
          </cell>
          <cell r="R1510" t="str">
            <v/>
          </cell>
          <cell r="X1510">
            <v>19.722149999999999</v>
          </cell>
          <cell r="Y1510">
            <v>525.80850000000009</v>
          </cell>
          <cell r="Z1510">
            <v>296.9791514999705</v>
          </cell>
          <cell r="AA1510">
            <v>842.50980149997065</v>
          </cell>
          <cell r="AD1510">
            <v>19.722149999999999</v>
          </cell>
          <cell r="AE1510">
            <v>525.80850000000009</v>
          </cell>
          <cell r="AF1510">
            <v>296.9791514999705</v>
          </cell>
        </row>
        <row r="1511">
          <cell r="M1511" t="str">
            <v>DetectCodPlat</v>
          </cell>
          <cell r="N1511" t="str">
            <v xml:space="preserve">Détecteurs codés pour plateau avec 1 opérateur </v>
          </cell>
          <cell r="O1511" t="str">
            <v xml:space="preserve">Coded sensors for tray with 1 operator </v>
          </cell>
          <cell r="P1511">
            <v>1</v>
          </cell>
          <cell r="Q1511" t="str">
            <v>Si plateau avec opérateur</v>
          </cell>
          <cell r="R1511" t="str">
            <v/>
          </cell>
          <cell r="X1511">
            <v>89.885249999999999</v>
          </cell>
          <cell r="Y1511">
            <v>147.85050000000001</v>
          </cell>
          <cell r="Z1511">
            <v>236.95830299994108</v>
          </cell>
          <cell r="AA1511">
            <v>474.69405299994105</v>
          </cell>
          <cell r="AD1511">
            <v>89.885249999999999</v>
          </cell>
          <cell r="AE1511">
            <v>147.85050000000001</v>
          </cell>
          <cell r="AF1511">
            <v>236.95830299994108</v>
          </cell>
        </row>
        <row r="1512">
          <cell r="M1512">
            <v>0</v>
          </cell>
          <cell r="N1512">
            <v>0</v>
          </cell>
          <cell r="O1512" t="str">
            <v/>
          </cell>
          <cell r="P1512">
            <v>0</v>
          </cell>
          <cell r="Q1512">
            <v>0</v>
          </cell>
          <cell r="R1512">
            <v>0</v>
          </cell>
          <cell r="AA1512">
            <v>0</v>
          </cell>
          <cell r="AD1512" t="e">
            <v>#DIV/0!</v>
          </cell>
          <cell r="AE1512" t="e">
            <v>#DIV/0!</v>
          </cell>
          <cell r="AF1512" t="e">
            <v>#DIV/0!</v>
          </cell>
        </row>
        <row r="1513">
          <cell r="M1513">
            <v>0</v>
          </cell>
          <cell r="N1513">
            <v>0</v>
          </cell>
          <cell r="O1513" t="str">
            <v/>
          </cell>
          <cell r="P1513">
            <v>1</v>
          </cell>
          <cell r="Q1513">
            <v>0</v>
          </cell>
          <cell r="R1513">
            <v>0</v>
          </cell>
          <cell r="AA1513">
            <v>0</v>
          </cell>
          <cell r="AD1513">
            <v>0</v>
          </cell>
          <cell r="AE1513">
            <v>0</v>
          </cell>
          <cell r="AF1513">
            <v>0</v>
          </cell>
        </row>
        <row r="1514">
          <cell r="M1514" t="str">
            <v>ChaiseOutilPTI3P4P</v>
          </cell>
          <cell r="N1514" t="str">
            <v>Chaise interface Outil PTI pour 3P ou 4P</v>
          </cell>
          <cell r="O1514" t="str">
            <v>Stand interface Tool Turntable for 3P or 4P</v>
          </cell>
          <cell r="P1514">
            <v>1</v>
          </cell>
          <cell r="Q1514">
            <v>0</v>
          </cell>
          <cell r="R1514" t="str">
            <v/>
          </cell>
          <cell r="X1514">
            <v>130.51237500000002</v>
          </cell>
          <cell r="Y1514">
            <v>1362.9420000000002</v>
          </cell>
          <cell r="Z1514">
            <v>700.97910599988211</v>
          </cell>
          <cell r="AA1514">
            <v>2194.4334809998822</v>
          </cell>
          <cell r="AD1514">
            <v>130.51237500000002</v>
          </cell>
          <cell r="AE1514">
            <v>1362.9420000000002</v>
          </cell>
          <cell r="AF1514">
            <v>700.97910599988211</v>
          </cell>
        </row>
        <row r="1515">
          <cell r="M1515" t="str">
            <v>PlatFortal1,5m²</v>
          </cell>
          <cell r="N1515" t="str">
            <v>Platine Fortal surface compris entre 1.2 m² et 1.5</v>
          </cell>
          <cell r="O1515" t="str">
            <v>Fortal plate surface between 1.2 m² and 1.5</v>
          </cell>
          <cell r="P1515">
            <v>1</v>
          </cell>
          <cell r="Q1515">
            <v>0</v>
          </cell>
          <cell r="R1515" t="str">
            <v/>
          </cell>
          <cell r="X1515">
            <v>247.13640000000001</v>
          </cell>
          <cell r="Y1515">
            <v>1129.0301590909091</v>
          </cell>
          <cell r="Z1515">
            <v>678.22435943167739</v>
          </cell>
          <cell r="AA1515">
            <v>2054.3909185225866</v>
          </cell>
          <cell r="AD1515">
            <v>247.13640000000001</v>
          </cell>
          <cell r="AE1515">
            <v>1129.0301590909091</v>
          </cell>
          <cell r="AF1515">
            <v>678.22435943167739</v>
          </cell>
        </row>
        <row r="1516">
          <cell r="M1516" t="str">
            <v>Aval</v>
          </cell>
          <cell r="N1516" t="str">
            <v>Avaloir</v>
          </cell>
          <cell r="O1516" t="str">
            <v>Guide</v>
          </cell>
          <cell r="P1516">
            <v>5</v>
          </cell>
          <cell r="Q1516" t="str">
            <v>2RH,1RHC,2RCL</v>
          </cell>
          <cell r="R1516" t="str">
            <v/>
          </cell>
          <cell r="X1516">
            <v>0</v>
          </cell>
          <cell r="Y1516">
            <v>0</v>
          </cell>
          <cell r="Z1516">
            <v>0</v>
          </cell>
          <cell r="AA1516">
            <v>0</v>
          </cell>
          <cell r="AD1516">
            <v>0</v>
          </cell>
          <cell r="AE1516">
            <v>0</v>
          </cell>
          <cell r="AF1516">
            <v>0</v>
          </cell>
        </row>
        <row r="1517">
          <cell r="M1517" t="str">
            <v>PPinduc</v>
          </cell>
          <cell r="N1517" t="str">
            <v>Détecteur inductif de présence pièce</v>
          </cell>
          <cell r="O1517" t="str">
            <v>Inductive part presence detector</v>
          </cell>
          <cell r="P1517">
            <v>4</v>
          </cell>
          <cell r="Q1517">
            <v>0</v>
          </cell>
          <cell r="R1517" t="str">
            <v/>
          </cell>
          <cell r="X1517">
            <v>76.425300000000007</v>
          </cell>
          <cell r="Y1517">
            <v>103.27379999999999</v>
          </cell>
          <cell r="Z1517">
            <v>355.63321199976428</v>
          </cell>
          <cell r="AA1517">
            <v>535.33231199976422</v>
          </cell>
          <cell r="AD1517">
            <v>19.106325000000002</v>
          </cell>
          <cell r="AE1517">
            <v>25.818449999999999</v>
          </cell>
          <cell r="AF1517">
            <v>88.908302999941071</v>
          </cell>
        </row>
        <row r="1518">
          <cell r="M1518" t="str">
            <v>Distrib2</v>
          </cell>
          <cell r="N1518" t="str">
            <v>Distributeur 5/2</v>
          </cell>
          <cell r="O1518" t="str">
            <v>5/2-way valve</v>
          </cell>
          <cell r="P1518">
            <v>4</v>
          </cell>
          <cell r="Q1518">
            <v>0</v>
          </cell>
          <cell r="R1518" t="str">
            <v/>
          </cell>
          <cell r="X1518">
            <v>288.30060000000003</v>
          </cell>
          <cell r="Y1518">
            <v>643.77600000000007</v>
          </cell>
          <cell r="Z1518">
            <v>592.63529804922905</v>
          </cell>
          <cell r="AA1518">
            <v>1524.7118980492291</v>
          </cell>
          <cell r="AD1518">
            <v>72.075150000000008</v>
          </cell>
          <cell r="AE1518">
            <v>160.94400000000002</v>
          </cell>
          <cell r="AF1518">
            <v>148.15882451230726</v>
          </cell>
        </row>
        <row r="1519">
          <cell r="M1519" t="str">
            <v>Pil</v>
          </cell>
          <cell r="N1519" t="str">
            <v>Pilote fixe</v>
          </cell>
          <cell r="O1519" t="str">
            <v>Fixed pin</v>
          </cell>
          <cell r="P1519">
            <v>2</v>
          </cell>
          <cell r="Q1519" t="str">
            <v>DBL</v>
          </cell>
          <cell r="R1519" t="str">
            <v/>
          </cell>
          <cell r="X1519">
            <v>0</v>
          </cell>
          <cell r="Y1519">
            <v>0</v>
          </cell>
          <cell r="Z1519">
            <v>0</v>
          </cell>
          <cell r="AA1519">
            <v>0</v>
          </cell>
          <cell r="AD1519">
            <v>0</v>
          </cell>
          <cell r="AE1519">
            <v>0</v>
          </cell>
          <cell r="AF1519">
            <v>0</v>
          </cell>
        </row>
        <row r="1520">
          <cell r="M1520" t="str">
            <v>RefSerrECONew_D63</v>
          </cell>
          <cell r="N1520" t="str">
            <v>Réf serrée ECO D63 Touche + Appui tous types</v>
          </cell>
          <cell r="O1520" t="str">
            <v>ECO D63 Key + Press all types</v>
          </cell>
          <cell r="P1520">
            <v>4</v>
          </cell>
          <cell r="Q1520" t="str">
            <v>DBL</v>
          </cell>
          <cell r="R1520" t="str">
            <v/>
          </cell>
          <cell r="X1520">
            <v>71.234100000000012</v>
          </cell>
          <cell r="Y1520">
            <v>291.24059999999997</v>
          </cell>
          <cell r="Z1520">
            <v>283.76872844941767</v>
          </cell>
          <cell r="AA1520">
            <v>646.24342844941771</v>
          </cell>
          <cell r="AD1520">
            <v>17.808525000000003</v>
          </cell>
          <cell r="AE1520">
            <v>72.810149999999993</v>
          </cell>
          <cell r="AF1520">
            <v>70.942182112354416</v>
          </cell>
        </row>
        <row r="1521">
          <cell r="M1521" t="str">
            <v>BrasSupECO</v>
          </cell>
          <cell r="N1521" t="str">
            <v>Bras sup pour appui ou touche sur serrage ECO</v>
          </cell>
          <cell r="O1521" t="str">
            <v>Additional arm for pressing or key on ECO clamping</v>
          </cell>
          <cell r="P1521">
            <v>2</v>
          </cell>
          <cell r="Q1521" t="str">
            <v>DBL</v>
          </cell>
          <cell r="R1521" t="str">
            <v/>
          </cell>
          <cell r="X1521">
            <v>0</v>
          </cell>
          <cell r="Y1521">
            <v>0</v>
          </cell>
          <cell r="Z1521">
            <v>0</v>
          </cell>
          <cell r="AA1521">
            <v>0</v>
          </cell>
          <cell r="AD1521">
            <v>0</v>
          </cell>
          <cell r="AE1521">
            <v>0</v>
          </cell>
          <cell r="AF1521">
            <v>0</v>
          </cell>
        </row>
        <row r="1522">
          <cell r="M1522" t="str">
            <v>AppuiDrageoir</v>
          </cell>
          <cell r="N1522" t="str">
            <v xml:space="preserve">Appui seul ou drageoir seul (toutes largeurs) </v>
          </cell>
          <cell r="O1522" t="str">
            <v xml:space="preserve">support only or sucker only (all widths) </v>
          </cell>
          <cell r="P1522">
            <v>4</v>
          </cell>
          <cell r="Q1522" t="str">
            <v>DBL</v>
          </cell>
          <cell r="R1522" t="str">
            <v/>
          </cell>
          <cell r="X1522">
            <v>0</v>
          </cell>
          <cell r="Y1522">
            <v>0</v>
          </cell>
          <cell r="Z1522">
            <v>0</v>
          </cell>
          <cell r="AA1522">
            <v>0</v>
          </cell>
          <cell r="AD1522">
            <v>0</v>
          </cell>
          <cell r="AE1522">
            <v>0</v>
          </cell>
          <cell r="AF1522">
            <v>0</v>
          </cell>
        </row>
        <row r="1523">
          <cell r="M1523" t="str">
            <v>Touch</v>
          </cell>
          <cell r="N1523" t="str">
            <v>Touche seule toutes largeurs</v>
          </cell>
          <cell r="O1523" t="str">
            <v>Fixed button (Endschalter)</v>
          </cell>
          <cell r="P1523">
            <v>2</v>
          </cell>
          <cell r="Q1523" t="str">
            <v>DBL</v>
          </cell>
          <cell r="R1523" t="str">
            <v/>
          </cell>
          <cell r="X1523">
            <v>0</v>
          </cell>
          <cell r="Y1523">
            <v>0</v>
          </cell>
          <cell r="Z1523">
            <v>0</v>
          </cell>
          <cell r="AA1523">
            <v>0</v>
          </cell>
          <cell r="AD1523">
            <v>0</v>
          </cell>
          <cell r="AE1523">
            <v>0</v>
          </cell>
          <cell r="AF1523">
            <v>0</v>
          </cell>
        </row>
        <row r="1524">
          <cell r="M1524" t="str">
            <v>RefSerrECONew_D80</v>
          </cell>
          <cell r="N1524" t="str">
            <v>Réf serrée ECO D80 Touche + Appui tous types</v>
          </cell>
          <cell r="O1524" t="str">
            <v>ECO D80 Key + Press all types</v>
          </cell>
          <cell r="P1524">
            <v>1</v>
          </cell>
          <cell r="Q1524" t="str">
            <v>RCL</v>
          </cell>
          <cell r="R1524" t="str">
            <v/>
          </cell>
          <cell r="X1524">
            <v>17.808525000000003</v>
          </cell>
          <cell r="Y1524">
            <v>72.810149999999993</v>
          </cell>
          <cell r="Z1524">
            <v>70.942182112354416</v>
          </cell>
          <cell r="AA1524">
            <v>161.56085711235443</v>
          </cell>
          <cell r="AD1524">
            <v>17.808525000000003</v>
          </cell>
          <cell r="AE1524">
            <v>72.810149999999993</v>
          </cell>
          <cell r="AF1524">
            <v>70.942182112354416</v>
          </cell>
        </row>
        <row r="1525">
          <cell r="M1525" t="str">
            <v>BrasSupECO</v>
          </cell>
          <cell r="N1525" t="str">
            <v>Bras sup pour appui ou touche sur serrage ECO</v>
          </cell>
          <cell r="O1525" t="str">
            <v>Additional arm for pressing or key on ECO clamping</v>
          </cell>
          <cell r="P1525">
            <v>1</v>
          </cell>
          <cell r="Q1525" t="str">
            <v>RCL</v>
          </cell>
          <cell r="R1525" t="str">
            <v/>
          </cell>
          <cell r="X1525">
            <v>0</v>
          </cell>
          <cell r="Y1525">
            <v>0</v>
          </cell>
          <cell r="Z1525">
            <v>0</v>
          </cell>
          <cell r="AA1525">
            <v>0</v>
          </cell>
          <cell r="AD1525">
            <v>0</v>
          </cell>
          <cell r="AE1525">
            <v>0</v>
          </cell>
          <cell r="AF1525">
            <v>0</v>
          </cell>
        </row>
        <row r="1526">
          <cell r="M1526" t="str">
            <v>Touch</v>
          </cell>
          <cell r="N1526" t="str">
            <v>Touche seule toutes largeurs</v>
          </cell>
          <cell r="O1526" t="str">
            <v>Fixed button (Endschalter)</v>
          </cell>
          <cell r="P1526">
            <v>1</v>
          </cell>
          <cell r="Q1526" t="str">
            <v>RCL</v>
          </cell>
          <cell r="R1526" t="str">
            <v/>
          </cell>
          <cell r="X1526">
            <v>0</v>
          </cell>
          <cell r="Y1526">
            <v>0</v>
          </cell>
          <cell r="Z1526">
            <v>0</v>
          </cell>
          <cell r="AA1526">
            <v>0</v>
          </cell>
          <cell r="AD1526">
            <v>0</v>
          </cell>
          <cell r="AE1526">
            <v>0</v>
          </cell>
          <cell r="AF1526">
            <v>0</v>
          </cell>
        </row>
        <row r="1527">
          <cell r="M1527" t="str">
            <v>AppuiDrageoir</v>
          </cell>
          <cell r="N1527" t="str">
            <v xml:space="preserve">Appui seul ou drageoir seul (toutes largeurs) </v>
          </cell>
          <cell r="O1527" t="str">
            <v xml:space="preserve">support only or sucker only (all widths) </v>
          </cell>
          <cell r="P1527">
            <v>2</v>
          </cell>
          <cell r="Q1527" t="str">
            <v>RCL +1 ref</v>
          </cell>
          <cell r="R1527" t="str">
            <v/>
          </cell>
          <cell r="X1527">
            <v>0</v>
          </cell>
          <cell r="Y1527">
            <v>0</v>
          </cell>
          <cell r="Z1527">
            <v>0</v>
          </cell>
          <cell r="AA1527">
            <v>0</v>
          </cell>
          <cell r="AD1527">
            <v>0</v>
          </cell>
          <cell r="AE1527">
            <v>0</v>
          </cell>
          <cell r="AF1527">
            <v>0</v>
          </cell>
        </row>
        <row r="1528">
          <cell r="M1528" t="str">
            <v>RefSerrECONew_D63</v>
          </cell>
          <cell r="N1528" t="str">
            <v>Réf serrée ECO D63 Touche + Appui tous types</v>
          </cell>
          <cell r="O1528" t="str">
            <v>ECO D63 Key + Press all types</v>
          </cell>
          <cell r="P1528">
            <v>1</v>
          </cell>
          <cell r="Q1528" t="str">
            <v>RCL</v>
          </cell>
          <cell r="R1528" t="str">
            <v/>
          </cell>
          <cell r="X1528">
            <v>17.808525000000003</v>
          </cell>
          <cell r="Y1528">
            <v>72.810149999999993</v>
          </cell>
          <cell r="Z1528">
            <v>70.942182112354416</v>
          </cell>
          <cell r="AA1528">
            <v>161.56085711235443</v>
          </cell>
          <cell r="AD1528">
            <v>17.808525000000003</v>
          </cell>
          <cell r="AE1528">
            <v>72.810149999999993</v>
          </cell>
          <cell r="AF1528">
            <v>70.942182112354416</v>
          </cell>
        </row>
        <row r="1529">
          <cell r="M1529" t="str">
            <v>Ref</v>
          </cell>
          <cell r="N1529" t="str">
            <v xml:space="preserve">Appui ou drageoir (toutes largeurs) + support </v>
          </cell>
          <cell r="O1529" t="str">
            <v xml:space="preserve">Support or sucker (all widths) + support </v>
          </cell>
          <cell r="P1529">
            <v>1</v>
          </cell>
          <cell r="Q1529" t="str">
            <v>RCL</v>
          </cell>
          <cell r="R1529" t="str">
            <v/>
          </cell>
          <cell r="X1529">
            <v>0</v>
          </cell>
          <cell r="Y1529">
            <v>0</v>
          </cell>
          <cell r="Z1529">
            <v>0</v>
          </cell>
          <cell r="AA1529">
            <v>0</v>
          </cell>
          <cell r="AD1529">
            <v>0</v>
          </cell>
          <cell r="AE1529">
            <v>0</v>
          </cell>
          <cell r="AF1529">
            <v>0</v>
          </cell>
        </row>
        <row r="1530">
          <cell r="M1530" t="str">
            <v>PilMob</v>
          </cell>
          <cell r="N1530" t="str">
            <v>Pilote escamotable</v>
          </cell>
          <cell r="O1530" t="str">
            <v>Retractable pin</v>
          </cell>
          <cell r="P1530">
            <v>1</v>
          </cell>
          <cell r="Q1530" t="str">
            <v>RCL</v>
          </cell>
          <cell r="R1530" t="str">
            <v/>
          </cell>
          <cell r="X1530">
            <v>24.770024999999997</v>
          </cell>
          <cell r="Y1530">
            <v>72.810149999999993</v>
          </cell>
          <cell r="Z1530">
            <v>108.85830299994109</v>
          </cell>
          <cell r="AA1530">
            <v>206.43847799994109</v>
          </cell>
          <cell r="AD1530">
            <v>24.770024999999997</v>
          </cell>
          <cell r="AE1530">
            <v>72.810149999999993</v>
          </cell>
          <cell r="AF1530">
            <v>108.85830299994109</v>
          </cell>
        </row>
        <row r="1531">
          <cell r="M1531" t="str">
            <v>RefSerrECONew_D63</v>
          </cell>
          <cell r="N1531" t="str">
            <v>Réf serrée ECO D63 Touche + Appui tous types</v>
          </cell>
          <cell r="O1531" t="str">
            <v>ECO D63 Key + Press all types</v>
          </cell>
          <cell r="P1531">
            <v>1</v>
          </cell>
          <cell r="Q1531" t="str">
            <v>RHC</v>
          </cell>
          <cell r="R1531" t="str">
            <v/>
          </cell>
          <cell r="X1531">
            <v>17.808525000000003</v>
          </cell>
          <cell r="Y1531">
            <v>72.810149999999993</v>
          </cell>
          <cell r="Z1531">
            <v>70.942182112354416</v>
          </cell>
          <cell r="AA1531">
            <v>161.56085711235443</v>
          </cell>
          <cell r="AD1531">
            <v>17.808525000000003</v>
          </cell>
          <cell r="AE1531">
            <v>72.810149999999993</v>
          </cell>
          <cell r="AF1531">
            <v>70.942182112354416</v>
          </cell>
        </row>
        <row r="1532">
          <cell r="M1532" t="str">
            <v>RefSer110</v>
          </cell>
          <cell r="N1532" t="str">
            <v>Réf serrée 110 daN Touche + Appui tous types</v>
          </cell>
          <cell r="O1532" t="str">
            <v>Tight ref 110 daN Button + Press all types</v>
          </cell>
          <cell r="P1532">
            <v>1</v>
          </cell>
          <cell r="Q1532" t="str">
            <v>RHC</v>
          </cell>
          <cell r="R1532" t="str">
            <v/>
          </cell>
          <cell r="X1532">
            <v>17.808525000000003</v>
          </cell>
          <cell r="Y1532">
            <v>72.810149999999993</v>
          </cell>
          <cell r="Z1532">
            <v>70.942182112354416</v>
          </cell>
          <cell r="AA1532">
            <v>161.56085711235443</v>
          </cell>
          <cell r="AD1532">
            <v>17.808525000000003</v>
          </cell>
          <cell r="AE1532">
            <v>72.810149999999993</v>
          </cell>
          <cell r="AF1532">
            <v>70.942182112354416</v>
          </cell>
        </row>
        <row r="1533">
          <cell r="M1533" t="str">
            <v>Ref</v>
          </cell>
          <cell r="N1533" t="str">
            <v xml:space="preserve">Appui ou drageoir (toutes largeurs) + support </v>
          </cell>
          <cell r="O1533" t="str">
            <v xml:space="preserve">Support or sucker (all widths) + support </v>
          </cell>
          <cell r="P1533">
            <v>1</v>
          </cell>
          <cell r="Q1533" t="str">
            <v>RHC</v>
          </cell>
          <cell r="R1533" t="str">
            <v/>
          </cell>
          <cell r="X1533">
            <v>0</v>
          </cell>
          <cell r="Y1533">
            <v>0</v>
          </cell>
          <cell r="Z1533">
            <v>0</v>
          </cell>
          <cell r="AA1533">
            <v>0</v>
          </cell>
          <cell r="AD1533">
            <v>0</v>
          </cell>
          <cell r="AE1533">
            <v>0</v>
          </cell>
          <cell r="AF1533">
            <v>0</v>
          </cell>
        </row>
        <row r="1534">
          <cell r="M1534" t="str">
            <v>AppuiDrageoir</v>
          </cell>
          <cell r="N1534" t="str">
            <v xml:space="preserve">Appui seul ou drageoir seul (toutes largeurs) </v>
          </cell>
          <cell r="O1534" t="str">
            <v xml:space="preserve">support only or sucker only (all widths) </v>
          </cell>
          <cell r="P1534">
            <v>3</v>
          </cell>
          <cell r="Q1534" t="str">
            <v>RHC</v>
          </cell>
          <cell r="R1534" t="str">
            <v/>
          </cell>
          <cell r="X1534">
            <v>0</v>
          </cell>
          <cell r="Y1534">
            <v>0</v>
          </cell>
          <cell r="Z1534">
            <v>0</v>
          </cell>
          <cell r="AA1534">
            <v>0</v>
          </cell>
          <cell r="AD1534">
            <v>0</v>
          </cell>
          <cell r="AE1534">
            <v>0</v>
          </cell>
          <cell r="AF1534">
            <v>0</v>
          </cell>
        </row>
        <row r="1535">
          <cell r="M1535" t="str">
            <v>BrasSupECO</v>
          </cell>
          <cell r="N1535" t="str">
            <v>Bras sup pour appui ou touche sur serrage ECO</v>
          </cell>
          <cell r="O1535" t="str">
            <v>Additional arm for pressing or key on ECO clamping</v>
          </cell>
          <cell r="P1535">
            <v>1</v>
          </cell>
          <cell r="Q1535" t="str">
            <v>RHC</v>
          </cell>
          <cell r="R1535" t="str">
            <v/>
          </cell>
          <cell r="X1535">
            <v>0</v>
          </cell>
          <cell r="Y1535">
            <v>0</v>
          </cell>
          <cell r="Z1535">
            <v>0</v>
          </cell>
          <cell r="AA1535">
            <v>0</v>
          </cell>
          <cell r="AD1535">
            <v>0</v>
          </cell>
          <cell r="AE1535">
            <v>0</v>
          </cell>
          <cell r="AF1535">
            <v>0</v>
          </cell>
        </row>
        <row r="1536">
          <cell r="M1536" t="str">
            <v>Touch</v>
          </cell>
          <cell r="N1536" t="str">
            <v>Touche seule toutes largeurs</v>
          </cell>
          <cell r="O1536" t="str">
            <v>Fixed button (Endschalter)</v>
          </cell>
          <cell r="P1536">
            <v>1</v>
          </cell>
          <cell r="Q1536" t="str">
            <v>RHC</v>
          </cell>
          <cell r="R1536" t="str">
            <v/>
          </cell>
          <cell r="X1536">
            <v>0</v>
          </cell>
          <cell r="Y1536">
            <v>0</v>
          </cell>
          <cell r="Z1536">
            <v>0</v>
          </cell>
          <cell r="AA1536">
            <v>0</v>
          </cell>
          <cell r="AD1536">
            <v>0</v>
          </cell>
          <cell r="AE1536">
            <v>0</v>
          </cell>
          <cell r="AF1536">
            <v>0</v>
          </cell>
        </row>
        <row r="1537">
          <cell r="M1537" t="str">
            <v>PilMob</v>
          </cell>
          <cell r="N1537" t="str">
            <v>Pilote escamotable</v>
          </cell>
          <cell r="O1537" t="str">
            <v>Retractable pin</v>
          </cell>
          <cell r="P1537">
            <v>1</v>
          </cell>
          <cell r="Q1537" t="str">
            <v>RHC</v>
          </cell>
          <cell r="R1537" t="str">
            <v/>
          </cell>
          <cell r="X1537">
            <v>24.770024999999997</v>
          </cell>
          <cell r="Y1537">
            <v>72.810149999999993</v>
          </cell>
          <cell r="Z1537">
            <v>108.85830299994109</v>
          </cell>
          <cell r="AA1537">
            <v>206.43847799994109</v>
          </cell>
          <cell r="AD1537">
            <v>24.770024999999997</v>
          </cell>
          <cell r="AE1537">
            <v>72.810149999999993</v>
          </cell>
          <cell r="AF1537">
            <v>108.85830299994109</v>
          </cell>
        </row>
        <row r="1538">
          <cell r="M1538" t="str">
            <v>RefSerrECONew_D63</v>
          </cell>
          <cell r="N1538" t="str">
            <v>Réf serrée ECO D63 Touche + Appui tous types</v>
          </cell>
          <cell r="O1538" t="str">
            <v>ECO D63 Key + Press all types</v>
          </cell>
          <cell r="P1538">
            <v>2</v>
          </cell>
          <cell r="Q1538" t="str">
            <v>RH</v>
          </cell>
          <cell r="R1538" t="str">
            <v/>
          </cell>
          <cell r="X1538">
            <v>35.617050000000006</v>
          </cell>
          <cell r="Y1538">
            <v>145.62029999999999</v>
          </cell>
          <cell r="Z1538">
            <v>141.88436422470883</v>
          </cell>
          <cell r="AA1538">
            <v>323.12171422470885</v>
          </cell>
          <cell r="AD1538">
            <v>17.808525000000003</v>
          </cell>
          <cell r="AE1538">
            <v>72.810149999999993</v>
          </cell>
          <cell r="AF1538">
            <v>70.942182112354416</v>
          </cell>
        </row>
        <row r="1539">
          <cell r="M1539" t="str">
            <v>PilMob</v>
          </cell>
          <cell r="N1539" t="str">
            <v>Pilote escamotable</v>
          </cell>
          <cell r="O1539" t="str">
            <v>Retractable pin</v>
          </cell>
          <cell r="P1539">
            <v>1</v>
          </cell>
          <cell r="Q1539" t="str">
            <v>RH</v>
          </cell>
          <cell r="R1539" t="str">
            <v/>
          </cell>
          <cell r="X1539">
            <v>24.770024999999997</v>
          </cell>
          <cell r="Y1539">
            <v>72.810149999999993</v>
          </cell>
          <cell r="Z1539">
            <v>108.85830299994109</v>
          </cell>
          <cell r="AA1539">
            <v>206.43847799994109</v>
          </cell>
          <cell r="AD1539">
            <v>24.770024999999997</v>
          </cell>
          <cell r="AE1539">
            <v>72.810149999999993</v>
          </cell>
          <cell r="AF1539">
            <v>108.85830299994109</v>
          </cell>
        </row>
        <row r="1540">
          <cell r="M1540" t="str">
            <v>PilUnitGuid</v>
          </cell>
          <cell r="N1540" t="str">
            <v>Pilote sur unité de guidage linéaire</v>
          </cell>
          <cell r="O1540" t="str">
            <v>Pin on linear guide unit</v>
          </cell>
          <cell r="P1540">
            <v>1</v>
          </cell>
          <cell r="Q1540" t="str">
            <v>RH</v>
          </cell>
          <cell r="R1540" t="str">
            <v/>
          </cell>
          <cell r="X1540">
            <v>24.770024999999997</v>
          </cell>
          <cell r="Y1540">
            <v>72.810149999999993</v>
          </cell>
          <cell r="Z1540">
            <v>108.85830299994109</v>
          </cell>
          <cell r="AA1540">
            <v>206.43847799994109</v>
          </cell>
          <cell r="AD1540">
            <v>24.770024999999997</v>
          </cell>
          <cell r="AE1540">
            <v>72.810149999999993</v>
          </cell>
          <cell r="AF1540">
            <v>108.85830299994109</v>
          </cell>
        </row>
        <row r="1541">
          <cell r="M1541" t="str">
            <v>Ref</v>
          </cell>
          <cell r="N1541" t="str">
            <v xml:space="preserve">Appui ou drageoir (toutes largeurs) + support </v>
          </cell>
          <cell r="O1541" t="str">
            <v xml:space="preserve">Support or sucker (all widths) + support </v>
          </cell>
          <cell r="P1541">
            <v>1</v>
          </cell>
          <cell r="Q1541" t="str">
            <v>RH</v>
          </cell>
          <cell r="R1541" t="str">
            <v/>
          </cell>
          <cell r="X1541">
            <v>0</v>
          </cell>
          <cell r="Y1541">
            <v>0</v>
          </cell>
          <cell r="Z1541">
            <v>0</v>
          </cell>
          <cell r="AA1541">
            <v>0</v>
          </cell>
          <cell r="AD1541">
            <v>0</v>
          </cell>
          <cell r="AE1541">
            <v>0</v>
          </cell>
          <cell r="AF1541">
            <v>0</v>
          </cell>
        </row>
        <row r="1542">
          <cell r="M1542" t="str">
            <v>AppuiDrageoir</v>
          </cell>
          <cell r="N1542" t="str">
            <v xml:space="preserve">Appui seul ou drageoir seul (toutes largeurs) </v>
          </cell>
          <cell r="O1542" t="str">
            <v xml:space="preserve">support only or sucker only (all widths) </v>
          </cell>
          <cell r="P1542">
            <v>1</v>
          </cell>
          <cell r="Q1542" t="str">
            <v>RH</v>
          </cell>
          <cell r="R1542" t="str">
            <v/>
          </cell>
          <cell r="X1542">
            <v>0</v>
          </cell>
          <cell r="Y1542">
            <v>0</v>
          </cell>
          <cell r="Z1542">
            <v>0</v>
          </cell>
          <cell r="AA1542">
            <v>0</v>
          </cell>
          <cell r="AD1542">
            <v>0</v>
          </cell>
          <cell r="AE1542">
            <v>0</v>
          </cell>
          <cell r="AF1542">
            <v>0</v>
          </cell>
        </row>
        <row r="1543">
          <cell r="M1543" t="str">
            <v>RefSer110</v>
          </cell>
          <cell r="N1543" t="str">
            <v>Réf serrée 110 daN Touche + Appui tous types</v>
          </cell>
          <cell r="O1543" t="str">
            <v>Tight ref 110 daN Button + Press all types</v>
          </cell>
          <cell r="P1543">
            <v>2</v>
          </cell>
          <cell r="Q1543" t="str">
            <v>RH</v>
          </cell>
          <cell r="R1543" t="str">
            <v/>
          </cell>
          <cell r="X1543">
            <v>35.617050000000006</v>
          </cell>
          <cell r="Y1543">
            <v>145.62029999999999</v>
          </cell>
          <cell r="Z1543">
            <v>141.88436422470883</v>
          </cell>
          <cell r="AA1543">
            <v>323.12171422470885</v>
          </cell>
          <cell r="AD1543">
            <v>17.808525000000003</v>
          </cell>
          <cell r="AE1543">
            <v>72.810149999999993</v>
          </cell>
          <cell r="AF1543">
            <v>70.942182112354416</v>
          </cell>
        </row>
        <row r="1544">
          <cell r="M1544" t="str">
            <v>BrasSupECO</v>
          </cell>
          <cell r="N1544" t="str">
            <v>Bras sup pour appui ou touche sur serrage ECO</v>
          </cell>
          <cell r="O1544" t="str">
            <v>Additional arm for pressing or key on ECO clamping</v>
          </cell>
          <cell r="P1544">
            <v>1</v>
          </cell>
          <cell r="Q1544" t="str">
            <v>RH</v>
          </cell>
          <cell r="R1544" t="str">
            <v/>
          </cell>
          <cell r="X1544">
            <v>0</v>
          </cell>
          <cell r="Y1544">
            <v>0</v>
          </cell>
          <cell r="Z1544">
            <v>0</v>
          </cell>
          <cell r="AA1544">
            <v>0</v>
          </cell>
          <cell r="AD1544">
            <v>0</v>
          </cell>
          <cell r="AE1544">
            <v>0</v>
          </cell>
          <cell r="AF1544">
            <v>0</v>
          </cell>
        </row>
        <row r="1545">
          <cell r="M1545" t="str">
            <v>Touch</v>
          </cell>
          <cell r="N1545" t="str">
            <v>Touche seule toutes largeurs</v>
          </cell>
          <cell r="O1545" t="str">
            <v>Fixed button (Endschalter)</v>
          </cell>
          <cell r="P1545">
            <v>1</v>
          </cell>
          <cell r="Q1545" t="str">
            <v>RH</v>
          </cell>
          <cell r="R1545" t="str">
            <v/>
          </cell>
          <cell r="X1545">
            <v>0</v>
          </cell>
          <cell r="Y1545">
            <v>0</v>
          </cell>
          <cell r="Z1545">
            <v>0</v>
          </cell>
          <cell r="AA1545">
            <v>0</v>
          </cell>
          <cell r="AD1545">
            <v>0</v>
          </cell>
          <cell r="AE1545">
            <v>0</v>
          </cell>
          <cell r="AF1545">
            <v>0</v>
          </cell>
        </row>
        <row r="1546">
          <cell r="M1546" t="str">
            <v>SupAmag</v>
          </cell>
          <cell r="N1546" t="str">
            <v>Supplément Appui ou Touche Amagnétique</v>
          </cell>
          <cell r="O1546" t="str">
            <v>Normal part support, non-magnetic</v>
          </cell>
          <cell r="P1546">
            <v>8</v>
          </cell>
          <cell r="Q1546">
            <v>0</v>
          </cell>
          <cell r="R1546" t="str">
            <v/>
          </cell>
          <cell r="X1546">
            <v>0</v>
          </cell>
          <cell r="Y1546">
            <v>0</v>
          </cell>
          <cell r="Z1546">
            <v>0</v>
          </cell>
          <cell r="AA1546">
            <v>0</v>
          </cell>
          <cell r="AD1546">
            <v>0</v>
          </cell>
          <cell r="AE1546">
            <v>0</v>
          </cell>
          <cell r="AF1546">
            <v>0</v>
          </cell>
        </row>
        <row r="1547">
          <cell r="M1547" t="str">
            <v>PartFixeBatiPnAut</v>
          </cell>
          <cell r="N1547" t="str">
            <v>Part fixe pour bâti de plateau sans PN et AUT</v>
          </cell>
          <cell r="O1547" t="str">
            <v>Base pour bâti de plateau sans PN et AUT</v>
          </cell>
          <cell r="P1547">
            <v>1</v>
          </cell>
          <cell r="Q1547">
            <v>0</v>
          </cell>
          <cell r="R1547" t="str">
            <v/>
          </cell>
          <cell r="X1547">
            <v>130.51237500000002</v>
          </cell>
          <cell r="Y1547">
            <v>1322.2860000000001</v>
          </cell>
          <cell r="Z1547">
            <v>606.47910599988211</v>
          </cell>
          <cell r="AA1547">
            <v>2059.2774809998823</v>
          </cell>
          <cell r="AD1547">
            <v>130.51237500000002</v>
          </cell>
          <cell r="AE1547">
            <v>1322.2860000000001</v>
          </cell>
          <cell r="AF1547">
            <v>606.47910599988211</v>
          </cell>
        </row>
        <row r="1548">
          <cell r="M1548">
            <v>0</v>
          </cell>
          <cell r="N1548">
            <v>0</v>
          </cell>
          <cell r="O1548" t="str">
            <v/>
          </cell>
          <cell r="P1548">
            <v>0</v>
          </cell>
          <cell r="Q1548">
            <v>0</v>
          </cell>
          <cell r="R1548">
            <v>0</v>
          </cell>
          <cell r="AA1548">
            <v>0</v>
          </cell>
          <cell r="AD1548" t="e">
            <v>#DIV/0!</v>
          </cell>
          <cell r="AE1548" t="e">
            <v>#DIV/0!</v>
          </cell>
          <cell r="AF1548" t="e">
            <v>#DIV/0!</v>
          </cell>
        </row>
        <row r="1549">
          <cell r="M1549">
            <v>0</v>
          </cell>
          <cell r="N1549">
            <v>0</v>
          </cell>
          <cell r="O1549" t="str">
            <v/>
          </cell>
          <cell r="P1549">
            <v>1</v>
          </cell>
          <cell r="Q1549">
            <v>0</v>
          </cell>
          <cell r="R1549">
            <v>0</v>
          </cell>
          <cell r="AA1549">
            <v>0</v>
          </cell>
          <cell r="AD1549">
            <v>0</v>
          </cell>
          <cell r="AE1549">
            <v>0</v>
          </cell>
          <cell r="AF1549">
            <v>0</v>
          </cell>
        </row>
        <row r="1550">
          <cell r="M1550" t="str">
            <v>Reh1000</v>
          </cell>
          <cell r="N1550" t="str">
            <v>Réhausse robot h&lt;1000mm</v>
          </cell>
          <cell r="O1550" t="str">
            <v>Robot extension h&lt;1000mm</v>
          </cell>
          <cell r="P1550">
            <v>1</v>
          </cell>
          <cell r="Q1550">
            <v>0</v>
          </cell>
          <cell r="R1550" t="str">
            <v/>
          </cell>
          <cell r="X1550">
            <v>0</v>
          </cell>
          <cell r="Y1550">
            <v>29.809500000000003</v>
          </cell>
          <cell r="Z1550">
            <v>10.5</v>
          </cell>
          <cell r="AA1550">
            <v>40.3095</v>
          </cell>
          <cell r="AD1550">
            <v>0</v>
          </cell>
          <cell r="AE1550">
            <v>29.809500000000003</v>
          </cell>
          <cell r="AF1550">
            <v>10.5</v>
          </cell>
        </row>
        <row r="1551">
          <cell r="M1551" t="str">
            <v>Robotnu1</v>
          </cell>
          <cell r="N1551" t="str">
            <v>Robot nu bras 2,65m / 165 Kg</v>
          </cell>
          <cell r="O1551" t="str">
            <v>Robot bare arm 2.65m / 165 Kg</v>
          </cell>
          <cell r="P1551">
            <v>1</v>
          </cell>
          <cell r="Q1551">
            <v>0</v>
          </cell>
          <cell r="R1551" t="str">
            <v/>
          </cell>
          <cell r="X1551">
            <v>0</v>
          </cell>
          <cell r="Y1551">
            <v>0</v>
          </cell>
          <cell r="Z1551">
            <v>0</v>
          </cell>
          <cell r="AA1551">
            <v>0</v>
          </cell>
          <cell r="AD1551">
            <v>0</v>
          </cell>
          <cell r="AE1551">
            <v>0</v>
          </cell>
          <cell r="AF1551">
            <v>0</v>
          </cell>
        </row>
        <row r="1552">
          <cell r="M1552" t="str">
            <v>Robotintégration-V11</v>
          </cell>
          <cell r="N1552" t="str">
            <v>Intégration robot + baie sur site -V11</v>
          </cell>
          <cell r="O1552" t="str">
            <v>Robot + bay integration on site -V11</v>
          </cell>
          <cell r="P1552">
            <v>1</v>
          </cell>
          <cell r="Q1552">
            <v>0</v>
          </cell>
          <cell r="R1552" t="str">
            <v/>
          </cell>
          <cell r="X1552">
            <v>272.35057499999999</v>
          </cell>
          <cell r="Y1552">
            <v>862.84800000000007</v>
          </cell>
          <cell r="Z1552">
            <v>1585.7331209995875</v>
          </cell>
          <cell r="AA1552">
            <v>2720.9316959995876</v>
          </cell>
          <cell r="AD1552">
            <v>272.35057499999999</v>
          </cell>
          <cell r="AE1552">
            <v>862.84800000000007</v>
          </cell>
          <cell r="AF1552">
            <v>1585.7331209995875</v>
          </cell>
        </row>
        <row r="1553">
          <cell r="M1553" t="str">
            <v>SEL-MF</v>
          </cell>
          <cell r="N1553" t="str">
            <v>Applicatif Robot SEL en Moyenne Fréquence</v>
          </cell>
          <cell r="O1553" t="str">
            <v>Medium Frequency SEL Robot Application</v>
          </cell>
          <cell r="P1553">
            <v>1</v>
          </cell>
          <cell r="Q1553">
            <v>0</v>
          </cell>
          <cell r="R1553" t="str">
            <v/>
          </cell>
          <cell r="X1553">
            <v>21.930300000000003</v>
          </cell>
          <cell r="Y1553">
            <v>1168.179075</v>
          </cell>
          <cell r="Z1553">
            <v>772.458302999941</v>
          </cell>
          <cell r="AA1553">
            <v>1962.567677999941</v>
          </cell>
          <cell r="AD1553">
            <v>21.930300000000003</v>
          </cell>
          <cell r="AE1553">
            <v>1168.179075</v>
          </cell>
          <cell r="AF1553">
            <v>772.458302999941</v>
          </cell>
        </row>
        <row r="1554">
          <cell r="M1554" t="str">
            <v>TrajSoud</v>
          </cell>
          <cell r="N1554" t="str">
            <v>Trajectoire de soudure(clinchage, arc tiré, rivet)</v>
          </cell>
          <cell r="O1554" t="str">
            <v>Welding path (clinching, pulled arc, rivet)</v>
          </cell>
          <cell r="P1554">
            <v>1</v>
          </cell>
          <cell r="Q1554" t="str">
            <v>OP50</v>
          </cell>
          <cell r="R1554" t="str">
            <v/>
          </cell>
          <cell r="X1554">
            <v>0</v>
          </cell>
          <cell r="Y1554">
            <v>0</v>
          </cell>
          <cell r="Z1554">
            <v>0</v>
          </cell>
          <cell r="AA1554">
            <v>0</v>
          </cell>
          <cell r="AD1554">
            <v>0</v>
          </cell>
          <cell r="AE1554">
            <v>0</v>
          </cell>
          <cell r="AF1554">
            <v>0</v>
          </cell>
        </row>
        <row r="1555">
          <cell r="M1555" t="str">
            <v>EchCodeTraj</v>
          </cell>
          <cell r="N1555" t="str">
            <v>Echange Code Trajectoire avec baie robot</v>
          </cell>
          <cell r="O1555" t="str">
            <v>Exchange of Trajectory Code with robot bay</v>
          </cell>
          <cell r="P1555">
            <v>1</v>
          </cell>
          <cell r="Q1555">
            <v>0</v>
          </cell>
          <cell r="R1555" t="str">
            <v/>
          </cell>
          <cell r="X1555">
            <v>11.8125</v>
          </cell>
          <cell r="Y1555">
            <v>0</v>
          </cell>
          <cell r="Z1555">
            <v>75.854133299935171</v>
          </cell>
          <cell r="AA1555">
            <v>87.666633299935171</v>
          </cell>
          <cell r="AD1555">
            <v>11.8125</v>
          </cell>
          <cell r="AE1555">
            <v>0</v>
          </cell>
          <cell r="AF1555">
            <v>75.854133299935171</v>
          </cell>
        </row>
        <row r="1556">
          <cell r="M1556" t="str">
            <v>HEtudAUT</v>
          </cell>
          <cell r="N1556" t="str">
            <v>Une heure d'études automatismes</v>
          </cell>
          <cell r="O1556" t="str">
            <v>One hour of automation studies</v>
          </cell>
          <cell r="P1556">
            <v>1</v>
          </cell>
          <cell r="Q1556">
            <v>0</v>
          </cell>
          <cell r="R1556" t="str">
            <v/>
          </cell>
          <cell r="X1556">
            <v>65</v>
          </cell>
          <cell r="Y1556">
            <v>0</v>
          </cell>
          <cell r="Z1556">
            <v>0</v>
          </cell>
          <cell r="AA1556">
            <v>65</v>
          </cell>
          <cell r="AD1556">
            <v>65</v>
          </cell>
          <cell r="AE1556">
            <v>0</v>
          </cell>
          <cell r="AF1556">
            <v>0</v>
          </cell>
        </row>
        <row r="1557">
          <cell r="M1557" t="str">
            <v>VerrineRobot</v>
          </cell>
          <cell r="N1557" t="str">
            <v>Verrine Robot</v>
          </cell>
          <cell r="O1557" t="str">
            <v>To make</v>
          </cell>
          <cell r="P1557">
            <v>1</v>
          </cell>
          <cell r="Q1557">
            <v>0</v>
          </cell>
          <cell r="R1557" t="str">
            <v/>
          </cell>
          <cell r="AA1557">
            <v>0</v>
          </cell>
          <cell r="AD1557">
            <v>0</v>
          </cell>
          <cell r="AE1557">
            <v>0</v>
          </cell>
          <cell r="AF1557">
            <v>0</v>
          </cell>
        </row>
        <row r="1558">
          <cell r="M1558">
            <v>0</v>
          </cell>
          <cell r="N1558">
            <v>0</v>
          </cell>
          <cell r="O1558" t="str">
            <v/>
          </cell>
          <cell r="P1558">
            <v>0</v>
          </cell>
          <cell r="Q1558">
            <v>0</v>
          </cell>
          <cell r="R1558">
            <v>0</v>
          </cell>
          <cell r="AA1558">
            <v>0</v>
          </cell>
          <cell r="AD1558" t="e">
            <v>#DIV/0!</v>
          </cell>
          <cell r="AE1558" t="e">
            <v>#DIV/0!</v>
          </cell>
          <cell r="AF1558" t="e">
            <v>#DIV/0!</v>
          </cell>
        </row>
        <row r="1559">
          <cell r="M1559">
            <v>0</v>
          </cell>
          <cell r="N1559">
            <v>0</v>
          </cell>
          <cell r="O1559" t="str">
            <v/>
          </cell>
          <cell r="P1559">
            <v>1</v>
          </cell>
          <cell r="Q1559">
            <v>0</v>
          </cell>
          <cell r="R1559">
            <v>0</v>
          </cell>
          <cell r="AA1559">
            <v>0</v>
          </cell>
          <cell r="AD1559">
            <v>0</v>
          </cell>
          <cell r="AE1559">
            <v>0</v>
          </cell>
          <cell r="AF1559">
            <v>0</v>
          </cell>
        </row>
        <row r="1560">
          <cell r="M1560" t="str">
            <v>InterfaceRobPinceStdenL</v>
          </cell>
          <cell r="N1560" t="str">
            <v>Interface Std en L fixation entre Pince et Robot</v>
          </cell>
          <cell r="O1560" t="str">
            <v>Std L-shaped interface for fixing between Clamp and Robot</v>
          </cell>
          <cell r="P1560">
            <v>1</v>
          </cell>
          <cell r="Q1560">
            <v>0</v>
          </cell>
          <cell r="R1560" t="str">
            <v/>
          </cell>
          <cell r="X1560">
            <v>0</v>
          </cell>
          <cell r="Y1560">
            <v>0</v>
          </cell>
          <cell r="Z1560">
            <v>0</v>
          </cell>
          <cell r="AA1560">
            <v>0</v>
          </cell>
          <cell r="AD1560">
            <v>0</v>
          </cell>
          <cell r="AE1560">
            <v>0</v>
          </cell>
          <cell r="AF1560">
            <v>0</v>
          </cell>
        </row>
        <row r="1561">
          <cell r="M1561" t="str">
            <v>PincRobMFLightC300ModSansDetal</v>
          </cell>
          <cell r="N1561" t="str">
            <v>Pince Mod MF Light en Cé électrique LU 300</v>
          </cell>
          <cell r="O1561" t="str">
            <v>MF Light Mod Clamp C- Shape Electric Width 300</v>
          </cell>
          <cell r="P1561">
            <v>1</v>
          </cell>
          <cell r="Q1561">
            <v>0</v>
          </cell>
          <cell r="R1561" t="str">
            <v/>
          </cell>
          <cell r="X1561">
            <v>0</v>
          </cell>
          <cell r="Y1561">
            <v>0</v>
          </cell>
          <cell r="Z1561">
            <v>0</v>
          </cell>
          <cell r="AA1561">
            <v>0</v>
          </cell>
          <cell r="AD1561">
            <v>0</v>
          </cell>
          <cell r="AE1561">
            <v>0</v>
          </cell>
          <cell r="AF1561">
            <v>0</v>
          </cell>
        </row>
        <row r="1562">
          <cell r="M1562" t="str">
            <v>MisAllRech</v>
          </cell>
          <cell r="N1562" t="str">
            <v>Mise et Allonge de rechange</v>
          </cell>
          <cell r="O1562" t="str">
            <v>Spare plug and extension cable</v>
          </cell>
          <cell r="P1562">
            <v>1</v>
          </cell>
          <cell r="Q1562">
            <v>0</v>
          </cell>
          <cell r="R1562" t="str">
            <v/>
          </cell>
          <cell r="X1562">
            <v>0</v>
          </cell>
          <cell r="Y1562">
            <v>0</v>
          </cell>
          <cell r="Z1562">
            <v>0</v>
          </cell>
          <cell r="AA1562">
            <v>0</v>
          </cell>
          <cell r="AD1562">
            <v>0</v>
          </cell>
          <cell r="AE1562">
            <v>0</v>
          </cell>
          <cell r="AF1562">
            <v>0</v>
          </cell>
        </row>
        <row r="1563">
          <cell r="M1563">
            <v>0</v>
          </cell>
          <cell r="N1563">
            <v>0</v>
          </cell>
          <cell r="O1563" t="str">
            <v/>
          </cell>
          <cell r="P1563">
            <v>0</v>
          </cell>
          <cell r="Q1563">
            <v>0</v>
          </cell>
          <cell r="R1563">
            <v>0</v>
          </cell>
          <cell r="AA1563">
            <v>0</v>
          </cell>
          <cell r="AD1563" t="e">
            <v>#DIV/0!</v>
          </cell>
          <cell r="AE1563" t="e">
            <v>#DIV/0!</v>
          </cell>
          <cell r="AF1563" t="e">
            <v>#DIV/0!</v>
          </cell>
        </row>
        <row r="1564">
          <cell r="M1564">
            <v>0</v>
          </cell>
          <cell r="N1564">
            <v>0</v>
          </cell>
          <cell r="O1564" t="str">
            <v/>
          </cell>
          <cell r="P1564">
            <v>1</v>
          </cell>
          <cell r="Q1564">
            <v>0</v>
          </cell>
          <cell r="R1564">
            <v>0</v>
          </cell>
          <cell r="AA1564">
            <v>0</v>
          </cell>
          <cell r="AD1564">
            <v>0</v>
          </cell>
          <cell r="AE1564">
            <v>0</v>
          </cell>
          <cell r="AF1564">
            <v>0</v>
          </cell>
        </row>
        <row r="1565">
          <cell r="M1565" t="str">
            <v>RodFixeNew</v>
          </cell>
          <cell r="N1565" t="str">
            <v>Rodeuse fixe (Std New)</v>
          </cell>
          <cell r="O1565" t="str">
            <v>Tip dreser fix (new)</v>
          </cell>
          <cell r="P1565">
            <v>1</v>
          </cell>
          <cell r="Q1565" t="str">
            <v>Choix suivant les cas</v>
          </cell>
          <cell r="R1565" t="str">
            <v/>
          </cell>
          <cell r="X1565">
            <v>20.474999999999998</v>
          </cell>
          <cell r="Y1565">
            <v>95.678100000000001</v>
          </cell>
          <cell r="Z1565">
            <v>254.625</v>
          </cell>
          <cell r="AA1565">
            <v>370.77809999999999</v>
          </cell>
          <cell r="AD1565">
            <v>20.474999999999998</v>
          </cell>
          <cell r="AE1565">
            <v>95.678100000000001</v>
          </cell>
          <cell r="AF1565">
            <v>254.625</v>
          </cell>
        </row>
        <row r="1566">
          <cell r="M1566">
            <v>0</v>
          </cell>
          <cell r="N1566">
            <v>0</v>
          </cell>
          <cell r="O1566" t="str">
            <v/>
          </cell>
          <cell r="P1566">
            <v>0</v>
          </cell>
          <cell r="Q1566">
            <v>0</v>
          </cell>
          <cell r="R1566">
            <v>0</v>
          </cell>
          <cell r="AA1566">
            <v>0</v>
          </cell>
          <cell r="AD1566" t="e">
            <v>#DIV/0!</v>
          </cell>
          <cell r="AE1566" t="e">
            <v>#DIV/0!</v>
          </cell>
          <cell r="AF1566" t="e">
            <v>#DIV/0!</v>
          </cell>
        </row>
        <row r="1567">
          <cell r="M1567">
            <v>0</v>
          </cell>
          <cell r="N1567">
            <v>0</v>
          </cell>
          <cell r="O1567" t="str">
            <v/>
          </cell>
          <cell r="P1567">
            <v>1</v>
          </cell>
          <cell r="Q1567">
            <v>0</v>
          </cell>
          <cell r="R1567">
            <v>0</v>
          </cell>
          <cell r="AA1567">
            <v>0</v>
          </cell>
          <cell r="AD1567">
            <v>0</v>
          </cell>
          <cell r="AE1567">
            <v>0</v>
          </cell>
          <cell r="AF1567">
            <v>0</v>
          </cell>
        </row>
        <row r="1568">
          <cell r="M1568" t="str">
            <v>Reh1000</v>
          </cell>
          <cell r="N1568" t="str">
            <v>Réhausse robot h&lt;1000mm</v>
          </cell>
          <cell r="O1568" t="str">
            <v>Robot extension h&lt;1000mm</v>
          </cell>
          <cell r="P1568">
            <v>1</v>
          </cell>
          <cell r="Q1568">
            <v>0</v>
          </cell>
          <cell r="R1568" t="str">
            <v/>
          </cell>
          <cell r="X1568">
            <v>0</v>
          </cell>
          <cell r="Y1568">
            <v>29.809500000000003</v>
          </cell>
          <cell r="Z1568">
            <v>10.5</v>
          </cell>
          <cell r="AA1568">
            <v>40.3095</v>
          </cell>
          <cell r="AD1568">
            <v>0</v>
          </cell>
          <cell r="AE1568">
            <v>29.809500000000003</v>
          </cell>
          <cell r="AF1568">
            <v>10.5</v>
          </cell>
        </row>
        <row r="1569">
          <cell r="M1569" t="str">
            <v>Robotnu1</v>
          </cell>
          <cell r="N1569" t="str">
            <v>Robot nu bras 2,65m / 165 Kg</v>
          </cell>
          <cell r="O1569" t="str">
            <v>Robot bare arm 2.65m / 165 Kg</v>
          </cell>
          <cell r="P1569">
            <v>1</v>
          </cell>
          <cell r="Q1569">
            <v>0</v>
          </cell>
          <cell r="R1569" t="str">
            <v/>
          </cell>
          <cell r="X1569">
            <v>0</v>
          </cell>
          <cell r="Y1569">
            <v>0</v>
          </cell>
          <cell r="Z1569">
            <v>0</v>
          </cell>
          <cell r="AA1569">
            <v>0</v>
          </cell>
          <cell r="AD1569">
            <v>0</v>
          </cell>
          <cell r="AE1569">
            <v>0</v>
          </cell>
          <cell r="AF1569">
            <v>0</v>
          </cell>
        </row>
        <row r="1570">
          <cell r="M1570" t="str">
            <v>Robotintégration-V11</v>
          </cell>
          <cell r="N1570" t="str">
            <v>Intégration robot + baie sur site -V11</v>
          </cell>
          <cell r="O1570" t="str">
            <v>Robot + bay integration on site -V11</v>
          </cell>
          <cell r="P1570">
            <v>1</v>
          </cell>
          <cell r="Q1570">
            <v>0</v>
          </cell>
          <cell r="R1570" t="str">
            <v/>
          </cell>
          <cell r="X1570">
            <v>272.35057499999999</v>
          </cell>
          <cell r="Y1570">
            <v>862.84800000000007</v>
          </cell>
          <cell r="Z1570">
            <v>1585.7331209995875</v>
          </cell>
          <cell r="AA1570">
            <v>2720.9316959995876</v>
          </cell>
          <cell r="AD1570">
            <v>272.35057499999999</v>
          </cell>
          <cell r="AE1570">
            <v>862.84800000000007</v>
          </cell>
          <cell r="AF1570">
            <v>1585.7331209995875</v>
          </cell>
        </row>
        <row r="1571">
          <cell r="M1571" t="str">
            <v>SEL-MF</v>
          </cell>
          <cell r="N1571" t="str">
            <v>Applicatif Robot SEL en Moyenne Fréquence</v>
          </cell>
          <cell r="O1571" t="str">
            <v>Medium Frequency SEL Robot Application</v>
          </cell>
          <cell r="P1571">
            <v>1</v>
          </cell>
          <cell r="Q1571">
            <v>0</v>
          </cell>
          <cell r="R1571" t="str">
            <v/>
          </cell>
          <cell r="X1571">
            <v>21.930300000000003</v>
          </cell>
          <cell r="Y1571">
            <v>1168.179075</v>
          </cell>
          <cell r="Z1571">
            <v>772.458302999941</v>
          </cell>
          <cell r="AA1571">
            <v>1962.567677999941</v>
          </cell>
          <cell r="AD1571">
            <v>21.930300000000003</v>
          </cell>
          <cell r="AE1571">
            <v>1168.179075</v>
          </cell>
          <cell r="AF1571">
            <v>772.458302999941</v>
          </cell>
        </row>
        <row r="1572">
          <cell r="M1572" t="str">
            <v>TrajSoud</v>
          </cell>
          <cell r="N1572" t="str">
            <v>Trajectoire de soudure(clinchage, arc tiré, rivet)</v>
          </cell>
          <cell r="O1572" t="str">
            <v>Welding path (clinching, pulled arc, rivet)</v>
          </cell>
          <cell r="P1572">
            <v>1</v>
          </cell>
          <cell r="Q1572" t="str">
            <v>OP50</v>
          </cell>
          <cell r="R1572" t="str">
            <v/>
          </cell>
          <cell r="X1572">
            <v>0</v>
          </cell>
          <cell r="Y1572">
            <v>0</v>
          </cell>
          <cell r="Z1572">
            <v>0</v>
          </cell>
          <cell r="AA1572">
            <v>0</v>
          </cell>
          <cell r="AD1572">
            <v>0</v>
          </cell>
          <cell r="AE1572">
            <v>0</v>
          </cell>
          <cell r="AF1572">
            <v>0</v>
          </cell>
        </row>
        <row r="1573">
          <cell r="M1573" t="str">
            <v>EchCodeTraj</v>
          </cell>
          <cell r="N1573" t="str">
            <v>Echange Code Trajectoire avec baie robot</v>
          </cell>
          <cell r="O1573" t="str">
            <v>Exchange of Trajectory Code with robot bay</v>
          </cell>
          <cell r="P1573">
            <v>1</v>
          </cell>
          <cell r="Q1573">
            <v>0</v>
          </cell>
          <cell r="R1573" t="str">
            <v/>
          </cell>
          <cell r="X1573">
            <v>11.8125</v>
          </cell>
          <cell r="Y1573">
            <v>0</v>
          </cell>
          <cell r="Z1573">
            <v>75.854133299935171</v>
          </cell>
          <cell r="AA1573">
            <v>87.666633299935171</v>
          </cell>
          <cell r="AD1573">
            <v>11.8125</v>
          </cell>
          <cell r="AE1573">
            <v>0</v>
          </cell>
          <cell r="AF1573">
            <v>75.854133299935171</v>
          </cell>
        </row>
        <row r="1574">
          <cell r="M1574" t="str">
            <v>HEtudAUT</v>
          </cell>
          <cell r="N1574" t="str">
            <v>Une heure d'études automatismes</v>
          </cell>
          <cell r="O1574" t="str">
            <v>One hour of automation studies</v>
          </cell>
          <cell r="P1574">
            <v>1</v>
          </cell>
          <cell r="Q1574">
            <v>0</v>
          </cell>
          <cell r="R1574" t="str">
            <v/>
          </cell>
          <cell r="X1574">
            <v>65</v>
          </cell>
          <cell r="Y1574">
            <v>0</v>
          </cell>
          <cell r="Z1574">
            <v>0</v>
          </cell>
          <cell r="AA1574">
            <v>65</v>
          </cell>
          <cell r="AD1574">
            <v>65</v>
          </cell>
          <cell r="AE1574">
            <v>0</v>
          </cell>
          <cell r="AF1574">
            <v>0</v>
          </cell>
        </row>
        <row r="1575">
          <cell r="M1575" t="str">
            <v>VerrineRobot</v>
          </cell>
          <cell r="N1575" t="str">
            <v>Verrine Robot</v>
          </cell>
          <cell r="O1575" t="str">
            <v>To make</v>
          </cell>
          <cell r="P1575">
            <v>1</v>
          </cell>
          <cell r="Q1575">
            <v>0</v>
          </cell>
          <cell r="R1575" t="str">
            <v/>
          </cell>
          <cell r="AA1575">
            <v>0</v>
          </cell>
          <cell r="AD1575">
            <v>0</v>
          </cell>
          <cell r="AE1575">
            <v>0</v>
          </cell>
          <cell r="AF1575">
            <v>0</v>
          </cell>
        </row>
        <row r="1576">
          <cell r="M1576">
            <v>0</v>
          </cell>
          <cell r="N1576">
            <v>0</v>
          </cell>
          <cell r="O1576" t="str">
            <v/>
          </cell>
          <cell r="P1576">
            <v>0</v>
          </cell>
          <cell r="Q1576">
            <v>0</v>
          </cell>
          <cell r="R1576">
            <v>0</v>
          </cell>
          <cell r="AA1576">
            <v>0</v>
          </cell>
          <cell r="AD1576" t="e">
            <v>#DIV/0!</v>
          </cell>
          <cell r="AE1576" t="e">
            <v>#DIV/0!</v>
          </cell>
          <cell r="AF1576" t="e">
            <v>#DIV/0!</v>
          </cell>
        </row>
        <row r="1577">
          <cell r="M1577">
            <v>0</v>
          </cell>
          <cell r="N1577">
            <v>0</v>
          </cell>
          <cell r="O1577" t="str">
            <v/>
          </cell>
          <cell r="P1577">
            <v>1</v>
          </cell>
          <cell r="Q1577">
            <v>0</v>
          </cell>
          <cell r="R1577">
            <v>0</v>
          </cell>
          <cell r="AA1577">
            <v>0</v>
          </cell>
          <cell r="AD1577">
            <v>0</v>
          </cell>
          <cell r="AE1577">
            <v>0</v>
          </cell>
          <cell r="AF1577">
            <v>0</v>
          </cell>
        </row>
        <row r="1578">
          <cell r="M1578" t="str">
            <v>InterfaceRobPinceStdenL</v>
          </cell>
          <cell r="N1578" t="str">
            <v>Interface Std en L fixation entre Pince et Robot</v>
          </cell>
          <cell r="O1578" t="str">
            <v>Std L-shaped interface for fixing between Clamp and Robot</v>
          </cell>
          <cell r="P1578">
            <v>1</v>
          </cell>
          <cell r="Q1578">
            <v>0</v>
          </cell>
          <cell r="R1578" t="str">
            <v/>
          </cell>
          <cell r="X1578">
            <v>0</v>
          </cell>
          <cell r="Y1578">
            <v>0</v>
          </cell>
          <cell r="Z1578">
            <v>0</v>
          </cell>
          <cell r="AA1578">
            <v>0</v>
          </cell>
          <cell r="AD1578">
            <v>0</v>
          </cell>
          <cell r="AE1578">
            <v>0</v>
          </cell>
          <cell r="AF1578">
            <v>0</v>
          </cell>
        </row>
        <row r="1579">
          <cell r="M1579" t="str">
            <v>PincRobMFLightC300ModSansDetal</v>
          </cell>
          <cell r="N1579" t="str">
            <v>Pince Mod MF Light en Cé électrique LU 300</v>
          </cell>
          <cell r="O1579" t="str">
            <v>MF Light Mod Clamp C- Shape Electric Width 300</v>
          </cell>
          <cell r="P1579">
            <v>1</v>
          </cell>
          <cell r="Q1579">
            <v>0</v>
          </cell>
          <cell r="R1579" t="str">
            <v/>
          </cell>
          <cell r="X1579">
            <v>0</v>
          </cell>
          <cell r="Y1579">
            <v>0</v>
          </cell>
          <cell r="Z1579">
            <v>0</v>
          </cell>
          <cell r="AA1579">
            <v>0</v>
          </cell>
          <cell r="AD1579">
            <v>0</v>
          </cell>
          <cell r="AE1579">
            <v>0</v>
          </cell>
          <cell r="AF1579">
            <v>0</v>
          </cell>
        </row>
        <row r="1580">
          <cell r="M1580" t="str">
            <v>MisAllRech</v>
          </cell>
          <cell r="N1580" t="str">
            <v>Mise et Allonge de rechange</v>
          </cell>
          <cell r="O1580" t="str">
            <v>Spare plug and extension cable</v>
          </cell>
          <cell r="P1580">
            <v>1</v>
          </cell>
          <cell r="Q1580">
            <v>0</v>
          </cell>
          <cell r="R1580" t="str">
            <v/>
          </cell>
          <cell r="X1580">
            <v>0</v>
          </cell>
          <cell r="Y1580">
            <v>0</v>
          </cell>
          <cell r="Z1580">
            <v>0</v>
          </cell>
          <cell r="AA1580">
            <v>0</v>
          </cell>
          <cell r="AD1580">
            <v>0</v>
          </cell>
          <cell r="AE1580">
            <v>0</v>
          </cell>
          <cell r="AF1580">
            <v>0</v>
          </cell>
        </row>
        <row r="1581">
          <cell r="M1581">
            <v>0</v>
          </cell>
          <cell r="N1581">
            <v>0</v>
          </cell>
          <cell r="O1581" t="str">
            <v/>
          </cell>
          <cell r="P1581">
            <v>0</v>
          </cell>
          <cell r="Q1581">
            <v>0</v>
          </cell>
          <cell r="R1581">
            <v>0</v>
          </cell>
          <cell r="AA1581">
            <v>0</v>
          </cell>
          <cell r="AD1581" t="e">
            <v>#DIV/0!</v>
          </cell>
          <cell r="AE1581" t="e">
            <v>#DIV/0!</v>
          </cell>
          <cell r="AF1581" t="e">
            <v>#DIV/0!</v>
          </cell>
        </row>
        <row r="1582">
          <cell r="M1582">
            <v>0</v>
          </cell>
          <cell r="N1582">
            <v>0</v>
          </cell>
          <cell r="O1582" t="str">
            <v/>
          </cell>
          <cell r="P1582">
            <v>1</v>
          </cell>
          <cell r="Q1582">
            <v>0</v>
          </cell>
          <cell r="R1582">
            <v>0</v>
          </cell>
          <cell r="AA1582">
            <v>0</v>
          </cell>
          <cell r="AD1582">
            <v>0</v>
          </cell>
          <cell r="AE1582">
            <v>0</v>
          </cell>
          <cell r="AF1582">
            <v>0</v>
          </cell>
        </row>
        <row r="1583">
          <cell r="M1583" t="str">
            <v>RodFixeNew</v>
          </cell>
          <cell r="N1583" t="str">
            <v>Rodeuse fixe (Std New)</v>
          </cell>
          <cell r="O1583" t="str">
            <v>Tip dreser fix (new)</v>
          </cell>
          <cell r="P1583">
            <v>1</v>
          </cell>
          <cell r="Q1583" t="str">
            <v>Choix suivant les cas</v>
          </cell>
          <cell r="R1583" t="str">
            <v/>
          </cell>
          <cell r="X1583">
            <v>20.474999999999998</v>
          </cell>
          <cell r="Y1583">
            <v>95.678100000000001</v>
          </cell>
          <cell r="Z1583">
            <v>254.625</v>
          </cell>
          <cell r="AA1583">
            <v>370.77809999999999</v>
          </cell>
          <cell r="AD1583">
            <v>20.474999999999998</v>
          </cell>
          <cell r="AE1583">
            <v>95.678100000000001</v>
          </cell>
          <cell r="AF1583">
            <v>254.625</v>
          </cell>
        </row>
        <row r="1584">
          <cell r="M1584">
            <v>0</v>
          </cell>
          <cell r="N1584">
            <v>0</v>
          </cell>
          <cell r="O1584" t="str">
            <v/>
          </cell>
          <cell r="P1584">
            <v>0</v>
          </cell>
          <cell r="Q1584">
            <v>0</v>
          </cell>
          <cell r="R1584">
            <v>0</v>
          </cell>
          <cell r="AA1584">
            <v>0</v>
          </cell>
          <cell r="AD1584" t="e">
            <v>#DIV/0!</v>
          </cell>
          <cell r="AE1584" t="e">
            <v>#DIV/0!</v>
          </cell>
          <cell r="AF1584" t="e">
            <v>#DIV/0!</v>
          </cell>
        </row>
        <row r="1585">
          <cell r="M1585">
            <v>0</v>
          </cell>
          <cell r="N1585">
            <v>0</v>
          </cell>
          <cell r="O1585" t="str">
            <v/>
          </cell>
          <cell r="P1585">
            <v>1</v>
          </cell>
          <cell r="Q1585">
            <v>0</v>
          </cell>
          <cell r="R1585">
            <v>0</v>
          </cell>
          <cell r="AA1585">
            <v>0</v>
          </cell>
          <cell r="AD1585">
            <v>0</v>
          </cell>
          <cell r="AE1585">
            <v>0</v>
          </cell>
          <cell r="AF1585">
            <v>0</v>
          </cell>
        </row>
        <row r="1586">
          <cell r="M1586" t="str">
            <v>PlatFortal1,5m²</v>
          </cell>
          <cell r="N1586" t="str">
            <v>Platine Fortal surface compris entre 1.2 m² et 1.5</v>
          </cell>
          <cell r="O1586" t="str">
            <v>Fortal plate surface between 1.2 m² and 1.5</v>
          </cell>
          <cell r="P1586">
            <v>1</v>
          </cell>
          <cell r="Q1586">
            <v>0</v>
          </cell>
          <cell r="R1586" t="str">
            <v/>
          </cell>
          <cell r="X1586">
            <v>247.13640000000001</v>
          </cell>
          <cell r="Y1586">
            <v>1129.0301590909091</v>
          </cell>
          <cell r="Z1586">
            <v>678.22435943167739</v>
          </cell>
          <cell r="AA1586">
            <v>2054.3909185225866</v>
          </cell>
          <cell r="AD1586">
            <v>247.13640000000001</v>
          </cell>
          <cell r="AE1586">
            <v>1129.0301590909091</v>
          </cell>
          <cell r="AF1586">
            <v>678.22435943167739</v>
          </cell>
        </row>
        <row r="1587">
          <cell r="M1587" t="str">
            <v>SupportMecano</v>
          </cell>
          <cell r="N1587" t="str">
            <v>Support mécanosoudé 200x200x400</v>
          </cell>
          <cell r="O1587" t="str">
            <v>Mechanically welded support 200x200x400x400</v>
          </cell>
          <cell r="P1587">
            <v>2</v>
          </cell>
          <cell r="Q1587" t="str">
            <v>Table support</v>
          </cell>
          <cell r="R1587" t="str">
            <v/>
          </cell>
          <cell r="X1587">
            <v>0</v>
          </cell>
          <cell r="Y1587">
            <v>0</v>
          </cell>
          <cell r="Z1587">
            <v>0</v>
          </cell>
          <cell r="AA1587">
            <v>0</v>
          </cell>
          <cell r="AD1587">
            <v>0</v>
          </cell>
          <cell r="AE1587">
            <v>0</v>
          </cell>
          <cell r="AF1587">
            <v>0</v>
          </cell>
        </row>
        <row r="1588">
          <cell r="M1588" t="str">
            <v>Aval</v>
          </cell>
          <cell r="N1588" t="str">
            <v>Avaloir</v>
          </cell>
          <cell r="O1588" t="str">
            <v>Guide</v>
          </cell>
          <cell r="P1588">
            <v>4</v>
          </cell>
          <cell r="Q1588" t="str">
            <v>Avaloir tour</v>
          </cell>
          <cell r="R1588" t="str">
            <v/>
          </cell>
          <cell r="X1588">
            <v>0</v>
          </cell>
          <cell r="Y1588">
            <v>0</v>
          </cell>
          <cell r="Z1588">
            <v>0</v>
          </cell>
          <cell r="AA1588">
            <v>0</v>
          </cell>
          <cell r="AD1588">
            <v>0</v>
          </cell>
          <cell r="AE1588">
            <v>0</v>
          </cell>
          <cell r="AF1588">
            <v>0</v>
          </cell>
        </row>
        <row r="1589">
          <cell r="M1589" t="str">
            <v>AppuiUnitGuid</v>
          </cell>
          <cell r="N1589" t="str">
            <v>Appui sur unité de guidage linéaire</v>
          </cell>
          <cell r="O1589" t="str">
            <v>support on linear guide unit</v>
          </cell>
          <cell r="P1589">
            <v>4</v>
          </cell>
          <cell r="Q1589" t="str">
            <v>Separateur</v>
          </cell>
          <cell r="R1589" t="str">
            <v/>
          </cell>
          <cell r="X1589">
            <v>112.1841</v>
          </cell>
          <cell r="Y1589">
            <v>324.1182</v>
          </cell>
          <cell r="Z1589">
            <v>525.20821199976433</v>
          </cell>
          <cell r="AA1589">
            <v>961.51051199976428</v>
          </cell>
          <cell r="AD1589">
            <v>28.046025</v>
          </cell>
          <cell r="AE1589">
            <v>81.02955</v>
          </cell>
          <cell r="AF1589">
            <v>131.30205299994108</v>
          </cell>
        </row>
        <row r="1590">
          <cell r="M1590" t="str">
            <v>Distrib2</v>
          </cell>
          <cell r="N1590" t="str">
            <v>Distributeur 5/2</v>
          </cell>
          <cell r="O1590" t="str">
            <v>5/2-way valve</v>
          </cell>
          <cell r="P1590">
            <v>1</v>
          </cell>
          <cell r="Q1590">
            <v>0</v>
          </cell>
          <cell r="R1590" t="str">
            <v/>
          </cell>
          <cell r="X1590">
            <v>72.075150000000008</v>
          </cell>
          <cell r="Y1590">
            <v>160.94400000000002</v>
          </cell>
          <cell r="Z1590">
            <v>148.15882451230726</v>
          </cell>
          <cell r="AA1590">
            <v>381.17797451230729</v>
          </cell>
          <cell r="AD1590">
            <v>72.075150000000008</v>
          </cell>
          <cell r="AE1590">
            <v>160.94400000000002</v>
          </cell>
          <cell r="AF1590">
            <v>148.15882451230726</v>
          </cell>
        </row>
        <row r="1591">
          <cell r="M1591" t="str">
            <v>AppuiUnitGuid</v>
          </cell>
          <cell r="N1591" t="str">
            <v>Appui sur unité de guidage linéaire</v>
          </cell>
          <cell r="O1591" t="str">
            <v>support on linear guide unit</v>
          </cell>
          <cell r="P1591">
            <v>1</v>
          </cell>
          <cell r="Q1591" t="str">
            <v>Unité de depose</v>
          </cell>
          <cell r="R1591" t="str">
            <v/>
          </cell>
          <cell r="X1591">
            <v>28.046025</v>
          </cell>
          <cell r="Y1591">
            <v>81.02955</v>
          </cell>
          <cell r="Z1591">
            <v>131.30205299994108</v>
          </cell>
          <cell r="AA1591">
            <v>240.37762799994107</v>
          </cell>
          <cell r="AD1591">
            <v>28.046025</v>
          </cell>
          <cell r="AE1591">
            <v>81.02955</v>
          </cell>
          <cell r="AF1591">
            <v>131.30205299994108</v>
          </cell>
        </row>
        <row r="1592">
          <cell r="M1592" t="str">
            <v>AppuiPrat</v>
          </cell>
          <cell r="N1592" t="str">
            <v>Appui seul au pratique</v>
          </cell>
          <cell r="O1592" t="str">
            <v>Support without clamp</v>
          </cell>
          <cell r="P1592">
            <v>4</v>
          </cell>
          <cell r="Q1592" t="str">
            <v>Appui sur unité de depose</v>
          </cell>
          <cell r="R1592" t="str">
            <v/>
          </cell>
          <cell r="X1592">
            <v>0</v>
          </cell>
          <cell r="Y1592">
            <v>0</v>
          </cell>
          <cell r="Z1592">
            <v>0</v>
          </cell>
          <cell r="AA1592">
            <v>0</v>
          </cell>
          <cell r="AD1592">
            <v>0</v>
          </cell>
          <cell r="AE1592">
            <v>0</v>
          </cell>
          <cell r="AF1592">
            <v>0</v>
          </cell>
        </row>
        <row r="1593">
          <cell r="M1593" t="str">
            <v>Distrib2</v>
          </cell>
          <cell r="N1593" t="str">
            <v>Distributeur 5/2</v>
          </cell>
          <cell r="O1593" t="str">
            <v>5/2-way valve</v>
          </cell>
          <cell r="P1593">
            <v>1</v>
          </cell>
          <cell r="Q1593">
            <v>0</v>
          </cell>
          <cell r="R1593" t="str">
            <v/>
          </cell>
          <cell r="X1593">
            <v>72.075150000000008</v>
          </cell>
          <cell r="Y1593">
            <v>160.94400000000002</v>
          </cell>
          <cell r="Z1593">
            <v>148.15882451230726</v>
          </cell>
          <cell r="AA1593">
            <v>381.17797451230729</v>
          </cell>
          <cell r="AD1593">
            <v>72.075150000000008</v>
          </cell>
          <cell r="AE1593">
            <v>160.94400000000002</v>
          </cell>
          <cell r="AF1593">
            <v>148.15882451230726</v>
          </cell>
        </row>
        <row r="1594">
          <cell r="M1594" t="str">
            <v>PPinduc</v>
          </cell>
          <cell r="N1594" t="str">
            <v>Détecteur inductif de présence pièce</v>
          </cell>
          <cell r="O1594" t="str">
            <v>Inductive part presence detector</v>
          </cell>
          <cell r="P1594">
            <v>2</v>
          </cell>
          <cell r="Q1594">
            <v>0</v>
          </cell>
          <cell r="R1594" t="str">
            <v/>
          </cell>
          <cell r="X1594">
            <v>38.212650000000004</v>
          </cell>
          <cell r="Y1594">
            <v>51.636899999999997</v>
          </cell>
          <cell r="Z1594">
            <v>177.81660599988214</v>
          </cell>
          <cell r="AA1594">
            <v>267.66615599988211</v>
          </cell>
          <cell r="AD1594">
            <v>19.106325000000002</v>
          </cell>
          <cell r="AE1594">
            <v>25.818449999999999</v>
          </cell>
          <cell r="AF1594">
            <v>88.908302999941071</v>
          </cell>
        </row>
        <row r="1595">
          <cell r="M1595" t="str">
            <v>SupportMecano</v>
          </cell>
          <cell r="N1595" t="str">
            <v>Support mécanosoudé 200x200x400</v>
          </cell>
          <cell r="O1595" t="str">
            <v>Mechanically welded support 200x200x400x400</v>
          </cell>
          <cell r="P1595">
            <v>2</v>
          </cell>
          <cell r="Q1595" t="str">
            <v>Rail de descente</v>
          </cell>
          <cell r="R1595" t="str">
            <v/>
          </cell>
          <cell r="X1595">
            <v>0</v>
          </cell>
          <cell r="Y1595">
            <v>0</v>
          </cell>
          <cell r="Z1595">
            <v>0</v>
          </cell>
          <cell r="AA1595">
            <v>0</v>
          </cell>
          <cell r="AD1595">
            <v>0</v>
          </cell>
          <cell r="AE1595">
            <v>0</v>
          </cell>
          <cell r="AF1595">
            <v>0</v>
          </cell>
        </row>
        <row r="1596">
          <cell r="M1596" t="str">
            <v>AppuiUnitGuid</v>
          </cell>
          <cell r="N1596" t="str">
            <v>Appui sur unité de guidage linéaire</v>
          </cell>
          <cell r="O1596" t="str">
            <v>support on linear guide unit</v>
          </cell>
          <cell r="P1596">
            <v>1</v>
          </cell>
          <cell r="Q1596" t="str">
            <v>Retaquage</v>
          </cell>
          <cell r="R1596" t="str">
            <v/>
          </cell>
          <cell r="X1596">
            <v>28.046025</v>
          </cell>
          <cell r="Y1596">
            <v>81.02955</v>
          </cell>
          <cell r="Z1596">
            <v>131.30205299994108</v>
          </cell>
          <cell r="AA1596">
            <v>240.37762799994107</v>
          </cell>
          <cell r="AD1596">
            <v>28.046025</v>
          </cell>
          <cell r="AE1596">
            <v>81.02955</v>
          </cell>
          <cell r="AF1596">
            <v>131.30205299994108</v>
          </cell>
        </row>
        <row r="1597">
          <cell r="M1597" t="str">
            <v>AppuiPrat</v>
          </cell>
          <cell r="N1597" t="str">
            <v>Appui seul au pratique</v>
          </cell>
          <cell r="O1597" t="str">
            <v>Support without clamp</v>
          </cell>
          <cell r="P1597">
            <v>4</v>
          </cell>
          <cell r="Q1597" t="str">
            <v>Appui retaquage</v>
          </cell>
          <cell r="R1597" t="str">
            <v/>
          </cell>
          <cell r="X1597">
            <v>0</v>
          </cell>
          <cell r="Y1597">
            <v>0</v>
          </cell>
          <cell r="Z1597">
            <v>0</v>
          </cell>
          <cell r="AA1597">
            <v>0</v>
          </cell>
          <cell r="AD1597">
            <v>0</v>
          </cell>
          <cell r="AE1597">
            <v>0</v>
          </cell>
          <cell r="AF1597">
            <v>0</v>
          </cell>
        </row>
        <row r="1598">
          <cell r="M1598" t="str">
            <v>Aval</v>
          </cell>
          <cell r="N1598" t="str">
            <v>Avaloir</v>
          </cell>
          <cell r="O1598" t="str">
            <v>Guide</v>
          </cell>
          <cell r="P1598">
            <v>4</v>
          </cell>
          <cell r="Q1598" t="str">
            <v>Aval retaquage</v>
          </cell>
          <cell r="R1598" t="str">
            <v/>
          </cell>
          <cell r="X1598">
            <v>0</v>
          </cell>
          <cell r="Y1598">
            <v>0</v>
          </cell>
          <cell r="Z1598">
            <v>0</v>
          </cell>
          <cell r="AA1598">
            <v>0</v>
          </cell>
          <cell r="AD1598">
            <v>0</v>
          </cell>
          <cell r="AE1598">
            <v>0</v>
          </cell>
          <cell r="AF1598">
            <v>0</v>
          </cell>
        </row>
        <row r="1599">
          <cell r="M1599" t="str">
            <v>Distrib2</v>
          </cell>
          <cell r="N1599" t="str">
            <v>Distributeur 5/2</v>
          </cell>
          <cell r="O1599" t="str">
            <v>5/2-way valve</v>
          </cell>
          <cell r="P1599">
            <v>1</v>
          </cell>
          <cell r="Q1599">
            <v>0</v>
          </cell>
          <cell r="R1599" t="str">
            <v/>
          </cell>
          <cell r="X1599">
            <v>72.075150000000008</v>
          </cell>
          <cell r="Y1599">
            <v>160.94400000000002</v>
          </cell>
          <cell r="Z1599">
            <v>148.15882451230726</v>
          </cell>
          <cell r="AA1599">
            <v>381.17797451230729</v>
          </cell>
          <cell r="AD1599">
            <v>72.075150000000008</v>
          </cell>
          <cell r="AE1599">
            <v>160.94400000000002</v>
          </cell>
          <cell r="AF1599">
            <v>148.15882451230726</v>
          </cell>
        </row>
        <row r="1600">
          <cell r="M1600" t="str">
            <v>PPinduc</v>
          </cell>
          <cell r="N1600" t="str">
            <v>Détecteur inductif de présence pièce</v>
          </cell>
          <cell r="O1600" t="str">
            <v>Inductive part presence detector</v>
          </cell>
          <cell r="P1600">
            <v>2</v>
          </cell>
          <cell r="Q1600">
            <v>0</v>
          </cell>
          <cell r="R1600" t="str">
            <v/>
          </cell>
          <cell r="X1600">
            <v>38.212650000000004</v>
          </cell>
          <cell r="Y1600">
            <v>51.636899999999997</v>
          </cell>
          <cell r="Z1600">
            <v>177.81660599988214</v>
          </cell>
          <cell r="AA1600">
            <v>267.66615599988211</v>
          </cell>
          <cell r="AD1600">
            <v>19.106325000000002</v>
          </cell>
          <cell r="AE1600">
            <v>25.818449999999999</v>
          </cell>
          <cell r="AF1600">
            <v>88.908302999941071</v>
          </cell>
        </row>
        <row r="1601">
          <cell r="M1601" t="str">
            <v>ProtPeriphPoly</v>
          </cell>
          <cell r="N1601" t="str">
            <v>Protection Polycarbonate au mètre</v>
          </cell>
          <cell r="O1601" t="str">
            <v>Polycarbonate protection by the meter</v>
          </cell>
          <cell r="P1601">
            <v>2</v>
          </cell>
          <cell r="Q1601">
            <v>0</v>
          </cell>
          <cell r="R1601" t="str">
            <v/>
          </cell>
          <cell r="X1601">
            <v>0</v>
          </cell>
          <cell r="Y1601">
            <v>0</v>
          </cell>
          <cell r="Z1601">
            <v>0</v>
          </cell>
          <cell r="AA1601">
            <v>0</v>
          </cell>
          <cell r="AD1601">
            <v>0</v>
          </cell>
          <cell r="AE1601">
            <v>0</v>
          </cell>
          <cell r="AF1601">
            <v>0</v>
          </cell>
        </row>
        <row r="1602">
          <cell r="M1602" t="str">
            <v>Pil</v>
          </cell>
          <cell r="N1602" t="str">
            <v>Pilote fixe</v>
          </cell>
          <cell r="O1602" t="str">
            <v>Fixed pin</v>
          </cell>
          <cell r="P1602">
            <v>2</v>
          </cell>
          <cell r="Q1602">
            <v>0</v>
          </cell>
          <cell r="R1602" t="str">
            <v/>
          </cell>
          <cell r="X1602">
            <v>0</v>
          </cell>
          <cell r="Y1602">
            <v>0</v>
          </cell>
          <cell r="Z1602">
            <v>0</v>
          </cell>
          <cell r="AA1602">
            <v>0</v>
          </cell>
          <cell r="AD1602">
            <v>0</v>
          </cell>
          <cell r="AE1602">
            <v>0</v>
          </cell>
          <cell r="AF1602">
            <v>0</v>
          </cell>
        </row>
        <row r="1603">
          <cell r="M1603" t="str">
            <v>Pil</v>
          </cell>
          <cell r="N1603" t="str">
            <v>Pilote fixe</v>
          </cell>
          <cell r="O1603" t="str">
            <v>Fixed pin</v>
          </cell>
          <cell r="P1603">
            <v>20</v>
          </cell>
          <cell r="Q1603">
            <v>0</v>
          </cell>
          <cell r="R1603" t="str">
            <v>02</v>
          </cell>
          <cell r="X1603">
            <v>0</v>
          </cell>
          <cell r="Y1603">
            <v>0</v>
          </cell>
          <cell r="Z1603">
            <v>0</v>
          </cell>
          <cell r="AA1603">
            <v>0</v>
          </cell>
          <cell r="AD1603">
            <v>0</v>
          </cell>
          <cell r="AE1603">
            <v>0</v>
          </cell>
          <cell r="AF1603">
            <v>0</v>
          </cell>
        </row>
        <row r="1604">
          <cell r="M1604" t="str">
            <v>AppuiPrat</v>
          </cell>
          <cell r="N1604" t="str">
            <v>Appui seul au pratique</v>
          </cell>
          <cell r="O1604" t="str">
            <v>Support without clamp</v>
          </cell>
          <cell r="P1604">
            <v>2</v>
          </cell>
          <cell r="Q1604">
            <v>0</v>
          </cell>
          <cell r="R1604" t="str">
            <v/>
          </cell>
          <cell r="X1604">
            <v>0</v>
          </cell>
          <cell r="Y1604">
            <v>0</v>
          </cell>
          <cell r="Z1604">
            <v>0</v>
          </cell>
          <cell r="AA1604">
            <v>0</v>
          </cell>
          <cell r="AD1604">
            <v>0</v>
          </cell>
          <cell r="AE1604">
            <v>0</v>
          </cell>
          <cell r="AF1604">
            <v>0</v>
          </cell>
        </row>
        <row r="1605">
          <cell r="M1605" t="str">
            <v>AppuiPrat</v>
          </cell>
          <cell r="N1605" t="str">
            <v>Appui seul au pratique</v>
          </cell>
          <cell r="O1605" t="str">
            <v>Support without clamp</v>
          </cell>
          <cell r="P1605">
            <v>20</v>
          </cell>
          <cell r="Q1605">
            <v>0</v>
          </cell>
          <cell r="R1605" t="str">
            <v>02</v>
          </cell>
          <cell r="X1605">
            <v>0</v>
          </cell>
          <cell r="Y1605">
            <v>0</v>
          </cell>
          <cell r="Z1605">
            <v>0</v>
          </cell>
          <cell r="AA1605">
            <v>0</v>
          </cell>
          <cell r="AD1605">
            <v>0</v>
          </cell>
          <cell r="AE1605">
            <v>0</v>
          </cell>
          <cell r="AF1605">
            <v>0</v>
          </cell>
        </row>
        <row r="1606">
          <cell r="M1606">
            <v>0</v>
          </cell>
          <cell r="N1606">
            <v>0</v>
          </cell>
          <cell r="O1606" t="str">
            <v/>
          </cell>
          <cell r="P1606">
            <v>0</v>
          </cell>
          <cell r="Q1606">
            <v>0</v>
          </cell>
          <cell r="R1606">
            <v>0</v>
          </cell>
          <cell r="AA1606">
            <v>0</v>
          </cell>
          <cell r="AD1606" t="e">
            <v>#DIV/0!</v>
          </cell>
          <cell r="AE1606" t="e">
            <v>#DIV/0!</v>
          </cell>
          <cell r="AF1606" t="e">
            <v>#DIV/0!</v>
          </cell>
        </row>
        <row r="1607">
          <cell r="M1607">
            <v>0</v>
          </cell>
          <cell r="N1607">
            <v>0</v>
          </cell>
          <cell r="O1607" t="str">
            <v/>
          </cell>
          <cell r="P1607">
            <v>1</v>
          </cell>
          <cell r="Q1607">
            <v>0</v>
          </cell>
          <cell r="R1607">
            <v>0</v>
          </cell>
          <cell r="AA1607">
            <v>0</v>
          </cell>
          <cell r="AD1607">
            <v>0</v>
          </cell>
          <cell r="AE1607">
            <v>0</v>
          </cell>
          <cell r="AF1607">
            <v>0</v>
          </cell>
        </row>
        <row r="1608">
          <cell r="M1608" t="str">
            <v>PlatFortal1,5m²</v>
          </cell>
          <cell r="N1608" t="str">
            <v>Platine Fortal surface compris entre 1.2 m² et 1.5</v>
          </cell>
          <cell r="O1608" t="str">
            <v>Fortal plate surface between 1.2 m² and 1.5</v>
          </cell>
          <cell r="P1608">
            <v>1</v>
          </cell>
          <cell r="Q1608">
            <v>0</v>
          </cell>
          <cell r="R1608" t="str">
            <v/>
          </cell>
          <cell r="X1608">
            <v>247.13640000000001</v>
          </cell>
          <cell r="Y1608">
            <v>1129.0301590909091</v>
          </cell>
          <cell r="Z1608">
            <v>678.22435943167739</v>
          </cell>
          <cell r="AA1608">
            <v>2054.3909185225866</v>
          </cell>
          <cell r="AD1608">
            <v>247.13640000000001</v>
          </cell>
          <cell r="AE1608">
            <v>1129.0301590909091</v>
          </cell>
          <cell r="AF1608">
            <v>678.22435943167739</v>
          </cell>
        </row>
        <row r="1609">
          <cell r="M1609" t="str">
            <v>SupportMecano</v>
          </cell>
          <cell r="N1609" t="str">
            <v>Support mécanosoudé 200x200x400</v>
          </cell>
          <cell r="O1609" t="str">
            <v>Mechanically welded support 200x200x400x400</v>
          </cell>
          <cell r="P1609">
            <v>2</v>
          </cell>
          <cell r="Q1609" t="str">
            <v>Table support</v>
          </cell>
          <cell r="R1609" t="str">
            <v/>
          </cell>
          <cell r="X1609">
            <v>0</v>
          </cell>
          <cell r="Y1609">
            <v>0</v>
          </cell>
          <cell r="Z1609">
            <v>0</v>
          </cell>
          <cell r="AA1609">
            <v>0</v>
          </cell>
          <cell r="AD1609">
            <v>0</v>
          </cell>
          <cell r="AE1609">
            <v>0</v>
          </cell>
          <cell r="AF1609">
            <v>0</v>
          </cell>
        </row>
        <row r="1610">
          <cell r="M1610" t="str">
            <v>Aval</v>
          </cell>
          <cell r="N1610" t="str">
            <v>Avaloir</v>
          </cell>
          <cell r="O1610" t="str">
            <v>Guide</v>
          </cell>
          <cell r="P1610">
            <v>4</v>
          </cell>
          <cell r="Q1610" t="str">
            <v>Avaloir tour</v>
          </cell>
          <cell r="R1610" t="str">
            <v/>
          </cell>
          <cell r="X1610">
            <v>0</v>
          </cell>
          <cell r="Y1610">
            <v>0</v>
          </cell>
          <cell r="Z1610">
            <v>0</v>
          </cell>
          <cell r="AA1610">
            <v>0</v>
          </cell>
          <cell r="AD1610">
            <v>0</v>
          </cell>
          <cell r="AE1610">
            <v>0</v>
          </cell>
          <cell r="AF1610">
            <v>0</v>
          </cell>
        </row>
        <row r="1611">
          <cell r="M1611" t="str">
            <v>AppuiUnitGuid</v>
          </cell>
          <cell r="N1611" t="str">
            <v>Appui sur unité de guidage linéaire</v>
          </cell>
          <cell r="O1611" t="str">
            <v>support on linear guide unit</v>
          </cell>
          <cell r="P1611">
            <v>4</v>
          </cell>
          <cell r="Q1611" t="str">
            <v>Separateur</v>
          </cell>
          <cell r="R1611" t="str">
            <v/>
          </cell>
          <cell r="X1611">
            <v>112.1841</v>
          </cell>
          <cell r="Y1611">
            <v>324.1182</v>
          </cell>
          <cell r="Z1611">
            <v>525.20821199976433</v>
          </cell>
          <cell r="AA1611">
            <v>961.51051199976428</v>
          </cell>
          <cell r="AD1611">
            <v>28.046025</v>
          </cell>
          <cell r="AE1611">
            <v>81.02955</v>
          </cell>
          <cell r="AF1611">
            <v>131.30205299994108</v>
          </cell>
        </row>
        <row r="1612">
          <cell r="M1612" t="str">
            <v>Distrib2</v>
          </cell>
          <cell r="N1612" t="str">
            <v>Distributeur 5/2</v>
          </cell>
          <cell r="O1612" t="str">
            <v>5/2-way valve</v>
          </cell>
          <cell r="P1612">
            <v>1</v>
          </cell>
          <cell r="Q1612">
            <v>0</v>
          </cell>
          <cell r="R1612" t="str">
            <v/>
          </cell>
          <cell r="X1612">
            <v>72.075150000000008</v>
          </cell>
          <cell r="Y1612">
            <v>160.94400000000002</v>
          </cell>
          <cell r="Z1612">
            <v>148.15882451230726</v>
          </cell>
          <cell r="AA1612">
            <v>381.17797451230729</v>
          </cell>
          <cell r="AD1612">
            <v>72.075150000000008</v>
          </cell>
          <cell r="AE1612">
            <v>160.94400000000002</v>
          </cell>
          <cell r="AF1612">
            <v>148.15882451230726</v>
          </cell>
        </row>
        <row r="1613">
          <cell r="M1613" t="str">
            <v>AppuiUnitGuid</v>
          </cell>
          <cell r="N1613" t="str">
            <v>Appui sur unité de guidage linéaire</v>
          </cell>
          <cell r="O1613" t="str">
            <v>support on linear guide unit</v>
          </cell>
          <cell r="P1613">
            <v>1</v>
          </cell>
          <cell r="Q1613" t="str">
            <v>Unité de depose</v>
          </cell>
          <cell r="R1613" t="str">
            <v/>
          </cell>
          <cell r="X1613">
            <v>28.046025</v>
          </cell>
          <cell r="Y1613">
            <v>81.02955</v>
          </cell>
          <cell r="Z1613">
            <v>131.30205299994108</v>
          </cell>
          <cell r="AA1613">
            <v>240.37762799994107</v>
          </cell>
          <cell r="AD1613">
            <v>28.046025</v>
          </cell>
          <cell r="AE1613">
            <v>81.02955</v>
          </cell>
          <cell r="AF1613">
            <v>131.30205299994108</v>
          </cell>
        </row>
        <row r="1614">
          <cell r="M1614" t="str">
            <v>AppuiPrat</v>
          </cell>
          <cell r="N1614" t="str">
            <v>Appui seul au pratique</v>
          </cell>
          <cell r="O1614" t="str">
            <v>Support without clamp</v>
          </cell>
          <cell r="P1614">
            <v>4</v>
          </cell>
          <cell r="Q1614" t="str">
            <v>Appui sur unité de depose</v>
          </cell>
          <cell r="R1614" t="str">
            <v/>
          </cell>
          <cell r="X1614">
            <v>0</v>
          </cell>
          <cell r="Y1614">
            <v>0</v>
          </cell>
          <cell r="Z1614">
            <v>0</v>
          </cell>
          <cell r="AA1614">
            <v>0</v>
          </cell>
          <cell r="AD1614">
            <v>0</v>
          </cell>
          <cell r="AE1614">
            <v>0</v>
          </cell>
          <cell r="AF1614">
            <v>0</v>
          </cell>
        </row>
        <row r="1615">
          <cell r="M1615" t="str">
            <v>Distrib2</v>
          </cell>
          <cell r="N1615" t="str">
            <v>Distributeur 5/2</v>
          </cell>
          <cell r="O1615" t="str">
            <v>5/2-way valve</v>
          </cell>
          <cell r="P1615">
            <v>1</v>
          </cell>
          <cell r="Q1615">
            <v>0</v>
          </cell>
          <cell r="R1615" t="str">
            <v/>
          </cell>
          <cell r="X1615">
            <v>72.075150000000008</v>
          </cell>
          <cell r="Y1615">
            <v>160.94400000000002</v>
          </cell>
          <cell r="Z1615">
            <v>148.15882451230726</v>
          </cell>
          <cell r="AA1615">
            <v>381.17797451230729</v>
          </cell>
          <cell r="AD1615">
            <v>72.075150000000008</v>
          </cell>
          <cell r="AE1615">
            <v>160.94400000000002</v>
          </cell>
          <cell r="AF1615">
            <v>148.15882451230726</v>
          </cell>
        </row>
        <row r="1616">
          <cell r="M1616" t="str">
            <v>PPinduc</v>
          </cell>
          <cell r="N1616" t="str">
            <v>Détecteur inductif de présence pièce</v>
          </cell>
          <cell r="O1616" t="str">
            <v>Inductive part presence detector</v>
          </cell>
          <cell r="P1616">
            <v>2</v>
          </cell>
          <cell r="Q1616">
            <v>0</v>
          </cell>
          <cell r="R1616" t="str">
            <v/>
          </cell>
          <cell r="X1616">
            <v>38.212650000000004</v>
          </cell>
          <cell r="Y1616">
            <v>51.636899999999997</v>
          </cell>
          <cell r="Z1616">
            <v>177.81660599988214</v>
          </cell>
          <cell r="AA1616">
            <v>267.66615599988211</v>
          </cell>
          <cell r="AD1616">
            <v>19.106325000000002</v>
          </cell>
          <cell r="AE1616">
            <v>25.818449999999999</v>
          </cell>
          <cell r="AF1616">
            <v>88.908302999941071</v>
          </cell>
        </row>
        <row r="1617">
          <cell r="M1617" t="str">
            <v>SupportMecano</v>
          </cell>
          <cell r="N1617" t="str">
            <v>Support mécanosoudé 200x200x400</v>
          </cell>
          <cell r="O1617" t="str">
            <v>Mechanically welded support 200x200x400x400</v>
          </cell>
          <cell r="P1617">
            <v>2</v>
          </cell>
          <cell r="Q1617" t="str">
            <v>Rail de descente</v>
          </cell>
          <cell r="R1617" t="str">
            <v/>
          </cell>
          <cell r="X1617">
            <v>0</v>
          </cell>
          <cell r="Y1617">
            <v>0</v>
          </cell>
          <cell r="Z1617">
            <v>0</v>
          </cell>
          <cell r="AA1617">
            <v>0</v>
          </cell>
          <cell r="AD1617">
            <v>0</v>
          </cell>
          <cell r="AE1617">
            <v>0</v>
          </cell>
          <cell r="AF1617">
            <v>0</v>
          </cell>
        </row>
        <row r="1618">
          <cell r="M1618" t="str">
            <v>AppuiUnitGuid</v>
          </cell>
          <cell r="N1618" t="str">
            <v>Appui sur unité de guidage linéaire</v>
          </cell>
          <cell r="O1618" t="str">
            <v>support on linear guide unit</v>
          </cell>
          <cell r="P1618">
            <v>1</v>
          </cell>
          <cell r="Q1618" t="str">
            <v>Retaquage</v>
          </cell>
          <cell r="R1618" t="str">
            <v/>
          </cell>
          <cell r="X1618">
            <v>28.046025</v>
          </cell>
          <cell r="Y1618">
            <v>81.02955</v>
          </cell>
          <cell r="Z1618">
            <v>131.30205299994108</v>
          </cell>
          <cell r="AA1618">
            <v>240.37762799994107</v>
          </cell>
          <cell r="AD1618">
            <v>28.046025</v>
          </cell>
          <cell r="AE1618">
            <v>81.02955</v>
          </cell>
          <cell r="AF1618">
            <v>131.30205299994108</v>
          </cell>
        </row>
        <row r="1619">
          <cell r="M1619" t="str">
            <v>AppuiPrat</v>
          </cell>
          <cell r="N1619" t="str">
            <v>Appui seul au pratique</v>
          </cell>
          <cell r="O1619" t="str">
            <v>Support without clamp</v>
          </cell>
          <cell r="P1619">
            <v>4</v>
          </cell>
          <cell r="Q1619" t="str">
            <v>Appui retaquage</v>
          </cell>
          <cell r="R1619" t="str">
            <v/>
          </cell>
          <cell r="X1619">
            <v>0</v>
          </cell>
          <cell r="Y1619">
            <v>0</v>
          </cell>
          <cell r="Z1619">
            <v>0</v>
          </cell>
          <cell r="AA1619">
            <v>0</v>
          </cell>
          <cell r="AD1619">
            <v>0</v>
          </cell>
          <cell r="AE1619">
            <v>0</v>
          </cell>
          <cell r="AF1619">
            <v>0</v>
          </cell>
        </row>
        <row r="1620">
          <cell r="M1620" t="str">
            <v>Aval</v>
          </cell>
          <cell r="N1620" t="str">
            <v>Avaloir</v>
          </cell>
          <cell r="O1620" t="str">
            <v>Guide</v>
          </cell>
          <cell r="P1620">
            <v>4</v>
          </cell>
          <cell r="Q1620" t="str">
            <v>Aval retaquage</v>
          </cell>
          <cell r="R1620" t="str">
            <v/>
          </cell>
          <cell r="X1620">
            <v>0</v>
          </cell>
          <cell r="Y1620">
            <v>0</v>
          </cell>
          <cell r="Z1620">
            <v>0</v>
          </cell>
          <cell r="AA1620">
            <v>0</v>
          </cell>
          <cell r="AD1620">
            <v>0</v>
          </cell>
          <cell r="AE1620">
            <v>0</v>
          </cell>
          <cell r="AF1620">
            <v>0</v>
          </cell>
        </row>
        <row r="1621">
          <cell r="M1621" t="str">
            <v>Distrib2</v>
          </cell>
          <cell r="N1621" t="str">
            <v>Distributeur 5/2</v>
          </cell>
          <cell r="O1621" t="str">
            <v>5/2-way valve</v>
          </cell>
          <cell r="P1621">
            <v>1</v>
          </cell>
          <cell r="Q1621">
            <v>0</v>
          </cell>
          <cell r="R1621" t="str">
            <v/>
          </cell>
          <cell r="X1621">
            <v>72.075150000000008</v>
          </cell>
          <cell r="Y1621">
            <v>160.94400000000002</v>
          </cell>
          <cell r="Z1621">
            <v>148.15882451230726</v>
          </cell>
          <cell r="AA1621">
            <v>381.17797451230729</v>
          </cell>
          <cell r="AD1621">
            <v>72.075150000000008</v>
          </cell>
          <cell r="AE1621">
            <v>160.94400000000002</v>
          </cell>
          <cell r="AF1621">
            <v>148.15882451230726</v>
          </cell>
        </row>
        <row r="1622">
          <cell r="M1622" t="str">
            <v>PPinduc</v>
          </cell>
          <cell r="N1622" t="str">
            <v>Détecteur inductif de présence pièce</v>
          </cell>
          <cell r="O1622" t="str">
            <v>Inductive part presence detector</v>
          </cell>
          <cell r="P1622">
            <v>2</v>
          </cell>
          <cell r="Q1622">
            <v>0</v>
          </cell>
          <cell r="R1622" t="str">
            <v/>
          </cell>
          <cell r="X1622">
            <v>38.212650000000004</v>
          </cell>
          <cell r="Y1622">
            <v>51.636899999999997</v>
          </cell>
          <cell r="Z1622">
            <v>177.81660599988214</v>
          </cell>
          <cell r="AA1622">
            <v>267.66615599988211</v>
          </cell>
          <cell r="AD1622">
            <v>19.106325000000002</v>
          </cell>
          <cell r="AE1622">
            <v>25.818449999999999</v>
          </cell>
          <cell r="AF1622">
            <v>88.908302999941071</v>
          </cell>
        </row>
        <row r="1623">
          <cell r="M1623" t="str">
            <v>ProtPeriphPoly</v>
          </cell>
          <cell r="N1623" t="str">
            <v>Protection Polycarbonate au mètre</v>
          </cell>
          <cell r="O1623" t="str">
            <v>Polycarbonate protection by the meter</v>
          </cell>
          <cell r="P1623">
            <v>2</v>
          </cell>
          <cell r="Q1623">
            <v>0</v>
          </cell>
          <cell r="R1623" t="str">
            <v/>
          </cell>
          <cell r="X1623">
            <v>0</v>
          </cell>
          <cell r="Y1623">
            <v>0</v>
          </cell>
          <cell r="Z1623">
            <v>0</v>
          </cell>
          <cell r="AA1623">
            <v>0</v>
          </cell>
          <cell r="AD1623">
            <v>0</v>
          </cell>
          <cell r="AE1623">
            <v>0</v>
          </cell>
          <cell r="AF1623">
            <v>0</v>
          </cell>
        </row>
        <row r="1624">
          <cell r="M1624" t="str">
            <v>PartFixeBatiPnAut</v>
          </cell>
          <cell r="N1624" t="str">
            <v>Part fixe pour bâti de plateau sans PN et AUT</v>
          </cell>
          <cell r="O1624" t="str">
            <v>Base pour bâti de plateau sans PN et AUT</v>
          </cell>
          <cell r="P1624">
            <v>1</v>
          </cell>
          <cell r="Q1624" t="str">
            <v>FEST commun OP41, 42 et OP43</v>
          </cell>
          <cell r="R1624" t="str">
            <v/>
          </cell>
          <cell r="X1624">
            <v>130.51237500000002</v>
          </cell>
          <cell r="Y1624">
            <v>1322.2860000000001</v>
          </cell>
          <cell r="Z1624">
            <v>606.47910599988211</v>
          </cell>
          <cell r="AA1624">
            <v>2059.2774809998823</v>
          </cell>
          <cell r="AD1624">
            <v>130.51237500000002</v>
          </cell>
          <cell r="AE1624">
            <v>1322.2860000000001</v>
          </cell>
          <cell r="AF1624">
            <v>606.47910599988211</v>
          </cell>
        </row>
        <row r="1625">
          <cell r="M1625" t="str">
            <v>Pil</v>
          </cell>
          <cell r="N1625" t="str">
            <v>Pilote fixe</v>
          </cell>
          <cell r="O1625" t="str">
            <v>Fixed pin</v>
          </cell>
          <cell r="P1625">
            <v>2</v>
          </cell>
          <cell r="Q1625">
            <v>0</v>
          </cell>
          <cell r="R1625" t="str">
            <v/>
          </cell>
          <cell r="X1625">
            <v>0</v>
          </cell>
          <cell r="Y1625">
            <v>0</v>
          </cell>
          <cell r="Z1625">
            <v>0</v>
          </cell>
          <cell r="AA1625">
            <v>0</v>
          </cell>
          <cell r="AD1625">
            <v>0</v>
          </cell>
          <cell r="AE1625">
            <v>0</v>
          </cell>
          <cell r="AF1625">
            <v>0</v>
          </cell>
        </row>
        <row r="1626">
          <cell r="M1626" t="str">
            <v>Pil</v>
          </cell>
          <cell r="N1626" t="str">
            <v>Pilote fixe</v>
          </cell>
          <cell r="O1626" t="str">
            <v>Fixed pin</v>
          </cell>
          <cell r="P1626">
            <v>20</v>
          </cell>
          <cell r="Q1626">
            <v>0</v>
          </cell>
          <cell r="R1626" t="str">
            <v>02</v>
          </cell>
          <cell r="X1626">
            <v>0</v>
          </cell>
          <cell r="Y1626">
            <v>0</v>
          </cell>
          <cell r="Z1626">
            <v>0</v>
          </cell>
          <cell r="AA1626">
            <v>0</v>
          </cell>
          <cell r="AD1626">
            <v>0</v>
          </cell>
          <cell r="AE1626">
            <v>0</v>
          </cell>
          <cell r="AF1626">
            <v>0</v>
          </cell>
        </row>
        <row r="1627">
          <cell r="M1627" t="str">
            <v>AppuiPrat</v>
          </cell>
          <cell r="N1627" t="str">
            <v>Appui seul au pratique</v>
          </cell>
          <cell r="O1627" t="str">
            <v>Support without clamp</v>
          </cell>
          <cell r="P1627">
            <v>2</v>
          </cell>
          <cell r="Q1627">
            <v>0</v>
          </cell>
          <cell r="R1627" t="str">
            <v/>
          </cell>
          <cell r="X1627">
            <v>0</v>
          </cell>
          <cell r="Y1627">
            <v>0</v>
          </cell>
          <cell r="Z1627">
            <v>0</v>
          </cell>
          <cell r="AA1627">
            <v>0</v>
          </cell>
          <cell r="AD1627">
            <v>0</v>
          </cell>
          <cell r="AE1627">
            <v>0</v>
          </cell>
          <cell r="AF1627">
            <v>0</v>
          </cell>
        </row>
        <row r="1628">
          <cell r="M1628" t="str">
            <v>AppuiPrat</v>
          </cell>
          <cell r="N1628" t="str">
            <v>Appui seul au pratique</v>
          </cell>
          <cell r="O1628" t="str">
            <v>Support without clamp</v>
          </cell>
          <cell r="P1628">
            <v>20</v>
          </cell>
          <cell r="Q1628">
            <v>0</v>
          </cell>
          <cell r="R1628" t="str">
            <v>02</v>
          </cell>
          <cell r="X1628">
            <v>0</v>
          </cell>
          <cell r="Y1628">
            <v>0</v>
          </cell>
          <cell r="Z1628">
            <v>0</v>
          </cell>
          <cell r="AA1628">
            <v>0</v>
          </cell>
          <cell r="AD1628">
            <v>0</v>
          </cell>
          <cell r="AE1628">
            <v>0</v>
          </cell>
          <cell r="AF1628">
            <v>0</v>
          </cell>
        </row>
        <row r="1629">
          <cell r="M1629">
            <v>0</v>
          </cell>
          <cell r="N1629">
            <v>0</v>
          </cell>
          <cell r="O1629" t="str">
            <v/>
          </cell>
          <cell r="P1629">
            <v>0</v>
          </cell>
          <cell r="Q1629">
            <v>0</v>
          </cell>
          <cell r="R1629">
            <v>0</v>
          </cell>
          <cell r="AA1629">
            <v>0</v>
          </cell>
          <cell r="AD1629" t="e">
            <v>#DIV/0!</v>
          </cell>
          <cell r="AE1629" t="e">
            <v>#DIV/0!</v>
          </cell>
          <cell r="AF1629" t="e">
            <v>#DIV/0!</v>
          </cell>
        </row>
        <row r="1630">
          <cell r="M1630">
            <v>0</v>
          </cell>
          <cell r="N1630">
            <v>0</v>
          </cell>
          <cell r="O1630" t="str">
            <v/>
          </cell>
          <cell r="P1630">
            <v>1</v>
          </cell>
          <cell r="Q1630">
            <v>0</v>
          </cell>
          <cell r="R1630">
            <v>0</v>
          </cell>
          <cell r="AA1630">
            <v>0</v>
          </cell>
          <cell r="AD1630">
            <v>0</v>
          </cell>
          <cell r="AE1630">
            <v>0</v>
          </cell>
          <cell r="AF1630">
            <v>0</v>
          </cell>
        </row>
        <row r="1631">
          <cell r="M1631" t="str">
            <v>PlatFortal1,5m²</v>
          </cell>
          <cell r="N1631" t="str">
            <v>Platine Fortal surface compris entre 1.2 m² et 1.5</v>
          </cell>
          <cell r="O1631" t="str">
            <v>Fortal plate surface between 1.2 m² and 1.5</v>
          </cell>
          <cell r="P1631">
            <v>1</v>
          </cell>
          <cell r="Q1631">
            <v>0</v>
          </cell>
          <cell r="R1631" t="str">
            <v/>
          </cell>
          <cell r="X1631">
            <v>247.13640000000001</v>
          </cell>
          <cell r="Y1631">
            <v>1129.0301590909091</v>
          </cell>
          <cell r="Z1631">
            <v>678.22435943167739</v>
          </cell>
          <cell r="AA1631">
            <v>2054.3909185225866</v>
          </cell>
          <cell r="AD1631">
            <v>247.13640000000001</v>
          </cell>
          <cell r="AE1631">
            <v>1129.0301590909091</v>
          </cell>
          <cell r="AF1631">
            <v>678.22435943167739</v>
          </cell>
        </row>
        <row r="1632">
          <cell r="M1632" t="str">
            <v>SupportMecano</v>
          </cell>
          <cell r="N1632" t="str">
            <v>Support mécanosoudé 200x200x400</v>
          </cell>
          <cell r="O1632" t="str">
            <v>Mechanically welded support 200x200x400x400</v>
          </cell>
          <cell r="P1632">
            <v>2</v>
          </cell>
          <cell r="Q1632" t="str">
            <v>Table support</v>
          </cell>
          <cell r="R1632" t="str">
            <v/>
          </cell>
          <cell r="X1632">
            <v>0</v>
          </cell>
          <cell r="Y1632">
            <v>0</v>
          </cell>
          <cell r="Z1632">
            <v>0</v>
          </cell>
          <cell r="AA1632">
            <v>0</v>
          </cell>
          <cell r="AD1632">
            <v>0</v>
          </cell>
          <cell r="AE1632">
            <v>0</v>
          </cell>
          <cell r="AF1632">
            <v>0</v>
          </cell>
        </row>
        <row r="1633">
          <cell r="M1633" t="str">
            <v>Aval</v>
          </cell>
          <cell r="N1633" t="str">
            <v>Avaloir</v>
          </cell>
          <cell r="O1633" t="str">
            <v>Guide</v>
          </cell>
          <cell r="P1633">
            <v>4</v>
          </cell>
          <cell r="Q1633" t="str">
            <v>Avaloir tour</v>
          </cell>
          <cell r="R1633" t="str">
            <v/>
          </cell>
          <cell r="X1633">
            <v>0</v>
          </cell>
          <cell r="Y1633">
            <v>0</v>
          </cell>
          <cell r="Z1633">
            <v>0</v>
          </cell>
          <cell r="AA1633">
            <v>0</v>
          </cell>
          <cell r="AD1633">
            <v>0</v>
          </cell>
          <cell r="AE1633">
            <v>0</v>
          </cell>
          <cell r="AF1633">
            <v>0</v>
          </cell>
        </row>
        <row r="1634">
          <cell r="M1634" t="str">
            <v>AppuiUnitGuid</v>
          </cell>
          <cell r="N1634" t="str">
            <v>Appui sur unité de guidage linéaire</v>
          </cell>
          <cell r="O1634" t="str">
            <v>support on linear guide unit</v>
          </cell>
          <cell r="P1634">
            <v>4</v>
          </cell>
          <cell r="Q1634" t="str">
            <v>Separateur</v>
          </cell>
          <cell r="R1634" t="str">
            <v/>
          </cell>
          <cell r="X1634">
            <v>112.1841</v>
          </cell>
          <cell r="Y1634">
            <v>324.1182</v>
          </cell>
          <cell r="Z1634">
            <v>525.20821199976433</v>
          </cell>
          <cell r="AA1634">
            <v>961.51051199976428</v>
          </cell>
          <cell r="AD1634">
            <v>28.046025</v>
          </cell>
          <cell r="AE1634">
            <v>81.02955</v>
          </cell>
          <cell r="AF1634">
            <v>131.30205299994108</v>
          </cell>
        </row>
        <row r="1635">
          <cell r="M1635" t="str">
            <v>Distrib2</v>
          </cell>
          <cell r="N1635" t="str">
            <v>Distributeur 5/2</v>
          </cell>
          <cell r="O1635" t="str">
            <v>5/2-way valve</v>
          </cell>
          <cell r="P1635">
            <v>1</v>
          </cell>
          <cell r="Q1635">
            <v>0</v>
          </cell>
          <cell r="R1635" t="str">
            <v/>
          </cell>
          <cell r="X1635">
            <v>72.075150000000008</v>
          </cell>
          <cell r="Y1635">
            <v>160.94400000000002</v>
          </cell>
          <cell r="Z1635">
            <v>148.15882451230726</v>
          </cell>
          <cell r="AA1635">
            <v>381.17797451230729</v>
          </cell>
          <cell r="AD1635">
            <v>72.075150000000008</v>
          </cell>
          <cell r="AE1635">
            <v>160.94400000000002</v>
          </cell>
          <cell r="AF1635">
            <v>148.15882451230726</v>
          </cell>
        </row>
        <row r="1636">
          <cell r="M1636" t="str">
            <v>AppuiUnitGuid</v>
          </cell>
          <cell r="N1636" t="str">
            <v>Appui sur unité de guidage linéaire</v>
          </cell>
          <cell r="O1636" t="str">
            <v>support on linear guide unit</v>
          </cell>
          <cell r="P1636">
            <v>1</v>
          </cell>
          <cell r="Q1636" t="str">
            <v>Unité de depose</v>
          </cell>
          <cell r="R1636" t="str">
            <v/>
          </cell>
          <cell r="X1636">
            <v>28.046025</v>
          </cell>
          <cell r="Y1636">
            <v>81.02955</v>
          </cell>
          <cell r="Z1636">
            <v>131.30205299994108</v>
          </cell>
          <cell r="AA1636">
            <v>240.37762799994107</v>
          </cell>
          <cell r="AD1636">
            <v>28.046025</v>
          </cell>
          <cell r="AE1636">
            <v>81.02955</v>
          </cell>
          <cell r="AF1636">
            <v>131.30205299994108</v>
          </cell>
        </row>
        <row r="1637">
          <cell r="M1637" t="str">
            <v>AppuiPrat</v>
          </cell>
          <cell r="N1637" t="str">
            <v>Appui seul au pratique</v>
          </cell>
          <cell r="O1637" t="str">
            <v>Support without clamp</v>
          </cell>
          <cell r="P1637">
            <v>4</v>
          </cell>
          <cell r="Q1637" t="str">
            <v>Appui sur unité de depose</v>
          </cell>
          <cell r="R1637" t="str">
            <v/>
          </cell>
          <cell r="X1637">
            <v>0</v>
          </cell>
          <cell r="Y1637">
            <v>0</v>
          </cell>
          <cell r="Z1637">
            <v>0</v>
          </cell>
          <cell r="AA1637">
            <v>0</v>
          </cell>
          <cell r="AD1637">
            <v>0</v>
          </cell>
          <cell r="AE1637">
            <v>0</v>
          </cell>
          <cell r="AF1637">
            <v>0</v>
          </cell>
        </row>
        <row r="1638">
          <cell r="M1638" t="str">
            <v>Distrib2</v>
          </cell>
          <cell r="N1638" t="str">
            <v>Distributeur 5/2</v>
          </cell>
          <cell r="O1638" t="str">
            <v>5/2-way valve</v>
          </cell>
          <cell r="P1638">
            <v>1</v>
          </cell>
          <cell r="Q1638">
            <v>0</v>
          </cell>
          <cell r="R1638" t="str">
            <v/>
          </cell>
          <cell r="X1638">
            <v>72.075150000000008</v>
          </cell>
          <cell r="Y1638">
            <v>160.94400000000002</v>
          </cell>
          <cell r="Z1638">
            <v>148.15882451230726</v>
          </cell>
          <cell r="AA1638">
            <v>381.17797451230729</v>
          </cell>
          <cell r="AD1638">
            <v>72.075150000000008</v>
          </cell>
          <cell r="AE1638">
            <v>160.94400000000002</v>
          </cell>
          <cell r="AF1638">
            <v>148.15882451230726</v>
          </cell>
        </row>
        <row r="1639">
          <cell r="M1639" t="str">
            <v>PPinduc</v>
          </cell>
          <cell r="N1639" t="str">
            <v>Détecteur inductif de présence pièce</v>
          </cell>
          <cell r="O1639" t="str">
            <v>Inductive part presence detector</v>
          </cell>
          <cell r="P1639">
            <v>2</v>
          </cell>
          <cell r="Q1639">
            <v>0</v>
          </cell>
          <cell r="R1639" t="str">
            <v/>
          </cell>
          <cell r="X1639">
            <v>38.212650000000004</v>
          </cell>
          <cell r="Y1639">
            <v>51.636899999999997</v>
          </cell>
          <cell r="Z1639">
            <v>177.81660599988214</v>
          </cell>
          <cell r="AA1639">
            <v>267.66615599988211</v>
          </cell>
          <cell r="AD1639">
            <v>19.106325000000002</v>
          </cell>
          <cell r="AE1639">
            <v>25.818449999999999</v>
          </cell>
          <cell r="AF1639">
            <v>88.908302999941071</v>
          </cell>
        </row>
        <row r="1640">
          <cell r="M1640" t="str">
            <v>SupportMecano</v>
          </cell>
          <cell r="N1640" t="str">
            <v>Support mécanosoudé 200x200x400</v>
          </cell>
          <cell r="O1640" t="str">
            <v>Mechanically welded support 200x200x400x400</v>
          </cell>
          <cell r="P1640">
            <v>2</v>
          </cell>
          <cell r="Q1640" t="str">
            <v>Rail de descente</v>
          </cell>
          <cell r="R1640" t="str">
            <v/>
          </cell>
          <cell r="X1640">
            <v>0</v>
          </cell>
          <cell r="Y1640">
            <v>0</v>
          </cell>
          <cell r="Z1640">
            <v>0</v>
          </cell>
          <cell r="AA1640">
            <v>0</v>
          </cell>
          <cell r="AD1640">
            <v>0</v>
          </cell>
          <cell r="AE1640">
            <v>0</v>
          </cell>
          <cell r="AF1640">
            <v>0</v>
          </cell>
        </row>
        <row r="1641">
          <cell r="M1641" t="str">
            <v>AppuiUnitGuid</v>
          </cell>
          <cell r="N1641" t="str">
            <v>Appui sur unité de guidage linéaire</v>
          </cell>
          <cell r="O1641" t="str">
            <v>support on linear guide unit</v>
          </cell>
          <cell r="P1641">
            <v>1</v>
          </cell>
          <cell r="Q1641" t="str">
            <v>Retaquage</v>
          </cell>
          <cell r="R1641" t="str">
            <v/>
          </cell>
          <cell r="X1641">
            <v>28.046025</v>
          </cell>
          <cell r="Y1641">
            <v>81.02955</v>
          </cell>
          <cell r="Z1641">
            <v>131.30205299994108</v>
          </cell>
          <cell r="AA1641">
            <v>240.37762799994107</v>
          </cell>
          <cell r="AD1641">
            <v>28.046025</v>
          </cell>
          <cell r="AE1641">
            <v>81.02955</v>
          </cell>
          <cell r="AF1641">
            <v>131.30205299994108</v>
          </cell>
        </row>
        <row r="1642">
          <cell r="M1642" t="str">
            <v>AppuiPrat</v>
          </cell>
          <cell r="N1642" t="str">
            <v>Appui seul au pratique</v>
          </cell>
          <cell r="O1642" t="str">
            <v>Support without clamp</v>
          </cell>
          <cell r="P1642">
            <v>4</v>
          </cell>
          <cell r="Q1642" t="str">
            <v>Appui retaquage</v>
          </cell>
          <cell r="R1642" t="str">
            <v/>
          </cell>
          <cell r="X1642">
            <v>0</v>
          </cell>
          <cell r="Y1642">
            <v>0</v>
          </cell>
          <cell r="Z1642">
            <v>0</v>
          </cell>
          <cell r="AA1642">
            <v>0</v>
          </cell>
          <cell r="AD1642">
            <v>0</v>
          </cell>
          <cell r="AE1642">
            <v>0</v>
          </cell>
          <cell r="AF1642">
            <v>0</v>
          </cell>
        </row>
        <row r="1643">
          <cell r="M1643" t="str">
            <v>Aval</v>
          </cell>
          <cell r="N1643" t="str">
            <v>Avaloir</v>
          </cell>
          <cell r="O1643" t="str">
            <v>Guide</v>
          </cell>
          <cell r="P1643">
            <v>4</v>
          </cell>
          <cell r="Q1643" t="str">
            <v>Aval retaquage</v>
          </cell>
          <cell r="R1643" t="str">
            <v/>
          </cell>
          <cell r="X1643">
            <v>0</v>
          </cell>
          <cell r="Y1643">
            <v>0</v>
          </cell>
          <cell r="Z1643">
            <v>0</v>
          </cell>
          <cell r="AA1643">
            <v>0</v>
          </cell>
          <cell r="AD1643">
            <v>0</v>
          </cell>
          <cell r="AE1643">
            <v>0</v>
          </cell>
          <cell r="AF1643">
            <v>0</v>
          </cell>
        </row>
        <row r="1644">
          <cell r="M1644" t="str">
            <v>Distrib2</v>
          </cell>
          <cell r="N1644" t="str">
            <v>Distributeur 5/2</v>
          </cell>
          <cell r="O1644" t="str">
            <v>5/2-way valve</v>
          </cell>
          <cell r="P1644">
            <v>1</v>
          </cell>
          <cell r="Q1644">
            <v>0</v>
          </cell>
          <cell r="R1644" t="str">
            <v/>
          </cell>
          <cell r="X1644">
            <v>72.075150000000008</v>
          </cell>
          <cell r="Y1644">
            <v>160.94400000000002</v>
          </cell>
          <cell r="Z1644">
            <v>148.15882451230726</v>
          </cell>
          <cell r="AA1644">
            <v>381.17797451230729</v>
          </cell>
          <cell r="AD1644">
            <v>72.075150000000008</v>
          </cell>
          <cell r="AE1644">
            <v>160.94400000000002</v>
          </cell>
          <cell r="AF1644">
            <v>148.15882451230726</v>
          </cell>
        </row>
        <row r="1645">
          <cell r="M1645" t="str">
            <v>PPinduc</v>
          </cell>
          <cell r="N1645" t="str">
            <v>Détecteur inductif de présence pièce</v>
          </cell>
          <cell r="O1645" t="str">
            <v>Inductive part presence detector</v>
          </cell>
          <cell r="P1645">
            <v>2</v>
          </cell>
          <cell r="Q1645">
            <v>0</v>
          </cell>
          <cell r="R1645" t="str">
            <v/>
          </cell>
          <cell r="X1645">
            <v>38.212650000000004</v>
          </cell>
          <cell r="Y1645">
            <v>51.636899999999997</v>
          </cell>
          <cell r="Z1645">
            <v>177.81660599988214</v>
          </cell>
          <cell r="AA1645">
            <v>267.66615599988211</v>
          </cell>
          <cell r="AD1645">
            <v>19.106325000000002</v>
          </cell>
          <cell r="AE1645">
            <v>25.818449999999999</v>
          </cell>
          <cell r="AF1645">
            <v>88.908302999941071</v>
          </cell>
        </row>
        <row r="1646">
          <cell r="M1646" t="str">
            <v>ProtPeriphPoly</v>
          </cell>
          <cell r="N1646" t="str">
            <v>Protection Polycarbonate au mètre</v>
          </cell>
          <cell r="O1646" t="str">
            <v>Polycarbonate protection by the meter</v>
          </cell>
          <cell r="P1646">
            <v>2</v>
          </cell>
          <cell r="Q1646">
            <v>0</v>
          </cell>
          <cell r="R1646" t="str">
            <v/>
          </cell>
          <cell r="X1646">
            <v>0</v>
          </cell>
          <cell r="Y1646">
            <v>0</v>
          </cell>
          <cell r="Z1646">
            <v>0</v>
          </cell>
          <cell r="AA1646">
            <v>0</v>
          </cell>
          <cell r="AD1646">
            <v>0</v>
          </cell>
          <cell r="AE1646">
            <v>0</v>
          </cell>
          <cell r="AF1646">
            <v>0</v>
          </cell>
        </row>
        <row r="1647">
          <cell r="M1647" t="str">
            <v>Pil</v>
          </cell>
          <cell r="N1647" t="str">
            <v>Pilote fixe</v>
          </cell>
          <cell r="O1647" t="str">
            <v>Fixed pin</v>
          </cell>
          <cell r="P1647">
            <v>2</v>
          </cell>
          <cell r="Q1647">
            <v>0</v>
          </cell>
          <cell r="R1647" t="str">
            <v/>
          </cell>
          <cell r="X1647">
            <v>0</v>
          </cell>
          <cell r="Y1647">
            <v>0</v>
          </cell>
          <cell r="Z1647">
            <v>0</v>
          </cell>
          <cell r="AA1647">
            <v>0</v>
          </cell>
          <cell r="AD1647">
            <v>0</v>
          </cell>
          <cell r="AE1647">
            <v>0</v>
          </cell>
          <cell r="AF1647">
            <v>0</v>
          </cell>
        </row>
        <row r="1648">
          <cell r="M1648" t="str">
            <v>Pil</v>
          </cell>
          <cell r="N1648" t="str">
            <v>Pilote fixe</v>
          </cell>
          <cell r="O1648" t="str">
            <v>Fixed pin</v>
          </cell>
          <cell r="P1648">
            <v>20</v>
          </cell>
          <cell r="Q1648">
            <v>0</v>
          </cell>
          <cell r="R1648" t="str">
            <v>02</v>
          </cell>
          <cell r="X1648">
            <v>0</v>
          </cell>
          <cell r="Y1648">
            <v>0</v>
          </cell>
          <cell r="Z1648">
            <v>0</v>
          </cell>
          <cell r="AA1648">
            <v>0</v>
          </cell>
          <cell r="AD1648">
            <v>0</v>
          </cell>
          <cell r="AE1648">
            <v>0</v>
          </cell>
          <cell r="AF1648">
            <v>0</v>
          </cell>
        </row>
        <row r="1649">
          <cell r="M1649" t="str">
            <v>AppuiPrat</v>
          </cell>
          <cell r="N1649" t="str">
            <v>Appui seul au pratique</v>
          </cell>
          <cell r="O1649" t="str">
            <v>Support without clamp</v>
          </cell>
          <cell r="P1649">
            <v>2</v>
          </cell>
          <cell r="Q1649">
            <v>0</v>
          </cell>
          <cell r="R1649" t="str">
            <v/>
          </cell>
          <cell r="X1649">
            <v>0</v>
          </cell>
          <cell r="Y1649">
            <v>0</v>
          </cell>
          <cell r="Z1649">
            <v>0</v>
          </cell>
          <cell r="AA1649">
            <v>0</v>
          </cell>
          <cell r="AD1649">
            <v>0</v>
          </cell>
          <cell r="AE1649">
            <v>0</v>
          </cell>
          <cell r="AF1649">
            <v>0</v>
          </cell>
        </row>
        <row r="1650">
          <cell r="M1650" t="str">
            <v>AppuiPrat</v>
          </cell>
          <cell r="N1650" t="str">
            <v>Appui seul au pratique</v>
          </cell>
          <cell r="O1650" t="str">
            <v>Support without clamp</v>
          </cell>
          <cell r="P1650">
            <v>20</v>
          </cell>
          <cell r="Q1650">
            <v>0</v>
          </cell>
          <cell r="R1650" t="str">
            <v>02</v>
          </cell>
          <cell r="X1650">
            <v>0</v>
          </cell>
          <cell r="Y1650">
            <v>0</v>
          </cell>
          <cell r="Z1650">
            <v>0</v>
          </cell>
          <cell r="AA1650">
            <v>0</v>
          </cell>
          <cell r="AD1650">
            <v>0</v>
          </cell>
          <cell r="AE1650">
            <v>0</v>
          </cell>
          <cell r="AF1650">
            <v>0</v>
          </cell>
        </row>
        <row r="1651">
          <cell r="M1651">
            <v>0</v>
          </cell>
          <cell r="N1651">
            <v>0</v>
          </cell>
          <cell r="O1651" t="str">
            <v/>
          </cell>
          <cell r="P1651">
            <v>0</v>
          </cell>
          <cell r="Q1651">
            <v>0</v>
          </cell>
          <cell r="R1651">
            <v>0</v>
          </cell>
          <cell r="AA1651">
            <v>0</v>
          </cell>
          <cell r="AD1651" t="e">
            <v>#DIV/0!</v>
          </cell>
          <cell r="AE1651" t="e">
            <v>#DIV/0!</v>
          </cell>
          <cell r="AF1651" t="e">
            <v>#DIV/0!</v>
          </cell>
        </row>
        <row r="1652">
          <cell r="M1652">
            <v>0</v>
          </cell>
          <cell r="N1652">
            <v>0</v>
          </cell>
          <cell r="O1652" t="str">
            <v/>
          </cell>
          <cell r="P1652">
            <v>1</v>
          </cell>
          <cell r="Q1652">
            <v>0</v>
          </cell>
          <cell r="R1652">
            <v>0</v>
          </cell>
          <cell r="AA1652">
            <v>0</v>
          </cell>
          <cell r="AD1652">
            <v>0</v>
          </cell>
          <cell r="AE1652">
            <v>0</v>
          </cell>
          <cell r="AF1652">
            <v>0</v>
          </cell>
        </row>
        <row r="1653">
          <cell r="M1653" t="str">
            <v>Reh1000</v>
          </cell>
          <cell r="N1653" t="str">
            <v>Réhausse robot h&lt;1000mm</v>
          </cell>
          <cell r="O1653" t="str">
            <v>Robot extension h&lt;1000mm</v>
          </cell>
          <cell r="P1653">
            <v>1</v>
          </cell>
          <cell r="Q1653">
            <v>0</v>
          </cell>
          <cell r="R1653" t="str">
            <v/>
          </cell>
          <cell r="X1653">
            <v>0</v>
          </cell>
          <cell r="Y1653">
            <v>29.809500000000003</v>
          </cell>
          <cell r="Z1653">
            <v>10.5</v>
          </cell>
          <cell r="AA1653">
            <v>40.3095</v>
          </cell>
          <cell r="AD1653">
            <v>0</v>
          </cell>
          <cell r="AE1653">
            <v>29.809500000000003</v>
          </cell>
          <cell r="AF1653">
            <v>10.5</v>
          </cell>
        </row>
        <row r="1654">
          <cell r="M1654" t="str">
            <v>Robotnu7</v>
          </cell>
          <cell r="N1654" t="str">
            <v>Robot nu bras 3,00m / 210 Kg</v>
          </cell>
          <cell r="O1654" t="str">
            <v>Robot bare arm 3.00m / 210 Kg</v>
          </cell>
          <cell r="P1654">
            <v>1</v>
          </cell>
          <cell r="Q1654">
            <v>0</v>
          </cell>
          <cell r="R1654" t="str">
            <v/>
          </cell>
          <cell r="X1654">
            <v>0</v>
          </cell>
          <cell r="Y1654">
            <v>0</v>
          </cell>
          <cell r="Z1654">
            <v>0</v>
          </cell>
          <cell r="AA1654">
            <v>0</v>
          </cell>
          <cell r="AD1654">
            <v>0</v>
          </cell>
          <cell r="AE1654">
            <v>0</v>
          </cell>
          <cell r="AF1654">
            <v>0</v>
          </cell>
        </row>
        <row r="1655">
          <cell r="M1655" t="str">
            <v>Robotintégration-V11</v>
          </cell>
          <cell r="N1655" t="str">
            <v>Intégration robot + baie sur site -V11</v>
          </cell>
          <cell r="O1655" t="str">
            <v>Robot + bay integration on site -V11</v>
          </cell>
          <cell r="P1655">
            <v>1</v>
          </cell>
          <cell r="Q1655">
            <v>0</v>
          </cell>
          <cell r="R1655" t="str">
            <v/>
          </cell>
          <cell r="X1655">
            <v>272.35057499999999</v>
          </cell>
          <cell r="Y1655">
            <v>862.84800000000007</v>
          </cell>
          <cell r="Z1655">
            <v>1585.7331209995875</v>
          </cell>
          <cell r="AA1655">
            <v>2720.9316959995876</v>
          </cell>
          <cell r="AD1655">
            <v>272.35057499999999</v>
          </cell>
          <cell r="AE1655">
            <v>862.84800000000007</v>
          </cell>
          <cell r="AF1655">
            <v>1585.7331209995875</v>
          </cell>
        </row>
        <row r="1656">
          <cell r="M1656" t="str">
            <v>M</v>
          </cell>
          <cell r="N1656" t="str">
            <v>Applicatif Robot M</v>
          </cell>
          <cell r="O1656" t="str">
            <v>Robot Application M</v>
          </cell>
          <cell r="P1656">
            <v>1</v>
          </cell>
          <cell r="Q1656">
            <v>0</v>
          </cell>
          <cell r="R1656" t="str">
            <v/>
          </cell>
          <cell r="X1656">
            <v>49.139999999999993</v>
          </cell>
          <cell r="Y1656">
            <v>72.995999999999995</v>
          </cell>
          <cell r="Z1656">
            <v>78.75</v>
          </cell>
          <cell r="AA1656">
            <v>200.886</v>
          </cell>
          <cell r="AD1656">
            <v>49.139999999999993</v>
          </cell>
          <cell r="AE1656">
            <v>72.995999999999995</v>
          </cell>
          <cell r="AF1656">
            <v>78.75</v>
          </cell>
        </row>
        <row r="1657">
          <cell r="M1657" t="str">
            <v>TrajMan</v>
          </cell>
          <cell r="N1657" t="str">
            <v>Trajectoire de manutention</v>
          </cell>
          <cell r="O1657" t="str">
            <v>Handling path</v>
          </cell>
          <cell r="P1657">
            <v>4</v>
          </cell>
          <cell r="Q1657" t="str">
            <v>Prise OP41 42 43 Dépose OP47</v>
          </cell>
          <cell r="R1657" t="str">
            <v/>
          </cell>
          <cell r="X1657">
            <v>0</v>
          </cell>
          <cell r="Y1657">
            <v>0</v>
          </cell>
          <cell r="Z1657">
            <v>0</v>
          </cell>
          <cell r="AA1657">
            <v>0</v>
          </cell>
          <cell r="AD1657">
            <v>0</v>
          </cell>
          <cell r="AE1657">
            <v>0</v>
          </cell>
          <cell r="AF1657">
            <v>0</v>
          </cell>
        </row>
        <row r="1658">
          <cell r="M1658" t="str">
            <v>EchCodeTraj</v>
          </cell>
          <cell r="N1658" t="str">
            <v>Echange Code Trajectoire avec baie robot</v>
          </cell>
          <cell r="O1658" t="str">
            <v>Exchange of Trajectory Code with robot bay</v>
          </cell>
          <cell r="P1658">
            <v>3</v>
          </cell>
          <cell r="Q1658">
            <v>0</v>
          </cell>
          <cell r="R1658" t="str">
            <v/>
          </cell>
          <cell r="X1658">
            <v>35.4375</v>
          </cell>
          <cell r="Y1658">
            <v>0</v>
          </cell>
          <cell r="Z1658">
            <v>227.56239989980551</v>
          </cell>
          <cell r="AA1658">
            <v>262.99989989980554</v>
          </cell>
          <cell r="AD1658">
            <v>11.8125</v>
          </cell>
          <cell r="AE1658">
            <v>0</v>
          </cell>
          <cell r="AF1658">
            <v>75.854133299935171</v>
          </cell>
        </row>
        <row r="1659">
          <cell r="M1659" t="str">
            <v>HEtudAUT</v>
          </cell>
          <cell r="N1659" t="str">
            <v>Une heure d'études automatismes</v>
          </cell>
          <cell r="O1659" t="str">
            <v>One hour of automation studies</v>
          </cell>
          <cell r="P1659">
            <v>1</v>
          </cell>
          <cell r="Q1659" t="str">
            <v>Complement Hetude AF+Marguerite+Prog</v>
          </cell>
          <cell r="R1659" t="str">
            <v/>
          </cell>
          <cell r="X1659">
            <v>65</v>
          </cell>
          <cell r="Y1659">
            <v>0</v>
          </cell>
          <cell r="Z1659">
            <v>0</v>
          </cell>
          <cell r="AA1659">
            <v>65</v>
          </cell>
          <cell r="AD1659">
            <v>65</v>
          </cell>
          <cell r="AE1659">
            <v>0</v>
          </cell>
          <cell r="AF1659">
            <v>0</v>
          </cell>
        </row>
        <row r="1660">
          <cell r="M1660" t="str">
            <v>VerrineRobot</v>
          </cell>
          <cell r="N1660" t="str">
            <v>Verrine Robot</v>
          </cell>
          <cell r="O1660" t="str">
            <v>To make</v>
          </cell>
          <cell r="P1660">
            <v>1</v>
          </cell>
          <cell r="Q1660">
            <v>0</v>
          </cell>
          <cell r="R1660" t="str">
            <v/>
          </cell>
          <cell r="AA1660">
            <v>0</v>
          </cell>
          <cell r="AD1660">
            <v>0</v>
          </cell>
          <cell r="AE1660">
            <v>0</v>
          </cell>
          <cell r="AF1660">
            <v>0</v>
          </cell>
        </row>
        <row r="1661">
          <cell r="M1661">
            <v>0</v>
          </cell>
          <cell r="N1661">
            <v>0</v>
          </cell>
          <cell r="O1661" t="str">
            <v/>
          </cell>
          <cell r="P1661">
            <v>0</v>
          </cell>
          <cell r="Q1661">
            <v>0</v>
          </cell>
          <cell r="R1661">
            <v>0</v>
          </cell>
          <cell r="AA1661">
            <v>0</v>
          </cell>
          <cell r="AD1661" t="e">
            <v>#DIV/0!</v>
          </cell>
          <cell r="AE1661" t="e">
            <v>#DIV/0!</v>
          </cell>
          <cell r="AF1661" t="e">
            <v>#DIV/0!</v>
          </cell>
        </row>
        <row r="1662">
          <cell r="M1662">
            <v>0</v>
          </cell>
          <cell r="N1662">
            <v>0</v>
          </cell>
          <cell r="O1662" t="str">
            <v/>
          </cell>
          <cell r="P1662">
            <v>1</v>
          </cell>
          <cell r="Q1662">
            <v>0</v>
          </cell>
          <cell r="R1662">
            <v>0</v>
          </cell>
          <cell r="AA1662">
            <v>0</v>
          </cell>
          <cell r="AD1662">
            <v>0</v>
          </cell>
          <cell r="AE1662">
            <v>0</v>
          </cell>
          <cell r="AF1662">
            <v>0</v>
          </cell>
        </row>
        <row r="1663">
          <cell r="M1663" t="str">
            <v>PoutreCentMPRModFrs</v>
          </cell>
          <cell r="N1663" t="str">
            <v>Poutre Centrale pour MPR Modulaire du commerce</v>
          </cell>
          <cell r="O1663" t="str">
            <v>Beam 1 Mt (any diameter) for gripper</v>
          </cell>
          <cell r="P1663">
            <v>1</v>
          </cell>
          <cell r="Q1663">
            <v>0</v>
          </cell>
          <cell r="R1663" t="str">
            <v/>
          </cell>
          <cell r="AA1663">
            <v>0</v>
          </cell>
          <cell r="AD1663">
            <v>0</v>
          </cell>
          <cell r="AE1663">
            <v>0</v>
          </cell>
          <cell r="AF1663">
            <v>0</v>
          </cell>
        </row>
        <row r="1664">
          <cell r="M1664" t="str">
            <v>SuppGrandMPRFrs</v>
          </cell>
          <cell r="N1664" t="str">
            <v>Supplément coût pour un grand préhenseur Commerce</v>
          </cell>
          <cell r="O1664" t="str">
            <v>Additional cost for a large trade gripper</v>
          </cell>
          <cell r="P1664">
            <v>1</v>
          </cell>
          <cell r="Q1664">
            <v>0</v>
          </cell>
          <cell r="R1664" t="str">
            <v/>
          </cell>
          <cell r="AA1664">
            <v>0</v>
          </cell>
          <cell r="AD1664">
            <v>0</v>
          </cell>
          <cell r="AE1664">
            <v>0</v>
          </cell>
          <cell r="AF1664">
            <v>0</v>
          </cell>
        </row>
        <row r="1665">
          <cell r="M1665" t="str">
            <v>BoutPoutreMPRFrs</v>
          </cell>
          <cell r="N1665" t="str">
            <v>Compl fixation bout poutre ou preh double Commerce</v>
          </cell>
          <cell r="O1665" t="str">
            <v>Complement fixing beam end or double gripper trade</v>
          </cell>
          <cell r="P1665">
            <v>1</v>
          </cell>
          <cell r="Q1665">
            <v>0</v>
          </cell>
          <cell r="R1665" t="str">
            <v/>
          </cell>
          <cell r="AA1665">
            <v>0</v>
          </cell>
          <cell r="AD1665">
            <v>0</v>
          </cell>
          <cell r="AE1665">
            <v>0</v>
          </cell>
          <cell r="AF1665">
            <v>0</v>
          </cell>
        </row>
        <row r="1666">
          <cell r="M1666" t="str">
            <v>RefSer40DINPreh</v>
          </cell>
          <cell r="N1666" t="str">
            <v>Serrage 40 DIN Touche + Appui tous types sur Préh</v>
          </cell>
          <cell r="O1666" t="str">
            <v>Clamping 40 DIN Key + All types of support on Preh</v>
          </cell>
          <cell r="P1666">
            <v>4</v>
          </cell>
          <cell r="Q1666" t="str">
            <v>Face A</v>
          </cell>
          <cell r="R1666" t="str">
            <v/>
          </cell>
          <cell r="X1666">
            <v>49.14</v>
          </cell>
          <cell r="Y1666">
            <v>284.0292</v>
          </cell>
          <cell r="Z1666">
            <v>151.20000000000002</v>
          </cell>
          <cell r="AA1666">
            <v>484.36919999999998</v>
          </cell>
          <cell r="AD1666">
            <v>12.285</v>
          </cell>
          <cell r="AE1666">
            <v>71.007300000000001</v>
          </cell>
          <cell r="AF1666">
            <v>37.800000000000004</v>
          </cell>
        </row>
        <row r="1667">
          <cell r="M1667" t="str">
            <v>PilSeulPreh</v>
          </cell>
          <cell r="N1667" t="str">
            <v xml:space="preserve">Pilote fixe sans poteau ou Pilote préhenseur avec </v>
          </cell>
          <cell r="O1667" t="str">
            <v>Fixed pin for gripper</v>
          </cell>
          <cell r="P1667">
            <v>1</v>
          </cell>
          <cell r="Q1667" t="str">
            <v>Face A</v>
          </cell>
          <cell r="R1667" t="str">
            <v/>
          </cell>
          <cell r="X1667">
            <v>0</v>
          </cell>
          <cell r="Y1667">
            <v>0</v>
          </cell>
          <cell r="Z1667">
            <v>0</v>
          </cell>
          <cell r="AA1667">
            <v>0</v>
          </cell>
          <cell r="AD1667">
            <v>0</v>
          </cell>
          <cell r="AE1667">
            <v>0</v>
          </cell>
          <cell r="AF1667">
            <v>0</v>
          </cell>
        </row>
        <row r="1668">
          <cell r="M1668" t="str">
            <v>PPinducPreh</v>
          </cell>
          <cell r="N1668" t="str">
            <v>Détecteur inductif présence pièce sur Préhenseur a</v>
          </cell>
          <cell r="O1668" t="str">
            <v>Inductive part presence detector on Gripper</v>
          </cell>
          <cell r="P1668">
            <v>1</v>
          </cell>
          <cell r="Q1668" t="str">
            <v>Face A</v>
          </cell>
          <cell r="R1668" t="str">
            <v/>
          </cell>
          <cell r="X1668">
            <v>12.285</v>
          </cell>
          <cell r="Y1668">
            <v>37.65825000000001</v>
          </cell>
          <cell r="Z1668">
            <v>9.4500000000000011</v>
          </cell>
          <cell r="AA1668">
            <v>59.393250000000009</v>
          </cell>
          <cell r="AD1668">
            <v>12.285</v>
          </cell>
          <cell r="AE1668">
            <v>37.65825000000001</v>
          </cell>
          <cell r="AF1668">
            <v>9.4500000000000011</v>
          </cell>
        </row>
        <row r="1669">
          <cell r="M1669" t="str">
            <v>DistribPreh</v>
          </cell>
          <cell r="N1669" t="str">
            <v>Distributeur taille 2 sur Préhenseur</v>
          </cell>
          <cell r="O1669" t="str">
            <v>Dispenser size 2 on Gripper</v>
          </cell>
          <cell r="P1669">
            <v>2</v>
          </cell>
          <cell r="Q1669" t="str">
            <v>Face A</v>
          </cell>
          <cell r="R1669" t="str">
            <v/>
          </cell>
          <cell r="X1669">
            <v>24.57</v>
          </cell>
          <cell r="Y1669">
            <v>325.39499999999998</v>
          </cell>
          <cell r="Z1669">
            <v>37.800000000000004</v>
          </cell>
          <cell r="AA1669">
            <v>387.76499999999999</v>
          </cell>
          <cell r="AD1669">
            <v>12.285</v>
          </cell>
          <cell r="AE1669">
            <v>162.69749999999999</v>
          </cell>
          <cell r="AF1669">
            <v>18.900000000000002</v>
          </cell>
        </row>
        <row r="1670">
          <cell r="M1670" t="str">
            <v>AppuiDrageoir</v>
          </cell>
          <cell r="N1670" t="str">
            <v xml:space="preserve">Appui seul ou drageoir seul (toutes largeurs) </v>
          </cell>
          <cell r="O1670" t="str">
            <v xml:space="preserve">support only or sucker only (all widths) </v>
          </cell>
          <cell r="P1670">
            <v>4</v>
          </cell>
          <cell r="Q1670" t="str">
            <v>Face A</v>
          </cell>
          <cell r="R1670" t="str">
            <v/>
          </cell>
          <cell r="X1670">
            <v>0</v>
          </cell>
          <cell r="Y1670">
            <v>0</v>
          </cell>
          <cell r="Z1670">
            <v>0</v>
          </cell>
          <cell r="AA1670">
            <v>0</v>
          </cell>
          <cell r="AD1670">
            <v>0</v>
          </cell>
          <cell r="AE1670">
            <v>0</v>
          </cell>
          <cell r="AF1670">
            <v>0</v>
          </cell>
        </row>
        <row r="1671">
          <cell r="M1671" t="str">
            <v>PilMobPreh</v>
          </cell>
          <cell r="N1671" t="str">
            <v>Pilote escamotable sur Préhenseur avec antenne sup</v>
          </cell>
          <cell r="O1671" t="str">
            <v>Retractable pin on Gripper</v>
          </cell>
          <cell r="P1671">
            <v>2</v>
          </cell>
          <cell r="Q1671" t="str">
            <v>Face A</v>
          </cell>
          <cell r="R1671" t="str">
            <v/>
          </cell>
          <cell r="X1671">
            <v>24.57</v>
          </cell>
          <cell r="Y1671">
            <v>142.0146</v>
          </cell>
          <cell r="Z1671">
            <v>75.600000000000009</v>
          </cell>
          <cell r="AA1671">
            <v>242.18459999999999</v>
          </cell>
          <cell r="AD1671">
            <v>12.285</v>
          </cell>
          <cell r="AE1671">
            <v>71.007300000000001</v>
          </cell>
          <cell r="AF1671">
            <v>37.800000000000004</v>
          </cell>
        </row>
        <row r="1672">
          <cell r="M1672" t="str">
            <v>Aval</v>
          </cell>
          <cell r="N1672" t="str">
            <v>Avaloir</v>
          </cell>
          <cell r="O1672" t="str">
            <v>Guide</v>
          </cell>
          <cell r="P1672">
            <v>5</v>
          </cell>
          <cell r="Q1672" t="str">
            <v>Face A</v>
          </cell>
          <cell r="R1672" t="str">
            <v/>
          </cell>
          <cell r="X1672">
            <v>0</v>
          </cell>
          <cell r="Y1672">
            <v>0</v>
          </cell>
          <cell r="Z1672">
            <v>0</v>
          </cell>
          <cell r="AA1672">
            <v>0</v>
          </cell>
          <cell r="AD1672">
            <v>0</v>
          </cell>
          <cell r="AE1672">
            <v>0</v>
          </cell>
          <cell r="AF1672">
            <v>0</v>
          </cell>
        </row>
        <row r="1673">
          <cell r="M1673" t="str">
            <v>RefSer40DINPreh</v>
          </cell>
          <cell r="N1673" t="str">
            <v>Serrage 40 DIN Touche + Appui tous types sur Préh</v>
          </cell>
          <cell r="O1673" t="str">
            <v>Clamping 40 DIN Key + All types of support on Preh</v>
          </cell>
          <cell r="P1673">
            <v>4</v>
          </cell>
          <cell r="Q1673" t="str">
            <v>Face B</v>
          </cell>
          <cell r="R1673" t="str">
            <v/>
          </cell>
          <cell r="X1673">
            <v>49.14</v>
          </cell>
          <cell r="Y1673">
            <v>284.0292</v>
          </cell>
          <cell r="Z1673">
            <v>151.20000000000002</v>
          </cell>
          <cell r="AA1673">
            <v>484.36919999999998</v>
          </cell>
          <cell r="AD1673">
            <v>12.285</v>
          </cell>
          <cell r="AE1673">
            <v>71.007300000000001</v>
          </cell>
          <cell r="AF1673">
            <v>37.800000000000004</v>
          </cell>
        </row>
        <row r="1674">
          <cell r="M1674" t="str">
            <v>PilSeulPreh</v>
          </cell>
          <cell r="N1674" t="str">
            <v xml:space="preserve">Pilote fixe sans poteau ou Pilote préhenseur avec </v>
          </cell>
          <cell r="O1674" t="str">
            <v>Fixed pin for gripper</v>
          </cell>
          <cell r="P1674">
            <v>1</v>
          </cell>
          <cell r="Q1674" t="str">
            <v>Face B</v>
          </cell>
          <cell r="R1674" t="str">
            <v/>
          </cell>
          <cell r="X1674">
            <v>0</v>
          </cell>
          <cell r="Y1674">
            <v>0</v>
          </cell>
          <cell r="Z1674">
            <v>0</v>
          </cell>
          <cell r="AA1674">
            <v>0</v>
          </cell>
          <cell r="AD1674">
            <v>0</v>
          </cell>
          <cell r="AE1674">
            <v>0</v>
          </cell>
          <cell r="AF1674">
            <v>0</v>
          </cell>
        </row>
        <row r="1675">
          <cell r="M1675" t="str">
            <v>PPinducPreh</v>
          </cell>
          <cell r="N1675" t="str">
            <v>Détecteur inductif présence pièce sur Préhenseur a</v>
          </cell>
          <cell r="O1675" t="str">
            <v>Inductive part presence detector on Gripper</v>
          </cell>
          <cell r="P1675">
            <v>1</v>
          </cell>
          <cell r="Q1675" t="str">
            <v>Face B</v>
          </cell>
          <cell r="R1675" t="str">
            <v/>
          </cell>
          <cell r="X1675">
            <v>12.285</v>
          </cell>
          <cell r="Y1675">
            <v>37.65825000000001</v>
          </cell>
          <cell r="Z1675">
            <v>9.4500000000000011</v>
          </cell>
          <cell r="AA1675">
            <v>59.393250000000009</v>
          </cell>
          <cell r="AD1675">
            <v>12.285</v>
          </cell>
          <cell r="AE1675">
            <v>37.65825000000001</v>
          </cell>
          <cell r="AF1675">
            <v>9.4500000000000011</v>
          </cell>
        </row>
        <row r="1676">
          <cell r="M1676" t="str">
            <v>DistribPreh</v>
          </cell>
          <cell r="N1676" t="str">
            <v>Distributeur taille 2 sur Préhenseur</v>
          </cell>
          <cell r="O1676" t="str">
            <v>Dispenser size 2 on Gripper</v>
          </cell>
          <cell r="P1676">
            <v>2</v>
          </cell>
          <cell r="Q1676" t="str">
            <v>Face B</v>
          </cell>
          <cell r="R1676" t="str">
            <v/>
          </cell>
          <cell r="X1676">
            <v>24.57</v>
          </cell>
          <cell r="Y1676">
            <v>325.39499999999998</v>
          </cell>
          <cell r="Z1676">
            <v>37.800000000000004</v>
          </cell>
          <cell r="AA1676">
            <v>387.76499999999999</v>
          </cell>
          <cell r="AD1676">
            <v>12.285</v>
          </cell>
          <cell r="AE1676">
            <v>162.69749999999999</v>
          </cell>
          <cell r="AF1676">
            <v>18.900000000000002</v>
          </cell>
        </row>
        <row r="1677">
          <cell r="M1677" t="str">
            <v>AppuiDrageoir</v>
          </cell>
          <cell r="N1677" t="str">
            <v xml:space="preserve">Appui seul ou drageoir seul (toutes largeurs) </v>
          </cell>
          <cell r="O1677" t="str">
            <v xml:space="preserve">support only or sucker only (all widths) </v>
          </cell>
          <cell r="P1677">
            <v>4</v>
          </cell>
          <cell r="Q1677" t="str">
            <v>Face B</v>
          </cell>
          <cell r="R1677" t="str">
            <v/>
          </cell>
          <cell r="X1677">
            <v>0</v>
          </cell>
          <cell r="Y1677">
            <v>0</v>
          </cell>
          <cell r="Z1677">
            <v>0</v>
          </cell>
          <cell r="AA1677">
            <v>0</v>
          </cell>
          <cell r="AD1677">
            <v>0</v>
          </cell>
          <cell r="AE1677">
            <v>0</v>
          </cell>
          <cell r="AF1677">
            <v>0</v>
          </cell>
        </row>
        <row r="1678">
          <cell r="M1678" t="str">
            <v>PilMobPreh</v>
          </cell>
          <cell r="N1678" t="str">
            <v>Pilote escamotable sur Préhenseur avec antenne sup</v>
          </cell>
          <cell r="O1678" t="str">
            <v>Retractable pin on Gripper</v>
          </cell>
          <cell r="P1678">
            <v>2</v>
          </cell>
          <cell r="Q1678" t="str">
            <v>Face B</v>
          </cell>
          <cell r="R1678" t="str">
            <v/>
          </cell>
          <cell r="X1678">
            <v>24.57</v>
          </cell>
          <cell r="Y1678">
            <v>142.0146</v>
          </cell>
          <cell r="Z1678">
            <v>75.600000000000009</v>
          </cell>
          <cell r="AA1678">
            <v>242.18459999999999</v>
          </cell>
          <cell r="AD1678">
            <v>12.285</v>
          </cell>
          <cell r="AE1678">
            <v>71.007300000000001</v>
          </cell>
          <cell r="AF1678">
            <v>37.800000000000004</v>
          </cell>
        </row>
        <row r="1679">
          <cell r="M1679" t="str">
            <v>Aval</v>
          </cell>
          <cell r="N1679" t="str">
            <v>Avaloir</v>
          </cell>
          <cell r="O1679" t="str">
            <v>Guide</v>
          </cell>
          <cell r="P1679">
            <v>5</v>
          </cell>
          <cell r="Q1679" t="str">
            <v>Face B</v>
          </cell>
          <cell r="R1679" t="str">
            <v/>
          </cell>
          <cell r="X1679">
            <v>0</v>
          </cell>
          <cell r="Y1679">
            <v>0</v>
          </cell>
          <cell r="Z1679">
            <v>0</v>
          </cell>
          <cell r="AA1679">
            <v>0</v>
          </cell>
          <cell r="AD1679">
            <v>0</v>
          </cell>
          <cell r="AE1679">
            <v>0</v>
          </cell>
          <cell r="AF1679">
            <v>0</v>
          </cell>
        </row>
        <row r="1680">
          <cell r="M1680">
            <v>0</v>
          </cell>
          <cell r="N1680">
            <v>0</v>
          </cell>
          <cell r="O1680" t="str">
            <v/>
          </cell>
          <cell r="P1680">
            <v>0</v>
          </cell>
          <cell r="Q1680">
            <v>0</v>
          </cell>
          <cell r="R1680">
            <v>0</v>
          </cell>
          <cell r="AA1680">
            <v>0</v>
          </cell>
          <cell r="AD1680" t="e">
            <v>#DIV/0!</v>
          </cell>
          <cell r="AE1680" t="e">
            <v>#DIV/0!</v>
          </cell>
          <cell r="AF1680" t="e">
            <v>#DIV/0!</v>
          </cell>
        </row>
        <row r="1681">
          <cell r="M1681">
            <v>0</v>
          </cell>
          <cell r="N1681">
            <v>0</v>
          </cell>
          <cell r="O1681" t="str">
            <v/>
          </cell>
          <cell r="P1681">
            <v>1</v>
          </cell>
          <cell r="Q1681">
            <v>0</v>
          </cell>
          <cell r="R1681">
            <v>0</v>
          </cell>
          <cell r="AA1681">
            <v>0</v>
          </cell>
          <cell r="AD1681">
            <v>0</v>
          </cell>
          <cell r="AE1681">
            <v>0</v>
          </cell>
          <cell r="AF1681">
            <v>0</v>
          </cell>
        </row>
        <row r="1682">
          <cell r="M1682" t="str">
            <v>PostDep1500</v>
          </cell>
          <cell r="N1682" t="str">
            <v>Poste de dépose 1500 x 1500</v>
          </cell>
          <cell r="O1682" t="str">
            <v>Rest station 1500 x 1500 x 1500</v>
          </cell>
          <cell r="P1682">
            <v>1</v>
          </cell>
          <cell r="Q1682">
            <v>0</v>
          </cell>
          <cell r="R1682" t="str">
            <v/>
          </cell>
          <cell r="X1682">
            <v>27.349875000000001</v>
          </cell>
          <cell r="Y1682">
            <v>59.608500000000006</v>
          </cell>
          <cell r="Z1682">
            <v>43.500521512366213</v>
          </cell>
          <cell r="AA1682">
            <v>130.45889651236621</v>
          </cell>
          <cell r="AD1682">
            <v>27.349875000000001</v>
          </cell>
          <cell r="AE1682">
            <v>59.608500000000006</v>
          </cell>
          <cell r="AF1682">
            <v>43.500521512366213</v>
          </cell>
        </row>
        <row r="1683">
          <cell r="M1683" t="str">
            <v>SupportMecano</v>
          </cell>
          <cell r="N1683" t="str">
            <v>Support mécanosoudé 200x200x400</v>
          </cell>
          <cell r="O1683" t="str">
            <v>Mechanically welded support 200x200x400x400</v>
          </cell>
          <cell r="P1683">
            <v>2</v>
          </cell>
          <cell r="Q1683">
            <v>0</v>
          </cell>
          <cell r="R1683" t="str">
            <v/>
          </cell>
          <cell r="X1683">
            <v>0</v>
          </cell>
          <cell r="Y1683">
            <v>0</v>
          </cell>
          <cell r="Z1683">
            <v>0</v>
          </cell>
          <cell r="AA1683">
            <v>0</v>
          </cell>
          <cell r="AD1683">
            <v>0</v>
          </cell>
          <cell r="AE1683">
            <v>0</v>
          </cell>
          <cell r="AF1683">
            <v>0</v>
          </cell>
        </row>
        <row r="1684">
          <cell r="M1684" t="str">
            <v>Serr110</v>
          </cell>
          <cell r="N1684" t="str">
            <v>Serrage 110 daN Touche tous types</v>
          </cell>
          <cell r="O1684" t="str">
            <v>Clamping 110 daN All types of key</v>
          </cell>
          <cell r="P1684">
            <v>3</v>
          </cell>
          <cell r="Q1684">
            <v>0</v>
          </cell>
          <cell r="R1684" t="str">
            <v/>
          </cell>
          <cell r="X1684">
            <v>53.425575000000002</v>
          </cell>
          <cell r="Y1684">
            <v>218.43045000000001</v>
          </cell>
          <cell r="Z1684">
            <v>212.82654633706323</v>
          </cell>
          <cell r="AA1684">
            <v>484.68257133706322</v>
          </cell>
          <cell r="AD1684">
            <v>17.808524999999999</v>
          </cell>
          <cell r="AE1684">
            <v>72.810150000000007</v>
          </cell>
          <cell r="AF1684">
            <v>70.942182112354416</v>
          </cell>
        </row>
        <row r="1685">
          <cell r="M1685" t="str">
            <v>Pil</v>
          </cell>
          <cell r="N1685" t="str">
            <v>Pilote fixe</v>
          </cell>
          <cell r="O1685" t="str">
            <v>Fixed pin</v>
          </cell>
          <cell r="P1685">
            <v>6</v>
          </cell>
          <cell r="Q1685">
            <v>0</v>
          </cell>
          <cell r="R1685" t="str">
            <v/>
          </cell>
          <cell r="X1685">
            <v>0</v>
          </cell>
          <cell r="Y1685">
            <v>0</v>
          </cell>
          <cell r="Z1685">
            <v>0</v>
          </cell>
          <cell r="AA1685">
            <v>0</v>
          </cell>
          <cell r="AD1685">
            <v>0</v>
          </cell>
          <cell r="AE1685">
            <v>0</v>
          </cell>
          <cell r="AF1685">
            <v>0</v>
          </cell>
        </row>
        <row r="1686">
          <cell r="M1686" t="str">
            <v>PPinduc</v>
          </cell>
          <cell r="N1686" t="str">
            <v>Détecteur inductif de présence pièce</v>
          </cell>
          <cell r="O1686" t="str">
            <v>Inductive part presence detector</v>
          </cell>
          <cell r="P1686">
            <v>3</v>
          </cell>
          <cell r="Q1686">
            <v>0</v>
          </cell>
          <cell r="R1686" t="str">
            <v/>
          </cell>
          <cell r="X1686">
            <v>57.318975000000009</v>
          </cell>
          <cell r="Y1686">
            <v>77.455349999999996</v>
          </cell>
          <cell r="Z1686">
            <v>266.72490899982319</v>
          </cell>
          <cell r="AA1686">
            <v>401.49923399982322</v>
          </cell>
          <cell r="AD1686">
            <v>19.106325000000002</v>
          </cell>
          <cell r="AE1686">
            <v>25.818449999999999</v>
          </cell>
          <cell r="AF1686">
            <v>88.908302999941057</v>
          </cell>
        </row>
        <row r="1687">
          <cell r="M1687" t="str">
            <v>Distrib2</v>
          </cell>
          <cell r="N1687" t="str">
            <v>Distributeur 5/2</v>
          </cell>
          <cell r="O1687" t="str">
            <v>5/2-way valve</v>
          </cell>
          <cell r="P1687">
            <v>1</v>
          </cell>
          <cell r="Q1687">
            <v>0</v>
          </cell>
          <cell r="R1687" t="str">
            <v/>
          </cell>
          <cell r="X1687">
            <v>72.075150000000008</v>
          </cell>
          <cell r="Y1687">
            <v>160.94400000000002</v>
          </cell>
          <cell r="Z1687">
            <v>148.15882451230726</v>
          </cell>
          <cell r="AA1687">
            <v>381.17797451230729</v>
          </cell>
          <cell r="AD1687">
            <v>72.075150000000008</v>
          </cell>
          <cell r="AE1687">
            <v>160.94400000000002</v>
          </cell>
          <cell r="AF1687">
            <v>148.15882451230726</v>
          </cell>
        </row>
        <row r="1688">
          <cell r="M1688" t="str">
            <v>AppuiDrageoir</v>
          </cell>
          <cell r="N1688" t="str">
            <v xml:space="preserve">Appui seul ou drageoir seul (toutes largeurs) </v>
          </cell>
          <cell r="O1688" t="str">
            <v xml:space="preserve">support only or sucker only (all widths) </v>
          </cell>
          <cell r="P1688">
            <v>6</v>
          </cell>
          <cell r="Q1688">
            <v>0</v>
          </cell>
          <cell r="R1688" t="str">
            <v/>
          </cell>
          <cell r="X1688">
            <v>0</v>
          </cell>
          <cell r="Y1688">
            <v>0</v>
          </cell>
          <cell r="Z1688">
            <v>0</v>
          </cell>
          <cell r="AA1688">
            <v>0</v>
          </cell>
          <cell r="AD1688">
            <v>0</v>
          </cell>
          <cell r="AE1688">
            <v>0</v>
          </cell>
          <cell r="AF1688">
            <v>0</v>
          </cell>
        </row>
        <row r="1689">
          <cell r="M1689" t="str">
            <v>PartFixeBatiPnAut</v>
          </cell>
          <cell r="N1689" t="str">
            <v>Part fixe pour bâti de plateau sans PN et AUT</v>
          </cell>
          <cell r="O1689" t="str">
            <v>Base pour bâti de plateau sans PN et AUT</v>
          </cell>
          <cell r="P1689">
            <v>1</v>
          </cell>
          <cell r="Q1689">
            <v>0</v>
          </cell>
          <cell r="R1689" t="str">
            <v/>
          </cell>
          <cell r="X1689">
            <v>130.51237500000002</v>
          </cell>
          <cell r="Y1689">
            <v>1322.2860000000001</v>
          </cell>
          <cell r="Z1689">
            <v>606.47910599988211</v>
          </cell>
          <cell r="AA1689">
            <v>2059.2774809998823</v>
          </cell>
          <cell r="AD1689">
            <v>130.51237500000002</v>
          </cell>
          <cell r="AE1689">
            <v>1322.2860000000001</v>
          </cell>
          <cell r="AF1689">
            <v>606.47910599988211</v>
          </cell>
        </row>
        <row r="1690">
          <cell r="M1690">
            <v>0</v>
          </cell>
          <cell r="N1690">
            <v>0</v>
          </cell>
          <cell r="O1690" t="str">
            <v/>
          </cell>
          <cell r="P1690">
            <v>0</v>
          </cell>
          <cell r="Q1690">
            <v>0</v>
          </cell>
          <cell r="R1690">
            <v>0</v>
          </cell>
          <cell r="AA1690">
            <v>0</v>
          </cell>
          <cell r="AD1690" t="e">
            <v>#DIV/0!</v>
          </cell>
          <cell r="AE1690" t="e">
            <v>#DIV/0!</v>
          </cell>
          <cell r="AF1690" t="e">
            <v>#DIV/0!</v>
          </cell>
        </row>
        <row r="1691">
          <cell r="M1691">
            <v>0</v>
          </cell>
          <cell r="N1691">
            <v>0</v>
          </cell>
          <cell r="O1691" t="str">
            <v/>
          </cell>
          <cell r="P1691">
            <v>1</v>
          </cell>
          <cell r="Q1691">
            <v>0</v>
          </cell>
          <cell r="R1691">
            <v>0</v>
          </cell>
          <cell r="AA1691">
            <v>0</v>
          </cell>
          <cell r="AD1691">
            <v>0</v>
          </cell>
          <cell r="AE1691">
            <v>0</v>
          </cell>
          <cell r="AF1691">
            <v>0</v>
          </cell>
        </row>
        <row r="1692">
          <cell r="M1692" t="str">
            <v>Reh1000</v>
          </cell>
          <cell r="N1692" t="str">
            <v>Réhausse robot h&lt;1000mm</v>
          </cell>
          <cell r="O1692" t="str">
            <v>Robot extension h&lt;1000mm</v>
          </cell>
          <cell r="P1692">
            <v>1</v>
          </cell>
          <cell r="Q1692" t="str">
            <v>A valider</v>
          </cell>
          <cell r="R1692" t="str">
            <v/>
          </cell>
          <cell r="X1692">
            <v>0</v>
          </cell>
          <cell r="Y1692">
            <v>29.809500000000003</v>
          </cell>
          <cell r="Z1692">
            <v>10.5</v>
          </cell>
          <cell r="AA1692">
            <v>40.3095</v>
          </cell>
          <cell r="AD1692">
            <v>0</v>
          </cell>
          <cell r="AE1692">
            <v>29.809500000000003</v>
          </cell>
          <cell r="AF1692">
            <v>10.5</v>
          </cell>
        </row>
        <row r="1693">
          <cell r="M1693" t="str">
            <v>Robotnu7</v>
          </cell>
          <cell r="N1693" t="str">
            <v>Robot nu bras 3,00m / 210 Kg</v>
          </cell>
          <cell r="O1693" t="str">
            <v>Robot bare arm 3.00m / 210 Kg</v>
          </cell>
          <cell r="P1693">
            <v>1</v>
          </cell>
          <cell r="Q1693">
            <v>0</v>
          </cell>
          <cell r="R1693" t="str">
            <v/>
          </cell>
          <cell r="X1693">
            <v>0</v>
          </cell>
          <cell r="Y1693">
            <v>0</v>
          </cell>
          <cell r="Z1693">
            <v>0</v>
          </cell>
          <cell r="AA1693">
            <v>0</v>
          </cell>
          <cell r="AD1693">
            <v>0</v>
          </cell>
          <cell r="AE1693">
            <v>0</v>
          </cell>
          <cell r="AF1693">
            <v>0</v>
          </cell>
        </row>
        <row r="1694">
          <cell r="M1694" t="str">
            <v>Robotintégration-V11</v>
          </cell>
          <cell r="N1694" t="str">
            <v>Intégration robot + baie sur site -V11</v>
          </cell>
          <cell r="O1694" t="str">
            <v>Robot + bay integration on site -V11</v>
          </cell>
          <cell r="P1694">
            <v>1</v>
          </cell>
          <cell r="Q1694">
            <v>0</v>
          </cell>
          <cell r="R1694" t="str">
            <v/>
          </cell>
          <cell r="X1694">
            <v>272.35057499999999</v>
          </cell>
          <cell r="Y1694">
            <v>862.84800000000007</v>
          </cell>
          <cell r="Z1694">
            <v>1585.7331209995875</v>
          </cell>
          <cell r="AA1694">
            <v>2720.9316959995876</v>
          </cell>
          <cell r="AD1694">
            <v>272.35057499999999</v>
          </cell>
          <cell r="AE1694">
            <v>862.84800000000007</v>
          </cell>
          <cell r="AF1694">
            <v>1585.7331209995875</v>
          </cell>
        </row>
        <row r="1695">
          <cell r="M1695" t="str">
            <v>SELPF-MF</v>
          </cell>
          <cell r="N1695" t="str">
            <v>Applicatif Robot SELPF en Moyenne Fréquence</v>
          </cell>
          <cell r="O1695" t="str">
            <v>SELPF Robot Application in Medium Frequency</v>
          </cell>
          <cell r="P1695">
            <v>1</v>
          </cell>
          <cell r="Q1695">
            <v>0</v>
          </cell>
          <cell r="R1695" t="str">
            <v/>
          </cell>
          <cell r="X1695">
            <v>21.930300000000003</v>
          </cell>
          <cell r="Y1695">
            <v>1265.1134999999999</v>
          </cell>
          <cell r="Z1695">
            <v>704.208302999941</v>
          </cell>
          <cell r="AA1695">
            <v>1991.2521029999409</v>
          </cell>
          <cell r="AD1695">
            <v>21.930300000000003</v>
          </cell>
          <cell r="AE1695">
            <v>1265.1134999999999</v>
          </cell>
          <cell r="AF1695">
            <v>704.208302999941</v>
          </cell>
        </row>
        <row r="1696">
          <cell r="M1696" t="str">
            <v>TrajMan</v>
          </cell>
          <cell r="N1696" t="str">
            <v>Trajectoire de manutention</v>
          </cell>
          <cell r="O1696" t="str">
            <v>Handling path</v>
          </cell>
          <cell r="P1696">
            <v>2</v>
          </cell>
          <cell r="Q1696" t="str">
            <v>Prise dans OP47 Dépose OP50</v>
          </cell>
          <cell r="R1696" t="str">
            <v/>
          </cell>
          <cell r="X1696">
            <v>0</v>
          </cell>
          <cell r="Y1696">
            <v>0</v>
          </cell>
          <cell r="Z1696">
            <v>0</v>
          </cell>
          <cell r="AA1696">
            <v>0</v>
          </cell>
          <cell r="AD1696">
            <v>0</v>
          </cell>
          <cell r="AE1696">
            <v>0</v>
          </cell>
          <cell r="AF1696">
            <v>0</v>
          </cell>
        </row>
        <row r="1697">
          <cell r="M1697" t="str">
            <v>TrajSoud</v>
          </cell>
          <cell r="N1697" t="str">
            <v>Trajectoire de soudure(clinchage, arc tiré, rivet)</v>
          </cell>
          <cell r="O1697" t="str">
            <v>Welding path (clinching, pulled arc, rivet)</v>
          </cell>
          <cell r="P1697">
            <v>1</v>
          </cell>
          <cell r="Q1697" t="str">
            <v>Soudure OP49</v>
          </cell>
          <cell r="R1697" t="str">
            <v/>
          </cell>
          <cell r="X1697">
            <v>0</v>
          </cell>
          <cell r="Y1697">
            <v>0</v>
          </cell>
          <cell r="Z1697">
            <v>0</v>
          </cell>
          <cell r="AA1697">
            <v>0</v>
          </cell>
          <cell r="AD1697">
            <v>0</v>
          </cell>
          <cell r="AE1697">
            <v>0</v>
          </cell>
          <cell r="AF1697">
            <v>0</v>
          </cell>
        </row>
        <row r="1698">
          <cell r="M1698" t="str">
            <v>EchCodeTraj</v>
          </cell>
          <cell r="N1698" t="str">
            <v>Echange Code Trajectoire avec baie robot</v>
          </cell>
          <cell r="O1698" t="str">
            <v>Exchange of Trajectory Code with robot bay</v>
          </cell>
          <cell r="P1698">
            <v>2</v>
          </cell>
          <cell r="Q1698">
            <v>0</v>
          </cell>
          <cell r="R1698" t="str">
            <v/>
          </cell>
          <cell r="X1698">
            <v>23.625</v>
          </cell>
          <cell r="Y1698">
            <v>0</v>
          </cell>
          <cell r="Z1698">
            <v>151.70826659987034</v>
          </cell>
          <cell r="AA1698">
            <v>175.33326659987034</v>
          </cell>
          <cell r="AD1698">
            <v>11.8125</v>
          </cell>
          <cell r="AE1698">
            <v>0</v>
          </cell>
          <cell r="AF1698">
            <v>75.854133299935171</v>
          </cell>
        </row>
        <row r="1699">
          <cell r="M1699" t="str">
            <v>HEtudAUT</v>
          </cell>
          <cell r="N1699" t="str">
            <v>Une heure d'études automatismes</v>
          </cell>
          <cell r="O1699" t="str">
            <v>One hour of automation studies</v>
          </cell>
          <cell r="P1699">
            <v>1</v>
          </cell>
          <cell r="Q1699" t="str">
            <v>Complement Hetude AF+Marguerite+Prog</v>
          </cell>
          <cell r="R1699" t="str">
            <v/>
          </cell>
          <cell r="X1699">
            <v>65</v>
          </cell>
          <cell r="Y1699">
            <v>0</v>
          </cell>
          <cell r="Z1699">
            <v>0</v>
          </cell>
          <cell r="AA1699">
            <v>65</v>
          </cell>
          <cell r="AD1699">
            <v>65</v>
          </cell>
          <cell r="AE1699">
            <v>0</v>
          </cell>
          <cell r="AF1699">
            <v>0</v>
          </cell>
        </row>
        <row r="1700">
          <cell r="M1700" t="str">
            <v>VerrineRobot</v>
          </cell>
          <cell r="N1700" t="str">
            <v>Verrine Robot</v>
          </cell>
          <cell r="O1700" t="str">
            <v>To make</v>
          </cell>
          <cell r="P1700">
            <v>1</v>
          </cell>
          <cell r="Q1700">
            <v>0</v>
          </cell>
          <cell r="R1700" t="str">
            <v/>
          </cell>
          <cell r="AA1700">
            <v>0</v>
          </cell>
          <cell r="AD1700">
            <v>0</v>
          </cell>
          <cell r="AE1700">
            <v>0</v>
          </cell>
          <cell r="AF1700">
            <v>0</v>
          </cell>
        </row>
        <row r="1701">
          <cell r="M1701">
            <v>0</v>
          </cell>
          <cell r="N1701">
            <v>0</v>
          </cell>
          <cell r="O1701" t="str">
            <v/>
          </cell>
          <cell r="P1701">
            <v>0</v>
          </cell>
          <cell r="Q1701">
            <v>0</v>
          </cell>
          <cell r="R1701">
            <v>0</v>
          </cell>
          <cell r="AA1701">
            <v>0</v>
          </cell>
          <cell r="AD1701" t="e">
            <v>#DIV/0!</v>
          </cell>
          <cell r="AE1701" t="e">
            <v>#DIV/0!</v>
          </cell>
          <cell r="AF1701" t="e">
            <v>#DIV/0!</v>
          </cell>
        </row>
        <row r="1702">
          <cell r="M1702">
            <v>0</v>
          </cell>
          <cell r="N1702">
            <v>0</v>
          </cell>
          <cell r="O1702" t="str">
            <v/>
          </cell>
          <cell r="P1702">
            <v>1</v>
          </cell>
          <cell r="Q1702">
            <v>0</v>
          </cell>
          <cell r="R1702">
            <v>0</v>
          </cell>
          <cell r="AA1702">
            <v>0</v>
          </cell>
          <cell r="AD1702">
            <v>0</v>
          </cell>
          <cell r="AE1702">
            <v>0</v>
          </cell>
          <cell r="AF1702">
            <v>0</v>
          </cell>
        </row>
        <row r="1703">
          <cell r="M1703" t="str">
            <v>CadrConfoPanAR</v>
          </cell>
          <cell r="N1703" t="str">
            <v>Cadre préh Porte Géométrie Panneau AR/Doub Trav AV</v>
          </cell>
          <cell r="O1703" t="str">
            <v>Gripper Door geometry Rear panel/ inner panel crossbar front</v>
          </cell>
          <cell r="P1703">
            <v>1</v>
          </cell>
          <cell r="Q1703">
            <v>0</v>
          </cell>
          <cell r="R1703" t="str">
            <v/>
          </cell>
          <cell r="X1703">
            <v>204.74999999999997</v>
          </cell>
          <cell r="Y1703">
            <v>854.4375</v>
          </cell>
          <cell r="Z1703">
            <v>189</v>
          </cell>
          <cell r="AA1703">
            <v>1248.1875</v>
          </cell>
          <cell r="AD1703">
            <v>204.74999999999997</v>
          </cell>
          <cell r="AE1703">
            <v>854.4375</v>
          </cell>
          <cell r="AF1703">
            <v>189</v>
          </cell>
        </row>
        <row r="1704">
          <cell r="M1704" t="str">
            <v>Ref</v>
          </cell>
          <cell r="N1704" t="str">
            <v xml:space="preserve">Appui ou drageoir (toutes largeurs) + support </v>
          </cell>
          <cell r="O1704" t="str">
            <v xml:space="preserve">Support or sucker (all widths) + support </v>
          </cell>
          <cell r="P1704">
            <v>2</v>
          </cell>
          <cell r="Q1704">
            <v>0</v>
          </cell>
          <cell r="R1704" t="str">
            <v/>
          </cell>
          <cell r="X1704">
            <v>0</v>
          </cell>
          <cell r="Y1704">
            <v>0</v>
          </cell>
          <cell r="Z1704">
            <v>0</v>
          </cell>
          <cell r="AA1704">
            <v>0</v>
          </cell>
          <cell r="AD1704">
            <v>0</v>
          </cell>
          <cell r="AE1704">
            <v>0</v>
          </cell>
          <cell r="AF1704">
            <v>0</v>
          </cell>
        </row>
        <row r="1705">
          <cell r="M1705" t="str">
            <v>Ref</v>
          </cell>
          <cell r="N1705" t="str">
            <v xml:space="preserve">Appui ou drageoir (toutes largeurs) + support </v>
          </cell>
          <cell r="O1705" t="str">
            <v xml:space="preserve">Support or sucker (all widths) + support </v>
          </cell>
          <cell r="P1705">
            <v>2</v>
          </cell>
          <cell r="Q1705">
            <v>0</v>
          </cell>
          <cell r="R1705" t="str">
            <v/>
          </cell>
          <cell r="X1705">
            <v>0</v>
          </cell>
          <cell r="Y1705">
            <v>0</v>
          </cell>
          <cell r="Z1705">
            <v>0</v>
          </cell>
          <cell r="AA1705">
            <v>0</v>
          </cell>
          <cell r="AD1705">
            <v>0</v>
          </cell>
          <cell r="AE1705">
            <v>0</v>
          </cell>
          <cell r="AF1705">
            <v>0</v>
          </cell>
        </row>
        <row r="1706">
          <cell r="M1706" t="str">
            <v>AppuiDrageoir</v>
          </cell>
          <cell r="N1706" t="str">
            <v xml:space="preserve">Appui seul ou drageoir seul (toutes largeurs) </v>
          </cell>
          <cell r="O1706" t="str">
            <v xml:space="preserve">support only or sucker only (all widths) </v>
          </cell>
          <cell r="P1706">
            <v>1</v>
          </cell>
          <cell r="Q1706">
            <v>0</v>
          </cell>
          <cell r="R1706" t="str">
            <v/>
          </cell>
          <cell r="X1706">
            <v>0</v>
          </cell>
          <cell r="Y1706">
            <v>0</v>
          </cell>
          <cell r="Z1706">
            <v>0</v>
          </cell>
          <cell r="AA1706">
            <v>0</v>
          </cell>
          <cell r="AD1706">
            <v>0</v>
          </cell>
          <cell r="AE1706">
            <v>0</v>
          </cell>
          <cell r="AF1706">
            <v>0</v>
          </cell>
        </row>
        <row r="1707">
          <cell r="M1707" t="str">
            <v>AppuiDrageoir</v>
          </cell>
          <cell r="N1707" t="str">
            <v xml:space="preserve">Appui seul ou drageoir seul (toutes largeurs) </v>
          </cell>
          <cell r="O1707" t="str">
            <v xml:space="preserve">support only or sucker only (all widths) </v>
          </cell>
          <cell r="P1707">
            <v>1</v>
          </cell>
          <cell r="Q1707">
            <v>0</v>
          </cell>
          <cell r="R1707" t="str">
            <v/>
          </cell>
          <cell r="X1707">
            <v>0</v>
          </cell>
          <cell r="Y1707">
            <v>0</v>
          </cell>
          <cell r="Z1707">
            <v>0</v>
          </cell>
          <cell r="AA1707">
            <v>0</v>
          </cell>
          <cell r="AD1707">
            <v>0</v>
          </cell>
          <cell r="AE1707">
            <v>0</v>
          </cell>
          <cell r="AF1707">
            <v>0</v>
          </cell>
        </row>
        <row r="1708">
          <cell r="M1708" t="str">
            <v>Touch</v>
          </cell>
          <cell r="N1708" t="str">
            <v>Touche seule toutes largeurs</v>
          </cell>
          <cell r="O1708" t="str">
            <v>Fixed button (Endschalter)</v>
          </cell>
          <cell r="P1708">
            <v>1</v>
          </cell>
          <cell r="Q1708">
            <v>0</v>
          </cell>
          <cell r="R1708" t="str">
            <v/>
          </cell>
          <cell r="X1708">
            <v>0</v>
          </cell>
          <cell r="Y1708">
            <v>0</v>
          </cell>
          <cell r="Z1708">
            <v>0</v>
          </cell>
          <cell r="AA1708">
            <v>0</v>
          </cell>
          <cell r="AD1708">
            <v>0</v>
          </cell>
          <cell r="AE1708">
            <v>0</v>
          </cell>
          <cell r="AF1708">
            <v>0</v>
          </cell>
        </row>
        <row r="1709">
          <cell r="M1709" t="str">
            <v>Touch</v>
          </cell>
          <cell r="N1709" t="str">
            <v>Touche seule toutes largeurs</v>
          </cell>
          <cell r="O1709" t="str">
            <v>Fixed button (Endschalter)</v>
          </cell>
          <cell r="P1709">
            <v>1</v>
          </cell>
          <cell r="Q1709">
            <v>0</v>
          </cell>
          <cell r="R1709" t="str">
            <v/>
          </cell>
          <cell r="X1709">
            <v>0</v>
          </cell>
          <cell r="Y1709">
            <v>0</v>
          </cell>
          <cell r="Z1709">
            <v>0</v>
          </cell>
          <cell r="AA1709">
            <v>0</v>
          </cell>
          <cell r="AD1709">
            <v>0</v>
          </cell>
          <cell r="AE1709">
            <v>0</v>
          </cell>
          <cell r="AF1709">
            <v>0</v>
          </cell>
        </row>
        <row r="1710">
          <cell r="M1710" t="str">
            <v>PPinducPreh</v>
          </cell>
          <cell r="N1710" t="str">
            <v>Détecteur inductif présence pièce sur Préhenseur a</v>
          </cell>
          <cell r="O1710" t="str">
            <v>Inductive part presence detector on Gripper</v>
          </cell>
          <cell r="P1710">
            <v>1</v>
          </cell>
          <cell r="Q1710">
            <v>0</v>
          </cell>
          <cell r="R1710" t="str">
            <v/>
          </cell>
          <cell r="X1710">
            <v>12.285</v>
          </cell>
          <cell r="Y1710">
            <v>37.65825000000001</v>
          </cell>
          <cell r="Z1710">
            <v>9.4500000000000011</v>
          </cell>
          <cell r="AA1710">
            <v>59.393250000000009</v>
          </cell>
          <cell r="AD1710">
            <v>12.285</v>
          </cell>
          <cell r="AE1710">
            <v>37.65825000000001</v>
          </cell>
          <cell r="AF1710">
            <v>9.4500000000000011</v>
          </cell>
        </row>
        <row r="1711">
          <cell r="M1711" t="str">
            <v>DistribPreh</v>
          </cell>
          <cell r="N1711" t="str">
            <v>Distributeur taille 2 sur Préhenseur</v>
          </cell>
          <cell r="O1711" t="str">
            <v>Dispenser size 2 on Gripper</v>
          </cell>
          <cell r="P1711">
            <v>1</v>
          </cell>
          <cell r="Q1711">
            <v>0</v>
          </cell>
          <cell r="R1711" t="str">
            <v/>
          </cell>
          <cell r="X1711">
            <v>12.285</v>
          </cell>
          <cell r="Y1711">
            <v>162.69749999999999</v>
          </cell>
          <cell r="Z1711">
            <v>18.900000000000002</v>
          </cell>
          <cell r="AA1711">
            <v>193.88249999999999</v>
          </cell>
          <cell r="AD1711">
            <v>12.285</v>
          </cell>
          <cell r="AE1711">
            <v>162.69749999999999</v>
          </cell>
          <cell r="AF1711">
            <v>18.900000000000002</v>
          </cell>
        </row>
        <row r="1712">
          <cell r="M1712" t="str">
            <v>VenturiPreh</v>
          </cell>
          <cell r="N1712" t="str">
            <v>Venturi pour ventouses préhenseur</v>
          </cell>
          <cell r="O1712" t="str">
            <v>Vacuum system for gripper suction cups</v>
          </cell>
          <cell r="P1712">
            <v>1</v>
          </cell>
          <cell r="Q1712">
            <v>0</v>
          </cell>
          <cell r="R1712" t="str">
            <v/>
          </cell>
          <cell r="X1712">
            <v>22.522500000000001</v>
          </cell>
          <cell r="Y1712">
            <v>725.35050000000001</v>
          </cell>
          <cell r="Z1712">
            <v>47.25</v>
          </cell>
          <cell r="AA1712">
            <v>795.12300000000005</v>
          </cell>
          <cell r="AD1712">
            <v>22.522500000000001</v>
          </cell>
          <cell r="AE1712">
            <v>725.35050000000001</v>
          </cell>
          <cell r="AF1712">
            <v>47.25</v>
          </cell>
        </row>
        <row r="1713">
          <cell r="M1713" t="str">
            <v>PilSeulPreh</v>
          </cell>
          <cell r="N1713" t="str">
            <v xml:space="preserve">Pilote fixe sans poteau ou Pilote préhenseur avec </v>
          </cell>
          <cell r="O1713" t="str">
            <v>Fixed pin for gripper</v>
          </cell>
          <cell r="P1713">
            <v>2</v>
          </cell>
          <cell r="Q1713">
            <v>0</v>
          </cell>
          <cell r="R1713" t="str">
            <v/>
          </cell>
          <cell r="X1713">
            <v>0</v>
          </cell>
          <cell r="Y1713">
            <v>0</v>
          </cell>
          <cell r="Z1713">
            <v>0</v>
          </cell>
          <cell r="AA1713">
            <v>0</v>
          </cell>
          <cell r="AD1713">
            <v>0</v>
          </cell>
          <cell r="AE1713">
            <v>0</v>
          </cell>
          <cell r="AF1713">
            <v>0</v>
          </cell>
        </row>
        <row r="1714">
          <cell r="M1714" t="str">
            <v>PilSeulPreh</v>
          </cell>
          <cell r="N1714" t="str">
            <v xml:space="preserve">Pilote fixe sans poteau ou Pilote préhenseur avec </v>
          </cell>
          <cell r="O1714" t="str">
            <v>Fixed pin for gripper</v>
          </cell>
          <cell r="P1714">
            <v>2</v>
          </cell>
          <cell r="Q1714">
            <v>0</v>
          </cell>
          <cell r="R1714" t="str">
            <v/>
          </cell>
          <cell r="X1714">
            <v>0</v>
          </cell>
          <cell r="Y1714">
            <v>0</v>
          </cell>
          <cell r="Z1714">
            <v>0</v>
          </cell>
          <cell r="AA1714">
            <v>0</v>
          </cell>
          <cell r="AD1714">
            <v>0</v>
          </cell>
          <cell r="AE1714">
            <v>0</v>
          </cell>
          <cell r="AF1714">
            <v>0</v>
          </cell>
        </row>
        <row r="1715">
          <cell r="M1715" t="str">
            <v>VentPreh</v>
          </cell>
          <cell r="N1715" t="str">
            <v>Ventouse à l'unité pour préhenseur avec support</v>
          </cell>
          <cell r="O1715" t="str">
            <v>Single suction cup for gripper</v>
          </cell>
          <cell r="P1715">
            <v>6</v>
          </cell>
          <cell r="Q1715">
            <v>0</v>
          </cell>
          <cell r="R1715" t="str">
            <v/>
          </cell>
          <cell r="X1715">
            <v>29.483999999999998</v>
          </cell>
          <cell r="Y1715">
            <v>107.5599</v>
          </cell>
          <cell r="Z1715">
            <v>70.875</v>
          </cell>
          <cell r="AA1715">
            <v>207.91890000000001</v>
          </cell>
          <cell r="AD1715">
            <v>4.9139999999999997</v>
          </cell>
          <cell r="AE1715">
            <v>17.926649999999999</v>
          </cell>
          <cell r="AF1715">
            <v>11.8125</v>
          </cell>
        </row>
        <row r="1716">
          <cell r="M1716" t="str">
            <v>RefSer40DINPreh</v>
          </cell>
          <cell r="N1716" t="str">
            <v>Serrage 40 DIN Touche + Appui tous types sur Préh</v>
          </cell>
          <cell r="O1716" t="str">
            <v>Clamping 40 DIN Key + All types of support on Preh</v>
          </cell>
          <cell r="P1716">
            <v>6</v>
          </cell>
          <cell r="Q1716">
            <v>0</v>
          </cell>
          <cell r="R1716" t="str">
            <v/>
          </cell>
          <cell r="X1716">
            <v>73.710000000000008</v>
          </cell>
          <cell r="Y1716">
            <v>426.04380000000003</v>
          </cell>
          <cell r="Z1716">
            <v>226.8</v>
          </cell>
          <cell r="AA1716">
            <v>726.55380000000014</v>
          </cell>
          <cell r="AD1716">
            <v>12.285000000000002</v>
          </cell>
          <cell r="AE1716">
            <v>71.007300000000001</v>
          </cell>
          <cell r="AF1716">
            <v>37.800000000000004</v>
          </cell>
        </row>
        <row r="1717">
          <cell r="M1717">
            <v>0</v>
          </cell>
          <cell r="N1717">
            <v>0</v>
          </cell>
          <cell r="O1717" t="str">
            <v/>
          </cell>
          <cell r="P1717">
            <v>0</v>
          </cell>
          <cell r="Q1717">
            <v>0</v>
          </cell>
          <cell r="R1717">
            <v>0</v>
          </cell>
          <cell r="AA1717">
            <v>0</v>
          </cell>
          <cell r="AD1717" t="e">
            <v>#DIV/0!</v>
          </cell>
          <cell r="AE1717" t="e">
            <v>#DIV/0!</v>
          </cell>
          <cell r="AF1717" t="e">
            <v>#DIV/0!</v>
          </cell>
        </row>
        <row r="1718">
          <cell r="M1718">
            <v>0</v>
          </cell>
          <cell r="N1718">
            <v>0</v>
          </cell>
          <cell r="O1718" t="str">
            <v/>
          </cell>
          <cell r="P1718">
            <v>1</v>
          </cell>
          <cell r="Q1718">
            <v>0</v>
          </cell>
          <cell r="R1718">
            <v>0</v>
          </cell>
          <cell r="AA1718">
            <v>0</v>
          </cell>
          <cell r="AD1718">
            <v>0</v>
          </cell>
          <cell r="AE1718">
            <v>0</v>
          </cell>
          <cell r="AF1718">
            <v>0</v>
          </cell>
        </row>
        <row r="1719">
          <cell r="M1719" t="str">
            <v>InterfaceRobPinceStdPlate</v>
          </cell>
          <cell r="N1719" t="str">
            <v>Interface Std Plate fixation entre Pince et Robot</v>
          </cell>
          <cell r="O1719" t="str">
            <v>Std interface Flat mounting plate between Clamp and Robot</v>
          </cell>
          <cell r="P1719">
            <v>1</v>
          </cell>
          <cell r="Q1719">
            <v>0</v>
          </cell>
          <cell r="R1719" t="str">
            <v/>
          </cell>
          <cell r="X1719">
            <v>0</v>
          </cell>
          <cell r="Y1719">
            <v>0</v>
          </cell>
          <cell r="Z1719">
            <v>0</v>
          </cell>
          <cell r="AA1719">
            <v>0</v>
          </cell>
          <cell r="AD1719">
            <v>0</v>
          </cell>
          <cell r="AE1719">
            <v>0</v>
          </cell>
          <cell r="AF1719">
            <v>0</v>
          </cell>
        </row>
        <row r="1720">
          <cell r="M1720" t="str">
            <v>PincRobMFLightC300ModSansDetal</v>
          </cell>
          <cell r="N1720" t="str">
            <v>Pince Mod MF Light en Cé électrique LU 300</v>
          </cell>
          <cell r="O1720" t="str">
            <v>MF Light Mod Clamp C- Shape Electric Width 300</v>
          </cell>
          <cell r="P1720">
            <v>1</v>
          </cell>
          <cell r="Q1720">
            <v>0</v>
          </cell>
          <cell r="R1720" t="str">
            <v/>
          </cell>
          <cell r="X1720">
            <v>0</v>
          </cell>
          <cell r="Y1720">
            <v>0</v>
          </cell>
          <cell r="Z1720">
            <v>0</v>
          </cell>
          <cell r="AA1720">
            <v>0</v>
          </cell>
          <cell r="AD1720">
            <v>0</v>
          </cell>
          <cell r="AE1720">
            <v>0</v>
          </cell>
          <cell r="AF1720">
            <v>0</v>
          </cell>
        </row>
        <row r="1721">
          <cell r="M1721" t="str">
            <v>MisAllRech</v>
          </cell>
          <cell r="N1721" t="str">
            <v>Mise et Allonge de rechange</v>
          </cell>
          <cell r="O1721" t="str">
            <v>Spare plug and extension cable</v>
          </cell>
          <cell r="P1721">
            <v>1</v>
          </cell>
          <cell r="Q1721">
            <v>0</v>
          </cell>
          <cell r="R1721" t="str">
            <v/>
          </cell>
          <cell r="X1721">
            <v>0</v>
          </cell>
          <cell r="Y1721">
            <v>0</v>
          </cell>
          <cell r="Z1721">
            <v>0</v>
          </cell>
          <cell r="AA1721">
            <v>0</v>
          </cell>
          <cell r="AD1721">
            <v>0</v>
          </cell>
          <cell r="AE1721">
            <v>0</v>
          </cell>
          <cell r="AF1721">
            <v>0</v>
          </cell>
        </row>
        <row r="1722">
          <cell r="M1722">
            <v>0</v>
          </cell>
          <cell r="N1722">
            <v>0</v>
          </cell>
          <cell r="O1722" t="str">
            <v/>
          </cell>
          <cell r="P1722">
            <v>0</v>
          </cell>
          <cell r="Q1722">
            <v>0</v>
          </cell>
          <cell r="R1722">
            <v>0</v>
          </cell>
          <cell r="AA1722">
            <v>0</v>
          </cell>
          <cell r="AD1722" t="e">
            <v>#DIV/0!</v>
          </cell>
          <cell r="AE1722" t="e">
            <v>#DIV/0!</v>
          </cell>
          <cell r="AF1722" t="e">
            <v>#DIV/0!</v>
          </cell>
        </row>
        <row r="1723">
          <cell r="M1723">
            <v>0</v>
          </cell>
          <cell r="N1723">
            <v>0</v>
          </cell>
          <cell r="O1723" t="str">
            <v/>
          </cell>
          <cell r="P1723">
            <v>1</v>
          </cell>
          <cell r="Q1723">
            <v>0</v>
          </cell>
          <cell r="R1723">
            <v>0</v>
          </cell>
          <cell r="AA1723">
            <v>0</v>
          </cell>
          <cell r="AD1723">
            <v>0</v>
          </cell>
          <cell r="AE1723">
            <v>0</v>
          </cell>
          <cell r="AF1723">
            <v>0</v>
          </cell>
        </row>
        <row r="1724">
          <cell r="M1724" t="str">
            <v>RodAbatElectNew</v>
          </cell>
          <cell r="N1724" t="str">
            <v>Rodeuse sur abattant électrique (Std New)</v>
          </cell>
          <cell r="O1724" t="str">
            <v>Tip dresser on electric flap (Std New)</v>
          </cell>
          <cell r="P1724">
            <v>1</v>
          </cell>
          <cell r="Q1724" t="str">
            <v>Choix suivant les cas</v>
          </cell>
          <cell r="R1724" t="str">
            <v/>
          </cell>
          <cell r="X1724">
            <v>40.949999999999996</v>
          </cell>
          <cell r="Y1724">
            <v>197.20365000000004</v>
          </cell>
          <cell r="Z1724">
            <v>434.4375</v>
          </cell>
          <cell r="AA1724">
            <v>672.59114999999997</v>
          </cell>
          <cell r="AD1724">
            <v>40.949999999999996</v>
          </cell>
          <cell r="AE1724">
            <v>197.20365000000004</v>
          </cell>
          <cell r="AF1724">
            <v>434.4375</v>
          </cell>
        </row>
        <row r="1725">
          <cell r="M1725">
            <v>0</v>
          </cell>
          <cell r="N1725">
            <v>0</v>
          </cell>
          <cell r="O1725" t="str">
            <v/>
          </cell>
          <cell r="P1725">
            <v>0</v>
          </cell>
          <cell r="Q1725">
            <v>0</v>
          </cell>
          <cell r="R1725">
            <v>0</v>
          </cell>
          <cell r="AA1725">
            <v>0</v>
          </cell>
          <cell r="AD1725" t="e">
            <v>#DIV/0!</v>
          </cell>
          <cell r="AE1725" t="e">
            <v>#DIV/0!</v>
          </cell>
          <cell r="AF1725" t="e">
            <v>#DIV/0!</v>
          </cell>
        </row>
        <row r="1726">
          <cell r="M1726">
            <v>0</v>
          </cell>
          <cell r="N1726">
            <v>0</v>
          </cell>
          <cell r="O1726" t="str">
            <v/>
          </cell>
          <cell r="P1726">
            <v>1</v>
          </cell>
          <cell r="Q1726">
            <v>0</v>
          </cell>
          <cell r="R1726">
            <v>0</v>
          </cell>
          <cell r="AA1726">
            <v>0</v>
          </cell>
          <cell r="AD1726">
            <v>0</v>
          </cell>
          <cell r="AE1726">
            <v>0</v>
          </cell>
          <cell r="AF1726">
            <v>0</v>
          </cell>
        </row>
        <row r="1727">
          <cell r="M1727" t="str">
            <v>Reh1000</v>
          </cell>
          <cell r="N1727" t="str">
            <v>Réhausse robot h&lt;1000mm</v>
          </cell>
          <cell r="O1727" t="str">
            <v>Robot extension h&lt;1000mm</v>
          </cell>
          <cell r="P1727">
            <v>1</v>
          </cell>
          <cell r="Q1727" t="str">
            <v>A valider</v>
          </cell>
          <cell r="R1727" t="str">
            <v/>
          </cell>
          <cell r="X1727">
            <v>0</v>
          </cell>
          <cell r="Y1727">
            <v>29.809500000000003</v>
          </cell>
          <cell r="Z1727">
            <v>10.5</v>
          </cell>
          <cell r="AA1727">
            <v>40.3095</v>
          </cell>
          <cell r="AD1727">
            <v>0</v>
          </cell>
          <cell r="AE1727">
            <v>29.809500000000003</v>
          </cell>
          <cell r="AF1727">
            <v>10.5</v>
          </cell>
        </row>
        <row r="1728">
          <cell r="M1728" t="str">
            <v>Robotnu7</v>
          </cell>
          <cell r="N1728" t="str">
            <v>Robot nu bras 3,00m / 210 Kg</v>
          </cell>
          <cell r="O1728" t="str">
            <v>Robot bare arm 3.00m / 210 Kg</v>
          </cell>
          <cell r="P1728">
            <v>1</v>
          </cell>
          <cell r="Q1728">
            <v>0</v>
          </cell>
          <cell r="R1728" t="str">
            <v/>
          </cell>
          <cell r="X1728">
            <v>0</v>
          </cell>
          <cell r="Y1728">
            <v>0</v>
          </cell>
          <cell r="Z1728">
            <v>0</v>
          </cell>
          <cell r="AA1728">
            <v>0</v>
          </cell>
          <cell r="AD1728">
            <v>0</v>
          </cell>
          <cell r="AE1728">
            <v>0</v>
          </cell>
          <cell r="AF1728">
            <v>0</v>
          </cell>
        </row>
        <row r="1729">
          <cell r="M1729" t="str">
            <v>SELPF-MF</v>
          </cell>
          <cell r="N1729" t="str">
            <v>Applicatif Robot SELPF en Moyenne Fréquence</v>
          </cell>
          <cell r="O1729" t="str">
            <v>SELPF Robot Application in Medium Frequency</v>
          </cell>
          <cell r="P1729">
            <v>1</v>
          </cell>
          <cell r="Q1729">
            <v>0</v>
          </cell>
          <cell r="R1729" t="str">
            <v/>
          </cell>
          <cell r="X1729">
            <v>21.930300000000003</v>
          </cell>
          <cell r="Y1729">
            <v>1265.1134999999999</v>
          </cell>
          <cell r="Z1729">
            <v>704.208302999941</v>
          </cell>
          <cell r="AA1729">
            <v>1991.2521029999409</v>
          </cell>
          <cell r="AD1729">
            <v>21.930300000000003</v>
          </cell>
          <cell r="AE1729">
            <v>1265.1134999999999</v>
          </cell>
          <cell r="AF1729">
            <v>704.208302999941</v>
          </cell>
        </row>
        <row r="1730">
          <cell r="M1730" t="str">
            <v>Robotintégration-V11</v>
          </cell>
          <cell r="N1730" t="str">
            <v>Intégration robot + baie sur site -V11</v>
          </cell>
          <cell r="O1730" t="str">
            <v>Robot + bay integration on site -V11</v>
          </cell>
          <cell r="P1730">
            <v>1</v>
          </cell>
          <cell r="Q1730">
            <v>0</v>
          </cell>
          <cell r="R1730" t="str">
            <v/>
          </cell>
          <cell r="X1730">
            <v>272.35057499999999</v>
          </cell>
          <cell r="Y1730">
            <v>862.84800000000007</v>
          </cell>
          <cell r="Z1730">
            <v>1585.7331209995875</v>
          </cell>
          <cell r="AA1730">
            <v>2720.9316959995876</v>
          </cell>
          <cell r="AD1730">
            <v>272.35057499999999</v>
          </cell>
          <cell r="AE1730">
            <v>862.84800000000007</v>
          </cell>
          <cell r="AF1730">
            <v>1585.7331209995875</v>
          </cell>
        </row>
        <row r="1731">
          <cell r="M1731" t="str">
            <v>TrajMan</v>
          </cell>
          <cell r="N1731" t="str">
            <v>Trajectoire de manutention</v>
          </cell>
          <cell r="O1731" t="str">
            <v>Handling path</v>
          </cell>
          <cell r="P1731">
            <v>2</v>
          </cell>
          <cell r="Q1731" t="str">
            <v>Prise OP50 Dépose OP55</v>
          </cell>
          <cell r="R1731" t="str">
            <v/>
          </cell>
          <cell r="X1731">
            <v>0</v>
          </cell>
          <cell r="Y1731">
            <v>0</v>
          </cell>
          <cell r="Z1731">
            <v>0</v>
          </cell>
          <cell r="AA1731">
            <v>0</v>
          </cell>
          <cell r="AD1731">
            <v>0</v>
          </cell>
          <cell r="AE1731">
            <v>0</v>
          </cell>
          <cell r="AF1731">
            <v>0</v>
          </cell>
        </row>
        <row r="1732">
          <cell r="M1732" t="str">
            <v>TrajSoud</v>
          </cell>
          <cell r="N1732" t="str">
            <v>Trajectoire de soudure(clinchage, arc tiré, rivet)</v>
          </cell>
          <cell r="O1732" t="str">
            <v>Welding path (clinching, pulled arc, rivet)</v>
          </cell>
          <cell r="P1732">
            <v>1</v>
          </cell>
          <cell r="Q1732" t="str">
            <v>Soudure OP54</v>
          </cell>
          <cell r="R1732" t="str">
            <v/>
          </cell>
          <cell r="X1732">
            <v>0</v>
          </cell>
          <cell r="Y1732">
            <v>0</v>
          </cell>
          <cell r="Z1732">
            <v>0</v>
          </cell>
          <cell r="AA1732">
            <v>0</v>
          </cell>
          <cell r="AD1732">
            <v>0</v>
          </cell>
          <cell r="AE1732">
            <v>0</v>
          </cell>
          <cell r="AF1732">
            <v>0</v>
          </cell>
        </row>
        <row r="1733">
          <cell r="M1733" t="str">
            <v>EchCodeTraj</v>
          </cell>
          <cell r="N1733" t="str">
            <v>Echange Code Trajectoire avec baie robot</v>
          </cell>
          <cell r="O1733" t="str">
            <v>Exchange of Trajectory Code with robot bay</v>
          </cell>
          <cell r="P1733">
            <v>2</v>
          </cell>
          <cell r="Q1733">
            <v>0</v>
          </cell>
          <cell r="R1733" t="str">
            <v/>
          </cell>
          <cell r="X1733">
            <v>23.625</v>
          </cell>
          <cell r="Y1733">
            <v>0</v>
          </cell>
          <cell r="Z1733">
            <v>151.70826659987034</v>
          </cell>
          <cell r="AA1733">
            <v>175.33326659987034</v>
          </cell>
          <cell r="AD1733">
            <v>11.8125</v>
          </cell>
          <cell r="AE1733">
            <v>0</v>
          </cell>
          <cell r="AF1733">
            <v>75.854133299935171</v>
          </cell>
        </row>
        <row r="1734">
          <cell r="M1734" t="str">
            <v>HEtudAUT</v>
          </cell>
          <cell r="N1734" t="str">
            <v>Une heure d'études automatismes</v>
          </cell>
          <cell r="O1734" t="str">
            <v>One hour of automation studies</v>
          </cell>
          <cell r="P1734">
            <v>1</v>
          </cell>
          <cell r="Q1734" t="str">
            <v>Complement Hetude AF+Marguerite+Prog</v>
          </cell>
          <cell r="R1734" t="str">
            <v/>
          </cell>
          <cell r="X1734">
            <v>65</v>
          </cell>
          <cell r="Y1734">
            <v>0</v>
          </cell>
          <cell r="Z1734">
            <v>0</v>
          </cell>
          <cell r="AA1734">
            <v>65</v>
          </cell>
          <cell r="AD1734">
            <v>65</v>
          </cell>
          <cell r="AE1734">
            <v>0</v>
          </cell>
          <cell r="AF1734">
            <v>0</v>
          </cell>
        </row>
        <row r="1735">
          <cell r="M1735" t="str">
            <v>VerrineRobot</v>
          </cell>
          <cell r="N1735" t="str">
            <v>Verrine Robot</v>
          </cell>
          <cell r="O1735" t="str">
            <v>To make</v>
          </cell>
          <cell r="P1735">
            <v>1</v>
          </cell>
          <cell r="Q1735">
            <v>0</v>
          </cell>
          <cell r="R1735" t="str">
            <v/>
          </cell>
          <cell r="AA1735">
            <v>0</v>
          </cell>
          <cell r="AD1735">
            <v>0</v>
          </cell>
          <cell r="AE1735">
            <v>0</v>
          </cell>
          <cell r="AF1735">
            <v>0</v>
          </cell>
        </row>
        <row r="1736">
          <cell r="M1736">
            <v>0</v>
          </cell>
          <cell r="N1736">
            <v>0</v>
          </cell>
          <cell r="O1736" t="str">
            <v/>
          </cell>
          <cell r="P1736">
            <v>0</v>
          </cell>
          <cell r="Q1736">
            <v>0</v>
          </cell>
          <cell r="R1736">
            <v>0</v>
          </cell>
          <cell r="AA1736">
            <v>0</v>
          </cell>
          <cell r="AD1736" t="e">
            <v>#DIV/0!</v>
          </cell>
          <cell r="AE1736" t="e">
            <v>#DIV/0!</v>
          </cell>
          <cell r="AF1736" t="e">
            <v>#DIV/0!</v>
          </cell>
        </row>
        <row r="1737">
          <cell r="M1737">
            <v>0</v>
          </cell>
          <cell r="N1737">
            <v>0</v>
          </cell>
          <cell r="O1737" t="str">
            <v/>
          </cell>
          <cell r="P1737">
            <v>1</v>
          </cell>
          <cell r="Q1737">
            <v>0</v>
          </cell>
          <cell r="R1737">
            <v>0</v>
          </cell>
          <cell r="AA1737">
            <v>0</v>
          </cell>
          <cell r="AD1737">
            <v>0</v>
          </cell>
          <cell r="AE1737">
            <v>0</v>
          </cell>
          <cell r="AF1737">
            <v>0</v>
          </cell>
        </row>
        <row r="1738">
          <cell r="M1738" t="str">
            <v>PrehFlexyPortSimple</v>
          </cell>
          <cell r="N1738" t="str">
            <v>Prehenseur Flexy Portes simple</v>
          </cell>
          <cell r="O1738" t="str">
            <v>Flexy Gripper Single Doors</v>
          </cell>
          <cell r="P1738">
            <v>1</v>
          </cell>
          <cell r="Q1738">
            <v>0</v>
          </cell>
          <cell r="R1738" t="str">
            <v/>
          </cell>
          <cell r="X1738">
            <v>81.899999999999991</v>
          </cell>
          <cell r="Y1738">
            <v>1201.1223000000002</v>
          </cell>
          <cell r="Z1738">
            <v>378</v>
          </cell>
          <cell r="AA1738">
            <v>1661.0223000000003</v>
          </cell>
          <cell r="AD1738">
            <v>81.899999999999991</v>
          </cell>
          <cell r="AE1738">
            <v>1201.1223000000002</v>
          </cell>
          <cell r="AF1738">
            <v>378</v>
          </cell>
        </row>
        <row r="1739">
          <cell r="M1739" t="str">
            <v>PPlaser</v>
          </cell>
          <cell r="N1739" t="str">
            <v>Détecteur laser de présence pièce</v>
          </cell>
          <cell r="O1739" t="str">
            <v xml:space="preserve">Parts presence laser sensor </v>
          </cell>
          <cell r="P1739">
            <v>1</v>
          </cell>
          <cell r="Q1739">
            <v>0</v>
          </cell>
          <cell r="R1739" t="str">
            <v/>
          </cell>
          <cell r="X1739">
            <v>19.106325000000002</v>
          </cell>
          <cell r="Y1739">
            <v>25.818449999999999</v>
          </cell>
          <cell r="Z1739">
            <v>88.908302999941071</v>
          </cell>
          <cell r="AA1739">
            <v>133.83307799994105</v>
          </cell>
          <cell r="AD1739">
            <v>19.106325000000002</v>
          </cell>
          <cell r="AE1739">
            <v>25.818449999999999</v>
          </cell>
          <cell r="AF1739">
            <v>88.908302999941071</v>
          </cell>
        </row>
        <row r="1740">
          <cell r="M1740">
            <v>0</v>
          </cell>
          <cell r="N1740">
            <v>0</v>
          </cell>
          <cell r="O1740" t="str">
            <v/>
          </cell>
          <cell r="P1740">
            <v>0</v>
          </cell>
          <cell r="Q1740">
            <v>0</v>
          </cell>
          <cell r="R1740">
            <v>0</v>
          </cell>
          <cell r="AA1740">
            <v>0</v>
          </cell>
          <cell r="AD1740" t="e">
            <v>#DIV/0!</v>
          </cell>
          <cell r="AE1740" t="e">
            <v>#DIV/0!</v>
          </cell>
          <cell r="AF1740" t="e">
            <v>#DIV/0!</v>
          </cell>
        </row>
        <row r="1741">
          <cell r="M1741">
            <v>0</v>
          </cell>
          <cell r="N1741">
            <v>0</v>
          </cell>
          <cell r="O1741" t="str">
            <v/>
          </cell>
          <cell r="P1741">
            <v>1</v>
          </cell>
          <cell r="Q1741">
            <v>0</v>
          </cell>
          <cell r="R1741">
            <v>0</v>
          </cell>
          <cell r="AA1741">
            <v>0</v>
          </cell>
          <cell r="AD1741">
            <v>0</v>
          </cell>
          <cell r="AE1741">
            <v>0</v>
          </cell>
          <cell r="AF1741">
            <v>0</v>
          </cell>
        </row>
        <row r="1742">
          <cell r="M1742" t="str">
            <v>RodAbatElectNew</v>
          </cell>
          <cell r="N1742" t="str">
            <v>Rodeuse sur abattant électrique (Std New)</v>
          </cell>
          <cell r="O1742" t="str">
            <v>Tip dresser on electric flap (Std New)</v>
          </cell>
          <cell r="P1742">
            <v>1</v>
          </cell>
          <cell r="Q1742" t="str">
            <v>Choix suivant les cas</v>
          </cell>
          <cell r="R1742" t="str">
            <v/>
          </cell>
          <cell r="X1742">
            <v>40.949999999999996</v>
          </cell>
          <cell r="Y1742">
            <v>197.20365000000004</v>
          </cell>
          <cell r="Z1742">
            <v>434.4375</v>
          </cell>
          <cell r="AA1742">
            <v>672.59114999999997</v>
          </cell>
          <cell r="AD1742">
            <v>40.949999999999996</v>
          </cell>
          <cell r="AE1742">
            <v>197.20365000000004</v>
          </cell>
          <cell r="AF1742">
            <v>434.4375</v>
          </cell>
        </row>
        <row r="1743">
          <cell r="M1743">
            <v>0</v>
          </cell>
          <cell r="N1743">
            <v>0</v>
          </cell>
          <cell r="O1743" t="str">
            <v/>
          </cell>
          <cell r="P1743">
            <v>0</v>
          </cell>
          <cell r="Q1743">
            <v>0</v>
          </cell>
          <cell r="R1743">
            <v>0</v>
          </cell>
          <cell r="AA1743">
            <v>0</v>
          </cell>
          <cell r="AD1743" t="e">
            <v>#DIV/0!</v>
          </cell>
          <cell r="AE1743" t="e">
            <v>#DIV/0!</v>
          </cell>
          <cell r="AF1743" t="e">
            <v>#DIV/0!</v>
          </cell>
        </row>
        <row r="1744">
          <cell r="M1744">
            <v>0</v>
          </cell>
          <cell r="N1744">
            <v>0</v>
          </cell>
          <cell r="O1744" t="str">
            <v/>
          </cell>
          <cell r="P1744">
            <v>1</v>
          </cell>
          <cell r="Q1744">
            <v>0</v>
          </cell>
          <cell r="R1744">
            <v>0</v>
          </cell>
          <cell r="AA1744">
            <v>0</v>
          </cell>
          <cell r="AD1744">
            <v>0</v>
          </cell>
          <cell r="AE1744">
            <v>0</v>
          </cell>
          <cell r="AF1744">
            <v>0</v>
          </cell>
        </row>
        <row r="1745">
          <cell r="M1745" t="str">
            <v>InterfaceRobPinceStdPlate</v>
          </cell>
          <cell r="N1745" t="str">
            <v>Interface Std Plate fixation entre Pince et Robot</v>
          </cell>
          <cell r="O1745" t="str">
            <v>Std interface Flat mounting plate between Clamp and Robot</v>
          </cell>
          <cell r="P1745">
            <v>1</v>
          </cell>
          <cell r="Q1745">
            <v>0</v>
          </cell>
          <cell r="R1745" t="str">
            <v/>
          </cell>
          <cell r="X1745">
            <v>0</v>
          </cell>
          <cell r="Y1745">
            <v>0</v>
          </cell>
          <cell r="Z1745">
            <v>0</v>
          </cell>
          <cell r="AA1745">
            <v>0</v>
          </cell>
          <cell r="AD1745">
            <v>0</v>
          </cell>
          <cell r="AE1745">
            <v>0</v>
          </cell>
          <cell r="AF1745">
            <v>0</v>
          </cell>
        </row>
        <row r="1746">
          <cell r="M1746" t="str">
            <v>PincRobMFLightC300ModSansDetal</v>
          </cell>
          <cell r="N1746" t="str">
            <v>Pince Mod MF Light en Cé électrique LU 300</v>
          </cell>
          <cell r="O1746" t="str">
            <v>MF Light Mod Clamp C- Shape Electric Width 300</v>
          </cell>
          <cell r="P1746">
            <v>1</v>
          </cell>
          <cell r="Q1746">
            <v>0</v>
          </cell>
          <cell r="R1746" t="str">
            <v/>
          </cell>
          <cell r="X1746">
            <v>0</v>
          </cell>
          <cell r="Y1746">
            <v>0</v>
          </cell>
          <cell r="Z1746">
            <v>0</v>
          </cell>
          <cell r="AA1746">
            <v>0</v>
          </cell>
          <cell r="AD1746">
            <v>0</v>
          </cell>
          <cell r="AE1746">
            <v>0</v>
          </cell>
          <cell r="AF1746">
            <v>0</v>
          </cell>
        </row>
        <row r="1747">
          <cell r="M1747" t="str">
            <v>MisAllRech</v>
          </cell>
          <cell r="N1747" t="str">
            <v>Mise et Allonge de rechange</v>
          </cell>
          <cell r="O1747" t="str">
            <v>Spare plug and extension cable</v>
          </cell>
          <cell r="P1747">
            <v>1</v>
          </cell>
          <cell r="Q1747">
            <v>0</v>
          </cell>
          <cell r="R1747" t="str">
            <v/>
          </cell>
          <cell r="X1747">
            <v>0</v>
          </cell>
          <cell r="Y1747">
            <v>0</v>
          </cell>
          <cell r="Z1747">
            <v>0</v>
          </cell>
          <cell r="AA1747">
            <v>0</v>
          </cell>
          <cell r="AD1747">
            <v>0</v>
          </cell>
          <cell r="AE1747">
            <v>0</v>
          </cell>
          <cell r="AF1747">
            <v>0</v>
          </cell>
        </row>
        <row r="1748">
          <cell r="M1748">
            <v>0</v>
          </cell>
          <cell r="N1748">
            <v>0</v>
          </cell>
          <cell r="O1748" t="str">
            <v/>
          </cell>
          <cell r="P1748">
            <v>0</v>
          </cell>
          <cell r="Q1748">
            <v>0</v>
          </cell>
          <cell r="R1748">
            <v>0</v>
          </cell>
          <cell r="AA1748">
            <v>0</v>
          </cell>
          <cell r="AD1748" t="e">
            <v>#DIV/0!</v>
          </cell>
          <cell r="AE1748" t="e">
            <v>#DIV/0!</v>
          </cell>
          <cell r="AF1748" t="e">
            <v>#DIV/0!</v>
          </cell>
        </row>
        <row r="1749">
          <cell r="M1749">
            <v>0</v>
          </cell>
          <cell r="N1749">
            <v>0</v>
          </cell>
          <cell r="O1749" t="str">
            <v/>
          </cell>
          <cell r="P1749">
            <v>1</v>
          </cell>
          <cell r="Q1749">
            <v>0</v>
          </cell>
          <cell r="R1749">
            <v>0</v>
          </cell>
          <cell r="AA1749">
            <v>0</v>
          </cell>
          <cell r="AD1749">
            <v>0</v>
          </cell>
          <cell r="AE1749">
            <v>0</v>
          </cell>
          <cell r="AF1749">
            <v>0</v>
          </cell>
        </row>
        <row r="1750">
          <cell r="M1750" t="str">
            <v>PostDep1000</v>
          </cell>
          <cell r="N1750" t="str">
            <v>Poste de dépose 1000 x 1000</v>
          </cell>
          <cell r="O1750" t="str">
            <v>Rest station 1000 x 1000</v>
          </cell>
          <cell r="P1750">
            <v>1</v>
          </cell>
          <cell r="Q1750">
            <v>0</v>
          </cell>
          <cell r="R1750" t="str">
            <v/>
          </cell>
          <cell r="X1750">
            <v>27.349875000000001</v>
          </cell>
          <cell r="Y1750">
            <v>59.608500000000006</v>
          </cell>
          <cell r="Z1750">
            <v>43.500521512366213</v>
          </cell>
          <cell r="AA1750">
            <v>130.45889651236621</v>
          </cell>
          <cell r="AD1750">
            <v>27.349875000000001</v>
          </cell>
          <cell r="AE1750">
            <v>59.608500000000006</v>
          </cell>
          <cell r="AF1750">
            <v>43.500521512366213</v>
          </cell>
        </row>
        <row r="1751">
          <cell r="M1751" t="str">
            <v>RefPrat</v>
          </cell>
          <cell r="N1751" t="str">
            <v>Appui au pratique (toutes largeurs)</v>
          </cell>
          <cell r="O1751" t="str">
            <v>Practical support (all widths)</v>
          </cell>
          <cell r="P1751">
            <v>8</v>
          </cell>
          <cell r="Q1751">
            <v>0</v>
          </cell>
          <cell r="R1751" t="str">
            <v/>
          </cell>
          <cell r="X1751">
            <v>0</v>
          </cell>
          <cell r="Y1751">
            <v>0</v>
          </cell>
          <cell r="Z1751">
            <v>0</v>
          </cell>
          <cell r="AA1751">
            <v>0</v>
          </cell>
          <cell r="AD1751">
            <v>0</v>
          </cell>
          <cell r="AE1751">
            <v>0</v>
          </cell>
          <cell r="AF1751">
            <v>0</v>
          </cell>
        </row>
        <row r="1752">
          <cell r="M1752" t="str">
            <v>PPinduc</v>
          </cell>
          <cell r="N1752" t="str">
            <v>Détecteur inductif de présence pièce</v>
          </cell>
          <cell r="O1752" t="str">
            <v>Inductive part presence detector</v>
          </cell>
          <cell r="P1752">
            <v>2</v>
          </cell>
          <cell r="Q1752">
            <v>0</v>
          </cell>
          <cell r="R1752" t="str">
            <v/>
          </cell>
          <cell r="X1752">
            <v>38.212650000000004</v>
          </cell>
          <cell r="Y1752">
            <v>51.636899999999997</v>
          </cell>
          <cell r="Z1752">
            <v>177.81660599988214</v>
          </cell>
          <cell r="AA1752">
            <v>267.66615599988211</v>
          </cell>
          <cell r="AD1752">
            <v>19.106325000000002</v>
          </cell>
          <cell r="AE1752">
            <v>25.818449999999999</v>
          </cell>
          <cell r="AF1752">
            <v>88.908302999941071</v>
          </cell>
        </row>
        <row r="1753">
          <cell r="M1753">
            <v>0</v>
          </cell>
          <cell r="N1753">
            <v>0</v>
          </cell>
          <cell r="O1753" t="str">
            <v/>
          </cell>
          <cell r="P1753">
            <v>0</v>
          </cell>
          <cell r="Q1753">
            <v>0</v>
          </cell>
          <cell r="R1753">
            <v>0</v>
          </cell>
          <cell r="AA1753">
            <v>0</v>
          </cell>
          <cell r="AD1753" t="e">
            <v>#DIV/0!</v>
          </cell>
          <cell r="AE1753" t="e">
            <v>#DIV/0!</v>
          </cell>
          <cell r="AF1753" t="e">
            <v>#DIV/0!</v>
          </cell>
        </row>
        <row r="1754">
          <cell r="M1754">
            <v>0</v>
          </cell>
          <cell r="N1754">
            <v>0</v>
          </cell>
          <cell r="O1754" t="str">
            <v/>
          </cell>
          <cell r="P1754">
            <v>1</v>
          </cell>
          <cell r="Q1754">
            <v>0</v>
          </cell>
          <cell r="R1754">
            <v>0</v>
          </cell>
          <cell r="AA1754">
            <v>0</v>
          </cell>
          <cell r="AD1754">
            <v>0</v>
          </cell>
          <cell r="AE1754">
            <v>0</v>
          </cell>
          <cell r="AF1754">
            <v>0</v>
          </cell>
        </row>
        <row r="1755">
          <cell r="M1755" t="str">
            <v>PlaqueSol</v>
          </cell>
          <cell r="N1755" t="str">
            <v>Plaque au sol robot</v>
          </cell>
          <cell r="O1755" t="str">
            <v>Robot floor plate</v>
          </cell>
          <cell r="P1755">
            <v>1</v>
          </cell>
          <cell r="Q1755">
            <v>0</v>
          </cell>
          <cell r="R1755" t="str">
            <v/>
          </cell>
          <cell r="X1755">
            <v>0</v>
          </cell>
          <cell r="Y1755">
            <v>0</v>
          </cell>
          <cell r="Z1755">
            <v>0</v>
          </cell>
          <cell r="AA1755">
            <v>0</v>
          </cell>
          <cell r="AD1755">
            <v>0</v>
          </cell>
          <cell r="AE1755">
            <v>0</v>
          </cell>
          <cell r="AF1755">
            <v>0</v>
          </cell>
        </row>
        <row r="1756">
          <cell r="M1756" t="str">
            <v>Robotnu7</v>
          </cell>
          <cell r="N1756" t="str">
            <v>Robot nu bras 3,00m / 210 Kg</v>
          </cell>
          <cell r="O1756" t="str">
            <v>Robot bare arm 3.00m / 210 Kg</v>
          </cell>
          <cell r="P1756">
            <v>1</v>
          </cell>
          <cell r="Q1756">
            <v>0</v>
          </cell>
          <cell r="R1756" t="str">
            <v/>
          </cell>
          <cell r="X1756">
            <v>0</v>
          </cell>
          <cell r="Y1756">
            <v>0</v>
          </cell>
          <cell r="Z1756">
            <v>0</v>
          </cell>
          <cell r="AA1756">
            <v>0</v>
          </cell>
          <cell r="AD1756">
            <v>0</v>
          </cell>
          <cell r="AE1756">
            <v>0</v>
          </cell>
          <cell r="AF1756">
            <v>0</v>
          </cell>
        </row>
        <row r="1757">
          <cell r="M1757" t="str">
            <v>Robotintégration-V11</v>
          </cell>
          <cell r="N1757" t="str">
            <v>Intégration robot + baie sur site -V11</v>
          </cell>
          <cell r="O1757" t="str">
            <v>Robot + bay integration on site -V11</v>
          </cell>
          <cell r="P1757">
            <v>1</v>
          </cell>
          <cell r="Q1757">
            <v>0</v>
          </cell>
          <cell r="R1757" t="str">
            <v/>
          </cell>
          <cell r="X1757">
            <v>272.35057499999999</v>
          </cell>
          <cell r="Y1757">
            <v>862.84800000000007</v>
          </cell>
          <cell r="Z1757">
            <v>1585.7331209995875</v>
          </cell>
          <cell r="AA1757">
            <v>2720.9316959995876</v>
          </cell>
          <cell r="AD1757">
            <v>272.35057499999999</v>
          </cell>
          <cell r="AE1757">
            <v>862.84800000000007</v>
          </cell>
          <cell r="AF1757">
            <v>1585.7331209995875</v>
          </cell>
        </row>
        <row r="1758">
          <cell r="M1758" t="str">
            <v>EPF</v>
          </cell>
          <cell r="N1758" t="str">
            <v>Applicatif Robot EPF</v>
          </cell>
          <cell r="O1758" t="str">
            <v xml:space="preserve"> EPF robot application</v>
          </cell>
          <cell r="P1758">
            <v>1</v>
          </cell>
          <cell r="Q1758">
            <v>0</v>
          </cell>
          <cell r="R1758" t="str">
            <v/>
          </cell>
          <cell r="X1758">
            <v>40.949999999999996</v>
          </cell>
          <cell r="Y1758">
            <v>72.995999999999995</v>
          </cell>
          <cell r="Z1758">
            <v>78.75</v>
          </cell>
          <cell r="AA1758">
            <v>192.696</v>
          </cell>
          <cell r="AD1758">
            <v>40.949999999999996</v>
          </cell>
          <cell r="AE1758">
            <v>72.995999999999995</v>
          </cell>
          <cell r="AF1758">
            <v>78.75</v>
          </cell>
        </row>
        <row r="1759">
          <cell r="M1759" t="str">
            <v>TrajMan</v>
          </cell>
          <cell r="N1759" t="str">
            <v>Trajectoire de manutention</v>
          </cell>
          <cell r="O1759" t="str">
            <v>Handling path</v>
          </cell>
          <cell r="P1759">
            <v>3</v>
          </cell>
          <cell r="Q1759" t="str">
            <v>Prise OP55 Dépose OP58 ou PES</v>
          </cell>
          <cell r="R1759" t="str">
            <v/>
          </cell>
          <cell r="X1759">
            <v>0</v>
          </cell>
          <cell r="Y1759">
            <v>0</v>
          </cell>
          <cell r="Z1759">
            <v>0</v>
          </cell>
          <cell r="AA1759">
            <v>0</v>
          </cell>
          <cell r="AD1759">
            <v>0</v>
          </cell>
          <cell r="AE1759">
            <v>0</v>
          </cell>
          <cell r="AF1759">
            <v>0</v>
          </cell>
        </row>
        <row r="1760">
          <cell r="M1760" t="str">
            <v>TrajMan</v>
          </cell>
          <cell r="N1760" t="str">
            <v>Trajectoire de manutention</v>
          </cell>
          <cell r="O1760" t="str">
            <v>Handling path</v>
          </cell>
          <cell r="P1760">
            <v>2</v>
          </cell>
          <cell r="Q1760" t="str">
            <v>Prise PES Dépose OP58</v>
          </cell>
          <cell r="R1760" t="str">
            <v/>
          </cell>
          <cell r="X1760">
            <v>0</v>
          </cell>
          <cell r="Y1760">
            <v>0</v>
          </cell>
          <cell r="Z1760">
            <v>0</v>
          </cell>
          <cell r="AA1760">
            <v>0</v>
          </cell>
          <cell r="AD1760">
            <v>0</v>
          </cell>
          <cell r="AE1760">
            <v>0</v>
          </cell>
          <cell r="AF1760">
            <v>0</v>
          </cell>
        </row>
        <row r="1761">
          <cell r="M1761" t="str">
            <v>TrajColle</v>
          </cell>
          <cell r="N1761" t="str">
            <v>Trajectoire d'encollage</v>
          </cell>
          <cell r="O1761" t="str">
            <v>Glueing path</v>
          </cell>
          <cell r="P1761">
            <v>1</v>
          </cell>
          <cell r="Q1761">
            <v>0</v>
          </cell>
          <cell r="R1761" t="str">
            <v/>
          </cell>
          <cell r="X1761">
            <v>0</v>
          </cell>
          <cell r="Y1761">
            <v>0</v>
          </cell>
          <cell r="Z1761">
            <v>0</v>
          </cell>
          <cell r="AA1761">
            <v>0</v>
          </cell>
          <cell r="AD1761">
            <v>0</v>
          </cell>
          <cell r="AE1761">
            <v>0</v>
          </cell>
          <cell r="AF1761">
            <v>0</v>
          </cell>
        </row>
        <row r="1762">
          <cell r="M1762" t="str">
            <v>EchCodeTraj</v>
          </cell>
          <cell r="N1762" t="str">
            <v>Echange Code Trajectoire avec baie robot</v>
          </cell>
          <cell r="O1762" t="str">
            <v>Exchange of Trajectory Code with robot bay</v>
          </cell>
          <cell r="P1762">
            <v>5</v>
          </cell>
          <cell r="Q1762">
            <v>0</v>
          </cell>
          <cell r="R1762" t="str">
            <v/>
          </cell>
          <cell r="X1762">
            <v>59.0625</v>
          </cell>
          <cell r="Y1762">
            <v>0</v>
          </cell>
          <cell r="Z1762">
            <v>379.27066649967588</v>
          </cell>
          <cell r="AA1762">
            <v>438.33316649967588</v>
          </cell>
          <cell r="AD1762">
            <v>11.8125</v>
          </cell>
          <cell r="AE1762">
            <v>0</v>
          </cell>
          <cell r="AF1762">
            <v>75.854133299935171</v>
          </cell>
        </row>
        <row r="1763">
          <cell r="M1763" t="str">
            <v>RobCabl14ME1</v>
          </cell>
          <cell r="N1763" t="str">
            <v>Sup liaison 14m 1 moteur élec avec ou sans soud</v>
          </cell>
          <cell r="O1763" t="str">
            <v xml:space="preserve">Add. connexion length14m with 1 electrical motor with or without welding </v>
          </cell>
          <cell r="P1763">
            <v>1</v>
          </cell>
          <cell r="Q1763">
            <v>0</v>
          </cell>
          <cell r="R1763" t="str">
            <v/>
          </cell>
          <cell r="AA1763">
            <v>0</v>
          </cell>
          <cell r="AD1763">
            <v>0</v>
          </cell>
          <cell r="AE1763">
            <v>0</v>
          </cell>
          <cell r="AF1763">
            <v>0</v>
          </cell>
        </row>
        <row r="1764">
          <cell r="M1764">
            <v>0</v>
          </cell>
          <cell r="N1764">
            <v>0</v>
          </cell>
          <cell r="O1764" t="str">
            <v/>
          </cell>
          <cell r="P1764">
            <v>0</v>
          </cell>
          <cell r="Q1764">
            <v>0</v>
          </cell>
          <cell r="R1764">
            <v>0</v>
          </cell>
          <cell r="AA1764">
            <v>0</v>
          </cell>
          <cell r="AD1764" t="e">
            <v>#DIV/0!</v>
          </cell>
          <cell r="AE1764" t="e">
            <v>#DIV/0!</v>
          </cell>
          <cell r="AF1764" t="e">
            <v>#DIV/0!</v>
          </cell>
        </row>
        <row r="1765">
          <cell r="M1765">
            <v>0</v>
          </cell>
          <cell r="N1765">
            <v>0</v>
          </cell>
          <cell r="O1765" t="str">
            <v/>
          </cell>
          <cell r="P1765">
            <v>1</v>
          </cell>
          <cell r="Q1765">
            <v>0</v>
          </cell>
          <cell r="R1765">
            <v>0</v>
          </cell>
          <cell r="AA1765">
            <v>0</v>
          </cell>
          <cell r="AD1765">
            <v>0</v>
          </cell>
          <cell r="AE1765">
            <v>0</v>
          </cell>
          <cell r="AF1765">
            <v>0</v>
          </cell>
        </row>
        <row r="1766">
          <cell r="M1766" t="str">
            <v>PrehFlexyPortSimple</v>
          </cell>
          <cell r="N1766" t="str">
            <v>Prehenseur Flexy Portes simple</v>
          </cell>
          <cell r="O1766" t="str">
            <v>Flexy Gripper Single Doors</v>
          </cell>
          <cell r="P1766">
            <v>1</v>
          </cell>
          <cell r="Q1766">
            <v>0</v>
          </cell>
          <cell r="R1766" t="str">
            <v/>
          </cell>
          <cell r="X1766">
            <v>81.899999999999991</v>
          </cell>
          <cell r="Y1766">
            <v>1201.1223000000002</v>
          </cell>
          <cell r="Z1766">
            <v>378</v>
          </cell>
          <cell r="AA1766">
            <v>1661.0223000000003</v>
          </cell>
          <cell r="AD1766">
            <v>81.899999999999991</v>
          </cell>
          <cell r="AE1766">
            <v>1201.1223000000002</v>
          </cell>
          <cell r="AF1766">
            <v>378</v>
          </cell>
        </row>
        <row r="1767">
          <cell r="M1767" t="str">
            <v>PPlaser</v>
          </cell>
          <cell r="N1767" t="str">
            <v>Détecteur laser de présence pièce</v>
          </cell>
          <cell r="O1767" t="str">
            <v xml:space="preserve">Parts presence laser sensor </v>
          </cell>
          <cell r="P1767">
            <v>3</v>
          </cell>
          <cell r="Q1767">
            <v>0</v>
          </cell>
          <cell r="R1767" t="str">
            <v/>
          </cell>
          <cell r="X1767">
            <v>57.318975000000009</v>
          </cell>
          <cell r="Y1767">
            <v>77.455349999999996</v>
          </cell>
          <cell r="Z1767">
            <v>266.72490899982319</v>
          </cell>
          <cell r="AA1767">
            <v>401.49923399982322</v>
          </cell>
          <cell r="AD1767">
            <v>19.106325000000002</v>
          </cell>
          <cell r="AE1767">
            <v>25.818449999999999</v>
          </cell>
          <cell r="AF1767">
            <v>88.908302999941057</v>
          </cell>
        </row>
        <row r="1768">
          <cell r="M1768" t="str">
            <v>GabContBuse</v>
          </cell>
          <cell r="N1768" t="str">
            <v>Gabarit de contrôle buse encollage fixe</v>
          </cell>
          <cell r="O1768" t="str">
            <v>Nozzle control template for fixed gluing</v>
          </cell>
          <cell r="P1768">
            <v>1</v>
          </cell>
          <cell r="Q1768">
            <v>0</v>
          </cell>
          <cell r="R1768" t="str">
            <v/>
          </cell>
          <cell r="X1768">
            <v>0</v>
          </cell>
          <cell r="Y1768">
            <v>0</v>
          </cell>
          <cell r="Z1768">
            <v>0</v>
          </cell>
          <cell r="AA1768">
            <v>0</v>
          </cell>
          <cell r="AD1768">
            <v>0</v>
          </cell>
          <cell r="AE1768">
            <v>0</v>
          </cell>
          <cell r="AF1768">
            <v>0</v>
          </cell>
        </row>
        <row r="1769">
          <cell r="M1769">
            <v>0</v>
          </cell>
          <cell r="N1769">
            <v>0</v>
          </cell>
          <cell r="O1769" t="str">
            <v/>
          </cell>
          <cell r="P1769">
            <v>0</v>
          </cell>
          <cell r="Q1769">
            <v>0</v>
          </cell>
          <cell r="R1769">
            <v>0</v>
          </cell>
          <cell r="AA1769">
            <v>0</v>
          </cell>
          <cell r="AD1769" t="e">
            <v>#DIV/0!</v>
          </cell>
          <cell r="AE1769" t="e">
            <v>#DIV/0!</v>
          </cell>
          <cell r="AF1769" t="e">
            <v>#DIV/0!</v>
          </cell>
        </row>
        <row r="1770">
          <cell r="M1770">
            <v>0</v>
          </cell>
          <cell r="N1770">
            <v>0</v>
          </cell>
          <cell r="O1770" t="str">
            <v/>
          </cell>
          <cell r="P1770">
            <v>1</v>
          </cell>
          <cell r="Q1770">
            <v>0</v>
          </cell>
          <cell r="R1770">
            <v>0</v>
          </cell>
          <cell r="AA1770">
            <v>0</v>
          </cell>
          <cell r="AD1770">
            <v>0</v>
          </cell>
          <cell r="AE1770">
            <v>0</v>
          </cell>
          <cell r="AF1770">
            <v>0</v>
          </cell>
        </row>
        <row r="1771">
          <cell r="M1771" t="str">
            <v>PESMan</v>
          </cell>
          <cell r="N1771" t="str">
            <v>Poste E/S vertical manuel 2 cadres</v>
          </cell>
          <cell r="O1771" t="str">
            <v>Manual vertical I/O station 2 frames</v>
          </cell>
          <cell r="P1771">
            <v>1</v>
          </cell>
          <cell r="Q1771">
            <v>0</v>
          </cell>
          <cell r="R1771" t="str">
            <v/>
          </cell>
          <cell r="X1771">
            <v>58.7286</v>
          </cell>
          <cell r="Y1771">
            <v>111.65700000000001</v>
          </cell>
          <cell r="Z1771">
            <v>242.91660599988217</v>
          </cell>
          <cell r="AA1771">
            <v>413.30220599988218</v>
          </cell>
          <cell r="AD1771">
            <v>58.7286</v>
          </cell>
          <cell r="AE1771">
            <v>111.65700000000001</v>
          </cell>
          <cell r="AF1771">
            <v>242.91660599988217</v>
          </cell>
        </row>
        <row r="1772">
          <cell r="M1772" t="str">
            <v>Serr040</v>
          </cell>
          <cell r="N1772" t="str">
            <v>Serrage 40 daN Touche tous types</v>
          </cell>
          <cell r="O1772" t="str">
            <v>Clamping 40 daN All types of key</v>
          </cell>
          <cell r="P1772">
            <v>2</v>
          </cell>
          <cell r="Q1772" t="str">
            <v>verrou pn 2 position</v>
          </cell>
          <cell r="R1772" t="str">
            <v/>
          </cell>
          <cell r="X1772">
            <v>35.617050000000006</v>
          </cell>
          <cell r="Y1772">
            <v>145.62029999999999</v>
          </cell>
          <cell r="Z1772">
            <v>141.88436422470883</v>
          </cell>
          <cell r="AA1772">
            <v>323.12171422470885</v>
          </cell>
          <cell r="AD1772">
            <v>17.808525000000003</v>
          </cell>
          <cell r="AE1772">
            <v>72.810149999999993</v>
          </cell>
          <cell r="AF1772">
            <v>70.942182112354416</v>
          </cell>
        </row>
        <row r="1773">
          <cell r="M1773" t="str">
            <v>RefPrat</v>
          </cell>
          <cell r="N1773" t="str">
            <v>Appui au pratique (toutes largeurs)</v>
          </cell>
          <cell r="O1773" t="str">
            <v>Practical support (all widths)</v>
          </cell>
          <cell r="P1773">
            <v>6</v>
          </cell>
          <cell r="Q1773" t="str">
            <v>Face A</v>
          </cell>
          <cell r="R1773" t="str">
            <v/>
          </cell>
          <cell r="X1773">
            <v>0</v>
          </cell>
          <cell r="Y1773">
            <v>0</v>
          </cell>
          <cell r="Z1773">
            <v>0</v>
          </cell>
          <cell r="AA1773">
            <v>0</v>
          </cell>
          <cell r="AD1773">
            <v>0</v>
          </cell>
          <cell r="AE1773">
            <v>0</v>
          </cell>
          <cell r="AF1773">
            <v>0</v>
          </cell>
        </row>
        <row r="1774">
          <cell r="M1774" t="str">
            <v>Aval</v>
          </cell>
          <cell r="N1774" t="str">
            <v>Avaloir</v>
          </cell>
          <cell r="O1774" t="str">
            <v>Guide</v>
          </cell>
          <cell r="P1774">
            <v>4</v>
          </cell>
          <cell r="Q1774" t="str">
            <v>Face A</v>
          </cell>
          <cell r="R1774" t="str">
            <v/>
          </cell>
          <cell r="X1774">
            <v>0</v>
          </cell>
          <cell r="Y1774">
            <v>0</v>
          </cell>
          <cell r="Z1774">
            <v>0</v>
          </cell>
          <cell r="AA1774">
            <v>0</v>
          </cell>
          <cell r="AD1774">
            <v>0</v>
          </cell>
          <cell r="AE1774">
            <v>0</v>
          </cell>
          <cell r="AF1774">
            <v>0</v>
          </cell>
        </row>
        <row r="1775">
          <cell r="M1775" t="str">
            <v>PPinduc</v>
          </cell>
          <cell r="N1775" t="str">
            <v>Détecteur inductif de présence pièce</v>
          </cell>
          <cell r="O1775" t="str">
            <v>Inductive part presence detector</v>
          </cell>
          <cell r="P1775">
            <v>3</v>
          </cell>
          <cell r="Q1775" t="str">
            <v>Face A</v>
          </cell>
          <cell r="R1775" t="str">
            <v/>
          </cell>
          <cell r="X1775">
            <v>57.318975000000009</v>
          </cell>
          <cell r="Y1775">
            <v>77.455349999999996</v>
          </cell>
          <cell r="Z1775">
            <v>266.72490899982319</v>
          </cell>
          <cell r="AA1775">
            <v>401.49923399982322</v>
          </cell>
          <cell r="AD1775">
            <v>19.106325000000002</v>
          </cell>
          <cell r="AE1775">
            <v>25.818449999999999</v>
          </cell>
          <cell r="AF1775">
            <v>88.908302999941057</v>
          </cell>
        </row>
        <row r="1776">
          <cell r="M1776" t="str">
            <v>PlotElastique</v>
          </cell>
          <cell r="N1776" t="str">
            <v>Plot élastique type butée Paulstra</v>
          </cell>
          <cell r="O1776" t="str">
            <v>Elastic plate type Paulstra stop</v>
          </cell>
          <cell r="P1776">
            <v>4</v>
          </cell>
          <cell r="Q1776" t="str">
            <v>Face A</v>
          </cell>
          <cell r="R1776" t="str">
            <v/>
          </cell>
          <cell r="X1776">
            <v>0</v>
          </cell>
          <cell r="Y1776">
            <v>0</v>
          </cell>
          <cell r="Z1776">
            <v>0</v>
          </cell>
          <cell r="AA1776">
            <v>0</v>
          </cell>
          <cell r="AD1776">
            <v>0</v>
          </cell>
          <cell r="AE1776">
            <v>0</v>
          </cell>
          <cell r="AF1776">
            <v>0</v>
          </cell>
        </row>
        <row r="1777">
          <cell r="M1777" t="str">
            <v>RefPrat</v>
          </cell>
          <cell r="N1777" t="str">
            <v>Appui au pratique (toutes largeurs)</v>
          </cell>
          <cell r="O1777" t="str">
            <v>Practical support (all widths)</v>
          </cell>
          <cell r="P1777">
            <v>6</v>
          </cell>
          <cell r="Q1777" t="str">
            <v>Face B</v>
          </cell>
          <cell r="R1777" t="str">
            <v>02</v>
          </cell>
          <cell r="X1777">
            <v>0</v>
          </cell>
          <cell r="Y1777">
            <v>0</v>
          </cell>
          <cell r="Z1777">
            <v>0</v>
          </cell>
          <cell r="AA1777">
            <v>0</v>
          </cell>
          <cell r="AD1777">
            <v>0</v>
          </cell>
          <cell r="AE1777">
            <v>0</v>
          </cell>
          <cell r="AF1777">
            <v>0</v>
          </cell>
        </row>
        <row r="1778">
          <cell r="M1778" t="str">
            <v>Aval</v>
          </cell>
          <cell r="N1778" t="str">
            <v>Avaloir</v>
          </cell>
          <cell r="O1778" t="str">
            <v>Guide</v>
          </cell>
          <cell r="P1778">
            <v>4</v>
          </cell>
          <cell r="Q1778" t="str">
            <v>Face B</v>
          </cell>
          <cell r="R1778" t="str">
            <v>02</v>
          </cell>
          <cell r="X1778">
            <v>0</v>
          </cell>
          <cell r="Y1778">
            <v>0</v>
          </cell>
          <cell r="Z1778">
            <v>0</v>
          </cell>
          <cell r="AA1778">
            <v>0</v>
          </cell>
          <cell r="AD1778">
            <v>0</v>
          </cell>
          <cell r="AE1778">
            <v>0</v>
          </cell>
          <cell r="AF1778">
            <v>0</v>
          </cell>
        </row>
        <row r="1779">
          <cell r="M1779" t="str">
            <v>PPinduc</v>
          </cell>
          <cell r="N1779" t="str">
            <v>Détecteur inductif de présence pièce</v>
          </cell>
          <cell r="O1779" t="str">
            <v>Inductive part presence detector</v>
          </cell>
          <cell r="P1779">
            <v>3</v>
          </cell>
          <cell r="Q1779" t="str">
            <v>Face B</v>
          </cell>
          <cell r="R1779" t="str">
            <v>02</v>
          </cell>
          <cell r="X1779">
            <v>57.318975000000009</v>
          </cell>
          <cell r="Y1779">
            <v>77.455349999999996</v>
          </cell>
          <cell r="Z1779">
            <v>266.72490899982319</v>
          </cell>
          <cell r="AA1779">
            <v>401.49923399982322</v>
          </cell>
          <cell r="AD1779">
            <v>19.106325000000002</v>
          </cell>
          <cell r="AE1779">
            <v>25.818449999999999</v>
          </cell>
          <cell r="AF1779">
            <v>88.908302999941057</v>
          </cell>
        </row>
        <row r="1780">
          <cell r="M1780" t="str">
            <v>PlotElastique</v>
          </cell>
          <cell r="N1780" t="str">
            <v>Plot élastique type butée Paulstra</v>
          </cell>
          <cell r="O1780" t="str">
            <v>Elastic plate type Paulstra stop</v>
          </cell>
          <cell r="P1780">
            <v>4</v>
          </cell>
          <cell r="Q1780" t="str">
            <v>Face B</v>
          </cell>
          <cell r="R1780" t="str">
            <v>02</v>
          </cell>
          <cell r="X1780">
            <v>0</v>
          </cell>
          <cell r="Y1780">
            <v>0</v>
          </cell>
          <cell r="Z1780">
            <v>0</v>
          </cell>
          <cell r="AA1780">
            <v>0</v>
          </cell>
          <cell r="AD1780">
            <v>0</v>
          </cell>
          <cell r="AE1780">
            <v>0</v>
          </cell>
          <cell r="AF1780">
            <v>0</v>
          </cell>
        </row>
        <row r="1781">
          <cell r="M1781" t="str">
            <v>AmePostErgo</v>
          </cell>
          <cell r="N1781" t="str">
            <v>Forfait aménagement de poste ergonomie</v>
          </cell>
          <cell r="O1781" t="str">
            <v>Ergonomic workstation layout package</v>
          </cell>
          <cell r="P1781">
            <v>1</v>
          </cell>
          <cell r="Q1781">
            <v>0</v>
          </cell>
          <cell r="R1781" t="str">
            <v/>
          </cell>
          <cell r="X1781">
            <v>0</v>
          </cell>
          <cell r="Y1781">
            <v>0</v>
          </cell>
          <cell r="Z1781">
            <v>0</v>
          </cell>
          <cell r="AA1781">
            <v>0</v>
          </cell>
          <cell r="AD1781">
            <v>0</v>
          </cell>
          <cell r="AE1781">
            <v>0</v>
          </cell>
          <cell r="AF1781">
            <v>0</v>
          </cell>
        </row>
        <row r="1782">
          <cell r="M1782" t="str">
            <v>AmePostAntiIntrus</v>
          </cell>
          <cell r="N1782" t="str">
            <v>Forfait aménagement de poste anti intrusion</v>
          </cell>
          <cell r="O1782" t="str">
            <v>Fixed price for the installation of an anti-intrusion station</v>
          </cell>
          <cell r="P1782">
            <v>1</v>
          </cell>
          <cell r="Q1782">
            <v>0</v>
          </cell>
          <cell r="R1782" t="str">
            <v/>
          </cell>
          <cell r="X1782">
            <v>0</v>
          </cell>
          <cell r="Y1782">
            <v>0</v>
          </cell>
          <cell r="Z1782">
            <v>0</v>
          </cell>
          <cell r="AA1782">
            <v>0</v>
          </cell>
          <cell r="AD1782">
            <v>0</v>
          </cell>
          <cell r="AE1782">
            <v>0</v>
          </cell>
          <cell r="AF1782">
            <v>0</v>
          </cell>
        </row>
        <row r="1783">
          <cell r="M1783" t="str">
            <v>VerrineOpérateur</v>
          </cell>
          <cell r="N1783" t="str">
            <v>Afficheur diversité par verrines</v>
          </cell>
          <cell r="O1783" t="str">
            <v>Diversity display with lights</v>
          </cell>
          <cell r="P1783">
            <v>1</v>
          </cell>
          <cell r="Q1783" t="str">
            <v>Orange pour appel OP</v>
          </cell>
          <cell r="R1783" t="str">
            <v/>
          </cell>
          <cell r="X1783">
            <v>81.999224999999996</v>
          </cell>
          <cell r="Y1783">
            <v>119.39550000000001</v>
          </cell>
          <cell r="Z1783">
            <v>229.43745449991158</v>
          </cell>
          <cell r="AA1783">
            <v>430.8321794999116</v>
          </cell>
          <cell r="AD1783">
            <v>81.999224999999996</v>
          </cell>
          <cell r="AE1783">
            <v>119.39550000000001</v>
          </cell>
          <cell r="AF1783">
            <v>229.43745449991158</v>
          </cell>
        </row>
        <row r="1784">
          <cell r="M1784" t="str">
            <v>CoffretOpeIHM_TP700</v>
          </cell>
          <cell r="N1784" t="str">
            <v>Coffret IHM TP700</v>
          </cell>
          <cell r="O1784" t="str">
            <v>IHM TP700 power box</v>
          </cell>
          <cell r="P1784">
            <v>1</v>
          </cell>
          <cell r="Q1784">
            <v>0</v>
          </cell>
          <cell r="R1784" t="str">
            <v/>
          </cell>
          <cell r="X1784">
            <v>434.93624999999997</v>
          </cell>
          <cell r="Y1784">
            <v>1218.5775000000001</v>
          </cell>
          <cell r="Z1784">
            <v>1109.5830299994107</v>
          </cell>
          <cell r="AA1784">
            <v>2763.0967799994105</v>
          </cell>
          <cell r="AD1784">
            <v>434.93624999999997</v>
          </cell>
          <cell r="AE1784">
            <v>1218.5775000000001</v>
          </cell>
          <cell r="AF1784">
            <v>1109.5830299994107</v>
          </cell>
        </row>
        <row r="1785">
          <cell r="M1785" t="str">
            <v>PupBPvalidation</v>
          </cell>
          <cell r="N1785" t="str">
            <v>Pupitre BP validation</v>
          </cell>
          <cell r="O1785" t="str">
            <v>BP validation desk</v>
          </cell>
          <cell r="P1785">
            <v>1</v>
          </cell>
          <cell r="Q1785">
            <v>0</v>
          </cell>
          <cell r="R1785" t="str">
            <v/>
          </cell>
          <cell r="X1785">
            <v>94.129874999999998</v>
          </cell>
          <cell r="Y1785">
            <v>83.51700000000001</v>
          </cell>
          <cell r="Z1785">
            <v>194.95830299994108</v>
          </cell>
          <cell r="AA1785">
            <v>372.60517799994113</v>
          </cell>
          <cell r="AD1785">
            <v>94.129874999999998</v>
          </cell>
          <cell r="AE1785">
            <v>83.51700000000001</v>
          </cell>
          <cell r="AF1785">
            <v>194.95830299994108</v>
          </cell>
        </row>
        <row r="1786">
          <cell r="M1786" t="str">
            <v>PartFixeBatiPnAut</v>
          </cell>
          <cell r="N1786" t="str">
            <v>Part fixe pour bâti de plateau sans PN et AUT</v>
          </cell>
          <cell r="O1786" t="str">
            <v>Base pour bâti de plateau sans PN et AUT</v>
          </cell>
          <cell r="P1786">
            <v>1</v>
          </cell>
          <cell r="Q1786" t="str">
            <v>Festo commun avec OP55, OP56, OP57, OPO58, OP59</v>
          </cell>
          <cell r="R1786" t="str">
            <v/>
          </cell>
          <cell r="X1786">
            <v>130.51237500000002</v>
          </cell>
          <cell r="Y1786">
            <v>1322.2860000000001</v>
          </cell>
          <cell r="Z1786">
            <v>606.47910599988211</v>
          </cell>
          <cell r="AA1786">
            <v>2059.2774809998823</v>
          </cell>
          <cell r="AD1786">
            <v>130.51237500000002</v>
          </cell>
          <cell r="AE1786">
            <v>1322.2860000000001</v>
          </cell>
          <cell r="AF1786">
            <v>606.47910599988211</v>
          </cell>
        </row>
        <row r="1787">
          <cell r="M1787">
            <v>0</v>
          </cell>
          <cell r="N1787">
            <v>0</v>
          </cell>
          <cell r="O1787" t="str">
            <v/>
          </cell>
          <cell r="P1787">
            <v>0</v>
          </cell>
          <cell r="Q1787">
            <v>0</v>
          </cell>
          <cell r="R1787">
            <v>0</v>
          </cell>
          <cell r="AA1787">
            <v>0</v>
          </cell>
          <cell r="AD1787" t="e">
            <v>#DIV/0!</v>
          </cell>
          <cell r="AE1787" t="e">
            <v>#DIV/0!</v>
          </cell>
          <cell r="AF1787" t="e">
            <v>#DIV/0!</v>
          </cell>
        </row>
        <row r="1788">
          <cell r="M1788">
            <v>0</v>
          </cell>
          <cell r="N1788">
            <v>0</v>
          </cell>
          <cell r="O1788" t="str">
            <v/>
          </cell>
          <cell r="P1788">
            <v>1</v>
          </cell>
          <cell r="Q1788">
            <v>0</v>
          </cell>
          <cell r="R1788">
            <v>0</v>
          </cell>
          <cell r="AA1788">
            <v>0</v>
          </cell>
          <cell r="AD1788">
            <v>0</v>
          </cell>
          <cell r="AE1788">
            <v>0</v>
          </cell>
          <cell r="AF1788">
            <v>0</v>
          </cell>
        </row>
        <row r="1789">
          <cell r="M1789" t="str">
            <v>1AppliAutoFroid</v>
          </cell>
          <cell r="N1789" t="str">
            <v>1 application auto encollage à froid</v>
          </cell>
          <cell r="O1789" t="str">
            <v>1 application auto gluing cold</v>
          </cell>
          <cell r="P1789">
            <v>1</v>
          </cell>
          <cell r="Q1789">
            <v>0</v>
          </cell>
          <cell r="R1789" t="str">
            <v/>
          </cell>
          <cell r="X1789">
            <v>0</v>
          </cell>
          <cell r="Y1789">
            <v>637.39200000000005</v>
          </cell>
          <cell r="Z1789">
            <v>958.65000000000009</v>
          </cell>
          <cell r="AA1789">
            <v>1596.0420000000001</v>
          </cell>
          <cell r="AD1789">
            <v>0</v>
          </cell>
          <cell r="AE1789">
            <v>637.39200000000005</v>
          </cell>
          <cell r="AF1789">
            <v>958.65000000000009</v>
          </cell>
        </row>
        <row r="1790">
          <cell r="M1790" t="str">
            <v>ChariotFut</v>
          </cell>
          <cell r="N1790" t="str">
            <v>Chariot manutention des fûts de colle</v>
          </cell>
          <cell r="O1790" t="str">
            <v>Handling Trolley glue drums</v>
          </cell>
          <cell r="P1790">
            <v>1</v>
          </cell>
          <cell r="Q1790" t="str">
            <v>Qté à adapter - 1 par zone</v>
          </cell>
          <cell r="R1790" t="str">
            <v/>
          </cell>
          <cell r="X1790">
            <v>0</v>
          </cell>
          <cell r="Y1790">
            <v>0</v>
          </cell>
          <cell r="Z1790">
            <v>0</v>
          </cell>
          <cell r="AA1790">
            <v>0</v>
          </cell>
          <cell r="AD1790">
            <v>0</v>
          </cell>
          <cell r="AE1790">
            <v>0</v>
          </cell>
          <cell r="AF1790">
            <v>0</v>
          </cell>
        </row>
        <row r="1791">
          <cell r="M1791" t="str">
            <v>PotCol</v>
          </cell>
          <cell r="N1791" t="str">
            <v>Potence d'encollage</v>
          </cell>
          <cell r="O1791" t="str">
            <v>Gluing bracket</v>
          </cell>
          <cell r="P1791">
            <v>1</v>
          </cell>
          <cell r="Q1791">
            <v>0</v>
          </cell>
          <cell r="R1791" t="str">
            <v/>
          </cell>
          <cell r="X1791">
            <v>115.53885</v>
          </cell>
          <cell r="Y1791">
            <v>747.37949999999989</v>
          </cell>
          <cell r="Z1791">
            <v>669.58321199976433</v>
          </cell>
          <cell r="AA1791">
            <v>1532.5015619997644</v>
          </cell>
          <cell r="AD1791">
            <v>115.53885</v>
          </cell>
          <cell r="AE1791">
            <v>747.37949999999989</v>
          </cell>
          <cell r="AF1791">
            <v>669.58321199976433</v>
          </cell>
        </row>
        <row r="1792">
          <cell r="M1792" t="str">
            <v>SupGoulotColle</v>
          </cell>
          <cell r="N1792" t="str">
            <v>Support de goulottage pour faisceaux colle (au Mt)</v>
          </cell>
          <cell r="O1792" t="str">
            <v>Support for cable channel specific for glue</v>
          </cell>
          <cell r="P1792">
            <v>6</v>
          </cell>
          <cell r="Q1792">
            <v>0</v>
          </cell>
          <cell r="R1792" t="str">
            <v/>
          </cell>
          <cell r="X1792">
            <v>0</v>
          </cell>
          <cell r="Y1792">
            <v>0</v>
          </cell>
          <cell r="Z1792">
            <v>0</v>
          </cell>
          <cell r="AA1792">
            <v>0</v>
          </cell>
          <cell r="AD1792">
            <v>0</v>
          </cell>
          <cell r="AE1792">
            <v>0</v>
          </cell>
          <cell r="AF1792">
            <v>0</v>
          </cell>
        </row>
        <row r="1793">
          <cell r="M1793" t="str">
            <v>Plate1000</v>
          </cell>
          <cell r="N1793" t="str">
            <v>Platelage H=800 à 1200 au m²</v>
          </cell>
          <cell r="O1793" t="str">
            <v>Decking H=800 to 1200 per m²</v>
          </cell>
          <cell r="P1793">
            <v>5</v>
          </cell>
          <cell r="Q1793" t="str">
            <v>pour plateforme encollage</v>
          </cell>
          <cell r="R1793" t="str">
            <v/>
          </cell>
          <cell r="X1793">
            <v>0</v>
          </cell>
          <cell r="Y1793">
            <v>0</v>
          </cell>
          <cell r="Z1793">
            <v>0</v>
          </cell>
          <cell r="AA1793">
            <v>0</v>
          </cell>
          <cell r="AD1793">
            <v>0</v>
          </cell>
          <cell r="AE1793">
            <v>0</v>
          </cell>
          <cell r="AF1793">
            <v>0</v>
          </cell>
        </row>
        <row r="1794">
          <cell r="M1794" t="str">
            <v>EscalDroit</v>
          </cell>
          <cell r="N1794" t="str">
            <v>Escalier droit largeur 800 au m en hauteur</v>
          </cell>
          <cell r="O1794" t="str">
            <v>Straight staircase width 800 to m in height</v>
          </cell>
          <cell r="P1794">
            <v>1.2</v>
          </cell>
          <cell r="Q1794" t="str">
            <v>pour plateforme encollage</v>
          </cell>
          <cell r="R1794" t="str">
            <v/>
          </cell>
          <cell r="X1794">
            <v>0</v>
          </cell>
          <cell r="Y1794">
            <v>0</v>
          </cell>
          <cell r="Z1794">
            <v>0</v>
          </cell>
          <cell r="AA1794">
            <v>0</v>
          </cell>
          <cell r="AD1794">
            <v>0</v>
          </cell>
          <cell r="AE1794">
            <v>0</v>
          </cell>
          <cell r="AF1794">
            <v>0</v>
          </cell>
        </row>
        <row r="1795">
          <cell r="M1795" t="str">
            <v>CoffretOpeIHM_TP700</v>
          </cell>
          <cell r="N1795" t="str">
            <v>Coffret IHM TP700</v>
          </cell>
          <cell r="O1795" t="str">
            <v>IHM TP700 power box</v>
          </cell>
          <cell r="P1795">
            <v>1</v>
          </cell>
          <cell r="Q1795">
            <v>0</v>
          </cell>
          <cell r="R1795" t="str">
            <v/>
          </cell>
          <cell r="X1795">
            <v>434.93624999999997</v>
          </cell>
          <cell r="Y1795">
            <v>1218.5775000000001</v>
          </cell>
          <cell r="Z1795">
            <v>1109.5830299994107</v>
          </cell>
          <cell r="AA1795">
            <v>2763.0967799994105</v>
          </cell>
          <cell r="AD1795">
            <v>434.93624999999997</v>
          </cell>
          <cell r="AE1795">
            <v>1218.5775000000001</v>
          </cell>
          <cell r="AF1795">
            <v>1109.5830299994107</v>
          </cell>
        </row>
        <row r="1796">
          <cell r="M1796">
            <v>0</v>
          </cell>
          <cell r="N1796">
            <v>0</v>
          </cell>
          <cell r="O1796" t="str">
            <v/>
          </cell>
          <cell r="P1796">
            <v>0</v>
          </cell>
          <cell r="Q1796">
            <v>0</v>
          </cell>
          <cell r="R1796">
            <v>0</v>
          </cell>
          <cell r="AA1796">
            <v>0</v>
          </cell>
          <cell r="AD1796" t="e">
            <v>#DIV/0!</v>
          </cell>
          <cell r="AE1796" t="e">
            <v>#DIV/0!</v>
          </cell>
          <cell r="AF1796" t="e">
            <v>#DIV/0!</v>
          </cell>
        </row>
        <row r="1797">
          <cell r="M1797">
            <v>0</v>
          </cell>
          <cell r="N1797">
            <v>0</v>
          </cell>
          <cell r="O1797" t="str">
            <v/>
          </cell>
          <cell r="P1797">
            <v>1</v>
          </cell>
          <cell r="Q1797">
            <v>0</v>
          </cell>
          <cell r="R1797">
            <v>0</v>
          </cell>
          <cell r="AA1797">
            <v>0</v>
          </cell>
          <cell r="AD1797">
            <v>0</v>
          </cell>
          <cell r="AE1797">
            <v>0</v>
          </cell>
          <cell r="AF1797">
            <v>0</v>
          </cell>
        </row>
        <row r="1798">
          <cell r="M1798" t="str">
            <v>PostDep1000</v>
          </cell>
          <cell r="N1798" t="str">
            <v>Poste de dépose 1000 x 1000</v>
          </cell>
          <cell r="O1798" t="str">
            <v>Rest station 1000 x 1000</v>
          </cell>
          <cell r="P1798">
            <v>1</v>
          </cell>
          <cell r="Q1798">
            <v>0</v>
          </cell>
          <cell r="R1798" t="str">
            <v/>
          </cell>
          <cell r="X1798">
            <v>27.349875000000001</v>
          </cell>
          <cell r="Y1798">
            <v>59.608500000000006</v>
          </cell>
          <cell r="Z1798">
            <v>43.500521512366213</v>
          </cell>
          <cell r="AA1798">
            <v>130.45889651236621</v>
          </cell>
          <cell r="AD1798">
            <v>27.349875000000001</v>
          </cell>
          <cell r="AE1798">
            <v>59.608500000000006</v>
          </cell>
          <cell r="AF1798">
            <v>43.500521512366213</v>
          </cell>
        </row>
        <row r="1799">
          <cell r="M1799" t="str">
            <v>RefPrat</v>
          </cell>
          <cell r="N1799" t="str">
            <v>Appui au pratique (toutes largeurs)</v>
          </cell>
          <cell r="O1799" t="str">
            <v>Practical support (all widths)</v>
          </cell>
          <cell r="P1799">
            <v>8</v>
          </cell>
          <cell r="Q1799">
            <v>0</v>
          </cell>
          <cell r="R1799" t="str">
            <v/>
          </cell>
          <cell r="X1799">
            <v>0</v>
          </cell>
          <cell r="Y1799">
            <v>0</v>
          </cell>
          <cell r="Z1799">
            <v>0</v>
          </cell>
          <cell r="AA1799">
            <v>0</v>
          </cell>
          <cell r="AD1799">
            <v>0</v>
          </cell>
          <cell r="AE1799">
            <v>0</v>
          </cell>
          <cell r="AF1799">
            <v>0</v>
          </cell>
        </row>
        <row r="1800">
          <cell r="M1800" t="str">
            <v>PPinduc</v>
          </cell>
          <cell r="N1800" t="str">
            <v>Détecteur inductif de présence pièce</v>
          </cell>
          <cell r="O1800" t="str">
            <v>Inductive part presence detector</v>
          </cell>
          <cell r="P1800">
            <v>2</v>
          </cell>
          <cell r="Q1800">
            <v>0</v>
          </cell>
          <cell r="R1800" t="str">
            <v/>
          </cell>
          <cell r="X1800">
            <v>38.212650000000004</v>
          </cell>
          <cell r="Y1800">
            <v>51.636899999999997</v>
          </cell>
          <cell r="Z1800">
            <v>177.81660599988214</v>
          </cell>
          <cell r="AA1800">
            <v>267.66615599988211</v>
          </cell>
          <cell r="AD1800">
            <v>19.106325000000002</v>
          </cell>
          <cell r="AE1800">
            <v>25.818449999999999</v>
          </cell>
          <cell r="AF1800">
            <v>88.908302999941071</v>
          </cell>
        </row>
        <row r="1801">
          <cell r="M1801">
            <v>0</v>
          </cell>
          <cell r="N1801">
            <v>0</v>
          </cell>
          <cell r="O1801" t="str">
            <v/>
          </cell>
          <cell r="P1801">
            <v>0</v>
          </cell>
          <cell r="Q1801">
            <v>0</v>
          </cell>
          <cell r="R1801">
            <v>0</v>
          </cell>
          <cell r="AA1801">
            <v>0</v>
          </cell>
          <cell r="AD1801" t="e">
            <v>#DIV/0!</v>
          </cell>
          <cell r="AE1801" t="e">
            <v>#DIV/0!</v>
          </cell>
          <cell r="AF1801" t="e">
            <v>#DIV/0!</v>
          </cell>
        </row>
        <row r="1802">
          <cell r="M1802">
            <v>0</v>
          </cell>
          <cell r="N1802">
            <v>0</v>
          </cell>
          <cell r="O1802" t="str">
            <v/>
          </cell>
          <cell r="P1802">
            <v>1</v>
          </cell>
          <cell r="Q1802">
            <v>0</v>
          </cell>
          <cell r="R1802">
            <v>0</v>
          </cell>
          <cell r="AA1802">
            <v>0</v>
          </cell>
          <cell r="AD1802">
            <v>0</v>
          </cell>
          <cell r="AE1802">
            <v>0</v>
          </cell>
          <cell r="AF1802">
            <v>0</v>
          </cell>
        </row>
        <row r="1803">
          <cell r="M1803" t="str">
            <v>PlaqueSol</v>
          </cell>
          <cell r="N1803" t="str">
            <v>Plaque au sol robot</v>
          </cell>
          <cell r="O1803" t="str">
            <v>Robot floor plate</v>
          </cell>
          <cell r="P1803">
            <v>1</v>
          </cell>
          <cell r="Q1803">
            <v>0</v>
          </cell>
          <cell r="R1803" t="str">
            <v/>
          </cell>
          <cell r="X1803">
            <v>0</v>
          </cell>
          <cell r="Y1803">
            <v>0</v>
          </cell>
          <cell r="Z1803">
            <v>0</v>
          </cell>
          <cell r="AA1803">
            <v>0</v>
          </cell>
          <cell r="AD1803">
            <v>0</v>
          </cell>
          <cell r="AE1803">
            <v>0</v>
          </cell>
          <cell r="AF1803">
            <v>0</v>
          </cell>
        </row>
        <row r="1804">
          <cell r="M1804" t="str">
            <v>Robotnu7</v>
          </cell>
          <cell r="N1804" t="str">
            <v>Robot nu bras 3,00m / 210 Kg</v>
          </cell>
          <cell r="O1804" t="str">
            <v>Robot bare arm 3.00m / 210 Kg</v>
          </cell>
          <cell r="P1804">
            <v>1</v>
          </cell>
          <cell r="Q1804">
            <v>0</v>
          </cell>
          <cell r="R1804" t="str">
            <v/>
          </cell>
          <cell r="X1804">
            <v>0</v>
          </cell>
          <cell r="Y1804">
            <v>0</v>
          </cell>
          <cell r="Z1804">
            <v>0</v>
          </cell>
          <cell r="AA1804">
            <v>0</v>
          </cell>
          <cell r="AD1804">
            <v>0</v>
          </cell>
          <cell r="AE1804">
            <v>0</v>
          </cell>
          <cell r="AF1804">
            <v>0</v>
          </cell>
        </row>
        <row r="1805">
          <cell r="M1805" t="str">
            <v>Robotintégration-V11</v>
          </cell>
          <cell r="N1805" t="str">
            <v>Intégration robot + baie sur site -V11</v>
          </cell>
          <cell r="O1805" t="str">
            <v>Robot + bay integration on site -V11</v>
          </cell>
          <cell r="P1805">
            <v>1</v>
          </cell>
          <cell r="Q1805">
            <v>0</v>
          </cell>
          <cell r="R1805" t="str">
            <v/>
          </cell>
          <cell r="X1805">
            <v>272.35057499999999</v>
          </cell>
          <cell r="Y1805">
            <v>862.84800000000007</v>
          </cell>
          <cell r="Z1805">
            <v>1585.7331209995875</v>
          </cell>
          <cell r="AA1805">
            <v>2720.9316959995876</v>
          </cell>
          <cell r="AD1805">
            <v>272.35057499999999</v>
          </cell>
          <cell r="AE1805">
            <v>862.84800000000007</v>
          </cell>
          <cell r="AF1805">
            <v>1585.7331209995875</v>
          </cell>
        </row>
        <row r="1806">
          <cell r="M1806" t="str">
            <v>EPF</v>
          </cell>
          <cell r="N1806" t="str">
            <v>Applicatif Robot EPF</v>
          </cell>
          <cell r="O1806" t="str">
            <v xml:space="preserve"> EPF robot application</v>
          </cell>
          <cell r="P1806">
            <v>1</v>
          </cell>
          <cell r="Q1806">
            <v>0</v>
          </cell>
          <cell r="R1806" t="str">
            <v/>
          </cell>
          <cell r="X1806">
            <v>40.949999999999996</v>
          </cell>
          <cell r="Y1806">
            <v>72.995999999999995</v>
          </cell>
          <cell r="Z1806">
            <v>78.75</v>
          </cell>
          <cell r="AA1806">
            <v>192.696</v>
          </cell>
          <cell r="AD1806">
            <v>40.949999999999996</v>
          </cell>
          <cell r="AE1806">
            <v>72.995999999999995</v>
          </cell>
          <cell r="AF1806">
            <v>78.75</v>
          </cell>
        </row>
        <row r="1807">
          <cell r="M1807" t="str">
            <v>TrajMan</v>
          </cell>
          <cell r="N1807" t="str">
            <v>Trajectoire de manutention</v>
          </cell>
          <cell r="O1807" t="str">
            <v>Handling path</v>
          </cell>
          <cell r="P1807">
            <v>2</v>
          </cell>
          <cell r="Q1807" t="str">
            <v>Prise OP58 Dépose OP70</v>
          </cell>
          <cell r="R1807" t="str">
            <v/>
          </cell>
          <cell r="X1807">
            <v>0</v>
          </cell>
          <cell r="Y1807">
            <v>0</v>
          </cell>
          <cell r="Z1807">
            <v>0</v>
          </cell>
          <cell r="AA1807">
            <v>0</v>
          </cell>
          <cell r="AD1807">
            <v>0</v>
          </cell>
          <cell r="AE1807">
            <v>0</v>
          </cell>
          <cell r="AF1807">
            <v>0</v>
          </cell>
        </row>
        <row r="1808">
          <cell r="M1808" t="str">
            <v>TrajMan</v>
          </cell>
          <cell r="N1808" t="str">
            <v>Trajectoire de manutention</v>
          </cell>
          <cell r="O1808" t="str">
            <v>Handling path</v>
          </cell>
          <cell r="P1808">
            <v>1</v>
          </cell>
          <cell r="Q1808" t="str">
            <v>Présentation portillon</v>
          </cell>
          <cell r="R1808" t="str">
            <v/>
          </cell>
          <cell r="X1808">
            <v>0</v>
          </cell>
          <cell r="Y1808">
            <v>0</v>
          </cell>
          <cell r="Z1808">
            <v>0</v>
          </cell>
          <cell r="AA1808">
            <v>0</v>
          </cell>
          <cell r="AD1808">
            <v>0</v>
          </cell>
          <cell r="AE1808">
            <v>0</v>
          </cell>
          <cell r="AF1808">
            <v>0</v>
          </cell>
        </row>
        <row r="1809">
          <cell r="M1809" t="str">
            <v>TrajColle</v>
          </cell>
          <cell r="N1809" t="str">
            <v>Trajectoire d'encollage</v>
          </cell>
          <cell r="O1809" t="str">
            <v>Glueing path</v>
          </cell>
          <cell r="P1809">
            <v>1</v>
          </cell>
          <cell r="Q1809">
            <v>0</v>
          </cell>
          <cell r="R1809" t="str">
            <v/>
          </cell>
          <cell r="X1809">
            <v>0</v>
          </cell>
          <cell r="Y1809">
            <v>0</v>
          </cell>
          <cell r="Z1809">
            <v>0</v>
          </cell>
          <cell r="AA1809">
            <v>0</v>
          </cell>
          <cell r="AD1809">
            <v>0</v>
          </cell>
          <cell r="AE1809">
            <v>0</v>
          </cell>
          <cell r="AF1809">
            <v>0</v>
          </cell>
        </row>
        <row r="1810">
          <cell r="M1810" t="str">
            <v>EchCodeTraj</v>
          </cell>
          <cell r="N1810" t="str">
            <v>Echange Code Trajectoire avec baie robot</v>
          </cell>
          <cell r="O1810" t="str">
            <v>Exchange of Trajectory Code with robot bay</v>
          </cell>
          <cell r="P1810">
            <v>3</v>
          </cell>
          <cell r="Q1810">
            <v>0</v>
          </cell>
          <cell r="R1810" t="str">
            <v/>
          </cell>
          <cell r="X1810">
            <v>35.4375</v>
          </cell>
          <cell r="Y1810">
            <v>0</v>
          </cell>
          <cell r="Z1810">
            <v>227.56239989980551</v>
          </cell>
          <cell r="AA1810">
            <v>262.99989989980554</v>
          </cell>
          <cell r="AD1810">
            <v>11.8125</v>
          </cell>
          <cell r="AE1810">
            <v>0</v>
          </cell>
          <cell r="AF1810">
            <v>75.854133299935171</v>
          </cell>
        </row>
        <row r="1811">
          <cell r="M1811" t="str">
            <v>HEtudAUT</v>
          </cell>
          <cell r="N1811" t="str">
            <v>Une heure d'études automatismes</v>
          </cell>
          <cell r="O1811" t="str">
            <v>One hour of automation studies</v>
          </cell>
          <cell r="P1811">
            <v>1</v>
          </cell>
          <cell r="Q1811" t="str">
            <v>Complement Hetude AF+Marguerite+Prog</v>
          </cell>
          <cell r="R1811" t="str">
            <v/>
          </cell>
          <cell r="X1811">
            <v>65</v>
          </cell>
          <cell r="Y1811">
            <v>0</v>
          </cell>
          <cell r="Z1811">
            <v>0</v>
          </cell>
          <cell r="AA1811">
            <v>65</v>
          </cell>
          <cell r="AD1811">
            <v>65</v>
          </cell>
          <cell r="AE1811">
            <v>0</v>
          </cell>
          <cell r="AF1811">
            <v>0</v>
          </cell>
        </row>
        <row r="1812">
          <cell r="M1812" t="str">
            <v>VerrineRobot</v>
          </cell>
          <cell r="N1812" t="str">
            <v>Verrine Robot</v>
          </cell>
          <cell r="O1812" t="str">
            <v>To make</v>
          </cell>
          <cell r="P1812">
            <v>1</v>
          </cell>
          <cell r="Q1812">
            <v>0</v>
          </cell>
          <cell r="R1812" t="str">
            <v/>
          </cell>
          <cell r="AA1812">
            <v>0</v>
          </cell>
          <cell r="AD1812">
            <v>0</v>
          </cell>
          <cell r="AE1812">
            <v>0</v>
          </cell>
          <cell r="AF1812">
            <v>0</v>
          </cell>
        </row>
        <row r="1813">
          <cell r="M1813">
            <v>0</v>
          </cell>
          <cell r="N1813">
            <v>0</v>
          </cell>
          <cell r="O1813" t="str">
            <v/>
          </cell>
          <cell r="P1813">
            <v>0</v>
          </cell>
          <cell r="Q1813">
            <v>0</v>
          </cell>
          <cell r="R1813">
            <v>0</v>
          </cell>
          <cell r="AA1813">
            <v>0</v>
          </cell>
          <cell r="AD1813" t="e">
            <v>#DIV/0!</v>
          </cell>
          <cell r="AE1813" t="e">
            <v>#DIV/0!</v>
          </cell>
          <cell r="AF1813" t="e">
            <v>#DIV/0!</v>
          </cell>
        </row>
        <row r="1814">
          <cell r="M1814">
            <v>0</v>
          </cell>
          <cell r="N1814">
            <v>0</v>
          </cell>
          <cell r="O1814" t="str">
            <v/>
          </cell>
          <cell r="P1814">
            <v>1</v>
          </cell>
          <cell r="Q1814">
            <v>0</v>
          </cell>
          <cell r="R1814">
            <v>0</v>
          </cell>
          <cell r="AA1814">
            <v>0</v>
          </cell>
          <cell r="AD1814">
            <v>0</v>
          </cell>
          <cell r="AE1814">
            <v>0</v>
          </cell>
          <cell r="AF1814">
            <v>0</v>
          </cell>
        </row>
        <row r="1815">
          <cell r="M1815" t="str">
            <v>PrehFlexyPortSimple</v>
          </cell>
          <cell r="N1815" t="str">
            <v>Prehenseur Flexy Portes simple</v>
          </cell>
          <cell r="O1815" t="str">
            <v>Flexy Gripper Single Doors</v>
          </cell>
          <cell r="P1815">
            <v>1</v>
          </cell>
          <cell r="Q1815">
            <v>0</v>
          </cell>
          <cell r="R1815" t="str">
            <v/>
          </cell>
          <cell r="X1815">
            <v>81.899999999999991</v>
          </cell>
          <cell r="Y1815">
            <v>1201.1223000000002</v>
          </cell>
          <cell r="Z1815">
            <v>378</v>
          </cell>
          <cell r="AA1815">
            <v>1661.0223000000003</v>
          </cell>
          <cell r="AD1815">
            <v>81.899999999999991</v>
          </cell>
          <cell r="AE1815">
            <v>1201.1223000000002</v>
          </cell>
          <cell r="AF1815">
            <v>378</v>
          </cell>
        </row>
        <row r="1816">
          <cell r="M1816" t="str">
            <v>PPlaser</v>
          </cell>
          <cell r="N1816" t="str">
            <v>Détecteur laser de présence pièce</v>
          </cell>
          <cell r="O1816" t="str">
            <v xml:space="preserve">Parts presence laser sensor </v>
          </cell>
          <cell r="P1816">
            <v>1</v>
          </cell>
          <cell r="Q1816">
            <v>0</v>
          </cell>
          <cell r="R1816" t="str">
            <v/>
          </cell>
          <cell r="X1816">
            <v>19.106325000000002</v>
          </cell>
          <cell r="Y1816">
            <v>25.818449999999999</v>
          </cell>
          <cell r="Z1816">
            <v>88.908302999941071</v>
          </cell>
          <cell r="AA1816">
            <v>133.83307799994105</v>
          </cell>
          <cell r="AD1816">
            <v>19.106325000000002</v>
          </cell>
          <cell r="AE1816">
            <v>25.818449999999999</v>
          </cell>
          <cell r="AF1816">
            <v>88.908302999941071</v>
          </cell>
        </row>
        <row r="1817">
          <cell r="M1817" t="str">
            <v>GabContBuse</v>
          </cell>
          <cell r="N1817" t="str">
            <v>Gabarit de contrôle buse encollage fixe</v>
          </cell>
          <cell r="O1817" t="str">
            <v>Nozzle control template for fixed gluing</v>
          </cell>
          <cell r="P1817">
            <v>1</v>
          </cell>
          <cell r="Q1817">
            <v>0</v>
          </cell>
          <cell r="R1817" t="str">
            <v/>
          </cell>
          <cell r="X1817">
            <v>0</v>
          </cell>
          <cell r="Y1817">
            <v>0</v>
          </cell>
          <cell r="Z1817">
            <v>0</v>
          </cell>
          <cell r="AA1817">
            <v>0</v>
          </cell>
          <cell r="AD1817">
            <v>0</v>
          </cell>
          <cell r="AE1817">
            <v>0</v>
          </cell>
          <cell r="AF1817">
            <v>0</v>
          </cell>
        </row>
        <row r="1818">
          <cell r="M1818">
            <v>0</v>
          </cell>
          <cell r="N1818">
            <v>0</v>
          </cell>
          <cell r="O1818" t="str">
            <v/>
          </cell>
          <cell r="P1818">
            <v>0</v>
          </cell>
          <cell r="Q1818">
            <v>0</v>
          </cell>
          <cell r="R1818">
            <v>0</v>
          </cell>
          <cell r="AA1818">
            <v>0</v>
          </cell>
          <cell r="AD1818" t="e">
            <v>#DIV/0!</v>
          </cell>
          <cell r="AE1818" t="e">
            <v>#DIV/0!</v>
          </cell>
          <cell r="AF1818" t="e">
            <v>#DIV/0!</v>
          </cell>
        </row>
        <row r="1819">
          <cell r="M1819">
            <v>0</v>
          </cell>
          <cell r="N1819">
            <v>0</v>
          </cell>
          <cell r="O1819" t="str">
            <v/>
          </cell>
          <cell r="P1819">
            <v>1</v>
          </cell>
          <cell r="Q1819">
            <v>0</v>
          </cell>
          <cell r="R1819">
            <v>0</v>
          </cell>
          <cell r="AA1819">
            <v>0</v>
          </cell>
          <cell r="AD1819">
            <v>0</v>
          </cell>
          <cell r="AE1819">
            <v>0</v>
          </cell>
          <cell r="AF1819">
            <v>0</v>
          </cell>
        </row>
        <row r="1820">
          <cell r="M1820" t="str">
            <v>1AppliAutoChaud</v>
          </cell>
          <cell r="N1820" t="str">
            <v>1 application auto encollage à chaud</v>
          </cell>
          <cell r="O1820" t="str">
            <v>1 application auto gluing hot</v>
          </cell>
          <cell r="P1820">
            <v>1</v>
          </cell>
          <cell r="Q1820">
            <v>0</v>
          </cell>
          <cell r="R1820" t="str">
            <v/>
          </cell>
          <cell r="X1820">
            <v>0</v>
          </cell>
          <cell r="Y1820">
            <v>637.39200000000005</v>
          </cell>
          <cell r="Z1820">
            <v>958.65000000000009</v>
          </cell>
          <cell r="AA1820">
            <v>1596.0420000000001</v>
          </cell>
          <cell r="AD1820">
            <v>0</v>
          </cell>
          <cell r="AE1820">
            <v>637.39200000000005</v>
          </cell>
          <cell r="AF1820">
            <v>958.65000000000009</v>
          </cell>
        </row>
        <row r="1821">
          <cell r="M1821" t="str">
            <v>PotCol</v>
          </cell>
          <cell r="N1821" t="str">
            <v>Potence d'encollage</v>
          </cell>
          <cell r="O1821" t="str">
            <v>Gluing bracket</v>
          </cell>
          <cell r="P1821">
            <v>1</v>
          </cell>
          <cell r="Q1821">
            <v>0</v>
          </cell>
          <cell r="R1821" t="str">
            <v/>
          </cell>
          <cell r="X1821">
            <v>115.53885</v>
          </cell>
          <cell r="Y1821">
            <v>747.37949999999989</v>
          </cell>
          <cell r="Z1821">
            <v>669.58321199976433</v>
          </cell>
          <cell r="AA1821">
            <v>1532.5015619997644</v>
          </cell>
          <cell r="AD1821">
            <v>115.53885</v>
          </cell>
          <cell r="AE1821">
            <v>747.37949999999989</v>
          </cell>
          <cell r="AF1821">
            <v>669.58321199976433</v>
          </cell>
        </row>
        <row r="1822">
          <cell r="M1822" t="str">
            <v>SupGoulotColle</v>
          </cell>
          <cell r="N1822" t="str">
            <v>Support de goulottage pour faisceaux colle (au Mt)</v>
          </cell>
          <cell r="O1822" t="str">
            <v>Support for cable channel specific for glue</v>
          </cell>
          <cell r="P1822">
            <v>6</v>
          </cell>
          <cell r="Q1822">
            <v>0</v>
          </cell>
          <cell r="R1822" t="str">
            <v/>
          </cell>
          <cell r="X1822">
            <v>0</v>
          </cell>
          <cell r="Y1822">
            <v>0</v>
          </cell>
          <cell r="Z1822">
            <v>0</v>
          </cell>
          <cell r="AA1822">
            <v>0</v>
          </cell>
          <cell r="AD1822">
            <v>0</v>
          </cell>
          <cell r="AE1822">
            <v>0</v>
          </cell>
          <cell r="AF1822">
            <v>0</v>
          </cell>
        </row>
        <row r="1823">
          <cell r="M1823" t="str">
            <v>Plate1000</v>
          </cell>
          <cell r="N1823" t="str">
            <v>Platelage H=800 à 1200 au m²</v>
          </cell>
          <cell r="O1823" t="str">
            <v>Decking H=800 to 1200 per m²</v>
          </cell>
          <cell r="P1823">
            <v>5</v>
          </cell>
          <cell r="Q1823">
            <v>0</v>
          </cell>
          <cell r="R1823" t="str">
            <v/>
          </cell>
          <cell r="X1823">
            <v>0</v>
          </cell>
          <cell r="Y1823">
            <v>0</v>
          </cell>
          <cell r="Z1823">
            <v>0</v>
          </cell>
          <cell r="AA1823">
            <v>0</v>
          </cell>
          <cell r="AD1823">
            <v>0</v>
          </cell>
          <cell r="AE1823">
            <v>0</v>
          </cell>
          <cell r="AF1823">
            <v>0</v>
          </cell>
        </row>
        <row r="1824">
          <cell r="M1824" t="str">
            <v>EscalDroit</v>
          </cell>
          <cell r="N1824" t="str">
            <v>Escalier droit largeur 800 au m en hauteur</v>
          </cell>
          <cell r="O1824" t="str">
            <v>Straight staircase width 800 to m in height</v>
          </cell>
          <cell r="P1824">
            <v>1.2</v>
          </cell>
          <cell r="Q1824">
            <v>0</v>
          </cell>
          <cell r="R1824" t="str">
            <v/>
          </cell>
          <cell r="X1824">
            <v>0</v>
          </cell>
          <cell r="Y1824">
            <v>0</v>
          </cell>
          <cell r="Z1824">
            <v>0</v>
          </cell>
          <cell r="AA1824">
            <v>0</v>
          </cell>
          <cell r="AD1824">
            <v>0</v>
          </cell>
          <cell r="AE1824">
            <v>0</v>
          </cell>
          <cell r="AF1824">
            <v>0</v>
          </cell>
        </row>
        <row r="1825">
          <cell r="M1825" t="str">
            <v>CoffretOpeIHM_TP700</v>
          </cell>
          <cell r="N1825" t="str">
            <v>Coffret IHM TP700</v>
          </cell>
          <cell r="O1825" t="str">
            <v>IHM TP700 power box</v>
          </cell>
          <cell r="P1825">
            <v>1</v>
          </cell>
          <cell r="Q1825">
            <v>0</v>
          </cell>
          <cell r="R1825" t="str">
            <v/>
          </cell>
          <cell r="X1825">
            <v>434.93624999999997</v>
          </cell>
          <cell r="Y1825">
            <v>1218.5775000000001</v>
          </cell>
          <cell r="Z1825">
            <v>1109.5830299994107</v>
          </cell>
          <cell r="AA1825">
            <v>2763.0967799994105</v>
          </cell>
          <cell r="AD1825">
            <v>434.93624999999997</v>
          </cell>
          <cell r="AE1825">
            <v>1218.5775000000001</v>
          </cell>
          <cell r="AF1825">
            <v>1109.5830299994107</v>
          </cell>
        </row>
        <row r="1826">
          <cell r="M1826">
            <v>0</v>
          </cell>
          <cell r="N1826">
            <v>0</v>
          </cell>
          <cell r="O1826" t="str">
            <v/>
          </cell>
          <cell r="P1826">
            <v>0</v>
          </cell>
          <cell r="Q1826">
            <v>0</v>
          </cell>
          <cell r="R1826">
            <v>0</v>
          </cell>
          <cell r="AA1826">
            <v>0</v>
          </cell>
          <cell r="AD1826" t="e">
            <v>#DIV/0!</v>
          </cell>
          <cell r="AE1826" t="e">
            <v>#DIV/0!</v>
          </cell>
          <cell r="AF1826" t="e">
            <v>#DIV/0!</v>
          </cell>
        </row>
        <row r="1827">
          <cell r="M1827">
            <v>0</v>
          </cell>
          <cell r="N1827">
            <v>0</v>
          </cell>
          <cell r="O1827" t="str">
            <v/>
          </cell>
          <cell r="P1827">
            <v>1</v>
          </cell>
          <cell r="Q1827">
            <v>0</v>
          </cell>
          <cell r="R1827">
            <v>0</v>
          </cell>
          <cell r="AA1827">
            <v>0</v>
          </cell>
          <cell r="AD1827">
            <v>0</v>
          </cell>
          <cell r="AE1827">
            <v>0</v>
          </cell>
          <cell r="AF1827">
            <v>0</v>
          </cell>
        </row>
        <row r="1828">
          <cell r="M1828" t="str">
            <v>ProtDepalAuto1pot</v>
          </cell>
          <cell r="N1828" t="str">
            <v>Ensemble protection poste dépal. auto 1 poteau</v>
          </cell>
          <cell r="O1828" t="str">
            <v>protection set autom. Depalletizing station 1 Pillar</v>
          </cell>
          <cell r="P1828">
            <v>1</v>
          </cell>
          <cell r="Q1828">
            <v>0</v>
          </cell>
          <cell r="R1828" t="str">
            <v/>
          </cell>
          <cell r="X1828">
            <v>0</v>
          </cell>
          <cell r="Y1828">
            <v>0</v>
          </cell>
          <cell r="Z1828">
            <v>0</v>
          </cell>
          <cell r="AA1828">
            <v>0</v>
          </cell>
          <cell r="AD1828">
            <v>0</v>
          </cell>
          <cell r="AE1828">
            <v>0</v>
          </cell>
          <cell r="AF1828">
            <v>0</v>
          </cell>
        </row>
        <row r="1829">
          <cell r="M1829" t="str">
            <v>ProtDepalAuto2pot</v>
          </cell>
          <cell r="N1829" t="str">
            <v>Ensemble protection poste dépal. auto 2 poteaux</v>
          </cell>
          <cell r="O1829" t="str">
            <v>protection set autom. Depalletizing station 2 Pillars</v>
          </cell>
          <cell r="P1829">
            <v>1</v>
          </cell>
          <cell r="Q1829">
            <v>0</v>
          </cell>
          <cell r="R1829" t="str">
            <v/>
          </cell>
          <cell r="X1829">
            <v>0</v>
          </cell>
          <cell r="Y1829">
            <v>0</v>
          </cell>
          <cell r="Z1829">
            <v>0</v>
          </cell>
          <cell r="AA1829">
            <v>0</v>
          </cell>
          <cell r="AD1829">
            <v>0</v>
          </cell>
          <cell r="AE1829">
            <v>0</v>
          </cell>
          <cell r="AF1829">
            <v>0</v>
          </cell>
        </row>
        <row r="1830">
          <cell r="M1830" t="str">
            <v>RehClaiedepal300</v>
          </cell>
          <cell r="N1830" t="str">
            <v xml:space="preserve">Réhausse claies dépal h 300 </v>
          </cell>
          <cell r="O1830" t="str">
            <v xml:space="preserve">300 high unloading platform for containers </v>
          </cell>
          <cell r="P1830">
            <v>1</v>
          </cell>
          <cell r="Q1830">
            <v>0</v>
          </cell>
          <cell r="R1830" t="str">
            <v/>
          </cell>
          <cell r="X1830">
            <v>0</v>
          </cell>
          <cell r="Y1830">
            <v>0</v>
          </cell>
          <cell r="Z1830">
            <v>0</v>
          </cell>
          <cell r="AA1830">
            <v>0</v>
          </cell>
          <cell r="AD1830">
            <v>0</v>
          </cell>
          <cell r="AE1830">
            <v>0</v>
          </cell>
          <cell r="AF1830">
            <v>0</v>
          </cell>
        </row>
        <row r="1831">
          <cell r="M1831" t="str">
            <v>BarImDepal</v>
          </cell>
          <cell r="N1831" t="str">
            <v>Barrière immatérielle - poste de dépalettisation</v>
          </cell>
          <cell r="O1831" t="str">
            <v>Light barrier - depalletizing station</v>
          </cell>
          <cell r="P1831">
            <v>1</v>
          </cell>
          <cell r="Q1831">
            <v>0</v>
          </cell>
          <cell r="R1831" t="str">
            <v/>
          </cell>
          <cell r="X1831">
            <v>108.78052500000001</v>
          </cell>
          <cell r="Y1831">
            <v>327.66300000000001</v>
          </cell>
          <cell r="Z1831">
            <v>347.91660599988217</v>
          </cell>
          <cell r="AA1831">
            <v>784.36013099988213</v>
          </cell>
          <cell r="AD1831">
            <v>108.78052500000001</v>
          </cell>
          <cell r="AE1831">
            <v>327.66300000000001</v>
          </cell>
          <cell r="AF1831">
            <v>347.91660599988217</v>
          </cell>
        </row>
        <row r="1832">
          <cell r="M1832" t="str">
            <v>PPlaser</v>
          </cell>
          <cell r="N1832" t="str">
            <v>Détecteur laser de présence pièce</v>
          </cell>
          <cell r="O1832" t="str">
            <v xml:space="preserve">Parts presence laser sensor </v>
          </cell>
          <cell r="P1832">
            <v>2</v>
          </cell>
          <cell r="Q1832">
            <v>0</v>
          </cell>
          <cell r="R1832" t="str">
            <v/>
          </cell>
          <cell r="X1832">
            <v>38.212650000000004</v>
          </cell>
          <cell r="Y1832">
            <v>51.636899999999997</v>
          </cell>
          <cell r="Z1832">
            <v>177.81660599988214</v>
          </cell>
          <cell r="AA1832">
            <v>267.66615599988211</v>
          </cell>
          <cell r="AD1832">
            <v>19.106325000000002</v>
          </cell>
          <cell r="AE1832">
            <v>25.818449999999999</v>
          </cell>
          <cell r="AF1832">
            <v>88.908302999941071</v>
          </cell>
        </row>
        <row r="1833">
          <cell r="M1833" t="str">
            <v>RehClaiedepal300</v>
          </cell>
          <cell r="N1833" t="str">
            <v xml:space="preserve">Réhausse claies dépal h 300 </v>
          </cell>
          <cell r="O1833" t="str">
            <v xml:space="preserve">300 high unloading platform for containers </v>
          </cell>
          <cell r="P1833">
            <v>1</v>
          </cell>
          <cell r="Q1833">
            <v>0</v>
          </cell>
          <cell r="R1833" t="str">
            <v>02</v>
          </cell>
          <cell r="X1833">
            <v>0</v>
          </cell>
          <cell r="Y1833">
            <v>0</v>
          </cell>
          <cell r="Z1833">
            <v>0</v>
          </cell>
          <cell r="AA1833">
            <v>0</v>
          </cell>
          <cell r="AD1833">
            <v>0</v>
          </cell>
          <cell r="AE1833">
            <v>0</v>
          </cell>
          <cell r="AF1833">
            <v>0</v>
          </cell>
        </row>
        <row r="1834">
          <cell r="M1834" t="str">
            <v>BarImDepal</v>
          </cell>
          <cell r="N1834" t="str">
            <v>Barrière immatérielle - poste de dépalettisation</v>
          </cell>
          <cell r="O1834" t="str">
            <v>Light barrier - depalletizing station</v>
          </cell>
          <cell r="P1834">
            <v>1</v>
          </cell>
          <cell r="Q1834">
            <v>0</v>
          </cell>
          <cell r="R1834" t="str">
            <v>02</v>
          </cell>
          <cell r="X1834">
            <v>108.78052500000001</v>
          </cell>
          <cell r="Y1834">
            <v>327.66300000000001</v>
          </cell>
          <cell r="Z1834">
            <v>347.91660599988217</v>
          </cell>
          <cell r="AA1834">
            <v>784.36013099988213</v>
          </cell>
          <cell r="AD1834">
            <v>108.78052500000001</v>
          </cell>
          <cell r="AE1834">
            <v>327.66300000000001</v>
          </cell>
          <cell r="AF1834">
            <v>347.91660599988217</v>
          </cell>
        </row>
        <row r="1835">
          <cell r="M1835" t="str">
            <v>PPlaser</v>
          </cell>
          <cell r="N1835" t="str">
            <v>Détecteur laser de présence pièce</v>
          </cell>
          <cell r="O1835" t="str">
            <v xml:space="preserve">Parts presence laser sensor </v>
          </cell>
          <cell r="P1835">
            <v>2</v>
          </cell>
          <cell r="Q1835">
            <v>0</v>
          </cell>
          <cell r="R1835" t="str">
            <v>02</v>
          </cell>
          <cell r="X1835">
            <v>38.212650000000004</v>
          </cell>
          <cell r="Y1835">
            <v>51.636899999999997</v>
          </cell>
          <cell r="Z1835">
            <v>177.81660599988214</v>
          </cell>
          <cell r="AA1835">
            <v>267.66615599988211</v>
          </cell>
          <cell r="AD1835">
            <v>19.106325000000002</v>
          </cell>
          <cell r="AE1835">
            <v>25.818449999999999</v>
          </cell>
          <cell r="AF1835">
            <v>88.908302999941071</v>
          </cell>
        </row>
        <row r="1836">
          <cell r="M1836" t="str">
            <v>PupCariste</v>
          </cell>
          <cell r="N1836" t="str">
            <v>Pupitre Cariste</v>
          </cell>
          <cell r="O1836" t="str">
            <v>Operator's desk</v>
          </cell>
          <cell r="P1836">
            <v>1</v>
          </cell>
          <cell r="Q1836">
            <v>0</v>
          </cell>
          <cell r="R1836" t="str">
            <v/>
          </cell>
          <cell r="X1836">
            <v>156.1455</v>
          </cell>
          <cell r="Y1836">
            <v>626.20949999999993</v>
          </cell>
          <cell r="Z1836">
            <v>669.58321199976433</v>
          </cell>
          <cell r="AA1836">
            <v>1451.9382119997642</v>
          </cell>
          <cell r="AD1836">
            <v>156.1455</v>
          </cell>
          <cell r="AE1836">
            <v>626.20949999999993</v>
          </cell>
          <cell r="AF1836">
            <v>669.58321199976433</v>
          </cell>
        </row>
        <row r="1837">
          <cell r="M1837" t="str">
            <v>CallBox</v>
          </cell>
          <cell r="N1837" t="str">
            <v>Call Box</v>
          </cell>
          <cell r="O1837" t="str">
            <v>Call Box</v>
          </cell>
          <cell r="P1837">
            <v>2</v>
          </cell>
          <cell r="Q1837">
            <v>0</v>
          </cell>
          <cell r="R1837" t="str">
            <v/>
          </cell>
          <cell r="X1837">
            <v>56.208600000000004</v>
          </cell>
          <cell r="Y1837">
            <v>182.76300000000001</v>
          </cell>
          <cell r="Z1837">
            <v>374.16660599988217</v>
          </cell>
          <cell r="AA1837">
            <v>613.13820599988219</v>
          </cell>
          <cell r="AD1837">
            <v>28.104300000000002</v>
          </cell>
          <cell r="AE1837">
            <v>91.381500000000003</v>
          </cell>
          <cell r="AF1837">
            <v>187.08330299994108</v>
          </cell>
        </row>
        <row r="1838">
          <cell r="M1838" t="str">
            <v>PartFixeBatiPnAut</v>
          </cell>
          <cell r="N1838" t="str">
            <v>Part fixe pour bâti de plateau sans PN et AUT</v>
          </cell>
          <cell r="O1838" t="str">
            <v>Base pour bâti de plateau sans PN et AUT</v>
          </cell>
          <cell r="P1838">
            <v>1</v>
          </cell>
          <cell r="Q1838" t="str">
            <v>FESTO commun avec OP60, OP65, OP67</v>
          </cell>
          <cell r="R1838" t="str">
            <v/>
          </cell>
          <cell r="X1838">
            <v>130.51237500000002</v>
          </cell>
          <cell r="Y1838">
            <v>1322.2860000000001</v>
          </cell>
          <cell r="Z1838">
            <v>606.47910599988211</v>
          </cell>
          <cell r="AA1838">
            <v>2059.2774809998823</v>
          </cell>
          <cell r="AD1838">
            <v>130.51237500000002</v>
          </cell>
          <cell r="AE1838">
            <v>1322.2860000000001</v>
          </cell>
          <cell r="AF1838">
            <v>606.47910599988211</v>
          </cell>
        </row>
        <row r="1839">
          <cell r="M1839" t="str">
            <v>Raccord_BI_Isolee</v>
          </cell>
          <cell r="N1839" t="str">
            <v>Raccordement pour une Barrière Immatérielle Isolée</v>
          </cell>
          <cell r="O1839" t="str">
            <v>Connection for an Isolated Light Curtain</v>
          </cell>
          <cell r="P1839">
            <v>2</v>
          </cell>
          <cell r="Q1839">
            <v>0</v>
          </cell>
          <cell r="R1839" t="str">
            <v/>
          </cell>
          <cell r="X1839">
            <v>224.11304999999999</v>
          </cell>
          <cell r="Y1839">
            <v>200.82300000000001</v>
          </cell>
          <cell r="Z1839">
            <v>485.83321199976433</v>
          </cell>
          <cell r="AA1839">
            <v>910.76926199976435</v>
          </cell>
          <cell r="AD1839">
            <v>112.05652499999999</v>
          </cell>
          <cell r="AE1839">
            <v>100.4115</v>
          </cell>
          <cell r="AF1839">
            <v>242.91660599988217</v>
          </cell>
        </row>
        <row r="1840">
          <cell r="M1840">
            <v>0</v>
          </cell>
          <cell r="N1840">
            <v>0</v>
          </cell>
          <cell r="O1840" t="str">
            <v/>
          </cell>
          <cell r="P1840">
            <v>0</v>
          </cell>
          <cell r="Q1840">
            <v>0</v>
          </cell>
          <cell r="R1840">
            <v>0</v>
          </cell>
          <cell r="AA1840">
            <v>0</v>
          </cell>
          <cell r="AD1840" t="e">
            <v>#DIV/0!</v>
          </cell>
          <cell r="AE1840" t="e">
            <v>#DIV/0!</v>
          </cell>
          <cell r="AF1840" t="e">
            <v>#DIV/0!</v>
          </cell>
        </row>
        <row r="1841">
          <cell r="M1841">
            <v>0</v>
          </cell>
          <cell r="N1841">
            <v>0</v>
          </cell>
          <cell r="O1841" t="str">
            <v/>
          </cell>
          <cell r="P1841">
            <v>1</v>
          </cell>
          <cell r="Q1841">
            <v>0</v>
          </cell>
          <cell r="R1841">
            <v>0</v>
          </cell>
          <cell r="AA1841">
            <v>0</v>
          </cell>
          <cell r="AD1841">
            <v>0</v>
          </cell>
          <cell r="AE1841">
            <v>0</v>
          </cell>
          <cell r="AF1841">
            <v>0</v>
          </cell>
        </row>
        <row r="1842">
          <cell r="M1842" t="str">
            <v>Reh1000</v>
          </cell>
          <cell r="N1842" t="str">
            <v>Réhausse robot h&lt;1000mm</v>
          </cell>
          <cell r="O1842" t="str">
            <v>Robot extension h&lt;1000mm</v>
          </cell>
          <cell r="P1842">
            <v>1</v>
          </cell>
          <cell r="Q1842">
            <v>0</v>
          </cell>
          <cell r="R1842" t="str">
            <v/>
          </cell>
          <cell r="X1842">
            <v>0</v>
          </cell>
          <cell r="Y1842">
            <v>29.809500000000003</v>
          </cell>
          <cell r="Z1842">
            <v>10.5</v>
          </cell>
          <cell r="AA1842">
            <v>40.3095</v>
          </cell>
          <cell r="AD1842">
            <v>0</v>
          </cell>
          <cell r="AE1842">
            <v>29.809500000000003</v>
          </cell>
          <cell r="AF1842">
            <v>10.5</v>
          </cell>
        </row>
        <row r="1843">
          <cell r="M1843" t="str">
            <v>Robotnu7</v>
          </cell>
          <cell r="N1843" t="str">
            <v>Robot nu bras 3,00m / 210 Kg</v>
          </cell>
          <cell r="O1843" t="str">
            <v>Robot bare arm 3.00m / 210 Kg</v>
          </cell>
          <cell r="P1843">
            <v>1</v>
          </cell>
          <cell r="Q1843">
            <v>0</v>
          </cell>
          <cell r="R1843" t="str">
            <v/>
          </cell>
          <cell r="X1843">
            <v>0</v>
          </cell>
          <cell r="Y1843">
            <v>0</v>
          </cell>
          <cell r="Z1843">
            <v>0</v>
          </cell>
          <cell r="AA1843">
            <v>0</v>
          </cell>
          <cell r="AD1843">
            <v>0</v>
          </cell>
          <cell r="AE1843">
            <v>0</v>
          </cell>
          <cell r="AF1843">
            <v>0</v>
          </cell>
        </row>
        <row r="1844">
          <cell r="M1844" t="str">
            <v>Robotintégration-V11</v>
          </cell>
          <cell r="N1844" t="str">
            <v>Intégration robot + baie sur site -V11</v>
          </cell>
          <cell r="O1844" t="str">
            <v>Robot + bay integration on site -V11</v>
          </cell>
          <cell r="P1844">
            <v>1</v>
          </cell>
          <cell r="Q1844">
            <v>0</v>
          </cell>
          <cell r="R1844" t="str">
            <v/>
          </cell>
          <cell r="X1844">
            <v>272.35057499999999</v>
          </cell>
          <cell r="Y1844">
            <v>862.84800000000007</v>
          </cell>
          <cell r="Z1844">
            <v>1585.7331209995875</v>
          </cell>
          <cell r="AA1844">
            <v>2720.9316959995876</v>
          </cell>
          <cell r="AD1844">
            <v>272.35057499999999</v>
          </cell>
          <cell r="AE1844">
            <v>862.84800000000007</v>
          </cell>
          <cell r="AF1844">
            <v>1585.7331209995875</v>
          </cell>
        </row>
        <row r="1845">
          <cell r="M1845" t="str">
            <v>EPF</v>
          </cell>
          <cell r="N1845" t="str">
            <v>Applicatif Robot EPF</v>
          </cell>
          <cell r="O1845" t="str">
            <v xml:space="preserve"> EPF robot application</v>
          </cell>
          <cell r="P1845">
            <v>1</v>
          </cell>
          <cell r="Q1845">
            <v>0</v>
          </cell>
          <cell r="R1845" t="str">
            <v/>
          </cell>
          <cell r="X1845">
            <v>40.949999999999996</v>
          </cell>
          <cell r="Y1845">
            <v>72.995999999999995</v>
          </cell>
          <cell r="Z1845">
            <v>78.75</v>
          </cell>
          <cell r="AA1845">
            <v>192.696</v>
          </cell>
          <cell r="AD1845">
            <v>40.949999999999996</v>
          </cell>
          <cell r="AE1845">
            <v>72.995999999999995</v>
          </cell>
          <cell r="AF1845">
            <v>78.75</v>
          </cell>
        </row>
        <row r="1846">
          <cell r="M1846" t="str">
            <v>TrajPalDepal</v>
          </cell>
          <cell r="N1846" t="str">
            <v>Trajectoire de PAL et/ou DEPAL</v>
          </cell>
          <cell r="O1846" t="str">
            <v>Load/unloading trajectory</v>
          </cell>
          <cell r="P1846">
            <v>2</v>
          </cell>
          <cell r="Q1846" t="str">
            <v>Dans les deux claies</v>
          </cell>
          <cell r="R1846" t="str">
            <v/>
          </cell>
          <cell r="X1846">
            <v>23.936850000000007</v>
          </cell>
          <cell r="Y1846">
            <v>0</v>
          </cell>
          <cell r="Z1846">
            <v>55.166642399952849</v>
          </cell>
          <cell r="AA1846">
            <v>79.103492399952856</v>
          </cell>
          <cell r="AD1846">
            <v>11.968425000000003</v>
          </cell>
          <cell r="AE1846">
            <v>0</v>
          </cell>
          <cell r="AF1846">
            <v>27.583321199976425</v>
          </cell>
        </row>
        <row r="1847">
          <cell r="M1847" t="str">
            <v>TrajMan</v>
          </cell>
          <cell r="N1847" t="str">
            <v>Trajectoire de manutention</v>
          </cell>
          <cell r="O1847" t="str">
            <v>Handling path</v>
          </cell>
          <cell r="P1847">
            <v>1</v>
          </cell>
          <cell r="Q1847" t="str">
            <v>Dépose OP67</v>
          </cell>
          <cell r="R1847" t="str">
            <v/>
          </cell>
          <cell r="X1847">
            <v>0</v>
          </cell>
          <cell r="Y1847">
            <v>0</v>
          </cell>
          <cell r="Z1847">
            <v>0</v>
          </cell>
          <cell r="AA1847">
            <v>0</v>
          </cell>
          <cell r="AD1847">
            <v>0</v>
          </cell>
          <cell r="AE1847">
            <v>0</v>
          </cell>
          <cell r="AF1847">
            <v>0</v>
          </cell>
        </row>
        <row r="1848">
          <cell r="M1848" t="str">
            <v>TrajMan</v>
          </cell>
          <cell r="N1848" t="str">
            <v>Trajectoire de manutention</v>
          </cell>
          <cell r="O1848" t="str">
            <v>Handling path</v>
          </cell>
          <cell r="P1848">
            <v>2</v>
          </cell>
          <cell r="Q1848" t="str">
            <v>Prise OP67 Dépose OP70</v>
          </cell>
          <cell r="R1848" t="str">
            <v/>
          </cell>
          <cell r="X1848">
            <v>0</v>
          </cell>
          <cell r="Y1848">
            <v>0</v>
          </cell>
          <cell r="Z1848">
            <v>0</v>
          </cell>
          <cell r="AA1848">
            <v>0</v>
          </cell>
          <cell r="AD1848">
            <v>0</v>
          </cell>
          <cell r="AE1848">
            <v>0</v>
          </cell>
          <cell r="AF1848">
            <v>0</v>
          </cell>
        </row>
        <row r="1849">
          <cell r="M1849" t="str">
            <v>TrajColle</v>
          </cell>
          <cell r="N1849" t="str">
            <v>Trajectoire d'encollage</v>
          </cell>
          <cell r="O1849" t="str">
            <v>Glueing path</v>
          </cell>
          <cell r="P1849">
            <v>1</v>
          </cell>
          <cell r="Q1849">
            <v>0</v>
          </cell>
          <cell r="R1849" t="str">
            <v/>
          </cell>
          <cell r="X1849">
            <v>0</v>
          </cell>
          <cell r="Y1849">
            <v>0</v>
          </cell>
          <cell r="Z1849">
            <v>0</v>
          </cell>
          <cell r="AA1849">
            <v>0</v>
          </cell>
          <cell r="AD1849">
            <v>0</v>
          </cell>
          <cell r="AE1849">
            <v>0</v>
          </cell>
          <cell r="AF1849">
            <v>0</v>
          </cell>
        </row>
        <row r="1850">
          <cell r="M1850" t="str">
            <v>EchCodeTraj</v>
          </cell>
          <cell r="N1850" t="str">
            <v>Echange Code Trajectoire avec baie robot</v>
          </cell>
          <cell r="O1850" t="str">
            <v>Exchange of Trajectory Code with robot bay</v>
          </cell>
          <cell r="P1850">
            <v>5</v>
          </cell>
          <cell r="Q1850">
            <v>0</v>
          </cell>
          <cell r="R1850" t="str">
            <v/>
          </cell>
          <cell r="X1850">
            <v>59.0625</v>
          </cell>
          <cell r="Y1850">
            <v>0</v>
          </cell>
          <cell r="Z1850">
            <v>379.27066649967588</v>
          </cell>
          <cell r="AA1850">
            <v>438.33316649967588</v>
          </cell>
          <cell r="AD1850">
            <v>11.8125</v>
          </cell>
          <cell r="AE1850">
            <v>0</v>
          </cell>
          <cell r="AF1850">
            <v>75.854133299935171</v>
          </cell>
        </row>
        <row r="1851">
          <cell r="M1851" t="str">
            <v>HEtudAUT</v>
          </cell>
          <cell r="N1851" t="str">
            <v>Une heure d'études automatismes</v>
          </cell>
          <cell r="O1851" t="str">
            <v>One hour of automation studies</v>
          </cell>
          <cell r="P1851">
            <v>1</v>
          </cell>
          <cell r="Q1851" t="str">
            <v>Complement Hetude AF+Marguerite+Prog</v>
          </cell>
          <cell r="R1851" t="str">
            <v/>
          </cell>
          <cell r="X1851">
            <v>65</v>
          </cell>
          <cell r="Y1851">
            <v>0</v>
          </cell>
          <cell r="Z1851">
            <v>0</v>
          </cell>
          <cell r="AA1851">
            <v>65</v>
          </cell>
          <cell r="AD1851">
            <v>65</v>
          </cell>
          <cell r="AE1851">
            <v>0</v>
          </cell>
          <cell r="AF1851">
            <v>0</v>
          </cell>
        </row>
        <row r="1852">
          <cell r="M1852" t="str">
            <v>VerrineRobot</v>
          </cell>
          <cell r="N1852" t="str">
            <v>Verrine Robot</v>
          </cell>
          <cell r="O1852" t="str">
            <v>To make</v>
          </cell>
          <cell r="P1852">
            <v>1</v>
          </cell>
          <cell r="Q1852">
            <v>0</v>
          </cell>
          <cell r="R1852" t="str">
            <v/>
          </cell>
          <cell r="AA1852">
            <v>0</v>
          </cell>
          <cell r="AD1852">
            <v>0</v>
          </cell>
          <cell r="AE1852">
            <v>0</v>
          </cell>
          <cell r="AF1852">
            <v>0</v>
          </cell>
        </row>
        <row r="1853">
          <cell r="M1853">
            <v>0</v>
          </cell>
          <cell r="N1853">
            <v>0</v>
          </cell>
          <cell r="O1853" t="str">
            <v/>
          </cell>
          <cell r="P1853">
            <v>0</v>
          </cell>
          <cell r="Q1853">
            <v>0</v>
          </cell>
          <cell r="R1853">
            <v>0</v>
          </cell>
          <cell r="AA1853">
            <v>0</v>
          </cell>
          <cell r="AD1853" t="e">
            <v>#DIV/0!</v>
          </cell>
          <cell r="AE1853" t="e">
            <v>#DIV/0!</v>
          </cell>
          <cell r="AF1853" t="e">
            <v>#DIV/0!</v>
          </cell>
        </row>
        <row r="1854">
          <cell r="M1854">
            <v>0</v>
          </cell>
          <cell r="N1854">
            <v>0</v>
          </cell>
          <cell r="O1854" t="str">
            <v/>
          </cell>
          <cell r="P1854">
            <v>1</v>
          </cell>
          <cell r="Q1854">
            <v>0</v>
          </cell>
          <cell r="R1854">
            <v>0</v>
          </cell>
          <cell r="AA1854">
            <v>0</v>
          </cell>
          <cell r="AD1854">
            <v>0</v>
          </cell>
          <cell r="AE1854">
            <v>0</v>
          </cell>
          <cell r="AF1854">
            <v>0</v>
          </cell>
        </row>
        <row r="1855">
          <cell r="M1855" t="str">
            <v>PoutreCentMPRModFrs</v>
          </cell>
          <cell r="N1855" t="str">
            <v>Poutre Centrale pour MPR Modulaire du commerce</v>
          </cell>
          <cell r="O1855" t="str">
            <v>Beam 1 Mt (any diameter) for gripper</v>
          </cell>
          <cell r="P1855">
            <v>1</v>
          </cell>
          <cell r="Q1855">
            <v>0</v>
          </cell>
          <cell r="R1855" t="str">
            <v/>
          </cell>
          <cell r="AA1855">
            <v>0</v>
          </cell>
          <cell r="AD1855">
            <v>0</v>
          </cell>
          <cell r="AE1855">
            <v>0</v>
          </cell>
          <cell r="AF1855">
            <v>0</v>
          </cell>
        </row>
        <row r="1856">
          <cell r="M1856" t="str">
            <v>SuppGrandMPRFrs</v>
          </cell>
          <cell r="N1856" t="str">
            <v>Supplément coût pour un grand préhenseur Commerce</v>
          </cell>
          <cell r="O1856" t="str">
            <v>Additional cost for a large trade gripper</v>
          </cell>
          <cell r="P1856">
            <v>1</v>
          </cell>
          <cell r="Q1856">
            <v>0</v>
          </cell>
          <cell r="R1856" t="str">
            <v/>
          </cell>
          <cell r="AA1856">
            <v>0</v>
          </cell>
          <cell r="AD1856">
            <v>0</v>
          </cell>
          <cell r="AE1856">
            <v>0</v>
          </cell>
          <cell r="AF1856">
            <v>0</v>
          </cell>
        </row>
        <row r="1857">
          <cell r="M1857" t="str">
            <v>BoutPoutreMPRFrs</v>
          </cell>
          <cell r="N1857" t="str">
            <v>Compl fixation bout poutre ou preh double Commerce</v>
          </cell>
          <cell r="O1857" t="str">
            <v>Complement fixing beam end or double gripper trade</v>
          </cell>
          <cell r="P1857">
            <v>1</v>
          </cell>
          <cell r="Q1857">
            <v>0</v>
          </cell>
          <cell r="R1857" t="str">
            <v/>
          </cell>
          <cell r="AA1857">
            <v>0</v>
          </cell>
          <cell r="AD1857">
            <v>0</v>
          </cell>
          <cell r="AE1857">
            <v>0</v>
          </cell>
          <cell r="AF1857">
            <v>0</v>
          </cell>
        </row>
        <row r="1858">
          <cell r="M1858" t="str">
            <v>RefSer40DINPreh</v>
          </cell>
          <cell r="N1858" t="str">
            <v>Serrage 40 DIN Touche + Appui tous types sur Préh</v>
          </cell>
          <cell r="O1858" t="str">
            <v>Clamping 40 DIN Key + All types of support on Preh</v>
          </cell>
          <cell r="P1858">
            <v>4</v>
          </cell>
          <cell r="Q1858" t="str">
            <v>Face A</v>
          </cell>
          <cell r="R1858" t="str">
            <v/>
          </cell>
          <cell r="X1858">
            <v>49.14</v>
          </cell>
          <cell r="Y1858">
            <v>284.0292</v>
          </cell>
          <cell r="Z1858">
            <v>151.20000000000002</v>
          </cell>
          <cell r="AA1858">
            <v>484.36919999999998</v>
          </cell>
          <cell r="AD1858">
            <v>12.285</v>
          </cell>
          <cell r="AE1858">
            <v>71.007300000000001</v>
          </cell>
          <cell r="AF1858">
            <v>37.800000000000004</v>
          </cell>
        </row>
        <row r="1859">
          <cell r="M1859" t="str">
            <v>PilSeulPreh</v>
          </cell>
          <cell r="N1859" t="str">
            <v xml:space="preserve">Pilote fixe sans poteau ou Pilote préhenseur avec </v>
          </cell>
          <cell r="O1859" t="str">
            <v>Fixed pin for gripper</v>
          </cell>
          <cell r="P1859">
            <v>1</v>
          </cell>
          <cell r="Q1859" t="str">
            <v>Face A</v>
          </cell>
          <cell r="R1859" t="str">
            <v/>
          </cell>
          <cell r="X1859">
            <v>0</v>
          </cell>
          <cell r="Y1859">
            <v>0</v>
          </cell>
          <cell r="Z1859">
            <v>0</v>
          </cell>
          <cell r="AA1859">
            <v>0</v>
          </cell>
          <cell r="AD1859">
            <v>0</v>
          </cell>
          <cell r="AE1859">
            <v>0</v>
          </cell>
          <cell r="AF1859">
            <v>0</v>
          </cell>
        </row>
        <row r="1860">
          <cell r="M1860" t="str">
            <v>PPinducPreh</v>
          </cell>
          <cell r="N1860" t="str">
            <v>Détecteur inductif présence pièce sur Préhenseur a</v>
          </cell>
          <cell r="O1860" t="str">
            <v>Inductive part presence detector on Gripper</v>
          </cell>
          <cell r="P1860">
            <v>1</v>
          </cell>
          <cell r="Q1860" t="str">
            <v>Face A</v>
          </cell>
          <cell r="R1860" t="str">
            <v/>
          </cell>
          <cell r="X1860">
            <v>12.285</v>
          </cell>
          <cell r="Y1860">
            <v>37.65825000000001</v>
          </cell>
          <cell r="Z1860">
            <v>9.4500000000000011</v>
          </cell>
          <cell r="AA1860">
            <v>59.393250000000009</v>
          </cell>
          <cell r="AD1860">
            <v>12.285</v>
          </cell>
          <cell r="AE1860">
            <v>37.65825000000001</v>
          </cell>
          <cell r="AF1860">
            <v>9.4500000000000011</v>
          </cell>
        </row>
        <row r="1861">
          <cell r="M1861" t="str">
            <v>DistribPreh</v>
          </cell>
          <cell r="N1861" t="str">
            <v>Distributeur taille 2 sur Préhenseur</v>
          </cell>
          <cell r="O1861" t="str">
            <v>Dispenser size 2 on Gripper</v>
          </cell>
          <cell r="P1861">
            <v>2</v>
          </cell>
          <cell r="Q1861" t="str">
            <v>Face A</v>
          </cell>
          <cell r="R1861" t="str">
            <v/>
          </cell>
          <cell r="X1861">
            <v>24.57</v>
          </cell>
          <cell r="Y1861">
            <v>325.39499999999998</v>
          </cell>
          <cell r="Z1861">
            <v>37.800000000000004</v>
          </cell>
          <cell r="AA1861">
            <v>387.76499999999999</v>
          </cell>
          <cell r="AD1861">
            <v>12.285</v>
          </cell>
          <cell r="AE1861">
            <v>162.69749999999999</v>
          </cell>
          <cell r="AF1861">
            <v>18.900000000000002</v>
          </cell>
        </row>
        <row r="1862">
          <cell r="M1862" t="str">
            <v>RefSer40DINPreh</v>
          </cell>
          <cell r="N1862" t="str">
            <v>Serrage 40 DIN Touche + Appui tous types sur Préh</v>
          </cell>
          <cell r="O1862" t="str">
            <v>Clamping 40 DIN Key + All types of support on Preh</v>
          </cell>
          <cell r="P1862">
            <v>4</v>
          </cell>
          <cell r="Q1862" t="str">
            <v>Face B</v>
          </cell>
          <cell r="R1862" t="str">
            <v>02</v>
          </cell>
          <cell r="X1862">
            <v>49.14</v>
          </cell>
          <cell r="Y1862">
            <v>284.0292</v>
          </cell>
          <cell r="Z1862">
            <v>151.20000000000002</v>
          </cell>
          <cell r="AA1862">
            <v>484.36919999999998</v>
          </cell>
          <cell r="AD1862">
            <v>12.285</v>
          </cell>
          <cell r="AE1862">
            <v>71.007300000000001</v>
          </cell>
          <cell r="AF1862">
            <v>37.800000000000004</v>
          </cell>
        </row>
        <row r="1863">
          <cell r="M1863" t="str">
            <v>PilSeulPreh</v>
          </cell>
          <cell r="N1863" t="str">
            <v xml:space="preserve">Pilote fixe sans poteau ou Pilote préhenseur avec </v>
          </cell>
          <cell r="O1863" t="str">
            <v>Fixed pin for gripper</v>
          </cell>
          <cell r="P1863">
            <v>1</v>
          </cell>
          <cell r="Q1863" t="str">
            <v>Face B</v>
          </cell>
          <cell r="R1863" t="str">
            <v>02</v>
          </cell>
          <cell r="X1863">
            <v>0</v>
          </cell>
          <cell r="Y1863">
            <v>0</v>
          </cell>
          <cell r="Z1863">
            <v>0</v>
          </cell>
          <cell r="AA1863">
            <v>0</v>
          </cell>
          <cell r="AD1863">
            <v>0</v>
          </cell>
          <cell r="AE1863">
            <v>0</v>
          </cell>
          <cell r="AF1863">
            <v>0</v>
          </cell>
        </row>
        <row r="1864">
          <cell r="M1864" t="str">
            <v>PPinducPreh</v>
          </cell>
          <cell r="N1864" t="str">
            <v>Détecteur inductif présence pièce sur Préhenseur a</v>
          </cell>
          <cell r="O1864" t="str">
            <v>Inductive part presence detector on Gripper</v>
          </cell>
          <cell r="P1864">
            <v>1</v>
          </cell>
          <cell r="Q1864" t="str">
            <v>Face B</v>
          </cell>
          <cell r="R1864" t="str">
            <v>02</v>
          </cell>
          <cell r="X1864">
            <v>12.285</v>
          </cell>
          <cell r="Y1864">
            <v>37.65825000000001</v>
          </cell>
          <cell r="Z1864">
            <v>9.4500000000000011</v>
          </cell>
          <cell r="AA1864">
            <v>59.393250000000009</v>
          </cell>
          <cell r="AD1864">
            <v>12.285</v>
          </cell>
          <cell r="AE1864">
            <v>37.65825000000001</v>
          </cell>
          <cell r="AF1864">
            <v>9.4500000000000011</v>
          </cell>
        </row>
        <row r="1865">
          <cell r="M1865" t="str">
            <v>DistribPreh</v>
          </cell>
          <cell r="N1865" t="str">
            <v>Distributeur taille 2 sur Préhenseur</v>
          </cell>
          <cell r="O1865" t="str">
            <v>Dispenser size 2 on Gripper</v>
          </cell>
          <cell r="P1865">
            <v>2</v>
          </cell>
          <cell r="Q1865" t="str">
            <v>Face B</v>
          </cell>
          <cell r="R1865" t="str">
            <v>02</v>
          </cell>
          <cell r="X1865">
            <v>24.57</v>
          </cell>
          <cell r="Y1865">
            <v>325.39499999999998</v>
          </cell>
          <cell r="Z1865">
            <v>37.800000000000004</v>
          </cell>
          <cell r="AA1865">
            <v>387.76499999999999</v>
          </cell>
          <cell r="AD1865">
            <v>12.285</v>
          </cell>
          <cell r="AE1865">
            <v>162.69749999999999</v>
          </cell>
          <cell r="AF1865">
            <v>18.900000000000002</v>
          </cell>
        </row>
        <row r="1866">
          <cell r="M1866" t="str">
            <v>AppuiDrageoir</v>
          </cell>
          <cell r="N1866" t="str">
            <v xml:space="preserve">Appui seul ou drageoir seul (toutes largeurs) </v>
          </cell>
          <cell r="O1866" t="str">
            <v xml:space="preserve">support only or sucker only (all widths) </v>
          </cell>
          <cell r="P1866">
            <v>4</v>
          </cell>
          <cell r="Q1866" t="str">
            <v>Face A</v>
          </cell>
          <cell r="R1866" t="str">
            <v/>
          </cell>
          <cell r="X1866">
            <v>0</v>
          </cell>
          <cell r="Y1866">
            <v>0</v>
          </cell>
          <cell r="Z1866">
            <v>0</v>
          </cell>
          <cell r="AA1866">
            <v>0</v>
          </cell>
          <cell r="AD1866">
            <v>0</v>
          </cell>
          <cell r="AE1866">
            <v>0</v>
          </cell>
          <cell r="AF1866">
            <v>0</v>
          </cell>
        </row>
        <row r="1867">
          <cell r="M1867" t="str">
            <v>AppuiDrageoir</v>
          </cell>
          <cell r="N1867" t="str">
            <v xml:space="preserve">Appui seul ou drageoir seul (toutes largeurs) </v>
          </cell>
          <cell r="O1867" t="str">
            <v xml:space="preserve">support only or sucker only (all widths) </v>
          </cell>
          <cell r="P1867">
            <v>4</v>
          </cell>
          <cell r="Q1867" t="str">
            <v>Face B</v>
          </cell>
          <cell r="R1867" t="str">
            <v>02</v>
          </cell>
          <cell r="X1867">
            <v>0</v>
          </cell>
          <cell r="Y1867">
            <v>0</v>
          </cell>
          <cell r="Z1867">
            <v>0</v>
          </cell>
          <cell r="AA1867">
            <v>0</v>
          </cell>
          <cell r="AD1867">
            <v>0</v>
          </cell>
          <cell r="AE1867">
            <v>0</v>
          </cell>
          <cell r="AF1867">
            <v>0</v>
          </cell>
        </row>
        <row r="1868">
          <cell r="M1868" t="str">
            <v>PilMobPreh</v>
          </cell>
          <cell r="N1868" t="str">
            <v>Pilote escamotable sur Préhenseur avec antenne sup</v>
          </cell>
          <cell r="O1868" t="str">
            <v>Retractable pin on Gripper</v>
          </cell>
          <cell r="P1868">
            <v>2</v>
          </cell>
          <cell r="Q1868" t="str">
            <v>Face A</v>
          </cell>
          <cell r="R1868" t="str">
            <v/>
          </cell>
          <cell r="X1868">
            <v>24.57</v>
          </cell>
          <cell r="Y1868">
            <v>142.0146</v>
          </cell>
          <cell r="Z1868">
            <v>75.600000000000009</v>
          </cell>
          <cell r="AA1868">
            <v>242.18459999999999</v>
          </cell>
          <cell r="AD1868">
            <v>12.285</v>
          </cell>
          <cell r="AE1868">
            <v>71.007300000000001</v>
          </cell>
          <cell r="AF1868">
            <v>37.800000000000004</v>
          </cell>
        </row>
        <row r="1869">
          <cell r="M1869" t="str">
            <v>PilMobPreh</v>
          </cell>
          <cell r="N1869" t="str">
            <v>Pilote escamotable sur Préhenseur avec antenne sup</v>
          </cell>
          <cell r="O1869" t="str">
            <v>Retractable pin on Gripper</v>
          </cell>
          <cell r="P1869">
            <v>2</v>
          </cell>
          <cell r="Q1869" t="str">
            <v>Face B</v>
          </cell>
          <cell r="R1869" t="str">
            <v>02</v>
          </cell>
          <cell r="X1869">
            <v>24.57</v>
          </cell>
          <cell r="Y1869">
            <v>142.0146</v>
          </cell>
          <cell r="Z1869">
            <v>75.600000000000009</v>
          </cell>
          <cell r="AA1869">
            <v>242.18459999999999</v>
          </cell>
          <cell r="AD1869">
            <v>12.285</v>
          </cell>
          <cell r="AE1869">
            <v>71.007300000000001</v>
          </cell>
          <cell r="AF1869">
            <v>37.800000000000004</v>
          </cell>
        </row>
        <row r="1870">
          <cell r="M1870" t="str">
            <v>Aval</v>
          </cell>
          <cell r="N1870" t="str">
            <v>Avaloir</v>
          </cell>
          <cell r="O1870" t="str">
            <v>Guide</v>
          </cell>
          <cell r="P1870">
            <v>5</v>
          </cell>
          <cell r="Q1870" t="str">
            <v>Face A</v>
          </cell>
          <cell r="R1870" t="str">
            <v/>
          </cell>
          <cell r="X1870">
            <v>0</v>
          </cell>
          <cell r="Y1870">
            <v>0</v>
          </cell>
          <cell r="Z1870">
            <v>0</v>
          </cell>
          <cell r="AA1870">
            <v>0</v>
          </cell>
          <cell r="AD1870">
            <v>0</v>
          </cell>
          <cell r="AE1870">
            <v>0</v>
          </cell>
          <cell r="AF1870">
            <v>0</v>
          </cell>
        </row>
        <row r="1871">
          <cell r="M1871" t="str">
            <v>Aval</v>
          </cell>
          <cell r="N1871" t="str">
            <v>Avaloir</v>
          </cell>
          <cell r="O1871" t="str">
            <v>Guide</v>
          </cell>
          <cell r="P1871">
            <v>5</v>
          </cell>
          <cell r="Q1871" t="str">
            <v>Face B</v>
          </cell>
          <cell r="R1871" t="str">
            <v>02</v>
          </cell>
          <cell r="X1871">
            <v>0</v>
          </cell>
          <cell r="Y1871">
            <v>0</v>
          </cell>
          <cell r="Z1871">
            <v>0</v>
          </cell>
          <cell r="AA1871">
            <v>0</v>
          </cell>
          <cell r="AD1871">
            <v>0</v>
          </cell>
          <cell r="AE1871">
            <v>0</v>
          </cell>
          <cell r="AF1871">
            <v>0</v>
          </cell>
        </row>
        <row r="1872">
          <cell r="M1872">
            <v>0</v>
          </cell>
          <cell r="N1872">
            <v>0</v>
          </cell>
          <cell r="O1872" t="str">
            <v/>
          </cell>
          <cell r="P1872">
            <v>0</v>
          </cell>
          <cell r="Q1872">
            <v>0</v>
          </cell>
          <cell r="R1872">
            <v>0</v>
          </cell>
          <cell r="AA1872">
            <v>0</v>
          </cell>
          <cell r="AD1872" t="e">
            <v>#DIV/0!</v>
          </cell>
          <cell r="AE1872" t="e">
            <v>#DIV/0!</v>
          </cell>
          <cell r="AF1872" t="e">
            <v>#DIV/0!</v>
          </cell>
        </row>
        <row r="1873">
          <cell r="M1873">
            <v>0</v>
          </cell>
          <cell r="N1873">
            <v>0</v>
          </cell>
          <cell r="O1873" t="str">
            <v/>
          </cell>
          <cell r="P1873">
            <v>1</v>
          </cell>
          <cell r="Q1873">
            <v>0</v>
          </cell>
          <cell r="R1873">
            <v>0</v>
          </cell>
          <cell r="AA1873">
            <v>0</v>
          </cell>
          <cell r="AD1873">
            <v>0</v>
          </cell>
          <cell r="AE1873">
            <v>0</v>
          </cell>
          <cell r="AF1873">
            <v>0</v>
          </cell>
        </row>
        <row r="1874">
          <cell r="M1874" t="str">
            <v>PotCol</v>
          </cell>
          <cell r="N1874" t="str">
            <v>Potence d'encollage</v>
          </cell>
          <cell r="O1874" t="str">
            <v>Gluing bracket</v>
          </cell>
          <cell r="P1874">
            <v>1</v>
          </cell>
          <cell r="Q1874">
            <v>0</v>
          </cell>
          <cell r="R1874" t="str">
            <v/>
          </cell>
          <cell r="X1874">
            <v>115.53885</v>
          </cell>
          <cell r="Y1874">
            <v>747.37949999999989</v>
          </cell>
          <cell r="Z1874">
            <v>669.58321199976433</v>
          </cell>
          <cell r="AA1874">
            <v>1532.5015619997644</v>
          </cell>
          <cell r="AD1874">
            <v>115.53885</v>
          </cell>
          <cell r="AE1874">
            <v>747.37949999999989</v>
          </cell>
          <cell r="AF1874">
            <v>669.58321199976433</v>
          </cell>
        </row>
        <row r="1875">
          <cell r="M1875" t="str">
            <v>1AppliAutoInsono</v>
          </cell>
          <cell r="N1875" t="str">
            <v>1 application auto encollage insono</v>
          </cell>
          <cell r="O1875" t="str">
            <v>1 application auto gluing insono</v>
          </cell>
          <cell r="P1875">
            <v>1</v>
          </cell>
          <cell r="Q1875">
            <v>0</v>
          </cell>
          <cell r="R1875" t="str">
            <v/>
          </cell>
          <cell r="X1875">
            <v>0</v>
          </cell>
          <cell r="Y1875">
            <v>637.39200000000005</v>
          </cell>
          <cell r="Z1875">
            <v>958.65000000000009</v>
          </cell>
          <cell r="AA1875">
            <v>1596.0420000000001</v>
          </cell>
          <cell r="AD1875">
            <v>0</v>
          </cell>
          <cell r="AE1875">
            <v>637.39200000000005</v>
          </cell>
          <cell r="AF1875">
            <v>958.65000000000009</v>
          </cell>
        </row>
        <row r="1876">
          <cell r="M1876" t="str">
            <v>SupGoulotColle</v>
          </cell>
          <cell r="N1876" t="str">
            <v>Support de goulottage pour faisceaux colle (au Mt)</v>
          </cell>
          <cell r="O1876" t="str">
            <v>Support for cable channel specific for glue</v>
          </cell>
          <cell r="P1876">
            <v>10</v>
          </cell>
          <cell r="Q1876">
            <v>0</v>
          </cell>
          <cell r="R1876" t="str">
            <v/>
          </cell>
          <cell r="X1876">
            <v>0</v>
          </cell>
          <cell r="Y1876">
            <v>0</v>
          </cell>
          <cell r="Z1876">
            <v>0</v>
          </cell>
          <cell r="AA1876">
            <v>0</v>
          </cell>
          <cell r="AD1876">
            <v>0</v>
          </cell>
          <cell r="AE1876">
            <v>0</v>
          </cell>
          <cell r="AF1876">
            <v>0</v>
          </cell>
        </row>
        <row r="1877">
          <cell r="M1877" t="str">
            <v>GabContBuse</v>
          </cell>
          <cell r="N1877" t="str">
            <v>Gabarit de contrôle buse encollage fixe</v>
          </cell>
          <cell r="O1877" t="str">
            <v>Nozzle control template for fixed gluing</v>
          </cell>
          <cell r="P1877">
            <v>1</v>
          </cell>
          <cell r="Q1877">
            <v>0</v>
          </cell>
          <cell r="R1877" t="str">
            <v/>
          </cell>
          <cell r="X1877">
            <v>0</v>
          </cell>
          <cell r="Y1877">
            <v>0</v>
          </cell>
          <cell r="Z1877">
            <v>0</v>
          </cell>
          <cell r="AA1877">
            <v>0</v>
          </cell>
          <cell r="AD1877">
            <v>0</v>
          </cell>
          <cell r="AE1877">
            <v>0</v>
          </cell>
          <cell r="AF1877">
            <v>0</v>
          </cell>
        </row>
        <row r="1878">
          <cell r="M1878" t="str">
            <v>CoffretOpeIHM_TP700</v>
          </cell>
          <cell r="N1878" t="str">
            <v>Coffret IHM TP700</v>
          </cell>
          <cell r="O1878" t="str">
            <v>IHM TP700 power box</v>
          </cell>
          <cell r="P1878">
            <v>1</v>
          </cell>
          <cell r="Q1878">
            <v>0</v>
          </cell>
          <cell r="R1878" t="str">
            <v/>
          </cell>
          <cell r="X1878">
            <v>434.93624999999997</v>
          </cell>
          <cell r="Y1878">
            <v>1218.5775000000001</v>
          </cell>
          <cell r="Z1878">
            <v>1109.5830299994107</v>
          </cell>
          <cell r="AA1878">
            <v>2763.0967799994105</v>
          </cell>
          <cell r="AD1878">
            <v>434.93624999999997</v>
          </cell>
          <cell r="AE1878">
            <v>1218.5775000000001</v>
          </cell>
          <cell r="AF1878">
            <v>1109.5830299994107</v>
          </cell>
        </row>
        <row r="1879">
          <cell r="M1879" t="str">
            <v>CaptVisionInspector</v>
          </cell>
          <cell r="N1879" t="str">
            <v>Capteur de vision Inspector</v>
          </cell>
          <cell r="O1879" t="str">
            <v>Inspector vision sensor</v>
          </cell>
          <cell r="P1879">
            <v>1</v>
          </cell>
          <cell r="Q1879" t="str">
            <v>NLB : Ctrl Insono</v>
          </cell>
          <cell r="R1879" t="str">
            <v/>
          </cell>
          <cell r="X1879">
            <v>105.94710000000001</v>
          </cell>
          <cell r="Y1879">
            <v>98.468999999999994</v>
          </cell>
          <cell r="Z1879">
            <v>298.74990899982322</v>
          </cell>
          <cell r="AA1879">
            <v>503.16600899982325</v>
          </cell>
          <cell r="AD1879">
            <v>105.94710000000001</v>
          </cell>
          <cell r="AE1879">
            <v>98.468999999999994</v>
          </cell>
          <cell r="AF1879">
            <v>298.74990899982322</v>
          </cell>
        </row>
        <row r="1880">
          <cell r="M1880">
            <v>0</v>
          </cell>
          <cell r="N1880">
            <v>0</v>
          </cell>
          <cell r="O1880" t="str">
            <v/>
          </cell>
          <cell r="P1880">
            <v>0</v>
          </cell>
          <cell r="Q1880">
            <v>0</v>
          </cell>
          <cell r="R1880">
            <v>0</v>
          </cell>
          <cell r="AA1880">
            <v>0</v>
          </cell>
          <cell r="AD1880" t="e">
            <v>#DIV/0!</v>
          </cell>
          <cell r="AE1880" t="e">
            <v>#DIV/0!</v>
          </cell>
          <cell r="AF1880" t="e">
            <v>#DIV/0!</v>
          </cell>
        </row>
        <row r="1881">
          <cell r="M1881">
            <v>0</v>
          </cell>
          <cell r="N1881">
            <v>0</v>
          </cell>
          <cell r="O1881" t="str">
            <v/>
          </cell>
          <cell r="P1881">
            <v>1</v>
          </cell>
          <cell r="Q1881">
            <v>0</v>
          </cell>
          <cell r="R1881">
            <v>0</v>
          </cell>
          <cell r="AA1881">
            <v>0</v>
          </cell>
          <cell r="AD1881">
            <v>0</v>
          </cell>
          <cell r="AE1881">
            <v>0</v>
          </cell>
          <cell r="AF1881">
            <v>0</v>
          </cell>
        </row>
        <row r="1882">
          <cell r="M1882" t="str">
            <v>PiedSupportSol</v>
          </cell>
          <cell r="N1882" t="str">
            <v>Pied pour clinchage/rivetage/marquage au sol</v>
          </cell>
          <cell r="O1882" t="str">
            <v>Foot for clinching / riveting / marking on the ground</v>
          </cell>
          <cell r="P1882">
            <v>1</v>
          </cell>
          <cell r="Q1882" t="str">
            <v>Balai brossage</v>
          </cell>
          <cell r="R1882" t="str">
            <v/>
          </cell>
          <cell r="X1882">
            <v>0</v>
          </cell>
          <cell r="Y1882">
            <v>0</v>
          </cell>
          <cell r="Z1882">
            <v>0</v>
          </cell>
          <cell r="AA1882">
            <v>0</v>
          </cell>
          <cell r="AD1882">
            <v>0</v>
          </cell>
          <cell r="AE1882">
            <v>0</v>
          </cell>
          <cell r="AF1882">
            <v>0</v>
          </cell>
        </row>
        <row r="1883">
          <cell r="M1883" t="str">
            <v>PostDep1500</v>
          </cell>
          <cell r="N1883" t="str">
            <v>Poste de dépose 1500 x 1500</v>
          </cell>
          <cell r="O1883" t="str">
            <v>Rest station 1500 x 1500 x 1500</v>
          </cell>
          <cell r="P1883">
            <v>1</v>
          </cell>
          <cell r="Q1883">
            <v>0</v>
          </cell>
          <cell r="R1883" t="str">
            <v/>
          </cell>
          <cell r="X1883">
            <v>27.349875000000001</v>
          </cell>
          <cell r="Y1883">
            <v>59.608500000000006</v>
          </cell>
          <cell r="Z1883">
            <v>43.500521512366213</v>
          </cell>
          <cell r="AA1883">
            <v>130.45889651236621</v>
          </cell>
          <cell r="AD1883">
            <v>27.349875000000001</v>
          </cell>
          <cell r="AE1883">
            <v>59.608500000000006</v>
          </cell>
          <cell r="AF1883">
            <v>43.500521512366213</v>
          </cell>
        </row>
        <row r="1884">
          <cell r="M1884" t="str">
            <v>PPinduc</v>
          </cell>
          <cell r="N1884" t="str">
            <v>Détecteur inductif de présence pièce</v>
          </cell>
          <cell r="O1884" t="str">
            <v>Inductive part presence detector</v>
          </cell>
          <cell r="P1884">
            <v>1</v>
          </cell>
          <cell r="Q1884">
            <v>0</v>
          </cell>
          <cell r="R1884" t="str">
            <v/>
          </cell>
          <cell r="X1884">
            <v>19.106325000000002</v>
          </cell>
          <cell r="Y1884">
            <v>25.818449999999999</v>
          </cell>
          <cell r="Z1884">
            <v>88.908302999941071</v>
          </cell>
          <cell r="AA1884">
            <v>133.83307799994105</v>
          </cell>
          <cell r="AD1884">
            <v>19.106325000000002</v>
          </cell>
          <cell r="AE1884">
            <v>25.818449999999999</v>
          </cell>
          <cell r="AF1884">
            <v>88.908302999941071</v>
          </cell>
        </row>
        <row r="1885">
          <cell r="M1885" t="str">
            <v>RefPrat</v>
          </cell>
          <cell r="N1885" t="str">
            <v>Appui au pratique (toutes largeurs)</v>
          </cell>
          <cell r="O1885" t="str">
            <v>Practical support (all widths)</v>
          </cell>
          <cell r="P1885">
            <v>5</v>
          </cell>
          <cell r="Q1885">
            <v>0</v>
          </cell>
          <cell r="R1885" t="str">
            <v/>
          </cell>
          <cell r="X1885">
            <v>0</v>
          </cell>
          <cell r="Y1885">
            <v>0</v>
          </cell>
          <cell r="Z1885">
            <v>0</v>
          </cell>
          <cell r="AA1885">
            <v>0</v>
          </cell>
          <cell r="AD1885">
            <v>0</v>
          </cell>
          <cell r="AE1885">
            <v>0</v>
          </cell>
          <cell r="AF1885">
            <v>0</v>
          </cell>
        </row>
        <row r="1886">
          <cell r="M1886">
            <v>0</v>
          </cell>
          <cell r="N1886">
            <v>0</v>
          </cell>
          <cell r="O1886" t="str">
            <v/>
          </cell>
          <cell r="P1886">
            <v>0</v>
          </cell>
          <cell r="Q1886">
            <v>0</v>
          </cell>
          <cell r="R1886">
            <v>0</v>
          </cell>
          <cell r="AA1886">
            <v>0</v>
          </cell>
          <cell r="AD1886" t="e">
            <v>#DIV/0!</v>
          </cell>
          <cell r="AE1886" t="e">
            <v>#DIV/0!</v>
          </cell>
          <cell r="AF1886" t="e">
            <v>#DIV/0!</v>
          </cell>
        </row>
        <row r="1887">
          <cell r="M1887">
            <v>0</v>
          </cell>
          <cell r="N1887">
            <v>0</v>
          </cell>
          <cell r="O1887" t="str">
            <v/>
          </cell>
          <cell r="P1887">
            <v>1</v>
          </cell>
          <cell r="Q1887">
            <v>0</v>
          </cell>
          <cell r="R1887">
            <v>0</v>
          </cell>
          <cell r="AA1887">
            <v>0</v>
          </cell>
          <cell r="AD1887">
            <v>0</v>
          </cell>
          <cell r="AE1887">
            <v>0</v>
          </cell>
          <cell r="AF1887">
            <v>0</v>
          </cell>
        </row>
        <row r="1888">
          <cell r="M1888" t="str">
            <v>ChaisPlatTour300</v>
          </cell>
          <cell r="N1888" t="str">
            <v>Chaise plateau tournant Auto Hauteur 300</v>
          </cell>
          <cell r="O1888" t="str">
            <v>Stand turntable Auto hight 300</v>
          </cell>
          <cell r="P1888">
            <v>1</v>
          </cell>
          <cell r="Q1888">
            <v>0</v>
          </cell>
          <cell r="R1888" t="str">
            <v>02</v>
          </cell>
          <cell r="X1888">
            <v>0</v>
          </cell>
          <cell r="Y1888">
            <v>0</v>
          </cell>
          <cell r="Z1888">
            <v>0</v>
          </cell>
          <cell r="AA1888">
            <v>0</v>
          </cell>
          <cell r="AD1888">
            <v>0</v>
          </cell>
          <cell r="AE1888">
            <v>0</v>
          </cell>
          <cell r="AF1888">
            <v>0</v>
          </cell>
        </row>
        <row r="1889">
          <cell r="M1889" t="str">
            <v>IndexeurCdeNumEDH960</v>
          </cell>
          <cell r="N1889" t="str">
            <v>Indexeur à commande numérique EDH 960</v>
          </cell>
          <cell r="O1889" t="str">
            <v>Numerically controlled indexer EDH 960</v>
          </cell>
          <cell r="P1889">
            <v>1</v>
          </cell>
          <cell r="Q1889">
            <v>0</v>
          </cell>
          <cell r="R1889" t="str">
            <v>02</v>
          </cell>
          <cell r="X1889">
            <v>192.78</v>
          </cell>
          <cell r="Y1889">
            <v>1840.7025000000001</v>
          </cell>
          <cell r="Z1889">
            <v>1535.8332119997642</v>
          </cell>
          <cell r="AA1889">
            <v>3569.3157119997641</v>
          </cell>
          <cell r="AD1889">
            <v>192.78</v>
          </cell>
          <cell r="AE1889">
            <v>1840.7025000000001</v>
          </cell>
          <cell r="AF1889">
            <v>1535.8332119997642</v>
          </cell>
        </row>
        <row r="1890">
          <cell r="M1890" t="str">
            <v>InterfacePti3P4P</v>
          </cell>
          <cell r="N1890" t="str">
            <v>Structure Interface pti 3 ou 4 positions</v>
          </cell>
          <cell r="O1890" t="str">
            <v>Structure Interface pti 3 or 4 positions</v>
          </cell>
          <cell r="P1890">
            <v>1</v>
          </cell>
          <cell r="Q1890">
            <v>0</v>
          </cell>
          <cell r="R1890" t="str">
            <v>02</v>
          </cell>
          <cell r="X1890">
            <v>19.722149999999999</v>
          </cell>
          <cell r="Y1890">
            <v>525.80850000000009</v>
          </cell>
          <cell r="Z1890">
            <v>296.9791514999705</v>
          </cell>
          <cell r="AA1890">
            <v>842.50980149997065</v>
          </cell>
          <cell r="AD1890">
            <v>19.722149999999999</v>
          </cell>
          <cell r="AE1890">
            <v>525.80850000000009</v>
          </cell>
          <cell r="AF1890">
            <v>296.9791514999705</v>
          </cell>
        </row>
        <row r="1891">
          <cell r="M1891" t="str">
            <v>DetectCodPlat</v>
          </cell>
          <cell r="N1891" t="str">
            <v xml:space="preserve">Détecteurs codés pour plateau avec 1 opérateur </v>
          </cell>
          <cell r="O1891" t="str">
            <v xml:space="preserve">Coded sensors for tray with 1 operator </v>
          </cell>
          <cell r="P1891">
            <v>2</v>
          </cell>
          <cell r="Q1891" t="str">
            <v>Si plateau avec opérateur</v>
          </cell>
          <cell r="R1891" t="str">
            <v/>
          </cell>
          <cell r="X1891">
            <v>179.7705</v>
          </cell>
          <cell r="Y1891">
            <v>295.70100000000002</v>
          </cell>
          <cell r="Z1891">
            <v>473.91660599988217</v>
          </cell>
          <cell r="AA1891">
            <v>949.3881059998821</v>
          </cell>
          <cell r="AD1891">
            <v>89.885249999999999</v>
          </cell>
          <cell r="AE1891">
            <v>147.85050000000001</v>
          </cell>
          <cell r="AF1891">
            <v>236.95830299994108</v>
          </cell>
        </row>
        <row r="1892">
          <cell r="M1892" t="str">
            <v>PiedSupportSol</v>
          </cell>
          <cell r="N1892" t="str">
            <v>Pied pour clinchage/rivetage/marquage au sol</v>
          </cell>
          <cell r="O1892" t="str">
            <v>Foot for clinching / riveting / marking on the ground</v>
          </cell>
          <cell r="P1892">
            <v>2</v>
          </cell>
          <cell r="Q1892" t="str">
            <v>Support detecteur IFF</v>
          </cell>
          <cell r="R1892" t="str">
            <v/>
          </cell>
          <cell r="X1892">
            <v>0</v>
          </cell>
          <cell r="Y1892">
            <v>0</v>
          </cell>
          <cell r="Z1892">
            <v>0</v>
          </cell>
          <cell r="AA1892">
            <v>0</v>
          </cell>
          <cell r="AD1892">
            <v>0</v>
          </cell>
          <cell r="AE1892">
            <v>0</v>
          </cell>
          <cell r="AF1892">
            <v>0</v>
          </cell>
        </row>
        <row r="1893">
          <cell r="M1893">
            <v>0</v>
          </cell>
          <cell r="N1893">
            <v>0</v>
          </cell>
          <cell r="O1893" t="str">
            <v/>
          </cell>
          <cell r="P1893">
            <v>0</v>
          </cell>
          <cell r="Q1893">
            <v>0</v>
          </cell>
          <cell r="R1893">
            <v>0</v>
          </cell>
          <cell r="AA1893">
            <v>0</v>
          </cell>
          <cell r="AD1893" t="e">
            <v>#DIV/0!</v>
          </cell>
          <cell r="AE1893" t="e">
            <v>#DIV/0!</v>
          </cell>
          <cell r="AF1893" t="e">
            <v>#DIV/0!</v>
          </cell>
        </row>
        <row r="1894">
          <cell r="M1894">
            <v>0</v>
          </cell>
          <cell r="N1894">
            <v>0</v>
          </cell>
          <cell r="O1894" t="str">
            <v/>
          </cell>
          <cell r="P1894">
            <v>1</v>
          </cell>
          <cell r="Q1894">
            <v>0</v>
          </cell>
          <cell r="R1894">
            <v>0</v>
          </cell>
          <cell r="AA1894">
            <v>0</v>
          </cell>
          <cell r="AD1894">
            <v>0</v>
          </cell>
          <cell r="AE1894">
            <v>0</v>
          </cell>
          <cell r="AF1894">
            <v>0</v>
          </cell>
        </row>
        <row r="1895">
          <cell r="M1895" t="str">
            <v>ChaiseOutilPTI3P4P</v>
          </cell>
          <cell r="N1895" t="str">
            <v>Chaise interface Outil PTI pour 3P ou 4P</v>
          </cell>
          <cell r="O1895" t="str">
            <v>Stand interface Tool Turntable for 3P or 4P</v>
          </cell>
          <cell r="P1895">
            <v>1</v>
          </cell>
          <cell r="Q1895">
            <v>0</v>
          </cell>
          <cell r="X1895">
            <v>130.51237500000002</v>
          </cell>
          <cell r="Y1895">
            <v>1362.9420000000002</v>
          </cell>
          <cell r="Z1895">
            <v>700.97910599988211</v>
          </cell>
          <cell r="AA1895">
            <v>2194.4334809998822</v>
          </cell>
          <cell r="AD1895">
            <v>130.51237500000002</v>
          </cell>
          <cell r="AE1895">
            <v>1362.9420000000002</v>
          </cell>
          <cell r="AF1895">
            <v>700.97910599988211</v>
          </cell>
        </row>
        <row r="1896">
          <cell r="M1896" t="str">
            <v>PlatFortal3m²</v>
          </cell>
          <cell r="N1896" t="str">
            <v>Platine Fortal surface compris entre 2.6 m² et 3.5</v>
          </cell>
          <cell r="O1896" t="str">
            <v>Fortal plate surface between 2.6 m² and 3.5</v>
          </cell>
          <cell r="P1896">
            <v>1</v>
          </cell>
          <cell r="Q1896">
            <v>0</v>
          </cell>
          <cell r="X1896">
            <v>247.13640000000001</v>
          </cell>
          <cell r="Y1896">
            <v>1129.0301590909091</v>
          </cell>
          <cell r="Z1896">
            <v>678.22435943167739</v>
          </cell>
          <cell r="AA1896">
            <v>2054.3909185225866</v>
          </cell>
          <cell r="AD1896">
            <v>247.13640000000001</v>
          </cell>
          <cell r="AE1896">
            <v>1129.0301590909091</v>
          </cell>
          <cell r="AF1896">
            <v>678.22435943167739</v>
          </cell>
        </row>
        <row r="1897">
          <cell r="M1897" t="str">
            <v>UnitAngExterLin</v>
          </cell>
          <cell r="N1897" t="str">
            <v>Unité d'anglage extérieur linéaire</v>
          </cell>
          <cell r="O1897" t="str">
            <v>bevelling unit linear outer</v>
          </cell>
          <cell r="P1897">
            <v>2</v>
          </cell>
          <cell r="Q1897">
            <v>0</v>
          </cell>
          <cell r="X1897">
            <v>167.27445</v>
          </cell>
          <cell r="Y1897">
            <v>203.63910000000004</v>
          </cell>
          <cell r="Z1897">
            <v>312.47910599988217</v>
          </cell>
          <cell r="AA1897">
            <v>683.39265599988221</v>
          </cell>
          <cell r="AD1897">
            <v>83.637225000000001</v>
          </cell>
          <cell r="AE1897">
            <v>101.81955000000002</v>
          </cell>
          <cell r="AF1897">
            <v>156.23955299994108</v>
          </cell>
        </row>
        <row r="1898">
          <cell r="M1898" t="str">
            <v>MatriceAngl</v>
          </cell>
          <cell r="N1898" t="str">
            <v>Matrice d'anglage</v>
          </cell>
          <cell r="O1898" t="str">
            <v>Angling die</v>
          </cell>
          <cell r="P1898">
            <v>2</v>
          </cell>
          <cell r="Q1898">
            <v>0</v>
          </cell>
          <cell r="X1898">
            <v>0</v>
          </cell>
          <cell r="Y1898">
            <v>0</v>
          </cell>
          <cell r="Z1898">
            <v>0</v>
          </cell>
          <cell r="AA1898">
            <v>0</v>
          </cell>
          <cell r="AD1898">
            <v>0</v>
          </cell>
          <cell r="AE1898">
            <v>0</v>
          </cell>
          <cell r="AF1898">
            <v>0</v>
          </cell>
        </row>
        <row r="1899">
          <cell r="M1899" t="str">
            <v>Boit3Cal</v>
          </cell>
          <cell r="N1899" t="str">
            <v>Boite à cales pour le réglage appuis et pilotes</v>
          </cell>
          <cell r="O1899" t="str">
            <v>Wedge box for adjustment of supports and pins</v>
          </cell>
          <cell r="P1899">
            <v>2</v>
          </cell>
          <cell r="Q1899" t="str">
            <v>Pour anglage</v>
          </cell>
          <cell r="X1899">
            <v>0</v>
          </cell>
          <cell r="Y1899">
            <v>0</v>
          </cell>
          <cell r="Z1899">
            <v>0</v>
          </cell>
          <cell r="AA1899">
            <v>0</v>
          </cell>
          <cell r="AD1899">
            <v>0</v>
          </cell>
          <cell r="AE1899">
            <v>0</v>
          </cell>
          <cell r="AF1899">
            <v>0</v>
          </cell>
        </row>
        <row r="1900">
          <cell r="M1900" t="str">
            <v>Serr200</v>
          </cell>
          <cell r="N1900" t="str">
            <v>Serrage 200 daN Touche tous types</v>
          </cell>
          <cell r="O1900" t="str">
            <v>Clamping 200 daN All types of key</v>
          </cell>
          <cell r="P1900">
            <v>4</v>
          </cell>
          <cell r="Q1900" t="str">
            <v>Pour anglage</v>
          </cell>
          <cell r="X1900">
            <v>71.234100000000012</v>
          </cell>
          <cell r="Y1900">
            <v>291.24059999999997</v>
          </cell>
          <cell r="Z1900">
            <v>283.76872844941767</v>
          </cell>
          <cell r="AA1900">
            <v>646.24342844941771</v>
          </cell>
          <cell r="AD1900">
            <v>17.808525000000003</v>
          </cell>
          <cell r="AE1900">
            <v>72.810149999999993</v>
          </cell>
          <cell r="AF1900">
            <v>70.942182112354416</v>
          </cell>
        </row>
        <row r="1901">
          <cell r="M1901" t="str">
            <v>AppuiDrageoir</v>
          </cell>
          <cell r="N1901" t="str">
            <v xml:space="preserve">Appui seul ou drageoir seul (toutes largeurs) </v>
          </cell>
          <cell r="O1901" t="str">
            <v xml:space="preserve">support only or sucker only (all widths) </v>
          </cell>
          <cell r="P1901">
            <v>8</v>
          </cell>
          <cell r="Q1901" t="str">
            <v>Drageoirs</v>
          </cell>
          <cell r="X1901">
            <v>0</v>
          </cell>
          <cell r="Y1901">
            <v>0</v>
          </cell>
          <cell r="Z1901">
            <v>0</v>
          </cell>
          <cell r="AA1901">
            <v>0</v>
          </cell>
          <cell r="AD1901">
            <v>0</v>
          </cell>
          <cell r="AE1901">
            <v>0</v>
          </cell>
          <cell r="AF1901">
            <v>0</v>
          </cell>
        </row>
        <row r="1902">
          <cell r="M1902" t="str">
            <v>Serr110</v>
          </cell>
          <cell r="N1902" t="str">
            <v>Serrage 110 daN Touche tous types</v>
          </cell>
          <cell r="O1902" t="str">
            <v>Clamping 110 daN All types of key</v>
          </cell>
          <cell r="P1902">
            <v>2</v>
          </cell>
          <cell r="Q1902" t="str">
            <v>Serrage pour bloquer peau/doublure</v>
          </cell>
          <cell r="X1902">
            <v>35.617050000000006</v>
          </cell>
          <cell r="Y1902">
            <v>145.62029999999999</v>
          </cell>
          <cell r="Z1902">
            <v>141.88436422470883</v>
          </cell>
          <cell r="AA1902">
            <v>323.12171422470885</v>
          </cell>
          <cell r="AD1902">
            <v>17.808525000000003</v>
          </cell>
          <cell r="AE1902">
            <v>72.810149999999993</v>
          </cell>
          <cell r="AF1902">
            <v>70.942182112354416</v>
          </cell>
        </row>
        <row r="1903">
          <cell r="M1903" t="str">
            <v>Aval</v>
          </cell>
          <cell r="N1903" t="str">
            <v>Avaloir</v>
          </cell>
          <cell r="O1903" t="str">
            <v>Guide</v>
          </cell>
          <cell r="P1903">
            <v>4</v>
          </cell>
          <cell r="Q1903">
            <v>0</v>
          </cell>
          <cell r="X1903">
            <v>0</v>
          </cell>
          <cell r="Y1903">
            <v>0</v>
          </cell>
          <cell r="Z1903">
            <v>0</v>
          </cell>
          <cell r="AA1903">
            <v>0</v>
          </cell>
          <cell r="AD1903">
            <v>0</v>
          </cell>
          <cell r="AE1903">
            <v>0</v>
          </cell>
          <cell r="AF1903">
            <v>0</v>
          </cell>
        </row>
        <row r="1904">
          <cell r="M1904" t="str">
            <v>PPinduc</v>
          </cell>
          <cell r="N1904" t="str">
            <v>Détecteur inductif de présence pièce</v>
          </cell>
          <cell r="O1904" t="str">
            <v>Inductive part presence detector</v>
          </cell>
          <cell r="P1904">
            <v>1</v>
          </cell>
          <cell r="Q1904">
            <v>0</v>
          </cell>
          <cell r="X1904">
            <v>19.106325000000002</v>
          </cell>
          <cell r="Y1904">
            <v>25.818449999999999</v>
          </cell>
          <cell r="Z1904">
            <v>88.908302999941071</v>
          </cell>
          <cell r="AA1904">
            <v>133.83307799994105</v>
          </cell>
          <cell r="AD1904">
            <v>19.106325000000002</v>
          </cell>
          <cell r="AE1904">
            <v>25.818449999999999</v>
          </cell>
          <cell r="AF1904">
            <v>88.908302999941071</v>
          </cell>
        </row>
        <row r="1905">
          <cell r="M1905" t="str">
            <v>VentMaq</v>
          </cell>
          <cell r="N1905" t="str">
            <v>Ventouse maquette</v>
          </cell>
          <cell r="O1905" t="str">
            <v>Ventouse maquette</v>
          </cell>
          <cell r="P1905">
            <v>6</v>
          </cell>
          <cell r="Q1905">
            <v>0</v>
          </cell>
          <cell r="X1905">
            <v>29.483999999999998</v>
          </cell>
          <cell r="Y1905">
            <v>107.5599</v>
          </cell>
          <cell r="Z1905">
            <v>70.875</v>
          </cell>
          <cell r="AA1905">
            <v>207.91890000000001</v>
          </cell>
          <cell r="AD1905">
            <v>4.9139999999999997</v>
          </cell>
          <cell r="AE1905">
            <v>17.926649999999999</v>
          </cell>
          <cell r="AF1905">
            <v>11.8125</v>
          </cell>
        </row>
        <row r="1906">
          <cell r="M1906" t="str">
            <v>VenturiMaq</v>
          </cell>
          <cell r="N1906" t="str">
            <v>Venturi pour ventouses maquette</v>
          </cell>
          <cell r="O1906" t="str">
            <v>Vacuum system for suction cups model</v>
          </cell>
          <cell r="P1906">
            <v>1</v>
          </cell>
          <cell r="Q1906">
            <v>0</v>
          </cell>
          <cell r="X1906">
            <v>90.093149999999994</v>
          </cell>
          <cell r="Y1906">
            <v>733.45755000000008</v>
          </cell>
          <cell r="Z1906">
            <v>437.92696199976433</v>
          </cell>
          <cell r="AA1906">
            <v>1261.4776619997645</v>
          </cell>
          <cell r="AD1906">
            <v>90.093149999999994</v>
          </cell>
          <cell r="AE1906">
            <v>733.45755000000008</v>
          </cell>
          <cell r="AF1906">
            <v>437.92696199976433</v>
          </cell>
        </row>
        <row r="1907">
          <cell r="M1907" t="str">
            <v>Distrib2</v>
          </cell>
          <cell r="N1907" t="str">
            <v>Distributeur 5/2</v>
          </cell>
          <cell r="O1907" t="str">
            <v>5/2-way valve</v>
          </cell>
          <cell r="P1907">
            <v>3</v>
          </cell>
          <cell r="Q1907" t="str">
            <v>1 Serrage + 2 anglage</v>
          </cell>
          <cell r="X1907">
            <v>216.22545000000002</v>
          </cell>
          <cell r="Y1907">
            <v>482.83200000000005</v>
          </cell>
          <cell r="Z1907">
            <v>444.47647353692184</v>
          </cell>
          <cell r="AA1907">
            <v>1143.533923536922</v>
          </cell>
          <cell r="AD1907">
            <v>72.075150000000008</v>
          </cell>
          <cell r="AE1907">
            <v>160.94400000000002</v>
          </cell>
          <cell r="AF1907">
            <v>148.15882451230729</v>
          </cell>
        </row>
        <row r="1908">
          <cell r="M1908" t="str">
            <v>PPlaser</v>
          </cell>
          <cell r="N1908" t="str">
            <v>Détecteur laser de présence pièce</v>
          </cell>
          <cell r="O1908" t="str">
            <v xml:space="preserve">Parts presence laser sensor </v>
          </cell>
          <cell r="P1908">
            <v>4</v>
          </cell>
          <cell r="Q1908">
            <v>0</v>
          </cell>
          <cell r="X1908">
            <v>76.425300000000007</v>
          </cell>
          <cell r="Y1908">
            <v>103.27379999999999</v>
          </cell>
          <cell r="Z1908">
            <v>355.63321199976428</v>
          </cell>
          <cell r="AA1908">
            <v>535.33231199976422</v>
          </cell>
          <cell r="AD1908">
            <v>19.106325000000002</v>
          </cell>
          <cell r="AE1908">
            <v>25.818449999999999</v>
          </cell>
          <cell r="AF1908">
            <v>88.908302999941071</v>
          </cell>
        </row>
        <row r="1909">
          <cell r="M1909" t="str">
            <v>PartFixeBatiPnAut</v>
          </cell>
          <cell r="N1909" t="str">
            <v>Part fixe pour bâti de plateau sans PN et AUT</v>
          </cell>
          <cell r="O1909" t="str">
            <v>Base pour bâti de plateau sans PN et AUT</v>
          </cell>
          <cell r="P1909">
            <v>1</v>
          </cell>
          <cell r="Q1909">
            <v>0</v>
          </cell>
          <cell r="X1909">
            <v>130.51237500000002</v>
          </cell>
          <cell r="Y1909">
            <v>1322.2860000000001</v>
          </cell>
          <cell r="Z1909">
            <v>606.47910599988211</v>
          </cell>
          <cell r="AA1909">
            <v>2059.2774809998823</v>
          </cell>
          <cell r="AD1909">
            <v>130.51237500000002</v>
          </cell>
          <cell r="AE1909">
            <v>1322.2860000000001</v>
          </cell>
          <cell r="AF1909">
            <v>606.47910599988211</v>
          </cell>
        </row>
        <row r="1910">
          <cell r="M1910">
            <v>0</v>
          </cell>
          <cell r="N1910">
            <v>0</v>
          </cell>
          <cell r="O1910" t="str">
            <v/>
          </cell>
          <cell r="P1910">
            <v>0</v>
          </cell>
          <cell r="Q1910">
            <v>0</v>
          </cell>
          <cell r="R1910">
            <v>0</v>
          </cell>
          <cell r="AA1910">
            <v>0</v>
          </cell>
          <cell r="AD1910" t="e">
            <v>#DIV/0!</v>
          </cell>
          <cell r="AE1910" t="e">
            <v>#DIV/0!</v>
          </cell>
          <cell r="AF1910" t="e">
            <v>#DIV/0!</v>
          </cell>
        </row>
        <row r="1911">
          <cell r="M1911">
            <v>0</v>
          </cell>
          <cell r="N1911">
            <v>0</v>
          </cell>
          <cell r="O1911" t="str">
            <v/>
          </cell>
          <cell r="P1911">
            <v>1</v>
          </cell>
          <cell r="Q1911">
            <v>0</v>
          </cell>
          <cell r="R1911">
            <v>0</v>
          </cell>
          <cell r="AA1911">
            <v>0</v>
          </cell>
          <cell r="AD1911">
            <v>0</v>
          </cell>
          <cell r="AE1911">
            <v>0</v>
          </cell>
          <cell r="AF1911">
            <v>0</v>
          </cell>
        </row>
        <row r="1912">
          <cell r="M1912" t="str">
            <v>BatiMatriceRob</v>
          </cell>
          <cell r="N1912" t="str">
            <v>Bâti support matrice serti robotisé</v>
          </cell>
          <cell r="O1912" t="str">
            <v>Hemming bed for roller hemming (robot)</v>
          </cell>
          <cell r="P1912">
            <v>1</v>
          </cell>
          <cell r="Q1912">
            <v>0</v>
          </cell>
          <cell r="X1912">
            <v>130.51237500000002</v>
          </cell>
          <cell r="Y1912">
            <v>1322.2860000000001</v>
          </cell>
          <cell r="Z1912">
            <v>606.47910599988211</v>
          </cell>
          <cell r="AA1912">
            <v>2059.2774809998823</v>
          </cell>
          <cell r="AD1912">
            <v>130.51237500000002</v>
          </cell>
          <cell r="AE1912">
            <v>1322.2860000000001</v>
          </cell>
          <cell r="AF1912">
            <v>606.47910599988211</v>
          </cell>
        </row>
        <row r="1913">
          <cell r="M1913" t="str">
            <v>MatriceMultiBloc0,4M</v>
          </cell>
          <cell r="N1913" t="str">
            <v>Matrice Multiblocs de 0,4 mètre pour serti robotis</v>
          </cell>
          <cell r="O1913" t="str">
            <v>Multiblock matrix of 0.4 meters for robotic hemming</v>
          </cell>
          <cell r="P1913">
            <v>10</v>
          </cell>
          <cell r="Q1913">
            <v>0</v>
          </cell>
          <cell r="X1913">
            <v>0</v>
          </cell>
          <cell r="Y1913">
            <v>0</v>
          </cell>
          <cell r="Z1913">
            <v>0</v>
          </cell>
          <cell r="AA1913">
            <v>0</v>
          </cell>
          <cell r="AD1913">
            <v>0</v>
          </cell>
          <cell r="AE1913">
            <v>0</v>
          </cell>
          <cell r="AF1913">
            <v>0</v>
          </cell>
        </row>
        <row r="1914">
          <cell r="M1914" t="str">
            <v>AbatPress2000</v>
          </cell>
          <cell r="N1914" t="str">
            <v>Abattant presseur de sertissage long 2000mm</v>
          </cell>
          <cell r="O1914" t="str">
            <v>swing arm (presser) for hemming long 2000mm</v>
          </cell>
          <cell r="P1914">
            <v>1</v>
          </cell>
          <cell r="Q1914">
            <v>0</v>
          </cell>
          <cell r="X1914">
            <v>34.598025</v>
          </cell>
          <cell r="Y1914">
            <v>730.07287499999995</v>
          </cell>
          <cell r="Z1914">
            <v>235.83382451230727</v>
          </cell>
          <cell r="AA1914">
            <v>1000.5047245123072</v>
          </cell>
          <cell r="AD1914">
            <v>34.598025</v>
          </cell>
          <cell r="AE1914">
            <v>730.07287499999995</v>
          </cell>
          <cell r="AF1914">
            <v>235.83382451230727</v>
          </cell>
        </row>
        <row r="1915">
          <cell r="M1915" t="str">
            <v>Pil</v>
          </cell>
          <cell r="N1915" t="str">
            <v>Pilote fixe</v>
          </cell>
          <cell r="O1915" t="str">
            <v>Fixed pin</v>
          </cell>
          <cell r="P1915">
            <v>2</v>
          </cell>
          <cell r="Q1915">
            <v>0</v>
          </cell>
          <cell r="X1915">
            <v>0</v>
          </cell>
          <cell r="Y1915">
            <v>0</v>
          </cell>
          <cell r="Z1915">
            <v>0</v>
          </cell>
          <cell r="AA1915">
            <v>0</v>
          </cell>
          <cell r="AD1915">
            <v>0</v>
          </cell>
          <cell r="AE1915">
            <v>0</v>
          </cell>
          <cell r="AF1915">
            <v>0</v>
          </cell>
        </row>
        <row r="1916">
          <cell r="M1916" t="str">
            <v>TouchePressCadre</v>
          </cell>
          <cell r="N1916" t="str">
            <v>Touche de pressage pour presseur de sertissage</v>
          </cell>
          <cell r="O1916" t="str">
            <v>press button for hemming hold-down device</v>
          </cell>
          <cell r="P1916">
            <v>12</v>
          </cell>
          <cell r="Q1916">
            <v>0</v>
          </cell>
          <cell r="X1916">
            <v>0</v>
          </cell>
          <cell r="Y1916">
            <v>0</v>
          </cell>
          <cell r="Z1916">
            <v>0</v>
          </cell>
          <cell r="AA1916">
            <v>0</v>
          </cell>
          <cell r="AD1916">
            <v>0</v>
          </cell>
          <cell r="AE1916">
            <v>0</v>
          </cell>
          <cell r="AF1916">
            <v>0</v>
          </cell>
        </row>
        <row r="1917">
          <cell r="M1917" t="str">
            <v>SphCylPartieFixe</v>
          </cell>
          <cell r="N1917" t="str">
            <v>Mise en référence par modules sphère cylindre</v>
          </cell>
          <cell r="O1917" t="str">
            <v>Reference setting by cylinder sphere modules</v>
          </cell>
          <cell r="P1917">
            <v>1</v>
          </cell>
          <cell r="Q1917">
            <v>0</v>
          </cell>
          <cell r="X1917">
            <v>0</v>
          </cell>
          <cell r="Y1917">
            <v>0</v>
          </cell>
          <cell r="Z1917">
            <v>0</v>
          </cell>
          <cell r="AA1917">
            <v>0</v>
          </cell>
          <cell r="AD1917">
            <v>0</v>
          </cell>
          <cell r="AE1917">
            <v>0</v>
          </cell>
          <cell r="AF1917">
            <v>0</v>
          </cell>
        </row>
        <row r="1918">
          <cell r="M1918" t="str">
            <v>DrageoirMob</v>
          </cell>
          <cell r="N1918" t="str">
            <v>Drageoir mobile largeur 50 sur serrage Din</v>
          </cell>
          <cell r="O1918" t="str">
            <v>Movable centering support width of 50 on Din clamp</v>
          </cell>
          <cell r="P1918">
            <v>6</v>
          </cell>
          <cell r="Q1918">
            <v>0</v>
          </cell>
          <cell r="X1918">
            <v>197.76015000000001</v>
          </cell>
          <cell r="Y1918">
            <v>2122.2179999999998</v>
          </cell>
          <cell r="Z1918">
            <v>1650.1248179996464</v>
          </cell>
          <cell r="AA1918">
            <v>3970.1029679996464</v>
          </cell>
          <cell r="AD1918">
            <v>32.960025000000002</v>
          </cell>
          <cell r="AE1918">
            <v>353.70299999999997</v>
          </cell>
          <cell r="AF1918">
            <v>275.02080299994105</v>
          </cell>
        </row>
        <row r="1919">
          <cell r="M1919" t="str">
            <v>Ref</v>
          </cell>
          <cell r="N1919" t="str">
            <v xml:space="preserve">Appui ou drageoir (toutes largeurs) + support </v>
          </cell>
          <cell r="O1919" t="str">
            <v xml:space="preserve">Support or sucker (all widths) + support </v>
          </cell>
          <cell r="P1919">
            <v>3</v>
          </cell>
          <cell r="Q1919" t="str">
            <v>drageoir Coté UBV + appui croquage</v>
          </cell>
          <cell r="X1919">
            <v>0</v>
          </cell>
          <cell r="Y1919">
            <v>0</v>
          </cell>
          <cell r="Z1919">
            <v>0</v>
          </cell>
          <cell r="AA1919">
            <v>0</v>
          </cell>
          <cell r="AD1919">
            <v>0</v>
          </cell>
          <cell r="AE1919">
            <v>0</v>
          </cell>
          <cell r="AF1919">
            <v>0</v>
          </cell>
        </row>
        <row r="1920">
          <cell r="M1920" t="str">
            <v>VentMaq</v>
          </cell>
          <cell r="N1920" t="str">
            <v>Ventouse maquette</v>
          </cell>
          <cell r="O1920" t="str">
            <v>Ventouse maquette</v>
          </cell>
          <cell r="P1920">
            <v>12</v>
          </cell>
          <cell r="Q1920">
            <v>0</v>
          </cell>
          <cell r="X1920">
            <v>58.967999999999996</v>
          </cell>
          <cell r="Y1920">
            <v>215.1198</v>
          </cell>
          <cell r="Z1920">
            <v>141.75</v>
          </cell>
          <cell r="AA1920">
            <v>415.83780000000002</v>
          </cell>
          <cell r="AD1920">
            <v>4.9139999999999997</v>
          </cell>
          <cell r="AE1920">
            <v>17.926649999999999</v>
          </cell>
          <cell r="AF1920">
            <v>11.8125</v>
          </cell>
        </row>
        <row r="1921">
          <cell r="M1921" t="str">
            <v>VenturiMaq</v>
          </cell>
          <cell r="N1921" t="str">
            <v>Venturi pour ventouses maquette</v>
          </cell>
          <cell r="O1921" t="str">
            <v>Vacuum system for suction cups model</v>
          </cell>
          <cell r="P1921">
            <v>2</v>
          </cell>
          <cell r="Q1921">
            <v>0</v>
          </cell>
          <cell r="X1921">
            <v>180.18629999999999</v>
          </cell>
          <cell r="Y1921">
            <v>1466.9151000000002</v>
          </cell>
          <cell r="Z1921">
            <v>875.85392399952866</v>
          </cell>
          <cell r="AA1921">
            <v>2522.9553239995289</v>
          </cell>
          <cell r="AD1921">
            <v>90.093149999999994</v>
          </cell>
          <cell r="AE1921">
            <v>733.45755000000008</v>
          </cell>
          <cell r="AF1921">
            <v>437.92696199976433</v>
          </cell>
        </row>
        <row r="1922">
          <cell r="M1922" t="str">
            <v>PPinduc</v>
          </cell>
          <cell r="N1922" t="str">
            <v>Détecteur inductif de présence pièce</v>
          </cell>
          <cell r="O1922" t="str">
            <v>Inductive part presence detector</v>
          </cell>
          <cell r="P1922">
            <v>1</v>
          </cell>
          <cell r="Q1922" t="str">
            <v>1 presence pièce 1 presence presseur cloche à confirmer</v>
          </cell>
          <cell r="X1922">
            <v>19.106325000000002</v>
          </cell>
          <cell r="Y1922">
            <v>25.818449999999999</v>
          </cell>
          <cell r="Z1922">
            <v>88.908302999941071</v>
          </cell>
          <cell r="AA1922">
            <v>133.83307799994105</v>
          </cell>
          <cell r="AD1922">
            <v>19.106325000000002</v>
          </cell>
          <cell r="AE1922">
            <v>25.818449999999999</v>
          </cell>
          <cell r="AF1922">
            <v>88.908302999941071</v>
          </cell>
        </row>
        <row r="1923">
          <cell r="M1923" t="str">
            <v>Distrib2</v>
          </cell>
          <cell r="N1923" t="str">
            <v>Distributeur 5/2</v>
          </cell>
          <cell r="O1923" t="str">
            <v>5/2-way valve</v>
          </cell>
          <cell r="P1923">
            <v>3</v>
          </cell>
          <cell r="Q1923" t="str">
            <v>2 drageoirs + 1 retaquage</v>
          </cell>
          <cell r="X1923">
            <v>216.22545000000002</v>
          </cell>
          <cell r="Y1923">
            <v>482.83200000000005</v>
          </cell>
          <cell r="Z1923">
            <v>444.47647353692184</v>
          </cell>
          <cell r="AA1923">
            <v>1143.533923536922</v>
          </cell>
          <cell r="AD1923">
            <v>72.075150000000008</v>
          </cell>
          <cell r="AE1923">
            <v>160.94400000000002</v>
          </cell>
          <cell r="AF1923">
            <v>148.15882451230729</v>
          </cell>
        </row>
        <row r="1924">
          <cell r="M1924" t="str">
            <v>HEtude</v>
          </cell>
          <cell r="N1924" t="str">
            <v>Une heure de pilotage études mécaniques</v>
          </cell>
          <cell r="O1924" t="str">
            <v>One hour of driving mechanical studies</v>
          </cell>
          <cell r="P1924">
            <v>38</v>
          </cell>
          <cell r="Q1924" t="str">
            <v>prédispo retaquage 040</v>
          </cell>
          <cell r="X1924">
            <v>0</v>
          </cell>
          <cell r="Y1924">
            <v>0</v>
          </cell>
          <cell r="Z1924">
            <v>0</v>
          </cell>
          <cell r="AA1924">
            <v>0</v>
          </cell>
          <cell r="AD1924">
            <v>0</v>
          </cell>
          <cell r="AE1924">
            <v>0</v>
          </cell>
          <cell r="AF1924">
            <v>0</v>
          </cell>
        </row>
        <row r="1925">
          <cell r="M1925" t="str">
            <v>MAPSertiMultiBlocDm²</v>
          </cell>
          <cell r="N1925" t="str">
            <v>MAP Sertissage Multi Blocs en dm²</v>
          </cell>
          <cell r="O1925" t="str">
            <v>MAP Hemming Multi Blocs in dm²</v>
          </cell>
          <cell r="P1925">
            <v>32</v>
          </cell>
          <cell r="Q1925">
            <v>0</v>
          </cell>
          <cell r="AA1925">
            <v>0</v>
          </cell>
          <cell r="AD1925">
            <v>0</v>
          </cell>
          <cell r="AE1925">
            <v>0</v>
          </cell>
          <cell r="AF1925">
            <v>0</v>
          </cell>
        </row>
        <row r="1926">
          <cell r="M1926" t="str">
            <v>Serr063DIN</v>
          </cell>
          <cell r="N1926" t="str">
            <v>Serrage 063 DIN Touche tous types</v>
          </cell>
          <cell r="O1926" t="str">
            <v>063 DIN clamp all type tab</v>
          </cell>
          <cell r="P1926">
            <v>2</v>
          </cell>
          <cell r="Q1926" t="str">
            <v>Retaquage presseur</v>
          </cell>
          <cell r="X1926">
            <v>33.998093181818177</v>
          </cell>
          <cell r="Y1926">
            <v>139.00119545454544</v>
          </cell>
          <cell r="Z1926">
            <v>135.43507494176751</v>
          </cell>
          <cell r="AA1926">
            <v>308.43436357813113</v>
          </cell>
          <cell r="AD1926">
            <v>16.999046590909089</v>
          </cell>
          <cell r="AE1926">
            <v>69.500597727272719</v>
          </cell>
          <cell r="AF1926">
            <v>67.717537470883755</v>
          </cell>
        </row>
        <row r="1927">
          <cell r="M1927">
            <v>0</v>
          </cell>
          <cell r="N1927">
            <v>0</v>
          </cell>
          <cell r="O1927" t="str">
            <v/>
          </cell>
          <cell r="P1927">
            <v>0</v>
          </cell>
          <cell r="Q1927">
            <v>0</v>
          </cell>
          <cell r="R1927">
            <v>0</v>
          </cell>
          <cell r="AA1927">
            <v>0</v>
          </cell>
          <cell r="AD1927" t="e">
            <v>#DIV/0!</v>
          </cell>
          <cell r="AE1927" t="e">
            <v>#DIV/0!</v>
          </cell>
          <cell r="AF1927" t="e">
            <v>#DIV/0!</v>
          </cell>
        </row>
        <row r="1928">
          <cell r="M1928">
            <v>0</v>
          </cell>
          <cell r="N1928">
            <v>0</v>
          </cell>
          <cell r="O1928" t="str">
            <v/>
          </cell>
          <cell r="P1928">
            <v>1</v>
          </cell>
          <cell r="Q1928">
            <v>0</v>
          </cell>
          <cell r="R1928">
            <v>0</v>
          </cell>
          <cell r="AA1928">
            <v>0</v>
          </cell>
          <cell r="AD1928">
            <v>0</v>
          </cell>
          <cell r="AE1928">
            <v>0</v>
          </cell>
          <cell r="AF1928">
            <v>0</v>
          </cell>
        </row>
        <row r="1929">
          <cell r="M1929" t="str">
            <v>Reh1000</v>
          </cell>
          <cell r="N1929" t="str">
            <v>Réhausse robot h&lt;1000mm</v>
          </cell>
          <cell r="O1929" t="str">
            <v>Robot extension h&lt;1000mm</v>
          </cell>
          <cell r="P1929">
            <v>1</v>
          </cell>
          <cell r="Q1929">
            <v>0</v>
          </cell>
          <cell r="R1929" t="str">
            <v/>
          </cell>
          <cell r="X1929">
            <v>0</v>
          </cell>
          <cell r="Y1929">
            <v>29.809500000000003</v>
          </cell>
          <cell r="Z1929">
            <v>10.5</v>
          </cell>
          <cell r="AA1929">
            <v>40.3095</v>
          </cell>
          <cell r="AD1929">
            <v>0</v>
          </cell>
          <cell r="AE1929">
            <v>29.809500000000003</v>
          </cell>
          <cell r="AF1929">
            <v>10.5</v>
          </cell>
        </row>
        <row r="1930">
          <cell r="M1930" t="str">
            <v>Robotnu4</v>
          </cell>
          <cell r="N1930" t="str">
            <v>Robot nu bras 2,65m / 210 Kg</v>
          </cell>
          <cell r="O1930" t="str">
            <v>Robot bare arm 2.65m / 210 Kg</v>
          </cell>
          <cell r="P1930">
            <v>1</v>
          </cell>
          <cell r="Q1930">
            <v>0</v>
          </cell>
          <cell r="R1930" t="str">
            <v/>
          </cell>
          <cell r="X1930">
            <v>0</v>
          </cell>
          <cell r="Y1930">
            <v>0</v>
          </cell>
          <cell r="Z1930">
            <v>0</v>
          </cell>
          <cell r="AA1930">
            <v>0</v>
          </cell>
          <cell r="AD1930">
            <v>0</v>
          </cell>
          <cell r="AE1930">
            <v>0</v>
          </cell>
          <cell r="AF1930">
            <v>0</v>
          </cell>
        </row>
        <row r="1931">
          <cell r="M1931" t="str">
            <v>Hm</v>
          </cell>
          <cell r="N1931" t="str">
            <v>Applicatif Robot Hm</v>
          </cell>
          <cell r="O1931" t="str">
            <v>Robot Application Hm</v>
          </cell>
          <cell r="P1931">
            <v>1</v>
          </cell>
          <cell r="Q1931">
            <v>0</v>
          </cell>
          <cell r="R1931" t="str">
            <v/>
          </cell>
          <cell r="X1931">
            <v>0</v>
          </cell>
          <cell r="Y1931">
            <v>0</v>
          </cell>
          <cell r="Z1931">
            <v>0</v>
          </cell>
          <cell r="AA1931">
            <v>0</v>
          </cell>
          <cell r="AD1931">
            <v>0</v>
          </cell>
          <cell r="AE1931">
            <v>0</v>
          </cell>
          <cell r="AF1931">
            <v>0</v>
          </cell>
        </row>
        <row r="1932">
          <cell r="M1932" t="str">
            <v>Robotintégration-V11</v>
          </cell>
          <cell r="N1932" t="str">
            <v>Intégration robot + baie sur site -V11</v>
          </cell>
          <cell r="O1932" t="str">
            <v>Robot + bay integration on site -V11</v>
          </cell>
          <cell r="P1932">
            <v>1</v>
          </cell>
          <cell r="Q1932">
            <v>0</v>
          </cell>
          <cell r="R1932" t="str">
            <v/>
          </cell>
          <cell r="X1932">
            <v>272.35057499999999</v>
          </cell>
          <cell r="Y1932">
            <v>862.84800000000007</v>
          </cell>
          <cell r="Z1932">
            <v>1585.7331209995875</v>
          </cell>
          <cell r="AA1932">
            <v>2720.9316959995876</v>
          </cell>
          <cell r="AD1932">
            <v>272.35057499999999</v>
          </cell>
          <cell r="AE1932">
            <v>862.84800000000007</v>
          </cell>
          <cell r="AF1932">
            <v>1585.7331209995875</v>
          </cell>
        </row>
        <row r="1933">
          <cell r="M1933" t="str">
            <v>TrajSert</v>
          </cell>
          <cell r="N1933" t="str">
            <v>Trajectoire de sertissage</v>
          </cell>
          <cell r="O1933" t="str">
            <v>Hemming path</v>
          </cell>
          <cell r="P1933">
            <v>3</v>
          </cell>
          <cell r="Q1933">
            <v>0</v>
          </cell>
          <cell r="R1933" t="str">
            <v/>
          </cell>
          <cell r="X1933">
            <v>0</v>
          </cell>
          <cell r="Y1933">
            <v>0</v>
          </cell>
          <cell r="Z1933">
            <v>0</v>
          </cell>
          <cell r="AA1933">
            <v>0</v>
          </cell>
          <cell r="AD1933">
            <v>0</v>
          </cell>
          <cell r="AE1933">
            <v>0</v>
          </cell>
          <cell r="AF1933">
            <v>0</v>
          </cell>
        </row>
        <row r="1934">
          <cell r="M1934" t="str">
            <v>EchCodeTraj</v>
          </cell>
          <cell r="N1934" t="str">
            <v>Echange Code Trajectoire avec baie robot</v>
          </cell>
          <cell r="O1934" t="str">
            <v>Exchange of Trajectory Code with robot bay</v>
          </cell>
          <cell r="P1934">
            <v>1</v>
          </cell>
          <cell r="Q1934">
            <v>0</v>
          </cell>
          <cell r="R1934" t="str">
            <v/>
          </cell>
          <cell r="X1934">
            <v>11.8125</v>
          </cell>
          <cell r="Y1934">
            <v>0</v>
          </cell>
          <cell r="Z1934">
            <v>75.854133299935171</v>
          </cell>
          <cell r="AA1934">
            <v>87.666633299935171</v>
          </cell>
          <cell r="AD1934">
            <v>11.8125</v>
          </cell>
          <cell r="AE1934">
            <v>0</v>
          </cell>
          <cell r="AF1934">
            <v>75.854133299935171</v>
          </cell>
        </row>
        <row r="1935">
          <cell r="M1935" t="str">
            <v>HEtudAUT</v>
          </cell>
          <cell r="N1935" t="str">
            <v>Une heure d'études automatismes</v>
          </cell>
          <cell r="O1935" t="str">
            <v>One hour of automation studies</v>
          </cell>
          <cell r="P1935">
            <v>1</v>
          </cell>
          <cell r="Q1935" t="str">
            <v>Complement Hetude AF+Marguerite+Prog</v>
          </cell>
          <cell r="R1935" t="str">
            <v/>
          </cell>
          <cell r="X1935">
            <v>65</v>
          </cell>
          <cell r="Y1935">
            <v>0</v>
          </cell>
          <cell r="Z1935">
            <v>0</v>
          </cell>
          <cell r="AA1935">
            <v>65</v>
          </cell>
          <cell r="AD1935">
            <v>65</v>
          </cell>
          <cell r="AE1935">
            <v>0</v>
          </cell>
          <cell r="AF1935">
            <v>0</v>
          </cell>
        </row>
        <row r="1936">
          <cell r="M1936" t="str">
            <v>VerrineRobot</v>
          </cell>
          <cell r="N1936" t="str">
            <v>Verrine Robot</v>
          </cell>
          <cell r="O1936" t="str">
            <v>To make</v>
          </cell>
          <cell r="P1936">
            <v>1</v>
          </cell>
          <cell r="Q1936">
            <v>0</v>
          </cell>
          <cell r="R1936" t="str">
            <v/>
          </cell>
          <cell r="AA1936">
            <v>0</v>
          </cell>
          <cell r="AD1936">
            <v>0</v>
          </cell>
          <cell r="AE1936">
            <v>0</v>
          </cell>
          <cell r="AF1936">
            <v>0</v>
          </cell>
        </row>
        <row r="1937">
          <cell r="M1937" t="str">
            <v>RobCabl14ME1</v>
          </cell>
          <cell r="N1937" t="str">
            <v>Sup liaison 14m 1 moteur élec avec ou sans soud</v>
          </cell>
          <cell r="O1937" t="str">
            <v xml:space="preserve">Add. connexion length14m with 1 electrical motor with or without welding </v>
          </cell>
          <cell r="P1937">
            <v>1</v>
          </cell>
          <cell r="Q1937">
            <v>0</v>
          </cell>
          <cell r="R1937" t="str">
            <v/>
          </cell>
          <cell r="AA1937">
            <v>0</v>
          </cell>
          <cell r="AD1937">
            <v>0</v>
          </cell>
          <cell r="AE1937">
            <v>0</v>
          </cell>
          <cell r="AF1937">
            <v>0</v>
          </cell>
        </row>
        <row r="1938">
          <cell r="M1938">
            <v>0</v>
          </cell>
          <cell r="N1938">
            <v>0</v>
          </cell>
          <cell r="O1938" t="str">
            <v/>
          </cell>
          <cell r="P1938">
            <v>0</v>
          </cell>
          <cell r="Q1938">
            <v>0</v>
          </cell>
          <cell r="R1938">
            <v>0</v>
          </cell>
          <cell r="AA1938">
            <v>0</v>
          </cell>
          <cell r="AD1938" t="e">
            <v>#DIV/0!</v>
          </cell>
          <cell r="AE1938" t="e">
            <v>#DIV/0!</v>
          </cell>
          <cell r="AF1938" t="e">
            <v>#DIV/0!</v>
          </cell>
        </row>
        <row r="1939">
          <cell r="M1939">
            <v>0</v>
          </cell>
          <cell r="N1939">
            <v>0</v>
          </cell>
          <cell r="O1939" t="str">
            <v/>
          </cell>
          <cell r="P1939">
            <v>1</v>
          </cell>
          <cell r="Q1939">
            <v>0</v>
          </cell>
          <cell r="R1939">
            <v>0</v>
          </cell>
          <cell r="AA1939">
            <v>0</v>
          </cell>
          <cell r="AD1939">
            <v>0</v>
          </cell>
          <cell r="AE1939">
            <v>0</v>
          </cell>
          <cell r="AF1939">
            <v>0</v>
          </cell>
        </row>
        <row r="1940">
          <cell r="M1940" t="str">
            <v>TeteSertiRob1Axe</v>
          </cell>
          <cell r="N1940" t="str">
            <v>Tête de sertissage robot molette 1 axe</v>
          </cell>
          <cell r="O1940" t="str">
            <v>hemming head robot wheel 1 axis</v>
          </cell>
          <cell r="P1940">
            <v>1</v>
          </cell>
          <cell r="Q1940">
            <v>0</v>
          </cell>
          <cell r="X1940">
            <v>0</v>
          </cell>
          <cell r="Y1940">
            <v>0</v>
          </cell>
          <cell r="Z1940">
            <v>0</v>
          </cell>
          <cell r="AA1940">
            <v>0</v>
          </cell>
          <cell r="AD1940">
            <v>0</v>
          </cell>
          <cell r="AE1940">
            <v>0</v>
          </cell>
          <cell r="AF1940">
            <v>0</v>
          </cell>
        </row>
        <row r="1941">
          <cell r="M1941" t="str">
            <v>CompTeteSerti2Axes</v>
          </cell>
          <cell r="N1941" t="str">
            <v>Complément tête de serti 2 axes</v>
          </cell>
          <cell r="O1941" t="str">
            <v>Additional 2-axis hemming head</v>
          </cell>
          <cell r="P1941">
            <v>2</v>
          </cell>
          <cell r="Q1941">
            <v>0</v>
          </cell>
          <cell r="X1941">
            <v>0</v>
          </cell>
          <cell r="Y1941">
            <v>0</v>
          </cell>
          <cell r="Z1941">
            <v>0</v>
          </cell>
          <cell r="AA1941">
            <v>0</v>
          </cell>
          <cell r="AD1941">
            <v>0</v>
          </cell>
          <cell r="AE1941">
            <v>0</v>
          </cell>
          <cell r="AF1941">
            <v>0</v>
          </cell>
        </row>
        <row r="1942">
          <cell r="M1942" t="str">
            <v>SuppPinceManuEtalon</v>
          </cell>
          <cell r="N1942" t="str">
            <v>Support pince manuelle d'étalonnage</v>
          </cell>
          <cell r="O1942" t="str">
            <v>Support to check hemming head</v>
          </cell>
          <cell r="P1942">
            <v>1</v>
          </cell>
          <cell r="Q1942">
            <v>0</v>
          </cell>
          <cell r="X1942">
            <v>0</v>
          </cell>
          <cell r="Y1942">
            <v>0</v>
          </cell>
          <cell r="Z1942">
            <v>0</v>
          </cell>
          <cell r="AA1942">
            <v>0</v>
          </cell>
          <cell r="AD1942">
            <v>0</v>
          </cell>
          <cell r="AE1942">
            <v>0</v>
          </cell>
          <cell r="AF1942">
            <v>0</v>
          </cell>
        </row>
        <row r="1943">
          <cell r="M1943">
            <v>0</v>
          </cell>
          <cell r="N1943">
            <v>0</v>
          </cell>
          <cell r="O1943" t="str">
            <v/>
          </cell>
          <cell r="P1943">
            <v>0</v>
          </cell>
          <cell r="Q1943">
            <v>0</v>
          </cell>
          <cell r="R1943">
            <v>0</v>
          </cell>
          <cell r="AA1943">
            <v>0</v>
          </cell>
          <cell r="AD1943" t="e">
            <v>#DIV/0!</v>
          </cell>
          <cell r="AE1943" t="e">
            <v>#DIV/0!</v>
          </cell>
          <cell r="AF1943" t="e">
            <v>#DIV/0!</v>
          </cell>
        </row>
        <row r="1944">
          <cell r="M1944">
            <v>0</v>
          </cell>
          <cell r="N1944">
            <v>0</v>
          </cell>
          <cell r="O1944" t="str">
            <v/>
          </cell>
          <cell r="P1944">
            <v>1</v>
          </cell>
          <cell r="Q1944">
            <v>0</v>
          </cell>
          <cell r="R1944">
            <v>0</v>
          </cell>
          <cell r="AA1944">
            <v>0</v>
          </cell>
          <cell r="AD1944">
            <v>0</v>
          </cell>
          <cell r="AE1944">
            <v>0</v>
          </cell>
          <cell r="AF1944">
            <v>0</v>
          </cell>
        </row>
        <row r="1945">
          <cell r="M1945" t="str">
            <v>Reh1000</v>
          </cell>
          <cell r="N1945" t="str">
            <v>Réhausse robot h&lt;1000mm</v>
          </cell>
          <cell r="O1945" t="str">
            <v>Robot extension h&lt;1000mm</v>
          </cell>
          <cell r="P1945">
            <v>1</v>
          </cell>
          <cell r="Q1945">
            <v>0</v>
          </cell>
          <cell r="R1945" t="str">
            <v/>
          </cell>
          <cell r="X1945">
            <v>0</v>
          </cell>
          <cell r="Y1945">
            <v>29.809500000000003</v>
          </cell>
          <cell r="Z1945">
            <v>10.5</v>
          </cell>
          <cell r="AA1945">
            <v>40.3095</v>
          </cell>
          <cell r="AD1945">
            <v>0</v>
          </cell>
          <cell r="AE1945">
            <v>29.809500000000003</v>
          </cell>
          <cell r="AF1945">
            <v>10.5</v>
          </cell>
        </row>
        <row r="1946">
          <cell r="M1946" t="str">
            <v>Robotnu4</v>
          </cell>
          <cell r="N1946" t="str">
            <v>Robot nu bras 2,65m / 210 Kg</v>
          </cell>
          <cell r="O1946" t="str">
            <v>Robot bare arm 2.65m / 210 Kg</v>
          </cell>
          <cell r="P1946">
            <v>1</v>
          </cell>
          <cell r="Q1946">
            <v>0</v>
          </cell>
          <cell r="R1946" t="str">
            <v/>
          </cell>
          <cell r="X1946">
            <v>0</v>
          </cell>
          <cell r="Y1946">
            <v>0</v>
          </cell>
          <cell r="Z1946">
            <v>0</v>
          </cell>
          <cell r="AA1946">
            <v>0</v>
          </cell>
          <cell r="AD1946">
            <v>0</v>
          </cell>
          <cell r="AE1946">
            <v>0</v>
          </cell>
          <cell r="AF1946">
            <v>0</v>
          </cell>
        </row>
        <row r="1947">
          <cell r="M1947" t="str">
            <v>Hm</v>
          </cell>
          <cell r="N1947" t="str">
            <v>Applicatif Robot Hm</v>
          </cell>
          <cell r="O1947" t="str">
            <v>Robot Application Hm</v>
          </cell>
          <cell r="P1947">
            <v>1</v>
          </cell>
          <cell r="Q1947">
            <v>0</v>
          </cell>
          <cell r="R1947" t="str">
            <v/>
          </cell>
          <cell r="X1947">
            <v>0</v>
          </cell>
          <cell r="Y1947">
            <v>0</v>
          </cell>
          <cell r="Z1947">
            <v>0</v>
          </cell>
          <cell r="AA1947">
            <v>0</v>
          </cell>
          <cell r="AD1947">
            <v>0</v>
          </cell>
          <cell r="AE1947">
            <v>0</v>
          </cell>
          <cell r="AF1947">
            <v>0</v>
          </cell>
        </row>
        <row r="1948">
          <cell r="M1948" t="str">
            <v>Robotintégration-V11</v>
          </cell>
          <cell r="N1948" t="str">
            <v>Intégration robot + baie sur site -V11</v>
          </cell>
          <cell r="O1948" t="str">
            <v>Robot + bay integration on site -V11</v>
          </cell>
          <cell r="P1948">
            <v>1</v>
          </cell>
          <cell r="Q1948">
            <v>0</v>
          </cell>
          <cell r="R1948" t="str">
            <v/>
          </cell>
          <cell r="X1948">
            <v>272.35057499999999</v>
          </cell>
          <cell r="Y1948">
            <v>862.84800000000007</v>
          </cell>
          <cell r="Z1948">
            <v>1585.7331209995875</v>
          </cell>
          <cell r="AA1948">
            <v>2720.9316959995876</v>
          </cell>
          <cell r="AD1948">
            <v>272.35057499999999</v>
          </cell>
          <cell r="AE1948">
            <v>862.84800000000007</v>
          </cell>
          <cell r="AF1948">
            <v>1585.7331209995875</v>
          </cell>
        </row>
        <row r="1949">
          <cell r="M1949" t="str">
            <v>TrajSert</v>
          </cell>
          <cell r="N1949" t="str">
            <v>Trajectoire de sertissage</v>
          </cell>
          <cell r="O1949" t="str">
            <v>Hemming path</v>
          </cell>
          <cell r="P1949">
            <v>3</v>
          </cell>
          <cell r="Q1949">
            <v>0</v>
          </cell>
          <cell r="R1949" t="str">
            <v/>
          </cell>
          <cell r="X1949">
            <v>0</v>
          </cell>
          <cell r="Y1949">
            <v>0</v>
          </cell>
          <cell r="Z1949">
            <v>0</v>
          </cell>
          <cell r="AA1949">
            <v>0</v>
          </cell>
          <cell r="AD1949">
            <v>0</v>
          </cell>
          <cell r="AE1949">
            <v>0</v>
          </cell>
          <cell r="AF1949">
            <v>0</v>
          </cell>
        </row>
        <row r="1950">
          <cell r="M1950" t="str">
            <v>EchCodeTraj</v>
          </cell>
          <cell r="N1950" t="str">
            <v>Echange Code Trajectoire avec baie robot</v>
          </cell>
          <cell r="O1950" t="str">
            <v>Exchange of Trajectory Code with robot bay</v>
          </cell>
          <cell r="P1950">
            <v>1</v>
          </cell>
          <cell r="Q1950">
            <v>0</v>
          </cell>
          <cell r="R1950" t="str">
            <v/>
          </cell>
          <cell r="X1950">
            <v>11.8125</v>
          </cell>
          <cell r="Y1950">
            <v>0</v>
          </cell>
          <cell r="Z1950">
            <v>75.854133299935171</v>
          </cell>
          <cell r="AA1950">
            <v>87.666633299935171</v>
          </cell>
          <cell r="AD1950">
            <v>11.8125</v>
          </cell>
          <cell r="AE1950">
            <v>0</v>
          </cell>
          <cell r="AF1950">
            <v>75.854133299935171</v>
          </cell>
        </row>
        <row r="1951">
          <cell r="M1951" t="str">
            <v>HEtudAUT</v>
          </cell>
          <cell r="N1951" t="str">
            <v>Une heure d'études automatismes</v>
          </cell>
          <cell r="O1951" t="str">
            <v>One hour of automation studies</v>
          </cell>
          <cell r="P1951">
            <v>1</v>
          </cell>
          <cell r="Q1951" t="str">
            <v>Complement Hetude AF+Marguerite+Prog</v>
          </cell>
          <cell r="R1951" t="str">
            <v/>
          </cell>
          <cell r="X1951">
            <v>65</v>
          </cell>
          <cell r="Y1951">
            <v>0</v>
          </cell>
          <cell r="Z1951">
            <v>0</v>
          </cell>
          <cell r="AA1951">
            <v>65</v>
          </cell>
          <cell r="AD1951">
            <v>65</v>
          </cell>
          <cell r="AE1951">
            <v>0</v>
          </cell>
          <cell r="AF1951">
            <v>0</v>
          </cell>
        </row>
        <row r="1952">
          <cell r="M1952" t="str">
            <v>VerrineRobot</v>
          </cell>
          <cell r="N1952" t="str">
            <v>Verrine Robot</v>
          </cell>
          <cell r="O1952" t="str">
            <v>To make</v>
          </cell>
          <cell r="P1952">
            <v>1</v>
          </cell>
          <cell r="Q1952">
            <v>0</v>
          </cell>
          <cell r="R1952" t="str">
            <v/>
          </cell>
          <cell r="AA1952">
            <v>0</v>
          </cell>
          <cell r="AD1952">
            <v>0</v>
          </cell>
          <cell r="AE1952">
            <v>0</v>
          </cell>
          <cell r="AF1952">
            <v>0</v>
          </cell>
        </row>
        <row r="1953">
          <cell r="M1953" t="str">
            <v>RobCabl14ME1</v>
          </cell>
          <cell r="N1953" t="str">
            <v>Sup liaison 14m 1 moteur élec avec ou sans soud</v>
          </cell>
          <cell r="O1953" t="str">
            <v xml:space="preserve">Add. connexion length14m with 1 electrical motor with or without welding </v>
          </cell>
          <cell r="P1953">
            <v>1</v>
          </cell>
          <cell r="Q1953">
            <v>0</v>
          </cell>
          <cell r="R1953" t="str">
            <v/>
          </cell>
          <cell r="AA1953">
            <v>0</v>
          </cell>
          <cell r="AD1953">
            <v>0</v>
          </cell>
          <cell r="AE1953">
            <v>0</v>
          </cell>
          <cell r="AF1953">
            <v>0</v>
          </cell>
        </row>
        <row r="1954">
          <cell r="M1954">
            <v>0</v>
          </cell>
          <cell r="N1954">
            <v>0</v>
          </cell>
          <cell r="O1954" t="str">
            <v/>
          </cell>
          <cell r="P1954">
            <v>0</v>
          </cell>
          <cell r="Q1954">
            <v>0</v>
          </cell>
          <cell r="R1954">
            <v>0</v>
          </cell>
          <cell r="AA1954">
            <v>0</v>
          </cell>
          <cell r="AD1954" t="e">
            <v>#DIV/0!</v>
          </cell>
          <cell r="AE1954" t="e">
            <v>#DIV/0!</v>
          </cell>
          <cell r="AF1954" t="e">
            <v>#DIV/0!</v>
          </cell>
        </row>
        <row r="1955">
          <cell r="M1955">
            <v>0</v>
          </cell>
          <cell r="N1955">
            <v>0</v>
          </cell>
          <cell r="O1955" t="str">
            <v/>
          </cell>
          <cell r="P1955">
            <v>1</v>
          </cell>
          <cell r="Q1955">
            <v>0</v>
          </cell>
          <cell r="R1955">
            <v>0</v>
          </cell>
          <cell r="AA1955">
            <v>0</v>
          </cell>
          <cell r="AD1955">
            <v>0</v>
          </cell>
          <cell r="AE1955">
            <v>0</v>
          </cell>
          <cell r="AF1955">
            <v>0</v>
          </cell>
        </row>
        <row r="1956">
          <cell r="M1956" t="str">
            <v>TeteSertiRob1Axe</v>
          </cell>
          <cell r="N1956" t="str">
            <v>Tête de sertissage robot molette 1 axe</v>
          </cell>
          <cell r="O1956" t="str">
            <v>hemming head robot wheel 1 axis</v>
          </cell>
          <cell r="P1956">
            <v>1</v>
          </cell>
          <cell r="Q1956">
            <v>0</v>
          </cell>
          <cell r="X1956">
            <v>0</v>
          </cell>
          <cell r="Y1956">
            <v>0</v>
          </cell>
          <cell r="Z1956">
            <v>0</v>
          </cell>
          <cell r="AA1956">
            <v>0</v>
          </cell>
          <cell r="AD1956">
            <v>0</v>
          </cell>
          <cell r="AE1956">
            <v>0</v>
          </cell>
          <cell r="AF1956">
            <v>0</v>
          </cell>
        </row>
        <row r="1957">
          <cell r="M1957" t="str">
            <v>CompTeteSerti2Axes</v>
          </cell>
          <cell r="N1957" t="str">
            <v>Complément tête de serti 2 axes</v>
          </cell>
          <cell r="O1957" t="str">
            <v>Additional 2-axis hemming head</v>
          </cell>
          <cell r="P1957">
            <v>2</v>
          </cell>
          <cell r="Q1957">
            <v>0</v>
          </cell>
          <cell r="X1957">
            <v>0</v>
          </cell>
          <cell r="Y1957">
            <v>0</v>
          </cell>
          <cell r="Z1957">
            <v>0</v>
          </cell>
          <cell r="AA1957">
            <v>0</v>
          </cell>
          <cell r="AD1957">
            <v>0</v>
          </cell>
          <cell r="AE1957">
            <v>0</v>
          </cell>
          <cell r="AF1957">
            <v>0</v>
          </cell>
        </row>
        <row r="1958">
          <cell r="M1958" t="str">
            <v>SuppPinceManuEtalon</v>
          </cell>
          <cell r="N1958" t="str">
            <v>Support pince manuelle d'étalonnage</v>
          </cell>
          <cell r="O1958" t="str">
            <v>Support to check hemming head</v>
          </cell>
          <cell r="P1958">
            <v>1</v>
          </cell>
          <cell r="Q1958">
            <v>0</v>
          </cell>
          <cell r="X1958">
            <v>0</v>
          </cell>
          <cell r="Y1958">
            <v>0</v>
          </cell>
          <cell r="Z1958">
            <v>0</v>
          </cell>
          <cell r="AA1958">
            <v>0</v>
          </cell>
          <cell r="AD1958">
            <v>0</v>
          </cell>
          <cell r="AE1958">
            <v>0</v>
          </cell>
          <cell r="AF1958">
            <v>0</v>
          </cell>
        </row>
        <row r="1959">
          <cell r="M1959">
            <v>0</v>
          </cell>
          <cell r="N1959">
            <v>0</v>
          </cell>
          <cell r="O1959" t="str">
            <v/>
          </cell>
          <cell r="P1959">
            <v>0</v>
          </cell>
          <cell r="Q1959">
            <v>0</v>
          </cell>
          <cell r="R1959">
            <v>0</v>
          </cell>
          <cell r="AA1959">
            <v>0</v>
          </cell>
          <cell r="AD1959" t="e">
            <v>#DIV/0!</v>
          </cell>
          <cell r="AE1959" t="e">
            <v>#DIV/0!</v>
          </cell>
          <cell r="AF1959" t="e">
            <v>#DIV/0!</v>
          </cell>
        </row>
        <row r="1960">
          <cell r="M1960">
            <v>0</v>
          </cell>
          <cell r="N1960">
            <v>0</v>
          </cell>
          <cell r="O1960" t="str">
            <v/>
          </cell>
          <cell r="P1960">
            <v>1</v>
          </cell>
          <cell r="Q1960">
            <v>0</v>
          </cell>
          <cell r="R1960">
            <v>0</v>
          </cell>
          <cell r="AA1960">
            <v>0</v>
          </cell>
          <cell r="AD1960">
            <v>0</v>
          </cell>
          <cell r="AE1960">
            <v>0</v>
          </cell>
          <cell r="AF1960">
            <v>0</v>
          </cell>
        </row>
        <row r="1961">
          <cell r="M1961" t="str">
            <v>Reh1000</v>
          </cell>
          <cell r="N1961" t="str">
            <v>Réhausse robot h&lt;1000mm</v>
          </cell>
          <cell r="O1961" t="str">
            <v>Robot extension h&lt;1000mm</v>
          </cell>
          <cell r="P1961">
            <v>1</v>
          </cell>
          <cell r="Q1961">
            <v>0</v>
          </cell>
          <cell r="R1961" t="str">
            <v/>
          </cell>
          <cell r="X1961">
            <v>0</v>
          </cell>
          <cell r="Y1961">
            <v>29.809500000000003</v>
          </cell>
          <cell r="Z1961">
            <v>10.5</v>
          </cell>
          <cell r="AA1961">
            <v>40.3095</v>
          </cell>
          <cell r="AD1961">
            <v>0</v>
          </cell>
          <cell r="AE1961">
            <v>29.809500000000003</v>
          </cell>
          <cell r="AF1961">
            <v>10.5</v>
          </cell>
        </row>
        <row r="1962">
          <cell r="M1962" t="str">
            <v>Robotnu4</v>
          </cell>
          <cell r="N1962" t="str">
            <v>Robot nu bras 2,65m / 210 Kg</v>
          </cell>
          <cell r="O1962" t="str">
            <v>Robot bare arm 2.65m / 210 Kg</v>
          </cell>
          <cell r="P1962">
            <v>1</v>
          </cell>
          <cell r="Q1962">
            <v>0</v>
          </cell>
          <cell r="R1962" t="str">
            <v/>
          </cell>
          <cell r="X1962">
            <v>0</v>
          </cell>
          <cell r="Y1962">
            <v>0</v>
          </cell>
          <cell r="Z1962">
            <v>0</v>
          </cell>
          <cell r="AA1962">
            <v>0</v>
          </cell>
          <cell r="AD1962">
            <v>0</v>
          </cell>
          <cell r="AE1962">
            <v>0</v>
          </cell>
          <cell r="AF1962">
            <v>0</v>
          </cell>
        </row>
        <row r="1963">
          <cell r="M1963" t="str">
            <v>Robotintégration-V11</v>
          </cell>
          <cell r="N1963" t="str">
            <v>Intégration robot + baie sur site -V11</v>
          </cell>
          <cell r="O1963" t="str">
            <v>Robot + bay integration on site -V11</v>
          </cell>
          <cell r="P1963">
            <v>1</v>
          </cell>
          <cell r="Q1963" t="str">
            <v>si robot neuf</v>
          </cell>
          <cell r="R1963" t="str">
            <v/>
          </cell>
          <cell r="X1963">
            <v>272.35057499999999</v>
          </cell>
          <cell r="Y1963">
            <v>862.84800000000007</v>
          </cell>
          <cell r="Z1963">
            <v>1585.7331209995875</v>
          </cell>
          <cell r="AA1963">
            <v>2720.9316959995876</v>
          </cell>
          <cell r="AD1963">
            <v>272.35057499999999</v>
          </cell>
          <cell r="AE1963">
            <v>862.84800000000007</v>
          </cell>
          <cell r="AF1963">
            <v>1585.7331209995875</v>
          </cell>
        </row>
        <row r="1964">
          <cell r="M1964" t="str">
            <v>Hm</v>
          </cell>
          <cell r="N1964" t="str">
            <v>Applicatif Robot Hm</v>
          </cell>
          <cell r="O1964" t="str">
            <v>Robot Application Hm</v>
          </cell>
          <cell r="P1964">
            <v>1</v>
          </cell>
          <cell r="Q1964">
            <v>0</v>
          </cell>
          <cell r="R1964" t="str">
            <v/>
          </cell>
          <cell r="X1964">
            <v>0</v>
          </cell>
          <cell r="Y1964">
            <v>0</v>
          </cell>
          <cell r="Z1964">
            <v>0</v>
          </cell>
          <cell r="AA1964">
            <v>0</v>
          </cell>
          <cell r="AD1964">
            <v>0</v>
          </cell>
          <cell r="AE1964">
            <v>0</v>
          </cell>
          <cell r="AF1964">
            <v>0</v>
          </cell>
        </row>
        <row r="1965">
          <cell r="M1965" t="str">
            <v>TrajSert</v>
          </cell>
          <cell r="N1965" t="str">
            <v>Trajectoire de sertissage</v>
          </cell>
          <cell r="O1965" t="str">
            <v>Hemming path</v>
          </cell>
          <cell r="P1965">
            <v>3</v>
          </cell>
          <cell r="Q1965">
            <v>0</v>
          </cell>
          <cell r="R1965" t="str">
            <v/>
          </cell>
          <cell r="X1965">
            <v>0</v>
          </cell>
          <cell r="Y1965">
            <v>0</v>
          </cell>
          <cell r="Z1965">
            <v>0</v>
          </cell>
          <cell r="AA1965">
            <v>0</v>
          </cell>
          <cell r="AD1965">
            <v>0</v>
          </cell>
          <cell r="AE1965">
            <v>0</v>
          </cell>
          <cell r="AF1965">
            <v>0</v>
          </cell>
        </row>
        <row r="1966">
          <cell r="M1966" t="str">
            <v>EchCodeTraj</v>
          </cell>
          <cell r="N1966" t="str">
            <v>Echange Code Trajectoire avec baie robot</v>
          </cell>
          <cell r="O1966" t="str">
            <v>Exchange of Trajectory Code with robot bay</v>
          </cell>
          <cell r="P1966">
            <v>1</v>
          </cell>
          <cell r="Q1966">
            <v>0</v>
          </cell>
          <cell r="R1966" t="str">
            <v/>
          </cell>
          <cell r="X1966">
            <v>11.8125</v>
          </cell>
          <cell r="Y1966">
            <v>0</v>
          </cell>
          <cell r="Z1966">
            <v>75.854133299935171</v>
          </cell>
          <cell r="AA1966">
            <v>87.666633299935171</v>
          </cell>
          <cell r="AD1966">
            <v>11.8125</v>
          </cell>
          <cell r="AE1966">
            <v>0</v>
          </cell>
          <cell r="AF1966">
            <v>75.854133299935171</v>
          </cell>
        </row>
        <row r="1967">
          <cell r="M1967" t="str">
            <v>HEtudAUT</v>
          </cell>
          <cell r="N1967" t="str">
            <v>Une heure d'études automatismes</v>
          </cell>
          <cell r="O1967" t="str">
            <v>One hour of automation studies</v>
          </cell>
          <cell r="P1967">
            <v>1</v>
          </cell>
          <cell r="Q1967" t="str">
            <v>Complement Hetude AF+Marguerite+Prog</v>
          </cell>
          <cell r="R1967" t="str">
            <v/>
          </cell>
          <cell r="X1967">
            <v>65</v>
          </cell>
          <cell r="Y1967">
            <v>0</v>
          </cell>
          <cell r="Z1967">
            <v>0</v>
          </cell>
          <cell r="AA1967">
            <v>65</v>
          </cell>
          <cell r="AD1967">
            <v>65</v>
          </cell>
          <cell r="AE1967">
            <v>0</v>
          </cell>
          <cell r="AF1967">
            <v>0</v>
          </cell>
        </row>
        <row r="1968">
          <cell r="M1968" t="str">
            <v>VerrineRobot</v>
          </cell>
          <cell r="N1968" t="str">
            <v>Verrine Robot</v>
          </cell>
          <cell r="O1968" t="str">
            <v>To make</v>
          </cell>
          <cell r="P1968">
            <v>1</v>
          </cell>
          <cell r="Q1968">
            <v>0</v>
          </cell>
          <cell r="R1968" t="str">
            <v/>
          </cell>
          <cell r="AA1968">
            <v>0</v>
          </cell>
          <cell r="AD1968">
            <v>0</v>
          </cell>
          <cell r="AE1968">
            <v>0</v>
          </cell>
          <cell r="AF1968">
            <v>0</v>
          </cell>
        </row>
        <row r="1969">
          <cell r="M1969" t="str">
            <v>RobCabl14ME1</v>
          </cell>
          <cell r="N1969" t="str">
            <v>Sup liaison 14m 1 moteur élec avec ou sans soud</v>
          </cell>
          <cell r="O1969" t="str">
            <v xml:space="preserve">Add. connexion length14m with 1 electrical motor with or without welding </v>
          </cell>
          <cell r="P1969">
            <v>1</v>
          </cell>
          <cell r="Q1969">
            <v>0</v>
          </cell>
          <cell r="R1969" t="str">
            <v/>
          </cell>
          <cell r="AA1969">
            <v>0</v>
          </cell>
          <cell r="AD1969">
            <v>0</v>
          </cell>
          <cell r="AE1969">
            <v>0</v>
          </cell>
          <cell r="AF1969">
            <v>0</v>
          </cell>
        </row>
        <row r="1970">
          <cell r="M1970">
            <v>0</v>
          </cell>
          <cell r="N1970">
            <v>0</v>
          </cell>
          <cell r="O1970" t="str">
            <v/>
          </cell>
          <cell r="P1970">
            <v>0</v>
          </cell>
          <cell r="Q1970">
            <v>0</v>
          </cell>
          <cell r="R1970">
            <v>0</v>
          </cell>
          <cell r="AA1970">
            <v>0</v>
          </cell>
          <cell r="AD1970" t="e">
            <v>#DIV/0!</v>
          </cell>
          <cell r="AE1970" t="e">
            <v>#DIV/0!</v>
          </cell>
          <cell r="AF1970" t="e">
            <v>#DIV/0!</v>
          </cell>
        </row>
        <row r="1971">
          <cell r="M1971">
            <v>0</v>
          </cell>
          <cell r="N1971">
            <v>0</v>
          </cell>
          <cell r="O1971" t="str">
            <v/>
          </cell>
          <cell r="P1971">
            <v>1</v>
          </cell>
          <cell r="Q1971">
            <v>0</v>
          </cell>
          <cell r="R1971">
            <v>0</v>
          </cell>
          <cell r="AA1971">
            <v>0</v>
          </cell>
          <cell r="AD1971">
            <v>0</v>
          </cell>
          <cell r="AE1971">
            <v>0</v>
          </cell>
          <cell r="AF1971">
            <v>0</v>
          </cell>
        </row>
        <row r="1972">
          <cell r="M1972" t="str">
            <v>TeteSertiRob1Axe</v>
          </cell>
          <cell r="N1972" t="str">
            <v>Tête de sertissage robot molette 1 axe</v>
          </cell>
          <cell r="O1972" t="str">
            <v>hemming head robot wheel 1 axis</v>
          </cell>
          <cell r="P1972">
            <v>1</v>
          </cell>
          <cell r="Q1972">
            <v>0</v>
          </cell>
          <cell r="X1972">
            <v>0</v>
          </cell>
          <cell r="Y1972">
            <v>0</v>
          </cell>
          <cell r="Z1972">
            <v>0</v>
          </cell>
          <cell r="AA1972">
            <v>0</v>
          </cell>
          <cell r="AD1972">
            <v>0</v>
          </cell>
          <cell r="AE1972">
            <v>0</v>
          </cell>
          <cell r="AF1972">
            <v>0</v>
          </cell>
        </row>
        <row r="1973">
          <cell r="M1973" t="str">
            <v>CompTeteSerti2Axes</v>
          </cell>
          <cell r="N1973" t="str">
            <v>Complément tête de serti 2 axes</v>
          </cell>
          <cell r="O1973" t="str">
            <v>Additional 2-axis hemming head</v>
          </cell>
          <cell r="P1973">
            <v>2</v>
          </cell>
          <cell r="Q1973">
            <v>0</v>
          </cell>
          <cell r="X1973">
            <v>0</v>
          </cell>
          <cell r="Y1973">
            <v>0</v>
          </cell>
          <cell r="Z1973">
            <v>0</v>
          </cell>
          <cell r="AA1973">
            <v>0</v>
          </cell>
          <cell r="AD1973">
            <v>0</v>
          </cell>
          <cell r="AE1973">
            <v>0</v>
          </cell>
          <cell r="AF1973">
            <v>0</v>
          </cell>
        </row>
        <row r="1974">
          <cell r="M1974" t="str">
            <v>SuppPinceManuEtalon</v>
          </cell>
          <cell r="N1974" t="str">
            <v>Support pince manuelle d'étalonnage</v>
          </cell>
          <cell r="O1974" t="str">
            <v>Support to check hemming head</v>
          </cell>
          <cell r="P1974">
            <v>1</v>
          </cell>
          <cell r="Q1974">
            <v>0</v>
          </cell>
          <cell r="X1974">
            <v>0</v>
          </cell>
          <cell r="Y1974">
            <v>0</v>
          </cell>
          <cell r="Z1974">
            <v>0</v>
          </cell>
          <cell r="AA1974">
            <v>0</v>
          </cell>
          <cell r="AD1974">
            <v>0</v>
          </cell>
          <cell r="AE1974">
            <v>0</v>
          </cell>
          <cell r="AF1974">
            <v>0</v>
          </cell>
        </row>
        <row r="1975">
          <cell r="M1975">
            <v>0</v>
          </cell>
          <cell r="N1975">
            <v>0</v>
          </cell>
          <cell r="O1975" t="str">
            <v/>
          </cell>
          <cell r="P1975">
            <v>0</v>
          </cell>
          <cell r="Q1975">
            <v>0</v>
          </cell>
          <cell r="R1975">
            <v>0</v>
          </cell>
          <cell r="AA1975">
            <v>0</v>
          </cell>
          <cell r="AD1975" t="e">
            <v>#DIV/0!</v>
          </cell>
          <cell r="AE1975" t="e">
            <v>#DIV/0!</v>
          </cell>
          <cell r="AF1975" t="e">
            <v>#DIV/0!</v>
          </cell>
        </row>
        <row r="1976">
          <cell r="M1976">
            <v>0</v>
          </cell>
          <cell r="N1976">
            <v>0</v>
          </cell>
          <cell r="O1976" t="str">
            <v/>
          </cell>
          <cell r="P1976">
            <v>1</v>
          </cell>
          <cell r="Q1976">
            <v>0</v>
          </cell>
          <cell r="R1976">
            <v>0</v>
          </cell>
          <cell r="AA1976">
            <v>0</v>
          </cell>
          <cell r="AD1976">
            <v>0</v>
          </cell>
          <cell r="AE1976">
            <v>0</v>
          </cell>
          <cell r="AF1976">
            <v>0</v>
          </cell>
        </row>
        <row r="1977">
          <cell r="M1977" t="str">
            <v>Reh1000</v>
          </cell>
          <cell r="N1977" t="str">
            <v>Réhausse robot h&lt;1000mm</v>
          </cell>
          <cell r="O1977" t="str">
            <v>Robot extension h&lt;1000mm</v>
          </cell>
          <cell r="P1977">
            <v>1</v>
          </cell>
          <cell r="Q1977">
            <v>0</v>
          </cell>
          <cell r="R1977" t="str">
            <v/>
          </cell>
          <cell r="X1977">
            <v>0</v>
          </cell>
          <cell r="Y1977">
            <v>29.809500000000003</v>
          </cell>
          <cell r="Z1977">
            <v>10.5</v>
          </cell>
          <cell r="AA1977">
            <v>40.3095</v>
          </cell>
          <cell r="AD1977">
            <v>0</v>
          </cell>
          <cell r="AE1977">
            <v>29.809500000000003</v>
          </cell>
          <cell r="AF1977">
            <v>10.5</v>
          </cell>
        </row>
        <row r="1978">
          <cell r="M1978" t="str">
            <v>Robotnu7</v>
          </cell>
          <cell r="N1978" t="str">
            <v>Robot nu bras 3,00m / 210 Kg</v>
          </cell>
          <cell r="O1978" t="str">
            <v>Robot bare arm 3.00m / 210 Kg</v>
          </cell>
          <cell r="P1978">
            <v>1</v>
          </cell>
          <cell r="Q1978">
            <v>0</v>
          </cell>
          <cell r="R1978" t="str">
            <v/>
          </cell>
          <cell r="X1978">
            <v>0</v>
          </cell>
          <cell r="Y1978">
            <v>0</v>
          </cell>
          <cell r="Z1978">
            <v>0</v>
          </cell>
          <cell r="AA1978">
            <v>0</v>
          </cell>
          <cell r="AD1978">
            <v>0</v>
          </cell>
          <cell r="AE1978">
            <v>0</v>
          </cell>
          <cell r="AF1978">
            <v>0</v>
          </cell>
        </row>
        <row r="1979">
          <cell r="M1979" t="str">
            <v>Robotintégration-V11</v>
          </cell>
          <cell r="N1979" t="str">
            <v>Intégration robot + baie sur site -V11</v>
          </cell>
          <cell r="O1979" t="str">
            <v>Robot + bay integration on site -V11</v>
          </cell>
          <cell r="P1979">
            <v>1</v>
          </cell>
          <cell r="Q1979" t="str">
            <v>si robot neuf</v>
          </cell>
          <cell r="R1979" t="str">
            <v/>
          </cell>
          <cell r="X1979">
            <v>272.35057499999999</v>
          </cell>
          <cell r="Y1979">
            <v>862.84800000000007</v>
          </cell>
          <cell r="Z1979">
            <v>1585.7331209995875</v>
          </cell>
          <cell r="AA1979">
            <v>2720.9316959995876</v>
          </cell>
          <cell r="AD1979">
            <v>272.35057499999999</v>
          </cell>
          <cell r="AE1979">
            <v>862.84800000000007</v>
          </cell>
          <cell r="AF1979">
            <v>1585.7331209995875</v>
          </cell>
        </row>
        <row r="1980">
          <cell r="M1980" t="str">
            <v>M</v>
          </cell>
          <cell r="N1980" t="str">
            <v>Applicatif Robot M</v>
          </cell>
          <cell r="O1980" t="str">
            <v>Robot Application M</v>
          </cell>
          <cell r="P1980">
            <v>1</v>
          </cell>
          <cell r="Q1980">
            <v>0</v>
          </cell>
          <cell r="R1980" t="str">
            <v/>
          </cell>
          <cell r="X1980">
            <v>49.139999999999993</v>
          </cell>
          <cell r="Y1980">
            <v>72.995999999999995</v>
          </cell>
          <cell r="Z1980">
            <v>78.75</v>
          </cell>
          <cell r="AA1980">
            <v>200.886</v>
          </cell>
          <cell r="AD1980">
            <v>49.139999999999993</v>
          </cell>
          <cell r="AE1980">
            <v>72.995999999999995</v>
          </cell>
          <cell r="AF1980">
            <v>78.75</v>
          </cell>
        </row>
        <row r="1981">
          <cell r="M1981" t="str">
            <v>TrajMan</v>
          </cell>
          <cell r="N1981" t="str">
            <v>Trajectoire de manutention</v>
          </cell>
          <cell r="O1981" t="str">
            <v>Handling path</v>
          </cell>
          <cell r="P1981">
            <v>2</v>
          </cell>
          <cell r="Q1981" t="str">
            <v>Prise OP90 Dépose Tapis</v>
          </cell>
          <cell r="R1981" t="str">
            <v/>
          </cell>
          <cell r="X1981">
            <v>0</v>
          </cell>
          <cell r="Y1981">
            <v>0</v>
          </cell>
          <cell r="Z1981">
            <v>0</v>
          </cell>
          <cell r="AA1981">
            <v>0</v>
          </cell>
          <cell r="AD1981">
            <v>0</v>
          </cell>
          <cell r="AE1981">
            <v>0</v>
          </cell>
          <cell r="AF1981">
            <v>0</v>
          </cell>
        </row>
        <row r="1982">
          <cell r="M1982" t="str">
            <v>EchCodeTraj</v>
          </cell>
          <cell r="N1982" t="str">
            <v>Echange Code Trajectoire avec baie robot</v>
          </cell>
          <cell r="O1982" t="str">
            <v>Exchange of Trajectory Code with robot bay</v>
          </cell>
          <cell r="P1982">
            <v>1</v>
          </cell>
          <cell r="Q1982">
            <v>0</v>
          </cell>
          <cell r="R1982" t="str">
            <v/>
          </cell>
          <cell r="X1982">
            <v>11.8125</v>
          </cell>
          <cell r="Y1982">
            <v>0</v>
          </cell>
          <cell r="Z1982">
            <v>75.854133299935171</v>
          </cell>
          <cell r="AA1982">
            <v>87.666633299935171</v>
          </cell>
          <cell r="AD1982">
            <v>11.8125</v>
          </cell>
          <cell r="AE1982">
            <v>0</v>
          </cell>
          <cell r="AF1982">
            <v>75.854133299935171</v>
          </cell>
        </row>
        <row r="1983">
          <cell r="M1983" t="str">
            <v>HEtudAUT</v>
          </cell>
          <cell r="N1983" t="str">
            <v>Une heure d'études automatismes</v>
          </cell>
          <cell r="O1983" t="str">
            <v>One hour of automation studies</v>
          </cell>
          <cell r="P1983">
            <v>1</v>
          </cell>
          <cell r="Q1983" t="str">
            <v>Complement Hetude AF+Marguerite+Prog</v>
          </cell>
          <cell r="R1983" t="str">
            <v/>
          </cell>
          <cell r="X1983">
            <v>65</v>
          </cell>
          <cell r="Y1983">
            <v>0</v>
          </cell>
          <cell r="Z1983">
            <v>0</v>
          </cell>
          <cell r="AA1983">
            <v>65</v>
          </cell>
          <cell r="AD1983">
            <v>65</v>
          </cell>
          <cell r="AE1983">
            <v>0</v>
          </cell>
          <cell r="AF1983">
            <v>0</v>
          </cell>
        </row>
        <row r="1984">
          <cell r="M1984" t="str">
            <v>VerrineRobot</v>
          </cell>
          <cell r="N1984" t="str">
            <v>Verrine Robot</v>
          </cell>
          <cell r="O1984" t="str">
            <v>To make</v>
          </cell>
          <cell r="P1984">
            <v>1</v>
          </cell>
          <cell r="Q1984">
            <v>0</v>
          </cell>
          <cell r="R1984" t="str">
            <v/>
          </cell>
          <cell r="AA1984">
            <v>0</v>
          </cell>
          <cell r="AD1984">
            <v>0</v>
          </cell>
          <cell r="AE1984">
            <v>0</v>
          </cell>
          <cell r="AF1984">
            <v>0</v>
          </cell>
        </row>
        <row r="1985">
          <cell r="M1985" t="str">
            <v>RobCabl14ME1</v>
          </cell>
          <cell r="N1985" t="str">
            <v>Sup liaison 14m 1 moteur élec avec ou sans soud</v>
          </cell>
          <cell r="O1985" t="str">
            <v xml:space="preserve">Add. connexion length14m with 1 electrical motor with or without welding </v>
          </cell>
          <cell r="P1985">
            <v>1</v>
          </cell>
          <cell r="Q1985">
            <v>0</v>
          </cell>
          <cell r="R1985" t="str">
            <v/>
          </cell>
          <cell r="AA1985">
            <v>0</v>
          </cell>
          <cell r="AD1985">
            <v>0</v>
          </cell>
          <cell r="AE1985">
            <v>0</v>
          </cell>
          <cell r="AF1985">
            <v>0</v>
          </cell>
        </row>
        <row r="1986">
          <cell r="M1986">
            <v>0</v>
          </cell>
          <cell r="N1986">
            <v>0</v>
          </cell>
          <cell r="O1986" t="str">
            <v/>
          </cell>
          <cell r="P1986">
            <v>0</v>
          </cell>
          <cell r="Q1986">
            <v>0</v>
          </cell>
          <cell r="R1986">
            <v>0</v>
          </cell>
          <cell r="AA1986">
            <v>0</v>
          </cell>
          <cell r="AD1986" t="e">
            <v>#DIV/0!</v>
          </cell>
          <cell r="AE1986" t="e">
            <v>#DIV/0!</v>
          </cell>
          <cell r="AF1986" t="e">
            <v>#DIV/0!</v>
          </cell>
        </row>
        <row r="1987">
          <cell r="M1987">
            <v>0</v>
          </cell>
          <cell r="N1987">
            <v>0</v>
          </cell>
          <cell r="O1987" t="str">
            <v/>
          </cell>
          <cell r="P1987">
            <v>1</v>
          </cell>
          <cell r="Q1987">
            <v>0</v>
          </cell>
          <cell r="R1987">
            <v>0</v>
          </cell>
          <cell r="AA1987">
            <v>0</v>
          </cell>
          <cell r="AD1987">
            <v>0</v>
          </cell>
          <cell r="AE1987">
            <v>0</v>
          </cell>
          <cell r="AF1987">
            <v>0</v>
          </cell>
        </row>
        <row r="1988">
          <cell r="M1988" t="str">
            <v>PoutreCentMPRModFrs</v>
          </cell>
          <cell r="N1988" t="str">
            <v>Poutre Centrale pour MPR Modulaire du commerce</v>
          </cell>
          <cell r="O1988" t="str">
            <v>Beam 1 Mt (any diameter) for gripper</v>
          </cell>
          <cell r="P1988">
            <v>1</v>
          </cell>
          <cell r="Q1988">
            <v>0</v>
          </cell>
          <cell r="R1988" t="str">
            <v/>
          </cell>
          <cell r="AA1988">
            <v>0</v>
          </cell>
          <cell r="AD1988">
            <v>0</v>
          </cell>
          <cell r="AE1988">
            <v>0</v>
          </cell>
          <cell r="AF1988">
            <v>0</v>
          </cell>
        </row>
        <row r="1989">
          <cell r="M1989" t="str">
            <v>SuppGrandMPRFrs</v>
          </cell>
          <cell r="N1989" t="str">
            <v>Supplément coût pour un grand préhenseur Commerce</v>
          </cell>
          <cell r="O1989" t="str">
            <v>Additional cost for a large trade gripper</v>
          </cell>
          <cell r="P1989">
            <v>1</v>
          </cell>
          <cell r="Q1989">
            <v>0</v>
          </cell>
          <cell r="R1989" t="str">
            <v/>
          </cell>
          <cell r="AA1989">
            <v>0</v>
          </cell>
          <cell r="AD1989">
            <v>0</v>
          </cell>
          <cell r="AE1989">
            <v>0</v>
          </cell>
          <cell r="AF1989">
            <v>0</v>
          </cell>
        </row>
        <row r="1990">
          <cell r="M1990" t="str">
            <v>RefSer40DINPreh</v>
          </cell>
          <cell r="N1990" t="str">
            <v>Serrage 40 DIN Touche + Appui tous types sur Préh</v>
          </cell>
          <cell r="O1990" t="str">
            <v>Clamping 40 DIN Key + All types of support on Preh</v>
          </cell>
          <cell r="P1990">
            <v>4</v>
          </cell>
          <cell r="Q1990">
            <v>0</v>
          </cell>
          <cell r="R1990" t="str">
            <v/>
          </cell>
          <cell r="X1990">
            <v>49.14</v>
          </cell>
          <cell r="Y1990">
            <v>284.0292</v>
          </cell>
          <cell r="Z1990">
            <v>151.20000000000002</v>
          </cell>
          <cell r="AA1990">
            <v>484.36919999999998</v>
          </cell>
          <cell r="AD1990">
            <v>12.285</v>
          </cell>
          <cell r="AE1990">
            <v>71.007300000000001</v>
          </cell>
          <cell r="AF1990">
            <v>37.800000000000004</v>
          </cell>
        </row>
        <row r="1991">
          <cell r="M1991" t="str">
            <v>SerrDINAntichutePreh</v>
          </cell>
          <cell r="N1991" t="str">
            <v>Serrage 40DIN Anti chutes sur Préhenseur avec ante</v>
          </cell>
          <cell r="O1991" t="str">
            <v>Clamping 40DIN Anti-fall on Gripper</v>
          </cell>
          <cell r="P1991">
            <v>4</v>
          </cell>
          <cell r="Q1991">
            <v>0</v>
          </cell>
          <cell r="R1991" t="str">
            <v/>
          </cell>
          <cell r="X1991">
            <v>49.14</v>
          </cell>
          <cell r="Y1991">
            <v>284.0292</v>
          </cell>
          <cell r="Z1991">
            <v>151.20000000000002</v>
          </cell>
          <cell r="AA1991">
            <v>484.36919999999998</v>
          </cell>
          <cell r="AD1991">
            <v>12.285</v>
          </cell>
          <cell r="AE1991">
            <v>71.007300000000001</v>
          </cell>
          <cell r="AF1991">
            <v>37.800000000000004</v>
          </cell>
        </row>
        <row r="1992">
          <cell r="M1992" t="str">
            <v>AppuiDrageoir</v>
          </cell>
          <cell r="N1992" t="str">
            <v xml:space="preserve">Appui seul ou drageoir seul (toutes largeurs) </v>
          </cell>
          <cell r="O1992" t="str">
            <v xml:space="preserve">support only or sucker only (all widths) </v>
          </cell>
          <cell r="P1992">
            <v>4</v>
          </cell>
          <cell r="Q1992">
            <v>0</v>
          </cell>
          <cell r="R1992" t="str">
            <v/>
          </cell>
          <cell r="X1992">
            <v>0</v>
          </cell>
          <cell r="Y1992">
            <v>0</v>
          </cell>
          <cell r="Z1992">
            <v>0</v>
          </cell>
          <cell r="AA1992">
            <v>0</v>
          </cell>
          <cell r="AD1992">
            <v>0</v>
          </cell>
          <cell r="AE1992">
            <v>0</v>
          </cell>
          <cell r="AF1992">
            <v>0</v>
          </cell>
        </row>
        <row r="1993">
          <cell r="M1993" t="str">
            <v>AntennePreh_CFER</v>
          </cell>
          <cell r="N1993" t="str">
            <v>Antenne liaison Poutre - Géométrie pour préh CFER</v>
          </cell>
          <cell r="O1993" t="str">
            <v>Beam - Geometry link antenna for CFER gripper</v>
          </cell>
          <cell r="P1993">
            <v>2</v>
          </cell>
          <cell r="Q1993">
            <v>0</v>
          </cell>
          <cell r="R1993" t="str">
            <v/>
          </cell>
          <cell r="X1993">
            <v>0</v>
          </cell>
          <cell r="Y1993">
            <v>0</v>
          </cell>
          <cell r="Z1993">
            <v>0</v>
          </cell>
          <cell r="AA1993">
            <v>0</v>
          </cell>
          <cell r="AD1993">
            <v>0</v>
          </cell>
          <cell r="AE1993">
            <v>0</v>
          </cell>
          <cell r="AF1993">
            <v>0</v>
          </cell>
        </row>
        <row r="1994">
          <cell r="M1994" t="str">
            <v>PilMulti</v>
          </cell>
          <cell r="N1994" t="str">
            <v>Pilote multifonctions</v>
          </cell>
          <cell r="O1994" t="str">
            <v>Multifunctional pin</v>
          </cell>
          <cell r="P1994">
            <v>3</v>
          </cell>
          <cell r="Q1994">
            <v>0</v>
          </cell>
          <cell r="R1994" t="str">
            <v/>
          </cell>
          <cell r="X1994">
            <v>74.310074999999998</v>
          </cell>
          <cell r="Y1994">
            <v>218.43045000000001</v>
          </cell>
          <cell r="Z1994">
            <v>326.57490899982321</v>
          </cell>
          <cell r="AA1994">
            <v>619.3154339998232</v>
          </cell>
          <cell r="AD1994">
            <v>24.770025</v>
          </cell>
          <cell r="AE1994">
            <v>72.810150000000007</v>
          </cell>
          <cell r="AF1994">
            <v>108.85830299994107</v>
          </cell>
        </row>
        <row r="1995">
          <cell r="M1995" t="str">
            <v>VentPreh</v>
          </cell>
          <cell r="N1995" t="str">
            <v>Ventouse à l'unité pour préhenseur avec support</v>
          </cell>
          <cell r="O1995" t="str">
            <v>Single suction cup for gripper</v>
          </cell>
          <cell r="P1995">
            <v>3</v>
          </cell>
          <cell r="Q1995">
            <v>0</v>
          </cell>
          <cell r="R1995" t="str">
            <v/>
          </cell>
          <cell r="X1995">
            <v>14.741999999999999</v>
          </cell>
          <cell r="Y1995">
            <v>53.779949999999999</v>
          </cell>
          <cell r="Z1995">
            <v>35.4375</v>
          </cell>
          <cell r="AA1995">
            <v>103.95945</v>
          </cell>
          <cell r="AD1995">
            <v>4.9139999999999997</v>
          </cell>
          <cell r="AE1995">
            <v>17.926649999999999</v>
          </cell>
          <cell r="AF1995">
            <v>11.8125</v>
          </cell>
        </row>
        <row r="1996">
          <cell r="M1996" t="str">
            <v>VenturiPreh</v>
          </cell>
          <cell r="N1996" t="str">
            <v>Venturi pour ventouses préhenseur</v>
          </cell>
          <cell r="O1996" t="str">
            <v>Vacuum system for gripper suction cups</v>
          </cell>
          <cell r="P1996">
            <v>1</v>
          </cell>
          <cell r="Q1996">
            <v>0</v>
          </cell>
          <cell r="R1996" t="str">
            <v/>
          </cell>
          <cell r="X1996">
            <v>22.522500000000001</v>
          </cell>
          <cell r="Y1996">
            <v>725.35050000000001</v>
          </cell>
          <cell r="Z1996">
            <v>47.25</v>
          </cell>
          <cell r="AA1996">
            <v>795.12300000000005</v>
          </cell>
          <cell r="AD1996">
            <v>22.522500000000001</v>
          </cell>
          <cell r="AE1996">
            <v>725.35050000000001</v>
          </cell>
          <cell r="AF1996">
            <v>47.25</v>
          </cell>
        </row>
        <row r="1997">
          <cell r="M1997" t="str">
            <v>Aval</v>
          </cell>
          <cell r="N1997" t="str">
            <v>Avaloir</v>
          </cell>
          <cell r="O1997" t="str">
            <v>Guide</v>
          </cell>
          <cell r="P1997">
            <v>5</v>
          </cell>
          <cell r="Q1997">
            <v>0</v>
          </cell>
          <cell r="R1997" t="str">
            <v/>
          </cell>
          <cell r="X1997">
            <v>0</v>
          </cell>
          <cell r="Y1997">
            <v>0</v>
          </cell>
          <cell r="Z1997">
            <v>0</v>
          </cell>
          <cell r="AA1997">
            <v>0</v>
          </cell>
          <cell r="AD1997">
            <v>0</v>
          </cell>
          <cell r="AE1997">
            <v>0</v>
          </cell>
          <cell r="AF1997">
            <v>0</v>
          </cell>
        </row>
        <row r="1998">
          <cell r="M1998" t="str">
            <v>DistribPreh</v>
          </cell>
          <cell r="N1998" t="str">
            <v>Distributeur taille 2 sur Préhenseur</v>
          </cell>
          <cell r="O1998" t="str">
            <v>Dispenser size 2 on Gripper</v>
          </cell>
          <cell r="P1998">
            <v>3</v>
          </cell>
          <cell r="Q1998">
            <v>0</v>
          </cell>
          <cell r="R1998" t="str">
            <v/>
          </cell>
          <cell r="X1998">
            <v>36.855000000000004</v>
          </cell>
          <cell r="Y1998">
            <v>488.09249999999997</v>
          </cell>
          <cell r="Z1998">
            <v>56.7</v>
          </cell>
          <cell r="AA1998">
            <v>581.64750000000004</v>
          </cell>
          <cell r="AD1998">
            <v>12.285000000000002</v>
          </cell>
          <cell r="AE1998">
            <v>162.69749999999999</v>
          </cell>
          <cell r="AF1998">
            <v>18.900000000000002</v>
          </cell>
        </row>
        <row r="1999">
          <cell r="M1999" t="str">
            <v>PPinducPreh</v>
          </cell>
          <cell r="N1999" t="str">
            <v>Détecteur inductif présence pièce sur Préhenseur a</v>
          </cell>
          <cell r="O1999" t="str">
            <v>Inductive part presence detector on Gripper</v>
          </cell>
          <cell r="P1999">
            <v>1</v>
          </cell>
          <cell r="Q1999">
            <v>0</v>
          </cell>
          <cell r="R1999" t="str">
            <v/>
          </cell>
          <cell r="X1999">
            <v>12.285</v>
          </cell>
          <cell r="Y1999">
            <v>37.65825000000001</v>
          </cell>
          <cell r="Z1999">
            <v>9.4500000000000011</v>
          </cell>
          <cell r="AA1999">
            <v>59.393250000000009</v>
          </cell>
          <cell r="AD1999">
            <v>12.285</v>
          </cell>
          <cell r="AE1999">
            <v>37.65825000000001</v>
          </cell>
          <cell r="AF1999">
            <v>9.4500000000000011</v>
          </cell>
        </row>
        <row r="2000">
          <cell r="M2000">
            <v>0</v>
          </cell>
          <cell r="N2000">
            <v>0</v>
          </cell>
          <cell r="O2000" t="str">
            <v/>
          </cell>
          <cell r="P2000">
            <v>0</v>
          </cell>
          <cell r="Q2000">
            <v>0</v>
          </cell>
          <cell r="R2000">
            <v>0</v>
          </cell>
          <cell r="AA2000">
            <v>0</v>
          </cell>
          <cell r="AD2000" t="e">
            <v>#DIV/0!</v>
          </cell>
          <cell r="AE2000" t="e">
            <v>#DIV/0!</v>
          </cell>
          <cell r="AF2000" t="e">
            <v>#DIV/0!</v>
          </cell>
        </row>
        <row r="2001">
          <cell r="M2001">
            <v>0</v>
          </cell>
          <cell r="N2001">
            <v>0</v>
          </cell>
          <cell r="O2001" t="str">
            <v/>
          </cell>
          <cell r="P2001">
            <v>0</v>
          </cell>
          <cell r="Q2001">
            <v>0</v>
          </cell>
          <cell r="R2001">
            <v>0</v>
          </cell>
          <cell r="AA2001">
            <v>0</v>
          </cell>
          <cell r="AD2001" t="e">
            <v>#DIV/0!</v>
          </cell>
          <cell r="AE2001" t="e">
            <v>#DIV/0!</v>
          </cell>
          <cell r="AF2001" t="e">
            <v>#DIV/0!</v>
          </cell>
        </row>
        <row r="2002">
          <cell r="M2002">
            <v>0</v>
          </cell>
          <cell r="N2002">
            <v>0</v>
          </cell>
          <cell r="O2002" t="str">
            <v/>
          </cell>
          <cell r="P2002">
            <v>0</v>
          </cell>
          <cell r="Q2002">
            <v>0</v>
          </cell>
          <cell r="R2002">
            <v>0</v>
          </cell>
          <cell r="AA2002">
            <v>0</v>
          </cell>
          <cell r="AD2002" t="e">
            <v>#DIV/0!</v>
          </cell>
          <cell r="AE2002" t="e">
            <v>#DIV/0!</v>
          </cell>
          <cell r="AF2002" t="e">
            <v>#DIV/0!</v>
          </cell>
        </row>
        <row r="2003">
          <cell r="M2003">
            <v>0</v>
          </cell>
          <cell r="N2003">
            <v>0</v>
          </cell>
          <cell r="O2003" t="str">
            <v/>
          </cell>
          <cell r="P2003">
            <v>1</v>
          </cell>
          <cell r="Q2003">
            <v>0</v>
          </cell>
          <cell r="R2003">
            <v>0</v>
          </cell>
          <cell r="AA2003">
            <v>0</v>
          </cell>
          <cell r="AD2003">
            <v>0</v>
          </cell>
          <cell r="AE2003">
            <v>0</v>
          </cell>
          <cell r="AF2003">
            <v>0</v>
          </cell>
        </row>
        <row r="2004">
          <cell r="M2004" t="str">
            <v>TapisBandBase</v>
          </cell>
          <cell r="N2004" t="str">
            <v xml:space="preserve">Tapis à bande base 1 mètre </v>
          </cell>
          <cell r="O2004" t="str">
            <v xml:space="preserve">Base belt conveyor 1 meter </v>
          </cell>
          <cell r="P2004">
            <v>1</v>
          </cell>
          <cell r="Q2004">
            <v>0</v>
          </cell>
          <cell r="R2004" t="str">
            <v/>
          </cell>
          <cell r="X2004">
            <v>337.75874999999996</v>
          </cell>
          <cell r="Y2004">
            <v>1648.7026499999999</v>
          </cell>
          <cell r="Z2004">
            <v>1106.7498179996464</v>
          </cell>
          <cell r="AA2004">
            <v>3093.2112179996466</v>
          </cell>
          <cell r="AD2004">
            <v>337.75874999999996</v>
          </cell>
          <cell r="AE2004">
            <v>1648.7026499999999</v>
          </cell>
          <cell r="AF2004">
            <v>1106.7498179996464</v>
          </cell>
        </row>
        <row r="2005">
          <cell r="M2005" t="str">
            <v>TapisBandMSup</v>
          </cell>
          <cell r="N2005" t="str">
            <v>Mètre supp tapis mono ou bi-bandes</v>
          </cell>
          <cell r="O2005" t="str">
            <v>Meter for single or dual band mats</v>
          </cell>
          <cell r="P2005">
            <v>4</v>
          </cell>
          <cell r="Q2005">
            <v>0</v>
          </cell>
          <cell r="R2005" t="str">
            <v/>
          </cell>
          <cell r="X2005">
            <v>0</v>
          </cell>
          <cell r="Y2005">
            <v>0</v>
          </cell>
          <cell r="Z2005">
            <v>0</v>
          </cell>
          <cell r="AA2005">
            <v>0</v>
          </cell>
          <cell r="AD2005">
            <v>0</v>
          </cell>
          <cell r="AE2005">
            <v>0</v>
          </cell>
          <cell r="AF2005">
            <v>0</v>
          </cell>
        </row>
        <row r="2006">
          <cell r="M2006" t="str">
            <v>PPlaser</v>
          </cell>
          <cell r="N2006" t="str">
            <v>Détecteur laser de présence pièce</v>
          </cell>
          <cell r="O2006" t="str">
            <v xml:space="preserve">Parts presence laser sensor </v>
          </cell>
          <cell r="P2006">
            <v>2</v>
          </cell>
          <cell r="Q2006">
            <v>0</v>
          </cell>
          <cell r="R2006" t="str">
            <v/>
          </cell>
          <cell r="X2006">
            <v>38.212650000000004</v>
          </cell>
          <cell r="Y2006">
            <v>51.636899999999997</v>
          </cell>
          <cell r="Z2006">
            <v>177.81660599988214</v>
          </cell>
          <cell r="AA2006">
            <v>267.66615599988211</v>
          </cell>
          <cell r="AD2006">
            <v>19.106325000000002</v>
          </cell>
          <cell r="AE2006">
            <v>25.818449999999999</v>
          </cell>
          <cell r="AF2006">
            <v>88.908302999941071</v>
          </cell>
        </row>
        <row r="2007">
          <cell r="M2007" t="str">
            <v>PPFaisceauRouge</v>
          </cell>
          <cell r="N2007" t="str">
            <v>Détecteur à lumière rouge</v>
          </cell>
          <cell r="O2007" t="str">
            <v>Redlight sensor</v>
          </cell>
          <cell r="P2007">
            <v>3</v>
          </cell>
          <cell r="Q2007">
            <v>0</v>
          </cell>
          <cell r="R2007" t="str">
            <v/>
          </cell>
          <cell r="X2007">
            <v>57.318975000000009</v>
          </cell>
          <cell r="Y2007">
            <v>77.455349999999996</v>
          </cell>
          <cell r="Z2007">
            <v>266.72490899982319</v>
          </cell>
          <cell r="AA2007">
            <v>401.49923399982322</v>
          </cell>
          <cell r="AD2007">
            <v>19.106325000000002</v>
          </cell>
          <cell r="AE2007">
            <v>25.818449999999999</v>
          </cell>
          <cell r="AF2007">
            <v>88.908302999941057</v>
          </cell>
        </row>
        <row r="2008">
          <cell r="M2008" t="str">
            <v>PupBPvalidation</v>
          </cell>
          <cell r="N2008" t="str">
            <v>Pupitre BP validation</v>
          </cell>
          <cell r="O2008" t="str">
            <v>BP validation desk</v>
          </cell>
          <cell r="P2008">
            <v>1</v>
          </cell>
          <cell r="Q2008">
            <v>0</v>
          </cell>
          <cell r="R2008" t="str">
            <v/>
          </cell>
          <cell r="X2008">
            <v>94.129874999999998</v>
          </cell>
          <cell r="Y2008">
            <v>83.51700000000001</v>
          </cell>
          <cell r="Z2008">
            <v>194.95830299994108</v>
          </cell>
          <cell r="AA2008">
            <v>372.60517799994113</v>
          </cell>
          <cell r="AD2008">
            <v>94.129874999999998</v>
          </cell>
          <cell r="AE2008">
            <v>83.51700000000001</v>
          </cell>
          <cell r="AF2008">
            <v>194.95830299994108</v>
          </cell>
        </row>
        <row r="2009">
          <cell r="M2009" t="str">
            <v>PupAUIsolé</v>
          </cell>
          <cell r="N2009" t="str">
            <v>Pupitre Arrêt d'Urgence isolé</v>
          </cell>
          <cell r="O2009" t="str">
            <v>Isolated Emergency Stop Desk</v>
          </cell>
          <cell r="P2009">
            <v>1</v>
          </cell>
          <cell r="Q2009">
            <v>0</v>
          </cell>
          <cell r="R2009" t="str">
            <v/>
          </cell>
          <cell r="X2009">
            <v>33.884550000000004</v>
          </cell>
          <cell r="Y2009">
            <v>107.94</v>
          </cell>
          <cell r="Z2009">
            <v>239.22915149997053</v>
          </cell>
          <cell r="AA2009">
            <v>381.05370149997054</v>
          </cell>
          <cell r="AD2009">
            <v>33.884550000000004</v>
          </cell>
          <cell r="AE2009">
            <v>107.94</v>
          </cell>
          <cell r="AF2009">
            <v>239.22915149997053</v>
          </cell>
        </row>
        <row r="2010">
          <cell r="M2010" t="str">
            <v>CoffretOpeIHM_TP700</v>
          </cell>
          <cell r="N2010" t="str">
            <v>Coffret IHM TP700</v>
          </cell>
          <cell r="O2010" t="str">
            <v>IHM TP700 power box</v>
          </cell>
          <cell r="P2010">
            <v>1</v>
          </cell>
          <cell r="Q2010">
            <v>0</v>
          </cell>
          <cell r="R2010" t="str">
            <v/>
          </cell>
          <cell r="X2010">
            <v>434.93624999999997</v>
          </cell>
          <cell r="Y2010">
            <v>1218.5775000000001</v>
          </cell>
          <cell r="Z2010">
            <v>1109.5830299994107</v>
          </cell>
          <cell r="AA2010">
            <v>2763.0967799994105</v>
          </cell>
          <cell r="AD2010">
            <v>434.93624999999997</v>
          </cell>
          <cell r="AE2010">
            <v>1218.5775000000001</v>
          </cell>
          <cell r="AF2010">
            <v>1109.5830299994107</v>
          </cell>
        </row>
        <row r="2011">
          <cell r="M2011">
            <v>0</v>
          </cell>
          <cell r="N2011">
            <v>0</v>
          </cell>
          <cell r="O2011" t="str">
            <v/>
          </cell>
          <cell r="P2011">
            <v>0</v>
          </cell>
          <cell r="Q2011">
            <v>0</v>
          </cell>
          <cell r="R2011">
            <v>0</v>
          </cell>
          <cell r="AA2011">
            <v>0</v>
          </cell>
          <cell r="AD2011" t="e">
            <v>#DIV/0!</v>
          </cell>
          <cell r="AE2011" t="e">
            <v>#DIV/0!</v>
          </cell>
          <cell r="AF2011" t="e">
            <v>#DIV/0!</v>
          </cell>
        </row>
        <row r="2012">
          <cell r="M2012">
            <v>0</v>
          </cell>
          <cell r="N2012">
            <v>0</v>
          </cell>
          <cell r="O2012" t="str">
            <v/>
          </cell>
          <cell r="P2012">
            <v>1</v>
          </cell>
          <cell r="Q2012">
            <v>0</v>
          </cell>
          <cell r="R2012">
            <v>0</v>
          </cell>
          <cell r="AA2012">
            <v>0</v>
          </cell>
          <cell r="AD2012">
            <v>0</v>
          </cell>
          <cell r="AE2012">
            <v>0</v>
          </cell>
          <cell r="AF2012">
            <v>0</v>
          </cell>
        </row>
        <row r="2013">
          <cell r="M2013" t="str">
            <v>Distrib2</v>
          </cell>
          <cell r="N2013" t="str">
            <v>Distributeur 5/2</v>
          </cell>
          <cell r="O2013" t="str">
            <v>5/2-way valve</v>
          </cell>
          <cell r="P2013">
            <v>1</v>
          </cell>
          <cell r="Q2013">
            <v>0</v>
          </cell>
          <cell r="R2013" t="str">
            <v/>
          </cell>
          <cell r="X2013">
            <v>72.075150000000008</v>
          </cell>
          <cell r="Y2013">
            <v>160.94400000000002</v>
          </cell>
          <cell r="Z2013">
            <v>148.15882451230726</v>
          </cell>
          <cell r="AA2013">
            <v>381.17797451230729</v>
          </cell>
          <cell r="AD2013">
            <v>72.075150000000008</v>
          </cell>
          <cell r="AE2013">
            <v>160.94400000000002</v>
          </cell>
          <cell r="AF2013">
            <v>148.15882451230726</v>
          </cell>
        </row>
        <row r="2014">
          <cell r="M2014" t="str">
            <v>PiedSupportSol</v>
          </cell>
          <cell r="N2014" t="str">
            <v>Pied pour clinchage/rivetage/marquage au sol</v>
          </cell>
          <cell r="O2014" t="str">
            <v>Foot for clinching / riveting / marking on the ground</v>
          </cell>
          <cell r="P2014">
            <v>2</v>
          </cell>
          <cell r="Q2014">
            <v>0</v>
          </cell>
          <cell r="R2014" t="str">
            <v/>
          </cell>
          <cell r="X2014">
            <v>0</v>
          </cell>
          <cell r="Y2014">
            <v>0</v>
          </cell>
          <cell r="Z2014">
            <v>0</v>
          </cell>
          <cell r="AA2014">
            <v>0</v>
          </cell>
          <cell r="AD2014">
            <v>0</v>
          </cell>
          <cell r="AE2014">
            <v>0</v>
          </cell>
          <cell r="AF2014">
            <v>0</v>
          </cell>
        </row>
        <row r="2015">
          <cell r="M2015" t="str">
            <v>DialogueSecuAPI</v>
          </cell>
          <cell r="N2015" t="str">
            <v>Pour dialogue infos sécurité programme</v>
          </cell>
          <cell r="O2015" t="str">
            <v>For program security info dialogue</v>
          </cell>
          <cell r="P2015">
            <v>1</v>
          </cell>
          <cell r="Q2015">
            <v>0</v>
          </cell>
          <cell r="R2015" t="str">
            <v/>
          </cell>
          <cell r="X2015">
            <v>67.931325000000001</v>
          </cell>
          <cell r="Y2015">
            <v>0</v>
          </cell>
          <cell r="Z2015">
            <v>344.79151499970533</v>
          </cell>
          <cell r="AA2015">
            <v>412.72283999970534</v>
          </cell>
          <cell r="AD2015">
            <v>67.931325000000001</v>
          </cell>
          <cell r="AE2015">
            <v>0</v>
          </cell>
          <cell r="AF2015">
            <v>344.79151499970533</v>
          </cell>
        </row>
        <row r="2016">
          <cell r="M2016" t="str">
            <v>EchReso2API</v>
          </cell>
          <cell r="N2016" t="str">
            <v>Liaison réseau entre deux automates</v>
          </cell>
          <cell r="O2016" t="str">
            <v>Network connection between two PLCs</v>
          </cell>
          <cell r="P2016">
            <v>1</v>
          </cell>
          <cell r="Q2016">
            <v>0</v>
          </cell>
          <cell r="R2016" t="str">
            <v/>
          </cell>
          <cell r="X2016">
            <v>35.259525000000004</v>
          </cell>
          <cell r="Y2016">
            <v>777.10500000000002</v>
          </cell>
          <cell r="Z2016">
            <v>103.4374544999116</v>
          </cell>
          <cell r="AA2016">
            <v>915.80197949991168</v>
          </cell>
          <cell r="AD2016">
            <v>35.259525000000004</v>
          </cell>
          <cell r="AE2016">
            <v>777.10500000000002</v>
          </cell>
          <cell r="AF2016">
            <v>103.4374544999116</v>
          </cell>
        </row>
        <row r="2017">
          <cell r="M2017" t="str">
            <v>CodeVéhPlotStation</v>
          </cell>
          <cell r="N2017" t="str">
            <v>Code Véhicule Plot en station</v>
          </cell>
          <cell r="O2017" t="str">
            <v>Plot Vehicle Code in station</v>
          </cell>
          <cell r="P2017">
            <v>1</v>
          </cell>
          <cell r="Q2017">
            <v>0</v>
          </cell>
          <cell r="R2017" t="str">
            <v/>
          </cell>
          <cell r="X2017">
            <v>98.932050000000004</v>
          </cell>
          <cell r="Y2017">
            <v>0</v>
          </cell>
          <cell r="Z2017">
            <v>172.39575749985266</v>
          </cell>
          <cell r="AA2017">
            <v>271.32780749985267</v>
          </cell>
          <cell r="AD2017">
            <v>98.932050000000004</v>
          </cell>
          <cell r="AE2017">
            <v>0</v>
          </cell>
          <cell r="AF2017">
            <v>172.39575749985266</v>
          </cell>
        </row>
        <row r="2018">
          <cell r="M2018" t="str">
            <v>PlotLect</v>
          </cell>
          <cell r="N2018" t="str">
            <v>Plot de lecture + support</v>
          </cell>
          <cell r="O2018" t="str">
            <v>Reading plate + support</v>
          </cell>
          <cell r="P2018">
            <v>1</v>
          </cell>
          <cell r="Q2018">
            <v>0</v>
          </cell>
          <cell r="R2018" t="str">
            <v/>
          </cell>
          <cell r="X2018">
            <v>236.80124999999998</v>
          </cell>
          <cell r="Y2018">
            <v>1625.0744999999999</v>
          </cell>
          <cell r="Z2018">
            <v>459.58321199976433</v>
          </cell>
          <cell r="AA2018">
            <v>2321.4589619997641</v>
          </cell>
          <cell r="AD2018">
            <v>236.80124999999998</v>
          </cell>
          <cell r="AE2018">
            <v>1625.0744999999999</v>
          </cell>
          <cell r="AF2018">
            <v>459.58321199976433</v>
          </cell>
        </row>
        <row r="2019">
          <cell r="M2019" t="str">
            <v>PPlaser</v>
          </cell>
          <cell r="N2019" t="str">
            <v>Détecteur laser de présence pièce</v>
          </cell>
          <cell r="O2019" t="str">
            <v xml:space="preserve">Parts presence laser sensor </v>
          </cell>
          <cell r="P2019">
            <v>3</v>
          </cell>
          <cell r="Q2019">
            <v>0</v>
          </cell>
          <cell r="R2019" t="str">
            <v/>
          </cell>
          <cell r="X2019">
            <v>57.318975000000009</v>
          </cell>
          <cell r="Y2019">
            <v>77.455349999999996</v>
          </cell>
          <cell r="Z2019">
            <v>266.72490899982319</v>
          </cell>
          <cell r="AA2019">
            <v>401.49923399982322</v>
          </cell>
          <cell r="AD2019">
            <v>19.106325000000002</v>
          </cell>
          <cell r="AE2019">
            <v>25.818449999999999</v>
          </cell>
          <cell r="AF2019">
            <v>88.908302999941057</v>
          </cell>
        </row>
        <row r="2020">
          <cell r="M2020" t="str">
            <v>RetaqChariotAGV</v>
          </cell>
          <cell r="N2020" t="str">
            <v>Retaquage chariot AGV</v>
          </cell>
          <cell r="O2020" t="str">
            <v>AGV locking system</v>
          </cell>
          <cell r="P2020">
            <v>1</v>
          </cell>
          <cell r="Q2020">
            <v>0</v>
          </cell>
          <cell r="R2020" t="str">
            <v/>
          </cell>
          <cell r="X2020">
            <v>215.38440000000003</v>
          </cell>
          <cell r="Y2020">
            <v>613.12860000000001</v>
          </cell>
          <cell r="Z2020">
            <v>580.08637747403225</v>
          </cell>
          <cell r="AA2020">
            <v>1408.5993774740323</v>
          </cell>
          <cell r="AD2020">
            <v>215.38440000000003</v>
          </cell>
          <cell r="AE2020">
            <v>613.12860000000001</v>
          </cell>
          <cell r="AF2020">
            <v>580.08637747403225</v>
          </cell>
        </row>
        <row r="2021">
          <cell r="M2021" t="str">
            <v>ProtPeriphPoly</v>
          </cell>
          <cell r="N2021" t="str">
            <v>Protection Polycarbonate au mètre</v>
          </cell>
          <cell r="O2021" t="str">
            <v>Polycarbonate protection by the meter</v>
          </cell>
          <cell r="P2021">
            <v>6</v>
          </cell>
          <cell r="Q2021">
            <v>0</v>
          </cell>
          <cell r="R2021" t="str">
            <v/>
          </cell>
          <cell r="X2021">
            <v>0</v>
          </cell>
          <cell r="Y2021">
            <v>0</v>
          </cell>
          <cell r="Z2021">
            <v>0</v>
          </cell>
          <cell r="AA2021">
            <v>0</v>
          </cell>
          <cell r="AD2021">
            <v>0</v>
          </cell>
          <cell r="AE2021">
            <v>0</v>
          </cell>
          <cell r="AF2021">
            <v>0</v>
          </cell>
        </row>
        <row r="2022">
          <cell r="M2022" t="str">
            <v>BarIm1800</v>
          </cell>
          <cell r="N2022" t="str">
            <v>Barrière immatérielle de 1800 mm verticale</v>
          </cell>
          <cell r="O2022" t="str">
            <v xml:space="preserve">vertical light barrier 1800 mm </v>
          </cell>
          <cell r="P2022">
            <v>3</v>
          </cell>
          <cell r="Q2022">
            <v>0</v>
          </cell>
          <cell r="R2022" t="str">
            <v/>
          </cell>
          <cell r="X2022">
            <v>326.34157500000003</v>
          </cell>
          <cell r="Y2022">
            <v>982.98900000000003</v>
          </cell>
          <cell r="Z2022">
            <v>1043.7498179996464</v>
          </cell>
          <cell r="AA2022">
            <v>2353.0803929996464</v>
          </cell>
          <cell r="AD2022">
            <v>108.78052500000001</v>
          </cell>
          <cell r="AE2022">
            <v>327.66300000000001</v>
          </cell>
          <cell r="AF2022">
            <v>347.91660599988217</v>
          </cell>
        </row>
        <row r="2023">
          <cell r="M2023">
            <v>0</v>
          </cell>
          <cell r="N2023">
            <v>0</v>
          </cell>
          <cell r="O2023" t="str">
            <v/>
          </cell>
          <cell r="P2023">
            <v>0</v>
          </cell>
          <cell r="Q2023">
            <v>0</v>
          </cell>
          <cell r="R2023">
            <v>0</v>
          </cell>
          <cell r="AA2023">
            <v>0</v>
          </cell>
          <cell r="AD2023" t="e">
            <v>#DIV/0!</v>
          </cell>
          <cell r="AE2023" t="e">
            <v>#DIV/0!</v>
          </cell>
          <cell r="AF2023" t="e">
            <v>#DIV/0!</v>
          </cell>
        </row>
        <row r="2024">
          <cell r="M2024">
            <v>0</v>
          </cell>
          <cell r="N2024">
            <v>0</v>
          </cell>
          <cell r="O2024" t="str">
            <v/>
          </cell>
          <cell r="P2024">
            <v>1</v>
          </cell>
          <cell r="Q2024">
            <v>0</v>
          </cell>
          <cell r="R2024">
            <v>0</v>
          </cell>
          <cell r="AA2024">
            <v>0</v>
          </cell>
          <cell r="AD2024">
            <v>0</v>
          </cell>
          <cell r="AE2024">
            <v>0</v>
          </cell>
          <cell r="AF2024">
            <v>0</v>
          </cell>
        </row>
        <row r="2025">
          <cell r="M2025" t="str">
            <v>SupportMecano</v>
          </cell>
          <cell r="N2025" t="str">
            <v>Support mécanosoudé 200x200x400</v>
          </cell>
          <cell r="O2025" t="str">
            <v>Mechanically welded support 200x200x400x400</v>
          </cell>
          <cell r="P2025">
            <v>2</v>
          </cell>
          <cell r="Q2025">
            <v>0</v>
          </cell>
          <cell r="R2025" t="str">
            <v/>
          </cell>
          <cell r="X2025">
            <v>0</v>
          </cell>
          <cell r="Y2025">
            <v>0</v>
          </cell>
          <cell r="Z2025">
            <v>0</v>
          </cell>
          <cell r="AA2025">
            <v>0</v>
          </cell>
          <cell r="AD2025">
            <v>0</v>
          </cell>
          <cell r="AE2025">
            <v>0</v>
          </cell>
          <cell r="AF2025">
            <v>0</v>
          </cell>
        </row>
        <row r="2026">
          <cell r="M2026" t="str">
            <v>AmePostAntiIntrus</v>
          </cell>
          <cell r="N2026" t="str">
            <v>Forfait aménagement de poste anti intrusion</v>
          </cell>
          <cell r="O2026" t="str">
            <v>Fixed price for the installation of an anti-intrusion station</v>
          </cell>
          <cell r="P2026">
            <v>1</v>
          </cell>
          <cell r="Q2026">
            <v>0</v>
          </cell>
          <cell r="R2026" t="str">
            <v/>
          </cell>
          <cell r="X2026">
            <v>0</v>
          </cell>
          <cell r="Y2026">
            <v>0</v>
          </cell>
          <cell r="Z2026">
            <v>0</v>
          </cell>
          <cell r="AA2026">
            <v>0</v>
          </cell>
          <cell r="AD2026">
            <v>0</v>
          </cell>
          <cell r="AE2026">
            <v>0</v>
          </cell>
          <cell r="AF2026">
            <v>0</v>
          </cell>
        </row>
        <row r="2027">
          <cell r="M2027" t="str">
            <v>RefPrat</v>
          </cell>
          <cell r="N2027" t="str">
            <v>Appui au pratique (toutes largeurs)</v>
          </cell>
          <cell r="O2027" t="str">
            <v>Practical support (all widths)</v>
          </cell>
          <cell r="P2027">
            <v>6</v>
          </cell>
          <cell r="Q2027">
            <v>0</v>
          </cell>
          <cell r="R2027" t="str">
            <v/>
          </cell>
          <cell r="X2027">
            <v>0</v>
          </cell>
          <cell r="Y2027">
            <v>0</v>
          </cell>
          <cell r="Z2027">
            <v>0</v>
          </cell>
          <cell r="AA2027">
            <v>0</v>
          </cell>
          <cell r="AD2027">
            <v>0</v>
          </cell>
          <cell r="AE2027">
            <v>0</v>
          </cell>
          <cell r="AF2027">
            <v>0</v>
          </cell>
        </row>
        <row r="2028">
          <cell r="M2028" t="str">
            <v>Aval</v>
          </cell>
          <cell r="N2028" t="str">
            <v>Avaloir</v>
          </cell>
          <cell r="O2028" t="str">
            <v>Guide</v>
          </cell>
          <cell r="P2028">
            <v>4</v>
          </cell>
          <cell r="Q2028">
            <v>0</v>
          </cell>
          <cell r="R2028" t="str">
            <v/>
          </cell>
          <cell r="X2028">
            <v>0</v>
          </cell>
          <cell r="Y2028">
            <v>0</v>
          </cell>
          <cell r="Z2028">
            <v>0</v>
          </cell>
          <cell r="AA2028">
            <v>0</v>
          </cell>
          <cell r="AD2028">
            <v>0</v>
          </cell>
          <cell r="AE2028">
            <v>0</v>
          </cell>
          <cell r="AF2028">
            <v>0</v>
          </cell>
        </row>
        <row r="2029">
          <cell r="M2029" t="str">
            <v>PPinduc</v>
          </cell>
          <cell r="N2029" t="str">
            <v>Détecteur inductif de présence pièce</v>
          </cell>
          <cell r="O2029" t="str">
            <v>Inductive part presence detector</v>
          </cell>
          <cell r="P2029">
            <v>2</v>
          </cell>
          <cell r="Q2029">
            <v>0</v>
          </cell>
          <cell r="R2029" t="str">
            <v/>
          </cell>
          <cell r="X2029">
            <v>38.212650000000004</v>
          </cell>
          <cell r="Y2029">
            <v>51.636899999999997</v>
          </cell>
          <cell r="Z2029">
            <v>177.81660599988214</v>
          </cell>
          <cell r="AA2029">
            <v>267.66615599988211</v>
          </cell>
          <cell r="AD2029">
            <v>19.106325000000002</v>
          </cell>
          <cell r="AE2029">
            <v>25.818449999999999</v>
          </cell>
          <cell r="AF2029">
            <v>88.908302999941071</v>
          </cell>
        </row>
        <row r="2030">
          <cell r="M2030" t="str">
            <v>VerrineOpérateur</v>
          </cell>
          <cell r="N2030" t="str">
            <v>Afficheur diversité par verrines</v>
          </cell>
          <cell r="O2030" t="str">
            <v>Diversity display with lights</v>
          </cell>
          <cell r="P2030">
            <v>1</v>
          </cell>
          <cell r="Q2030" t="str">
            <v>Orange appel CI</v>
          </cell>
          <cell r="R2030" t="str">
            <v/>
          </cell>
          <cell r="X2030">
            <v>81.999224999999996</v>
          </cell>
          <cell r="Y2030">
            <v>119.39550000000001</v>
          </cell>
          <cell r="Z2030">
            <v>229.43745449991158</v>
          </cell>
          <cell r="AA2030">
            <v>430.8321794999116</v>
          </cell>
          <cell r="AD2030">
            <v>81.999224999999996</v>
          </cell>
          <cell r="AE2030">
            <v>119.39550000000001</v>
          </cell>
          <cell r="AF2030">
            <v>229.43745449991158</v>
          </cell>
        </row>
        <row r="2031">
          <cell r="M2031" t="str">
            <v>PortPoly</v>
          </cell>
          <cell r="N2031" t="str">
            <v>Portillon en polycarbonate verrouillé</v>
          </cell>
          <cell r="O2031" t="str">
            <v>Locked polycarbonate door</v>
          </cell>
          <cell r="P2031">
            <v>1</v>
          </cell>
          <cell r="Q2031">
            <v>0</v>
          </cell>
          <cell r="R2031" t="str">
            <v/>
          </cell>
          <cell r="X2031">
            <v>88.869374999999991</v>
          </cell>
          <cell r="Y2031">
            <v>323.82</v>
          </cell>
          <cell r="Z2031">
            <v>300.31245449991161</v>
          </cell>
          <cell r="AA2031">
            <v>713.00182949991154</v>
          </cell>
          <cell r="AD2031">
            <v>88.869374999999991</v>
          </cell>
          <cell r="AE2031">
            <v>323.82</v>
          </cell>
          <cell r="AF2031">
            <v>300.31245449991161</v>
          </cell>
        </row>
        <row r="2032">
          <cell r="M2032" t="str">
            <v>ProtPeriphPoly</v>
          </cell>
          <cell r="N2032" t="str">
            <v>Protection Polycarbonate au mètre</v>
          </cell>
          <cell r="O2032" t="str">
            <v>Polycarbonate protection by the meter</v>
          </cell>
          <cell r="P2032">
            <v>5</v>
          </cell>
          <cell r="Q2032">
            <v>0</v>
          </cell>
          <cell r="R2032" t="str">
            <v/>
          </cell>
          <cell r="X2032">
            <v>0</v>
          </cell>
          <cell r="Y2032">
            <v>0</v>
          </cell>
          <cell r="Z2032">
            <v>0</v>
          </cell>
          <cell r="AA2032">
            <v>0</v>
          </cell>
          <cell r="AD2032">
            <v>0</v>
          </cell>
          <cell r="AE2032">
            <v>0</v>
          </cell>
          <cell r="AF2032">
            <v>0</v>
          </cell>
        </row>
        <row r="2033">
          <cell r="M2033" t="str">
            <v>PoigneeMGBProfinet</v>
          </cell>
          <cell r="N2033" t="str">
            <v>Poignee MGB Profinet</v>
          </cell>
          <cell r="O2033" t="str">
            <v>MGB Profinet handle</v>
          </cell>
          <cell r="P2033">
            <v>1</v>
          </cell>
          <cell r="Q2033">
            <v>0</v>
          </cell>
          <cell r="R2033" t="str">
            <v/>
          </cell>
          <cell r="X2033">
            <v>88.869374999999991</v>
          </cell>
          <cell r="Y2033">
            <v>323.82</v>
          </cell>
          <cell r="Z2033">
            <v>300.31245449991161</v>
          </cell>
          <cell r="AA2033">
            <v>713.00182949991154</v>
          </cell>
          <cell r="AD2033">
            <v>88.869374999999991</v>
          </cell>
          <cell r="AE2033">
            <v>323.82</v>
          </cell>
          <cell r="AF2033">
            <v>300.31245449991161</v>
          </cell>
        </row>
        <row r="2034">
          <cell r="M2034" t="str">
            <v>CoffretOpeIHM_TP700</v>
          </cell>
          <cell r="N2034" t="str">
            <v>Coffret IHM TP700</v>
          </cell>
          <cell r="O2034" t="str">
            <v>IHM TP700 power box</v>
          </cell>
          <cell r="P2034">
            <v>1</v>
          </cell>
          <cell r="Q2034">
            <v>0</v>
          </cell>
          <cell r="R2034" t="str">
            <v/>
          </cell>
          <cell r="X2034">
            <v>434.93624999999997</v>
          </cell>
          <cell r="Y2034">
            <v>1218.5775000000001</v>
          </cell>
          <cell r="Z2034">
            <v>1109.5830299994107</v>
          </cell>
          <cell r="AA2034">
            <v>2763.0967799994105</v>
          </cell>
          <cell r="AD2034">
            <v>434.93624999999997</v>
          </cell>
          <cell r="AE2034">
            <v>1218.5775000000001</v>
          </cell>
          <cell r="AF2034">
            <v>1109.5830299994107</v>
          </cell>
        </row>
        <row r="2035">
          <cell r="M2035" t="str">
            <v>PupBPvalidation</v>
          </cell>
          <cell r="N2035" t="str">
            <v>Pupitre BP validation</v>
          </cell>
          <cell r="O2035" t="str">
            <v>BP validation desk</v>
          </cell>
          <cell r="P2035">
            <v>1</v>
          </cell>
          <cell r="Q2035">
            <v>0</v>
          </cell>
          <cell r="R2035" t="str">
            <v/>
          </cell>
          <cell r="X2035">
            <v>94.129874999999998</v>
          </cell>
          <cell r="Y2035">
            <v>83.51700000000001</v>
          </cell>
          <cell r="Z2035">
            <v>194.95830299994108</v>
          </cell>
          <cell r="AA2035">
            <v>372.60517799994113</v>
          </cell>
          <cell r="AD2035">
            <v>94.129874999999998</v>
          </cell>
          <cell r="AE2035">
            <v>83.51700000000001</v>
          </cell>
          <cell r="AF2035">
            <v>194.95830299994108</v>
          </cell>
        </row>
        <row r="2036">
          <cell r="M2036">
            <v>0</v>
          </cell>
          <cell r="N2036">
            <v>0</v>
          </cell>
          <cell r="O2036" t="str">
            <v/>
          </cell>
          <cell r="P2036">
            <v>0</v>
          </cell>
          <cell r="Q2036">
            <v>0</v>
          </cell>
          <cell r="R2036">
            <v>0</v>
          </cell>
          <cell r="AA2036">
            <v>0</v>
          </cell>
          <cell r="AD2036" t="e">
            <v>#DIV/0!</v>
          </cell>
          <cell r="AE2036" t="e">
            <v>#DIV/0!</v>
          </cell>
          <cell r="AF2036" t="e">
            <v>#DIV/0!</v>
          </cell>
        </row>
        <row r="2037">
          <cell r="M2037">
            <v>0</v>
          </cell>
          <cell r="N2037">
            <v>0</v>
          </cell>
          <cell r="O2037" t="str">
            <v/>
          </cell>
          <cell r="P2037">
            <v>1</v>
          </cell>
          <cell r="Q2037">
            <v>0</v>
          </cell>
          <cell r="R2037">
            <v>0</v>
          </cell>
          <cell r="AA2037">
            <v>0</v>
          </cell>
          <cell r="AD2037">
            <v>0</v>
          </cell>
          <cell r="AE2037">
            <v>0</v>
          </cell>
          <cell r="AF2037">
            <v>0</v>
          </cell>
        </row>
        <row r="2038">
          <cell r="M2038" t="str">
            <v>DepMaccuSol</v>
          </cell>
          <cell r="N2038" t="str">
            <v>Déplacement d'un magasin au sol</v>
          </cell>
          <cell r="O2038" t="str">
            <v>Moving a magazine on the ground</v>
          </cell>
          <cell r="P2038">
            <v>1</v>
          </cell>
          <cell r="Q2038" t="str">
            <v>Demontage servitec Porte P21</v>
          </cell>
          <cell r="R2038" t="str">
            <v/>
          </cell>
          <cell r="X2038">
            <v>0</v>
          </cell>
          <cell r="Y2038">
            <v>348.69450000000001</v>
          </cell>
          <cell r="Z2038">
            <v>420</v>
          </cell>
          <cell r="AA2038">
            <v>768.69450000000006</v>
          </cell>
          <cell r="AD2038">
            <v>0</v>
          </cell>
          <cell r="AE2038">
            <v>348.69450000000001</v>
          </cell>
          <cell r="AF2038">
            <v>420</v>
          </cell>
        </row>
        <row r="2039">
          <cell r="M2039" t="str">
            <v>HMeca</v>
          </cell>
          <cell r="N2039" t="str">
            <v>Une heure de mécanicien sur site</v>
          </cell>
          <cell r="O2039" t="str">
            <v>One hour of on-site mechanic</v>
          </cell>
          <cell r="P2039">
            <v>100</v>
          </cell>
          <cell r="Q2039" t="str">
            <v>Reduction de la longueur</v>
          </cell>
          <cell r="R2039" t="str">
            <v/>
          </cell>
          <cell r="X2039">
            <v>0</v>
          </cell>
          <cell r="Y2039">
            <v>0</v>
          </cell>
          <cell r="Z2039">
            <v>0</v>
          </cell>
          <cell r="AA2039">
            <v>0</v>
          </cell>
          <cell r="AD2039">
            <v>0</v>
          </cell>
          <cell r="AE2039">
            <v>0</v>
          </cell>
          <cell r="AF2039">
            <v>0</v>
          </cell>
        </row>
        <row r="2040">
          <cell r="M2040" t="str">
            <v>HElec</v>
          </cell>
          <cell r="N2040" t="str">
            <v xml:space="preserve">Une heure d'électricien sur site </v>
          </cell>
          <cell r="O2040" t="str">
            <v>One hour as an electrician on site</v>
          </cell>
          <cell r="P2040">
            <v>50</v>
          </cell>
          <cell r="Q2040">
            <v>0</v>
          </cell>
          <cell r="R2040" t="str">
            <v/>
          </cell>
          <cell r="X2040">
            <v>0</v>
          </cell>
          <cell r="Y2040">
            <v>0</v>
          </cell>
          <cell r="Z2040">
            <v>2493.75</v>
          </cell>
          <cell r="AA2040">
            <v>2493.75</v>
          </cell>
          <cell r="AD2040">
            <v>0</v>
          </cell>
          <cell r="AE2040">
            <v>0</v>
          </cell>
          <cell r="AF2040">
            <v>49.875</v>
          </cell>
        </row>
        <row r="2041">
          <cell r="M2041" t="str">
            <v>CheminCab54*1m</v>
          </cell>
          <cell r="N2041" t="str">
            <v>Ajout d'un chemin de câble de 54 au mètre</v>
          </cell>
          <cell r="O2041" t="str">
            <v>Addition of a cable tray of 54 per meter</v>
          </cell>
          <cell r="P2041">
            <v>250</v>
          </cell>
          <cell r="Q2041">
            <v>0</v>
          </cell>
          <cell r="R2041" t="str">
            <v/>
          </cell>
          <cell r="X2041">
            <v>0</v>
          </cell>
          <cell r="Y2041">
            <v>3150.0000000000005</v>
          </cell>
          <cell r="Z2041">
            <v>1968.75</v>
          </cell>
          <cell r="AA2041">
            <v>5118.75</v>
          </cell>
          <cell r="AD2041">
            <v>0</v>
          </cell>
          <cell r="AE2041">
            <v>12.600000000000001</v>
          </cell>
          <cell r="AF2041">
            <v>7.875</v>
          </cell>
        </row>
        <row r="2042">
          <cell r="M2042" t="str">
            <v>CoffretSécurité</v>
          </cell>
          <cell r="N2042" t="str">
            <v xml:space="preserve">Coffret de regroupement pour éléments sécurité </v>
          </cell>
          <cell r="O2042" t="str">
            <v xml:space="preserve">Grouping box for security elements </v>
          </cell>
          <cell r="P2042">
            <v>1</v>
          </cell>
          <cell r="Q2042" t="str">
            <v>Aquival changement ET200SP profibute/ Profinet</v>
          </cell>
          <cell r="R2042" t="str">
            <v/>
          </cell>
          <cell r="X2042">
            <v>189.826875</v>
          </cell>
          <cell r="Y2042">
            <v>2899.9005000000002</v>
          </cell>
          <cell r="Z2042">
            <v>943.43745449991161</v>
          </cell>
          <cell r="AA2042">
            <v>4033.1648294999122</v>
          </cell>
          <cell r="AD2042">
            <v>189.826875</v>
          </cell>
          <cell r="AE2042">
            <v>2899.9005000000002</v>
          </cell>
          <cell r="AF2042">
            <v>943.43745449991161</v>
          </cell>
        </row>
        <row r="2043">
          <cell r="M2043">
            <v>0</v>
          </cell>
          <cell r="N2043">
            <v>0</v>
          </cell>
          <cell r="O2043" t="str">
            <v/>
          </cell>
          <cell r="P2043">
            <v>0</v>
          </cell>
          <cell r="Q2043">
            <v>0</v>
          </cell>
          <cell r="R2043">
            <v>0</v>
          </cell>
          <cell r="AA2043">
            <v>0</v>
          </cell>
          <cell r="AD2043" t="e">
            <v>#DIV/0!</v>
          </cell>
          <cell r="AE2043" t="e">
            <v>#DIV/0!</v>
          </cell>
          <cell r="AF2043" t="e">
            <v>#DIV/0!</v>
          </cell>
        </row>
        <row r="2044">
          <cell r="M2044">
            <v>0</v>
          </cell>
          <cell r="N2044">
            <v>0</v>
          </cell>
          <cell r="O2044" t="str">
            <v/>
          </cell>
          <cell r="P2044">
            <v>1</v>
          </cell>
          <cell r="Q2044">
            <v>0</v>
          </cell>
          <cell r="R2044">
            <v>0</v>
          </cell>
          <cell r="AA2044">
            <v>0</v>
          </cell>
          <cell r="AD2044">
            <v>0</v>
          </cell>
          <cell r="AE2044">
            <v>0</v>
          </cell>
          <cell r="AF2044">
            <v>0</v>
          </cell>
        </row>
        <row r="2045">
          <cell r="M2045" t="str">
            <v>PlatFortal1,5m²</v>
          </cell>
          <cell r="N2045" t="str">
            <v>Platine Fortal surface compris entre 1.2 m² et 1.5</v>
          </cell>
          <cell r="O2045" t="str">
            <v>Fortal plate surface between 1.2 m² and 1.5</v>
          </cell>
          <cell r="P2045">
            <v>1</v>
          </cell>
          <cell r="Q2045">
            <v>0</v>
          </cell>
          <cell r="R2045" t="str">
            <v/>
          </cell>
          <cell r="X2045">
            <v>247.13640000000001</v>
          </cell>
          <cell r="Y2045">
            <v>1129.0301590909091</v>
          </cell>
          <cell r="Z2045">
            <v>678.22435943167739</v>
          </cell>
          <cell r="AA2045">
            <v>2054.3909185225866</v>
          </cell>
          <cell r="AD2045">
            <v>247.13640000000001</v>
          </cell>
          <cell r="AE2045">
            <v>1129.0301590909091</v>
          </cell>
          <cell r="AF2045">
            <v>678.22435943167739</v>
          </cell>
        </row>
        <row r="2046">
          <cell r="M2046" t="str">
            <v>SupportMecano</v>
          </cell>
          <cell r="N2046" t="str">
            <v>Support mécanosoudé 200x200x400</v>
          </cell>
          <cell r="O2046" t="str">
            <v>Mechanically welded support 200x200x400x400</v>
          </cell>
          <cell r="P2046">
            <v>4</v>
          </cell>
          <cell r="Q2046">
            <v>0</v>
          </cell>
          <cell r="R2046" t="str">
            <v/>
          </cell>
          <cell r="X2046">
            <v>0</v>
          </cell>
          <cell r="Y2046">
            <v>0</v>
          </cell>
          <cell r="Z2046">
            <v>0</v>
          </cell>
          <cell r="AA2046">
            <v>0</v>
          </cell>
          <cell r="AD2046">
            <v>0</v>
          </cell>
          <cell r="AE2046">
            <v>0</v>
          </cell>
          <cell r="AF2046">
            <v>0</v>
          </cell>
        </row>
        <row r="2047">
          <cell r="M2047" t="str">
            <v>Char800</v>
          </cell>
          <cell r="N2047" t="str">
            <v>Chariot linéaire (2 positions), l=800, course=200</v>
          </cell>
          <cell r="O2047" t="str">
            <v>Linear slide (2 positions), l=800, stroke=200</v>
          </cell>
          <cell r="P2047">
            <v>3</v>
          </cell>
          <cell r="Q2047" t="str">
            <v>grand mouvement linéaire</v>
          </cell>
          <cell r="R2047" t="str">
            <v/>
          </cell>
          <cell r="X2047">
            <v>79.224074999999999</v>
          </cell>
          <cell r="Y2047">
            <v>328.37490000000003</v>
          </cell>
          <cell r="Z2047">
            <v>326.57490899982321</v>
          </cell>
          <cell r="AA2047">
            <v>734.17388399982315</v>
          </cell>
          <cell r="AD2047">
            <v>26.408024999999999</v>
          </cell>
          <cell r="AE2047">
            <v>109.45830000000001</v>
          </cell>
          <cell r="AF2047">
            <v>108.85830299994107</v>
          </cell>
        </row>
        <row r="2048">
          <cell r="M2048" t="str">
            <v>Char200</v>
          </cell>
          <cell r="N2048" t="str">
            <v>Chariot linéaire (2 positions), l=200, course=200</v>
          </cell>
          <cell r="O2048" t="str">
            <v>Linear slide (2 positions), l=200, stroke=200</v>
          </cell>
          <cell r="P2048">
            <v>1</v>
          </cell>
          <cell r="Q2048" t="str">
            <v>mouvement pour redresser la porte</v>
          </cell>
          <cell r="R2048" t="str">
            <v/>
          </cell>
          <cell r="X2048">
            <v>26.408024999999999</v>
          </cell>
          <cell r="Y2048">
            <v>109.45830000000001</v>
          </cell>
          <cell r="Z2048">
            <v>108.85830299994109</v>
          </cell>
          <cell r="AA2048">
            <v>244.72462799994111</v>
          </cell>
          <cell r="AD2048">
            <v>26.408024999999999</v>
          </cell>
          <cell r="AE2048">
            <v>109.45830000000001</v>
          </cell>
          <cell r="AF2048">
            <v>108.85830299994109</v>
          </cell>
        </row>
        <row r="2049">
          <cell r="M2049" t="str">
            <v>Aval</v>
          </cell>
          <cell r="N2049" t="str">
            <v>Avaloir</v>
          </cell>
          <cell r="O2049" t="str">
            <v>Guide</v>
          </cell>
          <cell r="P2049">
            <v>4</v>
          </cell>
          <cell r="Q2049">
            <v>0</v>
          </cell>
          <cell r="R2049" t="str">
            <v/>
          </cell>
          <cell r="X2049">
            <v>0</v>
          </cell>
          <cell r="Y2049">
            <v>0</v>
          </cell>
          <cell r="Z2049">
            <v>0</v>
          </cell>
          <cell r="AA2049">
            <v>0</v>
          </cell>
          <cell r="AD2049">
            <v>0</v>
          </cell>
          <cell r="AE2049">
            <v>0</v>
          </cell>
          <cell r="AF2049">
            <v>0</v>
          </cell>
        </row>
        <row r="2050">
          <cell r="M2050" t="str">
            <v>Ref</v>
          </cell>
          <cell r="N2050" t="str">
            <v xml:space="preserve">Appui ou drageoir (toutes largeurs) + support </v>
          </cell>
          <cell r="O2050" t="str">
            <v xml:space="preserve">Support or sucker (all widths) + support </v>
          </cell>
          <cell r="P2050">
            <v>4</v>
          </cell>
          <cell r="Q2050">
            <v>0</v>
          </cell>
          <cell r="R2050" t="str">
            <v/>
          </cell>
          <cell r="X2050">
            <v>0</v>
          </cell>
          <cell r="Y2050">
            <v>0</v>
          </cell>
          <cell r="Z2050">
            <v>0</v>
          </cell>
          <cell r="AA2050">
            <v>0</v>
          </cell>
          <cell r="AD2050">
            <v>0</v>
          </cell>
          <cell r="AE2050">
            <v>0</v>
          </cell>
          <cell r="AF2050">
            <v>0</v>
          </cell>
        </row>
        <row r="2051">
          <cell r="M2051" t="str">
            <v>Distrib2</v>
          </cell>
          <cell r="N2051" t="str">
            <v>Distributeur 5/2</v>
          </cell>
          <cell r="O2051" t="str">
            <v>5/2-way valve</v>
          </cell>
          <cell r="P2051">
            <v>2</v>
          </cell>
          <cell r="Q2051">
            <v>0</v>
          </cell>
          <cell r="R2051" t="str">
            <v/>
          </cell>
          <cell r="X2051">
            <v>144.15030000000002</v>
          </cell>
          <cell r="Y2051">
            <v>321.88800000000003</v>
          </cell>
          <cell r="Z2051">
            <v>296.31764902461452</v>
          </cell>
          <cell r="AA2051">
            <v>762.35594902461457</v>
          </cell>
          <cell r="AD2051">
            <v>72.075150000000008</v>
          </cell>
          <cell r="AE2051">
            <v>160.94400000000002</v>
          </cell>
          <cell r="AF2051">
            <v>148.15882451230726</v>
          </cell>
        </row>
        <row r="2052">
          <cell r="M2052">
            <v>0</v>
          </cell>
          <cell r="N2052">
            <v>0</v>
          </cell>
          <cell r="O2052" t="str">
            <v/>
          </cell>
          <cell r="P2052">
            <v>0</v>
          </cell>
          <cell r="Q2052">
            <v>0</v>
          </cell>
          <cell r="R2052">
            <v>0</v>
          </cell>
          <cell r="AA2052">
            <v>0</v>
          </cell>
          <cell r="AD2052" t="e">
            <v>#DIV/0!</v>
          </cell>
          <cell r="AE2052" t="e">
            <v>#DIV/0!</v>
          </cell>
          <cell r="AF2052" t="e">
            <v>#DIV/0!</v>
          </cell>
        </row>
        <row r="2053">
          <cell r="M2053">
            <v>0</v>
          </cell>
          <cell r="N2053">
            <v>0</v>
          </cell>
          <cell r="O2053" t="str">
            <v/>
          </cell>
          <cell r="P2053">
            <v>1</v>
          </cell>
          <cell r="Q2053">
            <v>0</v>
          </cell>
          <cell r="R2053">
            <v>0</v>
          </cell>
          <cell r="AA2053">
            <v>0</v>
          </cell>
          <cell r="AD2053">
            <v>0</v>
          </cell>
          <cell r="AE2053">
            <v>0</v>
          </cell>
          <cell r="AF2053">
            <v>0</v>
          </cell>
        </row>
        <row r="2054">
          <cell r="M2054" t="str">
            <v>PlatFortal1,5m²</v>
          </cell>
          <cell r="N2054" t="str">
            <v>Platine Fortal surface compris entre 1.2 m² et 1.5</v>
          </cell>
          <cell r="O2054" t="str">
            <v>Fortal plate surface between 1.2 m² and 1.5</v>
          </cell>
          <cell r="P2054">
            <v>1</v>
          </cell>
          <cell r="Q2054">
            <v>0</v>
          </cell>
          <cell r="R2054" t="str">
            <v/>
          </cell>
          <cell r="X2054">
            <v>247.13640000000001</v>
          </cell>
          <cell r="Y2054">
            <v>1129.0301590909091</v>
          </cell>
          <cell r="Z2054">
            <v>678.22435943167739</v>
          </cell>
          <cell r="AA2054">
            <v>2054.3909185225866</v>
          </cell>
          <cell r="AD2054">
            <v>247.13640000000001</v>
          </cell>
          <cell r="AE2054">
            <v>1129.0301590909091</v>
          </cell>
          <cell r="AF2054">
            <v>678.22435943167739</v>
          </cell>
        </row>
        <row r="2055">
          <cell r="M2055" t="str">
            <v>SupportMecano</v>
          </cell>
          <cell r="N2055" t="str">
            <v>Support mécanosoudé 200x200x400</v>
          </cell>
          <cell r="O2055" t="str">
            <v>Mechanically welded support 200x200x400x400</v>
          </cell>
          <cell r="P2055">
            <v>4</v>
          </cell>
          <cell r="Q2055">
            <v>0</v>
          </cell>
          <cell r="R2055" t="str">
            <v/>
          </cell>
          <cell r="X2055">
            <v>0</v>
          </cell>
          <cell r="Y2055">
            <v>0</v>
          </cell>
          <cell r="Z2055">
            <v>0</v>
          </cell>
          <cell r="AA2055">
            <v>0</v>
          </cell>
          <cell r="AD2055">
            <v>0</v>
          </cell>
          <cell r="AE2055">
            <v>0</v>
          </cell>
          <cell r="AF2055">
            <v>0</v>
          </cell>
        </row>
        <row r="2056">
          <cell r="M2056" t="str">
            <v>Char800</v>
          </cell>
          <cell r="N2056" t="str">
            <v>Chariot linéaire (2 positions), l=800, course=200</v>
          </cell>
          <cell r="O2056" t="str">
            <v>Linear slide (2 positions), l=800, stroke=200</v>
          </cell>
          <cell r="P2056">
            <v>4</v>
          </cell>
          <cell r="Q2056" t="str">
            <v>grand mouvement linéaire en double</v>
          </cell>
          <cell r="R2056" t="str">
            <v/>
          </cell>
          <cell r="X2056">
            <v>105.63209999999999</v>
          </cell>
          <cell r="Y2056">
            <v>437.83320000000003</v>
          </cell>
          <cell r="Z2056">
            <v>435.43321199976435</v>
          </cell>
          <cell r="AA2056">
            <v>978.89851199976442</v>
          </cell>
          <cell r="AD2056">
            <v>26.408024999999999</v>
          </cell>
          <cell r="AE2056">
            <v>109.45830000000001</v>
          </cell>
          <cell r="AF2056">
            <v>108.85830299994109</v>
          </cell>
        </row>
        <row r="2057">
          <cell r="M2057" t="str">
            <v>Aval</v>
          </cell>
          <cell r="N2057" t="str">
            <v>Avaloir</v>
          </cell>
          <cell r="O2057" t="str">
            <v>Guide</v>
          </cell>
          <cell r="P2057">
            <v>4</v>
          </cell>
          <cell r="Q2057">
            <v>0</v>
          </cell>
          <cell r="R2057" t="str">
            <v/>
          </cell>
          <cell r="X2057">
            <v>0</v>
          </cell>
          <cell r="Y2057">
            <v>0</v>
          </cell>
          <cell r="Z2057">
            <v>0</v>
          </cell>
          <cell r="AA2057">
            <v>0</v>
          </cell>
          <cell r="AD2057">
            <v>0</v>
          </cell>
          <cell r="AE2057">
            <v>0</v>
          </cell>
          <cell r="AF2057">
            <v>0</v>
          </cell>
        </row>
        <row r="2058">
          <cell r="M2058" t="str">
            <v>Ref</v>
          </cell>
          <cell r="N2058" t="str">
            <v xml:space="preserve">Appui ou drageoir (toutes largeurs) + support </v>
          </cell>
          <cell r="O2058" t="str">
            <v xml:space="preserve">Support or sucker (all widths) + support </v>
          </cell>
          <cell r="P2058">
            <v>4</v>
          </cell>
          <cell r="Q2058">
            <v>0</v>
          </cell>
          <cell r="R2058" t="str">
            <v/>
          </cell>
          <cell r="X2058">
            <v>0</v>
          </cell>
          <cell r="Y2058">
            <v>0</v>
          </cell>
          <cell r="Z2058">
            <v>0</v>
          </cell>
          <cell r="AA2058">
            <v>0</v>
          </cell>
          <cell r="AD2058">
            <v>0</v>
          </cell>
          <cell r="AE2058">
            <v>0</v>
          </cell>
          <cell r="AF2058">
            <v>0</v>
          </cell>
        </row>
        <row r="2059">
          <cell r="M2059" t="str">
            <v>VentMaq</v>
          </cell>
          <cell r="N2059" t="str">
            <v>Ventouse maquette</v>
          </cell>
          <cell r="O2059" t="str">
            <v>Ventouse maquette</v>
          </cell>
          <cell r="P2059">
            <v>2</v>
          </cell>
          <cell r="Q2059">
            <v>0</v>
          </cell>
          <cell r="R2059" t="str">
            <v/>
          </cell>
          <cell r="X2059">
            <v>9.8279999999999994</v>
          </cell>
          <cell r="Y2059">
            <v>35.853299999999997</v>
          </cell>
          <cell r="Z2059">
            <v>23.625</v>
          </cell>
          <cell r="AA2059">
            <v>69.306299999999993</v>
          </cell>
          <cell r="AD2059">
            <v>4.9139999999999997</v>
          </cell>
          <cell r="AE2059">
            <v>17.926649999999999</v>
          </cell>
          <cell r="AF2059">
            <v>11.8125</v>
          </cell>
        </row>
        <row r="2060">
          <cell r="M2060" t="str">
            <v>VenturiMaq</v>
          </cell>
          <cell r="N2060" t="str">
            <v>Venturi pour ventouses maquette</v>
          </cell>
          <cell r="O2060" t="str">
            <v>Vacuum system for suction cups model</v>
          </cell>
          <cell r="P2060">
            <v>1</v>
          </cell>
          <cell r="Q2060">
            <v>0</v>
          </cell>
          <cell r="R2060" t="str">
            <v/>
          </cell>
          <cell r="X2060">
            <v>90.093149999999994</v>
          </cell>
          <cell r="Y2060">
            <v>733.45755000000008</v>
          </cell>
          <cell r="Z2060">
            <v>437.92696199976433</v>
          </cell>
          <cell r="AA2060">
            <v>1261.4776619997645</v>
          </cell>
          <cell r="AD2060">
            <v>90.093149999999994</v>
          </cell>
          <cell r="AE2060">
            <v>733.45755000000008</v>
          </cell>
          <cell r="AF2060">
            <v>437.92696199976433</v>
          </cell>
        </row>
        <row r="2061">
          <cell r="M2061" t="str">
            <v>Distrib2</v>
          </cell>
          <cell r="N2061" t="str">
            <v>Distributeur 5/2</v>
          </cell>
          <cell r="O2061" t="str">
            <v>5/2-way valve</v>
          </cell>
          <cell r="P2061">
            <v>3</v>
          </cell>
          <cell r="Q2061">
            <v>0</v>
          </cell>
          <cell r="R2061" t="str">
            <v/>
          </cell>
          <cell r="X2061">
            <v>216.22545000000002</v>
          </cell>
          <cell r="Y2061">
            <v>482.83200000000005</v>
          </cell>
          <cell r="Z2061">
            <v>444.47647353692184</v>
          </cell>
          <cell r="AA2061">
            <v>1143.533923536922</v>
          </cell>
          <cell r="AD2061">
            <v>72.075150000000008</v>
          </cell>
          <cell r="AE2061">
            <v>160.94400000000002</v>
          </cell>
          <cell r="AF2061">
            <v>148.15882451230729</v>
          </cell>
        </row>
        <row r="2062">
          <cell r="M2062" t="str">
            <v>HMeca</v>
          </cell>
          <cell r="N2062" t="str">
            <v>Une heure de mécanicien sur site</v>
          </cell>
          <cell r="O2062" t="str">
            <v>One hour of on-site mechanic</v>
          </cell>
          <cell r="P2062">
            <v>50</v>
          </cell>
          <cell r="Q2062">
            <v>0</v>
          </cell>
          <cell r="R2062" t="str">
            <v/>
          </cell>
          <cell r="X2062">
            <v>0</v>
          </cell>
          <cell r="Y2062">
            <v>0</v>
          </cell>
          <cell r="Z2062">
            <v>0</v>
          </cell>
          <cell r="AA2062">
            <v>0</v>
          </cell>
          <cell r="AD2062">
            <v>0</v>
          </cell>
          <cell r="AE2062">
            <v>0</v>
          </cell>
          <cell r="AF2062">
            <v>0</v>
          </cell>
        </row>
        <row r="2063">
          <cell r="M2063" t="str">
            <v>HEtude</v>
          </cell>
          <cell r="N2063" t="str">
            <v>Une heure de pilotage études mécaniques</v>
          </cell>
          <cell r="O2063" t="str">
            <v>One hour of driving mechanical studies</v>
          </cell>
          <cell r="P2063">
            <v>50</v>
          </cell>
          <cell r="Q2063">
            <v>0</v>
          </cell>
          <cell r="R2063" t="str">
            <v/>
          </cell>
          <cell r="X2063">
            <v>0</v>
          </cell>
          <cell r="Y2063">
            <v>0</v>
          </cell>
          <cell r="Z2063">
            <v>0</v>
          </cell>
          <cell r="AA2063">
            <v>0</v>
          </cell>
          <cell r="AD2063">
            <v>0</v>
          </cell>
          <cell r="AE2063">
            <v>0</v>
          </cell>
          <cell r="AF2063">
            <v>0</v>
          </cell>
        </row>
        <row r="2064">
          <cell r="M2064" t="str">
            <v>HElec</v>
          </cell>
          <cell r="N2064" t="str">
            <v xml:space="preserve">Une heure d'électricien sur site </v>
          </cell>
          <cell r="O2064" t="str">
            <v>One hour as an electrician on site</v>
          </cell>
          <cell r="P2064">
            <v>50</v>
          </cell>
          <cell r="Q2064">
            <v>0</v>
          </cell>
          <cell r="R2064" t="str">
            <v/>
          </cell>
          <cell r="X2064">
            <v>0</v>
          </cell>
          <cell r="Y2064">
            <v>0</v>
          </cell>
          <cell r="Z2064">
            <v>2493.75</v>
          </cell>
          <cell r="AA2064">
            <v>2493.75</v>
          </cell>
          <cell r="AD2064">
            <v>0</v>
          </cell>
          <cell r="AE2064">
            <v>0</v>
          </cell>
          <cell r="AF2064">
            <v>49.875</v>
          </cell>
        </row>
        <row r="2065">
          <cell r="M2065">
            <v>0</v>
          </cell>
          <cell r="N2065">
            <v>0</v>
          </cell>
          <cell r="O2065" t="str">
            <v/>
          </cell>
          <cell r="P2065">
            <v>0</v>
          </cell>
          <cell r="Q2065">
            <v>0</v>
          </cell>
          <cell r="R2065">
            <v>0</v>
          </cell>
          <cell r="AA2065">
            <v>0</v>
          </cell>
          <cell r="AD2065" t="e">
            <v>#DIV/0!</v>
          </cell>
          <cell r="AE2065" t="e">
            <v>#DIV/0!</v>
          </cell>
          <cell r="AF2065" t="e">
            <v>#DIV/0!</v>
          </cell>
        </row>
        <row r="2066">
          <cell r="M2066">
            <v>0</v>
          </cell>
          <cell r="N2066">
            <v>0</v>
          </cell>
          <cell r="O2066" t="str">
            <v/>
          </cell>
          <cell r="P2066">
            <v>1</v>
          </cell>
          <cell r="Q2066">
            <v>0</v>
          </cell>
          <cell r="R2066">
            <v>0</v>
          </cell>
          <cell r="AA2066">
            <v>0</v>
          </cell>
          <cell r="AD2066">
            <v>0</v>
          </cell>
          <cell r="AE2066">
            <v>0</v>
          </cell>
          <cell r="AF2066">
            <v>0</v>
          </cell>
        </row>
        <row r="2067">
          <cell r="M2067" t="str">
            <v>RehClaiedepal300</v>
          </cell>
          <cell r="N2067" t="str">
            <v xml:space="preserve">Réhausse claies dépal h 300 </v>
          </cell>
          <cell r="O2067" t="str">
            <v xml:space="preserve">300 high unloading platform for containers </v>
          </cell>
          <cell r="P2067">
            <v>1</v>
          </cell>
          <cell r="Q2067">
            <v>0</v>
          </cell>
          <cell r="R2067" t="str">
            <v/>
          </cell>
          <cell r="X2067">
            <v>0</v>
          </cell>
          <cell r="Y2067">
            <v>0</v>
          </cell>
          <cell r="Z2067">
            <v>0</v>
          </cell>
          <cell r="AA2067">
            <v>0</v>
          </cell>
          <cell r="AD2067">
            <v>0</v>
          </cell>
          <cell r="AE2067">
            <v>0</v>
          </cell>
          <cell r="AF2067">
            <v>0</v>
          </cell>
        </row>
        <row r="2068">
          <cell r="M2068" t="str">
            <v>EchSeSa</v>
          </cell>
          <cell r="N2068" t="str">
            <v>Echanges avec moyen de manutention</v>
          </cell>
          <cell r="O2068" t="str">
            <v>Exchanges with handling equipment</v>
          </cell>
          <cell r="P2068">
            <v>1</v>
          </cell>
          <cell r="Q2068">
            <v>0</v>
          </cell>
          <cell r="R2068" t="str">
            <v/>
          </cell>
          <cell r="X2068">
            <v>201.639375</v>
          </cell>
          <cell r="Y2068">
            <v>1091.181</v>
          </cell>
          <cell r="Z2068">
            <v>695.83321199976433</v>
          </cell>
          <cell r="AA2068">
            <v>1988.6535869997642</v>
          </cell>
          <cell r="AD2068">
            <v>201.639375</v>
          </cell>
          <cell r="AE2068">
            <v>1091.181</v>
          </cell>
          <cell r="AF2068">
            <v>695.83321199976433</v>
          </cell>
        </row>
        <row r="2069">
          <cell r="M2069" t="str">
            <v>SupportMecano</v>
          </cell>
          <cell r="N2069" t="str">
            <v>Support mécanosoudé 200x200x400</v>
          </cell>
          <cell r="O2069" t="str">
            <v>Mechanically welded support 200x200x400x400</v>
          </cell>
          <cell r="P2069">
            <v>1</v>
          </cell>
          <cell r="Q2069">
            <v>0</v>
          </cell>
          <cell r="R2069" t="str">
            <v/>
          </cell>
          <cell r="X2069">
            <v>0</v>
          </cell>
          <cell r="Y2069">
            <v>0</v>
          </cell>
          <cell r="Z2069">
            <v>0</v>
          </cell>
          <cell r="AA2069">
            <v>0</v>
          </cell>
          <cell r="AD2069">
            <v>0</v>
          </cell>
          <cell r="AE2069">
            <v>0</v>
          </cell>
          <cell r="AF2069">
            <v>0</v>
          </cell>
        </row>
        <row r="2070">
          <cell r="M2070" t="str">
            <v>AppuiPrat</v>
          </cell>
          <cell r="N2070" t="str">
            <v>Appui seul au pratique</v>
          </cell>
          <cell r="O2070" t="str">
            <v>Support without clamp</v>
          </cell>
          <cell r="P2070">
            <v>4</v>
          </cell>
          <cell r="Q2070">
            <v>0</v>
          </cell>
          <cell r="R2070" t="str">
            <v/>
          </cell>
          <cell r="X2070">
            <v>0</v>
          </cell>
          <cell r="Y2070">
            <v>0</v>
          </cell>
          <cell r="Z2070">
            <v>0</v>
          </cell>
          <cell r="AA2070">
            <v>0</v>
          </cell>
          <cell r="AD2070">
            <v>0</v>
          </cell>
          <cell r="AE2070">
            <v>0</v>
          </cell>
          <cell r="AF2070">
            <v>0</v>
          </cell>
        </row>
        <row r="2071">
          <cell r="M2071" t="str">
            <v>SupportMecano</v>
          </cell>
          <cell r="N2071" t="str">
            <v>Support mécanosoudé 200x200x400</v>
          </cell>
          <cell r="O2071" t="str">
            <v>Mechanically welded support 200x200x400x400</v>
          </cell>
          <cell r="P2071">
            <v>14</v>
          </cell>
          <cell r="Q2071" t="str">
            <v>15 rangées</v>
          </cell>
          <cell r="R2071" t="str">
            <v>02</v>
          </cell>
          <cell r="X2071">
            <v>0</v>
          </cell>
          <cell r="Y2071">
            <v>0</v>
          </cell>
          <cell r="Z2071">
            <v>0</v>
          </cell>
          <cell r="AA2071">
            <v>0</v>
          </cell>
          <cell r="AD2071">
            <v>0</v>
          </cell>
          <cell r="AE2071">
            <v>0</v>
          </cell>
          <cell r="AF2071">
            <v>0</v>
          </cell>
        </row>
        <row r="2072">
          <cell r="M2072" t="str">
            <v>AppuiPrat</v>
          </cell>
          <cell r="N2072" t="str">
            <v>Appui seul au pratique</v>
          </cell>
          <cell r="O2072" t="str">
            <v>Support without clamp</v>
          </cell>
          <cell r="P2072">
            <v>56</v>
          </cell>
          <cell r="Q2072" t="str">
            <v>15 rangées</v>
          </cell>
          <cell r="R2072" t="str">
            <v>02</v>
          </cell>
          <cell r="X2072">
            <v>0</v>
          </cell>
          <cell r="Y2072">
            <v>0</v>
          </cell>
          <cell r="Z2072">
            <v>0</v>
          </cell>
          <cell r="AA2072">
            <v>0</v>
          </cell>
          <cell r="AD2072">
            <v>0</v>
          </cell>
          <cell r="AE2072">
            <v>0</v>
          </cell>
          <cell r="AF2072">
            <v>0</v>
          </cell>
        </row>
        <row r="2073">
          <cell r="M2073">
            <v>0</v>
          </cell>
          <cell r="N2073">
            <v>0</v>
          </cell>
          <cell r="O2073" t="str">
            <v/>
          </cell>
          <cell r="P2073">
            <v>0</v>
          </cell>
          <cell r="Q2073">
            <v>0</v>
          </cell>
          <cell r="R2073">
            <v>0</v>
          </cell>
          <cell r="AA2073">
            <v>0</v>
          </cell>
          <cell r="AD2073" t="e">
            <v>#DIV/0!</v>
          </cell>
          <cell r="AE2073" t="e">
            <v>#DIV/0!</v>
          </cell>
          <cell r="AF2073" t="e">
            <v>#DIV/0!</v>
          </cell>
        </row>
        <row r="2074">
          <cell r="M2074">
            <v>0</v>
          </cell>
          <cell r="N2074">
            <v>0</v>
          </cell>
          <cell r="O2074" t="str">
            <v/>
          </cell>
          <cell r="P2074">
            <v>1</v>
          </cell>
          <cell r="Q2074">
            <v>0</v>
          </cell>
          <cell r="R2074">
            <v>0</v>
          </cell>
          <cell r="AA2074">
            <v>0</v>
          </cell>
          <cell r="AD2074">
            <v>0</v>
          </cell>
          <cell r="AE2074">
            <v>0</v>
          </cell>
          <cell r="AF2074">
            <v>0</v>
          </cell>
        </row>
        <row r="2075">
          <cell r="M2075" t="str">
            <v>BarImDepal</v>
          </cell>
          <cell r="N2075" t="str">
            <v>Barrière immatérielle - poste de dépalettisation</v>
          </cell>
          <cell r="O2075" t="str">
            <v>Light barrier - depalletizing station</v>
          </cell>
          <cell r="P2075">
            <v>1</v>
          </cell>
          <cell r="Q2075">
            <v>0</v>
          </cell>
          <cell r="R2075" t="str">
            <v/>
          </cell>
          <cell r="X2075">
            <v>108.78052500000001</v>
          </cell>
          <cell r="Y2075">
            <v>327.66300000000001</v>
          </cell>
          <cell r="Z2075">
            <v>347.91660599988217</v>
          </cell>
          <cell r="AA2075">
            <v>784.36013099988213</v>
          </cell>
          <cell r="AD2075">
            <v>108.78052500000001</v>
          </cell>
          <cell r="AE2075">
            <v>327.66300000000001</v>
          </cell>
          <cell r="AF2075">
            <v>347.91660599988217</v>
          </cell>
        </row>
        <row r="2076">
          <cell r="M2076" t="str">
            <v>BarIm1800</v>
          </cell>
          <cell r="N2076" t="str">
            <v>Barrière immatérielle de 1800 mm verticale</v>
          </cell>
          <cell r="O2076" t="str">
            <v xml:space="preserve">vertical light barrier 1800 mm </v>
          </cell>
          <cell r="P2076">
            <v>1</v>
          </cell>
          <cell r="Q2076">
            <v>0</v>
          </cell>
          <cell r="R2076" t="str">
            <v/>
          </cell>
          <cell r="X2076">
            <v>108.78052500000001</v>
          </cell>
          <cell r="Y2076">
            <v>327.66300000000001</v>
          </cell>
          <cell r="Z2076">
            <v>347.91660599988217</v>
          </cell>
          <cell r="AA2076">
            <v>784.36013099988213</v>
          </cell>
          <cell r="AD2076">
            <v>108.78052500000001</v>
          </cell>
          <cell r="AE2076">
            <v>327.66300000000001</v>
          </cell>
          <cell r="AF2076">
            <v>347.91660599988217</v>
          </cell>
        </row>
        <row r="2077">
          <cell r="M2077" t="str">
            <v>RehClaiedepal300</v>
          </cell>
          <cell r="N2077" t="str">
            <v xml:space="preserve">Réhausse claies dépal h 300 </v>
          </cell>
          <cell r="O2077" t="str">
            <v xml:space="preserve">300 high unloading platform for containers </v>
          </cell>
          <cell r="P2077">
            <v>1</v>
          </cell>
          <cell r="Q2077">
            <v>0</v>
          </cell>
          <cell r="R2077" t="str">
            <v/>
          </cell>
          <cell r="X2077">
            <v>0</v>
          </cell>
          <cell r="Y2077">
            <v>0</v>
          </cell>
          <cell r="Z2077">
            <v>0</v>
          </cell>
          <cell r="AA2077">
            <v>0</v>
          </cell>
          <cell r="AD2077">
            <v>0</v>
          </cell>
          <cell r="AE2077">
            <v>0</v>
          </cell>
          <cell r="AF2077">
            <v>0</v>
          </cell>
        </row>
        <row r="2078">
          <cell r="M2078" t="str">
            <v>PPlaser</v>
          </cell>
          <cell r="N2078" t="str">
            <v>Détecteur laser de présence pièce</v>
          </cell>
          <cell r="O2078" t="str">
            <v xml:space="preserve">Parts presence laser sensor </v>
          </cell>
          <cell r="P2078">
            <v>1</v>
          </cell>
          <cell r="Q2078">
            <v>0</v>
          </cell>
          <cell r="R2078" t="str">
            <v/>
          </cell>
          <cell r="X2078">
            <v>19.106325000000002</v>
          </cell>
          <cell r="Y2078">
            <v>25.818449999999999</v>
          </cell>
          <cell r="Z2078">
            <v>88.908302999941071</v>
          </cell>
          <cell r="AA2078">
            <v>133.83307799994105</v>
          </cell>
          <cell r="AD2078">
            <v>19.106325000000002</v>
          </cell>
          <cell r="AE2078">
            <v>25.818449999999999</v>
          </cell>
          <cell r="AF2078">
            <v>88.908302999941071</v>
          </cell>
        </row>
        <row r="2079">
          <cell r="M2079" t="str">
            <v>ProtDepalAuto2pot</v>
          </cell>
          <cell r="N2079" t="str">
            <v>Ensemble protection poste dépal. auto 2 poteaux</v>
          </cell>
          <cell r="O2079" t="str">
            <v>protection set autom. Depalletizing station 2 Pillars</v>
          </cell>
          <cell r="P2079">
            <v>1</v>
          </cell>
          <cell r="Q2079">
            <v>0</v>
          </cell>
          <cell r="R2079" t="str">
            <v/>
          </cell>
          <cell r="X2079">
            <v>0</v>
          </cell>
          <cell r="Y2079">
            <v>0</v>
          </cell>
          <cell r="Z2079">
            <v>0</v>
          </cell>
          <cell r="AA2079">
            <v>0</v>
          </cell>
          <cell r="AD2079">
            <v>0</v>
          </cell>
          <cell r="AE2079">
            <v>0</v>
          </cell>
          <cell r="AF2079">
            <v>0</v>
          </cell>
        </row>
        <row r="2080">
          <cell r="M2080" t="str">
            <v>AppuiPrat</v>
          </cell>
          <cell r="N2080" t="str">
            <v>Appui seul au pratique</v>
          </cell>
          <cell r="O2080" t="str">
            <v>Support without clamp</v>
          </cell>
          <cell r="P2080">
            <v>4</v>
          </cell>
          <cell r="Q2080">
            <v>0</v>
          </cell>
          <cell r="R2080" t="str">
            <v/>
          </cell>
          <cell r="X2080">
            <v>0</v>
          </cell>
          <cell r="Y2080">
            <v>0</v>
          </cell>
          <cell r="Z2080">
            <v>0</v>
          </cell>
          <cell r="AA2080">
            <v>0</v>
          </cell>
          <cell r="AD2080">
            <v>0</v>
          </cell>
          <cell r="AE2080">
            <v>0</v>
          </cell>
          <cell r="AF2080">
            <v>0</v>
          </cell>
        </row>
        <row r="2081">
          <cell r="M2081" t="str">
            <v>Raccord_BI_Isolee</v>
          </cell>
          <cell r="N2081" t="str">
            <v>Raccordement pour une Barrière Immatérielle Isolée</v>
          </cell>
          <cell r="O2081" t="str">
            <v>Connection for an Isolated Light Curtain</v>
          </cell>
          <cell r="P2081">
            <v>2</v>
          </cell>
          <cell r="Q2081">
            <v>0</v>
          </cell>
          <cell r="R2081" t="str">
            <v/>
          </cell>
          <cell r="X2081">
            <v>224.11304999999999</v>
          </cell>
          <cell r="Y2081">
            <v>200.82300000000001</v>
          </cell>
          <cell r="Z2081">
            <v>485.83321199976433</v>
          </cell>
          <cell r="AA2081">
            <v>910.76926199976435</v>
          </cell>
          <cell r="AD2081">
            <v>112.05652499999999</v>
          </cell>
          <cell r="AE2081">
            <v>100.4115</v>
          </cell>
          <cell r="AF2081">
            <v>242.91660599988217</v>
          </cell>
        </row>
        <row r="2082">
          <cell r="M2082" t="str">
            <v>PupBplSeul</v>
          </cell>
          <cell r="N2082" t="str">
            <v xml:space="preserve">Pupitre isolé - réarm par BPL </v>
          </cell>
          <cell r="O2082" t="str">
            <v>Insulated desk - reset by BPL</v>
          </cell>
          <cell r="P2082">
            <v>1</v>
          </cell>
          <cell r="Q2082">
            <v>0</v>
          </cell>
          <cell r="R2082" t="str">
            <v/>
          </cell>
          <cell r="X2082">
            <v>94.129874999999998</v>
          </cell>
          <cell r="Y2082">
            <v>98.343000000000004</v>
          </cell>
          <cell r="Z2082">
            <v>226.45830299994108</v>
          </cell>
          <cell r="AA2082">
            <v>418.93117799994104</v>
          </cell>
          <cell r="AD2082">
            <v>94.129874999999998</v>
          </cell>
          <cell r="AE2082">
            <v>98.343000000000004</v>
          </cell>
          <cell r="AF2082">
            <v>226.45830299994108</v>
          </cell>
        </row>
        <row r="2083">
          <cell r="M2083">
            <v>0</v>
          </cell>
          <cell r="N2083">
            <v>0</v>
          </cell>
          <cell r="O2083" t="str">
            <v/>
          </cell>
          <cell r="P2083">
            <v>0</v>
          </cell>
          <cell r="Q2083">
            <v>0</v>
          </cell>
          <cell r="R2083">
            <v>0</v>
          </cell>
          <cell r="AA2083">
            <v>0</v>
          </cell>
          <cell r="AD2083" t="e">
            <v>#DIV/0!</v>
          </cell>
          <cell r="AE2083" t="e">
            <v>#DIV/0!</v>
          </cell>
          <cell r="AF2083" t="e">
            <v>#DIV/0!</v>
          </cell>
        </row>
        <row r="2084">
          <cell r="M2084">
            <v>0</v>
          </cell>
          <cell r="N2084">
            <v>0</v>
          </cell>
          <cell r="O2084" t="str">
            <v/>
          </cell>
          <cell r="P2084">
            <v>0</v>
          </cell>
          <cell r="Q2084">
            <v>0</v>
          </cell>
          <cell r="R2084">
            <v>0</v>
          </cell>
          <cell r="AA2084">
            <v>0</v>
          </cell>
          <cell r="AD2084" t="e">
            <v>#DIV/0!</v>
          </cell>
          <cell r="AE2084" t="e">
            <v>#DIV/0!</v>
          </cell>
          <cell r="AF2084" t="e">
            <v>#DIV/0!</v>
          </cell>
        </row>
        <row r="2085">
          <cell r="M2085">
            <v>0</v>
          </cell>
          <cell r="N2085">
            <v>0</v>
          </cell>
          <cell r="O2085" t="str">
            <v/>
          </cell>
          <cell r="P2085">
            <v>0</v>
          </cell>
          <cell r="Q2085">
            <v>0</v>
          </cell>
          <cell r="R2085">
            <v>0</v>
          </cell>
          <cell r="AA2085">
            <v>0</v>
          </cell>
          <cell r="AD2085" t="e">
            <v>#DIV/0!</v>
          </cell>
          <cell r="AE2085" t="e">
            <v>#DIV/0!</v>
          </cell>
          <cell r="AF2085" t="e">
            <v>#DIV/0!</v>
          </cell>
        </row>
        <row r="2086">
          <cell r="M2086">
            <v>0</v>
          </cell>
          <cell r="N2086">
            <v>0</v>
          </cell>
          <cell r="O2086" t="str">
            <v/>
          </cell>
          <cell r="P2086">
            <v>1</v>
          </cell>
          <cell r="Q2086">
            <v>0</v>
          </cell>
          <cell r="R2086">
            <v>0</v>
          </cell>
          <cell r="AA2086">
            <v>0</v>
          </cell>
          <cell r="AD2086">
            <v>0</v>
          </cell>
          <cell r="AE2086">
            <v>0</v>
          </cell>
          <cell r="AF2086">
            <v>0</v>
          </cell>
        </row>
        <row r="2087">
          <cell r="M2087" t="str">
            <v>PanFluid6b</v>
          </cell>
          <cell r="N2087" t="str">
            <v>Conditionnement 3/4 - 6 bars</v>
          </cell>
          <cell r="O2087" t="str">
            <v>Packaging 3/4 - 6 bars</v>
          </cell>
          <cell r="P2087">
            <v>4</v>
          </cell>
          <cell r="Q2087">
            <v>0</v>
          </cell>
          <cell r="R2087" t="str">
            <v/>
          </cell>
          <cell r="X2087">
            <v>191.60819999999998</v>
          </cell>
          <cell r="Y2087">
            <v>6598.4520000000011</v>
          </cell>
          <cell r="Z2087">
            <v>3188.8998179996461</v>
          </cell>
          <cell r="AA2087">
            <v>9978.9600179996469</v>
          </cell>
          <cell r="AD2087">
            <v>47.902049999999996</v>
          </cell>
          <cell r="AE2087">
            <v>1649.6130000000003</v>
          </cell>
          <cell r="AF2087">
            <v>797.22495449991152</v>
          </cell>
        </row>
        <row r="2088">
          <cell r="M2088" t="str">
            <v>PanoplieFestoIlot</v>
          </cell>
          <cell r="N2088" t="str">
            <v>Panoplie Festo associée à l'îllot</v>
          </cell>
          <cell r="O2088" t="str">
            <v>Festo toolbox associated with the islet</v>
          </cell>
          <cell r="P2088">
            <v>4</v>
          </cell>
          <cell r="Q2088">
            <v>0</v>
          </cell>
          <cell r="R2088" t="str">
            <v/>
          </cell>
          <cell r="X2088">
            <v>283.33619999999996</v>
          </cell>
          <cell r="Y2088">
            <v>11461.422000000002</v>
          </cell>
          <cell r="Z2088">
            <v>4091.8998179996465</v>
          </cell>
          <cell r="AA2088">
            <v>15836.658017999649</v>
          </cell>
          <cell r="AD2088">
            <v>70.834049999999991</v>
          </cell>
          <cell r="AE2088">
            <v>2865.3555000000006</v>
          </cell>
          <cell r="AF2088">
            <v>1022.9749544999116</v>
          </cell>
        </row>
        <row r="2089">
          <cell r="M2089" t="str">
            <v>ProtPeriphPoly</v>
          </cell>
          <cell r="N2089" t="str">
            <v>Protection Polycarbonate au mètre</v>
          </cell>
          <cell r="O2089" t="str">
            <v>Polycarbonate protection by the meter</v>
          </cell>
          <cell r="P2089">
            <v>150</v>
          </cell>
          <cell r="Q2089">
            <v>0</v>
          </cell>
          <cell r="R2089" t="str">
            <v/>
          </cell>
          <cell r="X2089">
            <v>0</v>
          </cell>
          <cell r="Y2089">
            <v>0</v>
          </cell>
          <cell r="Z2089">
            <v>0</v>
          </cell>
          <cell r="AA2089">
            <v>0</v>
          </cell>
          <cell r="AD2089">
            <v>0</v>
          </cell>
          <cell r="AE2089">
            <v>0</v>
          </cell>
          <cell r="AF2089">
            <v>0</v>
          </cell>
        </row>
        <row r="2090">
          <cell r="M2090" t="str">
            <v>PortPoly</v>
          </cell>
          <cell r="N2090" t="str">
            <v>Portillon en polycarbonate verrouillé</v>
          </cell>
          <cell r="O2090" t="str">
            <v>Locked polycarbonate door</v>
          </cell>
          <cell r="P2090">
            <v>10</v>
          </cell>
          <cell r="Q2090" t="str">
            <v>6ilot1 4 ilot2</v>
          </cell>
          <cell r="R2090" t="str">
            <v/>
          </cell>
          <cell r="X2090">
            <v>888.69374999999991</v>
          </cell>
          <cell r="Y2090">
            <v>3238.2</v>
          </cell>
          <cell r="Z2090">
            <v>3003.1245449991161</v>
          </cell>
          <cell r="AA2090">
            <v>7130.0182949991158</v>
          </cell>
          <cell r="AD2090">
            <v>88.869374999999991</v>
          </cell>
          <cell r="AE2090">
            <v>323.82</v>
          </cell>
          <cell r="AF2090">
            <v>300.31245449991161</v>
          </cell>
        </row>
        <row r="2091">
          <cell r="M2091" t="str">
            <v>PoigneeMGBProfinet</v>
          </cell>
          <cell r="N2091" t="str">
            <v>Poignee MGB Profinet</v>
          </cell>
          <cell r="O2091" t="str">
            <v>MGB Profinet handle</v>
          </cell>
          <cell r="P2091">
            <v>10</v>
          </cell>
          <cell r="Q2091" t="str">
            <v>Complement MGB Profinet</v>
          </cell>
          <cell r="R2091" t="str">
            <v/>
          </cell>
          <cell r="X2091">
            <v>888.69374999999991</v>
          </cell>
          <cell r="Y2091">
            <v>3238.2</v>
          </cell>
          <cell r="Z2091">
            <v>3003.1245449991161</v>
          </cell>
          <cell r="AA2091">
            <v>7130.0182949991158</v>
          </cell>
          <cell r="AD2091">
            <v>88.869374999999991</v>
          </cell>
          <cell r="AE2091">
            <v>323.82</v>
          </cell>
          <cell r="AF2091">
            <v>300.31245449991161</v>
          </cell>
        </row>
        <row r="2092">
          <cell r="M2092" t="str">
            <v>AntiCarHLg2m</v>
          </cell>
          <cell r="N2092" t="str">
            <v>Deux mètres de protection anti-car haute en tube</v>
          </cell>
          <cell r="O2092" t="str">
            <v>Forklift protection high/large</v>
          </cell>
          <cell r="P2092">
            <v>10</v>
          </cell>
          <cell r="Q2092" t="str">
            <v>10m pour zone prédispo + 10m pour protection AGV</v>
          </cell>
          <cell r="R2092" t="str">
            <v/>
          </cell>
          <cell r="X2092">
            <v>0</v>
          </cell>
          <cell r="Y2092">
            <v>0</v>
          </cell>
          <cell r="Z2092">
            <v>0</v>
          </cell>
          <cell r="AA2092">
            <v>0</v>
          </cell>
          <cell r="AD2092">
            <v>0</v>
          </cell>
          <cell r="AE2092">
            <v>0</v>
          </cell>
          <cell r="AF2092">
            <v>0</v>
          </cell>
        </row>
        <row r="2093">
          <cell r="M2093">
            <v>0</v>
          </cell>
          <cell r="N2093">
            <v>0</v>
          </cell>
          <cell r="O2093" t="str">
            <v/>
          </cell>
          <cell r="P2093">
            <v>0</v>
          </cell>
          <cell r="Q2093">
            <v>0</v>
          </cell>
          <cell r="R2093">
            <v>0</v>
          </cell>
          <cell r="AA2093">
            <v>0</v>
          </cell>
          <cell r="AD2093" t="e">
            <v>#DIV/0!</v>
          </cell>
          <cell r="AE2093" t="e">
            <v>#DIV/0!</v>
          </cell>
          <cell r="AF2093" t="e">
            <v>#DIV/0!</v>
          </cell>
        </row>
        <row r="2094">
          <cell r="M2094">
            <v>0</v>
          </cell>
          <cell r="N2094">
            <v>0</v>
          </cell>
          <cell r="O2094" t="str">
            <v/>
          </cell>
          <cell r="P2094">
            <v>1</v>
          </cell>
          <cell r="Q2094">
            <v>0</v>
          </cell>
          <cell r="R2094">
            <v>0</v>
          </cell>
          <cell r="AA2094">
            <v>0</v>
          </cell>
          <cell r="AD2094">
            <v>0</v>
          </cell>
          <cell r="AE2094">
            <v>0</v>
          </cell>
          <cell r="AF2094">
            <v>0</v>
          </cell>
        </row>
        <row r="2095">
          <cell r="M2095" t="str">
            <v>Coffret1API</v>
          </cell>
          <cell r="N2095" t="str">
            <v>Coffret Standard 1 API CPU1517-F</v>
          </cell>
          <cell r="O2095" t="str">
            <v xml:space="preserve"> API CPU1517-F 1 standard connexion box</v>
          </cell>
          <cell r="P2095">
            <v>1</v>
          </cell>
          <cell r="Q2095">
            <v>0</v>
          </cell>
          <cell r="R2095" t="str">
            <v/>
          </cell>
          <cell r="X2095">
            <v>638.42624999999998</v>
          </cell>
          <cell r="Y2095">
            <v>7796.8695000000007</v>
          </cell>
          <cell r="Z2095">
            <v>4097.3490899982316</v>
          </cell>
          <cell r="AA2095">
            <v>12532.644839998233</v>
          </cell>
          <cell r="AD2095">
            <v>638.42624999999998</v>
          </cell>
          <cell r="AE2095">
            <v>7796.8695000000007</v>
          </cell>
          <cell r="AF2095">
            <v>4097.3490899982316</v>
          </cell>
        </row>
        <row r="2096">
          <cell r="M2096" t="str">
            <v>Distribution</v>
          </cell>
          <cell r="N2096" t="str">
            <v>Armoire de distribution</v>
          </cell>
          <cell r="O2096" t="str">
            <v>Distribution cabinet</v>
          </cell>
          <cell r="P2096">
            <v>1</v>
          </cell>
          <cell r="Q2096">
            <v>0</v>
          </cell>
          <cell r="R2096" t="str">
            <v/>
          </cell>
          <cell r="X2096">
            <v>357.13124999999997</v>
          </cell>
          <cell r="Y2096">
            <v>1910.5065</v>
          </cell>
          <cell r="Z2096">
            <v>2355.5664239995285</v>
          </cell>
          <cell r="AA2096">
            <v>4623.2041739995284</v>
          </cell>
          <cell r="AD2096">
            <v>357.13124999999997</v>
          </cell>
          <cell r="AE2096">
            <v>1910.5065</v>
          </cell>
          <cell r="AF2096">
            <v>2355.5664239995285</v>
          </cell>
        </row>
        <row r="2097">
          <cell r="M2097" t="str">
            <v>SW16P_IP67</v>
          </cell>
          <cell r="N2097" t="str">
            <v>Switch Siemens 16 ports IP67</v>
          </cell>
          <cell r="O2097" t="str">
            <v>Siemens 16-port IP67 switch</v>
          </cell>
          <cell r="P2097">
            <v>6</v>
          </cell>
          <cell r="Q2097" t="str">
            <v>3 îlot de prepa et 3 îlot finition</v>
          </cell>
          <cell r="R2097" t="str">
            <v/>
          </cell>
          <cell r="X2097">
            <v>393.12</v>
          </cell>
          <cell r="Y2097">
            <v>6704.2646999999997</v>
          </cell>
          <cell r="Z2097">
            <v>1425.9996359992927</v>
          </cell>
          <cell r="AA2097">
            <v>8523.3843359992916</v>
          </cell>
          <cell r="AD2097">
            <v>65.52</v>
          </cell>
          <cell r="AE2097">
            <v>1117.37745</v>
          </cell>
          <cell r="AF2097">
            <v>237.66660599988211</v>
          </cell>
        </row>
        <row r="2098">
          <cell r="M2098" t="str">
            <v>CRSFgrosIlot</v>
          </cell>
          <cell r="N2098" t="str">
            <v>CRSF pour gros Ilot</v>
          </cell>
          <cell r="O2098" t="str">
            <v>Reactive Conduct, Monitoring and Reliability service for a large unit</v>
          </cell>
          <cell r="P2098">
            <v>1</v>
          </cell>
          <cell r="Q2098">
            <v>0</v>
          </cell>
          <cell r="R2098" t="str">
            <v/>
          </cell>
          <cell r="X2098">
            <v>295.3125</v>
          </cell>
          <cell r="Y2098">
            <v>0</v>
          </cell>
          <cell r="Z2098">
            <v>1654.9992719985855</v>
          </cell>
          <cell r="AA2098">
            <v>1950.3117719985855</v>
          </cell>
          <cell r="AD2098">
            <v>295.3125</v>
          </cell>
          <cell r="AE2098">
            <v>0</v>
          </cell>
          <cell r="AF2098">
            <v>1654.9992719985855</v>
          </cell>
        </row>
        <row r="2099">
          <cell r="M2099" t="str">
            <v>SuiviEncours</v>
          </cell>
          <cell r="N2099" t="str">
            <v>Diversité : gestion d'une pile de suivi d'encours</v>
          </cell>
          <cell r="O2099" t="str">
            <v>Studies Programmation tracking part stacks in process</v>
          </cell>
          <cell r="P2099">
            <v>10</v>
          </cell>
          <cell r="Q2099" t="str">
            <v>si gestion d'en cours (suivi de pièces lié à diversité)</v>
          </cell>
          <cell r="R2099" t="str">
            <v/>
          </cell>
          <cell r="X2099">
            <v>1993.4302500000001</v>
          </cell>
          <cell r="Y2099">
            <v>0</v>
          </cell>
          <cell r="Z2099">
            <v>4827.0812099958748</v>
          </cell>
          <cell r="AA2099">
            <v>6820.5114599958752</v>
          </cell>
          <cell r="AD2099">
            <v>199.34302500000001</v>
          </cell>
          <cell r="AE2099">
            <v>0</v>
          </cell>
          <cell r="AF2099">
            <v>482.70812099958749</v>
          </cell>
        </row>
        <row r="2100">
          <cell r="M2100" t="str">
            <v>CoffretOpeIHM_TP1500</v>
          </cell>
          <cell r="N2100" t="str">
            <v>Coffret IHM TP1500</v>
          </cell>
          <cell r="O2100" t="str">
            <v>IHM TP1500 power box</v>
          </cell>
          <cell r="P2100">
            <v>4</v>
          </cell>
          <cell r="Q2100">
            <v>0</v>
          </cell>
          <cell r="R2100" t="str">
            <v/>
          </cell>
          <cell r="X2100">
            <v>2119.9499999999998</v>
          </cell>
          <cell r="Y2100">
            <v>13570.83</v>
          </cell>
          <cell r="Z2100">
            <v>5829.9985439971706</v>
          </cell>
          <cell r="AA2100">
            <v>21520.77854399717</v>
          </cell>
          <cell r="AD2100">
            <v>529.98749999999995</v>
          </cell>
          <cell r="AE2100">
            <v>3392.7075</v>
          </cell>
          <cell r="AF2100">
            <v>1457.4996359992927</v>
          </cell>
        </row>
        <row r="2101">
          <cell r="M2101" t="str">
            <v>ModeMaintenace2</v>
          </cell>
          <cell r="N2101" t="str">
            <v>Mode Maintenace 2</v>
          </cell>
          <cell r="O2101" t="str">
            <v>Maintenance Mode 2</v>
          </cell>
          <cell r="P2101">
            <v>4</v>
          </cell>
          <cell r="Q2101">
            <v>0</v>
          </cell>
          <cell r="R2101" t="str">
            <v/>
          </cell>
          <cell r="X2101">
            <v>73.476900000000015</v>
          </cell>
          <cell r="Y2101">
            <v>2772</v>
          </cell>
          <cell r="Z2101">
            <v>536.91660599988211</v>
          </cell>
          <cell r="AA2101">
            <v>3382.3935059998821</v>
          </cell>
          <cell r="AD2101">
            <v>18.369225000000004</v>
          </cell>
          <cell r="AE2101">
            <v>693</v>
          </cell>
          <cell r="AF2101">
            <v>134.22915149997053</v>
          </cell>
        </row>
        <row r="2102">
          <cell r="M2102" t="str">
            <v>MobilPannel</v>
          </cell>
          <cell r="N2102" t="str">
            <v>Mobil Pannel + Box</v>
          </cell>
          <cell r="O2102" t="str">
            <v>Mobil Pannel + Box</v>
          </cell>
          <cell r="P2102">
            <v>2</v>
          </cell>
          <cell r="Q2102">
            <v>0</v>
          </cell>
          <cell r="R2102" t="str">
            <v/>
          </cell>
          <cell r="X2102">
            <v>830.33284090909092</v>
          </cell>
          <cell r="Y2102">
            <v>5730.4983272727286</v>
          </cell>
          <cell r="Z2102">
            <v>2118.29487545342</v>
          </cell>
          <cell r="AA2102">
            <v>8679.1260436352386</v>
          </cell>
          <cell r="AD2102">
            <v>415.16642045454546</v>
          </cell>
          <cell r="AE2102">
            <v>2865.2491636363643</v>
          </cell>
          <cell r="AF2102">
            <v>1059.14743772671</v>
          </cell>
        </row>
        <row r="2103">
          <cell r="M2103" t="str">
            <v>ContrôleAPISécurité</v>
          </cell>
          <cell r="N2103" t="str">
            <v>Contrôle API de sécurité</v>
          </cell>
          <cell r="O2103" t="str">
            <v>Safety PLC control</v>
          </cell>
          <cell r="P2103">
            <v>1</v>
          </cell>
          <cell r="Q2103">
            <v>0</v>
          </cell>
          <cell r="R2103" t="str">
            <v/>
          </cell>
          <cell r="X2103">
            <v>734.57999999999993</v>
          </cell>
          <cell r="Y2103">
            <v>0</v>
          </cell>
          <cell r="Z2103">
            <v>1103.3328479990571</v>
          </cell>
          <cell r="AA2103">
            <v>1837.912847999057</v>
          </cell>
          <cell r="AD2103">
            <v>734.57999999999993</v>
          </cell>
          <cell r="AE2103">
            <v>0</v>
          </cell>
          <cell r="AF2103">
            <v>1103.3328479990571</v>
          </cell>
        </row>
        <row r="2104">
          <cell r="M2104" t="str">
            <v>CHELAPI</v>
          </cell>
          <cell r="N2104" t="str">
            <v>Intégration gestion centralisée CHEL pour un API</v>
          </cell>
          <cell r="O2104" t="str">
            <v>integrated centralized management CHEL for a PLC</v>
          </cell>
          <cell r="P2104">
            <v>1</v>
          </cell>
          <cell r="Q2104">
            <v>0</v>
          </cell>
          <cell r="R2104" t="str">
            <v/>
          </cell>
          <cell r="X2104">
            <v>242.15625</v>
          </cell>
          <cell r="Y2104">
            <v>0</v>
          </cell>
          <cell r="Z2104">
            <v>413.74981799964638</v>
          </cell>
          <cell r="AA2104">
            <v>655.90606799964644</v>
          </cell>
          <cell r="AD2104">
            <v>242.15625</v>
          </cell>
          <cell r="AE2104">
            <v>0</v>
          </cell>
          <cell r="AF2104">
            <v>413.74981799964638</v>
          </cell>
        </row>
        <row r="2105">
          <cell r="M2105" t="str">
            <v>PtEiffelComplexe</v>
          </cell>
          <cell r="N2105" t="str">
            <v>Point Eiffel complexe</v>
          </cell>
          <cell r="O2105" t="str">
            <v>Complex Eiffel Point</v>
          </cell>
          <cell r="P2105">
            <v>3</v>
          </cell>
          <cell r="Q2105" t="str">
            <v>1 TP +  TC</v>
          </cell>
          <cell r="R2105" t="str">
            <v/>
          </cell>
          <cell r="X2105">
            <v>2551.5</v>
          </cell>
          <cell r="Y2105">
            <v>0</v>
          </cell>
          <cell r="Z2105">
            <v>4137.4981799964635</v>
          </cell>
          <cell r="AA2105">
            <v>6688.9981799964635</v>
          </cell>
          <cell r="AD2105">
            <v>850.5</v>
          </cell>
          <cell r="AE2105">
            <v>0</v>
          </cell>
          <cell r="AF2105">
            <v>1379.1660599988211</v>
          </cell>
        </row>
        <row r="2106">
          <cell r="M2106" t="str">
            <v>Coffret6Robots</v>
          </cell>
          <cell r="N2106" t="str">
            <v>Coffret de regroupement pour 6 robots</v>
          </cell>
          <cell r="O2106" t="str">
            <v>Power box gathering 6 robots</v>
          </cell>
          <cell r="P2106">
            <v>4</v>
          </cell>
          <cell r="Q2106" t="str">
            <v>pour robot RANE</v>
          </cell>
          <cell r="R2106" t="str">
            <v/>
          </cell>
          <cell r="X2106">
            <v>2324.0699999999997</v>
          </cell>
          <cell r="Y2106">
            <v>12326.285999999998</v>
          </cell>
          <cell r="Z2106">
            <v>10581.664967996699</v>
          </cell>
          <cell r="AA2106">
            <v>25232.020967996697</v>
          </cell>
          <cell r="AD2106">
            <v>581.01749999999993</v>
          </cell>
          <cell r="AE2106">
            <v>3081.5714999999996</v>
          </cell>
          <cell r="AF2106">
            <v>2645.4162419991749</v>
          </cell>
        </row>
        <row r="2107">
          <cell r="M2107" t="str">
            <v>Coffret6robots_Compl_CamAxe</v>
          </cell>
          <cell r="N2107" t="str">
            <v>Coffret6robots_Complement_CamAx</v>
          </cell>
          <cell r="O2107" t="str">
            <v>Box6robots_Complement_CamAx</v>
          </cell>
          <cell r="P2107">
            <v>1</v>
          </cell>
          <cell r="Q2107" t="str">
            <v>pour robot RANE</v>
          </cell>
          <cell r="R2107" t="str">
            <v/>
          </cell>
          <cell r="X2107">
            <v>59.525549999999996</v>
          </cell>
          <cell r="Y2107">
            <v>255.20250000000001</v>
          </cell>
          <cell r="Z2107">
            <v>172.04160599988217</v>
          </cell>
          <cell r="AA2107">
            <v>486.76965599988216</v>
          </cell>
          <cell r="AD2107">
            <v>59.525549999999996</v>
          </cell>
          <cell r="AE2107">
            <v>255.20250000000001</v>
          </cell>
          <cell r="AF2107">
            <v>172.04160599988217</v>
          </cell>
        </row>
        <row r="2108">
          <cell r="M2108" t="str">
            <v>HEtudAUT</v>
          </cell>
          <cell r="N2108" t="str">
            <v>Une heure d'études automatismes</v>
          </cell>
          <cell r="O2108" t="str">
            <v>One hour of automation studies</v>
          </cell>
          <cell r="P2108">
            <v>12</v>
          </cell>
          <cell r="Q2108" t="str">
            <v>mise à jour schéma IG2 pour IG3 robot, API colle etc..</v>
          </cell>
          <cell r="R2108" t="str">
            <v/>
          </cell>
          <cell r="X2108">
            <v>780</v>
          </cell>
          <cell r="Y2108">
            <v>0</v>
          </cell>
          <cell r="Z2108">
            <v>0</v>
          </cell>
          <cell r="AA2108">
            <v>780</v>
          </cell>
          <cell r="AD2108">
            <v>65</v>
          </cell>
          <cell r="AE2108">
            <v>0</v>
          </cell>
          <cell r="AF2108">
            <v>0</v>
          </cell>
        </row>
        <row r="2109">
          <cell r="M2109" t="str">
            <v>TradAUT</v>
          </cell>
          <cell r="N2109" t="str">
            <v>Traduction pour documents électriques d'un moyen</v>
          </cell>
          <cell r="O2109" t="str">
            <v>Translation for electrical documents of a medium</v>
          </cell>
          <cell r="P2109">
            <v>6</v>
          </cell>
          <cell r="Q2109">
            <v>0</v>
          </cell>
          <cell r="R2109" t="str">
            <v/>
          </cell>
          <cell r="X2109">
            <v>2635.605</v>
          </cell>
          <cell r="Y2109">
            <v>0</v>
          </cell>
          <cell r="Z2109">
            <v>0</v>
          </cell>
          <cell r="AA2109">
            <v>2635.605</v>
          </cell>
          <cell r="AD2109">
            <v>439.26749999999998</v>
          </cell>
          <cell r="AE2109">
            <v>0</v>
          </cell>
          <cell r="AF2109">
            <v>0</v>
          </cell>
        </row>
        <row r="2110">
          <cell r="M2110">
            <v>0</v>
          </cell>
          <cell r="N2110">
            <v>0</v>
          </cell>
          <cell r="O2110" t="str">
            <v/>
          </cell>
          <cell r="P2110">
            <v>0</v>
          </cell>
          <cell r="Q2110">
            <v>0</v>
          </cell>
          <cell r="R2110">
            <v>0</v>
          </cell>
          <cell r="AA2110">
            <v>0</v>
          </cell>
          <cell r="AD2110" t="e">
            <v>#DIV/0!</v>
          </cell>
          <cell r="AE2110" t="e">
            <v>#DIV/0!</v>
          </cell>
          <cell r="AF2110" t="e">
            <v>#DIV/0!</v>
          </cell>
        </row>
        <row r="2111">
          <cell r="M2111">
            <v>0</v>
          </cell>
          <cell r="N2111">
            <v>0</v>
          </cell>
          <cell r="O2111" t="str">
            <v/>
          </cell>
          <cell r="P2111">
            <v>1</v>
          </cell>
          <cell r="Q2111">
            <v>0</v>
          </cell>
          <cell r="R2111">
            <v>0</v>
          </cell>
          <cell r="AA2111">
            <v>0</v>
          </cell>
          <cell r="AD2111">
            <v>0</v>
          </cell>
          <cell r="AE2111">
            <v>0</v>
          </cell>
          <cell r="AF2111">
            <v>0</v>
          </cell>
        </row>
        <row r="2112">
          <cell r="M2112" t="str">
            <v>PostCNDPivManNu</v>
          </cell>
          <cell r="N2112" t="str">
            <v>Poste CND pivotant manuel sans géométrie</v>
          </cell>
          <cell r="O2112" t="str">
            <v>Manual swivelling CND station without geometry</v>
          </cell>
          <cell r="P2112">
            <v>1</v>
          </cell>
          <cell r="Q2112">
            <v>0</v>
          </cell>
          <cell r="R2112" t="str">
            <v/>
          </cell>
          <cell r="X2112">
            <v>0</v>
          </cell>
          <cell r="Y2112">
            <v>0</v>
          </cell>
          <cell r="Z2112">
            <v>0</v>
          </cell>
          <cell r="AA2112">
            <v>0</v>
          </cell>
          <cell r="AD2112">
            <v>0</v>
          </cell>
          <cell r="AE2112">
            <v>0</v>
          </cell>
          <cell r="AF2112">
            <v>0</v>
          </cell>
        </row>
        <row r="2113">
          <cell r="M2113" t="str">
            <v>AppuiPrat</v>
          </cell>
          <cell r="N2113" t="str">
            <v>Appui seul au pratique</v>
          </cell>
          <cell r="O2113" t="str">
            <v>Support without clamp</v>
          </cell>
          <cell r="P2113">
            <v>4</v>
          </cell>
          <cell r="Q2113" t="str">
            <v>PAR</v>
          </cell>
          <cell r="R2113" t="str">
            <v/>
          </cell>
          <cell r="X2113">
            <v>0</v>
          </cell>
          <cell r="Y2113">
            <v>0</v>
          </cell>
          <cell r="Z2113">
            <v>0</v>
          </cell>
          <cell r="AA2113">
            <v>0</v>
          </cell>
          <cell r="AD2113">
            <v>0</v>
          </cell>
          <cell r="AE2113">
            <v>0</v>
          </cell>
          <cell r="AF2113">
            <v>0</v>
          </cell>
        </row>
        <row r="2114">
          <cell r="M2114" t="str">
            <v>SerrMan</v>
          </cell>
          <cell r="N2114" t="str">
            <v>Serrage manuel</v>
          </cell>
          <cell r="O2114" t="str">
            <v>Manual clamping</v>
          </cell>
          <cell r="P2114">
            <v>4</v>
          </cell>
          <cell r="Q2114" t="str">
            <v>PAR</v>
          </cell>
          <cell r="R2114" t="str">
            <v/>
          </cell>
          <cell r="X2114">
            <v>0</v>
          </cell>
          <cell r="Y2114">
            <v>0</v>
          </cell>
          <cell r="Z2114">
            <v>0</v>
          </cell>
          <cell r="AA2114">
            <v>0</v>
          </cell>
          <cell r="AD2114">
            <v>0</v>
          </cell>
          <cell r="AE2114">
            <v>0</v>
          </cell>
          <cell r="AF2114">
            <v>0</v>
          </cell>
        </row>
        <row r="2115">
          <cell r="M2115" t="str">
            <v>Aval</v>
          </cell>
          <cell r="N2115" t="str">
            <v>Avaloir</v>
          </cell>
          <cell r="O2115" t="str">
            <v>Guide</v>
          </cell>
          <cell r="P2115">
            <v>4</v>
          </cell>
          <cell r="Q2115" t="str">
            <v>PAR</v>
          </cell>
          <cell r="R2115" t="str">
            <v/>
          </cell>
          <cell r="X2115">
            <v>0</v>
          </cell>
          <cell r="Y2115">
            <v>0</v>
          </cell>
          <cell r="Z2115">
            <v>0</v>
          </cell>
          <cell r="AA2115">
            <v>0</v>
          </cell>
          <cell r="AD2115">
            <v>0</v>
          </cell>
          <cell r="AE2115">
            <v>0</v>
          </cell>
          <cell r="AF2115">
            <v>0</v>
          </cell>
        </row>
        <row r="2116">
          <cell r="M2116">
            <v>0</v>
          </cell>
          <cell r="N2116">
            <v>0</v>
          </cell>
          <cell r="O2116" t="str">
            <v/>
          </cell>
          <cell r="P2116">
            <v>0</v>
          </cell>
          <cell r="Q2116">
            <v>0</v>
          </cell>
          <cell r="R2116">
            <v>0</v>
          </cell>
          <cell r="AA2116">
            <v>0</v>
          </cell>
          <cell r="AD2116" t="e">
            <v>#DIV/0!</v>
          </cell>
          <cell r="AE2116" t="e">
            <v>#DIV/0!</v>
          </cell>
          <cell r="AF2116" t="e">
            <v>#DIV/0!</v>
          </cell>
        </row>
        <row r="2117">
          <cell r="M2117">
            <v>0</v>
          </cell>
          <cell r="N2117">
            <v>0</v>
          </cell>
          <cell r="O2117" t="str">
            <v/>
          </cell>
          <cell r="P2117">
            <v>1</v>
          </cell>
          <cell r="Q2117">
            <v>0</v>
          </cell>
          <cell r="R2117">
            <v>0</v>
          </cell>
          <cell r="AA2117">
            <v>0</v>
          </cell>
          <cell r="AD2117">
            <v>0</v>
          </cell>
          <cell r="AE2117">
            <v>0</v>
          </cell>
          <cell r="AF2117">
            <v>0</v>
          </cell>
        </row>
        <row r="2118">
          <cell r="M2118" t="str">
            <v>TablPaluch</v>
          </cell>
          <cell r="N2118" t="str">
            <v>Table de paluchage Ouvrants</v>
          </cell>
          <cell r="O2118" t="str">
            <v>Paling table Opening openings</v>
          </cell>
          <cell r="P2118">
            <v>1</v>
          </cell>
          <cell r="Q2118">
            <v>0</v>
          </cell>
          <cell r="R2118" t="str">
            <v/>
          </cell>
          <cell r="X2118">
            <v>0</v>
          </cell>
          <cell r="Y2118">
            <v>126</v>
          </cell>
          <cell r="Z2118">
            <v>105</v>
          </cell>
          <cell r="AA2118">
            <v>231</v>
          </cell>
          <cell r="AD2118">
            <v>0</v>
          </cell>
          <cell r="AE2118">
            <v>126</v>
          </cell>
          <cell r="AF2118">
            <v>105</v>
          </cell>
        </row>
        <row r="2119">
          <cell r="M2119">
            <v>0</v>
          </cell>
          <cell r="N2119">
            <v>0</v>
          </cell>
          <cell r="O2119" t="str">
            <v/>
          </cell>
          <cell r="P2119">
            <v>0</v>
          </cell>
          <cell r="Q2119">
            <v>0</v>
          </cell>
          <cell r="R2119">
            <v>0</v>
          </cell>
          <cell r="AA2119">
            <v>0</v>
          </cell>
          <cell r="AD2119" t="e">
            <v>#DIV/0!</v>
          </cell>
          <cell r="AE2119" t="e">
            <v>#DIV/0!</v>
          </cell>
          <cell r="AF2119" t="e">
            <v>#DIV/0!</v>
          </cell>
        </row>
        <row r="2120">
          <cell r="M2120">
            <v>0</v>
          </cell>
          <cell r="N2120">
            <v>0</v>
          </cell>
          <cell r="O2120" t="str">
            <v/>
          </cell>
          <cell r="P2120">
            <v>1</v>
          </cell>
          <cell r="Q2120">
            <v>0</v>
          </cell>
          <cell r="R2120">
            <v>0</v>
          </cell>
          <cell r="AA2120">
            <v>0</v>
          </cell>
          <cell r="AD2120">
            <v>0</v>
          </cell>
          <cell r="AE2120">
            <v>0</v>
          </cell>
          <cell r="AF2120">
            <v>0</v>
          </cell>
        </row>
        <row r="2121">
          <cell r="M2121" t="str">
            <v>RehFix079-085</v>
          </cell>
          <cell r="N2121" t="str">
            <v>Rehausse fixe 1950x1150 (079-085)</v>
          </cell>
          <cell r="O2121" t="str">
            <v>Fixed extension 1950x1150 (079-085)</v>
          </cell>
          <cell r="P2121">
            <v>1</v>
          </cell>
          <cell r="Q2121">
            <v>0</v>
          </cell>
          <cell r="R2121" t="str">
            <v/>
          </cell>
          <cell r="X2121">
            <v>0</v>
          </cell>
          <cell r="Y2121">
            <v>0</v>
          </cell>
          <cell r="Z2121">
            <v>0</v>
          </cell>
          <cell r="AA2121">
            <v>0</v>
          </cell>
          <cell r="AD2121">
            <v>0</v>
          </cell>
          <cell r="AE2121">
            <v>0</v>
          </cell>
          <cell r="AF2121">
            <v>0</v>
          </cell>
        </row>
        <row r="2122">
          <cell r="M2122" t="str">
            <v>PostDep1000</v>
          </cell>
          <cell r="N2122" t="str">
            <v>Poste de dépose 1000 x 1000</v>
          </cell>
          <cell r="O2122" t="str">
            <v>Rest station 1000 x 1000</v>
          </cell>
          <cell r="P2122">
            <v>2</v>
          </cell>
          <cell r="Q2122">
            <v>0</v>
          </cell>
          <cell r="R2122" t="str">
            <v/>
          </cell>
          <cell r="X2122">
            <v>54.699750000000002</v>
          </cell>
          <cell r="Y2122">
            <v>119.21700000000001</v>
          </cell>
          <cell r="Z2122">
            <v>87.001043024732425</v>
          </cell>
          <cell r="AA2122">
            <v>260.91779302473242</v>
          </cell>
          <cell r="AD2122">
            <v>27.349875000000001</v>
          </cell>
          <cell r="AE2122">
            <v>59.608500000000006</v>
          </cell>
          <cell r="AF2122">
            <v>43.500521512366213</v>
          </cell>
        </row>
        <row r="2123">
          <cell r="M2123" t="str">
            <v>KanbanTub3Niv1360x2400</v>
          </cell>
          <cell r="N2123" t="str">
            <v>Kanban 1360x2400 3 niveaux sur roulettes</v>
          </cell>
          <cell r="O2123" t="str">
            <v>Kanban 1360x2400 3 levels on wheels</v>
          </cell>
          <cell r="P2123">
            <v>1</v>
          </cell>
          <cell r="Q2123">
            <v>0</v>
          </cell>
          <cell r="R2123" t="str">
            <v/>
          </cell>
          <cell r="X2123">
            <v>0</v>
          </cell>
          <cell r="Y2123">
            <v>0</v>
          </cell>
          <cell r="Z2123">
            <v>0</v>
          </cell>
          <cell r="AA2123">
            <v>0</v>
          </cell>
          <cell r="AD2123">
            <v>0</v>
          </cell>
          <cell r="AE2123">
            <v>0</v>
          </cell>
          <cell r="AF2123">
            <v>0</v>
          </cell>
        </row>
        <row r="2124">
          <cell r="M2124" t="str">
            <v>AmePostErgo</v>
          </cell>
          <cell r="N2124" t="str">
            <v>Forfait aménagement de poste ergonomie</v>
          </cell>
          <cell r="O2124" t="str">
            <v>Ergonomic workstation layout package</v>
          </cell>
          <cell r="P2124">
            <v>2</v>
          </cell>
          <cell r="Q2124">
            <v>0</v>
          </cell>
          <cell r="R2124" t="str">
            <v/>
          </cell>
          <cell r="X2124">
            <v>0</v>
          </cell>
          <cell r="Y2124">
            <v>0</v>
          </cell>
          <cell r="Z2124">
            <v>0</v>
          </cell>
          <cell r="AA2124">
            <v>0</v>
          </cell>
          <cell r="AD2124">
            <v>0</v>
          </cell>
          <cell r="AE2124">
            <v>0</v>
          </cell>
          <cell r="AF2124">
            <v>0</v>
          </cell>
        </row>
        <row r="2125">
          <cell r="M2125" t="str">
            <v>RehFix0123</v>
          </cell>
          <cell r="N2125" t="str">
            <v>Réhausse fixe 1200x1000 (0123)</v>
          </cell>
          <cell r="O2125" t="str">
            <v>Fixed extension 1200x1000 (0123)</v>
          </cell>
          <cell r="P2125">
            <v>2</v>
          </cell>
          <cell r="Q2125">
            <v>0</v>
          </cell>
          <cell r="R2125" t="str">
            <v/>
          </cell>
          <cell r="X2125">
            <v>0</v>
          </cell>
          <cell r="Y2125">
            <v>0</v>
          </cell>
          <cell r="Z2125">
            <v>0</v>
          </cell>
          <cell r="AA2125">
            <v>0</v>
          </cell>
          <cell r="AD2125">
            <v>0</v>
          </cell>
          <cell r="AE2125">
            <v>0</v>
          </cell>
          <cell r="AF2125">
            <v>0</v>
          </cell>
        </row>
        <row r="2126">
          <cell r="M2126" t="str">
            <v>DessertManut</v>
          </cell>
          <cell r="N2126" t="str">
            <v>Desserte pour manutention colis de 6 à 12,5Kg</v>
          </cell>
          <cell r="O2126" t="str">
            <v>Cart for handling packages from 6 to 12,5Kg</v>
          </cell>
          <cell r="P2126">
            <v>2</v>
          </cell>
          <cell r="Q2126">
            <v>0</v>
          </cell>
          <cell r="R2126" t="str">
            <v/>
          </cell>
          <cell r="X2126">
            <v>0</v>
          </cell>
          <cell r="Y2126">
            <v>0</v>
          </cell>
          <cell r="Z2126">
            <v>0</v>
          </cell>
          <cell r="AA2126">
            <v>0</v>
          </cell>
          <cell r="AD2126">
            <v>0</v>
          </cell>
          <cell r="AE2126">
            <v>0</v>
          </cell>
          <cell r="AF2126">
            <v>0</v>
          </cell>
        </row>
        <row r="2127">
          <cell r="M2127">
            <v>0</v>
          </cell>
          <cell r="N2127">
            <v>0</v>
          </cell>
          <cell r="O2127" t="str">
            <v/>
          </cell>
          <cell r="P2127">
            <v>0</v>
          </cell>
          <cell r="Q2127">
            <v>0</v>
          </cell>
          <cell r="R2127">
            <v>0</v>
          </cell>
          <cell r="AA2127">
            <v>0</v>
          </cell>
          <cell r="AD2127" t="e">
            <v>#DIV/0!</v>
          </cell>
          <cell r="AE2127" t="e">
            <v>#DIV/0!</v>
          </cell>
          <cell r="AF2127" t="e">
            <v>#DIV/0!</v>
          </cell>
        </row>
        <row r="2128">
          <cell r="M2128">
            <v>0</v>
          </cell>
          <cell r="N2128">
            <v>0</v>
          </cell>
          <cell r="O2128" t="str">
            <v/>
          </cell>
          <cell r="P2128">
            <v>1</v>
          </cell>
          <cell r="Q2128">
            <v>0</v>
          </cell>
          <cell r="R2128">
            <v>0</v>
          </cell>
          <cell r="AA2128">
            <v>0</v>
          </cell>
          <cell r="AD2128">
            <v>0</v>
          </cell>
          <cell r="AE2128">
            <v>0</v>
          </cell>
          <cell r="AF2128">
            <v>0</v>
          </cell>
        </row>
        <row r="2129">
          <cell r="M2129" t="str">
            <v>LabelPlateauTournant</v>
          </cell>
          <cell r="N2129" t="str">
            <v>Labellisation Plateau Tournant - France</v>
          </cell>
          <cell r="O2129" t="str">
            <v>Turntable Labelling - France</v>
          </cell>
          <cell r="P2129">
            <v>0.5</v>
          </cell>
          <cell r="Q2129">
            <v>0</v>
          </cell>
          <cell r="R2129" t="str">
            <v/>
          </cell>
          <cell r="X2129">
            <v>0</v>
          </cell>
          <cell r="Y2129">
            <v>0</v>
          </cell>
          <cell r="Z2129">
            <v>0</v>
          </cell>
          <cell r="AA2129">
            <v>0</v>
          </cell>
          <cell r="AD2129">
            <v>0</v>
          </cell>
          <cell r="AE2129">
            <v>0</v>
          </cell>
          <cell r="AF2129">
            <v>0</v>
          </cell>
        </row>
        <row r="2130">
          <cell r="M2130" t="str">
            <v>AssistSEWFlexygripEU2j</v>
          </cell>
          <cell r="N2130" t="str">
            <v>Deux journées assistance technique SEW - Europe</v>
          </cell>
          <cell r="O2130" t="str">
            <v>Two days Technical Assistance SEW - Europe</v>
          </cell>
          <cell r="P2130">
            <v>1</v>
          </cell>
          <cell r="Q2130">
            <v>0</v>
          </cell>
          <cell r="R2130" t="str">
            <v/>
          </cell>
          <cell r="X2130">
            <v>0</v>
          </cell>
          <cell r="Y2130">
            <v>0</v>
          </cell>
          <cell r="Z2130">
            <v>0</v>
          </cell>
          <cell r="AA2130">
            <v>0</v>
          </cell>
          <cell r="AD2130">
            <v>0</v>
          </cell>
          <cell r="AE2130">
            <v>0</v>
          </cell>
          <cell r="AF2130">
            <v>0</v>
          </cell>
        </row>
        <row r="2131">
          <cell r="M2131" t="str">
            <v>LabelFaisRobSlovak5à11</v>
          </cell>
          <cell r="N2131" t="str">
            <v>Labellisation 5 à 11 Faisceaux Robots SLOVAQUIE</v>
          </cell>
          <cell r="O2131" t="str">
            <v>To make</v>
          </cell>
          <cell r="P2131">
            <v>2</v>
          </cell>
          <cell r="Q2131">
            <v>0</v>
          </cell>
          <cell r="R2131" t="str">
            <v/>
          </cell>
          <cell r="AA2131">
            <v>0</v>
          </cell>
          <cell r="AD2131">
            <v>0</v>
          </cell>
          <cell r="AE2131">
            <v>0</v>
          </cell>
          <cell r="AF2131">
            <v>0</v>
          </cell>
        </row>
        <row r="2132">
          <cell r="M2132">
            <v>0</v>
          </cell>
          <cell r="N2132">
            <v>0</v>
          </cell>
          <cell r="O2132" t="str">
            <v/>
          </cell>
          <cell r="P2132">
            <v>0</v>
          </cell>
          <cell r="Q2132">
            <v>0</v>
          </cell>
          <cell r="R2132">
            <v>0</v>
          </cell>
          <cell r="AA2132">
            <v>0</v>
          </cell>
          <cell r="AD2132" t="e">
            <v>#DIV/0!</v>
          </cell>
          <cell r="AE2132" t="e">
            <v>#DIV/0!</v>
          </cell>
          <cell r="AF2132" t="e">
            <v>#DIV/0!</v>
          </cell>
        </row>
        <row r="2133">
          <cell r="M2133">
            <v>0</v>
          </cell>
          <cell r="N2133">
            <v>0</v>
          </cell>
          <cell r="O2133" t="str">
            <v/>
          </cell>
          <cell r="P2133">
            <v>1</v>
          </cell>
          <cell r="Q2133">
            <v>0</v>
          </cell>
          <cell r="R2133">
            <v>0</v>
          </cell>
          <cell r="AA2133">
            <v>0</v>
          </cell>
          <cell r="AD2133">
            <v>0</v>
          </cell>
          <cell r="AE2133">
            <v>0</v>
          </cell>
          <cell r="AF2133">
            <v>0</v>
          </cell>
        </row>
        <row r="2134">
          <cell r="M2134" t="str">
            <v>EcranSmartTV-CRSF</v>
          </cell>
          <cell r="N2134" t="str">
            <v>Ecran Smart TV - 49"</v>
          </cell>
          <cell r="O2134" t="str">
            <v>Smart TV Screen- 49"</v>
          </cell>
          <cell r="P2134">
            <v>1</v>
          </cell>
          <cell r="Q2134">
            <v>0</v>
          </cell>
          <cell r="R2134" t="str">
            <v/>
          </cell>
          <cell r="X2134">
            <v>147.10857954545455</v>
          </cell>
          <cell r="Y2134">
            <v>1190.5105227272727</v>
          </cell>
          <cell r="Z2134">
            <v>1176.564541090459</v>
          </cell>
          <cell r="AA2134">
            <v>2514.1836433631861</v>
          </cell>
          <cell r="AD2134">
            <v>147.10857954545455</v>
          </cell>
          <cell r="AE2134">
            <v>1190.5105227272727</v>
          </cell>
          <cell r="AF2134">
            <v>1176.564541090459</v>
          </cell>
        </row>
        <row r="2135">
          <cell r="M2135" t="str">
            <v>HautParleurIP</v>
          </cell>
          <cell r="N2135" t="str">
            <v>Haut Parleur IP</v>
          </cell>
          <cell r="O2135" t="str">
            <v xml:space="preserve"> IP loudspeaker</v>
          </cell>
          <cell r="P2135">
            <v>1</v>
          </cell>
          <cell r="Q2135">
            <v>0</v>
          </cell>
          <cell r="R2135" t="str">
            <v/>
          </cell>
          <cell r="X2135">
            <v>147.10857954545455</v>
          </cell>
          <cell r="Y2135">
            <v>295.43611363636364</v>
          </cell>
          <cell r="Z2135">
            <v>212.98295454545456</v>
          </cell>
          <cell r="AA2135">
            <v>655.52764772727278</v>
          </cell>
          <cell r="AD2135">
            <v>147.10857954545455</v>
          </cell>
          <cell r="AE2135">
            <v>295.43611363636364</v>
          </cell>
          <cell r="AF2135">
            <v>212.98295454545456</v>
          </cell>
        </row>
        <row r="2136">
          <cell r="M2136" t="str">
            <v>SAPIAWincc</v>
          </cell>
          <cell r="N2136" t="str">
            <v>Dialogue SAPIA - pupitre WinCC (pour une zone)</v>
          </cell>
          <cell r="O2136" t="str">
            <v>SAPIA dialog - WinCC panel (for one field)</v>
          </cell>
          <cell r="P2136">
            <v>1</v>
          </cell>
          <cell r="Q2136">
            <v>0</v>
          </cell>
          <cell r="R2136" t="str">
            <v/>
          </cell>
          <cell r="X2136">
            <v>265.78125</v>
          </cell>
          <cell r="Y2136">
            <v>56.847000000000008</v>
          </cell>
          <cell r="Z2136">
            <v>3208.1236349973478</v>
          </cell>
          <cell r="AA2136">
            <v>3530.7518849973476</v>
          </cell>
          <cell r="AD2136">
            <v>265.78125</v>
          </cell>
          <cell r="AE2136">
            <v>56.847000000000008</v>
          </cell>
          <cell r="AF2136">
            <v>3208.1236349973478</v>
          </cell>
        </row>
        <row r="2137">
          <cell r="M2137" t="str">
            <v>CoffretDistrib230v</v>
          </cell>
          <cell r="N2137" t="str">
            <v>Part fixe coffret distribution 230Vac</v>
          </cell>
          <cell r="O2137" t="str">
            <v>Fixed part distribution box 230Vac</v>
          </cell>
          <cell r="P2137">
            <v>1</v>
          </cell>
          <cell r="Q2137">
            <v>0</v>
          </cell>
          <cell r="R2137" t="str">
            <v/>
          </cell>
          <cell r="X2137">
            <v>196.56</v>
          </cell>
          <cell r="Y2137">
            <v>1620.4965000000002</v>
          </cell>
          <cell r="Z2137">
            <v>1713.6</v>
          </cell>
          <cell r="AA2137">
            <v>3530.6565000000001</v>
          </cell>
          <cell r="AD2137">
            <v>196.56</v>
          </cell>
          <cell r="AE2137">
            <v>1620.4965000000002</v>
          </cell>
          <cell r="AF2137">
            <v>1713.6</v>
          </cell>
        </row>
        <row r="2138">
          <cell r="M2138" t="str">
            <v>NacelleElectJ</v>
          </cell>
          <cell r="N2138" t="str">
            <v>Utilisation d'une nacelle électricien à la journée</v>
          </cell>
          <cell r="O2138" t="str">
            <v>Use of an electric nacelle by the day</v>
          </cell>
          <cell r="P2138">
            <v>1.25</v>
          </cell>
          <cell r="Q2138" t="str">
            <v>Quantité 1,25 correspond a 2 jours</v>
          </cell>
          <cell r="R2138" t="str">
            <v/>
          </cell>
          <cell r="X2138">
            <v>0</v>
          </cell>
          <cell r="Y2138">
            <v>567</v>
          </cell>
          <cell r="Z2138">
            <v>0</v>
          </cell>
          <cell r="AA2138">
            <v>567</v>
          </cell>
          <cell r="AD2138">
            <v>0</v>
          </cell>
          <cell r="AE2138">
            <v>453.6</v>
          </cell>
          <cell r="AF2138">
            <v>0</v>
          </cell>
        </row>
        <row r="2139">
          <cell r="M2139" t="str">
            <v>CableEthCu70</v>
          </cell>
          <cell r="N2139" t="str">
            <v>Liaison Ethernet Cuivre 70m</v>
          </cell>
          <cell r="O2139" t="str">
            <v>Ethernet connection Copper 70m</v>
          </cell>
          <cell r="P2139">
            <v>2</v>
          </cell>
          <cell r="Q2139">
            <v>0</v>
          </cell>
          <cell r="R2139" t="str">
            <v/>
          </cell>
          <cell r="X2139">
            <v>0</v>
          </cell>
          <cell r="Y2139">
            <v>1260</v>
          </cell>
          <cell r="Z2139">
            <v>1260</v>
          </cell>
          <cell r="AA2139">
            <v>2520</v>
          </cell>
          <cell r="AD2139">
            <v>0</v>
          </cell>
          <cell r="AE2139">
            <v>630</v>
          </cell>
          <cell r="AF2139">
            <v>630</v>
          </cell>
        </row>
        <row r="2140">
          <cell r="M2140">
            <v>0</v>
          </cell>
          <cell r="N2140">
            <v>0</v>
          </cell>
          <cell r="O2140" t="str">
            <v/>
          </cell>
          <cell r="P2140">
            <v>0</v>
          </cell>
          <cell r="Q2140">
            <v>0</v>
          </cell>
          <cell r="R2140">
            <v>0</v>
          </cell>
          <cell r="AA2140">
            <v>0</v>
          </cell>
          <cell r="AD2140" t="e">
            <v>#DIV/0!</v>
          </cell>
          <cell r="AE2140" t="e">
            <v>#DIV/0!</v>
          </cell>
          <cell r="AF2140" t="e">
            <v>#DIV/0!</v>
          </cell>
        </row>
        <row r="2141">
          <cell r="M2141">
            <v>0</v>
          </cell>
          <cell r="N2141">
            <v>0</v>
          </cell>
          <cell r="O2141" t="str">
            <v/>
          </cell>
          <cell r="P2141">
            <v>0</v>
          </cell>
          <cell r="Q2141">
            <v>0</v>
          </cell>
          <cell r="R2141">
            <v>0</v>
          </cell>
          <cell r="AA2141">
            <v>0</v>
          </cell>
          <cell r="AD2141" t="e">
            <v>#DIV/0!</v>
          </cell>
          <cell r="AE2141" t="e">
            <v>#DIV/0!</v>
          </cell>
          <cell r="AF2141" t="e">
            <v>#DIV/0!</v>
          </cell>
        </row>
        <row r="2142">
          <cell r="M2142">
            <v>0</v>
          </cell>
          <cell r="N2142">
            <v>0</v>
          </cell>
          <cell r="O2142" t="str">
            <v/>
          </cell>
          <cell r="P2142">
            <v>0</v>
          </cell>
          <cell r="Q2142">
            <v>0</v>
          </cell>
          <cell r="R2142">
            <v>0</v>
          </cell>
          <cell r="AA2142">
            <v>0</v>
          </cell>
          <cell r="AD2142" t="e">
            <v>#DIV/0!</v>
          </cell>
          <cell r="AE2142" t="e">
            <v>#DIV/0!</v>
          </cell>
          <cell r="AF2142" t="e">
            <v>#DIV/0!</v>
          </cell>
        </row>
        <row r="2143">
          <cell r="M2143">
            <v>0</v>
          </cell>
          <cell r="N2143">
            <v>0</v>
          </cell>
          <cell r="O2143" t="str">
            <v/>
          </cell>
          <cell r="P2143">
            <v>1</v>
          </cell>
          <cell r="Q2143">
            <v>0</v>
          </cell>
          <cell r="R2143">
            <v>0</v>
          </cell>
          <cell r="AA2143">
            <v>0</v>
          </cell>
          <cell r="AD2143">
            <v>0</v>
          </cell>
          <cell r="AE2143">
            <v>0</v>
          </cell>
          <cell r="AF2143">
            <v>0</v>
          </cell>
        </row>
        <row r="2144">
          <cell r="M2144" t="str">
            <v>PiedSupportSol</v>
          </cell>
          <cell r="N2144" t="str">
            <v>Pied pour clinchage/rivetage/marquage au sol</v>
          </cell>
          <cell r="O2144" t="str">
            <v>Foot for clinching / riveting / marking on the ground</v>
          </cell>
          <cell r="P2144">
            <v>2</v>
          </cell>
          <cell r="Q2144">
            <v>0</v>
          </cell>
          <cell r="R2144" t="str">
            <v/>
          </cell>
          <cell r="X2144">
            <v>0</v>
          </cell>
          <cell r="Y2144">
            <v>0</v>
          </cell>
          <cell r="Z2144">
            <v>0</v>
          </cell>
          <cell r="AA2144">
            <v>0</v>
          </cell>
          <cell r="AD2144">
            <v>0</v>
          </cell>
          <cell r="AE2144">
            <v>0</v>
          </cell>
          <cell r="AF2144">
            <v>0</v>
          </cell>
        </row>
        <row r="2145">
          <cell r="M2145" t="str">
            <v>DialogueSecuAPI</v>
          </cell>
          <cell r="N2145" t="str">
            <v>Pour dialogue infos sécurité programme</v>
          </cell>
          <cell r="O2145" t="str">
            <v>For program security info dialogue</v>
          </cell>
          <cell r="P2145">
            <v>1</v>
          </cell>
          <cell r="Q2145">
            <v>0</v>
          </cell>
          <cell r="R2145" t="str">
            <v/>
          </cell>
          <cell r="X2145">
            <v>67.931325000000001</v>
          </cell>
          <cell r="Y2145">
            <v>0</v>
          </cell>
          <cell r="Z2145">
            <v>344.79151499970533</v>
          </cell>
          <cell r="AA2145">
            <v>412.72283999970534</v>
          </cell>
          <cell r="AD2145">
            <v>67.931325000000001</v>
          </cell>
          <cell r="AE2145">
            <v>0</v>
          </cell>
          <cell r="AF2145">
            <v>344.79151499970533</v>
          </cell>
        </row>
        <row r="2146">
          <cell r="M2146" t="str">
            <v>EchReso2API</v>
          </cell>
          <cell r="N2146" t="str">
            <v>Liaison réseau entre deux automates</v>
          </cell>
          <cell r="O2146" t="str">
            <v>Network connection between two PLCs</v>
          </cell>
          <cell r="P2146">
            <v>1</v>
          </cell>
          <cell r="Q2146">
            <v>0</v>
          </cell>
          <cell r="R2146" t="str">
            <v/>
          </cell>
          <cell r="X2146">
            <v>35.259525000000004</v>
          </cell>
          <cell r="Y2146">
            <v>777.10500000000002</v>
          </cell>
          <cell r="Z2146">
            <v>103.4374544999116</v>
          </cell>
          <cell r="AA2146">
            <v>915.80197949991168</v>
          </cell>
          <cell r="AD2146">
            <v>35.259525000000004</v>
          </cell>
          <cell r="AE2146">
            <v>777.10500000000002</v>
          </cell>
          <cell r="AF2146">
            <v>103.4374544999116</v>
          </cell>
        </row>
        <row r="2147">
          <cell r="M2147" t="str">
            <v>CodeVéhPlotStation</v>
          </cell>
          <cell r="N2147" t="str">
            <v>Code Véhicule Plot en station</v>
          </cell>
          <cell r="O2147" t="str">
            <v>Plot Vehicle Code in station</v>
          </cell>
          <cell r="P2147">
            <v>1</v>
          </cell>
          <cell r="Q2147">
            <v>0</v>
          </cell>
          <cell r="R2147" t="str">
            <v/>
          </cell>
          <cell r="X2147">
            <v>98.932050000000004</v>
          </cell>
          <cell r="Y2147">
            <v>0</v>
          </cell>
          <cell r="Z2147">
            <v>172.39575749985266</v>
          </cell>
          <cell r="AA2147">
            <v>271.32780749985267</v>
          </cell>
          <cell r="AD2147">
            <v>98.932050000000004</v>
          </cell>
          <cell r="AE2147">
            <v>0</v>
          </cell>
          <cell r="AF2147">
            <v>172.39575749985266</v>
          </cell>
        </row>
        <row r="2148">
          <cell r="M2148" t="str">
            <v>PlotLect</v>
          </cell>
          <cell r="N2148" t="str">
            <v>Plot de lecture + support</v>
          </cell>
          <cell r="O2148" t="str">
            <v>Reading plate + support</v>
          </cell>
          <cell r="P2148">
            <v>1</v>
          </cell>
          <cell r="Q2148">
            <v>0</v>
          </cell>
          <cell r="R2148" t="str">
            <v/>
          </cell>
          <cell r="X2148">
            <v>236.80124999999998</v>
          </cell>
          <cell r="Y2148">
            <v>1625.0744999999999</v>
          </cell>
          <cell r="Z2148">
            <v>459.58321199976433</v>
          </cell>
          <cell r="AA2148">
            <v>2321.4589619997641</v>
          </cell>
          <cell r="AD2148">
            <v>236.80124999999998</v>
          </cell>
          <cell r="AE2148">
            <v>1625.0744999999999</v>
          </cell>
          <cell r="AF2148">
            <v>459.58321199976433</v>
          </cell>
        </row>
        <row r="2149">
          <cell r="M2149" t="str">
            <v>PPlaser</v>
          </cell>
          <cell r="N2149" t="str">
            <v>Détecteur laser de présence pièce</v>
          </cell>
          <cell r="O2149" t="str">
            <v xml:space="preserve">Parts presence laser sensor </v>
          </cell>
          <cell r="P2149">
            <v>3</v>
          </cell>
          <cell r="Q2149">
            <v>0</v>
          </cell>
          <cell r="R2149" t="str">
            <v/>
          </cell>
          <cell r="X2149">
            <v>57.318975000000009</v>
          </cell>
          <cell r="Y2149">
            <v>77.455349999999996</v>
          </cell>
          <cell r="Z2149">
            <v>266.72490899982319</v>
          </cell>
          <cell r="AA2149">
            <v>401.49923399982322</v>
          </cell>
          <cell r="AD2149">
            <v>19.106325000000002</v>
          </cell>
          <cell r="AE2149">
            <v>25.818449999999999</v>
          </cell>
          <cell r="AF2149">
            <v>88.908302999941057</v>
          </cell>
        </row>
        <row r="2150">
          <cell r="M2150" t="str">
            <v>ProtPeriphPoly</v>
          </cell>
          <cell r="N2150" t="str">
            <v>Protection Polycarbonate au mètre</v>
          </cell>
          <cell r="O2150" t="str">
            <v>Polycarbonate protection by the meter</v>
          </cell>
          <cell r="P2150">
            <v>6</v>
          </cell>
          <cell r="Q2150">
            <v>0</v>
          </cell>
          <cell r="R2150" t="str">
            <v/>
          </cell>
          <cell r="X2150">
            <v>0</v>
          </cell>
          <cell r="Y2150">
            <v>0</v>
          </cell>
          <cell r="Z2150">
            <v>0</v>
          </cell>
          <cell r="AA2150">
            <v>0</v>
          </cell>
          <cell r="AD2150">
            <v>0</v>
          </cell>
          <cell r="AE2150">
            <v>0</v>
          </cell>
          <cell r="AF2150">
            <v>0</v>
          </cell>
        </row>
        <row r="2151">
          <cell r="M2151" t="str">
            <v>AmePostAntiIntrus</v>
          </cell>
          <cell r="N2151" t="str">
            <v>Forfait aménagement de poste anti intrusion</v>
          </cell>
          <cell r="O2151" t="str">
            <v>Fixed price for the installation of an anti-intrusion station</v>
          </cell>
          <cell r="P2151">
            <v>1</v>
          </cell>
          <cell r="Q2151">
            <v>0</v>
          </cell>
          <cell r="R2151" t="str">
            <v/>
          </cell>
          <cell r="X2151">
            <v>0</v>
          </cell>
          <cell r="Y2151">
            <v>0</v>
          </cell>
          <cell r="Z2151">
            <v>0</v>
          </cell>
          <cell r="AA2151">
            <v>0</v>
          </cell>
          <cell r="AD2151">
            <v>0</v>
          </cell>
          <cell r="AE2151">
            <v>0</v>
          </cell>
          <cell r="AF2151">
            <v>0</v>
          </cell>
        </row>
        <row r="2152">
          <cell r="M2152">
            <v>0</v>
          </cell>
          <cell r="N2152">
            <v>0</v>
          </cell>
          <cell r="O2152" t="str">
            <v/>
          </cell>
          <cell r="P2152">
            <v>0</v>
          </cell>
          <cell r="Q2152">
            <v>0</v>
          </cell>
          <cell r="R2152">
            <v>0</v>
          </cell>
          <cell r="AA2152">
            <v>0</v>
          </cell>
          <cell r="AD2152" t="e">
            <v>#DIV/0!</v>
          </cell>
          <cell r="AE2152" t="e">
            <v>#DIV/0!</v>
          </cell>
          <cell r="AF2152" t="e">
            <v>#DIV/0!</v>
          </cell>
        </row>
        <row r="2153">
          <cell r="M2153">
            <v>0</v>
          </cell>
          <cell r="N2153">
            <v>0</v>
          </cell>
          <cell r="O2153" t="str">
            <v/>
          </cell>
          <cell r="P2153">
            <v>1</v>
          </cell>
          <cell r="Q2153">
            <v>0</v>
          </cell>
          <cell r="R2153">
            <v>0</v>
          </cell>
          <cell r="AA2153">
            <v>0</v>
          </cell>
          <cell r="AD2153">
            <v>0</v>
          </cell>
          <cell r="AE2153">
            <v>0</v>
          </cell>
          <cell r="AF2153">
            <v>0</v>
          </cell>
        </row>
        <row r="2154">
          <cell r="M2154" t="str">
            <v>BiRail4mKBK2</v>
          </cell>
          <cell r="N2154" t="str">
            <v>Tronçon Bi-rail (2 rails) KBK2 pour MEF lg 4m</v>
          </cell>
          <cell r="O2154" t="str">
            <v>Bi-rail section (2 rails) KBK2 for MEF length 4m</v>
          </cell>
          <cell r="P2154">
            <v>1</v>
          </cell>
          <cell r="Q2154">
            <v>0</v>
          </cell>
          <cell r="R2154" t="str">
            <v/>
          </cell>
          <cell r="X2154">
            <v>0</v>
          </cell>
          <cell r="Y2154">
            <v>0</v>
          </cell>
          <cell r="Z2154">
            <v>0</v>
          </cell>
          <cell r="AA2154">
            <v>0</v>
          </cell>
          <cell r="AD2154">
            <v>0</v>
          </cell>
          <cell r="AE2154">
            <v>0</v>
          </cell>
          <cell r="AF2154">
            <v>0</v>
          </cell>
        </row>
        <row r="2155">
          <cell r="M2155" t="str">
            <v>2MSupBiRailKBK2</v>
          </cell>
          <cell r="N2155" t="str">
            <v>Tronçon de 2 Mètres suppl de Bi-rail KBK2</v>
          </cell>
          <cell r="O2155" t="str">
            <v>section de 2 meters supply Bi-rail KBK2</v>
          </cell>
          <cell r="P2155">
            <v>2</v>
          </cell>
          <cell r="Q2155">
            <v>0</v>
          </cell>
          <cell r="R2155" t="str">
            <v/>
          </cell>
          <cell r="X2155">
            <v>0</v>
          </cell>
          <cell r="Y2155">
            <v>0</v>
          </cell>
          <cell r="Z2155">
            <v>0</v>
          </cell>
          <cell r="AA2155">
            <v>0</v>
          </cell>
          <cell r="AD2155">
            <v>0</v>
          </cell>
          <cell r="AE2155">
            <v>0</v>
          </cell>
          <cell r="AF2155">
            <v>0</v>
          </cell>
        </row>
        <row r="2156">
          <cell r="M2156" t="str">
            <v>PontBiPoutreKBK1</v>
          </cell>
          <cell r="N2156" t="str">
            <v>Traverse centrale bi-poutre KBK1 de 3,5m</v>
          </cell>
          <cell r="O2156" t="str">
            <v>Double steel beam KBK1 of 3,5m</v>
          </cell>
          <cell r="P2156">
            <v>1</v>
          </cell>
          <cell r="Q2156">
            <v>0</v>
          </cell>
          <cell r="R2156" t="str">
            <v/>
          </cell>
          <cell r="X2156">
            <v>0</v>
          </cell>
          <cell r="Y2156">
            <v>0</v>
          </cell>
          <cell r="Z2156">
            <v>0</v>
          </cell>
          <cell r="AA2156">
            <v>0</v>
          </cell>
          <cell r="AD2156">
            <v>0</v>
          </cell>
          <cell r="AE2156">
            <v>0</v>
          </cell>
          <cell r="AF2156">
            <v>0</v>
          </cell>
        </row>
        <row r="2157">
          <cell r="M2157" t="str">
            <v>ChariotEquilibManip</v>
          </cell>
          <cell r="N2157" t="str">
            <v>Chariot Equilibreur assisté pour manipulateur</v>
          </cell>
          <cell r="O2157" t="str">
            <v>Assisted balancer carriage for manipulator</v>
          </cell>
          <cell r="P2157">
            <v>1</v>
          </cell>
          <cell r="Q2157">
            <v>0</v>
          </cell>
          <cell r="R2157" t="str">
            <v/>
          </cell>
          <cell r="X2157">
            <v>6.5520000000000005</v>
          </cell>
          <cell r="Y2157">
            <v>74.493300000000005</v>
          </cell>
          <cell r="Z2157">
            <v>14.962499999999999</v>
          </cell>
          <cell r="AA2157">
            <v>96.007800000000003</v>
          </cell>
          <cell r="AD2157">
            <v>6.5520000000000005</v>
          </cell>
          <cell r="AE2157">
            <v>74.493300000000005</v>
          </cell>
          <cell r="AF2157">
            <v>14.962499999999999</v>
          </cell>
        </row>
        <row r="2158">
          <cell r="M2158" t="str">
            <v>Trolley</v>
          </cell>
          <cell r="N2158" t="str">
            <v>Trolley avec galets de guidage</v>
          </cell>
          <cell r="O2158" t="str">
            <v>Trolley with guide rollers</v>
          </cell>
          <cell r="P2158">
            <v>8</v>
          </cell>
          <cell r="Q2158">
            <v>0</v>
          </cell>
          <cell r="R2158" t="str">
            <v/>
          </cell>
          <cell r="X2158">
            <v>0</v>
          </cell>
          <cell r="Y2158">
            <v>0</v>
          </cell>
          <cell r="Z2158">
            <v>0</v>
          </cell>
          <cell r="AA2158">
            <v>0</v>
          </cell>
          <cell r="AD2158">
            <v>0</v>
          </cell>
          <cell r="AE2158">
            <v>0</v>
          </cell>
          <cell r="AF2158">
            <v>0</v>
          </cell>
        </row>
        <row r="2159">
          <cell r="M2159" t="str">
            <v>CapteurCroix</v>
          </cell>
          <cell r="N2159" t="str">
            <v>Capteur à croix</v>
          </cell>
          <cell r="O2159" t="str">
            <v>cross sensor</v>
          </cell>
          <cell r="P2159">
            <v>1</v>
          </cell>
          <cell r="Q2159">
            <v>0</v>
          </cell>
          <cell r="R2159" t="str">
            <v/>
          </cell>
          <cell r="X2159">
            <v>24.129000000000005</v>
          </cell>
          <cell r="Y2159">
            <v>83.611499999999992</v>
          </cell>
          <cell r="Z2159">
            <v>210.70830299994108</v>
          </cell>
          <cell r="AA2159">
            <v>318.44880299994111</v>
          </cell>
          <cell r="AD2159">
            <v>24.129000000000005</v>
          </cell>
          <cell r="AE2159">
            <v>83.611499999999992</v>
          </cell>
          <cell r="AF2159">
            <v>210.70830299994108</v>
          </cell>
        </row>
        <row r="2160">
          <cell r="M2160" t="str">
            <v>Buzzer</v>
          </cell>
          <cell r="N2160" t="str">
            <v>Buzzer d'avertissement</v>
          </cell>
          <cell r="O2160" t="str">
            <v>Warning buzzer</v>
          </cell>
          <cell r="P2160">
            <v>1</v>
          </cell>
          <cell r="Q2160">
            <v>0</v>
          </cell>
          <cell r="R2160" t="str">
            <v/>
          </cell>
          <cell r="X2160">
            <v>81.999224999999996</v>
          </cell>
          <cell r="Y2160">
            <v>197.21100000000001</v>
          </cell>
          <cell r="Z2160">
            <v>260.93745449991161</v>
          </cell>
          <cell r="AA2160">
            <v>540.14767949991165</v>
          </cell>
          <cell r="AD2160">
            <v>81.999224999999996</v>
          </cell>
          <cell r="AE2160">
            <v>197.21100000000001</v>
          </cell>
          <cell r="AF2160">
            <v>260.93745449991161</v>
          </cell>
        </row>
        <row r="2161">
          <cell r="M2161" t="str">
            <v>GuirlandePN5m</v>
          </cell>
          <cell r="N2161" t="str">
            <v>Guirlande 1 tuyau PN de 5m</v>
          </cell>
          <cell r="O2161" t="str">
            <v>Garland 1 pipe PN of 5m</v>
          </cell>
          <cell r="P2161">
            <v>8</v>
          </cell>
          <cell r="Q2161">
            <v>0</v>
          </cell>
          <cell r="R2161" t="str">
            <v/>
          </cell>
          <cell r="X2161">
            <v>0</v>
          </cell>
          <cell r="Y2161">
            <v>287.28000000000003</v>
          </cell>
          <cell r="Z2161">
            <v>119.69999999999999</v>
          </cell>
          <cell r="AA2161">
            <v>406.98</v>
          </cell>
          <cell r="AD2161">
            <v>0</v>
          </cell>
          <cell r="AE2161">
            <v>35.910000000000004</v>
          </cell>
          <cell r="AF2161">
            <v>14.962499999999999</v>
          </cell>
        </row>
        <row r="2162">
          <cell r="M2162">
            <v>0</v>
          </cell>
          <cell r="N2162">
            <v>0</v>
          </cell>
          <cell r="O2162" t="str">
            <v/>
          </cell>
          <cell r="P2162">
            <v>0</v>
          </cell>
          <cell r="Q2162">
            <v>0</v>
          </cell>
          <cell r="R2162">
            <v>0</v>
          </cell>
          <cell r="AA2162">
            <v>0</v>
          </cell>
          <cell r="AD2162" t="e">
            <v>#DIV/0!</v>
          </cell>
          <cell r="AE2162" t="e">
            <v>#DIV/0!</v>
          </cell>
          <cell r="AF2162" t="e">
            <v>#DIV/0!</v>
          </cell>
        </row>
        <row r="2163">
          <cell r="M2163">
            <v>0</v>
          </cell>
          <cell r="N2163">
            <v>0</v>
          </cell>
          <cell r="O2163" t="str">
            <v/>
          </cell>
          <cell r="P2163">
            <v>0</v>
          </cell>
          <cell r="Q2163">
            <v>0</v>
          </cell>
          <cell r="R2163">
            <v>0</v>
          </cell>
          <cell r="AA2163">
            <v>0</v>
          </cell>
          <cell r="AD2163" t="e">
            <v>#DIV/0!</v>
          </cell>
          <cell r="AE2163" t="e">
            <v>#DIV/0!</v>
          </cell>
          <cell r="AF2163" t="e">
            <v>#DIV/0!</v>
          </cell>
        </row>
        <row r="2164">
          <cell r="M2164">
            <v>0</v>
          </cell>
          <cell r="N2164">
            <v>0</v>
          </cell>
          <cell r="O2164" t="str">
            <v/>
          </cell>
          <cell r="P2164">
            <v>0</v>
          </cell>
          <cell r="Q2164">
            <v>0</v>
          </cell>
          <cell r="R2164">
            <v>0</v>
          </cell>
          <cell r="AA2164">
            <v>0</v>
          </cell>
          <cell r="AD2164" t="e">
            <v>#DIV/0!</v>
          </cell>
          <cell r="AE2164" t="e">
            <v>#DIV/0!</v>
          </cell>
          <cell r="AF2164" t="e">
            <v>#DIV/0!</v>
          </cell>
        </row>
        <row r="2165">
          <cell r="M2165">
            <v>0</v>
          </cell>
          <cell r="N2165">
            <v>0</v>
          </cell>
          <cell r="O2165" t="str">
            <v/>
          </cell>
          <cell r="P2165">
            <v>1</v>
          </cell>
          <cell r="Q2165">
            <v>0</v>
          </cell>
          <cell r="R2165">
            <v>0</v>
          </cell>
          <cell r="AA2165">
            <v>0</v>
          </cell>
          <cell r="AD2165">
            <v>0</v>
          </cell>
          <cell r="AE2165">
            <v>0</v>
          </cell>
          <cell r="AF2165">
            <v>0</v>
          </cell>
        </row>
        <row r="2166">
          <cell r="M2166" t="str">
            <v>PiedSupportSol</v>
          </cell>
          <cell r="N2166" t="str">
            <v>Pied pour clinchage/rivetage/marquage au sol</v>
          </cell>
          <cell r="O2166" t="str">
            <v>Foot for clinching / riveting / marking on the ground</v>
          </cell>
          <cell r="P2166">
            <v>2</v>
          </cell>
          <cell r="Q2166">
            <v>0</v>
          </cell>
          <cell r="R2166" t="str">
            <v/>
          </cell>
          <cell r="X2166">
            <v>0</v>
          </cell>
          <cell r="Y2166">
            <v>0</v>
          </cell>
          <cell r="Z2166">
            <v>0</v>
          </cell>
          <cell r="AA2166">
            <v>0</v>
          </cell>
          <cell r="AD2166">
            <v>0</v>
          </cell>
          <cell r="AE2166">
            <v>0</v>
          </cell>
          <cell r="AF2166">
            <v>0</v>
          </cell>
        </row>
        <row r="2167">
          <cell r="M2167" t="str">
            <v>DialogueSecuAPI</v>
          </cell>
          <cell r="N2167" t="str">
            <v>Pour dialogue infos sécurité programme</v>
          </cell>
          <cell r="O2167" t="str">
            <v>For program security info dialogue</v>
          </cell>
          <cell r="P2167">
            <v>1</v>
          </cell>
          <cell r="Q2167">
            <v>0</v>
          </cell>
          <cell r="R2167" t="str">
            <v/>
          </cell>
          <cell r="X2167">
            <v>67.931325000000001</v>
          </cell>
          <cell r="Y2167">
            <v>0</v>
          </cell>
          <cell r="Z2167">
            <v>344.79151499970533</v>
          </cell>
          <cell r="AA2167">
            <v>412.72283999970534</v>
          </cell>
          <cell r="AD2167">
            <v>67.931325000000001</v>
          </cell>
          <cell r="AE2167">
            <v>0</v>
          </cell>
          <cell r="AF2167">
            <v>344.79151499970533</v>
          </cell>
        </row>
        <row r="2168">
          <cell r="M2168" t="str">
            <v>EchReso2API</v>
          </cell>
          <cell r="N2168" t="str">
            <v>Liaison réseau entre deux automates</v>
          </cell>
          <cell r="O2168" t="str">
            <v>Network connection between two PLCs</v>
          </cell>
          <cell r="P2168">
            <v>1</v>
          </cell>
          <cell r="Q2168">
            <v>0</v>
          </cell>
          <cell r="R2168" t="str">
            <v/>
          </cell>
          <cell r="X2168">
            <v>35.259525000000004</v>
          </cell>
          <cell r="Y2168">
            <v>777.10500000000002</v>
          </cell>
          <cell r="Z2168">
            <v>103.4374544999116</v>
          </cell>
          <cell r="AA2168">
            <v>915.80197949991168</v>
          </cell>
          <cell r="AD2168">
            <v>35.259525000000004</v>
          </cell>
          <cell r="AE2168">
            <v>777.10500000000002</v>
          </cell>
          <cell r="AF2168">
            <v>103.4374544999116</v>
          </cell>
        </row>
        <row r="2169">
          <cell r="M2169" t="str">
            <v>CodeVéhPlotStation</v>
          </cell>
          <cell r="N2169" t="str">
            <v>Code Véhicule Plot en station</v>
          </cell>
          <cell r="O2169" t="str">
            <v>Plot Vehicle Code in station</v>
          </cell>
          <cell r="P2169">
            <v>1</v>
          </cell>
          <cell r="Q2169">
            <v>0</v>
          </cell>
          <cell r="R2169" t="str">
            <v/>
          </cell>
          <cell r="X2169">
            <v>98.932050000000004</v>
          </cell>
          <cell r="Y2169">
            <v>0</v>
          </cell>
          <cell r="Z2169">
            <v>172.39575749985266</v>
          </cell>
          <cell r="AA2169">
            <v>271.32780749985267</v>
          </cell>
          <cell r="AD2169">
            <v>98.932050000000004</v>
          </cell>
          <cell r="AE2169">
            <v>0</v>
          </cell>
          <cell r="AF2169">
            <v>172.39575749985266</v>
          </cell>
        </row>
        <row r="2170">
          <cell r="M2170" t="str">
            <v>PlotLect</v>
          </cell>
          <cell r="N2170" t="str">
            <v>Plot de lecture + support</v>
          </cell>
          <cell r="O2170" t="str">
            <v>Reading plate + support</v>
          </cell>
          <cell r="P2170">
            <v>1</v>
          </cell>
          <cell r="Q2170">
            <v>0</v>
          </cell>
          <cell r="R2170" t="str">
            <v/>
          </cell>
          <cell r="X2170">
            <v>236.80124999999998</v>
          </cell>
          <cell r="Y2170">
            <v>1625.0744999999999</v>
          </cell>
          <cell r="Z2170">
            <v>459.58321199976433</v>
          </cell>
          <cell r="AA2170">
            <v>2321.4589619997641</v>
          </cell>
          <cell r="AD2170">
            <v>236.80124999999998</v>
          </cell>
          <cell r="AE2170">
            <v>1625.0744999999999</v>
          </cell>
          <cell r="AF2170">
            <v>459.58321199976433</v>
          </cell>
        </row>
        <row r="2171">
          <cell r="M2171" t="str">
            <v>PPlaser</v>
          </cell>
          <cell r="N2171" t="str">
            <v>Détecteur laser de présence pièce</v>
          </cell>
          <cell r="O2171" t="str">
            <v xml:space="preserve">Parts presence laser sensor </v>
          </cell>
          <cell r="P2171">
            <v>3</v>
          </cell>
          <cell r="Q2171">
            <v>0</v>
          </cell>
          <cell r="R2171" t="str">
            <v/>
          </cell>
          <cell r="X2171">
            <v>57.318975000000009</v>
          </cell>
          <cell r="Y2171">
            <v>77.455349999999996</v>
          </cell>
          <cell r="Z2171">
            <v>266.72490899982319</v>
          </cell>
          <cell r="AA2171">
            <v>401.49923399982322</v>
          </cell>
          <cell r="AD2171">
            <v>19.106325000000002</v>
          </cell>
          <cell r="AE2171">
            <v>25.818449999999999</v>
          </cell>
          <cell r="AF2171">
            <v>88.908302999941057</v>
          </cell>
        </row>
        <row r="2172">
          <cell r="M2172" t="str">
            <v>ProtPeriphPoly</v>
          </cell>
          <cell r="N2172" t="str">
            <v>Protection Polycarbonate au mètre</v>
          </cell>
          <cell r="O2172" t="str">
            <v>Polycarbonate protection by the meter</v>
          </cell>
          <cell r="P2172">
            <v>6</v>
          </cell>
          <cell r="Q2172">
            <v>0</v>
          </cell>
          <cell r="R2172" t="str">
            <v/>
          </cell>
          <cell r="X2172">
            <v>0</v>
          </cell>
          <cell r="Y2172">
            <v>0</v>
          </cell>
          <cell r="Z2172">
            <v>0</v>
          </cell>
          <cell r="AA2172">
            <v>0</v>
          </cell>
          <cell r="AD2172">
            <v>0</v>
          </cell>
          <cell r="AE2172">
            <v>0</v>
          </cell>
          <cell r="AF2172">
            <v>0</v>
          </cell>
        </row>
        <row r="2173">
          <cell r="M2173" t="str">
            <v>AmePostAntiIntrus</v>
          </cell>
          <cell r="N2173" t="str">
            <v>Forfait aménagement de poste anti intrusion</v>
          </cell>
          <cell r="O2173" t="str">
            <v>Fixed price for the installation of an anti-intrusion station</v>
          </cell>
          <cell r="P2173">
            <v>1</v>
          </cell>
          <cell r="Q2173">
            <v>0</v>
          </cell>
          <cell r="R2173" t="str">
            <v/>
          </cell>
          <cell r="X2173">
            <v>0</v>
          </cell>
          <cell r="Y2173">
            <v>0</v>
          </cell>
          <cell r="Z2173">
            <v>0</v>
          </cell>
          <cell r="AA2173">
            <v>0</v>
          </cell>
          <cell r="AD2173">
            <v>0</v>
          </cell>
          <cell r="AE2173">
            <v>0</v>
          </cell>
          <cell r="AF2173">
            <v>0</v>
          </cell>
        </row>
        <row r="2174">
          <cell r="M2174">
            <v>0</v>
          </cell>
          <cell r="N2174">
            <v>0</v>
          </cell>
          <cell r="O2174" t="str">
            <v/>
          </cell>
          <cell r="P2174">
            <v>0</v>
          </cell>
          <cell r="Q2174">
            <v>0</v>
          </cell>
          <cell r="R2174">
            <v>0</v>
          </cell>
          <cell r="AA2174">
            <v>0</v>
          </cell>
          <cell r="AD2174" t="e">
            <v>#DIV/0!</v>
          </cell>
          <cell r="AE2174" t="e">
            <v>#DIV/0!</v>
          </cell>
          <cell r="AF2174" t="e">
            <v>#DIV/0!</v>
          </cell>
        </row>
        <row r="2175">
          <cell r="M2175">
            <v>0</v>
          </cell>
          <cell r="N2175">
            <v>0</v>
          </cell>
          <cell r="O2175" t="str">
            <v/>
          </cell>
          <cell r="P2175">
            <v>1</v>
          </cell>
          <cell r="Q2175">
            <v>0</v>
          </cell>
          <cell r="R2175">
            <v>0</v>
          </cell>
          <cell r="AA2175">
            <v>0</v>
          </cell>
          <cell r="AD2175">
            <v>0</v>
          </cell>
          <cell r="AE2175">
            <v>0</v>
          </cell>
          <cell r="AF2175">
            <v>0</v>
          </cell>
        </row>
        <row r="2176">
          <cell r="M2176" t="str">
            <v>BiRail4mKBK2</v>
          </cell>
          <cell r="N2176" t="str">
            <v>Tronçon Bi-rail (2 rails) KBK2 pour MEF lg 4m</v>
          </cell>
          <cell r="O2176" t="str">
            <v>Bi-rail section (2 rails) KBK2 for MEF length 4m</v>
          </cell>
          <cell r="P2176">
            <v>1</v>
          </cell>
          <cell r="Q2176">
            <v>0</v>
          </cell>
          <cell r="R2176" t="str">
            <v/>
          </cell>
          <cell r="X2176">
            <v>0</v>
          </cell>
          <cell r="Y2176">
            <v>0</v>
          </cell>
          <cell r="Z2176">
            <v>0</v>
          </cell>
          <cell r="AA2176">
            <v>0</v>
          </cell>
          <cell r="AD2176">
            <v>0</v>
          </cell>
          <cell r="AE2176">
            <v>0</v>
          </cell>
          <cell r="AF2176">
            <v>0</v>
          </cell>
        </row>
        <row r="2177">
          <cell r="M2177" t="str">
            <v>2MSupBiRailKBK2</v>
          </cell>
          <cell r="N2177" t="str">
            <v>Tronçon de 2 Mètres suppl de Bi-rail KBK2</v>
          </cell>
          <cell r="O2177" t="str">
            <v>section de 2 meters supply Bi-rail KBK2</v>
          </cell>
          <cell r="P2177">
            <v>2</v>
          </cell>
          <cell r="Q2177">
            <v>0</v>
          </cell>
          <cell r="R2177" t="str">
            <v/>
          </cell>
          <cell r="X2177">
            <v>0</v>
          </cell>
          <cell r="Y2177">
            <v>0</v>
          </cell>
          <cell r="Z2177">
            <v>0</v>
          </cell>
          <cell r="AA2177">
            <v>0</v>
          </cell>
          <cell r="AD2177">
            <v>0</v>
          </cell>
          <cell r="AE2177">
            <v>0</v>
          </cell>
          <cell r="AF2177">
            <v>0</v>
          </cell>
        </row>
        <row r="2178">
          <cell r="M2178" t="str">
            <v>PontBiPoutreKBK1</v>
          </cell>
          <cell r="N2178" t="str">
            <v>Traverse centrale bi-poutre KBK1 de 3,5m</v>
          </cell>
          <cell r="O2178" t="str">
            <v>Double steel beam KBK1 of 3,5m</v>
          </cell>
          <cell r="P2178">
            <v>1</v>
          </cell>
          <cell r="Q2178">
            <v>0</v>
          </cell>
          <cell r="R2178" t="str">
            <v/>
          </cell>
          <cell r="X2178">
            <v>0</v>
          </cell>
          <cell r="Y2178">
            <v>0</v>
          </cell>
          <cell r="Z2178">
            <v>0</v>
          </cell>
          <cell r="AA2178">
            <v>0</v>
          </cell>
          <cell r="AD2178">
            <v>0</v>
          </cell>
          <cell r="AE2178">
            <v>0</v>
          </cell>
          <cell r="AF2178">
            <v>0</v>
          </cell>
        </row>
        <row r="2179">
          <cell r="M2179" t="str">
            <v>ChariotEquilibManip</v>
          </cell>
          <cell r="N2179" t="str">
            <v>Chariot Equilibreur assisté pour manipulateur</v>
          </cell>
          <cell r="O2179" t="str">
            <v>Assisted balancer carriage for manipulator</v>
          </cell>
          <cell r="P2179">
            <v>1</v>
          </cell>
          <cell r="Q2179">
            <v>0</v>
          </cell>
          <cell r="R2179" t="str">
            <v/>
          </cell>
          <cell r="X2179">
            <v>6.5520000000000005</v>
          </cell>
          <cell r="Y2179">
            <v>74.493300000000005</v>
          </cell>
          <cell r="Z2179">
            <v>14.962499999999999</v>
          </cell>
          <cell r="AA2179">
            <v>96.007800000000003</v>
          </cell>
          <cell r="AD2179">
            <v>6.5520000000000005</v>
          </cell>
          <cell r="AE2179">
            <v>74.493300000000005</v>
          </cell>
          <cell r="AF2179">
            <v>14.962499999999999</v>
          </cell>
        </row>
        <row r="2180">
          <cell r="M2180" t="str">
            <v>Trolley</v>
          </cell>
          <cell r="N2180" t="str">
            <v>Trolley avec galets de guidage</v>
          </cell>
          <cell r="O2180" t="str">
            <v>Trolley with guide rollers</v>
          </cell>
          <cell r="P2180">
            <v>8</v>
          </cell>
          <cell r="Q2180">
            <v>0</v>
          </cell>
          <cell r="R2180" t="str">
            <v/>
          </cell>
          <cell r="X2180">
            <v>0</v>
          </cell>
          <cell r="Y2180">
            <v>0</v>
          </cell>
          <cell r="Z2180">
            <v>0</v>
          </cell>
          <cell r="AA2180">
            <v>0</v>
          </cell>
          <cell r="AD2180">
            <v>0</v>
          </cell>
          <cell r="AE2180">
            <v>0</v>
          </cell>
          <cell r="AF2180">
            <v>0</v>
          </cell>
        </row>
        <row r="2181">
          <cell r="M2181" t="str">
            <v>CapteurCroix</v>
          </cell>
          <cell r="N2181" t="str">
            <v>Capteur à croix</v>
          </cell>
          <cell r="O2181" t="str">
            <v>cross sensor</v>
          </cell>
          <cell r="P2181">
            <v>1</v>
          </cell>
          <cell r="Q2181">
            <v>0</v>
          </cell>
          <cell r="R2181" t="str">
            <v/>
          </cell>
          <cell r="X2181">
            <v>24.129000000000005</v>
          </cell>
          <cell r="Y2181">
            <v>83.611499999999992</v>
          </cell>
          <cell r="Z2181">
            <v>210.70830299994108</v>
          </cell>
          <cell r="AA2181">
            <v>318.44880299994111</v>
          </cell>
          <cell r="AD2181">
            <v>24.129000000000005</v>
          </cell>
          <cell r="AE2181">
            <v>83.611499999999992</v>
          </cell>
          <cell r="AF2181">
            <v>210.70830299994108</v>
          </cell>
        </row>
        <row r="2182">
          <cell r="M2182" t="str">
            <v>Buzzer</v>
          </cell>
          <cell r="N2182" t="str">
            <v>Buzzer d'avertissement</v>
          </cell>
          <cell r="O2182" t="str">
            <v>Warning buzzer</v>
          </cell>
          <cell r="P2182">
            <v>1</v>
          </cell>
          <cell r="Q2182">
            <v>0</v>
          </cell>
          <cell r="R2182" t="str">
            <v/>
          </cell>
          <cell r="X2182">
            <v>81.999224999999996</v>
          </cell>
          <cell r="Y2182">
            <v>197.21100000000001</v>
          </cell>
          <cell r="Z2182">
            <v>260.93745449991161</v>
          </cell>
          <cell r="AA2182">
            <v>540.14767949991165</v>
          </cell>
          <cell r="AD2182">
            <v>81.999224999999996</v>
          </cell>
          <cell r="AE2182">
            <v>197.21100000000001</v>
          </cell>
          <cell r="AF2182">
            <v>260.93745449991161</v>
          </cell>
        </row>
        <row r="2183">
          <cell r="M2183" t="str">
            <v>GuirlandePN5m</v>
          </cell>
          <cell r="N2183" t="str">
            <v>Guirlande 1 tuyau PN de 5m</v>
          </cell>
          <cell r="O2183" t="str">
            <v>Garland 1 pipe PN of 5m</v>
          </cell>
          <cell r="P2183">
            <v>8</v>
          </cell>
          <cell r="Q2183">
            <v>0</v>
          </cell>
          <cell r="R2183" t="str">
            <v/>
          </cell>
          <cell r="X2183">
            <v>0</v>
          </cell>
          <cell r="Y2183">
            <v>287.28000000000003</v>
          </cell>
          <cell r="Z2183">
            <v>119.69999999999999</v>
          </cell>
          <cell r="AA2183">
            <v>406.98</v>
          </cell>
          <cell r="AD2183">
            <v>0</v>
          </cell>
          <cell r="AE2183">
            <v>35.910000000000004</v>
          </cell>
          <cell r="AF2183">
            <v>14.962499999999999</v>
          </cell>
        </row>
        <row r="2184">
          <cell r="M2184">
            <v>0</v>
          </cell>
          <cell r="N2184">
            <v>0</v>
          </cell>
          <cell r="O2184" t="str">
            <v/>
          </cell>
          <cell r="P2184">
            <v>0</v>
          </cell>
          <cell r="Q2184">
            <v>0</v>
          </cell>
          <cell r="R2184">
            <v>0</v>
          </cell>
          <cell r="AA2184">
            <v>0</v>
          </cell>
          <cell r="AD2184" t="e">
            <v>#DIV/0!</v>
          </cell>
          <cell r="AE2184" t="e">
            <v>#DIV/0!</v>
          </cell>
          <cell r="AF2184" t="e">
            <v>#DIV/0!</v>
          </cell>
        </row>
        <row r="2185">
          <cell r="M2185">
            <v>0</v>
          </cell>
          <cell r="N2185">
            <v>0</v>
          </cell>
          <cell r="O2185" t="str">
            <v/>
          </cell>
          <cell r="P2185">
            <v>0</v>
          </cell>
          <cell r="Q2185">
            <v>0</v>
          </cell>
          <cell r="R2185">
            <v>0</v>
          </cell>
          <cell r="AA2185">
            <v>0</v>
          </cell>
          <cell r="AD2185" t="e">
            <v>#DIV/0!</v>
          </cell>
          <cell r="AE2185" t="e">
            <v>#DIV/0!</v>
          </cell>
          <cell r="AF2185" t="e">
            <v>#DIV/0!</v>
          </cell>
        </row>
        <row r="2186">
          <cell r="M2186">
            <v>0</v>
          </cell>
          <cell r="N2186">
            <v>0</v>
          </cell>
          <cell r="O2186" t="str">
            <v/>
          </cell>
          <cell r="P2186">
            <v>0</v>
          </cell>
          <cell r="Q2186">
            <v>0</v>
          </cell>
          <cell r="R2186">
            <v>0</v>
          </cell>
          <cell r="AA2186">
            <v>0</v>
          </cell>
          <cell r="AD2186" t="e">
            <v>#DIV/0!</v>
          </cell>
          <cell r="AE2186" t="e">
            <v>#DIV/0!</v>
          </cell>
          <cell r="AF2186" t="e">
            <v>#DIV/0!</v>
          </cell>
        </row>
        <row r="2187">
          <cell r="M2187">
            <v>0</v>
          </cell>
          <cell r="N2187">
            <v>0</v>
          </cell>
          <cell r="O2187" t="str">
            <v/>
          </cell>
          <cell r="P2187">
            <v>0</v>
          </cell>
          <cell r="Q2187">
            <v>0</v>
          </cell>
          <cell r="R2187">
            <v>0</v>
          </cell>
          <cell r="AA2187">
            <v>0</v>
          </cell>
          <cell r="AD2187" t="e">
            <v>#DIV/0!</v>
          </cell>
          <cell r="AE2187" t="e">
            <v>#DIV/0!</v>
          </cell>
          <cell r="AF2187" t="e">
            <v>#DIV/0!</v>
          </cell>
        </row>
        <row r="2188">
          <cell r="M2188">
            <v>0</v>
          </cell>
          <cell r="N2188">
            <v>0</v>
          </cell>
          <cell r="O2188" t="str">
            <v/>
          </cell>
          <cell r="P2188">
            <v>0</v>
          </cell>
          <cell r="Q2188">
            <v>0</v>
          </cell>
          <cell r="R2188">
            <v>0</v>
          </cell>
          <cell r="AA2188">
            <v>0</v>
          </cell>
          <cell r="AD2188" t="e">
            <v>#DIV/0!</v>
          </cell>
          <cell r="AE2188" t="e">
            <v>#DIV/0!</v>
          </cell>
          <cell r="AF2188" t="e">
            <v>#DIV/0!</v>
          </cell>
        </row>
        <row r="2189">
          <cell r="M2189">
            <v>0</v>
          </cell>
          <cell r="N2189">
            <v>0</v>
          </cell>
          <cell r="O2189" t="str">
            <v/>
          </cell>
          <cell r="P2189">
            <v>0</v>
          </cell>
          <cell r="Q2189">
            <v>0</v>
          </cell>
          <cell r="R2189">
            <v>0</v>
          </cell>
          <cell r="AA2189">
            <v>0</v>
          </cell>
          <cell r="AD2189" t="e">
            <v>#DIV/0!</v>
          </cell>
          <cell r="AE2189" t="e">
            <v>#DIV/0!</v>
          </cell>
          <cell r="AF2189" t="e">
            <v>#DIV/0!</v>
          </cell>
        </row>
        <row r="2190">
          <cell r="M2190">
            <v>0</v>
          </cell>
          <cell r="N2190">
            <v>0</v>
          </cell>
          <cell r="O2190" t="str">
            <v/>
          </cell>
          <cell r="P2190">
            <v>1</v>
          </cell>
          <cell r="Q2190">
            <v>0</v>
          </cell>
          <cell r="R2190">
            <v>0</v>
          </cell>
          <cell r="AA2190">
            <v>0</v>
          </cell>
          <cell r="AD2190">
            <v>0</v>
          </cell>
          <cell r="AE2190">
            <v>0</v>
          </cell>
          <cell r="AF2190">
            <v>0</v>
          </cell>
        </row>
        <row r="2191">
          <cell r="M2191" t="str">
            <v>Reh1000</v>
          </cell>
          <cell r="N2191" t="str">
            <v>Réhausse robot h&lt;1000mm</v>
          </cell>
          <cell r="O2191" t="str">
            <v>Robot extension h&lt;1000mm</v>
          </cell>
          <cell r="P2191">
            <v>1</v>
          </cell>
          <cell r="Q2191">
            <v>0</v>
          </cell>
          <cell r="R2191" t="str">
            <v>01, 07,.</v>
          </cell>
          <cell r="X2191">
            <v>0</v>
          </cell>
          <cell r="Y2191">
            <v>29.809500000000003</v>
          </cell>
          <cell r="Z2191">
            <v>10.5</v>
          </cell>
          <cell r="AA2191">
            <v>40.3095</v>
          </cell>
          <cell r="AD2191">
            <v>0</v>
          </cell>
          <cell r="AE2191">
            <v>29.809500000000003</v>
          </cell>
          <cell r="AF2191">
            <v>10.5</v>
          </cell>
        </row>
        <row r="2192">
          <cell r="M2192" t="str">
            <v>Robotnu7</v>
          </cell>
          <cell r="N2192" t="str">
            <v>Robot nu bras 3,00m / 210 Kg</v>
          </cell>
          <cell r="O2192" t="str">
            <v>Robot bare arm 3.00m / 210 Kg</v>
          </cell>
          <cell r="P2192">
            <v>1</v>
          </cell>
          <cell r="Q2192">
            <v>0</v>
          </cell>
          <cell r="R2192" t="str">
            <v>01, 07,.</v>
          </cell>
          <cell r="X2192">
            <v>0</v>
          </cell>
          <cell r="Y2192">
            <v>0</v>
          </cell>
          <cell r="Z2192">
            <v>0</v>
          </cell>
          <cell r="AA2192">
            <v>0</v>
          </cell>
          <cell r="AD2192">
            <v>0</v>
          </cell>
          <cell r="AE2192">
            <v>0</v>
          </cell>
          <cell r="AF2192">
            <v>0</v>
          </cell>
        </row>
        <row r="2193">
          <cell r="M2193" t="str">
            <v>Robotintégration-V11</v>
          </cell>
          <cell r="N2193" t="str">
            <v>Intégration robot + baie sur site -V11</v>
          </cell>
          <cell r="O2193" t="str">
            <v>Robot + bay integration on site -V11</v>
          </cell>
          <cell r="P2193">
            <v>1</v>
          </cell>
          <cell r="Q2193">
            <v>0</v>
          </cell>
          <cell r="R2193" t="str">
            <v>01, 07,.</v>
          </cell>
          <cell r="X2193">
            <v>27.235057499999993</v>
          </cell>
          <cell r="Y2193">
            <v>862.84800000000007</v>
          </cell>
          <cell r="Z2193">
            <v>1585.7331209995875</v>
          </cell>
          <cell r="AA2193">
            <v>2475.8161784995877</v>
          </cell>
          <cell r="AD2193">
            <v>27.235057499999993</v>
          </cell>
          <cell r="AE2193">
            <v>862.84800000000007</v>
          </cell>
          <cell r="AF2193">
            <v>1585.7331209995875</v>
          </cell>
        </row>
        <row r="2194">
          <cell r="M2194" t="str">
            <v>M</v>
          </cell>
          <cell r="N2194" t="str">
            <v>Applicatif Robot M</v>
          </cell>
          <cell r="O2194" t="str">
            <v>Robot Application M</v>
          </cell>
          <cell r="P2194">
            <v>1</v>
          </cell>
          <cell r="Q2194">
            <v>0</v>
          </cell>
          <cell r="R2194" t="str">
            <v>01, 07,.</v>
          </cell>
          <cell r="X2194">
            <v>4.9139999999999988</v>
          </cell>
          <cell r="Y2194">
            <v>72.995999999999995</v>
          </cell>
          <cell r="Z2194">
            <v>78.75</v>
          </cell>
          <cell r="AA2194">
            <v>156.66</v>
          </cell>
          <cell r="AD2194">
            <v>4.9139999999999988</v>
          </cell>
          <cell r="AE2194">
            <v>72.995999999999995</v>
          </cell>
          <cell r="AF2194">
            <v>78.75</v>
          </cell>
        </row>
        <row r="2195">
          <cell r="M2195" t="str">
            <v>TrajPalDepal</v>
          </cell>
          <cell r="N2195" t="str">
            <v>Trajectoire de PAL et/ou DEPAL</v>
          </cell>
          <cell r="O2195" t="str">
            <v>Load/unloading trajectory</v>
          </cell>
          <cell r="P2195">
            <v>2</v>
          </cell>
          <cell r="Q2195" t="str">
            <v>Dans 2 claies OP20</v>
          </cell>
          <cell r="R2195" t="str">
            <v>01, 07,.</v>
          </cell>
          <cell r="X2195">
            <v>2.3936850000000001</v>
          </cell>
          <cell r="Y2195">
            <v>0</v>
          </cell>
          <cell r="Z2195">
            <v>55.166642399952849</v>
          </cell>
          <cell r="AA2195">
            <v>57.560327399952847</v>
          </cell>
          <cell r="AD2195">
            <v>1.1968425</v>
          </cell>
          <cell r="AE2195">
            <v>0</v>
          </cell>
          <cell r="AF2195">
            <v>27.583321199976425</v>
          </cell>
        </row>
        <row r="2196">
          <cell r="M2196" t="str">
            <v>TrajMan</v>
          </cell>
          <cell r="N2196" t="str">
            <v>Trajectoire de manutention</v>
          </cell>
          <cell r="O2196" t="str">
            <v>Handling path</v>
          </cell>
          <cell r="P2196">
            <v>1</v>
          </cell>
          <cell r="Q2196" t="str">
            <v>Depose MSR</v>
          </cell>
          <cell r="R2196" t="str">
            <v>01, 07,.</v>
          </cell>
          <cell r="X2196">
            <v>0</v>
          </cell>
          <cell r="Y2196">
            <v>0</v>
          </cell>
          <cell r="Z2196">
            <v>0</v>
          </cell>
          <cell r="AA2196">
            <v>0</v>
          </cell>
          <cell r="AD2196">
            <v>0</v>
          </cell>
          <cell r="AE2196">
            <v>0</v>
          </cell>
          <cell r="AF2196">
            <v>0</v>
          </cell>
        </row>
        <row r="2197">
          <cell r="M2197" t="str">
            <v>EchCodeTraj</v>
          </cell>
          <cell r="N2197" t="str">
            <v>Echange Code Trajectoire avec baie robot</v>
          </cell>
          <cell r="O2197" t="str">
            <v>Exchange of Trajectory Code with robot bay</v>
          </cell>
          <cell r="P2197">
            <v>3</v>
          </cell>
          <cell r="Q2197">
            <v>0</v>
          </cell>
          <cell r="R2197" t="str">
            <v>01, 07,.</v>
          </cell>
          <cell r="X2197">
            <v>3.5437499999999993</v>
          </cell>
          <cell r="Y2197">
            <v>0</v>
          </cell>
          <cell r="Z2197">
            <v>227.56239989980551</v>
          </cell>
          <cell r="AA2197">
            <v>231.1061498998055</v>
          </cell>
          <cell r="AD2197">
            <v>1.1812499999999997</v>
          </cell>
          <cell r="AE2197">
            <v>0</v>
          </cell>
          <cell r="AF2197">
            <v>75.854133299935171</v>
          </cell>
        </row>
        <row r="2198">
          <cell r="M2198" t="str">
            <v>HEtudAUT</v>
          </cell>
          <cell r="N2198" t="str">
            <v>Une heure d'études automatismes</v>
          </cell>
          <cell r="O2198" t="str">
            <v>One hour of automation studies</v>
          </cell>
          <cell r="P2198">
            <v>1</v>
          </cell>
          <cell r="Q2198" t="str">
            <v>Complement Hetude AF+Marguerite+Prog</v>
          </cell>
          <cell r="R2198" t="str">
            <v>01</v>
          </cell>
          <cell r="X2198">
            <v>65</v>
          </cell>
          <cell r="Y2198">
            <v>0</v>
          </cell>
          <cell r="Z2198">
            <v>0</v>
          </cell>
          <cell r="AA2198">
            <v>65</v>
          </cell>
          <cell r="AD2198">
            <v>65</v>
          </cell>
          <cell r="AE2198">
            <v>0</v>
          </cell>
          <cell r="AF2198">
            <v>0</v>
          </cell>
        </row>
        <row r="2199">
          <cell r="M2199" t="str">
            <v>VerrineRobot</v>
          </cell>
          <cell r="N2199" t="str">
            <v>Verrine Robot</v>
          </cell>
          <cell r="O2199" t="str">
            <v>To make</v>
          </cell>
          <cell r="P2199">
            <v>1</v>
          </cell>
          <cell r="Q2199">
            <v>0</v>
          </cell>
          <cell r="R2199" t="str">
            <v>01, 07,.</v>
          </cell>
          <cell r="AA2199">
            <v>0</v>
          </cell>
          <cell r="AD2199">
            <v>0</v>
          </cell>
          <cell r="AE2199">
            <v>0</v>
          </cell>
          <cell r="AF2199">
            <v>0</v>
          </cell>
        </row>
        <row r="2200">
          <cell r="M2200">
            <v>0</v>
          </cell>
          <cell r="N2200">
            <v>0</v>
          </cell>
          <cell r="O2200" t="str">
            <v/>
          </cell>
          <cell r="P2200">
            <v>0</v>
          </cell>
          <cell r="Q2200">
            <v>0</v>
          </cell>
          <cell r="R2200">
            <v>0</v>
          </cell>
          <cell r="AA2200">
            <v>0</v>
          </cell>
          <cell r="AD2200" t="e">
            <v>#DIV/0!</v>
          </cell>
          <cell r="AE2200" t="e">
            <v>#DIV/0!</v>
          </cell>
          <cell r="AF2200" t="e">
            <v>#DIV/0!</v>
          </cell>
        </row>
        <row r="2201">
          <cell r="M2201">
            <v>0</v>
          </cell>
          <cell r="N2201">
            <v>0</v>
          </cell>
          <cell r="O2201" t="str">
            <v/>
          </cell>
          <cell r="P2201">
            <v>1</v>
          </cell>
          <cell r="Q2201">
            <v>0</v>
          </cell>
          <cell r="R2201">
            <v>0</v>
          </cell>
          <cell r="AA2201">
            <v>0</v>
          </cell>
          <cell r="AD2201">
            <v>0</v>
          </cell>
          <cell r="AE2201">
            <v>0</v>
          </cell>
          <cell r="AF2201">
            <v>0</v>
          </cell>
        </row>
        <row r="2202">
          <cell r="M2202" t="str">
            <v>PoutreCentMPRModFrs</v>
          </cell>
          <cell r="N2202" t="str">
            <v>Poutre Centrale pour MPR Modulaire du commerce</v>
          </cell>
          <cell r="O2202" t="str">
            <v>Beam 1 Mt (any diameter) for gripper</v>
          </cell>
          <cell r="P2202">
            <v>1</v>
          </cell>
          <cell r="Q2202">
            <v>0</v>
          </cell>
          <cell r="R2202" t="str">
            <v>01, 07,.</v>
          </cell>
          <cell r="AA2202">
            <v>0</v>
          </cell>
          <cell r="AD2202">
            <v>0</v>
          </cell>
          <cell r="AE2202">
            <v>0</v>
          </cell>
          <cell r="AF2202">
            <v>0</v>
          </cell>
        </row>
        <row r="2203">
          <cell r="M2203" t="str">
            <v>SuppGrandMPRFrs</v>
          </cell>
          <cell r="N2203" t="str">
            <v>Supplément coût pour un grand préhenseur Commerce</v>
          </cell>
          <cell r="O2203" t="str">
            <v>Additional cost for a large trade gripper</v>
          </cell>
          <cell r="P2203">
            <v>1</v>
          </cell>
          <cell r="Q2203">
            <v>0</v>
          </cell>
          <cell r="R2203" t="str">
            <v>01, 07,.</v>
          </cell>
          <cell r="AA2203">
            <v>0</v>
          </cell>
          <cell r="AD2203">
            <v>0</v>
          </cell>
          <cell r="AE2203">
            <v>0</v>
          </cell>
          <cell r="AF2203">
            <v>0</v>
          </cell>
        </row>
        <row r="2204">
          <cell r="M2204" t="str">
            <v>BoutPoutreMPRFrs</v>
          </cell>
          <cell r="N2204" t="str">
            <v>Compl fixation bout poutre ou preh double Commerce</v>
          </cell>
          <cell r="O2204" t="str">
            <v>Complement fixing beam end or double gripper trade</v>
          </cell>
          <cell r="P2204">
            <v>1</v>
          </cell>
          <cell r="Q2204">
            <v>0</v>
          </cell>
          <cell r="R2204" t="str">
            <v>01, 07,.</v>
          </cell>
          <cell r="AA2204">
            <v>0</v>
          </cell>
          <cell r="AD2204">
            <v>0</v>
          </cell>
          <cell r="AE2204">
            <v>0</v>
          </cell>
          <cell r="AF2204">
            <v>0</v>
          </cell>
        </row>
        <row r="2205">
          <cell r="M2205" t="str">
            <v>RefSer40RotulPreh</v>
          </cell>
          <cell r="N2205" t="str">
            <v xml:space="preserve">Serrage 40 DIN Touche rotulée + Appui tous types </v>
          </cell>
          <cell r="O2205" t="str">
            <v>Clamping 40 DIN Key ball joint + All types of support</v>
          </cell>
          <cell r="P2205">
            <v>4</v>
          </cell>
          <cell r="Q2205" t="str">
            <v>Face A</v>
          </cell>
          <cell r="R2205" t="str">
            <v>01, 07,.</v>
          </cell>
          <cell r="X2205">
            <v>4.9139999999999988</v>
          </cell>
          <cell r="Y2205">
            <v>284.0292</v>
          </cell>
          <cell r="Z2205">
            <v>151.20000000000002</v>
          </cell>
          <cell r="AA2205">
            <v>440.14319999999998</v>
          </cell>
          <cell r="AD2205">
            <v>1.2284999999999997</v>
          </cell>
          <cell r="AE2205">
            <v>71.007300000000001</v>
          </cell>
          <cell r="AF2205">
            <v>37.800000000000004</v>
          </cell>
        </row>
        <row r="2206">
          <cell r="M2206" t="str">
            <v>PilSeulPreh</v>
          </cell>
          <cell r="N2206" t="str">
            <v xml:space="preserve">Pilote fixe sans poteau ou Pilote préhenseur avec </v>
          </cell>
          <cell r="O2206" t="str">
            <v>Fixed pin for gripper</v>
          </cell>
          <cell r="P2206">
            <v>1</v>
          </cell>
          <cell r="Q2206" t="str">
            <v>Face A</v>
          </cell>
          <cell r="R2206" t="str">
            <v>01, 07,.</v>
          </cell>
          <cell r="X2206">
            <v>0</v>
          </cell>
          <cell r="Y2206">
            <v>0</v>
          </cell>
          <cell r="Z2206">
            <v>0</v>
          </cell>
          <cell r="AA2206">
            <v>0</v>
          </cell>
          <cell r="AD2206">
            <v>0</v>
          </cell>
          <cell r="AE2206">
            <v>0</v>
          </cell>
          <cell r="AF2206">
            <v>0</v>
          </cell>
        </row>
        <row r="2207">
          <cell r="M2207" t="str">
            <v>DistribPreh</v>
          </cell>
          <cell r="N2207" t="str">
            <v>Distributeur taille 2 sur Préhenseur</v>
          </cell>
          <cell r="O2207" t="str">
            <v>Dispenser size 2 on Gripper</v>
          </cell>
          <cell r="P2207">
            <v>2</v>
          </cell>
          <cell r="Q2207" t="str">
            <v>Face A</v>
          </cell>
          <cell r="R2207" t="str">
            <v>01, 07,.</v>
          </cell>
          <cell r="X2207">
            <v>2.4569999999999994</v>
          </cell>
          <cell r="Y2207">
            <v>325.39499999999998</v>
          </cell>
          <cell r="Z2207">
            <v>37.800000000000004</v>
          </cell>
          <cell r="AA2207">
            <v>365.65199999999999</v>
          </cell>
          <cell r="AD2207">
            <v>1.2284999999999997</v>
          </cell>
          <cell r="AE2207">
            <v>162.69749999999999</v>
          </cell>
          <cell r="AF2207">
            <v>18.900000000000002</v>
          </cell>
        </row>
        <row r="2208">
          <cell r="M2208" t="str">
            <v>PPinducPreh</v>
          </cell>
          <cell r="N2208" t="str">
            <v>Détecteur inductif présence pièce sur Préhenseur a</v>
          </cell>
          <cell r="O2208" t="str">
            <v>Inductive part presence detector on Gripper</v>
          </cell>
          <cell r="P2208">
            <v>1</v>
          </cell>
          <cell r="Q2208" t="str">
            <v>Face A</v>
          </cell>
          <cell r="R2208" t="str">
            <v>01, 07,.</v>
          </cell>
          <cell r="X2208">
            <v>1.2284999999999997</v>
          </cell>
          <cell r="Y2208">
            <v>37.65825000000001</v>
          </cell>
          <cell r="Z2208">
            <v>9.4500000000000011</v>
          </cell>
          <cell r="AA2208">
            <v>48.336750000000009</v>
          </cell>
          <cell r="AD2208">
            <v>1.2284999999999997</v>
          </cell>
          <cell r="AE2208">
            <v>37.65825000000001</v>
          </cell>
          <cell r="AF2208">
            <v>9.4500000000000011</v>
          </cell>
        </row>
        <row r="2209">
          <cell r="M2209" t="str">
            <v>AppuiDrageoir</v>
          </cell>
          <cell r="N2209" t="str">
            <v xml:space="preserve">Appui seul ou drageoir seul (toutes largeurs) </v>
          </cell>
          <cell r="O2209" t="str">
            <v xml:space="preserve">support only or sucker only (all widths) </v>
          </cell>
          <cell r="P2209">
            <v>4</v>
          </cell>
          <cell r="Q2209" t="str">
            <v>Face A</v>
          </cell>
          <cell r="R2209" t="str">
            <v>01, 07,.</v>
          </cell>
          <cell r="X2209">
            <v>0</v>
          </cell>
          <cell r="Y2209">
            <v>0</v>
          </cell>
          <cell r="Z2209">
            <v>0</v>
          </cell>
          <cell r="AA2209">
            <v>0</v>
          </cell>
          <cell r="AD2209">
            <v>0</v>
          </cell>
          <cell r="AE2209">
            <v>0</v>
          </cell>
          <cell r="AF2209">
            <v>0</v>
          </cell>
        </row>
        <row r="2210">
          <cell r="M2210" t="str">
            <v>AntennePreh_CFER</v>
          </cell>
          <cell r="N2210" t="str">
            <v>Antenne liaison Poutre - Géométrie pour préh CFER</v>
          </cell>
          <cell r="O2210" t="str">
            <v>Beam - Geometry link antenna for CFER gripper</v>
          </cell>
          <cell r="P2210">
            <v>2</v>
          </cell>
          <cell r="Q2210" t="str">
            <v>Face A</v>
          </cell>
          <cell r="R2210" t="str">
            <v>01, 07,.</v>
          </cell>
          <cell r="X2210">
            <v>0</v>
          </cell>
          <cell r="Y2210">
            <v>0</v>
          </cell>
          <cell r="Z2210">
            <v>0</v>
          </cell>
          <cell r="AA2210">
            <v>0</v>
          </cell>
          <cell r="AD2210">
            <v>0</v>
          </cell>
          <cell r="AE2210">
            <v>0</v>
          </cell>
          <cell r="AF2210">
            <v>0</v>
          </cell>
        </row>
        <row r="2211">
          <cell r="M2211" t="str">
            <v>PilMobPreh</v>
          </cell>
          <cell r="N2211" t="str">
            <v>Pilote escamotable sur Préhenseur avec antenne sup</v>
          </cell>
          <cell r="O2211" t="str">
            <v>Retractable pin on Gripper</v>
          </cell>
          <cell r="P2211">
            <v>2</v>
          </cell>
          <cell r="Q2211" t="str">
            <v>Face A</v>
          </cell>
          <cell r="R2211" t="str">
            <v>01, 07,.</v>
          </cell>
          <cell r="X2211">
            <v>2.4569999999999994</v>
          </cell>
          <cell r="Y2211">
            <v>142.0146</v>
          </cell>
          <cell r="Z2211">
            <v>75.600000000000009</v>
          </cell>
          <cell r="AA2211">
            <v>220.07159999999999</v>
          </cell>
          <cell r="AD2211">
            <v>1.2284999999999997</v>
          </cell>
          <cell r="AE2211">
            <v>71.007300000000001</v>
          </cell>
          <cell r="AF2211">
            <v>37.800000000000004</v>
          </cell>
        </row>
        <row r="2212">
          <cell r="M2212" t="str">
            <v>Aval</v>
          </cell>
          <cell r="N2212" t="str">
            <v>Avaloir</v>
          </cell>
          <cell r="O2212" t="str">
            <v>Guide</v>
          </cell>
          <cell r="P2212">
            <v>5</v>
          </cell>
          <cell r="Q2212" t="str">
            <v>Face A</v>
          </cell>
          <cell r="R2212" t="str">
            <v>01, 07,.</v>
          </cell>
          <cell r="X2212">
            <v>0</v>
          </cell>
          <cell r="Y2212">
            <v>0</v>
          </cell>
          <cell r="Z2212">
            <v>0</v>
          </cell>
          <cell r="AA2212">
            <v>0</v>
          </cell>
          <cell r="AD2212">
            <v>0</v>
          </cell>
          <cell r="AE2212">
            <v>0</v>
          </cell>
          <cell r="AF2212">
            <v>0</v>
          </cell>
        </row>
        <row r="2213">
          <cell r="M2213">
            <v>0</v>
          </cell>
          <cell r="N2213">
            <v>0</v>
          </cell>
          <cell r="O2213" t="str">
            <v/>
          </cell>
          <cell r="P2213">
            <v>0</v>
          </cell>
          <cell r="Q2213">
            <v>0</v>
          </cell>
          <cell r="R2213">
            <v>0</v>
          </cell>
          <cell r="AA2213">
            <v>0</v>
          </cell>
          <cell r="AD2213" t="e">
            <v>#DIV/0!</v>
          </cell>
          <cell r="AE2213" t="e">
            <v>#DIV/0!</v>
          </cell>
          <cell r="AF2213" t="e">
            <v>#DIV/0!</v>
          </cell>
        </row>
        <row r="2214">
          <cell r="M2214">
            <v>0</v>
          </cell>
          <cell r="N2214">
            <v>0</v>
          </cell>
          <cell r="O2214" t="str">
            <v/>
          </cell>
          <cell r="P2214">
            <v>1</v>
          </cell>
          <cell r="Q2214">
            <v>0</v>
          </cell>
          <cell r="R2214">
            <v>0</v>
          </cell>
          <cell r="AA2214">
            <v>0</v>
          </cell>
          <cell r="AD2214">
            <v>0</v>
          </cell>
          <cell r="AE2214">
            <v>0</v>
          </cell>
          <cell r="AF2214">
            <v>0</v>
          </cell>
        </row>
        <row r="2215">
          <cell r="M2215" t="str">
            <v>ProtDepalAuto2pot</v>
          </cell>
          <cell r="N2215" t="str">
            <v>Ensemble protection poste dépal. auto 2 poteaux</v>
          </cell>
          <cell r="O2215" t="str">
            <v>protection set autom. Depalletizing station 2 Pillars</v>
          </cell>
          <cell r="P2215">
            <v>1</v>
          </cell>
          <cell r="Q2215">
            <v>0</v>
          </cell>
          <cell r="R2215" t="str">
            <v>01, 07,.</v>
          </cell>
          <cell r="X2215">
            <v>0</v>
          </cell>
          <cell r="Y2215">
            <v>0</v>
          </cell>
          <cell r="Z2215">
            <v>0</v>
          </cell>
          <cell r="AA2215">
            <v>0</v>
          </cell>
          <cell r="AD2215">
            <v>0</v>
          </cell>
          <cell r="AE2215">
            <v>0</v>
          </cell>
          <cell r="AF2215">
            <v>0</v>
          </cell>
        </row>
        <row r="2216">
          <cell r="M2216" t="str">
            <v>ProtDepalAuto1pot</v>
          </cell>
          <cell r="N2216" t="str">
            <v>Ensemble protection poste dépal. auto 1 poteau</v>
          </cell>
          <cell r="O2216" t="str">
            <v>protection set autom. Depalletizing station 1 Pillar</v>
          </cell>
          <cell r="P2216">
            <v>1</v>
          </cell>
          <cell r="Q2216">
            <v>0</v>
          </cell>
          <cell r="R2216" t="str">
            <v>01, 07,.</v>
          </cell>
          <cell r="X2216">
            <v>0</v>
          </cell>
          <cell r="Y2216">
            <v>0</v>
          </cell>
          <cell r="Z2216">
            <v>0</v>
          </cell>
          <cell r="AA2216">
            <v>0</v>
          </cell>
          <cell r="AD2216">
            <v>0</v>
          </cell>
          <cell r="AE2216">
            <v>0</v>
          </cell>
          <cell r="AF2216">
            <v>0</v>
          </cell>
        </row>
        <row r="2217">
          <cell r="M2217" t="str">
            <v>RehClaiedepal1400</v>
          </cell>
          <cell r="N2217" t="str">
            <v xml:space="preserve">Réhausse claies dépal h 1400 </v>
          </cell>
          <cell r="O2217" t="str">
            <v xml:space="preserve">1400 high unloading platform for containers </v>
          </cell>
          <cell r="P2217">
            <v>1</v>
          </cell>
          <cell r="Q2217">
            <v>0</v>
          </cell>
          <cell r="R2217" t="str">
            <v>01, 07,.</v>
          </cell>
          <cell r="X2217">
            <v>1.6580024999999996</v>
          </cell>
          <cell r="Y2217">
            <v>29.809500000000003</v>
          </cell>
          <cell r="Z2217">
            <v>38.083321199976425</v>
          </cell>
          <cell r="AA2217">
            <v>69.550823699976434</v>
          </cell>
          <cell r="AD2217">
            <v>1.6580024999999996</v>
          </cell>
          <cell r="AE2217">
            <v>29.809500000000003</v>
          </cell>
          <cell r="AF2217">
            <v>38.083321199976425</v>
          </cell>
        </row>
        <row r="2218">
          <cell r="M2218" t="str">
            <v>BarImDepal</v>
          </cell>
          <cell r="N2218" t="str">
            <v>Barrière immatérielle - poste de dépalettisation</v>
          </cell>
          <cell r="O2218" t="str">
            <v>Light barrier - depalletizing station</v>
          </cell>
          <cell r="P2218">
            <v>1</v>
          </cell>
          <cell r="Q2218">
            <v>0</v>
          </cell>
          <cell r="R2218" t="str">
            <v>01, 07,.</v>
          </cell>
          <cell r="X2218">
            <v>10.878052499999999</v>
          </cell>
          <cell r="Y2218">
            <v>327.66300000000001</v>
          </cell>
          <cell r="Z2218">
            <v>347.91660599988217</v>
          </cell>
          <cell r="AA2218">
            <v>686.4576584998822</v>
          </cell>
          <cell r="AD2218">
            <v>10.878052499999999</v>
          </cell>
          <cell r="AE2218">
            <v>327.66300000000001</v>
          </cell>
          <cell r="AF2218">
            <v>347.91660599988217</v>
          </cell>
        </row>
        <row r="2219">
          <cell r="M2219" t="str">
            <v>PPlaser</v>
          </cell>
          <cell r="N2219" t="str">
            <v>Détecteur laser de présence pièce</v>
          </cell>
          <cell r="O2219" t="str">
            <v xml:space="preserve">Parts presence laser sensor </v>
          </cell>
          <cell r="P2219">
            <v>1</v>
          </cell>
          <cell r="Q2219">
            <v>0</v>
          </cell>
          <cell r="R2219" t="str">
            <v>01, 07,.</v>
          </cell>
          <cell r="X2219">
            <v>1.9106324999999997</v>
          </cell>
          <cell r="Y2219">
            <v>25.818449999999999</v>
          </cell>
          <cell r="Z2219">
            <v>88.908302999941071</v>
          </cell>
          <cell r="AA2219">
            <v>116.63738549994108</v>
          </cell>
          <cell r="AD2219">
            <v>1.9106324999999997</v>
          </cell>
          <cell r="AE2219">
            <v>25.818449999999999</v>
          </cell>
          <cell r="AF2219">
            <v>88.908302999941071</v>
          </cell>
        </row>
        <row r="2220">
          <cell r="M2220" t="str">
            <v>RehClaiedepal1400</v>
          </cell>
          <cell r="N2220" t="str">
            <v xml:space="preserve">Réhausse claies dépal h 1400 </v>
          </cell>
          <cell r="O2220" t="str">
            <v xml:space="preserve">1400 high unloading platform for containers </v>
          </cell>
          <cell r="P2220">
            <v>1</v>
          </cell>
          <cell r="Q2220">
            <v>0</v>
          </cell>
          <cell r="R2220" t="str">
            <v>01, 02, 07,.</v>
          </cell>
          <cell r="X2220">
            <v>1.6580024999999996</v>
          </cell>
          <cell r="Y2220">
            <v>29.809500000000003</v>
          </cell>
          <cell r="Z2220">
            <v>38.083321199976425</v>
          </cell>
          <cell r="AA2220">
            <v>69.550823699976434</v>
          </cell>
          <cell r="AD2220">
            <v>1.6580024999999996</v>
          </cell>
          <cell r="AE2220">
            <v>29.809500000000003</v>
          </cell>
          <cell r="AF2220">
            <v>38.083321199976425</v>
          </cell>
        </row>
        <row r="2221">
          <cell r="M2221" t="str">
            <v>BarImDepal</v>
          </cell>
          <cell r="N2221" t="str">
            <v>Barrière immatérielle - poste de dépalettisation</v>
          </cell>
          <cell r="O2221" t="str">
            <v>Light barrier - depalletizing station</v>
          </cell>
          <cell r="P2221">
            <v>1</v>
          </cell>
          <cell r="Q2221">
            <v>0</v>
          </cell>
          <cell r="R2221" t="str">
            <v>01, 02, 07,.</v>
          </cell>
          <cell r="X2221">
            <v>10.878052499999999</v>
          </cell>
          <cell r="Y2221">
            <v>327.66300000000001</v>
          </cell>
          <cell r="Z2221">
            <v>347.91660599988217</v>
          </cell>
          <cell r="AA2221">
            <v>686.4576584998822</v>
          </cell>
          <cell r="AD2221">
            <v>10.878052499999999</v>
          </cell>
          <cell r="AE2221">
            <v>327.66300000000001</v>
          </cell>
          <cell r="AF2221">
            <v>347.91660599988217</v>
          </cell>
        </row>
        <row r="2222">
          <cell r="M2222" t="str">
            <v>PPlaser</v>
          </cell>
          <cell r="N2222" t="str">
            <v>Détecteur laser de présence pièce</v>
          </cell>
          <cell r="O2222" t="str">
            <v xml:space="preserve">Parts presence laser sensor </v>
          </cell>
          <cell r="P2222">
            <v>1</v>
          </cell>
          <cell r="Q2222">
            <v>0</v>
          </cell>
          <cell r="R2222" t="str">
            <v>01, 02, 07,.</v>
          </cell>
          <cell r="X2222">
            <v>1.9106324999999997</v>
          </cell>
          <cell r="Y2222">
            <v>25.818449999999999</v>
          </cell>
          <cell r="Z2222">
            <v>88.908302999941071</v>
          </cell>
          <cell r="AA2222">
            <v>116.63738549994108</v>
          </cell>
          <cell r="AD2222">
            <v>1.9106324999999997</v>
          </cell>
          <cell r="AE2222">
            <v>25.818449999999999</v>
          </cell>
          <cell r="AF2222">
            <v>88.908302999941071</v>
          </cell>
        </row>
        <row r="2223">
          <cell r="M2223" t="str">
            <v>PupCariste</v>
          </cell>
          <cell r="N2223" t="str">
            <v>Pupitre Cariste</v>
          </cell>
          <cell r="O2223" t="str">
            <v>Operator's desk</v>
          </cell>
          <cell r="P2223">
            <v>1</v>
          </cell>
          <cell r="Q2223">
            <v>0</v>
          </cell>
          <cell r="R2223" t="str">
            <v>01, 07,.</v>
          </cell>
          <cell r="X2223">
            <v>15.614549999999996</v>
          </cell>
          <cell r="Y2223">
            <v>626.20949999999993</v>
          </cell>
          <cell r="Z2223">
            <v>669.58321199976433</v>
          </cell>
          <cell r="AA2223">
            <v>1311.4072619997642</v>
          </cell>
          <cell r="AD2223">
            <v>15.614549999999996</v>
          </cell>
          <cell r="AE2223">
            <v>626.20949999999993</v>
          </cell>
          <cell r="AF2223">
            <v>669.58321199976433</v>
          </cell>
        </row>
        <row r="2224">
          <cell r="M2224" t="str">
            <v>CallBox</v>
          </cell>
          <cell r="N2224" t="str">
            <v>Call Box</v>
          </cell>
          <cell r="O2224" t="str">
            <v>Call Box</v>
          </cell>
          <cell r="P2224">
            <v>2</v>
          </cell>
          <cell r="Q2224">
            <v>0</v>
          </cell>
          <cell r="R2224" t="str">
            <v>01, 07,.</v>
          </cell>
          <cell r="X2224">
            <v>5.6208599999999995</v>
          </cell>
          <cell r="Y2224">
            <v>182.76300000000001</v>
          </cell>
          <cell r="Z2224">
            <v>374.16660599988217</v>
          </cell>
          <cell r="AA2224">
            <v>562.55046599988214</v>
          </cell>
          <cell r="AD2224">
            <v>2.8104299999999998</v>
          </cell>
          <cell r="AE2224">
            <v>91.381500000000003</v>
          </cell>
          <cell r="AF2224">
            <v>187.08330299994108</v>
          </cell>
        </row>
        <row r="2225">
          <cell r="M2225" t="str">
            <v>Raccord_BI_Isolee</v>
          </cell>
          <cell r="N2225" t="str">
            <v>Raccordement pour une Barrière Immatérielle Isolée</v>
          </cell>
          <cell r="O2225" t="str">
            <v>Connection for an Isolated Light Curtain</v>
          </cell>
          <cell r="P2225">
            <v>2</v>
          </cell>
          <cell r="Q2225">
            <v>0</v>
          </cell>
          <cell r="R2225" t="str">
            <v>01, 07,.</v>
          </cell>
          <cell r="X2225">
            <v>22.411304999999995</v>
          </cell>
          <cell r="Y2225">
            <v>200.82300000000001</v>
          </cell>
          <cell r="Z2225">
            <v>485.83321199976433</v>
          </cell>
          <cell r="AA2225">
            <v>709.06751699976439</v>
          </cell>
          <cell r="AD2225">
            <v>11.205652499999998</v>
          </cell>
          <cell r="AE2225">
            <v>100.4115</v>
          </cell>
          <cell r="AF2225">
            <v>242.91660599988217</v>
          </cell>
        </row>
        <row r="2226">
          <cell r="M2226" t="str">
            <v>CoffretOpeIHM_TP700</v>
          </cell>
          <cell r="N2226" t="str">
            <v>Coffret IHM TP700</v>
          </cell>
          <cell r="O2226" t="str">
            <v>IHM TP700 power box</v>
          </cell>
          <cell r="P2226">
            <v>1</v>
          </cell>
          <cell r="Q2226">
            <v>0</v>
          </cell>
          <cell r="R2226" t="str">
            <v>01, 07,.</v>
          </cell>
          <cell r="X2226">
            <v>43.493624999999987</v>
          </cell>
          <cell r="Y2226">
            <v>1218.5775000000001</v>
          </cell>
          <cell r="Z2226">
            <v>1109.5830299994107</v>
          </cell>
          <cell r="AA2226">
            <v>2371.6541549994108</v>
          </cell>
          <cell r="AD2226">
            <v>43.493624999999987</v>
          </cell>
          <cell r="AE2226">
            <v>1218.5775000000001</v>
          </cell>
          <cell r="AF2226">
            <v>1109.5830299994107</v>
          </cell>
        </row>
        <row r="2227">
          <cell r="M2227">
            <v>0</v>
          </cell>
          <cell r="N2227">
            <v>0</v>
          </cell>
          <cell r="O2227" t="str">
            <v/>
          </cell>
          <cell r="P2227">
            <v>0</v>
          </cell>
          <cell r="Q2227">
            <v>0</v>
          </cell>
          <cell r="R2227">
            <v>0</v>
          </cell>
          <cell r="AA2227">
            <v>0</v>
          </cell>
          <cell r="AD2227" t="e">
            <v>#DIV/0!</v>
          </cell>
          <cell r="AE2227" t="e">
            <v>#DIV/0!</v>
          </cell>
          <cell r="AF2227" t="e">
            <v>#DIV/0!</v>
          </cell>
        </row>
        <row r="2228">
          <cell r="M2228">
            <v>0</v>
          </cell>
          <cell r="N2228">
            <v>0</v>
          </cell>
          <cell r="O2228" t="str">
            <v/>
          </cell>
          <cell r="P2228">
            <v>0</v>
          </cell>
          <cell r="Q2228">
            <v>0</v>
          </cell>
          <cell r="R2228">
            <v>0</v>
          </cell>
          <cell r="AA2228">
            <v>0</v>
          </cell>
          <cell r="AD2228" t="e">
            <v>#DIV/0!</v>
          </cell>
          <cell r="AE2228" t="e">
            <v>#DIV/0!</v>
          </cell>
          <cell r="AF2228" t="e">
            <v>#DIV/0!</v>
          </cell>
        </row>
        <row r="2229">
          <cell r="M2229">
            <v>0</v>
          </cell>
          <cell r="N2229">
            <v>0</v>
          </cell>
          <cell r="O2229" t="str">
            <v/>
          </cell>
          <cell r="P2229">
            <v>0</v>
          </cell>
          <cell r="Q2229">
            <v>0</v>
          </cell>
          <cell r="R2229">
            <v>0</v>
          </cell>
          <cell r="AA2229">
            <v>0</v>
          </cell>
          <cell r="AD2229" t="e">
            <v>#DIV/0!</v>
          </cell>
          <cell r="AE2229" t="e">
            <v>#DIV/0!</v>
          </cell>
          <cell r="AF2229" t="e">
            <v>#DIV/0!</v>
          </cell>
        </row>
        <row r="2230">
          <cell r="M2230">
            <v>0</v>
          </cell>
          <cell r="N2230">
            <v>0</v>
          </cell>
          <cell r="O2230" t="str">
            <v/>
          </cell>
          <cell r="P2230">
            <v>1</v>
          </cell>
          <cell r="Q2230">
            <v>0</v>
          </cell>
          <cell r="R2230">
            <v>0</v>
          </cell>
          <cell r="AA2230">
            <v>0</v>
          </cell>
          <cell r="AD2230">
            <v>0</v>
          </cell>
          <cell r="AE2230">
            <v>0</v>
          </cell>
          <cell r="AF2230">
            <v>0</v>
          </cell>
        </row>
        <row r="2231">
          <cell r="M2231" t="str">
            <v>ProtDepalAuto2pot</v>
          </cell>
          <cell r="N2231" t="str">
            <v>Ensemble protection poste dépal. auto 2 poteaux</v>
          </cell>
          <cell r="O2231" t="str">
            <v>protection set autom. Depalletizing station 2 Pillars</v>
          </cell>
          <cell r="P2231">
            <v>1</v>
          </cell>
          <cell r="Q2231">
            <v>0</v>
          </cell>
          <cell r="R2231" t="str">
            <v>01, 07,.</v>
          </cell>
          <cell r="X2231">
            <v>0</v>
          </cell>
          <cell r="Y2231">
            <v>0</v>
          </cell>
          <cell r="Z2231">
            <v>0</v>
          </cell>
          <cell r="AA2231">
            <v>0</v>
          </cell>
          <cell r="AD2231">
            <v>0</v>
          </cell>
          <cell r="AE2231">
            <v>0</v>
          </cell>
          <cell r="AF2231">
            <v>0</v>
          </cell>
        </row>
        <row r="2232">
          <cell r="M2232" t="str">
            <v>ProtDepalAuto1pot</v>
          </cell>
          <cell r="N2232" t="str">
            <v>Ensemble protection poste dépal. auto 1 poteau</v>
          </cell>
          <cell r="O2232" t="str">
            <v>protection set autom. Depalletizing station 1 Pillar</v>
          </cell>
          <cell r="P2232">
            <v>1</v>
          </cell>
          <cell r="Q2232">
            <v>0</v>
          </cell>
          <cell r="R2232" t="str">
            <v>01, 07,.</v>
          </cell>
          <cell r="X2232">
            <v>0</v>
          </cell>
          <cell r="Y2232">
            <v>0</v>
          </cell>
          <cell r="Z2232">
            <v>0</v>
          </cell>
          <cell r="AA2232">
            <v>0</v>
          </cell>
          <cell r="AD2232">
            <v>0</v>
          </cell>
          <cell r="AE2232">
            <v>0</v>
          </cell>
          <cell r="AF2232">
            <v>0</v>
          </cell>
        </row>
        <row r="2233">
          <cell r="M2233" t="str">
            <v>RehClaiedepal1400</v>
          </cell>
          <cell r="N2233" t="str">
            <v xml:space="preserve">Réhausse claies dépal h 1400 </v>
          </cell>
          <cell r="O2233" t="str">
            <v xml:space="preserve">1400 high unloading platform for containers </v>
          </cell>
          <cell r="P2233">
            <v>1</v>
          </cell>
          <cell r="Q2233">
            <v>0</v>
          </cell>
          <cell r="R2233" t="str">
            <v>01, 07,.</v>
          </cell>
          <cell r="X2233">
            <v>1.6580024999999996</v>
          </cell>
          <cell r="Y2233">
            <v>29.809500000000003</v>
          </cell>
          <cell r="Z2233">
            <v>38.083321199976425</v>
          </cell>
          <cell r="AA2233">
            <v>69.550823699976434</v>
          </cell>
          <cell r="AD2233">
            <v>1.6580024999999996</v>
          </cell>
          <cell r="AE2233">
            <v>29.809500000000003</v>
          </cell>
          <cell r="AF2233">
            <v>38.083321199976425</v>
          </cell>
        </row>
        <row r="2234">
          <cell r="M2234" t="str">
            <v>BarImDepal</v>
          </cell>
          <cell r="N2234" t="str">
            <v>Barrière immatérielle - poste de dépalettisation</v>
          </cell>
          <cell r="O2234" t="str">
            <v>Light barrier - depalletizing station</v>
          </cell>
          <cell r="P2234">
            <v>1</v>
          </cell>
          <cell r="Q2234">
            <v>0</v>
          </cell>
          <cell r="R2234" t="str">
            <v>01, 07,.</v>
          </cell>
          <cell r="X2234">
            <v>10.878052499999999</v>
          </cell>
          <cell r="Y2234">
            <v>327.66300000000001</v>
          </cell>
          <cell r="Z2234">
            <v>347.91660599988217</v>
          </cell>
          <cell r="AA2234">
            <v>686.4576584998822</v>
          </cell>
          <cell r="AD2234">
            <v>10.878052499999999</v>
          </cell>
          <cell r="AE2234">
            <v>327.66300000000001</v>
          </cell>
          <cell r="AF2234">
            <v>347.91660599988217</v>
          </cell>
        </row>
        <row r="2235">
          <cell r="M2235" t="str">
            <v>PPlaser</v>
          </cell>
          <cell r="N2235" t="str">
            <v>Détecteur laser de présence pièce</v>
          </cell>
          <cell r="O2235" t="str">
            <v xml:space="preserve">Parts presence laser sensor </v>
          </cell>
          <cell r="P2235">
            <v>1</v>
          </cell>
          <cell r="Q2235">
            <v>0</v>
          </cell>
          <cell r="R2235" t="str">
            <v>01, 07,.</v>
          </cell>
          <cell r="X2235">
            <v>1.9106324999999997</v>
          </cell>
          <cell r="Y2235">
            <v>25.818449999999999</v>
          </cell>
          <cell r="Z2235">
            <v>88.908302999941071</v>
          </cell>
          <cell r="AA2235">
            <v>116.63738549994108</v>
          </cell>
          <cell r="AD2235">
            <v>1.9106324999999997</v>
          </cell>
          <cell r="AE2235">
            <v>25.818449999999999</v>
          </cell>
          <cell r="AF2235">
            <v>88.908302999941071</v>
          </cell>
        </row>
        <row r="2236">
          <cell r="M2236" t="str">
            <v>RehClaiedepal1400</v>
          </cell>
          <cell r="N2236" t="str">
            <v xml:space="preserve">Réhausse claies dépal h 1400 </v>
          </cell>
          <cell r="O2236" t="str">
            <v xml:space="preserve">1400 high unloading platform for containers </v>
          </cell>
          <cell r="P2236">
            <v>1</v>
          </cell>
          <cell r="Q2236">
            <v>0</v>
          </cell>
          <cell r="R2236" t="str">
            <v>01, 02, 07,.</v>
          </cell>
          <cell r="X2236">
            <v>1.6580024999999996</v>
          </cell>
          <cell r="Y2236">
            <v>29.809500000000003</v>
          </cell>
          <cell r="Z2236">
            <v>38.083321199976425</v>
          </cell>
          <cell r="AA2236">
            <v>69.550823699976434</v>
          </cell>
          <cell r="AD2236">
            <v>1.6580024999999996</v>
          </cell>
          <cell r="AE2236">
            <v>29.809500000000003</v>
          </cell>
          <cell r="AF2236">
            <v>38.083321199976425</v>
          </cell>
        </row>
        <row r="2237">
          <cell r="M2237" t="str">
            <v>BarImDepal</v>
          </cell>
          <cell r="N2237" t="str">
            <v>Barrière immatérielle - poste de dépalettisation</v>
          </cell>
          <cell r="O2237" t="str">
            <v>Light barrier - depalletizing station</v>
          </cell>
          <cell r="P2237">
            <v>1</v>
          </cell>
          <cell r="Q2237">
            <v>0</v>
          </cell>
          <cell r="R2237" t="str">
            <v>01, 02, 07,.</v>
          </cell>
          <cell r="X2237">
            <v>10.878052499999999</v>
          </cell>
          <cell r="Y2237">
            <v>327.66300000000001</v>
          </cell>
          <cell r="Z2237">
            <v>347.91660599988217</v>
          </cell>
          <cell r="AA2237">
            <v>686.4576584998822</v>
          </cell>
          <cell r="AD2237">
            <v>10.878052499999999</v>
          </cell>
          <cell r="AE2237">
            <v>327.66300000000001</v>
          </cell>
          <cell r="AF2237">
            <v>347.91660599988217</v>
          </cell>
        </row>
        <row r="2238">
          <cell r="M2238" t="str">
            <v>PPlaser</v>
          </cell>
          <cell r="N2238" t="str">
            <v>Détecteur laser de présence pièce</v>
          </cell>
          <cell r="O2238" t="str">
            <v xml:space="preserve">Parts presence laser sensor </v>
          </cell>
          <cell r="P2238">
            <v>1</v>
          </cell>
          <cell r="Q2238">
            <v>0</v>
          </cell>
          <cell r="R2238" t="str">
            <v>01, 02, 07,.</v>
          </cell>
          <cell r="X2238">
            <v>1.9106324999999997</v>
          </cell>
          <cell r="Y2238">
            <v>25.818449999999999</v>
          </cell>
          <cell r="Z2238">
            <v>88.908302999941071</v>
          </cell>
          <cell r="AA2238">
            <v>116.63738549994108</v>
          </cell>
          <cell r="AD2238">
            <v>1.9106324999999997</v>
          </cell>
          <cell r="AE2238">
            <v>25.818449999999999</v>
          </cell>
          <cell r="AF2238">
            <v>88.908302999941071</v>
          </cell>
        </row>
        <row r="2239">
          <cell r="M2239" t="str">
            <v>PupCariste</v>
          </cell>
          <cell r="N2239" t="str">
            <v>Pupitre Cariste</v>
          </cell>
          <cell r="O2239" t="str">
            <v>Operator's desk</v>
          </cell>
          <cell r="P2239">
            <v>1</v>
          </cell>
          <cell r="Q2239">
            <v>0</v>
          </cell>
          <cell r="R2239" t="str">
            <v>01, 07,.</v>
          </cell>
          <cell r="X2239">
            <v>15.614549999999996</v>
          </cell>
          <cell r="Y2239">
            <v>626.20949999999993</v>
          </cell>
          <cell r="Z2239">
            <v>669.58321199976433</v>
          </cell>
          <cell r="AA2239">
            <v>1311.4072619997642</v>
          </cell>
          <cell r="AD2239">
            <v>15.614549999999996</v>
          </cell>
          <cell r="AE2239">
            <v>626.20949999999993</v>
          </cell>
          <cell r="AF2239">
            <v>669.58321199976433</v>
          </cell>
        </row>
        <row r="2240">
          <cell r="M2240" t="str">
            <v>CallBox</v>
          </cell>
          <cell r="N2240" t="str">
            <v>Call Box</v>
          </cell>
          <cell r="O2240" t="str">
            <v>Call Box</v>
          </cell>
          <cell r="P2240">
            <v>2</v>
          </cell>
          <cell r="Q2240">
            <v>0</v>
          </cell>
          <cell r="R2240" t="str">
            <v>01, 07,.</v>
          </cell>
          <cell r="X2240">
            <v>5.6208599999999995</v>
          </cell>
          <cell r="Y2240">
            <v>182.76300000000001</v>
          </cell>
          <cell r="Z2240">
            <v>374.16660599988217</v>
          </cell>
          <cell r="AA2240">
            <v>562.55046599988214</v>
          </cell>
          <cell r="AD2240">
            <v>2.8104299999999998</v>
          </cell>
          <cell r="AE2240">
            <v>91.381500000000003</v>
          </cell>
          <cell r="AF2240">
            <v>187.08330299994108</v>
          </cell>
        </row>
        <row r="2241">
          <cell r="M2241" t="str">
            <v>Raccord_BI_Isolee</v>
          </cell>
          <cell r="N2241" t="str">
            <v>Raccordement pour une Barrière Immatérielle Isolée</v>
          </cell>
          <cell r="O2241" t="str">
            <v>Connection for an Isolated Light Curtain</v>
          </cell>
          <cell r="P2241">
            <v>2</v>
          </cell>
          <cell r="Q2241">
            <v>0</v>
          </cell>
          <cell r="R2241" t="str">
            <v>01, 07,.</v>
          </cell>
          <cell r="X2241">
            <v>22.411304999999995</v>
          </cell>
          <cell r="Y2241">
            <v>200.82300000000001</v>
          </cell>
          <cell r="Z2241">
            <v>485.83321199976433</v>
          </cell>
          <cell r="AA2241">
            <v>709.06751699976439</v>
          </cell>
          <cell r="AD2241">
            <v>11.205652499999998</v>
          </cell>
          <cell r="AE2241">
            <v>100.4115</v>
          </cell>
          <cell r="AF2241">
            <v>242.91660599988217</v>
          </cell>
        </row>
        <row r="2242">
          <cell r="M2242" t="str">
            <v>CoffretOpeIHM_TP700</v>
          </cell>
          <cell r="N2242" t="str">
            <v>Coffret IHM TP700</v>
          </cell>
          <cell r="O2242" t="str">
            <v>IHM TP700 power box</v>
          </cell>
          <cell r="P2242">
            <v>1</v>
          </cell>
          <cell r="Q2242">
            <v>0</v>
          </cell>
          <cell r="R2242" t="str">
            <v>01, 07,.</v>
          </cell>
          <cell r="X2242">
            <v>43.493624999999987</v>
          </cell>
          <cell r="Y2242">
            <v>1218.5775000000001</v>
          </cell>
          <cell r="Z2242">
            <v>1109.5830299994107</v>
          </cell>
          <cell r="AA2242">
            <v>2371.6541549994108</v>
          </cell>
          <cell r="AD2242">
            <v>43.493624999999987</v>
          </cell>
          <cell r="AE2242">
            <v>1218.5775000000001</v>
          </cell>
          <cell r="AF2242">
            <v>1109.5830299994107</v>
          </cell>
        </row>
        <row r="2243">
          <cell r="M2243">
            <v>0</v>
          </cell>
          <cell r="N2243">
            <v>0</v>
          </cell>
          <cell r="O2243" t="str">
            <v/>
          </cell>
          <cell r="P2243">
            <v>0</v>
          </cell>
          <cell r="Q2243">
            <v>0</v>
          </cell>
          <cell r="R2243">
            <v>0</v>
          </cell>
          <cell r="AA2243">
            <v>0</v>
          </cell>
          <cell r="AD2243" t="e">
            <v>#DIV/0!</v>
          </cell>
          <cell r="AE2243" t="e">
            <v>#DIV/0!</v>
          </cell>
          <cell r="AF2243" t="e">
            <v>#DIV/0!</v>
          </cell>
        </row>
        <row r="2244">
          <cell r="M2244">
            <v>0</v>
          </cell>
          <cell r="N2244">
            <v>0</v>
          </cell>
          <cell r="O2244" t="str">
            <v/>
          </cell>
          <cell r="P2244">
            <v>1</v>
          </cell>
          <cell r="Q2244">
            <v>0</v>
          </cell>
          <cell r="R2244">
            <v>0</v>
          </cell>
          <cell r="AA2244">
            <v>0</v>
          </cell>
          <cell r="AD2244">
            <v>0</v>
          </cell>
          <cell r="AE2244">
            <v>0</v>
          </cell>
          <cell r="AF2244">
            <v>0</v>
          </cell>
        </row>
        <row r="2245">
          <cell r="M2245" t="str">
            <v>Reh1000</v>
          </cell>
          <cell r="N2245" t="str">
            <v>Réhausse robot h&lt;1000mm</v>
          </cell>
          <cell r="O2245" t="str">
            <v>Robot extension h&lt;1000mm</v>
          </cell>
          <cell r="P2245">
            <v>1</v>
          </cell>
          <cell r="Q2245">
            <v>0</v>
          </cell>
          <cell r="R2245" t="str">
            <v>01, 07,.</v>
          </cell>
          <cell r="X2245">
            <v>0</v>
          </cell>
          <cell r="Y2245">
            <v>29.809500000000003</v>
          </cell>
          <cell r="Z2245">
            <v>10.5</v>
          </cell>
          <cell r="AA2245">
            <v>40.3095</v>
          </cell>
          <cell r="AD2245">
            <v>0</v>
          </cell>
          <cell r="AE2245">
            <v>29.809500000000003</v>
          </cell>
          <cell r="AF2245">
            <v>10.5</v>
          </cell>
        </row>
        <row r="2246">
          <cell r="M2246" t="str">
            <v>Robotnu7</v>
          </cell>
          <cell r="N2246" t="str">
            <v>Robot nu bras 3,00m / 210 Kg</v>
          </cell>
          <cell r="O2246" t="str">
            <v>Robot bare arm 3.00m / 210 Kg</v>
          </cell>
          <cell r="P2246">
            <v>1</v>
          </cell>
          <cell r="Q2246">
            <v>0</v>
          </cell>
          <cell r="R2246" t="str">
            <v>01, 07,.</v>
          </cell>
          <cell r="X2246">
            <v>0</v>
          </cell>
          <cell r="Y2246">
            <v>0</v>
          </cell>
          <cell r="Z2246">
            <v>0</v>
          </cell>
          <cell r="AA2246">
            <v>0</v>
          </cell>
          <cell r="AD2246">
            <v>0</v>
          </cell>
          <cell r="AE2246">
            <v>0</v>
          </cell>
          <cell r="AF2246">
            <v>0</v>
          </cell>
        </row>
        <row r="2247">
          <cell r="M2247" t="str">
            <v>M</v>
          </cell>
          <cell r="N2247" t="str">
            <v>Applicatif Robot M</v>
          </cell>
          <cell r="O2247" t="str">
            <v>Robot Application M</v>
          </cell>
          <cell r="P2247">
            <v>1</v>
          </cell>
          <cell r="Q2247">
            <v>0</v>
          </cell>
          <cell r="R2247" t="str">
            <v>01, 07,.</v>
          </cell>
          <cell r="X2247">
            <v>4.9139999999999988</v>
          </cell>
          <cell r="Y2247">
            <v>72.995999999999995</v>
          </cell>
          <cell r="Z2247">
            <v>78.75</v>
          </cell>
          <cell r="AA2247">
            <v>156.66</v>
          </cell>
          <cell r="AD2247">
            <v>4.9139999999999988</v>
          </cell>
          <cell r="AE2247">
            <v>72.995999999999995</v>
          </cell>
          <cell r="AF2247">
            <v>78.75</v>
          </cell>
        </row>
        <row r="2248">
          <cell r="M2248" t="str">
            <v>Robotintégration-V11</v>
          </cell>
          <cell r="N2248" t="str">
            <v>Intégration robot + baie sur site -V11</v>
          </cell>
          <cell r="O2248" t="str">
            <v>Robot + bay integration on site -V11</v>
          </cell>
          <cell r="P2248">
            <v>1</v>
          </cell>
          <cell r="Q2248">
            <v>0</v>
          </cell>
          <cell r="R2248" t="str">
            <v>01, 07,.</v>
          </cell>
          <cell r="X2248">
            <v>27.235057499999993</v>
          </cell>
          <cell r="Y2248">
            <v>862.84800000000007</v>
          </cell>
          <cell r="Z2248">
            <v>1585.7331209995875</v>
          </cell>
          <cell r="AA2248">
            <v>2475.8161784995877</v>
          </cell>
          <cell r="AD2248">
            <v>27.235057499999993</v>
          </cell>
          <cell r="AE2248">
            <v>862.84800000000007</v>
          </cell>
          <cell r="AF2248">
            <v>1585.7331209995875</v>
          </cell>
        </row>
        <row r="2249">
          <cell r="M2249" t="str">
            <v>TrajPalDepal</v>
          </cell>
          <cell r="N2249" t="str">
            <v>Trajectoire de PAL et/ou DEPAL</v>
          </cell>
          <cell r="O2249" t="str">
            <v>Load/unloading trajectory</v>
          </cell>
          <cell r="P2249">
            <v>2</v>
          </cell>
          <cell r="Q2249" t="str">
            <v>Dans les deux claies OP03</v>
          </cell>
          <cell r="R2249" t="str">
            <v>01, 07,.</v>
          </cell>
          <cell r="X2249">
            <v>2.3936850000000001</v>
          </cell>
          <cell r="Y2249">
            <v>0</v>
          </cell>
          <cell r="Z2249">
            <v>55.166642399952849</v>
          </cell>
          <cell r="AA2249">
            <v>57.560327399952847</v>
          </cell>
          <cell r="AD2249">
            <v>1.1968425</v>
          </cell>
          <cell r="AE2249">
            <v>0</v>
          </cell>
          <cell r="AF2249">
            <v>27.583321199976425</v>
          </cell>
        </row>
        <row r="2250">
          <cell r="M2250" t="str">
            <v>TrajMan</v>
          </cell>
          <cell r="N2250" t="str">
            <v>Trajectoire de manutention</v>
          </cell>
          <cell r="O2250" t="str">
            <v>Handling path</v>
          </cell>
          <cell r="P2250">
            <v>2</v>
          </cell>
          <cell r="Q2250" t="str">
            <v>Prise claies Dépose OP10</v>
          </cell>
          <cell r="R2250" t="str">
            <v>01, 07,.</v>
          </cell>
          <cell r="X2250">
            <v>0</v>
          </cell>
          <cell r="Y2250">
            <v>0</v>
          </cell>
          <cell r="Z2250">
            <v>0</v>
          </cell>
          <cell r="AA2250">
            <v>0</v>
          </cell>
          <cell r="AD2250">
            <v>0</v>
          </cell>
          <cell r="AE2250">
            <v>0</v>
          </cell>
          <cell r="AF2250">
            <v>0</v>
          </cell>
        </row>
        <row r="2251">
          <cell r="M2251" t="str">
            <v>TrajMan</v>
          </cell>
          <cell r="N2251" t="str">
            <v>Trajectoire de manutention</v>
          </cell>
          <cell r="O2251" t="str">
            <v>Handling path</v>
          </cell>
          <cell r="P2251">
            <v>3</v>
          </cell>
          <cell r="Q2251" t="str">
            <v>prise/depose OP05 et OP07 Dépose dans OP10A</v>
          </cell>
          <cell r="R2251" t="str">
            <v>01, 07,.</v>
          </cell>
          <cell r="X2251">
            <v>0</v>
          </cell>
          <cell r="Y2251">
            <v>0</v>
          </cell>
          <cell r="Z2251">
            <v>0</v>
          </cell>
          <cell r="AA2251">
            <v>0</v>
          </cell>
          <cell r="AD2251">
            <v>0</v>
          </cell>
          <cell r="AE2251">
            <v>0</v>
          </cell>
          <cell r="AF2251">
            <v>0</v>
          </cell>
        </row>
        <row r="2252">
          <cell r="M2252" t="str">
            <v>CopTrajMan</v>
          </cell>
          <cell r="N2252" t="str">
            <v>Copie trajectoire Manut suite à ajout diversité</v>
          </cell>
          <cell r="O2252" t="str">
            <v>Copie of a handling trajectory for divers models</v>
          </cell>
          <cell r="P2252">
            <v>2</v>
          </cell>
          <cell r="Q2252" t="str">
            <v>Dépose OP10B</v>
          </cell>
          <cell r="R2252" t="str">
            <v>01, 07,.</v>
          </cell>
          <cell r="X2252">
            <v>0</v>
          </cell>
          <cell r="Y2252">
            <v>0</v>
          </cell>
          <cell r="Z2252">
            <v>0</v>
          </cell>
          <cell r="AA2252">
            <v>0</v>
          </cell>
          <cell r="AD2252">
            <v>0</v>
          </cell>
          <cell r="AE2252">
            <v>0</v>
          </cell>
          <cell r="AF2252">
            <v>0</v>
          </cell>
        </row>
        <row r="2253">
          <cell r="M2253" t="str">
            <v>EchCodeTraj</v>
          </cell>
          <cell r="N2253" t="str">
            <v>Echange Code Trajectoire avec baie robot</v>
          </cell>
          <cell r="O2253" t="str">
            <v>Exchange of Trajectory Code with robot bay</v>
          </cell>
          <cell r="P2253">
            <v>7</v>
          </cell>
          <cell r="Q2253">
            <v>0</v>
          </cell>
          <cell r="R2253" t="str">
            <v>01, 07,.</v>
          </cell>
          <cell r="X2253">
            <v>8.2687499999999972</v>
          </cell>
          <cell r="Y2253">
            <v>0</v>
          </cell>
          <cell r="Z2253">
            <v>530.97893309954623</v>
          </cell>
          <cell r="AA2253">
            <v>539.24768309954618</v>
          </cell>
          <cell r="AD2253">
            <v>1.1812499999999997</v>
          </cell>
          <cell r="AE2253">
            <v>0</v>
          </cell>
          <cell r="AF2253">
            <v>75.854133299935171</v>
          </cell>
        </row>
        <row r="2254">
          <cell r="M2254" t="str">
            <v>HEtudAUT</v>
          </cell>
          <cell r="N2254" t="str">
            <v>Une heure d'études automatismes</v>
          </cell>
          <cell r="O2254" t="str">
            <v>One hour of automation studies</v>
          </cell>
          <cell r="P2254">
            <v>1</v>
          </cell>
          <cell r="Q2254" t="str">
            <v>Complement Hetude AF+Marguerite+Prog</v>
          </cell>
          <cell r="R2254" t="str">
            <v>01</v>
          </cell>
          <cell r="X2254">
            <v>65</v>
          </cell>
          <cell r="Y2254">
            <v>0</v>
          </cell>
          <cell r="Z2254">
            <v>0</v>
          </cell>
          <cell r="AA2254">
            <v>65</v>
          </cell>
          <cell r="AD2254">
            <v>65</v>
          </cell>
          <cell r="AE2254">
            <v>0</v>
          </cell>
          <cell r="AF2254">
            <v>0</v>
          </cell>
        </row>
        <row r="2255">
          <cell r="M2255" t="str">
            <v>VerrineRobot</v>
          </cell>
          <cell r="N2255" t="str">
            <v>Verrine Robot</v>
          </cell>
          <cell r="O2255" t="str">
            <v>To make</v>
          </cell>
          <cell r="P2255">
            <v>1</v>
          </cell>
          <cell r="Q2255">
            <v>0</v>
          </cell>
          <cell r="R2255" t="str">
            <v>01, 07,.</v>
          </cell>
          <cell r="AA2255">
            <v>0</v>
          </cell>
          <cell r="AD2255">
            <v>0</v>
          </cell>
          <cell r="AE2255">
            <v>0</v>
          </cell>
          <cell r="AF2255">
            <v>0</v>
          </cell>
        </row>
        <row r="2256">
          <cell r="M2256" t="str">
            <v>CamAxElectRobV11</v>
          </cell>
          <cell r="N2256" t="str">
            <v>Cames axes Electroniques DCS pour Robot V11</v>
          </cell>
          <cell r="O2256" t="str">
            <v>DCS electronic axis cams for V11 Robot</v>
          </cell>
          <cell r="P2256">
            <v>1</v>
          </cell>
          <cell r="Q2256">
            <v>0</v>
          </cell>
          <cell r="R2256" t="str">
            <v>01, 07,.</v>
          </cell>
          <cell r="X2256">
            <v>10.28016102272727</v>
          </cell>
          <cell r="Y2256">
            <v>324.59604545454545</v>
          </cell>
          <cell r="Z2256">
            <v>463.74988418159313</v>
          </cell>
          <cell r="AA2256">
            <v>798.62609065886591</v>
          </cell>
          <cell r="AD2256">
            <v>10.28016102272727</v>
          </cell>
          <cell r="AE2256">
            <v>324.59604545454545</v>
          </cell>
          <cell r="AF2256">
            <v>463.74988418159313</v>
          </cell>
        </row>
        <row r="2257">
          <cell r="M2257">
            <v>0</v>
          </cell>
          <cell r="N2257">
            <v>0</v>
          </cell>
          <cell r="O2257" t="str">
            <v/>
          </cell>
          <cell r="P2257">
            <v>0</v>
          </cell>
          <cell r="Q2257">
            <v>0</v>
          </cell>
          <cell r="R2257">
            <v>0</v>
          </cell>
          <cell r="AA2257">
            <v>0</v>
          </cell>
          <cell r="AD2257" t="e">
            <v>#DIV/0!</v>
          </cell>
          <cell r="AE2257" t="e">
            <v>#DIV/0!</v>
          </cell>
          <cell r="AF2257" t="e">
            <v>#DIV/0!</v>
          </cell>
        </row>
        <row r="2258">
          <cell r="M2258">
            <v>0</v>
          </cell>
          <cell r="N2258">
            <v>0</v>
          </cell>
          <cell r="O2258" t="str">
            <v/>
          </cell>
          <cell r="P2258">
            <v>1</v>
          </cell>
          <cell r="Q2258">
            <v>0</v>
          </cell>
          <cell r="R2258">
            <v>0</v>
          </cell>
          <cell r="AA2258">
            <v>0</v>
          </cell>
          <cell r="AD2258">
            <v>0</v>
          </cell>
          <cell r="AE2258">
            <v>0</v>
          </cell>
          <cell r="AF2258">
            <v>0</v>
          </cell>
        </row>
        <row r="2259">
          <cell r="M2259" t="str">
            <v>InterfacePrehRob</v>
          </cell>
          <cell r="N2259" t="str">
            <v>Interface Alu Pince/Préhenseur</v>
          </cell>
          <cell r="O2259" t="str">
            <v>Aluminium interface Clamp/Driver</v>
          </cell>
          <cell r="P2259">
            <v>1</v>
          </cell>
          <cell r="Q2259" t="str">
            <v>Interface entre flexigrip et antenne specifique</v>
          </cell>
          <cell r="R2259" t="str">
            <v>01, 07,.</v>
          </cell>
          <cell r="X2259">
            <v>0</v>
          </cell>
          <cell r="Y2259">
            <v>0</v>
          </cell>
          <cell r="Z2259">
            <v>0</v>
          </cell>
          <cell r="AA2259">
            <v>0</v>
          </cell>
          <cell r="AD2259">
            <v>0</v>
          </cell>
          <cell r="AE2259">
            <v>0</v>
          </cell>
          <cell r="AF2259">
            <v>0</v>
          </cell>
        </row>
        <row r="2260">
          <cell r="M2260" t="str">
            <v>PoutreCentMPRModFrs</v>
          </cell>
          <cell r="N2260" t="str">
            <v>Poutre Centrale pour MPR Modulaire du commerce</v>
          </cell>
          <cell r="O2260" t="str">
            <v>Beam 1 Mt (any diameter) for gripper</v>
          </cell>
          <cell r="P2260">
            <v>1</v>
          </cell>
          <cell r="Q2260">
            <v>0</v>
          </cell>
          <cell r="R2260" t="str">
            <v>01, 07,.</v>
          </cell>
          <cell r="AA2260">
            <v>0</v>
          </cell>
          <cell r="AD2260">
            <v>0</v>
          </cell>
          <cell r="AE2260">
            <v>0</v>
          </cell>
          <cell r="AF2260">
            <v>0</v>
          </cell>
        </row>
        <row r="2261">
          <cell r="M2261" t="str">
            <v>SuppGrandMPRFrs</v>
          </cell>
          <cell r="N2261" t="str">
            <v>Supplément coût pour un grand préhenseur Commerce</v>
          </cell>
          <cell r="O2261" t="str">
            <v>Additional cost for a large trade gripper</v>
          </cell>
          <cell r="P2261">
            <v>1</v>
          </cell>
          <cell r="Q2261">
            <v>0</v>
          </cell>
          <cell r="R2261" t="str">
            <v>01, 07,.</v>
          </cell>
          <cell r="AA2261">
            <v>0</v>
          </cell>
          <cell r="AD2261">
            <v>0</v>
          </cell>
          <cell r="AE2261">
            <v>0</v>
          </cell>
          <cell r="AF2261">
            <v>0</v>
          </cell>
        </row>
        <row r="2262">
          <cell r="M2262" t="str">
            <v>RefSer63DINPreh</v>
          </cell>
          <cell r="N2262" t="str">
            <v>Serrage 63 DIN Touche + Appui tous types sur Préh</v>
          </cell>
          <cell r="O2262" t="str">
            <v xml:space="preserve">63 DIN clamping tab + all types support on gripper </v>
          </cell>
          <cell r="P2262">
            <v>2</v>
          </cell>
          <cell r="Q2262">
            <v>0</v>
          </cell>
          <cell r="R2262" t="str">
            <v>01, 07,.</v>
          </cell>
          <cell r="X2262">
            <v>2.3453181818181807</v>
          </cell>
          <cell r="Y2262">
            <v>135.55939090909092</v>
          </cell>
          <cell r="Z2262">
            <v>72.163636363636371</v>
          </cell>
          <cell r="AA2262">
            <v>210.06834545454547</v>
          </cell>
          <cell r="AD2262">
            <v>1.1726590909090904</v>
          </cell>
          <cell r="AE2262">
            <v>67.779695454545461</v>
          </cell>
          <cell r="AF2262">
            <v>36.081818181818186</v>
          </cell>
        </row>
        <row r="2263">
          <cell r="M2263" t="str">
            <v>PilMultiPreh</v>
          </cell>
          <cell r="N2263" t="str">
            <v>Pilote multifonctions Prehenseur avec antenne supp</v>
          </cell>
          <cell r="O2263" t="str">
            <v>Multifunctional pin Gripper</v>
          </cell>
          <cell r="P2263">
            <v>3</v>
          </cell>
          <cell r="Q2263">
            <v>0</v>
          </cell>
          <cell r="R2263" t="str">
            <v>01, 07,.</v>
          </cell>
          <cell r="X2263">
            <v>6.7567499999999976</v>
          </cell>
          <cell r="Y2263">
            <v>287.86590000000007</v>
          </cell>
          <cell r="Z2263">
            <v>170.10000000000002</v>
          </cell>
          <cell r="AA2263">
            <v>464.7226500000001</v>
          </cell>
          <cell r="AD2263">
            <v>2.2522499999999992</v>
          </cell>
          <cell r="AE2263">
            <v>95.955300000000022</v>
          </cell>
          <cell r="AF2263">
            <v>56.70000000000001</v>
          </cell>
        </row>
        <row r="2264">
          <cell r="M2264" t="str">
            <v>PPinducPreh</v>
          </cell>
          <cell r="N2264" t="str">
            <v>Détecteur inductif présence pièce sur Préhenseur a</v>
          </cell>
          <cell r="O2264" t="str">
            <v>Inductive part presence detector on Gripper</v>
          </cell>
          <cell r="P2264">
            <v>3</v>
          </cell>
          <cell r="Q2264" t="str">
            <v>NLB</v>
          </cell>
          <cell r="R2264" t="str">
            <v>01, 07,.</v>
          </cell>
          <cell r="X2264">
            <v>3.6854999999999993</v>
          </cell>
          <cell r="Y2264">
            <v>112.97475000000001</v>
          </cell>
          <cell r="Z2264">
            <v>28.35</v>
          </cell>
          <cell r="AA2264">
            <v>145.01025000000001</v>
          </cell>
          <cell r="AD2264">
            <v>1.2284999999999997</v>
          </cell>
          <cell r="AE2264">
            <v>37.658250000000002</v>
          </cell>
          <cell r="AF2264">
            <v>9.4500000000000011</v>
          </cell>
        </row>
        <row r="2265">
          <cell r="M2265" t="str">
            <v>VenturiPreh</v>
          </cell>
          <cell r="N2265" t="str">
            <v>Venturi pour ventouses préhenseur</v>
          </cell>
          <cell r="O2265" t="str">
            <v>Vacuum system for gripper suction cups</v>
          </cell>
          <cell r="P2265">
            <v>1</v>
          </cell>
          <cell r="Q2265">
            <v>0</v>
          </cell>
          <cell r="R2265" t="str">
            <v>01, 07,.</v>
          </cell>
          <cell r="X2265">
            <v>2.2522499999999992</v>
          </cell>
          <cell r="Y2265">
            <v>725.35050000000001</v>
          </cell>
          <cell r="Z2265">
            <v>47.25</v>
          </cell>
          <cell r="AA2265">
            <v>774.85275000000001</v>
          </cell>
          <cell r="AD2265">
            <v>2.2522499999999992</v>
          </cell>
          <cell r="AE2265">
            <v>725.35050000000001</v>
          </cell>
          <cell r="AF2265">
            <v>47.25</v>
          </cell>
        </row>
        <row r="2266">
          <cell r="M2266" t="str">
            <v>VentPreh</v>
          </cell>
          <cell r="N2266" t="str">
            <v>Ventouse à l'unité pour préhenseur avec support</v>
          </cell>
          <cell r="O2266" t="str">
            <v>Single suction cup for gripper</v>
          </cell>
          <cell r="P2266">
            <v>2</v>
          </cell>
          <cell r="Q2266" t="str">
            <v>2 sur support charniere</v>
          </cell>
          <cell r="R2266" t="str">
            <v>01, 07,.</v>
          </cell>
          <cell r="X2266">
            <v>0.98279999999999967</v>
          </cell>
          <cell r="Y2266">
            <v>35.853299999999997</v>
          </cell>
          <cell r="Z2266">
            <v>23.625</v>
          </cell>
          <cell r="AA2266">
            <v>60.461099999999995</v>
          </cell>
          <cell r="AD2266">
            <v>0.49139999999999984</v>
          </cell>
          <cell r="AE2266">
            <v>17.926649999999999</v>
          </cell>
          <cell r="AF2266">
            <v>11.8125</v>
          </cell>
        </row>
        <row r="2267">
          <cell r="M2267" t="str">
            <v>DistribPreh</v>
          </cell>
          <cell r="N2267" t="str">
            <v>Distributeur taille 2 sur Préhenseur</v>
          </cell>
          <cell r="O2267" t="str">
            <v>Dispenser size 2 on Gripper</v>
          </cell>
          <cell r="P2267">
            <v>2</v>
          </cell>
          <cell r="Q2267" t="str">
            <v>NLB</v>
          </cell>
          <cell r="R2267" t="str">
            <v>01, 07,.</v>
          </cell>
          <cell r="X2267">
            <v>2.4569999999999994</v>
          </cell>
          <cell r="Y2267">
            <v>325.39499999999998</v>
          </cell>
          <cell r="Z2267">
            <v>37.800000000000004</v>
          </cell>
          <cell r="AA2267">
            <v>365.65199999999999</v>
          </cell>
          <cell r="AD2267">
            <v>1.2284999999999997</v>
          </cell>
          <cell r="AE2267">
            <v>162.69749999999999</v>
          </cell>
          <cell r="AF2267">
            <v>18.900000000000002</v>
          </cell>
        </row>
        <row r="2268">
          <cell r="M2268">
            <v>0</v>
          </cell>
          <cell r="N2268">
            <v>0</v>
          </cell>
          <cell r="O2268" t="str">
            <v/>
          </cell>
          <cell r="P2268">
            <v>0</v>
          </cell>
          <cell r="Q2268">
            <v>0</v>
          </cell>
          <cell r="R2268">
            <v>0</v>
          </cell>
          <cell r="AA2268">
            <v>0</v>
          </cell>
          <cell r="AD2268" t="e">
            <v>#DIV/0!</v>
          </cell>
          <cell r="AE2268" t="e">
            <v>#DIV/0!</v>
          </cell>
          <cell r="AF2268" t="e">
            <v>#DIV/0!</v>
          </cell>
        </row>
        <row r="2269">
          <cell r="M2269">
            <v>0</v>
          </cell>
          <cell r="N2269">
            <v>0</v>
          </cell>
          <cell r="O2269" t="str">
            <v/>
          </cell>
          <cell r="P2269">
            <v>1</v>
          </cell>
          <cell r="Q2269">
            <v>0</v>
          </cell>
          <cell r="R2269">
            <v>0</v>
          </cell>
          <cell r="AA2269">
            <v>0</v>
          </cell>
          <cell r="AD2269">
            <v>0</v>
          </cell>
          <cell r="AE2269">
            <v>0</v>
          </cell>
          <cell r="AF2269">
            <v>0</v>
          </cell>
        </row>
        <row r="2270">
          <cell r="M2270" t="str">
            <v>ChaisPlatTour300</v>
          </cell>
          <cell r="N2270" t="str">
            <v>Chaise plateau tournant Auto Hauteur 300</v>
          </cell>
          <cell r="O2270" t="str">
            <v>Stand turntable Auto hight 300</v>
          </cell>
          <cell r="P2270">
            <v>1</v>
          </cell>
          <cell r="Q2270">
            <v>0</v>
          </cell>
          <cell r="R2270" t="str">
            <v>01, 07,.</v>
          </cell>
          <cell r="X2270">
            <v>0</v>
          </cell>
          <cell r="Y2270">
            <v>0</v>
          </cell>
          <cell r="Z2270">
            <v>0</v>
          </cell>
          <cell r="AA2270">
            <v>0</v>
          </cell>
          <cell r="AD2270">
            <v>0</v>
          </cell>
          <cell r="AE2270">
            <v>0</v>
          </cell>
          <cell r="AF2270">
            <v>0</v>
          </cell>
        </row>
        <row r="2271">
          <cell r="M2271" t="str">
            <v>IndexeurCdeNumEDH960</v>
          </cell>
          <cell r="N2271" t="str">
            <v>Indexeur à commande numérique EDH 960</v>
          </cell>
          <cell r="O2271" t="str">
            <v>Numerically controlled indexer EDH 960</v>
          </cell>
          <cell r="P2271">
            <v>1</v>
          </cell>
          <cell r="Q2271">
            <v>0</v>
          </cell>
          <cell r="R2271" t="str">
            <v>01, 07,.</v>
          </cell>
          <cell r="X2271">
            <v>19.277999999999995</v>
          </cell>
          <cell r="Y2271">
            <v>1840.7025000000001</v>
          </cell>
          <cell r="Z2271">
            <v>1535.8332119997642</v>
          </cell>
          <cell r="AA2271">
            <v>3395.8137119997646</v>
          </cell>
          <cell r="AD2271">
            <v>19.277999999999995</v>
          </cell>
          <cell r="AE2271">
            <v>1840.7025000000001</v>
          </cell>
          <cell r="AF2271">
            <v>1535.8332119997642</v>
          </cell>
        </row>
        <row r="2272">
          <cell r="M2272" t="str">
            <v>InterfacePti3P4P</v>
          </cell>
          <cell r="N2272" t="str">
            <v>Structure Interface pti 3 ou 4 positions</v>
          </cell>
          <cell r="O2272" t="str">
            <v>Structure Interface pti 3 or 4 positions</v>
          </cell>
          <cell r="P2272">
            <v>1</v>
          </cell>
          <cell r="Q2272">
            <v>0</v>
          </cell>
          <cell r="R2272" t="str">
            <v>01, 07,.</v>
          </cell>
          <cell r="X2272">
            <v>1.9722149999999994</v>
          </cell>
          <cell r="Y2272">
            <v>525.80850000000009</v>
          </cell>
          <cell r="Z2272">
            <v>296.9791514999705</v>
          </cell>
          <cell r="AA2272">
            <v>824.7598664999706</v>
          </cell>
          <cell r="AD2272">
            <v>1.9722149999999994</v>
          </cell>
          <cell r="AE2272">
            <v>525.80850000000009</v>
          </cell>
          <cell r="AF2272">
            <v>296.9791514999705</v>
          </cell>
        </row>
        <row r="2273">
          <cell r="M2273">
            <v>0</v>
          </cell>
          <cell r="N2273">
            <v>0</v>
          </cell>
          <cell r="O2273" t="str">
            <v/>
          </cell>
          <cell r="P2273">
            <v>0</v>
          </cell>
          <cell r="Q2273">
            <v>0</v>
          </cell>
          <cell r="R2273">
            <v>0</v>
          </cell>
          <cell r="AA2273">
            <v>0</v>
          </cell>
          <cell r="AD2273" t="e">
            <v>#DIV/0!</v>
          </cell>
          <cell r="AE2273" t="e">
            <v>#DIV/0!</v>
          </cell>
          <cell r="AF2273" t="e">
            <v>#DIV/0!</v>
          </cell>
        </row>
        <row r="2274">
          <cell r="M2274">
            <v>0</v>
          </cell>
          <cell r="N2274">
            <v>0</v>
          </cell>
          <cell r="O2274" t="str">
            <v/>
          </cell>
          <cell r="P2274">
            <v>1</v>
          </cell>
          <cell r="Q2274">
            <v>0</v>
          </cell>
          <cell r="R2274">
            <v>0</v>
          </cell>
          <cell r="AA2274">
            <v>0</v>
          </cell>
          <cell r="AD2274">
            <v>0</v>
          </cell>
          <cell r="AE2274">
            <v>0</v>
          </cell>
          <cell r="AF2274">
            <v>0</v>
          </cell>
        </row>
        <row r="2275">
          <cell r="M2275" t="str">
            <v>ChaiseOutilPTI3P4P</v>
          </cell>
          <cell r="N2275" t="str">
            <v>Chaise interface Outil PTI pour 3P ou 4P</v>
          </cell>
          <cell r="O2275" t="str">
            <v>Stand interface Tool Turntable for 3P or 4P</v>
          </cell>
          <cell r="P2275">
            <v>1</v>
          </cell>
          <cell r="Q2275">
            <v>0</v>
          </cell>
          <cell r="R2275" t="str">
            <v>01, 07,.</v>
          </cell>
          <cell r="X2275">
            <v>13.051237499999997</v>
          </cell>
          <cell r="Y2275">
            <v>1362.9420000000002</v>
          </cell>
          <cell r="Z2275">
            <v>700.97910599988211</v>
          </cell>
          <cell r="AA2275">
            <v>2076.9723434998823</v>
          </cell>
          <cell r="AD2275">
            <v>13.051237499999997</v>
          </cell>
          <cell r="AE2275">
            <v>1362.9420000000002</v>
          </cell>
          <cell r="AF2275">
            <v>700.97910599988211</v>
          </cell>
        </row>
        <row r="2276">
          <cell r="M2276" t="str">
            <v>PlatFortal1,5m²</v>
          </cell>
          <cell r="N2276" t="str">
            <v>Platine Fortal surface compris entre 1.2 m² et 1.5</v>
          </cell>
          <cell r="O2276" t="str">
            <v>Fortal plate surface between 1.2 m² and 1.5</v>
          </cell>
          <cell r="P2276">
            <v>1</v>
          </cell>
          <cell r="Q2276">
            <v>0</v>
          </cell>
          <cell r="R2276" t="str">
            <v>01, 07,.</v>
          </cell>
          <cell r="X2276">
            <v>24.713639999999995</v>
          </cell>
          <cell r="Y2276">
            <v>1129.0301590909091</v>
          </cell>
          <cell r="Z2276">
            <v>678.22435943167739</v>
          </cell>
          <cell r="AA2276">
            <v>1831.9681585225865</v>
          </cell>
          <cell r="AD2276">
            <v>24.713639999999995</v>
          </cell>
          <cell r="AE2276">
            <v>1129.0301590909091</v>
          </cell>
          <cell r="AF2276">
            <v>678.22435943167739</v>
          </cell>
        </row>
        <row r="2277">
          <cell r="M2277" t="str">
            <v>Distrib2</v>
          </cell>
          <cell r="N2277" t="str">
            <v>Distributeur 5/2</v>
          </cell>
          <cell r="O2277" t="str">
            <v>5/2-way valve</v>
          </cell>
          <cell r="P2277">
            <v>5</v>
          </cell>
          <cell r="Q2277">
            <v>0</v>
          </cell>
          <cell r="R2277" t="str">
            <v>01, 07,.</v>
          </cell>
          <cell r="X2277">
            <v>36.03757499999999</v>
          </cell>
          <cell r="Y2277">
            <v>804.72</v>
          </cell>
          <cell r="Z2277">
            <v>740.79412256153637</v>
          </cell>
          <cell r="AA2277">
            <v>1581.5516975615365</v>
          </cell>
          <cell r="AD2277">
            <v>7.2075149999999981</v>
          </cell>
          <cell r="AE2277">
            <v>160.94400000000002</v>
          </cell>
          <cell r="AF2277">
            <v>148.15882451230726</v>
          </cell>
        </row>
        <row r="2278">
          <cell r="M2278" t="str">
            <v>PPinduc</v>
          </cell>
          <cell r="N2278" t="str">
            <v>Détecteur inductif de présence pièce</v>
          </cell>
          <cell r="O2278" t="str">
            <v>Inductive part presence detector</v>
          </cell>
          <cell r="P2278">
            <v>2</v>
          </cell>
          <cell r="Q2278">
            <v>0</v>
          </cell>
          <cell r="R2278" t="str">
            <v>01, 07,.</v>
          </cell>
          <cell r="X2278">
            <v>3.8212649999999995</v>
          </cell>
          <cell r="Y2278">
            <v>51.636899999999997</v>
          </cell>
          <cell r="Z2278">
            <v>177.81660599988214</v>
          </cell>
          <cell r="AA2278">
            <v>233.27477099988215</v>
          </cell>
          <cell r="AD2278">
            <v>1.9106324999999997</v>
          </cell>
          <cell r="AE2278">
            <v>25.818449999999999</v>
          </cell>
          <cell r="AF2278">
            <v>88.908302999941071</v>
          </cell>
        </row>
        <row r="2279">
          <cell r="M2279" t="str">
            <v>RefSerrECONew_D63</v>
          </cell>
          <cell r="N2279" t="str">
            <v>Réf serrée ECO D63 Touche + Appui tous types</v>
          </cell>
          <cell r="O2279" t="str">
            <v>ECO D63 Key + Press all types</v>
          </cell>
          <cell r="P2279">
            <v>3</v>
          </cell>
          <cell r="Q2279">
            <v>0</v>
          </cell>
          <cell r="R2279" t="str">
            <v>01, 07,.</v>
          </cell>
          <cell r="X2279">
            <v>5.342557499999999</v>
          </cell>
          <cell r="Y2279">
            <v>218.43045000000001</v>
          </cell>
          <cell r="Z2279">
            <v>212.82654633706323</v>
          </cell>
          <cell r="AA2279">
            <v>436.59955383706324</v>
          </cell>
          <cell r="AD2279">
            <v>1.7808524999999997</v>
          </cell>
          <cell r="AE2279">
            <v>72.810150000000007</v>
          </cell>
          <cell r="AF2279">
            <v>70.942182112354416</v>
          </cell>
        </row>
        <row r="2280">
          <cell r="M2280" t="str">
            <v>Aval</v>
          </cell>
          <cell r="N2280" t="str">
            <v>Avaloir</v>
          </cell>
          <cell r="O2280" t="str">
            <v>Guide</v>
          </cell>
          <cell r="P2280">
            <v>4</v>
          </cell>
          <cell r="Q2280">
            <v>0</v>
          </cell>
          <cell r="R2280" t="str">
            <v>01, 07,.</v>
          </cell>
          <cell r="X2280">
            <v>0</v>
          </cell>
          <cell r="Y2280">
            <v>0</v>
          </cell>
          <cell r="Z2280">
            <v>0</v>
          </cell>
          <cell r="AA2280">
            <v>0</v>
          </cell>
          <cell r="AD2280">
            <v>0</v>
          </cell>
          <cell r="AE2280">
            <v>0</v>
          </cell>
          <cell r="AF2280">
            <v>0</v>
          </cell>
        </row>
        <row r="2281">
          <cell r="M2281" t="str">
            <v>Pil</v>
          </cell>
          <cell r="N2281" t="str">
            <v>Pilote fixe</v>
          </cell>
          <cell r="O2281" t="str">
            <v>Fixed pin</v>
          </cell>
          <cell r="P2281">
            <v>1</v>
          </cell>
          <cell r="Q2281">
            <v>0</v>
          </cell>
          <cell r="R2281" t="str">
            <v>01, 07,.</v>
          </cell>
          <cell r="X2281">
            <v>0</v>
          </cell>
          <cell r="Y2281">
            <v>0</v>
          </cell>
          <cell r="Z2281">
            <v>0</v>
          </cell>
          <cell r="AA2281">
            <v>0</v>
          </cell>
          <cell r="AD2281">
            <v>0</v>
          </cell>
          <cell r="AE2281">
            <v>0</v>
          </cell>
          <cell r="AF2281">
            <v>0</v>
          </cell>
        </row>
        <row r="2282">
          <cell r="M2282" t="str">
            <v>PilSeul</v>
          </cell>
          <cell r="N2282" t="str">
            <v>Pilote fixe sans poteau</v>
          </cell>
          <cell r="O2282" t="str">
            <v xml:space="preserve">Fixed pin with no post or gripper pin </v>
          </cell>
          <cell r="P2282">
            <v>1</v>
          </cell>
          <cell r="Q2282">
            <v>0</v>
          </cell>
          <cell r="R2282" t="str">
            <v>01, 07,.</v>
          </cell>
          <cell r="X2282">
            <v>0</v>
          </cell>
          <cell r="Y2282">
            <v>0</v>
          </cell>
          <cell r="Z2282">
            <v>0</v>
          </cell>
          <cell r="AA2282">
            <v>0</v>
          </cell>
          <cell r="AD2282">
            <v>0</v>
          </cell>
          <cell r="AE2282">
            <v>0</v>
          </cell>
          <cell r="AF2282">
            <v>0</v>
          </cell>
        </row>
        <row r="2283">
          <cell r="M2283" t="str">
            <v>Ref</v>
          </cell>
          <cell r="N2283" t="str">
            <v xml:space="preserve">Appui ou drageoir (toutes largeurs) + support </v>
          </cell>
          <cell r="O2283" t="str">
            <v xml:space="preserve">Support or sucker (all widths) + support </v>
          </cell>
          <cell r="P2283">
            <v>1</v>
          </cell>
          <cell r="Q2283">
            <v>0</v>
          </cell>
          <cell r="R2283" t="str">
            <v>01, 07,.</v>
          </cell>
          <cell r="X2283">
            <v>0</v>
          </cell>
          <cell r="Y2283">
            <v>0</v>
          </cell>
          <cell r="Z2283">
            <v>0</v>
          </cell>
          <cell r="AA2283">
            <v>0</v>
          </cell>
          <cell r="AD2283">
            <v>0</v>
          </cell>
          <cell r="AE2283">
            <v>0</v>
          </cell>
          <cell r="AF2283">
            <v>0</v>
          </cell>
        </row>
        <row r="2284">
          <cell r="M2284" t="str">
            <v>PilMob</v>
          </cell>
          <cell r="N2284" t="str">
            <v>Pilote escamotable</v>
          </cell>
          <cell r="O2284" t="str">
            <v>Retractable pin</v>
          </cell>
          <cell r="P2284">
            <v>1</v>
          </cell>
          <cell r="Q2284">
            <v>0</v>
          </cell>
          <cell r="R2284" t="str">
            <v>01, 07,.</v>
          </cell>
          <cell r="X2284">
            <v>2.4770024999999993</v>
          </cell>
          <cell r="Y2284">
            <v>72.810149999999993</v>
          </cell>
          <cell r="Z2284">
            <v>108.85830299994109</v>
          </cell>
          <cell r="AA2284">
            <v>184.14545549994108</v>
          </cell>
          <cell r="AD2284">
            <v>2.4770024999999993</v>
          </cell>
          <cell r="AE2284">
            <v>72.810149999999993</v>
          </cell>
          <cell r="AF2284">
            <v>108.85830299994109</v>
          </cell>
        </row>
        <row r="2285">
          <cell r="M2285" t="str">
            <v>RefSerrECONew_D80</v>
          </cell>
          <cell r="N2285" t="str">
            <v>Réf serrée ECO D80 Touche + Appui tous types</v>
          </cell>
          <cell r="O2285" t="str">
            <v>ECO D80 Key + Press all types</v>
          </cell>
          <cell r="P2285">
            <v>2</v>
          </cell>
          <cell r="Q2285">
            <v>0</v>
          </cell>
          <cell r="R2285" t="str">
            <v>01, 07,.</v>
          </cell>
          <cell r="X2285">
            <v>3.5617049999999995</v>
          </cell>
          <cell r="Y2285">
            <v>145.62029999999999</v>
          </cell>
          <cell r="Z2285">
            <v>141.88436422470883</v>
          </cell>
          <cell r="AA2285">
            <v>291.06636922470881</v>
          </cell>
          <cell r="AD2285">
            <v>1.7808524999999997</v>
          </cell>
          <cell r="AE2285">
            <v>72.810149999999993</v>
          </cell>
          <cell r="AF2285">
            <v>70.942182112354416</v>
          </cell>
        </row>
        <row r="2286">
          <cell r="M2286" t="str">
            <v>AppuiDrageoir</v>
          </cell>
          <cell r="N2286" t="str">
            <v xml:space="preserve">Appui seul ou drageoir seul (toutes largeurs) </v>
          </cell>
          <cell r="O2286" t="str">
            <v xml:space="preserve">support only or sucker only (all widths) </v>
          </cell>
          <cell r="P2286">
            <v>2</v>
          </cell>
          <cell r="Q2286">
            <v>0</v>
          </cell>
          <cell r="R2286" t="str">
            <v>01, 07,.</v>
          </cell>
          <cell r="X2286">
            <v>0</v>
          </cell>
          <cell r="Y2286">
            <v>0</v>
          </cell>
          <cell r="Z2286">
            <v>0</v>
          </cell>
          <cell r="AA2286">
            <v>0</v>
          </cell>
          <cell r="AD2286">
            <v>0</v>
          </cell>
          <cell r="AE2286">
            <v>0</v>
          </cell>
          <cell r="AF2286">
            <v>0</v>
          </cell>
        </row>
        <row r="2287">
          <cell r="M2287" t="str">
            <v>BrasSupECO</v>
          </cell>
          <cell r="N2287" t="str">
            <v>Bras sup pour appui ou touche sur serrage ECO</v>
          </cell>
          <cell r="O2287" t="str">
            <v>Additional arm for pressing or key on ECO clamping</v>
          </cell>
          <cell r="P2287">
            <v>2</v>
          </cell>
          <cell r="Q2287">
            <v>0</v>
          </cell>
          <cell r="R2287" t="str">
            <v>01, 07,.</v>
          </cell>
          <cell r="X2287">
            <v>0</v>
          </cell>
          <cell r="Y2287">
            <v>0</v>
          </cell>
          <cell r="Z2287">
            <v>0</v>
          </cell>
          <cell r="AA2287">
            <v>0</v>
          </cell>
          <cell r="AD2287">
            <v>0</v>
          </cell>
          <cell r="AE2287">
            <v>0</v>
          </cell>
          <cell r="AF2287">
            <v>0</v>
          </cell>
        </row>
        <row r="2288">
          <cell r="M2288" t="str">
            <v>Ref</v>
          </cell>
          <cell r="N2288" t="str">
            <v xml:space="preserve">Appui ou drageoir (toutes largeurs) + support </v>
          </cell>
          <cell r="O2288" t="str">
            <v xml:space="preserve">Support or sucker (all widths) + support </v>
          </cell>
          <cell r="P2288">
            <v>1</v>
          </cell>
          <cell r="Q2288">
            <v>0</v>
          </cell>
          <cell r="R2288" t="str">
            <v>01, 07,.</v>
          </cell>
          <cell r="X2288">
            <v>0</v>
          </cell>
          <cell r="Y2288">
            <v>0</v>
          </cell>
          <cell r="Z2288">
            <v>0</v>
          </cell>
          <cell r="AA2288">
            <v>0</v>
          </cell>
          <cell r="AD2288">
            <v>0</v>
          </cell>
          <cell r="AE2288">
            <v>0</v>
          </cell>
          <cell r="AF2288">
            <v>0</v>
          </cell>
        </row>
        <row r="2289">
          <cell r="M2289" t="str">
            <v>Touch</v>
          </cell>
          <cell r="N2289" t="str">
            <v>Touche seule toutes largeurs</v>
          </cell>
          <cell r="O2289" t="str">
            <v>Fixed button (Endschalter)</v>
          </cell>
          <cell r="P2289">
            <v>2</v>
          </cell>
          <cell r="Q2289">
            <v>0</v>
          </cell>
          <cell r="R2289" t="str">
            <v>01, 07,.</v>
          </cell>
          <cell r="X2289">
            <v>0</v>
          </cell>
          <cell r="Y2289">
            <v>0</v>
          </cell>
          <cell r="Z2289">
            <v>0</v>
          </cell>
          <cell r="AA2289">
            <v>0</v>
          </cell>
          <cell r="AD2289">
            <v>0</v>
          </cell>
          <cell r="AE2289">
            <v>0</v>
          </cell>
          <cell r="AF2289">
            <v>0</v>
          </cell>
        </row>
        <row r="2290">
          <cell r="M2290" t="str">
            <v>PilMob</v>
          </cell>
          <cell r="N2290" t="str">
            <v>Pilote escamotable</v>
          </cell>
          <cell r="O2290" t="str">
            <v>Retractable pin</v>
          </cell>
          <cell r="P2290">
            <v>1</v>
          </cell>
          <cell r="Q2290">
            <v>0</v>
          </cell>
          <cell r="R2290" t="str">
            <v>01, 07,.</v>
          </cell>
          <cell r="X2290">
            <v>2.4770024999999993</v>
          </cell>
          <cell r="Y2290">
            <v>72.810149999999993</v>
          </cell>
          <cell r="Z2290">
            <v>108.85830299994109</v>
          </cell>
          <cell r="AA2290">
            <v>184.14545549994108</v>
          </cell>
          <cell r="AD2290">
            <v>2.4770024999999993</v>
          </cell>
          <cell r="AE2290">
            <v>72.810149999999993</v>
          </cell>
          <cell r="AF2290">
            <v>108.85830299994109</v>
          </cell>
        </row>
        <row r="2291">
          <cell r="M2291" t="str">
            <v>RefSerrECONew_D63</v>
          </cell>
          <cell r="N2291" t="str">
            <v>Réf serrée ECO D63 Touche + Appui tous types</v>
          </cell>
          <cell r="O2291" t="str">
            <v>ECO D63 Key + Press all types</v>
          </cell>
          <cell r="P2291">
            <v>1</v>
          </cell>
          <cell r="Q2291">
            <v>0</v>
          </cell>
          <cell r="R2291" t="str">
            <v>01, 07,.</v>
          </cell>
          <cell r="X2291">
            <v>1.7808524999999997</v>
          </cell>
          <cell r="Y2291">
            <v>72.810149999999993</v>
          </cell>
          <cell r="Z2291">
            <v>70.942182112354416</v>
          </cell>
          <cell r="AA2291">
            <v>145.5331846123544</v>
          </cell>
          <cell r="AD2291">
            <v>1.7808524999999997</v>
          </cell>
          <cell r="AE2291">
            <v>72.810149999999993</v>
          </cell>
          <cell r="AF2291">
            <v>70.942182112354416</v>
          </cell>
        </row>
        <row r="2292">
          <cell r="M2292" t="str">
            <v>BrasSupECO</v>
          </cell>
          <cell r="N2292" t="str">
            <v>Bras sup pour appui ou touche sur serrage ECO</v>
          </cell>
          <cell r="O2292" t="str">
            <v>Additional arm for pressing or key on ECO clamping</v>
          </cell>
          <cell r="P2292">
            <v>3</v>
          </cell>
          <cell r="Q2292">
            <v>0</v>
          </cell>
          <cell r="R2292" t="str">
            <v>01, 07,.</v>
          </cell>
          <cell r="X2292">
            <v>0</v>
          </cell>
          <cell r="Y2292">
            <v>0</v>
          </cell>
          <cell r="Z2292">
            <v>0</v>
          </cell>
          <cell r="AA2292">
            <v>0</v>
          </cell>
          <cell r="AD2292">
            <v>0</v>
          </cell>
          <cell r="AE2292">
            <v>0</v>
          </cell>
          <cell r="AF2292">
            <v>0</v>
          </cell>
        </row>
        <row r="2293">
          <cell r="M2293" t="str">
            <v>Touch</v>
          </cell>
          <cell r="N2293" t="str">
            <v>Touche seule toutes largeurs</v>
          </cell>
          <cell r="O2293" t="str">
            <v>Fixed button (Endschalter)</v>
          </cell>
          <cell r="P2293">
            <v>3</v>
          </cell>
          <cell r="Q2293">
            <v>0</v>
          </cell>
          <cell r="R2293" t="str">
            <v>01, 07,.</v>
          </cell>
          <cell r="X2293">
            <v>0</v>
          </cell>
          <cell r="Y2293">
            <v>0</v>
          </cell>
          <cell r="Z2293">
            <v>0</v>
          </cell>
          <cell r="AA2293">
            <v>0</v>
          </cell>
          <cell r="AD2293">
            <v>0</v>
          </cell>
          <cell r="AE2293">
            <v>0</v>
          </cell>
          <cell r="AF2293">
            <v>0</v>
          </cell>
        </row>
        <row r="2294">
          <cell r="M2294" t="str">
            <v>Ref</v>
          </cell>
          <cell r="N2294" t="str">
            <v xml:space="preserve">Appui ou drageoir (toutes largeurs) + support </v>
          </cell>
          <cell r="O2294" t="str">
            <v xml:space="preserve">Support or sucker (all widths) + support </v>
          </cell>
          <cell r="P2294">
            <v>2</v>
          </cell>
          <cell r="Q2294">
            <v>0</v>
          </cell>
          <cell r="R2294" t="str">
            <v>01, 07,.</v>
          </cell>
          <cell r="X2294">
            <v>0</v>
          </cell>
          <cell r="Y2294">
            <v>0</v>
          </cell>
          <cell r="Z2294">
            <v>0</v>
          </cell>
          <cell r="AA2294">
            <v>0</v>
          </cell>
          <cell r="AD2294">
            <v>0</v>
          </cell>
          <cell r="AE2294">
            <v>0</v>
          </cell>
          <cell r="AF2294">
            <v>0</v>
          </cell>
        </row>
        <row r="2295">
          <cell r="M2295" t="str">
            <v>AppuiDrageoir</v>
          </cell>
          <cell r="N2295" t="str">
            <v xml:space="preserve">Appui seul ou drageoir seul (toutes largeurs) </v>
          </cell>
          <cell r="O2295" t="str">
            <v xml:space="preserve">support only or sucker only (all widths) </v>
          </cell>
          <cell r="P2295">
            <v>3</v>
          </cell>
          <cell r="Q2295">
            <v>0</v>
          </cell>
          <cell r="R2295" t="str">
            <v>01, 07,.</v>
          </cell>
          <cell r="X2295">
            <v>0</v>
          </cell>
          <cell r="Y2295">
            <v>0</v>
          </cell>
          <cell r="Z2295">
            <v>0</v>
          </cell>
          <cell r="AA2295">
            <v>0</v>
          </cell>
          <cell r="AD2295">
            <v>0</v>
          </cell>
          <cell r="AE2295">
            <v>0</v>
          </cell>
          <cell r="AF2295">
            <v>0</v>
          </cell>
        </row>
        <row r="2296">
          <cell r="M2296" t="str">
            <v>PilMobECO</v>
          </cell>
          <cell r="N2296" t="str">
            <v xml:space="preserve">Pilote mobile sur serrage ECO d=50 </v>
          </cell>
          <cell r="O2296" t="str">
            <v xml:space="preserve">Mobile pin on ECO clamping d=50 </v>
          </cell>
          <cell r="P2296">
            <v>1</v>
          </cell>
          <cell r="Q2296">
            <v>0</v>
          </cell>
          <cell r="R2296" t="str">
            <v>01, 07,.</v>
          </cell>
          <cell r="X2296">
            <v>2.4770024999999993</v>
          </cell>
          <cell r="Y2296">
            <v>72.810149999999993</v>
          </cell>
          <cell r="Z2296">
            <v>108.85830299994109</v>
          </cell>
          <cell r="AA2296">
            <v>184.14545549994108</v>
          </cell>
          <cell r="AD2296">
            <v>2.4770024999999993</v>
          </cell>
          <cell r="AE2296">
            <v>72.810149999999993</v>
          </cell>
          <cell r="AF2296">
            <v>108.85830299994109</v>
          </cell>
        </row>
        <row r="2297">
          <cell r="M2297" t="str">
            <v>BrasSupECO</v>
          </cell>
          <cell r="N2297" t="str">
            <v>Bras sup pour appui ou touche sur serrage ECO</v>
          </cell>
          <cell r="O2297" t="str">
            <v>Additional arm for pressing or key on ECO clamping</v>
          </cell>
          <cell r="P2297">
            <v>1</v>
          </cell>
          <cell r="Q2297">
            <v>0</v>
          </cell>
          <cell r="R2297" t="str">
            <v>01, 07,.</v>
          </cell>
          <cell r="X2297">
            <v>0</v>
          </cell>
          <cell r="Y2297">
            <v>0</v>
          </cell>
          <cell r="Z2297">
            <v>0</v>
          </cell>
          <cell r="AA2297">
            <v>0</v>
          </cell>
          <cell r="AD2297">
            <v>0</v>
          </cell>
          <cell r="AE2297">
            <v>0</v>
          </cell>
          <cell r="AF2297">
            <v>0</v>
          </cell>
        </row>
        <row r="2298">
          <cell r="M2298" t="str">
            <v>Touch</v>
          </cell>
          <cell r="N2298" t="str">
            <v>Touche seule toutes largeurs</v>
          </cell>
          <cell r="O2298" t="str">
            <v>Fixed button (Endschalter)</v>
          </cell>
          <cell r="P2298">
            <v>2</v>
          </cell>
          <cell r="Q2298">
            <v>0</v>
          </cell>
          <cell r="R2298" t="str">
            <v>01, 07,.</v>
          </cell>
          <cell r="X2298">
            <v>0</v>
          </cell>
          <cell r="Y2298">
            <v>0</v>
          </cell>
          <cell r="Z2298">
            <v>0</v>
          </cell>
          <cell r="AA2298">
            <v>0</v>
          </cell>
          <cell r="AD2298">
            <v>0</v>
          </cell>
          <cell r="AE2298">
            <v>0</v>
          </cell>
          <cell r="AF2298">
            <v>0</v>
          </cell>
        </row>
        <row r="2299">
          <cell r="M2299" t="str">
            <v>BrasSupECO</v>
          </cell>
          <cell r="N2299" t="str">
            <v>Bras sup pour appui ou touche sur serrage ECO</v>
          </cell>
          <cell r="O2299" t="str">
            <v>Additional arm for pressing or key on ECO clamping</v>
          </cell>
          <cell r="P2299">
            <v>2</v>
          </cell>
          <cell r="Q2299">
            <v>0</v>
          </cell>
          <cell r="R2299" t="str">
            <v>01, 07,.</v>
          </cell>
          <cell r="X2299">
            <v>0</v>
          </cell>
          <cell r="Y2299">
            <v>0</v>
          </cell>
          <cell r="Z2299">
            <v>0</v>
          </cell>
          <cell r="AA2299">
            <v>0</v>
          </cell>
          <cell r="AD2299">
            <v>0</v>
          </cell>
          <cell r="AE2299">
            <v>0</v>
          </cell>
          <cell r="AF2299">
            <v>0</v>
          </cell>
        </row>
        <row r="2300">
          <cell r="M2300" t="str">
            <v>AppuiDrageoir</v>
          </cell>
          <cell r="N2300" t="str">
            <v xml:space="preserve">Appui seul ou drageoir seul (toutes largeurs) </v>
          </cell>
          <cell r="O2300" t="str">
            <v xml:space="preserve">support only or sucker only (all widths) </v>
          </cell>
          <cell r="P2300">
            <v>3</v>
          </cell>
          <cell r="Q2300">
            <v>0</v>
          </cell>
          <cell r="R2300" t="str">
            <v>01, 07,.</v>
          </cell>
          <cell r="X2300">
            <v>0</v>
          </cell>
          <cell r="Y2300">
            <v>0</v>
          </cell>
          <cell r="Z2300">
            <v>0</v>
          </cell>
          <cell r="AA2300">
            <v>0</v>
          </cell>
          <cell r="AD2300">
            <v>0</v>
          </cell>
          <cell r="AE2300">
            <v>0</v>
          </cell>
          <cell r="AF2300">
            <v>0</v>
          </cell>
        </row>
        <row r="2301">
          <cell r="M2301" t="str">
            <v>PilSeul</v>
          </cell>
          <cell r="N2301" t="str">
            <v>Pilote fixe sans poteau</v>
          </cell>
          <cell r="O2301" t="str">
            <v xml:space="preserve">Fixed pin with no post or gripper pin </v>
          </cell>
          <cell r="P2301">
            <v>1</v>
          </cell>
          <cell r="Q2301">
            <v>0</v>
          </cell>
          <cell r="R2301" t="str">
            <v>01, 07,.</v>
          </cell>
          <cell r="X2301">
            <v>0</v>
          </cell>
          <cell r="Y2301">
            <v>0</v>
          </cell>
          <cell r="Z2301">
            <v>0</v>
          </cell>
          <cell r="AA2301">
            <v>0</v>
          </cell>
          <cell r="AD2301">
            <v>0</v>
          </cell>
          <cell r="AE2301">
            <v>0</v>
          </cell>
          <cell r="AF2301">
            <v>0</v>
          </cell>
        </row>
        <row r="2302">
          <cell r="M2302" t="str">
            <v>PPlaser</v>
          </cell>
          <cell r="N2302" t="str">
            <v>Détecteur laser de présence pièce</v>
          </cell>
          <cell r="O2302" t="str">
            <v xml:space="preserve">Parts presence laser sensor </v>
          </cell>
          <cell r="P2302">
            <v>2</v>
          </cell>
          <cell r="Q2302">
            <v>0</v>
          </cell>
          <cell r="R2302" t="str">
            <v>01, 07,.</v>
          </cell>
          <cell r="X2302">
            <v>3.8212649999999995</v>
          </cell>
          <cell r="Y2302">
            <v>51.636899999999997</v>
          </cell>
          <cell r="Z2302">
            <v>177.81660599988214</v>
          </cell>
          <cell r="AA2302">
            <v>233.27477099988215</v>
          </cell>
          <cell r="AD2302">
            <v>1.9106324999999997</v>
          </cell>
          <cell r="AE2302">
            <v>25.818449999999999</v>
          </cell>
          <cell r="AF2302">
            <v>88.908302999941071</v>
          </cell>
        </row>
        <row r="2303">
          <cell r="M2303" t="str">
            <v>PartFixeBatiPnAut</v>
          </cell>
          <cell r="N2303" t="str">
            <v>Part fixe pour bâti de plateau sans PN et AUT</v>
          </cell>
          <cell r="O2303" t="str">
            <v>Base pour bâti de plateau sans PN et AUT</v>
          </cell>
          <cell r="P2303">
            <v>1</v>
          </cell>
          <cell r="Q2303">
            <v>0</v>
          </cell>
          <cell r="R2303" t="str">
            <v>01, 07,.</v>
          </cell>
          <cell r="X2303">
            <v>13.051237499999997</v>
          </cell>
          <cell r="Y2303">
            <v>1322.2860000000001</v>
          </cell>
          <cell r="Z2303">
            <v>606.47910599988211</v>
          </cell>
          <cell r="AA2303">
            <v>1941.8163434998824</v>
          </cell>
          <cell r="AD2303">
            <v>13.051237499999997</v>
          </cell>
          <cell r="AE2303">
            <v>1322.2860000000001</v>
          </cell>
          <cell r="AF2303">
            <v>606.47910599988211</v>
          </cell>
        </row>
        <row r="2304">
          <cell r="M2304" t="str">
            <v>Marq1Caract</v>
          </cell>
          <cell r="N2304" t="str">
            <v>Unité de marquage interne 1 caractère</v>
          </cell>
          <cell r="O2304" t="str">
            <v>Internal marking unit 1 character</v>
          </cell>
          <cell r="P2304">
            <v>1</v>
          </cell>
          <cell r="Q2304" t="str">
            <v>NLB</v>
          </cell>
          <cell r="R2304" t="str">
            <v>01, 07,.</v>
          </cell>
          <cell r="X2304">
            <v>2.4360524999999997</v>
          </cell>
          <cell r="Y2304">
            <v>81.02955</v>
          </cell>
          <cell r="Z2304">
            <v>170.01039239995285</v>
          </cell>
          <cell r="AA2304">
            <v>253.47599489995287</v>
          </cell>
          <cell r="AD2304">
            <v>2.4360524999999997</v>
          </cell>
          <cell r="AE2304">
            <v>81.02955</v>
          </cell>
          <cell r="AF2304">
            <v>170.01039239995285</v>
          </cell>
        </row>
        <row r="2305">
          <cell r="M2305">
            <v>0</v>
          </cell>
          <cell r="N2305">
            <v>0</v>
          </cell>
          <cell r="O2305" t="str">
            <v/>
          </cell>
          <cell r="P2305">
            <v>0</v>
          </cell>
          <cell r="Q2305">
            <v>0</v>
          </cell>
          <cell r="R2305">
            <v>0</v>
          </cell>
          <cell r="AA2305">
            <v>0</v>
          </cell>
          <cell r="AD2305" t="e">
            <v>#DIV/0!</v>
          </cell>
          <cell r="AE2305" t="e">
            <v>#DIV/0!</v>
          </cell>
          <cell r="AF2305" t="e">
            <v>#DIV/0!</v>
          </cell>
        </row>
        <row r="2306">
          <cell r="M2306">
            <v>0</v>
          </cell>
          <cell r="N2306">
            <v>0</v>
          </cell>
          <cell r="O2306" t="str">
            <v/>
          </cell>
          <cell r="P2306">
            <v>1</v>
          </cell>
          <cell r="Q2306">
            <v>0</v>
          </cell>
          <cell r="R2306">
            <v>0</v>
          </cell>
          <cell r="AA2306">
            <v>0</v>
          </cell>
          <cell r="AD2306">
            <v>0</v>
          </cell>
          <cell r="AE2306">
            <v>0</v>
          </cell>
          <cell r="AF2306">
            <v>0</v>
          </cell>
        </row>
        <row r="2307">
          <cell r="M2307" t="str">
            <v>ChaiseOutilPTI3P4P</v>
          </cell>
          <cell r="N2307" t="str">
            <v>Chaise interface Outil PTI pour 3P ou 4P</v>
          </cell>
          <cell r="O2307" t="str">
            <v>Stand interface Tool Turntable for 3P or 4P</v>
          </cell>
          <cell r="P2307">
            <v>1</v>
          </cell>
          <cell r="Q2307">
            <v>0</v>
          </cell>
          <cell r="R2307" t="str">
            <v>01, 02, 07,.</v>
          </cell>
          <cell r="X2307">
            <v>13.051237499999997</v>
          </cell>
          <cell r="Y2307">
            <v>1362.9420000000002</v>
          </cell>
          <cell r="Z2307">
            <v>700.97910599988211</v>
          </cell>
          <cell r="AA2307">
            <v>2076.9723434998823</v>
          </cell>
          <cell r="AD2307">
            <v>13.051237499999997</v>
          </cell>
          <cell r="AE2307">
            <v>1362.9420000000002</v>
          </cell>
          <cell r="AF2307">
            <v>700.97910599988211</v>
          </cell>
        </row>
        <row r="2308">
          <cell r="M2308" t="str">
            <v>PlatFortal1,5m²</v>
          </cell>
          <cell r="N2308" t="str">
            <v>Platine Fortal surface compris entre 1.2 m² et 1.5</v>
          </cell>
          <cell r="O2308" t="str">
            <v>Fortal plate surface between 1.2 m² and 1.5</v>
          </cell>
          <cell r="P2308">
            <v>1</v>
          </cell>
          <cell r="Q2308">
            <v>0</v>
          </cell>
          <cell r="R2308" t="str">
            <v>01, 02, 07,.</v>
          </cell>
          <cell r="X2308">
            <v>24.713639999999995</v>
          </cell>
          <cell r="Y2308">
            <v>1129.0301590909091</v>
          </cell>
          <cell r="Z2308">
            <v>678.22435943167739</v>
          </cell>
          <cell r="AA2308">
            <v>1831.9681585225865</v>
          </cell>
          <cell r="AD2308">
            <v>24.713639999999995</v>
          </cell>
          <cell r="AE2308">
            <v>1129.0301590909091</v>
          </cell>
          <cell r="AF2308">
            <v>678.22435943167739</v>
          </cell>
        </row>
        <row r="2309">
          <cell r="M2309" t="str">
            <v>Distrib2</v>
          </cell>
          <cell r="N2309" t="str">
            <v>Distributeur 5/2</v>
          </cell>
          <cell r="O2309" t="str">
            <v>5/2-way valve</v>
          </cell>
          <cell r="P2309">
            <v>5</v>
          </cell>
          <cell r="Q2309">
            <v>0</v>
          </cell>
          <cell r="R2309" t="str">
            <v>01, 02, 07,.</v>
          </cell>
          <cell r="X2309">
            <v>36.03757499999999</v>
          </cell>
          <cell r="Y2309">
            <v>804.72</v>
          </cell>
          <cell r="Z2309">
            <v>740.79412256153637</v>
          </cell>
          <cell r="AA2309">
            <v>1581.5516975615365</v>
          </cell>
          <cell r="AD2309">
            <v>7.2075149999999981</v>
          </cell>
          <cell r="AE2309">
            <v>160.94400000000002</v>
          </cell>
          <cell r="AF2309">
            <v>148.15882451230726</v>
          </cell>
        </row>
        <row r="2310">
          <cell r="M2310" t="str">
            <v>PPinduc</v>
          </cell>
          <cell r="N2310" t="str">
            <v>Détecteur inductif de présence pièce</v>
          </cell>
          <cell r="O2310" t="str">
            <v>Inductive part presence detector</v>
          </cell>
          <cell r="P2310">
            <v>2</v>
          </cell>
          <cell r="Q2310">
            <v>0</v>
          </cell>
          <cell r="R2310" t="str">
            <v>01, 02, 07,.</v>
          </cell>
          <cell r="X2310">
            <v>3.8212649999999995</v>
          </cell>
          <cell r="Y2310">
            <v>51.636899999999997</v>
          </cell>
          <cell r="Z2310">
            <v>177.81660599988214</v>
          </cell>
          <cell r="AA2310">
            <v>233.27477099988215</v>
          </cell>
          <cell r="AD2310">
            <v>1.9106324999999997</v>
          </cell>
          <cell r="AE2310">
            <v>25.818449999999999</v>
          </cell>
          <cell r="AF2310">
            <v>88.908302999941071</v>
          </cell>
        </row>
        <row r="2311">
          <cell r="M2311" t="str">
            <v>RefSerrECONew_D63</v>
          </cell>
          <cell r="N2311" t="str">
            <v>Réf serrée ECO D63 Touche + Appui tous types</v>
          </cell>
          <cell r="O2311" t="str">
            <v>ECO D63 Key + Press all types</v>
          </cell>
          <cell r="P2311">
            <v>3</v>
          </cell>
          <cell r="Q2311">
            <v>0</v>
          </cell>
          <cell r="R2311" t="str">
            <v>01, 02, 07,.</v>
          </cell>
          <cell r="X2311">
            <v>5.342557499999999</v>
          </cell>
          <cell r="Y2311">
            <v>218.43045000000001</v>
          </cell>
          <cell r="Z2311">
            <v>212.82654633706323</v>
          </cell>
          <cell r="AA2311">
            <v>436.59955383706324</v>
          </cell>
          <cell r="AD2311">
            <v>1.7808524999999997</v>
          </cell>
          <cell r="AE2311">
            <v>72.810150000000007</v>
          </cell>
          <cell r="AF2311">
            <v>70.942182112354416</v>
          </cell>
        </row>
        <row r="2312">
          <cell r="M2312" t="str">
            <v>Aval</v>
          </cell>
          <cell r="N2312" t="str">
            <v>Avaloir</v>
          </cell>
          <cell r="O2312" t="str">
            <v>Guide</v>
          </cell>
          <cell r="P2312">
            <v>4</v>
          </cell>
          <cell r="Q2312">
            <v>0</v>
          </cell>
          <cell r="R2312" t="str">
            <v>01, 02, 07,.</v>
          </cell>
          <cell r="X2312">
            <v>0</v>
          </cell>
          <cell r="Y2312">
            <v>0</v>
          </cell>
          <cell r="Z2312">
            <v>0</v>
          </cell>
          <cell r="AA2312">
            <v>0</v>
          </cell>
          <cell r="AD2312">
            <v>0</v>
          </cell>
          <cell r="AE2312">
            <v>0</v>
          </cell>
          <cell r="AF2312">
            <v>0</v>
          </cell>
        </row>
        <row r="2313">
          <cell r="M2313" t="str">
            <v>Pil</v>
          </cell>
          <cell r="N2313" t="str">
            <v>Pilote fixe</v>
          </cell>
          <cell r="O2313" t="str">
            <v>Fixed pin</v>
          </cell>
          <cell r="P2313">
            <v>1</v>
          </cell>
          <cell r="Q2313">
            <v>0</v>
          </cell>
          <cell r="R2313" t="str">
            <v>01, 02, 07,.</v>
          </cell>
          <cell r="X2313">
            <v>0</v>
          </cell>
          <cell r="Y2313">
            <v>0</v>
          </cell>
          <cell r="Z2313">
            <v>0</v>
          </cell>
          <cell r="AA2313">
            <v>0</v>
          </cell>
          <cell r="AD2313">
            <v>0</v>
          </cell>
          <cell r="AE2313">
            <v>0</v>
          </cell>
          <cell r="AF2313">
            <v>0</v>
          </cell>
        </row>
        <row r="2314">
          <cell r="M2314" t="str">
            <v>PilSeul</v>
          </cell>
          <cell r="N2314" t="str">
            <v>Pilote fixe sans poteau</v>
          </cell>
          <cell r="O2314" t="str">
            <v xml:space="preserve">Fixed pin with no post or gripper pin </v>
          </cell>
          <cell r="P2314">
            <v>1</v>
          </cell>
          <cell r="Q2314">
            <v>0</v>
          </cell>
          <cell r="R2314" t="str">
            <v>01, 02, 07,.</v>
          </cell>
          <cell r="X2314">
            <v>0</v>
          </cell>
          <cell r="Y2314">
            <v>0</v>
          </cell>
          <cell r="Z2314">
            <v>0</v>
          </cell>
          <cell r="AA2314">
            <v>0</v>
          </cell>
          <cell r="AD2314">
            <v>0</v>
          </cell>
          <cell r="AE2314">
            <v>0</v>
          </cell>
          <cell r="AF2314">
            <v>0</v>
          </cell>
        </row>
        <row r="2315">
          <cell r="M2315" t="str">
            <v>Ref</v>
          </cell>
          <cell r="N2315" t="str">
            <v xml:space="preserve">Appui ou drageoir (toutes largeurs) + support </v>
          </cell>
          <cell r="O2315" t="str">
            <v xml:space="preserve">Support or sucker (all widths) + support </v>
          </cell>
          <cell r="P2315">
            <v>1</v>
          </cell>
          <cell r="Q2315">
            <v>0</v>
          </cell>
          <cell r="R2315" t="str">
            <v>01, 02, 07,.</v>
          </cell>
          <cell r="X2315">
            <v>0</v>
          </cell>
          <cell r="Y2315">
            <v>0</v>
          </cell>
          <cell r="Z2315">
            <v>0</v>
          </cell>
          <cell r="AA2315">
            <v>0</v>
          </cell>
          <cell r="AD2315">
            <v>0</v>
          </cell>
          <cell r="AE2315">
            <v>0</v>
          </cell>
          <cell r="AF2315">
            <v>0</v>
          </cell>
        </row>
        <row r="2316">
          <cell r="M2316" t="str">
            <v>PilMob</v>
          </cell>
          <cell r="N2316" t="str">
            <v>Pilote escamotable</v>
          </cell>
          <cell r="O2316" t="str">
            <v>Retractable pin</v>
          </cell>
          <cell r="P2316">
            <v>1</v>
          </cell>
          <cell r="Q2316">
            <v>0</v>
          </cell>
          <cell r="R2316" t="str">
            <v>01, 02, 07,.</v>
          </cell>
          <cell r="X2316">
            <v>2.4770024999999993</v>
          </cell>
          <cell r="Y2316">
            <v>72.810149999999993</v>
          </cell>
          <cell r="Z2316">
            <v>108.85830299994109</v>
          </cell>
          <cell r="AA2316">
            <v>184.14545549994108</v>
          </cell>
          <cell r="AD2316">
            <v>2.4770024999999993</v>
          </cell>
          <cell r="AE2316">
            <v>72.810149999999993</v>
          </cell>
          <cell r="AF2316">
            <v>108.85830299994109</v>
          </cell>
        </row>
        <row r="2317">
          <cell r="M2317" t="str">
            <v>RefSerrECONew_D80</v>
          </cell>
          <cell r="N2317" t="str">
            <v>Réf serrée ECO D80 Touche + Appui tous types</v>
          </cell>
          <cell r="O2317" t="str">
            <v>ECO D80 Key + Press all types</v>
          </cell>
          <cell r="P2317">
            <v>2</v>
          </cell>
          <cell r="Q2317">
            <v>0</v>
          </cell>
          <cell r="R2317" t="str">
            <v>01, 02, 07,.</v>
          </cell>
          <cell r="X2317">
            <v>3.5617049999999995</v>
          </cell>
          <cell r="Y2317">
            <v>145.62029999999999</v>
          </cell>
          <cell r="Z2317">
            <v>141.88436422470883</v>
          </cell>
          <cell r="AA2317">
            <v>291.06636922470881</v>
          </cell>
          <cell r="AD2317">
            <v>1.7808524999999997</v>
          </cell>
          <cell r="AE2317">
            <v>72.810149999999993</v>
          </cell>
          <cell r="AF2317">
            <v>70.942182112354416</v>
          </cell>
        </row>
        <row r="2318">
          <cell r="M2318" t="str">
            <v>AppuiDrageoir</v>
          </cell>
          <cell r="N2318" t="str">
            <v xml:space="preserve">Appui seul ou drageoir seul (toutes largeurs) </v>
          </cell>
          <cell r="O2318" t="str">
            <v xml:space="preserve">support only or sucker only (all widths) </v>
          </cell>
          <cell r="P2318">
            <v>2</v>
          </cell>
          <cell r="Q2318">
            <v>0</v>
          </cell>
          <cell r="R2318" t="str">
            <v>01, 02, 07,.</v>
          </cell>
          <cell r="X2318">
            <v>0</v>
          </cell>
          <cell r="Y2318">
            <v>0</v>
          </cell>
          <cell r="Z2318">
            <v>0</v>
          </cell>
          <cell r="AA2318">
            <v>0</v>
          </cell>
          <cell r="AD2318">
            <v>0</v>
          </cell>
          <cell r="AE2318">
            <v>0</v>
          </cell>
          <cell r="AF2318">
            <v>0</v>
          </cell>
        </row>
        <row r="2319">
          <cell r="M2319" t="str">
            <v>BrasSupECO</v>
          </cell>
          <cell r="N2319" t="str">
            <v>Bras sup pour appui ou touche sur serrage ECO</v>
          </cell>
          <cell r="O2319" t="str">
            <v>Additional arm for pressing or key on ECO clamping</v>
          </cell>
          <cell r="P2319">
            <v>2</v>
          </cell>
          <cell r="Q2319">
            <v>0</v>
          </cell>
          <cell r="R2319" t="str">
            <v>01, 02, 07,.</v>
          </cell>
          <cell r="X2319">
            <v>0</v>
          </cell>
          <cell r="Y2319">
            <v>0</v>
          </cell>
          <cell r="Z2319">
            <v>0</v>
          </cell>
          <cell r="AA2319">
            <v>0</v>
          </cell>
          <cell r="AD2319">
            <v>0</v>
          </cell>
          <cell r="AE2319">
            <v>0</v>
          </cell>
          <cell r="AF2319">
            <v>0</v>
          </cell>
        </row>
        <row r="2320">
          <cell r="M2320" t="str">
            <v>Ref</v>
          </cell>
          <cell r="N2320" t="str">
            <v xml:space="preserve">Appui ou drageoir (toutes largeurs) + support </v>
          </cell>
          <cell r="O2320" t="str">
            <v xml:space="preserve">Support or sucker (all widths) + support </v>
          </cell>
          <cell r="P2320">
            <v>1</v>
          </cell>
          <cell r="Q2320">
            <v>0</v>
          </cell>
          <cell r="R2320" t="str">
            <v>01, 02, 07,.</v>
          </cell>
          <cell r="X2320">
            <v>0</v>
          </cell>
          <cell r="Y2320">
            <v>0</v>
          </cell>
          <cell r="Z2320">
            <v>0</v>
          </cell>
          <cell r="AA2320">
            <v>0</v>
          </cell>
          <cell r="AD2320">
            <v>0</v>
          </cell>
          <cell r="AE2320">
            <v>0</v>
          </cell>
          <cell r="AF2320">
            <v>0</v>
          </cell>
        </row>
        <row r="2321">
          <cell r="M2321" t="str">
            <v>Touch</v>
          </cell>
          <cell r="N2321" t="str">
            <v>Touche seule toutes largeurs</v>
          </cell>
          <cell r="O2321" t="str">
            <v>Fixed button (Endschalter)</v>
          </cell>
          <cell r="P2321">
            <v>2</v>
          </cell>
          <cell r="Q2321">
            <v>0</v>
          </cell>
          <cell r="R2321" t="str">
            <v>01, 02, 07,.</v>
          </cell>
          <cell r="X2321">
            <v>0</v>
          </cell>
          <cell r="Y2321">
            <v>0</v>
          </cell>
          <cell r="Z2321">
            <v>0</v>
          </cell>
          <cell r="AA2321">
            <v>0</v>
          </cell>
          <cell r="AD2321">
            <v>0</v>
          </cell>
          <cell r="AE2321">
            <v>0</v>
          </cell>
          <cell r="AF2321">
            <v>0</v>
          </cell>
        </row>
        <row r="2322">
          <cell r="M2322" t="str">
            <v>PilMob</v>
          </cell>
          <cell r="N2322" t="str">
            <v>Pilote escamotable</v>
          </cell>
          <cell r="O2322" t="str">
            <v>Retractable pin</v>
          </cell>
          <cell r="P2322">
            <v>1</v>
          </cell>
          <cell r="Q2322">
            <v>0</v>
          </cell>
          <cell r="R2322" t="str">
            <v>01, 02, 07,.</v>
          </cell>
          <cell r="X2322">
            <v>2.4770024999999993</v>
          </cell>
          <cell r="Y2322">
            <v>72.810149999999993</v>
          </cell>
          <cell r="Z2322">
            <v>108.85830299994109</v>
          </cell>
          <cell r="AA2322">
            <v>184.14545549994108</v>
          </cell>
          <cell r="AD2322">
            <v>2.4770024999999993</v>
          </cell>
          <cell r="AE2322">
            <v>72.810149999999993</v>
          </cell>
          <cell r="AF2322">
            <v>108.85830299994109</v>
          </cell>
        </row>
        <row r="2323">
          <cell r="M2323" t="str">
            <v>RefSerrECONew_D63</v>
          </cell>
          <cell r="N2323" t="str">
            <v>Réf serrée ECO D63 Touche + Appui tous types</v>
          </cell>
          <cell r="O2323" t="str">
            <v>ECO D63 Key + Press all types</v>
          </cell>
          <cell r="P2323">
            <v>1</v>
          </cell>
          <cell r="Q2323">
            <v>0</v>
          </cell>
          <cell r="R2323" t="str">
            <v>01, 02, 07,.</v>
          </cell>
          <cell r="X2323">
            <v>1.7808524999999997</v>
          </cell>
          <cell r="Y2323">
            <v>72.810149999999993</v>
          </cell>
          <cell r="Z2323">
            <v>70.942182112354416</v>
          </cell>
          <cell r="AA2323">
            <v>145.5331846123544</v>
          </cell>
          <cell r="AD2323">
            <v>1.7808524999999997</v>
          </cell>
          <cell r="AE2323">
            <v>72.810149999999993</v>
          </cell>
          <cell r="AF2323">
            <v>70.942182112354416</v>
          </cell>
        </row>
        <row r="2324">
          <cell r="M2324" t="str">
            <v>BrasSupECO</v>
          </cell>
          <cell r="N2324" t="str">
            <v>Bras sup pour appui ou touche sur serrage ECO</v>
          </cell>
          <cell r="O2324" t="str">
            <v>Additional arm for pressing or key on ECO clamping</v>
          </cell>
          <cell r="P2324">
            <v>3</v>
          </cell>
          <cell r="Q2324">
            <v>0</v>
          </cell>
          <cell r="R2324" t="str">
            <v>01, 02, 07,.</v>
          </cell>
          <cell r="X2324">
            <v>0</v>
          </cell>
          <cell r="Y2324">
            <v>0</v>
          </cell>
          <cell r="Z2324">
            <v>0</v>
          </cell>
          <cell r="AA2324">
            <v>0</v>
          </cell>
          <cell r="AD2324">
            <v>0</v>
          </cell>
          <cell r="AE2324">
            <v>0</v>
          </cell>
          <cell r="AF2324">
            <v>0</v>
          </cell>
        </row>
        <row r="2325">
          <cell r="M2325" t="str">
            <v>Touch</v>
          </cell>
          <cell r="N2325" t="str">
            <v>Touche seule toutes largeurs</v>
          </cell>
          <cell r="O2325" t="str">
            <v>Fixed button (Endschalter)</v>
          </cell>
          <cell r="P2325">
            <v>3</v>
          </cell>
          <cell r="Q2325">
            <v>0</v>
          </cell>
          <cell r="R2325" t="str">
            <v>01, 02, 07,.</v>
          </cell>
          <cell r="X2325">
            <v>0</v>
          </cell>
          <cell r="Y2325">
            <v>0</v>
          </cell>
          <cell r="Z2325">
            <v>0</v>
          </cell>
          <cell r="AA2325">
            <v>0</v>
          </cell>
          <cell r="AD2325">
            <v>0</v>
          </cell>
          <cell r="AE2325">
            <v>0</v>
          </cell>
          <cell r="AF2325">
            <v>0</v>
          </cell>
        </row>
        <row r="2326">
          <cell r="M2326" t="str">
            <v>Ref</v>
          </cell>
          <cell r="N2326" t="str">
            <v xml:space="preserve">Appui ou drageoir (toutes largeurs) + support </v>
          </cell>
          <cell r="O2326" t="str">
            <v xml:space="preserve">Support or sucker (all widths) + support </v>
          </cell>
          <cell r="P2326">
            <v>2</v>
          </cell>
          <cell r="Q2326">
            <v>0</v>
          </cell>
          <cell r="R2326" t="str">
            <v>01, 02, 07,.</v>
          </cell>
          <cell r="X2326">
            <v>0</v>
          </cell>
          <cell r="Y2326">
            <v>0</v>
          </cell>
          <cell r="Z2326">
            <v>0</v>
          </cell>
          <cell r="AA2326">
            <v>0</v>
          </cell>
          <cell r="AD2326">
            <v>0</v>
          </cell>
          <cell r="AE2326">
            <v>0</v>
          </cell>
          <cell r="AF2326">
            <v>0</v>
          </cell>
        </row>
        <row r="2327">
          <cell r="M2327" t="str">
            <v>AppuiDrageoir</v>
          </cell>
          <cell r="N2327" t="str">
            <v xml:space="preserve">Appui seul ou drageoir seul (toutes largeurs) </v>
          </cell>
          <cell r="O2327" t="str">
            <v xml:space="preserve">support only or sucker only (all widths) </v>
          </cell>
          <cell r="P2327">
            <v>3</v>
          </cell>
          <cell r="Q2327">
            <v>0</v>
          </cell>
          <cell r="R2327" t="str">
            <v>01, 02, 07,.</v>
          </cell>
          <cell r="X2327">
            <v>0</v>
          </cell>
          <cell r="Y2327">
            <v>0</v>
          </cell>
          <cell r="Z2327">
            <v>0</v>
          </cell>
          <cell r="AA2327">
            <v>0</v>
          </cell>
          <cell r="AD2327">
            <v>0</v>
          </cell>
          <cell r="AE2327">
            <v>0</v>
          </cell>
          <cell r="AF2327">
            <v>0</v>
          </cell>
        </row>
        <row r="2328">
          <cell r="M2328" t="str">
            <v>PilMobECO</v>
          </cell>
          <cell r="N2328" t="str">
            <v xml:space="preserve">Pilote mobile sur serrage ECO d=50 </v>
          </cell>
          <cell r="O2328" t="str">
            <v xml:space="preserve">Mobile pin on ECO clamping d=50 </v>
          </cell>
          <cell r="P2328">
            <v>1</v>
          </cell>
          <cell r="Q2328">
            <v>0</v>
          </cell>
          <cell r="R2328" t="str">
            <v>01, 02, 07,.</v>
          </cell>
          <cell r="X2328">
            <v>2.4770024999999993</v>
          </cell>
          <cell r="Y2328">
            <v>72.810149999999993</v>
          </cell>
          <cell r="Z2328">
            <v>108.85830299994109</v>
          </cell>
          <cell r="AA2328">
            <v>184.14545549994108</v>
          </cell>
          <cell r="AD2328">
            <v>2.4770024999999993</v>
          </cell>
          <cell r="AE2328">
            <v>72.810149999999993</v>
          </cell>
          <cell r="AF2328">
            <v>108.85830299994109</v>
          </cell>
        </row>
        <row r="2329">
          <cell r="M2329" t="str">
            <v>BrasSupECO</v>
          </cell>
          <cell r="N2329" t="str">
            <v>Bras sup pour appui ou touche sur serrage ECO</v>
          </cell>
          <cell r="O2329" t="str">
            <v>Additional arm for pressing or key on ECO clamping</v>
          </cell>
          <cell r="P2329">
            <v>1</v>
          </cell>
          <cell r="Q2329">
            <v>0</v>
          </cell>
          <cell r="R2329" t="str">
            <v>01, 02, 07,.</v>
          </cell>
          <cell r="X2329">
            <v>0</v>
          </cell>
          <cell r="Y2329">
            <v>0</v>
          </cell>
          <cell r="Z2329">
            <v>0</v>
          </cell>
          <cell r="AA2329">
            <v>0</v>
          </cell>
          <cell r="AD2329">
            <v>0</v>
          </cell>
          <cell r="AE2329">
            <v>0</v>
          </cell>
          <cell r="AF2329">
            <v>0</v>
          </cell>
        </row>
        <row r="2330">
          <cell r="M2330" t="str">
            <v>Touch</v>
          </cell>
          <cell r="N2330" t="str">
            <v>Touche seule toutes largeurs</v>
          </cell>
          <cell r="O2330" t="str">
            <v>Fixed button (Endschalter)</v>
          </cell>
          <cell r="P2330">
            <v>2</v>
          </cell>
          <cell r="Q2330">
            <v>0</v>
          </cell>
          <cell r="R2330" t="str">
            <v>01, 02, 07,.</v>
          </cell>
          <cell r="X2330">
            <v>0</v>
          </cell>
          <cell r="Y2330">
            <v>0</v>
          </cell>
          <cell r="Z2330">
            <v>0</v>
          </cell>
          <cell r="AA2330">
            <v>0</v>
          </cell>
          <cell r="AD2330">
            <v>0</v>
          </cell>
          <cell r="AE2330">
            <v>0</v>
          </cell>
          <cell r="AF2330">
            <v>0</v>
          </cell>
        </row>
        <row r="2331">
          <cell r="M2331" t="str">
            <v>BrasSupECO</v>
          </cell>
          <cell r="N2331" t="str">
            <v>Bras sup pour appui ou touche sur serrage ECO</v>
          </cell>
          <cell r="O2331" t="str">
            <v>Additional arm for pressing or key on ECO clamping</v>
          </cell>
          <cell r="P2331">
            <v>2</v>
          </cell>
          <cell r="Q2331">
            <v>0</v>
          </cell>
          <cell r="R2331" t="str">
            <v>01, 02, 07,.</v>
          </cell>
          <cell r="X2331">
            <v>0</v>
          </cell>
          <cell r="Y2331">
            <v>0</v>
          </cell>
          <cell r="Z2331">
            <v>0</v>
          </cell>
          <cell r="AA2331">
            <v>0</v>
          </cell>
          <cell r="AD2331">
            <v>0</v>
          </cell>
          <cell r="AE2331">
            <v>0</v>
          </cell>
          <cell r="AF2331">
            <v>0</v>
          </cell>
        </row>
        <row r="2332">
          <cell r="M2332" t="str">
            <v>AppuiDrageoir</v>
          </cell>
          <cell r="N2332" t="str">
            <v xml:space="preserve">Appui seul ou drageoir seul (toutes largeurs) </v>
          </cell>
          <cell r="O2332" t="str">
            <v xml:space="preserve">support only or sucker only (all widths) </v>
          </cell>
          <cell r="P2332">
            <v>3</v>
          </cell>
          <cell r="Q2332">
            <v>0</v>
          </cell>
          <cell r="R2332" t="str">
            <v>01, 02, 07,.</v>
          </cell>
          <cell r="X2332">
            <v>0</v>
          </cell>
          <cell r="Y2332">
            <v>0</v>
          </cell>
          <cell r="Z2332">
            <v>0</v>
          </cell>
          <cell r="AA2332">
            <v>0</v>
          </cell>
          <cell r="AD2332">
            <v>0</v>
          </cell>
          <cell r="AE2332">
            <v>0</v>
          </cell>
          <cell r="AF2332">
            <v>0</v>
          </cell>
        </row>
        <row r="2333">
          <cell r="M2333" t="str">
            <v>PilSeul</v>
          </cell>
          <cell r="N2333" t="str">
            <v>Pilote fixe sans poteau</v>
          </cell>
          <cell r="O2333" t="str">
            <v xml:space="preserve">Fixed pin with no post or gripper pin </v>
          </cell>
          <cell r="P2333">
            <v>1</v>
          </cell>
          <cell r="Q2333">
            <v>0</v>
          </cell>
          <cell r="R2333" t="str">
            <v>01, 02, 07,.</v>
          </cell>
          <cell r="X2333">
            <v>0</v>
          </cell>
          <cell r="Y2333">
            <v>0</v>
          </cell>
          <cell r="Z2333">
            <v>0</v>
          </cell>
          <cell r="AA2333">
            <v>0</v>
          </cell>
          <cell r="AD2333">
            <v>0</v>
          </cell>
          <cell r="AE2333">
            <v>0</v>
          </cell>
          <cell r="AF2333">
            <v>0</v>
          </cell>
        </row>
        <row r="2334">
          <cell r="M2334" t="str">
            <v>PPlaser</v>
          </cell>
          <cell r="N2334" t="str">
            <v>Détecteur laser de présence pièce</v>
          </cell>
          <cell r="O2334" t="str">
            <v xml:space="preserve">Parts presence laser sensor </v>
          </cell>
          <cell r="P2334">
            <v>2</v>
          </cell>
          <cell r="Q2334">
            <v>0</v>
          </cell>
          <cell r="R2334" t="str">
            <v>01, 02, 07,.</v>
          </cell>
          <cell r="X2334">
            <v>3.8212649999999995</v>
          </cell>
          <cell r="Y2334">
            <v>51.636899999999997</v>
          </cell>
          <cell r="Z2334">
            <v>177.81660599988214</v>
          </cell>
          <cell r="AA2334">
            <v>233.27477099988215</v>
          </cell>
          <cell r="AD2334">
            <v>1.9106324999999997</v>
          </cell>
          <cell r="AE2334">
            <v>25.818449999999999</v>
          </cell>
          <cell r="AF2334">
            <v>88.908302999941071</v>
          </cell>
        </row>
        <row r="2335">
          <cell r="M2335" t="str">
            <v>PartFixeBatiPnAut</v>
          </cell>
          <cell r="N2335" t="str">
            <v>Part fixe pour bâti de plateau sans PN et AUT</v>
          </cell>
          <cell r="O2335" t="str">
            <v>Base pour bâti de plateau sans PN et AUT</v>
          </cell>
          <cell r="P2335">
            <v>1</v>
          </cell>
          <cell r="Q2335">
            <v>0</v>
          </cell>
          <cell r="R2335" t="str">
            <v>01, 02, 07,.</v>
          </cell>
          <cell r="X2335">
            <v>13.051237499999997</v>
          </cell>
          <cell r="Y2335">
            <v>1322.2860000000001</v>
          </cell>
          <cell r="Z2335">
            <v>606.47910599988211</v>
          </cell>
          <cell r="AA2335">
            <v>1941.8163434998824</v>
          </cell>
          <cell r="AD2335">
            <v>13.051237499999997</v>
          </cell>
          <cell r="AE2335">
            <v>1322.2860000000001</v>
          </cell>
          <cell r="AF2335">
            <v>606.47910599988211</v>
          </cell>
        </row>
        <row r="2336">
          <cell r="M2336" t="str">
            <v>Marq1Caract</v>
          </cell>
          <cell r="N2336" t="str">
            <v>Unité de marquage interne 1 caractère</v>
          </cell>
          <cell r="O2336" t="str">
            <v>Internal marking unit 1 character</v>
          </cell>
          <cell r="P2336">
            <v>1</v>
          </cell>
          <cell r="Q2336" t="str">
            <v>NLB</v>
          </cell>
          <cell r="R2336" t="str">
            <v>01, 02, 07,.</v>
          </cell>
          <cell r="X2336">
            <v>2.4360524999999997</v>
          </cell>
          <cell r="Y2336">
            <v>81.02955</v>
          </cell>
          <cell r="Z2336">
            <v>170.01039239995285</v>
          </cell>
          <cell r="AA2336">
            <v>253.47599489995287</v>
          </cell>
          <cell r="AD2336">
            <v>2.4360524999999997</v>
          </cell>
          <cell r="AE2336">
            <v>81.02955</v>
          </cell>
          <cell r="AF2336">
            <v>170.01039239995285</v>
          </cell>
        </row>
        <row r="2337">
          <cell r="M2337">
            <v>0</v>
          </cell>
          <cell r="N2337">
            <v>0</v>
          </cell>
          <cell r="O2337" t="str">
            <v/>
          </cell>
          <cell r="P2337">
            <v>0</v>
          </cell>
          <cell r="Q2337">
            <v>0</v>
          </cell>
          <cell r="R2337">
            <v>0</v>
          </cell>
          <cell r="AA2337">
            <v>0</v>
          </cell>
          <cell r="AD2337" t="e">
            <v>#DIV/0!</v>
          </cell>
          <cell r="AE2337" t="e">
            <v>#DIV/0!</v>
          </cell>
          <cell r="AF2337" t="e">
            <v>#DIV/0!</v>
          </cell>
        </row>
        <row r="2338">
          <cell r="M2338">
            <v>0</v>
          </cell>
          <cell r="N2338">
            <v>0</v>
          </cell>
          <cell r="O2338" t="str">
            <v/>
          </cell>
          <cell r="P2338">
            <v>1</v>
          </cell>
          <cell r="Q2338">
            <v>0</v>
          </cell>
          <cell r="R2338">
            <v>0</v>
          </cell>
          <cell r="AA2338">
            <v>0</v>
          </cell>
          <cell r="AD2338">
            <v>0</v>
          </cell>
          <cell r="AE2338">
            <v>0</v>
          </cell>
          <cell r="AF2338">
            <v>0</v>
          </cell>
        </row>
        <row r="2339">
          <cell r="M2339" t="str">
            <v>SupportMecano</v>
          </cell>
          <cell r="N2339" t="str">
            <v>Support mécanosoudé 200x200x400</v>
          </cell>
          <cell r="O2339" t="str">
            <v>Mechanically welded support 200x200x400x400</v>
          </cell>
          <cell r="P2339">
            <v>2</v>
          </cell>
          <cell r="Q2339" t="str">
            <v>rang 1</v>
          </cell>
          <cell r="R2339" t="str">
            <v>01, 07,.</v>
          </cell>
          <cell r="X2339">
            <v>0</v>
          </cell>
          <cell r="Y2339">
            <v>0</v>
          </cell>
          <cell r="Z2339">
            <v>0</v>
          </cell>
          <cell r="AA2339">
            <v>0</v>
          </cell>
          <cell r="AD2339">
            <v>0</v>
          </cell>
          <cell r="AE2339">
            <v>0</v>
          </cell>
          <cell r="AF2339">
            <v>0</v>
          </cell>
        </row>
        <row r="2340">
          <cell r="M2340" t="str">
            <v>SupportMecano</v>
          </cell>
          <cell r="N2340" t="str">
            <v>Support mécanosoudé 200x200x400</v>
          </cell>
          <cell r="O2340" t="str">
            <v>Mechanically welded support 200x200x400x400</v>
          </cell>
          <cell r="P2340">
            <v>6</v>
          </cell>
          <cell r="Q2340" t="str">
            <v>rang 2 et 3 et 4</v>
          </cell>
          <cell r="R2340" t="str">
            <v>01, 02, 07,.</v>
          </cell>
          <cell r="X2340">
            <v>0</v>
          </cell>
          <cell r="Y2340">
            <v>0</v>
          </cell>
          <cell r="Z2340">
            <v>0</v>
          </cell>
          <cell r="AA2340">
            <v>0</v>
          </cell>
          <cell r="AD2340">
            <v>0</v>
          </cell>
          <cell r="AE2340">
            <v>0</v>
          </cell>
          <cell r="AF2340">
            <v>0</v>
          </cell>
        </row>
        <row r="2341">
          <cell r="M2341" t="str">
            <v>UnitGuidLinPt</v>
          </cell>
          <cell r="N2341" t="str">
            <v>Unité guidage linéaire compact Ø 50 course 50</v>
          </cell>
          <cell r="O2341" t="str">
            <v>Compact guide unit Ø 50 stroke 50</v>
          </cell>
          <cell r="P2341">
            <v>4</v>
          </cell>
          <cell r="Q2341" t="str">
            <v>staion de dechargement</v>
          </cell>
          <cell r="R2341" t="str">
            <v>01, 07,.</v>
          </cell>
          <cell r="X2341">
            <v>10.563209999999998</v>
          </cell>
          <cell r="Y2341">
            <v>437.83320000000003</v>
          </cell>
          <cell r="Z2341">
            <v>435.43321199976435</v>
          </cell>
          <cell r="AA2341">
            <v>883.82962199976441</v>
          </cell>
          <cell r="AD2341">
            <v>2.6408024999999995</v>
          </cell>
          <cell r="AE2341">
            <v>109.45830000000001</v>
          </cell>
          <cell r="AF2341">
            <v>108.85830299994109</v>
          </cell>
        </row>
        <row r="2342">
          <cell r="M2342" t="str">
            <v>SupportMecano</v>
          </cell>
          <cell r="N2342" t="str">
            <v>Support mécanosoudé 200x200x400</v>
          </cell>
          <cell r="O2342" t="str">
            <v>Mechanically welded support 200x200x400x400</v>
          </cell>
          <cell r="P2342">
            <v>1</v>
          </cell>
          <cell r="Q2342" t="str">
            <v>dechargement 1</v>
          </cell>
          <cell r="R2342" t="str">
            <v>01, 07,.</v>
          </cell>
          <cell r="X2342">
            <v>0</v>
          </cell>
          <cell r="Y2342">
            <v>0</v>
          </cell>
          <cell r="Z2342">
            <v>0</v>
          </cell>
          <cell r="AA2342">
            <v>0</v>
          </cell>
          <cell r="AD2342">
            <v>0</v>
          </cell>
          <cell r="AE2342">
            <v>0</v>
          </cell>
          <cell r="AF2342">
            <v>0</v>
          </cell>
        </row>
        <row r="2343">
          <cell r="M2343" t="str">
            <v>SupportMecano</v>
          </cell>
          <cell r="N2343" t="str">
            <v>Support mécanosoudé 200x200x400</v>
          </cell>
          <cell r="O2343" t="str">
            <v>Mechanically welded support 200x200x400x400</v>
          </cell>
          <cell r="P2343">
            <v>3</v>
          </cell>
          <cell r="Q2343" t="str">
            <v>dechargement 2 ET 3 et 4</v>
          </cell>
          <cell r="R2343" t="str">
            <v>01, 02, 07,.</v>
          </cell>
          <cell r="X2343">
            <v>0</v>
          </cell>
          <cell r="Y2343">
            <v>0</v>
          </cell>
          <cell r="Z2343">
            <v>0</v>
          </cell>
          <cell r="AA2343">
            <v>0</v>
          </cell>
          <cell r="AD2343">
            <v>0</v>
          </cell>
          <cell r="AE2343">
            <v>0</v>
          </cell>
          <cell r="AF2343">
            <v>0</v>
          </cell>
        </row>
        <row r="2344">
          <cell r="M2344" t="str">
            <v>AppuiPrat</v>
          </cell>
          <cell r="N2344" t="str">
            <v>Appui seul au pratique</v>
          </cell>
          <cell r="O2344" t="str">
            <v>Support without clamp</v>
          </cell>
          <cell r="P2344">
            <v>4</v>
          </cell>
          <cell r="Q2344" t="str">
            <v>dechargement 1</v>
          </cell>
          <cell r="R2344" t="str">
            <v>01, 07,.</v>
          </cell>
          <cell r="X2344">
            <v>0</v>
          </cell>
          <cell r="Y2344">
            <v>0</v>
          </cell>
          <cell r="Z2344">
            <v>0</v>
          </cell>
          <cell r="AA2344">
            <v>0</v>
          </cell>
          <cell r="AD2344">
            <v>0</v>
          </cell>
          <cell r="AE2344">
            <v>0</v>
          </cell>
          <cell r="AF2344">
            <v>0</v>
          </cell>
        </row>
        <row r="2345">
          <cell r="M2345" t="str">
            <v>AppuiPrat</v>
          </cell>
          <cell r="N2345" t="str">
            <v>Appui seul au pratique</v>
          </cell>
          <cell r="O2345" t="str">
            <v>Support without clamp</v>
          </cell>
          <cell r="P2345">
            <v>12</v>
          </cell>
          <cell r="Q2345" t="str">
            <v>dechargement 2 et 3 et 4</v>
          </cell>
          <cell r="R2345" t="str">
            <v>01, 02, 07,.</v>
          </cell>
          <cell r="X2345">
            <v>0</v>
          </cell>
          <cell r="Y2345">
            <v>0</v>
          </cell>
          <cell r="Z2345">
            <v>0</v>
          </cell>
          <cell r="AA2345">
            <v>0</v>
          </cell>
          <cell r="AD2345">
            <v>0</v>
          </cell>
          <cell r="AE2345">
            <v>0</v>
          </cell>
          <cell r="AF2345">
            <v>0</v>
          </cell>
        </row>
        <row r="2346">
          <cell r="M2346" t="str">
            <v>Aval</v>
          </cell>
          <cell r="N2346" t="str">
            <v>Avaloir</v>
          </cell>
          <cell r="O2346" t="str">
            <v>Guide</v>
          </cell>
          <cell r="P2346">
            <v>4</v>
          </cell>
          <cell r="Q2346">
            <v>0</v>
          </cell>
          <cell r="R2346" t="str">
            <v>01, 07,.</v>
          </cell>
          <cell r="X2346">
            <v>0</v>
          </cell>
          <cell r="Y2346">
            <v>0</v>
          </cell>
          <cell r="Z2346">
            <v>0</v>
          </cell>
          <cell r="AA2346">
            <v>0</v>
          </cell>
          <cell r="AD2346">
            <v>0</v>
          </cell>
          <cell r="AE2346">
            <v>0</v>
          </cell>
          <cell r="AF2346">
            <v>0</v>
          </cell>
        </row>
        <row r="2347">
          <cell r="M2347" t="str">
            <v>Aval</v>
          </cell>
          <cell r="N2347" t="str">
            <v>Avaloir</v>
          </cell>
          <cell r="O2347" t="str">
            <v>Guide</v>
          </cell>
          <cell r="P2347">
            <v>8</v>
          </cell>
          <cell r="Q2347">
            <v>0</v>
          </cell>
          <cell r="R2347" t="str">
            <v>01, 02, 07,.</v>
          </cell>
          <cell r="X2347">
            <v>0</v>
          </cell>
          <cell r="Y2347">
            <v>0</v>
          </cell>
          <cell r="Z2347">
            <v>0</v>
          </cell>
          <cell r="AA2347">
            <v>0</v>
          </cell>
          <cell r="AD2347">
            <v>0</v>
          </cell>
          <cell r="AE2347">
            <v>0</v>
          </cell>
          <cell r="AF2347">
            <v>0</v>
          </cell>
        </row>
        <row r="2348">
          <cell r="M2348" t="str">
            <v>PPinduc</v>
          </cell>
          <cell r="N2348" t="str">
            <v>Détecteur inductif de présence pièce</v>
          </cell>
          <cell r="O2348" t="str">
            <v>Inductive part presence detector</v>
          </cell>
          <cell r="P2348">
            <v>6</v>
          </cell>
          <cell r="Q2348">
            <v>8</v>
          </cell>
          <cell r="R2348" t="str">
            <v>01, 07,.</v>
          </cell>
          <cell r="X2348">
            <v>11.463794999999998</v>
          </cell>
          <cell r="Y2348">
            <v>154.91069999999999</v>
          </cell>
          <cell r="Z2348">
            <v>533.44981799964637</v>
          </cell>
          <cell r="AA2348">
            <v>699.82431299964639</v>
          </cell>
          <cell r="AD2348">
            <v>1.9106324999999995</v>
          </cell>
          <cell r="AE2348">
            <v>25.818449999999999</v>
          </cell>
          <cell r="AF2348">
            <v>88.908302999941057</v>
          </cell>
        </row>
        <row r="2349">
          <cell r="M2349" t="str">
            <v>Distrib2</v>
          </cell>
          <cell r="N2349" t="str">
            <v>Distributeur 5/2</v>
          </cell>
          <cell r="O2349" t="str">
            <v>5/2-way valve</v>
          </cell>
          <cell r="P2349">
            <v>4</v>
          </cell>
          <cell r="Q2349" t="str">
            <v>4 stations</v>
          </cell>
          <cell r="R2349" t="str">
            <v>01, 07,.</v>
          </cell>
          <cell r="X2349">
            <v>28.830059999999992</v>
          </cell>
          <cell r="Y2349">
            <v>643.77600000000007</v>
          </cell>
          <cell r="Z2349">
            <v>592.63529804922905</v>
          </cell>
          <cell r="AA2349">
            <v>1265.2413580492291</v>
          </cell>
          <cell r="AD2349">
            <v>7.2075149999999981</v>
          </cell>
          <cell r="AE2349">
            <v>160.94400000000002</v>
          </cell>
          <cell r="AF2349">
            <v>148.15882451230726</v>
          </cell>
        </row>
        <row r="2350">
          <cell r="M2350" t="str">
            <v>UnitGuidLinPt</v>
          </cell>
          <cell r="N2350" t="str">
            <v>Unité guidage linéaire compact Ø 50 course 50</v>
          </cell>
          <cell r="O2350" t="str">
            <v>Compact guide unit Ø 50 stroke 50</v>
          </cell>
          <cell r="P2350">
            <v>2</v>
          </cell>
          <cell r="Q2350" t="str">
            <v>butee de retenu 2 par rangée</v>
          </cell>
          <cell r="R2350" t="str">
            <v>01, 07,.</v>
          </cell>
          <cell r="X2350">
            <v>5.281604999999999</v>
          </cell>
          <cell r="Y2350">
            <v>218.91660000000002</v>
          </cell>
          <cell r="Z2350">
            <v>217.71660599988218</v>
          </cell>
          <cell r="AA2350">
            <v>441.91481099988221</v>
          </cell>
          <cell r="AD2350">
            <v>2.6408024999999995</v>
          </cell>
          <cell r="AE2350">
            <v>109.45830000000001</v>
          </cell>
          <cell r="AF2350">
            <v>108.85830299994109</v>
          </cell>
        </row>
        <row r="2351">
          <cell r="M2351" t="str">
            <v>UnitGuidLinPt</v>
          </cell>
          <cell r="N2351" t="str">
            <v>Unité guidage linéaire compact Ø 50 course 50</v>
          </cell>
          <cell r="O2351" t="str">
            <v>Compact guide unit Ø 50 stroke 50</v>
          </cell>
          <cell r="P2351">
            <v>6</v>
          </cell>
          <cell r="Q2351" t="str">
            <v>butee de retenu 2 par rangée</v>
          </cell>
          <cell r="R2351" t="str">
            <v>01, 02, 07,.</v>
          </cell>
          <cell r="X2351">
            <v>15.844814999999997</v>
          </cell>
          <cell r="Y2351">
            <v>656.74980000000005</v>
          </cell>
          <cell r="Z2351">
            <v>653.14981799964642</v>
          </cell>
          <cell r="AA2351">
            <v>1325.7444329996465</v>
          </cell>
          <cell r="AD2351">
            <v>2.6408024999999995</v>
          </cell>
          <cell r="AE2351">
            <v>109.45830000000001</v>
          </cell>
          <cell r="AF2351">
            <v>108.85830299994107</v>
          </cell>
        </row>
        <row r="2352">
          <cell r="M2352" t="str">
            <v>AppuiPrat</v>
          </cell>
          <cell r="N2352" t="str">
            <v>Appui seul au pratique</v>
          </cell>
          <cell r="O2352" t="str">
            <v>Support without clamp</v>
          </cell>
          <cell r="P2352">
            <v>4</v>
          </cell>
          <cell r="Q2352" t="str">
            <v>appui de retenu</v>
          </cell>
          <cell r="R2352" t="str">
            <v>01, 07,.</v>
          </cell>
          <cell r="X2352">
            <v>0</v>
          </cell>
          <cell r="Y2352">
            <v>0</v>
          </cell>
          <cell r="Z2352">
            <v>0</v>
          </cell>
          <cell r="AA2352">
            <v>0</v>
          </cell>
          <cell r="AD2352">
            <v>0</v>
          </cell>
          <cell r="AE2352">
            <v>0</v>
          </cell>
          <cell r="AF2352">
            <v>0</v>
          </cell>
        </row>
        <row r="2353">
          <cell r="M2353" t="str">
            <v>AppuiPrat</v>
          </cell>
          <cell r="N2353" t="str">
            <v>Appui seul au pratique</v>
          </cell>
          <cell r="O2353" t="str">
            <v>Support without clamp</v>
          </cell>
          <cell r="P2353">
            <v>8</v>
          </cell>
          <cell r="Q2353">
            <v>12</v>
          </cell>
          <cell r="R2353" t="str">
            <v>01, 02, 07,.</v>
          </cell>
          <cell r="X2353">
            <v>0</v>
          </cell>
          <cell r="Y2353">
            <v>0</v>
          </cell>
          <cell r="Z2353">
            <v>0</v>
          </cell>
          <cell r="AA2353">
            <v>0</v>
          </cell>
          <cell r="AD2353">
            <v>0</v>
          </cell>
          <cell r="AE2353">
            <v>0</v>
          </cell>
          <cell r="AF2353">
            <v>0</v>
          </cell>
        </row>
        <row r="2354">
          <cell r="M2354" t="str">
            <v>PartFixeBatiPnAut</v>
          </cell>
          <cell r="N2354" t="str">
            <v>Part fixe pour bâti de plateau sans PN et AUT</v>
          </cell>
          <cell r="O2354" t="str">
            <v>Base pour bâti de plateau sans PN et AUT</v>
          </cell>
          <cell r="P2354">
            <v>1</v>
          </cell>
          <cell r="Q2354" t="str">
            <v>Pur OP05, OP07 &amp; dépal OP03</v>
          </cell>
          <cell r="R2354" t="str">
            <v>01, 07,.</v>
          </cell>
          <cell r="X2354">
            <v>13.051237499999997</v>
          </cell>
          <cell r="Y2354">
            <v>1322.2860000000001</v>
          </cell>
          <cell r="Z2354">
            <v>606.47910599988211</v>
          </cell>
          <cell r="AA2354">
            <v>1941.8163434998824</v>
          </cell>
          <cell r="AD2354">
            <v>13.051237499999997</v>
          </cell>
          <cell r="AE2354">
            <v>1322.2860000000001</v>
          </cell>
          <cell r="AF2354">
            <v>606.47910599988211</v>
          </cell>
        </row>
        <row r="2355">
          <cell r="M2355">
            <v>0</v>
          </cell>
          <cell r="N2355">
            <v>0</v>
          </cell>
          <cell r="O2355" t="str">
            <v/>
          </cell>
          <cell r="P2355">
            <v>0</v>
          </cell>
          <cell r="Q2355">
            <v>0</v>
          </cell>
          <cell r="R2355">
            <v>0</v>
          </cell>
          <cell r="AA2355">
            <v>0</v>
          </cell>
          <cell r="AD2355" t="e">
            <v>#DIV/0!</v>
          </cell>
          <cell r="AE2355" t="e">
            <v>#DIV/0!</v>
          </cell>
          <cell r="AF2355" t="e">
            <v>#DIV/0!</v>
          </cell>
        </row>
        <row r="2356">
          <cell r="M2356">
            <v>0</v>
          </cell>
          <cell r="N2356">
            <v>0</v>
          </cell>
          <cell r="O2356" t="str">
            <v/>
          </cell>
          <cell r="P2356">
            <v>1</v>
          </cell>
          <cell r="Q2356">
            <v>0</v>
          </cell>
          <cell r="R2356">
            <v>0</v>
          </cell>
          <cell r="AA2356">
            <v>0</v>
          </cell>
          <cell r="AD2356">
            <v>0</v>
          </cell>
          <cell r="AE2356">
            <v>0</v>
          </cell>
          <cell r="AF2356">
            <v>0</v>
          </cell>
        </row>
        <row r="2357">
          <cell r="M2357" t="str">
            <v>SupportMecano</v>
          </cell>
          <cell r="N2357" t="str">
            <v>Support mécanosoudé 200x200x400</v>
          </cell>
          <cell r="O2357" t="str">
            <v>Mechanically welded support 200x200x400x400</v>
          </cell>
          <cell r="P2357">
            <v>2</v>
          </cell>
          <cell r="Q2357" t="str">
            <v>rang 1</v>
          </cell>
          <cell r="R2357" t="str">
            <v>01, 07,.</v>
          </cell>
          <cell r="X2357">
            <v>0</v>
          </cell>
          <cell r="Y2357">
            <v>0</v>
          </cell>
          <cell r="Z2357">
            <v>0</v>
          </cell>
          <cell r="AA2357">
            <v>0</v>
          </cell>
          <cell r="AD2357">
            <v>0</v>
          </cell>
          <cell r="AE2357">
            <v>0</v>
          </cell>
          <cell r="AF2357">
            <v>0</v>
          </cell>
        </row>
        <row r="2358">
          <cell r="M2358" t="str">
            <v>SupportMecano</v>
          </cell>
          <cell r="N2358" t="str">
            <v>Support mécanosoudé 200x200x400</v>
          </cell>
          <cell r="O2358" t="str">
            <v>Mechanically welded support 200x200x400x400</v>
          </cell>
          <cell r="P2358">
            <v>6</v>
          </cell>
          <cell r="Q2358" t="str">
            <v>rang 2 et 3 et 3</v>
          </cell>
          <cell r="R2358" t="str">
            <v>01, 02, 07,.</v>
          </cell>
          <cell r="X2358">
            <v>0</v>
          </cell>
          <cell r="Y2358">
            <v>0</v>
          </cell>
          <cell r="Z2358">
            <v>0</v>
          </cell>
          <cell r="AA2358">
            <v>0</v>
          </cell>
          <cell r="AD2358">
            <v>0</v>
          </cell>
          <cell r="AE2358">
            <v>0</v>
          </cell>
          <cell r="AF2358">
            <v>0</v>
          </cell>
        </row>
        <row r="2359">
          <cell r="M2359" t="str">
            <v>UnitGuidLinPt</v>
          </cell>
          <cell r="N2359" t="str">
            <v>Unité guidage linéaire compact Ø 50 course 50</v>
          </cell>
          <cell r="O2359" t="str">
            <v>Compact guide unit Ø 50 stroke 50</v>
          </cell>
          <cell r="P2359">
            <v>4</v>
          </cell>
          <cell r="Q2359" t="str">
            <v>staion de dechargement</v>
          </cell>
          <cell r="R2359" t="str">
            <v>01, 07,.</v>
          </cell>
          <cell r="X2359">
            <v>10.563209999999998</v>
          </cell>
          <cell r="Y2359">
            <v>437.83320000000003</v>
          </cell>
          <cell r="Z2359">
            <v>435.43321199976435</v>
          </cell>
          <cell r="AA2359">
            <v>883.82962199976441</v>
          </cell>
          <cell r="AD2359">
            <v>2.6408024999999995</v>
          </cell>
          <cell r="AE2359">
            <v>109.45830000000001</v>
          </cell>
          <cell r="AF2359">
            <v>108.85830299994109</v>
          </cell>
        </row>
        <row r="2360">
          <cell r="M2360" t="str">
            <v>SupportMecano</v>
          </cell>
          <cell r="N2360" t="str">
            <v>Support mécanosoudé 200x200x400</v>
          </cell>
          <cell r="O2360" t="str">
            <v>Mechanically welded support 200x200x400x400</v>
          </cell>
          <cell r="P2360">
            <v>1</v>
          </cell>
          <cell r="Q2360" t="str">
            <v>dechargement 1</v>
          </cell>
          <cell r="R2360" t="str">
            <v>01, 07,.</v>
          </cell>
          <cell r="X2360">
            <v>0</v>
          </cell>
          <cell r="Y2360">
            <v>0</v>
          </cell>
          <cell r="Z2360">
            <v>0</v>
          </cell>
          <cell r="AA2360">
            <v>0</v>
          </cell>
          <cell r="AD2360">
            <v>0</v>
          </cell>
          <cell r="AE2360">
            <v>0</v>
          </cell>
          <cell r="AF2360">
            <v>0</v>
          </cell>
        </row>
        <row r="2361">
          <cell r="M2361" t="str">
            <v>SupportMecano</v>
          </cell>
          <cell r="N2361" t="str">
            <v>Support mécanosoudé 200x200x400</v>
          </cell>
          <cell r="O2361" t="str">
            <v>Mechanically welded support 200x200x400x400</v>
          </cell>
          <cell r="P2361">
            <v>3</v>
          </cell>
          <cell r="Q2361" t="str">
            <v>dechargement 2 ET 3 et 4</v>
          </cell>
          <cell r="R2361" t="str">
            <v>01, 02, 07,.</v>
          </cell>
          <cell r="X2361">
            <v>0</v>
          </cell>
          <cell r="Y2361">
            <v>0</v>
          </cell>
          <cell r="Z2361">
            <v>0</v>
          </cell>
          <cell r="AA2361">
            <v>0</v>
          </cell>
          <cell r="AD2361">
            <v>0</v>
          </cell>
          <cell r="AE2361">
            <v>0</v>
          </cell>
          <cell r="AF2361">
            <v>0</v>
          </cell>
        </row>
        <row r="2362">
          <cell r="M2362" t="str">
            <v>AppuiPrat</v>
          </cell>
          <cell r="N2362" t="str">
            <v>Appui seul au pratique</v>
          </cell>
          <cell r="O2362" t="str">
            <v>Support without clamp</v>
          </cell>
          <cell r="P2362">
            <v>4</v>
          </cell>
          <cell r="Q2362" t="str">
            <v>dechargement 1</v>
          </cell>
          <cell r="R2362" t="str">
            <v>01, 07,.</v>
          </cell>
          <cell r="X2362">
            <v>0</v>
          </cell>
          <cell r="Y2362">
            <v>0</v>
          </cell>
          <cell r="Z2362">
            <v>0</v>
          </cell>
          <cell r="AA2362">
            <v>0</v>
          </cell>
          <cell r="AD2362">
            <v>0</v>
          </cell>
          <cell r="AE2362">
            <v>0</v>
          </cell>
          <cell r="AF2362">
            <v>0</v>
          </cell>
        </row>
        <row r="2363">
          <cell r="M2363" t="str">
            <v>AppuiPrat</v>
          </cell>
          <cell r="N2363" t="str">
            <v>Appui seul au pratique</v>
          </cell>
          <cell r="O2363" t="str">
            <v>Support without clamp</v>
          </cell>
          <cell r="P2363">
            <v>12</v>
          </cell>
          <cell r="Q2363" t="str">
            <v>dechargement 2 et 3 et 4</v>
          </cell>
          <cell r="R2363" t="str">
            <v>01, 02, 07,.</v>
          </cell>
          <cell r="X2363">
            <v>0</v>
          </cell>
          <cell r="Y2363">
            <v>0</v>
          </cell>
          <cell r="Z2363">
            <v>0</v>
          </cell>
          <cell r="AA2363">
            <v>0</v>
          </cell>
          <cell r="AD2363">
            <v>0</v>
          </cell>
          <cell r="AE2363">
            <v>0</v>
          </cell>
          <cell r="AF2363">
            <v>0</v>
          </cell>
        </row>
        <row r="2364">
          <cell r="M2364" t="str">
            <v>Aval</v>
          </cell>
          <cell r="N2364" t="str">
            <v>Avaloir</v>
          </cell>
          <cell r="O2364" t="str">
            <v>Guide</v>
          </cell>
          <cell r="P2364">
            <v>4</v>
          </cell>
          <cell r="Q2364">
            <v>0</v>
          </cell>
          <cell r="R2364" t="str">
            <v>01, 07,.</v>
          </cell>
          <cell r="X2364">
            <v>0</v>
          </cell>
          <cell r="Y2364">
            <v>0</v>
          </cell>
          <cell r="Z2364">
            <v>0</v>
          </cell>
          <cell r="AA2364">
            <v>0</v>
          </cell>
          <cell r="AD2364">
            <v>0</v>
          </cell>
          <cell r="AE2364">
            <v>0</v>
          </cell>
          <cell r="AF2364">
            <v>0</v>
          </cell>
        </row>
        <row r="2365">
          <cell r="M2365" t="str">
            <v>Aval</v>
          </cell>
          <cell r="N2365" t="str">
            <v>Avaloir</v>
          </cell>
          <cell r="O2365" t="str">
            <v>Guide</v>
          </cell>
          <cell r="P2365">
            <v>8</v>
          </cell>
          <cell r="Q2365">
            <v>0</v>
          </cell>
          <cell r="R2365" t="str">
            <v>01, 02, 07,.</v>
          </cell>
          <cell r="X2365">
            <v>0</v>
          </cell>
          <cell r="Y2365">
            <v>0</v>
          </cell>
          <cell r="Z2365">
            <v>0</v>
          </cell>
          <cell r="AA2365">
            <v>0</v>
          </cell>
          <cell r="AD2365">
            <v>0</v>
          </cell>
          <cell r="AE2365">
            <v>0</v>
          </cell>
          <cell r="AF2365">
            <v>0</v>
          </cell>
        </row>
        <row r="2366">
          <cell r="M2366" t="str">
            <v>PPinduc</v>
          </cell>
          <cell r="N2366" t="str">
            <v>Détecteur inductif de présence pièce</v>
          </cell>
          <cell r="O2366" t="str">
            <v>Inductive part presence detector</v>
          </cell>
          <cell r="P2366">
            <v>8</v>
          </cell>
          <cell r="Q2366" t="str">
            <v>2 par station</v>
          </cell>
          <cell r="R2366" t="str">
            <v>01, 07,.</v>
          </cell>
          <cell r="X2366">
            <v>15.285059999999998</v>
          </cell>
          <cell r="Y2366">
            <v>206.54759999999999</v>
          </cell>
          <cell r="Z2366">
            <v>711.26642399952857</v>
          </cell>
          <cell r="AA2366">
            <v>933.0990839995286</v>
          </cell>
          <cell r="AD2366">
            <v>1.9106324999999997</v>
          </cell>
          <cell r="AE2366">
            <v>25.818449999999999</v>
          </cell>
          <cell r="AF2366">
            <v>88.908302999941071</v>
          </cell>
        </row>
        <row r="2367">
          <cell r="M2367" t="str">
            <v>Distrib2</v>
          </cell>
          <cell r="N2367" t="str">
            <v>Distributeur 5/2</v>
          </cell>
          <cell r="O2367" t="str">
            <v>5/2-way valve</v>
          </cell>
          <cell r="P2367">
            <v>4</v>
          </cell>
          <cell r="Q2367" t="str">
            <v>4 stations</v>
          </cell>
          <cell r="R2367" t="str">
            <v>01, 07,.</v>
          </cell>
          <cell r="X2367">
            <v>28.830059999999992</v>
          </cell>
          <cell r="Y2367">
            <v>643.77600000000007</v>
          </cell>
          <cell r="Z2367">
            <v>592.63529804922905</v>
          </cell>
          <cell r="AA2367">
            <v>1265.2413580492291</v>
          </cell>
          <cell r="AD2367">
            <v>7.2075149999999981</v>
          </cell>
          <cell r="AE2367">
            <v>160.94400000000002</v>
          </cell>
          <cell r="AF2367">
            <v>148.15882451230726</v>
          </cell>
        </row>
        <row r="2368">
          <cell r="M2368" t="str">
            <v>UnitGuidLinPt</v>
          </cell>
          <cell r="N2368" t="str">
            <v>Unité guidage linéaire compact Ø 50 course 50</v>
          </cell>
          <cell r="O2368" t="str">
            <v>Compact guide unit Ø 50 stroke 50</v>
          </cell>
          <cell r="P2368">
            <v>2</v>
          </cell>
          <cell r="Q2368" t="str">
            <v>butee de retenu 2 par rangée</v>
          </cell>
          <cell r="R2368" t="str">
            <v>01, 07,.</v>
          </cell>
          <cell r="X2368">
            <v>5.281604999999999</v>
          </cell>
          <cell r="Y2368">
            <v>218.91660000000002</v>
          </cell>
          <cell r="Z2368">
            <v>217.71660599988218</v>
          </cell>
          <cell r="AA2368">
            <v>441.91481099988221</v>
          </cell>
          <cell r="AD2368">
            <v>2.6408024999999995</v>
          </cell>
          <cell r="AE2368">
            <v>109.45830000000001</v>
          </cell>
          <cell r="AF2368">
            <v>108.85830299994109</v>
          </cell>
        </row>
        <row r="2369">
          <cell r="M2369" t="str">
            <v>UnitGuidLinPt</v>
          </cell>
          <cell r="N2369" t="str">
            <v>Unité guidage linéaire compact Ø 50 course 50</v>
          </cell>
          <cell r="O2369" t="str">
            <v>Compact guide unit Ø 50 stroke 50</v>
          </cell>
          <cell r="P2369">
            <v>6</v>
          </cell>
          <cell r="Q2369" t="str">
            <v>butee de retenu 2 par rangée</v>
          </cell>
          <cell r="R2369" t="str">
            <v>01, 02, 07,.</v>
          </cell>
          <cell r="X2369">
            <v>15.844814999999997</v>
          </cell>
          <cell r="Y2369">
            <v>656.74980000000005</v>
          </cell>
          <cell r="Z2369">
            <v>653.14981799964642</v>
          </cell>
          <cell r="AA2369">
            <v>1325.7444329996465</v>
          </cell>
          <cell r="AD2369">
            <v>2.6408024999999995</v>
          </cell>
          <cell r="AE2369">
            <v>109.45830000000001</v>
          </cell>
          <cell r="AF2369">
            <v>108.85830299994107</v>
          </cell>
        </row>
        <row r="2370">
          <cell r="M2370" t="str">
            <v>AppuiPrat</v>
          </cell>
          <cell r="N2370" t="str">
            <v>Appui seul au pratique</v>
          </cell>
          <cell r="O2370" t="str">
            <v>Support without clamp</v>
          </cell>
          <cell r="P2370">
            <v>4</v>
          </cell>
          <cell r="Q2370" t="str">
            <v>appui retenu</v>
          </cell>
          <cell r="R2370" t="str">
            <v>01, 07,.</v>
          </cell>
          <cell r="X2370">
            <v>0</v>
          </cell>
          <cell r="Y2370">
            <v>0</v>
          </cell>
          <cell r="Z2370">
            <v>0</v>
          </cell>
          <cell r="AA2370">
            <v>0</v>
          </cell>
          <cell r="AD2370">
            <v>0</v>
          </cell>
          <cell r="AE2370">
            <v>0</v>
          </cell>
          <cell r="AF2370">
            <v>0</v>
          </cell>
        </row>
        <row r="2371">
          <cell r="M2371" t="str">
            <v>AppuiPrat</v>
          </cell>
          <cell r="N2371" t="str">
            <v>Appui seul au pratique</v>
          </cell>
          <cell r="O2371" t="str">
            <v>Support without clamp</v>
          </cell>
          <cell r="P2371">
            <v>12</v>
          </cell>
          <cell r="Q2371" t="str">
            <v>appui retenu</v>
          </cell>
          <cell r="R2371" t="str">
            <v>01, 02, 07,.</v>
          </cell>
          <cell r="X2371">
            <v>0</v>
          </cell>
          <cell r="Y2371">
            <v>0</v>
          </cell>
          <cell r="Z2371">
            <v>0</v>
          </cell>
          <cell r="AA2371">
            <v>0</v>
          </cell>
          <cell r="AD2371">
            <v>0</v>
          </cell>
          <cell r="AE2371">
            <v>0</v>
          </cell>
          <cell r="AF2371">
            <v>0</v>
          </cell>
        </row>
        <row r="2372">
          <cell r="M2372">
            <v>0</v>
          </cell>
          <cell r="N2372">
            <v>0</v>
          </cell>
          <cell r="O2372" t="str">
            <v/>
          </cell>
          <cell r="P2372">
            <v>0</v>
          </cell>
          <cell r="Q2372">
            <v>0</v>
          </cell>
          <cell r="R2372">
            <v>0</v>
          </cell>
          <cell r="AA2372">
            <v>0</v>
          </cell>
          <cell r="AD2372" t="e">
            <v>#DIV/0!</v>
          </cell>
          <cell r="AE2372" t="e">
            <v>#DIV/0!</v>
          </cell>
          <cell r="AF2372" t="e">
            <v>#DIV/0!</v>
          </cell>
        </row>
        <row r="2373">
          <cell r="M2373">
            <v>0</v>
          </cell>
          <cell r="N2373">
            <v>0</v>
          </cell>
          <cell r="O2373" t="str">
            <v/>
          </cell>
          <cell r="P2373">
            <v>1</v>
          </cell>
          <cell r="Q2373">
            <v>0</v>
          </cell>
          <cell r="R2373">
            <v>0</v>
          </cell>
          <cell r="AA2373">
            <v>0</v>
          </cell>
          <cell r="AD2373">
            <v>0</v>
          </cell>
          <cell r="AE2373">
            <v>0</v>
          </cell>
          <cell r="AF2373">
            <v>0</v>
          </cell>
        </row>
        <row r="2374">
          <cell r="M2374" t="str">
            <v>Reh1000</v>
          </cell>
          <cell r="N2374" t="str">
            <v>Réhausse robot h&lt;1000mm</v>
          </cell>
          <cell r="O2374" t="str">
            <v>Robot extension h&lt;1000mm</v>
          </cell>
          <cell r="P2374">
            <v>1</v>
          </cell>
          <cell r="Q2374">
            <v>0</v>
          </cell>
          <cell r="R2374" t="str">
            <v>01, 07,.</v>
          </cell>
          <cell r="X2374">
            <v>0</v>
          </cell>
          <cell r="Y2374">
            <v>29.809500000000003</v>
          </cell>
          <cell r="Z2374">
            <v>10.5</v>
          </cell>
          <cell r="AA2374">
            <v>40.3095</v>
          </cell>
          <cell r="AD2374">
            <v>0</v>
          </cell>
          <cell r="AE2374">
            <v>29.809500000000003</v>
          </cell>
          <cell r="AF2374">
            <v>10.5</v>
          </cell>
        </row>
        <row r="2375">
          <cell r="M2375" t="str">
            <v>Robotnu1</v>
          </cell>
          <cell r="N2375" t="str">
            <v>Robot nu bras 2,65m / 165 Kg</v>
          </cell>
          <cell r="O2375" t="str">
            <v>Robot bare arm 2.65m / 165 Kg</v>
          </cell>
          <cell r="P2375">
            <v>1</v>
          </cell>
          <cell r="Q2375">
            <v>0</v>
          </cell>
          <cell r="R2375" t="str">
            <v>01, 07,.</v>
          </cell>
          <cell r="X2375">
            <v>0</v>
          </cell>
          <cell r="Y2375">
            <v>0</v>
          </cell>
          <cell r="Z2375">
            <v>0</v>
          </cell>
          <cell r="AA2375">
            <v>0</v>
          </cell>
          <cell r="AD2375">
            <v>0</v>
          </cell>
          <cell r="AE2375">
            <v>0</v>
          </cell>
          <cell r="AF2375">
            <v>0</v>
          </cell>
        </row>
        <row r="2376">
          <cell r="M2376" t="str">
            <v>Robotintégration-V11</v>
          </cell>
          <cell r="N2376" t="str">
            <v>Intégration robot + baie sur site -V11</v>
          </cell>
          <cell r="O2376" t="str">
            <v>Robot + bay integration on site -V11</v>
          </cell>
          <cell r="P2376">
            <v>1</v>
          </cell>
          <cell r="Q2376">
            <v>0</v>
          </cell>
          <cell r="R2376" t="str">
            <v>01, 07,.</v>
          </cell>
          <cell r="X2376">
            <v>27.235057499999993</v>
          </cell>
          <cell r="Y2376">
            <v>862.84800000000007</v>
          </cell>
          <cell r="Z2376">
            <v>1585.7331209995875</v>
          </cell>
          <cell r="AA2376">
            <v>2475.8161784995877</v>
          </cell>
          <cell r="AD2376">
            <v>27.235057499999993</v>
          </cell>
          <cell r="AE2376">
            <v>862.84800000000007</v>
          </cell>
          <cell r="AF2376">
            <v>1585.7331209995875</v>
          </cell>
        </row>
        <row r="2377">
          <cell r="M2377" t="str">
            <v>SEL-MF</v>
          </cell>
          <cell r="N2377" t="str">
            <v>Applicatif Robot SEL en Moyenne Fréquence</v>
          </cell>
          <cell r="O2377" t="str">
            <v>Medium Frequency SEL Robot Application</v>
          </cell>
          <cell r="P2377">
            <v>1</v>
          </cell>
          <cell r="Q2377">
            <v>0</v>
          </cell>
          <cell r="R2377" t="str">
            <v>01, 07,.</v>
          </cell>
          <cell r="X2377">
            <v>2.1930299999999994</v>
          </cell>
          <cell r="Y2377">
            <v>1168.179075</v>
          </cell>
          <cell r="Z2377">
            <v>772.458302999941</v>
          </cell>
          <cell r="AA2377">
            <v>1942.8304079999409</v>
          </cell>
          <cell r="AD2377">
            <v>2.1930299999999994</v>
          </cell>
          <cell r="AE2377">
            <v>1168.179075</v>
          </cell>
          <cell r="AF2377">
            <v>772.458302999941</v>
          </cell>
        </row>
        <row r="2378">
          <cell r="M2378" t="str">
            <v>TrajSoud</v>
          </cell>
          <cell r="N2378" t="str">
            <v>Trajectoire de soudure(clinchage, arc tiré, rivet)</v>
          </cell>
          <cell r="O2378" t="str">
            <v>Welding path (clinching, pulled arc, rivet)</v>
          </cell>
          <cell r="P2378">
            <v>1</v>
          </cell>
          <cell r="Q2378" t="str">
            <v>OP10 plateau A</v>
          </cell>
          <cell r="R2378" t="str">
            <v>01, 07,.</v>
          </cell>
          <cell r="X2378">
            <v>0</v>
          </cell>
          <cell r="Y2378">
            <v>0</v>
          </cell>
          <cell r="Z2378">
            <v>0</v>
          </cell>
          <cell r="AA2378">
            <v>0</v>
          </cell>
          <cell r="AD2378">
            <v>0</v>
          </cell>
          <cell r="AE2378">
            <v>0</v>
          </cell>
          <cell r="AF2378">
            <v>0</v>
          </cell>
        </row>
        <row r="2379">
          <cell r="M2379" t="str">
            <v>CopTrajSoud</v>
          </cell>
          <cell r="N2379" t="str">
            <v>Copie trajectoire Soudure suite à ajout diversité</v>
          </cell>
          <cell r="O2379" t="str">
            <v>Copie of a welding trajectory for divers models</v>
          </cell>
          <cell r="P2379">
            <v>1</v>
          </cell>
          <cell r="Q2379" t="str">
            <v>OP10 plateau B</v>
          </cell>
          <cell r="R2379" t="str">
            <v>01, 07,.</v>
          </cell>
          <cell r="X2379">
            <v>0</v>
          </cell>
          <cell r="Y2379">
            <v>0</v>
          </cell>
          <cell r="Z2379">
            <v>0</v>
          </cell>
          <cell r="AA2379">
            <v>0</v>
          </cell>
          <cell r="AD2379">
            <v>0</v>
          </cell>
          <cell r="AE2379">
            <v>0</v>
          </cell>
          <cell r="AF2379">
            <v>0</v>
          </cell>
        </row>
        <row r="2380">
          <cell r="M2380" t="str">
            <v>EchCodeTraj</v>
          </cell>
          <cell r="N2380" t="str">
            <v>Echange Code Trajectoire avec baie robot</v>
          </cell>
          <cell r="O2380" t="str">
            <v>Exchange of Trajectory Code with robot bay</v>
          </cell>
          <cell r="P2380">
            <v>2</v>
          </cell>
          <cell r="Q2380">
            <v>0</v>
          </cell>
          <cell r="R2380" t="str">
            <v>01, 07,.</v>
          </cell>
          <cell r="X2380">
            <v>2.3624999999999994</v>
          </cell>
          <cell r="Y2380">
            <v>0</v>
          </cell>
          <cell r="Z2380">
            <v>151.70826659987034</v>
          </cell>
          <cell r="AA2380">
            <v>154.07076659987035</v>
          </cell>
          <cell r="AD2380">
            <v>1.1812499999999997</v>
          </cell>
          <cell r="AE2380">
            <v>0</v>
          </cell>
          <cell r="AF2380">
            <v>75.854133299935171</v>
          </cell>
        </row>
        <row r="2381">
          <cell r="M2381" t="str">
            <v>HEtudAUT</v>
          </cell>
          <cell r="N2381" t="str">
            <v>Une heure d'études automatismes</v>
          </cell>
          <cell r="O2381" t="str">
            <v>One hour of automation studies</v>
          </cell>
          <cell r="P2381">
            <v>1</v>
          </cell>
          <cell r="Q2381" t="str">
            <v>Hetude complement AF+Marguerite+Prog</v>
          </cell>
          <cell r="R2381" t="str">
            <v>01</v>
          </cell>
          <cell r="X2381">
            <v>65</v>
          </cell>
          <cell r="Y2381">
            <v>0</v>
          </cell>
          <cell r="Z2381">
            <v>0</v>
          </cell>
          <cell r="AA2381">
            <v>65</v>
          </cell>
          <cell r="AD2381">
            <v>65</v>
          </cell>
          <cell r="AE2381">
            <v>0</v>
          </cell>
          <cell r="AF2381">
            <v>0</v>
          </cell>
        </row>
        <row r="2382">
          <cell r="M2382" t="str">
            <v>VerrineRobot</v>
          </cell>
          <cell r="N2382" t="str">
            <v>Verrine Robot</v>
          </cell>
          <cell r="O2382" t="str">
            <v>To make</v>
          </cell>
          <cell r="P2382">
            <v>1</v>
          </cell>
          <cell r="Q2382">
            <v>0</v>
          </cell>
          <cell r="R2382" t="str">
            <v>01, 07,.</v>
          </cell>
          <cell r="AA2382">
            <v>0</v>
          </cell>
          <cell r="AD2382">
            <v>0</v>
          </cell>
          <cell r="AE2382">
            <v>0</v>
          </cell>
          <cell r="AF2382">
            <v>0</v>
          </cell>
        </row>
        <row r="2383">
          <cell r="M2383">
            <v>0</v>
          </cell>
          <cell r="N2383">
            <v>0</v>
          </cell>
          <cell r="O2383" t="str">
            <v/>
          </cell>
          <cell r="P2383">
            <v>0</v>
          </cell>
          <cell r="Q2383">
            <v>0</v>
          </cell>
          <cell r="R2383">
            <v>0</v>
          </cell>
          <cell r="AA2383">
            <v>0</v>
          </cell>
          <cell r="AD2383" t="e">
            <v>#DIV/0!</v>
          </cell>
          <cell r="AE2383" t="e">
            <v>#DIV/0!</v>
          </cell>
          <cell r="AF2383" t="e">
            <v>#DIV/0!</v>
          </cell>
        </row>
        <row r="2384">
          <cell r="M2384">
            <v>0</v>
          </cell>
          <cell r="N2384">
            <v>0</v>
          </cell>
          <cell r="O2384" t="str">
            <v/>
          </cell>
          <cell r="P2384">
            <v>1</v>
          </cell>
          <cell r="Q2384">
            <v>0</v>
          </cell>
          <cell r="R2384">
            <v>0</v>
          </cell>
          <cell r="AA2384">
            <v>0</v>
          </cell>
          <cell r="AD2384">
            <v>0</v>
          </cell>
          <cell r="AE2384">
            <v>0</v>
          </cell>
          <cell r="AF2384">
            <v>0</v>
          </cell>
        </row>
        <row r="2385">
          <cell r="M2385" t="str">
            <v>InterfaceRobPinceStdenL</v>
          </cell>
          <cell r="N2385" t="str">
            <v>Interface Std en L fixation entre Pince et Robot</v>
          </cell>
          <cell r="O2385" t="str">
            <v>Std L-shaped interface for fixing between Clamp and Robot</v>
          </cell>
          <cell r="P2385">
            <v>1</v>
          </cell>
          <cell r="Q2385">
            <v>0</v>
          </cell>
          <cell r="R2385" t="str">
            <v>01, 07,.</v>
          </cell>
          <cell r="X2385">
            <v>0</v>
          </cell>
          <cell r="Y2385">
            <v>0</v>
          </cell>
          <cell r="Z2385">
            <v>0</v>
          </cell>
          <cell r="AA2385">
            <v>0</v>
          </cell>
          <cell r="AD2385">
            <v>0</v>
          </cell>
          <cell r="AE2385">
            <v>0</v>
          </cell>
          <cell r="AF2385">
            <v>0</v>
          </cell>
        </row>
        <row r="2386">
          <cell r="M2386" t="str">
            <v>PincRobMFLightC300ModSansDetal</v>
          </cell>
          <cell r="N2386" t="str">
            <v>Pince Mod MF Light en Cé électrique LU 300</v>
          </cell>
          <cell r="O2386" t="str">
            <v>MF Light Mod Clamp C- Shape Electric Width 300</v>
          </cell>
          <cell r="P2386">
            <v>1</v>
          </cell>
          <cell r="Q2386">
            <v>0</v>
          </cell>
          <cell r="R2386" t="str">
            <v>01, 07,.</v>
          </cell>
          <cell r="X2386">
            <v>0</v>
          </cell>
          <cell r="Y2386">
            <v>0</v>
          </cell>
          <cell r="Z2386">
            <v>0</v>
          </cell>
          <cell r="AA2386">
            <v>0</v>
          </cell>
          <cell r="AD2386">
            <v>0</v>
          </cell>
          <cell r="AE2386">
            <v>0</v>
          </cell>
          <cell r="AF2386">
            <v>0</v>
          </cell>
        </row>
        <row r="2387">
          <cell r="M2387" t="str">
            <v>MisAllRech</v>
          </cell>
          <cell r="N2387" t="str">
            <v>Mise et Allonge de rechange</v>
          </cell>
          <cell r="O2387" t="str">
            <v>Spare plug and extension cable</v>
          </cell>
          <cell r="P2387">
            <v>1</v>
          </cell>
          <cell r="Q2387">
            <v>0</v>
          </cell>
          <cell r="R2387" t="str">
            <v>01, 07,.</v>
          </cell>
          <cell r="X2387">
            <v>0</v>
          </cell>
          <cell r="Y2387">
            <v>0</v>
          </cell>
          <cell r="Z2387">
            <v>0</v>
          </cell>
          <cell r="AA2387">
            <v>0</v>
          </cell>
          <cell r="AD2387">
            <v>0</v>
          </cell>
          <cell r="AE2387">
            <v>0</v>
          </cell>
          <cell r="AF2387">
            <v>0</v>
          </cell>
        </row>
        <row r="2388">
          <cell r="M2388">
            <v>0</v>
          </cell>
          <cell r="N2388">
            <v>0</v>
          </cell>
          <cell r="O2388" t="str">
            <v/>
          </cell>
          <cell r="P2388">
            <v>0</v>
          </cell>
          <cell r="Q2388">
            <v>0</v>
          </cell>
          <cell r="R2388">
            <v>0</v>
          </cell>
          <cell r="AA2388">
            <v>0</v>
          </cell>
          <cell r="AD2388" t="e">
            <v>#DIV/0!</v>
          </cell>
          <cell r="AE2388" t="e">
            <v>#DIV/0!</v>
          </cell>
          <cell r="AF2388" t="e">
            <v>#DIV/0!</v>
          </cell>
        </row>
        <row r="2389">
          <cell r="M2389">
            <v>0</v>
          </cell>
          <cell r="N2389">
            <v>0</v>
          </cell>
          <cell r="O2389" t="str">
            <v/>
          </cell>
          <cell r="P2389">
            <v>1</v>
          </cell>
          <cell r="Q2389">
            <v>0</v>
          </cell>
          <cell r="R2389">
            <v>0</v>
          </cell>
          <cell r="AA2389">
            <v>0</v>
          </cell>
          <cell r="AD2389">
            <v>0</v>
          </cell>
          <cell r="AE2389">
            <v>0</v>
          </cell>
          <cell r="AF2389">
            <v>0</v>
          </cell>
        </row>
        <row r="2390">
          <cell r="M2390" t="str">
            <v>RodFixeNew</v>
          </cell>
          <cell r="N2390" t="str">
            <v>Rodeuse fixe (Std New)</v>
          </cell>
          <cell r="O2390" t="str">
            <v>Tip dreser fix (new)</v>
          </cell>
          <cell r="P2390">
            <v>1</v>
          </cell>
          <cell r="Q2390" t="str">
            <v>Choix suivant les cas</v>
          </cell>
          <cell r="R2390" t="str">
            <v>01, 07,.</v>
          </cell>
          <cell r="X2390">
            <v>2.0474999999999994</v>
          </cell>
          <cell r="Y2390">
            <v>95.678100000000001</v>
          </cell>
          <cell r="Z2390">
            <v>254.625</v>
          </cell>
          <cell r="AA2390">
            <v>352.35059999999999</v>
          </cell>
          <cell r="AD2390">
            <v>2.0474999999999994</v>
          </cell>
          <cell r="AE2390">
            <v>95.678100000000001</v>
          </cell>
          <cell r="AF2390">
            <v>254.625</v>
          </cell>
        </row>
        <row r="2391">
          <cell r="M2391">
            <v>0</v>
          </cell>
          <cell r="N2391">
            <v>0</v>
          </cell>
          <cell r="O2391" t="str">
            <v/>
          </cell>
          <cell r="P2391">
            <v>0</v>
          </cell>
          <cell r="Q2391">
            <v>0</v>
          </cell>
          <cell r="R2391">
            <v>0</v>
          </cell>
          <cell r="AA2391">
            <v>0</v>
          </cell>
          <cell r="AD2391" t="e">
            <v>#DIV/0!</v>
          </cell>
          <cell r="AE2391" t="e">
            <v>#DIV/0!</v>
          </cell>
          <cell r="AF2391" t="e">
            <v>#DIV/0!</v>
          </cell>
        </row>
        <row r="2392">
          <cell r="M2392">
            <v>0</v>
          </cell>
          <cell r="N2392">
            <v>0</v>
          </cell>
          <cell r="O2392" t="str">
            <v/>
          </cell>
          <cell r="P2392">
            <v>1</v>
          </cell>
          <cell r="Q2392">
            <v>0</v>
          </cell>
          <cell r="R2392">
            <v>0</v>
          </cell>
          <cell r="AA2392">
            <v>0</v>
          </cell>
          <cell r="AD2392">
            <v>0</v>
          </cell>
          <cell r="AE2392">
            <v>0</v>
          </cell>
          <cell r="AF2392">
            <v>0</v>
          </cell>
        </row>
        <row r="2393">
          <cell r="M2393" t="str">
            <v>Reh1000</v>
          </cell>
          <cell r="N2393" t="str">
            <v>Réhausse robot h&lt;1000mm</v>
          </cell>
          <cell r="O2393" t="str">
            <v>Robot extension h&lt;1000mm</v>
          </cell>
          <cell r="P2393">
            <v>1</v>
          </cell>
          <cell r="Q2393">
            <v>0</v>
          </cell>
          <cell r="R2393" t="str">
            <v>01, 07,.</v>
          </cell>
          <cell r="X2393">
            <v>0</v>
          </cell>
          <cell r="Y2393">
            <v>29.809500000000003</v>
          </cell>
          <cell r="Z2393">
            <v>10.5</v>
          </cell>
          <cell r="AA2393">
            <v>40.3095</v>
          </cell>
          <cell r="AD2393">
            <v>0</v>
          </cell>
          <cell r="AE2393">
            <v>29.809500000000003</v>
          </cell>
          <cell r="AF2393">
            <v>10.5</v>
          </cell>
        </row>
        <row r="2394">
          <cell r="M2394" t="str">
            <v>Robotnu1</v>
          </cell>
          <cell r="N2394" t="str">
            <v>Robot nu bras 2,65m / 165 Kg</v>
          </cell>
          <cell r="O2394" t="str">
            <v>Robot bare arm 2.65m / 165 Kg</v>
          </cell>
          <cell r="P2394">
            <v>1</v>
          </cell>
          <cell r="Q2394">
            <v>0</v>
          </cell>
          <cell r="R2394" t="str">
            <v>01, 07,.</v>
          </cell>
          <cell r="X2394">
            <v>0</v>
          </cell>
          <cell r="Y2394">
            <v>0</v>
          </cell>
          <cell r="Z2394">
            <v>0</v>
          </cell>
          <cell r="AA2394">
            <v>0</v>
          </cell>
          <cell r="AD2394">
            <v>0</v>
          </cell>
          <cell r="AE2394">
            <v>0</v>
          </cell>
          <cell r="AF2394">
            <v>0</v>
          </cell>
        </row>
        <row r="2395">
          <cell r="M2395" t="str">
            <v>Robotintégration-V11</v>
          </cell>
          <cell r="N2395" t="str">
            <v>Intégration robot + baie sur site -V11</v>
          </cell>
          <cell r="O2395" t="str">
            <v>Robot + bay integration on site -V11</v>
          </cell>
          <cell r="P2395">
            <v>1</v>
          </cell>
          <cell r="Q2395">
            <v>0</v>
          </cell>
          <cell r="R2395" t="str">
            <v>01, 07,.</v>
          </cell>
          <cell r="X2395">
            <v>27.235057499999993</v>
          </cell>
          <cell r="Y2395">
            <v>862.84800000000007</v>
          </cell>
          <cell r="Z2395">
            <v>1585.7331209995875</v>
          </cell>
          <cell r="AA2395">
            <v>2475.8161784995877</v>
          </cell>
          <cell r="AD2395">
            <v>27.235057499999993</v>
          </cell>
          <cell r="AE2395">
            <v>862.84800000000007</v>
          </cell>
          <cell r="AF2395">
            <v>1585.7331209995875</v>
          </cell>
        </row>
        <row r="2396">
          <cell r="M2396" t="str">
            <v>SEL-MF</v>
          </cell>
          <cell r="N2396" t="str">
            <v>Applicatif Robot SEL en Moyenne Fréquence</v>
          </cell>
          <cell r="O2396" t="str">
            <v>Medium Frequency SEL Robot Application</v>
          </cell>
          <cell r="P2396">
            <v>1</v>
          </cell>
          <cell r="Q2396">
            <v>0</v>
          </cell>
          <cell r="R2396" t="str">
            <v>01, 07,.</v>
          </cell>
          <cell r="X2396">
            <v>2.1930299999999994</v>
          </cell>
          <cell r="Y2396">
            <v>1168.179075</v>
          </cell>
          <cell r="Z2396">
            <v>772.458302999941</v>
          </cell>
          <cell r="AA2396">
            <v>1942.8304079999409</v>
          </cell>
          <cell r="AD2396">
            <v>2.1930299999999994</v>
          </cell>
          <cell r="AE2396">
            <v>1168.179075</v>
          </cell>
          <cell r="AF2396">
            <v>772.458302999941</v>
          </cell>
        </row>
        <row r="2397">
          <cell r="M2397" t="str">
            <v>TrajSoud</v>
          </cell>
          <cell r="N2397" t="str">
            <v>Trajectoire de soudure(clinchage, arc tiré, rivet)</v>
          </cell>
          <cell r="O2397" t="str">
            <v>Welding path (clinching, pulled arc, rivet)</v>
          </cell>
          <cell r="P2397">
            <v>1</v>
          </cell>
          <cell r="Q2397" t="str">
            <v>OP10 Plateau A</v>
          </cell>
          <cell r="R2397" t="str">
            <v>01, 07,.</v>
          </cell>
          <cell r="X2397">
            <v>0</v>
          </cell>
          <cell r="Y2397">
            <v>0</v>
          </cell>
          <cell r="Z2397">
            <v>0</v>
          </cell>
          <cell r="AA2397">
            <v>0</v>
          </cell>
          <cell r="AD2397">
            <v>0</v>
          </cell>
          <cell r="AE2397">
            <v>0</v>
          </cell>
          <cell r="AF2397">
            <v>0</v>
          </cell>
        </row>
        <row r="2398">
          <cell r="M2398" t="str">
            <v>CopTrajSoud</v>
          </cell>
          <cell r="N2398" t="str">
            <v>Copie trajectoire Soudure suite à ajout diversité</v>
          </cell>
          <cell r="O2398" t="str">
            <v>Copie of a welding trajectory for divers models</v>
          </cell>
          <cell r="P2398">
            <v>1</v>
          </cell>
          <cell r="Q2398" t="str">
            <v>OP10 Plateau B</v>
          </cell>
          <cell r="R2398" t="str">
            <v>01, 07,.</v>
          </cell>
          <cell r="X2398">
            <v>0</v>
          </cell>
          <cell r="Y2398">
            <v>0</v>
          </cell>
          <cell r="Z2398">
            <v>0</v>
          </cell>
          <cell r="AA2398">
            <v>0</v>
          </cell>
          <cell r="AD2398">
            <v>0</v>
          </cell>
          <cell r="AE2398">
            <v>0</v>
          </cell>
          <cell r="AF2398">
            <v>0</v>
          </cell>
        </row>
        <row r="2399">
          <cell r="M2399" t="str">
            <v>EchCodeTraj</v>
          </cell>
          <cell r="N2399" t="str">
            <v>Echange Code Trajectoire avec baie robot</v>
          </cell>
          <cell r="O2399" t="str">
            <v>Exchange of Trajectory Code with robot bay</v>
          </cell>
          <cell r="P2399">
            <v>2</v>
          </cell>
          <cell r="Q2399">
            <v>0</v>
          </cell>
          <cell r="R2399" t="str">
            <v>01, 07,.</v>
          </cell>
          <cell r="X2399">
            <v>2.3624999999999994</v>
          </cell>
          <cell r="Y2399">
            <v>0</v>
          </cell>
          <cell r="Z2399">
            <v>151.70826659987034</v>
          </cell>
          <cell r="AA2399">
            <v>154.07076659987035</v>
          </cell>
          <cell r="AD2399">
            <v>1.1812499999999997</v>
          </cell>
          <cell r="AE2399">
            <v>0</v>
          </cell>
          <cell r="AF2399">
            <v>75.854133299935171</v>
          </cell>
        </row>
        <row r="2400">
          <cell r="M2400" t="str">
            <v>HEtudAUT</v>
          </cell>
          <cell r="N2400" t="str">
            <v>Une heure d'études automatismes</v>
          </cell>
          <cell r="O2400" t="str">
            <v>One hour of automation studies</v>
          </cell>
          <cell r="P2400">
            <v>1</v>
          </cell>
          <cell r="Q2400" t="str">
            <v>Hetude complement AF+Marguerite+Prog</v>
          </cell>
          <cell r="R2400" t="str">
            <v>01</v>
          </cell>
          <cell r="X2400">
            <v>65</v>
          </cell>
          <cell r="Y2400">
            <v>0</v>
          </cell>
          <cell r="Z2400">
            <v>0</v>
          </cell>
          <cell r="AA2400">
            <v>65</v>
          </cell>
          <cell r="AD2400">
            <v>65</v>
          </cell>
          <cell r="AE2400">
            <v>0</v>
          </cell>
          <cell r="AF2400">
            <v>0</v>
          </cell>
        </row>
        <row r="2401">
          <cell r="M2401" t="str">
            <v>VerrineRobot</v>
          </cell>
          <cell r="N2401" t="str">
            <v>Verrine Robot</v>
          </cell>
          <cell r="O2401" t="str">
            <v>To make</v>
          </cell>
          <cell r="P2401">
            <v>1</v>
          </cell>
          <cell r="Q2401">
            <v>0</v>
          </cell>
          <cell r="R2401" t="str">
            <v>01, 07,.</v>
          </cell>
          <cell r="AA2401">
            <v>0</v>
          </cell>
          <cell r="AD2401">
            <v>0</v>
          </cell>
          <cell r="AE2401">
            <v>0</v>
          </cell>
          <cell r="AF2401">
            <v>0</v>
          </cell>
        </row>
        <row r="2402">
          <cell r="M2402">
            <v>0</v>
          </cell>
          <cell r="N2402">
            <v>0</v>
          </cell>
          <cell r="O2402" t="str">
            <v/>
          </cell>
          <cell r="P2402">
            <v>0</v>
          </cell>
          <cell r="Q2402">
            <v>0</v>
          </cell>
          <cell r="R2402">
            <v>0</v>
          </cell>
          <cell r="AA2402">
            <v>0</v>
          </cell>
          <cell r="AD2402" t="e">
            <v>#DIV/0!</v>
          </cell>
          <cell r="AE2402" t="e">
            <v>#DIV/0!</v>
          </cell>
          <cell r="AF2402" t="e">
            <v>#DIV/0!</v>
          </cell>
        </row>
        <row r="2403">
          <cell r="M2403">
            <v>0</v>
          </cell>
          <cell r="N2403">
            <v>0</v>
          </cell>
          <cell r="O2403" t="str">
            <v/>
          </cell>
          <cell r="P2403">
            <v>1</v>
          </cell>
          <cell r="Q2403">
            <v>0</v>
          </cell>
          <cell r="R2403">
            <v>0</v>
          </cell>
          <cell r="AA2403">
            <v>0</v>
          </cell>
          <cell r="AD2403">
            <v>0</v>
          </cell>
          <cell r="AE2403">
            <v>0</v>
          </cell>
          <cell r="AF2403">
            <v>0</v>
          </cell>
        </row>
        <row r="2404">
          <cell r="M2404" t="str">
            <v>InterfaceRobPinceStdenL</v>
          </cell>
          <cell r="N2404" t="str">
            <v>Interface Std en L fixation entre Pince et Robot</v>
          </cell>
          <cell r="O2404" t="str">
            <v>Std L-shaped interface for fixing between Clamp and Robot</v>
          </cell>
          <cell r="P2404">
            <v>1</v>
          </cell>
          <cell r="Q2404">
            <v>0</v>
          </cell>
          <cell r="R2404" t="str">
            <v>01, 07,.</v>
          </cell>
          <cell r="X2404">
            <v>0</v>
          </cell>
          <cell r="Y2404">
            <v>0</v>
          </cell>
          <cell r="Z2404">
            <v>0</v>
          </cell>
          <cell r="AA2404">
            <v>0</v>
          </cell>
          <cell r="AD2404">
            <v>0</v>
          </cell>
          <cell r="AE2404">
            <v>0</v>
          </cell>
          <cell r="AF2404">
            <v>0</v>
          </cell>
        </row>
        <row r="2405">
          <cell r="M2405" t="str">
            <v>PincRobMFLightC300ModSansDetal</v>
          </cell>
          <cell r="N2405" t="str">
            <v>Pince Mod MF Light en Cé électrique LU 300</v>
          </cell>
          <cell r="O2405" t="str">
            <v>MF Light Mod Clamp C- Shape Electric Width 300</v>
          </cell>
          <cell r="P2405">
            <v>1</v>
          </cell>
          <cell r="Q2405">
            <v>0</v>
          </cell>
          <cell r="R2405" t="str">
            <v>01, 07,.</v>
          </cell>
          <cell r="X2405">
            <v>0</v>
          </cell>
          <cell r="Y2405">
            <v>0</v>
          </cell>
          <cell r="Z2405">
            <v>0</v>
          </cell>
          <cell r="AA2405">
            <v>0</v>
          </cell>
          <cell r="AD2405">
            <v>0</v>
          </cell>
          <cell r="AE2405">
            <v>0</v>
          </cell>
          <cell r="AF2405">
            <v>0</v>
          </cell>
        </row>
        <row r="2406">
          <cell r="M2406" t="str">
            <v>MisAllRech</v>
          </cell>
          <cell r="N2406" t="str">
            <v>Mise et Allonge de rechange</v>
          </cell>
          <cell r="O2406" t="str">
            <v>Spare plug and extension cable</v>
          </cell>
          <cell r="P2406">
            <v>1</v>
          </cell>
          <cell r="Q2406">
            <v>0</v>
          </cell>
          <cell r="R2406" t="str">
            <v>01, 07,.</v>
          </cell>
          <cell r="X2406">
            <v>0</v>
          </cell>
          <cell r="Y2406">
            <v>0</v>
          </cell>
          <cell r="Z2406">
            <v>0</v>
          </cell>
          <cell r="AA2406">
            <v>0</v>
          </cell>
          <cell r="AD2406">
            <v>0</v>
          </cell>
          <cell r="AE2406">
            <v>0</v>
          </cell>
          <cell r="AF2406">
            <v>0</v>
          </cell>
        </row>
        <row r="2407">
          <cell r="M2407">
            <v>0</v>
          </cell>
          <cell r="N2407">
            <v>0</v>
          </cell>
          <cell r="O2407" t="str">
            <v/>
          </cell>
          <cell r="P2407">
            <v>0</v>
          </cell>
          <cell r="Q2407">
            <v>0</v>
          </cell>
          <cell r="R2407">
            <v>0</v>
          </cell>
          <cell r="AA2407">
            <v>0</v>
          </cell>
          <cell r="AD2407" t="e">
            <v>#DIV/0!</v>
          </cell>
          <cell r="AE2407" t="e">
            <v>#DIV/0!</v>
          </cell>
          <cell r="AF2407" t="e">
            <v>#DIV/0!</v>
          </cell>
        </row>
        <row r="2408">
          <cell r="M2408">
            <v>0</v>
          </cell>
          <cell r="N2408">
            <v>0</v>
          </cell>
          <cell r="O2408" t="str">
            <v/>
          </cell>
          <cell r="P2408">
            <v>1</v>
          </cell>
          <cell r="Q2408">
            <v>0</v>
          </cell>
          <cell r="R2408">
            <v>0</v>
          </cell>
          <cell r="AA2408">
            <v>0</v>
          </cell>
          <cell r="AD2408">
            <v>0</v>
          </cell>
          <cell r="AE2408">
            <v>0</v>
          </cell>
          <cell r="AF2408">
            <v>0</v>
          </cell>
        </row>
        <row r="2409">
          <cell r="M2409" t="str">
            <v>RodFixeNew</v>
          </cell>
          <cell r="N2409" t="str">
            <v>Rodeuse fixe (Std New)</v>
          </cell>
          <cell r="O2409" t="str">
            <v>Tip dreser fix (new)</v>
          </cell>
          <cell r="P2409">
            <v>1</v>
          </cell>
          <cell r="Q2409" t="str">
            <v>Choix suivant les cas</v>
          </cell>
          <cell r="R2409" t="str">
            <v>01, 07,.</v>
          </cell>
          <cell r="X2409">
            <v>2.0474999999999994</v>
          </cell>
          <cell r="Y2409">
            <v>95.678100000000001</v>
          </cell>
          <cell r="Z2409">
            <v>254.625</v>
          </cell>
          <cell r="AA2409">
            <v>352.35059999999999</v>
          </cell>
          <cell r="AD2409">
            <v>2.0474999999999994</v>
          </cell>
          <cell r="AE2409">
            <v>95.678100000000001</v>
          </cell>
          <cell r="AF2409">
            <v>254.625</v>
          </cell>
        </row>
        <row r="2410">
          <cell r="M2410">
            <v>0</v>
          </cell>
          <cell r="N2410">
            <v>0</v>
          </cell>
          <cell r="O2410" t="str">
            <v/>
          </cell>
          <cell r="P2410">
            <v>0</v>
          </cell>
          <cell r="Q2410">
            <v>0</v>
          </cell>
          <cell r="R2410">
            <v>0</v>
          </cell>
          <cell r="AA2410">
            <v>0</v>
          </cell>
          <cell r="AD2410" t="e">
            <v>#DIV/0!</v>
          </cell>
          <cell r="AE2410" t="e">
            <v>#DIV/0!</v>
          </cell>
          <cell r="AF2410" t="e">
            <v>#DIV/0!</v>
          </cell>
        </row>
        <row r="2411">
          <cell r="M2411">
            <v>0</v>
          </cell>
          <cell r="N2411">
            <v>0</v>
          </cell>
          <cell r="O2411" t="str">
            <v/>
          </cell>
          <cell r="P2411">
            <v>1</v>
          </cell>
          <cell r="Q2411">
            <v>0</v>
          </cell>
          <cell r="R2411">
            <v>0</v>
          </cell>
          <cell r="AA2411">
            <v>0</v>
          </cell>
          <cell r="AD2411">
            <v>0</v>
          </cell>
          <cell r="AE2411">
            <v>0</v>
          </cell>
          <cell r="AF2411">
            <v>0</v>
          </cell>
        </row>
        <row r="2412">
          <cell r="M2412" t="str">
            <v>Reh1000</v>
          </cell>
          <cell r="N2412" t="str">
            <v>Réhausse robot h&lt;1000mm</v>
          </cell>
          <cell r="O2412" t="str">
            <v>Robot extension h&lt;1000mm</v>
          </cell>
          <cell r="P2412">
            <v>1</v>
          </cell>
          <cell r="Q2412">
            <v>0</v>
          </cell>
          <cell r="R2412" t="str">
            <v>01, 07,.</v>
          </cell>
          <cell r="X2412">
            <v>0</v>
          </cell>
          <cell r="Y2412">
            <v>29.809500000000003</v>
          </cell>
          <cell r="Z2412">
            <v>10.5</v>
          </cell>
          <cell r="AA2412">
            <v>40.3095</v>
          </cell>
          <cell r="AD2412">
            <v>0</v>
          </cell>
          <cell r="AE2412">
            <v>29.809500000000003</v>
          </cell>
          <cell r="AF2412">
            <v>10.5</v>
          </cell>
        </row>
        <row r="2413">
          <cell r="M2413" t="str">
            <v>Robotnu7</v>
          </cell>
          <cell r="N2413" t="str">
            <v>Robot nu bras 3,00m / 210 Kg</v>
          </cell>
          <cell r="O2413" t="str">
            <v>Robot bare arm 3.00m / 210 Kg</v>
          </cell>
          <cell r="P2413">
            <v>1</v>
          </cell>
          <cell r="Q2413">
            <v>0</v>
          </cell>
          <cell r="R2413" t="str">
            <v>01, 07,.</v>
          </cell>
          <cell r="X2413">
            <v>0</v>
          </cell>
          <cell r="Y2413">
            <v>0</v>
          </cell>
          <cell r="Z2413">
            <v>0</v>
          </cell>
          <cell r="AA2413">
            <v>0</v>
          </cell>
          <cell r="AD2413">
            <v>0</v>
          </cell>
          <cell r="AE2413">
            <v>0</v>
          </cell>
          <cell r="AF2413">
            <v>0</v>
          </cell>
        </row>
        <row r="2414">
          <cell r="M2414" t="str">
            <v>Robotintégration-V11</v>
          </cell>
          <cell r="N2414" t="str">
            <v>Intégration robot + baie sur site -V11</v>
          </cell>
          <cell r="O2414" t="str">
            <v>Robot + bay integration on site -V11</v>
          </cell>
          <cell r="P2414">
            <v>1</v>
          </cell>
          <cell r="Q2414">
            <v>0</v>
          </cell>
          <cell r="R2414" t="str">
            <v>01, 07,.</v>
          </cell>
          <cell r="X2414">
            <v>27.235057499999993</v>
          </cell>
          <cell r="Y2414">
            <v>862.84800000000007</v>
          </cell>
          <cell r="Z2414">
            <v>1585.7331209995875</v>
          </cell>
          <cell r="AA2414">
            <v>2475.8161784995877</v>
          </cell>
          <cell r="AD2414">
            <v>27.235057499999993</v>
          </cell>
          <cell r="AE2414">
            <v>862.84800000000007</v>
          </cell>
          <cell r="AF2414">
            <v>1585.7331209995875</v>
          </cell>
        </row>
        <row r="2415">
          <cell r="M2415" t="str">
            <v>SELPF-MF</v>
          </cell>
          <cell r="N2415" t="str">
            <v>Applicatif Robot SELPF en Moyenne Fréquence</v>
          </cell>
          <cell r="O2415" t="str">
            <v>SELPF Robot Application in Medium Frequency</v>
          </cell>
          <cell r="P2415">
            <v>1</v>
          </cell>
          <cell r="Q2415">
            <v>0</v>
          </cell>
          <cell r="R2415" t="str">
            <v>01, 07,.</v>
          </cell>
          <cell r="X2415">
            <v>2.1930299999999994</v>
          </cell>
          <cell r="Y2415">
            <v>1265.1134999999999</v>
          </cell>
          <cell r="Z2415">
            <v>704.208302999941</v>
          </cell>
          <cell r="AA2415">
            <v>1971.5148329999408</v>
          </cell>
          <cell r="AD2415">
            <v>2.1930299999999994</v>
          </cell>
          <cell r="AE2415">
            <v>1265.1134999999999</v>
          </cell>
          <cell r="AF2415">
            <v>704.208302999941</v>
          </cell>
        </row>
        <row r="2416">
          <cell r="M2416" t="str">
            <v>TrajMan</v>
          </cell>
          <cell r="N2416" t="str">
            <v>Trajectoire de manutention</v>
          </cell>
          <cell r="O2416" t="str">
            <v>Handling path</v>
          </cell>
          <cell r="P2416">
            <v>1</v>
          </cell>
          <cell r="Q2416" t="str">
            <v>Prise OP10 plateau A</v>
          </cell>
          <cell r="R2416" t="str">
            <v>01, 07,.</v>
          </cell>
          <cell r="X2416">
            <v>0</v>
          </cell>
          <cell r="Y2416">
            <v>0</v>
          </cell>
          <cell r="Z2416">
            <v>0</v>
          </cell>
          <cell r="AA2416">
            <v>0</v>
          </cell>
          <cell r="AD2416">
            <v>0</v>
          </cell>
          <cell r="AE2416">
            <v>0</v>
          </cell>
          <cell r="AF2416">
            <v>0</v>
          </cell>
        </row>
        <row r="2417">
          <cell r="M2417" t="str">
            <v>CopTrajMan</v>
          </cell>
          <cell r="N2417" t="str">
            <v>Copie trajectoire Manut suite à ajout diversité</v>
          </cell>
          <cell r="O2417" t="str">
            <v>Copie of a handling trajectory for divers models</v>
          </cell>
          <cell r="P2417">
            <v>1</v>
          </cell>
          <cell r="Q2417" t="str">
            <v>Prise OP10 plateau B</v>
          </cell>
          <cell r="R2417" t="str">
            <v>01, 07,.</v>
          </cell>
          <cell r="X2417">
            <v>0</v>
          </cell>
          <cell r="Y2417">
            <v>0</v>
          </cell>
          <cell r="Z2417">
            <v>0</v>
          </cell>
          <cell r="AA2417">
            <v>0</v>
          </cell>
          <cell r="AD2417">
            <v>0</v>
          </cell>
          <cell r="AE2417">
            <v>0</v>
          </cell>
          <cell r="AF2417">
            <v>0</v>
          </cell>
        </row>
        <row r="2418">
          <cell r="M2418" t="str">
            <v>TrajMan</v>
          </cell>
          <cell r="N2418" t="str">
            <v>Trajectoire de manutention</v>
          </cell>
          <cell r="O2418" t="str">
            <v>Handling path</v>
          </cell>
          <cell r="P2418">
            <v>1</v>
          </cell>
          <cell r="Q2418" t="str">
            <v>Dépose OP30</v>
          </cell>
          <cell r="R2418" t="str">
            <v>01, 07,.</v>
          </cell>
          <cell r="X2418">
            <v>0</v>
          </cell>
          <cell r="Y2418">
            <v>0</v>
          </cell>
          <cell r="Z2418">
            <v>0</v>
          </cell>
          <cell r="AA2418">
            <v>0</v>
          </cell>
          <cell r="AD2418">
            <v>0</v>
          </cell>
          <cell r="AE2418">
            <v>0</v>
          </cell>
          <cell r="AF2418">
            <v>0</v>
          </cell>
        </row>
        <row r="2419">
          <cell r="M2419" t="str">
            <v>TrajSoud</v>
          </cell>
          <cell r="N2419" t="str">
            <v>Trajectoire de soudure(clinchage, arc tiré, rivet)</v>
          </cell>
          <cell r="O2419" t="str">
            <v>Welding path (clinching, pulled arc, rivet)</v>
          </cell>
          <cell r="P2419">
            <v>1</v>
          </cell>
          <cell r="Q2419" t="str">
            <v>Soudure OP15</v>
          </cell>
          <cell r="R2419" t="str">
            <v>01, 07,.</v>
          </cell>
          <cell r="X2419">
            <v>0</v>
          </cell>
          <cell r="Y2419">
            <v>0</v>
          </cell>
          <cell r="Z2419">
            <v>0</v>
          </cell>
          <cell r="AA2419">
            <v>0</v>
          </cell>
          <cell r="AD2419">
            <v>0</v>
          </cell>
          <cell r="AE2419">
            <v>0</v>
          </cell>
          <cell r="AF2419">
            <v>0</v>
          </cell>
        </row>
        <row r="2420">
          <cell r="M2420" t="str">
            <v>EchCodeTraj</v>
          </cell>
          <cell r="N2420" t="str">
            <v>Echange Code Trajectoire avec baie robot</v>
          </cell>
          <cell r="O2420" t="str">
            <v>Exchange of Trajectory Code with robot bay</v>
          </cell>
          <cell r="P2420">
            <v>4</v>
          </cell>
          <cell r="Q2420">
            <v>0</v>
          </cell>
          <cell r="R2420" t="str">
            <v>01, 07,.</v>
          </cell>
          <cell r="X2420">
            <v>4.7249999999999988</v>
          </cell>
          <cell r="Y2420">
            <v>0</v>
          </cell>
          <cell r="Z2420">
            <v>303.41653319974068</v>
          </cell>
          <cell r="AA2420">
            <v>308.14153319974071</v>
          </cell>
          <cell r="AD2420">
            <v>1.1812499999999997</v>
          </cell>
          <cell r="AE2420">
            <v>0</v>
          </cell>
          <cell r="AF2420">
            <v>75.854133299935171</v>
          </cell>
        </row>
        <row r="2421">
          <cell r="M2421" t="str">
            <v>HEtudAUT</v>
          </cell>
          <cell r="N2421" t="str">
            <v>Une heure d'études automatismes</v>
          </cell>
          <cell r="O2421" t="str">
            <v>One hour of automation studies</v>
          </cell>
          <cell r="P2421">
            <v>1</v>
          </cell>
          <cell r="Q2421" t="str">
            <v>Hetude complement AF+Marguerite+Prog</v>
          </cell>
          <cell r="R2421" t="str">
            <v>01</v>
          </cell>
          <cell r="X2421">
            <v>65</v>
          </cell>
          <cell r="Y2421">
            <v>0</v>
          </cell>
          <cell r="Z2421">
            <v>0</v>
          </cell>
          <cell r="AA2421">
            <v>65</v>
          </cell>
          <cell r="AD2421">
            <v>65</v>
          </cell>
          <cell r="AE2421">
            <v>0</v>
          </cell>
          <cell r="AF2421">
            <v>0</v>
          </cell>
        </row>
        <row r="2422">
          <cell r="M2422" t="str">
            <v>VerrineRobot</v>
          </cell>
          <cell r="N2422" t="str">
            <v>Verrine Robot</v>
          </cell>
          <cell r="O2422" t="str">
            <v>To make</v>
          </cell>
          <cell r="P2422">
            <v>1</v>
          </cell>
          <cell r="Q2422">
            <v>0</v>
          </cell>
          <cell r="R2422" t="str">
            <v>01, 07,.</v>
          </cell>
          <cell r="AA2422">
            <v>0</v>
          </cell>
          <cell r="AD2422">
            <v>0</v>
          </cell>
          <cell r="AE2422">
            <v>0</v>
          </cell>
          <cell r="AF2422">
            <v>0</v>
          </cell>
        </row>
        <row r="2423">
          <cell r="M2423">
            <v>0</v>
          </cell>
          <cell r="N2423">
            <v>0</v>
          </cell>
          <cell r="O2423" t="str">
            <v/>
          </cell>
          <cell r="P2423">
            <v>0</v>
          </cell>
          <cell r="Q2423">
            <v>0</v>
          </cell>
          <cell r="R2423">
            <v>0</v>
          </cell>
          <cell r="AA2423">
            <v>0</v>
          </cell>
          <cell r="AD2423" t="e">
            <v>#DIV/0!</v>
          </cell>
          <cell r="AE2423" t="e">
            <v>#DIV/0!</v>
          </cell>
          <cell r="AF2423" t="e">
            <v>#DIV/0!</v>
          </cell>
        </row>
        <row r="2424">
          <cell r="M2424">
            <v>0</v>
          </cell>
          <cell r="N2424">
            <v>0</v>
          </cell>
          <cell r="O2424" t="str">
            <v/>
          </cell>
          <cell r="P2424">
            <v>1</v>
          </cell>
          <cell r="Q2424">
            <v>0</v>
          </cell>
          <cell r="R2424">
            <v>0</v>
          </cell>
          <cell r="AA2424">
            <v>0</v>
          </cell>
          <cell r="AD2424">
            <v>0</v>
          </cell>
          <cell r="AE2424">
            <v>0</v>
          </cell>
          <cell r="AF2424">
            <v>0</v>
          </cell>
        </row>
        <row r="2425">
          <cell r="M2425" t="str">
            <v>PrehFlexyPortSimple</v>
          </cell>
          <cell r="N2425" t="str">
            <v>Prehenseur Flexy Portes simple</v>
          </cell>
          <cell r="O2425" t="str">
            <v>Flexy Gripper Single Doors</v>
          </cell>
          <cell r="P2425">
            <v>1</v>
          </cell>
          <cell r="Q2425">
            <v>0</v>
          </cell>
          <cell r="R2425" t="str">
            <v>01, 07,.</v>
          </cell>
          <cell r="X2425">
            <v>8.1899999999999977</v>
          </cell>
          <cell r="Y2425">
            <v>1201.1223000000002</v>
          </cell>
          <cell r="Z2425">
            <v>378</v>
          </cell>
          <cell r="AA2425">
            <v>1587.3123000000003</v>
          </cell>
          <cell r="AD2425">
            <v>8.1899999999999977</v>
          </cell>
          <cell r="AE2425">
            <v>1201.1223000000002</v>
          </cell>
          <cell r="AF2425">
            <v>378</v>
          </cell>
        </row>
        <row r="2426">
          <cell r="M2426" t="str">
            <v>PPlaser</v>
          </cell>
          <cell r="N2426" t="str">
            <v>Détecteur laser de présence pièce</v>
          </cell>
          <cell r="O2426" t="str">
            <v xml:space="preserve">Parts presence laser sensor </v>
          </cell>
          <cell r="P2426">
            <v>3</v>
          </cell>
          <cell r="Q2426">
            <v>0</v>
          </cell>
          <cell r="R2426" t="str">
            <v>01, 07,.</v>
          </cell>
          <cell r="X2426">
            <v>5.7318974999999988</v>
          </cell>
          <cell r="Y2426">
            <v>77.455349999999996</v>
          </cell>
          <cell r="Z2426">
            <v>266.72490899982319</v>
          </cell>
          <cell r="AA2426">
            <v>349.9121564998232</v>
          </cell>
          <cell r="AD2426">
            <v>1.9106324999999995</v>
          </cell>
          <cell r="AE2426">
            <v>25.818449999999999</v>
          </cell>
          <cell r="AF2426">
            <v>88.908302999941057</v>
          </cell>
        </row>
        <row r="2427">
          <cell r="M2427" t="str">
            <v>PupitreFlexyGrip</v>
          </cell>
          <cell r="N2427" t="str">
            <v>Pupitre FlexyGrip</v>
          </cell>
          <cell r="O2427" t="str">
            <v>FlexyGrip desk</v>
          </cell>
          <cell r="P2427">
            <v>1</v>
          </cell>
          <cell r="Q2427" t="str">
            <v>1 par zone</v>
          </cell>
          <cell r="R2427" t="str">
            <v>01, 07,.</v>
          </cell>
          <cell r="X2427">
            <v>0</v>
          </cell>
          <cell r="Y2427">
            <v>0</v>
          </cell>
          <cell r="Z2427">
            <v>0</v>
          </cell>
          <cell r="AA2427">
            <v>0</v>
          </cell>
          <cell r="AD2427">
            <v>0</v>
          </cell>
          <cell r="AE2427">
            <v>0</v>
          </cell>
          <cell r="AF2427">
            <v>0</v>
          </cell>
        </row>
        <row r="2428">
          <cell r="M2428">
            <v>0</v>
          </cell>
          <cell r="N2428">
            <v>0</v>
          </cell>
          <cell r="O2428" t="str">
            <v/>
          </cell>
          <cell r="P2428">
            <v>0</v>
          </cell>
          <cell r="Q2428">
            <v>0</v>
          </cell>
          <cell r="R2428">
            <v>0</v>
          </cell>
          <cell r="AA2428">
            <v>0</v>
          </cell>
          <cell r="AD2428" t="e">
            <v>#DIV/0!</v>
          </cell>
          <cell r="AE2428" t="e">
            <v>#DIV/0!</v>
          </cell>
          <cell r="AF2428" t="e">
            <v>#DIV/0!</v>
          </cell>
        </row>
        <row r="2429">
          <cell r="M2429">
            <v>0</v>
          </cell>
          <cell r="N2429">
            <v>0</v>
          </cell>
          <cell r="O2429" t="str">
            <v/>
          </cell>
          <cell r="P2429">
            <v>1</v>
          </cell>
          <cell r="Q2429">
            <v>0</v>
          </cell>
          <cell r="R2429">
            <v>0</v>
          </cell>
          <cell r="AA2429">
            <v>0</v>
          </cell>
          <cell r="AD2429">
            <v>0</v>
          </cell>
          <cell r="AE2429">
            <v>0</v>
          </cell>
          <cell r="AF2429">
            <v>0</v>
          </cell>
        </row>
        <row r="2430">
          <cell r="M2430" t="str">
            <v>InterfaceRobPinceStdPlate</v>
          </cell>
          <cell r="N2430" t="str">
            <v>Interface Std Plate fixation entre Pince et Robot</v>
          </cell>
          <cell r="O2430" t="str">
            <v>Std interface Flat mounting plate between Clamp and Robot</v>
          </cell>
          <cell r="P2430">
            <v>1</v>
          </cell>
          <cell r="Q2430">
            <v>0</v>
          </cell>
          <cell r="R2430" t="str">
            <v>01, 07,.</v>
          </cell>
          <cell r="X2430">
            <v>0</v>
          </cell>
          <cell r="Y2430">
            <v>0</v>
          </cell>
          <cell r="Z2430">
            <v>0</v>
          </cell>
          <cell r="AA2430">
            <v>0</v>
          </cell>
          <cell r="AD2430">
            <v>0</v>
          </cell>
          <cell r="AE2430">
            <v>0</v>
          </cell>
          <cell r="AF2430">
            <v>0</v>
          </cell>
        </row>
        <row r="2431">
          <cell r="M2431" t="str">
            <v>PincRobMFLightC300ModSansDetal</v>
          </cell>
          <cell r="N2431" t="str">
            <v>Pince Mod MF Light en Cé électrique LU 300</v>
          </cell>
          <cell r="O2431" t="str">
            <v>MF Light Mod Clamp C- Shape Electric Width 300</v>
          </cell>
          <cell r="P2431">
            <v>1</v>
          </cell>
          <cell r="Q2431">
            <v>0</v>
          </cell>
          <cell r="R2431" t="str">
            <v>01, 07,.</v>
          </cell>
          <cell r="X2431">
            <v>0</v>
          </cell>
          <cell r="Y2431">
            <v>0</v>
          </cell>
          <cell r="Z2431">
            <v>0</v>
          </cell>
          <cell r="AA2431">
            <v>0</v>
          </cell>
          <cell r="AD2431">
            <v>0</v>
          </cell>
          <cell r="AE2431">
            <v>0</v>
          </cell>
          <cell r="AF2431">
            <v>0</v>
          </cell>
        </row>
        <row r="2432">
          <cell r="M2432" t="str">
            <v>MisAllRech</v>
          </cell>
          <cell r="N2432" t="str">
            <v>Mise et Allonge de rechange</v>
          </cell>
          <cell r="O2432" t="str">
            <v>Spare plug and extension cable</v>
          </cell>
          <cell r="P2432">
            <v>1</v>
          </cell>
          <cell r="Q2432">
            <v>0</v>
          </cell>
          <cell r="R2432" t="str">
            <v>01, 07,.</v>
          </cell>
          <cell r="X2432">
            <v>0</v>
          </cell>
          <cell r="Y2432">
            <v>0</v>
          </cell>
          <cell r="Z2432">
            <v>0</v>
          </cell>
          <cell r="AA2432">
            <v>0</v>
          </cell>
          <cell r="AD2432">
            <v>0</v>
          </cell>
          <cell r="AE2432">
            <v>0</v>
          </cell>
          <cell r="AF2432">
            <v>0</v>
          </cell>
        </row>
        <row r="2433">
          <cell r="M2433">
            <v>0</v>
          </cell>
          <cell r="N2433">
            <v>0</v>
          </cell>
          <cell r="O2433" t="str">
            <v/>
          </cell>
          <cell r="P2433">
            <v>0</v>
          </cell>
          <cell r="Q2433">
            <v>0</v>
          </cell>
          <cell r="R2433">
            <v>0</v>
          </cell>
          <cell r="AA2433">
            <v>0</v>
          </cell>
          <cell r="AD2433" t="e">
            <v>#DIV/0!</v>
          </cell>
          <cell r="AE2433" t="e">
            <v>#DIV/0!</v>
          </cell>
          <cell r="AF2433" t="e">
            <v>#DIV/0!</v>
          </cell>
        </row>
        <row r="2434">
          <cell r="M2434">
            <v>0</v>
          </cell>
          <cell r="N2434">
            <v>0</v>
          </cell>
          <cell r="O2434" t="str">
            <v/>
          </cell>
          <cell r="P2434">
            <v>1</v>
          </cell>
          <cell r="Q2434">
            <v>0</v>
          </cell>
          <cell r="R2434">
            <v>0</v>
          </cell>
          <cell r="AA2434">
            <v>0</v>
          </cell>
          <cell r="AD2434">
            <v>0</v>
          </cell>
          <cell r="AE2434">
            <v>0</v>
          </cell>
          <cell r="AF2434">
            <v>0</v>
          </cell>
        </row>
        <row r="2435">
          <cell r="M2435" t="str">
            <v>RodAbatElectNew</v>
          </cell>
          <cell r="N2435" t="str">
            <v>Rodeuse sur abattant électrique (Std New)</v>
          </cell>
          <cell r="O2435" t="str">
            <v>Tip dresser on electric flap (Std New)</v>
          </cell>
          <cell r="P2435">
            <v>1</v>
          </cell>
          <cell r="Q2435" t="str">
            <v>Choix suivant les cas</v>
          </cell>
          <cell r="R2435" t="str">
            <v>01, 07,.</v>
          </cell>
          <cell r="X2435">
            <v>4.0949999999999989</v>
          </cell>
          <cell r="Y2435">
            <v>197.20365000000004</v>
          </cell>
          <cell r="Z2435">
            <v>434.4375</v>
          </cell>
          <cell r="AA2435">
            <v>635.73615000000007</v>
          </cell>
          <cell r="AD2435">
            <v>4.0949999999999989</v>
          </cell>
          <cell r="AE2435">
            <v>197.20365000000004</v>
          </cell>
          <cell r="AF2435">
            <v>434.4375</v>
          </cell>
        </row>
        <row r="2436">
          <cell r="M2436">
            <v>0</v>
          </cell>
          <cell r="N2436">
            <v>0</v>
          </cell>
          <cell r="O2436" t="str">
            <v/>
          </cell>
          <cell r="P2436">
            <v>0</v>
          </cell>
          <cell r="Q2436">
            <v>0</v>
          </cell>
          <cell r="R2436">
            <v>0</v>
          </cell>
          <cell r="AA2436">
            <v>0</v>
          </cell>
          <cell r="AD2436" t="e">
            <v>#DIV/0!</v>
          </cell>
          <cell r="AE2436" t="e">
            <v>#DIV/0!</v>
          </cell>
          <cell r="AF2436" t="e">
            <v>#DIV/0!</v>
          </cell>
        </row>
        <row r="2437">
          <cell r="M2437">
            <v>0</v>
          </cell>
          <cell r="N2437">
            <v>0</v>
          </cell>
          <cell r="O2437" t="str">
            <v/>
          </cell>
          <cell r="P2437">
            <v>1</v>
          </cell>
          <cell r="Q2437">
            <v>0</v>
          </cell>
          <cell r="R2437">
            <v>0</v>
          </cell>
          <cell r="AA2437">
            <v>0</v>
          </cell>
          <cell r="AD2437">
            <v>0</v>
          </cell>
          <cell r="AE2437">
            <v>0</v>
          </cell>
          <cell r="AF2437">
            <v>0</v>
          </cell>
        </row>
        <row r="2438">
          <cell r="M2438" t="str">
            <v>ChaiseMSRConfoCdC</v>
          </cell>
          <cell r="N2438" t="str">
            <v>Chaise MSR confo Cdc outil statique</v>
          </cell>
          <cell r="O2438" t="str">
            <v>MSR Support Config static tool Cdc</v>
          </cell>
          <cell r="P2438">
            <v>1</v>
          </cell>
          <cell r="Q2438" t="str">
            <v>Structure provisoire</v>
          </cell>
          <cell r="R2438" t="str">
            <v>01, 07,.</v>
          </cell>
          <cell r="AA2438">
            <v>0</v>
          </cell>
          <cell r="AD2438">
            <v>0</v>
          </cell>
          <cell r="AE2438">
            <v>0</v>
          </cell>
          <cell r="AF2438">
            <v>0</v>
          </cell>
        </row>
        <row r="2439">
          <cell r="M2439" t="str">
            <v>ChaiseOutilPTI3P4P</v>
          </cell>
          <cell r="N2439" t="str">
            <v>Chaise interface Outil PTI pour 3P ou 4P</v>
          </cell>
          <cell r="O2439" t="str">
            <v>Stand interface Tool Turntable for 3P or 4P</v>
          </cell>
          <cell r="P2439">
            <v>1</v>
          </cell>
          <cell r="Q2439">
            <v>0</v>
          </cell>
          <cell r="R2439" t="str">
            <v>01, 07,.</v>
          </cell>
          <cell r="X2439">
            <v>13.051237499999997</v>
          </cell>
          <cell r="Y2439">
            <v>1362.9420000000002</v>
          </cell>
          <cell r="Z2439">
            <v>700.97910599988211</v>
          </cell>
          <cell r="AA2439">
            <v>2076.9723434998823</v>
          </cell>
          <cell r="AD2439">
            <v>13.051237499999997</v>
          </cell>
          <cell r="AE2439">
            <v>1362.9420000000002</v>
          </cell>
          <cell r="AF2439">
            <v>700.97910599988211</v>
          </cell>
        </row>
        <row r="2440">
          <cell r="M2440" t="str">
            <v>PlatFortal1,5m²</v>
          </cell>
          <cell r="N2440" t="str">
            <v>Platine Fortal surface compris entre 1.2 m² et 1.5</v>
          </cell>
          <cell r="O2440" t="str">
            <v>Fortal plate surface between 1.2 m² and 1.5</v>
          </cell>
          <cell r="P2440">
            <v>1</v>
          </cell>
          <cell r="Q2440">
            <v>0</v>
          </cell>
          <cell r="R2440" t="str">
            <v>01, 07,.</v>
          </cell>
          <cell r="X2440">
            <v>24.713639999999995</v>
          </cell>
          <cell r="Y2440">
            <v>1129.0301590909091</v>
          </cell>
          <cell r="Z2440">
            <v>678.22435943167739</v>
          </cell>
          <cell r="AA2440">
            <v>1831.9681585225865</v>
          </cell>
          <cell r="AD2440">
            <v>24.713639999999995</v>
          </cell>
          <cell r="AE2440">
            <v>1129.0301590909091</v>
          </cell>
          <cell r="AF2440">
            <v>678.22435943167739</v>
          </cell>
        </row>
        <row r="2441">
          <cell r="M2441" t="str">
            <v>PPinduc</v>
          </cell>
          <cell r="N2441" t="str">
            <v>Détecteur inductif de présence pièce</v>
          </cell>
          <cell r="O2441" t="str">
            <v>Inductive part presence detector</v>
          </cell>
          <cell r="P2441">
            <v>3</v>
          </cell>
          <cell r="Q2441">
            <v>0</v>
          </cell>
          <cell r="R2441" t="str">
            <v>01, 07,.</v>
          </cell>
          <cell r="X2441">
            <v>5.7318974999999988</v>
          </cell>
          <cell r="Y2441">
            <v>77.455349999999996</v>
          </cell>
          <cell r="Z2441">
            <v>266.72490899982319</v>
          </cell>
          <cell r="AA2441">
            <v>349.9121564998232</v>
          </cell>
          <cell r="AD2441">
            <v>1.9106324999999995</v>
          </cell>
          <cell r="AE2441">
            <v>25.818449999999999</v>
          </cell>
          <cell r="AF2441">
            <v>88.908302999941057</v>
          </cell>
        </row>
        <row r="2442">
          <cell r="M2442" t="str">
            <v>Distrib2</v>
          </cell>
          <cell r="N2442" t="str">
            <v>Distributeur 5/2</v>
          </cell>
          <cell r="O2442" t="str">
            <v>5/2-way valve</v>
          </cell>
          <cell r="P2442">
            <v>4</v>
          </cell>
          <cell r="Q2442">
            <v>0</v>
          </cell>
          <cell r="R2442" t="str">
            <v>01, 07,.</v>
          </cell>
          <cell r="X2442">
            <v>28.830059999999992</v>
          </cell>
          <cell r="Y2442">
            <v>643.77600000000007</v>
          </cell>
          <cell r="Z2442">
            <v>592.63529804922905</v>
          </cell>
          <cell r="AA2442">
            <v>1265.2413580492291</v>
          </cell>
          <cell r="AD2442">
            <v>7.2075149999999981</v>
          </cell>
          <cell r="AE2442">
            <v>160.94400000000002</v>
          </cell>
          <cell r="AF2442">
            <v>148.15882451230726</v>
          </cell>
        </row>
        <row r="2443">
          <cell r="M2443" t="str">
            <v>Aval</v>
          </cell>
          <cell r="N2443" t="str">
            <v>Avaloir</v>
          </cell>
          <cell r="O2443" t="str">
            <v>Guide</v>
          </cell>
          <cell r="P2443">
            <v>2</v>
          </cell>
          <cell r="Q2443">
            <v>0</v>
          </cell>
          <cell r="R2443" t="str">
            <v>01, 07,.</v>
          </cell>
          <cell r="X2443">
            <v>0</v>
          </cell>
          <cell r="Y2443">
            <v>0</v>
          </cell>
          <cell r="Z2443">
            <v>0</v>
          </cell>
          <cell r="AA2443">
            <v>0</v>
          </cell>
          <cell r="AD2443">
            <v>0</v>
          </cell>
          <cell r="AE2443">
            <v>0</v>
          </cell>
          <cell r="AF2443">
            <v>0</v>
          </cell>
        </row>
        <row r="2444">
          <cell r="M2444" t="str">
            <v>Pil</v>
          </cell>
          <cell r="N2444" t="str">
            <v>Pilote fixe</v>
          </cell>
          <cell r="O2444" t="str">
            <v>Fixed pin</v>
          </cell>
          <cell r="P2444">
            <v>2</v>
          </cell>
          <cell r="Q2444">
            <v>0</v>
          </cell>
          <cell r="R2444" t="str">
            <v>01, 07,.</v>
          </cell>
          <cell r="X2444">
            <v>0</v>
          </cell>
          <cell r="Y2444">
            <v>0</v>
          </cell>
          <cell r="Z2444">
            <v>0</v>
          </cell>
          <cell r="AA2444">
            <v>0</v>
          </cell>
          <cell r="AD2444">
            <v>0</v>
          </cell>
          <cell r="AE2444">
            <v>0</v>
          </cell>
          <cell r="AF2444">
            <v>0</v>
          </cell>
        </row>
        <row r="2445">
          <cell r="M2445" t="str">
            <v>Ref</v>
          </cell>
          <cell r="N2445" t="str">
            <v xml:space="preserve">Appui ou drageoir (toutes largeurs) + support </v>
          </cell>
          <cell r="O2445" t="str">
            <v xml:space="preserve">Support or sucker (all widths) + support </v>
          </cell>
          <cell r="P2445">
            <v>2</v>
          </cell>
          <cell r="Q2445">
            <v>0</v>
          </cell>
          <cell r="R2445" t="str">
            <v>01, 07,.</v>
          </cell>
          <cell r="X2445">
            <v>0</v>
          </cell>
          <cell r="Y2445">
            <v>0</v>
          </cell>
          <cell r="Z2445">
            <v>0</v>
          </cell>
          <cell r="AA2445">
            <v>0</v>
          </cell>
          <cell r="AD2445">
            <v>0</v>
          </cell>
          <cell r="AE2445">
            <v>0</v>
          </cell>
          <cell r="AF2445">
            <v>0</v>
          </cell>
        </row>
        <row r="2446">
          <cell r="M2446" t="str">
            <v>Touch</v>
          </cell>
          <cell r="N2446" t="str">
            <v>Touche seule toutes largeurs</v>
          </cell>
          <cell r="O2446" t="str">
            <v>Fixed button (Endschalter)</v>
          </cell>
          <cell r="P2446">
            <v>3</v>
          </cell>
          <cell r="Q2446">
            <v>0</v>
          </cell>
          <cell r="R2446" t="str">
            <v>01, 07,.</v>
          </cell>
          <cell r="X2446">
            <v>0</v>
          </cell>
          <cell r="Y2446">
            <v>0</v>
          </cell>
          <cell r="Z2446">
            <v>0</v>
          </cell>
          <cell r="AA2446">
            <v>0</v>
          </cell>
          <cell r="AD2446">
            <v>0</v>
          </cell>
          <cell r="AE2446">
            <v>0</v>
          </cell>
          <cell r="AF2446">
            <v>0</v>
          </cell>
        </row>
        <row r="2447">
          <cell r="M2447" t="str">
            <v>RefSerrECONew_D63</v>
          </cell>
          <cell r="N2447" t="str">
            <v>Réf serrée ECO D63 Touche + Appui tous types</v>
          </cell>
          <cell r="O2447" t="str">
            <v>ECO D63 Key + Press all types</v>
          </cell>
          <cell r="P2447">
            <v>3</v>
          </cell>
          <cell r="Q2447">
            <v>0</v>
          </cell>
          <cell r="R2447" t="str">
            <v>01, 07,.</v>
          </cell>
          <cell r="X2447">
            <v>5.342557499999999</v>
          </cell>
          <cell r="Y2447">
            <v>218.43045000000001</v>
          </cell>
          <cell r="Z2447">
            <v>212.82654633706323</v>
          </cell>
          <cell r="AA2447">
            <v>436.59955383706324</v>
          </cell>
          <cell r="AD2447">
            <v>1.7808524999999997</v>
          </cell>
          <cell r="AE2447">
            <v>72.810150000000007</v>
          </cell>
          <cell r="AF2447">
            <v>70.942182112354416</v>
          </cell>
        </row>
        <row r="2448">
          <cell r="M2448" t="str">
            <v>RefSerrECONew_D80</v>
          </cell>
          <cell r="N2448" t="str">
            <v>Réf serrée ECO D80 Touche + Appui tous types</v>
          </cell>
          <cell r="O2448" t="str">
            <v>ECO D80 Key + Press all types</v>
          </cell>
          <cell r="P2448">
            <v>2</v>
          </cell>
          <cell r="Q2448">
            <v>0</v>
          </cell>
          <cell r="R2448" t="str">
            <v>01, 07,.</v>
          </cell>
          <cell r="X2448">
            <v>3.5617049999999995</v>
          </cell>
          <cell r="Y2448">
            <v>145.62029999999999</v>
          </cell>
          <cell r="Z2448">
            <v>141.88436422470883</v>
          </cell>
          <cell r="AA2448">
            <v>291.06636922470881</v>
          </cell>
          <cell r="AD2448">
            <v>1.7808524999999997</v>
          </cell>
          <cell r="AE2448">
            <v>72.810149999999993</v>
          </cell>
          <cell r="AF2448">
            <v>70.942182112354416</v>
          </cell>
        </row>
        <row r="2449">
          <cell r="M2449" t="str">
            <v>BrasSupECO</v>
          </cell>
          <cell r="N2449" t="str">
            <v>Bras sup pour appui ou touche sur serrage ECO</v>
          </cell>
          <cell r="O2449" t="str">
            <v>Additional arm for pressing or key on ECO clamping</v>
          </cell>
          <cell r="P2449">
            <v>1</v>
          </cell>
          <cell r="Q2449">
            <v>0</v>
          </cell>
          <cell r="R2449" t="str">
            <v>01, 07,.</v>
          </cell>
          <cell r="X2449">
            <v>0</v>
          </cell>
          <cell r="Y2449">
            <v>0</v>
          </cell>
          <cell r="Z2449">
            <v>0</v>
          </cell>
          <cell r="AA2449">
            <v>0</v>
          </cell>
          <cell r="AD2449">
            <v>0</v>
          </cell>
          <cell r="AE2449">
            <v>0</v>
          </cell>
          <cell r="AF2449">
            <v>0</v>
          </cell>
        </row>
        <row r="2450">
          <cell r="M2450" t="str">
            <v>AppuiDrageoir</v>
          </cell>
          <cell r="N2450" t="str">
            <v xml:space="preserve">Appui seul ou drageoir seul (toutes largeurs) </v>
          </cell>
          <cell r="O2450" t="str">
            <v xml:space="preserve">support only or sucker only (all widths) </v>
          </cell>
          <cell r="P2450">
            <v>2</v>
          </cell>
          <cell r="Q2450">
            <v>0</v>
          </cell>
          <cell r="R2450" t="str">
            <v>01, 07,.</v>
          </cell>
          <cell r="X2450">
            <v>0</v>
          </cell>
          <cell r="Y2450">
            <v>0</v>
          </cell>
          <cell r="Z2450">
            <v>0</v>
          </cell>
          <cell r="AA2450">
            <v>0</v>
          </cell>
          <cell r="AD2450">
            <v>0</v>
          </cell>
          <cell r="AE2450">
            <v>0</v>
          </cell>
          <cell r="AF2450">
            <v>0</v>
          </cell>
        </row>
        <row r="2451">
          <cell r="M2451" t="str">
            <v>Touch</v>
          </cell>
          <cell r="N2451" t="str">
            <v>Touche seule toutes largeurs</v>
          </cell>
          <cell r="O2451" t="str">
            <v>Fixed button (Endschalter)</v>
          </cell>
          <cell r="P2451">
            <v>2</v>
          </cell>
          <cell r="Q2451">
            <v>0</v>
          </cell>
          <cell r="R2451" t="str">
            <v>01, 07,.</v>
          </cell>
          <cell r="X2451">
            <v>0</v>
          </cell>
          <cell r="Y2451">
            <v>0</v>
          </cell>
          <cell r="Z2451">
            <v>0</v>
          </cell>
          <cell r="AA2451">
            <v>0</v>
          </cell>
          <cell r="AD2451">
            <v>0</v>
          </cell>
          <cell r="AE2451">
            <v>0</v>
          </cell>
          <cell r="AF2451">
            <v>0</v>
          </cell>
        </row>
        <row r="2452">
          <cell r="M2452" t="str">
            <v>BrasSupECO</v>
          </cell>
          <cell r="N2452" t="str">
            <v>Bras sup pour appui ou touche sur serrage ECO</v>
          </cell>
          <cell r="O2452" t="str">
            <v>Additional arm for pressing or key on ECO clamping</v>
          </cell>
          <cell r="P2452">
            <v>1</v>
          </cell>
          <cell r="Q2452">
            <v>0</v>
          </cell>
          <cell r="R2452" t="str">
            <v>01, 07,.</v>
          </cell>
          <cell r="X2452">
            <v>0</v>
          </cell>
          <cell r="Y2452">
            <v>0</v>
          </cell>
          <cell r="Z2452">
            <v>0</v>
          </cell>
          <cell r="AA2452">
            <v>0</v>
          </cell>
          <cell r="AD2452">
            <v>0</v>
          </cell>
          <cell r="AE2452">
            <v>0</v>
          </cell>
          <cell r="AF2452">
            <v>0</v>
          </cell>
        </row>
        <row r="2453">
          <cell r="M2453" t="str">
            <v>RefSerrECONew_D63</v>
          </cell>
          <cell r="N2453" t="str">
            <v>Réf serrée ECO D63 Touche + Appui tous types</v>
          </cell>
          <cell r="O2453" t="str">
            <v>ECO D63 Key + Press all types</v>
          </cell>
          <cell r="P2453">
            <v>2</v>
          </cell>
          <cell r="Q2453">
            <v>0</v>
          </cell>
          <cell r="R2453" t="str">
            <v>01, 07,.</v>
          </cell>
          <cell r="X2453">
            <v>3.5617049999999995</v>
          </cell>
          <cell r="Y2453">
            <v>145.62029999999999</v>
          </cell>
          <cell r="Z2453">
            <v>141.88436422470883</v>
          </cell>
          <cell r="AA2453">
            <v>291.06636922470881</v>
          </cell>
          <cell r="AD2453">
            <v>1.7808524999999997</v>
          </cell>
          <cell r="AE2453">
            <v>72.810149999999993</v>
          </cell>
          <cell r="AF2453">
            <v>70.942182112354416</v>
          </cell>
        </row>
        <row r="2454">
          <cell r="M2454" t="str">
            <v>RefSerrECONew_D80</v>
          </cell>
          <cell r="N2454" t="str">
            <v>Réf serrée ECO D80 Touche + Appui tous types</v>
          </cell>
          <cell r="O2454" t="str">
            <v>ECO D80 Key + Press all types</v>
          </cell>
          <cell r="P2454">
            <v>1</v>
          </cell>
          <cell r="Q2454">
            <v>0</v>
          </cell>
          <cell r="R2454" t="str">
            <v>01, 07,.</v>
          </cell>
          <cell r="X2454">
            <v>1.7808524999999997</v>
          </cell>
          <cell r="Y2454">
            <v>72.810149999999993</v>
          </cell>
          <cell r="Z2454">
            <v>70.942182112354416</v>
          </cell>
          <cell r="AA2454">
            <v>145.5331846123544</v>
          </cell>
          <cell r="AD2454">
            <v>1.7808524999999997</v>
          </cell>
          <cell r="AE2454">
            <v>72.810149999999993</v>
          </cell>
          <cell r="AF2454">
            <v>70.942182112354416</v>
          </cell>
        </row>
        <row r="2455">
          <cell r="M2455" t="str">
            <v>AppuiDrageoir</v>
          </cell>
          <cell r="N2455" t="str">
            <v xml:space="preserve">Appui seul ou drageoir seul (toutes largeurs) </v>
          </cell>
          <cell r="O2455" t="str">
            <v xml:space="preserve">support only or sucker only (all widths) </v>
          </cell>
          <cell r="P2455">
            <v>3</v>
          </cell>
          <cell r="Q2455">
            <v>0</v>
          </cell>
          <cell r="R2455" t="str">
            <v>01, 07,.</v>
          </cell>
          <cell r="X2455">
            <v>0</v>
          </cell>
          <cell r="Y2455">
            <v>0</v>
          </cell>
          <cell r="Z2455">
            <v>0</v>
          </cell>
          <cell r="AA2455">
            <v>0</v>
          </cell>
          <cell r="AD2455">
            <v>0</v>
          </cell>
          <cell r="AE2455">
            <v>0</v>
          </cell>
          <cell r="AF2455">
            <v>0</v>
          </cell>
        </row>
        <row r="2456">
          <cell r="M2456" t="str">
            <v>Touch</v>
          </cell>
          <cell r="N2456" t="str">
            <v>Touche seule toutes largeurs</v>
          </cell>
          <cell r="O2456" t="str">
            <v>Fixed button (Endschalter)</v>
          </cell>
          <cell r="P2456">
            <v>3</v>
          </cell>
          <cell r="Q2456">
            <v>0</v>
          </cell>
          <cell r="R2456" t="str">
            <v>01, 07,.</v>
          </cell>
          <cell r="X2456">
            <v>0</v>
          </cell>
          <cell r="Y2456">
            <v>0</v>
          </cell>
          <cell r="Z2456">
            <v>0</v>
          </cell>
          <cell r="AA2456">
            <v>0</v>
          </cell>
          <cell r="AD2456">
            <v>0</v>
          </cell>
          <cell r="AE2456">
            <v>0</v>
          </cell>
          <cell r="AF2456">
            <v>0</v>
          </cell>
        </row>
        <row r="2457">
          <cell r="M2457" t="str">
            <v>RefSerrECONew_D63</v>
          </cell>
          <cell r="N2457" t="str">
            <v>Réf serrée ECO D63 Touche + Appui tous types</v>
          </cell>
          <cell r="O2457" t="str">
            <v>ECO D63 Key + Press all types</v>
          </cell>
          <cell r="P2457">
            <v>1</v>
          </cell>
          <cell r="Q2457">
            <v>0</v>
          </cell>
          <cell r="R2457" t="str">
            <v>01, 07,.</v>
          </cell>
          <cell r="X2457">
            <v>1.7808524999999997</v>
          </cell>
          <cell r="Y2457">
            <v>72.810149999999993</v>
          </cell>
          <cell r="Z2457">
            <v>70.942182112354416</v>
          </cell>
          <cell r="AA2457">
            <v>145.5331846123544</v>
          </cell>
          <cell r="AD2457">
            <v>1.7808524999999997</v>
          </cell>
          <cell r="AE2457">
            <v>72.810149999999993</v>
          </cell>
          <cell r="AF2457">
            <v>70.942182112354416</v>
          </cell>
        </row>
        <row r="2458">
          <cell r="M2458" t="str">
            <v>RefSerrECONew_D80</v>
          </cell>
          <cell r="N2458" t="str">
            <v>Réf serrée ECO D80 Touche + Appui tous types</v>
          </cell>
          <cell r="O2458" t="str">
            <v>ECO D80 Key + Press all types</v>
          </cell>
          <cell r="P2458">
            <v>1</v>
          </cell>
          <cell r="Q2458">
            <v>0</v>
          </cell>
          <cell r="R2458" t="str">
            <v>01, 07,.</v>
          </cell>
          <cell r="X2458">
            <v>1.7808524999999997</v>
          </cell>
          <cell r="Y2458">
            <v>72.810149999999993</v>
          </cell>
          <cell r="Z2458">
            <v>70.942182112354416</v>
          </cell>
          <cell r="AA2458">
            <v>145.5331846123544</v>
          </cell>
          <cell r="AD2458">
            <v>1.7808524999999997</v>
          </cell>
          <cell r="AE2458">
            <v>72.810149999999993</v>
          </cell>
          <cell r="AF2458">
            <v>70.942182112354416</v>
          </cell>
        </row>
        <row r="2459">
          <cell r="M2459" t="str">
            <v>PilMob</v>
          </cell>
          <cell r="N2459" t="str">
            <v>Pilote escamotable</v>
          </cell>
          <cell r="O2459" t="str">
            <v>Retractable pin</v>
          </cell>
          <cell r="P2459">
            <v>1</v>
          </cell>
          <cell r="Q2459">
            <v>0</v>
          </cell>
          <cell r="R2459" t="str">
            <v>01, 07,.</v>
          </cell>
          <cell r="X2459">
            <v>2.4770024999999993</v>
          </cell>
          <cell r="Y2459">
            <v>72.810149999999993</v>
          </cell>
          <cell r="Z2459">
            <v>108.85830299994109</v>
          </cell>
          <cell r="AA2459">
            <v>184.14545549994108</v>
          </cell>
          <cell r="AD2459">
            <v>2.4770024999999993</v>
          </cell>
          <cell r="AE2459">
            <v>72.810149999999993</v>
          </cell>
          <cell r="AF2459">
            <v>108.85830299994109</v>
          </cell>
        </row>
        <row r="2460">
          <cell r="M2460" t="str">
            <v>PilUnitGuid</v>
          </cell>
          <cell r="N2460" t="str">
            <v>Pilote sur unité de guidage linéaire</v>
          </cell>
          <cell r="O2460" t="str">
            <v>Pin on linear guide unit</v>
          </cell>
          <cell r="P2460">
            <v>1</v>
          </cell>
          <cell r="Q2460">
            <v>0</v>
          </cell>
          <cell r="R2460" t="str">
            <v>01, 07,.</v>
          </cell>
          <cell r="X2460">
            <v>2.4770024999999993</v>
          </cell>
          <cell r="Y2460">
            <v>72.810149999999993</v>
          </cell>
          <cell r="Z2460">
            <v>108.85830299994109</v>
          </cell>
          <cell r="AA2460">
            <v>184.14545549994108</v>
          </cell>
          <cell r="AD2460">
            <v>2.4770024999999993</v>
          </cell>
          <cell r="AE2460">
            <v>72.810149999999993</v>
          </cell>
          <cell r="AF2460">
            <v>108.85830299994109</v>
          </cell>
        </row>
        <row r="2461">
          <cell r="M2461" t="str">
            <v>RefSerrECONew_D80</v>
          </cell>
          <cell r="N2461" t="str">
            <v>Réf serrée ECO D80 Touche + Appui tous types</v>
          </cell>
          <cell r="O2461" t="str">
            <v>ECO D80 Key + Press all types</v>
          </cell>
          <cell r="P2461">
            <v>3</v>
          </cell>
          <cell r="Q2461">
            <v>0</v>
          </cell>
          <cell r="R2461" t="str">
            <v>01, 07,.</v>
          </cell>
          <cell r="X2461">
            <v>5.342557499999999</v>
          </cell>
          <cell r="Y2461">
            <v>218.43045000000001</v>
          </cell>
          <cell r="Z2461">
            <v>212.82654633706323</v>
          </cell>
          <cell r="AA2461">
            <v>436.59955383706324</v>
          </cell>
          <cell r="AD2461">
            <v>1.7808524999999997</v>
          </cell>
          <cell r="AE2461">
            <v>72.810150000000007</v>
          </cell>
          <cell r="AF2461">
            <v>70.942182112354416</v>
          </cell>
        </row>
        <row r="2462">
          <cell r="M2462" t="str">
            <v>AppuiDrageoir</v>
          </cell>
          <cell r="N2462" t="str">
            <v xml:space="preserve">Appui seul ou drageoir seul (toutes largeurs) </v>
          </cell>
          <cell r="O2462" t="str">
            <v xml:space="preserve">support only or sucker only (all widths) </v>
          </cell>
          <cell r="P2462">
            <v>4</v>
          </cell>
          <cell r="Q2462">
            <v>0</v>
          </cell>
          <cell r="R2462" t="str">
            <v>01, 07,.</v>
          </cell>
          <cell r="X2462">
            <v>0</v>
          </cell>
          <cell r="Y2462">
            <v>0</v>
          </cell>
          <cell r="Z2462">
            <v>0</v>
          </cell>
          <cell r="AA2462">
            <v>0</v>
          </cell>
          <cell r="AD2462">
            <v>0</v>
          </cell>
          <cell r="AE2462">
            <v>0</v>
          </cell>
          <cell r="AF2462">
            <v>0</v>
          </cell>
        </row>
        <row r="2463">
          <cell r="M2463" t="str">
            <v>Touch</v>
          </cell>
          <cell r="N2463" t="str">
            <v>Touche seule toutes largeurs</v>
          </cell>
          <cell r="O2463" t="str">
            <v>Fixed button (Endschalter)</v>
          </cell>
          <cell r="P2463">
            <v>4</v>
          </cell>
          <cell r="Q2463">
            <v>0</v>
          </cell>
          <cell r="R2463" t="str">
            <v>01, 07,.</v>
          </cell>
          <cell r="X2463">
            <v>0</v>
          </cell>
          <cell r="Y2463">
            <v>0</v>
          </cell>
          <cell r="Z2463">
            <v>0</v>
          </cell>
          <cell r="AA2463">
            <v>0</v>
          </cell>
          <cell r="AD2463">
            <v>0</v>
          </cell>
          <cell r="AE2463">
            <v>0</v>
          </cell>
          <cell r="AF2463">
            <v>0</v>
          </cell>
        </row>
        <row r="2464">
          <cell r="M2464" t="str">
            <v>BrasSupECO</v>
          </cell>
          <cell r="N2464" t="str">
            <v>Bras sup pour appui ou touche sur serrage ECO</v>
          </cell>
          <cell r="O2464" t="str">
            <v>Additional arm for pressing or key on ECO clamping</v>
          </cell>
          <cell r="P2464">
            <v>6</v>
          </cell>
          <cell r="Q2464">
            <v>0</v>
          </cell>
          <cell r="R2464" t="str">
            <v>01, 07,.</v>
          </cell>
          <cell r="X2464">
            <v>0</v>
          </cell>
          <cell r="Y2464">
            <v>0</v>
          </cell>
          <cell r="Z2464">
            <v>0</v>
          </cell>
          <cell r="AA2464">
            <v>0</v>
          </cell>
          <cell r="AD2464">
            <v>0</v>
          </cell>
          <cell r="AE2464">
            <v>0</v>
          </cell>
          <cell r="AF2464">
            <v>0</v>
          </cell>
        </row>
        <row r="2465">
          <cell r="M2465" t="str">
            <v>PartFixeBatiPnAut</v>
          </cell>
          <cell r="N2465" t="str">
            <v>Part fixe pour bâti de plateau sans PN et AUT</v>
          </cell>
          <cell r="O2465" t="str">
            <v>Base pour bâti de plateau sans PN et AUT</v>
          </cell>
          <cell r="P2465">
            <v>1</v>
          </cell>
          <cell r="Q2465">
            <v>0</v>
          </cell>
          <cell r="R2465" t="str">
            <v>01, 07,.</v>
          </cell>
          <cell r="X2465">
            <v>13.051237499999997</v>
          </cell>
          <cell r="Y2465">
            <v>1322.2860000000001</v>
          </cell>
          <cell r="Z2465">
            <v>606.47910599988211</v>
          </cell>
          <cell r="AA2465">
            <v>1941.8163434998824</v>
          </cell>
          <cell r="AD2465">
            <v>13.051237499999997</v>
          </cell>
          <cell r="AE2465">
            <v>1322.2860000000001</v>
          </cell>
          <cell r="AF2465">
            <v>606.47910599988211</v>
          </cell>
        </row>
        <row r="2466">
          <cell r="M2466">
            <v>0</v>
          </cell>
          <cell r="N2466">
            <v>0</v>
          </cell>
          <cell r="O2466" t="str">
            <v/>
          </cell>
          <cell r="P2466">
            <v>0</v>
          </cell>
          <cell r="Q2466">
            <v>0</v>
          </cell>
          <cell r="R2466">
            <v>0</v>
          </cell>
          <cell r="AA2466">
            <v>0</v>
          </cell>
          <cell r="AD2466" t="e">
            <v>#DIV/0!</v>
          </cell>
          <cell r="AE2466" t="e">
            <v>#DIV/0!</v>
          </cell>
          <cell r="AF2466" t="e">
            <v>#DIV/0!</v>
          </cell>
        </row>
        <row r="2467">
          <cell r="M2467">
            <v>0</v>
          </cell>
          <cell r="N2467">
            <v>0</v>
          </cell>
          <cell r="O2467" t="str">
            <v/>
          </cell>
          <cell r="P2467">
            <v>1</v>
          </cell>
          <cell r="Q2467">
            <v>0</v>
          </cell>
          <cell r="R2467">
            <v>0</v>
          </cell>
          <cell r="AA2467">
            <v>0</v>
          </cell>
          <cell r="AD2467">
            <v>0</v>
          </cell>
          <cell r="AE2467">
            <v>0</v>
          </cell>
          <cell r="AF2467">
            <v>0</v>
          </cell>
        </row>
        <row r="2468">
          <cell r="M2468" t="str">
            <v>Reh1000</v>
          </cell>
          <cell r="N2468" t="str">
            <v>Réhausse robot h&lt;1000mm</v>
          </cell>
          <cell r="O2468" t="str">
            <v>Robot extension h&lt;1000mm</v>
          </cell>
          <cell r="P2468">
            <v>1</v>
          </cell>
          <cell r="Q2468">
            <v>0</v>
          </cell>
          <cell r="R2468" t="str">
            <v>01, 07,.</v>
          </cell>
          <cell r="X2468">
            <v>0</v>
          </cell>
          <cell r="Y2468">
            <v>29.809500000000003</v>
          </cell>
          <cell r="Z2468">
            <v>10.5</v>
          </cell>
          <cell r="AA2468">
            <v>40.3095</v>
          </cell>
          <cell r="AD2468">
            <v>0</v>
          </cell>
          <cell r="AE2468">
            <v>29.809500000000003</v>
          </cell>
          <cell r="AF2468">
            <v>10.5</v>
          </cell>
        </row>
        <row r="2469">
          <cell r="M2469" t="str">
            <v>Robotnu1</v>
          </cell>
          <cell r="N2469" t="str">
            <v>Robot nu bras 2,65m / 165 Kg</v>
          </cell>
          <cell r="O2469" t="str">
            <v>Robot bare arm 2.65m / 165 Kg</v>
          </cell>
          <cell r="P2469">
            <v>1</v>
          </cell>
          <cell r="Q2469">
            <v>0</v>
          </cell>
          <cell r="R2469" t="str">
            <v>01, 07,.</v>
          </cell>
          <cell r="X2469">
            <v>0</v>
          </cell>
          <cell r="Y2469">
            <v>0</v>
          </cell>
          <cell r="Z2469">
            <v>0</v>
          </cell>
          <cell r="AA2469">
            <v>0</v>
          </cell>
          <cell r="AD2469">
            <v>0</v>
          </cell>
          <cell r="AE2469">
            <v>0</v>
          </cell>
          <cell r="AF2469">
            <v>0</v>
          </cell>
        </row>
        <row r="2470">
          <cell r="M2470" t="str">
            <v>Robotintégration-V11</v>
          </cell>
          <cell r="N2470" t="str">
            <v>Intégration robot + baie sur site -V11</v>
          </cell>
          <cell r="O2470" t="str">
            <v>Robot + bay integration on site -V11</v>
          </cell>
          <cell r="P2470">
            <v>1</v>
          </cell>
          <cell r="Q2470">
            <v>0</v>
          </cell>
          <cell r="R2470" t="str">
            <v>01, 07,.</v>
          </cell>
          <cell r="X2470">
            <v>27.235057499999993</v>
          </cell>
          <cell r="Y2470">
            <v>862.84800000000007</v>
          </cell>
          <cell r="Z2470">
            <v>1585.7331209995875</v>
          </cell>
          <cell r="AA2470">
            <v>2475.8161784995877</v>
          </cell>
          <cell r="AD2470">
            <v>27.235057499999993</v>
          </cell>
          <cell r="AE2470">
            <v>862.84800000000007</v>
          </cell>
          <cell r="AF2470">
            <v>1585.7331209995875</v>
          </cell>
        </row>
        <row r="2471">
          <cell r="M2471" t="str">
            <v>SEL-MF</v>
          </cell>
          <cell r="N2471" t="str">
            <v>Applicatif Robot SEL en Moyenne Fréquence</v>
          </cell>
          <cell r="O2471" t="str">
            <v>Medium Frequency SEL Robot Application</v>
          </cell>
          <cell r="P2471">
            <v>1</v>
          </cell>
          <cell r="Q2471">
            <v>0</v>
          </cell>
          <cell r="R2471" t="str">
            <v>01, 07,.</v>
          </cell>
          <cell r="X2471">
            <v>2.1930299999999994</v>
          </cell>
          <cell r="Y2471">
            <v>1168.179075</v>
          </cell>
          <cell r="Z2471">
            <v>772.458302999941</v>
          </cell>
          <cell r="AA2471">
            <v>1942.8304079999409</v>
          </cell>
          <cell r="AD2471">
            <v>2.1930299999999994</v>
          </cell>
          <cell r="AE2471">
            <v>1168.179075</v>
          </cell>
          <cell r="AF2471">
            <v>772.458302999941</v>
          </cell>
        </row>
        <row r="2472">
          <cell r="M2472" t="str">
            <v>TrajSoud</v>
          </cell>
          <cell r="N2472" t="str">
            <v>Trajectoire de soudure(clinchage, arc tiré, rivet)</v>
          </cell>
          <cell r="O2472" t="str">
            <v>Welding path (clinching, pulled arc, rivet)</v>
          </cell>
          <cell r="P2472">
            <v>1</v>
          </cell>
          <cell r="Q2472" t="str">
            <v>OP30</v>
          </cell>
          <cell r="R2472" t="str">
            <v>01, 07,.</v>
          </cell>
          <cell r="X2472">
            <v>0</v>
          </cell>
          <cell r="Y2472">
            <v>0</v>
          </cell>
          <cell r="Z2472">
            <v>0</v>
          </cell>
          <cell r="AA2472">
            <v>0</v>
          </cell>
          <cell r="AD2472">
            <v>0</v>
          </cell>
          <cell r="AE2472">
            <v>0</v>
          </cell>
          <cell r="AF2472">
            <v>0</v>
          </cell>
        </row>
        <row r="2473">
          <cell r="M2473" t="str">
            <v>EchCodeTraj</v>
          </cell>
          <cell r="N2473" t="str">
            <v>Echange Code Trajectoire avec baie robot</v>
          </cell>
          <cell r="O2473" t="str">
            <v>Exchange of Trajectory Code with robot bay</v>
          </cell>
          <cell r="P2473">
            <v>1</v>
          </cell>
          <cell r="Q2473">
            <v>0</v>
          </cell>
          <cell r="R2473" t="str">
            <v>01, 07,.</v>
          </cell>
          <cell r="X2473">
            <v>1.1812499999999997</v>
          </cell>
          <cell r="Y2473">
            <v>0</v>
          </cell>
          <cell r="Z2473">
            <v>75.854133299935171</v>
          </cell>
          <cell r="AA2473">
            <v>77.035383299935177</v>
          </cell>
          <cell r="AD2473">
            <v>1.1812499999999997</v>
          </cell>
          <cell r="AE2473">
            <v>0</v>
          </cell>
          <cell r="AF2473">
            <v>75.854133299935171</v>
          </cell>
        </row>
        <row r="2474">
          <cell r="M2474" t="str">
            <v>HEtudAUT</v>
          </cell>
          <cell r="N2474" t="str">
            <v>Une heure d'études automatismes</v>
          </cell>
          <cell r="O2474" t="str">
            <v>One hour of automation studies</v>
          </cell>
          <cell r="P2474">
            <v>1</v>
          </cell>
          <cell r="Q2474">
            <v>0</v>
          </cell>
          <cell r="R2474" t="str">
            <v>01</v>
          </cell>
          <cell r="X2474">
            <v>65</v>
          </cell>
          <cell r="Y2474">
            <v>0</v>
          </cell>
          <cell r="Z2474">
            <v>0</v>
          </cell>
          <cell r="AA2474">
            <v>65</v>
          </cell>
          <cell r="AD2474">
            <v>65</v>
          </cell>
          <cell r="AE2474">
            <v>0</v>
          </cell>
          <cell r="AF2474">
            <v>0</v>
          </cell>
        </row>
        <row r="2475">
          <cell r="M2475" t="str">
            <v>VerrineRobot</v>
          </cell>
          <cell r="N2475" t="str">
            <v>Verrine Robot</v>
          </cell>
          <cell r="O2475" t="str">
            <v>To make</v>
          </cell>
          <cell r="P2475">
            <v>1</v>
          </cell>
          <cell r="Q2475">
            <v>0</v>
          </cell>
          <cell r="R2475" t="str">
            <v>01, 07,.</v>
          </cell>
          <cell r="AA2475">
            <v>0</v>
          </cell>
          <cell r="AD2475">
            <v>0</v>
          </cell>
          <cell r="AE2475">
            <v>0</v>
          </cell>
          <cell r="AF2475">
            <v>0</v>
          </cell>
        </row>
        <row r="2476">
          <cell r="M2476">
            <v>0</v>
          </cell>
          <cell r="N2476">
            <v>0</v>
          </cell>
          <cell r="O2476" t="str">
            <v/>
          </cell>
          <cell r="P2476">
            <v>0</v>
          </cell>
          <cell r="Q2476">
            <v>0</v>
          </cell>
          <cell r="R2476">
            <v>0</v>
          </cell>
          <cell r="AA2476">
            <v>0</v>
          </cell>
          <cell r="AD2476" t="e">
            <v>#DIV/0!</v>
          </cell>
          <cell r="AE2476" t="e">
            <v>#DIV/0!</v>
          </cell>
          <cell r="AF2476" t="e">
            <v>#DIV/0!</v>
          </cell>
        </row>
        <row r="2477">
          <cell r="M2477">
            <v>0</v>
          </cell>
          <cell r="N2477">
            <v>0</v>
          </cell>
          <cell r="O2477" t="str">
            <v/>
          </cell>
          <cell r="P2477">
            <v>1</v>
          </cell>
          <cell r="Q2477">
            <v>0</v>
          </cell>
          <cell r="R2477">
            <v>0</v>
          </cell>
          <cell r="AA2477">
            <v>0</v>
          </cell>
          <cell r="AD2477">
            <v>0</v>
          </cell>
          <cell r="AE2477">
            <v>0</v>
          </cell>
          <cell r="AF2477">
            <v>0</v>
          </cell>
        </row>
        <row r="2478">
          <cell r="M2478" t="str">
            <v>InterfaceRobPinceStdenL</v>
          </cell>
          <cell r="N2478" t="str">
            <v>Interface Std en L fixation entre Pince et Robot</v>
          </cell>
          <cell r="O2478" t="str">
            <v>Std L-shaped interface for fixing between Clamp and Robot</v>
          </cell>
          <cell r="P2478">
            <v>1</v>
          </cell>
          <cell r="Q2478">
            <v>0</v>
          </cell>
          <cell r="R2478" t="str">
            <v>01, 07,.</v>
          </cell>
          <cell r="X2478">
            <v>0</v>
          </cell>
          <cell r="Y2478">
            <v>0</v>
          </cell>
          <cell r="Z2478">
            <v>0</v>
          </cell>
          <cell r="AA2478">
            <v>0</v>
          </cell>
          <cell r="AD2478">
            <v>0</v>
          </cell>
          <cell r="AE2478">
            <v>0</v>
          </cell>
          <cell r="AF2478">
            <v>0</v>
          </cell>
        </row>
        <row r="2479">
          <cell r="M2479" t="str">
            <v>PincRobMFLightC300ModSansDetal</v>
          </cell>
          <cell r="N2479" t="str">
            <v>Pince Mod MF Light en Cé électrique LU 300</v>
          </cell>
          <cell r="O2479" t="str">
            <v>MF Light Mod Clamp C- Shape Electric Width 300</v>
          </cell>
          <cell r="P2479">
            <v>1</v>
          </cell>
          <cell r="Q2479">
            <v>0</v>
          </cell>
          <cell r="R2479" t="str">
            <v>01, 07,.</v>
          </cell>
          <cell r="X2479">
            <v>0</v>
          </cell>
          <cell r="Y2479">
            <v>0</v>
          </cell>
          <cell r="Z2479">
            <v>0</v>
          </cell>
          <cell r="AA2479">
            <v>0</v>
          </cell>
          <cell r="AD2479">
            <v>0</v>
          </cell>
          <cell r="AE2479">
            <v>0</v>
          </cell>
          <cell r="AF2479">
            <v>0</v>
          </cell>
        </row>
        <row r="2480">
          <cell r="M2480" t="str">
            <v>MisAllRech</v>
          </cell>
          <cell r="N2480" t="str">
            <v>Mise et Allonge de rechange</v>
          </cell>
          <cell r="O2480" t="str">
            <v>Spare plug and extension cable</v>
          </cell>
          <cell r="P2480">
            <v>1</v>
          </cell>
          <cell r="Q2480">
            <v>0</v>
          </cell>
          <cell r="R2480" t="str">
            <v>01, 07,.</v>
          </cell>
          <cell r="X2480">
            <v>0</v>
          </cell>
          <cell r="Y2480">
            <v>0</v>
          </cell>
          <cell r="Z2480">
            <v>0</v>
          </cell>
          <cell r="AA2480">
            <v>0</v>
          </cell>
          <cell r="AD2480">
            <v>0</v>
          </cell>
          <cell r="AE2480">
            <v>0</v>
          </cell>
          <cell r="AF2480">
            <v>0</v>
          </cell>
        </row>
        <row r="2481">
          <cell r="M2481">
            <v>0</v>
          </cell>
          <cell r="N2481">
            <v>0</v>
          </cell>
          <cell r="O2481" t="str">
            <v/>
          </cell>
          <cell r="P2481">
            <v>0</v>
          </cell>
          <cell r="Q2481">
            <v>0</v>
          </cell>
          <cell r="R2481">
            <v>0</v>
          </cell>
          <cell r="AA2481">
            <v>0</v>
          </cell>
          <cell r="AD2481" t="e">
            <v>#DIV/0!</v>
          </cell>
          <cell r="AE2481" t="e">
            <v>#DIV/0!</v>
          </cell>
          <cell r="AF2481" t="e">
            <v>#DIV/0!</v>
          </cell>
        </row>
        <row r="2482">
          <cell r="M2482">
            <v>0</v>
          </cell>
          <cell r="N2482">
            <v>0</v>
          </cell>
          <cell r="O2482" t="str">
            <v/>
          </cell>
          <cell r="P2482">
            <v>1</v>
          </cell>
          <cell r="Q2482">
            <v>0</v>
          </cell>
          <cell r="R2482">
            <v>0</v>
          </cell>
          <cell r="AA2482">
            <v>0</v>
          </cell>
          <cell r="AD2482">
            <v>0</v>
          </cell>
          <cell r="AE2482">
            <v>0</v>
          </cell>
          <cell r="AF2482">
            <v>0</v>
          </cell>
        </row>
        <row r="2483">
          <cell r="M2483" t="str">
            <v>RodFixeNew</v>
          </cell>
          <cell r="N2483" t="str">
            <v>Rodeuse fixe (Std New)</v>
          </cell>
          <cell r="O2483" t="str">
            <v>Tip dreser fix (new)</v>
          </cell>
          <cell r="P2483">
            <v>1</v>
          </cell>
          <cell r="Q2483" t="str">
            <v>Choix suivant les cas</v>
          </cell>
          <cell r="R2483" t="str">
            <v>01, 07,.</v>
          </cell>
          <cell r="X2483">
            <v>2.0474999999999994</v>
          </cell>
          <cell r="Y2483">
            <v>95.678100000000001</v>
          </cell>
          <cell r="Z2483">
            <v>254.625</v>
          </cell>
          <cell r="AA2483">
            <v>352.35059999999999</v>
          </cell>
          <cell r="AD2483">
            <v>2.0474999999999994</v>
          </cell>
          <cell r="AE2483">
            <v>95.678100000000001</v>
          </cell>
          <cell r="AF2483">
            <v>254.625</v>
          </cell>
        </row>
        <row r="2484">
          <cell r="M2484">
            <v>0</v>
          </cell>
          <cell r="N2484">
            <v>0</v>
          </cell>
          <cell r="O2484" t="str">
            <v/>
          </cell>
          <cell r="P2484">
            <v>0</v>
          </cell>
          <cell r="Q2484">
            <v>0</v>
          </cell>
          <cell r="R2484">
            <v>0</v>
          </cell>
          <cell r="AA2484">
            <v>0</v>
          </cell>
          <cell r="AD2484" t="e">
            <v>#DIV/0!</v>
          </cell>
          <cell r="AE2484" t="e">
            <v>#DIV/0!</v>
          </cell>
          <cell r="AF2484" t="e">
            <v>#DIV/0!</v>
          </cell>
        </row>
        <row r="2485">
          <cell r="M2485">
            <v>0</v>
          </cell>
          <cell r="N2485">
            <v>0</v>
          </cell>
          <cell r="O2485" t="str">
            <v/>
          </cell>
          <cell r="P2485">
            <v>1</v>
          </cell>
          <cell r="Q2485">
            <v>0</v>
          </cell>
          <cell r="R2485">
            <v>0</v>
          </cell>
          <cell r="AA2485">
            <v>0</v>
          </cell>
          <cell r="AD2485">
            <v>0</v>
          </cell>
          <cell r="AE2485">
            <v>0</v>
          </cell>
          <cell r="AF2485">
            <v>0</v>
          </cell>
        </row>
        <row r="2486">
          <cell r="M2486" t="str">
            <v>Reh1000</v>
          </cell>
          <cell r="N2486" t="str">
            <v>Réhausse robot h&lt;1000mm</v>
          </cell>
          <cell r="O2486" t="str">
            <v>Robot extension h&lt;1000mm</v>
          </cell>
          <cell r="P2486">
            <v>1</v>
          </cell>
          <cell r="Q2486">
            <v>0</v>
          </cell>
          <cell r="R2486" t="str">
            <v>01, 07,.</v>
          </cell>
          <cell r="X2486">
            <v>0</v>
          </cell>
          <cell r="Y2486">
            <v>29.809500000000003</v>
          </cell>
          <cell r="Z2486">
            <v>10.5</v>
          </cell>
          <cell r="AA2486">
            <v>40.3095</v>
          </cell>
          <cell r="AD2486">
            <v>0</v>
          </cell>
          <cell r="AE2486">
            <v>29.809500000000003</v>
          </cell>
          <cell r="AF2486">
            <v>10.5</v>
          </cell>
        </row>
        <row r="2487">
          <cell r="M2487" t="str">
            <v>Robotnu1</v>
          </cell>
          <cell r="N2487" t="str">
            <v>Robot nu bras 2,65m / 165 Kg</v>
          </cell>
          <cell r="O2487" t="str">
            <v>Robot bare arm 2.65m / 165 Kg</v>
          </cell>
          <cell r="P2487">
            <v>1</v>
          </cell>
          <cell r="Q2487">
            <v>0</v>
          </cell>
          <cell r="R2487" t="str">
            <v>01, 07,.</v>
          </cell>
          <cell r="X2487">
            <v>0</v>
          </cell>
          <cell r="Y2487">
            <v>0</v>
          </cell>
          <cell r="Z2487">
            <v>0</v>
          </cell>
          <cell r="AA2487">
            <v>0</v>
          </cell>
          <cell r="AD2487">
            <v>0</v>
          </cell>
          <cell r="AE2487">
            <v>0</v>
          </cell>
          <cell r="AF2487">
            <v>0</v>
          </cell>
        </row>
        <row r="2488">
          <cell r="M2488" t="str">
            <v>Robotintégration-V11</v>
          </cell>
          <cell r="N2488" t="str">
            <v>Intégration robot + baie sur site -V11</v>
          </cell>
          <cell r="O2488" t="str">
            <v>Robot + bay integration on site -V11</v>
          </cell>
          <cell r="P2488">
            <v>1</v>
          </cell>
          <cell r="Q2488">
            <v>0</v>
          </cell>
          <cell r="R2488" t="str">
            <v>01, 07,.</v>
          </cell>
          <cell r="X2488">
            <v>27.235057499999993</v>
          </cell>
          <cell r="Y2488">
            <v>862.84800000000007</v>
          </cell>
          <cell r="Z2488">
            <v>1585.7331209995875</v>
          </cell>
          <cell r="AA2488">
            <v>2475.8161784995877</v>
          </cell>
          <cell r="AD2488">
            <v>27.235057499999993</v>
          </cell>
          <cell r="AE2488">
            <v>862.84800000000007</v>
          </cell>
          <cell r="AF2488">
            <v>1585.7331209995875</v>
          </cell>
        </row>
        <row r="2489">
          <cell r="M2489" t="str">
            <v>SEL-MF</v>
          </cell>
          <cell r="N2489" t="str">
            <v>Applicatif Robot SEL en Moyenne Fréquence</v>
          </cell>
          <cell r="O2489" t="str">
            <v>Medium Frequency SEL Robot Application</v>
          </cell>
          <cell r="P2489">
            <v>1</v>
          </cell>
          <cell r="Q2489">
            <v>0</v>
          </cell>
          <cell r="R2489" t="str">
            <v>01, 07,.</v>
          </cell>
          <cell r="X2489">
            <v>2.1930299999999994</v>
          </cell>
          <cell r="Y2489">
            <v>1168.179075</v>
          </cell>
          <cell r="Z2489">
            <v>772.458302999941</v>
          </cell>
          <cell r="AA2489">
            <v>1942.8304079999409</v>
          </cell>
          <cell r="AD2489">
            <v>2.1930299999999994</v>
          </cell>
          <cell r="AE2489">
            <v>1168.179075</v>
          </cell>
          <cell r="AF2489">
            <v>772.458302999941</v>
          </cell>
        </row>
        <row r="2490">
          <cell r="M2490" t="str">
            <v>TrajSoud</v>
          </cell>
          <cell r="N2490" t="str">
            <v>Trajectoire de soudure(clinchage, arc tiré, rivet)</v>
          </cell>
          <cell r="O2490" t="str">
            <v>Welding path (clinching, pulled arc, rivet)</v>
          </cell>
          <cell r="P2490">
            <v>1</v>
          </cell>
          <cell r="Q2490" t="str">
            <v>OP30</v>
          </cell>
          <cell r="R2490" t="str">
            <v>01, 07,.</v>
          </cell>
          <cell r="X2490">
            <v>0</v>
          </cell>
          <cell r="Y2490">
            <v>0</v>
          </cell>
          <cell r="Z2490">
            <v>0</v>
          </cell>
          <cell r="AA2490">
            <v>0</v>
          </cell>
          <cell r="AD2490">
            <v>0</v>
          </cell>
          <cell r="AE2490">
            <v>0</v>
          </cell>
          <cell r="AF2490">
            <v>0</v>
          </cell>
        </row>
        <row r="2491">
          <cell r="M2491" t="str">
            <v>EchCodeTraj</v>
          </cell>
          <cell r="N2491" t="str">
            <v>Echange Code Trajectoire avec baie robot</v>
          </cell>
          <cell r="O2491" t="str">
            <v>Exchange of Trajectory Code with robot bay</v>
          </cell>
          <cell r="P2491">
            <v>1</v>
          </cell>
          <cell r="Q2491">
            <v>0</v>
          </cell>
          <cell r="R2491" t="str">
            <v>01, 07,.</v>
          </cell>
          <cell r="X2491">
            <v>1.1812499999999997</v>
          </cell>
          <cell r="Y2491">
            <v>0</v>
          </cell>
          <cell r="Z2491">
            <v>75.854133299935171</v>
          </cell>
          <cell r="AA2491">
            <v>77.035383299935177</v>
          </cell>
          <cell r="AD2491">
            <v>1.1812499999999997</v>
          </cell>
          <cell r="AE2491">
            <v>0</v>
          </cell>
          <cell r="AF2491">
            <v>75.854133299935171</v>
          </cell>
        </row>
        <row r="2492">
          <cell r="M2492" t="str">
            <v>HEtudAUT</v>
          </cell>
          <cell r="N2492" t="str">
            <v>Une heure d'études automatismes</v>
          </cell>
          <cell r="O2492" t="str">
            <v>One hour of automation studies</v>
          </cell>
          <cell r="P2492">
            <v>1</v>
          </cell>
          <cell r="Q2492" t="str">
            <v>Complement Hetude AF+Marguerite+prog</v>
          </cell>
          <cell r="R2492" t="str">
            <v>01</v>
          </cell>
          <cell r="X2492">
            <v>65</v>
          </cell>
          <cell r="Y2492">
            <v>0</v>
          </cell>
          <cell r="Z2492">
            <v>0</v>
          </cell>
          <cell r="AA2492">
            <v>65</v>
          </cell>
          <cell r="AD2492">
            <v>65</v>
          </cell>
          <cell r="AE2492">
            <v>0</v>
          </cell>
          <cell r="AF2492">
            <v>0</v>
          </cell>
        </row>
        <row r="2493">
          <cell r="M2493" t="str">
            <v>VerrineRobot</v>
          </cell>
          <cell r="N2493" t="str">
            <v>Verrine Robot</v>
          </cell>
          <cell r="O2493" t="str">
            <v>To make</v>
          </cell>
          <cell r="P2493">
            <v>1</v>
          </cell>
          <cell r="Q2493">
            <v>0</v>
          </cell>
          <cell r="R2493" t="str">
            <v>01, 07,.</v>
          </cell>
          <cell r="AA2493">
            <v>0</v>
          </cell>
          <cell r="AD2493">
            <v>0</v>
          </cell>
          <cell r="AE2493">
            <v>0</v>
          </cell>
          <cell r="AF2493">
            <v>0</v>
          </cell>
        </row>
        <row r="2494">
          <cell r="M2494">
            <v>0</v>
          </cell>
          <cell r="N2494">
            <v>0</v>
          </cell>
          <cell r="O2494" t="str">
            <v/>
          </cell>
          <cell r="P2494">
            <v>0</v>
          </cell>
          <cell r="Q2494">
            <v>0</v>
          </cell>
          <cell r="R2494">
            <v>0</v>
          </cell>
          <cell r="AA2494">
            <v>0</v>
          </cell>
          <cell r="AD2494" t="e">
            <v>#DIV/0!</v>
          </cell>
          <cell r="AE2494" t="e">
            <v>#DIV/0!</v>
          </cell>
          <cell r="AF2494" t="e">
            <v>#DIV/0!</v>
          </cell>
        </row>
        <row r="2495">
          <cell r="M2495">
            <v>0</v>
          </cell>
          <cell r="N2495">
            <v>0</v>
          </cell>
          <cell r="O2495" t="str">
            <v/>
          </cell>
          <cell r="P2495">
            <v>1</v>
          </cell>
          <cell r="Q2495">
            <v>0</v>
          </cell>
          <cell r="R2495">
            <v>0</v>
          </cell>
          <cell r="AA2495">
            <v>0</v>
          </cell>
          <cell r="AD2495">
            <v>0</v>
          </cell>
          <cell r="AE2495">
            <v>0</v>
          </cell>
          <cell r="AF2495">
            <v>0</v>
          </cell>
        </row>
        <row r="2496">
          <cell r="M2496" t="str">
            <v>InterfaceRobPinceStdenL</v>
          </cell>
          <cell r="N2496" t="str">
            <v>Interface Std en L fixation entre Pince et Robot</v>
          </cell>
          <cell r="O2496" t="str">
            <v>Std L-shaped interface for fixing between Clamp and Robot</v>
          </cell>
          <cell r="P2496">
            <v>1</v>
          </cell>
          <cell r="Q2496">
            <v>0</v>
          </cell>
          <cell r="R2496" t="str">
            <v>01, 07,.</v>
          </cell>
          <cell r="X2496">
            <v>0</v>
          </cell>
          <cell r="Y2496">
            <v>0</v>
          </cell>
          <cell r="Z2496">
            <v>0</v>
          </cell>
          <cell r="AA2496">
            <v>0</v>
          </cell>
          <cell r="AD2496">
            <v>0</v>
          </cell>
          <cell r="AE2496">
            <v>0</v>
          </cell>
          <cell r="AF2496">
            <v>0</v>
          </cell>
        </row>
        <row r="2497">
          <cell r="M2497" t="str">
            <v>PincRobMFLightC300ModSansDetal</v>
          </cell>
          <cell r="N2497" t="str">
            <v>Pince Mod MF Light en Cé électrique LU 300</v>
          </cell>
          <cell r="O2497" t="str">
            <v>MF Light Mod Clamp C- Shape Electric Width 300</v>
          </cell>
          <cell r="P2497">
            <v>1</v>
          </cell>
          <cell r="Q2497">
            <v>0</v>
          </cell>
          <cell r="R2497" t="str">
            <v>01, 07,.</v>
          </cell>
          <cell r="X2497">
            <v>0</v>
          </cell>
          <cell r="Y2497">
            <v>0</v>
          </cell>
          <cell r="Z2497">
            <v>0</v>
          </cell>
          <cell r="AA2497">
            <v>0</v>
          </cell>
          <cell r="AD2497">
            <v>0</v>
          </cell>
          <cell r="AE2497">
            <v>0</v>
          </cell>
          <cell r="AF2497">
            <v>0</v>
          </cell>
        </row>
        <row r="2498">
          <cell r="M2498" t="str">
            <v>MisAllRech</v>
          </cell>
          <cell r="N2498" t="str">
            <v>Mise et Allonge de rechange</v>
          </cell>
          <cell r="O2498" t="str">
            <v>Spare plug and extension cable</v>
          </cell>
          <cell r="P2498">
            <v>1</v>
          </cell>
          <cell r="Q2498">
            <v>0</v>
          </cell>
          <cell r="R2498" t="str">
            <v>01, 07,.</v>
          </cell>
          <cell r="X2498">
            <v>0</v>
          </cell>
          <cell r="Y2498">
            <v>0</v>
          </cell>
          <cell r="Z2498">
            <v>0</v>
          </cell>
          <cell r="AA2498">
            <v>0</v>
          </cell>
          <cell r="AD2498">
            <v>0</v>
          </cell>
          <cell r="AE2498">
            <v>0</v>
          </cell>
          <cell r="AF2498">
            <v>0</v>
          </cell>
        </row>
        <row r="2499">
          <cell r="M2499">
            <v>0</v>
          </cell>
          <cell r="N2499">
            <v>0</v>
          </cell>
          <cell r="O2499" t="str">
            <v/>
          </cell>
          <cell r="P2499">
            <v>0</v>
          </cell>
          <cell r="Q2499">
            <v>0</v>
          </cell>
          <cell r="R2499">
            <v>0</v>
          </cell>
          <cell r="AA2499">
            <v>0</v>
          </cell>
          <cell r="AD2499" t="e">
            <v>#DIV/0!</v>
          </cell>
          <cell r="AE2499" t="e">
            <v>#DIV/0!</v>
          </cell>
          <cell r="AF2499" t="e">
            <v>#DIV/0!</v>
          </cell>
        </row>
        <row r="2500">
          <cell r="M2500">
            <v>0</v>
          </cell>
          <cell r="N2500">
            <v>0</v>
          </cell>
          <cell r="O2500" t="str">
            <v/>
          </cell>
          <cell r="P2500">
            <v>1</v>
          </cell>
          <cell r="Q2500">
            <v>0</v>
          </cell>
          <cell r="R2500">
            <v>0</v>
          </cell>
          <cell r="AA2500">
            <v>0</v>
          </cell>
          <cell r="AD2500">
            <v>0</v>
          </cell>
          <cell r="AE2500">
            <v>0</v>
          </cell>
          <cell r="AF2500">
            <v>0</v>
          </cell>
        </row>
        <row r="2501">
          <cell r="M2501" t="str">
            <v>RodFixeNew</v>
          </cell>
          <cell r="N2501" t="str">
            <v>Rodeuse fixe (Std New)</v>
          </cell>
          <cell r="O2501" t="str">
            <v>Tip dreser fix (new)</v>
          </cell>
          <cell r="P2501">
            <v>1</v>
          </cell>
          <cell r="Q2501" t="str">
            <v>Choix suivant les cas</v>
          </cell>
          <cell r="R2501" t="str">
            <v>01, 07,.</v>
          </cell>
          <cell r="X2501">
            <v>2.0474999999999994</v>
          </cell>
          <cell r="Y2501">
            <v>95.678100000000001</v>
          </cell>
          <cell r="Z2501">
            <v>254.625</v>
          </cell>
          <cell r="AA2501">
            <v>352.35059999999999</v>
          </cell>
          <cell r="AD2501">
            <v>2.0474999999999994</v>
          </cell>
          <cell r="AE2501">
            <v>95.678100000000001</v>
          </cell>
          <cell r="AF2501">
            <v>254.625</v>
          </cell>
        </row>
        <row r="2502">
          <cell r="M2502">
            <v>0</v>
          </cell>
          <cell r="N2502">
            <v>0</v>
          </cell>
          <cell r="O2502" t="str">
            <v/>
          </cell>
          <cell r="P2502">
            <v>0</v>
          </cell>
          <cell r="Q2502">
            <v>0</v>
          </cell>
          <cell r="R2502">
            <v>0</v>
          </cell>
          <cell r="AA2502">
            <v>0</v>
          </cell>
          <cell r="AD2502" t="e">
            <v>#DIV/0!</v>
          </cell>
          <cell r="AE2502" t="e">
            <v>#DIV/0!</v>
          </cell>
          <cell r="AF2502" t="e">
            <v>#DIV/0!</v>
          </cell>
        </row>
        <row r="2503">
          <cell r="M2503">
            <v>0</v>
          </cell>
          <cell r="N2503">
            <v>0</v>
          </cell>
          <cell r="O2503" t="str">
            <v/>
          </cell>
          <cell r="P2503">
            <v>1</v>
          </cell>
          <cell r="Q2503">
            <v>0</v>
          </cell>
          <cell r="R2503">
            <v>0</v>
          </cell>
          <cell r="AA2503">
            <v>0</v>
          </cell>
          <cell r="AD2503">
            <v>0</v>
          </cell>
          <cell r="AE2503">
            <v>0</v>
          </cell>
          <cell r="AF2503">
            <v>0</v>
          </cell>
        </row>
        <row r="2504">
          <cell r="M2504" t="str">
            <v>Reh1000</v>
          </cell>
          <cell r="N2504" t="str">
            <v>Réhausse robot h&lt;1000mm</v>
          </cell>
          <cell r="O2504" t="str">
            <v>Robot extension h&lt;1000mm</v>
          </cell>
          <cell r="P2504">
            <v>1</v>
          </cell>
          <cell r="Q2504">
            <v>0</v>
          </cell>
          <cell r="R2504" t="str">
            <v>01, 07,.</v>
          </cell>
          <cell r="X2504">
            <v>0</v>
          </cell>
          <cell r="Y2504">
            <v>29.809500000000003</v>
          </cell>
          <cell r="Z2504">
            <v>10.5</v>
          </cell>
          <cell r="AA2504">
            <v>40.3095</v>
          </cell>
          <cell r="AD2504">
            <v>0</v>
          </cell>
          <cell r="AE2504">
            <v>29.809500000000003</v>
          </cell>
          <cell r="AF2504">
            <v>10.5</v>
          </cell>
        </row>
        <row r="2505">
          <cell r="M2505" t="str">
            <v>Robotnu7</v>
          </cell>
          <cell r="N2505" t="str">
            <v>Robot nu bras 3,00m / 210 Kg</v>
          </cell>
          <cell r="O2505" t="str">
            <v>Robot bare arm 3.00m / 210 Kg</v>
          </cell>
          <cell r="P2505">
            <v>1</v>
          </cell>
          <cell r="Q2505">
            <v>0</v>
          </cell>
          <cell r="R2505" t="str">
            <v>01, 07,.</v>
          </cell>
          <cell r="X2505">
            <v>0</v>
          </cell>
          <cell r="Y2505">
            <v>0</v>
          </cell>
          <cell r="Z2505">
            <v>0</v>
          </cell>
          <cell r="AA2505">
            <v>0</v>
          </cell>
          <cell r="AD2505">
            <v>0</v>
          </cell>
          <cell r="AE2505">
            <v>0</v>
          </cell>
          <cell r="AF2505">
            <v>0</v>
          </cell>
        </row>
        <row r="2506">
          <cell r="M2506" t="str">
            <v>Robotintégration-V11</v>
          </cell>
          <cell r="N2506" t="str">
            <v>Intégration robot + baie sur site -V11</v>
          </cell>
          <cell r="O2506" t="str">
            <v>Robot + bay integration on site -V11</v>
          </cell>
          <cell r="P2506">
            <v>1</v>
          </cell>
          <cell r="Q2506">
            <v>0</v>
          </cell>
          <cell r="R2506" t="str">
            <v>01, 07,.</v>
          </cell>
          <cell r="X2506">
            <v>27.235057499999993</v>
          </cell>
          <cell r="Y2506">
            <v>862.84800000000007</v>
          </cell>
          <cell r="Z2506">
            <v>1585.7331209995875</v>
          </cell>
          <cell r="AA2506">
            <v>2475.8161784995877</v>
          </cell>
          <cell r="AD2506">
            <v>27.235057499999993</v>
          </cell>
          <cell r="AE2506">
            <v>862.84800000000007</v>
          </cell>
          <cell r="AF2506">
            <v>1585.7331209995875</v>
          </cell>
        </row>
        <row r="2507">
          <cell r="M2507" t="str">
            <v>SELPF-MF</v>
          </cell>
          <cell r="N2507" t="str">
            <v>Applicatif Robot SELPF en Moyenne Fréquence</v>
          </cell>
          <cell r="O2507" t="str">
            <v>SELPF Robot Application in Medium Frequency</v>
          </cell>
          <cell r="P2507">
            <v>1</v>
          </cell>
          <cell r="Q2507">
            <v>0</v>
          </cell>
          <cell r="R2507" t="str">
            <v>01, 07,.</v>
          </cell>
          <cell r="X2507">
            <v>2.1930299999999994</v>
          </cell>
          <cell r="Y2507">
            <v>1265.1134999999999</v>
          </cell>
          <cell r="Z2507">
            <v>704.208302999941</v>
          </cell>
          <cell r="AA2507">
            <v>1971.5148329999408</v>
          </cell>
          <cell r="AD2507">
            <v>2.1930299999999994</v>
          </cell>
          <cell r="AE2507">
            <v>1265.1134999999999</v>
          </cell>
          <cell r="AF2507">
            <v>704.208302999941</v>
          </cell>
        </row>
        <row r="2508">
          <cell r="M2508" t="str">
            <v>TrajMan</v>
          </cell>
          <cell r="N2508" t="str">
            <v>Trajectoire de manutention</v>
          </cell>
          <cell r="O2508" t="str">
            <v>Handling path</v>
          </cell>
          <cell r="P2508">
            <v>2</v>
          </cell>
          <cell r="Q2508" t="str">
            <v>Prise OP30 Dépose OP35</v>
          </cell>
          <cell r="R2508" t="str">
            <v>01, 07,.</v>
          </cell>
          <cell r="X2508">
            <v>0</v>
          </cell>
          <cell r="Y2508">
            <v>0</v>
          </cell>
          <cell r="Z2508">
            <v>0</v>
          </cell>
          <cell r="AA2508">
            <v>0</v>
          </cell>
          <cell r="AD2508">
            <v>0</v>
          </cell>
          <cell r="AE2508">
            <v>0</v>
          </cell>
          <cell r="AF2508">
            <v>0</v>
          </cell>
        </row>
        <row r="2509">
          <cell r="M2509" t="str">
            <v>TrajSoud</v>
          </cell>
          <cell r="N2509" t="str">
            <v>Trajectoire de soudure(clinchage, arc tiré, rivet)</v>
          </cell>
          <cell r="O2509" t="str">
            <v>Welding path (clinching, pulled arc, rivet)</v>
          </cell>
          <cell r="P2509">
            <v>1</v>
          </cell>
          <cell r="Q2509" t="str">
            <v>Soudure OP32</v>
          </cell>
          <cell r="R2509" t="str">
            <v>01, 07,.</v>
          </cell>
          <cell r="X2509">
            <v>0</v>
          </cell>
          <cell r="Y2509">
            <v>0</v>
          </cell>
          <cell r="Z2509">
            <v>0</v>
          </cell>
          <cell r="AA2509">
            <v>0</v>
          </cell>
          <cell r="AD2509">
            <v>0</v>
          </cell>
          <cell r="AE2509">
            <v>0</v>
          </cell>
          <cell r="AF2509">
            <v>0</v>
          </cell>
        </row>
        <row r="2510">
          <cell r="M2510" t="str">
            <v>EchCodeTraj</v>
          </cell>
          <cell r="N2510" t="str">
            <v>Echange Code Trajectoire avec baie robot</v>
          </cell>
          <cell r="O2510" t="str">
            <v>Exchange of Trajectory Code with robot bay</v>
          </cell>
          <cell r="P2510">
            <v>2</v>
          </cell>
          <cell r="Q2510">
            <v>0</v>
          </cell>
          <cell r="R2510" t="str">
            <v>01, 07,.</v>
          </cell>
          <cell r="X2510">
            <v>2.3624999999999994</v>
          </cell>
          <cell r="Y2510">
            <v>0</v>
          </cell>
          <cell r="Z2510">
            <v>151.70826659987034</v>
          </cell>
          <cell r="AA2510">
            <v>154.07076659987035</v>
          </cell>
          <cell r="AD2510">
            <v>1.1812499999999997</v>
          </cell>
          <cell r="AE2510">
            <v>0</v>
          </cell>
          <cell r="AF2510">
            <v>75.854133299935171</v>
          </cell>
        </row>
        <row r="2511">
          <cell r="M2511" t="str">
            <v>HEtudAUT</v>
          </cell>
          <cell r="N2511" t="str">
            <v>Une heure d'études automatismes</v>
          </cell>
          <cell r="O2511" t="str">
            <v>One hour of automation studies</v>
          </cell>
          <cell r="P2511">
            <v>1</v>
          </cell>
          <cell r="Q2511">
            <v>0</v>
          </cell>
          <cell r="R2511" t="str">
            <v>01</v>
          </cell>
          <cell r="X2511">
            <v>65</v>
          </cell>
          <cell r="Y2511">
            <v>0</v>
          </cell>
          <cell r="Z2511">
            <v>0</v>
          </cell>
          <cell r="AA2511">
            <v>65</v>
          </cell>
          <cell r="AD2511">
            <v>65</v>
          </cell>
          <cell r="AE2511">
            <v>0</v>
          </cell>
          <cell r="AF2511">
            <v>0</v>
          </cell>
        </row>
        <row r="2512">
          <cell r="M2512" t="str">
            <v>VerrineRobot</v>
          </cell>
          <cell r="N2512" t="str">
            <v>Verrine Robot</v>
          </cell>
          <cell r="O2512" t="str">
            <v>To make</v>
          </cell>
          <cell r="P2512">
            <v>1</v>
          </cell>
          <cell r="Q2512">
            <v>0</v>
          </cell>
          <cell r="R2512" t="str">
            <v>01, 07,.</v>
          </cell>
          <cell r="AA2512">
            <v>0</v>
          </cell>
          <cell r="AD2512">
            <v>0</v>
          </cell>
          <cell r="AE2512">
            <v>0</v>
          </cell>
          <cell r="AF2512">
            <v>0</v>
          </cell>
        </row>
        <row r="2513">
          <cell r="M2513">
            <v>0</v>
          </cell>
          <cell r="N2513">
            <v>0</v>
          </cell>
          <cell r="O2513" t="str">
            <v/>
          </cell>
          <cell r="P2513">
            <v>0</v>
          </cell>
          <cell r="Q2513">
            <v>0</v>
          </cell>
          <cell r="R2513">
            <v>0</v>
          </cell>
          <cell r="AA2513">
            <v>0</v>
          </cell>
          <cell r="AD2513" t="e">
            <v>#DIV/0!</v>
          </cell>
          <cell r="AE2513" t="e">
            <v>#DIV/0!</v>
          </cell>
          <cell r="AF2513" t="e">
            <v>#DIV/0!</v>
          </cell>
        </row>
        <row r="2514">
          <cell r="M2514">
            <v>0</v>
          </cell>
          <cell r="N2514">
            <v>0</v>
          </cell>
          <cell r="O2514" t="str">
            <v/>
          </cell>
          <cell r="P2514">
            <v>1</v>
          </cell>
          <cell r="Q2514">
            <v>0</v>
          </cell>
          <cell r="R2514">
            <v>0</v>
          </cell>
          <cell r="AA2514">
            <v>0</v>
          </cell>
          <cell r="AD2514">
            <v>0</v>
          </cell>
          <cell r="AE2514">
            <v>0</v>
          </cell>
          <cell r="AF2514">
            <v>0</v>
          </cell>
        </row>
        <row r="2515">
          <cell r="M2515" t="str">
            <v>PrehFlexyPortSimple</v>
          </cell>
          <cell r="N2515" t="str">
            <v>Prehenseur Flexy Portes simple</v>
          </cell>
          <cell r="O2515" t="str">
            <v>Flexy Gripper Single Doors</v>
          </cell>
          <cell r="P2515">
            <v>1</v>
          </cell>
          <cell r="Q2515">
            <v>0</v>
          </cell>
          <cell r="R2515" t="str">
            <v>01, 07,.</v>
          </cell>
          <cell r="X2515">
            <v>8.1899999999999977</v>
          </cell>
          <cell r="Y2515">
            <v>1201.1223000000002</v>
          </cell>
          <cell r="Z2515">
            <v>378</v>
          </cell>
          <cell r="AA2515">
            <v>1587.3123000000003</v>
          </cell>
          <cell r="AD2515">
            <v>8.1899999999999977</v>
          </cell>
          <cell r="AE2515">
            <v>1201.1223000000002</v>
          </cell>
          <cell r="AF2515">
            <v>378</v>
          </cell>
        </row>
        <row r="2516">
          <cell r="M2516" t="str">
            <v>PPlaser</v>
          </cell>
          <cell r="N2516" t="str">
            <v>Détecteur laser de présence pièce</v>
          </cell>
          <cell r="O2516" t="str">
            <v xml:space="preserve">Parts presence laser sensor </v>
          </cell>
          <cell r="P2516">
            <v>3</v>
          </cell>
          <cell r="Q2516">
            <v>0</v>
          </cell>
          <cell r="R2516" t="str">
            <v>01, 07,.</v>
          </cell>
          <cell r="X2516">
            <v>5.7318974999999988</v>
          </cell>
          <cell r="Y2516">
            <v>77.455349999999996</v>
          </cell>
          <cell r="Z2516">
            <v>266.72490899982319</v>
          </cell>
          <cell r="AA2516">
            <v>349.9121564998232</v>
          </cell>
          <cell r="AD2516">
            <v>1.9106324999999995</v>
          </cell>
          <cell r="AE2516">
            <v>25.818449999999999</v>
          </cell>
          <cell r="AF2516">
            <v>88.908302999941057</v>
          </cell>
        </row>
        <row r="2517">
          <cell r="M2517">
            <v>0</v>
          </cell>
          <cell r="N2517">
            <v>0</v>
          </cell>
          <cell r="O2517" t="str">
            <v/>
          </cell>
          <cell r="P2517">
            <v>0</v>
          </cell>
          <cell r="Q2517">
            <v>0</v>
          </cell>
          <cell r="R2517">
            <v>0</v>
          </cell>
          <cell r="AA2517">
            <v>0</v>
          </cell>
          <cell r="AD2517" t="e">
            <v>#DIV/0!</v>
          </cell>
          <cell r="AE2517" t="e">
            <v>#DIV/0!</v>
          </cell>
          <cell r="AF2517" t="e">
            <v>#DIV/0!</v>
          </cell>
        </row>
        <row r="2518">
          <cell r="M2518">
            <v>0</v>
          </cell>
          <cell r="N2518">
            <v>0</v>
          </cell>
          <cell r="O2518" t="str">
            <v/>
          </cell>
          <cell r="P2518">
            <v>1</v>
          </cell>
          <cell r="Q2518">
            <v>0</v>
          </cell>
          <cell r="R2518">
            <v>0</v>
          </cell>
          <cell r="AA2518">
            <v>0</v>
          </cell>
          <cell r="AD2518">
            <v>0</v>
          </cell>
          <cell r="AE2518">
            <v>0</v>
          </cell>
          <cell r="AF2518">
            <v>0</v>
          </cell>
        </row>
        <row r="2519">
          <cell r="M2519" t="str">
            <v>InterfaceRobPinceStdPlate</v>
          </cell>
          <cell r="N2519" t="str">
            <v>Interface Std Plate fixation entre Pince et Robot</v>
          </cell>
          <cell r="O2519" t="str">
            <v>Std interface Flat mounting plate between Clamp and Robot</v>
          </cell>
          <cell r="P2519">
            <v>1</v>
          </cell>
          <cell r="Q2519">
            <v>0</v>
          </cell>
          <cell r="R2519" t="str">
            <v>01, 07,.</v>
          </cell>
          <cell r="X2519">
            <v>0</v>
          </cell>
          <cell r="Y2519">
            <v>0</v>
          </cell>
          <cell r="Z2519">
            <v>0</v>
          </cell>
          <cell r="AA2519">
            <v>0</v>
          </cell>
          <cell r="AD2519">
            <v>0</v>
          </cell>
          <cell r="AE2519">
            <v>0</v>
          </cell>
          <cell r="AF2519">
            <v>0</v>
          </cell>
        </row>
        <row r="2520">
          <cell r="M2520" t="str">
            <v>PincRobMFLightC300ModSansDetal</v>
          </cell>
          <cell r="N2520" t="str">
            <v>Pince Mod MF Light en Cé électrique LU 300</v>
          </cell>
          <cell r="O2520" t="str">
            <v>MF Light Mod Clamp C- Shape Electric Width 300</v>
          </cell>
          <cell r="P2520">
            <v>1</v>
          </cell>
          <cell r="Q2520">
            <v>0</v>
          </cell>
          <cell r="R2520" t="str">
            <v>01, 07,.</v>
          </cell>
          <cell r="X2520">
            <v>0</v>
          </cell>
          <cell r="Y2520">
            <v>0</v>
          </cell>
          <cell r="Z2520">
            <v>0</v>
          </cell>
          <cell r="AA2520">
            <v>0</v>
          </cell>
          <cell r="AD2520">
            <v>0</v>
          </cell>
          <cell r="AE2520">
            <v>0</v>
          </cell>
          <cell r="AF2520">
            <v>0</v>
          </cell>
        </row>
        <row r="2521">
          <cell r="M2521" t="str">
            <v>MisAllRech</v>
          </cell>
          <cell r="N2521" t="str">
            <v>Mise et Allonge de rechange</v>
          </cell>
          <cell r="O2521" t="str">
            <v>Spare plug and extension cable</v>
          </cell>
          <cell r="P2521">
            <v>1</v>
          </cell>
          <cell r="Q2521">
            <v>0</v>
          </cell>
          <cell r="R2521" t="str">
            <v>01, 07,.</v>
          </cell>
          <cell r="X2521">
            <v>0</v>
          </cell>
          <cell r="Y2521">
            <v>0</v>
          </cell>
          <cell r="Z2521">
            <v>0</v>
          </cell>
          <cell r="AA2521">
            <v>0</v>
          </cell>
          <cell r="AD2521">
            <v>0</v>
          </cell>
          <cell r="AE2521">
            <v>0</v>
          </cell>
          <cell r="AF2521">
            <v>0</v>
          </cell>
        </row>
        <row r="2522">
          <cell r="M2522">
            <v>0</v>
          </cell>
          <cell r="N2522">
            <v>0</v>
          </cell>
          <cell r="O2522" t="str">
            <v/>
          </cell>
          <cell r="P2522">
            <v>0</v>
          </cell>
          <cell r="Q2522">
            <v>0</v>
          </cell>
          <cell r="R2522">
            <v>0</v>
          </cell>
          <cell r="AA2522">
            <v>0</v>
          </cell>
          <cell r="AD2522" t="e">
            <v>#DIV/0!</v>
          </cell>
          <cell r="AE2522" t="e">
            <v>#DIV/0!</v>
          </cell>
          <cell r="AF2522" t="e">
            <v>#DIV/0!</v>
          </cell>
        </row>
        <row r="2523">
          <cell r="M2523">
            <v>0</v>
          </cell>
          <cell r="N2523">
            <v>0</v>
          </cell>
          <cell r="O2523" t="str">
            <v/>
          </cell>
          <cell r="P2523">
            <v>1</v>
          </cell>
          <cell r="Q2523">
            <v>0</v>
          </cell>
          <cell r="R2523">
            <v>0</v>
          </cell>
          <cell r="AA2523">
            <v>0</v>
          </cell>
          <cell r="AD2523">
            <v>0</v>
          </cell>
          <cell r="AE2523">
            <v>0</v>
          </cell>
          <cell r="AF2523">
            <v>0</v>
          </cell>
        </row>
        <row r="2524">
          <cell r="M2524" t="str">
            <v>RodAbatElectNew</v>
          </cell>
          <cell r="N2524" t="str">
            <v>Rodeuse sur abattant électrique (Std New)</v>
          </cell>
          <cell r="O2524" t="str">
            <v>Tip dresser on electric flap (Std New)</v>
          </cell>
          <cell r="P2524">
            <v>1</v>
          </cell>
          <cell r="Q2524" t="str">
            <v>Choix suivant les cas</v>
          </cell>
          <cell r="R2524" t="str">
            <v>01, 07,.</v>
          </cell>
          <cell r="X2524">
            <v>4.0949999999999989</v>
          </cell>
          <cell r="Y2524">
            <v>197.20365000000004</v>
          </cell>
          <cell r="Z2524">
            <v>434.4375</v>
          </cell>
          <cell r="AA2524">
            <v>635.73615000000007</v>
          </cell>
          <cell r="AD2524">
            <v>4.0949999999999989</v>
          </cell>
          <cell r="AE2524">
            <v>197.20365000000004</v>
          </cell>
          <cell r="AF2524">
            <v>434.4375</v>
          </cell>
        </row>
        <row r="2525">
          <cell r="M2525">
            <v>0</v>
          </cell>
          <cell r="N2525">
            <v>0</v>
          </cell>
          <cell r="O2525" t="str">
            <v/>
          </cell>
          <cell r="P2525">
            <v>0</v>
          </cell>
          <cell r="Q2525">
            <v>0</v>
          </cell>
          <cell r="R2525">
            <v>0</v>
          </cell>
          <cell r="AA2525">
            <v>0</v>
          </cell>
          <cell r="AD2525" t="e">
            <v>#DIV/0!</v>
          </cell>
          <cell r="AE2525" t="e">
            <v>#DIV/0!</v>
          </cell>
          <cell r="AF2525" t="e">
            <v>#DIV/0!</v>
          </cell>
        </row>
        <row r="2526">
          <cell r="M2526">
            <v>0</v>
          </cell>
          <cell r="N2526">
            <v>0</v>
          </cell>
          <cell r="O2526" t="str">
            <v/>
          </cell>
          <cell r="P2526">
            <v>1</v>
          </cell>
          <cell r="Q2526">
            <v>0</v>
          </cell>
          <cell r="R2526">
            <v>0</v>
          </cell>
          <cell r="AA2526">
            <v>0</v>
          </cell>
          <cell r="AD2526">
            <v>0</v>
          </cell>
          <cell r="AE2526">
            <v>0</v>
          </cell>
          <cell r="AF2526">
            <v>0</v>
          </cell>
        </row>
        <row r="2527">
          <cell r="M2527" t="str">
            <v>ChaiseMSRConfoCdC</v>
          </cell>
          <cell r="N2527" t="str">
            <v>Chaise MSR confo Cdc outil statique</v>
          </cell>
          <cell r="O2527" t="str">
            <v>MSR Support Config static tool Cdc</v>
          </cell>
          <cell r="P2527">
            <v>1</v>
          </cell>
          <cell r="Q2527" t="str">
            <v>Structure provisoire</v>
          </cell>
          <cell r="R2527" t="str">
            <v>01, 07,.</v>
          </cell>
          <cell r="AA2527">
            <v>0</v>
          </cell>
          <cell r="AD2527">
            <v>0</v>
          </cell>
          <cell r="AE2527">
            <v>0</v>
          </cell>
          <cell r="AF2527">
            <v>0</v>
          </cell>
        </row>
        <row r="2528">
          <cell r="M2528" t="str">
            <v>ChaiseOutilPTI3P4P</v>
          </cell>
          <cell r="N2528" t="str">
            <v>Chaise interface Outil PTI pour 3P ou 4P</v>
          </cell>
          <cell r="O2528" t="str">
            <v>Stand interface Tool Turntable for 3P or 4P</v>
          </cell>
          <cell r="P2528">
            <v>1</v>
          </cell>
          <cell r="Q2528">
            <v>0</v>
          </cell>
          <cell r="R2528" t="str">
            <v>01, 07,.</v>
          </cell>
          <cell r="X2528">
            <v>13.051237499999997</v>
          </cell>
          <cell r="Y2528">
            <v>1362.9420000000002</v>
          </cell>
          <cell r="Z2528">
            <v>700.97910599988211</v>
          </cell>
          <cell r="AA2528">
            <v>2076.9723434998823</v>
          </cell>
          <cell r="AD2528">
            <v>13.051237499999997</v>
          </cell>
          <cell r="AE2528">
            <v>1362.9420000000002</v>
          </cell>
          <cell r="AF2528">
            <v>700.97910599988211</v>
          </cell>
        </row>
        <row r="2529">
          <cell r="M2529" t="str">
            <v>PlatFortal1,5m²</v>
          </cell>
          <cell r="N2529" t="str">
            <v>Platine Fortal surface compris entre 1.2 m² et 1.5</v>
          </cell>
          <cell r="O2529" t="str">
            <v>Fortal plate surface between 1.2 m² and 1.5</v>
          </cell>
          <cell r="P2529">
            <v>1</v>
          </cell>
          <cell r="Q2529">
            <v>0</v>
          </cell>
          <cell r="R2529" t="str">
            <v>01, 07,.</v>
          </cell>
          <cell r="X2529">
            <v>24.713639999999995</v>
          </cell>
          <cell r="Y2529">
            <v>1129.0301590909091</v>
          </cell>
          <cell r="Z2529">
            <v>678.22435943167739</v>
          </cell>
          <cell r="AA2529">
            <v>1831.9681585225865</v>
          </cell>
          <cell r="AD2529">
            <v>24.713639999999995</v>
          </cell>
          <cell r="AE2529">
            <v>1129.0301590909091</v>
          </cell>
          <cell r="AF2529">
            <v>678.22435943167739</v>
          </cell>
        </row>
        <row r="2530">
          <cell r="M2530" t="str">
            <v>PPinduc</v>
          </cell>
          <cell r="N2530" t="str">
            <v>Détecteur inductif de présence pièce</v>
          </cell>
          <cell r="O2530" t="str">
            <v>Inductive part presence detector</v>
          </cell>
          <cell r="P2530">
            <v>1</v>
          </cell>
          <cell r="Q2530">
            <v>0</v>
          </cell>
          <cell r="R2530" t="str">
            <v>01, 07,.</v>
          </cell>
          <cell r="X2530">
            <v>1.9106324999999997</v>
          </cell>
          <cell r="Y2530">
            <v>25.818449999999999</v>
          </cell>
          <cell r="Z2530">
            <v>88.908302999941071</v>
          </cell>
          <cell r="AA2530">
            <v>116.63738549994108</v>
          </cell>
          <cell r="AD2530">
            <v>1.9106324999999997</v>
          </cell>
          <cell r="AE2530">
            <v>25.818449999999999</v>
          </cell>
          <cell r="AF2530">
            <v>88.908302999941071</v>
          </cell>
        </row>
        <row r="2531">
          <cell r="M2531" t="str">
            <v>Distrib2</v>
          </cell>
          <cell r="N2531" t="str">
            <v>Distributeur 5/2</v>
          </cell>
          <cell r="O2531" t="str">
            <v>5/2-way valve</v>
          </cell>
          <cell r="P2531">
            <v>2</v>
          </cell>
          <cell r="Q2531">
            <v>0</v>
          </cell>
          <cell r="R2531" t="str">
            <v>01, 07,.</v>
          </cell>
          <cell r="X2531">
            <v>14.415029999999996</v>
          </cell>
          <cell r="Y2531">
            <v>321.88800000000003</v>
          </cell>
          <cell r="Z2531">
            <v>296.31764902461452</v>
          </cell>
          <cell r="AA2531">
            <v>632.62067902461456</v>
          </cell>
          <cell r="AD2531">
            <v>7.2075149999999981</v>
          </cell>
          <cell r="AE2531">
            <v>160.94400000000002</v>
          </cell>
          <cell r="AF2531">
            <v>148.15882451230726</v>
          </cell>
        </row>
        <row r="2532">
          <cell r="M2532" t="str">
            <v>Pil</v>
          </cell>
          <cell r="N2532" t="str">
            <v>Pilote fixe</v>
          </cell>
          <cell r="O2532" t="str">
            <v>Fixed pin</v>
          </cell>
          <cell r="P2532">
            <v>2</v>
          </cell>
          <cell r="Q2532">
            <v>0</v>
          </cell>
          <cell r="R2532" t="str">
            <v>01, 07,.</v>
          </cell>
          <cell r="X2532">
            <v>0</v>
          </cell>
          <cell r="Y2532">
            <v>0</v>
          </cell>
          <cell r="Z2532">
            <v>0</v>
          </cell>
          <cell r="AA2532">
            <v>0</v>
          </cell>
          <cell r="AD2532">
            <v>0</v>
          </cell>
          <cell r="AE2532">
            <v>0</v>
          </cell>
          <cell r="AF2532">
            <v>0</v>
          </cell>
        </row>
        <row r="2533">
          <cell r="M2533" t="str">
            <v>RefSerrECONew_D63</v>
          </cell>
          <cell r="N2533" t="str">
            <v>Réf serrée ECO D63 Touche + Appui tous types</v>
          </cell>
          <cell r="O2533" t="str">
            <v>ECO D63 Key + Press all types</v>
          </cell>
          <cell r="P2533">
            <v>2</v>
          </cell>
          <cell r="Q2533">
            <v>0</v>
          </cell>
          <cell r="R2533" t="str">
            <v>01, 07,.</v>
          </cell>
          <cell r="X2533">
            <v>3.5617049999999995</v>
          </cell>
          <cell r="Y2533">
            <v>145.62029999999999</v>
          </cell>
          <cell r="Z2533">
            <v>141.88436422470883</v>
          </cell>
          <cell r="AA2533">
            <v>291.06636922470881</v>
          </cell>
          <cell r="AD2533">
            <v>1.7808524999999997</v>
          </cell>
          <cell r="AE2533">
            <v>72.810149999999993</v>
          </cell>
          <cell r="AF2533">
            <v>70.942182112354416</v>
          </cell>
        </row>
        <row r="2534">
          <cell r="M2534" t="str">
            <v>RefSerrECONew_D80</v>
          </cell>
          <cell r="N2534" t="str">
            <v>Réf serrée ECO D80 Touche + Appui tous types</v>
          </cell>
          <cell r="O2534" t="str">
            <v>ECO D80 Key + Press all types</v>
          </cell>
          <cell r="P2534">
            <v>2</v>
          </cell>
          <cell r="Q2534">
            <v>0</v>
          </cell>
          <cell r="R2534" t="str">
            <v>01, 07,.</v>
          </cell>
          <cell r="X2534">
            <v>3.5617049999999995</v>
          </cell>
          <cell r="Y2534">
            <v>145.62029999999999</v>
          </cell>
          <cell r="Z2534">
            <v>141.88436422470883</v>
          </cell>
          <cell r="AA2534">
            <v>291.06636922470881</v>
          </cell>
          <cell r="AD2534">
            <v>1.7808524999999997</v>
          </cell>
          <cell r="AE2534">
            <v>72.810149999999993</v>
          </cell>
          <cell r="AF2534">
            <v>70.942182112354416</v>
          </cell>
        </row>
        <row r="2535">
          <cell r="M2535" t="str">
            <v>BrasSupECO</v>
          </cell>
          <cell r="N2535" t="str">
            <v>Bras sup pour appui ou touche sur serrage ECO</v>
          </cell>
          <cell r="O2535" t="str">
            <v>Additional arm for pressing or key on ECO clamping</v>
          </cell>
          <cell r="P2535">
            <v>2</v>
          </cell>
          <cell r="Q2535">
            <v>0</v>
          </cell>
          <cell r="R2535" t="str">
            <v>01, 07,.</v>
          </cell>
          <cell r="X2535">
            <v>0</v>
          </cell>
          <cell r="Y2535">
            <v>0</v>
          </cell>
          <cell r="Z2535">
            <v>0</v>
          </cell>
          <cell r="AA2535">
            <v>0</v>
          </cell>
          <cell r="AD2535">
            <v>0</v>
          </cell>
          <cell r="AE2535">
            <v>0</v>
          </cell>
          <cell r="AF2535">
            <v>0</v>
          </cell>
        </row>
        <row r="2536">
          <cell r="M2536" t="str">
            <v>Touch</v>
          </cell>
          <cell r="N2536" t="str">
            <v>Touche seule toutes largeurs</v>
          </cell>
          <cell r="O2536" t="str">
            <v>Fixed button (Endschalter)</v>
          </cell>
          <cell r="P2536">
            <v>2</v>
          </cell>
          <cell r="Q2536">
            <v>0</v>
          </cell>
          <cell r="R2536" t="str">
            <v>01, 07,.</v>
          </cell>
          <cell r="X2536">
            <v>0</v>
          </cell>
          <cell r="Y2536">
            <v>0</v>
          </cell>
          <cell r="Z2536">
            <v>0</v>
          </cell>
          <cell r="AA2536">
            <v>0</v>
          </cell>
          <cell r="AD2536">
            <v>0</v>
          </cell>
          <cell r="AE2536">
            <v>0</v>
          </cell>
          <cell r="AF2536">
            <v>0</v>
          </cell>
        </row>
        <row r="2537">
          <cell r="M2537" t="str">
            <v>BrasSupECO</v>
          </cell>
          <cell r="N2537" t="str">
            <v>Bras sup pour appui ou touche sur serrage ECO</v>
          </cell>
          <cell r="O2537" t="str">
            <v>Additional arm for pressing or key on ECO clamping</v>
          </cell>
          <cell r="P2537">
            <v>1</v>
          </cell>
          <cell r="Q2537">
            <v>0</v>
          </cell>
          <cell r="R2537" t="str">
            <v>01, 07,.</v>
          </cell>
          <cell r="X2537">
            <v>0</v>
          </cell>
          <cell r="Y2537">
            <v>0</v>
          </cell>
          <cell r="Z2537">
            <v>0</v>
          </cell>
          <cell r="AA2537">
            <v>0</v>
          </cell>
          <cell r="AD2537">
            <v>0</v>
          </cell>
          <cell r="AE2537">
            <v>0</v>
          </cell>
          <cell r="AF2537">
            <v>0</v>
          </cell>
        </row>
        <row r="2538">
          <cell r="M2538" t="str">
            <v>RefSerrECONew_D80</v>
          </cell>
          <cell r="N2538" t="str">
            <v>Réf serrée ECO D80 Touche + Appui tous types</v>
          </cell>
          <cell r="O2538" t="str">
            <v>ECO D80 Key + Press all types</v>
          </cell>
          <cell r="P2538">
            <v>1</v>
          </cell>
          <cell r="Q2538">
            <v>0</v>
          </cell>
          <cell r="R2538" t="str">
            <v>01, 07,.</v>
          </cell>
          <cell r="X2538">
            <v>1.7808524999999997</v>
          </cell>
          <cell r="Y2538">
            <v>72.810149999999993</v>
          </cell>
          <cell r="Z2538">
            <v>70.942182112354416</v>
          </cell>
          <cell r="AA2538">
            <v>145.5331846123544</v>
          </cell>
          <cell r="AD2538">
            <v>1.7808524999999997</v>
          </cell>
          <cell r="AE2538">
            <v>72.810149999999993</v>
          </cell>
          <cell r="AF2538">
            <v>70.942182112354416</v>
          </cell>
        </row>
        <row r="2539">
          <cell r="M2539" t="str">
            <v>AppuiDrageoir</v>
          </cell>
          <cell r="N2539" t="str">
            <v xml:space="preserve">Appui seul ou drageoir seul (toutes largeurs) </v>
          </cell>
          <cell r="O2539" t="str">
            <v xml:space="preserve">support only or sucker only (all widths) </v>
          </cell>
          <cell r="P2539">
            <v>3</v>
          </cell>
          <cell r="Q2539">
            <v>0</v>
          </cell>
          <cell r="R2539" t="str">
            <v>01, 07,.</v>
          </cell>
          <cell r="X2539">
            <v>0</v>
          </cell>
          <cell r="Y2539">
            <v>0</v>
          </cell>
          <cell r="Z2539">
            <v>0</v>
          </cell>
          <cell r="AA2539">
            <v>0</v>
          </cell>
          <cell r="AD2539">
            <v>0</v>
          </cell>
          <cell r="AE2539">
            <v>0</v>
          </cell>
          <cell r="AF2539">
            <v>0</v>
          </cell>
        </row>
        <row r="2540">
          <cell r="M2540" t="str">
            <v>Touch</v>
          </cell>
          <cell r="N2540" t="str">
            <v>Touche seule toutes largeurs</v>
          </cell>
          <cell r="O2540" t="str">
            <v>Fixed button (Endschalter)</v>
          </cell>
          <cell r="P2540">
            <v>3</v>
          </cell>
          <cell r="Q2540">
            <v>0</v>
          </cell>
          <cell r="R2540" t="str">
            <v>01, 07,.</v>
          </cell>
          <cell r="X2540">
            <v>0</v>
          </cell>
          <cell r="Y2540">
            <v>0</v>
          </cell>
          <cell r="Z2540">
            <v>0</v>
          </cell>
          <cell r="AA2540">
            <v>0</v>
          </cell>
          <cell r="AD2540">
            <v>0</v>
          </cell>
          <cell r="AE2540">
            <v>0</v>
          </cell>
          <cell r="AF2540">
            <v>0</v>
          </cell>
        </row>
        <row r="2541">
          <cell r="M2541" t="str">
            <v>Ref</v>
          </cell>
          <cell r="N2541" t="str">
            <v xml:space="preserve">Appui ou drageoir (toutes largeurs) + support </v>
          </cell>
          <cell r="O2541" t="str">
            <v xml:space="preserve">Support or sucker (all widths) + support </v>
          </cell>
          <cell r="P2541">
            <v>1</v>
          </cell>
          <cell r="Q2541">
            <v>0</v>
          </cell>
          <cell r="R2541" t="str">
            <v>01, 07,.</v>
          </cell>
          <cell r="X2541">
            <v>0</v>
          </cell>
          <cell r="Y2541">
            <v>0</v>
          </cell>
          <cell r="Z2541">
            <v>0</v>
          </cell>
          <cell r="AA2541">
            <v>0</v>
          </cell>
          <cell r="AD2541">
            <v>0</v>
          </cell>
          <cell r="AE2541">
            <v>0</v>
          </cell>
          <cell r="AF2541">
            <v>0</v>
          </cell>
        </row>
        <row r="2542">
          <cell r="M2542" t="str">
            <v>RefSerrECONew_D63</v>
          </cell>
          <cell r="N2542" t="str">
            <v>Réf serrée ECO D63 Touche + Appui tous types</v>
          </cell>
          <cell r="O2542" t="str">
            <v>ECO D63 Key + Press all types</v>
          </cell>
          <cell r="P2542">
            <v>3</v>
          </cell>
          <cell r="Q2542">
            <v>0</v>
          </cell>
          <cell r="R2542" t="str">
            <v>01, 07,.</v>
          </cell>
          <cell r="X2542">
            <v>5.342557499999999</v>
          </cell>
          <cell r="Y2542">
            <v>218.43045000000001</v>
          </cell>
          <cell r="Z2542">
            <v>212.82654633706323</v>
          </cell>
          <cell r="AA2542">
            <v>436.59955383706324</v>
          </cell>
          <cell r="AD2542">
            <v>1.7808524999999997</v>
          </cell>
          <cell r="AE2542">
            <v>72.810150000000007</v>
          </cell>
          <cell r="AF2542">
            <v>70.942182112354416</v>
          </cell>
        </row>
        <row r="2543">
          <cell r="M2543" t="str">
            <v>RefSerrECONew_D80</v>
          </cell>
          <cell r="N2543" t="str">
            <v>Réf serrée ECO D80 Touche + Appui tous types</v>
          </cell>
          <cell r="O2543" t="str">
            <v>ECO D80 Key + Press all types</v>
          </cell>
          <cell r="P2543">
            <v>2</v>
          </cell>
          <cell r="Q2543">
            <v>0</v>
          </cell>
          <cell r="R2543" t="str">
            <v>01, 07,.</v>
          </cell>
          <cell r="X2543">
            <v>3.5617049999999995</v>
          </cell>
          <cell r="Y2543">
            <v>145.62029999999999</v>
          </cell>
          <cell r="Z2543">
            <v>141.88436422470883</v>
          </cell>
          <cell r="AA2543">
            <v>291.06636922470881</v>
          </cell>
          <cell r="AD2543">
            <v>1.7808524999999997</v>
          </cell>
          <cell r="AE2543">
            <v>72.810149999999993</v>
          </cell>
          <cell r="AF2543">
            <v>70.942182112354416</v>
          </cell>
        </row>
        <row r="2544">
          <cell r="M2544" t="str">
            <v>AppuiDrageoir</v>
          </cell>
          <cell r="N2544" t="str">
            <v xml:space="preserve">Appui seul ou drageoir seul (toutes largeurs) </v>
          </cell>
          <cell r="O2544" t="str">
            <v xml:space="preserve">support only or sucker only (all widths) </v>
          </cell>
          <cell r="P2544">
            <v>4</v>
          </cell>
          <cell r="Q2544">
            <v>0</v>
          </cell>
          <cell r="R2544" t="str">
            <v>01, 07,.</v>
          </cell>
          <cell r="X2544">
            <v>0</v>
          </cell>
          <cell r="Y2544">
            <v>0</v>
          </cell>
          <cell r="Z2544">
            <v>0</v>
          </cell>
          <cell r="AA2544">
            <v>0</v>
          </cell>
          <cell r="AD2544">
            <v>0</v>
          </cell>
          <cell r="AE2544">
            <v>0</v>
          </cell>
          <cell r="AF2544">
            <v>0</v>
          </cell>
        </row>
        <row r="2545">
          <cell r="M2545" t="str">
            <v>Touch</v>
          </cell>
          <cell r="N2545" t="str">
            <v>Touche seule toutes largeurs</v>
          </cell>
          <cell r="O2545" t="str">
            <v>Fixed button (Endschalter)</v>
          </cell>
          <cell r="P2545">
            <v>4</v>
          </cell>
          <cell r="Q2545">
            <v>0</v>
          </cell>
          <cell r="R2545" t="str">
            <v>01, 07,.</v>
          </cell>
          <cell r="X2545">
            <v>0</v>
          </cell>
          <cell r="Y2545">
            <v>0</v>
          </cell>
          <cell r="Z2545">
            <v>0</v>
          </cell>
          <cell r="AA2545">
            <v>0</v>
          </cell>
          <cell r="AD2545">
            <v>0</v>
          </cell>
          <cell r="AE2545">
            <v>0</v>
          </cell>
          <cell r="AF2545">
            <v>0</v>
          </cell>
        </row>
        <row r="2546">
          <cell r="M2546" t="str">
            <v>BrasSupECO</v>
          </cell>
          <cell r="N2546" t="str">
            <v>Bras sup pour appui ou touche sur serrage ECO</v>
          </cell>
          <cell r="O2546" t="str">
            <v>Additional arm for pressing or key on ECO clamping</v>
          </cell>
          <cell r="P2546">
            <v>6</v>
          </cell>
          <cell r="Q2546">
            <v>0</v>
          </cell>
          <cell r="R2546" t="str">
            <v>01, 07,.</v>
          </cell>
          <cell r="X2546">
            <v>0</v>
          </cell>
          <cell r="Y2546">
            <v>0</v>
          </cell>
          <cell r="Z2546">
            <v>0</v>
          </cell>
          <cell r="AA2546">
            <v>0</v>
          </cell>
          <cell r="AD2546">
            <v>0</v>
          </cell>
          <cell r="AE2546">
            <v>0</v>
          </cell>
          <cell r="AF2546">
            <v>0</v>
          </cell>
        </row>
        <row r="2547">
          <cell r="M2547" t="str">
            <v>SupAmag</v>
          </cell>
          <cell r="N2547" t="str">
            <v>Supplément Appui ou Touche Amagnétique</v>
          </cell>
          <cell r="O2547" t="str">
            <v>Normal part support, non-magnetic</v>
          </cell>
          <cell r="P2547">
            <v>2</v>
          </cell>
          <cell r="Q2547">
            <v>0</v>
          </cell>
          <cell r="R2547" t="str">
            <v>01, 07,.</v>
          </cell>
          <cell r="X2547">
            <v>0</v>
          </cell>
          <cell r="Y2547">
            <v>0</v>
          </cell>
          <cell r="Z2547">
            <v>0</v>
          </cell>
          <cell r="AA2547">
            <v>0</v>
          </cell>
          <cell r="AD2547">
            <v>0</v>
          </cell>
          <cell r="AE2547">
            <v>0</v>
          </cell>
          <cell r="AF2547">
            <v>0</v>
          </cell>
        </row>
        <row r="2548">
          <cell r="M2548" t="str">
            <v>PartFixeBatiPnAut</v>
          </cell>
          <cell r="N2548" t="str">
            <v>Part fixe pour bâti de plateau sans PN et AUT</v>
          </cell>
          <cell r="O2548" t="str">
            <v>Base pour bâti de plateau sans PN et AUT</v>
          </cell>
          <cell r="P2548">
            <v>1</v>
          </cell>
          <cell r="Q2548">
            <v>0</v>
          </cell>
          <cell r="R2548" t="str">
            <v>01, 07,.</v>
          </cell>
          <cell r="X2548">
            <v>13.051237499999997</v>
          </cell>
          <cell r="Y2548">
            <v>1322.2860000000001</v>
          </cell>
          <cell r="Z2548">
            <v>606.47910599988211</v>
          </cell>
          <cell r="AA2548">
            <v>1941.8163434998824</v>
          </cell>
          <cell r="AD2548">
            <v>13.051237499999997</v>
          </cell>
          <cell r="AE2548">
            <v>1322.2860000000001</v>
          </cell>
          <cell r="AF2548">
            <v>606.47910599988211</v>
          </cell>
        </row>
        <row r="2549">
          <cell r="M2549">
            <v>0</v>
          </cell>
          <cell r="N2549">
            <v>0</v>
          </cell>
          <cell r="O2549" t="str">
            <v/>
          </cell>
          <cell r="P2549">
            <v>0</v>
          </cell>
          <cell r="Q2549">
            <v>0</v>
          </cell>
          <cell r="R2549">
            <v>0</v>
          </cell>
          <cell r="AA2549">
            <v>0</v>
          </cell>
          <cell r="AD2549" t="e">
            <v>#DIV/0!</v>
          </cell>
          <cell r="AE2549" t="e">
            <v>#DIV/0!</v>
          </cell>
          <cell r="AF2549" t="e">
            <v>#DIV/0!</v>
          </cell>
        </row>
        <row r="2550">
          <cell r="M2550">
            <v>0</v>
          </cell>
          <cell r="N2550">
            <v>0</v>
          </cell>
          <cell r="O2550" t="str">
            <v/>
          </cell>
          <cell r="P2550">
            <v>1</v>
          </cell>
          <cell r="Q2550">
            <v>0</v>
          </cell>
          <cell r="R2550">
            <v>0</v>
          </cell>
          <cell r="AA2550">
            <v>0</v>
          </cell>
          <cell r="AD2550">
            <v>0</v>
          </cell>
          <cell r="AE2550">
            <v>0</v>
          </cell>
          <cell r="AF2550">
            <v>0</v>
          </cell>
        </row>
        <row r="2551">
          <cell r="M2551" t="str">
            <v>Reh1000</v>
          </cell>
          <cell r="N2551" t="str">
            <v>Réhausse robot h&lt;1000mm</v>
          </cell>
          <cell r="O2551" t="str">
            <v>Robot extension h&lt;1000mm</v>
          </cell>
          <cell r="P2551">
            <v>1</v>
          </cell>
          <cell r="Q2551">
            <v>0</v>
          </cell>
          <cell r="R2551" t="str">
            <v>01, 07,.</v>
          </cell>
          <cell r="X2551">
            <v>0</v>
          </cell>
          <cell r="Y2551">
            <v>29.809500000000003</v>
          </cell>
          <cell r="Z2551">
            <v>10.5</v>
          </cell>
          <cell r="AA2551">
            <v>40.3095</v>
          </cell>
          <cell r="AD2551">
            <v>0</v>
          </cell>
          <cell r="AE2551">
            <v>29.809500000000003</v>
          </cell>
          <cell r="AF2551">
            <v>10.5</v>
          </cell>
        </row>
        <row r="2552">
          <cell r="M2552" t="str">
            <v>Robotnu1</v>
          </cell>
          <cell r="N2552" t="str">
            <v>Robot nu bras 2,65m / 165 Kg</v>
          </cell>
          <cell r="O2552" t="str">
            <v>Robot bare arm 2.65m / 165 Kg</v>
          </cell>
          <cell r="P2552">
            <v>1</v>
          </cell>
          <cell r="Q2552">
            <v>0</v>
          </cell>
          <cell r="R2552" t="str">
            <v>01, 07,.</v>
          </cell>
          <cell r="X2552">
            <v>0</v>
          </cell>
          <cell r="Y2552">
            <v>0</v>
          </cell>
          <cell r="Z2552">
            <v>0</v>
          </cell>
          <cell r="AA2552">
            <v>0</v>
          </cell>
          <cell r="AD2552">
            <v>0</v>
          </cell>
          <cell r="AE2552">
            <v>0</v>
          </cell>
          <cell r="AF2552">
            <v>0</v>
          </cell>
        </row>
        <row r="2553">
          <cell r="M2553" t="str">
            <v>Robotintégration-V11</v>
          </cell>
          <cell r="N2553" t="str">
            <v>Intégration robot + baie sur site -V11</v>
          </cell>
          <cell r="O2553" t="str">
            <v>Robot + bay integration on site -V11</v>
          </cell>
          <cell r="P2553">
            <v>1</v>
          </cell>
          <cell r="Q2553">
            <v>0</v>
          </cell>
          <cell r="R2553" t="str">
            <v>01, 07,.</v>
          </cell>
          <cell r="X2553">
            <v>27.235057499999993</v>
          </cell>
          <cell r="Y2553">
            <v>862.84800000000007</v>
          </cell>
          <cell r="Z2553">
            <v>1585.7331209995875</v>
          </cell>
          <cell r="AA2553">
            <v>2475.8161784995877</v>
          </cell>
          <cell r="AD2553">
            <v>27.235057499999993</v>
          </cell>
          <cell r="AE2553">
            <v>862.84800000000007</v>
          </cell>
          <cell r="AF2553">
            <v>1585.7331209995875</v>
          </cell>
        </row>
        <row r="2554">
          <cell r="M2554" t="str">
            <v>SEL-MF</v>
          </cell>
          <cell r="N2554" t="str">
            <v>Applicatif Robot SEL en Moyenne Fréquence</v>
          </cell>
          <cell r="O2554" t="str">
            <v>Medium Frequency SEL Robot Application</v>
          </cell>
          <cell r="P2554">
            <v>1</v>
          </cell>
          <cell r="Q2554">
            <v>0</v>
          </cell>
          <cell r="R2554" t="str">
            <v>01, 07,.</v>
          </cell>
          <cell r="X2554">
            <v>2.1930299999999994</v>
          </cell>
          <cell r="Y2554">
            <v>1168.179075</v>
          </cell>
          <cell r="Z2554">
            <v>772.458302999941</v>
          </cell>
          <cell r="AA2554">
            <v>1942.8304079999409</v>
          </cell>
          <cell r="AD2554">
            <v>2.1930299999999994</v>
          </cell>
          <cell r="AE2554">
            <v>1168.179075</v>
          </cell>
          <cell r="AF2554">
            <v>772.458302999941</v>
          </cell>
        </row>
        <row r="2555">
          <cell r="M2555" t="str">
            <v>TrajSoud</v>
          </cell>
          <cell r="N2555" t="str">
            <v>Trajectoire de soudure(clinchage, arc tiré, rivet)</v>
          </cell>
          <cell r="O2555" t="str">
            <v>Welding path (clinching, pulled arc, rivet)</v>
          </cell>
          <cell r="P2555">
            <v>1</v>
          </cell>
          <cell r="Q2555" t="str">
            <v>OP35</v>
          </cell>
          <cell r="R2555" t="str">
            <v>01, 07,.</v>
          </cell>
          <cell r="X2555">
            <v>0</v>
          </cell>
          <cell r="Y2555">
            <v>0</v>
          </cell>
          <cell r="Z2555">
            <v>0</v>
          </cell>
          <cell r="AA2555">
            <v>0</v>
          </cell>
          <cell r="AD2555">
            <v>0</v>
          </cell>
          <cell r="AE2555">
            <v>0</v>
          </cell>
          <cell r="AF2555">
            <v>0</v>
          </cell>
        </row>
        <row r="2556">
          <cell r="M2556" t="str">
            <v>EchCodeTraj</v>
          </cell>
          <cell r="N2556" t="str">
            <v>Echange Code Trajectoire avec baie robot</v>
          </cell>
          <cell r="O2556" t="str">
            <v>Exchange of Trajectory Code with robot bay</v>
          </cell>
          <cell r="P2556">
            <v>1</v>
          </cell>
          <cell r="Q2556">
            <v>0</v>
          </cell>
          <cell r="R2556" t="str">
            <v>01, 07,.</v>
          </cell>
          <cell r="X2556">
            <v>1.1812499999999997</v>
          </cell>
          <cell r="Y2556">
            <v>0</v>
          </cell>
          <cell r="Z2556">
            <v>75.854133299935171</v>
          </cell>
          <cell r="AA2556">
            <v>77.035383299935177</v>
          </cell>
          <cell r="AD2556">
            <v>1.1812499999999997</v>
          </cell>
          <cell r="AE2556">
            <v>0</v>
          </cell>
          <cell r="AF2556">
            <v>75.854133299935171</v>
          </cell>
        </row>
        <row r="2557">
          <cell r="M2557" t="str">
            <v>HEtudAUT</v>
          </cell>
          <cell r="N2557" t="str">
            <v>Une heure d'études automatismes</v>
          </cell>
          <cell r="O2557" t="str">
            <v>One hour of automation studies</v>
          </cell>
          <cell r="P2557">
            <v>1</v>
          </cell>
          <cell r="Q2557" t="str">
            <v>Complement Hetude AF+Marguerite+Prog</v>
          </cell>
          <cell r="R2557" t="str">
            <v>01</v>
          </cell>
          <cell r="X2557">
            <v>65</v>
          </cell>
          <cell r="Y2557">
            <v>0</v>
          </cell>
          <cell r="Z2557">
            <v>0</v>
          </cell>
          <cell r="AA2557">
            <v>65</v>
          </cell>
          <cell r="AD2557">
            <v>65</v>
          </cell>
          <cell r="AE2557">
            <v>0</v>
          </cell>
          <cell r="AF2557">
            <v>0</v>
          </cell>
        </row>
        <row r="2558">
          <cell r="M2558" t="str">
            <v>VerrineRobot</v>
          </cell>
          <cell r="N2558" t="str">
            <v>Verrine Robot</v>
          </cell>
          <cell r="O2558" t="str">
            <v>To make</v>
          </cell>
          <cell r="P2558">
            <v>1</v>
          </cell>
          <cell r="Q2558">
            <v>0</v>
          </cell>
          <cell r="R2558" t="str">
            <v>01, 07,.</v>
          </cell>
          <cell r="AA2558">
            <v>0</v>
          </cell>
          <cell r="AD2558">
            <v>0</v>
          </cell>
          <cell r="AE2558">
            <v>0</v>
          </cell>
          <cell r="AF2558">
            <v>0</v>
          </cell>
        </row>
        <row r="2559">
          <cell r="M2559">
            <v>0</v>
          </cell>
          <cell r="N2559">
            <v>0</v>
          </cell>
          <cell r="O2559" t="str">
            <v/>
          </cell>
          <cell r="P2559">
            <v>0</v>
          </cell>
          <cell r="Q2559">
            <v>0</v>
          </cell>
          <cell r="R2559">
            <v>0</v>
          </cell>
          <cell r="AA2559">
            <v>0</v>
          </cell>
          <cell r="AD2559" t="e">
            <v>#DIV/0!</v>
          </cell>
          <cell r="AE2559" t="e">
            <v>#DIV/0!</v>
          </cell>
          <cell r="AF2559" t="e">
            <v>#DIV/0!</v>
          </cell>
        </row>
        <row r="2560">
          <cell r="M2560">
            <v>0</v>
          </cell>
          <cell r="N2560">
            <v>0</v>
          </cell>
          <cell r="O2560" t="str">
            <v/>
          </cell>
          <cell r="P2560">
            <v>1</v>
          </cell>
          <cell r="Q2560">
            <v>0</v>
          </cell>
          <cell r="R2560">
            <v>0</v>
          </cell>
          <cell r="AA2560">
            <v>0</v>
          </cell>
          <cell r="AD2560">
            <v>0</v>
          </cell>
          <cell r="AE2560">
            <v>0</v>
          </cell>
          <cell r="AF2560">
            <v>0</v>
          </cell>
        </row>
        <row r="2561">
          <cell r="M2561" t="str">
            <v>InterfaceRobPinceStdenL</v>
          </cell>
          <cell r="N2561" t="str">
            <v>Interface Std en L fixation entre Pince et Robot</v>
          </cell>
          <cell r="O2561" t="str">
            <v>Std L-shaped interface for fixing between Clamp and Robot</v>
          </cell>
          <cell r="P2561">
            <v>1</v>
          </cell>
          <cell r="Q2561">
            <v>0</v>
          </cell>
          <cell r="R2561" t="str">
            <v>01, 07,.</v>
          </cell>
          <cell r="X2561">
            <v>0</v>
          </cell>
          <cell r="Y2561">
            <v>0</v>
          </cell>
          <cell r="Z2561">
            <v>0</v>
          </cell>
          <cell r="AA2561">
            <v>0</v>
          </cell>
          <cell r="AD2561">
            <v>0</v>
          </cell>
          <cell r="AE2561">
            <v>0</v>
          </cell>
          <cell r="AF2561">
            <v>0</v>
          </cell>
        </row>
        <row r="2562">
          <cell r="M2562" t="str">
            <v>PincRobMFLightC300ModSansDetal</v>
          </cell>
          <cell r="N2562" t="str">
            <v>Pince Mod MF Light en Cé électrique LU 300</v>
          </cell>
          <cell r="O2562" t="str">
            <v>MF Light Mod Clamp C- Shape Electric Width 300</v>
          </cell>
          <cell r="P2562">
            <v>1</v>
          </cell>
          <cell r="Q2562">
            <v>0</v>
          </cell>
          <cell r="R2562" t="str">
            <v>01, 07,.</v>
          </cell>
          <cell r="X2562">
            <v>0</v>
          </cell>
          <cell r="Y2562">
            <v>0</v>
          </cell>
          <cell r="Z2562">
            <v>0</v>
          </cell>
          <cell r="AA2562">
            <v>0</v>
          </cell>
          <cell r="AD2562">
            <v>0</v>
          </cell>
          <cell r="AE2562">
            <v>0</v>
          </cell>
          <cell r="AF2562">
            <v>0</v>
          </cell>
        </row>
        <row r="2563">
          <cell r="M2563" t="str">
            <v>MisAllRech</v>
          </cell>
          <cell r="N2563" t="str">
            <v>Mise et Allonge de rechange</v>
          </cell>
          <cell r="O2563" t="str">
            <v>Spare plug and extension cable</v>
          </cell>
          <cell r="P2563">
            <v>1</v>
          </cell>
          <cell r="Q2563">
            <v>0</v>
          </cell>
          <cell r="R2563" t="str">
            <v>01, 07,.</v>
          </cell>
          <cell r="X2563">
            <v>0</v>
          </cell>
          <cell r="Y2563">
            <v>0</v>
          </cell>
          <cell r="Z2563">
            <v>0</v>
          </cell>
          <cell r="AA2563">
            <v>0</v>
          </cell>
          <cell r="AD2563">
            <v>0</v>
          </cell>
          <cell r="AE2563">
            <v>0</v>
          </cell>
          <cell r="AF2563">
            <v>0</v>
          </cell>
        </row>
        <row r="2564">
          <cell r="M2564">
            <v>0</v>
          </cell>
          <cell r="N2564">
            <v>0</v>
          </cell>
          <cell r="O2564" t="str">
            <v/>
          </cell>
          <cell r="P2564">
            <v>0</v>
          </cell>
          <cell r="Q2564">
            <v>0</v>
          </cell>
          <cell r="R2564">
            <v>0</v>
          </cell>
          <cell r="AA2564">
            <v>0</v>
          </cell>
          <cell r="AD2564" t="e">
            <v>#DIV/0!</v>
          </cell>
          <cell r="AE2564" t="e">
            <v>#DIV/0!</v>
          </cell>
          <cell r="AF2564" t="e">
            <v>#DIV/0!</v>
          </cell>
        </row>
        <row r="2565">
          <cell r="M2565">
            <v>0</v>
          </cell>
          <cell r="N2565">
            <v>0</v>
          </cell>
          <cell r="O2565" t="str">
            <v/>
          </cell>
          <cell r="P2565">
            <v>1</v>
          </cell>
          <cell r="Q2565">
            <v>0</v>
          </cell>
          <cell r="R2565">
            <v>0</v>
          </cell>
          <cell r="AA2565">
            <v>0</v>
          </cell>
          <cell r="AD2565">
            <v>0</v>
          </cell>
          <cell r="AE2565">
            <v>0</v>
          </cell>
          <cell r="AF2565">
            <v>0</v>
          </cell>
        </row>
        <row r="2566">
          <cell r="M2566" t="str">
            <v>RodFixeNew</v>
          </cell>
          <cell r="N2566" t="str">
            <v>Rodeuse fixe (Std New)</v>
          </cell>
          <cell r="O2566" t="str">
            <v>Tip dreser fix (new)</v>
          </cell>
          <cell r="P2566">
            <v>1</v>
          </cell>
          <cell r="Q2566" t="str">
            <v>Choix suivant les cas</v>
          </cell>
          <cell r="R2566" t="str">
            <v>01, 07,.</v>
          </cell>
          <cell r="X2566">
            <v>2.0474999999999994</v>
          </cell>
          <cell r="Y2566">
            <v>95.678100000000001</v>
          </cell>
          <cell r="Z2566">
            <v>254.625</v>
          </cell>
          <cell r="AA2566">
            <v>352.35059999999999</v>
          </cell>
          <cell r="AD2566">
            <v>2.0474999999999994</v>
          </cell>
          <cell r="AE2566">
            <v>95.678100000000001</v>
          </cell>
          <cell r="AF2566">
            <v>254.625</v>
          </cell>
        </row>
        <row r="2567">
          <cell r="M2567">
            <v>0</v>
          </cell>
          <cell r="N2567">
            <v>0</v>
          </cell>
          <cell r="O2567" t="str">
            <v/>
          </cell>
          <cell r="P2567">
            <v>0</v>
          </cell>
          <cell r="Q2567">
            <v>0</v>
          </cell>
          <cell r="R2567">
            <v>0</v>
          </cell>
          <cell r="AA2567">
            <v>0</v>
          </cell>
          <cell r="AD2567" t="e">
            <v>#DIV/0!</v>
          </cell>
          <cell r="AE2567" t="e">
            <v>#DIV/0!</v>
          </cell>
          <cell r="AF2567" t="e">
            <v>#DIV/0!</v>
          </cell>
        </row>
        <row r="2568">
          <cell r="M2568">
            <v>0</v>
          </cell>
          <cell r="N2568">
            <v>0</v>
          </cell>
          <cell r="O2568" t="str">
            <v/>
          </cell>
          <cell r="P2568">
            <v>1</v>
          </cell>
          <cell r="Q2568">
            <v>0</v>
          </cell>
          <cell r="R2568">
            <v>0</v>
          </cell>
          <cell r="AA2568">
            <v>0</v>
          </cell>
          <cell r="AD2568">
            <v>0</v>
          </cell>
          <cell r="AE2568">
            <v>0</v>
          </cell>
          <cell r="AF2568">
            <v>0</v>
          </cell>
        </row>
        <row r="2569">
          <cell r="M2569" t="str">
            <v>Reh1000</v>
          </cell>
          <cell r="N2569" t="str">
            <v>Réhausse robot h&lt;1000mm</v>
          </cell>
          <cell r="O2569" t="str">
            <v>Robot extension h&lt;1000mm</v>
          </cell>
          <cell r="P2569">
            <v>1</v>
          </cell>
          <cell r="Q2569">
            <v>0</v>
          </cell>
          <cell r="R2569" t="str">
            <v>01, 07,.</v>
          </cell>
          <cell r="X2569">
            <v>0</v>
          </cell>
          <cell r="Y2569">
            <v>29.809500000000003</v>
          </cell>
          <cell r="Z2569">
            <v>10.5</v>
          </cell>
          <cell r="AA2569">
            <v>40.3095</v>
          </cell>
          <cell r="AD2569">
            <v>0</v>
          </cell>
          <cell r="AE2569">
            <v>29.809500000000003</v>
          </cell>
          <cell r="AF2569">
            <v>10.5</v>
          </cell>
        </row>
        <row r="2570">
          <cell r="M2570" t="str">
            <v>Robotnu1</v>
          </cell>
          <cell r="N2570" t="str">
            <v>Robot nu bras 2,65m / 165 Kg</v>
          </cell>
          <cell r="O2570" t="str">
            <v>Robot bare arm 2.65m / 165 Kg</v>
          </cell>
          <cell r="P2570">
            <v>1</v>
          </cell>
          <cell r="Q2570">
            <v>0</v>
          </cell>
          <cell r="R2570" t="str">
            <v>01, 07,.</v>
          </cell>
          <cell r="X2570">
            <v>0</v>
          </cell>
          <cell r="Y2570">
            <v>0</v>
          </cell>
          <cell r="Z2570">
            <v>0</v>
          </cell>
          <cell r="AA2570">
            <v>0</v>
          </cell>
          <cell r="AD2570">
            <v>0</v>
          </cell>
          <cell r="AE2570">
            <v>0</v>
          </cell>
          <cell r="AF2570">
            <v>0</v>
          </cell>
        </row>
        <row r="2571">
          <cell r="M2571" t="str">
            <v>Robotintégration-V11</v>
          </cell>
          <cell r="N2571" t="str">
            <v>Intégration robot + baie sur site -V11</v>
          </cell>
          <cell r="O2571" t="str">
            <v>Robot + bay integration on site -V11</v>
          </cell>
          <cell r="P2571">
            <v>1</v>
          </cell>
          <cell r="Q2571">
            <v>0</v>
          </cell>
          <cell r="R2571" t="str">
            <v>01, 07,.</v>
          </cell>
          <cell r="X2571">
            <v>27.235057499999993</v>
          </cell>
          <cell r="Y2571">
            <v>862.84800000000007</v>
          </cell>
          <cell r="Z2571">
            <v>1585.7331209995875</v>
          </cell>
          <cell r="AA2571">
            <v>2475.8161784995877</v>
          </cell>
          <cell r="AD2571">
            <v>27.235057499999993</v>
          </cell>
          <cell r="AE2571">
            <v>862.84800000000007</v>
          </cell>
          <cell r="AF2571">
            <v>1585.7331209995875</v>
          </cell>
        </row>
        <row r="2572">
          <cell r="M2572" t="str">
            <v>SEL-MF</v>
          </cell>
          <cell r="N2572" t="str">
            <v>Applicatif Robot SEL en Moyenne Fréquence</v>
          </cell>
          <cell r="O2572" t="str">
            <v>Medium Frequency SEL Robot Application</v>
          </cell>
          <cell r="P2572">
            <v>1</v>
          </cell>
          <cell r="Q2572">
            <v>0</v>
          </cell>
          <cell r="R2572" t="str">
            <v>01, 07,.</v>
          </cell>
          <cell r="X2572">
            <v>2.1930299999999994</v>
          </cell>
          <cell r="Y2572">
            <v>1168.179075</v>
          </cell>
          <cell r="Z2572">
            <v>772.458302999941</v>
          </cell>
          <cell r="AA2572">
            <v>1942.8304079999409</v>
          </cell>
          <cell r="AD2572">
            <v>2.1930299999999994</v>
          </cell>
          <cell r="AE2572">
            <v>1168.179075</v>
          </cell>
          <cell r="AF2572">
            <v>772.458302999941</v>
          </cell>
        </row>
        <row r="2573">
          <cell r="M2573" t="str">
            <v>TrajSoud</v>
          </cell>
          <cell r="N2573" t="str">
            <v>Trajectoire de soudure(clinchage, arc tiré, rivet)</v>
          </cell>
          <cell r="O2573" t="str">
            <v>Welding path (clinching, pulled arc, rivet)</v>
          </cell>
          <cell r="P2573">
            <v>1</v>
          </cell>
          <cell r="Q2573" t="str">
            <v>OP35</v>
          </cell>
          <cell r="R2573" t="str">
            <v>01, 07,.</v>
          </cell>
          <cell r="X2573">
            <v>0</v>
          </cell>
          <cell r="Y2573">
            <v>0</v>
          </cell>
          <cell r="Z2573">
            <v>0</v>
          </cell>
          <cell r="AA2573">
            <v>0</v>
          </cell>
          <cell r="AD2573">
            <v>0</v>
          </cell>
          <cell r="AE2573">
            <v>0</v>
          </cell>
          <cell r="AF2573">
            <v>0</v>
          </cell>
        </row>
        <row r="2574">
          <cell r="M2574" t="str">
            <v>EchCodeTraj</v>
          </cell>
          <cell r="N2574" t="str">
            <v>Echange Code Trajectoire avec baie robot</v>
          </cell>
          <cell r="O2574" t="str">
            <v>Exchange of Trajectory Code with robot bay</v>
          </cell>
          <cell r="P2574">
            <v>1</v>
          </cell>
          <cell r="Q2574">
            <v>0</v>
          </cell>
          <cell r="R2574" t="str">
            <v>01, 07,.</v>
          </cell>
          <cell r="X2574">
            <v>1.1812499999999997</v>
          </cell>
          <cell r="Y2574">
            <v>0</v>
          </cell>
          <cell r="Z2574">
            <v>75.854133299935171</v>
          </cell>
          <cell r="AA2574">
            <v>77.035383299935177</v>
          </cell>
          <cell r="AD2574">
            <v>1.1812499999999997</v>
          </cell>
          <cell r="AE2574">
            <v>0</v>
          </cell>
          <cell r="AF2574">
            <v>75.854133299935171</v>
          </cell>
        </row>
        <row r="2575">
          <cell r="M2575" t="str">
            <v>HEtudAUT</v>
          </cell>
          <cell r="N2575" t="str">
            <v>Une heure d'études automatismes</v>
          </cell>
          <cell r="O2575" t="str">
            <v>One hour of automation studies</v>
          </cell>
          <cell r="P2575">
            <v>1</v>
          </cell>
          <cell r="Q2575" t="str">
            <v>Complement Hetude AF+Marguerite+Prog</v>
          </cell>
          <cell r="R2575" t="str">
            <v>01</v>
          </cell>
          <cell r="X2575">
            <v>65</v>
          </cell>
          <cell r="Y2575">
            <v>0</v>
          </cell>
          <cell r="Z2575">
            <v>0</v>
          </cell>
          <cell r="AA2575">
            <v>65</v>
          </cell>
          <cell r="AD2575">
            <v>65</v>
          </cell>
          <cell r="AE2575">
            <v>0</v>
          </cell>
          <cell r="AF2575">
            <v>0</v>
          </cell>
        </row>
        <row r="2576">
          <cell r="M2576" t="str">
            <v>VerrineRobot</v>
          </cell>
          <cell r="N2576" t="str">
            <v>Verrine Robot</v>
          </cell>
          <cell r="O2576" t="str">
            <v>To make</v>
          </cell>
          <cell r="P2576">
            <v>1</v>
          </cell>
          <cell r="Q2576">
            <v>0</v>
          </cell>
          <cell r="R2576" t="str">
            <v>01, 07,.</v>
          </cell>
          <cell r="AA2576">
            <v>0</v>
          </cell>
          <cell r="AD2576">
            <v>0</v>
          </cell>
          <cell r="AE2576">
            <v>0</v>
          </cell>
          <cell r="AF2576">
            <v>0</v>
          </cell>
        </row>
        <row r="2577">
          <cell r="M2577">
            <v>0</v>
          </cell>
          <cell r="N2577">
            <v>0</v>
          </cell>
          <cell r="O2577" t="str">
            <v/>
          </cell>
          <cell r="P2577">
            <v>0</v>
          </cell>
          <cell r="Q2577">
            <v>0</v>
          </cell>
          <cell r="R2577">
            <v>0</v>
          </cell>
          <cell r="AA2577">
            <v>0</v>
          </cell>
          <cell r="AD2577" t="e">
            <v>#DIV/0!</v>
          </cell>
          <cell r="AE2577" t="e">
            <v>#DIV/0!</v>
          </cell>
          <cell r="AF2577" t="e">
            <v>#DIV/0!</v>
          </cell>
        </row>
        <row r="2578">
          <cell r="M2578">
            <v>0</v>
          </cell>
          <cell r="N2578">
            <v>0</v>
          </cell>
          <cell r="O2578" t="str">
            <v/>
          </cell>
          <cell r="P2578">
            <v>1</v>
          </cell>
          <cell r="Q2578">
            <v>0</v>
          </cell>
          <cell r="R2578">
            <v>0</v>
          </cell>
          <cell r="AA2578">
            <v>0</v>
          </cell>
          <cell r="AD2578">
            <v>0</v>
          </cell>
          <cell r="AE2578">
            <v>0</v>
          </cell>
          <cell r="AF2578">
            <v>0</v>
          </cell>
        </row>
        <row r="2579">
          <cell r="M2579" t="str">
            <v>InterfaceRobPinceStdenL</v>
          </cell>
          <cell r="N2579" t="str">
            <v>Interface Std en L fixation entre Pince et Robot</v>
          </cell>
          <cell r="O2579" t="str">
            <v>Std L-shaped interface for fixing between Clamp and Robot</v>
          </cell>
          <cell r="P2579">
            <v>1</v>
          </cell>
          <cell r="Q2579">
            <v>0</v>
          </cell>
          <cell r="R2579" t="str">
            <v>01, 07,.</v>
          </cell>
          <cell r="X2579">
            <v>0</v>
          </cell>
          <cell r="Y2579">
            <v>0</v>
          </cell>
          <cell r="Z2579">
            <v>0</v>
          </cell>
          <cell r="AA2579">
            <v>0</v>
          </cell>
          <cell r="AD2579">
            <v>0</v>
          </cell>
          <cell r="AE2579">
            <v>0</v>
          </cell>
          <cell r="AF2579">
            <v>0</v>
          </cell>
        </row>
        <row r="2580">
          <cell r="M2580" t="str">
            <v>PincRobMFLightC300ModSansDetal</v>
          </cell>
          <cell r="N2580" t="str">
            <v>Pince Mod MF Light en Cé électrique LU 300</v>
          </cell>
          <cell r="O2580" t="str">
            <v>MF Light Mod Clamp C- Shape Electric Width 300</v>
          </cell>
          <cell r="P2580">
            <v>1</v>
          </cell>
          <cell r="Q2580">
            <v>0</v>
          </cell>
          <cell r="R2580" t="str">
            <v>01, 07,.</v>
          </cell>
          <cell r="X2580">
            <v>0</v>
          </cell>
          <cell r="Y2580">
            <v>0</v>
          </cell>
          <cell r="Z2580">
            <v>0</v>
          </cell>
          <cell r="AA2580">
            <v>0</v>
          </cell>
          <cell r="AD2580">
            <v>0</v>
          </cell>
          <cell r="AE2580">
            <v>0</v>
          </cell>
          <cell r="AF2580">
            <v>0</v>
          </cell>
        </row>
        <row r="2581">
          <cell r="M2581" t="str">
            <v>MisAllRech</v>
          </cell>
          <cell r="N2581" t="str">
            <v>Mise et Allonge de rechange</v>
          </cell>
          <cell r="O2581" t="str">
            <v>Spare plug and extension cable</v>
          </cell>
          <cell r="P2581">
            <v>1</v>
          </cell>
          <cell r="Q2581">
            <v>0</v>
          </cell>
          <cell r="R2581" t="str">
            <v>01, 07,.</v>
          </cell>
          <cell r="X2581">
            <v>0</v>
          </cell>
          <cell r="Y2581">
            <v>0</v>
          </cell>
          <cell r="Z2581">
            <v>0</v>
          </cell>
          <cell r="AA2581">
            <v>0</v>
          </cell>
          <cell r="AD2581">
            <v>0</v>
          </cell>
          <cell r="AE2581">
            <v>0</v>
          </cell>
          <cell r="AF2581">
            <v>0</v>
          </cell>
        </row>
        <row r="2582">
          <cell r="M2582">
            <v>0</v>
          </cell>
          <cell r="N2582">
            <v>0</v>
          </cell>
          <cell r="O2582" t="str">
            <v/>
          </cell>
          <cell r="P2582">
            <v>0</v>
          </cell>
          <cell r="Q2582">
            <v>0</v>
          </cell>
          <cell r="R2582">
            <v>0</v>
          </cell>
          <cell r="AA2582">
            <v>0</v>
          </cell>
          <cell r="AD2582" t="e">
            <v>#DIV/0!</v>
          </cell>
          <cell r="AE2582" t="e">
            <v>#DIV/0!</v>
          </cell>
          <cell r="AF2582" t="e">
            <v>#DIV/0!</v>
          </cell>
        </row>
        <row r="2583">
          <cell r="M2583">
            <v>0</v>
          </cell>
          <cell r="N2583">
            <v>0</v>
          </cell>
          <cell r="O2583" t="str">
            <v/>
          </cell>
          <cell r="P2583">
            <v>1</v>
          </cell>
          <cell r="Q2583">
            <v>0</v>
          </cell>
          <cell r="R2583">
            <v>0</v>
          </cell>
          <cell r="AA2583">
            <v>0</v>
          </cell>
          <cell r="AD2583">
            <v>0</v>
          </cell>
          <cell r="AE2583">
            <v>0</v>
          </cell>
          <cell r="AF2583">
            <v>0</v>
          </cell>
        </row>
        <row r="2584">
          <cell r="M2584" t="str">
            <v>RodFixeNew</v>
          </cell>
          <cell r="N2584" t="str">
            <v>Rodeuse fixe (Std New)</v>
          </cell>
          <cell r="O2584" t="str">
            <v>Tip dreser fix (new)</v>
          </cell>
          <cell r="P2584">
            <v>1</v>
          </cell>
          <cell r="Q2584" t="str">
            <v>Choix suivant les cas</v>
          </cell>
          <cell r="R2584" t="str">
            <v>01, 07,.</v>
          </cell>
          <cell r="X2584">
            <v>2.0474999999999994</v>
          </cell>
          <cell r="Y2584">
            <v>95.678100000000001</v>
          </cell>
          <cell r="Z2584">
            <v>254.625</v>
          </cell>
          <cell r="AA2584">
            <v>352.35059999999999</v>
          </cell>
          <cell r="AD2584">
            <v>2.0474999999999994</v>
          </cell>
          <cell r="AE2584">
            <v>95.678100000000001</v>
          </cell>
          <cell r="AF2584">
            <v>254.625</v>
          </cell>
        </row>
        <row r="2585">
          <cell r="M2585">
            <v>0</v>
          </cell>
          <cell r="N2585">
            <v>0</v>
          </cell>
          <cell r="O2585" t="str">
            <v/>
          </cell>
          <cell r="P2585">
            <v>0</v>
          </cell>
          <cell r="Q2585">
            <v>0</v>
          </cell>
          <cell r="R2585">
            <v>0</v>
          </cell>
          <cell r="AA2585">
            <v>0</v>
          </cell>
          <cell r="AD2585" t="e">
            <v>#DIV/0!</v>
          </cell>
          <cell r="AE2585" t="e">
            <v>#DIV/0!</v>
          </cell>
          <cell r="AF2585" t="e">
            <v>#DIV/0!</v>
          </cell>
        </row>
        <row r="2586">
          <cell r="M2586">
            <v>0</v>
          </cell>
          <cell r="N2586">
            <v>0</v>
          </cell>
          <cell r="O2586" t="str">
            <v/>
          </cell>
          <cell r="P2586">
            <v>1</v>
          </cell>
          <cell r="Q2586">
            <v>0</v>
          </cell>
          <cell r="R2586">
            <v>0</v>
          </cell>
          <cell r="AA2586">
            <v>0</v>
          </cell>
          <cell r="AD2586">
            <v>0</v>
          </cell>
          <cell r="AE2586">
            <v>0</v>
          </cell>
          <cell r="AF2586">
            <v>0</v>
          </cell>
        </row>
        <row r="2587">
          <cell r="M2587" t="str">
            <v>Reh1000</v>
          </cell>
          <cell r="N2587" t="str">
            <v>Réhausse robot h&lt;1000mm</v>
          </cell>
          <cell r="O2587" t="str">
            <v>Robot extension h&lt;1000mm</v>
          </cell>
          <cell r="P2587">
            <v>1</v>
          </cell>
          <cell r="Q2587">
            <v>0</v>
          </cell>
          <cell r="R2587" t="str">
            <v>01, 07,.</v>
          </cell>
          <cell r="X2587">
            <v>0</v>
          </cell>
          <cell r="Y2587">
            <v>29.809500000000003</v>
          </cell>
          <cell r="Z2587">
            <v>10.5</v>
          </cell>
          <cell r="AA2587">
            <v>40.3095</v>
          </cell>
          <cell r="AD2587">
            <v>0</v>
          </cell>
          <cell r="AE2587">
            <v>29.809500000000003</v>
          </cell>
          <cell r="AF2587">
            <v>10.5</v>
          </cell>
        </row>
        <row r="2588">
          <cell r="M2588" t="str">
            <v>Robotnu7</v>
          </cell>
          <cell r="N2588" t="str">
            <v>Robot nu bras 3,00m / 210 Kg</v>
          </cell>
          <cell r="O2588" t="str">
            <v>Robot bare arm 3.00m / 210 Kg</v>
          </cell>
          <cell r="P2588">
            <v>1</v>
          </cell>
          <cell r="Q2588">
            <v>0</v>
          </cell>
          <cell r="R2588" t="str">
            <v>01, 07,.</v>
          </cell>
          <cell r="X2588">
            <v>0</v>
          </cell>
          <cell r="Y2588">
            <v>0</v>
          </cell>
          <cell r="Z2588">
            <v>0</v>
          </cell>
          <cell r="AA2588">
            <v>0</v>
          </cell>
          <cell r="AD2588">
            <v>0</v>
          </cell>
          <cell r="AE2588">
            <v>0</v>
          </cell>
          <cell r="AF2588">
            <v>0</v>
          </cell>
        </row>
        <row r="2589">
          <cell r="M2589" t="str">
            <v>Robotintégration-V11</v>
          </cell>
          <cell r="N2589" t="str">
            <v>Intégration robot + baie sur site -V11</v>
          </cell>
          <cell r="O2589" t="str">
            <v>Robot + bay integration on site -V11</v>
          </cell>
          <cell r="P2589">
            <v>1</v>
          </cell>
          <cell r="Q2589">
            <v>0</v>
          </cell>
          <cell r="R2589" t="str">
            <v>01, 07,.</v>
          </cell>
          <cell r="X2589">
            <v>27.235057499999993</v>
          </cell>
          <cell r="Y2589">
            <v>862.84800000000007</v>
          </cell>
          <cell r="Z2589">
            <v>1585.7331209995875</v>
          </cell>
          <cell r="AA2589">
            <v>2475.8161784995877</v>
          </cell>
          <cell r="AD2589">
            <v>27.235057499999993</v>
          </cell>
          <cell r="AE2589">
            <v>862.84800000000007</v>
          </cell>
          <cell r="AF2589">
            <v>1585.7331209995875</v>
          </cell>
        </row>
        <row r="2590">
          <cell r="M2590" t="str">
            <v>SELPF-MF</v>
          </cell>
          <cell r="N2590" t="str">
            <v>Applicatif Robot SELPF en Moyenne Fréquence</v>
          </cell>
          <cell r="O2590" t="str">
            <v>SELPF Robot Application in Medium Frequency</v>
          </cell>
          <cell r="P2590">
            <v>1</v>
          </cell>
          <cell r="Q2590">
            <v>0</v>
          </cell>
          <cell r="R2590" t="str">
            <v>01, 07,.</v>
          </cell>
          <cell r="X2590">
            <v>2.1930299999999994</v>
          </cell>
          <cell r="Y2590">
            <v>1265.1134999999999</v>
          </cell>
          <cell r="Z2590">
            <v>704.208302999941</v>
          </cell>
          <cell r="AA2590">
            <v>1971.5148329999408</v>
          </cell>
          <cell r="AD2590">
            <v>2.1930299999999994</v>
          </cell>
          <cell r="AE2590">
            <v>1265.1134999999999</v>
          </cell>
          <cell r="AF2590">
            <v>704.208302999941</v>
          </cell>
        </row>
        <row r="2591">
          <cell r="M2591" t="str">
            <v>TrajMan</v>
          </cell>
          <cell r="N2591" t="str">
            <v>Trajectoire de manutention</v>
          </cell>
          <cell r="O2591" t="str">
            <v>Handling path</v>
          </cell>
          <cell r="P2591">
            <v>2</v>
          </cell>
          <cell r="Q2591" t="str">
            <v>Prise OP35 Dépose TAC</v>
          </cell>
          <cell r="R2591" t="str">
            <v>01, 07,.</v>
          </cell>
          <cell r="X2591">
            <v>0</v>
          </cell>
          <cell r="Y2591">
            <v>0</v>
          </cell>
          <cell r="Z2591">
            <v>0</v>
          </cell>
          <cell r="AA2591">
            <v>0</v>
          </cell>
          <cell r="AD2591">
            <v>0</v>
          </cell>
          <cell r="AE2591">
            <v>0</v>
          </cell>
          <cell r="AF2591">
            <v>0</v>
          </cell>
        </row>
        <row r="2592">
          <cell r="M2592" t="str">
            <v>TrajSoud</v>
          </cell>
          <cell r="N2592" t="str">
            <v>Trajectoire de soudure(clinchage, arc tiré, rivet)</v>
          </cell>
          <cell r="O2592" t="str">
            <v>Welding path (clinching, pulled arc, rivet)</v>
          </cell>
          <cell r="P2592">
            <v>1</v>
          </cell>
          <cell r="Q2592" t="str">
            <v>Soudure OP37</v>
          </cell>
          <cell r="R2592" t="str">
            <v>01, 07,.</v>
          </cell>
          <cell r="X2592">
            <v>0</v>
          </cell>
          <cell r="Y2592">
            <v>0</v>
          </cell>
          <cell r="Z2592">
            <v>0</v>
          </cell>
          <cell r="AA2592">
            <v>0</v>
          </cell>
          <cell r="AD2592">
            <v>0</v>
          </cell>
          <cell r="AE2592">
            <v>0</v>
          </cell>
          <cell r="AF2592">
            <v>0</v>
          </cell>
        </row>
        <row r="2593">
          <cell r="M2593" t="str">
            <v>EchCodeTraj</v>
          </cell>
          <cell r="N2593" t="str">
            <v>Echange Code Trajectoire avec baie robot</v>
          </cell>
          <cell r="O2593" t="str">
            <v>Exchange of Trajectory Code with robot bay</v>
          </cell>
          <cell r="P2593">
            <v>2</v>
          </cell>
          <cell r="Q2593">
            <v>0</v>
          </cell>
          <cell r="R2593" t="str">
            <v>01, 07,.</v>
          </cell>
          <cell r="X2593">
            <v>2.3624999999999994</v>
          </cell>
          <cell r="Y2593">
            <v>0</v>
          </cell>
          <cell r="Z2593">
            <v>151.70826659987034</v>
          </cell>
          <cell r="AA2593">
            <v>154.07076659987035</v>
          </cell>
          <cell r="AD2593">
            <v>1.1812499999999997</v>
          </cell>
          <cell r="AE2593">
            <v>0</v>
          </cell>
          <cell r="AF2593">
            <v>75.854133299935171</v>
          </cell>
        </row>
        <row r="2594">
          <cell r="M2594" t="str">
            <v>HEtudAUT</v>
          </cell>
          <cell r="N2594" t="str">
            <v>Une heure d'études automatismes</v>
          </cell>
          <cell r="O2594" t="str">
            <v>One hour of automation studies</v>
          </cell>
          <cell r="P2594">
            <v>1</v>
          </cell>
          <cell r="Q2594" t="str">
            <v>Complement Hetude AF+Marguerite+Prog</v>
          </cell>
          <cell r="R2594" t="str">
            <v>01</v>
          </cell>
          <cell r="X2594">
            <v>65</v>
          </cell>
          <cell r="Y2594">
            <v>0</v>
          </cell>
          <cell r="Z2594">
            <v>0</v>
          </cell>
          <cell r="AA2594">
            <v>65</v>
          </cell>
          <cell r="AD2594">
            <v>65</v>
          </cell>
          <cell r="AE2594">
            <v>0</v>
          </cell>
          <cell r="AF2594">
            <v>0</v>
          </cell>
        </row>
        <row r="2595">
          <cell r="M2595" t="str">
            <v>VerrineRobot</v>
          </cell>
          <cell r="N2595" t="str">
            <v>Verrine Robot</v>
          </cell>
          <cell r="O2595" t="str">
            <v>To make</v>
          </cell>
          <cell r="P2595">
            <v>1</v>
          </cell>
          <cell r="Q2595">
            <v>0</v>
          </cell>
          <cell r="R2595" t="str">
            <v>01, 07,.</v>
          </cell>
          <cell r="AA2595">
            <v>0</v>
          </cell>
          <cell r="AD2595">
            <v>0</v>
          </cell>
          <cell r="AE2595">
            <v>0</v>
          </cell>
          <cell r="AF2595">
            <v>0</v>
          </cell>
        </row>
        <row r="2596">
          <cell r="M2596">
            <v>0</v>
          </cell>
          <cell r="N2596">
            <v>0</v>
          </cell>
          <cell r="O2596" t="str">
            <v/>
          </cell>
          <cell r="P2596">
            <v>0</v>
          </cell>
          <cell r="Q2596">
            <v>0</v>
          </cell>
          <cell r="R2596">
            <v>0</v>
          </cell>
          <cell r="AA2596">
            <v>0</v>
          </cell>
          <cell r="AD2596" t="e">
            <v>#DIV/0!</v>
          </cell>
          <cell r="AE2596" t="e">
            <v>#DIV/0!</v>
          </cell>
          <cell r="AF2596" t="e">
            <v>#DIV/0!</v>
          </cell>
        </row>
        <row r="2597">
          <cell r="M2597">
            <v>0</v>
          </cell>
          <cell r="N2597">
            <v>0</v>
          </cell>
          <cell r="O2597" t="str">
            <v/>
          </cell>
          <cell r="P2597">
            <v>1</v>
          </cell>
          <cell r="Q2597">
            <v>0</v>
          </cell>
          <cell r="R2597">
            <v>0</v>
          </cell>
          <cell r="AA2597">
            <v>0</v>
          </cell>
          <cell r="AD2597">
            <v>0</v>
          </cell>
          <cell r="AE2597">
            <v>0</v>
          </cell>
          <cell r="AF2597">
            <v>0</v>
          </cell>
        </row>
        <row r="2598">
          <cell r="M2598" t="str">
            <v>PrehFlexyPortSimple</v>
          </cell>
          <cell r="N2598" t="str">
            <v>Prehenseur Flexy Portes simple</v>
          </cell>
          <cell r="O2598" t="str">
            <v>Flexy Gripper Single Doors</v>
          </cell>
          <cell r="P2598">
            <v>1</v>
          </cell>
          <cell r="Q2598">
            <v>0</v>
          </cell>
          <cell r="R2598" t="str">
            <v>01, 07,.</v>
          </cell>
          <cell r="X2598">
            <v>8.1899999999999977</v>
          </cell>
          <cell r="Y2598">
            <v>1201.1223000000002</v>
          </cell>
          <cell r="Z2598">
            <v>378</v>
          </cell>
          <cell r="AA2598">
            <v>1587.3123000000003</v>
          </cell>
          <cell r="AD2598">
            <v>8.1899999999999977</v>
          </cell>
          <cell r="AE2598">
            <v>1201.1223000000002</v>
          </cell>
          <cell r="AF2598">
            <v>378</v>
          </cell>
        </row>
        <row r="2599">
          <cell r="M2599" t="str">
            <v>PPlaser</v>
          </cell>
          <cell r="N2599" t="str">
            <v>Détecteur laser de présence pièce</v>
          </cell>
          <cell r="O2599" t="str">
            <v xml:space="preserve">Parts presence laser sensor </v>
          </cell>
          <cell r="P2599">
            <v>3</v>
          </cell>
          <cell r="Q2599">
            <v>0</v>
          </cell>
          <cell r="R2599" t="str">
            <v>01, 07,.</v>
          </cell>
          <cell r="X2599">
            <v>5.7318974999999988</v>
          </cell>
          <cell r="Y2599">
            <v>77.455349999999996</v>
          </cell>
          <cell r="Z2599">
            <v>266.72490899982319</v>
          </cell>
          <cell r="AA2599">
            <v>349.9121564998232</v>
          </cell>
          <cell r="AD2599">
            <v>1.9106324999999995</v>
          </cell>
          <cell r="AE2599">
            <v>25.818449999999999</v>
          </cell>
          <cell r="AF2599">
            <v>88.908302999941057</v>
          </cell>
        </row>
        <row r="2600">
          <cell r="M2600">
            <v>0</v>
          </cell>
          <cell r="N2600">
            <v>0</v>
          </cell>
          <cell r="O2600" t="str">
            <v/>
          </cell>
          <cell r="P2600">
            <v>0</v>
          </cell>
          <cell r="Q2600">
            <v>0</v>
          </cell>
          <cell r="R2600">
            <v>0</v>
          </cell>
          <cell r="AA2600">
            <v>0</v>
          </cell>
          <cell r="AD2600" t="e">
            <v>#DIV/0!</v>
          </cell>
          <cell r="AE2600" t="e">
            <v>#DIV/0!</v>
          </cell>
          <cell r="AF2600" t="e">
            <v>#DIV/0!</v>
          </cell>
        </row>
        <row r="2601">
          <cell r="M2601">
            <v>0</v>
          </cell>
          <cell r="N2601">
            <v>0</v>
          </cell>
          <cell r="O2601" t="str">
            <v/>
          </cell>
          <cell r="P2601">
            <v>1</v>
          </cell>
          <cell r="Q2601">
            <v>0</v>
          </cell>
          <cell r="R2601">
            <v>0</v>
          </cell>
          <cell r="AA2601">
            <v>0</v>
          </cell>
          <cell r="AD2601">
            <v>0</v>
          </cell>
          <cell r="AE2601">
            <v>0</v>
          </cell>
          <cell r="AF2601">
            <v>0</v>
          </cell>
        </row>
        <row r="2602">
          <cell r="M2602" t="str">
            <v>InterfaceRobPinceStdPlate</v>
          </cell>
          <cell r="N2602" t="str">
            <v>Interface Std Plate fixation entre Pince et Robot</v>
          </cell>
          <cell r="O2602" t="str">
            <v>Std interface Flat mounting plate between Clamp and Robot</v>
          </cell>
          <cell r="P2602">
            <v>1</v>
          </cell>
          <cell r="Q2602">
            <v>0</v>
          </cell>
          <cell r="R2602" t="str">
            <v>01, 07,.</v>
          </cell>
          <cell r="X2602">
            <v>0</v>
          </cell>
          <cell r="Y2602">
            <v>0</v>
          </cell>
          <cell r="Z2602">
            <v>0</v>
          </cell>
          <cell r="AA2602">
            <v>0</v>
          </cell>
          <cell r="AD2602">
            <v>0</v>
          </cell>
          <cell r="AE2602">
            <v>0</v>
          </cell>
          <cell r="AF2602">
            <v>0</v>
          </cell>
        </row>
        <row r="2603">
          <cell r="M2603" t="str">
            <v>PincRobMFLightC300ModSansDetal</v>
          </cell>
          <cell r="N2603" t="str">
            <v>Pince Mod MF Light en Cé électrique LU 300</v>
          </cell>
          <cell r="O2603" t="str">
            <v>MF Light Mod Clamp C- Shape Electric Width 300</v>
          </cell>
          <cell r="P2603">
            <v>1</v>
          </cell>
          <cell r="Q2603">
            <v>0</v>
          </cell>
          <cell r="R2603" t="str">
            <v>01, 07,.</v>
          </cell>
          <cell r="X2603">
            <v>0</v>
          </cell>
          <cell r="Y2603">
            <v>0</v>
          </cell>
          <cell r="Z2603">
            <v>0</v>
          </cell>
          <cell r="AA2603">
            <v>0</v>
          </cell>
          <cell r="AD2603">
            <v>0</v>
          </cell>
          <cell r="AE2603">
            <v>0</v>
          </cell>
          <cell r="AF2603">
            <v>0</v>
          </cell>
        </row>
        <row r="2604">
          <cell r="M2604" t="str">
            <v>MisAllRech</v>
          </cell>
          <cell r="N2604" t="str">
            <v>Mise et Allonge de rechange</v>
          </cell>
          <cell r="O2604" t="str">
            <v>Spare plug and extension cable</v>
          </cell>
          <cell r="P2604">
            <v>1</v>
          </cell>
          <cell r="Q2604">
            <v>0</v>
          </cell>
          <cell r="R2604" t="str">
            <v>01, 07,.</v>
          </cell>
          <cell r="X2604">
            <v>0</v>
          </cell>
          <cell r="Y2604">
            <v>0</v>
          </cell>
          <cell r="Z2604">
            <v>0</v>
          </cell>
          <cell r="AA2604">
            <v>0</v>
          </cell>
          <cell r="AD2604">
            <v>0</v>
          </cell>
          <cell r="AE2604">
            <v>0</v>
          </cell>
          <cell r="AF2604">
            <v>0</v>
          </cell>
        </row>
        <row r="2605">
          <cell r="M2605">
            <v>0</v>
          </cell>
          <cell r="N2605">
            <v>0</v>
          </cell>
          <cell r="O2605" t="str">
            <v/>
          </cell>
          <cell r="P2605">
            <v>0</v>
          </cell>
          <cell r="Q2605">
            <v>0</v>
          </cell>
          <cell r="R2605">
            <v>0</v>
          </cell>
          <cell r="AA2605">
            <v>0</v>
          </cell>
          <cell r="AD2605" t="e">
            <v>#DIV/0!</v>
          </cell>
          <cell r="AE2605" t="e">
            <v>#DIV/0!</v>
          </cell>
          <cell r="AF2605" t="e">
            <v>#DIV/0!</v>
          </cell>
        </row>
        <row r="2606">
          <cell r="M2606">
            <v>0</v>
          </cell>
          <cell r="N2606">
            <v>0</v>
          </cell>
          <cell r="O2606" t="str">
            <v/>
          </cell>
          <cell r="P2606">
            <v>1</v>
          </cell>
          <cell r="Q2606">
            <v>0</v>
          </cell>
          <cell r="R2606">
            <v>0</v>
          </cell>
          <cell r="AA2606">
            <v>0</v>
          </cell>
          <cell r="AD2606">
            <v>0</v>
          </cell>
          <cell r="AE2606">
            <v>0</v>
          </cell>
          <cell r="AF2606">
            <v>0</v>
          </cell>
        </row>
        <row r="2607">
          <cell r="M2607" t="str">
            <v>RodAbatElectNew</v>
          </cell>
          <cell r="N2607" t="str">
            <v>Rodeuse sur abattant électrique (Std New)</v>
          </cell>
          <cell r="O2607" t="str">
            <v>Tip dresser on electric flap (Std New)</v>
          </cell>
          <cell r="P2607">
            <v>1</v>
          </cell>
          <cell r="Q2607" t="str">
            <v>Choix suivant les cas</v>
          </cell>
          <cell r="R2607" t="str">
            <v>01, 07,.</v>
          </cell>
          <cell r="X2607">
            <v>4.0949999999999989</v>
          </cell>
          <cell r="Y2607">
            <v>197.20365000000004</v>
          </cell>
          <cell r="Z2607">
            <v>434.4375</v>
          </cell>
          <cell r="AA2607">
            <v>635.73615000000007</v>
          </cell>
          <cell r="AD2607">
            <v>4.0949999999999989</v>
          </cell>
          <cell r="AE2607">
            <v>197.20365000000004</v>
          </cell>
          <cell r="AF2607">
            <v>434.4375</v>
          </cell>
        </row>
        <row r="2608">
          <cell r="M2608">
            <v>0</v>
          </cell>
          <cell r="N2608">
            <v>0</v>
          </cell>
          <cell r="O2608" t="str">
            <v/>
          </cell>
          <cell r="P2608">
            <v>0</v>
          </cell>
          <cell r="Q2608">
            <v>0</v>
          </cell>
          <cell r="R2608">
            <v>0</v>
          </cell>
          <cell r="AA2608">
            <v>0</v>
          </cell>
          <cell r="AD2608" t="e">
            <v>#DIV/0!</v>
          </cell>
          <cell r="AE2608" t="e">
            <v>#DIV/0!</v>
          </cell>
          <cell r="AF2608" t="e">
            <v>#DIV/0!</v>
          </cell>
        </row>
        <row r="2609">
          <cell r="M2609">
            <v>0</v>
          </cell>
          <cell r="N2609">
            <v>0</v>
          </cell>
          <cell r="O2609" t="str">
            <v/>
          </cell>
          <cell r="P2609">
            <v>0</v>
          </cell>
          <cell r="Q2609">
            <v>0</v>
          </cell>
          <cell r="R2609">
            <v>0</v>
          </cell>
          <cell r="AA2609">
            <v>0</v>
          </cell>
          <cell r="AD2609" t="e">
            <v>#DIV/0!</v>
          </cell>
          <cell r="AE2609" t="e">
            <v>#DIV/0!</v>
          </cell>
          <cell r="AF2609" t="e">
            <v>#DIV/0!</v>
          </cell>
        </row>
        <row r="2610">
          <cell r="M2610">
            <v>0</v>
          </cell>
          <cell r="N2610">
            <v>0</v>
          </cell>
          <cell r="O2610" t="str">
            <v/>
          </cell>
          <cell r="P2610">
            <v>0</v>
          </cell>
          <cell r="Q2610">
            <v>0</v>
          </cell>
          <cell r="R2610">
            <v>0</v>
          </cell>
          <cell r="AA2610">
            <v>0</v>
          </cell>
          <cell r="AD2610" t="e">
            <v>#DIV/0!</v>
          </cell>
          <cell r="AE2610" t="e">
            <v>#DIV/0!</v>
          </cell>
          <cell r="AF2610" t="e">
            <v>#DIV/0!</v>
          </cell>
        </row>
        <row r="2611">
          <cell r="M2611">
            <v>0</v>
          </cell>
          <cell r="N2611">
            <v>0</v>
          </cell>
          <cell r="O2611" t="str">
            <v/>
          </cell>
          <cell r="P2611">
            <v>1</v>
          </cell>
          <cell r="Q2611">
            <v>0</v>
          </cell>
          <cell r="R2611">
            <v>0</v>
          </cell>
          <cell r="AA2611">
            <v>0</v>
          </cell>
          <cell r="AD2611">
            <v>0</v>
          </cell>
          <cell r="AE2611">
            <v>0</v>
          </cell>
          <cell r="AF2611">
            <v>0</v>
          </cell>
        </row>
        <row r="2612">
          <cell r="M2612" t="str">
            <v>MAccuSol5m</v>
          </cell>
          <cell r="N2612" t="str">
            <v>Magasin Accumulation au sol longueur 5 m</v>
          </cell>
          <cell r="O2612" t="str">
            <v>Store Ground accumulation length 5 m</v>
          </cell>
          <cell r="P2612">
            <v>1</v>
          </cell>
          <cell r="Q2612">
            <v>0</v>
          </cell>
          <cell r="R2612" t="str">
            <v>01, 07,.</v>
          </cell>
          <cell r="X2612">
            <v>35.307562499999989</v>
          </cell>
          <cell r="Y2612">
            <v>2951.0145000000002</v>
          </cell>
          <cell r="Z2612">
            <v>941.27071199976433</v>
          </cell>
          <cell r="AA2612">
            <v>3927.5927744997648</v>
          </cell>
          <cell r="AD2612">
            <v>35.307562499999989</v>
          </cell>
          <cell r="AE2612">
            <v>2951.0145000000002</v>
          </cell>
          <cell r="AF2612">
            <v>941.27071199976433</v>
          </cell>
        </row>
        <row r="2613">
          <cell r="M2613" t="str">
            <v>Navette400</v>
          </cell>
          <cell r="N2613" t="str">
            <v>Navette magasin accumulation largeur 400mm</v>
          </cell>
          <cell r="O2613" t="str">
            <v>Accumulation store shuttle width 400mm</v>
          </cell>
          <cell r="P2613">
            <v>12</v>
          </cell>
          <cell r="Q2613" t="str">
            <v>NLB</v>
          </cell>
          <cell r="R2613" t="str">
            <v>01, 07,.</v>
          </cell>
          <cell r="X2613">
            <v>0</v>
          </cell>
          <cell r="Y2613">
            <v>0</v>
          </cell>
          <cell r="Z2613">
            <v>0</v>
          </cell>
          <cell r="AA2613">
            <v>0</v>
          </cell>
          <cell r="AD2613">
            <v>0</v>
          </cell>
          <cell r="AE2613">
            <v>0</v>
          </cell>
          <cell r="AF2613">
            <v>0</v>
          </cell>
        </row>
        <row r="2614">
          <cell r="M2614" t="str">
            <v>Outilnavette400</v>
          </cell>
          <cell r="N2614" t="str">
            <v>Outil navette magasin accu.lg 400mm ss géom</v>
          </cell>
          <cell r="O2614" t="str">
            <v>Tool shuttle without geometry, width 400mm</v>
          </cell>
          <cell r="P2614">
            <v>1</v>
          </cell>
          <cell r="Q2614">
            <v>0</v>
          </cell>
          <cell r="R2614" t="str">
            <v>01, 07,.</v>
          </cell>
          <cell r="X2614">
            <v>0</v>
          </cell>
          <cell r="Y2614">
            <v>0</v>
          </cell>
          <cell r="Z2614">
            <v>0</v>
          </cell>
          <cell r="AA2614">
            <v>0</v>
          </cell>
          <cell r="AD2614">
            <v>0</v>
          </cell>
          <cell r="AE2614">
            <v>0</v>
          </cell>
          <cell r="AF2614">
            <v>0</v>
          </cell>
        </row>
        <row r="2615">
          <cell r="M2615" t="str">
            <v>AppuiOutNav</v>
          </cell>
          <cell r="N2615" t="str">
            <v>Appui d'outil de navette de magasin</v>
          </cell>
          <cell r="O2615" t="str">
            <v>magazine shuttle tool holder</v>
          </cell>
          <cell r="P2615">
            <v>5</v>
          </cell>
          <cell r="Q2615">
            <v>0</v>
          </cell>
          <cell r="R2615" t="str">
            <v>01, 07,.</v>
          </cell>
          <cell r="X2615">
            <v>0</v>
          </cell>
          <cell r="Y2615">
            <v>0</v>
          </cell>
          <cell r="Z2615">
            <v>0</v>
          </cell>
          <cell r="AA2615">
            <v>0</v>
          </cell>
          <cell r="AD2615">
            <v>0</v>
          </cell>
          <cell r="AE2615">
            <v>0</v>
          </cell>
          <cell r="AF2615">
            <v>0</v>
          </cell>
        </row>
        <row r="2616">
          <cell r="M2616" t="str">
            <v>Outilnavette400</v>
          </cell>
          <cell r="N2616" t="str">
            <v>Outil navette magasin accu.lg 400mm ss géom</v>
          </cell>
          <cell r="O2616" t="str">
            <v>Tool shuttle without geometry, width 400mm</v>
          </cell>
          <cell r="P2616">
            <v>9</v>
          </cell>
          <cell r="Q2616">
            <v>0</v>
          </cell>
          <cell r="R2616" t="str">
            <v>01, 02, 07,.</v>
          </cell>
          <cell r="X2616">
            <v>0</v>
          </cell>
          <cell r="Y2616">
            <v>0</v>
          </cell>
          <cell r="Z2616">
            <v>0</v>
          </cell>
          <cell r="AA2616">
            <v>0</v>
          </cell>
          <cell r="AD2616">
            <v>0</v>
          </cell>
          <cell r="AE2616">
            <v>0</v>
          </cell>
          <cell r="AF2616">
            <v>0</v>
          </cell>
        </row>
        <row r="2617">
          <cell r="M2617" t="str">
            <v>AppuiOutNav</v>
          </cell>
          <cell r="N2617" t="str">
            <v>Appui d'outil de navette de magasin</v>
          </cell>
          <cell r="O2617" t="str">
            <v>magazine shuttle tool holder</v>
          </cell>
          <cell r="P2617">
            <v>55</v>
          </cell>
          <cell r="Q2617" t="str">
            <v>5*(12-1) NLB</v>
          </cell>
          <cell r="R2617" t="str">
            <v>01, 02, 07,.</v>
          </cell>
          <cell r="X2617">
            <v>0</v>
          </cell>
          <cell r="Y2617">
            <v>0</v>
          </cell>
          <cell r="Z2617">
            <v>0</v>
          </cell>
          <cell r="AA2617">
            <v>0</v>
          </cell>
          <cell r="AD2617">
            <v>0</v>
          </cell>
          <cell r="AE2617">
            <v>0</v>
          </cell>
          <cell r="AF2617">
            <v>0</v>
          </cell>
        </row>
        <row r="2618">
          <cell r="M2618" t="str">
            <v>MagChargAuto</v>
          </cell>
          <cell r="N2618" t="str">
            <v>Automatisme gestion chargement magasin accu</v>
          </cell>
          <cell r="O2618" t="str">
            <v>Automation for battery store loading management</v>
          </cell>
          <cell r="P2618">
            <v>1</v>
          </cell>
          <cell r="Q2618">
            <v>0</v>
          </cell>
          <cell r="R2618" t="str">
            <v>01, 07,.</v>
          </cell>
          <cell r="X2618">
            <v>22.203562499999993</v>
          </cell>
          <cell r="Y2618">
            <v>477.07800000000009</v>
          </cell>
          <cell r="Z2618">
            <v>811.33321199976433</v>
          </cell>
          <cell r="AA2618">
            <v>1310.6147744997643</v>
          </cell>
          <cell r="AD2618">
            <v>22.203562499999993</v>
          </cell>
          <cell r="AE2618">
            <v>477.07800000000009</v>
          </cell>
          <cell r="AF2618">
            <v>811.33321199976433</v>
          </cell>
        </row>
        <row r="2619">
          <cell r="M2619" t="str">
            <v>GabPaletMagSol</v>
          </cell>
          <cell r="N2619" t="str">
            <v>Gabarit de contrôle des équipements mag. au sol</v>
          </cell>
          <cell r="O2619" t="str">
            <v>Control template for ground mag. Equipment</v>
          </cell>
          <cell r="P2619">
            <v>1</v>
          </cell>
          <cell r="Q2619" t="str">
            <v>Commun PAV et PAR</v>
          </cell>
          <cell r="R2619" t="str">
            <v>01, 07,.</v>
          </cell>
          <cell r="X2619">
            <v>0</v>
          </cell>
          <cell r="Y2619">
            <v>0</v>
          </cell>
          <cell r="Z2619">
            <v>0</v>
          </cell>
          <cell r="AA2619">
            <v>0</v>
          </cell>
          <cell r="AD2619">
            <v>0</v>
          </cell>
          <cell r="AE2619">
            <v>0</v>
          </cell>
          <cell r="AF2619">
            <v>0</v>
          </cell>
        </row>
        <row r="2620">
          <cell r="M2620" t="str">
            <v>PPlaser</v>
          </cell>
          <cell r="N2620" t="str">
            <v>Détecteur laser de présence pièce</v>
          </cell>
          <cell r="O2620" t="str">
            <v xml:space="preserve">Parts presence laser sensor </v>
          </cell>
          <cell r="P2620">
            <v>2</v>
          </cell>
          <cell r="Q2620" t="str">
            <v>1 depose+1 prise</v>
          </cell>
          <cell r="R2620" t="str">
            <v>01, 07,.</v>
          </cell>
          <cell r="X2620">
            <v>3.8212649999999995</v>
          </cell>
          <cell r="Y2620">
            <v>51.636899999999997</v>
          </cell>
          <cell r="Z2620">
            <v>177.81660599988214</v>
          </cell>
          <cell r="AA2620">
            <v>233.27477099988215</v>
          </cell>
          <cell r="AD2620">
            <v>1.9106324999999997</v>
          </cell>
          <cell r="AE2620">
            <v>25.818449999999999</v>
          </cell>
          <cell r="AF2620">
            <v>88.908302999941071</v>
          </cell>
        </row>
        <row r="2621">
          <cell r="M2621" t="str">
            <v>PupArretMag</v>
          </cell>
          <cell r="N2621" t="str">
            <v>Pupitre isolé - BPL à accrochage</v>
          </cell>
          <cell r="O2621" t="str">
            <v>Isolated desk - BPL with hanging system</v>
          </cell>
          <cell r="P2621">
            <v>1</v>
          </cell>
          <cell r="Q2621">
            <v>0</v>
          </cell>
          <cell r="R2621" t="str">
            <v>01, 07,.</v>
          </cell>
          <cell r="X2621">
            <v>9.4129874999999981</v>
          </cell>
          <cell r="Y2621">
            <v>98.343000000000004</v>
          </cell>
          <cell r="Z2621">
            <v>226.45830299994108</v>
          </cell>
          <cell r="AA2621">
            <v>334.21429049994106</v>
          </cell>
          <cell r="AD2621">
            <v>9.4129874999999981</v>
          </cell>
          <cell r="AE2621">
            <v>98.343000000000004</v>
          </cell>
          <cell r="AF2621">
            <v>226.45830299994108</v>
          </cell>
        </row>
        <row r="2622">
          <cell r="M2622" t="str">
            <v>BaseSupGabContrPalet</v>
          </cell>
          <cell r="N2622" t="str">
            <v>Base Support Gabarit de contrôle des palettes</v>
          </cell>
          <cell r="O2622" t="str">
            <v>Base harness Support Pallet control</v>
          </cell>
          <cell r="P2622">
            <v>1</v>
          </cell>
          <cell r="Q2622">
            <v>0</v>
          </cell>
          <cell r="R2622" t="str">
            <v>01, 07,.</v>
          </cell>
          <cell r="X2622">
            <v>0</v>
          </cell>
          <cell r="Y2622">
            <v>0</v>
          </cell>
          <cell r="Z2622">
            <v>0</v>
          </cell>
          <cell r="AA2622">
            <v>0</v>
          </cell>
          <cell r="AD2622">
            <v>0</v>
          </cell>
          <cell r="AE2622">
            <v>0</v>
          </cell>
          <cell r="AF2622">
            <v>0</v>
          </cell>
        </row>
        <row r="2623">
          <cell r="M2623" t="str">
            <v>CoffretTAC</v>
          </cell>
          <cell r="N2623" t="str">
            <v>Coffret  moteur TAC</v>
          </cell>
          <cell r="O2623" t="str">
            <v>TAC motor box</v>
          </cell>
          <cell r="P2623">
            <v>1</v>
          </cell>
          <cell r="Q2623">
            <v>0</v>
          </cell>
          <cell r="R2623" t="str">
            <v>01, 07,.</v>
          </cell>
          <cell r="X2623">
            <v>19.277999999999995</v>
          </cell>
          <cell r="Y2623">
            <v>1840.7025000000001</v>
          </cell>
          <cell r="Z2623">
            <v>1535.8332119997642</v>
          </cell>
          <cell r="AA2623">
            <v>3395.8137119997646</v>
          </cell>
          <cell r="AD2623">
            <v>19.277999999999995</v>
          </cell>
          <cell r="AE2623">
            <v>1840.7025000000001</v>
          </cell>
          <cell r="AF2623">
            <v>1535.8332119997642</v>
          </cell>
        </row>
        <row r="2624">
          <cell r="M2624">
            <v>0</v>
          </cell>
          <cell r="N2624">
            <v>0</v>
          </cell>
          <cell r="O2624" t="str">
            <v/>
          </cell>
          <cell r="P2624">
            <v>0</v>
          </cell>
          <cell r="Q2624">
            <v>0</v>
          </cell>
          <cell r="R2624">
            <v>0</v>
          </cell>
          <cell r="AA2624">
            <v>0</v>
          </cell>
          <cell r="AD2624" t="e">
            <v>#DIV/0!</v>
          </cell>
          <cell r="AE2624" t="e">
            <v>#DIV/0!</v>
          </cell>
          <cell r="AF2624" t="e">
            <v>#DIV/0!</v>
          </cell>
        </row>
        <row r="2625">
          <cell r="M2625">
            <v>0</v>
          </cell>
          <cell r="N2625">
            <v>0</v>
          </cell>
          <cell r="O2625" t="str">
            <v/>
          </cell>
          <cell r="P2625">
            <v>0</v>
          </cell>
          <cell r="Q2625">
            <v>0</v>
          </cell>
          <cell r="R2625">
            <v>0</v>
          </cell>
          <cell r="AA2625">
            <v>0</v>
          </cell>
          <cell r="AD2625" t="e">
            <v>#DIV/0!</v>
          </cell>
          <cell r="AE2625" t="e">
            <v>#DIV/0!</v>
          </cell>
          <cell r="AF2625" t="e">
            <v>#DIV/0!</v>
          </cell>
        </row>
        <row r="2626">
          <cell r="M2626">
            <v>0</v>
          </cell>
          <cell r="N2626">
            <v>0</v>
          </cell>
          <cell r="O2626" t="str">
            <v/>
          </cell>
          <cell r="P2626">
            <v>0</v>
          </cell>
          <cell r="Q2626">
            <v>0</v>
          </cell>
          <cell r="R2626">
            <v>0</v>
          </cell>
          <cell r="AA2626">
            <v>0</v>
          </cell>
          <cell r="AD2626" t="e">
            <v>#DIV/0!</v>
          </cell>
          <cell r="AE2626" t="e">
            <v>#DIV/0!</v>
          </cell>
          <cell r="AF2626" t="e">
            <v>#DIV/0!</v>
          </cell>
        </row>
        <row r="2627">
          <cell r="M2627">
            <v>0</v>
          </cell>
          <cell r="N2627">
            <v>0</v>
          </cell>
          <cell r="O2627" t="str">
            <v/>
          </cell>
          <cell r="P2627">
            <v>1</v>
          </cell>
          <cell r="Q2627">
            <v>0</v>
          </cell>
          <cell r="R2627">
            <v>0</v>
          </cell>
          <cell r="AA2627">
            <v>0</v>
          </cell>
          <cell r="AD2627">
            <v>0</v>
          </cell>
          <cell r="AE2627">
            <v>0</v>
          </cell>
          <cell r="AF2627">
            <v>0</v>
          </cell>
        </row>
        <row r="2628">
          <cell r="M2628" t="str">
            <v>Marq7Caract</v>
          </cell>
          <cell r="N2628" t="str">
            <v>Unité de marquage interne 7 caractères</v>
          </cell>
          <cell r="O2628" t="str">
            <v>Internal marking unit 7 characters</v>
          </cell>
          <cell r="P2628">
            <v>1</v>
          </cell>
          <cell r="Q2628">
            <v>0</v>
          </cell>
          <cell r="R2628" t="str">
            <v>01, 07,.</v>
          </cell>
          <cell r="X2628">
            <v>2.4360524999999997</v>
          </cell>
          <cell r="Y2628">
            <v>81.02955</v>
          </cell>
          <cell r="Z2628">
            <v>170.01039239995285</v>
          </cell>
          <cell r="AA2628">
            <v>253.47599489995287</v>
          </cell>
          <cell r="AD2628">
            <v>2.4360524999999997</v>
          </cell>
          <cell r="AE2628">
            <v>81.02955</v>
          </cell>
          <cell r="AF2628">
            <v>170.01039239995285</v>
          </cell>
        </row>
        <row r="2629">
          <cell r="M2629" t="str">
            <v>Distrib2</v>
          </cell>
          <cell r="N2629" t="str">
            <v>Distributeur 5/2</v>
          </cell>
          <cell r="O2629" t="str">
            <v>5/2-way valve</v>
          </cell>
          <cell r="P2629">
            <v>1</v>
          </cell>
          <cell r="Q2629" t="str">
            <v>Raccordé sur FESTO TAC OP38/OP39</v>
          </cell>
          <cell r="R2629" t="str">
            <v>01, 07,.</v>
          </cell>
          <cell r="X2629">
            <v>7.2075149999999981</v>
          </cell>
          <cell r="Y2629">
            <v>160.94400000000002</v>
          </cell>
          <cell r="Z2629">
            <v>148.15882451230726</v>
          </cell>
          <cell r="AA2629">
            <v>316.31033951230728</v>
          </cell>
          <cell r="AD2629">
            <v>7.2075149999999981</v>
          </cell>
          <cell r="AE2629">
            <v>160.94400000000002</v>
          </cell>
          <cell r="AF2629">
            <v>148.15882451230726</v>
          </cell>
        </row>
        <row r="2630">
          <cell r="M2630">
            <v>0</v>
          </cell>
          <cell r="N2630">
            <v>0</v>
          </cell>
          <cell r="O2630" t="str">
            <v/>
          </cell>
          <cell r="P2630">
            <v>0</v>
          </cell>
          <cell r="Q2630">
            <v>0</v>
          </cell>
          <cell r="R2630">
            <v>0</v>
          </cell>
          <cell r="AA2630">
            <v>0</v>
          </cell>
          <cell r="AD2630" t="e">
            <v>#DIV/0!</v>
          </cell>
          <cell r="AE2630" t="e">
            <v>#DIV/0!</v>
          </cell>
          <cell r="AF2630" t="e">
            <v>#DIV/0!</v>
          </cell>
        </row>
        <row r="2631">
          <cell r="M2631">
            <v>0</v>
          </cell>
          <cell r="N2631">
            <v>0</v>
          </cell>
          <cell r="O2631" t="str">
            <v/>
          </cell>
          <cell r="P2631">
            <v>1</v>
          </cell>
          <cell r="Q2631">
            <v>0</v>
          </cell>
          <cell r="R2631">
            <v>0</v>
          </cell>
          <cell r="AA2631">
            <v>0</v>
          </cell>
          <cell r="AD2631">
            <v>0</v>
          </cell>
          <cell r="AE2631">
            <v>0</v>
          </cell>
          <cell r="AF2631">
            <v>0</v>
          </cell>
        </row>
        <row r="2632">
          <cell r="M2632" t="str">
            <v>Reh1000</v>
          </cell>
          <cell r="N2632" t="str">
            <v>Réhausse robot h&lt;1000mm</v>
          </cell>
          <cell r="O2632" t="str">
            <v>Robot extension h&lt;1000mm</v>
          </cell>
          <cell r="P2632">
            <v>1</v>
          </cell>
          <cell r="Q2632">
            <v>0</v>
          </cell>
          <cell r="R2632" t="str">
            <v>01, 07,.</v>
          </cell>
          <cell r="X2632">
            <v>0</v>
          </cell>
          <cell r="Y2632">
            <v>29.809500000000003</v>
          </cell>
          <cell r="Z2632">
            <v>10.5</v>
          </cell>
          <cell r="AA2632">
            <v>40.3095</v>
          </cell>
          <cell r="AD2632">
            <v>0</v>
          </cell>
          <cell r="AE2632">
            <v>29.809500000000003</v>
          </cell>
          <cell r="AF2632">
            <v>10.5</v>
          </cell>
        </row>
        <row r="2633">
          <cell r="M2633" t="str">
            <v>Robotnu7</v>
          </cell>
          <cell r="N2633" t="str">
            <v>Robot nu bras 3,00m / 210 Kg</v>
          </cell>
          <cell r="O2633" t="str">
            <v>Robot bare arm 3.00m / 210 Kg</v>
          </cell>
          <cell r="P2633">
            <v>1</v>
          </cell>
          <cell r="Q2633">
            <v>0</v>
          </cell>
          <cell r="R2633" t="str">
            <v>01, 07,.</v>
          </cell>
          <cell r="X2633">
            <v>0</v>
          </cell>
          <cell r="Y2633">
            <v>0</v>
          </cell>
          <cell r="Z2633">
            <v>0</v>
          </cell>
          <cell r="AA2633">
            <v>0</v>
          </cell>
          <cell r="AD2633">
            <v>0</v>
          </cell>
          <cell r="AE2633">
            <v>0</v>
          </cell>
          <cell r="AF2633">
            <v>0</v>
          </cell>
        </row>
        <row r="2634">
          <cell r="M2634" t="str">
            <v>Robotintégration-V11</v>
          </cell>
          <cell r="N2634" t="str">
            <v>Intégration robot + baie sur site -V11</v>
          </cell>
          <cell r="O2634" t="str">
            <v>Robot + bay integration on site -V11</v>
          </cell>
          <cell r="P2634">
            <v>1</v>
          </cell>
          <cell r="Q2634">
            <v>0</v>
          </cell>
          <cell r="R2634" t="str">
            <v>01, 07,.</v>
          </cell>
          <cell r="X2634">
            <v>27.235057499999993</v>
          </cell>
          <cell r="Y2634">
            <v>862.84800000000007</v>
          </cell>
          <cell r="Z2634">
            <v>1585.7331209995875</v>
          </cell>
          <cell r="AA2634">
            <v>2475.8161784995877</v>
          </cell>
          <cell r="AD2634">
            <v>27.235057499999993</v>
          </cell>
          <cell r="AE2634">
            <v>862.84800000000007</v>
          </cell>
          <cell r="AF2634">
            <v>1585.7331209995875</v>
          </cell>
        </row>
        <row r="2635">
          <cell r="M2635" t="str">
            <v>SELPF-MF</v>
          </cell>
          <cell r="N2635" t="str">
            <v>Applicatif Robot SELPF en Moyenne Fréquence</v>
          </cell>
          <cell r="O2635" t="str">
            <v>SELPF Robot Application in Medium Frequency</v>
          </cell>
          <cell r="P2635">
            <v>1</v>
          </cell>
          <cell r="Q2635">
            <v>0</v>
          </cell>
          <cell r="R2635" t="str">
            <v>01, 07,.</v>
          </cell>
          <cell r="X2635">
            <v>2.1930299999999994</v>
          </cell>
          <cell r="Y2635">
            <v>1265.1134999999999</v>
          </cell>
          <cell r="Z2635">
            <v>704.208302999941</v>
          </cell>
          <cell r="AA2635">
            <v>1971.5148329999408</v>
          </cell>
          <cell r="AD2635">
            <v>2.1930299999999994</v>
          </cell>
          <cell r="AE2635">
            <v>1265.1134999999999</v>
          </cell>
          <cell r="AF2635">
            <v>704.208302999941</v>
          </cell>
        </row>
        <row r="2636">
          <cell r="M2636" t="str">
            <v>TrajMan</v>
          </cell>
          <cell r="N2636" t="str">
            <v>Trajectoire de manutention</v>
          </cell>
          <cell r="O2636" t="str">
            <v>Handling path</v>
          </cell>
          <cell r="P2636">
            <v>2</v>
          </cell>
          <cell r="Q2636" t="str">
            <v>Prise TAC Dépose OP50</v>
          </cell>
          <cell r="R2636" t="str">
            <v>01, 07,.</v>
          </cell>
          <cell r="X2636">
            <v>0</v>
          </cell>
          <cell r="Y2636">
            <v>0</v>
          </cell>
          <cell r="Z2636">
            <v>0</v>
          </cell>
          <cell r="AA2636">
            <v>0</v>
          </cell>
          <cell r="AD2636">
            <v>0</v>
          </cell>
          <cell r="AE2636">
            <v>0</v>
          </cell>
          <cell r="AF2636">
            <v>0</v>
          </cell>
        </row>
        <row r="2637">
          <cell r="M2637" t="str">
            <v>TrajMan</v>
          </cell>
          <cell r="N2637" t="str">
            <v>Trajectoire de manutention</v>
          </cell>
          <cell r="O2637" t="str">
            <v>Handling path</v>
          </cell>
          <cell r="P2637">
            <v>1</v>
          </cell>
          <cell r="Q2637" t="str">
            <v>Marquage OP47</v>
          </cell>
          <cell r="R2637" t="str">
            <v>01, 07,.</v>
          </cell>
          <cell r="X2637">
            <v>0</v>
          </cell>
          <cell r="Y2637">
            <v>0</v>
          </cell>
          <cell r="Z2637">
            <v>0</v>
          </cell>
          <cell r="AA2637">
            <v>0</v>
          </cell>
          <cell r="AD2637">
            <v>0</v>
          </cell>
          <cell r="AE2637">
            <v>0</v>
          </cell>
          <cell r="AF2637">
            <v>0</v>
          </cell>
        </row>
        <row r="2638">
          <cell r="M2638" t="str">
            <v>TrajSoud</v>
          </cell>
          <cell r="N2638" t="str">
            <v>Trajectoire de soudure(clinchage, arc tiré, rivet)</v>
          </cell>
          <cell r="O2638" t="str">
            <v>Welding path (clinching, pulled arc, rivet)</v>
          </cell>
          <cell r="P2638">
            <v>1</v>
          </cell>
          <cell r="Q2638" t="str">
            <v>Soudure OP45</v>
          </cell>
          <cell r="R2638" t="str">
            <v>01, 07,.</v>
          </cell>
          <cell r="X2638">
            <v>0</v>
          </cell>
          <cell r="Y2638">
            <v>0</v>
          </cell>
          <cell r="Z2638">
            <v>0</v>
          </cell>
          <cell r="AA2638">
            <v>0</v>
          </cell>
          <cell r="AD2638">
            <v>0</v>
          </cell>
          <cell r="AE2638">
            <v>0</v>
          </cell>
          <cell r="AF2638">
            <v>0</v>
          </cell>
        </row>
        <row r="2639">
          <cell r="M2639" t="str">
            <v>EchCodeTraj</v>
          </cell>
          <cell r="N2639" t="str">
            <v>Echange Code Trajectoire avec baie robot</v>
          </cell>
          <cell r="O2639" t="str">
            <v>Exchange of Trajectory Code with robot bay</v>
          </cell>
          <cell r="P2639">
            <v>3</v>
          </cell>
          <cell r="Q2639">
            <v>0</v>
          </cell>
          <cell r="R2639" t="str">
            <v>01, 07,.</v>
          </cell>
          <cell r="X2639">
            <v>3.5437499999999993</v>
          </cell>
          <cell r="Y2639">
            <v>0</v>
          </cell>
          <cell r="Z2639">
            <v>227.56239989980551</v>
          </cell>
          <cell r="AA2639">
            <v>231.1061498998055</v>
          </cell>
          <cell r="AD2639">
            <v>1.1812499999999997</v>
          </cell>
          <cell r="AE2639">
            <v>0</v>
          </cell>
          <cell r="AF2639">
            <v>75.854133299935171</v>
          </cell>
        </row>
        <row r="2640">
          <cell r="M2640" t="str">
            <v>HEtudAUT</v>
          </cell>
          <cell r="N2640" t="str">
            <v>Une heure d'études automatismes</v>
          </cell>
          <cell r="O2640" t="str">
            <v>One hour of automation studies</v>
          </cell>
          <cell r="P2640">
            <v>1</v>
          </cell>
          <cell r="Q2640">
            <v>0</v>
          </cell>
          <cell r="R2640" t="str">
            <v>01</v>
          </cell>
          <cell r="X2640">
            <v>65</v>
          </cell>
          <cell r="Y2640">
            <v>0</v>
          </cell>
          <cell r="Z2640">
            <v>0</v>
          </cell>
          <cell r="AA2640">
            <v>65</v>
          </cell>
          <cell r="AD2640">
            <v>65</v>
          </cell>
          <cell r="AE2640">
            <v>0</v>
          </cell>
          <cell r="AF2640">
            <v>0</v>
          </cell>
        </row>
        <row r="2641">
          <cell r="M2641" t="str">
            <v>VerrineRobot</v>
          </cell>
          <cell r="N2641" t="str">
            <v>Verrine Robot</v>
          </cell>
          <cell r="O2641" t="str">
            <v>To make</v>
          </cell>
          <cell r="P2641">
            <v>1</v>
          </cell>
          <cell r="Q2641">
            <v>0</v>
          </cell>
          <cell r="R2641" t="str">
            <v>01, 07,.</v>
          </cell>
          <cell r="AA2641">
            <v>0</v>
          </cell>
          <cell r="AD2641">
            <v>0</v>
          </cell>
          <cell r="AE2641">
            <v>0</v>
          </cell>
          <cell r="AF2641">
            <v>0</v>
          </cell>
        </row>
        <row r="2642">
          <cell r="M2642">
            <v>0</v>
          </cell>
          <cell r="N2642">
            <v>0</v>
          </cell>
          <cell r="O2642" t="str">
            <v/>
          </cell>
          <cell r="P2642">
            <v>0</v>
          </cell>
          <cell r="Q2642">
            <v>0</v>
          </cell>
          <cell r="R2642">
            <v>0</v>
          </cell>
          <cell r="AA2642">
            <v>0</v>
          </cell>
          <cell r="AD2642" t="e">
            <v>#DIV/0!</v>
          </cell>
          <cell r="AE2642" t="e">
            <v>#DIV/0!</v>
          </cell>
          <cell r="AF2642" t="e">
            <v>#DIV/0!</v>
          </cell>
        </row>
        <row r="2643">
          <cell r="M2643">
            <v>0</v>
          </cell>
          <cell r="N2643">
            <v>0</v>
          </cell>
          <cell r="O2643" t="str">
            <v/>
          </cell>
          <cell r="P2643">
            <v>1</v>
          </cell>
          <cell r="Q2643">
            <v>0</v>
          </cell>
          <cell r="R2643">
            <v>0</v>
          </cell>
          <cell r="AA2643">
            <v>0</v>
          </cell>
          <cell r="AD2643">
            <v>0</v>
          </cell>
          <cell r="AE2643">
            <v>0</v>
          </cell>
          <cell r="AF2643">
            <v>0</v>
          </cell>
        </row>
        <row r="2644">
          <cell r="M2644" t="str">
            <v>PrehFlexyPortSimple</v>
          </cell>
          <cell r="N2644" t="str">
            <v>Prehenseur Flexy Portes simple</v>
          </cell>
          <cell r="O2644" t="str">
            <v>Flexy Gripper Single Doors</v>
          </cell>
          <cell r="P2644">
            <v>1</v>
          </cell>
          <cell r="Q2644">
            <v>0</v>
          </cell>
          <cell r="R2644" t="str">
            <v>01, 07,.</v>
          </cell>
          <cell r="X2644">
            <v>8.1899999999999977</v>
          </cell>
          <cell r="Y2644">
            <v>1201.1223000000002</v>
          </cell>
          <cell r="Z2644">
            <v>378</v>
          </cell>
          <cell r="AA2644">
            <v>1587.3123000000003</v>
          </cell>
          <cell r="AD2644">
            <v>8.1899999999999977</v>
          </cell>
          <cell r="AE2644">
            <v>1201.1223000000002</v>
          </cell>
          <cell r="AF2644">
            <v>378</v>
          </cell>
        </row>
        <row r="2645">
          <cell r="M2645" t="str">
            <v>PPlaser</v>
          </cell>
          <cell r="N2645" t="str">
            <v>Détecteur laser de présence pièce</v>
          </cell>
          <cell r="O2645" t="str">
            <v xml:space="preserve">Parts presence laser sensor </v>
          </cell>
          <cell r="P2645">
            <v>3</v>
          </cell>
          <cell r="Q2645">
            <v>0</v>
          </cell>
          <cell r="R2645" t="str">
            <v>01, 07,.</v>
          </cell>
          <cell r="X2645">
            <v>5.7318974999999988</v>
          </cell>
          <cell r="Y2645">
            <v>77.455349999999996</v>
          </cell>
          <cell r="Z2645">
            <v>266.72490899982319</v>
          </cell>
          <cell r="AA2645">
            <v>349.9121564998232</v>
          </cell>
          <cell r="AD2645">
            <v>1.9106324999999995</v>
          </cell>
          <cell r="AE2645">
            <v>25.818449999999999</v>
          </cell>
          <cell r="AF2645">
            <v>88.908302999941057</v>
          </cell>
        </row>
        <row r="2646">
          <cell r="M2646" t="str">
            <v>PupitreFlexyGrip</v>
          </cell>
          <cell r="N2646" t="str">
            <v>Pupitre FlexyGrip</v>
          </cell>
          <cell r="O2646" t="str">
            <v>FlexyGrip desk</v>
          </cell>
          <cell r="P2646">
            <v>1</v>
          </cell>
          <cell r="Q2646" t="str">
            <v>1 par zone</v>
          </cell>
          <cell r="R2646" t="str">
            <v>01, 07,.</v>
          </cell>
          <cell r="X2646">
            <v>0</v>
          </cell>
          <cell r="Y2646">
            <v>0</v>
          </cell>
          <cell r="Z2646">
            <v>0</v>
          </cell>
          <cell r="AA2646">
            <v>0</v>
          </cell>
          <cell r="AD2646">
            <v>0</v>
          </cell>
          <cell r="AE2646">
            <v>0</v>
          </cell>
          <cell r="AF2646">
            <v>0</v>
          </cell>
        </row>
        <row r="2647">
          <cell r="M2647">
            <v>0</v>
          </cell>
          <cell r="N2647">
            <v>0</v>
          </cell>
          <cell r="O2647" t="str">
            <v/>
          </cell>
          <cell r="P2647">
            <v>0</v>
          </cell>
          <cell r="Q2647">
            <v>0</v>
          </cell>
          <cell r="R2647">
            <v>0</v>
          </cell>
          <cell r="AA2647">
            <v>0</v>
          </cell>
          <cell r="AD2647" t="e">
            <v>#DIV/0!</v>
          </cell>
          <cell r="AE2647" t="e">
            <v>#DIV/0!</v>
          </cell>
          <cell r="AF2647" t="e">
            <v>#DIV/0!</v>
          </cell>
        </row>
        <row r="2648">
          <cell r="M2648">
            <v>0</v>
          </cell>
          <cell r="N2648">
            <v>0</v>
          </cell>
          <cell r="O2648" t="str">
            <v/>
          </cell>
          <cell r="P2648">
            <v>1</v>
          </cell>
          <cell r="Q2648">
            <v>0</v>
          </cell>
          <cell r="R2648">
            <v>0</v>
          </cell>
          <cell r="AA2648">
            <v>0</v>
          </cell>
          <cell r="AD2648">
            <v>0</v>
          </cell>
          <cell r="AE2648">
            <v>0</v>
          </cell>
          <cell r="AF2648">
            <v>0</v>
          </cell>
        </row>
        <row r="2649">
          <cell r="M2649" t="str">
            <v>InterfaceRobPinceStdPlate</v>
          </cell>
          <cell r="N2649" t="str">
            <v>Interface Std Plate fixation entre Pince et Robot</v>
          </cell>
          <cell r="O2649" t="str">
            <v>Std interface Flat mounting plate between Clamp and Robot</v>
          </cell>
          <cell r="P2649">
            <v>1</v>
          </cell>
          <cell r="Q2649">
            <v>0</v>
          </cell>
          <cell r="R2649" t="str">
            <v>01, 07,.</v>
          </cell>
          <cell r="X2649">
            <v>0</v>
          </cell>
          <cell r="Y2649">
            <v>0</v>
          </cell>
          <cell r="Z2649">
            <v>0</v>
          </cell>
          <cell r="AA2649">
            <v>0</v>
          </cell>
          <cell r="AD2649">
            <v>0</v>
          </cell>
          <cell r="AE2649">
            <v>0</v>
          </cell>
          <cell r="AF2649">
            <v>0</v>
          </cell>
        </row>
        <row r="2650">
          <cell r="M2650" t="str">
            <v>PincRobMFLightC300ModSansDetal</v>
          </cell>
          <cell r="N2650" t="str">
            <v>Pince Mod MF Light en Cé électrique LU 300</v>
          </cell>
          <cell r="O2650" t="str">
            <v>MF Light Mod Clamp C- Shape Electric Width 300</v>
          </cell>
          <cell r="P2650">
            <v>1</v>
          </cell>
          <cell r="Q2650">
            <v>0</v>
          </cell>
          <cell r="R2650" t="str">
            <v>01, 07,.</v>
          </cell>
          <cell r="X2650">
            <v>0</v>
          </cell>
          <cell r="Y2650">
            <v>0</v>
          </cell>
          <cell r="Z2650">
            <v>0</v>
          </cell>
          <cell r="AA2650">
            <v>0</v>
          </cell>
          <cell r="AD2650">
            <v>0</v>
          </cell>
          <cell r="AE2650">
            <v>0</v>
          </cell>
          <cell r="AF2650">
            <v>0</v>
          </cell>
        </row>
        <row r="2651">
          <cell r="M2651" t="str">
            <v>MisAllRech</v>
          </cell>
          <cell r="N2651" t="str">
            <v>Mise et Allonge de rechange</v>
          </cell>
          <cell r="O2651" t="str">
            <v>Spare plug and extension cable</v>
          </cell>
          <cell r="P2651">
            <v>1</v>
          </cell>
          <cell r="Q2651">
            <v>0</v>
          </cell>
          <cell r="R2651" t="str">
            <v>01, 07,.</v>
          </cell>
          <cell r="X2651">
            <v>0</v>
          </cell>
          <cell r="Y2651">
            <v>0</v>
          </cell>
          <cell r="Z2651">
            <v>0</v>
          </cell>
          <cell r="AA2651">
            <v>0</v>
          </cell>
          <cell r="AD2651">
            <v>0</v>
          </cell>
          <cell r="AE2651">
            <v>0</v>
          </cell>
          <cell r="AF2651">
            <v>0</v>
          </cell>
        </row>
        <row r="2652">
          <cell r="M2652">
            <v>0</v>
          </cell>
          <cell r="N2652">
            <v>0</v>
          </cell>
          <cell r="O2652" t="str">
            <v/>
          </cell>
          <cell r="P2652">
            <v>0</v>
          </cell>
          <cell r="Q2652">
            <v>0</v>
          </cell>
          <cell r="R2652">
            <v>0</v>
          </cell>
          <cell r="AA2652">
            <v>0</v>
          </cell>
          <cell r="AD2652" t="e">
            <v>#DIV/0!</v>
          </cell>
          <cell r="AE2652" t="e">
            <v>#DIV/0!</v>
          </cell>
          <cell r="AF2652" t="e">
            <v>#DIV/0!</v>
          </cell>
        </row>
        <row r="2653">
          <cell r="M2653">
            <v>0</v>
          </cell>
          <cell r="N2653">
            <v>0</v>
          </cell>
          <cell r="O2653" t="str">
            <v/>
          </cell>
          <cell r="P2653">
            <v>1</v>
          </cell>
          <cell r="Q2653">
            <v>0</v>
          </cell>
          <cell r="R2653">
            <v>0</v>
          </cell>
          <cell r="AA2653">
            <v>0</v>
          </cell>
          <cell r="AD2653">
            <v>0</v>
          </cell>
          <cell r="AE2653">
            <v>0</v>
          </cell>
          <cell r="AF2653">
            <v>0</v>
          </cell>
        </row>
        <row r="2654">
          <cell r="M2654" t="str">
            <v>RodAbatElectNew</v>
          </cell>
          <cell r="N2654" t="str">
            <v>Rodeuse sur abattant électrique (Std New)</v>
          </cell>
          <cell r="O2654" t="str">
            <v>Tip dresser on electric flap (Std New)</v>
          </cell>
          <cell r="P2654">
            <v>1</v>
          </cell>
          <cell r="Q2654" t="str">
            <v>Choix suivant les cas</v>
          </cell>
          <cell r="R2654" t="str">
            <v>01, 07,.</v>
          </cell>
          <cell r="X2654">
            <v>4.0949999999999989</v>
          </cell>
          <cell r="Y2654">
            <v>197.20365000000004</v>
          </cell>
          <cell r="Z2654">
            <v>434.4375</v>
          </cell>
          <cell r="AA2654">
            <v>635.73615000000007</v>
          </cell>
          <cell r="AD2654">
            <v>4.0949999999999989</v>
          </cell>
          <cell r="AE2654">
            <v>197.20365000000004</v>
          </cell>
          <cell r="AF2654">
            <v>434.4375</v>
          </cell>
        </row>
        <row r="2655">
          <cell r="M2655">
            <v>0</v>
          </cell>
          <cell r="N2655">
            <v>0</v>
          </cell>
          <cell r="O2655" t="str">
            <v/>
          </cell>
          <cell r="P2655">
            <v>0</v>
          </cell>
          <cell r="Q2655">
            <v>0</v>
          </cell>
          <cell r="R2655">
            <v>0</v>
          </cell>
          <cell r="AA2655">
            <v>0</v>
          </cell>
          <cell r="AD2655" t="e">
            <v>#DIV/0!</v>
          </cell>
          <cell r="AE2655" t="e">
            <v>#DIV/0!</v>
          </cell>
          <cell r="AF2655" t="e">
            <v>#DIV/0!</v>
          </cell>
        </row>
        <row r="2656">
          <cell r="M2656">
            <v>0</v>
          </cell>
          <cell r="N2656">
            <v>0</v>
          </cell>
          <cell r="O2656" t="str">
            <v/>
          </cell>
          <cell r="P2656">
            <v>1</v>
          </cell>
          <cell r="Q2656">
            <v>0</v>
          </cell>
          <cell r="R2656">
            <v>0</v>
          </cell>
          <cell r="AA2656">
            <v>0</v>
          </cell>
          <cell r="AD2656">
            <v>0</v>
          </cell>
          <cell r="AE2656">
            <v>0</v>
          </cell>
          <cell r="AF2656">
            <v>0</v>
          </cell>
        </row>
        <row r="2657">
          <cell r="M2657" t="str">
            <v>ChaiseMSRConfoCdC</v>
          </cell>
          <cell r="N2657" t="str">
            <v>Chaise MSR confo Cdc outil statique</v>
          </cell>
          <cell r="O2657" t="str">
            <v>MSR Support Config static tool Cdc</v>
          </cell>
          <cell r="P2657">
            <v>1</v>
          </cell>
          <cell r="Q2657">
            <v>0</v>
          </cell>
          <cell r="R2657" t="str">
            <v>01, 07,.</v>
          </cell>
          <cell r="AA2657">
            <v>0</v>
          </cell>
          <cell r="AD2657">
            <v>0</v>
          </cell>
          <cell r="AE2657">
            <v>0</v>
          </cell>
          <cell r="AF2657">
            <v>0</v>
          </cell>
        </row>
        <row r="2658">
          <cell r="M2658" t="str">
            <v>ChaiseOutilPTI3P4P</v>
          </cell>
          <cell r="N2658" t="str">
            <v>Chaise interface Outil PTI pour 3P ou 4P</v>
          </cell>
          <cell r="O2658" t="str">
            <v>Stand interface Tool Turntable for 3P or 4P</v>
          </cell>
          <cell r="P2658">
            <v>1</v>
          </cell>
          <cell r="Q2658">
            <v>0</v>
          </cell>
          <cell r="R2658" t="str">
            <v>01, 07,.</v>
          </cell>
          <cell r="X2658">
            <v>13.051237499999997</v>
          </cell>
          <cell r="Y2658">
            <v>1362.9420000000002</v>
          </cell>
          <cell r="Z2658">
            <v>700.97910599988211</v>
          </cell>
          <cell r="AA2658">
            <v>2076.9723434998823</v>
          </cell>
          <cell r="AD2658">
            <v>13.051237499999997</v>
          </cell>
          <cell r="AE2658">
            <v>1362.9420000000002</v>
          </cell>
          <cell r="AF2658">
            <v>700.97910599988211</v>
          </cell>
        </row>
        <row r="2659">
          <cell r="M2659" t="str">
            <v>PlatFortal1,5m²</v>
          </cell>
          <cell r="N2659" t="str">
            <v>Platine Fortal surface compris entre 1.2 m² et 1.5</v>
          </cell>
          <cell r="O2659" t="str">
            <v>Fortal plate surface between 1.2 m² and 1.5</v>
          </cell>
          <cell r="P2659">
            <v>1</v>
          </cell>
          <cell r="Q2659">
            <v>0</v>
          </cell>
          <cell r="R2659" t="str">
            <v>01, 07,.</v>
          </cell>
          <cell r="X2659">
            <v>24.713639999999995</v>
          </cell>
          <cell r="Y2659">
            <v>1129.0301590909091</v>
          </cell>
          <cell r="Z2659">
            <v>678.22435943167739</v>
          </cell>
          <cell r="AA2659">
            <v>1831.9681585225865</v>
          </cell>
          <cell r="AD2659">
            <v>24.713639999999995</v>
          </cell>
          <cell r="AE2659">
            <v>1129.0301590909091</v>
          </cell>
          <cell r="AF2659">
            <v>678.22435943167739</v>
          </cell>
        </row>
        <row r="2660">
          <cell r="M2660" t="str">
            <v>Aval</v>
          </cell>
          <cell r="N2660" t="str">
            <v>Avaloir</v>
          </cell>
          <cell r="O2660" t="str">
            <v>Guide</v>
          </cell>
          <cell r="P2660">
            <v>5</v>
          </cell>
          <cell r="Q2660">
            <v>0</v>
          </cell>
          <cell r="R2660" t="str">
            <v>01, 07,.</v>
          </cell>
          <cell r="X2660">
            <v>0</v>
          </cell>
          <cell r="Y2660">
            <v>0</v>
          </cell>
          <cell r="Z2660">
            <v>0</v>
          </cell>
          <cell r="AA2660">
            <v>0</v>
          </cell>
          <cell r="AD2660">
            <v>0</v>
          </cell>
          <cell r="AE2660">
            <v>0</v>
          </cell>
          <cell r="AF2660">
            <v>0</v>
          </cell>
        </row>
        <row r="2661">
          <cell r="M2661" t="str">
            <v>PPinduc</v>
          </cell>
          <cell r="N2661" t="str">
            <v>Détecteur inductif de présence pièce</v>
          </cell>
          <cell r="O2661" t="str">
            <v>Inductive part presence detector</v>
          </cell>
          <cell r="P2661">
            <v>4</v>
          </cell>
          <cell r="Q2661">
            <v>0</v>
          </cell>
          <cell r="R2661" t="str">
            <v>01, 07,.</v>
          </cell>
          <cell r="X2661">
            <v>7.6425299999999989</v>
          </cell>
          <cell r="Y2661">
            <v>103.27379999999999</v>
          </cell>
          <cell r="Z2661">
            <v>355.63321199976428</v>
          </cell>
          <cell r="AA2661">
            <v>466.5495419997643</v>
          </cell>
          <cell r="AD2661">
            <v>1.9106324999999997</v>
          </cell>
          <cell r="AE2661">
            <v>25.818449999999999</v>
          </cell>
          <cell r="AF2661">
            <v>88.908302999941071</v>
          </cell>
        </row>
        <row r="2662">
          <cell r="M2662" t="str">
            <v>Distrib2</v>
          </cell>
          <cell r="N2662" t="str">
            <v>Distributeur 5/2</v>
          </cell>
          <cell r="O2662" t="str">
            <v>5/2-way valve</v>
          </cell>
          <cell r="P2662">
            <v>4</v>
          </cell>
          <cell r="Q2662">
            <v>0</v>
          </cell>
          <cell r="R2662" t="str">
            <v>01, 07,.</v>
          </cell>
          <cell r="X2662">
            <v>28.830059999999992</v>
          </cell>
          <cell r="Y2662">
            <v>643.77600000000007</v>
          </cell>
          <cell r="Z2662">
            <v>592.63529804922905</v>
          </cell>
          <cell r="AA2662">
            <v>1265.2413580492291</v>
          </cell>
          <cell r="AD2662">
            <v>7.2075149999999981</v>
          </cell>
          <cell r="AE2662">
            <v>160.94400000000002</v>
          </cell>
          <cell r="AF2662">
            <v>148.15882451230726</v>
          </cell>
        </row>
        <row r="2663">
          <cell r="M2663" t="str">
            <v>Pil</v>
          </cell>
          <cell r="N2663" t="str">
            <v>Pilote fixe</v>
          </cell>
          <cell r="O2663" t="str">
            <v>Fixed pin</v>
          </cell>
          <cell r="P2663">
            <v>2</v>
          </cell>
          <cell r="Q2663">
            <v>0</v>
          </cell>
          <cell r="R2663" t="str">
            <v>01, 07,.</v>
          </cell>
          <cell r="X2663">
            <v>0</v>
          </cell>
          <cell r="Y2663">
            <v>0</v>
          </cell>
          <cell r="Z2663">
            <v>0</v>
          </cell>
          <cell r="AA2663">
            <v>0</v>
          </cell>
          <cell r="AD2663">
            <v>0</v>
          </cell>
          <cell r="AE2663">
            <v>0</v>
          </cell>
          <cell r="AF2663">
            <v>0</v>
          </cell>
        </row>
        <row r="2664">
          <cell r="M2664" t="str">
            <v>RefSerrECONew_D63</v>
          </cell>
          <cell r="N2664" t="str">
            <v>Réf serrée ECO D63 Touche + Appui tous types</v>
          </cell>
          <cell r="O2664" t="str">
            <v>ECO D63 Key + Press all types</v>
          </cell>
          <cell r="P2664">
            <v>4</v>
          </cell>
          <cell r="Q2664">
            <v>0</v>
          </cell>
          <cell r="R2664" t="str">
            <v>01, 07,.</v>
          </cell>
          <cell r="X2664">
            <v>7.1234099999999989</v>
          </cell>
          <cell r="Y2664">
            <v>291.24059999999997</v>
          </cell>
          <cell r="Z2664">
            <v>283.76872844941767</v>
          </cell>
          <cell r="AA2664">
            <v>582.13273844941762</v>
          </cell>
          <cell r="AD2664">
            <v>1.7808524999999997</v>
          </cell>
          <cell r="AE2664">
            <v>72.810149999999993</v>
          </cell>
          <cell r="AF2664">
            <v>70.942182112354416</v>
          </cell>
        </row>
        <row r="2665">
          <cell r="M2665" t="str">
            <v>BrasSupECO</v>
          </cell>
          <cell r="N2665" t="str">
            <v>Bras sup pour appui ou touche sur serrage ECO</v>
          </cell>
          <cell r="O2665" t="str">
            <v>Additional arm for pressing or key on ECO clamping</v>
          </cell>
          <cell r="P2665">
            <v>2</v>
          </cell>
          <cell r="Q2665">
            <v>0</v>
          </cell>
          <cell r="R2665" t="str">
            <v>01, 07,.</v>
          </cell>
          <cell r="X2665">
            <v>0</v>
          </cell>
          <cell r="Y2665">
            <v>0</v>
          </cell>
          <cell r="Z2665">
            <v>0</v>
          </cell>
          <cell r="AA2665">
            <v>0</v>
          </cell>
          <cell r="AD2665">
            <v>0</v>
          </cell>
          <cell r="AE2665">
            <v>0</v>
          </cell>
          <cell r="AF2665">
            <v>0</v>
          </cell>
        </row>
        <row r="2666">
          <cell r="M2666" t="str">
            <v>AppuiDrageoir</v>
          </cell>
          <cell r="N2666" t="str">
            <v xml:space="preserve">Appui seul ou drageoir seul (toutes largeurs) </v>
          </cell>
          <cell r="O2666" t="str">
            <v xml:space="preserve">support only or sucker only (all widths) </v>
          </cell>
          <cell r="P2666">
            <v>4</v>
          </cell>
          <cell r="Q2666">
            <v>0</v>
          </cell>
          <cell r="R2666" t="str">
            <v>01, 07,.</v>
          </cell>
          <cell r="X2666">
            <v>0</v>
          </cell>
          <cell r="Y2666">
            <v>0</v>
          </cell>
          <cell r="Z2666">
            <v>0</v>
          </cell>
          <cell r="AA2666">
            <v>0</v>
          </cell>
          <cell r="AD2666">
            <v>0</v>
          </cell>
          <cell r="AE2666">
            <v>0</v>
          </cell>
          <cell r="AF2666">
            <v>0</v>
          </cell>
        </row>
        <row r="2667">
          <cell r="M2667" t="str">
            <v>Touch</v>
          </cell>
          <cell r="N2667" t="str">
            <v>Touche seule toutes largeurs</v>
          </cell>
          <cell r="O2667" t="str">
            <v>Fixed button (Endschalter)</v>
          </cell>
          <cell r="P2667">
            <v>2</v>
          </cell>
          <cell r="Q2667">
            <v>0</v>
          </cell>
          <cell r="R2667" t="str">
            <v>01, 07,.</v>
          </cell>
          <cell r="X2667">
            <v>0</v>
          </cell>
          <cell r="Y2667">
            <v>0</v>
          </cell>
          <cell r="Z2667">
            <v>0</v>
          </cell>
          <cell r="AA2667">
            <v>0</v>
          </cell>
          <cell r="AD2667">
            <v>0</v>
          </cell>
          <cell r="AE2667">
            <v>0</v>
          </cell>
          <cell r="AF2667">
            <v>0</v>
          </cell>
        </row>
        <row r="2668">
          <cell r="M2668" t="str">
            <v>RefSerrECONew_D80</v>
          </cell>
          <cell r="N2668" t="str">
            <v>Réf serrée ECO D80 Touche + Appui tous types</v>
          </cell>
          <cell r="O2668" t="str">
            <v>ECO D80 Key + Press all types</v>
          </cell>
          <cell r="P2668">
            <v>1</v>
          </cell>
          <cell r="Q2668">
            <v>0</v>
          </cell>
          <cell r="R2668" t="str">
            <v>01, 07,.</v>
          </cell>
          <cell r="X2668">
            <v>1.7808524999999997</v>
          </cell>
          <cell r="Y2668">
            <v>72.810149999999993</v>
          </cell>
          <cell r="Z2668">
            <v>70.942182112354416</v>
          </cell>
          <cell r="AA2668">
            <v>145.5331846123544</v>
          </cell>
          <cell r="AD2668">
            <v>1.7808524999999997</v>
          </cell>
          <cell r="AE2668">
            <v>72.810149999999993</v>
          </cell>
          <cell r="AF2668">
            <v>70.942182112354416</v>
          </cell>
        </row>
        <row r="2669">
          <cell r="M2669" t="str">
            <v>BrasSupECO</v>
          </cell>
          <cell r="N2669" t="str">
            <v>Bras sup pour appui ou touche sur serrage ECO</v>
          </cell>
          <cell r="O2669" t="str">
            <v>Additional arm for pressing or key on ECO clamping</v>
          </cell>
          <cell r="P2669">
            <v>1</v>
          </cell>
          <cell r="Q2669">
            <v>0</v>
          </cell>
          <cell r="R2669" t="str">
            <v>01, 07,.</v>
          </cell>
          <cell r="X2669">
            <v>0</v>
          </cell>
          <cell r="Y2669">
            <v>0</v>
          </cell>
          <cell r="Z2669">
            <v>0</v>
          </cell>
          <cell r="AA2669">
            <v>0</v>
          </cell>
          <cell r="AD2669">
            <v>0</v>
          </cell>
          <cell r="AE2669">
            <v>0</v>
          </cell>
          <cell r="AF2669">
            <v>0</v>
          </cell>
        </row>
        <row r="2670">
          <cell r="M2670" t="str">
            <v>Touch</v>
          </cell>
          <cell r="N2670" t="str">
            <v>Touche seule toutes largeurs</v>
          </cell>
          <cell r="O2670" t="str">
            <v>Fixed button (Endschalter)</v>
          </cell>
          <cell r="P2670">
            <v>1</v>
          </cell>
          <cell r="Q2670">
            <v>0</v>
          </cell>
          <cell r="R2670" t="str">
            <v>01, 07,.</v>
          </cell>
          <cell r="X2670">
            <v>0</v>
          </cell>
          <cell r="Y2670">
            <v>0</v>
          </cell>
          <cell r="Z2670">
            <v>0</v>
          </cell>
          <cell r="AA2670">
            <v>0</v>
          </cell>
          <cell r="AD2670">
            <v>0</v>
          </cell>
          <cell r="AE2670">
            <v>0</v>
          </cell>
          <cell r="AF2670">
            <v>0</v>
          </cell>
        </row>
        <row r="2671">
          <cell r="M2671" t="str">
            <v>AppuiDrageoir</v>
          </cell>
          <cell r="N2671" t="str">
            <v xml:space="preserve">Appui seul ou drageoir seul (toutes largeurs) </v>
          </cell>
          <cell r="O2671" t="str">
            <v xml:space="preserve">support only or sucker only (all widths) </v>
          </cell>
          <cell r="P2671">
            <v>2</v>
          </cell>
          <cell r="Q2671">
            <v>0</v>
          </cell>
          <cell r="R2671" t="str">
            <v>01, 07,.</v>
          </cell>
          <cell r="X2671">
            <v>0</v>
          </cell>
          <cell r="Y2671">
            <v>0</v>
          </cell>
          <cell r="Z2671">
            <v>0</v>
          </cell>
          <cell r="AA2671">
            <v>0</v>
          </cell>
          <cell r="AD2671">
            <v>0</v>
          </cell>
          <cell r="AE2671">
            <v>0</v>
          </cell>
          <cell r="AF2671">
            <v>0</v>
          </cell>
        </row>
        <row r="2672">
          <cell r="M2672" t="str">
            <v>RefSerrECONew_D63</v>
          </cell>
          <cell r="N2672" t="str">
            <v>Réf serrée ECO D63 Touche + Appui tous types</v>
          </cell>
          <cell r="O2672" t="str">
            <v>ECO D63 Key + Press all types</v>
          </cell>
          <cell r="P2672">
            <v>1</v>
          </cell>
          <cell r="Q2672">
            <v>0</v>
          </cell>
          <cell r="R2672" t="str">
            <v>01, 07,.</v>
          </cell>
          <cell r="X2672">
            <v>1.7808524999999997</v>
          </cell>
          <cell r="Y2672">
            <v>72.810149999999993</v>
          </cell>
          <cell r="Z2672">
            <v>70.942182112354416</v>
          </cell>
          <cell r="AA2672">
            <v>145.5331846123544</v>
          </cell>
          <cell r="AD2672">
            <v>1.7808524999999997</v>
          </cell>
          <cell r="AE2672">
            <v>72.810149999999993</v>
          </cell>
          <cell r="AF2672">
            <v>70.942182112354416</v>
          </cell>
        </row>
        <row r="2673">
          <cell r="M2673" t="str">
            <v>Ref</v>
          </cell>
          <cell r="N2673" t="str">
            <v xml:space="preserve">Appui ou drageoir (toutes largeurs) + support </v>
          </cell>
          <cell r="O2673" t="str">
            <v xml:space="preserve">Support or sucker (all widths) + support </v>
          </cell>
          <cell r="P2673">
            <v>1</v>
          </cell>
          <cell r="Q2673">
            <v>0</v>
          </cell>
          <cell r="R2673" t="str">
            <v>01, 07,.</v>
          </cell>
          <cell r="X2673">
            <v>0</v>
          </cell>
          <cell r="Y2673">
            <v>0</v>
          </cell>
          <cell r="Z2673">
            <v>0</v>
          </cell>
          <cell r="AA2673">
            <v>0</v>
          </cell>
          <cell r="AD2673">
            <v>0</v>
          </cell>
          <cell r="AE2673">
            <v>0</v>
          </cell>
          <cell r="AF2673">
            <v>0</v>
          </cell>
        </row>
        <row r="2674">
          <cell r="M2674" t="str">
            <v>PilMob</v>
          </cell>
          <cell r="N2674" t="str">
            <v>Pilote escamotable</v>
          </cell>
          <cell r="O2674" t="str">
            <v>Retractable pin</v>
          </cell>
          <cell r="P2674">
            <v>1</v>
          </cell>
          <cell r="Q2674">
            <v>0</v>
          </cell>
          <cell r="R2674" t="str">
            <v>01, 07,.</v>
          </cell>
          <cell r="X2674">
            <v>2.4770024999999993</v>
          </cell>
          <cell r="Y2674">
            <v>72.810149999999993</v>
          </cell>
          <cell r="Z2674">
            <v>108.85830299994109</v>
          </cell>
          <cell r="AA2674">
            <v>184.14545549994108</v>
          </cell>
          <cell r="AD2674">
            <v>2.4770024999999993</v>
          </cell>
          <cell r="AE2674">
            <v>72.810149999999993</v>
          </cell>
          <cell r="AF2674">
            <v>108.85830299994109</v>
          </cell>
        </row>
        <row r="2675">
          <cell r="M2675" t="str">
            <v>RefSerrECONew_D63</v>
          </cell>
          <cell r="N2675" t="str">
            <v>Réf serrée ECO D63 Touche + Appui tous types</v>
          </cell>
          <cell r="O2675" t="str">
            <v>ECO D63 Key + Press all types</v>
          </cell>
          <cell r="P2675">
            <v>1</v>
          </cell>
          <cell r="Q2675">
            <v>0</v>
          </cell>
          <cell r="R2675" t="str">
            <v>01, 07,.</v>
          </cell>
          <cell r="X2675">
            <v>1.7808524999999997</v>
          </cell>
          <cell r="Y2675">
            <v>72.810149999999993</v>
          </cell>
          <cell r="Z2675">
            <v>70.942182112354416</v>
          </cell>
          <cell r="AA2675">
            <v>145.5331846123544</v>
          </cell>
          <cell r="AD2675">
            <v>1.7808524999999997</v>
          </cell>
          <cell r="AE2675">
            <v>72.810149999999993</v>
          </cell>
          <cell r="AF2675">
            <v>70.942182112354416</v>
          </cell>
        </row>
        <row r="2676">
          <cell r="M2676" t="str">
            <v>RefSer110</v>
          </cell>
          <cell r="N2676" t="str">
            <v>Réf serrée 110 daN Touche + Appui tous types</v>
          </cell>
          <cell r="O2676" t="str">
            <v>Tight ref 110 daN Button + Press all types</v>
          </cell>
          <cell r="P2676">
            <v>1</v>
          </cell>
          <cell r="Q2676">
            <v>0</v>
          </cell>
          <cell r="R2676" t="str">
            <v>01, 07,.</v>
          </cell>
          <cell r="X2676">
            <v>1.7808524999999997</v>
          </cell>
          <cell r="Y2676">
            <v>72.810149999999993</v>
          </cell>
          <cell r="Z2676">
            <v>70.942182112354416</v>
          </cell>
          <cell r="AA2676">
            <v>145.5331846123544</v>
          </cell>
          <cell r="AD2676">
            <v>1.7808524999999997</v>
          </cell>
          <cell r="AE2676">
            <v>72.810149999999993</v>
          </cell>
          <cell r="AF2676">
            <v>70.942182112354416</v>
          </cell>
        </row>
        <row r="2677">
          <cell r="M2677" t="str">
            <v>Ref</v>
          </cell>
          <cell r="N2677" t="str">
            <v xml:space="preserve">Appui ou drageoir (toutes largeurs) + support </v>
          </cell>
          <cell r="O2677" t="str">
            <v xml:space="preserve">Support or sucker (all widths) + support </v>
          </cell>
          <cell r="P2677">
            <v>1</v>
          </cell>
          <cell r="Q2677">
            <v>0</v>
          </cell>
          <cell r="R2677" t="str">
            <v>01, 07,.</v>
          </cell>
          <cell r="X2677">
            <v>0</v>
          </cell>
          <cell r="Y2677">
            <v>0</v>
          </cell>
          <cell r="Z2677">
            <v>0</v>
          </cell>
          <cell r="AA2677">
            <v>0</v>
          </cell>
          <cell r="AD2677">
            <v>0</v>
          </cell>
          <cell r="AE2677">
            <v>0</v>
          </cell>
          <cell r="AF2677">
            <v>0</v>
          </cell>
        </row>
        <row r="2678">
          <cell r="M2678" t="str">
            <v>AppuiDrageoir</v>
          </cell>
          <cell r="N2678" t="str">
            <v xml:space="preserve">Appui seul ou drageoir seul (toutes largeurs) </v>
          </cell>
          <cell r="O2678" t="str">
            <v xml:space="preserve">support only or sucker only (all widths) </v>
          </cell>
          <cell r="P2678">
            <v>3</v>
          </cell>
          <cell r="Q2678">
            <v>0</v>
          </cell>
          <cell r="R2678" t="str">
            <v>01, 07,.</v>
          </cell>
          <cell r="X2678">
            <v>0</v>
          </cell>
          <cell r="Y2678">
            <v>0</v>
          </cell>
          <cell r="Z2678">
            <v>0</v>
          </cell>
          <cell r="AA2678">
            <v>0</v>
          </cell>
          <cell r="AD2678">
            <v>0</v>
          </cell>
          <cell r="AE2678">
            <v>0</v>
          </cell>
          <cell r="AF2678">
            <v>0</v>
          </cell>
        </row>
        <row r="2679">
          <cell r="M2679" t="str">
            <v>BrasSupECO</v>
          </cell>
          <cell r="N2679" t="str">
            <v>Bras sup pour appui ou touche sur serrage ECO</v>
          </cell>
          <cell r="O2679" t="str">
            <v>Additional arm for pressing or key on ECO clamping</v>
          </cell>
          <cell r="P2679">
            <v>1</v>
          </cell>
          <cell r="Q2679">
            <v>0</v>
          </cell>
          <cell r="R2679" t="str">
            <v>01, 07,.</v>
          </cell>
          <cell r="X2679">
            <v>0</v>
          </cell>
          <cell r="Y2679">
            <v>0</v>
          </cell>
          <cell r="Z2679">
            <v>0</v>
          </cell>
          <cell r="AA2679">
            <v>0</v>
          </cell>
          <cell r="AD2679">
            <v>0</v>
          </cell>
          <cell r="AE2679">
            <v>0</v>
          </cell>
          <cell r="AF2679">
            <v>0</v>
          </cell>
        </row>
        <row r="2680">
          <cell r="M2680" t="str">
            <v>Touch</v>
          </cell>
          <cell r="N2680" t="str">
            <v>Touche seule toutes largeurs</v>
          </cell>
          <cell r="O2680" t="str">
            <v>Fixed button (Endschalter)</v>
          </cell>
          <cell r="P2680">
            <v>1</v>
          </cell>
          <cell r="Q2680">
            <v>0</v>
          </cell>
          <cell r="R2680" t="str">
            <v>01, 07,.</v>
          </cell>
          <cell r="X2680">
            <v>0</v>
          </cell>
          <cell r="Y2680">
            <v>0</v>
          </cell>
          <cell r="Z2680">
            <v>0</v>
          </cell>
          <cell r="AA2680">
            <v>0</v>
          </cell>
          <cell r="AD2680">
            <v>0</v>
          </cell>
          <cell r="AE2680">
            <v>0</v>
          </cell>
          <cell r="AF2680">
            <v>0</v>
          </cell>
        </row>
        <row r="2681">
          <cell r="M2681" t="str">
            <v>PilMob</v>
          </cell>
          <cell r="N2681" t="str">
            <v>Pilote escamotable</v>
          </cell>
          <cell r="O2681" t="str">
            <v>Retractable pin</v>
          </cell>
          <cell r="P2681">
            <v>1</v>
          </cell>
          <cell r="Q2681">
            <v>0</v>
          </cell>
          <cell r="R2681" t="str">
            <v>01, 07,.</v>
          </cell>
          <cell r="X2681">
            <v>2.4770024999999993</v>
          </cell>
          <cell r="Y2681">
            <v>72.810149999999993</v>
          </cell>
          <cell r="Z2681">
            <v>108.85830299994109</v>
          </cell>
          <cell r="AA2681">
            <v>184.14545549994108</v>
          </cell>
          <cell r="AD2681">
            <v>2.4770024999999993</v>
          </cell>
          <cell r="AE2681">
            <v>72.810149999999993</v>
          </cell>
          <cell r="AF2681">
            <v>108.85830299994109</v>
          </cell>
        </row>
        <row r="2682">
          <cell r="M2682" t="str">
            <v>RefSerrECONew_D63</v>
          </cell>
          <cell r="N2682" t="str">
            <v>Réf serrée ECO D63 Touche + Appui tous types</v>
          </cell>
          <cell r="O2682" t="str">
            <v>ECO D63 Key + Press all types</v>
          </cell>
          <cell r="P2682">
            <v>2</v>
          </cell>
          <cell r="Q2682">
            <v>0</v>
          </cell>
          <cell r="R2682" t="str">
            <v>01, 07,.</v>
          </cell>
          <cell r="X2682">
            <v>3.5617049999999995</v>
          </cell>
          <cell r="Y2682">
            <v>145.62029999999999</v>
          </cell>
          <cell r="Z2682">
            <v>141.88436422470883</v>
          </cell>
          <cell r="AA2682">
            <v>291.06636922470881</v>
          </cell>
          <cell r="AD2682">
            <v>1.7808524999999997</v>
          </cell>
          <cell r="AE2682">
            <v>72.810149999999993</v>
          </cell>
          <cell r="AF2682">
            <v>70.942182112354416</v>
          </cell>
        </row>
        <row r="2683">
          <cell r="M2683" t="str">
            <v>PilMob</v>
          </cell>
          <cell r="N2683" t="str">
            <v>Pilote escamotable</v>
          </cell>
          <cell r="O2683" t="str">
            <v>Retractable pin</v>
          </cell>
          <cell r="P2683">
            <v>1</v>
          </cell>
          <cell r="Q2683">
            <v>0</v>
          </cell>
          <cell r="R2683" t="str">
            <v>01, 07,.</v>
          </cell>
          <cell r="X2683">
            <v>2.4770024999999993</v>
          </cell>
          <cell r="Y2683">
            <v>72.810149999999993</v>
          </cell>
          <cell r="Z2683">
            <v>108.85830299994109</v>
          </cell>
          <cell r="AA2683">
            <v>184.14545549994108</v>
          </cell>
          <cell r="AD2683">
            <v>2.4770024999999993</v>
          </cell>
          <cell r="AE2683">
            <v>72.810149999999993</v>
          </cell>
          <cell r="AF2683">
            <v>108.85830299994109</v>
          </cell>
        </row>
        <row r="2684">
          <cell r="M2684" t="str">
            <v>PilUnitGuid</v>
          </cell>
          <cell r="N2684" t="str">
            <v>Pilote sur unité de guidage linéaire</v>
          </cell>
          <cell r="O2684" t="str">
            <v>Pin on linear guide unit</v>
          </cell>
          <cell r="P2684">
            <v>1</v>
          </cell>
          <cell r="Q2684">
            <v>0</v>
          </cell>
          <cell r="R2684" t="str">
            <v>01, 07,.</v>
          </cell>
          <cell r="X2684">
            <v>2.4770024999999993</v>
          </cell>
          <cell r="Y2684">
            <v>72.810149999999993</v>
          </cell>
          <cell r="Z2684">
            <v>108.85830299994109</v>
          </cell>
          <cell r="AA2684">
            <v>184.14545549994108</v>
          </cell>
          <cell r="AD2684">
            <v>2.4770024999999993</v>
          </cell>
          <cell r="AE2684">
            <v>72.810149999999993</v>
          </cell>
          <cell r="AF2684">
            <v>108.85830299994109</v>
          </cell>
        </row>
        <row r="2685">
          <cell r="M2685" t="str">
            <v>Ref</v>
          </cell>
          <cell r="N2685" t="str">
            <v xml:space="preserve">Appui ou drageoir (toutes largeurs) + support </v>
          </cell>
          <cell r="O2685" t="str">
            <v xml:space="preserve">Support or sucker (all widths) + support </v>
          </cell>
          <cell r="P2685">
            <v>1</v>
          </cell>
          <cell r="Q2685">
            <v>0</v>
          </cell>
          <cell r="R2685" t="str">
            <v>01, 07,.</v>
          </cell>
          <cell r="X2685">
            <v>0</v>
          </cell>
          <cell r="Y2685">
            <v>0</v>
          </cell>
          <cell r="Z2685">
            <v>0</v>
          </cell>
          <cell r="AA2685">
            <v>0</v>
          </cell>
          <cell r="AD2685">
            <v>0</v>
          </cell>
          <cell r="AE2685">
            <v>0</v>
          </cell>
          <cell r="AF2685">
            <v>0</v>
          </cell>
        </row>
        <row r="2686">
          <cell r="M2686" t="str">
            <v>AppuiDrageoir</v>
          </cell>
          <cell r="N2686" t="str">
            <v xml:space="preserve">Appui seul ou drageoir seul (toutes largeurs) </v>
          </cell>
          <cell r="O2686" t="str">
            <v xml:space="preserve">support only or sucker only (all widths) </v>
          </cell>
          <cell r="P2686">
            <v>1</v>
          </cell>
          <cell r="Q2686">
            <v>0</v>
          </cell>
          <cell r="R2686" t="str">
            <v>01, 07,.</v>
          </cell>
          <cell r="X2686">
            <v>0</v>
          </cell>
          <cell r="Y2686">
            <v>0</v>
          </cell>
          <cell r="Z2686">
            <v>0</v>
          </cell>
          <cell r="AA2686">
            <v>0</v>
          </cell>
          <cell r="AD2686">
            <v>0</v>
          </cell>
          <cell r="AE2686">
            <v>0</v>
          </cell>
          <cell r="AF2686">
            <v>0</v>
          </cell>
        </row>
        <row r="2687">
          <cell r="M2687" t="str">
            <v>RefSer110</v>
          </cell>
          <cell r="N2687" t="str">
            <v>Réf serrée 110 daN Touche + Appui tous types</v>
          </cell>
          <cell r="O2687" t="str">
            <v>Tight ref 110 daN Button + Press all types</v>
          </cell>
          <cell r="P2687">
            <v>2</v>
          </cell>
          <cell r="Q2687">
            <v>0</v>
          </cell>
          <cell r="R2687" t="str">
            <v>01, 07,.</v>
          </cell>
          <cell r="X2687">
            <v>3.5617049999999995</v>
          </cell>
          <cell r="Y2687">
            <v>145.62029999999999</v>
          </cell>
          <cell r="Z2687">
            <v>141.88436422470883</v>
          </cell>
          <cell r="AA2687">
            <v>291.06636922470881</v>
          </cell>
          <cell r="AD2687">
            <v>1.7808524999999997</v>
          </cell>
          <cell r="AE2687">
            <v>72.810149999999993</v>
          </cell>
          <cell r="AF2687">
            <v>70.942182112354416</v>
          </cell>
        </row>
        <row r="2688">
          <cell r="M2688" t="str">
            <v>BrasSupECO</v>
          </cell>
          <cell r="N2688" t="str">
            <v>Bras sup pour appui ou touche sur serrage ECO</v>
          </cell>
          <cell r="O2688" t="str">
            <v>Additional arm for pressing or key on ECO clamping</v>
          </cell>
          <cell r="P2688">
            <v>1</v>
          </cell>
          <cell r="Q2688">
            <v>0</v>
          </cell>
          <cell r="R2688" t="str">
            <v>01, 07,.</v>
          </cell>
          <cell r="X2688">
            <v>0</v>
          </cell>
          <cell r="Y2688">
            <v>0</v>
          </cell>
          <cell r="Z2688">
            <v>0</v>
          </cell>
          <cell r="AA2688">
            <v>0</v>
          </cell>
          <cell r="AD2688">
            <v>0</v>
          </cell>
          <cell r="AE2688">
            <v>0</v>
          </cell>
          <cell r="AF2688">
            <v>0</v>
          </cell>
        </row>
        <row r="2689">
          <cell r="M2689" t="str">
            <v>Touch</v>
          </cell>
          <cell r="N2689" t="str">
            <v>Touche seule toutes largeurs</v>
          </cell>
          <cell r="O2689" t="str">
            <v>Fixed button (Endschalter)</v>
          </cell>
          <cell r="P2689">
            <v>1</v>
          </cell>
          <cell r="Q2689">
            <v>0</v>
          </cell>
          <cell r="R2689" t="str">
            <v>01, 07,.</v>
          </cell>
          <cell r="X2689">
            <v>0</v>
          </cell>
          <cell r="Y2689">
            <v>0</v>
          </cell>
          <cell r="Z2689">
            <v>0</v>
          </cell>
          <cell r="AA2689">
            <v>0</v>
          </cell>
          <cell r="AD2689">
            <v>0</v>
          </cell>
          <cell r="AE2689">
            <v>0</v>
          </cell>
          <cell r="AF2689">
            <v>0</v>
          </cell>
        </row>
        <row r="2690">
          <cell r="M2690" t="str">
            <v>SupAmag</v>
          </cell>
          <cell r="N2690" t="str">
            <v>Supplément Appui ou Touche Amagnétique</v>
          </cell>
          <cell r="O2690" t="str">
            <v>Normal part support, non-magnetic</v>
          </cell>
          <cell r="P2690">
            <v>8</v>
          </cell>
          <cell r="Q2690">
            <v>0</v>
          </cell>
          <cell r="R2690" t="str">
            <v>01, 07,.</v>
          </cell>
          <cell r="X2690">
            <v>0</v>
          </cell>
          <cell r="Y2690">
            <v>0</v>
          </cell>
          <cell r="Z2690">
            <v>0</v>
          </cell>
          <cell r="AA2690">
            <v>0</v>
          </cell>
          <cell r="AD2690">
            <v>0</v>
          </cell>
          <cell r="AE2690">
            <v>0</v>
          </cell>
          <cell r="AF2690">
            <v>0</v>
          </cell>
        </row>
        <row r="2691">
          <cell r="M2691" t="str">
            <v>PartFixeBatiPnAut</v>
          </cell>
          <cell r="N2691" t="str">
            <v>Part fixe pour bâti de plateau sans PN et AUT</v>
          </cell>
          <cell r="O2691" t="str">
            <v>Base pour bâti de plateau sans PN et AUT</v>
          </cell>
          <cell r="P2691">
            <v>1</v>
          </cell>
          <cell r="Q2691">
            <v>0</v>
          </cell>
          <cell r="R2691" t="str">
            <v>01, 07,.</v>
          </cell>
          <cell r="X2691">
            <v>13.051237499999997</v>
          </cell>
          <cell r="Y2691">
            <v>1322.2860000000001</v>
          </cell>
          <cell r="Z2691">
            <v>606.47910599988211</v>
          </cell>
          <cell r="AA2691">
            <v>1941.8163434998824</v>
          </cell>
          <cell r="AD2691">
            <v>13.051237499999997</v>
          </cell>
          <cell r="AE2691">
            <v>1322.2860000000001</v>
          </cell>
          <cell r="AF2691">
            <v>606.47910599988211</v>
          </cell>
        </row>
        <row r="2692">
          <cell r="M2692">
            <v>0</v>
          </cell>
          <cell r="N2692">
            <v>0</v>
          </cell>
          <cell r="O2692" t="str">
            <v/>
          </cell>
          <cell r="P2692">
            <v>0</v>
          </cell>
          <cell r="Q2692">
            <v>0</v>
          </cell>
          <cell r="R2692">
            <v>0</v>
          </cell>
          <cell r="AA2692">
            <v>0</v>
          </cell>
          <cell r="AD2692" t="e">
            <v>#DIV/0!</v>
          </cell>
          <cell r="AE2692" t="e">
            <v>#DIV/0!</v>
          </cell>
          <cell r="AF2692" t="e">
            <v>#DIV/0!</v>
          </cell>
        </row>
        <row r="2693">
          <cell r="M2693">
            <v>0</v>
          </cell>
          <cell r="N2693">
            <v>0</v>
          </cell>
          <cell r="O2693" t="str">
            <v/>
          </cell>
          <cell r="P2693">
            <v>1</v>
          </cell>
          <cell r="Q2693">
            <v>0</v>
          </cell>
          <cell r="R2693">
            <v>0</v>
          </cell>
          <cell r="AA2693">
            <v>0</v>
          </cell>
          <cell r="AD2693">
            <v>0</v>
          </cell>
          <cell r="AE2693">
            <v>0</v>
          </cell>
          <cell r="AF2693">
            <v>0</v>
          </cell>
        </row>
        <row r="2694">
          <cell r="M2694" t="str">
            <v>SupportMecano</v>
          </cell>
          <cell r="N2694" t="str">
            <v>Support mécanosoudé 200x200x400</v>
          </cell>
          <cell r="O2694" t="str">
            <v>Mechanically welded support 200x200x400x400</v>
          </cell>
          <cell r="P2694">
            <v>2</v>
          </cell>
          <cell r="Q2694" t="str">
            <v>rang 1</v>
          </cell>
          <cell r="R2694" t="str">
            <v>01, 07,.</v>
          </cell>
          <cell r="X2694">
            <v>0</v>
          </cell>
          <cell r="Y2694">
            <v>0</v>
          </cell>
          <cell r="Z2694">
            <v>0</v>
          </cell>
          <cell r="AA2694">
            <v>0</v>
          </cell>
          <cell r="AD2694">
            <v>0</v>
          </cell>
          <cell r="AE2694">
            <v>0</v>
          </cell>
          <cell r="AF2694">
            <v>0</v>
          </cell>
        </row>
        <row r="2695">
          <cell r="M2695" t="str">
            <v>SupportMecano</v>
          </cell>
          <cell r="N2695" t="str">
            <v>Support mécanosoudé 200x200x400</v>
          </cell>
          <cell r="O2695" t="str">
            <v>Mechanically welded support 200x200x400x400</v>
          </cell>
          <cell r="P2695">
            <v>6</v>
          </cell>
          <cell r="Q2695" t="str">
            <v>rang 2 et 3 et 4</v>
          </cell>
          <cell r="R2695" t="str">
            <v>01, 02, 07,.</v>
          </cell>
          <cell r="X2695">
            <v>0</v>
          </cell>
          <cell r="Y2695">
            <v>0</v>
          </cell>
          <cell r="Z2695">
            <v>0</v>
          </cell>
          <cell r="AA2695">
            <v>0</v>
          </cell>
          <cell r="AD2695">
            <v>0</v>
          </cell>
          <cell r="AE2695">
            <v>0</v>
          </cell>
          <cell r="AF2695">
            <v>0</v>
          </cell>
        </row>
        <row r="2696">
          <cell r="M2696" t="str">
            <v>UnitGuidLinPt</v>
          </cell>
          <cell r="N2696" t="str">
            <v>Unité guidage linéaire compact Ø 50 course 50</v>
          </cell>
          <cell r="O2696" t="str">
            <v>Compact guide unit Ø 50 stroke 50</v>
          </cell>
          <cell r="P2696">
            <v>4</v>
          </cell>
          <cell r="Q2696" t="str">
            <v>station de dechargement</v>
          </cell>
          <cell r="R2696" t="str">
            <v>01, 07,.</v>
          </cell>
          <cell r="X2696">
            <v>10.563209999999998</v>
          </cell>
          <cell r="Y2696">
            <v>437.83320000000003</v>
          </cell>
          <cell r="Z2696">
            <v>435.43321199976435</v>
          </cell>
          <cell r="AA2696">
            <v>883.82962199976441</v>
          </cell>
          <cell r="AD2696">
            <v>2.6408024999999995</v>
          </cell>
          <cell r="AE2696">
            <v>109.45830000000001</v>
          </cell>
          <cell r="AF2696">
            <v>108.85830299994109</v>
          </cell>
        </row>
        <row r="2697">
          <cell r="M2697" t="str">
            <v>SupportMecano</v>
          </cell>
          <cell r="N2697" t="str">
            <v>Support mécanosoudé 200x200x400</v>
          </cell>
          <cell r="O2697" t="str">
            <v>Mechanically welded support 200x200x400x400</v>
          </cell>
          <cell r="P2697">
            <v>1</v>
          </cell>
          <cell r="Q2697" t="str">
            <v>dechargement 1</v>
          </cell>
          <cell r="R2697" t="str">
            <v>01, 07,.</v>
          </cell>
          <cell r="X2697">
            <v>0</v>
          </cell>
          <cell r="Y2697">
            <v>0</v>
          </cell>
          <cell r="Z2697">
            <v>0</v>
          </cell>
          <cell r="AA2697">
            <v>0</v>
          </cell>
          <cell r="AD2697">
            <v>0</v>
          </cell>
          <cell r="AE2697">
            <v>0</v>
          </cell>
          <cell r="AF2697">
            <v>0</v>
          </cell>
        </row>
        <row r="2698">
          <cell r="M2698" t="str">
            <v>SupportMecano</v>
          </cell>
          <cell r="N2698" t="str">
            <v>Support mécanosoudé 200x200x400</v>
          </cell>
          <cell r="O2698" t="str">
            <v>Mechanically welded support 200x200x400x400</v>
          </cell>
          <cell r="P2698">
            <v>3</v>
          </cell>
          <cell r="Q2698" t="str">
            <v>dechargement 2 ET 3 et 4</v>
          </cell>
          <cell r="R2698" t="str">
            <v>01, 02, 07,.</v>
          </cell>
          <cell r="X2698">
            <v>0</v>
          </cell>
          <cell r="Y2698">
            <v>0</v>
          </cell>
          <cell r="Z2698">
            <v>0</v>
          </cell>
          <cell r="AA2698">
            <v>0</v>
          </cell>
          <cell r="AD2698">
            <v>0</v>
          </cell>
          <cell r="AE2698">
            <v>0</v>
          </cell>
          <cell r="AF2698">
            <v>0</v>
          </cell>
        </row>
        <row r="2699">
          <cell r="M2699" t="str">
            <v>AppuiPrat</v>
          </cell>
          <cell r="N2699" t="str">
            <v>Appui seul au pratique</v>
          </cell>
          <cell r="O2699" t="str">
            <v>Support without clamp</v>
          </cell>
          <cell r="P2699">
            <v>4</v>
          </cell>
          <cell r="Q2699" t="str">
            <v>dechargement 1</v>
          </cell>
          <cell r="R2699" t="str">
            <v>01, 07,.</v>
          </cell>
          <cell r="X2699">
            <v>0</v>
          </cell>
          <cell r="Y2699">
            <v>0</v>
          </cell>
          <cell r="Z2699">
            <v>0</v>
          </cell>
          <cell r="AA2699">
            <v>0</v>
          </cell>
          <cell r="AD2699">
            <v>0</v>
          </cell>
          <cell r="AE2699">
            <v>0</v>
          </cell>
          <cell r="AF2699">
            <v>0</v>
          </cell>
        </row>
        <row r="2700">
          <cell r="M2700" t="str">
            <v>AppuiPrat</v>
          </cell>
          <cell r="N2700" t="str">
            <v>Appui seul au pratique</v>
          </cell>
          <cell r="O2700" t="str">
            <v>Support without clamp</v>
          </cell>
          <cell r="P2700">
            <v>12</v>
          </cell>
          <cell r="Q2700" t="str">
            <v>dechargement 2 et 3 et 4</v>
          </cell>
          <cell r="R2700" t="str">
            <v>01, 02, 07,.</v>
          </cell>
          <cell r="X2700">
            <v>0</v>
          </cell>
          <cell r="Y2700">
            <v>0</v>
          </cell>
          <cell r="Z2700">
            <v>0</v>
          </cell>
          <cell r="AA2700">
            <v>0</v>
          </cell>
          <cell r="AD2700">
            <v>0</v>
          </cell>
          <cell r="AE2700">
            <v>0</v>
          </cell>
          <cell r="AF2700">
            <v>0</v>
          </cell>
        </row>
        <row r="2701">
          <cell r="M2701" t="str">
            <v>Aval</v>
          </cell>
          <cell r="N2701" t="str">
            <v>Avaloir</v>
          </cell>
          <cell r="O2701" t="str">
            <v>Guide</v>
          </cell>
          <cell r="P2701">
            <v>4</v>
          </cell>
          <cell r="Q2701">
            <v>0</v>
          </cell>
          <cell r="R2701" t="str">
            <v>01, 07,.</v>
          </cell>
          <cell r="X2701">
            <v>0</v>
          </cell>
          <cell r="Y2701">
            <v>0</v>
          </cell>
          <cell r="Z2701">
            <v>0</v>
          </cell>
          <cell r="AA2701">
            <v>0</v>
          </cell>
          <cell r="AD2701">
            <v>0</v>
          </cell>
          <cell r="AE2701">
            <v>0</v>
          </cell>
          <cell r="AF2701">
            <v>0</v>
          </cell>
        </row>
        <row r="2702">
          <cell r="M2702" t="str">
            <v>Aval</v>
          </cell>
          <cell r="N2702" t="str">
            <v>Avaloir</v>
          </cell>
          <cell r="O2702" t="str">
            <v>Guide</v>
          </cell>
          <cell r="P2702">
            <v>12</v>
          </cell>
          <cell r="Q2702">
            <v>0</v>
          </cell>
          <cell r="R2702" t="str">
            <v>01, 02, 07,.</v>
          </cell>
          <cell r="X2702">
            <v>0</v>
          </cell>
          <cell r="Y2702">
            <v>0</v>
          </cell>
          <cell r="Z2702">
            <v>0</v>
          </cell>
          <cell r="AA2702">
            <v>0</v>
          </cell>
          <cell r="AD2702">
            <v>0</v>
          </cell>
          <cell r="AE2702">
            <v>0</v>
          </cell>
          <cell r="AF2702">
            <v>0</v>
          </cell>
        </row>
        <row r="2703">
          <cell r="M2703" t="str">
            <v>PPinduc</v>
          </cell>
          <cell r="N2703" t="str">
            <v>Détecteur inductif de présence pièce</v>
          </cell>
          <cell r="O2703" t="str">
            <v>Inductive part presence detector</v>
          </cell>
          <cell r="P2703">
            <v>6</v>
          </cell>
          <cell r="Q2703" t="str">
            <v>2 par station</v>
          </cell>
          <cell r="R2703" t="str">
            <v>01, 07,.</v>
          </cell>
          <cell r="X2703">
            <v>11.463794999999998</v>
          </cell>
          <cell r="Y2703">
            <v>154.91069999999999</v>
          </cell>
          <cell r="Z2703">
            <v>533.44981799964637</v>
          </cell>
          <cell r="AA2703">
            <v>699.82431299964639</v>
          </cell>
          <cell r="AD2703">
            <v>1.9106324999999995</v>
          </cell>
          <cell r="AE2703">
            <v>25.818449999999999</v>
          </cell>
          <cell r="AF2703">
            <v>88.908302999941057</v>
          </cell>
        </row>
        <row r="2704">
          <cell r="M2704" t="str">
            <v>Distrib2</v>
          </cell>
          <cell r="N2704" t="str">
            <v>Distributeur 5/2</v>
          </cell>
          <cell r="O2704" t="str">
            <v>5/2-way valve</v>
          </cell>
          <cell r="P2704">
            <v>4</v>
          </cell>
          <cell r="Q2704" t="str">
            <v>4 stations</v>
          </cell>
          <cell r="R2704" t="str">
            <v>01, 07,.</v>
          </cell>
          <cell r="X2704">
            <v>28.830059999999992</v>
          </cell>
          <cell r="Y2704">
            <v>643.77600000000007</v>
          </cell>
          <cell r="Z2704">
            <v>592.63529804922905</v>
          </cell>
          <cell r="AA2704">
            <v>1265.2413580492291</v>
          </cell>
          <cell r="AD2704">
            <v>7.2075149999999981</v>
          </cell>
          <cell r="AE2704">
            <v>160.94400000000002</v>
          </cell>
          <cell r="AF2704">
            <v>148.15882451230726</v>
          </cell>
        </row>
        <row r="2705">
          <cell r="M2705" t="str">
            <v>UnitGuidLinPt</v>
          </cell>
          <cell r="N2705" t="str">
            <v>Unité guidage linéaire compact Ø 50 course 50</v>
          </cell>
          <cell r="O2705" t="str">
            <v>Compact guide unit Ø 50 stroke 50</v>
          </cell>
          <cell r="P2705">
            <v>2</v>
          </cell>
          <cell r="Q2705" t="str">
            <v>butee de retenu 2 par rangée</v>
          </cell>
          <cell r="R2705" t="str">
            <v>01, 07,.</v>
          </cell>
          <cell r="X2705">
            <v>5.281604999999999</v>
          </cell>
          <cell r="Y2705">
            <v>218.91660000000002</v>
          </cell>
          <cell r="Z2705">
            <v>217.71660599988218</v>
          </cell>
          <cell r="AA2705">
            <v>441.91481099988221</v>
          </cell>
          <cell r="AD2705">
            <v>2.6408024999999995</v>
          </cell>
          <cell r="AE2705">
            <v>109.45830000000001</v>
          </cell>
          <cell r="AF2705">
            <v>108.85830299994109</v>
          </cell>
        </row>
        <row r="2706">
          <cell r="M2706" t="str">
            <v>UnitGuidLinPt</v>
          </cell>
          <cell r="N2706" t="str">
            <v>Unité guidage linéaire compact Ø 50 course 50</v>
          </cell>
          <cell r="O2706" t="str">
            <v>Compact guide unit Ø 50 stroke 50</v>
          </cell>
          <cell r="P2706">
            <v>6</v>
          </cell>
          <cell r="Q2706" t="str">
            <v>butee de retenu 2 par rangée</v>
          </cell>
          <cell r="R2706" t="str">
            <v>01, 02, 07,.</v>
          </cell>
          <cell r="X2706">
            <v>15.844814999999997</v>
          </cell>
          <cell r="Y2706">
            <v>656.74980000000005</v>
          </cell>
          <cell r="Z2706">
            <v>653.14981799964642</v>
          </cell>
          <cell r="AA2706">
            <v>1325.7444329996465</v>
          </cell>
          <cell r="AD2706">
            <v>2.6408024999999995</v>
          </cell>
          <cell r="AE2706">
            <v>109.45830000000001</v>
          </cell>
          <cell r="AF2706">
            <v>108.85830299994107</v>
          </cell>
        </row>
        <row r="2707">
          <cell r="M2707" t="str">
            <v>AppuiPrat</v>
          </cell>
          <cell r="N2707" t="str">
            <v>Appui seul au pratique</v>
          </cell>
          <cell r="O2707" t="str">
            <v>Support without clamp</v>
          </cell>
          <cell r="P2707">
            <v>4</v>
          </cell>
          <cell r="Q2707" t="str">
            <v>appui de retenu</v>
          </cell>
          <cell r="R2707" t="str">
            <v>01, 07,.</v>
          </cell>
          <cell r="X2707">
            <v>0</v>
          </cell>
          <cell r="Y2707">
            <v>0</v>
          </cell>
          <cell r="Z2707">
            <v>0</v>
          </cell>
          <cell r="AA2707">
            <v>0</v>
          </cell>
          <cell r="AD2707">
            <v>0</v>
          </cell>
          <cell r="AE2707">
            <v>0</v>
          </cell>
          <cell r="AF2707">
            <v>0</v>
          </cell>
        </row>
        <row r="2708">
          <cell r="M2708" t="str">
            <v>AppuiPrat</v>
          </cell>
          <cell r="N2708" t="str">
            <v>Appui seul au pratique</v>
          </cell>
          <cell r="O2708" t="str">
            <v>Support without clamp</v>
          </cell>
          <cell r="P2708">
            <v>12</v>
          </cell>
          <cell r="Q2708" t="str">
            <v>appui de retenu</v>
          </cell>
          <cell r="R2708" t="str">
            <v>01, 02, 07,.</v>
          </cell>
          <cell r="X2708">
            <v>0</v>
          </cell>
          <cell r="Y2708">
            <v>0</v>
          </cell>
          <cell r="Z2708">
            <v>0</v>
          </cell>
          <cell r="AA2708">
            <v>0</v>
          </cell>
          <cell r="AD2708">
            <v>0</v>
          </cell>
          <cell r="AE2708">
            <v>0</v>
          </cell>
          <cell r="AF2708">
            <v>0</v>
          </cell>
        </row>
        <row r="2709">
          <cell r="M2709" t="str">
            <v>PartFixeBatiPnAut</v>
          </cell>
          <cell r="N2709" t="str">
            <v>Part fixe pour bâti de plateau sans PN et AUT</v>
          </cell>
          <cell r="O2709" t="str">
            <v>Base pour bâti de plateau sans PN et AUT</v>
          </cell>
          <cell r="P2709">
            <v>1</v>
          </cell>
          <cell r="Q2709" t="str">
            <v>Festo for OP51, OP52 &amp; OP53</v>
          </cell>
          <cell r="R2709" t="str">
            <v>01, 07,.</v>
          </cell>
          <cell r="X2709">
            <v>13.051237499999997</v>
          </cell>
          <cell r="Y2709">
            <v>1322.2860000000001</v>
          </cell>
          <cell r="Z2709">
            <v>606.47910599988211</v>
          </cell>
          <cell r="AA2709">
            <v>1941.8163434998824</v>
          </cell>
          <cell r="AD2709">
            <v>13.051237499999997</v>
          </cell>
          <cell r="AE2709">
            <v>1322.2860000000001</v>
          </cell>
          <cell r="AF2709">
            <v>606.47910599988211</v>
          </cell>
        </row>
        <row r="2710">
          <cell r="M2710" t="str">
            <v>Pil</v>
          </cell>
          <cell r="N2710" t="str">
            <v>Pilote fixe</v>
          </cell>
          <cell r="O2710" t="str">
            <v>Fixed pin</v>
          </cell>
          <cell r="P2710">
            <v>2</v>
          </cell>
          <cell r="Q2710">
            <v>0</v>
          </cell>
          <cell r="R2710" t="str">
            <v>01, 07,.</v>
          </cell>
          <cell r="X2710">
            <v>0</v>
          </cell>
          <cell r="Y2710">
            <v>0</v>
          </cell>
          <cell r="Z2710">
            <v>0</v>
          </cell>
          <cell r="AA2710">
            <v>0</v>
          </cell>
          <cell r="AD2710">
            <v>0</v>
          </cell>
          <cell r="AE2710">
            <v>0</v>
          </cell>
          <cell r="AF2710">
            <v>0</v>
          </cell>
        </row>
        <row r="2711">
          <cell r="M2711" t="str">
            <v>Pil</v>
          </cell>
          <cell r="N2711" t="str">
            <v>Pilote fixe</v>
          </cell>
          <cell r="O2711" t="str">
            <v>Fixed pin</v>
          </cell>
          <cell r="P2711">
            <v>20</v>
          </cell>
          <cell r="Q2711">
            <v>0</v>
          </cell>
          <cell r="R2711" t="str">
            <v>01, 02, 07,.</v>
          </cell>
          <cell r="X2711">
            <v>0</v>
          </cell>
          <cell r="Y2711">
            <v>0</v>
          </cell>
          <cell r="Z2711">
            <v>0</v>
          </cell>
          <cell r="AA2711">
            <v>0</v>
          </cell>
          <cell r="AD2711">
            <v>0</v>
          </cell>
          <cell r="AE2711">
            <v>0</v>
          </cell>
          <cell r="AF2711">
            <v>0</v>
          </cell>
        </row>
        <row r="2712">
          <cell r="M2712">
            <v>0</v>
          </cell>
          <cell r="N2712">
            <v>0</v>
          </cell>
          <cell r="O2712" t="str">
            <v/>
          </cell>
          <cell r="P2712">
            <v>0</v>
          </cell>
          <cell r="Q2712">
            <v>0</v>
          </cell>
          <cell r="R2712">
            <v>0</v>
          </cell>
          <cell r="AA2712">
            <v>0</v>
          </cell>
          <cell r="AD2712" t="e">
            <v>#DIV/0!</v>
          </cell>
          <cell r="AE2712" t="e">
            <v>#DIV/0!</v>
          </cell>
          <cell r="AF2712" t="e">
            <v>#DIV/0!</v>
          </cell>
        </row>
        <row r="2713">
          <cell r="M2713">
            <v>0</v>
          </cell>
          <cell r="N2713">
            <v>0</v>
          </cell>
          <cell r="O2713" t="str">
            <v/>
          </cell>
          <cell r="P2713">
            <v>1</v>
          </cell>
          <cell r="Q2713">
            <v>0</v>
          </cell>
          <cell r="R2713">
            <v>0</v>
          </cell>
          <cell r="AA2713">
            <v>0</v>
          </cell>
          <cell r="AD2713">
            <v>0</v>
          </cell>
          <cell r="AE2713">
            <v>0</v>
          </cell>
          <cell r="AF2713">
            <v>0</v>
          </cell>
        </row>
        <row r="2714">
          <cell r="M2714" t="str">
            <v>PlatFortal1,5m²</v>
          </cell>
          <cell r="N2714" t="str">
            <v>Platine Fortal surface compris entre 1.2 m² et 1.5</v>
          </cell>
          <cell r="O2714" t="str">
            <v>Fortal plate surface between 1.2 m² and 1.5</v>
          </cell>
          <cell r="P2714">
            <v>1</v>
          </cell>
          <cell r="Q2714">
            <v>0</v>
          </cell>
          <cell r="R2714" t="str">
            <v>01, 07,.</v>
          </cell>
          <cell r="X2714">
            <v>24.713639999999995</v>
          </cell>
          <cell r="Y2714">
            <v>1129.0301590909091</v>
          </cell>
          <cell r="Z2714">
            <v>678.22435943167739</v>
          </cell>
          <cell r="AA2714">
            <v>1831.9681585225865</v>
          </cell>
          <cell r="AD2714">
            <v>24.713639999999995</v>
          </cell>
          <cell r="AE2714">
            <v>1129.0301590909091</v>
          </cell>
          <cell r="AF2714">
            <v>678.22435943167739</v>
          </cell>
        </row>
        <row r="2715">
          <cell r="M2715" t="str">
            <v>SupportMecano</v>
          </cell>
          <cell r="N2715" t="str">
            <v>Support mécanosoudé 200x200x400</v>
          </cell>
          <cell r="O2715" t="str">
            <v>Mechanically welded support 200x200x400x400</v>
          </cell>
          <cell r="P2715">
            <v>2</v>
          </cell>
          <cell r="Q2715" t="str">
            <v>Table support</v>
          </cell>
          <cell r="R2715" t="str">
            <v>01, 07,.</v>
          </cell>
          <cell r="X2715">
            <v>0</v>
          </cell>
          <cell r="Y2715">
            <v>0</v>
          </cell>
          <cell r="Z2715">
            <v>0</v>
          </cell>
          <cell r="AA2715">
            <v>0</v>
          </cell>
          <cell r="AD2715">
            <v>0</v>
          </cell>
          <cell r="AE2715">
            <v>0</v>
          </cell>
          <cell r="AF2715">
            <v>0</v>
          </cell>
        </row>
        <row r="2716">
          <cell r="M2716" t="str">
            <v>Aval</v>
          </cell>
          <cell r="N2716" t="str">
            <v>Avaloir</v>
          </cell>
          <cell r="O2716" t="str">
            <v>Guide</v>
          </cell>
          <cell r="P2716">
            <v>4</v>
          </cell>
          <cell r="Q2716" t="str">
            <v>Avaloir tour</v>
          </cell>
          <cell r="R2716" t="str">
            <v>01, 07,.</v>
          </cell>
          <cell r="X2716">
            <v>0</v>
          </cell>
          <cell r="Y2716">
            <v>0</v>
          </cell>
          <cell r="Z2716">
            <v>0</v>
          </cell>
          <cell r="AA2716">
            <v>0</v>
          </cell>
          <cell r="AD2716">
            <v>0</v>
          </cell>
          <cell r="AE2716">
            <v>0</v>
          </cell>
          <cell r="AF2716">
            <v>0</v>
          </cell>
        </row>
        <row r="2717">
          <cell r="M2717" t="str">
            <v>AppuiUnitGuid</v>
          </cell>
          <cell r="N2717" t="str">
            <v>Appui sur unité de guidage linéaire</v>
          </cell>
          <cell r="O2717" t="str">
            <v>support on linear guide unit</v>
          </cell>
          <cell r="P2717">
            <v>4</v>
          </cell>
          <cell r="Q2717" t="str">
            <v>Separateur</v>
          </cell>
          <cell r="R2717" t="str">
            <v>01, 07,.</v>
          </cell>
          <cell r="X2717">
            <v>11.218409999999997</v>
          </cell>
          <cell r="Y2717">
            <v>324.1182</v>
          </cell>
          <cell r="Z2717">
            <v>525.20821199976433</v>
          </cell>
          <cell r="AA2717">
            <v>860.54482199976428</v>
          </cell>
          <cell r="AD2717">
            <v>2.8046024999999992</v>
          </cell>
          <cell r="AE2717">
            <v>81.02955</v>
          </cell>
          <cell r="AF2717">
            <v>131.30205299994108</v>
          </cell>
        </row>
        <row r="2718">
          <cell r="M2718" t="str">
            <v>Distrib2</v>
          </cell>
          <cell r="N2718" t="str">
            <v>Distributeur 5/2</v>
          </cell>
          <cell r="O2718" t="str">
            <v>5/2-way valve</v>
          </cell>
          <cell r="P2718">
            <v>1</v>
          </cell>
          <cell r="Q2718">
            <v>0</v>
          </cell>
          <cell r="R2718" t="str">
            <v>01, 07,.</v>
          </cell>
          <cell r="X2718">
            <v>7.2075149999999981</v>
          </cell>
          <cell r="Y2718">
            <v>160.94400000000002</v>
          </cell>
          <cell r="Z2718">
            <v>148.15882451230726</v>
          </cell>
          <cell r="AA2718">
            <v>316.31033951230728</v>
          </cell>
          <cell r="AD2718">
            <v>7.2075149999999981</v>
          </cell>
          <cell r="AE2718">
            <v>160.94400000000002</v>
          </cell>
          <cell r="AF2718">
            <v>148.15882451230726</v>
          </cell>
        </row>
        <row r="2719">
          <cell r="M2719" t="str">
            <v>AppuiUnitGuid</v>
          </cell>
          <cell r="N2719" t="str">
            <v>Appui sur unité de guidage linéaire</v>
          </cell>
          <cell r="O2719" t="str">
            <v>support on linear guide unit</v>
          </cell>
          <cell r="P2719">
            <v>1</v>
          </cell>
          <cell r="Q2719" t="str">
            <v>Unité de depose</v>
          </cell>
          <cell r="R2719" t="str">
            <v>01, 07,.</v>
          </cell>
          <cell r="X2719">
            <v>2.8046024999999992</v>
          </cell>
          <cell r="Y2719">
            <v>81.02955</v>
          </cell>
          <cell r="Z2719">
            <v>131.30205299994108</v>
          </cell>
          <cell r="AA2719">
            <v>215.13620549994107</v>
          </cell>
          <cell r="AD2719">
            <v>2.8046024999999992</v>
          </cell>
          <cell r="AE2719">
            <v>81.02955</v>
          </cell>
          <cell r="AF2719">
            <v>131.30205299994108</v>
          </cell>
        </row>
        <row r="2720">
          <cell r="M2720" t="str">
            <v>AppuiPrat</v>
          </cell>
          <cell r="N2720" t="str">
            <v>Appui seul au pratique</v>
          </cell>
          <cell r="O2720" t="str">
            <v>Support without clamp</v>
          </cell>
          <cell r="P2720">
            <v>4</v>
          </cell>
          <cell r="Q2720" t="str">
            <v>Appui sur unité de depose</v>
          </cell>
          <cell r="R2720" t="str">
            <v>01, 07,.</v>
          </cell>
          <cell r="X2720">
            <v>0</v>
          </cell>
          <cell r="Y2720">
            <v>0</v>
          </cell>
          <cell r="Z2720">
            <v>0</v>
          </cell>
          <cell r="AA2720">
            <v>0</v>
          </cell>
          <cell r="AD2720">
            <v>0</v>
          </cell>
          <cell r="AE2720">
            <v>0</v>
          </cell>
          <cell r="AF2720">
            <v>0</v>
          </cell>
        </row>
        <row r="2721">
          <cell r="M2721" t="str">
            <v>Distrib2</v>
          </cell>
          <cell r="N2721" t="str">
            <v>Distributeur 5/2</v>
          </cell>
          <cell r="O2721" t="str">
            <v>5/2-way valve</v>
          </cell>
          <cell r="P2721">
            <v>1</v>
          </cell>
          <cell r="Q2721">
            <v>0</v>
          </cell>
          <cell r="R2721" t="str">
            <v>01, 07,.</v>
          </cell>
          <cell r="X2721">
            <v>7.2075149999999981</v>
          </cell>
          <cell r="Y2721">
            <v>160.94400000000002</v>
          </cell>
          <cell r="Z2721">
            <v>148.15882451230726</v>
          </cell>
          <cell r="AA2721">
            <v>316.31033951230728</v>
          </cell>
          <cell r="AD2721">
            <v>7.2075149999999981</v>
          </cell>
          <cell r="AE2721">
            <v>160.94400000000002</v>
          </cell>
          <cell r="AF2721">
            <v>148.15882451230726</v>
          </cell>
        </row>
        <row r="2722">
          <cell r="M2722" t="str">
            <v>PPinduc</v>
          </cell>
          <cell r="N2722" t="str">
            <v>Détecteur inductif de présence pièce</v>
          </cell>
          <cell r="O2722" t="str">
            <v>Inductive part presence detector</v>
          </cell>
          <cell r="P2722">
            <v>2</v>
          </cell>
          <cell r="Q2722">
            <v>0</v>
          </cell>
          <cell r="R2722" t="str">
            <v>01, 07,.</v>
          </cell>
          <cell r="X2722">
            <v>3.8212649999999995</v>
          </cell>
          <cell r="Y2722">
            <v>51.636899999999997</v>
          </cell>
          <cell r="Z2722">
            <v>177.81660599988214</v>
          </cell>
          <cell r="AA2722">
            <v>233.27477099988215</v>
          </cell>
          <cell r="AD2722">
            <v>1.9106324999999997</v>
          </cell>
          <cell r="AE2722">
            <v>25.818449999999999</v>
          </cell>
          <cell r="AF2722">
            <v>88.908302999941071</v>
          </cell>
        </row>
        <row r="2723">
          <cell r="M2723" t="str">
            <v>SupportMecano</v>
          </cell>
          <cell r="N2723" t="str">
            <v>Support mécanosoudé 200x200x400</v>
          </cell>
          <cell r="O2723" t="str">
            <v>Mechanically welded support 200x200x400x400</v>
          </cell>
          <cell r="P2723">
            <v>2</v>
          </cell>
          <cell r="Q2723" t="str">
            <v>Rail de descente</v>
          </cell>
          <cell r="R2723" t="str">
            <v>01, 07,.</v>
          </cell>
          <cell r="X2723">
            <v>0</v>
          </cell>
          <cell r="Y2723">
            <v>0</v>
          </cell>
          <cell r="Z2723">
            <v>0</v>
          </cell>
          <cell r="AA2723">
            <v>0</v>
          </cell>
          <cell r="AD2723">
            <v>0</v>
          </cell>
          <cell r="AE2723">
            <v>0</v>
          </cell>
          <cell r="AF2723">
            <v>0</v>
          </cell>
        </row>
        <row r="2724">
          <cell r="M2724" t="str">
            <v>AppuiUnitGuid</v>
          </cell>
          <cell r="N2724" t="str">
            <v>Appui sur unité de guidage linéaire</v>
          </cell>
          <cell r="O2724" t="str">
            <v>support on linear guide unit</v>
          </cell>
          <cell r="P2724">
            <v>1</v>
          </cell>
          <cell r="Q2724" t="str">
            <v>Retaquage</v>
          </cell>
          <cell r="R2724" t="str">
            <v>01, 07,.</v>
          </cell>
          <cell r="X2724">
            <v>2.8046024999999992</v>
          </cell>
          <cell r="Y2724">
            <v>81.02955</v>
          </cell>
          <cell r="Z2724">
            <v>131.30205299994108</v>
          </cell>
          <cell r="AA2724">
            <v>215.13620549994107</v>
          </cell>
          <cell r="AD2724">
            <v>2.8046024999999992</v>
          </cell>
          <cell r="AE2724">
            <v>81.02955</v>
          </cell>
          <cell r="AF2724">
            <v>131.30205299994108</v>
          </cell>
        </row>
        <row r="2725">
          <cell r="M2725" t="str">
            <v>AppuiPrat</v>
          </cell>
          <cell r="N2725" t="str">
            <v>Appui seul au pratique</v>
          </cell>
          <cell r="O2725" t="str">
            <v>Support without clamp</v>
          </cell>
          <cell r="P2725">
            <v>4</v>
          </cell>
          <cell r="Q2725" t="str">
            <v>Appui retaquage</v>
          </cell>
          <cell r="R2725" t="str">
            <v>01, 07,.</v>
          </cell>
          <cell r="X2725">
            <v>0</v>
          </cell>
          <cell r="Y2725">
            <v>0</v>
          </cell>
          <cell r="Z2725">
            <v>0</v>
          </cell>
          <cell r="AA2725">
            <v>0</v>
          </cell>
          <cell r="AD2725">
            <v>0</v>
          </cell>
          <cell r="AE2725">
            <v>0</v>
          </cell>
          <cell r="AF2725">
            <v>0</v>
          </cell>
        </row>
        <row r="2726">
          <cell r="M2726" t="str">
            <v>Aval</v>
          </cell>
          <cell r="N2726" t="str">
            <v>Avaloir</v>
          </cell>
          <cell r="O2726" t="str">
            <v>Guide</v>
          </cell>
          <cell r="P2726">
            <v>4</v>
          </cell>
          <cell r="Q2726" t="str">
            <v>Aval retaquage</v>
          </cell>
          <cell r="R2726" t="str">
            <v>01, 07,.</v>
          </cell>
          <cell r="X2726">
            <v>0</v>
          </cell>
          <cell r="Y2726">
            <v>0</v>
          </cell>
          <cell r="Z2726">
            <v>0</v>
          </cell>
          <cell r="AA2726">
            <v>0</v>
          </cell>
          <cell r="AD2726">
            <v>0</v>
          </cell>
          <cell r="AE2726">
            <v>0</v>
          </cell>
          <cell r="AF2726">
            <v>0</v>
          </cell>
        </row>
        <row r="2727">
          <cell r="M2727" t="str">
            <v>Distrib2</v>
          </cell>
          <cell r="N2727" t="str">
            <v>Distributeur 5/2</v>
          </cell>
          <cell r="O2727" t="str">
            <v>5/2-way valve</v>
          </cell>
          <cell r="P2727">
            <v>1</v>
          </cell>
          <cell r="Q2727">
            <v>0</v>
          </cell>
          <cell r="R2727" t="str">
            <v>01, 07,.</v>
          </cell>
          <cell r="X2727">
            <v>7.2075149999999981</v>
          </cell>
          <cell r="Y2727">
            <v>160.94400000000002</v>
          </cell>
          <cell r="Z2727">
            <v>148.15882451230726</v>
          </cell>
          <cell r="AA2727">
            <v>316.31033951230728</v>
          </cell>
          <cell r="AD2727">
            <v>7.2075149999999981</v>
          </cell>
          <cell r="AE2727">
            <v>160.94400000000002</v>
          </cell>
          <cell r="AF2727">
            <v>148.15882451230726</v>
          </cell>
        </row>
        <row r="2728">
          <cell r="M2728" t="str">
            <v>PPinduc</v>
          </cell>
          <cell r="N2728" t="str">
            <v>Détecteur inductif de présence pièce</v>
          </cell>
          <cell r="O2728" t="str">
            <v>Inductive part presence detector</v>
          </cell>
          <cell r="P2728">
            <v>2</v>
          </cell>
          <cell r="Q2728">
            <v>0</v>
          </cell>
          <cell r="R2728" t="str">
            <v>01, 07,.</v>
          </cell>
          <cell r="X2728">
            <v>3.8212649999999995</v>
          </cell>
          <cell r="Y2728">
            <v>51.636899999999997</v>
          </cell>
          <cell r="Z2728">
            <v>177.81660599988214</v>
          </cell>
          <cell r="AA2728">
            <v>233.27477099988215</v>
          </cell>
          <cell r="AD2728">
            <v>1.9106324999999997</v>
          </cell>
          <cell r="AE2728">
            <v>25.818449999999999</v>
          </cell>
          <cell r="AF2728">
            <v>88.908302999941071</v>
          </cell>
        </row>
        <row r="2729">
          <cell r="M2729" t="str">
            <v>ProtPeriphPoly</v>
          </cell>
          <cell r="N2729" t="str">
            <v>Protection Polycarbonate au mètre</v>
          </cell>
          <cell r="O2729" t="str">
            <v>Polycarbonate protection by the meter</v>
          </cell>
          <cell r="P2729">
            <v>2</v>
          </cell>
          <cell r="Q2729">
            <v>0</v>
          </cell>
          <cell r="R2729" t="str">
            <v>01, 07,.</v>
          </cell>
          <cell r="X2729">
            <v>0</v>
          </cell>
          <cell r="Y2729">
            <v>0</v>
          </cell>
          <cell r="Z2729">
            <v>0</v>
          </cell>
          <cell r="AA2729">
            <v>0</v>
          </cell>
          <cell r="AD2729">
            <v>0</v>
          </cell>
          <cell r="AE2729">
            <v>0</v>
          </cell>
          <cell r="AF2729">
            <v>0</v>
          </cell>
        </row>
        <row r="2730">
          <cell r="M2730">
            <v>0</v>
          </cell>
          <cell r="N2730">
            <v>0</v>
          </cell>
          <cell r="O2730" t="str">
            <v/>
          </cell>
          <cell r="P2730">
            <v>0</v>
          </cell>
          <cell r="Q2730">
            <v>0</v>
          </cell>
          <cell r="R2730">
            <v>0</v>
          </cell>
          <cell r="AA2730">
            <v>0</v>
          </cell>
          <cell r="AD2730" t="e">
            <v>#DIV/0!</v>
          </cell>
          <cell r="AE2730" t="e">
            <v>#DIV/0!</v>
          </cell>
          <cell r="AF2730" t="e">
            <v>#DIV/0!</v>
          </cell>
        </row>
        <row r="2731">
          <cell r="M2731">
            <v>0</v>
          </cell>
          <cell r="N2731">
            <v>0</v>
          </cell>
          <cell r="O2731" t="str">
            <v/>
          </cell>
          <cell r="P2731">
            <v>1</v>
          </cell>
          <cell r="Q2731">
            <v>0</v>
          </cell>
          <cell r="R2731">
            <v>0</v>
          </cell>
          <cell r="AA2731">
            <v>0</v>
          </cell>
          <cell r="AD2731">
            <v>0</v>
          </cell>
          <cell r="AE2731">
            <v>0</v>
          </cell>
          <cell r="AF2731">
            <v>0</v>
          </cell>
        </row>
        <row r="2732">
          <cell r="M2732" t="str">
            <v>SupportMecano</v>
          </cell>
          <cell r="N2732" t="str">
            <v>Support mécanosoudé 200x200x400</v>
          </cell>
          <cell r="O2732" t="str">
            <v>Mechanically welded support 200x200x400x400</v>
          </cell>
          <cell r="P2732">
            <v>2</v>
          </cell>
          <cell r="Q2732" t="str">
            <v>rang 1</v>
          </cell>
          <cell r="R2732" t="str">
            <v>01, 07,.</v>
          </cell>
          <cell r="X2732">
            <v>0</v>
          </cell>
          <cell r="Y2732">
            <v>0</v>
          </cell>
          <cell r="Z2732">
            <v>0</v>
          </cell>
          <cell r="AA2732">
            <v>0</v>
          </cell>
          <cell r="AD2732">
            <v>0</v>
          </cell>
          <cell r="AE2732">
            <v>0</v>
          </cell>
          <cell r="AF2732">
            <v>0</v>
          </cell>
        </row>
        <row r="2733">
          <cell r="M2733" t="str">
            <v>SupportMecano</v>
          </cell>
          <cell r="N2733" t="str">
            <v>Support mécanosoudé 200x200x400</v>
          </cell>
          <cell r="O2733" t="str">
            <v>Mechanically welded support 200x200x400x400</v>
          </cell>
          <cell r="P2733">
            <v>6</v>
          </cell>
          <cell r="Q2733" t="str">
            <v>rang 2 et 3 et 4</v>
          </cell>
          <cell r="R2733" t="str">
            <v>01, 02, 07,.</v>
          </cell>
          <cell r="X2733">
            <v>0</v>
          </cell>
          <cell r="Y2733">
            <v>0</v>
          </cell>
          <cell r="Z2733">
            <v>0</v>
          </cell>
          <cell r="AA2733">
            <v>0</v>
          </cell>
          <cell r="AD2733">
            <v>0</v>
          </cell>
          <cell r="AE2733">
            <v>0</v>
          </cell>
          <cell r="AF2733">
            <v>0</v>
          </cell>
        </row>
        <row r="2734">
          <cell r="M2734" t="str">
            <v>UnitGuidLinPt</v>
          </cell>
          <cell r="N2734" t="str">
            <v>Unité guidage linéaire compact Ø 50 course 50</v>
          </cell>
          <cell r="O2734" t="str">
            <v>Compact guide unit Ø 50 stroke 50</v>
          </cell>
          <cell r="P2734">
            <v>4</v>
          </cell>
          <cell r="Q2734" t="str">
            <v>station de dechargement</v>
          </cell>
          <cell r="R2734" t="str">
            <v>01, 07,.</v>
          </cell>
          <cell r="X2734">
            <v>10.563209999999998</v>
          </cell>
          <cell r="Y2734">
            <v>437.83320000000003</v>
          </cell>
          <cell r="Z2734">
            <v>435.43321199976435</v>
          </cell>
          <cell r="AA2734">
            <v>883.82962199976441</v>
          </cell>
          <cell r="AD2734">
            <v>2.6408024999999995</v>
          </cell>
          <cell r="AE2734">
            <v>109.45830000000001</v>
          </cell>
          <cell r="AF2734">
            <v>108.85830299994109</v>
          </cell>
        </row>
        <row r="2735">
          <cell r="M2735" t="str">
            <v>SupportMecano</v>
          </cell>
          <cell r="N2735" t="str">
            <v>Support mécanosoudé 200x200x400</v>
          </cell>
          <cell r="O2735" t="str">
            <v>Mechanically welded support 200x200x400x400</v>
          </cell>
          <cell r="P2735">
            <v>1</v>
          </cell>
          <cell r="Q2735" t="str">
            <v>dechargement 1</v>
          </cell>
          <cell r="R2735" t="str">
            <v>01, 07,.</v>
          </cell>
          <cell r="X2735">
            <v>0</v>
          </cell>
          <cell r="Y2735">
            <v>0</v>
          </cell>
          <cell r="Z2735">
            <v>0</v>
          </cell>
          <cell r="AA2735">
            <v>0</v>
          </cell>
          <cell r="AD2735">
            <v>0</v>
          </cell>
          <cell r="AE2735">
            <v>0</v>
          </cell>
          <cell r="AF2735">
            <v>0</v>
          </cell>
        </row>
        <row r="2736">
          <cell r="M2736" t="str">
            <v>SupportMecano</v>
          </cell>
          <cell r="N2736" t="str">
            <v>Support mécanosoudé 200x200x400</v>
          </cell>
          <cell r="O2736" t="str">
            <v>Mechanically welded support 200x200x400x400</v>
          </cell>
          <cell r="P2736">
            <v>3</v>
          </cell>
          <cell r="Q2736" t="str">
            <v>dechargement 2 ET 3 et 4</v>
          </cell>
          <cell r="R2736" t="str">
            <v>01, 02, 07,.</v>
          </cell>
          <cell r="X2736">
            <v>0</v>
          </cell>
          <cell r="Y2736">
            <v>0</v>
          </cell>
          <cell r="Z2736">
            <v>0</v>
          </cell>
          <cell r="AA2736">
            <v>0</v>
          </cell>
          <cell r="AD2736">
            <v>0</v>
          </cell>
          <cell r="AE2736">
            <v>0</v>
          </cell>
          <cell r="AF2736">
            <v>0</v>
          </cell>
        </row>
        <row r="2737">
          <cell r="M2737" t="str">
            <v>AppuiPrat</v>
          </cell>
          <cell r="N2737" t="str">
            <v>Appui seul au pratique</v>
          </cell>
          <cell r="O2737" t="str">
            <v>Support without clamp</v>
          </cell>
          <cell r="P2737">
            <v>4</v>
          </cell>
          <cell r="Q2737" t="str">
            <v>dechargement 1</v>
          </cell>
          <cell r="R2737" t="str">
            <v>01, 07,.</v>
          </cell>
          <cell r="X2737">
            <v>0</v>
          </cell>
          <cell r="Y2737">
            <v>0</v>
          </cell>
          <cell r="Z2737">
            <v>0</v>
          </cell>
          <cell r="AA2737">
            <v>0</v>
          </cell>
          <cell r="AD2737">
            <v>0</v>
          </cell>
          <cell r="AE2737">
            <v>0</v>
          </cell>
          <cell r="AF2737">
            <v>0</v>
          </cell>
        </row>
        <row r="2738">
          <cell r="M2738" t="str">
            <v>AppuiPrat</v>
          </cell>
          <cell r="N2738" t="str">
            <v>Appui seul au pratique</v>
          </cell>
          <cell r="O2738" t="str">
            <v>Support without clamp</v>
          </cell>
          <cell r="P2738">
            <v>12</v>
          </cell>
          <cell r="Q2738" t="str">
            <v>dechargement 2 et 3 et 4</v>
          </cell>
          <cell r="R2738" t="str">
            <v>01, 02, 07,.</v>
          </cell>
          <cell r="X2738">
            <v>0</v>
          </cell>
          <cell r="Y2738">
            <v>0</v>
          </cell>
          <cell r="Z2738">
            <v>0</v>
          </cell>
          <cell r="AA2738">
            <v>0</v>
          </cell>
          <cell r="AD2738">
            <v>0</v>
          </cell>
          <cell r="AE2738">
            <v>0</v>
          </cell>
          <cell r="AF2738">
            <v>0</v>
          </cell>
        </row>
        <row r="2739">
          <cell r="M2739" t="str">
            <v>Aval</v>
          </cell>
          <cell r="N2739" t="str">
            <v>Avaloir</v>
          </cell>
          <cell r="O2739" t="str">
            <v>Guide</v>
          </cell>
          <cell r="P2739">
            <v>4</v>
          </cell>
          <cell r="Q2739">
            <v>0</v>
          </cell>
          <cell r="R2739" t="str">
            <v>01, 07,.</v>
          </cell>
          <cell r="X2739">
            <v>0</v>
          </cell>
          <cell r="Y2739">
            <v>0</v>
          </cell>
          <cell r="Z2739">
            <v>0</v>
          </cell>
          <cell r="AA2739">
            <v>0</v>
          </cell>
          <cell r="AD2739">
            <v>0</v>
          </cell>
          <cell r="AE2739">
            <v>0</v>
          </cell>
          <cell r="AF2739">
            <v>0</v>
          </cell>
        </row>
        <row r="2740">
          <cell r="M2740" t="str">
            <v>Aval</v>
          </cell>
          <cell r="N2740" t="str">
            <v>Avaloir</v>
          </cell>
          <cell r="O2740" t="str">
            <v>Guide</v>
          </cell>
          <cell r="P2740">
            <v>12</v>
          </cell>
          <cell r="Q2740">
            <v>0</v>
          </cell>
          <cell r="R2740" t="str">
            <v>01, 02, 07,.</v>
          </cell>
          <cell r="X2740">
            <v>0</v>
          </cell>
          <cell r="Y2740">
            <v>0</v>
          </cell>
          <cell r="Z2740">
            <v>0</v>
          </cell>
          <cell r="AA2740">
            <v>0</v>
          </cell>
          <cell r="AD2740">
            <v>0</v>
          </cell>
          <cell r="AE2740">
            <v>0</v>
          </cell>
          <cell r="AF2740">
            <v>0</v>
          </cell>
        </row>
        <row r="2741">
          <cell r="M2741" t="str">
            <v>PPinduc</v>
          </cell>
          <cell r="N2741" t="str">
            <v>Détecteur inductif de présence pièce</v>
          </cell>
          <cell r="O2741" t="str">
            <v>Inductive part presence detector</v>
          </cell>
          <cell r="P2741">
            <v>6</v>
          </cell>
          <cell r="Q2741" t="str">
            <v>2 par station</v>
          </cell>
          <cell r="R2741" t="str">
            <v>01, 07,.</v>
          </cell>
          <cell r="X2741">
            <v>11.463794999999998</v>
          </cell>
          <cell r="Y2741">
            <v>154.91069999999999</v>
          </cell>
          <cell r="Z2741">
            <v>533.44981799964637</v>
          </cell>
          <cell r="AA2741">
            <v>699.82431299964639</v>
          </cell>
          <cell r="AD2741">
            <v>1.9106324999999995</v>
          </cell>
          <cell r="AE2741">
            <v>25.818449999999999</v>
          </cell>
          <cell r="AF2741">
            <v>88.908302999941057</v>
          </cell>
        </row>
        <row r="2742">
          <cell r="M2742" t="str">
            <v>Distrib2</v>
          </cell>
          <cell r="N2742" t="str">
            <v>Distributeur 5/2</v>
          </cell>
          <cell r="O2742" t="str">
            <v>5/2-way valve</v>
          </cell>
          <cell r="P2742">
            <v>4</v>
          </cell>
          <cell r="Q2742" t="str">
            <v>4 stations</v>
          </cell>
          <cell r="R2742" t="str">
            <v>01, 07,.</v>
          </cell>
          <cell r="X2742">
            <v>28.830059999999992</v>
          </cell>
          <cell r="Y2742">
            <v>643.77600000000007</v>
          </cell>
          <cell r="Z2742">
            <v>592.63529804922905</v>
          </cell>
          <cell r="AA2742">
            <v>1265.2413580492291</v>
          </cell>
          <cell r="AD2742">
            <v>7.2075149999999981</v>
          </cell>
          <cell r="AE2742">
            <v>160.94400000000002</v>
          </cell>
          <cell r="AF2742">
            <v>148.15882451230726</v>
          </cell>
        </row>
        <row r="2743">
          <cell r="M2743" t="str">
            <v>UnitGuidLinPt</v>
          </cell>
          <cell r="N2743" t="str">
            <v>Unité guidage linéaire compact Ø 50 course 50</v>
          </cell>
          <cell r="O2743" t="str">
            <v>Compact guide unit Ø 50 stroke 50</v>
          </cell>
          <cell r="P2743">
            <v>2</v>
          </cell>
          <cell r="Q2743" t="str">
            <v>butee de retenu 2 par rangée</v>
          </cell>
          <cell r="R2743" t="str">
            <v>01, 07,.</v>
          </cell>
          <cell r="X2743">
            <v>5.281604999999999</v>
          </cell>
          <cell r="Y2743">
            <v>218.91660000000002</v>
          </cell>
          <cell r="Z2743">
            <v>217.71660599988218</v>
          </cell>
          <cell r="AA2743">
            <v>441.91481099988221</v>
          </cell>
          <cell r="AD2743">
            <v>2.6408024999999995</v>
          </cell>
          <cell r="AE2743">
            <v>109.45830000000001</v>
          </cell>
          <cell r="AF2743">
            <v>108.85830299994109</v>
          </cell>
        </row>
        <row r="2744">
          <cell r="M2744" t="str">
            <v>UnitGuidLinPt</v>
          </cell>
          <cell r="N2744" t="str">
            <v>Unité guidage linéaire compact Ø 50 course 50</v>
          </cell>
          <cell r="O2744" t="str">
            <v>Compact guide unit Ø 50 stroke 50</v>
          </cell>
          <cell r="P2744">
            <v>6</v>
          </cell>
          <cell r="Q2744" t="str">
            <v>butee de retenu 2 par rangée</v>
          </cell>
          <cell r="R2744" t="str">
            <v>01, 02, 07,.</v>
          </cell>
          <cell r="X2744">
            <v>15.844814999999997</v>
          </cell>
          <cell r="Y2744">
            <v>656.74980000000005</v>
          </cell>
          <cell r="Z2744">
            <v>653.14981799964642</v>
          </cell>
          <cell r="AA2744">
            <v>1325.7444329996465</v>
          </cell>
          <cell r="AD2744">
            <v>2.6408024999999995</v>
          </cell>
          <cell r="AE2744">
            <v>109.45830000000001</v>
          </cell>
          <cell r="AF2744">
            <v>108.85830299994107</v>
          </cell>
        </row>
        <row r="2745">
          <cell r="M2745" t="str">
            <v>AppuiPrat</v>
          </cell>
          <cell r="N2745" t="str">
            <v>Appui seul au pratique</v>
          </cell>
          <cell r="O2745" t="str">
            <v>Support without clamp</v>
          </cell>
          <cell r="P2745">
            <v>4</v>
          </cell>
          <cell r="Q2745" t="str">
            <v>appui de retenu</v>
          </cell>
          <cell r="R2745" t="str">
            <v>01, 07,.</v>
          </cell>
          <cell r="X2745">
            <v>0</v>
          </cell>
          <cell r="Y2745">
            <v>0</v>
          </cell>
          <cell r="Z2745">
            <v>0</v>
          </cell>
          <cell r="AA2745">
            <v>0</v>
          </cell>
          <cell r="AD2745">
            <v>0</v>
          </cell>
          <cell r="AE2745">
            <v>0</v>
          </cell>
          <cell r="AF2745">
            <v>0</v>
          </cell>
        </row>
        <row r="2746">
          <cell r="M2746" t="str">
            <v>AppuiPrat</v>
          </cell>
          <cell r="N2746" t="str">
            <v>Appui seul au pratique</v>
          </cell>
          <cell r="O2746" t="str">
            <v>Support without clamp</v>
          </cell>
          <cell r="P2746">
            <v>12</v>
          </cell>
          <cell r="Q2746" t="str">
            <v>appui de retenu</v>
          </cell>
          <cell r="R2746" t="str">
            <v>01, 02, 07,.</v>
          </cell>
          <cell r="X2746">
            <v>0</v>
          </cell>
          <cell r="Y2746">
            <v>0</v>
          </cell>
          <cell r="Z2746">
            <v>0</v>
          </cell>
          <cell r="AA2746">
            <v>0</v>
          </cell>
          <cell r="AD2746">
            <v>0</v>
          </cell>
          <cell r="AE2746">
            <v>0</v>
          </cell>
          <cell r="AF2746">
            <v>0</v>
          </cell>
        </row>
        <row r="2747">
          <cell r="M2747" t="str">
            <v>PartFixeBatiPnAut</v>
          </cell>
          <cell r="N2747" t="str">
            <v>Part fixe pour bâti de plateau sans PN et AUT</v>
          </cell>
          <cell r="O2747" t="str">
            <v>Base pour bâti de plateau sans PN et AUT</v>
          </cell>
          <cell r="P2747">
            <v>1</v>
          </cell>
          <cell r="Q2747" t="str">
            <v>Festo for OP51, OP52 &amp; OP53</v>
          </cell>
          <cell r="R2747" t="str">
            <v>01, 07,.</v>
          </cell>
          <cell r="X2747">
            <v>13.051237499999997</v>
          </cell>
          <cell r="Y2747">
            <v>1322.2860000000001</v>
          </cell>
          <cell r="Z2747">
            <v>606.47910599988211</v>
          </cell>
          <cell r="AA2747">
            <v>1941.8163434998824</v>
          </cell>
          <cell r="AD2747">
            <v>13.051237499999997</v>
          </cell>
          <cell r="AE2747">
            <v>1322.2860000000001</v>
          </cell>
          <cell r="AF2747">
            <v>606.47910599988211</v>
          </cell>
        </row>
        <row r="2748">
          <cell r="M2748" t="str">
            <v>Pil</v>
          </cell>
          <cell r="N2748" t="str">
            <v>Pilote fixe</v>
          </cell>
          <cell r="O2748" t="str">
            <v>Fixed pin</v>
          </cell>
          <cell r="P2748">
            <v>2</v>
          </cell>
          <cell r="Q2748">
            <v>0</v>
          </cell>
          <cell r="R2748" t="str">
            <v>01, 07,.</v>
          </cell>
          <cell r="X2748">
            <v>0</v>
          </cell>
          <cell r="Y2748">
            <v>0</v>
          </cell>
          <cell r="Z2748">
            <v>0</v>
          </cell>
          <cell r="AA2748">
            <v>0</v>
          </cell>
          <cell r="AD2748">
            <v>0</v>
          </cell>
          <cell r="AE2748">
            <v>0</v>
          </cell>
          <cell r="AF2748">
            <v>0</v>
          </cell>
        </row>
        <row r="2749">
          <cell r="M2749" t="str">
            <v>Pil</v>
          </cell>
          <cell r="N2749" t="str">
            <v>Pilote fixe</v>
          </cell>
          <cell r="O2749" t="str">
            <v>Fixed pin</v>
          </cell>
          <cell r="P2749">
            <v>20</v>
          </cell>
          <cell r="Q2749">
            <v>0</v>
          </cell>
          <cell r="R2749" t="str">
            <v>01, 02, 07,.</v>
          </cell>
          <cell r="X2749">
            <v>0</v>
          </cell>
          <cell r="Y2749">
            <v>0</v>
          </cell>
          <cell r="Z2749">
            <v>0</v>
          </cell>
          <cell r="AA2749">
            <v>0</v>
          </cell>
          <cell r="AD2749">
            <v>0</v>
          </cell>
          <cell r="AE2749">
            <v>0</v>
          </cell>
          <cell r="AF2749">
            <v>0</v>
          </cell>
        </row>
        <row r="2750">
          <cell r="M2750">
            <v>0</v>
          </cell>
          <cell r="N2750">
            <v>0</v>
          </cell>
          <cell r="O2750" t="str">
            <v/>
          </cell>
          <cell r="P2750">
            <v>0</v>
          </cell>
          <cell r="Q2750">
            <v>0</v>
          </cell>
          <cell r="R2750">
            <v>0</v>
          </cell>
          <cell r="AA2750">
            <v>0</v>
          </cell>
          <cell r="AD2750" t="e">
            <v>#DIV/0!</v>
          </cell>
          <cell r="AE2750" t="e">
            <v>#DIV/0!</v>
          </cell>
          <cell r="AF2750" t="e">
            <v>#DIV/0!</v>
          </cell>
        </row>
        <row r="2751">
          <cell r="M2751">
            <v>0</v>
          </cell>
          <cell r="N2751">
            <v>0</v>
          </cell>
          <cell r="O2751" t="str">
            <v/>
          </cell>
          <cell r="P2751">
            <v>1</v>
          </cell>
          <cell r="Q2751">
            <v>0</v>
          </cell>
          <cell r="R2751">
            <v>0</v>
          </cell>
          <cell r="AA2751">
            <v>0</v>
          </cell>
          <cell r="AD2751">
            <v>0</v>
          </cell>
          <cell r="AE2751">
            <v>0</v>
          </cell>
          <cell r="AF2751">
            <v>0</v>
          </cell>
        </row>
        <row r="2752">
          <cell r="M2752" t="str">
            <v>Reh1000</v>
          </cell>
          <cell r="N2752" t="str">
            <v>Réhausse robot h&lt;1000mm</v>
          </cell>
          <cell r="O2752" t="str">
            <v>Robot extension h&lt;1000mm</v>
          </cell>
          <cell r="P2752">
            <v>1</v>
          </cell>
          <cell r="Q2752">
            <v>0</v>
          </cell>
          <cell r="R2752" t="str">
            <v>01, 07,.</v>
          </cell>
          <cell r="X2752">
            <v>0</v>
          </cell>
          <cell r="Y2752">
            <v>29.809500000000003</v>
          </cell>
          <cell r="Z2752">
            <v>10.5</v>
          </cell>
          <cell r="AA2752">
            <v>40.3095</v>
          </cell>
          <cell r="AD2752">
            <v>0</v>
          </cell>
          <cell r="AE2752">
            <v>29.809500000000003</v>
          </cell>
          <cell r="AF2752">
            <v>10.5</v>
          </cell>
        </row>
        <row r="2753">
          <cell r="M2753" t="str">
            <v>Robotnu7</v>
          </cell>
          <cell r="N2753" t="str">
            <v>Robot nu bras 3,00m / 210 Kg</v>
          </cell>
          <cell r="O2753" t="str">
            <v>Robot bare arm 3.00m / 210 Kg</v>
          </cell>
          <cell r="P2753">
            <v>1</v>
          </cell>
          <cell r="Q2753">
            <v>0</v>
          </cell>
          <cell r="R2753" t="str">
            <v>01, 07,.</v>
          </cell>
          <cell r="X2753">
            <v>0</v>
          </cell>
          <cell r="Y2753">
            <v>0</v>
          </cell>
          <cell r="Z2753">
            <v>0</v>
          </cell>
          <cell r="AA2753">
            <v>0</v>
          </cell>
          <cell r="AD2753">
            <v>0</v>
          </cell>
          <cell r="AE2753">
            <v>0</v>
          </cell>
          <cell r="AF2753">
            <v>0</v>
          </cell>
        </row>
        <row r="2754">
          <cell r="M2754" t="str">
            <v>Robotintégration-V11</v>
          </cell>
          <cell r="N2754" t="str">
            <v>Intégration robot + baie sur site -V11</v>
          </cell>
          <cell r="O2754" t="str">
            <v>Robot + bay integration on site -V11</v>
          </cell>
          <cell r="P2754">
            <v>1</v>
          </cell>
          <cell r="Q2754">
            <v>0</v>
          </cell>
          <cell r="R2754" t="str">
            <v>01, 07,.</v>
          </cell>
          <cell r="X2754">
            <v>27.235057499999993</v>
          </cell>
          <cell r="Y2754">
            <v>862.84800000000007</v>
          </cell>
          <cell r="Z2754">
            <v>1585.7331209995875</v>
          </cell>
          <cell r="AA2754">
            <v>2475.8161784995877</v>
          </cell>
          <cell r="AD2754">
            <v>27.235057499999993</v>
          </cell>
          <cell r="AE2754">
            <v>862.84800000000007</v>
          </cell>
          <cell r="AF2754">
            <v>1585.7331209995875</v>
          </cell>
        </row>
        <row r="2755">
          <cell r="M2755" t="str">
            <v>M</v>
          </cell>
          <cell r="N2755" t="str">
            <v>Applicatif Robot M</v>
          </cell>
          <cell r="O2755" t="str">
            <v>Robot Application M</v>
          </cell>
          <cell r="P2755">
            <v>1</v>
          </cell>
          <cell r="Q2755">
            <v>0</v>
          </cell>
          <cell r="R2755" t="str">
            <v>01, 07,.</v>
          </cell>
          <cell r="X2755">
            <v>4.9139999999999988</v>
          </cell>
          <cell r="Y2755">
            <v>72.995999999999995</v>
          </cell>
          <cell r="Z2755">
            <v>78.75</v>
          </cell>
          <cell r="AA2755">
            <v>156.66</v>
          </cell>
          <cell r="AD2755">
            <v>4.9139999999999988</v>
          </cell>
          <cell r="AE2755">
            <v>72.995999999999995</v>
          </cell>
          <cell r="AF2755">
            <v>78.75</v>
          </cell>
        </row>
        <row r="2756">
          <cell r="M2756" t="str">
            <v>TrajMan</v>
          </cell>
          <cell r="N2756" t="str">
            <v>Trajectoire de manutention</v>
          </cell>
          <cell r="O2756" t="str">
            <v>Handling path</v>
          </cell>
          <cell r="P2756">
            <v>4</v>
          </cell>
          <cell r="Q2756" t="str">
            <v>Prise dans 51 52 53 Dépose dans 50</v>
          </cell>
          <cell r="R2756" t="str">
            <v>01, 07,.</v>
          </cell>
          <cell r="X2756">
            <v>0</v>
          </cell>
          <cell r="Y2756">
            <v>0</v>
          </cell>
          <cell r="Z2756">
            <v>0</v>
          </cell>
          <cell r="AA2756">
            <v>0</v>
          </cell>
          <cell r="AD2756">
            <v>0</v>
          </cell>
          <cell r="AE2756">
            <v>0</v>
          </cell>
          <cell r="AF2756">
            <v>0</v>
          </cell>
        </row>
        <row r="2757">
          <cell r="M2757" t="str">
            <v>EchCodeTraj</v>
          </cell>
          <cell r="N2757" t="str">
            <v>Echange Code Trajectoire avec baie robot</v>
          </cell>
          <cell r="O2757" t="str">
            <v>Exchange of Trajectory Code with robot bay</v>
          </cell>
          <cell r="P2757">
            <v>4</v>
          </cell>
          <cell r="Q2757">
            <v>0</v>
          </cell>
          <cell r="R2757" t="str">
            <v>01, 07,.</v>
          </cell>
          <cell r="X2757">
            <v>4.7249999999999988</v>
          </cell>
          <cell r="Y2757">
            <v>0</v>
          </cell>
          <cell r="Z2757">
            <v>303.41653319974068</v>
          </cell>
          <cell r="AA2757">
            <v>308.14153319974071</v>
          </cell>
          <cell r="AD2757">
            <v>1.1812499999999997</v>
          </cell>
          <cell r="AE2757">
            <v>0</v>
          </cell>
          <cell r="AF2757">
            <v>75.854133299935171</v>
          </cell>
        </row>
        <row r="2758">
          <cell r="M2758" t="str">
            <v>HEtudAUT</v>
          </cell>
          <cell r="N2758" t="str">
            <v>Une heure d'études automatismes</v>
          </cell>
          <cell r="O2758" t="str">
            <v>One hour of automation studies</v>
          </cell>
          <cell r="P2758">
            <v>1</v>
          </cell>
          <cell r="Q2758" t="str">
            <v>Complement Hetude AF+Marguerite+Prog</v>
          </cell>
          <cell r="R2758" t="str">
            <v>01</v>
          </cell>
          <cell r="X2758">
            <v>65</v>
          </cell>
          <cell r="Y2758">
            <v>0</v>
          </cell>
          <cell r="Z2758">
            <v>0</v>
          </cell>
          <cell r="AA2758">
            <v>65</v>
          </cell>
          <cell r="AD2758">
            <v>65</v>
          </cell>
          <cell r="AE2758">
            <v>0</v>
          </cell>
          <cell r="AF2758">
            <v>0</v>
          </cell>
        </row>
        <row r="2759">
          <cell r="M2759" t="str">
            <v>VerrineRobot</v>
          </cell>
          <cell r="N2759" t="str">
            <v>Verrine Robot</v>
          </cell>
          <cell r="O2759" t="str">
            <v>To make</v>
          </cell>
          <cell r="P2759">
            <v>1</v>
          </cell>
          <cell r="Q2759">
            <v>0</v>
          </cell>
          <cell r="R2759" t="str">
            <v>01, 07,.</v>
          </cell>
          <cell r="AA2759">
            <v>0</v>
          </cell>
          <cell r="AD2759">
            <v>0</v>
          </cell>
          <cell r="AE2759">
            <v>0</v>
          </cell>
          <cell r="AF2759">
            <v>0</v>
          </cell>
        </row>
        <row r="2760">
          <cell r="M2760">
            <v>0</v>
          </cell>
          <cell r="N2760">
            <v>0</v>
          </cell>
          <cell r="O2760" t="str">
            <v/>
          </cell>
          <cell r="P2760">
            <v>0</v>
          </cell>
          <cell r="Q2760">
            <v>0</v>
          </cell>
          <cell r="R2760">
            <v>0</v>
          </cell>
          <cell r="AA2760">
            <v>0</v>
          </cell>
          <cell r="AD2760" t="e">
            <v>#DIV/0!</v>
          </cell>
          <cell r="AE2760" t="e">
            <v>#DIV/0!</v>
          </cell>
          <cell r="AF2760" t="e">
            <v>#DIV/0!</v>
          </cell>
        </row>
        <row r="2761">
          <cell r="M2761">
            <v>0</v>
          </cell>
          <cell r="N2761">
            <v>0</v>
          </cell>
          <cell r="O2761" t="str">
            <v/>
          </cell>
          <cell r="P2761">
            <v>1</v>
          </cell>
          <cell r="Q2761">
            <v>0</v>
          </cell>
          <cell r="R2761">
            <v>0</v>
          </cell>
          <cell r="AA2761">
            <v>0</v>
          </cell>
          <cell r="AD2761">
            <v>0</v>
          </cell>
          <cell r="AE2761">
            <v>0</v>
          </cell>
          <cell r="AF2761">
            <v>0</v>
          </cell>
        </row>
        <row r="2762">
          <cell r="M2762" t="str">
            <v>PoutreCentMPRModFrs</v>
          </cell>
          <cell r="N2762" t="str">
            <v>Poutre Centrale pour MPR Modulaire du commerce</v>
          </cell>
          <cell r="O2762" t="str">
            <v>Beam 1 Mt (any diameter) for gripper</v>
          </cell>
          <cell r="P2762">
            <v>1</v>
          </cell>
          <cell r="Q2762">
            <v>0</v>
          </cell>
          <cell r="R2762" t="str">
            <v>01, 07,.</v>
          </cell>
          <cell r="AA2762">
            <v>0</v>
          </cell>
          <cell r="AD2762">
            <v>0</v>
          </cell>
          <cell r="AE2762">
            <v>0</v>
          </cell>
          <cell r="AF2762">
            <v>0</v>
          </cell>
        </row>
        <row r="2763">
          <cell r="M2763" t="str">
            <v>SuppGrandMPRFrs</v>
          </cell>
          <cell r="N2763" t="str">
            <v>Supplément coût pour un grand préhenseur Commerce</v>
          </cell>
          <cell r="O2763" t="str">
            <v>Additional cost for a large trade gripper</v>
          </cell>
          <cell r="P2763">
            <v>1</v>
          </cell>
          <cell r="Q2763">
            <v>0</v>
          </cell>
          <cell r="R2763" t="str">
            <v>01, 07,.</v>
          </cell>
          <cell r="AA2763">
            <v>0</v>
          </cell>
          <cell r="AD2763">
            <v>0</v>
          </cell>
          <cell r="AE2763">
            <v>0</v>
          </cell>
          <cell r="AF2763">
            <v>0</v>
          </cell>
        </row>
        <row r="2764">
          <cell r="M2764" t="str">
            <v>RefSer63DINPreh</v>
          </cell>
          <cell r="N2764" t="str">
            <v>Serrage 63 DIN Touche + Appui tous types sur Préh</v>
          </cell>
          <cell r="O2764" t="str">
            <v xml:space="preserve">63 DIN clamping tab + all types support on gripper </v>
          </cell>
          <cell r="P2764">
            <v>2</v>
          </cell>
          <cell r="Q2764">
            <v>0</v>
          </cell>
          <cell r="R2764" t="str">
            <v>01, 07,.</v>
          </cell>
          <cell r="X2764">
            <v>2.3453181818181807</v>
          </cell>
          <cell r="Y2764">
            <v>135.55939090909092</v>
          </cell>
          <cell r="Z2764">
            <v>72.163636363636371</v>
          </cell>
          <cell r="AA2764">
            <v>210.06834545454547</v>
          </cell>
          <cell r="AD2764">
            <v>1.1726590909090904</v>
          </cell>
          <cell r="AE2764">
            <v>67.779695454545461</v>
          </cell>
          <cell r="AF2764">
            <v>36.081818181818186</v>
          </cell>
        </row>
        <row r="2765">
          <cell r="M2765" t="str">
            <v>RefSer40DINPreh</v>
          </cell>
          <cell r="N2765" t="str">
            <v>Serrage 40 DIN Touche + Appui tous types sur Préh</v>
          </cell>
          <cell r="O2765" t="str">
            <v>Clamping 40 DIN Key + All types of support on Preh</v>
          </cell>
          <cell r="P2765">
            <v>4</v>
          </cell>
          <cell r="Q2765">
            <v>0</v>
          </cell>
          <cell r="R2765" t="str">
            <v>01, 07,.</v>
          </cell>
          <cell r="X2765">
            <v>4.9139999999999988</v>
          </cell>
          <cell r="Y2765">
            <v>284.0292</v>
          </cell>
          <cell r="Z2765">
            <v>151.20000000000002</v>
          </cell>
          <cell r="AA2765">
            <v>440.14319999999998</v>
          </cell>
          <cell r="AD2765">
            <v>1.2284999999999997</v>
          </cell>
          <cell r="AE2765">
            <v>71.007300000000001</v>
          </cell>
          <cell r="AF2765">
            <v>37.800000000000004</v>
          </cell>
        </row>
        <row r="2766">
          <cell r="M2766" t="str">
            <v>AppuiDrageoir</v>
          </cell>
          <cell r="N2766" t="str">
            <v xml:space="preserve">Appui seul ou drageoir seul (toutes largeurs) </v>
          </cell>
          <cell r="O2766" t="str">
            <v xml:space="preserve">support only or sucker only (all widths) </v>
          </cell>
          <cell r="P2766">
            <v>4</v>
          </cell>
          <cell r="Q2766">
            <v>0</v>
          </cell>
          <cell r="R2766" t="str">
            <v>01, 07,.</v>
          </cell>
          <cell r="X2766">
            <v>0</v>
          </cell>
          <cell r="Y2766">
            <v>0</v>
          </cell>
          <cell r="Z2766">
            <v>0</v>
          </cell>
          <cell r="AA2766">
            <v>0</v>
          </cell>
          <cell r="AD2766">
            <v>0</v>
          </cell>
          <cell r="AE2766">
            <v>0</v>
          </cell>
          <cell r="AF2766">
            <v>0</v>
          </cell>
        </row>
        <row r="2767">
          <cell r="M2767" t="str">
            <v>AntennePreh_CFER</v>
          </cell>
          <cell r="N2767" t="str">
            <v>Antenne liaison Poutre - Géométrie pour préh CFER</v>
          </cell>
          <cell r="O2767" t="str">
            <v>Beam - Geometry link antenna for CFER gripper</v>
          </cell>
          <cell r="P2767">
            <v>2</v>
          </cell>
          <cell r="Q2767">
            <v>0</v>
          </cell>
          <cell r="R2767" t="str">
            <v>01, 07,.</v>
          </cell>
          <cell r="X2767">
            <v>0</v>
          </cell>
          <cell r="Y2767">
            <v>0</v>
          </cell>
          <cell r="Z2767">
            <v>0</v>
          </cell>
          <cell r="AA2767">
            <v>0</v>
          </cell>
          <cell r="AD2767">
            <v>0</v>
          </cell>
          <cell r="AE2767">
            <v>0</v>
          </cell>
          <cell r="AF2767">
            <v>0</v>
          </cell>
        </row>
        <row r="2768">
          <cell r="M2768" t="str">
            <v>PilMobPreh</v>
          </cell>
          <cell r="N2768" t="str">
            <v>Pilote escamotable sur Préhenseur avec antenne sup</v>
          </cell>
          <cell r="O2768" t="str">
            <v>Retractable pin on Gripper</v>
          </cell>
          <cell r="P2768">
            <v>2</v>
          </cell>
          <cell r="Q2768">
            <v>0</v>
          </cell>
          <cell r="R2768" t="str">
            <v>01, 07,.</v>
          </cell>
          <cell r="X2768">
            <v>2.4569999999999994</v>
          </cell>
          <cell r="Y2768">
            <v>142.0146</v>
          </cell>
          <cell r="Z2768">
            <v>75.600000000000009</v>
          </cell>
          <cell r="AA2768">
            <v>220.07159999999999</v>
          </cell>
          <cell r="AD2768">
            <v>1.2284999999999997</v>
          </cell>
          <cell r="AE2768">
            <v>71.007300000000001</v>
          </cell>
          <cell r="AF2768">
            <v>37.800000000000004</v>
          </cell>
        </row>
        <row r="2769">
          <cell r="M2769" t="str">
            <v>PilSeulPreh</v>
          </cell>
          <cell r="N2769" t="str">
            <v xml:space="preserve">Pilote fixe sans poteau ou Pilote préhenseur avec </v>
          </cell>
          <cell r="O2769" t="str">
            <v>Fixed pin for gripper</v>
          </cell>
          <cell r="P2769">
            <v>1</v>
          </cell>
          <cell r="Q2769">
            <v>0</v>
          </cell>
          <cell r="R2769" t="str">
            <v>01, 07,.</v>
          </cell>
          <cell r="X2769">
            <v>0</v>
          </cell>
          <cell r="Y2769">
            <v>0</v>
          </cell>
          <cell r="Z2769">
            <v>0</v>
          </cell>
          <cell r="AA2769">
            <v>0</v>
          </cell>
          <cell r="AD2769">
            <v>0</v>
          </cell>
          <cell r="AE2769">
            <v>0</v>
          </cell>
          <cell r="AF2769">
            <v>0</v>
          </cell>
        </row>
        <row r="2770">
          <cell r="M2770" t="str">
            <v>Aval</v>
          </cell>
          <cell r="N2770" t="str">
            <v>Avaloir</v>
          </cell>
          <cell r="O2770" t="str">
            <v>Guide</v>
          </cell>
          <cell r="P2770">
            <v>5</v>
          </cell>
          <cell r="Q2770">
            <v>0</v>
          </cell>
          <cell r="R2770" t="str">
            <v>01, 07,.</v>
          </cell>
          <cell r="X2770">
            <v>0</v>
          </cell>
          <cell r="Y2770">
            <v>0</v>
          </cell>
          <cell r="Z2770">
            <v>0</v>
          </cell>
          <cell r="AA2770">
            <v>0</v>
          </cell>
          <cell r="AD2770">
            <v>0</v>
          </cell>
          <cell r="AE2770">
            <v>0</v>
          </cell>
          <cell r="AF2770">
            <v>0</v>
          </cell>
        </row>
        <row r="2771">
          <cell r="M2771" t="str">
            <v>PPinducPreh</v>
          </cell>
          <cell r="N2771" t="str">
            <v>Détecteur inductif présence pièce sur Préhenseur a</v>
          </cell>
          <cell r="O2771" t="str">
            <v>Inductive part presence detector on Gripper</v>
          </cell>
          <cell r="P2771">
            <v>3</v>
          </cell>
          <cell r="Q2771" t="str">
            <v>NLB</v>
          </cell>
          <cell r="R2771" t="str">
            <v>01, 07,.</v>
          </cell>
          <cell r="X2771">
            <v>3.6854999999999993</v>
          </cell>
          <cell r="Y2771">
            <v>112.97475000000001</v>
          </cell>
          <cell r="Z2771">
            <v>28.35</v>
          </cell>
          <cell r="AA2771">
            <v>145.01025000000001</v>
          </cell>
          <cell r="AD2771">
            <v>1.2284999999999997</v>
          </cell>
          <cell r="AE2771">
            <v>37.658250000000002</v>
          </cell>
          <cell r="AF2771">
            <v>9.4500000000000011</v>
          </cell>
        </row>
        <row r="2772">
          <cell r="M2772" t="str">
            <v>DistribPreh</v>
          </cell>
          <cell r="N2772" t="str">
            <v>Distributeur taille 2 sur Préhenseur</v>
          </cell>
          <cell r="O2772" t="str">
            <v>Dispenser size 2 on Gripper</v>
          </cell>
          <cell r="P2772">
            <v>3</v>
          </cell>
          <cell r="Q2772">
            <v>0</v>
          </cell>
          <cell r="R2772" t="str">
            <v>01, 07,.</v>
          </cell>
          <cell r="X2772">
            <v>3.6854999999999993</v>
          </cell>
          <cell r="Y2772">
            <v>488.09249999999997</v>
          </cell>
          <cell r="Z2772">
            <v>56.7</v>
          </cell>
          <cell r="AA2772">
            <v>548.47799999999995</v>
          </cell>
          <cell r="AD2772">
            <v>1.2284999999999997</v>
          </cell>
          <cell r="AE2772">
            <v>162.69749999999999</v>
          </cell>
          <cell r="AF2772">
            <v>18.900000000000002</v>
          </cell>
        </row>
        <row r="2773">
          <cell r="M2773">
            <v>0</v>
          </cell>
          <cell r="N2773">
            <v>0</v>
          </cell>
          <cell r="O2773" t="str">
            <v/>
          </cell>
          <cell r="P2773">
            <v>0</v>
          </cell>
          <cell r="Q2773">
            <v>0</v>
          </cell>
          <cell r="R2773">
            <v>0</v>
          </cell>
          <cell r="AA2773">
            <v>0</v>
          </cell>
          <cell r="AD2773" t="e">
            <v>#DIV/0!</v>
          </cell>
          <cell r="AE2773" t="e">
            <v>#DIV/0!</v>
          </cell>
          <cell r="AF2773" t="e">
            <v>#DIV/0!</v>
          </cell>
        </row>
        <row r="2774">
          <cell r="M2774">
            <v>0</v>
          </cell>
          <cell r="N2774">
            <v>0</v>
          </cell>
          <cell r="O2774" t="str">
            <v/>
          </cell>
          <cell r="P2774">
            <v>1</v>
          </cell>
          <cell r="Q2774">
            <v>0</v>
          </cell>
          <cell r="R2774">
            <v>0</v>
          </cell>
          <cell r="AA2774">
            <v>0</v>
          </cell>
          <cell r="AD2774">
            <v>0</v>
          </cell>
          <cell r="AE2774">
            <v>0</v>
          </cell>
          <cell r="AF2774">
            <v>0</v>
          </cell>
        </row>
        <row r="2775">
          <cell r="M2775" t="str">
            <v>Reh1000</v>
          </cell>
          <cell r="N2775" t="str">
            <v>Réhausse robot h&lt;1000mm</v>
          </cell>
          <cell r="O2775" t="str">
            <v>Robot extension h&lt;1000mm</v>
          </cell>
          <cell r="P2775">
            <v>1</v>
          </cell>
          <cell r="Q2775">
            <v>0</v>
          </cell>
          <cell r="R2775" t="str">
            <v>01, 07,.</v>
          </cell>
          <cell r="X2775">
            <v>0</v>
          </cell>
          <cell r="Y2775">
            <v>29.809500000000003</v>
          </cell>
          <cell r="Z2775">
            <v>10.5</v>
          </cell>
          <cell r="AA2775">
            <v>40.3095</v>
          </cell>
          <cell r="AD2775">
            <v>0</v>
          </cell>
          <cell r="AE2775">
            <v>29.809500000000003</v>
          </cell>
          <cell r="AF2775">
            <v>10.5</v>
          </cell>
        </row>
        <row r="2776">
          <cell r="M2776" t="str">
            <v>Robotnu1</v>
          </cell>
          <cell r="N2776" t="str">
            <v>Robot nu bras 2,65m / 165 Kg</v>
          </cell>
          <cell r="O2776" t="str">
            <v>Robot bare arm 2.65m / 165 Kg</v>
          </cell>
          <cell r="P2776">
            <v>1</v>
          </cell>
          <cell r="Q2776">
            <v>0</v>
          </cell>
          <cell r="R2776" t="str">
            <v>01, 07,.</v>
          </cell>
          <cell r="X2776">
            <v>0</v>
          </cell>
          <cell r="Y2776">
            <v>0</v>
          </cell>
          <cell r="Z2776">
            <v>0</v>
          </cell>
          <cell r="AA2776">
            <v>0</v>
          </cell>
          <cell r="AD2776">
            <v>0</v>
          </cell>
          <cell r="AE2776">
            <v>0</v>
          </cell>
          <cell r="AF2776">
            <v>0</v>
          </cell>
        </row>
        <row r="2777">
          <cell r="M2777" t="str">
            <v>Robotintégration-V11</v>
          </cell>
          <cell r="N2777" t="str">
            <v>Intégration robot + baie sur site -V11</v>
          </cell>
          <cell r="O2777" t="str">
            <v>Robot + bay integration on site -V11</v>
          </cell>
          <cell r="P2777">
            <v>1</v>
          </cell>
          <cell r="Q2777">
            <v>0</v>
          </cell>
          <cell r="R2777" t="str">
            <v>01, 07,.</v>
          </cell>
          <cell r="X2777">
            <v>27.235057499999993</v>
          </cell>
          <cell r="Y2777">
            <v>862.84800000000007</v>
          </cell>
          <cell r="Z2777">
            <v>1585.7331209995875</v>
          </cell>
          <cell r="AA2777">
            <v>2475.8161784995877</v>
          </cell>
          <cell r="AD2777">
            <v>27.235057499999993</v>
          </cell>
          <cell r="AE2777">
            <v>862.84800000000007</v>
          </cell>
          <cell r="AF2777">
            <v>1585.7331209995875</v>
          </cell>
        </row>
        <row r="2778">
          <cell r="M2778" t="str">
            <v>SEL-MF</v>
          </cell>
          <cell r="N2778" t="str">
            <v>Applicatif Robot SEL en Moyenne Fréquence</v>
          </cell>
          <cell r="O2778" t="str">
            <v>Medium Frequency SEL Robot Application</v>
          </cell>
          <cell r="P2778">
            <v>1</v>
          </cell>
          <cell r="Q2778">
            <v>0</v>
          </cell>
          <cell r="R2778" t="str">
            <v>01, 07,.</v>
          </cell>
          <cell r="X2778">
            <v>2.1930299999999994</v>
          </cell>
          <cell r="Y2778">
            <v>1168.179075</v>
          </cell>
          <cell r="Z2778">
            <v>772.458302999941</v>
          </cell>
          <cell r="AA2778">
            <v>1942.8304079999409</v>
          </cell>
          <cell r="AD2778">
            <v>2.1930299999999994</v>
          </cell>
          <cell r="AE2778">
            <v>1168.179075</v>
          </cell>
          <cell r="AF2778">
            <v>772.458302999941</v>
          </cell>
        </row>
        <row r="2779">
          <cell r="M2779" t="str">
            <v>TrajSoud</v>
          </cell>
          <cell r="N2779" t="str">
            <v>Trajectoire de soudure(clinchage, arc tiré, rivet)</v>
          </cell>
          <cell r="O2779" t="str">
            <v>Welding path (clinching, pulled arc, rivet)</v>
          </cell>
          <cell r="P2779">
            <v>1</v>
          </cell>
          <cell r="Q2779" t="str">
            <v>Dans OP50</v>
          </cell>
          <cell r="R2779" t="str">
            <v>01, 07,.</v>
          </cell>
          <cell r="X2779">
            <v>0</v>
          </cell>
          <cell r="Y2779">
            <v>0</v>
          </cell>
          <cell r="Z2779">
            <v>0</v>
          </cell>
          <cell r="AA2779">
            <v>0</v>
          </cell>
          <cell r="AD2779">
            <v>0</v>
          </cell>
          <cell r="AE2779">
            <v>0</v>
          </cell>
          <cell r="AF2779">
            <v>0</v>
          </cell>
        </row>
        <row r="2780">
          <cell r="M2780" t="str">
            <v>EchCodeTraj</v>
          </cell>
          <cell r="N2780" t="str">
            <v>Echange Code Trajectoire avec baie robot</v>
          </cell>
          <cell r="O2780" t="str">
            <v>Exchange of Trajectory Code with robot bay</v>
          </cell>
          <cell r="P2780">
            <v>1</v>
          </cell>
          <cell r="Q2780">
            <v>0</v>
          </cell>
          <cell r="R2780" t="str">
            <v>01, 07,.</v>
          </cell>
          <cell r="X2780">
            <v>1.1812499999999997</v>
          </cell>
          <cell r="Y2780">
            <v>0</v>
          </cell>
          <cell r="Z2780">
            <v>75.854133299935171</v>
          </cell>
          <cell r="AA2780">
            <v>77.035383299935177</v>
          </cell>
          <cell r="AD2780">
            <v>1.1812499999999997</v>
          </cell>
          <cell r="AE2780">
            <v>0</v>
          </cell>
          <cell r="AF2780">
            <v>75.854133299935171</v>
          </cell>
        </row>
        <row r="2781">
          <cell r="M2781" t="str">
            <v>HEtudAUT</v>
          </cell>
          <cell r="N2781" t="str">
            <v>Une heure d'études automatismes</v>
          </cell>
          <cell r="O2781" t="str">
            <v>One hour of automation studies</v>
          </cell>
          <cell r="P2781">
            <v>1</v>
          </cell>
          <cell r="Q2781" t="str">
            <v>Complement Hetude AF+Marguerite+Prog</v>
          </cell>
          <cell r="R2781" t="str">
            <v>01</v>
          </cell>
          <cell r="X2781">
            <v>65</v>
          </cell>
          <cell r="Y2781">
            <v>0</v>
          </cell>
          <cell r="Z2781">
            <v>0</v>
          </cell>
          <cell r="AA2781">
            <v>65</v>
          </cell>
          <cell r="AD2781">
            <v>65</v>
          </cell>
          <cell r="AE2781">
            <v>0</v>
          </cell>
          <cell r="AF2781">
            <v>0</v>
          </cell>
        </row>
        <row r="2782">
          <cell r="M2782" t="str">
            <v>VerrineRobot</v>
          </cell>
          <cell r="N2782" t="str">
            <v>Verrine Robot</v>
          </cell>
          <cell r="O2782" t="str">
            <v>To make</v>
          </cell>
          <cell r="P2782">
            <v>1</v>
          </cell>
          <cell r="Q2782">
            <v>0</v>
          </cell>
          <cell r="R2782" t="str">
            <v>01, 07,.</v>
          </cell>
          <cell r="AA2782">
            <v>0</v>
          </cell>
          <cell r="AD2782">
            <v>0</v>
          </cell>
          <cell r="AE2782">
            <v>0</v>
          </cell>
          <cell r="AF2782">
            <v>0</v>
          </cell>
        </row>
        <row r="2783">
          <cell r="M2783">
            <v>0</v>
          </cell>
          <cell r="N2783">
            <v>0</v>
          </cell>
          <cell r="O2783" t="str">
            <v/>
          </cell>
          <cell r="P2783">
            <v>0</v>
          </cell>
          <cell r="Q2783">
            <v>0</v>
          </cell>
          <cell r="R2783">
            <v>0</v>
          </cell>
          <cell r="AA2783">
            <v>0</v>
          </cell>
          <cell r="AD2783" t="e">
            <v>#DIV/0!</v>
          </cell>
          <cell r="AE2783" t="e">
            <v>#DIV/0!</v>
          </cell>
          <cell r="AF2783" t="e">
            <v>#DIV/0!</v>
          </cell>
        </row>
        <row r="2784">
          <cell r="M2784">
            <v>0</v>
          </cell>
          <cell r="N2784">
            <v>0</v>
          </cell>
          <cell r="O2784" t="str">
            <v/>
          </cell>
          <cell r="P2784">
            <v>1</v>
          </cell>
          <cell r="Q2784">
            <v>0</v>
          </cell>
          <cell r="R2784">
            <v>0</v>
          </cell>
          <cell r="AA2784">
            <v>0</v>
          </cell>
          <cell r="AD2784">
            <v>0</v>
          </cell>
          <cell r="AE2784">
            <v>0</v>
          </cell>
          <cell r="AF2784">
            <v>0</v>
          </cell>
        </row>
        <row r="2785">
          <cell r="M2785" t="str">
            <v>InterfaceRobPinceStdenL</v>
          </cell>
          <cell r="N2785" t="str">
            <v>Interface Std en L fixation entre Pince et Robot</v>
          </cell>
          <cell r="O2785" t="str">
            <v>Std L-shaped interface for fixing between Clamp and Robot</v>
          </cell>
          <cell r="P2785">
            <v>1</v>
          </cell>
          <cell r="Q2785">
            <v>0</v>
          </cell>
          <cell r="R2785" t="str">
            <v>01, 07,.</v>
          </cell>
          <cell r="X2785">
            <v>0</v>
          </cell>
          <cell r="Y2785">
            <v>0</v>
          </cell>
          <cell r="Z2785">
            <v>0</v>
          </cell>
          <cell r="AA2785">
            <v>0</v>
          </cell>
          <cell r="AD2785">
            <v>0</v>
          </cell>
          <cell r="AE2785">
            <v>0</v>
          </cell>
          <cell r="AF2785">
            <v>0</v>
          </cell>
        </row>
        <row r="2786">
          <cell r="M2786" t="str">
            <v>PincRobMFLightC300ModSansDetal</v>
          </cell>
          <cell r="N2786" t="str">
            <v>Pince Mod MF Light en Cé électrique LU 300</v>
          </cell>
          <cell r="O2786" t="str">
            <v>MF Light Mod Clamp C- Shape Electric Width 300</v>
          </cell>
          <cell r="P2786">
            <v>1</v>
          </cell>
          <cell r="Q2786">
            <v>0</v>
          </cell>
          <cell r="R2786" t="str">
            <v>01, 07,.</v>
          </cell>
          <cell r="X2786">
            <v>0</v>
          </cell>
          <cell r="Y2786">
            <v>0</v>
          </cell>
          <cell r="Z2786">
            <v>0</v>
          </cell>
          <cell r="AA2786">
            <v>0</v>
          </cell>
          <cell r="AD2786">
            <v>0</v>
          </cell>
          <cell r="AE2786">
            <v>0</v>
          </cell>
          <cell r="AF2786">
            <v>0</v>
          </cell>
        </row>
        <row r="2787">
          <cell r="M2787" t="str">
            <v>MisAllRech</v>
          </cell>
          <cell r="N2787" t="str">
            <v>Mise et Allonge de rechange</v>
          </cell>
          <cell r="O2787" t="str">
            <v>Spare plug and extension cable</v>
          </cell>
          <cell r="P2787">
            <v>1</v>
          </cell>
          <cell r="Q2787">
            <v>0</v>
          </cell>
          <cell r="R2787" t="str">
            <v>01, 07,.</v>
          </cell>
          <cell r="X2787">
            <v>0</v>
          </cell>
          <cell r="Y2787">
            <v>0</v>
          </cell>
          <cell r="Z2787">
            <v>0</v>
          </cell>
          <cell r="AA2787">
            <v>0</v>
          </cell>
          <cell r="AD2787">
            <v>0</v>
          </cell>
          <cell r="AE2787">
            <v>0</v>
          </cell>
          <cell r="AF2787">
            <v>0</v>
          </cell>
        </row>
        <row r="2788">
          <cell r="M2788">
            <v>0</v>
          </cell>
          <cell r="N2788">
            <v>0</v>
          </cell>
          <cell r="O2788" t="str">
            <v/>
          </cell>
          <cell r="P2788">
            <v>0</v>
          </cell>
          <cell r="Q2788">
            <v>0</v>
          </cell>
          <cell r="R2788">
            <v>0</v>
          </cell>
          <cell r="AA2788">
            <v>0</v>
          </cell>
          <cell r="AD2788" t="e">
            <v>#DIV/0!</v>
          </cell>
          <cell r="AE2788" t="e">
            <v>#DIV/0!</v>
          </cell>
          <cell r="AF2788" t="e">
            <v>#DIV/0!</v>
          </cell>
        </row>
        <row r="2789">
          <cell r="M2789">
            <v>0</v>
          </cell>
          <cell r="N2789">
            <v>0</v>
          </cell>
          <cell r="O2789" t="str">
            <v/>
          </cell>
          <cell r="P2789">
            <v>1</v>
          </cell>
          <cell r="Q2789">
            <v>0</v>
          </cell>
          <cell r="R2789">
            <v>0</v>
          </cell>
          <cell r="AA2789">
            <v>0</v>
          </cell>
          <cell r="AD2789">
            <v>0</v>
          </cell>
          <cell r="AE2789">
            <v>0</v>
          </cell>
          <cell r="AF2789">
            <v>0</v>
          </cell>
        </row>
        <row r="2790">
          <cell r="M2790" t="str">
            <v>RodFixeNew</v>
          </cell>
          <cell r="N2790" t="str">
            <v>Rodeuse fixe (Std New)</v>
          </cell>
          <cell r="O2790" t="str">
            <v>Tip dreser fix (new)</v>
          </cell>
          <cell r="P2790">
            <v>1</v>
          </cell>
          <cell r="Q2790" t="str">
            <v>Choix suivant les cas</v>
          </cell>
          <cell r="R2790" t="str">
            <v>01, 07,.</v>
          </cell>
          <cell r="X2790">
            <v>2.0474999999999994</v>
          </cell>
          <cell r="Y2790">
            <v>95.678100000000001</v>
          </cell>
          <cell r="Z2790">
            <v>254.625</v>
          </cell>
          <cell r="AA2790">
            <v>352.35059999999999</v>
          </cell>
          <cell r="AD2790">
            <v>2.0474999999999994</v>
          </cell>
          <cell r="AE2790">
            <v>95.678100000000001</v>
          </cell>
          <cell r="AF2790">
            <v>254.625</v>
          </cell>
        </row>
        <row r="2791">
          <cell r="M2791">
            <v>0</v>
          </cell>
          <cell r="N2791">
            <v>0</v>
          </cell>
          <cell r="O2791" t="str">
            <v/>
          </cell>
          <cell r="P2791">
            <v>0</v>
          </cell>
          <cell r="Q2791">
            <v>0</v>
          </cell>
          <cell r="R2791">
            <v>0</v>
          </cell>
          <cell r="AA2791">
            <v>0</v>
          </cell>
          <cell r="AD2791" t="e">
            <v>#DIV/0!</v>
          </cell>
          <cell r="AE2791" t="e">
            <v>#DIV/0!</v>
          </cell>
          <cell r="AF2791" t="e">
            <v>#DIV/0!</v>
          </cell>
        </row>
        <row r="2792">
          <cell r="M2792">
            <v>0</v>
          </cell>
          <cell r="N2792">
            <v>0</v>
          </cell>
          <cell r="O2792" t="str">
            <v/>
          </cell>
          <cell r="P2792">
            <v>1</v>
          </cell>
          <cell r="Q2792">
            <v>0</v>
          </cell>
          <cell r="R2792">
            <v>0</v>
          </cell>
          <cell r="AA2792">
            <v>0</v>
          </cell>
          <cell r="AD2792">
            <v>0</v>
          </cell>
          <cell r="AE2792">
            <v>0</v>
          </cell>
          <cell r="AF2792">
            <v>0</v>
          </cell>
        </row>
        <row r="2793">
          <cell r="M2793" t="str">
            <v>Reh1000</v>
          </cell>
          <cell r="N2793" t="str">
            <v>Réhausse robot h&lt;1000mm</v>
          </cell>
          <cell r="O2793" t="str">
            <v>Robot extension h&lt;1000mm</v>
          </cell>
          <cell r="P2793">
            <v>1</v>
          </cell>
          <cell r="Q2793">
            <v>0</v>
          </cell>
          <cell r="R2793" t="str">
            <v>01, 07,.</v>
          </cell>
          <cell r="X2793">
            <v>0</v>
          </cell>
          <cell r="Y2793">
            <v>29.809500000000003</v>
          </cell>
          <cell r="Z2793">
            <v>10.5</v>
          </cell>
          <cell r="AA2793">
            <v>40.3095</v>
          </cell>
          <cell r="AD2793">
            <v>0</v>
          </cell>
          <cell r="AE2793">
            <v>29.809500000000003</v>
          </cell>
          <cell r="AF2793">
            <v>10.5</v>
          </cell>
        </row>
        <row r="2794">
          <cell r="M2794" t="str">
            <v>Robotnu1</v>
          </cell>
          <cell r="N2794" t="str">
            <v>Robot nu bras 2,65m / 165 Kg</v>
          </cell>
          <cell r="O2794" t="str">
            <v>Robot bare arm 2.65m / 165 Kg</v>
          </cell>
          <cell r="P2794">
            <v>1</v>
          </cell>
          <cell r="Q2794">
            <v>0</v>
          </cell>
          <cell r="R2794" t="str">
            <v>01, 07,.</v>
          </cell>
          <cell r="X2794">
            <v>0</v>
          </cell>
          <cell r="Y2794">
            <v>0</v>
          </cell>
          <cell r="Z2794">
            <v>0</v>
          </cell>
          <cell r="AA2794">
            <v>0</v>
          </cell>
          <cell r="AD2794">
            <v>0</v>
          </cell>
          <cell r="AE2794">
            <v>0</v>
          </cell>
          <cell r="AF2794">
            <v>0</v>
          </cell>
        </row>
        <row r="2795">
          <cell r="M2795" t="str">
            <v>Robotintégration-V11</v>
          </cell>
          <cell r="N2795" t="str">
            <v>Intégration robot + baie sur site -V11</v>
          </cell>
          <cell r="O2795" t="str">
            <v>Robot + bay integration on site -V11</v>
          </cell>
          <cell r="P2795">
            <v>1</v>
          </cell>
          <cell r="Q2795">
            <v>0</v>
          </cell>
          <cell r="R2795" t="str">
            <v>01, 07,.</v>
          </cell>
          <cell r="X2795">
            <v>27.235057499999993</v>
          </cell>
          <cell r="Y2795">
            <v>862.84800000000007</v>
          </cell>
          <cell r="Z2795">
            <v>1585.7331209995875</v>
          </cell>
          <cell r="AA2795">
            <v>2475.8161784995877</v>
          </cell>
          <cell r="AD2795">
            <v>27.235057499999993</v>
          </cell>
          <cell r="AE2795">
            <v>862.84800000000007</v>
          </cell>
          <cell r="AF2795">
            <v>1585.7331209995875</v>
          </cell>
        </row>
        <row r="2796">
          <cell r="M2796" t="str">
            <v>SEL-MF</v>
          </cell>
          <cell r="N2796" t="str">
            <v>Applicatif Robot SEL en Moyenne Fréquence</v>
          </cell>
          <cell r="O2796" t="str">
            <v>Medium Frequency SEL Robot Application</v>
          </cell>
          <cell r="P2796">
            <v>1</v>
          </cell>
          <cell r="Q2796">
            <v>0</v>
          </cell>
          <cell r="R2796" t="str">
            <v>01, 07,.</v>
          </cell>
          <cell r="X2796">
            <v>2.1930299999999994</v>
          </cell>
          <cell r="Y2796">
            <v>1168.179075</v>
          </cell>
          <cell r="Z2796">
            <v>772.458302999941</v>
          </cell>
          <cell r="AA2796">
            <v>1942.8304079999409</v>
          </cell>
          <cell r="AD2796">
            <v>2.1930299999999994</v>
          </cell>
          <cell r="AE2796">
            <v>1168.179075</v>
          </cell>
          <cell r="AF2796">
            <v>772.458302999941</v>
          </cell>
        </row>
        <row r="2797">
          <cell r="M2797" t="str">
            <v>TrajSoud</v>
          </cell>
          <cell r="N2797" t="str">
            <v>Trajectoire de soudure(clinchage, arc tiré, rivet)</v>
          </cell>
          <cell r="O2797" t="str">
            <v>Welding path (clinching, pulled arc, rivet)</v>
          </cell>
          <cell r="P2797">
            <v>1</v>
          </cell>
          <cell r="Q2797" t="str">
            <v>Dans OP50</v>
          </cell>
          <cell r="R2797" t="str">
            <v>01, 07,.</v>
          </cell>
          <cell r="X2797">
            <v>0</v>
          </cell>
          <cell r="Y2797">
            <v>0</v>
          </cell>
          <cell r="Z2797">
            <v>0</v>
          </cell>
          <cell r="AA2797">
            <v>0</v>
          </cell>
          <cell r="AD2797">
            <v>0</v>
          </cell>
          <cell r="AE2797">
            <v>0</v>
          </cell>
          <cell r="AF2797">
            <v>0</v>
          </cell>
        </row>
        <row r="2798">
          <cell r="M2798" t="str">
            <v>EchCodeTraj</v>
          </cell>
          <cell r="N2798" t="str">
            <v>Echange Code Trajectoire avec baie robot</v>
          </cell>
          <cell r="O2798" t="str">
            <v>Exchange of Trajectory Code with robot bay</v>
          </cell>
          <cell r="P2798">
            <v>1</v>
          </cell>
          <cell r="Q2798">
            <v>0</v>
          </cell>
          <cell r="R2798" t="str">
            <v>01, 07,.</v>
          </cell>
          <cell r="X2798">
            <v>1.1812499999999997</v>
          </cell>
          <cell r="Y2798">
            <v>0</v>
          </cell>
          <cell r="Z2798">
            <v>75.854133299935171</v>
          </cell>
          <cell r="AA2798">
            <v>77.035383299935177</v>
          </cell>
          <cell r="AD2798">
            <v>1.1812499999999997</v>
          </cell>
          <cell r="AE2798">
            <v>0</v>
          </cell>
          <cell r="AF2798">
            <v>75.854133299935171</v>
          </cell>
        </row>
        <row r="2799">
          <cell r="M2799" t="str">
            <v>HEtudAUT</v>
          </cell>
          <cell r="N2799" t="str">
            <v>Une heure d'études automatismes</v>
          </cell>
          <cell r="O2799" t="str">
            <v>One hour of automation studies</v>
          </cell>
          <cell r="P2799">
            <v>1</v>
          </cell>
          <cell r="Q2799" t="str">
            <v>Complement Hetude AF+Marguerite+Prog</v>
          </cell>
          <cell r="R2799" t="str">
            <v>01</v>
          </cell>
          <cell r="X2799">
            <v>65</v>
          </cell>
          <cell r="Y2799">
            <v>0</v>
          </cell>
          <cell r="Z2799">
            <v>0</v>
          </cell>
          <cell r="AA2799">
            <v>65</v>
          </cell>
          <cell r="AD2799">
            <v>65</v>
          </cell>
          <cell r="AE2799">
            <v>0</v>
          </cell>
          <cell r="AF2799">
            <v>0</v>
          </cell>
        </row>
        <row r="2800">
          <cell r="M2800" t="str">
            <v>VerrineRobot</v>
          </cell>
          <cell r="N2800" t="str">
            <v>Verrine Robot</v>
          </cell>
          <cell r="O2800" t="str">
            <v>To make</v>
          </cell>
          <cell r="P2800">
            <v>1</v>
          </cell>
          <cell r="Q2800">
            <v>0</v>
          </cell>
          <cell r="R2800" t="str">
            <v>01, 07,.</v>
          </cell>
          <cell r="AA2800">
            <v>0</v>
          </cell>
          <cell r="AD2800">
            <v>0</v>
          </cell>
          <cell r="AE2800">
            <v>0</v>
          </cell>
          <cell r="AF2800">
            <v>0</v>
          </cell>
        </row>
        <row r="2801">
          <cell r="M2801">
            <v>0</v>
          </cell>
          <cell r="N2801">
            <v>0</v>
          </cell>
          <cell r="O2801" t="str">
            <v/>
          </cell>
          <cell r="P2801">
            <v>0</v>
          </cell>
          <cell r="Q2801">
            <v>0</v>
          </cell>
          <cell r="R2801">
            <v>0</v>
          </cell>
          <cell r="AA2801">
            <v>0</v>
          </cell>
          <cell r="AD2801" t="e">
            <v>#DIV/0!</v>
          </cell>
          <cell r="AE2801" t="e">
            <v>#DIV/0!</v>
          </cell>
          <cell r="AF2801" t="e">
            <v>#DIV/0!</v>
          </cell>
        </row>
        <row r="2802">
          <cell r="M2802">
            <v>0</v>
          </cell>
          <cell r="N2802">
            <v>0</v>
          </cell>
          <cell r="O2802" t="str">
            <v/>
          </cell>
          <cell r="P2802">
            <v>1</v>
          </cell>
          <cell r="Q2802">
            <v>0</v>
          </cell>
          <cell r="R2802">
            <v>0</v>
          </cell>
          <cell r="AA2802">
            <v>0</v>
          </cell>
          <cell r="AD2802">
            <v>0</v>
          </cell>
          <cell r="AE2802">
            <v>0</v>
          </cell>
          <cell r="AF2802">
            <v>0</v>
          </cell>
        </row>
        <row r="2803">
          <cell r="M2803" t="str">
            <v>InterfaceRobPinceStdenL</v>
          </cell>
          <cell r="N2803" t="str">
            <v>Interface Std en L fixation entre Pince et Robot</v>
          </cell>
          <cell r="O2803" t="str">
            <v>Std L-shaped interface for fixing between Clamp and Robot</v>
          </cell>
          <cell r="P2803">
            <v>1</v>
          </cell>
          <cell r="Q2803">
            <v>0</v>
          </cell>
          <cell r="R2803" t="str">
            <v>01, 07,.</v>
          </cell>
          <cell r="X2803">
            <v>0</v>
          </cell>
          <cell r="Y2803">
            <v>0</v>
          </cell>
          <cell r="Z2803">
            <v>0</v>
          </cell>
          <cell r="AA2803">
            <v>0</v>
          </cell>
          <cell r="AD2803">
            <v>0</v>
          </cell>
          <cell r="AE2803">
            <v>0</v>
          </cell>
          <cell r="AF2803">
            <v>0</v>
          </cell>
        </row>
        <row r="2804">
          <cell r="M2804" t="str">
            <v>PincRobMFLightC300ModSansDetal</v>
          </cell>
          <cell r="N2804" t="str">
            <v>Pince Mod MF Light en Cé électrique LU 300</v>
          </cell>
          <cell r="O2804" t="str">
            <v>MF Light Mod Clamp C- Shape Electric Width 300</v>
          </cell>
          <cell r="P2804">
            <v>1</v>
          </cell>
          <cell r="Q2804">
            <v>0</v>
          </cell>
          <cell r="R2804" t="str">
            <v>01, 07,.</v>
          </cell>
          <cell r="X2804">
            <v>0</v>
          </cell>
          <cell r="Y2804">
            <v>0</v>
          </cell>
          <cell r="Z2804">
            <v>0</v>
          </cell>
          <cell r="AA2804">
            <v>0</v>
          </cell>
          <cell r="AD2804">
            <v>0</v>
          </cell>
          <cell r="AE2804">
            <v>0</v>
          </cell>
          <cell r="AF2804">
            <v>0</v>
          </cell>
        </row>
        <row r="2805">
          <cell r="M2805" t="str">
            <v>MisAllRech</v>
          </cell>
          <cell r="N2805" t="str">
            <v>Mise et Allonge de rechange</v>
          </cell>
          <cell r="O2805" t="str">
            <v>Spare plug and extension cable</v>
          </cell>
          <cell r="P2805">
            <v>1</v>
          </cell>
          <cell r="Q2805">
            <v>0</v>
          </cell>
          <cell r="R2805" t="str">
            <v>01, 07,.</v>
          </cell>
          <cell r="X2805">
            <v>0</v>
          </cell>
          <cell r="Y2805">
            <v>0</v>
          </cell>
          <cell r="Z2805">
            <v>0</v>
          </cell>
          <cell r="AA2805">
            <v>0</v>
          </cell>
          <cell r="AD2805">
            <v>0</v>
          </cell>
          <cell r="AE2805">
            <v>0</v>
          </cell>
          <cell r="AF2805">
            <v>0</v>
          </cell>
        </row>
        <row r="2806">
          <cell r="M2806">
            <v>0</v>
          </cell>
          <cell r="N2806">
            <v>0</v>
          </cell>
          <cell r="O2806" t="str">
            <v/>
          </cell>
          <cell r="P2806">
            <v>0</v>
          </cell>
          <cell r="Q2806">
            <v>0</v>
          </cell>
          <cell r="R2806">
            <v>0</v>
          </cell>
          <cell r="AA2806">
            <v>0</v>
          </cell>
          <cell r="AD2806" t="e">
            <v>#DIV/0!</v>
          </cell>
          <cell r="AE2806" t="e">
            <v>#DIV/0!</v>
          </cell>
          <cell r="AF2806" t="e">
            <v>#DIV/0!</v>
          </cell>
        </row>
        <row r="2807">
          <cell r="M2807">
            <v>0</v>
          </cell>
          <cell r="N2807">
            <v>0</v>
          </cell>
          <cell r="O2807" t="str">
            <v/>
          </cell>
          <cell r="P2807">
            <v>1</v>
          </cell>
          <cell r="Q2807">
            <v>0</v>
          </cell>
          <cell r="R2807">
            <v>0</v>
          </cell>
          <cell r="AA2807">
            <v>0</v>
          </cell>
          <cell r="AD2807">
            <v>0</v>
          </cell>
          <cell r="AE2807">
            <v>0</v>
          </cell>
          <cell r="AF2807">
            <v>0</v>
          </cell>
        </row>
        <row r="2808">
          <cell r="M2808" t="str">
            <v>RodFixeNew</v>
          </cell>
          <cell r="N2808" t="str">
            <v>Rodeuse fixe (Std New)</v>
          </cell>
          <cell r="O2808" t="str">
            <v>Tip dreser fix (new)</v>
          </cell>
          <cell r="P2808">
            <v>1</v>
          </cell>
          <cell r="Q2808" t="str">
            <v>Choix suivant les cas</v>
          </cell>
          <cell r="R2808" t="str">
            <v>01, 07,.</v>
          </cell>
          <cell r="X2808">
            <v>2.0474999999999994</v>
          </cell>
          <cell r="Y2808">
            <v>95.678100000000001</v>
          </cell>
          <cell r="Z2808">
            <v>254.625</v>
          </cell>
          <cell r="AA2808">
            <v>352.35059999999999</v>
          </cell>
          <cell r="AD2808">
            <v>2.0474999999999994</v>
          </cell>
          <cell r="AE2808">
            <v>95.678100000000001</v>
          </cell>
          <cell r="AF2808">
            <v>254.625</v>
          </cell>
        </row>
        <row r="2809">
          <cell r="M2809">
            <v>0</v>
          </cell>
          <cell r="N2809">
            <v>0</v>
          </cell>
          <cell r="O2809" t="str">
            <v/>
          </cell>
          <cell r="P2809">
            <v>0</v>
          </cell>
          <cell r="Q2809">
            <v>0</v>
          </cell>
          <cell r="R2809">
            <v>0</v>
          </cell>
          <cell r="AA2809">
            <v>0</v>
          </cell>
          <cell r="AD2809" t="e">
            <v>#DIV/0!</v>
          </cell>
          <cell r="AE2809" t="e">
            <v>#DIV/0!</v>
          </cell>
          <cell r="AF2809" t="e">
            <v>#DIV/0!</v>
          </cell>
        </row>
        <row r="2810">
          <cell r="M2810">
            <v>0</v>
          </cell>
          <cell r="N2810">
            <v>0</v>
          </cell>
          <cell r="O2810" t="str">
            <v/>
          </cell>
          <cell r="P2810">
            <v>1</v>
          </cell>
          <cell r="Q2810">
            <v>0</v>
          </cell>
          <cell r="R2810">
            <v>0</v>
          </cell>
          <cell r="AA2810">
            <v>0</v>
          </cell>
          <cell r="AD2810">
            <v>0</v>
          </cell>
          <cell r="AE2810">
            <v>0</v>
          </cell>
          <cell r="AF2810">
            <v>0</v>
          </cell>
        </row>
        <row r="2811">
          <cell r="M2811" t="str">
            <v>Reh1000</v>
          </cell>
          <cell r="N2811" t="str">
            <v>Réhausse robot h&lt;1000mm</v>
          </cell>
          <cell r="O2811" t="str">
            <v>Robot extension h&lt;1000mm</v>
          </cell>
          <cell r="P2811">
            <v>1</v>
          </cell>
          <cell r="Q2811">
            <v>0</v>
          </cell>
          <cell r="R2811" t="str">
            <v>01, 07,.</v>
          </cell>
          <cell r="X2811">
            <v>0</v>
          </cell>
          <cell r="Y2811">
            <v>29.809500000000003</v>
          </cell>
          <cell r="Z2811">
            <v>10.5</v>
          </cell>
          <cell r="AA2811">
            <v>40.3095</v>
          </cell>
          <cell r="AD2811">
            <v>0</v>
          </cell>
          <cell r="AE2811">
            <v>29.809500000000003</v>
          </cell>
          <cell r="AF2811">
            <v>10.5</v>
          </cell>
        </row>
        <row r="2812">
          <cell r="M2812" t="str">
            <v>Robotnu7</v>
          </cell>
          <cell r="N2812" t="str">
            <v>Robot nu bras 3,00m / 210 Kg</v>
          </cell>
          <cell r="O2812" t="str">
            <v>Robot bare arm 3.00m / 210 Kg</v>
          </cell>
          <cell r="P2812">
            <v>1</v>
          </cell>
          <cell r="Q2812">
            <v>0</v>
          </cell>
          <cell r="R2812" t="str">
            <v>01, 07,.</v>
          </cell>
          <cell r="X2812">
            <v>0</v>
          </cell>
          <cell r="Y2812">
            <v>0</v>
          </cell>
          <cell r="Z2812">
            <v>0</v>
          </cell>
          <cell r="AA2812">
            <v>0</v>
          </cell>
          <cell r="AD2812">
            <v>0</v>
          </cell>
          <cell r="AE2812">
            <v>0</v>
          </cell>
          <cell r="AF2812">
            <v>0</v>
          </cell>
        </row>
        <row r="2813">
          <cell r="M2813" t="str">
            <v>Robotintégration-V11</v>
          </cell>
          <cell r="N2813" t="str">
            <v>Intégration robot + baie sur site -V11</v>
          </cell>
          <cell r="O2813" t="str">
            <v>Robot + bay integration on site -V11</v>
          </cell>
          <cell r="P2813">
            <v>1</v>
          </cell>
          <cell r="Q2813">
            <v>0</v>
          </cell>
          <cell r="R2813" t="str">
            <v>01, 07,.</v>
          </cell>
          <cell r="X2813">
            <v>27.235057499999993</v>
          </cell>
          <cell r="Y2813">
            <v>862.84800000000007</v>
          </cell>
          <cell r="Z2813">
            <v>1585.7331209995875</v>
          </cell>
          <cell r="AA2813">
            <v>2475.8161784995877</v>
          </cell>
          <cell r="AD2813">
            <v>27.235057499999993</v>
          </cell>
          <cell r="AE2813">
            <v>862.84800000000007</v>
          </cell>
          <cell r="AF2813">
            <v>1585.7331209995875</v>
          </cell>
        </row>
        <row r="2814">
          <cell r="M2814" t="str">
            <v>SELPF-MF</v>
          </cell>
          <cell r="N2814" t="str">
            <v>Applicatif Robot SELPF en Moyenne Fréquence</v>
          </cell>
          <cell r="O2814" t="str">
            <v>SELPF Robot Application in Medium Frequency</v>
          </cell>
          <cell r="P2814">
            <v>1</v>
          </cell>
          <cell r="Q2814">
            <v>0</v>
          </cell>
          <cell r="R2814" t="str">
            <v>01, 07,.</v>
          </cell>
          <cell r="X2814">
            <v>2.1930299999999994</v>
          </cell>
          <cell r="Y2814">
            <v>1265.1134999999999</v>
          </cell>
          <cell r="Z2814">
            <v>704.208302999941</v>
          </cell>
          <cell r="AA2814">
            <v>1971.5148329999408</v>
          </cell>
          <cell r="AD2814">
            <v>2.1930299999999994</v>
          </cell>
          <cell r="AE2814">
            <v>1265.1134999999999</v>
          </cell>
          <cell r="AF2814">
            <v>704.208302999941</v>
          </cell>
        </row>
        <row r="2815">
          <cell r="M2815" t="str">
            <v>TrajMan</v>
          </cell>
          <cell r="N2815" t="str">
            <v>Trajectoire de manutention</v>
          </cell>
          <cell r="O2815" t="str">
            <v>Handling path</v>
          </cell>
          <cell r="P2815">
            <v>2</v>
          </cell>
          <cell r="Q2815" t="str">
            <v>Prise dans OP50 Dépose dans OP55</v>
          </cell>
          <cell r="R2815" t="str">
            <v>01, 07,.</v>
          </cell>
          <cell r="X2815">
            <v>0</v>
          </cell>
          <cell r="Y2815">
            <v>0</v>
          </cell>
          <cell r="Z2815">
            <v>0</v>
          </cell>
          <cell r="AA2815">
            <v>0</v>
          </cell>
          <cell r="AD2815">
            <v>0</v>
          </cell>
          <cell r="AE2815">
            <v>0</v>
          </cell>
          <cell r="AF2815">
            <v>0</v>
          </cell>
        </row>
        <row r="2816">
          <cell r="M2816" t="str">
            <v>TrajSoud</v>
          </cell>
          <cell r="N2816" t="str">
            <v>Trajectoire de soudure(clinchage, arc tiré, rivet)</v>
          </cell>
          <cell r="O2816" t="str">
            <v>Welding path (clinching, pulled arc, rivet)</v>
          </cell>
          <cell r="P2816">
            <v>1</v>
          </cell>
          <cell r="Q2816" t="str">
            <v>Soudure OP54</v>
          </cell>
          <cell r="R2816" t="str">
            <v>01, 07,.</v>
          </cell>
          <cell r="X2816">
            <v>0</v>
          </cell>
          <cell r="Y2816">
            <v>0</v>
          </cell>
          <cell r="Z2816">
            <v>0</v>
          </cell>
          <cell r="AA2816">
            <v>0</v>
          </cell>
          <cell r="AD2816">
            <v>0</v>
          </cell>
          <cell r="AE2816">
            <v>0</v>
          </cell>
          <cell r="AF2816">
            <v>0</v>
          </cell>
        </row>
        <row r="2817">
          <cell r="M2817" t="str">
            <v>EchCodeTraj</v>
          </cell>
          <cell r="N2817" t="str">
            <v>Echange Code Trajectoire avec baie robot</v>
          </cell>
          <cell r="O2817" t="str">
            <v>Exchange of Trajectory Code with robot bay</v>
          </cell>
          <cell r="P2817">
            <v>2</v>
          </cell>
          <cell r="Q2817">
            <v>0</v>
          </cell>
          <cell r="R2817" t="str">
            <v>01, 07,.</v>
          </cell>
          <cell r="X2817">
            <v>2.3624999999999994</v>
          </cell>
          <cell r="Y2817">
            <v>0</v>
          </cell>
          <cell r="Z2817">
            <v>151.70826659987034</v>
          </cell>
          <cell r="AA2817">
            <v>154.07076659987035</v>
          </cell>
          <cell r="AD2817">
            <v>1.1812499999999997</v>
          </cell>
          <cell r="AE2817">
            <v>0</v>
          </cell>
          <cell r="AF2817">
            <v>75.854133299935171</v>
          </cell>
        </row>
        <row r="2818">
          <cell r="M2818" t="str">
            <v>HEtudAUT</v>
          </cell>
          <cell r="N2818" t="str">
            <v>Une heure d'études automatismes</v>
          </cell>
          <cell r="O2818" t="str">
            <v>One hour of automation studies</v>
          </cell>
          <cell r="P2818">
            <v>1</v>
          </cell>
          <cell r="Q2818" t="str">
            <v>Complement Hetude AF+Marguerite+Prog</v>
          </cell>
          <cell r="R2818" t="str">
            <v>01</v>
          </cell>
          <cell r="X2818">
            <v>65</v>
          </cell>
          <cell r="Y2818">
            <v>0</v>
          </cell>
          <cell r="Z2818">
            <v>0</v>
          </cell>
          <cell r="AA2818">
            <v>65</v>
          </cell>
          <cell r="AD2818">
            <v>65</v>
          </cell>
          <cell r="AE2818">
            <v>0</v>
          </cell>
          <cell r="AF2818">
            <v>0</v>
          </cell>
        </row>
        <row r="2819">
          <cell r="M2819" t="str">
            <v>VerrineRobot</v>
          </cell>
          <cell r="N2819" t="str">
            <v>Verrine Robot</v>
          </cell>
          <cell r="O2819" t="str">
            <v>To make</v>
          </cell>
          <cell r="P2819">
            <v>1</v>
          </cell>
          <cell r="Q2819">
            <v>0</v>
          </cell>
          <cell r="R2819" t="str">
            <v>01, 07,.</v>
          </cell>
          <cell r="AA2819">
            <v>0</v>
          </cell>
          <cell r="AD2819">
            <v>0</v>
          </cell>
          <cell r="AE2819">
            <v>0</v>
          </cell>
          <cell r="AF2819">
            <v>0</v>
          </cell>
        </row>
        <row r="2820">
          <cell r="M2820">
            <v>0</v>
          </cell>
          <cell r="N2820">
            <v>0</v>
          </cell>
          <cell r="O2820" t="str">
            <v/>
          </cell>
          <cell r="P2820">
            <v>0</v>
          </cell>
          <cell r="Q2820">
            <v>0</v>
          </cell>
          <cell r="R2820">
            <v>0</v>
          </cell>
          <cell r="AA2820">
            <v>0</v>
          </cell>
          <cell r="AD2820" t="e">
            <v>#DIV/0!</v>
          </cell>
          <cell r="AE2820" t="e">
            <v>#DIV/0!</v>
          </cell>
          <cell r="AF2820" t="e">
            <v>#DIV/0!</v>
          </cell>
        </row>
        <row r="2821">
          <cell r="M2821">
            <v>0</v>
          </cell>
          <cell r="N2821">
            <v>0</v>
          </cell>
          <cell r="O2821" t="str">
            <v/>
          </cell>
          <cell r="P2821">
            <v>1</v>
          </cell>
          <cell r="Q2821">
            <v>0</v>
          </cell>
          <cell r="R2821">
            <v>0</v>
          </cell>
          <cell r="AA2821">
            <v>0</v>
          </cell>
          <cell r="AD2821">
            <v>0</v>
          </cell>
          <cell r="AE2821">
            <v>0</v>
          </cell>
          <cell r="AF2821">
            <v>0</v>
          </cell>
        </row>
        <row r="2822">
          <cell r="M2822" t="str">
            <v>PrehFlexyPortSimple</v>
          </cell>
          <cell r="N2822" t="str">
            <v>Prehenseur Flexy Portes simple</v>
          </cell>
          <cell r="O2822" t="str">
            <v>Flexy Gripper Single Doors</v>
          </cell>
          <cell r="P2822">
            <v>1</v>
          </cell>
          <cell r="Q2822">
            <v>0</v>
          </cell>
          <cell r="R2822" t="str">
            <v>01, 07,.</v>
          </cell>
          <cell r="X2822">
            <v>8.1899999999999977</v>
          </cell>
          <cell r="Y2822">
            <v>1201.1223000000002</v>
          </cell>
          <cell r="Z2822">
            <v>378</v>
          </cell>
          <cell r="AA2822">
            <v>1587.3123000000003</v>
          </cell>
          <cell r="AD2822">
            <v>8.1899999999999977</v>
          </cell>
          <cell r="AE2822">
            <v>1201.1223000000002</v>
          </cell>
          <cell r="AF2822">
            <v>378</v>
          </cell>
        </row>
        <row r="2823">
          <cell r="M2823" t="str">
            <v>PPlaser</v>
          </cell>
          <cell r="N2823" t="str">
            <v>Détecteur laser de présence pièce</v>
          </cell>
          <cell r="O2823" t="str">
            <v xml:space="preserve">Parts presence laser sensor </v>
          </cell>
          <cell r="P2823">
            <v>3</v>
          </cell>
          <cell r="Q2823">
            <v>0</v>
          </cell>
          <cell r="R2823" t="str">
            <v>01, 07,.</v>
          </cell>
          <cell r="X2823">
            <v>5.7318974999999988</v>
          </cell>
          <cell r="Y2823">
            <v>77.455349999999996</v>
          </cell>
          <cell r="Z2823">
            <v>266.72490899982319</v>
          </cell>
          <cell r="AA2823">
            <v>349.9121564998232</v>
          </cell>
          <cell r="AD2823">
            <v>1.9106324999999995</v>
          </cell>
          <cell r="AE2823">
            <v>25.818449999999999</v>
          </cell>
          <cell r="AF2823">
            <v>88.908302999941057</v>
          </cell>
        </row>
        <row r="2824">
          <cell r="M2824">
            <v>0</v>
          </cell>
          <cell r="N2824">
            <v>0</v>
          </cell>
          <cell r="O2824" t="str">
            <v/>
          </cell>
          <cell r="P2824">
            <v>0</v>
          </cell>
          <cell r="Q2824">
            <v>0</v>
          </cell>
          <cell r="R2824">
            <v>0</v>
          </cell>
          <cell r="AA2824">
            <v>0</v>
          </cell>
          <cell r="AD2824" t="e">
            <v>#DIV/0!</v>
          </cell>
          <cell r="AE2824" t="e">
            <v>#DIV/0!</v>
          </cell>
          <cell r="AF2824" t="e">
            <v>#DIV/0!</v>
          </cell>
        </row>
        <row r="2825">
          <cell r="M2825">
            <v>0</v>
          </cell>
          <cell r="N2825">
            <v>0</v>
          </cell>
          <cell r="O2825" t="str">
            <v/>
          </cell>
          <cell r="P2825">
            <v>1</v>
          </cell>
          <cell r="Q2825">
            <v>0</v>
          </cell>
          <cell r="R2825">
            <v>0</v>
          </cell>
          <cell r="AA2825">
            <v>0</v>
          </cell>
          <cell r="AD2825">
            <v>0</v>
          </cell>
          <cell r="AE2825">
            <v>0</v>
          </cell>
          <cell r="AF2825">
            <v>0</v>
          </cell>
        </row>
        <row r="2826">
          <cell r="M2826" t="str">
            <v>InterfaceRobPinceStdPlate</v>
          </cell>
          <cell r="N2826" t="str">
            <v>Interface Std Plate fixation entre Pince et Robot</v>
          </cell>
          <cell r="O2826" t="str">
            <v>Std interface Flat mounting plate between Clamp and Robot</v>
          </cell>
          <cell r="P2826">
            <v>1</v>
          </cell>
          <cell r="Q2826">
            <v>0</v>
          </cell>
          <cell r="R2826" t="str">
            <v>01, 07,.</v>
          </cell>
          <cell r="X2826">
            <v>0</v>
          </cell>
          <cell r="Y2826">
            <v>0</v>
          </cell>
          <cell r="Z2826">
            <v>0</v>
          </cell>
          <cell r="AA2826">
            <v>0</v>
          </cell>
          <cell r="AD2826">
            <v>0</v>
          </cell>
          <cell r="AE2826">
            <v>0</v>
          </cell>
          <cell r="AF2826">
            <v>0</v>
          </cell>
        </row>
        <row r="2827">
          <cell r="M2827" t="str">
            <v>PincRobMFLightC300ModSansDetal</v>
          </cell>
          <cell r="N2827" t="str">
            <v>Pince Mod MF Light en Cé électrique LU 300</v>
          </cell>
          <cell r="O2827" t="str">
            <v>MF Light Mod Clamp C- Shape Electric Width 300</v>
          </cell>
          <cell r="P2827">
            <v>1</v>
          </cell>
          <cell r="Q2827">
            <v>0</v>
          </cell>
          <cell r="R2827" t="str">
            <v>01, 07,.</v>
          </cell>
          <cell r="X2827">
            <v>0</v>
          </cell>
          <cell r="Y2827">
            <v>0</v>
          </cell>
          <cell r="Z2827">
            <v>0</v>
          </cell>
          <cell r="AA2827">
            <v>0</v>
          </cell>
          <cell r="AD2827">
            <v>0</v>
          </cell>
          <cell r="AE2827">
            <v>0</v>
          </cell>
          <cell r="AF2827">
            <v>0</v>
          </cell>
        </row>
        <row r="2828">
          <cell r="M2828" t="str">
            <v>MisAllRech</v>
          </cell>
          <cell r="N2828" t="str">
            <v>Mise et Allonge de rechange</v>
          </cell>
          <cell r="O2828" t="str">
            <v>Spare plug and extension cable</v>
          </cell>
          <cell r="P2828">
            <v>1</v>
          </cell>
          <cell r="Q2828">
            <v>0</v>
          </cell>
          <cell r="R2828" t="str">
            <v>01, 07,.</v>
          </cell>
          <cell r="X2828">
            <v>0</v>
          </cell>
          <cell r="Y2828">
            <v>0</v>
          </cell>
          <cell r="Z2828">
            <v>0</v>
          </cell>
          <cell r="AA2828">
            <v>0</v>
          </cell>
          <cell r="AD2828">
            <v>0</v>
          </cell>
          <cell r="AE2828">
            <v>0</v>
          </cell>
          <cell r="AF2828">
            <v>0</v>
          </cell>
        </row>
        <row r="2829">
          <cell r="M2829">
            <v>0</v>
          </cell>
          <cell r="N2829">
            <v>0</v>
          </cell>
          <cell r="O2829" t="str">
            <v/>
          </cell>
          <cell r="P2829">
            <v>0</v>
          </cell>
          <cell r="Q2829">
            <v>0</v>
          </cell>
          <cell r="R2829">
            <v>0</v>
          </cell>
          <cell r="AA2829">
            <v>0</v>
          </cell>
          <cell r="AD2829" t="e">
            <v>#DIV/0!</v>
          </cell>
          <cell r="AE2829" t="e">
            <v>#DIV/0!</v>
          </cell>
          <cell r="AF2829" t="e">
            <v>#DIV/0!</v>
          </cell>
        </row>
        <row r="2830">
          <cell r="M2830">
            <v>0</v>
          </cell>
          <cell r="N2830">
            <v>0</v>
          </cell>
          <cell r="O2830" t="str">
            <v/>
          </cell>
          <cell r="P2830">
            <v>1</v>
          </cell>
          <cell r="Q2830">
            <v>0</v>
          </cell>
          <cell r="R2830">
            <v>0</v>
          </cell>
          <cell r="AA2830">
            <v>0</v>
          </cell>
          <cell r="AD2830">
            <v>0</v>
          </cell>
          <cell r="AE2830">
            <v>0</v>
          </cell>
          <cell r="AF2830">
            <v>0</v>
          </cell>
        </row>
        <row r="2831">
          <cell r="M2831" t="str">
            <v>RodAbatElectNew</v>
          </cell>
          <cell r="N2831" t="str">
            <v>Rodeuse sur abattant électrique (Std New)</v>
          </cell>
          <cell r="O2831" t="str">
            <v>Tip dresser on electric flap (Std New)</v>
          </cell>
          <cell r="P2831">
            <v>1</v>
          </cell>
          <cell r="Q2831" t="str">
            <v>Choix suivant les cas</v>
          </cell>
          <cell r="R2831" t="str">
            <v>01, 07,.</v>
          </cell>
          <cell r="X2831">
            <v>4.0949999999999989</v>
          </cell>
          <cell r="Y2831">
            <v>197.20365000000004</v>
          </cell>
          <cell r="Z2831">
            <v>434.4375</v>
          </cell>
          <cell r="AA2831">
            <v>635.73615000000007</v>
          </cell>
          <cell r="AD2831">
            <v>4.0949999999999989</v>
          </cell>
          <cell r="AE2831">
            <v>197.20365000000004</v>
          </cell>
          <cell r="AF2831">
            <v>434.4375</v>
          </cell>
        </row>
        <row r="2832">
          <cell r="M2832">
            <v>0</v>
          </cell>
          <cell r="N2832">
            <v>0</v>
          </cell>
          <cell r="O2832" t="str">
            <v/>
          </cell>
          <cell r="P2832">
            <v>0</v>
          </cell>
          <cell r="Q2832">
            <v>0</v>
          </cell>
          <cell r="R2832">
            <v>0</v>
          </cell>
          <cell r="AA2832">
            <v>0</v>
          </cell>
          <cell r="AD2832" t="e">
            <v>#DIV/0!</v>
          </cell>
          <cell r="AE2832" t="e">
            <v>#DIV/0!</v>
          </cell>
          <cell r="AF2832" t="e">
            <v>#DIV/0!</v>
          </cell>
        </row>
        <row r="2833">
          <cell r="M2833">
            <v>0</v>
          </cell>
          <cell r="N2833">
            <v>0</v>
          </cell>
          <cell r="O2833" t="str">
            <v/>
          </cell>
          <cell r="P2833">
            <v>1</v>
          </cell>
          <cell r="Q2833">
            <v>0</v>
          </cell>
          <cell r="R2833">
            <v>0</v>
          </cell>
          <cell r="AA2833">
            <v>0</v>
          </cell>
          <cell r="AD2833">
            <v>0</v>
          </cell>
          <cell r="AE2833">
            <v>0</v>
          </cell>
          <cell r="AF2833">
            <v>0</v>
          </cell>
        </row>
        <row r="2834">
          <cell r="M2834" t="str">
            <v>PostDep1000</v>
          </cell>
          <cell r="N2834" t="str">
            <v>Poste de dépose 1000 x 1000</v>
          </cell>
          <cell r="O2834" t="str">
            <v>Rest station 1000 x 1000</v>
          </cell>
          <cell r="P2834">
            <v>1</v>
          </cell>
          <cell r="Q2834">
            <v>0</v>
          </cell>
          <cell r="R2834" t="str">
            <v>01, 07,.</v>
          </cell>
          <cell r="X2834">
            <v>2.7349874999999995</v>
          </cell>
          <cell r="Y2834">
            <v>59.608500000000006</v>
          </cell>
          <cell r="Z2834">
            <v>43.500521512366213</v>
          </cell>
          <cell r="AA2834">
            <v>105.84400901236623</v>
          </cell>
          <cell r="AD2834">
            <v>2.7349874999999995</v>
          </cell>
          <cell r="AE2834">
            <v>59.608500000000006</v>
          </cell>
          <cell r="AF2834">
            <v>43.500521512366213</v>
          </cell>
        </row>
        <row r="2835">
          <cell r="M2835" t="str">
            <v>RefPrat</v>
          </cell>
          <cell r="N2835" t="str">
            <v>Appui au pratique (toutes largeurs)</v>
          </cell>
          <cell r="O2835" t="str">
            <v>Practical support (all widths)</v>
          </cell>
          <cell r="P2835">
            <v>5</v>
          </cell>
          <cell r="Q2835">
            <v>0</v>
          </cell>
          <cell r="R2835" t="str">
            <v>01, 07,.</v>
          </cell>
          <cell r="X2835">
            <v>0</v>
          </cell>
          <cell r="Y2835">
            <v>0</v>
          </cell>
          <cell r="Z2835">
            <v>0</v>
          </cell>
          <cell r="AA2835">
            <v>0</v>
          </cell>
          <cell r="AD2835">
            <v>0</v>
          </cell>
          <cell r="AE2835">
            <v>0</v>
          </cell>
          <cell r="AF2835">
            <v>0</v>
          </cell>
        </row>
        <row r="2836">
          <cell r="M2836" t="str">
            <v>PPinduc</v>
          </cell>
          <cell r="N2836" t="str">
            <v>Détecteur inductif de présence pièce</v>
          </cell>
          <cell r="O2836" t="str">
            <v>Inductive part presence detector</v>
          </cell>
          <cell r="P2836">
            <v>1</v>
          </cell>
          <cell r="Q2836">
            <v>0</v>
          </cell>
          <cell r="R2836" t="str">
            <v>01, 07,.</v>
          </cell>
          <cell r="X2836">
            <v>1.9106324999999997</v>
          </cell>
          <cell r="Y2836">
            <v>25.818449999999999</v>
          </cell>
          <cell r="Z2836">
            <v>88.908302999941071</v>
          </cell>
          <cell r="AA2836">
            <v>116.63738549994108</v>
          </cell>
          <cell r="AD2836">
            <v>1.9106324999999997</v>
          </cell>
          <cell r="AE2836">
            <v>25.818449999999999</v>
          </cell>
          <cell r="AF2836">
            <v>88.908302999941071</v>
          </cell>
        </row>
        <row r="2837">
          <cell r="M2837">
            <v>0</v>
          </cell>
          <cell r="N2837">
            <v>0</v>
          </cell>
          <cell r="O2837" t="str">
            <v/>
          </cell>
          <cell r="P2837">
            <v>0</v>
          </cell>
          <cell r="Q2837">
            <v>0</v>
          </cell>
          <cell r="R2837">
            <v>0</v>
          </cell>
          <cell r="AA2837">
            <v>0</v>
          </cell>
          <cell r="AD2837" t="e">
            <v>#DIV/0!</v>
          </cell>
          <cell r="AE2837" t="e">
            <v>#DIV/0!</v>
          </cell>
          <cell r="AF2837" t="e">
            <v>#DIV/0!</v>
          </cell>
        </row>
        <row r="2838">
          <cell r="M2838">
            <v>0</v>
          </cell>
          <cell r="N2838">
            <v>0</v>
          </cell>
          <cell r="O2838" t="str">
            <v/>
          </cell>
          <cell r="P2838">
            <v>1</v>
          </cell>
          <cell r="Q2838">
            <v>0</v>
          </cell>
          <cell r="R2838">
            <v>0</v>
          </cell>
          <cell r="AA2838">
            <v>0</v>
          </cell>
          <cell r="AD2838">
            <v>0</v>
          </cell>
          <cell r="AE2838">
            <v>0</v>
          </cell>
          <cell r="AF2838">
            <v>0</v>
          </cell>
        </row>
        <row r="2839">
          <cell r="M2839" t="str">
            <v>PlaqueSol</v>
          </cell>
          <cell r="N2839" t="str">
            <v>Plaque au sol robot</v>
          </cell>
          <cell r="O2839" t="str">
            <v>Robot floor plate</v>
          </cell>
          <cell r="P2839">
            <v>1</v>
          </cell>
          <cell r="Q2839">
            <v>0</v>
          </cell>
          <cell r="R2839" t="str">
            <v>01, 07,.</v>
          </cell>
          <cell r="X2839">
            <v>0</v>
          </cell>
          <cell r="Y2839">
            <v>0</v>
          </cell>
          <cell r="Z2839">
            <v>0</v>
          </cell>
          <cell r="AA2839">
            <v>0</v>
          </cell>
          <cell r="AD2839">
            <v>0</v>
          </cell>
          <cell r="AE2839">
            <v>0</v>
          </cell>
          <cell r="AF2839">
            <v>0</v>
          </cell>
        </row>
        <row r="2840">
          <cell r="M2840" t="str">
            <v>Robotnu7</v>
          </cell>
          <cell r="N2840" t="str">
            <v>Robot nu bras 3,00m / 210 Kg</v>
          </cell>
          <cell r="O2840" t="str">
            <v>Robot bare arm 3.00m / 210 Kg</v>
          </cell>
          <cell r="P2840">
            <v>1</v>
          </cell>
          <cell r="Q2840">
            <v>0</v>
          </cell>
          <cell r="R2840" t="str">
            <v>01, 07,.</v>
          </cell>
          <cell r="X2840">
            <v>0</v>
          </cell>
          <cell r="Y2840">
            <v>0</v>
          </cell>
          <cell r="Z2840">
            <v>0</v>
          </cell>
          <cell r="AA2840">
            <v>0</v>
          </cell>
          <cell r="AD2840">
            <v>0</v>
          </cell>
          <cell r="AE2840">
            <v>0</v>
          </cell>
          <cell r="AF2840">
            <v>0</v>
          </cell>
        </row>
        <row r="2841">
          <cell r="M2841" t="str">
            <v>Robotintégration-V11</v>
          </cell>
          <cell r="N2841" t="str">
            <v>Intégration robot + baie sur site -V11</v>
          </cell>
          <cell r="O2841" t="str">
            <v>Robot + bay integration on site -V11</v>
          </cell>
          <cell r="P2841">
            <v>1</v>
          </cell>
          <cell r="Q2841">
            <v>0</v>
          </cell>
          <cell r="R2841" t="str">
            <v>01, 07,.</v>
          </cell>
          <cell r="X2841">
            <v>27.235057499999993</v>
          </cell>
          <cell r="Y2841">
            <v>862.84800000000007</v>
          </cell>
          <cell r="Z2841">
            <v>1585.7331209995875</v>
          </cell>
          <cell r="AA2841">
            <v>2475.8161784995877</v>
          </cell>
          <cell r="AD2841">
            <v>27.235057499999993</v>
          </cell>
          <cell r="AE2841">
            <v>862.84800000000007</v>
          </cell>
          <cell r="AF2841">
            <v>1585.7331209995875</v>
          </cell>
        </row>
        <row r="2842">
          <cell r="M2842" t="str">
            <v>EPF</v>
          </cell>
          <cell r="N2842" t="str">
            <v>Applicatif Robot EPF</v>
          </cell>
          <cell r="O2842" t="str">
            <v xml:space="preserve"> EPF robot application</v>
          </cell>
          <cell r="P2842">
            <v>1</v>
          </cell>
          <cell r="Q2842">
            <v>0</v>
          </cell>
          <cell r="R2842" t="str">
            <v>01, 07,.</v>
          </cell>
          <cell r="X2842">
            <v>4.0949999999999989</v>
          </cell>
          <cell r="Y2842">
            <v>72.995999999999995</v>
          </cell>
          <cell r="Z2842">
            <v>78.75</v>
          </cell>
          <cell r="AA2842">
            <v>155.84100000000001</v>
          </cell>
          <cell r="AD2842">
            <v>4.0949999999999989</v>
          </cell>
          <cell r="AE2842">
            <v>72.995999999999995</v>
          </cell>
          <cell r="AF2842">
            <v>78.75</v>
          </cell>
        </row>
        <row r="2843">
          <cell r="M2843" t="str">
            <v>TrajMan</v>
          </cell>
          <cell r="N2843" t="str">
            <v>Trajectoire de manutention</v>
          </cell>
          <cell r="O2843" t="str">
            <v>Handling path</v>
          </cell>
          <cell r="P2843">
            <v>3</v>
          </cell>
          <cell r="Q2843" t="str">
            <v>Prise OP55 Dépose OP58 ou PES OP56</v>
          </cell>
          <cell r="R2843" t="str">
            <v>01, 07,.</v>
          </cell>
          <cell r="X2843">
            <v>0</v>
          </cell>
          <cell r="Y2843">
            <v>0</v>
          </cell>
          <cell r="Z2843">
            <v>0</v>
          </cell>
          <cell r="AA2843">
            <v>0</v>
          </cell>
          <cell r="AD2843">
            <v>0</v>
          </cell>
          <cell r="AE2843">
            <v>0</v>
          </cell>
          <cell r="AF2843">
            <v>0</v>
          </cell>
        </row>
        <row r="2844">
          <cell r="M2844" t="str">
            <v>TrajMan</v>
          </cell>
          <cell r="N2844" t="str">
            <v>Trajectoire de manutention</v>
          </cell>
          <cell r="O2844" t="str">
            <v>Handling path</v>
          </cell>
          <cell r="P2844">
            <v>2</v>
          </cell>
          <cell r="Q2844" t="str">
            <v>Prise PES OP56 Dépose OP58</v>
          </cell>
          <cell r="R2844" t="str">
            <v>01, 07,.</v>
          </cell>
          <cell r="X2844">
            <v>0</v>
          </cell>
          <cell r="Y2844">
            <v>0</v>
          </cell>
          <cell r="Z2844">
            <v>0</v>
          </cell>
          <cell r="AA2844">
            <v>0</v>
          </cell>
          <cell r="AD2844">
            <v>0</v>
          </cell>
          <cell r="AE2844">
            <v>0</v>
          </cell>
          <cell r="AF2844">
            <v>0</v>
          </cell>
        </row>
        <row r="2845">
          <cell r="M2845" t="str">
            <v>TrajColle</v>
          </cell>
          <cell r="N2845" t="str">
            <v>Trajectoire d'encollage</v>
          </cell>
          <cell r="O2845" t="str">
            <v>Glueing path</v>
          </cell>
          <cell r="P2845">
            <v>1</v>
          </cell>
          <cell r="Q2845">
            <v>0</v>
          </cell>
          <cell r="R2845" t="str">
            <v>01, 07,.</v>
          </cell>
          <cell r="X2845">
            <v>0</v>
          </cell>
          <cell r="Y2845">
            <v>0</v>
          </cell>
          <cell r="Z2845">
            <v>0</v>
          </cell>
          <cell r="AA2845">
            <v>0</v>
          </cell>
          <cell r="AD2845">
            <v>0</v>
          </cell>
          <cell r="AE2845">
            <v>0</v>
          </cell>
          <cell r="AF2845">
            <v>0</v>
          </cell>
        </row>
        <row r="2846">
          <cell r="M2846" t="str">
            <v>EchCodeTraj</v>
          </cell>
          <cell r="N2846" t="str">
            <v>Echange Code Trajectoire avec baie robot</v>
          </cell>
          <cell r="O2846" t="str">
            <v>Exchange of Trajectory Code with robot bay</v>
          </cell>
          <cell r="P2846">
            <v>4</v>
          </cell>
          <cell r="Q2846">
            <v>0</v>
          </cell>
          <cell r="R2846" t="str">
            <v>01, 07,.</v>
          </cell>
          <cell r="X2846">
            <v>4.7249999999999988</v>
          </cell>
          <cell r="Y2846">
            <v>0</v>
          </cell>
          <cell r="Z2846">
            <v>303.41653319974068</v>
          </cell>
          <cell r="AA2846">
            <v>308.14153319974071</v>
          </cell>
          <cell r="AD2846">
            <v>1.1812499999999997</v>
          </cell>
          <cell r="AE2846">
            <v>0</v>
          </cell>
          <cell r="AF2846">
            <v>75.854133299935171</v>
          </cell>
        </row>
        <row r="2847">
          <cell r="M2847" t="str">
            <v>VerrineRobot</v>
          </cell>
          <cell r="N2847" t="str">
            <v>Verrine Robot</v>
          </cell>
          <cell r="O2847" t="str">
            <v>To make</v>
          </cell>
          <cell r="P2847">
            <v>1</v>
          </cell>
          <cell r="Q2847">
            <v>0</v>
          </cell>
          <cell r="R2847" t="str">
            <v>01, 07,.</v>
          </cell>
          <cell r="AA2847">
            <v>0</v>
          </cell>
          <cell r="AD2847">
            <v>0</v>
          </cell>
          <cell r="AE2847">
            <v>0</v>
          </cell>
          <cell r="AF2847">
            <v>0</v>
          </cell>
        </row>
        <row r="2848">
          <cell r="M2848" t="str">
            <v>HEtudAUT</v>
          </cell>
          <cell r="N2848" t="str">
            <v>Une heure d'études automatismes</v>
          </cell>
          <cell r="O2848" t="str">
            <v>One hour of automation studies</v>
          </cell>
          <cell r="P2848">
            <v>1</v>
          </cell>
          <cell r="Q2848" t="str">
            <v>complement Hetude AF+marguerite+prog</v>
          </cell>
          <cell r="R2848" t="str">
            <v>01</v>
          </cell>
          <cell r="X2848">
            <v>65</v>
          </cell>
          <cell r="Y2848">
            <v>0</v>
          </cell>
          <cell r="Z2848">
            <v>0</v>
          </cell>
          <cell r="AA2848">
            <v>65</v>
          </cell>
          <cell r="AD2848">
            <v>65</v>
          </cell>
          <cell r="AE2848">
            <v>0</v>
          </cell>
          <cell r="AF2848">
            <v>0</v>
          </cell>
        </row>
        <row r="2849">
          <cell r="M2849">
            <v>0</v>
          </cell>
          <cell r="N2849">
            <v>0</v>
          </cell>
          <cell r="O2849" t="str">
            <v/>
          </cell>
          <cell r="P2849">
            <v>0</v>
          </cell>
          <cell r="Q2849">
            <v>0</v>
          </cell>
          <cell r="R2849">
            <v>0</v>
          </cell>
          <cell r="AA2849">
            <v>0</v>
          </cell>
          <cell r="AD2849" t="e">
            <v>#DIV/0!</v>
          </cell>
          <cell r="AE2849" t="e">
            <v>#DIV/0!</v>
          </cell>
          <cell r="AF2849" t="e">
            <v>#DIV/0!</v>
          </cell>
        </row>
        <row r="2850">
          <cell r="M2850">
            <v>0</v>
          </cell>
          <cell r="N2850">
            <v>0</v>
          </cell>
          <cell r="O2850" t="str">
            <v/>
          </cell>
          <cell r="P2850">
            <v>1</v>
          </cell>
          <cell r="Q2850">
            <v>0</v>
          </cell>
          <cell r="R2850">
            <v>0</v>
          </cell>
          <cell r="AA2850">
            <v>0</v>
          </cell>
          <cell r="AD2850">
            <v>0</v>
          </cell>
          <cell r="AE2850">
            <v>0</v>
          </cell>
          <cell r="AF2850">
            <v>0</v>
          </cell>
        </row>
        <row r="2851">
          <cell r="M2851" t="str">
            <v>PrehFlexyPortSimple</v>
          </cell>
          <cell r="N2851" t="str">
            <v>Prehenseur Flexy Portes simple</v>
          </cell>
          <cell r="O2851" t="str">
            <v>Flexy Gripper Single Doors</v>
          </cell>
          <cell r="P2851">
            <v>1</v>
          </cell>
          <cell r="Q2851">
            <v>0</v>
          </cell>
          <cell r="R2851" t="str">
            <v>01, 07,.</v>
          </cell>
          <cell r="X2851">
            <v>8.1899999999999977</v>
          </cell>
          <cell r="Y2851">
            <v>1201.1223000000002</v>
          </cell>
          <cell r="Z2851">
            <v>378</v>
          </cell>
          <cell r="AA2851">
            <v>1587.3123000000003</v>
          </cell>
          <cell r="AD2851">
            <v>8.1899999999999977</v>
          </cell>
          <cell r="AE2851">
            <v>1201.1223000000002</v>
          </cell>
          <cell r="AF2851">
            <v>378</v>
          </cell>
        </row>
        <row r="2852">
          <cell r="M2852" t="str">
            <v>PPlaser</v>
          </cell>
          <cell r="N2852" t="str">
            <v>Détecteur laser de présence pièce</v>
          </cell>
          <cell r="O2852" t="str">
            <v xml:space="preserve">Parts presence laser sensor </v>
          </cell>
          <cell r="P2852">
            <v>3</v>
          </cell>
          <cell r="Q2852">
            <v>0</v>
          </cell>
          <cell r="R2852" t="str">
            <v>01, 07,.</v>
          </cell>
          <cell r="X2852">
            <v>5.7318974999999988</v>
          </cell>
          <cell r="Y2852">
            <v>77.455349999999996</v>
          </cell>
          <cell r="Z2852">
            <v>266.72490899982319</v>
          </cell>
          <cell r="AA2852">
            <v>349.9121564998232</v>
          </cell>
          <cell r="AD2852">
            <v>1.9106324999999995</v>
          </cell>
          <cell r="AE2852">
            <v>25.818449999999999</v>
          </cell>
          <cell r="AF2852">
            <v>88.908302999941057</v>
          </cell>
        </row>
        <row r="2853">
          <cell r="M2853" t="str">
            <v>GabContBuse</v>
          </cell>
          <cell r="N2853" t="str">
            <v>Gabarit de contrôle buse encollage fixe</v>
          </cell>
          <cell r="O2853" t="str">
            <v>Nozzle control template for fixed gluing</v>
          </cell>
          <cell r="P2853">
            <v>1</v>
          </cell>
          <cell r="Q2853">
            <v>0</v>
          </cell>
          <cell r="R2853" t="str">
            <v>01, 07,.</v>
          </cell>
          <cell r="X2853">
            <v>0</v>
          </cell>
          <cell r="Y2853">
            <v>0</v>
          </cell>
          <cell r="Z2853">
            <v>0</v>
          </cell>
          <cell r="AA2853">
            <v>0</v>
          </cell>
          <cell r="AD2853">
            <v>0</v>
          </cell>
          <cell r="AE2853">
            <v>0</v>
          </cell>
          <cell r="AF2853">
            <v>0</v>
          </cell>
        </row>
        <row r="2854">
          <cell r="M2854">
            <v>0</v>
          </cell>
          <cell r="N2854">
            <v>0</v>
          </cell>
          <cell r="O2854" t="str">
            <v/>
          </cell>
          <cell r="P2854">
            <v>0</v>
          </cell>
          <cell r="Q2854">
            <v>0</v>
          </cell>
          <cell r="R2854">
            <v>0</v>
          </cell>
          <cell r="AA2854">
            <v>0</v>
          </cell>
          <cell r="AD2854" t="e">
            <v>#DIV/0!</v>
          </cell>
          <cell r="AE2854" t="e">
            <v>#DIV/0!</v>
          </cell>
          <cell r="AF2854" t="e">
            <v>#DIV/0!</v>
          </cell>
        </row>
        <row r="2855">
          <cell r="M2855">
            <v>0</v>
          </cell>
          <cell r="N2855">
            <v>0</v>
          </cell>
          <cell r="O2855" t="str">
            <v/>
          </cell>
          <cell r="P2855">
            <v>1</v>
          </cell>
          <cell r="Q2855">
            <v>0</v>
          </cell>
          <cell r="R2855">
            <v>0</v>
          </cell>
          <cell r="AA2855">
            <v>0</v>
          </cell>
          <cell r="AD2855">
            <v>0</v>
          </cell>
          <cell r="AE2855">
            <v>0</v>
          </cell>
          <cell r="AF2855">
            <v>0</v>
          </cell>
        </row>
        <row r="2856">
          <cell r="M2856" t="str">
            <v>PESManPn</v>
          </cell>
          <cell r="N2856" t="str">
            <v>Poste E/S vert manu 2 cadres + verrou PN</v>
          </cell>
          <cell r="O2856" t="str">
            <v>Manual green I/O station 2 frames + PN lock</v>
          </cell>
          <cell r="P2856">
            <v>1</v>
          </cell>
          <cell r="Q2856">
            <v>0</v>
          </cell>
          <cell r="R2856" t="str">
            <v>01, 07,.</v>
          </cell>
          <cell r="X2856">
            <v>11.184862499999998</v>
          </cell>
          <cell r="Y2856">
            <v>378.27405000000005</v>
          </cell>
          <cell r="Z2856">
            <v>577.95825749985261</v>
          </cell>
          <cell r="AA2856">
            <v>967.4171699998526</v>
          </cell>
          <cell r="AD2856">
            <v>11.184862499999998</v>
          </cell>
          <cell r="AE2856">
            <v>378.27405000000005</v>
          </cell>
          <cell r="AF2856">
            <v>577.95825749985261</v>
          </cell>
        </row>
        <row r="2857">
          <cell r="M2857" t="str">
            <v>Serr040</v>
          </cell>
          <cell r="N2857" t="str">
            <v>Serrage 40 daN Touche tous types</v>
          </cell>
          <cell r="O2857" t="str">
            <v>Clamping 40 daN All types of key</v>
          </cell>
          <cell r="P2857">
            <v>2</v>
          </cell>
          <cell r="Q2857">
            <v>0</v>
          </cell>
          <cell r="R2857" t="str">
            <v>01, 07,.</v>
          </cell>
          <cell r="X2857">
            <v>3.5617049999999995</v>
          </cell>
          <cell r="Y2857">
            <v>145.62029999999999</v>
          </cell>
          <cell r="Z2857">
            <v>141.88436422470883</v>
          </cell>
          <cell r="AA2857">
            <v>291.06636922470881</v>
          </cell>
          <cell r="AD2857">
            <v>1.7808524999999997</v>
          </cell>
          <cell r="AE2857">
            <v>72.810149999999993</v>
          </cell>
          <cell r="AF2857">
            <v>70.942182112354416</v>
          </cell>
        </row>
        <row r="2858">
          <cell r="M2858" t="str">
            <v>RefPrat</v>
          </cell>
          <cell r="N2858" t="str">
            <v>Appui au pratique (toutes largeurs)</v>
          </cell>
          <cell r="O2858" t="str">
            <v>Practical support (all widths)</v>
          </cell>
          <cell r="P2858">
            <v>6</v>
          </cell>
          <cell r="Q2858">
            <v>0</v>
          </cell>
          <cell r="R2858" t="str">
            <v>01, 07,.</v>
          </cell>
          <cell r="X2858">
            <v>0</v>
          </cell>
          <cell r="Y2858">
            <v>0</v>
          </cell>
          <cell r="Z2858">
            <v>0</v>
          </cell>
          <cell r="AA2858">
            <v>0</v>
          </cell>
          <cell r="AD2858">
            <v>0</v>
          </cell>
          <cell r="AE2858">
            <v>0</v>
          </cell>
          <cell r="AF2858">
            <v>0</v>
          </cell>
        </row>
        <row r="2859">
          <cell r="M2859" t="str">
            <v>Aval</v>
          </cell>
          <cell r="N2859" t="str">
            <v>Avaloir</v>
          </cell>
          <cell r="O2859" t="str">
            <v>Guide</v>
          </cell>
          <cell r="P2859">
            <v>4</v>
          </cell>
          <cell r="Q2859">
            <v>0</v>
          </cell>
          <cell r="R2859" t="str">
            <v>01, 07,.</v>
          </cell>
          <cell r="X2859">
            <v>0</v>
          </cell>
          <cell r="Y2859">
            <v>0</v>
          </cell>
          <cell r="Z2859">
            <v>0</v>
          </cell>
          <cell r="AA2859">
            <v>0</v>
          </cell>
          <cell r="AD2859">
            <v>0</v>
          </cell>
          <cell r="AE2859">
            <v>0</v>
          </cell>
          <cell r="AF2859">
            <v>0</v>
          </cell>
        </row>
        <row r="2860">
          <cell r="M2860" t="str">
            <v>PPinduc</v>
          </cell>
          <cell r="N2860" t="str">
            <v>Détecteur inductif de présence pièce</v>
          </cell>
          <cell r="O2860" t="str">
            <v>Inductive part presence detector</v>
          </cell>
          <cell r="P2860">
            <v>3</v>
          </cell>
          <cell r="Q2860">
            <v>0</v>
          </cell>
          <cell r="R2860" t="str">
            <v>01, 07,.</v>
          </cell>
          <cell r="X2860">
            <v>5.7318974999999988</v>
          </cell>
          <cell r="Y2860">
            <v>77.455349999999996</v>
          </cell>
          <cell r="Z2860">
            <v>266.72490899982319</v>
          </cell>
          <cell r="AA2860">
            <v>349.9121564998232</v>
          </cell>
          <cell r="AD2860">
            <v>1.9106324999999995</v>
          </cell>
          <cell r="AE2860">
            <v>25.818449999999999</v>
          </cell>
          <cell r="AF2860">
            <v>88.908302999941057</v>
          </cell>
        </row>
        <row r="2861">
          <cell r="M2861" t="str">
            <v>PlotElastique</v>
          </cell>
          <cell r="N2861" t="str">
            <v>Plot élastique type butée Paulstra</v>
          </cell>
          <cell r="O2861" t="str">
            <v>Elastic plate type Paulstra stop</v>
          </cell>
          <cell r="P2861">
            <v>4</v>
          </cell>
          <cell r="Q2861">
            <v>0</v>
          </cell>
          <cell r="R2861" t="str">
            <v>01, 07,.</v>
          </cell>
          <cell r="X2861">
            <v>0</v>
          </cell>
          <cell r="Y2861">
            <v>0</v>
          </cell>
          <cell r="Z2861">
            <v>0</v>
          </cell>
          <cell r="AA2861">
            <v>0</v>
          </cell>
          <cell r="AD2861">
            <v>0</v>
          </cell>
          <cell r="AE2861">
            <v>0</v>
          </cell>
          <cell r="AF2861">
            <v>0</v>
          </cell>
        </row>
        <row r="2862">
          <cell r="M2862" t="str">
            <v>RefPrat</v>
          </cell>
          <cell r="N2862" t="str">
            <v>Appui au pratique (toutes largeurs)</v>
          </cell>
          <cell r="O2862" t="str">
            <v>Practical support (all widths)</v>
          </cell>
          <cell r="P2862">
            <v>6</v>
          </cell>
          <cell r="Q2862">
            <v>0</v>
          </cell>
          <cell r="R2862" t="str">
            <v>01, 02, 07,.</v>
          </cell>
          <cell r="X2862">
            <v>0</v>
          </cell>
          <cell r="Y2862">
            <v>0</v>
          </cell>
          <cell r="Z2862">
            <v>0</v>
          </cell>
          <cell r="AA2862">
            <v>0</v>
          </cell>
          <cell r="AD2862">
            <v>0</v>
          </cell>
          <cell r="AE2862">
            <v>0</v>
          </cell>
          <cell r="AF2862">
            <v>0</v>
          </cell>
        </row>
        <row r="2863">
          <cell r="M2863" t="str">
            <v>Aval</v>
          </cell>
          <cell r="N2863" t="str">
            <v>Avaloir</v>
          </cell>
          <cell r="O2863" t="str">
            <v>Guide</v>
          </cell>
          <cell r="P2863">
            <v>4</v>
          </cell>
          <cell r="Q2863">
            <v>0</v>
          </cell>
          <cell r="R2863" t="str">
            <v>01, 02, 07,.</v>
          </cell>
          <cell r="X2863">
            <v>0</v>
          </cell>
          <cell r="Y2863">
            <v>0</v>
          </cell>
          <cell r="Z2863">
            <v>0</v>
          </cell>
          <cell r="AA2863">
            <v>0</v>
          </cell>
          <cell r="AD2863">
            <v>0</v>
          </cell>
          <cell r="AE2863">
            <v>0</v>
          </cell>
          <cell r="AF2863">
            <v>0</v>
          </cell>
        </row>
        <row r="2864">
          <cell r="M2864" t="str">
            <v>PPinduc</v>
          </cell>
          <cell r="N2864" t="str">
            <v>Détecteur inductif de présence pièce</v>
          </cell>
          <cell r="O2864" t="str">
            <v>Inductive part presence detector</v>
          </cell>
          <cell r="P2864">
            <v>3</v>
          </cell>
          <cell r="Q2864">
            <v>0</v>
          </cell>
          <cell r="R2864" t="str">
            <v>01, 02, 07,.</v>
          </cell>
          <cell r="X2864">
            <v>5.7318974999999988</v>
          </cell>
          <cell r="Y2864">
            <v>77.455349999999996</v>
          </cell>
          <cell r="Z2864">
            <v>266.72490899982319</v>
          </cell>
          <cell r="AA2864">
            <v>349.9121564998232</v>
          </cell>
          <cell r="AD2864">
            <v>1.9106324999999995</v>
          </cell>
          <cell r="AE2864">
            <v>25.818449999999999</v>
          </cell>
          <cell r="AF2864">
            <v>88.908302999941057</v>
          </cell>
        </row>
        <row r="2865">
          <cell r="M2865" t="str">
            <v>PlotElastique</v>
          </cell>
          <cell r="N2865" t="str">
            <v>Plot élastique type butée Paulstra</v>
          </cell>
          <cell r="O2865" t="str">
            <v>Elastic plate type Paulstra stop</v>
          </cell>
          <cell r="P2865">
            <v>4</v>
          </cell>
          <cell r="Q2865">
            <v>0</v>
          </cell>
          <cell r="R2865" t="str">
            <v>01, 02, 07,.</v>
          </cell>
          <cell r="X2865">
            <v>0</v>
          </cell>
          <cell r="Y2865">
            <v>0</v>
          </cell>
          <cell r="Z2865">
            <v>0</v>
          </cell>
          <cell r="AA2865">
            <v>0</v>
          </cell>
          <cell r="AD2865">
            <v>0</v>
          </cell>
          <cell r="AE2865">
            <v>0</v>
          </cell>
          <cell r="AF2865">
            <v>0</v>
          </cell>
        </row>
        <row r="2866">
          <cell r="M2866" t="str">
            <v>AmePostErgo</v>
          </cell>
          <cell r="N2866" t="str">
            <v>Forfait aménagement de poste ergonomie</v>
          </cell>
          <cell r="O2866" t="str">
            <v>Ergonomic workstation layout package</v>
          </cell>
          <cell r="P2866">
            <v>1</v>
          </cell>
          <cell r="Q2866">
            <v>0</v>
          </cell>
          <cell r="R2866" t="str">
            <v>01, 07,.</v>
          </cell>
          <cell r="X2866">
            <v>0</v>
          </cell>
          <cell r="Y2866">
            <v>0</v>
          </cell>
          <cell r="Z2866">
            <v>0</v>
          </cell>
          <cell r="AA2866">
            <v>0</v>
          </cell>
          <cell r="AD2866">
            <v>0</v>
          </cell>
          <cell r="AE2866">
            <v>0</v>
          </cell>
          <cell r="AF2866">
            <v>0</v>
          </cell>
        </row>
        <row r="2867">
          <cell r="M2867" t="str">
            <v>AmePostAntiIntrus</v>
          </cell>
          <cell r="N2867" t="str">
            <v>Forfait aménagement de poste anti intrusion</v>
          </cell>
          <cell r="O2867" t="str">
            <v>Fixed price for the installation of an anti-intrusion station</v>
          </cell>
          <cell r="P2867">
            <v>1</v>
          </cell>
          <cell r="Q2867">
            <v>0</v>
          </cell>
          <cell r="R2867" t="str">
            <v>01, 07,.</v>
          </cell>
          <cell r="X2867">
            <v>0</v>
          </cell>
          <cell r="Y2867">
            <v>0</v>
          </cell>
          <cell r="Z2867">
            <v>0</v>
          </cell>
          <cell r="AA2867">
            <v>0</v>
          </cell>
          <cell r="AD2867">
            <v>0</v>
          </cell>
          <cell r="AE2867">
            <v>0</v>
          </cell>
          <cell r="AF2867">
            <v>0</v>
          </cell>
        </row>
        <row r="2868">
          <cell r="M2868" t="str">
            <v>PupBPvalidation</v>
          </cell>
          <cell r="N2868" t="str">
            <v>Pupitre BP validation</v>
          </cell>
          <cell r="O2868" t="str">
            <v>BP validation desk</v>
          </cell>
          <cell r="P2868">
            <v>1</v>
          </cell>
          <cell r="Q2868">
            <v>0</v>
          </cell>
          <cell r="R2868" t="str">
            <v>01, 07,.</v>
          </cell>
          <cell r="X2868">
            <v>9.4129874999999981</v>
          </cell>
          <cell r="Y2868">
            <v>83.51700000000001</v>
          </cell>
          <cell r="Z2868">
            <v>194.95830299994108</v>
          </cell>
          <cell r="AA2868">
            <v>287.88829049994109</v>
          </cell>
          <cell r="AD2868">
            <v>9.4129874999999981</v>
          </cell>
          <cell r="AE2868">
            <v>83.51700000000001</v>
          </cell>
          <cell r="AF2868">
            <v>194.95830299994108</v>
          </cell>
        </row>
        <row r="2869">
          <cell r="M2869" t="str">
            <v>CoffretOpeIHM_TP700</v>
          </cell>
          <cell r="N2869" t="str">
            <v>Coffret IHM TP700</v>
          </cell>
          <cell r="O2869" t="str">
            <v>IHM TP700 power box</v>
          </cell>
          <cell r="P2869">
            <v>1</v>
          </cell>
          <cell r="Q2869">
            <v>0</v>
          </cell>
          <cell r="R2869" t="str">
            <v>01, 07,.</v>
          </cell>
          <cell r="X2869">
            <v>43.493624999999987</v>
          </cell>
          <cell r="Y2869">
            <v>1218.5775000000001</v>
          </cell>
          <cell r="Z2869">
            <v>1109.5830299994107</v>
          </cell>
          <cell r="AA2869">
            <v>2371.6541549994108</v>
          </cell>
          <cell r="AD2869">
            <v>43.493624999999987</v>
          </cell>
          <cell r="AE2869">
            <v>1218.5775000000001</v>
          </cell>
          <cell r="AF2869">
            <v>1109.5830299994107</v>
          </cell>
        </row>
        <row r="2870">
          <cell r="M2870" t="str">
            <v>AffDivVerrin</v>
          </cell>
          <cell r="N2870" t="str">
            <v>Afficheur diversité par verrines</v>
          </cell>
          <cell r="O2870" t="str">
            <v>Display divers parts by Lamp</v>
          </cell>
          <cell r="P2870">
            <v>1</v>
          </cell>
          <cell r="Q2870" t="str">
            <v>Orange pour appel OP</v>
          </cell>
          <cell r="R2870" t="str">
            <v>01, 07,.</v>
          </cell>
          <cell r="X2870">
            <v>6.2570024999999987</v>
          </cell>
          <cell r="Y2870">
            <v>110.8275</v>
          </cell>
          <cell r="Z2870">
            <v>278.95830299994105</v>
          </cell>
          <cell r="AA2870">
            <v>396.04280549994104</v>
          </cell>
          <cell r="AD2870">
            <v>6.2570024999999987</v>
          </cell>
          <cell r="AE2870">
            <v>110.8275</v>
          </cell>
          <cell r="AF2870">
            <v>278.95830299994105</v>
          </cell>
        </row>
        <row r="2871">
          <cell r="M2871">
            <v>0</v>
          </cell>
          <cell r="N2871">
            <v>0</v>
          </cell>
          <cell r="O2871" t="str">
            <v/>
          </cell>
          <cell r="P2871">
            <v>0</v>
          </cell>
          <cell r="Q2871">
            <v>0</v>
          </cell>
          <cell r="R2871">
            <v>0</v>
          </cell>
          <cell r="AA2871">
            <v>0</v>
          </cell>
          <cell r="AD2871" t="e">
            <v>#DIV/0!</v>
          </cell>
          <cell r="AE2871" t="e">
            <v>#DIV/0!</v>
          </cell>
          <cell r="AF2871" t="e">
            <v>#DIV/0!</v>
          </cell>
        </row>
        <row r="2872">
          <cell r="M2872">
            <v>0</v>
          </cell>
          <cell r="N2872">
            <v>0</v>
          </cell>
          <cell r="O2872" t="str">
            <v/>
          </cell>
          <cell r="P2872">
            <v>1</v>
          </cell>
          <cell r="Q2872">
            <v>0</v>
          </cell>
          <cell r="R2872">
            <v>0</v>
          </cell>
          <cell r="AA2872">
            <v>0</v>
          </cell>
          <cell r="AD2872">
            <v>0</v>
          </cell>
          <cell r="AE2872">
            <v>0</v>
          </cell>
          <cell r="AF2872">
            <v>0</v>
          </cell>
        </row>
        <row r="2873">
          <cell r="M2873" t="str">
            <v>PotCol</v>
          </cell>
          <cell r="N2873" t="str">
            <v>Potence d'encollage</v>
          </cell>
          <cell r="O2873" t="str">
            <v>Gluing bracket</v>
          </cell>
          <cell r="P2873">
            <v>1</v>
          </cell>
          <cell r="Q2873">
            <v>0</v>
          </cell>
          <cell r="R2873" t="str">
            <v>01, 07,.</v>
          </cell>
          <cell r="X2873">
            <v>11.553884999999998</v>
          </cell>
          <cell r="Y2873">
            <v>747.37949999999989</v>
          </cell>
          <cell r="Z2873">
            <v>669.58321199976433</v>
          </cell>
          <cell r="AA2873">
            <v>1428.5165969997643</v>
          </cell>
          <cell r="AD2873">
            <v>11.553884999999998</v>
          </cell>
          <cell r="AE2873">
            <v>747.37949999999989</v>
          </cell>
          <cell r="AF2873">
            <v>669.58321199976433</v>
          </cell>
        </row>
        <row r="2874">
          <cell r="M2874" t="str">
            <v>1AppliAutoFroid</v>
          </cell>
          <cell r="N2874" t="str">
            <v>1 application auto encollage à froid</v>
          </cell>
          <cell r="O2874" t="str">
            <v>1 application auto gluing cold</v>
          </cell>
          <cell r="P2874">
            <v>1</v>
          </cell>
          <cell r="Q2874">
            <v>0</v>
          </cell>
          <cell r="R2874" t="str">
            <v>01, 07,.</v>
          </cell>
          <cell r="X2874">
            <v>0</v>
          </cell>
          <cell r="Y2874">
            <v>637.39200000000005</v>
          </cell>
          <cell r="Z2874">
            <v>958.65000000000009</v>
          </cell>
          <cell r="AA2874">
            <v>1596.0420000000001</v>
          </cell>
          <cell r="AD2874">
            <v>0</v>
          </cell>
          <cell r="AE2874">
            <v>637.39200000000005</v>
          </cell>
          <cell r="AF2874">
            <v>958.65000000000009</v>
          </cell>
        </row>
        <row r="2875">
          <cell r="M2875" t="str">
            <v>ChariotFut</v>
          </cell>
          <cell r="N2875" t="str">
            <v>Chariot manutention des fûts de colle</v>
          </cell>
          <cell r="O2875" t="str">
            <v>Handling Trolley glue drums</v>
          </cell>
          <cell r="P2875">
            <v>1</v>
          </cell>
          <cell r="Q2875" t="str">
            <v>Qté à adapter - 1 par zone</v>
          </cell>
          <cell r="R2875" t="str">
            <v>01, 07,.</v>
          </cell>
          <cell r="X2875">
            <v>0</v>
          </cell>
          <cell r="Y2875">
            <v>0</v>
          </cell>
          <cell r="Z2875">
            <v>0</v>
          </cell>
          <cell r="AA2875">
            <v>0</v>
          </cell>
          <cell r="AD2875">
            <v>0</v>
          </cell>
          <cell r="AE2875">
            <v>0</v>
          </cell>
          <cell r="AF2875">
            <v>0</v>
          </cell>
        </row>
        <row r="2876">
          <cell r="M2876" t="str">
            <v>SupGoulotColle</v>
          </cell>
          <cell r="N2876" t="str">
            <v>Support de goulottage pour faisceaux colle (au Mt)</v>
          </cell>
          <cell r="O2876" t="str">
            <v>Support for cable channel specific for glue</v>
          </cell>
          <cell r="P2876">
            <v>6</v>
          </cell>
          <cell r="Q2876">
            <v>0</v>
          </cell>
          <cell r="R2876" t="str">
            <v>01, 07,.</v>
          </cell>
          <cell r="X2876">
            <v>0</v>
          </cell>
          <cell r="Y2876">
            <v>0</v>
          </cell>
          <cell r="Z2876">
            <v>0</v>
          </cell>
          <cell r="AA2876">
            <v>0</v>
          </cell>
          <cell r="AD2876">
            <v>0</v>
          </cell>
          <cell r="AE2876">
            <v>0</v>
          </cell>
          <cell r="AF2876">
            <v>0</v>
          </cell>
        </row>
        <row r="2877">
          <cell r="M2877" t="str">
            <v>Plate1000</v>
          </cell>
          <cell r="N2877" t="str">
            <v>Platelage H=800 à 1200 au m²</v>
          </cell>
          <cell r="O2877" t="str">
            <v>Decking H=800 to 1200 per m²</v>
          </cell>
          <cell r="P2877">
            <v>5</v>
          </cell>
          <cell r="Q2877" t="str">
            <v>pour plateforme encollage</v>
          </cell>
          <cell r="R2877" t="str">
            <v>01, 07,.</v>
          </cell>
          <cell r="X2877">
            <v>0</v>
          </cell>
          <cell r="Y2877">
            <v>0</v>
          </cell>
          <cell r="Z2877">
            <v>0</v>
          </cell>
          <cell r="AA2877">
            <v>0</v>
          </cell>
          <cell r="AD2877">
            <v>0</v>
          </cell>
          <cell r="AE2877">
            <v>0</v>
          </cell>
          <cell r="AF2877">
            <v>0</v>
          </cell>
        </row>
        <row r="2878">
          <cell r="M2878" t="str">
            <v>EscalDroit</v>
          </cell>
          <cell r="N2878" t="str">
            <v>Escalier droit largeur 800 au m en hauteur</v>
          </cell>
          <cell r="O2878" t="str">
            <v>Straight staircase width 800 to m in height</v>
          </cell>
          <cell r="P2878">
            <v>1.2</v>
          </cell>
          <cell r="Q2878" t="str">
            <v>pour plateforme encollage</v>
          </cell>
          <cell r="R2878" t="str">
            <v>01, 07,.</v>
          </cell>
          <cell r="X2878">
            <v>0</v>
          </cell>
          <cell r="Y2878">
            <v>0</v>
          </cell>
          <cell r="Z2878">
            <v>0</v>
          </cell>
          <cell r="AA2878">
            <v>0</v>
          </cell>
          <cell r="AD2878">
            <v>0</v>
          </cell>
          <cell r="AE2878">
            <v>0</v>
          </cell>
          <cell r="AF2878">
            <v>0</v>
          </cell>
        </row>
        <row r="2879">
          <cell r="M2879" t="str">
            <v>CoffretOpeIHM_TP700</v>
          </cell>
          <cell r="N2879" t="str">
            <v>Coffret IHM TP700</v>
          </cell>
          <cell r="O2879" t="str">
            <v>IHM TP700 power box</v>
          </cell>
          <cell r="P2879">
            <v>1</v>
          </cell>
          <cell r="Q2879" t="str">
            <v>Pour présntation colle</v>
          </cell>
          <cell r="R2879" t="str">
            <v>01, 07,.</v>
          </cell>
          <cell r="X2879">
            <v>43.493624999999987</v>
          </cell>
          <cell r="Y2879">
            <v>1218.5775000000001</v>
          </cell>
          <cell r="Z2879">
            <v>1109.5830299994107</v>
          </cell>
          <cell r="AA2879">
            <v>2371.6541549994108</v>
          </cell>
          <cell r="AD2879">
            <v>43.493624999999987</v>
          </cell>
          <cell r="AE2879">
            <v>1218.5775000000001</v>
          </cell>
          <cell r="AF2879">
            <v>1109.5830299994107</v>
          </cell>
        </row>
        <row r="2880">
          <cell r="M2880">
            <v>0</v>
          </cell>
          <cell r="N2880">
            <v>0</v>
          </cell>
          <cell r="O2880" t="str">
            <v/>
          </cell>
          <cell r="P2880">
            <v>0</v>
          </cell>
          <cell r="Q2880">
            <v>0</v>
          </cell>
          <cell r="R2880">
            <v>0</v>
          </cell>
          <cell r="AA2880">
            <v>0</v>
          </cell>
          <cell r="AD2880" t="e">
            <v>#DIV/0!</v>
          </cell>
          <cell r="AE2880" t="e">
            <v>#DIV/0!</v>
          </cell>
          <cell r="AF2880" t="e">
            <v>#DIV/0!</v>
          </cell>
        </row>
        <row r="2881">
          <cell r="M2881">
            <v>0</v>
          </cell>
          <cell r="N2881">
            <v>0</v>
          </cell>
          <cell r="O2881" t="str">
            <v/>
          </cell>
          <cell r="P2881">
            <v>1</v>
          </cell>
          <cell r="Q2881">
            <v>0</v>
          </cell>
          <cell r="R2881">
            <v>0</v>
          </cell>
          <cell r="AA2881">
            <v>0</v>
          </cell>
          <cell r="AD2881">
            <v>0</v>
          </cell>
          <cell r="AE2881">
            <v>0</v>
          </cell>
          <cell r="AF2881">
            <v>0</v>
          </cell>
        </row>
        <row r="2882">
          <cell r="M2882" t="str">
            <v>PostDep1000</v>
          </cell>
          <cell r="N2882" t="str">
            <v>Poste de dépose 1000 x 1000</v>
          </cell>
          <cell r="O2882" t="str">
            <v>Rest station 1000 x 1000</v>
          </cell>
          <cell r="P2882">
            <v>1</v>
          </cell>
          <cell r="Q2882">
            <v>0</v>
          </cell>
          <cell r="R2882" t="str">
            <v>01, 07,.</v>
          </cell>
          <cell r="X2882">
            <v>2.7349874999999995</v>
          </cell>
          <cell r="Y2882">
            <v>59.608500000000006</v>
          </cell>
          <cell r="Z2882">
            <v>43.500521512366213</v>
          </cell>
          <cell r="AA2882">
            <v>105.84400901236623</v>
          </cell>
          <cell r="AD2882">
            <v>2.7349874999999995</v>
          </cell>
          <cell r="AE2882">
            <v>59.608500000000006</v>
          </cell>
          <cell r="AF2882">
            <v>43.500521512366213</v>
          </cell>
        </row>
        <row r="2883">
          <cell r="M2883" t="str">
            <v>RefPrat</v>
          </cell>
          <cell r="N2883" t="str">
            <v>Appui au pratique (toutes largeurs)</v>
          </cell>
          <cell r="O2883" t="str">
            <v>Practical support (all widths)</v>
          </cell>
          <cell r="P2883">
            <v>5</v>
          </cell>
          <cell r="Q2883">
            <v>0</v>
          </cell>
          <cell r="R2883" t="str">
            <v>01, 07,.</v>
          </cell>
          <cell r="X2883">
            <v>0</v>
          </cell>
          <cell r="Y2883">
            <v>0</v>
          </cell>
          <cell r="Z2883">
            <v>0</v>
          </cell>
          <cell r="AA2883">
            <v>0</v>
          </cell>
          <cell r="AD2883">
            <v>0</v>
          </cell>
          <cell r="AE2883">
            <v>0</v>
          </cell>
          <cell r="AF2883">
            <v>0</v>
          </cell>
        </row>
        <row r="2884">
          <cell r="M2884" t="str">
            <v>PPinduc</v>
          </cell>
          <cell r="N2884" t="str">
            <v>Détecteur inductif de présence pièce</v>
          </cell>
          <cell r="O2884" t="str">
            <v>Inductive part presence detector</v>
          </cell>
          <cell r="P2884">
            <v>1</v>
          </cell>
          <cell r="Q2884">
            <v>0</v>
          </cell>
          <cell r="R2884" t="str">
            <v>01, 07,.</v>
          </cell>
          <cell r="X2884">
            <v>1.9106324999999997</v>
          </cell>
          <cell r="Y2884">
            <v>25.818449999999999</v>
          </cell>
          <cell r="Z2884">
            <v>88.908302999941071</v>
          </cell>
          <cell r="AA2884">
            <v>116.63738549994108</v>
          </cell>
          <cell r="AD2884">
            <v>1.9106324999999997</v>
          </cell>
          <cell r="AE2884">
            <v>25.818449999999999</v>
          </cell>
          <cell r="AF2884">
            <v>88.908302999941071</v>
          </cell>
        </row>
        <row r="2885">
          <cell r="M2885">
            <v>0</v>
          </cell>
          <cell r="N2885">
            <v>0</v>
          </cell>
          <cell r="O2885" t="str">
            <v/>
          </cell>
          <cell r="P2885">
            <v>0</v>
          </cell>
          <cell r="Q2885">
            <v>0</v>
          </cell>
          <cell r="R2885">
            <v>0</v>
          </cell>
          <cell r="AA2885">
            <v>0</v>
          </cell>
          <cell r="AD2885" t="e">
            <v>#DIV/0!</v>
          </cell>
          <cell r="AE2885" t="e">
            <v>#DIV/0!</v>
          </cell>
          <cell r="AF2885" t="e">
            <v>#DIV/0!</v>
          </cell>
        </row>
        <row r="2886">
          <cell r="M2886">
            <v>0</v>
          </cell>
          <cell r="N2886">
            <v>0</v>
          </cell>
          <cell r="O2886" t="str">
            <v/>
          </cell>
          <cell r="P2886">
            <v>1</v>
          </cell>
          <cell r="Q2886">
            <v>0</v>
          </cell>
          <cell r="R2886">
            <v>0</v>
          </cell>
          <cell r="AA2886">
            <v>0</v>
          </cell>
          <cell r="AD2886">
            <v>0</v>
          </cell>
          <cell r="AE2886">
            <v>0</v>
          </cell>
          <cell r="AF2886">
            <v>0</v>
          </cell>
        </row>
        <row r="2887">
          <cell r="M2887" t="str">
            <v>PlaqueSol</v>
          </cell>
          <cell r="N2887" t="str">
            <v>Plaque au sol robot</v>
          </cell>
          <cell r="O2887" t="str">
            <v>Robot floor plate</v>
          </cell>
          <cell r="P2887">
            <v>1</v>
          </cell>
          <cell r="Q2887">
            <v>0</v>
          </cell>
          <cell r="R2887" t="str">
            <v>01, 07,.</v>
          </cell>
          <cell r="X2887">
            <v>0</v>
          </cell>
          <cell r="Y2887">
            <v>0</v>
          </cell>
          <cell r="Z2887">
            <v>0</v>
          </cell>
          <cell r="AA2887">
            <v>0</v>
          </cell>
          <cell r="AD2887">
            <v>0</v>
          </cell>
          <cell r="AE2887">
            <v>0</v>
          </cell>
          <cell r="AF2887">
            <v>0</v>
          </cell>
        </row>
        <row r="2888">
          <cell r="M2888" t="str">
            <v>Robotnu7</v>
          </cell>
          <cell r="N2888" t="str">
            <v>Robot nu bras 3,00m / 210 Kg</v>
          </cell>
          <cell r="O2888" t="str">
            <v>Robot bare arm 3.00m / 210 Kg</v>
          </cell>
          <cell r="P2888">
            <v>1</v>
          </cell>
          <cell r="Q2888">
            <v>0</v>
          </cell>
          <cell r="R2888" t="str">
            <v>01, 07,.</v>
          </cell>
          <cell r="X2888">
            <v>0</v>
          </cell>
          <cell r="Y2888">
            <v>0</v>
          </cell>
          <cell r="Z2888">
            <v>0</v>
          </cell>
          <cell r="AA2888">
            <v>0</v>
          </cell>
          <cell r="AD2888">
            <v>0</v>
          </cell>
          <cell r="AE2888">
            <v>0</v>
          </cell>
          <cell r="AF2888">
            <v>0</v>
          </cell>
        </row>
        <row r="2889">
          <cell r="M2889" t="str">
            <v>Robotintégration-V11</v>
          </cell>
          <cell r="N2889" t="str">
            <v>Intégration robot + baie sur site -V11</v>
          </cell>
          <cell r="O2889" t="str">
            <v>Robot + bay integration on site -V11</v>
          </cell>
          <cell r="P2889">
            <v>1</v>
          </cell>
          <cell r="Q2889">
            <v>0</v>
          </cell>
          <cell r="R2889" t="str">
            <v>01, 07,.</v>
          </cell>
          <cell r="X2889">
            <v>27.235057499999993</v>
          </cell>
          <cell r="Y2889">
            <v>862.84800000000007</v>
          </cell>
          <cell r="Z2889">
            <v>1585.7331209995875</v>
          </cell>
          <cell r="AA2889">
            <v>2475.8161784995877</v>
          </cell>
          <cell r="AD2889">
            <v>27.235057499999993</v>
          </cell>
          <cell r="AE2889">
            <v>862.84800000000007</v>
          </cell>
          <cell r="AF2889">
            <v>1585.7331209995875</v>
          </cell>
        </row>
        <row r="2890">
          <cell r="M2890" t="str">
            <v>EPF</v>
          </cell>
          <cell r="N2890" t="str">
            <v>Applicatif Robot EPF</v>
          </cell>
          <cell r="O2890" t="str">
            <v xml:space="preserve"> EPF robot application</v>
          </cell>
          <cell r="P2890">
            <v>1</v>
          </cell>
          <cell r="Q2890">
            <v>0</v>
          </cell>
          <cell r="R2890" t="str">
            <v>01, 07,.</v>
          </cell>
          <cell r="X2890">
            <v>4.0949999999999989</v>
          </cell>
          <cell r="Y2890">
            <v>72.995999999999995</v>
          </cell>
          <cell r="Z2890">
            <v>78.75</v>
          </cell>
          <cell r="AA2890">
            <v>155.84100000000001</v>
          </cell>
          <cell r="AD2890">
            <v>4.0949999999999989</v>
          </cell>
          <cell r="AE2890">
            <v>72.995999999999995</v>
          </cell>
          <cell r="AF2890">
            <v>78.75</v>
          </cell>
        </row>
        <row r="2891">
          <cell r="M2891" t="str">
            <v>TrajMan</v>
          </cell>
          <cell r="N2891" t="str">
            <v>Trajectoire de manutention</v>
          </cell>
          <cell r="O2891" t="str">
            <v>Handling path</v>
          </cell>
          <cell r="P2891">
            <v>2</v>
          </cell>
          <cell r="Q2891" t="str">
            <v>Prise OP58 Dépose OP70</v>
          </cell>
          <cell r="R2891" t="str">
            <v>01, 07,.</v>
          </cell>
          <cell r="X2891">
            <v>0</v>
          </cell>
          <cell r="Y2891">
            <v>0</v>
          </cell>
          <cell r="Z2891">
            <v>0</v>
          </cell>
          <cell r="AA2891">
            <v>0</v>
          </cell>
          <cell r="AD2891">
            <v>0</v>
          </cell>
          <cell r="AE2891">
            <v>0</v>
          </cell>
          <cell r="AF2891">
            <v>0</v>
          </cell>
        </row>
        <row r="2892">
          <cell r="M2892" t="str">
            <v>TrajMan</v>
          </cell>
          <cell r="N2892" t="str">
            <v>Trajectoire de manutention</v>
          </cell>
          <cell r="O2892" t="str">
            <v>Handling path</v>
          </cell>
          <cell r="P2892">
            <v>1</v>
          </cell>
          <cell r="Q2892" t="str">
            <v>Présentation au Portillon</v>
          </cell>
          <cell r="R2892" t="str">
            <v>01, 07,.</v>
          </cell>
          <cell r="X2892">
            <v>0</v>
          </cell>
          <cell r="Y2892">
            <v>0</v>
          </cell>
          <cell r="Z2892">
            <v>0</v>
          </cell>
          <cell r="AA2892">
            <v>0</v>
          </cell>
          <cell r="AD2892">
            <v>0</v>
          </cell>
          <cell r="AE2892">
            <v>0</v>
          </cell>
          <cell r="AF2892">
            <v>0</v>
          </cell>
        </row>
        <row r="2893">
          <cell r="M2893" t="str">
            <v>TrajColle</v>
          </cell>
          <cell r="N2893" t="str">
            <v>Trajectoire d'encollage</v>
          </cell>
          <cell r="O2893" t="str">
            <v>Glueing path</v>
          </cell>
          <cell r="P2893">
            <v>1</v>
          </cell>
          <cell r="Q2893">
            <v>0</v>
          </cell>
          <cell r="R2893" t="str">
            <v>01, 07,.</v>
          </cell>
          <cell r="X2893">
            <v>0</v>
          </cell>
          <cell r="Y2893">
            <v>0</v>
          </cell>
          <cell r="Z2893">
            <v>0</v>
          </cell>
          <cell r="AA2893">
            <v>0</v>
          </cell>
          <cell r="AD2893">
            <v>0</v>
          </cell>
          <cell r="AE2893">
            <v>0</v>
          </cell>
          <cell r="AF2893">
            <v>0</v>
          </cell>
        </row>
        <row r="2894">
          <cell r="M2894" t="str">
            <v>EchCodeTraj</v>
          </cell>
          <cell r="N2894" t="str">
            <v>Echange Code Trajectoire avec baie robot</v>
          </cell>
          <cell r="O2894" t="str">
            <v>Exchange of Trajectory Code with robot bay</v>
          </cell>
          <cell r="P2894">
            <v>3</v>
          </cell>
          <cell r="Q2894">
            <v>0</v>
          </cell>
          <cell r="R2894" t="str">
            <v>01, 07,.</v>
          </cell>
          <cell r="X2894">
            <v>3.5437499999999993</v>
          </cell>
          <cell r="Y2894">
            <v>0</v>
          </cell>
          <cell r="Z2894">
            <v>227.56239989980551</v>
          </cell>
          <cell r="AA2894">
            <v>231.1061498998055</v>
          </cell>
          <cell r="AD2894">
            <v>1.1812499999999997</v>
          </cell>
          <cell r="AE2894">
            <v>0</v>
          </cell>
          <cell r="AF2894">
            <v>75.854133299935171</v>
          </cell>
        </row>
        <row r="2895">
          <cell r="M2895" t="str">
            <v>HEtudAUT</v>
          </cell>
          <cell r="N2895" t="str">
            <v>Une heure d'études automatismes</v>
          </cell>
          <cell r="O2895" t="str">
            <v>One hour of automation studies</v>
          </cell>
          <cell r="P2895">
            <v>1</v>
          </cell>
          <cell r="Q2895">
            <v>0</v>
          </cell>
          <cell r="R2895" t="str">
            <v>01</v>
          </cell>
          <cell r="X2895">
            <v>65</v>
          </cell>
          <cell r="Y2895">
            <v>0</v>
          </cell>
          <cell r="Z2895">
            <v>0</v>
          </cell>
          <cell r="AA2895">
            <v>65</v>
          </cell>
          <cell r="AD2895">
            <v>65</v>
          </cell>
          <cell r="AE2895">
            <v>0</v>
          </cell>
          <cell r="AF2895">
            <v>0</v>
          </cell>
        </row>
        <row r="2896">
          <cell r="M2896" t="str">
            <v>VerrineRobot</v>
          </cell>
          <cell r="N2896" t="str">
            <v>Verrine Robot</v>
          </cell>
          <cell r="O2896" t="str">
            <v>To make</v>
          </cell>
          <cell r="P2896">
            <v>1</v>
          </cell>
          <cell r="Q2896">
            <v>0</v>
          </cell>
          <cell r="R2896" t="str">
            <v>01, 07,.</v>
          </cell>
          <cell r="AA2896">
            <v>0</v>
          </cell>
          <cell r="AD2896">
            <v>0</v>
          </cell>
          <cell r="AE2896">
            <v>0</v>
          </cell>
          <cell r="AF2896">
            <v>0</v>
          </cell>
        </row>
        <row r="2897">
          <cell r="M2897" t="str">
            <v>CamAxElectRobV11</v>
          </cell>
          <cell r="N2897" t="str">
            <v>Cames axes Electroniques DCS pour Robot V11</v>
          </cell>
          <cell r="O2897" t="str">
            <v>DCS electronic axis cams for V11 Robot</v>
          </cell>
          <cell r="P2897">
            <v>1</v>
          </cell>
          <cell r="Q2897">
            <v>0</v>
          </cell>
          <cell r="R2897" t="str">
            <v>01, 07,.</v>
          </cell>
          <cell r="X2897">
            <v>10.28016102272727</v>
          </cell>
          <cell r="Y2897">
            <v>324.59604545454545</v>
          </cell>
          <cell r="Z2897">
            <v>463.74988418159313</v>
          </cell>
          <cell r="AA2897">
            <v>798.62609065886591</v>
          </cell>
          <cell r="AD2897">
            <v>10.28016102272727</v>
          </cell>
          <cell r="AE2897">
            <v>324.59604545454545</v>
          </cell>
          <cell r="AF2897">
            <v>463.74988418159313</v>
          </cell>
        </row>
        <row r="2898">
          <cell r="M2898">
            <v>0</v>
          </cell>
          <cell r="N2898">
            <v>0</v>
          </cell>
          <cell r="O2898" t="str">
            <v/>
          </cell>
          <cell r="P2898">
            <v>0</v>
          </cell>
          <cell r="Q2898">
            <v>0</v>
          </cell>
          <cell r="R2898">
            <v>0</v>
          </cell>
          <cell r="AA2898">
            <v>0</v>
          </cell>
          <cell r="AD2898" t="e">
            <v>#DIV/0!</v>
          </cell>
          <cell r="AE2898" t="e">
            <v>#DIV/0!</v>
          </cell>
          <cell r="AF2898" t="e">
            <v>#DIV/0!</v>
          </cell>
        </row>
        <row r="2899">
          <cell r="M2899">
            <v>0</v>
          </cell>
          <cell r="N2899">
            <v>0</v>
          </cell>
          <cell r="O2899" t="str">
            <v/>
          </cell>
          <cell r="P2899">
            <v>1</v>
          </cell>
          <cell r="Q2899">
            <v>0</v>
          </cell>
          <cell r="R2899">
            <v>0</v>
          </cell>
          <cell r="AA2899">
            <v>0</v>
          </cell>
          <cell r="AD2899">
            <v>0</v>
          </cell>
          <cell r="AE2899">
            <v>0</v>
          </cell>
          <cell r="AF2899">
            <v>0</v>
          </cell>
        </row>
        <row r="2900">
          <cell r="M2900" t="str">
            <v>PrehFlexyPortSimple</v>
          </cell>
          <cell r="N2900" t="str">
            <v>Prehenseur Flexy Portes simple</v>
          </cell>
          <cell r="O2900" t="str">
            <v>Flexy Gripper Single Doors</v>
          </cell>
          <cell r="P2900">
            <v>1</v>
          </cell>
          <cell r="Q2900">
            <v>0</v>
          </cell>
          <cell r="R2900" t="str">
            <v>01, 07,.</v>
          </cell>
          <cell r="X2900">
            <v>8.1899999999999977</v>
          </cell>
          <cell r="Y2900">
            <v>1201.1223000000002</v>
          </cell>
          <cell r="Z2900">
            <v>378</v>
          </cell>
          <cell r="AA2900">
            <v>1587.3123000000003</v>
          </cell>
          <cell r="AD2900">
            <v>8.1899999999999977</v>
          </cell>
          <cell r="AE2900">
            <v>1201.1223000000002</v>
          </cell>
          <cell r="AF2900">
            <v>378</v>
          </cell>
        </row>
        <row r="2901">
          <cell r="M2901" t="str">
            <v>PPlaser</v>
          </cell>
          <cell r="N2901" t="str">
            <v>Détecteur laser de présence pièce</v>
          </cell>
          <cell r="O2901" t="str">
            <v xml:space="preserve">Parts presence laser sensor </v>
          </cell>
          <cell r="P2901">
            <v>1</v>
          </cell>
          <cell r="Q2901">
            <v>0</v>
          </cell>
          <cell r="R2901" t="str">
            <v>01, 07,.</v>
          </cell>
          <cell r="X2901">
            <v>1.9106324999999997</v>
          </cell>
          <cell r="Y2901">
            <v>25.818449999999999</v>
          </cell>
          <cell r="Z2901">
            <v>88.908302999941071</v>
          </cell>
          <cell r="AA2901">
            <v>116.63738549994108</v>
          </cell>
          <cell r="AD2901">
            <v>1.9106324999999997</v>
          </cell>
          <cell r="AE2901">
            <v>25.818449999999999</v>
          </cell>
          <cell r="AF2901">
            <v>88.908302999941071</v>
          </cell>
        </row>
        <row r="2902">
          <cell r="M2902" t="str">
            <v>GabContBuse</v>
          </cell>
          <cell r="N2902" t="str">
            <v>Gabarit de contrôle buse encollage fixe</v>
          </cell>
          <cell r="O2902" t="str">
            <v>Nozzle control template for fixed gluing</v>
          </cell>
          <cell r="P2902">
            <v>1</v>
          </cell>
          <cell r="Q2902">
            <v>0</v>
          </cell>
          <cell r="R2902" t="str">
            <v>01, 07,.</v>
          </cell>
          <cell r="X2902">
            <v>0</v>
          </cell>
          <cell r="Y2902">
            <v>0</v>
          </cell>
          <cell r="Z2902">
            <v>0</v>
          </cell>
          <cell r="AA2902">
            <v>0</v>
          </cell>
          <cell r="AD2902">
            <v>0</v>
          </cell>
          <cell r="AE2902">
            <v>0</v>
          </cell>
          <cell r="AF2902">
            <v>0</v>
          </cell>
        </row>
        <row r="2903">
          <cell r="M2903">
            <v>0</v>
          </cell>
          <cell r="N2903">
            <v>0</v>
          </cell>
          <cell r="O2903" t="str">
            <v/>
          </cell>
          <cell r="P2903">
            <v>0</v>
          </cell>
          <cell r="Q2903">
            <v>0</v>
          </cell>
          <cell r="R2903">
            <v>0</v>
          </cell>
          <cell r="AA2903">
            <v>0</v>
          </cell>
          <cell r="AD2903" t="e">
            <v>#DIV/0!</v>
          </cell>
          <cell r="AE2903" t="e">
            <v>#DIV/0!</v>
          </cell>
          <cell r="AF2903" t="e">
            <v>#DIV/0!</v>
          </cell>
        </row>
        <row r="2904">
          <cell r="M2904">
            <v>0</v>
          </cell>
          <cell r="N2904">
            <v>0</v>
          </cell>
          <cell r="O2904" t="str">
            <v/>
          </cell>
          <cell r="P2904">
            <v>1</v>
          </cell>
          <cell r="Q2904">
            <v>0</v>
          </cell>
          <cell r="R2904">
            <v>0</v>
          </cell>
          <cell r="AA2904">
            <v>0</v>
          </cell>
          <cell r="AD2904">
            <v>0</v>
          </cell>
          <cell r="AE2904">
            <v>0</v>
          </cell>
          <cell r="AF2904">
            <v>0</v>
          </cell>
        </row>
        <row r="2905">
          <cell r="M2905" t="str">
            <v>1AppliAutoChaud</v>
          </cell>
          <cell r="N2905" t="str">
            <v>1 application auto encollage à chaud</v>
          </cell>
          <cell r="O2905" t="str">
            <v>1 application auto gluing hot</v>
          </cell>
          <cell r="P2905">
            <v>1</v>
          </cell>
          <cell r="Q2905">
            <v>0</v>
          </cell>
          <cell r="R2905" t="str">
            <v>01, 07,.</v>
          </cell>
          <cell r="X2905">
            <v>0</v>
          </cell>
          <cell r="Y2905">
            <v>637.39200000000005</v>
          </cell>
          <cell r="Z2905">
            <v>958.65000000000009</v>
          </cell>
          <cell r="AA2905">
            <v>1596.0420000000001</v>
          </cell>
          <cell r="AD2905">
            <v>0</v>
          </cell>
          <cell r="AE2905">
            <v>637.39200000000005</v>
          </cell>
          <cell r="AF2905">
            <v>958.65000000000009</v>
          </cell>
        </row>
        <row r="2906">
          <cell r="M2906" t="str">
            <v>PotCol</v>
          </cell>
          <cell r="N2906" t="str">
            <v>Potence d'encollage</v>
          </cell>
          <cell r="O2906" t="str">
            <v>Gluing bracket</v>
          </cell>
          <cell r="P2906">
            <v>1</v>
          </cell>
          <cell r="Q2906">
            <v>0</v>
          </cell>
          <cell r="R2906" t="str">
            <v>01, 07,.</v>
          </cell>
          <cell r="X2906">
            <v>11.553884999999998</v>
          </cell>
          <cell r="Y2906">
            <v>747.37949999999989</v>
          </cell>
          <cell r="Z2906">
            <v>669.58321199976433</v>
          </cell>
          <cell r="AA2906">
            <v>1428.5165969997643</v>
          </cell>
          <cell r="AD2906">
            <v>11.553884999999998</v>
          </cell>
          <cell r="AE2906">
            <v>747.37949999999989</v>
          </cell>
          <cell r="AF2906">
            <v>669.58321199976433</v>
          </cell>
        </row>
        <row r="2907">
          <cell r="M2907" t="str">
            <v>SupGoulotColle</v>
          </cell>
          <cell r="N2907" t="str">
            <v>Support de goulottage pour faisceaux colle (au Mt)</v>
          </cell>
          <cell r="O2907" t="str">
            <v>Support for cable channel specific for glue</v>
          </cell>
          <cell r="P2907">
            <v>6</v>
          </cell>
          <cell r="Q2907">
            <v>0</v>
          </cell>
          <cell r="R2907" t="str">
            <v>01, 07,.</v>
          </cell>
          <cell r="X2907">
            <v>0</v>
          </cell>
          <cell r="Y2907">
            <v>0</v>
          </cell>
          <cell r="Z2907">
            <v>0</v>
          </cell>
          <cell r="AA2907">
            <v>0</v>
          </cell>
          <cell r="AD2907">
            <v>0</v>
          </cell>
          <cell r="AE2907">
            <v>0</v>
          </cell>
          <cell r="AF2907">
            <v>0</v>
          </cell>
        </row>
        <row r="2908">
          <cell r="M2908" t="str">
            <v>Plate1000</v>
          </cell>
          <cell r="N2908" t="str">
            <v>Platelage H=800 à 1200 au m²</v>
          </cell>
          <cell r="O2908" t="str">
            <v>Decking H=800 to 1200 per m²</v>
          </cell>
          <cell r="P2908">
            <v>5</v>
          </cell>
          <cell r="Q2908">
            <v>0</v>
          </cell>
          <cell r="R2908" t="str">
            <v>01, 07,.</v>
          </cell>
          <cell r="X2908">
            <v>0</v>
          </cell>
          <cell r="Y2908">
            <v>0</v>
          </cell>
          <cell r="Z2908">
            <v>0</v>
          </cell>
          <cell r="AA2908">
            <v>0</v>
          </cell>
          <cell r="AD2908">
            <v>0</v>
          </cell>
          <cell r="AE2908">
            <v>0</v>
          </cell>
          <cell r="AF2908">
            <v>0</v>
          </cell>
        </row>
        <row r="2909">
          <cell r="M2909" t="str">
            <v>EscalDroit</v>
          </cell>
          <cell r="N2909" t="str">
            <v>Escalier droit largeur 800 au m en hauteur</v>
          </cell>
          <cell r="O2909" t="str">
            <v>Straight staircase width 800 to m in height</v>
          </cell>
          <cell r="P2909">
            <v>1.2</v>
          </cell>
          <cell r="Q2909">
            <v>0</v>
          </cell>
          <cell r="R2909" t="str">
            <v>01, 07,.</v>
          </cell>
          <cell r="X2909">
            <v>0</v>
          </cell>
          <cell r="Y2909">
            <v>0</v>
          </cell>
          <cell r="Z2909">
            <v>0</v>
          </cell>
          <cell r="AA2909">
            <v>0</v>
          </cell>
          <cell r="AD2909">
            <v>0</v>
          </cell>
          <cell r="AE2909">
            <v>0</v>
          </cell>
          <cell r="AF2909">
            <v>0</v>
          </cell>
        </row>
        <row r="2910">
          <cell r="M2910" t="str">
            <v>CoffretOpeIHM_TP700</v>
          </cell>
          <cell r="N2910" t="str">
            <v>Coffret IHM TP700</v>
          </cell>
          <cell r="O2910" t="str">
            <v>IHM TP700 power box</v>
          </cell>
          <cell r="P2910">
            <v>1</v>
          </cell>
          <cell r="Q2910">
            <v>0</v>
          </cell>
          <cell r="R2910" t="str">
            <v>01, 07,.</v>
          </cell>
          <cell r="X2910">
            <v>43.493624999999987</v>
          </cell>
          <cell r="Y2910">
            <v>1218.5775000000001</v>
          </cell>
          <cell r="Z2910">
            <v>1109.5830299994107</v>
          </cell>
          <cell r="AA2910">
            <v>2371.6541549994108</v>
          </cell>
          <cell r="AD2910">
            <v>43.493624999999987</v>
          </cell>
          <cell r="AE2910">
            <v>1218.5775000000001</v>
          </cell>
          <cell r="AF2910">
            <v>1109.5830299994107</v>
          </cell>
        </row>
        <row r="2911">
          <cell r="M2911">
            <v>0</v>
          </cell>
          <cell r="N2911">
            <v>0</v>
          </cell>
          <cell r="O2911" t="str">
            <v/>
          </cell>
          <cell r="P2911">
            <v>0</v>
          </cell>
          <cell r="Q2911">
            <v>0</v>
          </cell>
          <cell r="R2911">
            <v>0</v>
          </cell>
          <cell r="AA2911">
            <v>0</v>
          </cell>
          <cell r="AD2911" t="e">
            <v>#DIV/0!</v>
          </cell>
          <cell r="AE2911" t="e">
            <v>#DIV/0!</v>
          </cell>
          <cell r="AF2911" t="e">
            <v>#DIV/0!</v>
          </cell>
        </row>
        <row r="2912">
          <cell r="M2912">
            <v>0</v>
          </cell>
          <cell r="N2912">
            <v>0</v>
          </cell>
          <cell r="O2912" t="str">
            <v/>
          </cell>
          <cell r="P2912">
            <v>1</v>
          </cell>
          <cell r="Q2912">
            <v>0</v>
          </cell>
          <cell r="R2912">
            <v>0</v>
          </cell>
          <cell r="AA2912">
            <v>0</v>
          </cell>
          <cell r="AD2912">
            <v>0</v>
          </cell>
          <cell r="AE2912">
            <v>0</v>
          </cell>
          <cell r="AF2912">
            <v>0</v>
          </cell>
        </row>
        <row r="2913">
          <cell r="M2913" t="str">
            <v>Reh1000</v>
          </cell>
          <cell r="N2913" t="str">
            <v>Réhausse robot h&lt;1000mm</v>
          </cell>
          <cell r="O2913" t="str">
            <v>Robot extension h&lt;1000mm</v>
          </cell>
          <cell r="P2913">
            <v>1</v>
          </cell>
          <cell r="Q2913">
            <v>0</v>
          </cell>
          <cell r="R2913" t="str">
            <v>01, 07,.</v>
          </cell>
          <cell r="X2913">
            <v>0</v>
          </cell>
          <cell r="Y2913">
            <v>29.809500000000003</v>
          </cell>
          <cell r="Z2913">
            <v>10.5</v>
          </cell>
          <cell r="AA2913">
            <v>40.3095</v>
          </cell>
          <cell r="AD2913">
            <v>0</v>
          </cell>
          <cell r="AE2913">
            <v>29.809500000000003</v>
          </cell>
          <cell r="AF2913">
            <v>10.5</v>
          </cell>
        </row>
        <row r="2914">
          <cell r="M2914" t="str">
            <v>Robotnu7</v>
          </cell>
          <cell r="N2914" t="str">
            <v>Robot nu bras 3,00m / 210 Kg</v>
          </cell>
          <cell r="O2914" t="str">
            <v>Robot bare arm 3.00m / 210 Kg</v>
          </cell>
          <cell r="P2914">
            <v>1</v>
          </cell>
          <cell r="Q2914">
            <v>0</v>
          </cell>
          <cell r="R2914" t="str">
            <v>01, 07,.</v>
          </cell>
          <cell r="X2914">
            <v>0</v>
          </cell>
          <cell r="Y2914">
            <v>0</v>
          </cell>
          <cell r="Z2914">
            <v>0</v>
          </cell>
          <cell r="AA2914">
            <v>0</v>
          </cell>
          <cell r="AD2914">
            <v>0</v>
          </cell>
          <cell r="AE2914">
            <v>0</v>
          </cell>
          <cell r="AF2914">
            <v>0</v>
          </cell>
        </row>
        <row r="2915">
          <cell r="M2915" t="str">
            <v>Robotintégration-V11</v>
          </cell>
          <cell r="N2915" t="str">
            <v>Intégration robot + baie sur site -V11</v>
          </cell>
          <cell r="O2915" t="str">
            <v>Robot + bay integration on site -V11</v>
          </cell>
          <cell r="P2915">
            <v>1</v>
          </cell>
          <cell r="Q2915">
            <v>0</v>
          </cell>
          <cell r="R2915" t="str">
            <v>01, 07,.</v>
          </cell>
          <cell r="X2915">
            <v>27.235057499999993</v>
          </cell>
          <cell r="Y2915">
            <v>862.84800000000007</v>
          </cell>
          <cell r="Z2915">
            <v>1585.7331209995875</v>
          </cell>
          <cell r="AA2915">
            <v>2475.8161784995877</v>
          </cell>
          <cell r="AD2915">
            <v>27.235057499999993</v>
          </cell>
          <cell r="AE2915">
            <v>862.84800000000007</v>
          </cell>
          <cell r="AF2915">
            <v>1585.7331209995875</v>
          </cell>
        </row>
        <row r="2916">
          <cell r="M2916" t="str">
            <v>EPF</v>
          </cell>
          <cell r="N2916" t="str">
            <v>Applicatif Robot EPF</v>
          </cell>
          <cell r="O2916" t="str">
            <v xml:space="preserve"> EPF robot application</v>
          </cell>
          <cell r="P2916">
            <v>1</v>
          </cell>
          <cell r="Q2916">
            <v>0</v>
          </cell>
          <cell r="R2916" t="str">
            <v>01, 07,.</v>
          </cell>
          <cell r="X2916">
            <v>4.0949999999999989</v>
          </cell>
          <cell r="Y2916">
            <v>72.995999999999995</v>
          </cell>
          <cell r="Z2916">
            <v>78.75</v>
          </cell>
          <cell r="AA2916">
            <v>155.84100000000001</v>
          </cell>
          <cell r="AD2916">
            <v>4.0949999999999989</v>
          </cell>
          <cell r="AE2916">
            <v>72.995999999999995</v>
          </cell>
          <cell r="AF2916">
            <v>78.75</v>
          </cell>
        </row>
        <row r="2917">
          <cell r="M2917" t="str">
            <v>TrajPalDepal</v>
          </cell>
          <cell r="N2917" t="str">
            <v>Trajectoire de PAL et/ou DEPAL</v>
          </cell>
          <cell r="O2917" t="str">
            <v>Load/unloading trajectory</v>
          </cell>
          <cell r="P2917">
            <v>2</v>
          </cell>
          <cell r="Q2917" t="str">
            <v>Dans les deux claies OP60</v>
          </cell>
          <cell r="R2917" t="str">
            <v>01, 07,.</v>
          </cell>
          <cell r="X2917">
            <v>2.3936850000000001</v>
          </cell>
          <cell r="Y2917">
            <v>0</v>
          </cell>
          <cell r="Z2917">
            <v>55.166642399952849</v>
          </cell>
          <cell r="AA2917">
            <v>57.560327399952847</v>
          </cell>
          <cell r="AD2917">
            <v>1.1968425</v>
          </cell>
          <cell r="AE2917">
            <v>0</v>
          </cell>
          <cell r="AF2917">
            <v>27.583321199976425</v>
          </cell>
        </row>
        <row r="2918">
          <cell r="M2918" t="str">
            <v>TrajMan</v>
          </cell>
          <cell r="N2918" t="str">
            <v>Trajectoire de manutention</v>
          </cell>
          <cell r="O2918" t="str">
            <v>Handling path</v>
          </cell>
          <cell r="P2918">
            <v>2</v>
          </cell>
          <cell r="Q2918" t="str">
            <v>Prise claies Dépose retourneur OP67</v>
          </cell>
          <cell r="R2918" t="str">
            <v>01, 07,.</v>
          </cell>
          <cell r="X2918">
            <v>0</v>
          </cell>
          <cell r="Y2918">
            <v>0</v>
          </cell>
          <cell r="Z2918">
            <v>0</v>
          </cell>
          <cell r="AA2918">
            <v>0</v>
          </cell>
          <cell r="AD2918">
            <v>0</v>
          </cell>
          <cell r="AE2918">
            <v>0</v>
          </cell>
          <cell r="AF2918">
            <v>0</v>
          </cell>
        </row>
        <row r="2919">
          <cell r="M2919" t="str">
            <v>TrajMan</v>
          </cell>
          <cell r="N2919" t="str">
            <v>Trajectoire de manutention</v>
          </cell>
          <cell r="O2919" t="str">
            <v>Handling path</v>
          </cell>
          <cell r="P2919">
            <v>2</v>
          </cell>
          <cell r="Q2919" t="str">
            <v>Prise Retourneur OP67 Dépose OP70</v>
          </cell>
          <cell r="R2919" t="str">
            <v>01, 07,.</v>
          </cell>
          <cell r="X2919">
            <v>0</v>
          </cell>
          <cell r="Y2919">
            <v>0</v>
          </cell>
          <cell r="Z2919">
            <v>0</v>
          </cell>
          <cell r="AA2919">
            <v>0</v>
          </cell>
          <cell r="AD2919">
            <v>0</v>
          </cell>
          <cell r="AE2919">
            <v>0</v>
          </cell>
          <cell r="AF2919">
            <v>0</v>
          </cell>
        </row>
        <row r="2920">
          <cell r="M2920" t="str">
            <v>TrajColle</v>
          </cell>
          <cell r="N2920" t="str">
            <v>Trajectoire d'encollage</v>
          </cell>
          <cell r="O2920" t="str">
            <v>Glueing path</v>
          </cell>
          <cell r="P2920">
            <v>1</v>
          </cell>
          <cell r="Q2920">
            <v>0</v>
          </cell>
          <cell r="R2920" t="str">
            <v>01, 07,.</v>
          </cell>
          <cell r="X2920">
            <v>0</v>
          </cell>
          <cell r="Y2920">
            <v>0</v>
          </cell>
          <cell r="Z2920">
            <v>0</v>
          </cell>
          <cell r="AA2920">
            <v>0</v>
          </cell>
          <cell r="AD2920">
            <v>0</v>
          </cell>
          <cell r="AE2920">
            <v>0</v>
          </cell>
          <cell r="AF2920">
            <v>0</v>
          </cell>
        </row>
        <row r="2921">
          <cell r="M2921" t="str">
            <v>EchCodeTraj</v>
          </cell>
          <cell r="N2921" t="str">
            <v>Echange Code Trajectoire avec baie robot</v>
          </cell>
          <cell r="O2921" t="str">
            <v>Exchange of Trajectory Code with robot bay</v>
          </cell>
          <cell r="P2921">
            <v>5</v>
          </cell>
          <cell r="Q2921">
            <v>0</v>
          </cell>
          <cell r="R2921" t="str">
            <v>01, 07,.</v>
          </cell>
          <cell r="X2921">
            <v>5.9062499999999982</v>
          </cell>
          <cell r="Y2921">
            <v>0</v>
          </cell>
          <cell r="Z2921">
            <v>379.27066649967588</v>
          </cell>
          <cell r="AA2921">
            <v>385.17691649967588</v>
          </cell>
          <cell r="AD2921">
            <v>1.1812499999999997</v>
          </cell>
          <cell r="AE2921">
            <v>0</v>
          </cell>
          <cell r="AF2921">
            <v>75.854133299935171</v>
          </cell>
        </row>
        <row r="2922">
          <cell r="M2922" t="str">
            <v>HEtudAUT</v>
          </cell>
          <cell r="N2922" t="str">
            <v>Une heure d'études automatismes</v>
          </cell>
          <cell r="O2922" t="str">
            <v>One hour of automation studies</v>
          </cell>
          <cell r="P2922">
            <v>1</v>
          </cell>
          <cell r="Q2922">
            <v>0</v>
          </cell>
          <cell r="R2922" t="str">
            <v>01</v>
          </cell>
          <cell r="X2922">
            <v>65</v>
          </cell>
          <cell r="Y2922">
            <v>0</v>
          </cell>
          <cell r="Z2922">
            <v>0</v>
          </cell>
          <cell r="AA2922">
            <v>65</v>
          </cell>
          <cell r="AD2922">
            <v>65</v>
          </cell>
          <cell r="AE2922">
            <v>0</v>
          </cell>
          <cell r="AF2922">
            <v>0</v>
          </cell>
        </row>
        <row r="2923">
          <cell r="M2923" t="str">
            <v>MoinsvalueKSAFM50A</v>
          </cell>
          <cell r="N2923" t="str">
            <v>Moins Value Coffret KSA FM50A</v>
          </cell>
          <cell r="O2923" t="str">
            <v>Less Value KSA FM50A KSA Box Set</v>
          </cell>
          <cell r="P2923">
            <v>1</v>
          </cell>
          <cell r="Q2923" t="str">
            <v>Armoire IG2</v>
          </cell>
          <cell r="R2923" t="str">
            <v>01, 07,.</v>
          </cell>
          <cell r="X2923">
            <v>0</v>
          </cell>
          <cell r="Y2923">
            <v>50.400000000000006</v>
          </cell>
          <cell r="Z2923">
            <v>0</v>
          </cell>
          <cell r="AA2923">
            <v>50.400000000000006</v>
          </cell>
          <cell r="AD2923">
            <v>0</v>
          </cell>
          <cell r="AE2923">
            <v>50.400000000000006</v>
          </cell>
          <cell r="AF2923">
            <v>0</v>
          </cell>
        </row>
        <row r="2924">
          <cell r="M2924" t="str">
            <v>VerrineRobot</v>
          </cell>
          <cell r="N2924" t="str">
            <v>Verrine Robot</v>
          </cell>
          <cell r="O2924" t="str">
            <v>To make</v>
          </cell>
          <cell r="P2924">
            <v>1</v>
          </cell>
          <cell r="Q2924">
            <v>0</v>
          </cell>
          <cell r="R2924" t="str">
            <v>01, 07,.</v>
          </cell>
          <cell r="AA2924">
            <v>0</v>
          </cell>
          <cell r="AD2924">
            <v>0</v>
          </cell>
          <cell r="AE2924">
            <v>0</v>
          </cell>
          <cell r="AF2924">
            <v>0</v>
          </cell>
        </row>
        <row r="2925">
          <cell r="M2925" t="str">
            <v>PupBPvalidation</v>
          </cell>
          <cell r="N2925" t="str">
            <v>Pupitre BP validation</v>
          </cell>
          <cell r="O2925" t="str">
            <v>BP validation desk</v>
          </cell>
          <cell r="P2925">
            <v>1</v>
          </cell>
          <cell r="Q2925" t="str">
            <v>Presentation colle</v>
          </cell>
          <cell r="R2925" t="str">
            <v>01, 07,.</v>
          </cell>
          <cell r="X2925">
            <v>9.4129874999999981</v>
          </cell>
          <cell r="Y2925">
            <v>83.51700000000001</v>
          </cell>
          <cell r="Z2925">
            <v>194.95830299994108</v>
          </cell>
          <cell r="AA2925">
            <v>287.88829049994109</v>
          </cell>
          <cell r="AD2925">
            <v>9.4129874999999981</v>
          </cell>
          <cell r="AE2925">
            <v>83.51700000000001</v>
          </cell>
          <cell r="AF2925">
            <v>194.95830299994108</v>
          </cell>
        </row>
        <row r="2926">
          <cell r="M2926" t="str">
            <v>CoffretOpeIHM_TP700</v>
          </cell>
          <cell r="N2926" t="str">
            <v>Coffret IHM TP700</v>
          </cell>
          <cell r="O2926" t="str">
            <v>IHM TP700 power box</v>
          </cell>
          <cell r="P2926">
            <v>1</v>
          </cell>
          <cell r="Q2926" t="str">
            <v>Presentation colle</v>
          </cell>
          <cell r="R2926" t="str">
            <v>01, 07,.</v>
          </cell>
          <cell r="X2926">
            <v>43.493624999999987</v>
          </cell>
          <cell r="Y2926">
            <v>1218.5775000000001</v>
          </cell>
          <cell r="Z2926">
            <v>1109.5830299994107</v>
          </cell>
          <cell r="AA2926">
            <v>2371.6541549994108</v>
          </cell>
          <cell r="AD2926">
            <v>43.493624999999987</v>
          </cell>
          <cell r="AE2926">
            <v>1218.5775000000001</v>
          </cell>
          <cell r="AF2926">
            <v>1109.5830299994107</v>
          </cell>
        </row>
        <row r="2927">
          <cell r="M2927">
            <v>0</v>
          </cell>
          <cell r="N2927">
            <v>0</v>
          </cell>
          <cell r="O2927" t="str">
            <v/>
          </cell>
          <cell r="P2927">
            <v>0</v>
          </cell>
          <cell r="Q2927">
            <v>0</v>
          </cell>
          <cell r="R2927">
            <v>0</v>
          </cell>
          <cell r="AA2927">
            <v>0</v>
          </cell>
          <cell r="AD2927" t="e">
            <v>#DIV/0!</v>
          </cell>
          <cell r="AE2927" t="e">
            <v>#DIV/0!</v>
          </cell>
          <cell r="AF2927" t="e">
            <v>#DIV/0!</v>
          </cell>
        </row>
        <row r="2928">
          <cell r="M2928">
            <v>0</v>
          </cell>
          <cell r="N2928">
            <v>0</v>
          </cell>
          <cell r="O2928" t="str">
            <v/>
          </cell>
          <cell r="P2928">
            <v>1</v>
          </cell>
          <cell r="Q2928">
            <v>0</v>
          </cell>
          <cell r="R2928">
            <v>0</v>
          </cell>
          <cell r="AA2928">
            <v>0</v>
          </cell>
          <cell r="AD2928">
            <v>0</v>
          </cell>
          <cell r="AE2928">
            <v>0</v>
          </cell>
          <cell r="AF2928">
            <v>0</v>
          </cell>
        </row>
        <row r="2929">
          <cell r="M2929" t="str">
            <v>PoutreCentMPRModFrs</v>
          </cell>
          <cell r="N2929" t="str">
            <v>Poutre Centrale pour MPR Modulaire du commerce</v>
          </cell>
          <cell r="O2929" t="str">
            <v>Beam 1 Mt (any diameter) for gripper</v>
          </cell>
          <cell r="P2929">
            <v>1</v>
          </cell>
          <cell r="Q2929">
            <v>0</v>
          </cell>
          <cell r="R2929" t="str">
            <v>01, 07,.</v>
          </cell>
          <cell r="AA2929">
            <v>0</v>
          </cell>
          <cell r="AD2929">
            <v>0</v>
          </cell>
          <cell r="AE2929">
            <v>0</v>
          </cell>
          <cell r="AF2929">
            <v>0</v>
          </cell>
        </row>
        <row r="2930">
          <cell r="M2930" t="str">
            <v>SuppGrandMPRFrs</v>
          </cell>
          <cell r="N2930" t="str">
            <v>Supplément coût pour un grand préhenseur Commerce</v>
          </cell>
          <cell r="O2930" t="str">
            <v>Additional cost for a large trade gripper</v>
          </cell>
          <cell r="P2930">
            <v>1</v>
          </cell>
          <cell r="Q2930">
            <v>0</v>
          </cell>
          <cell r="R2930" t="str">
            <v>01, 07,.</v>
          </cell>
          <cell r="AA2930">
            <v>0</v>
          </cell>
          <cell r="AD2930">
            <v>0</v>
          </cell>
          <cell r="AE2930">
            <v>0</v>
          </cell>
          <cell r="AF2930">
            <v>0</v>
          </cell>
        </row>
        <row r="2931">
          <cell r="M2931" t="str">
            <v>SerrDINAntichutePreh</v>
          </cell>
          <cell r="N2931" t="str">
            <v>Serrage 40DIN Anti chutes sur Préhenseur avec ante</v>
          </cell>
          <cell r="O2931" t="str">
            <v>Clamping 40DIN Anti-fall on Gripper</v>
          </cell>
          <cell r="P2931">
            <v>4</v>
          </cell>
          <cell r="Q2931">
            <v>0</v>
          </cell>
          <cell r="R2931" t="str">
            <v>01, 07,.</v>
          </cell>
          <cell r="X2931">
            <v>4.9139999999999988</v>
          </cell>
          <cell r="Y2931">
            <v>284.0292</v>
          </cell>
          <cell r="Z2931">
            <v>151.20000000000002</v>
          </cell>
          <cell r="AA2931">
            <v>440.14319999999998</v>
          </cell>
          <cell r="AD2931">
            <v>1.2284999999999997</v>
          </cell>
          <cell r="AE2931">
            <v>71.007300000000001</v>
          </cell>
          <cell r="AF2931">
            <v>37.800000000000004</v>
          </cell>
        </row>
        <row r="2932">
          <cell r="M2932" t="str">
            <v>VenturiPreh</v>
          </cell>
          <cell r="N2932" t="str">
            <v>Venturi pour ventouses préhenseur</v>
          </cell>
          <cell r="O2932" t="str">
            <v>Vacuum system for gripper suction cups</v>
          </cell>
          <cell r="P2932">
            <v>1</v>
          </cell>
          <cell r="Q2932">
            <v>0</v>
          </cell>
          <cell r="R2932" t="str">
            <v>01, 07,.</v>
          </cell>
          <cell r="X2932">
            <v>2.2522499999999992</v>
          </cell>
          <cell r="Y2932">
            <v>725.35050000000001</v>
          </cell>
          <cell r="Z2932">
            <v>47.25</v>
          </cell>
          <cell r="AA2932">
            <v>774.85275000000001</v>
          </cell>
          <cell r="AD2932">
            <v>2.2522499999999992</v>
          </cell>
          <cell r="AE2932">
            <v>725.35050000000001</v>
          </cell>
          <cell r="AF2932">
            <v>47.25</v>
          </cell>
        </row>
        <row r="2933">
          <cell r="M2933" t="str">
            <v>VentPreh</v>
          </cell>
          <cell r="N2933" t="str">
            <v>Ventouse à l'unité pour préhenseur avec support</v>
          </cell>
          <cell r="O2933" t="str">
            <v>Single suction cup for gripper</v>
          </cell>
          <cell r="P2933">
            <v>5</v>
          </cell>
          <cell r="Q2933">
            <v>0</v>
          </cell>
          <cell r="R2933" t="str">
            <v>01, 07,.</v>
          </cell>
          <cell r="X2933">
            <v>2.456999999999999</v>
          </cell>
          <cell r="Y2933">
            <v>89.63324999999999</v>
          </cell>
          <cell r="Z2933">
            <v>59.0625</v>
          </cell>
          <cell r="AA2933">
            <v>151.15274999999997</v>
          </cell>
          <cell r="AD2933">
            <v>0.49139999999999978</v>
          </cell>
          <cell r="AE2933">
            <v>17.926649999999999</v>
          </cell>
          <cell r="AF2933">
            <v>11.8125</v>
          </cell>
        </row>
        <row r="2934">
          <cell r="M2934" t="str">
            <v>Aval</v>
          </cell>
          <cell r="N2934" t="str">
            <v>Avaloir</v>
          </cell>
          <cell r="O2934" t="str">
            <v>Guide</v>
          </cell>
          <cell r="P2934">
            <v>5</v>
          </cell>
          <cell r="Q2934">
            <v>0</v>
          </cell>
          <cell r="R2934" t="str">
            <v>01, 07,.</v>
          </cell>
          <cell r="X2934">
            <v>0</v>
          </cell>
          <cell r="Y2934">
            <v>0</v>
          </cell>
          <cell r="Z2934">
            <v>0</v>
          </cell>
          <cell r="AA2934">
            <v>0</v>
          </cell>
          <cell r="AD2934">
            <v>0</v>
          </cell>
          <cell r="AE2934">
            <v>0</v>
          </cell>
          <cell r="AF2934">
            <v>0</v>
          </cell>
        </row>
        <row r="2935">
          <cell r="M2935" t="str">
            <v>DistribPreh</v>
          </cell>
          <cell r="N2935" t="str">
            <v>Distributeur taille 2 sur Préhenseur</v>
          </cell>
          <cell r="O2935" t="str">
            <v>Dispenser size 2 on Gripper</v>
          </cell>
          <cell r="P2935">
            <v>3</v>
          </cell>
          <cell r="Q2935">
            <v>0</v>
          </cell>
          <cell r="R2935" t="str">
            <v>01, 07,.</v>
          </cell>
          <cell r="X2935">
            <v>3.6854999999999993</v>
          </cell>
          <cell r="Y2935">
            <v>488.09249999999997</v>
          </cell>
          <cell r="Z2935">
            <v>56.7</v>
          </cell>
          <cell r="AA2935">
            <v>548.47799999999995</v>
          </cell>
          <cell r="AD2935">
            <v>1.2284999999999997</v>
          </cell>
          <cell r="AE2935">
            <v>162.69749999999999</v>
          </cell>
          <cell r="AF2935">
            <v>18.900000000000002</v>
          </cell>
        </row>
        <row r="2936">
          <cell r="M2936" t="str">
            <v>PPinducPreh</v>
          </cell>
          <cell r="N2936" t="str">
            <v>Détecteur inductif présence pièce sur Préhenseur a</v>
          </cell>
          <cell r="O2936" t="str">
            <v>Inductive part presence detector on Gripper</v>
          </cell>
          <cell r="P2936">
            <v>1</v>
          </cell>
          <cell r="Q2936">
            <v>0</v>
          </cell>
          <cell r="R2936" t="str">
            <v>01, 07,.</v>
          </cell>
          <cell r="X2936">
            <v>1.2284999999999997</v>
          </cell>
          <cell r="Y2936">
            <v>37.65825000000001</v>
          </cell>
          <cell r="Z2936">
            <v>9.4500000000000011</v>
          </cell>
          <cell r="AA2936">
            <v>48.336750000000009</v>
          </cell>
          <cell r="AD2936">
            <v>1.2284999999999997</v>
          </cell>
          <cell r="AE2936">
            <v>37.65825000000001</v>
          </cell>
          <cell r="AF2936">
            <v>9.4500000000000011</v>
          </cell>
        </row>
        <row r="2937">
          <cell r="M2937" t="str">
            <v>GabContBuse</v>
          </cell>
          <cell r="N2937" t="str">
            <v>Gabarit de contrôle buse encollage fixe</v>
          </cell>
          <cell r="O2937" t="str">
            <v>Nozzle control template for fixed gluing</v>
          </cell>
          <cell r="P2937">
            <v>1</v>
          </cell>
          <cell r="Q2937">
            <v>0</v>
          </cell>
          <cell r="R2937" t="str">
            <v>01, 07,.</v>
          </cell>
          <cell r="X2937">
            <v>0</v>
          </cell>
          <cell r="Y2937">
            <v>0</v>
          </cell>
          <cell r="Z2937">
            <v>0</v>
          </cell>
          <cell r="AA2937">
            <v>0</v>
          </cell>
          <cell r="AD2937">
            <v>0</v>
          </cell>
          <cell r="AE2937">
            <v>0</v>
          </cell>
          <cell r="AF2937">
            <v>0</v>
          </cell>
        </row>
        <row r="2938">
          <cell r="M2938">
            <v>0</v>
          </cell>
          <cell r="N2938">
            <v>0</v>
          </cell>
          <cell r="O2938" t="str">
            <v/>
          </cell>
          <cell r="P2938">
            <v>0</v>
          </cell>
          <cell r="Q2938">
            <v>0</v>
          </cell>
          <cell r="R2938">
            <v>0</v>
          </cell>
          <cell r="AA2938">
            <v>0</v>
          </cell>
          <cell r="AD2938" t="e">
            <v>#DIV/0!</v>
          </cell>
          <cell r="AE2938" t="e">
            <v>#DIV/0!</v>
          </cell>
          <cell r="AF2938" t="e">
            <v>#DIV/0!</v>
          </cell>
        </row>
        <row r="2939">
          <cell r="M2939">
            <v>0</v>
          </cell>
          <cell r="N2939">
            <v>0</v>
          </cell>
          <cell r="O2939" t="str">
            <v/>
          </cell>
          <cell r="P2939">
            <v>1</v>
          </cell>
          <cell r="Q2939">
            <v>0</v>
          </cell>
          <cell r="R2939">
            <v>0</v>
          </cell>
          <cell r="AA2939">
            <v>0</v>
          </cell>
          <cell r="AD2939">
            <v>0</v>
          </cell>
          <cell r="AE2939">
            <v>0</v>
          </cell>
          <cell r="AF2939">
            <v>0</v>
          </cell>
        </row>
        <row r="2940">
          <cell r="M2940" t="str">
            <v>PotCol</v>
          </cell>
          <cell r="N2940" t="str">
            <v>Potence d'encollage</v>
          </cell>
          <cell r="O2940" t="str">
            <v>Gluing bracket</v>
          </cell>
          <cell r="P2940">
            <v>1</v>
          </cell>
          <cell r="Q2940">
            <v>0</v>
          </cell>
          <cell r="R2940" t="str">
            <v>01, 07,.</v>
          </cell>
          <cell r="X2940">
            <v>11.553884999999998</v>
          </cell>
          <cell r="Y2940">
            <v>747.37949999999989</v>
          </cell>
          <cell r="Z2940">
            <v>669.58321199976433</v>
          </cell>
          <cell r="AA2940">
            <v>1428.5165969997643</v>
          </cell>
          <cell r="AD2940">
            <v>11.553884999999998</v>
          </cell>
          <cell r="AE2940">
            <v>747.37949999999989</v>
          </cell>
          <cell r="AF2940">
            <v>669.58321199976433</v>
          </cell>
        </row>
        <row r="2941">
          <cell r="M2941" t="str">
            <v>1AppliAutoInsono</v>
          </cell>
          <cell r="N2941" t="str">
            <v>1 application auto encollage insono</v>
          </cell>
          <cell r="O2941" t="str">
            <v>1 application auto gluing insono</v>
          </cell>
          <cell r="P2941">
            <v>1</v>
          </cell>
          <cell r="Q2941">
            <v>0</v>
          </cell>
          <cell r="R2941" t="str">
            <v>01, 07,.</v>
          </cell>
          <cell r="X2941">
            <v>0</v>
          </cell>
          <cell r="Y2941">
            <v>637.39200000000005</v>
          </cell>
          <cell r="Z2941">
            <v>958.65000000000009</v>
          </cell>
          <cell r="AA2941">
            <v>1596.0420000000001</v>
          </cell>
          <cell r="AD2941">
            <v>0</v>
          </cell>
          <cell r="AE2941">
            <v>637.39200000000005</v>
          </cell>
          <cell r="AF2941">
            <v>958.65000000000009</v>
          </cell>
        </row>
        <row r="2942">
          <cell r="M2942" t="str">
            <v>SupGoulotColle</v>
          </cell>
          <cell r="N2942" t="str">
            <v>Support de goulottage pour faisceaux colle (au Mt)</v>
          </cell>
          <cell r="O2942" t="str">
            <v>Support for cable channel specific for glue</v>
          </cell>
          <cell r="P2942">
            <v>10</v>
          </cell>
          <cell r="Q2942">
            <v>0</v>
          </cell>
          <cell r="R2942" t="str">
            <v>01, 07,.</v>
          </cell>
          <cell r="X2942">
            <v>0</v>
          </cell>
          <cell r="Y2942">
            <v>0</v>
          </cell>
          <cell r="Z2942">
            <v>0</v>
          </cell>
          <cell r="AA2942">
            <v>0</v>
          </cell>
          <cell r="AD2942">
            <v>0</v>
          </cell>
          <cell r="AE2942">
            <v>0</v>
          </cell>
          <cell r="AF2942">
            <v>0</v>
          </cell>
        </row>
        <row r="2943">
          <cell r="M2943" t="str">
            <v>CoffretOpeIHM_TP700</v>
          </cell>
          <cell r="N2943" t="str">
            <v>Coffret IHM TP700</v>
          </cell>
          <cell r="O2943" t="str">
            <v>IHM TP700 power box</v>
          </cell>
          <cell r="P2943">
            <v>1</v>
          </cell>
          <cell r="Q2943" t="str">
            <v>pour présentation colle</v>
          </cell>
          <cell r="R2943" t="str">
            <v>01, 07,.</v>
          </cell>
          <cell r="X2943">
            <v>43.493624999999987</v>
          </cell>
          <cell r="Y2943">
            <v>1218.5775000000001</v>
          </cell>
          <cell r="Z2943">
            <v>1109.5830299994107</v>
          </cell>
          <cell r="AA2943">
            <v>2371.6541549994108</v>
          </cell>
          <cell r="AD2943">
            <v>43.493624999999987</v>
          </cell>
          <cell r="AE2943">
            <v>1218.5775000000001</v>
          </cell>
          <cell r="AF2943">
            <v>1109.5830299994107</v>
          </cell>
        </row>
        <row r="2944">
          <cell r="M2944" t="str">
            <v>CaptVisionInspector</v>
          </cell>
          <cell r="N2944" t="str">
            <v>Capteur de vision Inspector</v>
          </cell>
          <cell r="O2944" t="str">
            <v>Inspector vision sensor</v>
          </cell>
          <cell r="P2944">
            <v>1</v>
          </cell>
          <cell r="Q2944" t="str">
            <v>NLB</v>
          </cell>
          <cell r="R2944" t="str">
            <v>01, 07,.</v>
          </cell>
          <cell r="X2944">
            <v>10.594709999999997</v>
          </cell>
          <cell r="Y2944">
            <v>98.468999999999994</v>
          </cell>
          <cell r="Z2944">
            <v>298.74990899982322</v>
          </cell>
          <cell r="AA2944">
            <v>407.81361899982323</v>
          </cell>
          <cell r="AD2944">
            <v>10.594709999999997</v>
          </cell>
          <cell r="AE2944">
            <v>98.468999999999994</v>
          </cell>
          <cell r="AF2944">
            <v>298.74990899982322</v>
          </cell>
        </row>
        <row r="2945">
          <cell r="M2945">
            <v>0</v>
          </cell>
          <cell r="N2945">
            <v>0</v>
          </cell>
          <cell r="O2945" t="str">
            <v/>
          </cell>
          <cell r="P2945">
            <v>0</v>
          </cell>
          <cell r="Q2945">
            <v>0</v>
          </cell>
          <cell r="R2945">
            <v>0</v>
          </cell>
          <cell r="AA2945">
            <v>0</v>
          </cell>
          <cell r="AD2945" t="e">
            <v>#DIV/0!</v>
          </cell>
          <cell r="AE2945" t="e">
            <v>#DIV/0!</v>
          </cell>
          <cell r="AF2945" t="e">
            <v>#DIV/0!</v>
          </cell>
        </row>
        <row r="2946">
          <cell r="M2946">
            <v>0</v>
          </cell>
          <cell r="N2946">
            <v>0</v>
          </cell>
          <cell r="O2946" t="str">
            <v/>
          </cell>
          <cell r="P2946">
            <v>1</v>
          </cell>
          <cell r="Q2946">
            <v>0</v>
          </cell>
          <cell r="R2946">
            <v>0</v>
          </cell>
          <cell r="AA2946">
            <v>0</v>
          </cell>
          <cell r="AD2946">
            <v>0</v>
          </cell>
          <cell r="AE2946">
            <v>0</v>
          </cell>
          <cell r="AF2946">
            <v>0</v>
          </cell>
        </row>
        <row r="2947">
          <cell r="M2947" t="str">
            <v>ProtDepalAuto2pot</v>
          </cell>
          <cell r="N2947" t="str">
            <v>Ensemble protection poste dépal. auto 2 poteaux</v>
          </cell>
          <cell r="O2947" t="str">
            <v>protection set autom. Depalletizing station 2 Pillars</v>
          </cell>
          <cell r="P2947">
            <v>1</v>
          </cell>
          <cell r="Q2947">
            <v>0</v>
          </cell>
          <cell r="R2947" t="str">
            <v>01, 07,.</v>
          </cell>
          <cell r="X2947">
            <v>0</v>
          </cell>
          <cell r="Y2947">
            <v>0</v>
          </cell>
          <cell r="Z2947">
            <v>0</v>
          </cell>
          <cell r="AA2947">
            <v>0</v>
          </cell>
          <cell r="AD2947">
            <v>0</v>
          </cell>
          <cell r="AE2947">
            <v>0</v>
          </cell>
          <cell r="AF2947">
            <v>0</v>
          </cell>
        </row>
        <row r="2948">
          <cell r="M2948" t="str">
            <v>ProtDepalAuto1pot</v>
          </cell>
          <cell r="N2948" t="str">
            <v>Ensemble protection poste dépal. auto 1 poteau</v>
          </cell>
          <cell r="O2948" t="str">
            <v>protection set autom. Depalletizing station 1 Pillar</v>
          </cell>
          <cell r="P2948">
            <v>1</v>
          </cell>
          <cell r="Q2948">
            <v>0</v>
          </cell>
          <cell r="R2948" t="str">
            <v>01, 07,.</v>
          </cell>
          <cell r="X2948">
            <v>0</v>
          </cell>
          <cell r="Y2948">
            <v>0</v>
          </cell>
          <cell r="Z2948">
            <v>0</v>
          </cell>
          <cell r="AA2948">
            <v>0</v>
          </cell>
          <cell r="AD2948">
            <v>0</v>
          </cell>
          <cell r="AE2948">
            <v>0</v>
          </cell>
          <cell r="AF2948">
            <v>0</v>
          </cell>
        </row>
        <row r="2949">
          <cell r="M2949" t="str">
            <v>RehClaiedepal1400</v>
          </cell>
          <cell r="N2949" t="str">
            <v xml:space="preserve">Réhausse claies dépal h 1400 </v>
          </cell>
          <cell r="O2949" t="str">
            <v xml:space="preserve">1400 high unloading platform for containers </v>
          </cell>
          <cell r="P2949">
            <v>1</v>
          </cell>
          <cell r="Q2949">
            <v>0</v>
          </cell>
          <cell r="R2949" t="str">
            <v>01, 07,.</v>
          </cell>
          <cell r="X2949">
            <v>1.6580024999999996</v>
          </cell>
          <cell r="Y2949">
            <v>29.809500000000003</v>
          </cell>
          <cell r="Z2949">
            <v>38.083321199976425</v>
          </cell>
          <cell r="AA2949">
            <v>69.550823699976434</v>
          </cell>
          <cell r="AD2949">
            <v>1.6580024999999996</v>
          </cell>
          <cell r="AE2949">
            <v>29.809500000000003</v>
          </cell>
          <cell r="AF2949">
            <v>38.083321199976425</v>
          </cell>
        </row>
        <row r="2950">
          <cell r="M2950" t="str">
            <v>BarImDepal</v>
          </cell>
          <cell r="N2950" t="str">
            <v>Barrière immatérielle - poste de dépalettisation</v>
          </cell>
          <cell r="O2950" t="str">
            <v>Light barrier - depalletizing station</v>
          </cell>
          <cell r="P2950">
            <v>1</v>
          </cell>
          <cell r="Q2950">
            <v>0</v>
          </cell>
          <cell r="R2950" t="str">
            <v>01, 07,.</v>
          </cell>
          <cell r="X2950">
            <v>10.878052499999999</v>
          </cell>
          <cell r="Y2950">
            <v>327.66300000000001</v>
          </cell>
          <cell r="Z2950">
            <v>347.91660599988217</v>
          </cell>
          <cell r="AA2950">
            <v>686.4576584998822</v>
          </cell>
          <cell r="AD2950">
            <v>10.878052499999999</v>
          </cell>
          <cell r="AE2950">
            <v>327.66300000000001</v>
          </cell>
          <cell r="AF2950">
            <v>347.91660599988217</v>
          </cell>
        </row>
        <row r="2951">
          <cell r="M2951" t="str">
            <v>PPlaser</v>
          </cell>
          <cell r="N2951" t="str">
            <v>Détecteur laser de présence pièce</v>
          </cell>
          <cell r="O2951" t="str">
            <v xml:space="preserve">Parts presence laser sensor </v>
          </cell>
          <cell r="P2951">
            <v>1</v>
          </cell>
          <cell r="Q2951">
            <v>0</v>
          </cell>
          <cell r="R2951" t="str">
            <v>01, 07,.</v>
          </cell>
          <cell r="X2951">
            <v>1.9106324999999997</v>
          </cell>
          <cell r="Y2951">
            <v>25.818449999999999</v>
          </cell>
          <cell r="Z2951">
            <v>88.908302999941071</v>
          </cell>
          <cell r="AA2951">
            <v>116.63738549994108</v>
          </cell>
          <cell r="AD2951">
            <v>1.9106324999999997</v>
          </cell>
          <cell r="AE2951">
            <v>25.818449999999999</v>
          </cell>
          <cell r="AF2951">
            <v>88.908302999941071</v>
          </cell>
        </row>
        <row r="2952">
          <cell r="M2952" t="str">
            <v>RehClaiedepal1400</v>
          </cell>
          <cell r="N2952" t="str">
            <v xml:space="preserve">Réhausse claies dépal h 1400 </v>
          </cell>
          <cell r="O2952" t="str">
            <v xml:space="preserve">1400 high unloading platform for containers </v>
          </cell>
          <cell r="P2952">
            <v>1</v>
          </cell>
          <cell r="Q2952">
            <v>0</v>
          </cell>
          <cell r="R2952" t="str">
            <v>01, 02, 07,.</v>
          </cell>
          <cell r="X2952">
            <v>1.6580024999999996</v>
          </cell>
          <cell r="Y2952">
            <v>29.809500000000003</v>
          </cell>
          <cell r="Z2952">
            <v>38.083321199976425</v>
          </cell>
          <cell r="AA2952">
            <v>69.550823699976434</v>
          </cell>
          <cell r="AD2952">
            <v>1.6580024999999996</v>
          </cell>
          <cell r="AE2952">
            <v>29.809500000000003</v>
          </cell>
          <cell r="AF2952">
            <v>38.083321199976425</v>
          </cell>
        </row>
        <row r="2953">
          <cell r="M2953" t="str">
            <v>BarImDepal</v>
          </cell>
          <cell r="N2953" t="str">
            <v>Barrière immatérielle - poste de dépalettisation</v>
          </cell>
          <cell r="O2953" t="str">
            <v>Light barrier - depalletizing station</v>
          </cell>
          <cell r="P2953">
            <v>1</v>
          </cell>
          <cell r="Q2953">
            <v>0</v>
          </cell>
          <cell r="R2953" t="str">
            <v>01, 02, 07,.</v>
          </cell>
          <cell r="X2953">
            <v>10.878052499999999</v>
          </cell>
          <cell r="Y2953">
            <v>327.66300000000001</v>
          </cell>
          <cell r="Z2953">
            <v>347.91660599988217</v>
          </cell>
          <cell r="AA2953">
            <v>686.4576584998822</v>
          </cell>
          <cell r="AD2953">
            <v>10.878052499999999</v>
          </cell>
          <cell r="AE2953">
            <v>327.66300000000001</v>
          </cell>
          <cell r="AF2953">
            <v>347.91660599988217</v>
          </cell>
        </row>
        <row r="2954">
          <cell r="M2954" t="str">
            <v>PPlaser</v>
          </cell>
          <cell r="N2954" t="str">
            <v>Détecteur laser de présence pièce</v>
          </cell>
          <cell r="O2954" t="str">
            <v xml:space="preserve">Parts presence laser sensor </v>
          </cell>
          <cell r="P2954">
            <v>1</v>
          </cell>
          <cell r="Q2954">
            <v>0</v>
          </cell>
          <cell r="R2954" t="str">
            <v>01, 02, 07,.</v>
          </cell>
          <cell r="X2954">
            <v>1.9106324999999997</v>
          </cell>
          <cell r="Y2954">
            <v>25.818449999999999</v>
          </cell>
          <cell r="Z2954">
            <v>88.908302999941071</v>
          </cell>
          <cell r="AA2954">
            <v>116.63738549994108</v>
          </cell>
          <cell r="AD2954">
            <v>1.9106324999999997</v>
          </cell>
          <cell r="AE2954">
            <v>25.818449999999999</v>
          </cell>
          <cell r="AF2954">
            <v>88.908302999941071</v>
          </cell>
        </row>
        <row r="2955">
          <cell r="M2955" t="str">
            <v>PupCariste</v>
          </cell>
          <cell r="N2955" t="str">
            <v>Pupitre Cariste</v>
          </cell>
          <cell r="O2955" t="str">
            <v>Operator's desk</v>
          </cell>
          <cell r="P2955">
            <v>1</v>
          </cell>
          <cell r="Q2955">
            <v>0</v>
          </cell>
          <cell r="R2955" t="str">
            <v>01, 07,.</v>
          </cell>
          <cell r="X2955">
            <v>15.614549999999996</v>
          </cell>
          <cell r="Y2955">
            <v>626.20949999999993</v>
          </cell>
          <cell r="Z2955">
            <v>669.58321199976433</v>
          </cell>
          <cell r="AA2955">
            <v>1311.4072619997642</v>
          </cell>
          <cell r="AD2955">
            <v>15.614549999999996</v>
          </cell>
          <cell r="AE2955">
            <v>626.20949999999993</v>
          </cell>
          <cell r="AF2955">
            <v>669.58321199976433</v>
          </cell>
        </row>
        <row r="2956">
          <cell r="M2956" t="str">
            <v>CallBox</v>
          </cell>
          <cell r="N2956" t="str">
            <v>Call Box</v>
          </cell>
          <cell r="O2956" t="str">
            <v>Call Box</v>
          </cell>
          <cell r="P2956">
            <v>2</v>
          </cell>
          <cell r="Q2956">
            <v>0</v>
          </cell>
          <cell r="R2956" t="str">
            <v>01, 07,.</v>
          </cell>
          <cell r="X2956">
            <v>5.6208599999999995</v>
          </cell>
          <cell r="Y2956">
            <v>182.76300000000001</v>
          </cell>
          <cell r="Z2956">
            <v>374.16660599988217</v>
          </cell>
          <cell r="AA2956">
            <v>562.55046599988214</v>
          </cell>
          <cell r="AD2956">
            <v>2.8104299999999998</v>
          </cell>
          <cell r="AE2956">
            <v>91.381500000000003</v>
          </cell>
          <cell r="AF2956">
            <v>187.08330299994108</v>
          </cell>
        </row>
        <row r="2957">
          <cell r="M2957" t="str">
            <v>Raccord_BI_Isolee</v>
          </cell>
          <cell r="N2957" t="str">
            <v>Raccordement pour une Barrière Immatérielle Isolée</v>
          </cell>
          <cell r="O2957" t="str">
            <v>Connection for an Isolated Light Curtain</v>
          </cell>
          <cell r="P2957">
            <v>2</v>
          </cell>
          <cell r="Q2957">
            <v>0</v>
          </cell>
          <cell r="R2957" t="str">
            <v>01, 07,.</v>
          </cell>
          <cell r="X2957">
            <v>22.411304999999995</v>
          </cell>
          <cell r="Y2957">
            <v>200.82300000000001</v>
          </cell>
          <cell r="Z2957">
            <v>485.83321199976433</v>
          </cell>
          <cell r="AA2957">
            <v>709.06751699976439</v>
          </cell>
          <cell r="AD2957">
            <v>11.205652499999998</v>
          </cell>
          <cell r="AE2957">
            <v>100.4115</v>
          </cell>
          <cell r="AF2957">
            <v>242.91660599988217</v>
          </cell>
        </row>
        <row r="2958">
          <cell r="M2958" t="str">
            <v>CoffretOpeIHM_TP700</v>
          </cell>
          <cell r="N2958" t="str">
            <v>Coffret IHM TP700</v>
          </cell>
          <cell r="O2958" t="str">
            <v>IHM TP700 power box</v>
          </cell>
          <cell r="P2958">
            <v>1</v>
          </cell>
          <cell r="Q2958">
            <v>0</v>
          </cell>
          <cell r="R2958" t="str">
            <v>01, 07,.</v>
          </cell>
          <cell r="X2958">
            <v>43.493624999999987</v>
          </cell>
          <cell r="Y2958">
            <v>1218.5775000000001</v>
          </cell>
          <cell r="Z2958">
            <v>1109.5830299994107</v>
          </cell>
          <cell r="AA2958">
            <v>2371.6541549994108</v>
          </cell>
          <cell r="AD2958">
            <v>43.493624999999987</v>
          </cell>
          <cell r="AE2958">
            <v>1218.5775000000001</v>
          </cell>
          <cell r="AF2958">
            <v>1109.5830299994107</v>
          </cell>
        </row>
        <row r="2959">
          <cell r="M2959" t="str">
            <v>PartFixeBatiPnAut</v>
          </cell>
          <cell r="N2959" t="str">
            <v>Part fixe pour bâti de plateau sans PN et AUT</v>
          </cell>
          <cell r="O2959" t="str">
            <v>Base pour bâti de plateau sans PN et AUT</v>
          </cell>
          <cell r="P2959">
            <v>1</v>
          </cell>
          <cell r="Q2959" t="str">
            <v>Festo inclus OP55, OP56, OP57, OP58, OP67</v>
          </cell>
          <cell r="R2959" t="str">
            <v>01, 07,.</v>
          </cell>
          <cell r="X2959">
            <v>13.051237499999997</v>
          </cell>
          <cell r="Y2959">
            <v>1322.2860000000001</v>
          </cell>
          <cell r="Z2959">
            <v>606.47910599988211</v>
          </cell>
          <cell r="AA2959">
            <v>1941.8163434998824</v>
          </cell>
          <cell r="AD2959">
            <v>13.051237499999997</v>
          </cell>
          <cell r="AE2959">
            <v>1322.2860000000001</v>
          </cell>
          <cell r="AF2959">
            <v>606.47910599988211</v>
          </cell>
        </row>
        <row r="2960">
          <cell r="M2960">
            <v>0</v>
          </cell>
          <cell r="N2960">
            <v>0</v>
          </cell>
          <cell r="O2960" t="str">
            <v/>
          </cell>
          <cell r="P2960">
            <v>0</v>
          </cell>
          <cell r="Q2960">
            <v>0</v>
          </cell>
          <cell r="R2960">
            <v>0</v>
          </cell>
          <cell r="AA2960">
            <v>0</v>
          </cell>
          <cell r="AD2960" t="e">
            <v>#DIV/0!</v>
          </cell>
          <cell r="AE2960" t="e">
            <v>#DIV/0!</v>
          </cell>
          <cell r="AF2960" t="e">
            <v>#DIV/0!</v>
          </cell>
        </row>
        <row r="2961">
          <cell r="M2961">
            <v>0</v>
          </cell>
          <cell r="N2961">
            <v>0</v>
          </cell>
          <cell r="O2961" t="str">
            <v/>
          </cell>
          <cell r="P2961">
            <v>1</v>
          </cell>
          <cell r="Q2961">
            <v>0</v>
          </cell>
          <cell r="R2961">
            <v>0</v>
          </cell>
          <cell r="AA2961">
            <v>0</v>
          </cell>
          <cell r="AD2961">
            <v>0</v>
          </cell>
          <cell r="AE2961">
            <v>0</v>
          </cell>
          <cell r="AF2961">
            <v>0</v>
          </cell>
        </row>
        <row r="2962">
          <cell r="M2962" t="str">
            <v>PiedSupportSol</v>
          </cell>
          <cell r="N2962" t="str">
            <v>Pied pour clinchage/rivetage/marquage au sol</v>
          </cell>
          <cell r="O2962" t="str">
            <v>Foot for clinching / riveting / marking on the ground</v>
          </cell>
          <cell r="P2962">
            <v>1</v>
          </cell>
          <cell r="Q2962" t="str">
            <v>Balai brossage</v>
          </cell>
          <cell r="R2962" t="str">
            <v>01, 07,.</v>
          </cell>
          <cell r="X2962">
            <v>0</v>
          </cell>
          <cell r="Y2962">
            <v>0</v>
          </cell>
          <cell r="Z2962">
            <v>0</v>
          </cell>
          <cell r="AA2962">
            <v>0</v>
          </cell>
          <cell r="AD2962">
            <v>0</v>
          </cell>
          <cell r="AE2962">
            <v>0</v>
          </cell>
          <cell r="AF2962">
            <v>0</v>
          </cell>
        </row>
        <row r="2963">
          <cell r="M2963" t="str">
            <v>PostDep1500</v>
          </cell>
          <cell r="N2963" t="str">
            <v>Poste de dépose 1500 x 1500</v>
          </cell>
          <cell r="O2963" t="str">
            <v>Rest station 1500 x 1500 x 1500</v>
          </cell>
          <cell r="P2963">
            <v>1</v>
          </cell>
          <cell r="Q2963">
            <v>0</v>
          </cell>
          <cell r="R2963" t="str">
            <v>01, 07,.</v>
          </cell>
          <cell r="X2963">
            <v>2.7349874999999995</v>
          </cell>
          <cell r="Y2963">
            <v>59.608500000000006</v>
          </cell>
          <cell r="Z2963">
            <v>43.500521512366213</v>
          </cell>
          <cell r="AA2963">
            <v>105.84400901236623</v>
          </cell>
          <cell r="AD2963">
            <v>2.7349874999999995</v>
          </cell>
          <cell r="AE2963">
            <v>59.608500000000006</v>
          </cell>
          <cell r="AF2963">
            <v>43.500521512366213</v>
          </cell>
        </row>
        <row r="2964">
          <cell r="M2964" t="str">
            <v>PPinduc</v>
          </cell>
          <cell r="N2964" t="str">
            <v>Détecteur inductif de présence pièce</v>
          </cell>
          <cell r="O2964" t="str">
            <v>Inductive part presence detector</v>
          </cell>
          <cell r="P2964">
            <v>1</v>
          </cell>
          <cell r="Q2964">
            <v>0</v>
          </cell>
          <cell r="R2964" t="str">
            <v>01, 07,.</v>
          </cell>
          <cell r="X2964">
            <v>1.9106324999999997</v>
          </cell>
          <cell r="Y2964">
            <v>25.818449999999999</v>
          </cell>
          <cell r="Z2964">
            <v>88.908302999941071</v>
          </cell>
          <cell r="AA2964">
            <v>116.63738549994108</v>
          </cell>
          <cell r="AD2964">
            <v>1.9106324999999997</v>
          </cell>
          <cell r="AE2964">
            <v>25.818449999999999</v>
          </cell>
          <cell r="AF2964">
            <v>88.908302999941071</v>
          </cell>
        </row>
        <row r="2965">
          <cell r="M2965" t="str">
            <v>RefPrat</v>
          </cell>
          <cell r="N2965" t="str">
            <v>Appui au pratique (toutes largeurs)</v>
          </cell>
          <cell r="O2965" t="str">
            <v>Practical support (all widths)</v>
          </cell>
          <cell r="P2965">
            <v>5</v>
          </cell>
          <cell r="Q2965">
            <v>0</v>
          </cell>
          <cell r="R2965" t="str">
            <v>01, 07,.</v>
          </cell>
          <cell r="X2965">
            <v>0</v>
          </cell>
          <cell r="Y2965">
            <v>0</v>
          </cell>
          <cell r="Z2965">
            <v>0</v>
          </cell>
          <cell r="AA2965">
            <v>0</v>
          </cell>
          <cell r="AD2965">
            <v>0</v>
          </cell>
          <cell r="AE2965">
            <v>0</v>
          </cell>
          <cell r="AF2965">
            <v>0</v>
          </cell>
        </row>
        <row r="2966">
          <cell r="M2966">
            <v>0</v>
          </cell>
          <cell r="N2966">
            <v>0</v>
          </cell>
          <cell r="O2966" t="str">
            <v/>
          </cell>
          <cell r="P2966">
            <v>0</v>
          </cell>
          <cell r="Q2966">
            <v>0</v>
          </cell>
          <cell r="R2966">
            <v>0</v>
          </cell>
          <cell r="AA2966">
            <v>0</v>
          </cell>
          <cell r="AD2966" t="e">
            <v>#DIV/0!</v>
          </cell>
          <cell r="AE2966" t="e">
            <v>#DIV/0!</v>
          </cell>
          <cell r="AF2966" t="e">
            <v>#DIV/0!</v>
          </cell>
        </row>
        <row r="2967">
          <cell r="M2967">
            <v>0</v>
          </cell>
          <cell r="N2967">
            <v>0</v>
          </cell>
          <cell r="O2967" t="str">
            <v/>
          </cell>
          <cell r="P2967">
            <v>1</v>
          </cell>
          <cell r="Q2967">
            <v>0</v>
          </cell>
          <cell r="R2967">
            <v>0</v>
          </cell>
          <cell r="AA2967">
            <v>0</v>
          </cell>
          <cell r="AD2967">
            <v>0</v>
          </cell>
          <cell r="AE2967">
            <v>0</v>
          </cell>
          <cell r="AF2967">
            <v>0</v>
          </cell>
        </row>
        <row r="2968">
          <cell r="M2968" t="str">
            <v>ChaisPlatTour300</v>
          </cell>
          <cell r="N2968" t="str">
            <v>Chaise plateau tournant Auto Hauteur 300</v>
          </cell>
          <cell r="O2968" t="str">
            <v>Stand turntable Auto hight 300</v>
          </cell>
          <cell r="P2968">
            <v>1</v>
          </cell>
          <cell r="Q2968">
            <v>0</v>
          </cell>
          <cell r="R2968" t="str">
            <v>01, 07,.</v>
          </cell>
          <cell r="X2968">
            <v>0</v>
          </cell>
          <cell r="Y2968">
            <v>0</v>
          </cell>
          <cell r="Z2968">
            <v>0</v>
          </cell>
          <cell r="AA2968">
            <v>0</v>
          </cell>
          <cell r="AD2968">
            <v>0</v>
          </cell>
          <cell r="AE2968">
            <v>0</v>
          </cell>
          <cell r="AF2968">
            <v>0</v>
          </cell>
        </row>
        <row r="2969">
          <cell r="M2969" t="str">
            <v>IndexeurCdeNumEDH960</v>
          </cell>
          <cell r="N2969" t="str">
            <v>Indexeur à commande numérique EDH 960</v>
          </cell>
          <cell r="O2969" t="str">
            <v>Numerically controlled indexer EDH 960</v>
          </cell>
          <cell r="P2969">
            <v>1</v>
          </cell>
          <cell r="Q2969">
            <v>0</v>
          </cell>
          <cell r="R2969" t="str">
            <v>01, 07,.</v>
          </cell>
          <cell r="X2969">
            <v>19.277999999999995</v>
          </cell>
          <cell r="Y2969">
            <v>1840.7025000000001</v>
          </cell>
          <cell r="Z2969">
            <v>1535.8332119997642</v>
          </cell>
          <cell r="AA2969">
            <v>3395.8137119997646</v>
          </cell>
          <cell r="AD2969">
            <v>19.277999999999995</v>
          </cell>
          <cell r="AE2969">
            <v>1840.7025000000001</v>
          </cell>
          <cell r="AF2969">
            <v>1535.8332119997642</v>
          </cell>
        </row>
        <row r="2970">
          <cell r="M2970" t="str">
            <v>InterfacePti3P4P</v>
          </cell>
          <cell r="N2970" t="str">
            <v>Structure Interface pti 3 ou 4 positions</v>
          </cell>
          <cell r="O2970" t="str">
            <v>Structure Interface pti 3 or 4 positions</v>
          </cell>
          <cell r="P2970">
            <v>1</v>
          </cell>
          <cell r="Q2970">
            <v>0</v>
          </cell>
          <cell r="R2970" t="str">
            <v>01, 07,.</v>
          </cell>
          <cell r="X2970">
            <v>1.9722149999999994</v>
          </cell>
          <cell r="Y2970">
            <v>525.80850000000009</v>
          </cell>
          <cell r="Z2970">
            <v>296.9791514999705</v>
          </cell>
          <cell r="AA2970">
            <v>824.7598664999706</v>
          </cell>
          <cell r="AD2970">
            <v>1.9722149999999994</v>
          </cell>
          <cell r="AE2970">
            <v>525.80850000000009</v>
          </cell>
          <cell r="AF2970">
            <v>296.9791514999705</v>
          </cell>
        </row>
        <row r="2971">
          <cell r="M2971">
            <v>0</v>
          </cell>
          <cell r="N2971">
            <v>0</v>
          </cell>
          <cell r="O2971" t="str">
            <v/>
          </cell>
          <cell r="P2971">
            <v>0</v>
          </cell>
          <cell r="Q2971">
            <v>0</v>
          </cell>
          <cell r="R2971">
            <v>0</v>
          </cell>
          <cell r="AA2971">
            <v>0</v>
          </cell>
          <cell r="AD2971" t="e">
            <v>#DIV/0!</v>
          </cell>
          <cell r="AE2971" t="e">
            <v>#DIV/0!</v>
          </cell>
          <cell r="AF2971" t="e">
            <v>#DIV/0!</v>
          </cell>
        </row>
        <row r="2972">
          <cell r="M2972">
            <v>0</v>
          </cell>
          <cell r="N2972">
            <v>0</v>
          </cell>
          <cell r="O2972" t="str">
            <v/>
          </cell>
          <cell r="P2972">
            <v>1</v>
          </cell>
          <cell r="Q2972">
            <v>0</v>
          </cell>
          <cell r="R2972">
            <v>0</v>
          </cell>
          <cell r="AA2972">
            <v>0</v>
          </cell>
          <cell r="AD2972">
            <v>0</v>
          </cell>
          <cell r="AE2972">
            <v>0</v>
          </cell>
          <cell r="AF2972">
            <v>0</v>
          </cell>
        </row>
        <row r="2973">
          <cell r="M2973" t="str">
            <v>ChaiseOutilPTI3P4P</v>
          </cell>
          <cell r="N2973" t="str">
            <v>Chaise interface Outil PTI pour 3P ou 4P</v>
          </cell>
          <cell r="O2973" t="str">
            <v>Stand interface Tool Turntable for 3P or 4P</v>
          </cell>
          <cell r="P2973">
            <v>1</v>
          </cell>
          <cell r="Q2973">
            <v>0</v>
          </cell>
          <cell r="R2973" t="str">
            <v>01, 07,.</v>
          </cell>
          <cell r="X2973">
            <v>13.051237499999997</v>
          </cell>
          <cell r="Y2973">
            <v>1362.9420000000002</v>
          </cell>
          <cell r="Z2973">
            <v>700.97910599988211</v>
          </cell>
          <cell r="AA2973">
            <v>2076.9723434998823</v>
          </cell>
          <cell r="AD2973">
            <v>13.051237499999997</v>
          </cell>
          <cell r="AE2973">
            <v>1362.9420000000002</v>
          </cell>
          <cell r="AF2973">
            <v>700.97910599988211</v>
          </cell>
        </row>
        <row r="2974">
          <cell r="M2974" t="str">
            <v>PlatFortal3m²</v>
          </cell>
          <cell r="N2974" t="str">
            <v>Platine Fortal surface compris entre 2.6 m² et 3.5</v>
          </cell>
          <cell r="O2974" t="str">
            <v>Fortal plate surface between 2.6 m² and 3.5</v>
          </cell>
          <cell r="P2974">
            <v>1</v>
          </cell>
          <cell r="Q2974">
            <v>0</v>
          </cell>
          <cell r="R2974" t="str">
            <v>01, 07,.</v>
          </cell>
          <cell r="X2974">
            <v>24.713639999999995</v>
          </cell>
          <cell r="Y2974">
            <v>1129.0301590909091</v>
          </cell>
          <cell r="Z2974">
            <v>678.22435943167739</v>
          </cell>
          <cell r="AA2974">
            <v>1831.9681585225865</v>
          </cell>
          <cell r="AD2974">
            <v>24.713639999999995</v>
          </cell>
          <cell r="AE2974">
            <v>1129.0301590909091</v>
          </cell>
          <cell r="AF2974">
            <v>678.22435943167739</v>
          </cell>
        </row>
        <row r="2975">
          <cell r="M2975" t="str">
            <v>UnitAngExterLin</v>
          </cell>
          <cell r="N2975" t="str">
            <v>Unité d'anglage extérieur linéaire</v>
          </cell>
          <cell r="O2975" t="str">
            <v>bevelling unit linear outer</v>
          </cell>
          <cell r="P2975">
            <v>2</v>
          </cell>
          <cell r="Q2975">
            <v>0</v>
          </cell>
          <cell r="R2975" t="str">
            <v>01, 07,.</v>
          </cell>
          <cell r="X2975">
            <v>16.727444999999996</v>
          </cell>
          <cell r="Y2975">
            <v>203.63910000000004</v>
          </cell>
          <cell r="Z2975">
            <v>312.47910599988217</v>
          </cell>
          <cell r="AA2975">
            <v>532.8456509998822</v>
          </cell>
          <cell r="AD2975">
            <v>8.363722499999998</v>
          </cell>
          <cell r="AE2975">
            <v>101.81955000000002</v>
          </cell>
          <cell r="AF2975">
            <v>156.23955299994108</v>
          </cell>
        </row>
        <row r="2976">
          <cell r="M2976" t="str">
            <v>MatriceAngl</v>
          </cell>
          <cell r="N2976" t="str">
            <v>Matrice d'anglage</v>
          </cell>
          <cell r="O2976" t="str">
            <v>Angling die</v>
          </cell>
          <cell r="P2976">
            <v>2</v>
          </cell>
          <cell r="Q2976">
            <v>0</v>
          </cell>
          <cell r="R2976" t="str">
            <v>01, 07,.</v>
          </cell>
          <cell r="X2976">
            <v>0</v>
          </cell>
          <cell r="Y2976">
            <v>0</v>
          </cell>
          <cell r="Z2976">
            <v>0</v>
          </cell>
          <cell r="AA2976">
            <v>0</v>
          </cell>
          <cell r="AD2976">
            <v>0</v>
          </cell>
          <cell r="AE2976">
            <v>0</v>
          </cell>
          <cell r="AF2976">
            <v>0</v>
          </cell>
        </row>
        <row r="2977">
          <cell r="M2977" t="str">
            <v>Boit3Cal</v>
          </cell>
          <cell r="N2977" t="str">
            <v>Boite à cales pour le réglage appuis et pilotes</v>
          </cell>
          <cell r="O2977" t="str">
            <v>Wedge box for adjustment of supports and pins</v>
          </cell>
          <cell r="P2977">
            <v>2</v>
          </cell>
          <cell r="Q2977" t="str">
            <v>Pour anglage</v>
          </cell>
          <cell r="R2977" t="str">
            <v>01, 07,.</v>
          </cell>
          <cell r="X2977">
            <v>0</v>
          </cell>
          <cell r="Y2977">
            <v>0</v>
          </cell>
          <cell r="Z2977">
            <v>0</v>
          </cell>
          <cell r="AA2977">
            <v>0</v>
          </cell>
          <cell r="AD2977">
            <v>0</v>
          </cell>
          <cell r="AE2977">
            <v>0</v>
          </cell>
          <cell r="AF2977">
            <v>0</v>
          </cell>
        </row>
        <row r="2978">
          <cell r="M2978" t="str">
            <v>Serr200</v>
          </cell>
          <cell r="N2978" t="str">
            <v>Serrage 200 daN Touche tous types</v>
          </cell>
          <cell r="O2978" t="str">
            <v>Clamping 200 daN All types of key</v>
          </cell>
          <cell r="P2978">
            <v>4</v>
          </cell>
          <cell r="Q2978" t="str">
            <v>Pour anglage</v>
          </cell>
          <cell r="R2978" t="str">
            <v>01, 07,.</v>
          </cell>
          <cell r="X2978">
            <v>7.1234099999999989</v>
          </cell>
          <cell r="Y2978">
            <v>291.24059999999997</v>
          </cell>
          <cell r="Z2978">
            <v>283.76872844941767</v>
          </cell>
          <cell r="AA2978">
            <v>582.13273844941762</v>
          </cell>
          <cell r="AD2978">
            <v>1.7808524999999997</v>
          </cell>
          <cell r="AE2978">
            <v>72.810149999999993</v>
          </cell>
          <cell r="AF2978">
            <v>70.942182112354416</v>
          </cell>
        </row>
        <row r="2979">
          <cell r="M2979" t="str">
            <v>AppuiDrageoir</v>
          </cell>
          <cell r="N2979" t="str">
            <v xml:space="preserve">Appui seul ou drageoir seul (toutes largeurs) </v>
          </cell>
          <cell r="O2979" t="str">
            <v xml:space="preserve">support only or sucker only (all widths) </v>
          </cell>
          <cell r="P2979">
            <v>8</v>
          </cell>
          <cell r="Q2979" t="str">
            <v>Drageoirs</v>
          </cell>
          <cell r="R2979" t="str">
            <v>01, 07,.</v>
          </cell>
          <cell r="X2979">
            <v>0</v>
          </cell>
          <cell r="Y2979">
            <v>0</v>
          </cell>
          <cell r="Z2979">
            <v>0</v>
          </cell>
          <cell r="AA2979">
            <v>0</v>
          </cell>
          <cell r="AD2979">
            <v>0</v>
          </cell>
          <cell r="AE2979">
            <v>0</v>
          </cell>
          <cell r="AF2979">
            <v>0</v>
          </cell>
        </row>
        <row r="2980">
          <cell r="M2980" t="str">
            <v>Serr110</v>
          </cell>
          <cell r="N2980" t="str">
            <v>Serrage 110 daN Touche tous types</v>
          </cell>
          <cell r="O2980" t="str">
            <v>Clamping 110 daN All types of key</v>
          </cell>
          <cell r="P2980">
            <v>2</v>
          </cell>
          <cell r="Q2980" t="str">
            <v>Serrage pour bloquer peau/doublure</v>
          </cell>
          <cell r="R2980" t="str">
            <v>01, 07,.</v>
          </cell>
          <cell r="X2980">
            <v>3.5617049999999995</v>
          </cell>
          <cell r="Y2980">
            <v>145.62029999999999</v>
          </cell>
          <cell r="Z2980">
            <v>141.88436422470883</v>
          </cell>
          <cell r="AA2980">
            <v>291.06636922470881</v>
          </cell>
          <cell r="AD2980">
            <v>1.7808524999999997</v>
          </cell>
          <cell r="AE2980">
            <v>72.810149999999993</v>
          </cell>
          <cell r="AF2980">
            <v>70.942182112354416</v>
          </cell>
        </row>
        <row r="2981">
          <cell r="M2981" t="str">
            <v>Aval</v>
          </cell>
          <cell r="N2981" t="str">
            <v>Avaloir</v>
          </cell>
          <cell r="O2981" t="str">
            <v>Guide</v>
          </cell>
          <cell r="P2981">
            <v>4</v>
          </cell>
          <cell r="Q2981">
            <v>0</v>
          </cell>
          <cell r="R2981" t="str">
            <v>01, 07,.</v>
          </cell>
          <cell r="X2981">
            <v>0</v>
          </cell>
          <cell r="Y2981">
            <v>0</v>
          </cell>
          <cell r="Z2981">
            <v>0</v>
          </cell>
          <cell r="AA2981">
            <v>0</v>
          </cell>
          <cell r="AD2981">
            <v>0</v>
          </cell>
          <cell r="AE2981">
            <v>0</v>
          </cell>
          <cell r="AF2981">
            <v>0</v>
          </cell>
        </row>
        <row r="2982">
          <cell r="M2982" t="str">
            <v>PPinduc</v>
          </cell>
          <cell r="N2982" t="str">
            <v>Détecteur inductif de présence pièce</v>
          </cell>
          <cell r="O2982" t="str">
            <v>Inductive part presence detector</v>
          </cell>
          <cell r="P2982">
            <v>1</v>
          </cell>
          <cell r="Q2982">
            <v>0</v>
          </cell>
          <cell r="R2982" t="str">
            <v>01, 07,.</v>
          </cell>
          <cell r="X2982">
            <v>1.9106324999999997</v>
          </cell>
          <cell r="Y2982">
            <v>25.818449999999999</v>
          </cell>
          <cell r="Z2982">
            <v>88.908302999941071</v>
          </cell>
          <cell r="AA2982">
            <v>116.63738549994108</v>
          </cell>
          <cell r="AD2982">
            <v>1.9106324999999997</v>
          </cell>
          <cell r="AE2982">
            <v>25.818449999999999</v>
          </cell>
          <cell r="AF2982">
            <v>88.908302999941071</v>
          </cell>
        </row>
        <row r="2983">
          <cell r="M2983" t="str">
            <v>VentMaq</v>
          </cell>
          <cell r="N2983" t="str">
            <v>Ventouse maquette</v>
          </cell>
          <cell r="O2983" t="str">
            <v>Ventouse maquette</v>
          </cell>
          <cell r="P2983">
            <v>6</v>
          </cell>
          <cell r="Q2983">
            <v>0</v>
          </cell>
          <cell r="R2983" t="str">
            <v>01, 07,.</v>
          </cell>
          <cell r="X2983">
            <v>2.948399999999999</v>
          </cell>
          <cell r="Y2983">
            <v>107.5599</v>
          </cell>
          <cell r="Z2983">
            <v>70.875</v>
          </cell>
          <cell r="AA2983">
            <v>181.38329999999999</v>
          </cell>
          <cell r="AD2983">
            <v>0.49139999999999984</v>
          </cell>
          <cell r="AE2983">
            <v>17.926649999999999</v>
          </cell>
          <cell r="AF2983">
            <v>11.8125</v>
          </cell>
        </row>
        <row r="2984">
          <cell r="M2984" t="str">
            <v>VenturiMaq</v>
          </cell>
          <cell r="N2984" t="str">
            <v>Venturi pour ventouses maquette</v>
          </cell>
          <cell r="O2984" t="str">
            <v>Vacuum system for suction cups model</v>
          </cell>
          <cell r="P2984">
            <v>1</v>
          </cell>
          <cell r="Q2984">
            <v>0</v>
          </cell>
          <cell r="R2984" t="str">
            <v>01, 07,.</v>
          </cell>
          <cell r="X2984">
            <v>9.0093149999999973</v>
          </cell>
          <cell r="Y2984">
            <v>733.45755000000008</v>
          </cell>
          <cell r="Z2984">
            <v>437.92696199976433</v>
          </cell>
          <cell r="AA2984">
            <v>1180.3938269997643</v>
          </cell>
          <cell r="AD2984">
            <v>9.0093149999999973</v>
          </cell>
          <cell r="AE2984">
            <v>733.45755000000008</v>
          </cell>
          <cell r="AF2984">
            <v>437.92696199976433</v>
          </cell>
        </row>
        <row r="2985">
          <cell r="M2985" t="str">
            <v>Distrib2</v>
          </cell>
          <cell r="N2985" t="str">
            <v>Distributeur 5/2</v>
          </cell>
          <cell r="O2985" t="str">
            <v>5/2-way valve</v>
          </cell>
          <cell r="P2985">
            <v>3</v>
          </cell>
          <cell r="Q2985" t="str">
            <v>1 Serrage + 2 anglage</v>
          </cell>
          <cell r="R2985" t="str">
            <v>01, 07,.</v>
          </cell>
          <cell r="X2985">
            <v>21.622544999999995</v>
          </cell>
          <cell r="Y2985">
            <v>482.83200000000005</v>
          </cell>
          <cell r="Z2985">
            <v>444.47647353692184</v>
          </cell>
          <cell r="AA2985">
            <v>948.9310185369219</v>
          </cell>
          <cell r="AD2985">
            <v>7.2075149999999981</v>
          </cell>
          <cell r="AE2985">
            <v>160.94400000000002</v>
          </cell>
          <cell r="AF2985">
            <v>148.15882451230729</v>
          </cell>
        </row>
        <row r="2986">
          <cell r="M2986" t="str">
            <v>PPlaser</v>
          </cell>
          <cell r="N2986" t="str">
            <v>Détecteur laser de présence pièce</v>
          </cell>
          <cell r="O2986" t="str">
            <v xml:space="preserve">Parts presence laser sensor </v>
          </cell>
          <cell r="P2986">
            <v>4</v>
          </cell>
          <cell r="Q2986">
            <v>0</v>
          </cell>
          <cell r="R2986" t="str">
            <v>01, 07,.</v>
          </cell>
          <cell r="X2986">
            <v>7.6425299999999989</v>
          </cell>
          <cell r="Y2986">
            <v>103.27379999999999</v>
          </cell>
          <cell r="Z2986">
            <v>355.63321199976428</v>
          </cell>
          <cell r="AA2986">
            <v>466.5495419997643</v>
          </cell>
          <cell r="AD2986">
            <v>1.9106324999999997</v>
          </cell>
          <cell r="AE2986">
            <v>25.818449999999999</v>
          </cell>
          <cell r="AF2986">
            <v>88.908302999941071</v>
          </cell>
        </row>
        <row r="2987">
          <cell r="M2987" t="str">
            <v>PartFixeBatiPnAut</v>
          </cell>
          <cell r="N2987" t="str">
            <v>Part fixe pour bâti de plateau sans PN et AUT</v>
          </cell>
          <cell r="O2987" t="str">
            <v>Base pour bâti de plateau sans PN et AUT</v>
          </cell>
          <cell r="P2987">
            <v>1</v>
          </cell>
          <cell r="Q2987">
            <v>0</v>
          </cell>
          <cell r="R2987" t="str">
            <v>01, 07,.</v>
          </cell>
          <cell r="X2987">
            <v>13.051237499999997</v>
          </cell>
          <cell r="Y2987">
            <v>1322.2860000000001</v>
          </cell>
          <cell r="Z2987">
            <v>606.47910599988211</v>
          </cell>
          <cell r="AA2987">
            <v>1941.8163434998824</v>
          </cell>
          <cell r="AD2987">
            <v>13.051237499999997</v>
          </cell>
          <cell r="AE2987">
            <v>1322.2860000000001</v>
          </cell>
          <cell r="AF2987">
            <v>606.47910599988211</v>
          </cell>
        </row>
        <row r="2988">
          <cell r="M2988">
            <v>0</v>
          </cell>
          <cell r="N2988">
            <v>0</v>
          </cell>
          <cell r="O2988" t="str">
            <v/>
          </cell>
          <cell r="P2988">
            <v>0</v>
          </cell>
          <cell r="Q2988">
            <v>0</v>
          </cell>
          <cell r="R2988">
            <v>0</v>
          </cell>
          <cell r="AA2988">
            <v>0</v>
          </cell>
          <cell r="AD2988" t="e">
            <v>#DIV/0!</v>
          </cell>
          <cell r="AE2988" t="e">
            <v>#DIV/0!</v>
          </cell>
          <cell r="AF2988" t="e">
            <v>#DIV/0!</v>
          </cell>
        </row>
        <row r="2989">
          <cell r="M2989">
            <v>0</v>
          </cell>
          <cell r="N2989">
            <v>0</v>
          </cell>
          <cell r="O2989" t="str">
            <v/>
          </cell>
          <cell r="P2989">
            <v>1</v>
          </cell>
          <cell r="Q2989">
            <v>0</v>
          </cell>
          <cell r="R2989">
            <v>0</v>
          </cell>
          <cell r="AA2989">
            <v>0</v>
          </cell>
          <cell r="AD2989">
            <v>0</v>
          </cell>
          <cell r="AE2989">
            <v>0</v>
          </cell>
          <cell r="AF2989">
            <v>0</v>
          </cell>
        </row>
        <row r="2990">
          <cell r="M2990" t="str">
            <v>Reh1000</v>
          </cell>
          <cell r="N2990" t="str">
            <v>Réhausse robot h&lt;1000mm</v>
          </cell>
          <cell r="O2990" t="str">
            <v>Robot extension h&lt;1000mm</v>
          </cell>
          <cell r="P2990">
            <v>1</v>
          </cell>
          <cell r="Q2990">
            <v>0</v>
          </cell>
          <cell r="R2990" t="str">
            <v>01, 07,.</v>
          </cell>
          <cell r="X2990">
            <v>0</v>
          </cell>
          <cell r="Y2990">
            <v>29.809500000000003</v>
          </cell>
          <cell r="Z2990">
            <v>10.5</v>
          </cell>
          <cell r="AA2990">
            <v>40.3095</v>
          </cell>
          <cell r="AD2990">
            <v>0</v>
          </cell>
          <cell r="AE2990">
            <v>29.809500000000003</v>
          </cell>
          <cell r="AF2990">
            <v>10.5</v>
          </cell>
        </row>
        <row r="2991">
          <cell r="M2991" t="str">
            <v>Robotnu7</v>
          </cell>
          <cell r="N2991" t="str">
            <v>Robot nu bras 3,00m / 210 Kg</v>
          </cell>
          <cell r="O2991" t="str">
            <v>Robot bare arm 3.00m / 210 Kg</v>
          </cell>
          <cell r="P2991">
            <v>1</v>
          </cell>
          <cell r="Q2991">
            <v>0</v>
          </cell>
          <cell r="R2991" t="str">
            <v>01, 07,.</v>
          </cell>
          <cell r="X2991">
            <v>0</v>
          </cell>
          <cell r="Y2991">
            <v>0</v>
          </cell>
          <cell r="Z2991">
            <v>0</v>
          </cell>
          <cell r="AA2991">
            <v>0</v>
          </cell>
          <cell r="AD2991">
            <v>0</v>
          </cell>
          <cell r="AE2991">
            <v>0</v>
          </cell>
          <cell r="AF2991">
            <v>0</v>
          </cell>
        </row>
        <row r="2992">
          <cell r="M2992" t="str">
            <v>Robotintégration-V11</v>
          </cell>
          <cell r="N2992" t="str">
            <v>Intégration robot + baie sur site -V11</v>
          </cell>
          <cell r="O2992" t="str">
            <v>Robot + bay integration on site -V11</v>
          </cell>
          <cell r="P2992">
            <v>1</v>
          </cell>
          <cell r="Q2992">
            <v>0</v>
          </cell>
          <cell r="R2992" t="str">
            <v>01, 07,.</v>
          </cell>
          <cell r="X2992">
            <v>27.235057499999993</v>
          </cell>
          <cell r="Y2992">
            <v>862.84800000000007</v>
          </cell>
          <cell r="Z2992">
            <v>1585.7331209995875</v>
          </cell>
          <cell r="AA2992">
            <v>2475.8161784995877</v>
          </cell>
          <cell r="AD2992">
            <v>27.235057499999993</v>
          </cell>
          <cell r="AE2992">
            <v>862.84800000000007</v>
          </cell>
          <cell r="AF2992">
            <v>1585.7331209995875</v>
          </cell>
        </row>
        <row r="2993">
          <cell r="M2993" t="str">
            <v>M</v>
          </cell>
          <cell r="N2993" t="str">
            <v>Applicatif Robot M</v>
          </cell>
          <cell r="O2993" t="str">
            <v>Robot Application M</v>
          </cell>
          <cell r="P2993">
            <v>1</v>
          </cell>
          <cell r="Q2993">
            <v>0</v>
          </cell>
          <cell r="R2993" t="str">
            <v>01, 07,.</v>
          </cell>
          <cell r="X2993">
            <v>4.9139999999999988</v>
          </cell>
          <cell r="Y2993">
            <v>72.995999999999995</v>
          </cell>
          <cell r="Z2993">
            <v>78.75</v>
          </cell>
          <cell r="AA2993">
            <v>156.66</v>
          </cell>
          <cell r="AD2993">
            <v>4.9139999999999988</v>
          </cell>
          <cell r="AE2993">
            <v>72.995999999999995</v>
          </cell>
          <cell r="AF2993">
            <v>78.75</v>
          </cell>
        </row>
        <row r="2994">
          <cell r="M2994" t="str">
            <v>TrajMan</v>
          </cell>
          <cell r="N2994" t="str">
            <v>Trajectoire de manutention</v>
          </cell>
          <cell r="O2994" t="str">
            <v>Handling path</v>
          </cell>
          <cell r="P2994">
            <v>2</v>
          </cell>
          <cell r="Q2994" t="str">
            <v>Prise OP70 Dépose Serti OP90</v>
          </cell>
          <cell r="R2994" t="str">
            <v>01, 07,.</v>
          </cell>
          <cell r="X2994">
            <v>0</v>
          </cell>
          <cell r="Y2994">
            <v>0</v>
          </cell>
          <cell r="Z2994">
            <v>0</v>
          </cell>
          <cell r="AA2994">
            <v>0</v>
          </cell>
          <cell r="AD2994">
            <v>0</v>
          </cell>
          <cell r="AE2994">
            <v>0</v>
          </cell>
          <cell r="AF2994">
            <v>0</v>
          </cell>
        </row>
        <row r="2995">
          <cell r="M2995" t="str">
            <v>TrajMan</v>
          </cell>
          <cell r="N2995" t="str">
            <v>Trajectoire de manutention</v>
          </cell>
          <cell r="O2995" t="str">
            <v>Handling path</v>
          </cell>
          <cell r="P2995">
            <v>1</v>
          </cell>
          <cell r="Q2995" t="str">
            <v>Dépose dans PES</v>
          </cell>
          <cell r="R2995" t="str">
            <v>01, 07,.</v>
          </cell>
          <cell r="X2995">
            <v>0</v>
          </cell>
          <cell r="Y2995">
            <v>0</v>
          </cell>
          <cell r="Z2995">
            <v>0</v>
          </cell>
          <cell r="AA2995">
            <v>0</v>
          </cell>
          <cell r="AD2995">
            <v>0</v>
          </cell>
          <cell r="AE2995">
            <v>0</v>
          </cell>
          <cell r="AF2995">
            <v>0</v>
          </cell>
        </row>
        <row r="2996">
          <cell r="M2996" t="str">
            <v>TrajMan</v>
          </cell>
          <cell r="N2996" t="str">
            <v>Trajectoire de manutention</v>
          </cell>
          <cell r="O2996" t="str">
            <v>Handling path</v>
          </cell>
          <cell r="P2996">
            <v>1</v>
          </cell>
          <cell r="Q2996" t="str">
            <v>Dépose dans AGV</v>
          </cell>
          <cell r="R2996" t="str">
            <v>01, 07,.</v>
          </cell>
          <cell r="X2996">
            <v>0</v>
          </cell>
          <cell r="Y2996">
            <v>0</v>
          </cell>
          <cell r="Z2996">
            <v>0</v>
          </cell>
          <cell r="AA2996">
            <v>0</v>
          </cell>
          <cell r="AD2996">
            <v>0</v>
          </cell>
          <cell r="AE2996">
            <v>0</v>
          </cell>
          <cell r="AF2996">
            <v>0</v>
          </cell>
        </row>
        <row r="2997">
          <cell r="M2997" t="str">
            <v>EchCodeTraj</v>
          </cell>
          <cell r="N2997" t="str">
            <v>Echange Code Trajectoire avec baie robot</v>
          </cell>
          <cell r="O2997" t="str">
            <v>Exchange of Trajectory Code with robot bay</v>
          </cell>
          <cell r="P2997">
            <v>3</v>
          </cell>
          <cell r="Q2997">
            <v>0</v>
          </cell>
          <cell r="R2997" t="str">
            <v>01, 07,.</v>
          </cell>
          <cell r="X2997">
            <v>3.5437499999999993</v>
          </cell>
          <cell r="Y2997">
            <v>0</v>
          </cell>
          <cell r="Z2997">
            <v>227.56239989980551</v>
          </cell>
          <cell r="AA2997">
            <v>231.1061498998055</v>
          </cell>
          <cell r="AD2997">
            <v>1.1812499999999997</v>
          </cell>
          <cell r="AE2997">
            <v>0</v>
          </cell>
          <cell r="AF2997">
            <v>75.854133299935171</v>
          </cell>
        </row>
        <row r="2998">
          <cell r="M2998" t="str">
            <v>HEtudAUT</v>
          </cell>
          <cell r="N2998" t="str">
            <v>Une heure d'études automatismes</v>
          </cell>
          <cell r="O2998" t="str">
            <v>One hour of automation studies</v>
          </cell>
          <cell r="P2998">
            <v>1</v>
          </cell>
          <cell r="Q2998" t="str">
            <v>Complement Hetude AF+Marguerite+Prog</v>
          </cell>
          <cell r="R2998" t="str">
            <v>01</v>
          </cell>
          <cell r="X2998">
            <v>65</v>
          </cell>
          <cell r="Y2998">
            <v>0</v>
          </cell>
          <cell r="Z2998">
            <v>0</v>
          </cell>
          <cell r="AA2998">
            <v>65</v>
          </cell>
          <cell r="AD2998">
            <v>65</v>
          </cell>
          <cell r="AE2998">
            <v>0</v>
          </cell>
          <cell r="AF2998">
            <v>0</v>
          </cell>
        </row>
        <row r="2999">
          <cell r="M2999" t="str">
            <v>VerrineRobot</v>
          </cell>
          <cell r="N2999" t="str">
            <v>Verrine Robot</v>
          </cell>
          <cell r="O2999" t="str">
            <v>To make</v>
          </cell>
          <cell r="P2999">
            <v>1</v>
          </cell>
          <cell r="Q2999">
            <v>0</v>
          </cell>
          <cell r="R2999" t="str">
            <v>01, 07,.</v>
          </cell>
          <cell r="AA2999">
            <v>0</v>
          </cell>
          <cell r="AD2999">
            <v>0</v>
          </cell>
          <cell r="AE2999">
            <v>0</v>
          </cell>
          <cell r="AF2999">
            <v>0</v>
          </cell>
        </row>
        <row r="3000">
          <cell r="M3000">
            <v>0</v>
          </cell>
          <cell r="N3000">
            <v>0</v>
          </cell>
          <cell r="O3000" t="str">
            <v/>
          </cell>
          <cell r="P3000">
            <v>0</v>
          </cell>
          <cell r="Q3000">
            <v>0</v>
          </cell>
          <cell r="R3000">
            <v>0</v>
          </cell>
          <cell r="AA3000">
            <v>0</v>
          </cell>
          <cell r="AD3000" t="e">
            <v>#DIV/0!</v>
          </cell>
          <cell r="AE3000" t="e">
            <v>#DIV/0!</v>
          </cell>
          <cell r="AF3000" t="e">
            <v>#DIV/0!</v>
          </cell>
        </row>
        <row r="3001">
          <cell r="M3001">
            <v>0</v>
          </cell>
          <cell r="N3001">
            <v>0</v>
          </cell>
          <cell r="O3001" t="str">
            <v/>
          </cell>
          <cell r="P3001">
            <v>1</v>
          </cell>
          <cell r="Q3001">
            <v>0</v>
          </cell>
          <cell r="R3001">
            <v>0</v>
          </cell>
          <cell r="AA3001">
            <v>0</v>
          </cell>
          <cell r="AD3001">
            <v>0</v>
          </cell>
          <cell r="AE3001">
            <v>0</v>
          </cell>
          <cell r="AF3001">
            <v>0</v>
          </cell>
        </row>
        <row r="3002">
          <cell r="M3002" t="str">
            <v>PoutreCentMPRModFrs</v>
          </cell>
          <cell r="N3002" t="str">
            <v>Poutre Centrale pour MPR Modulaire du commerce</v>
          </cell>
          <cell r="O3002" t="str">
            <v>Beam 1 Mt (any diameter) for gripper</v>
          </cell>
          <cell r="P3002">
            <v>1</v>
          </cell>
          <cell r="Q3002">
            <v>0</v>
          </cell>
          <cell r="R3002" t="str">
            <v>01, 07,.</v>
          </cell>
          <cell r="AA3002">
            <v>0</v>
          </cell>
          <cell r="AD3002">
            <v>0</v>
          </cell>
          <cell r="AE3002">
            <v>0</v>
          </cell>
          <cell r="AF3002">
            <v>0</v>
          </cell>
        </row>
        <row r="3003">
          <cell r="M3003" t="str">
            <v>SuppGrandMPRFrs</v>
          </cell>
          <cell r="N3003" t="str">
            <v>Supplément coût pour un grand préhenseur Commerce</v>
          </cell>
          <cell r="O3003" t="str">
            <v>Additional cost for a large trade gripper</v>
          </cell>
          <cell r="P3003">
            <v>1</v>
          </cell>
          <cell r="Q3003">
            <v>0</v>
          </cell>
          <cell r="R3003" t="str">
            <v>01, 07,.</v>
          </cell>
          <cell r="AA3003">
            <v>0</v>
          </cell>
          <cell r="AD3003">
            <v>0</v>
          </cell>
          <cell r="AE3003">
            <v>0</v>
          </cell>
          <cell r="AF3003">
            <v>0</v>
          </cell>
        </row>
        <row r="3004">
          <cell r="M3004" t="str">
            <v>RefSer40DINPreh</v>
          </cell>
          <cell r="N3004" t="str">
            <v>Serrage 40 DIN Touche + Appui tous types sur Préh</v>
          </cell>
          <cell r="O3004" t="str">
            <v>Clamping 40 DIN Key + All types of support on Preh</v>
          </cell>
          <cell r="P3004">
            <v>4</v>
          </cell>
          <cell r="Q3004">
            <v>0</v>
          </cell>
          <cell r="R3004" t="str">
            <v>01, 07,.</v>
          </cell>
          <cell r="X3004">
            <v>4.9139999999999988</v>
          </cell>
          <cell r="Y3004">
            <v>284.0292</v>
          </cell>
          <cell r="Z3004">
            <v>151.20000000000002</v>
          </cell>
          <cell r="AA3004">
            <v>440.14319999999998</v>
          </cell>
          <cell r="AD3004">
            <v>1.2284999999999997</v>
          </cell>
          <cell r="AE3004">
            <v>71.007300000000001</v>
          </cell>
          <cell r="AF3004">
            <v>37.800000000000004</v>
          </cell>
        </row>
        <row r="3005">
          <cell r="M3005" t="str">
            <v>SerrDINAntichutePreh</v>
          </cell>
          <cell r="N3005" t="str">
            <v>Serrage 40DIN Anti chutes sur Préhenseur avec ante</v>
          </cell>
          <cell r="O3005" t="str">
            <v>Clamping 40DIN Anti-fall on Gripper</v>
          </cell>
          <cell r="P3005">
            <v>4</v>
          </cell>
          <cell r="Q3005">
            <v>0</v>
          </cell>
          <cell r="R3005" t="str">
            <v>01, 07,.</v>
          </cell>
          <cell r="X3005">
            <v>4.9139999999999988</v>
          </cell>
          <cell r="Y3005">
            <v>284.0292</v>
          </cell>
          <cell r="Z3005">
            <v>151.20000000000002</v>
          </cell>
          <cell r="AA3005">
            <v>440.14319999999998</v>
          </cell>
          <cell r="AD3005">
            <v>1.2284999999999997</v>
          </cell>
          <cell r="AE3005">
            <v>71.007300000000001</v>
          </cell>
          <cell r="AF3005">
            <v>37.800000000000004</v>
          </cell>
        </row>
        <row r="3006">
          <cell r="M3006" t="str">
            <v>AppuiDrageoir</v>
          </cell>
          <cell r="N3006" t="str">
            <v xml:space="preserve">Appui seul ou drageoir seul (toutes largeurs) </v>
          </cell>
          <cell r="O3006" t="str">
            <v xml:space="preserve">support only or sucker only (all widths) </v>
          </cell>
          <cell r="P3006">
            <v>4</v>
          </cell>
          <cell r="Q3006">
            <v>0</v>
          </cell>
          <cell r="R3006" t="str">
            <v>01, 07,.</v>
          </cell>
          <cell r="X3006">
            <v>0</v>
          </cell>
          <cell r="Y3006">
            <v>0</v>
          </cell>
          <cell r="Z3006">
            <v>0</v>
          </cell>
          <cell r="AA3006">
            <v>0</v>
          </cell>
          <cell r="AD3006">
            <v>0</v>
          </cell>
          <cell r="AE3006">
            <v>0</v>
          </cell>
          <cell r="AF3006">
            <v>0</v>
          </cell>
        </row>
        <row r="3007">
          <cell r="M3007" t="str">
            <v>AntennePreh_CFER</v>
          </cell>
          <cell r="N3007" t="str">
            <v>Antenne liaison Poutre - Géométrie pour préh CFER</v>
          </cell>
          <cell r="O3007" t="str">
            <v>Beam - Geometry link antenna for CFER gripper</v>
          </cell>
          <cell r="P3007">
            <v>2</v>
          </cell>
          <cell r="Q3007">
            <v>0</v>
          </cell>
          <cell r="R3007" t="str">
            <v>01, 07,.</v>
          </cell>
          <cell r="X3007">
            <v>0</v>
          </cell>
          <cell r="Y3007">
            <v>0</v>
          </cell>
          <cell r="Z3007">
            <v>0</v>
          </cell>
          <cell r="AA3007">
            <v>0</v>
          </cell>
          <cell r="AD3007">
            <v>0</v>
          </cell>
          <cell r="AE3007">
            <v>0</v>
          </cell>
          <cell r="AF3007">
            <v>0</v>
          </cell>
        </row>
        <row r="3008">
          <cell r="M3008" t="str">
            <v>PilMulti</v>
          </cell>
          <cell r="N3008" t="str">
            <v>Pilote multifonctions</v>
          </cell>
          <cell r="O3008" t="str">
            <v>Multifunctional pin</v>
          </cell>
          <cell r="P3008">
            <v>3</v>
          </cell>
          <cell r="Q3008">
            <v>0</v>
          </cell>
          <cell r="R3008" t="str">
            <v>01, 07,.</v>
          </cell>
          <cell r="X3008">
            <v>7.431007499999998</v>
          </cell>
          <cell r="Y3008">
            <v>218.43045000000001</v>
          </cell>
          <cell r="Z3008">
            <v>326.57490899982321</v>
          </cell>
          <cell r="AA3008">
            <v>552.43636649982318</v>
          </cell>
          <cell r="AD3008">
            <v>2.4770024999999993</v>
          </cell>
          <cell r="AE3008">
            <v>72.810150000000007</v>
          </cell>
          <cell r="AF3008">
            <v>108.85830299994107</v>
          </cell>
        </row>
        <row r="3009">
          <cell r="M3009" t="str">
            <v>VentPreh</v>
          </cell>
          <cell r="N3009" t="str">
            <v>Ventouse à l'unité pour préhenseur avec support</v>
          </cell>
          <cell r="O3009" t="str">
            <v>Single suction cup for gripper</v>
          </cell>
          <cell r="P3009">
            <v>3</v>
          </cell>
          <cell r="Q3009">
            <v>0</v>
          </cell>
          <cell r="R3009" t="str">
            <v>01, 07,.</v>
          </cell>
          <cell r="X3009">
            <v>1.4741999999999995</v>
          </cell>
          <cell r="Y3009">
            <v>53.779949999999999</v>
          </cell>
          <cell r="Z3009">
            <v>35.4375</v>
          </cell>
          <cell r="AA3009">
            <v>90.691649999999996</v>
          </cell>
          <cell r="AD3009">
            <v>0.49139999999999984</v>
          </cell>
          <cell r="AE3009">
            <v>17.926649999999999</v>
          </cell>
          <cell r="AF3009">
            <v>11.8125</v>
          </cell>
        </row>
        <row r="3010">
          <cell r="M3010" t="str">
            <v>VenturiPreh</v>
          </cell>
          <cell r="N3010" t="str">
            <v>Venturi pour ventouses préhenseur</v>
          </cell>
          <cell r="O3010" t="str">
            <v>Vacuum system for gripper suction cups</v>
          </cell>
          <cell r="P3010">
            <v>1</v>
          </cell>
          <cell r="Q3010">
            <v>0</v>
          </cell>
          <cell r="R3010" t="str">
            <v>01, 07,.</v>
          </cell>
          <cell r="X3010">
            <v>2.2522499999999992</v>
          </cell>
          <cell r="Y3010">
            <v>725.35050000000001</v>
          </cell>
          <cell r="Z3010">
            <v>47.25</v>
          </cell>
          <cell r="AA3010">
            <v>774.85275000000001</v>
          </cell>
          <cell r="AD3010">
            <v>2.2522499999999992</v>
          </cell>
          <cell r="AE3010">
            <v>725.35050000000001</v>
          </cell>
          <cell r="AF3010">
            <v>47.25</v>
          </cell>
        </row>
        <row r="3011">
          <cell r="M3011" t="str">
            <v>Aval</v>
          </cell>
          <cell r="N3011" t="str">
            <v>Avaloir</v>
          </cell>
          <cell r="O3011" t="str">
            <v>Guide</v>
          </cell>
          <cell r="P3011">
            <v>5</v>
          </cell>
          <cell r="Q3011">
            <v>0</v>
          </cell>
          <cell r="R3011" t="str">
            <v>01, 07,.</v>
          </cell>
          <cell r="X3011">
            <v>0</v>
          </cell>
          <cell r="Y3011">
            <v>0</v>
          </cell>
          <cell r="Z3011">
            <v>0</v>
          </cell>
          <cell r="AA3011">
            <v>0</v>
          </cell>
          <cell r="AD3011">
            <v>0</v>
          </cell>
          <cell r="AE3011">
            <v>0</v>
          </cell>
          <cell r="AF3011">
            <v>0</v>
          </cell>
        </row>
        <row r="3012">
          <cell r="M3012" t="str">
            <v>DistribPreh</v>
          </cell>
          <cell r="N3012" t="str">
            <v>Distributeur taille 2 sur Préhenseur</v>
          </cell>
          <cell r="O3012" t="str">
            <v>Dispenser size 2 on Gripper</v>
          </cell>
          <cell r="P3012">
            <v>3</v>
          </cell>
          <cell r="Q3012">
            <v>0</v>
          </cell>
          <cell r="R3012" t="str">
            <v>01, 07,.</v>
          </cell>
          <cell r="X3012">
            <v>3.6854999999999993</v>
          </cell>
          <cell r="Y3012">
            <v>488.09249999999997</v>
          </cell>
          <cell r="Z3012">
            <v>56.7</v>
          </cell>
          <cell r="AA3012">
            <v>548.47799999999995</v>
          </cell>
          <cell r="AD3012">
            <v>1.2284999999999997</v>
          </cell>
          <cell r="AE3012">
            <v>162.69749999999999</v>
          </cell>
          <cell r="AF3012">
            <v>18.900000000000002</v>
          </cell>
        </row>
        <row r="3013">
          <cell r="M3013" t="str">
            <v>PPinducPreh</v>
          </cell>
          <cell r="N3013" t="str">
            <v>Détecteur inductif présence pièce sur Préhenseur a</v>
          </cell>
          <cell r="O3013" t="str">
            <v>Inductive part presence detector on Gripper</v>
          </cell>
          <cell r="P3013">
            <v>1</v>
          </cell>
          <cell r="Q3013">
            <v>0</v>
          </cell>
          <cell r="R3013" t="str">
            <v>01, 07,.</v>
          </cell>
          <cell r="X3013">
            <v>1.2284999999999997</v>
          </cell>
          <cell r="Y3013">
            <v>37.65825000000001</v>
          </cell>
          <cell r="Z3013">
            <v>9.4500000000000011</v>
          </cell>
          <cell r="AA3013">
            <v>48.336750000000009</v>
          </cell>
          <cell r="AD3013">
            <v>1.2284999999999997</v>
          </cell>
          <cell r="AE3013">
            <v>37.65825000000001</v>
          </cell>
          <cell r="AF3013">
            <v>9.4500000000000011</v>
          </cell>
        </row>
        <row r="3014">
          <cell r="M3014">
            <v>0</v>
          </cell>
          <cell r="N3014">
            <v>0</v>
          </cell>
          <cell r="O3014" t="str">
            <v/>
          </cell>
          <cell r="P3014">
            <v>0</v>
          </cell>
          <cell r="Q3014">
            <v>0</v>
          </cell>
          <cell r="R3014">
            <v>0</v>
          </cell>
          <cell r="AA3014">
            <v>0</v>
          </cell>
          <cell r="AD3014" t="e">
            <v>#DIV/0!</v>
          </cell>
          <cell r="AE3014" t="e">
            <v>#DIV/0!</v>
          </cell>
          <cell r="AF3014" t="e">
            <v>#DIV/0!</v>
          </cell>
        </row>
        <row r="3015">
          <cell r="M3015">
            <v>0</v>
          </cell>
          <cell r="N3015">
            <v>0</v>
          </cell>
          <cell r="O3015" t="str">
            <v/>
          </cell>
          <cell r="P3015">
            <v>1</v>
          </cell>
          <cell r="Q3015">
            <v>0</v>
          </cell>
          <cell r="R3015">
            <v>0</v>
          </cell>
          <cell r="AA3015">
            <v>0</v>
          </cell>
          <cell r="AD3015">
            <v>0</v>
          </cell>
          <cell r="AE3015">
            <v>0</v>
          </cell>
          <cell r="AF3015">
            <v>0</v>
          </cell>
        </row>
        <row r="3016">
          <cell r="M3016" t="str">
            <v>BatiMatriceRob</v>
          </cell>
          <cell r="N3016" t="str">
            <v>Bâti support matrice serti robotisé</v>
          </cell>
          <cell r="O3016" t="str">
            <v>Hemming bed for roller hemming (robot)</v>
          </cell>
          <cell r="P3016">
            <v>1</v>
          </cell>
          <cell r="Q3016">
            <v>0</v>
          </cell>
          <cell r="R3016" t="str">
            <v>01, 07,.</v>
          </cell>
          <cell r="X3016">
            <v>13.051237499999997</v>
          </cell>
          <cell r="Y3016">
            <v>1322.2860000000001</v>
          </cell>
          <cell r="Z3016">
            <v>606.47910599988211</v>
          </cell>
          <cell r="AA3016">
            <v>1941.8163434998824</v>
          </cell>
          <cell r="AD3016">
            <v>13.051237499999997</v>
          </cell>
          <cell r="AE3016">
            <v>1322.2860000000001</v>
          </cell>
          <cell r="AF3016">
            <v>606.47910599988211</v>
          </cell>
        </row>
        <row r="3017">
          <cell r="M3017" t="str">
            <v>MatriceMultiBloc0,4M</v>
          </cell>
          <cell r="N3017" t="str">
            <v>Matrice Multiblocs de 0,4 mètre pour serti robotis</v>
          </cell>
          <cell r="O3017" t="str">
            <v>Multiblock matrix of 0.4 meters for robotic hemming</v>
          </cell>
          <cell r="P3017">
            <v>10</v>
          </cell>
          <cell r="Q3017">
            <v>0</v>
          </cell>
          <cell r="R3017" t="str">
            <v>01, 07,.</v>
          </cell>
          <cell r="X3017">
            <v>0</v>
          </cell>
          <cell r="Y3017">
            <v>0</v>
          </cell>
          <cell r="Z3017">
            <v>0</v>
          </cell>
          <cell r="AA3017">
            <v>0</v>
          </cell>
          <cell r="AD3017">
            <v>0</v>
          </cell>
          <cell r="AE3017">
            <v>0</v>
          </cell>
          <cell r="AF3017">
            <v>0</v>
          </cell>
        </row>
        <row r="3018">
          <cell r="M3018" t="str">
            <v>AbatPress2000</v>
          </cell>
          <cell r="N3018" t="str">
            <v>Abattant presseur de sertissage long 2000mm</v>
          </cell>
          <cell r="O3018" t="str">
            <v>swing arm (presser) for hemming long 2000mm</v>
          </cell>
          <cell r="P3018">
            <v>1</v>
          </cell>
          <cell r="Q3018">
            <v>0</v>
          </cell>
          <cell r="R3018" t="str">
            <v>01, 07,.</v>
          </cell>
          <cell r="X3018">
            <v>3.459802499999999</v>
          </cell>
          <cell r="Y3018">
            <v>730.07287499999995</v>
          </cell>
          <cell r="Z3018">
            <v>235.83382451230727</v>
          </cell>
          <cell r="AA3018">
            <v>969.36650201230725</v>
          </cell>
          <cell r="AD3018">
            <v>3.459802499999999</v>
          </cell>
          <cell r="AE3018">
            <v>730.07287499999995</v>
          </cell>
          <cell r="AF3018">
            <v>235.83382451230727</v>
          </cell>
        </row>
        <row r="3019">
          <cell r="M3019" t="str">
            <v>Pil</v>
          </cell>
          <cell r="N3019" t="str">
            <v>Pilote fixe</v>
          </cell>
          <cell r="O3019" t="str">
            <v>Fixed pin</v>
          </cell>
          <cell r="P3019">
            <v>2</v>
          </cell>
          <cell r="Q3019">
            <v>0</v>
          </cell>
          <cell r="R3019" t="str">
            <v>01, 07,.</v>
          </cell>
          <cell r="X3019">
            <v>0</v>
          </cell>
          <cell r="Y3019">
            <v>0</v>
          </cell>
          <cell r="Z3019">
            <v>0</v>
          </cell>
          <cell r="AA3019">
            <v>0</v>
          </cell>
          <cell r="AD3019">
            <v>0</v>
          </cell>
          <cell r="AE3019">
            <v>0</v>
          </cell>
          <cell r="AF3019">
            <v>0</v>
          </cell>
        </row>
        <row r="3020">
          <cell r="M3020" t="str">
            <v>TouchePressCadre</v>
          </cell>
          <cell r="N3020" t="str">
            <v>Touche de pressage pour presseur de sertissage</v>
          </cell>
          <cell r="O3020" t="str">
            <v>press button for hemming hold-down device</v>
          </cell>
          <cell r="P3020">
            <v>12</v>
          </cell>
          <cell r="Q3020">
            <v>0</v>
          </cell>
          <cell r="R3020" t="str">
            <v>01, 07,.</v>
          </cell>
          <cell r="X3020">
            <v>0</v>
          </cell>
          <cell r="Y3020">
            <v>0</v>
          </cell>
          <cell r="Z3020">
            <v>0</v>
          </cell>
          <cell r="AA3020">
            <v>0</v>
          </cell>
          <cell r="AD3020">
            <v>0</v>
          </cell>
          <cell r="AE3020">
            <v>0</v>
          </cell>
          <cell r="AF3020">
            <v>0</v>
          </cell>
        </row>
        <row r="3021">
          <cell r="M3021" t="str">
            <v>SphCylPartieFixe</v>
          </cell>
          <cell r="N3021" t="str">
            <v>Mise en référence par modules sphère cylindre</v>
          </cell>
          <cell r="O3021" t="str">
            <v>Reference setting by cylinder sphere modules</v>
          </cell>
          <cell r="P3021">
            <v>1</v>
          </cell>
          <cell r="Q3021">
            <v>0</v>
          </cell>
          <cell r="R3021" t="str">
            <v>01, 07,.</v>
          </cell>
          <cell r="X3021">
            <v>0</v>
          </cell>
          <cell r="Y3021">
            <v>0</v>
          </cell>
          <cell r="Z3021">
            <v>0</v>
          </cell>
          <cell r="AA3021">
            <v>0</v>
          </cell>
          <cell r="AD3021">
            <v>0</v>
          </cell>
          <cell r="AE3021">
            <v>0</v>
          </cell>
          <cell r="AF3021">
            <v>0</v>
          </cell>
        </row>
        <row r="3022">
          <cell r="M3022" t="str">
            <v>DrageoirMob</v>
          </cell>
          <cell r="N3022" t="str">
            <v>Drageoir mobile largeur 50 sur serrage Din</v>
          </cell>
          <cell r="O3022" t="str">
            <v>Movable centering support width of 50 on Din clamp</v>
          </cell>
          <cell r="P3022">
            <v>6</v>
          </cell>
          <cell r="Q3022">
            <v>0</v>
          </cell>
          <cell r="R3022" t="str">
            <v>01, 07,.</v>
          </cell>
          <cell r="X3022">
            <v>19.776014999999994</v>
          </cell>
          <cell r="Y3022">
            <v>2122.2179999999998</v>
          </cell>
          <cell r="Z3022">
            <v>1650.1248179996464</v>
          </cell>
          <cell r="AA3022">
            <v>3792.1188329996462</v>
          </cell>
          <cell r="AD3022">
            <v>3.2960024999999988</v>
          </cell>
          <cell r="AE3022">
            <v>353.70299999999997</v>
          </cell>
          <cell r="AF3022">
            <v>275.02080299994105</v>
          </cell>
        </row>
        <row r="3023">
          <cell r="M3023" t="str">
            <v>Ref</v>
          </cell>
          <cell r="N3023" t="str">
            <v xml:space="preserve">Appui ou drageoir (toutes largeurs) + support </v>
          </cell>
          <cell r="O3023" t="str">
            <v xml:space="preserve">Support or sucker (all widths) + support </v>
          </cell>
          <cell r="P3023">
            <v>3</v>
          </cell>
          <cell r="Q3023" t="str">
            <v>drageoir Coté UBV + appui croquage</v>
          </cell>
          <cell r="R3023" t="str">
            <v>01, 07,.</v>
          </cell>
          <cell r="X3023">
            <v>0</v>
          </cell>
          <cell r="Y3023">
            <v>0</v>
          </cell>
          <cell r="Z3023">
            <v>0</v>
          </cell>
          <cell r="AA3023">
            <v>0</v>
          </cell>
          <cell r="AD3023">
            <v>0</v>
          </cell>
          <cell r="AE3023">
            <v>0</v>
          </cell>
          <cell r="AF3023">
            <v>0</v>
          </cell>
        </row>
        <row r="3024">
          <cell r="M3024" t="str">
            <v>VentMaq</v>
          </cell>
          <cell r="N3024" t="str">
            <v>Ventouse maquette</v>
          </cell>
          <cell r="O3024" t="str">
            <v>Ventouse maquette</v>
          </cell>
          <cell r="P3024">
            <v>12</v>
          </cell>
          <cell r="Q3024">
            <v>0</v>
          </cell>
          <cell r="R3024" t="str">
            <v>01, 07,.</v>
          </cell>
          <cell r="X3024">
            <v>5.896799999999998</v>
          </cell>
          <cell r="Y3024">
            <v>215.1198</v>
          </cell>
          <cell r="Z3024">
            <v>141.75</v>
          </cell>
          <cell r="AA3024">
            <v>362.76659999999998</v>
          </cell>
          <cell r="AD3024">
            <v>0.49139999999999984</v>
          </cell>
          <cell r="AE3024">
            <v>17.926649999999999</v>
          </cell>
          <cell r="AF3024">
            <v>11.8125</v>
          </cell>
        </row>
        <row r="3025">
          <cell r="M3025" t="str">
            <v>VenturiMaq</v>
          </cell>
          <cell r="N3025" t="str">
            <v>Venturi pour ventouses maquette</v>
          </cell>
          <cell r="O3025" t="str">
            <v>Vacuum system for suction cups model</v>
          </cell>
          <cell r="P3025">
            <v>2</v>
          </cell>
          <cell r="Q3025">
            <v>0</v>
          </cell>
          <cell r="R3025" t="str">
            <v>01, 07,.</v>
          </cell>
          <cell r="X3025">
            <v>18.018629999999995</v>
          </cell>
          <cell r="Y3025">
            <v>1466.9151000000002</v>
          </cell>
          <cell r="Z3025">
            <v>875.85392399952866</v>
          </cell>
          <cell r="AA3025">
            <v>2360.7876539995286</v>
          </cell>
          <cell r="AD3025">
            <v>9.0093149999999973</v>
          </cell>
          <cell r="AE3025">
            <v>733.45755000000008</v>
          </cell>
          <cell r="AF3025">
            <v>437.92696199976433</v>
          </cell>
        </row>
        <row r="3026">
          <cell r="M3026" t="str">
            <v>PPinduc</v>
          </cell>
          <cell r="N3026" t="str">
            <v>Détecteur inductif de présence pièce</v>
          </cell>
          <cell r="O3026" t="str">
            <v>Inductive part presence detector</v>
          </cell>
          <cell r="P3026">
            <v>1</v>
          </cell>
          <cell r="Q3026" t="str">
            <v>1 presence pièce 1 presence presseur cloche à confirmer</v>
          </cell>
          <cell r="R3026" t="str">
            <v>01, 07,.</v>
          </cell>
          <cell r="X3026">
            <v>1.9106324999999997</v>
          </cell>
          <cell r="Y3026">
            <v>25.818449999999999</v>
          </cell>
          <cell r="Z3026">
            <v>88.908302999941071</v>
          </cell>
          <cell r="AA3026">
            <v>116.63738549994108</v>
          </cell>
          <cell r="AD3026">
            <v>1.9106324999999997</v>
          </cell>
          <cell r="AE3026">
            <v>25.818449999999999</v>
          </cell>
          <cell r="AF3026">
            <v>88.908302999941071</v>
          </cell>
        </row>
        <row r="3027">
          <cell r="M3027" t="str">
            <v>Distrib2</v>
          </cell>
          <cell r="N3027" t="str">
            <v>Distributeur 5/2</v>
          </cell>
          <cell r="O3027" t="str">
            <v>5/2-way valve</v>
          </cell>
          <cell r="P3027">
            <v>3</v>
          </cell>
          <cell r="Q3027" t="str">
            <v>2 drageoirs + 1 retaquage</v>
          </cell>
          <cell r="R3027" t="str">
            <v>01, 07,.</v>
          </cell>
          <cell r="X3027">
            <v>21.622544999999995</v>
          </cell>
          <cell r="Y3027">
            <v>482.83200000000005</v>
          </cell>
          <cell r="Z3027">
            <v>444.47647353692184</v>
          </cell>
          <cell r="AA3027">
            <v>948.9310185369219</v>
          </cell>
          <cell r="AD3027">
            <v>7.2075149999999981</v>
          </cell>
          <cell r="AE3027">
            <v>160.94400000000002</v>
          </cell>
          <cell r="AF3027">
            <v>148.15882451230729</v>
          </cell>
        </row>
        <row r="3028">
          <cell r="M3028" t="str">
            <v>HEtude</v>
          </cell>
          <cell r="N3028" t="str">
            <v>Une heure de pilotage études mécaniques</v>
          </cell>
          <cell r="O3028" t="str">
            <v>One hour of driving mechanical studies</v>
          </cell>
          <cell r="P3028">
            <v>38</v>
          </cell>
          <cell r="Q3028" t="str">
            <v>prédispo retaquage 040</v>
          </cell>
          <cell r="R3028" t="str">
            <v>01, 07,.</v>
          </cell>
          <cell r="X3028">
            <v>0</v>
          </cell>
          <cell r="Y3028">
            <v>0</v>
          </cell>
          <cell r="Z3028">
            <v>0</v>
          </cell>
          <cell r="AA3028">
            <v>0</v>
          </cell>
          <cell r="AD3028">
            <v>0</v>
          </cell>
          <cell r="AE3028">
            <v>0</v>
          </cell>
          <cell r="AF3028">
            <v>0</v>
          </cell>
        </row>
        <row r="3029">
          <cell r="M3029" t="str">
            <v>MAPSertiMultiBlocDm²</v>
          </cell>
          <cell r="N3029" t="str">
            <v>MAP Sertissage Multi Blocs en dm²</v>
          </cell>
          <cell r="O3029" t="str">
            <v>MAP Hemming Multi Blocs in dm²</v>
          </cell>
          <cell r="P3029">
            <v>32</v>
          </cell>
          <cell r="Q3029">
            <v>0</v>
          </cell>
          <cell r="R3029" t="str">
            <v>01, 07,.</v>
          </cell>
          <cell r="AA3029">
            <v>0</v>
          </cell>
          <cell r="AD3029">
            <v>0</v>
          </cell>
          <cell r="AE3029">
            <v>0</v>
          </cell>
          <cell r="AF3029">
            <v>0</v>
          </cell>
        </row>
        <row r="3030">
          <cell r="M3030" t="str">
            <v>Serr063DIN</v>
          </cell>
          <cell r="N3030" t="str">
            <v>Serrage 063 DIN Touche tous types</v>
          </cell>
          <cell r="O3030" t="str">
            <v>063 DIN clamp all type tab</v>
          </cell>
          <cell r="P3030">
            <v>2</v>
          </cell>
          <cell r="Q3030" t="str">
            <v>Retaquage presseur</v>
          </cell>
          <cell r="R3030" t="str">
            <v>01, 07,.</v>
          </cell>
          <cell r="X3030">
            <v>3.3998093181818172</v>
          </cell>
          <cell r="Y3030">
            <v>139.00119545454544</v>
          </cell>
          <cell r="Z3030">
            <v>135.43507494176751</v>
          </cell>
          <cell r="AA3030">
            <v>277.83607971449476</v>
          </cell>
          <cell r="AD3030">
            <v>1.6999046590909086</v>
          </cell>
          <cell r="AE3030">
            <v>69.500597727272719</v>
          </cell>
          <cell r="AF3030">
            <v>67.717537470883755</v>
          </cell>
        </row>
        <row r="3031">
          <cell r="M3031">
            <v>0</v>
          </cell>
          <cell r="N3031">
            <v>0</v>
          </cell>
          <cell r="O3031" t="str">
            <v/>
          </cell>
          <cell r="P3031">
            <v>0</v>
          </cell>
          <cell r="Q3031">
            <v>0</v>
          </cell>
          <cell r="R3031">
            <v>0</v>
          </cell>
          <cell r="AA3031">
            <v>0</v>
          </cell>
          <cell r="AD3031" t="e">
            <v>#DIV/0!</v>
          </cell>
          <cell r="AE3031" t="e">
            <v>#DIV/0!</v>
          </cell>
          <cell r="AF3031" t="e">
            <v>#DIV/0!</v>
          </cell>
        </row>
        <row r="3032">
          <cell r="M3032">
            <v>0</v>
          </cell>
          <cell r="N3032">
            <v>0</v>
          </cell>
          <cell r="O3032" t="str">
            <v/>
          </cell>
          <cell r="P3032">
            <v>1</v>
          </cell>
          <cell r="Q3032">
            <v>0</v>
          </cell>
          <cell r="R3032">
            <v>0</v>
          </cell>
          <cell r="AA3032">
            <v>0</v>
          </cell>
          <cell r="AD3032">
            <v>0</v>
          </cell>
          <cell r="AE3032">
            <v>0</v>
          </cell>
          <cell r="AF3032">
            <v>0</v>
          </cell>
        </row>
        <row r="3033">
          <cell r="M3033" t="str">
            <v>Reh1000</v>
          </cell>
          <cell r="N3033" t="str">
            <v>Réhausse robot h&lt;1000mm</v>
          </cell>
          <cell r="O3033" t="str">
            <v>Robot extension h&lt;1000mm</v>
          </cell>
          <cell r="P3033">
            <v>1</v>
          </cell>
          <cell r="Q3033">
            <v>0</v>
          </cell>
          <cell r="R3033" t="str">
            <v>01</v>
          </cell>
          <cell r="X3033">
            <v>0</v>
          </cell>
          <cell r="Y3033">
            <v>29.809500000000003</v>
          </cell>
          <cell r="Z3033">
            <v>10.5</v>
          </cell>
          <cell r="AA3033">
            <v>40.3095</v>
          </cell>
          <cell r="AD3033">
            <v>0</v>
          </cell>
          <cell r="AE3033">
            <v>29.809500000000003</v>
          </cell>
          <cell r="AF3033">
            <v>10.5</v>
          </cell>
        </row>
        <row r="3034">
          <cell r="M3034" t="str">
            <v>Robotnu4</v>
          </cell>
          <cell r="N3034" t="str">
            <v>Robot nu bras 2,65m / 210 Kg</v>
          </cell>
          <cell r="O3034" t="str">
            <v>Robot bare arm 2.65m / 210 Kg</v>
          </cell>
          <cell r="P3034">
            <v>1</v>
          </cell>
          <cell r="Q3034">
            <v>0</v>
          </cell>
          <cell r="R3034" t="str">
            <v>01, 07,.</v>
          </cell>
          <cell r="X3034">
            <v>0</v>
          </cell>
          <cell r="Y3034">
            <v>0</v>
          </cell>
          <cell r="Z3034">
            <v>0</v>
          </cell>
          <cell r="AA3034">
            <v>0</v>
          </cell>
          <cell r="AD3034">
            <v>0</v>
          </cell>
          <cell r="AE3034">
            <v>0</v>
          </cell>
          <cell r="AF3034">
            <v>0</v>
          </cell>
        </row>
        <row r="3035">
          <cell r="M3035" t="str">
            <v>Robotintégration-V11</v>
          </cell>
          <cell r="N3035" t="str">
            <v>Intégration robot + baie sur site -V11</v>
          </cell>
          <cell r="O3035" t="str">
            <v>Robot + bay integration on site -V11</v>
          </cell>
          <cell r="P3035">
            <v>1</v>
          </cell>
          <cell r="Q3035">
            <v>0</v>
          </cell>
          <cell r="R3035" t="str">
            <v>01, 07,.</v>
          </cell>
          <cell r="X3035">
            <v>27.235057499999993</v>
          </cell>
          <cell r="Y3035">
            <v>862.84800000000007</v>
          </cell>
          <cell r="Z3035">
            <v>1585.7331209995875</v>
          </cell>
          <cell r="AA3035">
            <v>2475.8161784995877</v>
          </cell>
          <cell r="AD3035">
            <v>27.235057499999993</v>
          </cell>
          <cell r="AE3035">
            <v>862.84800000000007</v>
          </cell>
          <cell r="AF3035">
            <v>1585.7331209995875</v>
          </cell>
        </row>
        <row r="3036">
          <cell r="M3036" t="str">
            <v>Hm</v>
          </cell>
          <cell r="N3036" t="str">
            <v>Applicatif Robot Hm</v>
          </cell>
          <cell r="O3036" t="str">
            <v>Robot Application Hm</v>
          </cell>
          <cell r="P3036">
            <v>1</v>
          </cell>
          <cell r="Q3036">
            <v>0</v>
          </cell>
          <cell r="R3036" t="str">
            <v>01, 07,.</v>
          </cell>
          <cell r="X3036">
            <v>0</v>
          </cell>
          <cell r="Y3036">
            <v>0</v>
          </cell>
          <cell r="Z3036">
            <v>0</v>
          </cell>
          <cell r="AA3036">
            <v>0</v>
          </cell>
          <cell r="AD3036">
            <v>0</v>
          </cell>
          <cell r="AE3036">
            <v>0</v>
          </cell>
          <cell r="AF3036">
            <v>0</v>
          </cell>
        </row>
        <row r="3037">
          <cell r="M3037" t="str">
            <v>TrajSert</v>
          </cell>
          <cell r="N3037" t="str">
            <v>Trajectoire de sertissage</v>
          </cell>
          <cell r="O3037" t="str">
            <v>Hemming path</v>
          </cell>
          <cell r="P3037">
            <v>3</v>
          </cell>
          <cell r="Q3037">
            <v>0</v>
          </cell>
          <cell r="R3037" t="str">
            <v>01, 07,.</v>
          </cell>
          <cell r="X3037">
            <v>0</v>
          </cell>
          <cell r="Y3037">
            <v>0</v>
          </cell>
          <cell r="Z3037">
            <v>0</v>
          </cell>
          <cell r="AA3037">
            <v>0</v>
          </cell>
          <cell r="AD3037">
            <v>0</v>
          </cell>
          <cell r="AE3037">
            <v>0</v>
          </cell>
          <cell r="AF3037">
            <v>0</v>
          </cell>
        </row>
        <row r="3038">
          <cell r="M3038" t="str">
            <v>EchCodeTraj</v>
          </cell>
          <cell r="N3038" t="str">
            <v>Echange Code Trajectoire avec baie robot</v>
          </cell>
          <cell r="O3038" t="str">
            <v>Exchange of Trajectory Code with robot bay</v>
          </cell>
          <cell r="P3038">
            <v>1</v>
          </cell>
          <cell r="Q3038">
            <v>0</v>
          </cell>
          <cell r="R3038" t="str">
            <v>01, 07,.</v>
          </cell>
          <cell r="X3038">
            <v>1.1812499999999997</v>
          </cell>
          <cell r="Y3038">
            <v>0</v>
          </cell>
          <cell r="Z3038">
            <v>75.854133299935171</v>
          </cell>
          <cell r="AA3038">
            <v>77.035383299935177</v>
          </cell>
          <cell r="AD3038">
            <v>1.1812499999999997</v>
          </cell>
          <cell r="AE3038">
            <v>0</v>
          </cell>
          <cell r="AF3038">
            <v>75.854133299935171</v>
          </cell>
        </row>
        <row r="3039">
          <cell r="M3039" t="str">
            <v>HEtudAUT</v>
          </cell>
          <cell r="N3039" t="str">
            <v>Une heure d'études automatismes</v>
          </cell>
          <cell r="O3039" t="str">
            <v>One hour of automation studies</v>
          </cell>
          <cell r="P3039">
            <v>1</v>
          </cell>
          <cell r="Q3039" t="str">
            <v>Complement Hetude AF+Marguerite+Prog</v>
          </cell>
          <cell r="R3039" t="str">
            <v>01, 07,.</v>
          </cell>
          <cell r="X3039">
            <v>6.4999999999999982</v>
          </cell>
          <cell r="Y3039">
            <v>0</v>
          </cell>
          <cell r="Z3039">
            <v>0</v>
          </cell>
          <cell r="AA3039">
            <v>6.4999999999999982</v>
          </cell>
          <cell r="AD3039">
            <v>6.4999999999999982</v>
          </cell>
          <cell r="AE3039">
            <v>0</v>
          </cell>
          <cell r="AF3039">
            <v>0</v>
          </cell>
        </row>
        <row r="3040">
          <cell r="M3040" t="str">
            <v>VerrineRobot</v>
          </cell>
          <cell r="N3040" t="str">
            <v>Verrine Robot</v>
          </cell>
          <cell r="O3040" t="str">
            <v>To make</v>
          </cell>
          <cell r="P3040">
            <v>1</v>
          </cell>
          <cell r="Q3040">
            <v>0</v>
          </cell>
          <cell r="R3040" t="str">
            <v>01, 07,.</v>
          </cell>
          <cell r="AA3040">
            <v>0</v>
          </cell>
          <cell r="AD3040">
            <v>0</v>
          </cell>
          <cell r="AE3040">
            <v>0</v>
          </cell>
          <cell r="AF3040">
            <v>0</v>
          </cell>
        </row>
        <row r="3041">
          <cell r="M3041">
            <v>0</v>
          </cell>
          <cell r="N3041">
            <v>0</v>
          </cell>
          <cell r="O3041" t="str">
            <v/>
          </cell>
          <cell r="P3041">
            <v>0</v>
          </cell>
          <cell r="Q3041">
            <v>0</v>
          </cell>
          <cell r="R3041">
            <v>0</v>
          </cell>
          <cell r="AA3041">
            <v>0</v>
          </cell>
          <cell r="AD3041" t="e">
            <v>#DIV/0!</v>
          </cell>
          <cell r="AE3041" t="e">
            <v>#DIV/0!</v>
          </cell>
          <cell r="AF3041" t="e">
            <v>#DIV/0!</v>
          </cell>
        </row>
        <row r="3042">
          <cell r="M3042">
            <v>0</v>
          </cell>
          <cell r="N3042">
            <v>0</v>
          </cell>
          <cell r="O3042" t="str">
            <v/>
          </cell>
          <cell r="P3042">
            <v>1</v>
          </cell>
          <cell r="Q3042">
            <v>0</v>
          </cell>
          <cell r="R3042">
            <v>0</v>
          </cell>
          <cell r="AA3042">
            <v>0</v>
          </cell>
          <cell r="AD3042">
            <v>0</v>
          </cell>
          <cell r="AE3042">
            <v>0</v>
          </cell>
          <cell r="AF3042">
            <v>0</v>
          </cell>
        </row>
        <row r="3043">
          <cell r="M3043" t="str">
            <v>TeteSertiRob1Axe</v>
          </cell>
          <cell r="N3043" t="str">
            <v>Tête de sertissage robot molette 1 axe</v>
          </cell>
          <cell r="O3043" t="str">
            <v>hemming head robot wheel 1 axis</v>
          </cell>
          <cell r="P3043">
            <v>1</v>
          </cell>
          <cell r="Q3043">
            <v>0</v>
          </cell>
          <cell r="R3043" t="str">
            <v>01, 07,.</v>
          </cell>
          <cell r="X3043">
            <v>0</v>
          </cell>
          <cell r="Y3043">
            <v>0</v>
          </cell>
          <cell r="Z3043">
            <v>0</v>
          </cell>
          <cell r="AA3043">
            <v>0</v>
          </cell>
          <cell r="AD3043">
            <v>0</v>
          </cell>
          <cell r="AE3043">
            <v>0</v>
          </cell>
          <cell r="AF3043">
            <v>0</v>
          </cell>
        </row>
        <row r="3044">
          <cell r="M3044" t="str">
            <v>CompTeteSerti2Axes</v>
          </cell>
          <cell r="N3044" t="str">
            <v>Complément tête de serti 2 axes</v>
          </cell>
          <cell r="O3044" t="str">
            <v>Additional 2-axis hemming head</v>
          </cell>
          <cell r="P3044">
            <v>2</v>
          </cell>
          <cell r="Q3044">
            <v>0</v>
          </cell>
          <cell r="R3044" t="str">
            <v>01, 07,.</v>
          </cell>
          <cell r="X3044">
            <v>0</v>
          </cell>
          <cell r="Y3044">
            <v>0</v>
          </cell>
          <cell r="Z3044">
            <v>0</v>
          </cell>
          <cell r="AA3044">
            <v>0</v>
          </cell>
          <cell r="AD3044">
            <v>0</v>
          </cell>
          <cell r="AE3044">
            <v>0</v>
          </cell>
          <cell r="AF3044">
            <v>0</v>
          </cell>
        </row>
        <row r="3045">
          <cell r="M3045" t="str">
            <v>SuppPinceManuEtalon</v>
          </cell>
          <cell r="N3045" t="str">
            <v>Support pince manuelle d'étalonnage</v>
          </cell>
          <cell r="O3045" t="str">
            <v>Support to check hemming head</v>
          </cell>
          <cell r="P3045">
            <v>1</v>
          </cell>
          <cell r="Q3045">
            <v>0</v>
          </cell>
          <cell r="R3045" t="str">
            <v>01, 07,.</v>
          </cell>
          <cell r="X3045">
            <v>0</v>
          </cell>
          <cell r="Y3045">
            <v>0</v>
          </cell>
          <cell r="Z3045">
            <v>0</v>
          </cell>
          <cell r="AA3045">
            <v>0</v>
          </cell>
          <cell r="AD3045">
            <v>0</v>
          </cell>
          <cell r="AE3045">
            <v>0</v>
          </cell>
          <cell r="AF3045">
            <v>0</v>
          </cell>
        </row>
        <row r="3046">
          <cell r="M3046">
            <v>0</v>
          </cell>
          <cell r="N3046">
            <v>0</v>
          </cell>
          <cell r="O3046" t="str">
            <v/>
          </cell>
          <cell r="P3046">
            <v>0</v>
          </cell>
          <cell r="Q3046">
            <v>0</v>
          </cell>
          <cell r="R3046">
            <v>0</v>
          </cell>
          <cell r="AA3046">
            <v>0</v>
          </cell>
          <cell r="AD3046" t="e">
            <v>#DIV/0!</v>
          </cell>
          <cell r="AE3046" t="e">
            <v>#DIV/0!</v>
          </cell>
          <cell r="AF3046" t="e">
            <v>#DIV/0!</v>
          </cell>
        </row>
        <row r="3047">
          <cell r="M3047">
            <v>0</v>
          </cell>
          <cell r="N3047">
            <v>0</v>
          </cell>
          <cell r="O3047" t="str">
            <v/>
          </cell>
          <cell r="P3047">
            <v>1</v>
          </cell>
          <cell r="Q3047">
            <v>0</v>
          </cell>
          <cell r="R3047">
            <v>0</v>
          </cell>
          <cell r="AA3047">
            <v>0</v>
          </cell>
          <cell r="AD3047">
            <v>0</v>
          </cell>
          <cell r="AE3047">
            <v>0</v>
          </cell>
          <cell r="AF3047">
            <v>0</v>
          </cell>
        </row>
        <row r="3048">
          <cell r="M3048" t="str">
            <v>Reh1000</v>
          </cell>
          <cell r="N3048" t="str">
            <v>Réhausse robot h&lt;1000mm</v>
          </cell>
          <cell r="O3048" t="str">
            <v>Robot extension h&lt;1000mm</v>
          </cell>
          <cell r="P3048">
            <v>1</v>
          </cell>
          <cell r="Q3048">
            <v>0</v>
          </cell>
          <cell r="R3048" t="str">
            <v>01, 07,.</v>
          </cell>
          <cell r="X3048">
            <v>0</v>
          </cell>
          <cell r="Y3048">
            <v>29.809500000000003</v>
          </cell>
          <cell r="Z3048">
            <v>10.5</v>
          </cell>
          <cell r="AA3048">
            <v>40.3095</v>
          </cell>
          <cell r="AD3048">
            <v>0</v>
          </cell>
          <cell r="AE3048">
            <v>29.809500000000003</v>
          </cell>
          <cell r="AF3048">
            <v>10.5</v>
          </cell>
        </row>
        <row r="3049">
          <cell r="M3049" t="str">
            <v>Robotnu4</v>
          </cell>
          <cell r="N3049" t="str">
            <v>Robot nu bras 2,65m / 210 Kg</v>
          </cell>
          <cell r="O3049" t="str">
            <v>Robot bare arm 2.65m / 210 Kg</v>
          </cell>
          <cell r="P3049">
            <v>1</v>
          </cell>
          <cell r="Q3049">
            <v>0</v>
          </cell>
          <cell r="R3049" t="str">
            <v>01, 07,.</v>
          </cell>
          <cell r="X3049">
            <v>0</v>
          </cell>
          <cell r="Y3049">
            <v>0</v>
          </cell>
          <cell r="Z3049">
            <v>0</v>
          </cell>
          <cell r="AA3049">
            <v>0</v>
          </cell>
          <cell r="AD3049">
            <v>0</v>
          </cell>
          <cell r="AE3049">
            <v>0</v>
          </cell>
          <cell r="AF3049">
            <v>0</v>
          </cell>
        </row>
        <row r="3050">
          <cell r="M3050" t="str">
            <v>Robotintégration-V11</v>
          </cell>
          <cell r="N3050" t="str">
            <v>Intégration robot + baie sur site -V11</v>
          </cell>
          <cell r="O3050" t="str">
            <v>Robot + bay integration on site -V11</v>
          </cell>
          <cell r="P3050">
            <v>1</v>
          </cell>
          <cell r="Q3050">
            <v>0</v>
          </cell>
          <cell r="R3050" t="str">
            <v>01, 07,.</v>
          </cell>
          <cell r="X3050">
            <v>27.235057499999993</v>
          </cell>
          <cell r="Y3050">
            <v>862.84800000000007</v>
          </cell>
          <cell r="Z3050">
            <v>1585.7331209995875</v>
          </cell>
          <cell r="AA3050">
            <v>2475.8161784995877</v>
          </cell>
          <cell r="AD3050">
            <v>27.235057499999993</v>
          </cell>
          <cell r="AE3050">
            <v>862.84800000000007</v>
          </cell>
          <cell r="AF3050">
            <v>1585.7331209995875</v>
          </cell>
        </row>
        <row r="3051">
          <cell r="M3051" t="str">
            <v>Hm</v>
          </cell>
          <cell r="N3051" t="str">
            <v>Applicatif Robot Hm</v>
          </cell>
          <cell r="O3051" t="str">
            <v>Robot Application Hm</v>
          </cell>
          <cell r="P3051">
            <v>1</v>
          </cell>
          <cell r="Q3051">
            <v>0</v>
          </cell>
          <cell r="R3051" t="str">
            <v>01, 07,.</v>
          </cell>
          <cell r="X3051">
            <v>0</v>
          </cell>
          <cell r="Y3051">
            <v>0</v>
          </cell>
          <cell r="Z3051">
            <v>0</v>
          </cell>
          <cell r="AA3051">
            <v>0</v>
          </cell>
          <cell r="AD3051">
            <v>0</v>
          </cell>
          <cell r="AE3051">
            <v>0</v>
          </cell>
          <cell r="AF3051">
            <v>0</v>
          </cell>
        </row>
        <row r="3052">
          <cell r="M3052" t="str">
            <v>TrajSert</v>
          </cell>
          <cell r="N3052" t="str">
            <v>Trajectoire de sertissage</v>
          </cell>
          <cell r="O3052" t="str">
            <v>Hemming path</v>
          </cell>
          <cell r="P3052">
            <v>3</v>
          </cell>
          <cell r="Q3052">
            <v>0</v>
          </cell>
          <cell r="R3052" t="str">
            <v>01, 07,.</v>
          </cell>
          <cell r="X3052">
            <v>0</v>
          </cell>
          <cell r="Y3052">
            <v>0</v>
          </cell>
          <cell r="Z3052">
            <v>0</v>
          </cell>
          <cell r="AA3052">
            <v>0</v>
          </cell>
          <cell r="AD3052">
            <v>0</v>
          </cell>
          <cell r="AE3052">
            <v>0</v>
          </cell>
          <cell r="AF3052">
            <v>0</v>
          </cell>
        </row>
        <row r="3053">
          <cell r="M3053" t="str">
            <v>EchCodeTraj</v>
          </cell>
          <cell r="N3053" t="str">
            <v>Echange Code Trajectoire avec baie robot</v>
          </cell>
          <cell r="O3053" t="str">
            <v>Exchange of Trajectory Code with robot bay</v>
          </cell>
          <cell r="P3053">
            <v>1</v>
          </cell>
          <cell r="Q3053">
            <v>0</v>
          </cell>
          <cell r="R3053" t="str">
            <v>01, 07,.</v>
          </cell>
          <cell r="X3053">
            <v>1.1812499999999997</v>
          </cell>
          <cell r="Y3053">
            <v>0</v>
          </cell>
          <cell r="Z3053">
            <v>75.854133299935171</v>
          </cell>
          <cell r="AA3053">
            <v>77.035383299935177</v>
          </cell>
          <cell r="AD3053">
            <v>1.1812499999999997</v>
          </cell>
          <cell r="AE3053">
            <v>0</v>
          </cell>
          <cell r="AF3053">
            <v>75.854133299935171</v>
          </cell>
        </row>
        <row r="3054">
          <cell r="M3054" t="str">
            <v>HEtudAUT</v>
          </cell>
          <cell r="N3054" t="str">
            <v>Une heure d'études automatismes</v>
          </cell>
          <cell r="O3054" t="str">
            <v>One hour of automation studies</v>
          </cell>
          <cell r="P3054">
            <v>1</v>
          </cell>
          <cell r="Q3054" t="str">
            <v>Complement Hetude AF+Marguerite+Prog</v>
          </cell>
          <cell r="R3054" t="str">
            <v>01</v>
          </cell>
          <cell r="X3054">
            <v>65</v>
          </cell>
          <cell r="Y3054">
            <v>0</v>
          </cell>
          <cell r="Z3054">
            <v>0</v>
          </cell>
          <cell r="AA3054">
            <v>65</v>
          </cell>
          <cell r="AD3054">
            <v>65</v>
          </cell>
          <cell r="AE3054">
            <v>0</v>
          </cell>
          <cell r="AF3054">
            <v>0</v>
          </cell>
        </row>
        <row r="3055">
          <cell r="M3055" t="str">
            <v>VerrineRobot</v>
          </cell>
          <cell r="N3055" t="str">
            <v>Verrine Robot</v>
          </cell>
          <cell r="O3055" t="str">
            <v>To make</v>
          </cell>
          <cell r="P3055">
            <v>1</v>
          </cell>
          <cell r="Q3055">
            <v>0</v>
          </cell>
          <cell r="R3055" t="str">
            <v>01, 07,.</v>
          </cell>
          <cell r="AA3055">
            <v>0</v>
          </cell>
          <cell r="AD3055">
            <v>0</v>
          </cell>
          <cell r="AE3055">
            <v>0</v>
          </cell>
          <cell r="AF3055">
            <v>0</v>
          </cell>
        </row>
        <row r="3056">
          <cell r="M3056">
            <v>0</v>
          </cell>
          <cell r="N3056">
            <v>0</v>
          </cell>
          <cell r="O3056" t="str">
            <v/>
          </cell>
          <cell r="P3056">
            <v>0</v>
          </cell>
          <cell r="Q3056">
            <v>0</v>
          </cell>
          <cell r="R3056">
            <v>0</v>
          </cell>
          <cell r="AA3056">
            <v>0</v>
          </cell>
          <cell r="AD3056" t="e">
            <v>#DIV/0!</v>
          </cell>
          <cell r="AE3056" t="e">
            <v>#DIV/0!</v>
          </cell>
          <cell r="AF3056" t="e">
            <v>#DIV/0!</v>
          </cell>
        </row>
        <row r="3057">
          <cell r="M3057">
            <v>0</v>
          </cell>
          <cell r="N3057">
            <v>0</v>
          </cell>
          <cell r="O3057" t="str">
            <v/>
          </cell>
          <cell r="P3057">
            <v>1</v>
          </cell>
          <cell r="Q3057">
            <v>0</v>
          </cell>
          <cell r="R3057">
            <v>0</v>
          </cell>
          <cell r="AA3057">
            <v>0</v>
          </cell>
          <cell r="AD3057">
            <v>0</v>
          </cell>
          <cell r="AE3057">
            <v>0</v>
          </cell>
          <cell r="AF3057">
            <v>0</v>
          </cell>
        </row>
        <row r="3058">
          <cell r="M3058" t="str">
            <v>TeteSertiRob1Axe</v>
          </cell>
          <cell r="N3058" t="str">
            <v>Tête de sertissage robot molette 1 axe</v>
          </cell>
          <cell r="O3058" t="str">
            <v>hemming head robot wheel 1 axis</v>
          </cell>
          <cell r="P3058">
            <v>1</v>
          </cell>
          <cell r="Q3058">
            <v>0</v>
          </cell>
          <cell r="R3058" t="str">
            <v>01, 07,.</v>
          </cell>
          <cell r="X3058">
            <v>0</v>
          </cell>
          <cell r="Y3058">
            <v>0</v>
          </cell>
          <cell r="Z3058">
            <v>0</v>
          </cell>
          <cell r="AA3058">
            <v>0</v>
          </cell>
          <cell r="AD3058">
            <v>0</v>
          </cell>
          <cell r="AE3058">
            <v>0</v>
          </cell>
          <cell r="AF3058">
            <v>0</v>
          </cell>
        </row>
        <row r="3059">
          <cell r="M3059" t="str">
            <v>CompTeteSerti2Axes</v>
          </cell>
          <cell r="N3059" t="str">
            <v>Complément tête de serti 2 axes</v>
          </cell>
          <cell r="O3059" t="str">
            <v>Additional 2-axis hemming head</v>
          </cell>
          <cell r="P3059">
            <v>2</v>
          </cell>
          <cell r="Q3059">
            <v>0</v>
          </cell>
          <cell r="R3059" t="str">
            <v>01, 07,.</v>
          </cell>
          <cell r="X3059">
            <v>0</v>
          </cell>
          <cell r="Y3059">
            <v>0</v>
          </cell>
          <cell r="Z3059">
            <v>0</v>
          </cell>
          <cell r="AA3059">
            <v>0</v>
          </cell>
          <cell r="AD3059">
            <v>0</v>
          </cell>
          <cell r="AE3059">
            <v>0</v>
          </cell>
          <cell r="AF3059">
            <v>0</v>
          </cell>
        </row>
        <row r="3060">
          <cell r="M3060" t="str">
            <v>SuppPinceManuEtalon</v>
          </cell>
          <cell r="N3060" t="str">
            <v>Support pince manuelle d'étalonnage</v>
          </cell>
          <cell r="O3060" t="str">
            <v>Support to check hemming head</v>
          </cell>
          <cell r="P3060">
            <v>1</v>
          </cell>
          <cell r="Q3060">
            <v>0</v>
          </cell>
          <cell r="R3060" t="str">
            <v>01, 07,.</v>
          </cell>
          <cell r="X3060">
            <v>0</v>
          </cell>
          <cell r="Y3060">
            <v>0</v>
          </cell>
          <cell r="Z3060">
            <v>0</v>
          </cell>
          <cell r="AA3060">
            <v>0</v>
          </cell>
          <cell r="AD3060">
            <v>0</v>
          </cell>
          <cell r="AE3060">
            <v>0</v>
          </cell>
          <cell r="AF3060">
            <v>0</v>
          </cell>
        </row>
        <row r="3061">
          <cell r="M3061">
            <v>0</v>
          </cell>
          <cell r="N3061">
            <v>0</v>
          </cell>
          <cell r="O3061" t="str">
            <v/>
          </cell>
          <cell r="P3061">
            <v>0</v>
          </cell>
          <cell r="Q3061">
            <v>0</v>
          </cell>
          <cell r="R3061">
            <v>0</v>
          </cell>
          <cell r="AA3061">
            <v>0</v>
          </cell>
          <cell r="AD3061" t="e">
            <v>#DIV/0!</v>
          </cell>
          <cell r="AE3061" t="e">
            <v>#DIV/0!</v>
          </cell>
          <cell r="AF3061" t="e">
            <v>#DIV/0!</v>
          </cell>
        </row>
        <row r="3062">
          <cell r="M3062">
            <v>0</v>
          </cell>
          <cell r="N3062">
            <v>0</v>
          </cell>
          <cell r="O3062" t="str">
            <v/>
          </cell>
          <cell r="P3062">
            <v>1</v>
          </cell>
          <cell r="Q3062">
            <v>0</v>
          </cell>
          <cell r="R3062">
            <v>0</v>
          </cell>
          <cell r="AA3062">
            <v>0</v>
          </cell>
          <cell r="AD3062">
            <v>0</v>
          </cell>
          <cell r="AE3062">
            <v>0</v>
          </cell>
          <cell r="AF3062">
            <v>0</v>
          </cell>
        </row>
        <row r="3063">
          <cell r="M3063" t="str">
            <v>Reh1000</v>
          </cell>
          <cell r="N3063" t="str">
            <v>Réhausse robot h&lt;1000mm</v>
          </cell>
          <cell r="O3063" t="str">
            <v>Robot extension h&lt;1000mm</v>
          </cell>
          <cell r="P3063">
            <v>1</v>
          </cell>
          <cell r="Q3063">
            <v>0</v>
          </cell>
          <cell r="R3063" t="str">
            <v>01, 07,.</v>
          </cell>
          <cell r="X3063">
            <v>0</v>
          </cell>
          <cell r="Y3063">
            <v>29.809500000000003</v>
          </cell>
          <cell r="Z3063">
            <v>10.5</v>
          </cell>
          <cell r="AA3063">
            <v>40.3095</v>
          </cell>
          <cell r="AD3063">
            <v>0</v>
          </cell>
          <cell r="AE3063">
            <v>29.809500000000003</v>
          </cell>
          <cell r="AF3063">
            <v>10.5</v>
          </cell>
        </row>
        <row r="3064">
          <cell r="M3064" t="str">
            <v>Robotnu4</v>
          </cell>
          <cell r="N3064" t="str">
            <v>Robot nu bras 2,65m / 210 Kg</v>
          </cell>
          <cell r="O3064" t="str">
            <v>Robot bare arm 2.65m / 210 Kg</v>
          </cell>
          <cell r="P3064">
            <v>1</v>
          </cell>
          <cell r="Q3064">
            <v>0</v>
          </cell>
          <cell r="R3064" t="str">
            <v>01, 07,.</v>
          </cell>
          <cell r="X3064">
            <v>0</v>
          </cell>
          <cell r="Y3064">
            <v>0</v>
          </cell>
          <cell r="Z3064">
            <v>0</v>
          </cell>
          <cell r="AA3064">
            <v>0</v>
          </cell>
          <cell r="AD3064">
            <v>0</v>
          </cell>
          <cell r="AE3064">
            <v>0</v>
          </cell>
          <cell r="AF3064">
            <v>0</v>
          </cell>
        </row>
        <row r="3065">
          <cell r="M3065" t="str">
            <v>Robotintégration-V11</v>
          </cell>
          <cell r="N3065" t="str">
            <v>Intégration robot + baie sur site -V11</v>
          </cell>
          <cell r="O3065" t="str">
            <v>Robot + bay integration on site -V11</v>
          </cell>
          <cell r="P3065">
            <v>1</v>
          </cell>
          <cell r="Q3065">
            <v>0</v>
          </cell>
          <cell r="R3065" t="str">
            <v>01, 07,.</v>
          </cell>
          <cell r="X3065">
            <v>27.235057499999993</v>
          </cell>
          <cell r="Y3065">
            <v>862.84800000000007</v>
          </cell>
          <cell r="Z3065">
            <v>1585.7331209995875</v>
          </cell>
          <cell r="AA3065">
            <v>2475.8161784995877</v>
          </cell>
          <cell r="AD3065">
            <v>27.235057499999993</v>
          </cell>
          <cell r="AE3065">
            <v>862.84800000000007</v>
          </cell>
          <cell r="AF3065">
            <v>1585.7331209995875</v>
          </cell>
        </row>
        <row r="3066">
          <cell r="M3066" t="str">
            <v>Hm</v>
          </cell>
          <cell r="N3066" t="str">
            <v>Applicatif Robot Hm</v>
          </cell>
          <cell r="O3066" t="str">
            <v>Robot Application Hm</v>
          </cell>
          <cell r="P3066">
            <v>1</v>
          </cell>
          <cell r="Q3066" t="str">
            <v xml:space="preserve">PAV </v>
          </cell>
          <cell r="R3066" t="str">
            <v>01, 07,.</v>
          </cell>
          <cell r="X3066">
            <v>0</v>
          </cell>
          <cell r="Y3066">
            <v>0</v>
          </cell>
          <cell r="Z3066">
            <v>0</v>
          </cell>
          <cell r="AA3066">
            <v>0</v>
          </cell>
          <cell r="AD3066">
            <v>0</v>
          </cell>
          <cell r="AE3066">
            <v>0</v>
          </cell>
          <cell r="AF3066">
            <v>0</v>
          </cell>
        </row>
        <row r="3067">
          <cell r="M3067" t="str">
            <v>TrajSert</v>
          </cell>
          <cell r="N3067" t="str">
            <v>Trajectoire de sertissage</v>
          </cell>
          <cell r="O3067" t="str">
            <v>Hemming path</v>
          </cell>
          <cell r="P3067">
            <v>3</v>
          </cell>
          <cell r="Q3067">
            <v>0</v>
          </cell>
          <cell r="R3067" t="str">
            <v>01, 07,.</v>
          </cell>
          <cell r="X3067">
            <v>0</v>
          </cell>
          <cell r="Y3067">
            <v>0</v>
          </cell>
          <cell r="Z3067">
            <v>0</v>
          </cell>
          <cell r="AA3067">
            <v>0</v>
          </cell>
          <cell r="AD3067">
            <v>0</v>
          </cell>
          <cell r="AE3067">
            <v>0</v>
          </cell>
          <cell r="AF3067">
            <v>0</v>
          </cell>
        </row>
        <row r="3068">
          <cell r="M3068" t="str">
            <v>EchCodeTraj</v>
          </cell>
          <cell r="N3068" t="str">
            <v>Echange Code Trajectoire avec baie robot</v>
          </cell>
          <cell r="O3068" t="str">
            <v>Exchange of Trajectory Code with robot bay</v>
          </cell>
          <cell r="P3068">
            <v>1</v>
          </cell>
          <cell r="Q3068">
            <v>0</v>
          </cell>
          <cell r="R3068" t="str">
            <v>01, 07,.</v>
          </cell>
          <cell r="X3068">
            <v>1.1812499999999997</v>
          </cell>
          <cell r="Y3068">
            <v>0</v>
          </cell>
          <cell r="Z3068">
            <v>75.854133299935171</v>
          </cell>
          <cell r="AA3068">
            <v>77.035383299935177</v>
          </cell>
          <cell r="AD3068">
            <v>1.1812499999999997</v>
          </cell>
          <cell r="AE3068">
            <v>0</v>
          </cell>
          <cell r="AF3068">
            <v>75.854133299935171</v>
          </cell>
        </row>
        <row r="3069">
          <cell r="M3069" t="str">
            <v>VerrineRobot</v>
          </cell>
          <cell r="N3069" t="str">
            <v>Verrine Robot</v>
          </cell>
          <cell r="O3069" t="str">
            <v>To make</v>
          </cell>
          <cell r="P3069">
            <v>1</v>
          </cell>
          <cell r="Q3069">
            <v>0</v>
          </cell>
          <cell r="R3069" t="str">
            <v>01</v>
          </cell>
          <cell r="AA3069">
            <v>0</v>
          </cell>
          <cell r="AD3069">
            <v>0</v>
          </cell>
          <cell r="AE3069">
            <v>0</v>
          </cell>
          <cell r="AF3069">
            <v>0</v>
          </cell>
        </row>
        <row r="3070">
          <cell r="M3070" t="str">
            <v>HEtudAUT</v>
          </cell>
          <cell r="N3070" t="str">
            <v>Une heure d'études automatismes</v>
          </cell>
          <cell r="O3070" t="str">
            <v>One hour of automation studies</v>
          </cell>
          <cell r="P3070">
            <v>1</v>
          </cell>
          <cell r="Q3070" t="str">
            <v>Complement Hetude AF+Marguerite+Prog</v>
          </cell>
          <cell r="R3070" t="str">
            <v>01, 07,.</v>
          </cell>
          <cell r="X3070">
            <v>6.4999999999999982</v>
          </cell>
          <cell r="Y3070">
            <v>0</v>
          </cell>
          <cell r="Z3070">
            <v>0</v>
          </cell>
          <cell r="AA3070">
            <v>6.4999999999999982</v>
          </cell>
          <cell r="AD3070">
            <v>6.4999999999999982</v>
          </cell>
          <cell r="AE3070">
            <v>0</v>
          </cell>
          <cell r="AF3070">
            <v>0</v>
          </cell>
        </row>
        <row r="3071">
          <cell r="M3071">
            <v>0</v>
          </cell>
          <cell r="N3071">
            <v>0</v>
          </cell>
          <cell r="O3071" t="str">
            <v/>
          </cell>
          <cell r="P3071">
            <v>0</v>
          </cell>
          <cell r="Q3071">
            <v>0</v>
          </cell>
          <cell r="R3071">
            <v>0</v>
          </cell>
          <cell r="AA3071">
            <v>0</v>
          </cell>
          <cell r="AD3071" t="e">
            <v>#DIV/0!</v>
          </cell>
          <cell r="AE3071" t="e">
            <v>#DIV/0!</v>
          </cell>
          <cell r="AF3071" t="e">
            <v>#DIV/0!</v>
          </cell>
        </row>
        <row r="3072">
          <cell r="M3072">
            <v>0</v>
          </cell>
          <cell r="N3072">
            <v>0</v>
          </cell>
          <cell r="O3072" t="str">
            <v/>
          </cell>
          <cell r="P3072">
            <v>1</v>
          </cell>
          <cell r="Q3072">
            <v>0</v>
          </cell>
          <cell r="R3072">
            <v>0</v>
          </cell>
          <cell r="AA3072">
            <v>0</v>
          </cell>
          <cell r="AD3072">
            <v>0</v>
          </cell>
          <cell r="AE3072">
            <v>0</v>
          </cell>
          <cell r="AF3072">
            <v>0</v>
          </cell>
        </row>
        <row r="3073">
          <cell r="M3073" t="str">
            <v>TeteSertiRob1Axe</v>
          </cell>
          <cell r="N3073" t="str">
            <v>Tête de sertissage robot molette 1 axe</v>
          </cell>
          <cell r="O3073" t="str">
            <v>hemming head robot wheel 1 axis</v>
          </cell>
          <cell r="P3073">
            <v>1</v>
          </cell>
          <cell r="Q3073">
            <v>0</v>
          </cell>
          <cell r="R3073" t="str">
            <v>01, 07,.</v>
          </cell>
          <cell r="X3073">
            <v>0</v>
          </cell>
          <cell r="Y3073">
            <v>0</v>
          </cell>
          <cell r="Z3073">
            <v>0</v>
          </cell>
          <cell r="AA3073">
            <v>0</v>
          </cell>
          <cell r="AD3073">
            <v>0</v>
          </cell>
          <cell r="AE3073">
            <v>0</v>
          </cell>
          <cell r="AF3073">
            <v>0</v>
          </cell>
        </row>
        <row r="3074">
          <cell r="M3074" t="str">
            <v>CompTeteSerti2Axes</v>
          </cell>
          <cell r="N3074" t="str">
            <v>Complément tête de serti 2 axes</v>
          </cell>
          <cell r="O3074" t="str">
            <v>Additional 2-axis hemming head</v>
          </cell>
          <cell r="P3074">
            <v>2</v>
          </cell>
          <cell r="Q3074">
            <v>0</v>
          </cell>
          <cell r="R3074" t="str">
            <v>01, 07,.</v>
          </cell>
          <cell r="X3074">
            <v>0</v>
          </cell>
          <cell r="Y3074">
            <v>0</v>
          </cell>
          <cell r="Z3074">
            <v>0</v>
          </cell>
          <cell r="AA3074">
            <v>0</v>
          </cell>
          <cell r="AD3074">
            <v>0</v>
          </cell>
          <cell r="AE3074">
            <v>0</v>
          </cell>
          <cell r="AF3074">
            <v>0</v>
          </cell>
        </row>
        <row r="3075">
          <cell r="M3075" t="str">
            <v>SuppPinceManuEtalon</v>
          </cell>
          <cell r="N3075" t="str">
            <v>Support pince manuelle d'étalonnage</v>
          </cell>
          <cell r="O3075" t="str">
            <v>Support to check hemming head</v>
          </cell>
          <cell r="P3075">
            <v>1</v>
          </cell>
          <cell r="Q3075">
            <v>0</v>
          </cell>
          <cell r="R3075" t="str">
            <v>01, 07,.</v>
          </cell>
          <cell r="X3075">
            <v>0</v>
          </cell>
          <cell r="Y3075">
            <v>0</v>
          </cell>
          <cell r="Z3075">
            <v>0</v>
          </cell>
          <cell r="AA3075">
            <v>0</v>
          </cell>
          <cell r="AD3075">
            <v>0</v>
          </cell>
          <cell r="AE3075">
            <v>0</v>
          </cell>
          <cell r="AF3075">
            <v>0</v>
          </cell>
        </row>
        <row r="3076">
          <cell r="M3076">
            <v>0</v>
          </cell>
          <cell r="N3076">
            <v>0</v>
          </cell>
          <cell r="O3076" t="str">
            <v/>
          </cell>
          <cell r="P3076">
            <v>0</v>
          </cell>
          <cell r="Q3076">
            <v>0</v>
          </cell>
          <cell r="R3076">
            <v>0</v>
          </cell>
          <cell r="AA3076">
            <v>0</v>
          </cell>
          <cell r="AD3076" t="e">
            <v>#DIV/0!</v>
          </cell>
          <cell r="AE3076" t="e">
            <v>#DIV/0!</v>
          </cell>
          <cell r="AF3076" t="e">
            <v>#DIV/0!</v>
          </cell>
        </row>
        <row r="3077">
          <cell r="M3077">
            <v>0</v>
          </cell>
          <cell r="N3077">
            <v>0</v>
          </cell>
          <cell r="O3077" t="str">
            <v/>
          </cell>
          <cell r="P3077">
            <v>0</v>
          </cell>
          <cell r="Q3077">
            <v>0</v>
          </cell>
          <cell r="R3077">
            <v>0</v>
          </cell>
          <cell r="AA3077">
            <v>0</v>
          </cell>
          <cell r="AD3077" t="e">
            <v>#DIV/0!</v>
          </cell>
          <cell r="AE3077" t="e">
            <v>#DIV/0!</v>
          </cell>
          <cell r="AF3077" t="e">
            <v>#DIV/0!</v>
          </cell>
        </row>
        <row r="3078">
          <cell r="M3078">
            <v>0</v>
          </cell>
          <cell r="N3078">
            <v>0</v>
          </cell>
          <cell r="O3078" t="str">
            <v/>
          </cell>
          <cell r="P3078">
            <v>0</v>
          </cell>
          <cell r="Q3078">
            <v>0</v>
          </cell>
          <cell r="R3078">
            <v>0</v>
          </cell>
          <cell r="AA3078">
            <v>0</v>
          </cell>
          <cell r="AD3078" t="e">
            <v>#DIV/0!</v>
          </cell>
          <cell r="AE3078" t="e">
            <v>#DIV/0!</v>
          </cell>
          <cell r="AF3078" t="e">
            <v>#DIV/0!</v>
          </cell>
        </row>
        <row r="3079">
          <cell r="M3079">
            <v>0</v>
          </cell>
          <cell r="N3079">
            <v>0</v>
          </cell>
          <cell r="O3079" t="str">
            <v/>
          </cell>
          <cell r="P3079">
            <v>1</v>
          </cell>
          <cell r="Q3079">
            <v>0</v>
          </cell>
          <cell r="R3079">
            <v>0</v>
          </cell>
          <cell r="AA3079">
            <v>0</v>
          </cell>
          <cell r="AD3079">
            <v>0</v>
          </cell>
          <cell r="AE3079">
            <v>0</v>
          </cell>
          <cell r="AF3079">
            <v>0</v>
          </cell>
        </row>
        <row r="3080">
          <cell r="M3080" t="str">
            <v>Distrib2</v>
          </cell>
          <cell r="N3080" t="str">
            <v>Distributeur 5/2</v>
          </cell>
          <cell r="O3080" t="str">
            <v>5/2-way valve</v>
          </cell>
          <cell r="P3080">
            <v>1</v>
          </cell>
          <cell r="Q3080">
            <v>0</v>
          </cell>
          <cell r="R3080" t="str">
            <v>01, 07,.</v>
          </cell>
          <cell r="X3080">
            <v>7.2075149999999981</v>
          </cell>
          <cell r="Y3080">
            <v>160.94400000000002</v>
          </cell>
          <cell r="Z3080">
            <v>148.15882451230726</v>
          </cell>
          <cell r="AA3080">
            <v>316.31033951230728</v>
          </cell>
          <cell r="AD3080">
            <v>7.2075149999999981</v>
          </cell>
          <cell r="AE3080">
            <v>160.94400000000002</v>
          </cell>
          <cell r="AF3080">
            <v>148.15882451230726</v>
          </cell>
        </row>
        <row r="3081">
          <cell r="M3081" t="str">
            <v>PiedSupportSol</v>
          </cell>
          <cell r="N3081" t="str">
            <v>Pied pour clinchage/rivetage/marquage au sol</v>
          </cell>
          <cell r="O3081" t="str">
            <v>Foot for clinching / riveting / marking on the ground</v>
          </cell>
          <cell r="P3081">
            <v>2</v>
          </cell>
          <cell r="Q3081">
            <v>0</v>
          </cell>
          <cell r="R3081" t="str">
            <v>01, 07,.</v>
          </cell>
          <cell r="X3081">
            <v>0</v>
          </cell>
          <cell r="Y3081">
            <v>0</v>
          </cell>
          <cell r="Z3081">
            <v>0</v>
          </cell>
          <cell r="AA3081">
            <v>0</v>
          </cell>
          <cell r="AD3081">
            <v>0</v>
          </cell>
          <cell r="AE3081">
            <v>0</v>
          </cell>
          <cell r="AF3081">
            <v>0</v>
          </cell>
        </row>
        <row r="3082">
          <cell r="M3082" t="str">
            <v>DialogueSecuAPI</v>
          </cell>
          <cell r="N3082" t="str">
            <v>Pour dialogue infos sécurité programme</v>
          </cell>
          <cell r="O3082" t="str">
            <v>For program security info dialogue</v>
          </cell>
          <cell r="P3082">
            <v>1</v>
          </cell>
          <cell r="Q3082">
            <v>0</v>
          </cell>
          <cell r="R3082" t="str">
            <v>01, 07,.</v>
          </cell>
          <cell r="X3082">
            <v>6.7931324999999987</v>
          </cell>
          <cell r="Y3082">
            <v>0</v>
          </cell>
          <cell r="Z3082">
            <v>344.79151499970533</v>
          </cell>
          <cell r="AA3082">
            <v>351.58464749970534</v>
          </cell>
          <cell r="AD3082">
            <v>6.7931324999999987</v>
          </cell>
          <cell r="AE3082">
            <v>0</v>
          </cell>
          <cell r="AF3082">
            <v>344.79151499970533</v>
          </cell>
        </row>
        <row r="3083">
          <cell r="M3083" t="str">
            <v>EchReso2API</v>
          </cell>
          <cell r="N3083" t="str">
            <v>Liaison réseau entre deux automates</v>
          </cell>
          <cell r="O3083" t="str">
            <v>Network connection between two PLCs</v>
          </cell>
          <cell r="P3083">
            <v>1</v>
          </cell>
          <cell r="Q3083">
            <v>0</v>
          </cell>
          <cell r="R3083" t="str">
            <v>01, 07,.</v>
          </cell>
          <cell r="X3083">
            <v>3.5259524999999994</v>
          </cell>
          <cell r="Y3083">
            <v>777.10500000000002</v>
          </cell>
          <cell r="Z3083">
            <v>103.4374544999116</v>
          </cell>
          <cell r="AA3083">
            <v>884.06840699991164</v>
          </cell>
          <cell r="AD3083">
            <v>3.5259524999999994</v>
          </cell>
          <cell r="AE3083">
            <v>777.10500000000002</v>
          </cell>
          <cell r="AF3083">
            <v>103.4374544999116</v>
          </cell>
        </row>
        <row r="3084">
          <cell r="M3084" t="str">
            <v>CodeVéhPlotStation</v>
          </cell>
          <cell r="N3084" t="str">
            <v>Code Véhicule Plot en station</v>
          </cell>
          <cell r="O3084" t="str">
            <v>Plot Vehicle Code in station</v>
          </cell>
          <cell r="P3084">
            <v>1</v>
          </cell>
          <cell r="Q3084">
            <v>0</v>
          </cell>
          <cell r="R3084" t="str">
            <v>01, 07,.</v>
          </cell>
          <cell r="X3084">
            <v>9.8932049999999983</v>
          </cell>
          <cell r="Y3084">
            <v>0</v>
          </cell>
          <cell r="Z3084">
            <v>172.39575749985266</v>
          </cell>
          <cell r="AA3084">
            <v>182.28896249985266</v>
          </cell>
          <cell r="AD3084">
            <v>9.8932049999999983</v>
          </cell>
          <cell r="AE3084">
            <v>0</v>
          </cell>
          <cell r="AF3084">
            <v>172.39575749985266</v>
          </cell>
        </row>
        <row r="3085">
          <cell r="M3085" t="str">
            <v>PlotLect</v>
          </cell>
          <cell r="N3085" t="str">
            <v>Plot de lecture + support</v>
          </cell>
          <cell r="O3085" t="str">
            <v>Reading plate + support</v>
          </cell>
          <cell r="P3085">
            <v>1</v>
          </cell>
          <cell r="Q3085">
            <v>0</v>
          </cell>
          <cell r="R3085" t="str">
            <v>01, 07,.</v>
          </cell>
          <cell r="X3085">
            <v>23.680124999999993</v>
          </cell>
          <cell r="Y3085">
            <v>1625.0744999999999</v>
          </cell>
          <cell r="Z3085">
            <v>459.58321199976433</v>
          </cell>
          <cell r="AA3085">
            <v>2108.3378369997645</v>
          </cell>
          <cell r="AD3085">
            <v>23.680124999999993</v>
          </cell>
          <cell r="AE3085">
            <v>1625.0744999999999</v>
          </cell>
          <cell r="AF3085">
            <v>459.58321199976433</v>
          </cell>
        </row>
        <row r="3086">
          <cell r="M3086" t="str">
            <v>PPlaser</v>
          </cell>
          <cell r="N3086" t="str">
            <v>Détecteur laser de présence pièce</v>
          </cell>
          <cell r="O3086" t="str">
            <v xml:space="preserve">Parts presence laser sensor </v>
          </cell>
          <cell r="P3086">
            <v>3</v>
          </cell>
          <cell r="Q3086">
            <v>0</v>
          </cell>
          <cell r="R3086" t="str">
            <v>01, 07,.</v>
          </cell>
          <cell r="X3086">
            <v>5.7318974999999988</v>
          </cell>
          <cell r="Y3086">
            <v>77.455349999999996</v>
          </cell>
          <cell r="Z3086">
            <v>266.72490899982319</v>
          </cell>
          <cell r="AA3086">
            <v>349.9121564998232</v>
          </cell>
          <cell r="AD3086">
            <v>1.9106324999999995</v>
          </cell>
          <cell r="AE3086">
            <v>25.818449999999999</v>
          </cell>
          <cell r="AF3086">
            <v>88.908302999941057</v>
          </cell>
        </row>
        <row r="3087">
          <cell r="M3087" t="str">
            <v>RetaqChariotAGV</v>
          </cell>
          <cell r="N3087" t="str">
            <v>Retaquage chariot AGV</v>
          </cell>
          <cell r="O3087" t="str">
            <v>AGV locking system</v>
          </cell>
          <cell r="P3087">
            <v>1</v>
          </cell>
          <cell r="Q3087">
            <v>0</v>
          </cell>
          <cell r="R3087" t="str">
            <v>01, 07,.</v>
          </cell>
          <cell r="X3087">
            <v>21.538439999999998</v>
          </cell>
          <cell r="Y3087">
            <v>613.12860000000001</v>
          </cell>
          <cell r="Z3087">
            <v>580.08637747403225</v>
          </cell>
          <cell r="AA3087">
            <v>1214.7534174740322</v>
          </cell>
          <cell r="AD3087">
            <v>21.538439999999998</v>
          </cell>
          <cell r="AE3087">
            <v>613.12860000000001</v>
          </cell>
          <cell r="AF3087">
            <v>580.08637747403225</v>
          </cell>
        </row>
        <row r="3088">
          <cell r="M3088" t="str">
            <v>ProtPeriphPoly</v>
          </cell>
          <cell r="N3088" t="str">
            <v>Protection Polycarbonate au mètre</v>
          </cell>
          <cell r="O3088" t="str">
            <v>Polycarbonate protection by the meter</v>
          </cell>
          <cell r="P3088">
            <v>6</v>
          </cell>
          <cell r="Q3088">
            <v>0</v>
          </cell>
          <cell r="R3088" t="str">
            <v>01, 07,.</v>
          </cell>
          <cell r="X3088">
            <v>0</v>
          </cell>
          <cell r="Y3088">
            <v>0</v>
          </cell>
          <cell r="Z3088">
            <v>0</v>
          </cell>
          <cell r="AA3088">
            <v>0</v>
          </cell>
          <cell r="AD3088">
            <v>0</v>
          </cell>
          <cell r="AE3088">
            <v>0</v>
          </cell>
          <cell r="AF3088">
            <v>0</v>
          </cell>
        </row>
        <row r="3089">
          <cell r="M3089" t="str">
            <v>BarIm1800</v>
          </cell>
          <cell r="N3089" t="str">
            <v>Barrière immatérielle de 1800 mm verticale</v>
          </cell>
          <cell r="O3089" t="str">
            <v xml:space="preserve">vertical light barrier 1800 mm </v>
          </cell>
          <cell r="P3089">
            <v>3</v>
          </cell>
          <cell r="Q3089">
            <v>0</v>
          </cell>
          <cell r="R3089" t="str">
            <v>01, 07,.</v>
          </cell>
          <cell r="X3089">
            <v>32.634157500000001</v>
          </cell>
          <cell r="Y3089">
            <v>982.98900000000003</v>
          </cell>
          <cell r="Z3089">
            <v>1043.7498179996464</v>
          </cell>
          <cell r="AA3089">
            <v>2059.3729754996466</v>
          </cell>
          <cell r="AD3089">
            <v>10.878052500000001</v>
          </cell>
          <cell r="AE3089">
            <v>327.66300000000001</v>
          </cell>
          <cell r="AF3089">
            <v>347.91660599988217</v>
          </cell>
        </row>
        <row r="3090">
          <cell r="M3090" t="str">
            <v>Raccord_BI_Isolee</v>
          </cell>
          <cell r="N3090" t="str">
            <v>Raccordement pour une Barrière Immatérielle Isolée</v>
          </cell>
          <cell r="O3090" t="str">
            <v>Connection for an Isolated Light Curtain</v>
          </cell>
          <cell r="P3090">
            <v>3</v>
          </cell>
          <cell r="Q3090">
            <v>0</v>
          </cell>
          <cell r="R3090" t="str">
            <v>01, 07,.</v>
          </cell>
          <cell r="X3090">
            <v>33.616957499999991</v>
          </cell>
          <cell r="Y3090">
            <v>301.23450000000003</v>
          </cell>
          <cell r="Z3090">
            <v>728.74981799964633</v>
          </cell>
          <cell r="AA3090">
            <v>1063.6012754996464</v>
          </cell>
          <cell r="AD3090">
            <v>11.205652499999998</v>
          </cell>
          <cell r="AE3090">
            <v>100.4115</v>
          </cell>
          <cell r="AF3090">
            <v>242.91660599988211</v>
          </cell>
        </row>
        <row r="3091">
          <cell r="M3091">
            <v>0</v>
          </cell>
          <cell r="N3091">
            <v>0</v>
          </cell>
          <cell r="O3091" t="str">
            <v/>
          </cell>
          <cell r="P3091">
            <v>0</v>
          </cell>
          <cell r="Q3091">
            <v>0</v>
          </cell>
          <cell r="R3091">
            <v>0</v>
          </cell>
          <cell r="AA3091">
            <v>0</v>
          </cell>
          <cell r="AD3091" t="e">
            <v>#DIV/0!</v>
          </cell>
          <cell r="AE3091" t="e">
            <v>#DIV/0!</v>
          </cell>
          <cell r="AF3091" t="e">
            <v>#DIV/0!</v>
          </cell>
        </row>
        <row r="3092">
          <cell r="M3092">
            <v>0</v>
          </cell>
          <cell r="N3092">
            <v>0</v>
          </cell>
          <cell r="O3092" t="str">
            <v/>
          </cell>
          <cell r="P3092">
            <v>1</v>
          </cell>
          <cell r="Q3092">
            <v>0</v>
          </cell>
          <cell r="R3092">
            <v>0</v>
          </cell>
          <cell r="AA3092">
            <v>0</v>
          </cell>
          <cell r="AD3092">
            <v>0</v>
          </cell>
          <cell r="AE3092">
            <v>0</v>
          </cell>
          <cell r="AF3092">
            <v>0</v>
          </cell>
        </row>
        <row r="3093">
          <cell r="M3093" t="str">
            <v>PESMan</v>
          </cell>
          <cell r="N3093" t="str">
            <v>Poste E/S vertical manuel 2 cadres</v>
          </cell>
          <cell r="O3093" t="str">
            <v>Manual vertical I/O station 2 frames</v>
          </cell>
          <cell r="P3093">
            <v>1</v>
          </cell>
          <cell r="Q3093">
            <v>0</v>
          </cell>
          <cell r="R3093" t="str">
            <v>01, 07,.</v>
          </cell>
          <cell r="X3093">
            <v>5.8728599999999984</v>
          </cell>
          <cell r="Y3093">
            <v>111.65700000000001</v>
          </cell>
          <cell r="Z3093">
            <v>242.91660599988217</v>
          </cell>
          <cell r="AA3093">
            <v>360.44646599988221</v>
          </cell>
          <cell r="AD3093">
            <v>5.8728599999999984</v>
          </cell>
          <cell r="AE3093">
            <v>111.65700000000001</v>
          </cell>
          <cell r="AF3093">
            <v>242.91660599988217</v>
          </cell>
        </row>
        <row r="3094">
          <cell r="M3094" t="str">
            <v>RefPrat</v>
          </cell>
          <cell r="N3094" t="str">
            <v>Appui au pratique (toutes largeurs)</v>
          </cell>
          <cell r="O3094" t="str">
            <v>Practical support (all widths)</v>
          </cell>
          <cell r="P3094">
            <v>4</v>
          </cell>
          <cell r="Q3094" t="str">
            <v>Face A</v>
          </cell>
          <cell r="R3094" t="str">
            <v>01, 07,.</v>
          </cell>
          <cell r="X3094">
            <v>0</v>
          </cell>
          <cell r="Y3094">
            <v>0</v>
          </cell>
          <cell r="Z3094">
            <v>0</v>
          </cell>
          <cell r="AA3094">
            <v>0</v>
          </cell>
          <cell r="AD3094">
            <v>0</v>
          </cell>
          <cell r="AE3094">
            <v>0</v>
          </cell>
          <cell r="AF3094">
            <v>0</v>
          </cell>
        </row>
        <row r="3095">
          <cell r="M3095" t="str">
            <v>Aval</v>
          </cell>
          <cell r="N3095" t="str">
            <v>Avaloir</v>
          </cell>
          <cell r="O3095" t="str">
            <v>Guide</v>
          </cell>
          <cell r="P3095">
            <v>4</v>
          </cell>
          <cell r="Q3095" t="str">
            <v>Face A</v>
          </cell>
          <cell r="R3095" t="str">
            <v>01, 07,.</v>
          </cell>
          <cell r="X3095">
            <v>0</v>
          </cell>
          <cell r="Y3095">
            <v>0</v>
          </cell>
          <cell r="Z3095">
            <v>0</v>
          </cell>
          <cell r="AA3095">
            <v>0</v>
          </cell>
          <cell r="AD3095">
            <v>0</v>
          </cell>
          <cell r="AE3095">
            <v>0</v>
          </cell>
          <cell r="AF3095">
            <v>0</v>
          </cell>
        </row>
        <row r="3096">
          <cell r="M3096" t="str">
            <v>PPinduc</v>
          </cell>
          <cell r="N3096" t="str">
            <v>Détecteur inductif de présence pièce</v>
          </cell>
          <cell r="O3096" t="str">
            <v>Inductive part presence detector</v>
          </cell>
          <cell r="P3096">
            <v>2</v>
          </cell>
          <cell r="Q3096" t="str">
            <v>Face A</v>
          </cell>
          <cell r="R3096" t="str">
            <v>01, 07,.</v>
          </cell>
          <cell r="X3096">
            <v>3.8212649999999995</v>
          </cell>
          <cell r="Y3096">
            <v>51.636899999999997</v>
          </cell>
          <cell r="Z3096">
            <v>177.81660599988214</v>
          </cell>
          <cell r="AA3096">
            <v>233.27477099988215</v>
          </cell>
          <cell r="AD3096">
            <v>1.9106324999999997</v>
          </cell>
          <cell r="AE3096">
            <v>25.818449999999999</v>
          </cell>
          <cell r="AF3096">
            <v>88.908302999941071</v>
          </cell>
        </row>
        <row r="3097">
          <cell r="M3097" t="str">
            <v>RefPrat</v>
          </cell>
          <cell r="N3097" t="str">
            <v>Appui au pratique (toutes largeurs)</v>
          </cell>
          <cell r="O3097" t="str">
            <v>Practical support (all widths)</v>
          </cell>
          <cell r="P3097">
            <v>4</v>
          </cell>
          <cell r="Q3097" t="str">
            <v>Face B</v>
          </cell>
          <cell r="R3097" t="str">
            <v>01, 02, 07,.</v>
          </cell>
          <cell r="X3097">
            <v>0</v>
          </cell>
          <cell r="Y3097">
            <v>0</v>
          </cell>
          <cell r="Z3097">
            <v>0</v>
          </cell>
          <cell r="AA3097">
            <v>0</v>
          </cell>
          <cell r="AD3097">
            <v>0</v>
          </cell>
          <cell r="AE3097">
            <v>0</v>
          </cell>
          <cell r="AF3097">
            <v>0</v>
          </cell>
        </row>
        <row r="3098">
          <cell r="M3098" t="str">
            <v>Aval</v>
          </cell>
          <cell r="N3098" t="str">
            <v>Avaloir</v>
          </cell>
          <cell r="O3098" t="str">
            <v>Guide</v>
          </cell>
          <cell r="P3098">
            <v>4</v>
          </cell>
          <cell r="Q3098" t="str">
            <v>Face B</v>
          </cell>
          <cell r="R3098" t="str">
            <v>01, 02, 07,.</v>
          </cell>
          <cell r="X3098">
            <v>0</v>
          </cell>
          <cell r="Y3098">
            <v>0</v>
          </cell>
          <cell r="Z3098">
            <v>0</v>
          </cell>
          <cell r="AA3098">
            <v>0</v>
          </cell>
          <cell r="AD3098">
            <v>0</v>
          </cell>
          <cell r="AE3098">
            <v>0</v>
          </cell>
          <cell r="AF3098">
            <v>0</v>
          </cell>
        </row>
        <row r="3099">
          <cell r="M3099" t="str">
            <v>PPinduc</v>
          </cell>
          <cell r="N3099" t="str">
            <v>Détecteur inductif de présence pièce</v>
          </cell>
          <cell r="O3099" t="str">
            <v>Inductive part presence detector</v>
          </cell>
          <cell r="P3099">
            <v>2</v>
          </cell>
          <cell r="Q3099" t="str">
            <v>Face B</v>
          </cell>
          <cell r="R3099" t="str">
            <v>01, 02, 07,.</v>
          </cell>
          <cell r="X3099">
            <v>3.8212649999999995</v>
          </cell>
          <cell r="Y3099">
            <v>51.636899999999997</v>
          </cell>
          <cell r="Z3099">
            <v>177.81660599988214</v>
          </cell>
          <cell r="AA3099">
            <v>233.27477099988215</v>
          </cell>
          <cell r="AD3099">
            <v>1.9106324999999997</v>
          </cell>
          <cell r="AE3099">
            <v>25.818449999999999</v>
          </cell>
          <cell r="AF3099">
            <v>88.908302999941071</v>
          </cell>
        </row>
        <row r="3100">
          <cell r="M3100" t="str">
            <v>AmePostAntiIntrus</v>
          </cell>
          <cell r="N3100" t="str">
            <v>Forfait aménagement de poste anti intrusion</v>
          </cell>
          <cell r="O3100" t="str">
            <v>Fixed price for the installation of an anti-intrusion station</v>
          </cell>
          <cell r="P3100">
            <v>1</v>
          </cell>
          <cell r="Q3100">
            <v>0</v>
          </cell>
          <cell r="R3100" t="str">
            <v>01, 07,.</v>
          </cell>
          <cell r="X3100">
            <v>0</v>
          </cell>
          <cell r="Y3100">
            <v>0</v>
          </cell>
          <cell r="Z3100">
            <v>0</v>
          </cell>
          <cell r="AA3100">
            <v>0</v>
          </cell>
          <cell r="AD3100">
            <v>0</v>
          </cell>
          <cell r="AE3100">
            <v>0</v>
          </cell>
          <cell r="AF3100">
            <v>0</v>
          </cell>
        </row>
        <row r="3101">
          <cell r="M3101" t="str">
            <v>CoffretOpeIHM_TP700</v>
          </cell>
          <cell r="N3101" t="str">
            <v>Coffret IHM TP700</v>
          </cell>
          <cell r="O3101" t="str">
            <v>IHM TP700 power box</v>
          </cell>
          <cell r="P3101">
            <v>1</v>
          </cell>
          <cell r="Q3101">
            <v>0</v>
          </cell>
          <cell r="R3101" t="str">
            <v>01, 07,.</v>
          </cell>
          <cell r="X3101">
            <v>43.493624999999987</v>
          </cell>
          <cell r="Y3101">
            <v>1218.5775000000001</v>
          </cell>
          <cell r="Z3101">
            <v>1109.5830299994107</v>
          </cell>
          <cell r="AA3101">
            <v>2371.6541549994108</v>
          </cell>
          <cell r="AD3101">
            <v>43.493624999999987</v>
          </cell>
          <cell r="AE3101">
            <v>1218.5775000000001</v>
          </cell>
          <cell r="AF3101">
            <v>1109.5830299994107</v>
          </cell>
        </row>
        <row r="3102">
          <cell r="M3102" t="str">
            <v>PupBPvalidation</v>
          </cell>
          <cell r="N3102" t="str">
            <v>Pupitre BP validation</v>
          </cell>
          <cell r="O3102" t="str">
            <v>BP validation desk</v>
          </cell>
          <cell r="P3102">
            <v>1</v>
          </cell>
          <cell r="Q3102">
            <v>0</v>
          </cell>
          <cell r="R3102" t="str">
            <v>01, 07,.</v>
          </cell>
          <cell r="X3102">
            <v>9.4129874999999981</v>
          </cell>
          <cell r="Y3102">
            <v>83.51700000000001</v>
          </cell>
          <cell r="Z3102">
            <v>194.95830299994108</v>
          </cell>
          <cell r="AA3102">
            <v>287.88829049994109</v>
          </cell>
          <cell r="AD3102">
            <v>9.4129874999999981</v>
          </cell>
          <cell r="AE3102">
            <v>83.51700000000001</v>
          </cell>
          <cell r="AF3102">
            <v>194.95830299994108</v>
          </cell>
        </row>
        <row r="3103">
          <cell r="M3103" t="str">
            <v>AffDivVerrin</v>
          </cell>
          <cell r="N3103" t="str">
            <v>Afficheur diversité par verrines</v>
          </cell>
          <cell r="O3103" t="str">
            <v>Display divers parts by Lamp</v>
          </cell>
          <cell r="P3103">
            <v>1</v>
          </cell>
          <cell r="Q3103" t="str">
            <v>Orange appel CI</v>
          </cell>
          <cell r="R3103" t="str">
            <v>01, 07,.</v>
          </cell>
          <cell r="X3103">
            <v>6.2570024999999987</v>
          </cell>
          <cell r="Y3103">
            <v>110.8275</v>
          </cell>
          <cell r="Z3103">
            <v>278.95830299994105</v>
          </cell>
          <cell r="AA3103">
            <v>396.04280549994104</v>
          </cell>
          <cell r="AD3103">
            <v>6.2570024999999987</v>
          </cell>
          <cell r="AE3103">
            <v>110.8275</v>
          </cell>
          <cell r="AF3103">
            <v>278.95830299994105</v>
          </cell>
        </row>
        <row r="3104">
          <cell r="M3104">
            <v>0</v>
          </cell>
          <cell r="N3104">
            <v>0</v>
          </cell>
          <cell r="O3104" t="str">
            <v/>
          </cell>
          <cell r="P3104">
            <v>0</v>
          </cell>
          <cell r="Q3104">
            <v>0</v>
          </cell>
          <cell r="R3104">
            <v>0</v>
          </cell>
          <cell r="AA3104">
            <v>0</v>
          </cell>
          <cell r="AD3104" t="e">
            <v>#DIV/0!</v>
          </cell>
          <cell r="AE3104" t="e">
            <v>#DIV/0!</v>
          </cell>
          <cell r="AF3104" t="e">
            <v>#DIV/0!</v>
          </cell>
        </row>
        <row r="3105">
          <cell r="M3105">
            <v>0</v>
          </cell>
          <cell r="N3105">
            <v>0</v>
          </cell>
          <cell r="O3105" t="str">
            <v/>
          </cell>
          <cell r="P3105">
            <v>0</v>
          </cell>
          <cell r="Q3105">
            <v>0</v>
          </cell>
          <cell r="R3105">
            <v>0</v>
          </cell>
          <cell r="AA3105">
            <v>0</v>
          </cell>
          <cell r="AD3105" t="e">
            <v>#DIV/0!</v>
          </cell>
          <cell r="AE3105" t="e">
            <v>#DIV/0!</v>
          </cell>
          <cell r="AF3105" t="e">
            <v>#DIV/0!</v>
          </cell>
        </row>
        <row r="3106">
          <cell r="M3106">
            <v>0</v>
          </cell>
          <cell r="N3106">
            <v>0</v>
          </cell>
          <cell r="O3106" t="str">
            <v/>
          </cell>
          <cell r="P3106">
            <v>0</v>
          </cell>
          <cell r="Q3106">
            <v>0</v>
          </cell>
          <cell r="R3106">
            <v>0</v>
          </cell>
          <cell r="AA3106">
            <v>0</v>
          </cell>
          <cell r="AD3106" t="e">
            <v>#DIV/0!</v>
          </cell>
          <cell r="AE3106" t="e">
            <v>#DIV/0!</v>
          </cell>
          <cell r="AF3106" t="e">
            <v>#DIV/0!</v>
          </cell>
        </row>
        <row r="3107">
          <cell r="M3107">
            <v>0</v>
          </cell>
          <cell r="N3107">
            <v>0</v>
          </cell>
          <cell r="O3107" t="str">
            <v/>
          </cell>
          <cell r="P3107">
            <v>1</v>
          </cell>
          <cell r="Q3107">
            <v>0</v>
          </cell>
          <cell r="R3107">
            <v>0</v>
          </cell>
          <cell r="AA3107">
            <v>0</v>
          </cell>
          <cell r="AD3107">
            <v>0</v>
          </cell>
          <cell r="AE3107">
            <v>0</v>
          </cell>
          <cell r="AF3107">
            <v>0</v>
          </cell>
        </row>
        <row r="3108">
          <cell r="M3108" t="str">
            <v>PanFluid6b</v>
          </cell>
          <cell r="N3108" t="str">
            <v>Conditionnement 3/4 - 6 bars</v>
          </cell>
          <cell r="O3108" t="str">
            <v>Packaging 3/4 - 6 bars</v>
          </cell>
          <cell r="P3108">
            <v>4</v>
          </cell>
          <cell r="Q3108">
            <v>0</v>
          </cell>
          <cell r="R3108" t="str">
            <v>01, 07,.</v>
          </cell>
          <cell r="X3108">
            <v>19.160819999999994</v>
          </cell>
          <cell r="Y3108">
            <v>6598.4520000000011</v>
          </cell>
          <cell r="Z3108">
            <v>3188.8998179996461</v>
          </cell>
          <cell r="AA3108">
            <v>9806.5126379996473</v>
          </cell>
          <cell r="AD3108">
            <v>4.7902049999999985</v>
          </cell>
          <cell r="AE3108">
            <v>1649.6130000000003</v>
          </cell>
          <cell r="AF3108">
            <v>797.22495449991152</v>
          </cell>
        </row>
        <row r="3109">
          <cell r="M3109" t="str">
            <v>PanoplieFestoIlot</v>
          </cell>
          <cell r="N3109" t="str">
            <v>Panoplie Festo associée à l'îllot</v>
          </cell>
          <cell r="O3109" t="str">
            <v>Festo toolbox associated with the islet</v>
          </cell>
          <cell r="P3109">
            <v>4</v>
          </cell>
          <cell r="Q3109">
            <v>0</v>
          </cell>
          <cell r="R3109" t="str">
            <v>01, 07,.</v>
          </cell>
          <cell r="X3109">
            <v>28.333619999999993</v>
          </cell>
          <cell r="Y3109">
            <v>11461.422000000002</v>
          </cell>
          <cell r="Z3109">
            <v>4091.8998179996465</v>
          </cell>
          <cell r="AA3109">
            <v>15581.655437999649</v>
          </cell>
          <cell r="AD3109">
            <v>7.0834049999999982</v>
          </cell>
          <cell r="AE3109">
            <v>2865.3555000000006</v>
          </cell>
          <cell r="AF3109">
            <v>1022.9749544999116</v>
          </cell>
        </row>
        <row r="3110">
          <cell r="M3110" t="str">
            <v>ProtPeriphPoly</v>
          </cell>
          <cell r="N3110" t="str">
            <v>Protection Polycarbonate au mètre</v>
          </cell>
          <cell r="O3110" t="str">
            <v>Polycarbonate protection by the meter</v>
          </cell>
          <cell r="P3110">
            <v>150</v>
          </cell>
          <cell r="Q3110">
            <v>0</v>
          </cell>
          <cell r="R3110" t="str">
            <v>01, 07,.</v>
          </cell>
          <cell r="X3110">
            <v>0</v>
          </cell>
          <cell r="Y3110">
            <v>0</v>
          </cell>
          <cell r="Z3110">
            <v>0</v>
          </cell>
          <cell r="AA3110">
            <v>0</v>
          </cell>
          <cell r="AD3110">
            <v>0</v>
          </cell>
          <cell r="AE3110">
            <v>0</v>
          </cell>
          <cell r="AF3110">
            <v>0</v>
          </cell>
        </row>
        <row r="3111">
          <cell r="M3111" t="str">
            <v>PortPoly</v>
          </cell>
          <cell r="N3111" t="str">
            <v>Portillon en polycarbonate verrouillé</v>
          </cell>
          <cell r="O3111" t="str">
            <v>Locked polycarbonate door</v>
          </cell>
          <cell r="P3111">
            <v>10</v>
          </cell>
          <cell r="Q3111" t="str">
            <v>5 ilot 1, 5 ilot2</v>
          </cell>
          <cell r="R3111" t="str">
            <v>01, 07,.</v>
          </cell>
          <cell r="X3111">
            <v>88.869374999999962</v>
          </cell>
          <cell r="Y3111">
            <v>3238.2</v>
          </cell>
          <cell r="Z3111">
            <v>3003.1245449991161</v>
          </cell>
          <cell r="AA3111">
            <v>6330.1939199991157</v>
          </cell>
          <cell r="AD3111">
            <v>8.8869374999999966</v>
          </cell>
          <cell r="AE3111">
            <v>323.82</v>
          </cell>
          <cell r="AF3111">
            <v>300.31245449991161</v>
          </cell>
        </row>
        <row r="3112">
          <cell r="M3112" t="str">
            <v>PoigneeMGBProfinet</v>
          </cell>
          <cell r="N3112" t="str">
            <v>Poignee MGB Profinet</v>
          </cell>
          <cell r="O3112" t="str">
            <v>MGB Profinet handle</v>
          </cell>
          <cell r="P3112">
            <v>10</v>
          </cell>
          <cell r="Q3112" t="str">
            <v>Complement MGB Profinet</v>
          </cell>
          <cell r="R3112" t="str">
            <v>01, 07,.</v>
          </cell>
          <cell r="X3112">
            <v>88.869374999999962</v>
          </cell>
          <cell r="Y3112">
            <v>3238.2</v>
          </cell>
          <cell r="Z3112">
            <v>3003.1245449991161</v>
          </cell>
          <cell r="AA3112">
            <v>6330.1939199991157</v>
          </cell>
          <cell r="AD3112">
            <v>8.8869374999999966</v>
          </cell>
          <cell r="AE3112">
            <v>323.82</v>
          </cell>
          <cell r="AF3112">
            <v>300.31245449991161</v>
          </cell>
        </row>
        <row r="3113">
          <cell r="M3113" t="str">
            <v>AntiCarHLg2m</v>
          </cell>
          <cell r="N3113" t="str">
            <v>Deux mètres de protection anti-car haute en tube</v>
          </cell>
          <cell r="O3113" t="str">
            <v>Forklift protection high/large</v>
          </cell>
          <cell r="P3113">
            <v>10</v>
          </cell>
          <cell r="Q3113" t="str">
            <v>10m pour zone prédispo + 10m pour protection AGV</v>
          </cell>
          <cell r="R3113" t="str">
            <v>01, 07,.</v>
          </cell>
          <cell r="X3113">
            <v>0</v>
          </cell>
          <cell r="Y3113">
            <v>0</v>
          </cell>
          <cell r="Z3113">
            <v>0</v>
          </cell>
          <cell r="AA3113">
            <v>0</v>
          </cell>
          <cell r="AD3113">
            <v>0</v>
          </cell>
          <cell r="AE3113">
            <v>0</v>
          </cell>
          <cell r="AF3113">
            <v>0</v>
          </cell>
        </row>
        <row r="3114">
          <cell r="M3114">
            <v>0</v>
          </cell>
          <cell r="N3114">
            <v>0</v>
          </cell>
          <cell r="O3114" t="str">
            <v/>
          </cell>
          <cell r="P3114">
            <v>0</v>
          </cell>
          <cell r="Q3114">
            <v>0</v>
          </cell>
          <cell r="R3114">
            <v>0</v>
          </cell>
          <cell r="AA3114">
            <v>0</v>
          </cell>
          <cell r="AD3114" t="e">
            <v>#DIV/0!</v>
          </cell>
          <cell r="AE3114" t="e">
            <v>#DIV/0!</v>
          </cell>
          <cell r="AF3114" t="e">
            <v>#DIV/0!</v>
          </cell>
        </row>
        <row r="3115">
          <cell r="M3115">
            <v>0</v>
          </cell>
          <cell r="N3115">
            <v>0</v>
          </cell>
          <cell r="O3115" t="str">
            <v/>
          </cell>
          <cell r="P3115">
            <v>1</v>
          </cell>
          <cell r="Q3115">
            <v>0</v>
          </cell>
          <cell r="R3115">
            <v>0</v>
          </cell>
          <cell r="AA3115">
            <v>0</v>
          </cell>
          <cell r="AD3115">
            <v>0</v>
          </cell>
          <cell r="AE3115">
            <v>0</v>
          </cell>
          <cell r="AF3115">
            <v>0</v>
          </cell>
        </row>
        <row r="3116">
          <cell r="M3116" t="str">
            <v>Coffret1API</v>
          </cell>
          <cell r="N3116" t="str">
            <v>Coffret Standard 1 API CPU1517-F</v>
          </cell>
          <cell r="O3116" t="str">
            <v xml:space="preserve"> API CPU1517-F 1 standard connexion box</v>
          </cell>
          <cell r="P3116">
            <v>1</v>
          </cell>
          <cell r="Q3116">
            <v>0</v>
          </cell>
          <cell r="R3116" t="str">
            <v>01, 07,.</v>
          </cell>
          <cell r="X3116">
            <v>63.842624999999984</v>
          </cell>
          <cell r="Y3116">
            <v>7796.8695000000007</v>
          </cell>
          <cell r="Z3116">
            <v>4097.3490899982316</v>
          </cell>
          <cell r="AA3116">
            <v>11958.061214998233</v>
          </cell>
          <cell r="AD3116">
            <v>63.842624999999984</v>
          </cell>
          <cell r="AE3116">
            <v>7796.8695000000007</v>
          </cell>
          <cell r="AF3116">
            <v>4097.3490899982316</v>
          </cell>
        </row>
        <row r="3117">
          <cell r="M3117" t="str">
            <v>Distribution</v>
          </cell>
          <cell r="N3117" t="str">
            <v>Armoire de distribution</v>
          </cell>
          <cell r="O3117" t="str">
            <v>Distribution cabinet</v>
          </cell>
          <cell r="P3117">
            <v>2</v>
          </cell>
          <cell r="Q3117">
            <v>0</v>
          </cell>
          <cell r="R3117" t="str">
            <v>01, 07,.</v>
          </cell>
          <cell r="X3117">
            <v>71.426249999999982</v>
          </cell>
          <cell r="Y3117">
            <v>3821.0129999999999</v>
          </cell>
          <cell r="Z3117">
            <v>4711.132847999057</v>
          </cell>
          <cell r="AA3117">
            <v>8603.5720979990565</v>
          </cell>
          <cell r="AD3117">
            <v>35.713124999999991</v>
          </cell>
          <cell r="AE3117">
            <v>1910.5065</v>
          </cell>
          <cell r="AF3117">
            <v>2355.5664239995285</v>
          </cell>
        </row>
        <row r="3118">
          <cell r="M3118" t="str">
            <v>SW16P_IP67</v>
          </cell>
          <cell r="N3118" t="str">
            <v>Switch Siemens 16 ports IP67</v>
          </cell>
          <cell r="O3118" t="str">
            <v>Siemens 16-port IP67 switch</v>
          </cell>
          <cell r="P3118">
            <v>6</v>
          </cell>
          <cell r="Q3118" t="str">
            <v>3 îlot de prepa et 3 îlot finition</v>
          </cell>
          <cell r="R3118" t="str">
            <v>01, 07,.</v>
          </cell>
          <cell r="X3118">
            <v>39.311999999999983</v>
          </cell>
          <cell r="Y3118">
            <v>6704.2646999999997</v>
          </cell>
          <cell r="Z3118">
            <v>1425.9996359992927</v>
          </cell>
          <cell r="AA3118">
            <v>8169.5763359992925</v>
          </cell>
          <cell r="AD3118">
            <v>6.5519999999999969</v>
          </cell>
          <cell r="AE3118">
            <v>1117.37745</v>
          </cell>
          <cell r="AF3118">
            <v>237.66660599988211</v>
          </cell>
        </row>
        <row r="3119">
          <cell r="M3119" t="str">
            <v>CRSFgrosIlot</v>
          </cell>
          <cell r="N3119" t="str">
            <v>CRSF pour gros Ilot</v>
          </cell>
          <cell r="O3119" t="str">
            <v>Reactive Conduct, Monitoring and Reliability service for a large unit</v>
          </cell>
          <cell r="P3119">
            <v>1</v>
          </cell>
          <cell r="Q3119">
            <v>0</v>
          </cell>
          <cell r="R3119" t="str">
            <v>01, 07,.</v>
          </cell>
          <cell r="X3119">
            <v>29.531249999999993</v>
          </cell>
          <cell r="Y3119">
            <v>0</v>
          </cell>
          <cell r="Z3119">
            <v>1654.9992719985855</v>
          </cell>
          <cell r="AA3119">
            <v>1684.5305219985855</v>
          </cell>
          <cell r="AD3119">
            <v>29.531249999999993</v>
          </cell>
          <cell r="AE3119">
            <v>0</v>
          </cell>
          <cell r="AF3119">
            <v>1654.9992719985855</v>
          </cell>
        </row>
        <row r="3120">
          <cell r="M3120" t="str">
            <v>SuiviEncours</v>
          </cell>
          <cell r="N3120" t="str">
            <v>Diversité : gestion d'une pile de suivi d'encours</v>
          </cell>
          <cell r="O3120" t="str">
            <v>Studies Programmation tracking part stacks in process</v>
          </cell>
          <cell r="P3120">
            <v>10</v>
          </cell>
          <cell r="Q3120" t="str">
            <v>si gestion d'en cours (suivi de pièces lié à diversité)</v>
          </cell>
          <cell r="R3120" t="str">
            <v>01, 07,.</v>
          </cell>
          <cell r="X3120">
            <v>199.34302499999998</v>
          </cell>
          <cell r="Y3120">
            <v>0</v>
          </cell>
          <cell r="Z3120">
            <v>4827.0812099958748</v>
          </cell>
          <cell r="AA3120">
            <v>5026.4242349958749</v>
          </cell>
          <cell r="AD3120">
            <v>19.934302499999998</v>
          </cell>
          <cell r="AE3120">
            <v>0</v>
          </cell>
          <cell r="AF3120">
            <v>482.70812099958749</v>
          </cell>
        </row>
        <row r="3121">
          <cell r="M3121" t="str">
            <v>CoffretOpeIHM_TP1500</v>
          </cell>
          <cell r="N3121" t="str">
            <v>Coffret IHM TP1500</v>
          </cell>
          <cell r="O3121" t="str">
            <v>IHM TP1500 power box</v>
          </cell>
          <cell r="P3121">
            <v>4</v>
          </cell>
          <cell r="Q3121">
            <v>0</v>
          </cell>
          <cell r="R3121" t="str">
            <v>01, 07,.</v>
          </cell>
          <cell r="X3121">
            <v>211.99499999999995</v>
          </cell>
          <cell r="Y3121">
            <v>13570.83</v>
          </cell>
          <cell r="Z3121">
            <v>5829.9985439971706</v>
          </cell>
          <cell r="AA3121">
            <v>19612.823543997172</v>
          </cell>
          <cell r="AD3121">
            <v>52.998749999999987</v>
          </cell>
          <cell r="AE3121">
            <v>3392.7075</v>
          </cell>
          <cell r="AF3121">
            <v>1457.4996359992927</v>
          </cell>
        </row>
        <row r="3122">
          <cell r="M3122" t="str">
            <v>ModeMaintenace2</v>
          </cell>
          <cell r="N3122" t="str">
            <v>Mode Maintenace 2</v>
          </cell>
          <cell r="O3122" t="str">
            <v>Maintenance Mode 2</v>
          </cell>
          <cell r="P3122">
            <v>4</v>
          </cell>
          <cell r="Q3122">
            <v>0</v>
          </cell>
          <cell r="R3122" t="str">
            <v>01, 07,.</v>
          </cell>
          <cell r="X3122">
            <v>7.3476900000000001</v>
          </cell>
          <cell r="Y3122">
            <v>2772</v>
          </cell>
          <cell r="Z3122">
            <v>536.91660599988211</v>
          </cell>
          <cell r="AA3122">
            <v>3316.2642959998821</v>
          </cell>
          <cell r="AD3122">
            <v>1.8369225</v>
          </cell>
          <cell r="AE3122">
            <v>693</v>
          </cell>
          <cell r="AF3122">
            <v>134.22915149997053</v>
          </cell>
        </row>
        <row r="3123">
          <cell r="M3123" t="str">
            <v>MobilPannel</v>
          </cell>
          <cell r="N3123" t="str">
            <v>Mobil Pannel + Box</v>
          </cell>
          <cell r="O3123" t="str">
            <v>Mobil Pannel + Box</v>
          </cell>
          <cell r="P3123">
            <v>2</v>
          </cell>
          <cell r="Q3123">
            <v>0</v>
          </cell>
          <cell r="R3123" t="str">
            <v>01, 07,.</v>
          </cell>
          <cell r="X3123">
            <v>83.033284090909078</v>
          </cell>
          <cell r="Y3123">
            <v>5730.4983272727286</v>
          </cell>
          <cell r="Z3123">
            <v>2118.29487545342</v>
          </cell>
          <cell r="AA3123">
            <v>7931.8264868170572</v>
          </cell>
          <cell r="AD3123">
            <v>41.516642045454539</v>
          </cell>
          <cell r="AE3123">
            <v>2865.2491636363643</v>
          </cell>
          <cell r="AF3123">
            <v>1059.14743772671</v>
          </cell>
        </row>
        <row r="3124">
          <cell r="M3124" t="str">
            <v>ContrôleAPISécurité</v>
          </cell>
          <cell r="N3124" t="str">
            <v>Contrôle API de sécurité</v>
          </cell>
          <cell r="O3124" t="str">
            <v>Safety PLC control</v>
          </cell>
          <cell r="P3124">
            <v>1</v>
          </cell>
          <cell r="Q3124">
            <v>0</v>
          </cell>
          <cell r="R3124" t="str">
            <v>01</v>
          </cell>
          <cell r="X3124">
            <v>734.57999999999993</v>
          </cell>
          <cell r="Y3124">
            <v>0</v>
          </cell>
          <cell r="Z3124">
            <v>1103.3328479990571</v>
          </cell>
          <cell r="AA3124">
            <v>1837.912847999057</v>
          </cell>
          <cell r="AD3124">
            <v>734.57999999999993</v>
          </cell>
          <cell r="AE3124">
            <v>0</v>
          </cell>
          <cell r="AF3124">
            <v>1103.3328479990571</v>
          </cell>
        </row>
        <row r="3125">
          <cell r="M3125" t="str">
            <v>CHELAPI</v>
          </cell>
          <cell r="N3125" t="str">
            <v>Intégration gestion centralisée CHEL pour un API</v>
          </cell>
          <cell r="O3125" t="str">
            <v>integrated centralized management CHEL for a PLC</v>
          </cell>
          <cell r="P3125">
            <v>1</v>
          </cell>
          <cell r="Q3125">
            <v>0</v>
          </cell>
          <cell r="R3125" t="str">
            <v>01, 07,.</v>
          </cell>
          <cell r="X3125">
            <v>24.215624999999996</v>
          </cell>
          <cell r="Y3125">
            <v>0</v>
          </cell>
          <cell r="Z3125">
            <v>413.74981799964638</v>
          </cell>
          <cell r="AA3125">
            <v>437.96544299964637</v>
          </cell>
          <cell r="AD3125">
            <v>24.215624999999996</v>
          </cell>
          <cell r="AE3125">
            <v>0</v>
          </cell>
          <cell r="AF3125">
            <v>413.74981799964638</v>
          </cell>
        </row>
        <row r="3126">
          <cell r="M3126" t="str">
            <v>TradAUT</v>
          </cell>
          <cell r="N3126" t="str">
            <v>Traduction pour documents électriques d'un moyen</v>
          </cell>
          <cell r="O3126" t="str">
            <v>Translation for electrical documents of a medium</v>
          </cell>
          <cell r="P3126">
            <v>6</v>
          </cell>
          <cell r="Q3126">
            <v>0</v>
          </cell>
          <cell r="R3126" t="str">
            <v>01, 07,.</v>
          </cell>
          <cell r="X3126">
            <v>263.56049999999993</v>
          </cell>
          <cell r="Y3126">
            <v>0</v>
          </cell>
          <cell r="Z3126">
            <v>0</v>
          </cell>
          <cell r="AA3126">
            <v>263.56049999999993</v>
          </cell>
          <cell r="AD3126">
            <v>43.926749999999991</v>
          </cell>
          <cell r="AE3126">
            <v>0</v>
          </cell>
          <cell r="AF3126">
            <v>0</v>
          </cell>
        </row>
        <row r="3127">
          <cell r="M3127" t="str">
            <v>HEtudAUT</v>
          </cell>
          <cell r="N3127" t="str">
            <v>Une heure d'études automatismes</v>
          </cell>
          <cell r="O3127" t="str">
            <v>One hour of automation studies</v>
          </cell>
          <cell r="P3127">
            <v>12</v>
          </cell>
          <cell r="Q3127" t="str">
            <v>Mise  jour schéma IG2 pour API, 23 rob, groupe colle etc..(Slovaque Rule)</v>
          </cell>
          <cell r="R3127" t="str">
            <v>01, 07,.</v>
          </cell>
          <cell r="X3127">
            <v>77.999999999999972</v>
          </cell>
          <cell r="Y3127">
            <v>0</v>
          </cell>
          <cell r="Z3127">
            <v>0</v>
          </cell>
          <cell r="AA3127">
            <v>77.999999999999972</v>
          </cell>
          <cell r="AD3127">
            <v>6.4999999999999973</v>
          </cell>
          <cell r="AE3127">
            <v>0</v>
          </cell>
          <cell r="AF3127">
            <v>0</v>
          </cell>
        </row>
        <row r="3128">
          <cell r="M3128" t="str">
            <v>NacelleElectJ</v>
          </cell>
          <cell r="N3128" t="str">
            <v>Utilisation d'une nacelle électricien à la journée</v>
          </cell>
          <cell r="O3128" t="str">
            <v>Use of an electric nacelle by the day</v>
          </cell>
          <cell r="P3128">
            <v>2</v>
          </cell>
          <cell r="Q3128" t="str">
            <v>équival 5 jours (raccordement IG3=&gt; IG2)</v>
          </cell>
          <cell r="R3128" t="str">
            <v>01, 07,.</v>
          </cell>
          <cell r="X3128">
            <v>0</v>
          </cell>
          <cell r="Y3128">
            <v>907.2</v>
          </cell>
          <cell r="Z3128">
            <v>0</v>
          </cell>
          <cell r="AA3128">
            <v>907.2</v>
          </cell>
          <cell r="AD3128">
            <v>0</v>
          </cell>
          <cell r="AE3128">
            <v>453.6</v>
          </cell>
          <cell r="AF3128">
            <v>0</v>
          </cell>
        </row>
        <row r="3129">
          <cell r="M3129" t="str">
            <v>Coffret6Robots</v>
          </cell>
          <cell r="N3129" t="str">
            <v>Coffret de regroupement pour 6 robots</v>
          </cell>
          <cell r="O3129" t="str">
            <v>Power box gathering 6 robots</v>
          </cell>
          <cell r="P3129">
            <v>4</v>
          </cell>
          <cell r="Q3129" t="str">
            <v>Pour robot RANE</v>
          </cell>
          <cell r="R3129" t="str">
            <v>01, 07,.</v>
          </cell>
          <cell r="X3129">
            <v>232.40699999999993</v>
          </cell>
          <cell r="Y3129">
            <v>12326.285999999998</v>
          </cell>
          <cell r="Z3129">
            <v>10581.664967996699</v>
          </cell>
          <cell r="AA3129">
            <v>23140.357967996697</v>
          </cell>
          <cell r="AD3129">
            <v>58.101749999999981</v>
          </cell>
          <cell r="AE3129">
            <v>3081.5714999999996</v>
          </cell>
          <cell r="AF3129">
            <v>2645.4162419991749</v>
          </cell>
        </row>
        <row r="3130">
          <cell r="M3130" t="str">
            <v>Coffret6robots_Compl_CamAxe</v>
          </cell>
          <cell r="N3130" t="str">
            <v>Coffret6robots_Complement_CamAx</v>
          </cell>
          <cell r="O3130" t="str">
            <v>Box6robots_Complement_CamAx</v>
          </cell>
          <cell r="P3130">
            <v>1</v>
          </cell>
          <cell r="Q3130">
            <v>0</v>
          </cell>
          <cell r="R3130" t="str">
            <v>01, 07,.</v>
          </cell>
          <cell r="X3130">
            <v>5.9525549999999985</v>
          </cell>
          <cell r="Y3130">
            <v>255.20250000000001</v>
          </cell>
          <cell r="Z3130">
            <v>172.04160599988217</v>
          </cell>
          <cell r="AA3130">
            <v>433.19666099988217</v>
          </cell>
          <cell r="AD3130">
            <v>5.9525549999999985</v>
          </cell>
          <cell r="AE3130">
            <v>255.20250000000001</v>
          </cell>
          <cell r="AF3130">
            <v>172.04160599988217</v>
          </cell>
        </row>
        <row r="3131">
          <cell r="M3131">
            <v>0</v>
          </cell>
          <cell r="N3131">
            <v>0</v>
          </cell>
          <cell r="O3131" t="str">
            <v/>
          </cell>
          <cell r="P3131">
            <v>0</v>
          </cell>
          <cell r="Q3131">
            <v>0</v>
          </cell>
          <cell r="R3131">
            <v>0</v>
          </cell>
          <cell r="AA3131">
            <v>0</v>
          </cell>
          <cell r="AD3131" t="e">
            <v>#DIV/0!</v>
          </cell>
          <cell r="AE3131" t="e">
            <v>#DIV/0!</v>
          </cell>
          <cell r="AF3131" t="e">
            <v>#DIV/0!</v>
          </cell>
        </row>
        <row r="3132">
          <cell r="M3132">
            <v>0</v>
          </cell>
          <cell r="N3132">
            <v>0</v>
          </cell>
          <cell r="O3132" t="str">
            <v/>
          </cell>
          <cell r="P3132">
            <v>1</v>
          </cell>
          <cell r="Q3132">
            <v>0</v>
          </cell>
          <cell r="R3132">
            <v>0</v>
          </cell>
          <cell r="AA3132">
            <v>0</v>
          </cell>
          <cell r="AD3132">
            <v>0</v>
          </cell>
          <cell r="AE3132">
            <v>0</v>
          </cell>
          <cell r="AF3132">
            <v>0</v>
          </cell>
        </row>
        <row r="3133">
          <cell r="M3133" t="str">
            <v>PostCNDPivManNu</v>
          </cell>
          <cell r="N3133" t="str">
            <v>Poste CND pivotant manuel sans géométrie</v>
          </cell>
          <cell r="O3133" t="str">
            <v>Manual swivelling CND station without geometry</v>
          </cell>
          <cell r="P3133">
            <v>1</v>
          </cell>
          <cell r="Q3133">
            <v>0</v>
          </cell>
          <cell r="R3133" t="str">
            <v>01, 07,.</v>
          </cell>
          <cell r="X3133">
            <v>0</v>
          </cell>
          <cell r="Y3133">
            <v>0</v>
          </cell>
          <cell r="Z3133">
            <v>0</v>
          </cell>
          <cell r="AA3133">
            <v>0</v>
          </cell>
          <cell r="AD3133">
            <v>0</v>
          </cell>
          <cell r="AE3133">
            <v>0</v>
          </cell>
          <cell r="AF3133">
            <v>0</v>
          </cell>
        </row>
        <row r="3134">
          <cell r="M3134" t="str">
            <v>AppuiPrat</v>
          </cell>
          <cell r="N3134" t="str">
            <v>Appui seul au pratique</v>
          </cell>
          <cell r="O3134" t="str">
            <v>Support without clamp</v>
          </cell>
          <cell r="P3134">
            <v>4</v>
          </cell>
          <cell r="Q3134" t="str">
            <v>PAV</v>
          </cell>
          <cell r="R3134" t="str">
            <v>01, 07,.</v>
          </cell>
          <cell r="X3134">
            <v>0</v>
          </cell>
          <cell r="Y3134">
            <v>0</v>
          </cell>
          <cell r="Z3134">
            <v>0</v>
          </cell>
          <cell r="AA3134">
            <v>0</v>
          </cell>
          <cell r="AD3134">
            <v>0</v>
          </cell>
          <cell r="AE3134">
            <v>0</v>
          </cell>
          <cell r="AF3134">
            <v>0</v>
          </cell>
        </row>
        <row r="3135">
          <cell r="M3135" t="str">
            <v>SerrMan</v>
          </cell>
          <cell r="N3135" t="str">
            <v>Serrage manuel</v>
          </cell>
          <cell r="O3135" t="str">
            <v>Manual clamping</v>
          </cell>
          <cell r="P3135">
            <v>4</v>
          </cell>
          <cell r="Q3135" t="str">
            <v>PAV</v>
          </cell>
          <cell r="R3135" t="str">
            <v>01, 07,.</v>
          </cell>
          <cell r="X3135">
            <v>0</v>
          </cell>
          <cell r="Y3135">
            <v>0</v>
          </cell>
          <cell r="Z3135">
            <v>0</v>
          </cell>
          <cell r="AA3135">
            <v>0</v>
          </cell>
          <cell r="AD3135">
            <v>0</v>
          </cell>
          <cell r="AE3135">
            <v>0</v>
          </cell>
          <cell r="AF3135">
            <v>0</v>
          </cell>
        </row>
        <row r="3136">
          <cell r="M3136" t="str">
            <v>Aval</v>
          </cell>
          <cell r="N3136" t="str">
            <v>Avaloir</v>
          </cell>
          <cell r="O3136" t="str">
            <v>Guide</v>
          </cell>
          <cell r="P3136">
            <v>4</v>
          </cell>
          <cell r="Q3136" t="str">
            <v>PAV</v>
          </cell>
          <cell r="R3136" t="str">
            <v>01, 07,.</v>
          </cell>
          <cell r="X3136">
            <v>0</v>
          </cell>
          <cell r="Y3136">
            <v>0</v>
          </cell>
          <cell r="Z3136">
            <v>0</v>
          </cell>
          <cell r="AA3136">
            <v>0</v>
          </cell>
          <cell r="AD3136">
            <v>0</v>
          </cell>
          <cell r="AE3136">
            <v>0</v>
          </cell>
          <cell r="AF3136">
            <v>0</v>
          </cell>
        </row>
        <row r="3137">
          <cell r="M3137">
            <v>0</v>
          </cell>
          <cell r="N3137">
            <v>0</v>
          </cell>
          <cell r="O3137" t="str">
            <v/>
          </cell>
          <cell r="P3137">
            <v>0</v>
          </cell>
          <cell r="Q3137">
            <v>0</v>
          </cell>
          <cell r="R3137">
            <v>0</v>
          </cell>
          <cell r="AA3137">
            <v>0</v>
          </cell>
          <cell r="AD3137" t="e">
            <v>#DIV/0!</v>
          </cell>
          <cell r="AE3137" t="e">
            <v>#DIV/0!</v>
          </cell>
          <cell r="AF3137" t="e">
            <v>#DIV/0!</v>
          </cell>
        </row>
        <row r="3138">
          <cell r="M3138">
            <v>0</v>
          </cell>
          <cell r="N3138">
            <v>0</v>
          </cell>
          <cell r="O3138" t="str">
            <v/>
          </cell>
          <cell r="P3138">
            <v>1</v>
          </cell>
          <cell r="Q3138">
            <v>0</v>
          </cell>
          <cell r="R3138">
            <v>0</v>
          </cell>
          <cell r="AA3138">
            <v>0</v>
          </cell>
          <cell r="AD3138">
            <v>0</v>
          </cell>
          <cell r="AE3138">
            <v>0</v>
          </cell>
          <cell r="AF3138">
            <v>0</v>
          </cell>
        </row>
        <row r="3139">
          <cell r="M3139" t="str">
            <v>TablPaluch</v>
          </cell>
          <cell r="N3139" t="str">
            <v>Table de paluchage Ouvrants</v>
          </cell>
          <cell r="O3139" t="str">
            <v>Paling table Opening openings</v>
          </cell>
          <cell r="P3139">
            <v>1</v>
          </cell>
          <cell r="Q3139">
            <v>0</v>
          </cell>
          <cell r="R3139" t="str">
            <v>01, 07,.</v>
          </cell>
          <cell r="X3139">
            <v>0</v>
          </cell>
          <cell r="Y3139">
            <v>126</v>
          </cell>
          <cell r="Z3139">
            <v>105</v>
          </cell>
          <cell r="AA3139">
            <v>231</v>
          </cell>
          <cell r="AD3139">
            <v>0</v>
          </cell>
          <cell r="AE3139">
            <v>126</v>
          </cell>
          <cell r="AF3139">
            <v>105</v>
          </cell>
        </row>
        <row r="3140">
          <cell r="M3140">
            <v>0</v>
          </cell>
          <cell r="N3140">
            <v>0</v>
          </cell>
          <cell r="O3140" t="str">
            <v/>
          </cell>
          <cell r="P3140">
            <v>0</v>
          </cell>
          <cell r="Q3140">
            <v>0</v>
          </cell>
          <cell r="R3140">
            <v>0</v>
          </cell>
          <cell r="AA3140">
            <v>0</v>
          </cell>
          <cell r="AD3140" t="e">
            <v>#DIV/0!</v>
          </cell>
          <cell r="AE3140" t="e">
            <v>#DIV/0!</v>
          </cell>
          <cell r="AF3140" t="e">
            <v>#DIV/0!</v>
          </cell>
        </row>
        <row r="3141">
          <cell r="M3141">
            <v>0</v>
          </cell>
          <cell r="N3141">
            <v>0</v>
          </cell>
          <cell r="O3141" t="str">
            <v/>
          </cell>
          <cell r="P3141">
            <v>1</v>
          </cell>
          <cell r="Q3141">
            <v>0</v>
          </cell>
          <cell r="R3141">
            <v>0</v>
          </cell>
          <cell r="AA3141">
            <v>0</v>
          </cell>
          <cell r="AD3141">
            <v>0</v>
          </cell>
          <cell r="AE3141">
            <v>0</v>
          </cell>
          <cell r="AF3141">
            <v>0</v>
          </cell>
        </row>
        <row r="3142">
          <cell r="M3142" t="str">
            <v>KanbanTub3Niv1360x2400</v>
          </cell>
          <cell r="N3142" t="str">
            <v>Kanban 1360x2400 3 niveaux sur roulettes</v>
          </cell>
          <cell r="O3142" t="str">
            <v>Kanban 1360x2400 3 levels on wheels</v>
          </cell>
          <cell r="P3142">
            <v>1</v>
          </cell>
          <cell r="Q3142">
            <v>0</v>
          </cell>
          <cell r="R3142" t="str">
            <v>01, 07,.</v>
          </cell>
          <cell r="X3142">
            <v>0</v>
          </cell>
          <cell r="Y3142">
            <v>0</v>
          </cell>
          <cell r="Z3142">
            <v>0</v>
          </cell>
          <cell r="AA3142">
            <v>0</v>
          </cell>
          <cell r="AD3142">
            <v>0</v>
          </cell>
          <cell r="AE3142">
            <v>0</v>
          </cell>
          <cell r="AF3142">
            <v>0</v>
          </cell>
        </row>
        <row r="3143">
          <cell r="M3143" t="str">
            <v>AmePostErgo</v>
          </cell>
          <cell r="N3143" t="str">
            <v>Forfait aménagement de poste ergonomie</v>
          </cell>
          <cell r="O3143" t="str">
            <v>Ergonomic workstation layout package</v>
          </cell>
          <cell r="P3143">
            <v>3</v>
          </cell>
          <cell r="Q3143">
            <v>0</v>
          </cell>
          <cell r="R3143" t="str">
            <v>01, 07,.</v>
          </cell>
          <cell r="X3143">
            <v>0</v>
          </cell>
          <cell r="Y3143">
            <v>0</v>
          </cell>
          <cell r="Z3143">
            <v>0</v>
          </cell>
          <cell r="AA3143">
            <v>0</v>
          </cell>
          <cell r="AD3143">
            <v>0</v>
          </cell>
          <cell r="AE3143">
            <v>0</v>
          </cell>
          <cell r="AF3143">
            <v>0</v>
          </cell>
        </row>
        <row r="3144">
          <cell r="M3144" t="str">
            <v>RehFix0123</v>
          </cell>
          <cell r="N3144" t="str">
            <v>Réhausse fixe 1200x1000 (0123)</v>
          </cell>
          <cell r="O3144" t="str">
            <v>Fixed extension 1200x1000 (0123)</v>
          </cell>
          <cell r="P3144">
            <v>4</v>
          </cell>
          <cell r="Q3144">
            <v>0</v>
          </cell>
          <cell r="R3144" t="str">
            <v>01, 07,.</v>
          </cell>
          <cell r="X3144">
            <v>0</v>
          </cell>
          <cell r="Y3144">
            <v>0</v>
          </cell>
          <cell r="Z3144">
            <v>0</v>
          </cell>
          <cell r="AA3144">
            <v>0</v>
          </cell>
          <cell r="AD3144">
            <v>0</v>
          </cell>
          <cell r="AE3144">
            <v>0</v>
          </cell>
          <cell r="AF3144">
            <v>0</v>
          </cell>
        </row>
        <row r="3145">
          <cell r="M3145" t="str">
            <v>RehFix081</v>
          </cell>
          <cell r="N3145" t="str">
            <v>Réhausse fixe 1150x800 (081)</v>
          </cell>
          <cell r="O3145" t="str">
            <v>Fixed extension 1150x800 (081)</v>
          </cell>
          <cell r="P3145">
            <v>2</v>
          </cell>
          <cell r="Q3145">
            <v>0</v>
          </cell>
          <cell r="R3145" t="str">
            <v>01, 07,.</v>
          </cell>
          <cell r="X3145">
            <v>0</v>
          </cell>
          <cell r="Y3145">
            <v>0</v>
          </cell>
          <cell r="Z3145">
            <v>0</v>
          </cell>
          <cell r="AA3145">
            <v>0</v>
          </cell>
          <cell r="AD3145">
            <v>0</v>
          </cell>
          <cell r="AE3145">
            <v>0</v>
          </cell>
          <cell r="AF3145">
            <v>0</v>
          </cell>
        </row>
        <row r="3146">
          <cell r="M3146" t="str">
            <v>DessertManut</v>
          </cell>
          <cell r="N3146" t="str">
            <v>Desserte pour manutention colis de 6 à 12,5Kg</v>
          </cell>
          <cell r="O3146" t="str">
            <v>Cart for handling packages from 6 to 12,5Kg</v>
          </cell>
          <cell r="P3146">
            <v>2</v>
          </cell>
          <cell r="Q3146">
            <v>0</v>
          </cell>
          <cell r="R3146" t="str">
            <v>01, 07,.</v>
          </cell>
          <cell r="X3146">
            <v>0</v>
          </cell>
          <cell r="Y3146">
            <v>0</v>
          </cell>
          <cell r="Z3146">
            <v>0</v>
          </cell>
          <cell r="AA3146">
            <v>0</v>
          </cell>
          <cell r="AD3146">
            <v>0</v>
          </cell>
          <cell r="AE3146">
            <v>0</v>
          </cell>
          <cell r="AF3146">
            <v>0</v>
          </cell>
        </row>
        <row r="3147">
          <cell r="M3147" t="str">
            <v>PostDep1000</v>
          </cell>
          <cell r="N3147" t="str">
            <v>Poste de dépose 1000 x 1000</v>
          </cell>
          <cell r="O3147" t="str">
            <v>Rest station 1000 x 1000</v>
          </cell>
          <cell r="P3147">
            <v>2</v>
          </cell>
          <cell r="Q3147">
            <v>0</v>
          </cell>
          <cell r="R3147" t="str">
            <v>01, 07,.</v>
          </cell>
          <cell r="X3147">
            <v>5.4699749999999989</v>
          </cell>
          <cell r="Y3147">
            <v>119.21700000000001</v>
          </cell>
          <cell r="Z3147">
            <v>87.001043024732425</v>
          </cell>
          <cell r="AA3147">
            <v>211.68801802473246</v>
          </cell>
          <cell r="AD3147">
            <v>2.7349874999999995</v>
          </cell>
          <cell r="AE3147">
            <v>59.608500000000006</v>
          </cell>
          <cell r="AF3147">
            <v>43.500521512366213</v>
          </cell>
        </row>
        <row r="3148">
          <cell r="M3148">
            <v>0</v>
          </cell>
          <cell r="N3148">
            <v>0</v>
          </cell>
          <cell r="O3148" t="str">
            <v/>
          </cell>
          <cell r="P3148">
            <v>0</v>
          </cell>
          <cell r="Q3148">
            <v>0</v>
          </cell>
          <cell r="R3148">
            <v>0</v>
          </cell>
          <cell r="AA3148">
            <v>0</v>
          </cell>
          <cell r="AD3148" t="e">
            <v>#DIV/0!</v>
          </cell>
          <cell r="AE3148" t="e">
            <v>#DIV/0!</v>
          </cell>
          <cell r="AF3148" t="e">
            <v>#DIV/0!</v>
          </cell>
        </row>
        <row r="3149">
          <cell r="M3149">
            <v>0</v>
          </cell>
          <cell r="N3149">
            <v>0</v>
          </cell>
          <cell r="O3149" t="str">
            <v/>
          </cell>
          <cell r="P3149">
            <v>1</v>
          </cell>
          <cell r="Q3149">
            <v>0</v>
          </cell>
          <cell r="R3149">
            <v>0</v>
          </cell>
          <cell r="AA3149">
            <v>0</v>
          </cell>
          <cell r="AD3149">
            <v>0</v>
          </cell>
          <cell r="AE3149">
            <v>0</v>
          </cell>
          <cell r="AF3149">
            <v>0</v>
          </cell>
        </row>
        <row r="3150">
          <cell r="M3150" t="str">
            <v>LabelPlateauTournant</v>
          </cell>
          <cell r="N3150" t="str">
            <v>Labellisation Plateau Tournant - France</v>
          </cell>
          <cell r="O3150" t="str">
            <v>Turntable Labelling - France</v>
          </cell>
          <cell r="P3150">
            <v>0.5</v>
          </cell>
          <cell r="Q3150">
            <v>0</v>
          </cell>
          <cell r="R3150" t="str">
            <v>01, 07,.</v>
          </cell>
          <cell r="X3150">
            <v>0</v>
          </cell>
          <cell r="Y3150">
            <v>0</v>
          </cell>
          <cell r="Z3150">
            <v>0</v>
          </cell>
          <cell r="AA3150">
            <v>0</v>
          </cell>
          <cell r="AD3150">
            <v>0</v>
          </cell>
          <cell r="AE3150">
            <v>0</v>
          </cell>
          <cell r="AF3150">
            <v>0</v>
          </cell>
        </row>
        <row r="3151">
          <cell r="M3151" t="str">
            <v>LabelFaisRobSlovak5à11</v>
          </cell>
          <cell r="N3151" t="str">
            <v>Labellisation 5 à 11 Faisceaux Robots SLOVAQUIE</v>
          </cell>
          <cell r="O3151" t="str">
            <v>To make</v>
          </cell>
          <cell r="P3151">
            <v>2</v>
          </cell>
          <cell r="Q3151">
            <v>0</v>
          </cell>
          <cell r="R3151" t="str">
            <v>01, 07,.</v>
          </cell>
          <cell r="AA3151">
            <v>0</v>
          </cell>
          <cell r="AD3151">
            <v>0</v>
          </cell>
          <cell r="AE3151">
            <v>0</v>
          </cell>
          <cell r="AF3151">
            <v>0</v>
          </cell>
        </row>
        <row r="3152">
          <cell r="M3152" t="str">
            <v>AssistSEWFlexygripEU2j</v>
          </cell>
          <cell r="N3152" t="str">
            <v>Deux journées assistance technique SEW - Europe</v>
          </cell>
          <cell r="O3152" t="str">
            <v>Two days Technical Assistance SEW - Europe</v>
          </cell>
          <cell r="P3152">
            <v>1</v>
          </cell>
          <cell r="Q3152">
            <v>0</v>
          </cell>
          <cell r="R3152" t="str">
            <v>01, 07,.</v>
          </cell>
          <cell r="X3152">
            <v>0</v>
          </cell>
          <cell r="Y3152">
            <v>0</v>
          </cell>
          <cell r="Z3152">
            <v>0</v>
          </cell>
          <cell r="AA3152">
            <v>0</v>
          </cell>
          <cell r="AD3152">
            <v>0</v>
          </cell>
          <cell r="AE3152">
            <v>0</v>
          </cell>
          <cell r="AF3152">
            <v>0</v>
          </cell>
        </row>
        <row r="3153">
          <cell r="M3153">
            <v>0</v>
          </cell>
          <cell r="N3153">
            <v>0</v>
          </cell>
          <cell r="O3153" t="str">
            <v/>
          </cell>
          <cell r="P3153">
            <v>0</v>
          </cell>
          <cell r="Q3153">
            <v>0</v>
          </cell>
          <cell r="R3153">
            <v>0</v>
          </cell>
          <cell r="AA3153">
            <v>0</v>
          </cell>
          <cell r="AD3153" t="e">
            <v>#DIV/0!</v>
          </cell>
          <cell r="AE3153" t="e">
            <v>#DIV/0!</v>
          </cell>
          <cell r="AF3153" t="e">
            <v>#DIV/0!</v>
          </cell>
        </row>
        <row r="3154">
          <cell r="M3154">
            <v>0</v>
          </cell>
          <cell r="N3154">
            <v>0</v>
          </cell>
          <cell r="O3154" t="str">
            <v/>
          </cell>
          <cell r="P3154">
            <v>1</v>
          </cell>
          <cell r="Q3154">
            <v>0</v>
          </cell>
          <cell r="R3154">
            <v>0</v>
          </cell>
          <cell r="AA3154">
            <v>0</v>
          </cell>
          <cell r="AD3154">
            <v>0</v>
          </cell>
          <cell r="AE3154">
            <v>0</v>
          </cell>
          <cell r="AF3154">
            <v>0</v>
          </cell>
        </row>
        <row r="3155">
          <cell r="M3155" t="str">
            <v>EcranSmartTV-CRSF</v>
          </cell>
          <cell r="N3155" t="str">
            <v>Ecran Smart TV - 49"</v>
          </cell>
          <cell r="O3155" t="str">
            <v>Smart TV Screen- 49"</v>
          </cell>
          <cell r="P3155">
            <v>1</v>
          </cell>
          <cell r="Q3155">
            <v>0</v>
          </cell>
          <cell r="R3155" t="str">
            <v>01, 07,.</v>
          </cell>
          <cell r="X3155">
            <v>14.710857954545451</v>
          </cell>
          <cell r="Y3155">
            <v>1190.5105227272727</v>
          </cell>
          <cell r="Z3155">
            <v>1176.564541090459</v>
          </cell>
          <cell r="AA3155">
            <v>2381.7859217722771</v>
          </cell>
          <cell r="AD3155">
            <v>14.710857954545451</v>
          </cell>
          <cell r="AE3155">
            <v>1190.5105227272727</v>
          </cell>
          <cell r="AF3155">
            <v>1176.564541090459</v>
          </cell>
        </row>
        <row r="3156">
          <cell r="M3156" t="str">
            <v>HautParleurIP</v>
          </cell>
          <cell r="N3156" t="str">
            <v>Haut Parleur IP</v>
          </cell>
          <cell r="O3156" t="str">
            <v xml:space="preserve"> IP loudspeaker</v>
          </cell>
          <cell r="P3156">
            <v>1</v>
          </cell>
          <cell r="Q3156">
            <v>0</v>
          </cell>
          <cell r="R3156" t="str">
            <v>01, 07,.</v>
          </cell>
          <cell r="X3156">
            <v>14.710857954545451</v>
          </cell>
          <cell r="Y3156">
            <v>295.43611363636364</v>
          </cell>
          <cell r="Z3156">
            <v>212.98295454545456</v>
          </cell>
          <cell r="AA3156">
            <v>523.12992613636368</v>
          </cell>
          <cell r="AD3156">
            <v>14.710857954545451</v>
          </cell>
          <cell r="AE3156">
            <v>295.43611363636364</v>
          </cell>
          <cell r="AF3156">
            <v>212.98295454545456</v>
          </cell>
        </row>
        <row r="3157">
          <cell r="M3157" t="str">
            <v>SAPIAWincc</v>
          </cell>
          <cell r="N3157" t="str">
            <v>Dialogue SAPIA - pupitre WinCC (pour une zone)</v>
          </cell>
          <cell r="O3157" t="str">
            <v>SAPIA dialog - WinCC panel (for one field)</v>
          </cell>
          <cell r="P3157">
            <v>1</v>
          </cell>
          <cell r="Q3157">
            <v>0</v>
          </cell>
          <cell r="R3157" t="str">
            <v>01, 07,.</v>
          </cell>
          <cell r="X3157">
            <v>26.578124999999993</v>
          </cell>
          <cell r="Y3157">
            <v>56.847000000000008</v>
          </cell>
          <cell r="Z3157">
            <v>3208.1236349973478</v>
          </cell>
          <cell r="AA3157">
            <v>3291.548759997348</v>
          </cell>
          <cell r="AD3157">
            <v>26.578124999999993</v>
          </cell>
          <cell r="AE3157">
            <v>56.847000000000008</v>
          </cell>
          <cell r="AF3157">
            <v>3208.1236349973478</v>
          </cell>
        </row>
        <row r="3158">
          <cell r="M3158" t="str">
            <v>CoffretDistrib230v</v>
          </cell>
          <cell r="N3158" t="str">
            <v>Part fixe coffret distribution 230Vac</v>
          </cell>
          <cell r="O3158" t="str">
            <v>Fixed part distribution box 230Vac</v>
          </cell>
          <cell r="P3158">
            <v>1</v>
          </cell>
          <cell r="Q3158">
            <v>0</v>
          </cell>
          <cell r="R3158" t="str">
            <v>01, 07,.</v>
          </cell>
          <cell r="X3158">
            <v>19.655999999999995</v>
          </cell>
          <cell r="Y3158">
            <v>1620.4965000000002</v>
          </cell>
          <cell r="Z3158">
            <v>1713.6</v>
          </cell>
          <cell r="AA3158">
            <v>3353.7525000000001</v>
          </cell>
          <cell r="AD3158">
            <v>19.655999999999995</v>
          </cell>
          <cell r="AE3158">
            <v>1620.4965000000002</v>
          </cell>
          <cell r="AF3158">
            <v>1713.6</v>
          </cell>
        </row>
        <row r="3159">
          <cell r="M3159" t="str">
            <v>NacelleElectJ</v>
          </cell>
          <cell r="N3159" t="str">
            <v>Utilisation d'une nacelle électricien à la journée</v>
          </cell>
          <cell r="O3159" t="str">
            <v>Use of an electric nacelle by the day</v>
          </cell>
          <cell r="P3159">
            <v>1.25</v>
          </cell>
          <cell r="Q3159" t="str">
            <v>Quantité 1,25 correspond a 2 jours</v>
          </cell>
          <cell r="R3159" t="str">
            <v>01, 07,.</v>
          </cell>
          <cell r="X3159">
            <v>0</v>
          </cell>
          <cell r="Y3159">
            <v>567</v>
          </cell>
          <cell r="Z3159">
            <v>0</v>
          </cell>
          <cell r="AA3159">
            <v>567</v>
          </cell>
          <cell r="AD3159">
            <v>0</v>
          </cell>
          <cell r="AE3159">
            <v>453.6</v>
          </cell>
          <cell r="AF3159">
            <v>0</v>
          </cell>
        </row>
        <row r="3160">
          <cell r="M3160" t="str">
            <v>CableEthCu70</v>
          </cell>
          <cell r="N3160" t="str">
            <v>Liaison Ethernet Cuivre 70m</v>
          </cell>
          <cell r="O3160" t="str">
            <v>Ethernet connection Copper 70m</v>
          </cell>
          <cell r="P3160">
            <v>2</v>
          </cell>
          <cell r="Q3160">
            <v>0</v>
          </cell>
          <cell r="R3160" t="str">
            <v>01, 07,.</v>
          </cell>
          <cell r="X3160">
            <v>0</v>
          </cell>
          <cell r="Y3160">
            <v>1260</v>
          </cell>
          <cell r="Z3160">
            <v>1260</v>
          </cell>
          <cell r="AA3160">
            <v>2520</v>
          </cell>
          <cell r="AD3160">
            <v>0</v>
          </cell>
          <cell r="AE3160">
            <v>630</v>
          </cell>
          <cell r="AF3160">
            <v>630</v>
          </cell>
        </row>
        <row r="3161">
          <cell r="M3161">
            <v>0</v>
          </cell>
          <cell r="N3161">
            <v>0</v>
          </cell>
          <cell r="O3161" t="str">
            <v/>
          </cell>
          <cell r="P3161">
            <v>0</v>
          </cell>
          <cell r="Q3161">
            <v>0</v>
          </cell>
          <cell r="R3161">
            <v>0</v>
          </cell>
          <cell r="AA3161">
            <v>0</v>
          </cell>
          <cell r="AD3161" t="e">
            <v>#DIV/0!</v>
          </cell>
          <cell r="AE3161" t="e">
            <v>#DIV/0!</v>
          </cell>
          <cell r="AF3161" t="e">
            <v>#DIV/0!</v>
          </cell>
        </row>
        <row r="3162">
          <cell r="M3162">
            <v>0</v>
          </cell>
          <cell r="N3162">
            <v>0</v>
          </cell>
          <cell r="O3162" t="str">
            <v/>
          </cell>
          <cell r="P3162">
            <v>0</v>
          </cell>
          <cell r="Q3162">
            <v>0</v>
          </cell>
          <cell r="R3162">
            <v>0</v>
          </cell>
          <cell r="AA3162">
            <v>0</v>
          </cell>
          <cell r="AD3162" t="e">
            <v>#DIV/0!</v>
          </cell>
          <cell r="AE3162" t="e">
            <v>#DIV/0!</v>
          </cell>
          <cell r="AF3162" t="e">
            <v>#DIV/0!</v>
          </cell>
        </row>
        <row r="3163">
          <cell r="M3163">
            <v>0</v>
          </cell>
          <cell r="N3163">
            <v>0</v>
          </cell>
          <cell r="O3163" t="str">
            <v/>
          </cell>
          <cell r="P3163">
            <v>0</v>
          </cell>
          <cell r="Q3163">
            <v>0</v>
          </cell>
          <cell r="R3163">
            <v>0</v>
          </cell>
          <cell r="AA3163">
            <v>0</v>
          </cell>
          <cell r="AD3163" t="e">
            <v>#DIV/0!</v>
          </cell>
          <cell r="AE3163" t="e">
            <v>#DIV/0!</v>
          </cell>
          <cell r="AF3163" t="e">
            <v>#DIV/0!</v>
          </cell>
        </row>
        <row r="3164">
          <cell r="M3164">
            <v>0</v>
          </cell>
          <cell r="N3164">
            <v>0</v>
          </cell>
          <cell r="O3164" t="str">
            <v/>
          </cell>
          <cell r="P3164">
            <v>1</v>
          </cell>
          <cell r="Q3164">
            <v>0</v>
          </cell>
          <cell r="R3164">
            <v>0</v>
          </cell>
          <cell r="AA3164">
            <v>0</v>
          </cell>
          <cell r="AD3164">
            <v>0</v>
          </cell>
          <cell r="AE3164">
            <v>0</v>
          </cell>
          <cell r="AF3164">
            <v>0</v>
          </cell>
        </row>
        <row r="3165">
          <cell r="M3165" t="str">
            <v>PiedSupportSol</v>
          </cell>
          <cell r="N3165" t="str">
            <v>Pied pour clinchage/rivetage/marquage au sol</v>
          </cell>
          <cell r="O3165" t="str">
            <v>Foot for clinching / riveting / marking on the ground</v>
          </cell>
          <cell r="P3165">
            <v>2</v>
          </cell>
          <cell r="Q3165">
            <v>0</v>
          </cell>
          <cell r="R3165" t="str">
            <v>01, 07,.</v>
          </cell>
          <cell r="X3165">
            <v>0</v>
          </cell>
          <cell r="Y3165">
            <v>0</v>
          </cell>
          <cell r="Z3165">
            <v>0</v>
          </cell>
          <cell r="AA3165">
            <v>0</v>
          </cell>
          <cell r="AD3165">
            <v>0</v>
          </cell>
          <cell r="AE3165">
            <v>0</v>
          </cell>
          <cell r="AF3165">
            <v>0</v>
          </cell>
        </row>
        <row r="3166">
          <cell r="M3166" t="str">
            <v>DialogueSecuAPI</v>
          </cell>
          <cell r="N3166" t="str">
            <v>Pour dialogue infos sécurité programme</v>
          </cell>
          <cell r="O3166" t="str">
            <v>For program security info dialogue</v>
          </cell>
          <cell r="P3166">
            <v>1</v>
          </cell>
          <cell r="Q3166">
            <v>0</v>
          </cell>
          <cell r="R3166" t="str">
            <v>01, 07,.</v>
          </cell>
          <cell r="X3166">
            <v>6.7931324999999987</v>
          </cell>
          <cell r="Y3166">
            <v>0</v>
          </cell>
          <cell r="Z3166">
            <v>344.79151499970533</v>
          </cell>
          <cell r="AA3166">
            <v>351.58464749970534</v>
          </cell>
          <cell r="AD3166">
            <v>6.7931324999999987</v>
          </cell>
          <cell r="AE3166">
            <v>0</v>
          </cell>
          <cell r="AF3166">
            <v>344.79151499970533</v>
          </cell>
        </row>
        <row r="3167">
          <cell r="M3167" t="str">
            <v>EchReso2API</v>
          </cell>
          <cell r="N3167" t="str">
            <v>Liaison réseau entre deux automates</v>
          </cell>
          <cell r="O3167" t="str">
            <v>Network connection between two PLCs</v>
          </cell>
          <cell r="P3167">
            <v>1</v>
          </cell>
          <cell r="Q3167">
            <v>0</v>
          </cell>
          <cell r="R3167" t="str">
            <v>01, 07,.</v>
          </cell>
          <cell r="X3167">
            <v>3.5259524999999994</v>
          </cell>
          <cell r="Y3167">
            <v>777.10500000000002</v>
          </cell>
          <cell r="Z3167">
            <v>103.4374544999116</v>
          </cell>
          <cell r="AA3167">
            <v>884.06840699991164</v>
          </cell>
          <cell r="AD3167">
            <v>3.5259524999999994</v>
          </cell>
          <cell r="AE3167">
            <v>777.10500000000002</v>
          </cell>
          <cell r="AF3167">
            <v>103.4374544999116</v>
          </cell>
        </row>
        <row r="3168">
          <cell r="M3168" t="str">
            <v>CodeVéhPlotStation</v>
          </cell>
          <cell r="N3168" t="str">
            <v>Code Véhicule Plot en station</v>
          </cell>
          <cell r="O3168" t="str">
            <v>Plot Vehicle Code in station</v>
          </cell>
          <cell r="P3168">
            <v>1</v>
          </cell>
          <cell r="Q3168">
            <v>0</v>
          </cell>
          <cell r="R3168" t="str">
            <v>01, 07,.</v>
          </cell>
          <cell r="X3168">
            <v>9.8932049999999983</v>
          </cell>
          <cell r="Y3168">
            <v>0</v>
          </cell>
          <cell r="Z3168">
            <v>172.39575749985266</v>
          </cell>
          <cell r="AA3168">
            <v>182.28896249985266</v>
          </cell>
          <cell r="AD3168">
            <v>9.8932049999999983</v>
          </cell>
          <cell r="AE3168">
            <v>0</v>
          </cell>
          <cell r="AF3168">
            <v>172.39575749985266</v>
          </cell>
        </row>
        <row r="3169">
          <cell r="M3169" t="str">
            <v>PlotLect</v>
          </cell>
          <cell r="N3169" t="str">
            <v>Plot de lecture + support</v>
          </cell>
          <cell r="O3169" t="str">
            <v>Reading plate + support</v>
          </cell>
          <cell r="P3169">
            <v>1</v>
          </cell>
          <cell r="Q3169">
            <v>0</v>
          </cell>
          <cell r="R3169" t="str">
            <v>01, 07,.</v>
          </cell>
          <cell r="X3169">
            <v>23.680124999999993</v>
          </cell>
          <cell r="Y3169">
            <v>1625.0744999999999</v>
          </cell>
          <cell r="Z3169">
            <v>459.58321199976433</v>
          </cell>
          <cell r="AA3169">
            <v>2108.3378369997645</v>
          </cell>
          <cell r="AD3169">
            <v>23.680124999999993</v>
          </cell>
          <cell r="AE3169">
            <v>1625.0744999999999</v>
          </cell>
          <cell r="AF3169">
            <v>459.58321199976433</v>
          </cell>
        </row>
        <row r="3170">
          <cell r="M3170" t="str">
            <v>PPlaser</v>
          </cell>
          <cell r="N3170" t="str">
            <v>Détecteur laser de présence pièce</v>
          </cell>
          <cell r="O3170" t="str">
            <v xml:space="preserve">Parts presence laser sensor </v>
          </cell>
          <cell r="P3170">
            <v>3</v>
          </cell>
          <cell r="Q3170">
            <v>0</v>
          </cell>
          <cell r="R3170" t="str">
            <v>01, 07,.</v>
          </cell>
          <cell r="X3170">
            <v>5.7318974999999988</v>
          </cell>
          <cell r="Y3170">
            <v>77.455349999999996</v>
          </cell>
          <cell r="Z3170">
            <v>266.72490899982319</v>
          </cell>
          <cell r="AA3170">
            <v>349.9121564998232</v>
          </cell>
          <cell r="AD3170">
            <v>1.9106324999999995</v>
          </cell>
          <cell r="AE3170">
            <v>25.818449999999999</v>
          </cell>
          <cell r="AF3170">
            <v>88.908302999941057</v>
          </cell>
        </row>
        <row r="3171">
          <cell r="M3171" t="str">
            <v>ProtPeriphPoly</v>
          </cell>
          <cell r="N3171" t="str">
            <v>Protection Polycarbonate au mètre</v>
          </cell>
          <cell r="O3171" t="str">
            <v>Polycarbonate protection by the meter</v>
          </cell>
          <cell r="P3171">
            <v>6</v>
          </cell>
          <cell r="Q3171">
            <v>0</v>
          </cell>
          <cell r="R3171" t="str">
            <v>01, 07,.</v>
          </cell>
          <cell r="X3171">
            <v>0</v>
          </cell>
          <cell r="Y3171">
            <v>0</v>
          </cell>
          <cell r="Z3171">
            <v>0</v>
          </cell>
          <cell r="AA3171">
            <v>0</v>
          </cell>
          <cell r="AD3171">
            <v>0</v>
          </cell>
          <cell r="AE3171">
            <v>0</v>
          </cell>
          <cell r="AF3171">
            <v>0</v>
          </cell>
        </row>
        <row r="3172">
          <cell r="M3172" t="str">
            <v>AmePostAntiIntrus</v>
          </cell>
          <cell r="N3172" t="str">
            <v>Forfait aménagement de poste anti intrusion</v>
          </cell>
          <cell r="O3172" t="str">
            <v>Fixed price for the installation of an anti-intrusion station</v>
          </cell>
          <cell r="P3172">
            <v>1</v>
          </cell>
          <cell r="Q3172">
            <v>0</v>
          </cell>
          <cell r="R3172" t="str">
            <v>01, 07,.</v>
          </cell>
          <cell r="X3172">
            <v>0</v>
          </cell>
          <cell r="Y3172">
            <v>0</v>
          </cell>
          <cell r="Z3172">
            <v>0</v>
          </cell>
          <cell r="AA3172">
            <v>0</v>
          </cell>
          <cell r="AD3172">
            <v>0</v>
          </cell>
          <cell r="AE3172">
            <v>0</v>
          </cell>
          <cell r="AF3172">
            <v>0</v>
          </cell>
        </row>
        <row r="3173">
          <cell r="M3173">
            <v>0</v>
          </cell>
          <cell r="N3173">
            <v>0</v>
          </cell>
          <cell r="O3173" t="str">
            <v/>
          </cell>
          <cell r="P3173">
            <v>0</v>
          </cell>
          <cell r="Q3173">
            <v>0</v>
          </cell>
          <cell r="R3173">
            <v>0</v>
          </cell>
          <cell r="AA3173">
            <v>0</v>
          </cell>
          <cell r="AD3173" t="e">
            <v>#DIV/0!</v>
          </cell>
          <cell r="AE3173" t="e">
            <v>#DIV/0!</v>
          </cell>
          <cell r="AF3173" t="e">
            <v>#DIV/0!</v>
          </cell>
        </row>
        <row r="3174">
          <cell r="M3174">
            <v>0</v>
          </cell>
          <cell r="N3174">
            <v>0</v>
          </cell>
          <cell r="O3174" t="str">
            <v/>
          </cell>
          <cell r="P3174">
            <v>1</v>
          </cell>
          <cell r="Q3174">
            <v>0</v>
          </cell>
          <cell r="R3174">
            <v>0</v>
          </cell>
          <cell r="AA3174">
            <v>0</v>
          </cell>
          <cell r="AD3174">
            <v>0</v>
          </cell>
          <cell r="AE3174">
            <v>0</v>
          </cell>
          <cell r="AF3174">
            <v>0</v>
          </cell>
        </row>
        <row r="3175">
          <cell r="M3175" t="str">
            <v>BiRail4mKBK2</v>
          </cell>
          <cell r="N3175" t="str">
            <v>Tronçon Bi-rail (2 rails) KBK2 pour MEF lg 4m</v>
          </cell>
          <cell r="O3175" t="str">
            <v>Bi-rail section (2 rails) KBK2 for MEF length 4m</v>
          </cell>
          <cell r="P3175">
            <v>1</v>
          </cell>
          <cell r="Q3175">
            <v>0</v>
          </cell>
          <cell r="R3175" t="str">
            <v>01, 07,.</v>
          </cell>
          <cell r="X3175">
            <v>0</v>
          </cell>
          <cell r="Y3175">
            <v>0</v>
          </cell>
          <cell r="Z3175">
            <v>0</v>
          </cell>
          <cell r="AA3175">
            <v>0</v>
          </cell>
          <cell r="AD3175">
            <v>0</v>
          </cell>
          <cell r="AE3175">
            <v>0</v>
          </cell>
          <cell r="AF3175">
            <v>0</v>
          </cell>
        </row>
        <row r="3176">
          <cell r="M3176" t="str">
            <v>2MSupBiRailKBK2</v>
          </cell>
          <cell r="N3176" t="str">
            <v>Tronçon de 2 Mètres suppl de Bi-rail KBK2</v>
          </cell>
          <cell r="O3176" t="str">
            <v>section de 2 meters supply Bi-rail KBK2</v>
          </cell>
          <cell r="P3176">
            <v>2</v>
          </cell>
          <cell r="Q3176">
            <v>0</v>
          </cell>
          <cell r="R3176" t="str">
            <v>01, 07,.</v>
          </cell>
          <cell r="X3176">
            <v>0</v>
          </cell>
          <cell r="Y3176">
            <v>0</v>
          </cell>
          <cell r="Z3176">
            <v>0</v>
          </cell>
          <cell r="AA3176">
            <v>0</v>
          </cell>
          <cell r="AD3176">
            <v>0</v>
          </cell>
          <cell r="AE3176">
            <v>0</v>
          </cell>
          <cell r="AF3176">
            <v>0</v>
          </cell>
        </row>
        <row r="3177">
          <cell r="M3177" t="str">
            <v>PontBiPoutreKBK1</v>
          </cell>
          <cell r="N3177" t="str">
            <v>Traverse centrale bi-poutre KBK1 de 3,5m</v>
          </cell>
          <cell r="O3177" t="str">
            <v>Double steel beam KBK1 of 3,5m</v>
          </cell>
          <cell r="P3177">
            <v>1</v>
          </cell>
          <cell r="Q3177">
            <v>0</v>
          </cell>
          <cell r="R3177" t="str">
            <v>01, 07,.</v>
          </cell>
          <cell r="X3177">
            <v>0</v>
          </cell>
          <cell r="Y3177">
            <v>0</v>
          </cell>
          <cell r="Z3177">
            <v>0</v>
          </cell>
          <cell r="AA3177">
            <v>0</v>
          </cell>
          <cell r="AD3177">
            <v>0</v>
          </cell>
          <cell r="AE3177">
            <v>0</v>
          </cell>
          <cell r="AF3177">
            <v>0</v>
          </cell>
        </row>
        <row r="3178">
          <cell r="M3178" t="str">
            <v>ChariotEquilibManip</v>
          </cell>
          <cell r="N3178" t="str">
            <v>Chariot Equilibreur assisté pour manipulateur</v>
          </cell>
          <cell r="O3178" t="str">
            <v>Assisted balancer carriage for manipulator</v>
          </cell>
          <cell r="P3178">
            <v>1</v>
          </cell>
          <cell r="Q3178">
            <v>0</v>
          </cell>
          <cell r="R3178" t="str">
            <v>01, 07,.</v>
          </cell>
          <cell r="X3178">
            <v>0.65519999999999989</v>
          </cell>
          <cell r="Y3178">
            <v>74.493300000000005</v>
          </cell>
          <cell r="Z3178">
            <v>14.962499999999999</v>
          </cell>
          <cell r="AA3178">
            <v>90.11099999999999</v>
          </cell>
          <cell r="AD3178">
            <v>0.65519999999999989</v>
          </cell>
          <cell r="AE3178">
            <v>74.493300000000005</v>
          </cell>
          <cell r="AF3178">
            <v>14.962499999999999</v>
          </cell>
        </row>
        <row r="3179">
          <cell r="M3179" t="str">
            <v>Trolley</v>
          </cell>
          <cell r="N3179" t="str">
            <v>Trolley avec galets de guidage</v>
          </cell>
          <cell r="O3179" t="str">
            <v>Trolley with guide rollers</v>
          </cell>
          <cell r="P3179">
            <v>8</v>
          </cell>
          <cell r="Q3179">
            <v>0</v>
          </cell>
          <cell r="R3179" t="str">
            <v>01, 07,.</v>
          </cell>
          <cell r="X3179">
            <v>0</v>
          </cell>
          <cell r="Y3179">
            <v>0</v>
          </cell>
          <cell r="Z3179">
            <v>0</v>
          </cell>
          <cell r="AA3179">
            <v>0</v>
          </cell>
          <cell r="AD3179">
            <v>0</v>
          </cell>
          <cell r="AE3179">
            <v>0</v>
          </cell>
          <cell r="AF3179">
            <v>0</v>
          </cell>
        </row>
        <row r="3180">
          <cell r="M3180" t="str">
            <v>CapteurCroix</v>
          </cell>
          <cell r="N3180" t="str">
            <v>Capteur à croix</v>
          </cell>
          <cell r="O3180" t="str">
            <v>cross sensor</v>
          </cell>
          <cell r="P3180">
            <v>1</v>
          </cell>
          <cell r="Q3180">
            <v>0</v>
          </cell>
          <cell r="R3180" t="str">
            <v>01, 07,.</v>
          </cell>
          <cell r="X3180">
            <v>2.4129</v>
          </cell>
          <cell r="Y3180">
            <v>83.611499999999992</v>
          </cell>
          <cell r="Z3180">
            <v>210.70830299994108</v>
          </cell>
          <cell r="AA3180">
            <v>296.73270299994107</v>
          </cell>
          <cell r="AD3180">
            <v>2.4129</v>
          </cell>
          <cell r="AE3180">
            <v>83.611499999999992</v>
          </cell>
          <cell r="AF3180">
            <v>210.70830299994108</v>
          </cell>
        </row>
        <row r="3181">
          <cell r="M3181" t="str">
            <v>Buzzer</v>
          </cell>
          <cell r="N3181" t="str">
            <v>Buzzer d'avertissement</v>
          </cell>
          <cell r="O3181" t="str">
            <v>Warning buzzer</v>
          </cell>
          <cell r="P3181">
            <v>1</v>
          </cell>
          <cell r="Q3181">
            <v>0</v>
          </cell>
          <cell r="R3181" t="str">
            <v>01, 07,.</v>
          </cell>
          <cell r="X3181">
            <v>8.1999224999999978</v>
          </cell>
          <cell r="Y3181">
            <v>197.21100000000001</v>
          </cell>
          <cell r="Z3181">
            <v>260.93745449991161</v>
          </cell>
          <cell r="AA3181">
            <v>466.34837699991158</v>
          </cell>
          <cell r="AD3181">
            <v>8.1999224999999978</v>
          </cell>
          <cell r="AE3181">
            <v>197.21100000000001</v>
          </cell>
          <cell r="AF3181">
            <v>260.93745449991161</v>
          </cell>
        </row>
        <row r="3182">
          <cell r="M3182" t="str">
            <v>GuirlandePN5m</v>
          </cell>
          <cell r="N3182" t="str">
            <v>Guirlande 1 tuyau PN de 5m</v>
          </cell>
          <cell r="O3182" t="str">
            <v>Garland 1 pipe PN of 5m</v>
          </cell>
          <cell r="P3182">
            <v>8</v>
          </cell>
          <cell r="Q3182">
            <v>0</v>
          </cell>
          <cell r="R3182" t="str">
            <v>01, 07,.</v>
          </cell>
          <cell r="X3182">
            <v>0</v>
          </cell>
          <cell r="Y3182">
            <v>287.28000000000003</v>
          </cell>
          <cell r="Z3182">
            <v>119.69999999999999</v>
          </cell>
          <cell r="AA3182">
            <v>406.98</v>
          </cell>
          <cell r="AD3182">
            <v>0</v>
          </cell>
          <cell r="AE3182">
            <v>35.910000000000004</v>
          </cell>
          <cell r="AF3182">
            <v>14.962499999999999</v>
          </cell>
        </row>
        <row r="3183">
          <cell r="M3183">
            <v>0</v>
          </cell>
          <cell r="N3183">
            <v>0</v>
          </cell>
          <cell r="O3183" t="str">
            <v/>
          </cell>
          <cell r="P3183">
            <v>0</v>
          </cell>
          <cell r="Q3183">
            <v>0</v>
          </cell>
          <cell r="R3183">
            <v>0</v>
          </cell>
          <cell r="AA3183">
            <v>0</v>
          </cell>
          <cell r="AD3183" t="e">
            <v>#DIV/0!</v>
          </cell>
          <cell r="AE3183" t="e">
            <v>#DIV/0!</v>
          </cell>
          <cell r="AF3183" t="e">
            <v>#DIV/0!</v>
          </cell>
        </row>
        <row r="3184">
          <cell r="M3184">
            <v>0</v>
          </cell>
          <cell r="N3184">
            <v>0</v>
          </cell>
          <cell r="O3184" t="str">
            <v/>
          </cell>
          <cell r="P3184">
            <v>0</v>
          </cell>
          <cell r="Q3184">
            <v>0</v>
          </cell>
          <cell r="R3184">
            <v>0</v>
          </cell>
          <cell r="AA3184">
            <v>0</v>
          </cell>
          <cell r="AD3184" t="e">
            <v>#DIV/0!</v>
          </cell>
          <cell r="AE3184" t="e">
            <v>#DIV/0!</v>
          </cell>
          <cell r="AF3184" t="e">
            <v>#DIV/0!</v>
          </cell>
        </row>
        <row r="3185">
          <cell r="M3185">
            <v>0</v>
          </cell>
          <cell r="N3185">
            <v>0</v>
          </cell>
          <cell r="O3185" t="str">
            <v/>
          </cell>
          <cell r="P3185">
            <v>0</v>
          </cell>
          <cell r="Q3185">
            <v>0</v>
          </cell>
          <cell r="R3185">
            <v>0</v>
          </cell>
          <cell r="AA3185">
            <v>0</v>
          </cell>
          <cell r="AD3185" t="e">
            <v>#DIV/0!</v>
          </cell>
          <cell r="AE3185" t="e">
            <v>#DIV/0!</v>
          </cell>
          <cell r="AF3185" t="e">
            <v>#DIV/0!</v>
          </cell>
        </row>
        <row r="3186">
          <cell r="M3186">
            <v>0</v>
          </cell>
          <cell r="N3186">
            <v>0</v>
          </cell>
          <cell r="O3186" t="str">
            <v/>
          </cell>
          <cell r="P3186">
            <v>0</v>
          </cell>
          <cell r="Q3186">
            <v>0</v>
          </cell>
          <cell r="R3186">
            <v>0</v>
          </cell>
          <cell r="AA3186">
            <v>0</v>
          </cell>
          <cell r="AD3186" t="e">
            <v>#DIV/0!</v>
          </cell>
          <cell r="AE3186" t="e">
            <v>#DIV/0!</v>
          </cell>
          <cell r="AF3186" t="e">
            <v>#DIV/0!</v>
          </cell>
        </row>
        <row r="3187">
          <cell r="M3187">
            <v>0</v>
          </cell>
          <cell r="N3187">
            <v>0</v>
          </cell>
          <cell r="O3187" t="str">
            <v/>
          </cell>
          <cell r="P3187">
            <v>0</v>
          </cell>
          <cell r="Q3187">
            <v>0</v>
          </cell>
          <cell r="R3187">
            <v>0</v>
          </cell>
          <cell r="AA3187">
            <v>0</v>
          </cell>
          <cell r="AD3187" t="e">
            <v>#DIV/0!</v>
          </cell>
          <cell r="AE3187" t="e">
            <v>#DIV/0!</v>
          </cell>
          <cell r="AF3187" t="e">
            <v>#DIV/0!</v>
          </cell>
        </row>
        <row r="3188">
          <cell r="M3188">
            <v>0</v>
          </cell>
          <cell r="N3188">
            <v>0</v>
          </cell>
          <cell r="O3188" t="str">
            <v/>
          </cell>
          <cell r="P3188">
            <v>0</v>
          </cell>
          <cell r="Q3188">
            <v>0</v>
          </cell>
          <cell r="R3188">
            <v>0</v>
          </cell>
          <cell r="AA3188">
            <v>0</v>
          </cell>
          <cell r="AD3188" t="e">
            <v>#DIV/0!</v>
          </cell>
          <cell r="AE3188" t="e">
            <v>#DIV/0!</v>
          </cell>
          <cell r="AF3188" t="e">
            <v>#DIV/0!</v>
          </cell>
        </row>
        <row r="3189">
          <cell r="M3189">
            <v>0</v>
          </cell>
          <cell r="N3189">
            <v>0</v>
          </cell>
          <cell r="O3189" t="str">
            <v/>
          </cell>
          <cell r="P3189">
            <v>1</v>
          </cell>
          <cell r="Q3189">
            <v>0</v>
          </cell>
          <cell r="R3189">
            <v>0</v>
          </cell>
          <cell r="AA3189">
            <v>0</v>
          </cell>
          <cell r="AD3189">
            <v>0</v>
          </cell>
          <cell r="AE3189">
            <v>0</v>
          </cell>
          <cell r="AF3189">
            <v>0</v>
          </cell>
        </row>
        <row r="3190">
          <cell r="M3190" t="str">
            <v>ProtDepalAuto2pot</v>
          </cell>
          <cell r="N3190" t="str">
            <v>Ensemble protection poste dépal. auto 2 poteaux</v>
          </cell>
          <cell r="O3190" t="str">
            <v>protection set autom. Depalletizing station 2 Pillars</v>
          </cell>
          <cell r="P3190">
            <v>1</v>
          </cell>
          <cell r="Q3190">
            <v>0</v>
          </cell>
          <cell r="R3190" t="str">
            <v>01, 07,.</v>
          </cell>
          <cell r="X3190">
            <v>0</v>
          </cell>
          <cell r="Y3190">
            <v>0</v>
          </cell>
          <cell r="Z3190">
            <v>0</v>
          </cell>
          <cell r="AA3190">
            <v>0</v>
          </cell>
          <cell r="AD3190">
            <v>0</v>
          </cell>
          <cell r="AE3190">
            <v>0</v>
          </cell>
          <cell r="AF3190">
            <v>0</v>
          </cell>
        </row>
        <row r="3191">
          <cell r="M3191" t="str">
            <v>ProtDepalAuto1pot</v>
          </cell>
          <cell r="N3191" t="str">
            <v>Ensemble protection poste dépal. auto 1 poteau</v>
          </cell>
          <cell r="O3191" t="str">
            <v>protection set autom. Depalletizing station 1 Pillar</v>
          </cell>
          <cell r="P3191">
            <v>1</v>
          </cell>
          <cell r="Q3191">
            <v>0</v>
          </cell>
          <cell r="R3191" t="str">
            <v>01, 07,.</v>
          </cell>
          <cell r="X3191">
            <v>0</v>
          </cell>
          <cell r="Y3191">
            <v>0</v>
          </cell>
          <cell r="Z3191">
            <v>0</v>
          </cell>
          <cell r="AA3191">
            <v>0</v>
          </cell>
          <cell r="AD3191">
            <v>0</v>
          </cell>
          <cell r="AE3191">
            <v>0</v>
          </cell>
          <cell r="AF3191">
            <v>0</v>
          </cell>
        </row>
        <row r="3192">
          <cell r="M3192" t="str">
            <v>RehClaiedepal1400</v>
          </cell>
          <cell r="N3192" t="str">
            <v xml:space="preserve">Réhausse claies dépal h 1400 </v>
          </cell>
          <cell r="O3192" t="str">
            <v xml:space="preserve">1400 high unloading platform for containers </v>
          </cell>
          <cell r="P3192">
            <v>1</v>
          </cell>
          <cell r="Q3192">
            <v>0</v>
          </cell>
          <cell r="R3192" t="str">
            <v>01, 07,.</v>
          </cell>
          <cell r="X3192">
            <v>1.6580024999999996</v>
          </cell>
          <cell r="Y3192">
            <v>29.809500000000003</v>
          </cell>
          <cell r="Z3192">
            <v>38.083321199976425</v>
          </cell>
          <cell r="AA3192">
            <v>69.550823699976434</v>
          </cell>
          <cell r="AD3192">
            <v>1.6580024999999996</v>
          </cell>
          <cell r="AE3192">
            <v>29.809500000000003</v>
          </cell>
          <cell r="AF3192">
            <v>38.083321199976425</v>
          </cell>
        </row>
        <row r="3193">
          <cell r="M3193" t="str">
            <v>BarImDepal</v>
          </cell>
          <cell r="N3193" t="str">
            <v>Barrière immatérielle - poste de dépalettisation</v>
          </cell>
          <cell r="O3193" t="str">
            <v>Light barrier - depalletizing station</v>
          </cell>
          <cell r="P3193">
            <v>1</v>
          </cell>
          <cell r="Q3193">
            <v>0</v>
          </cell>
          <cell r="R3193" t="str">
            <v>01, 07,.</v>
          </cell>
          <cell r="X3193">
            <v>10.878052499999999</v>
          </cell>
          <cell r="Y3193">
            <v>327.66300000000001</v>
          </cell>
          <cell r="Z3193">
            <v>347.91660599988217</v>
          </cell>
          <cell r="AA3193">
            <v>686.4576584998822</v>
          </cell>
          <cell r="AD3193">
            <v>10.878052499999999</v>
          </cell>
          <cell r="AE3193">
            <v>327.66300000000001</v>
          </cell>
          <cell r="AF3193">
            <v>347.91660599988217</v>
          </cell>
        </row>
        <row r="3194">
          <cell r="M3194" t="str">
            <v>PPlaser</v>
          </cell>
          <cell r="N3194" t="str">
            <v>Détecteur laser de présence pièce</v>
          </cell>
          <cell r="O3194" t="str">
            <v xml:space="preserve">Parts presence laser sensor </v>
          </cell>
          <cell r="P3194">
            <v>1</v>
          </cell>
          <cell r="Q3194">
            <v>0</v>
          </cell>
          <cell r="R3194" t="str">
            <v>01, 07,.</v>
          </cell>
          <cell r="X3194">
            <v>1.9106324999999997</v>
          </cell>
          <cell r="Y3194">
            <v>25.818449999999999</v>
          </cell>
          <cell r="Z3194">
            <v>88.908302999941071</v>
          </cell>
          <cell r="AA3194">
            <v>116.63738549994108</v>
          </cell>
          <cell r="AD3194">
            <v>1.9106324999999997</v>
          </cell>
          <cell r="AE3194">
            <v>25.818449999999999</v>
          </cell>
          <cell r="AF3194">
            <v>88.908302999941071</v>
          </cell>
        </row>
        <row r="3195">
          <cell r="M3195" t="str">
            <v>RehClaiedepal1400</v>
          </cell>
          <cell r="N3195" t="str">
            <v xml:space="preserve">Réhausse claies dépal h 1400 </v>
          </cell>
          <cell r="O3195" t="str">
            <v xml:space="preserve">1400 high unloading platform for containers </v>
          </cell>
          <cell r="P3195">
            <v>1</v>
          </cell>
          <cell r="Q3195">
            <v>0</v>
          </cell>
          <cell r="R3195" t="str">
            <v>01, 02, 07,.</v>
          </cell>
          <cell r="X3195">
            <v>1.6580024999999996</v>
          </cell>
          <cell r="Y3195">
            <v>29.809500000000003</v>
          </cell>
          <cell r="Z3195">
            <v>38.083321199976425</v>
          </cell>
          <cell r="AA3195">
            <v>69.550823699976434</v>
          </cell>
          <cell r="AD3195">
            <v>1.6580024999999996</v>
          </cell>
          <cell r="AE3195">
            <v>29.809500000000003</v>
          </cell>
          <cell r="AF3195">
            <v>38.083321199976425</v>
          </cell>
        </row>
        <row r="3196">
          <cell r="M3196" t="str">
            <v>BarImDepal</v>
          </cell>
          <cell r="N3196" t="str">
            <v>Barrière immatérielle - poste de dépalettisation</v>
          </cell>
          <cell r="O3196" t="str">
            <v>Light barrier - depalletizing station</v>
          </cell>
          <cell r="P3196">
            <v>1</v>
          </cell>
          <cell r="Q3196">
            <v>0</v>
          </cell>
          <cell r="R3196" t="str">
            <v>01, 02, 07,.</v>
          </cell>
          <cell r="X3196">
            <v>10.878052499999999</v>
          </cell>
          <cell r="Y3196">
            <v>327.66300000000001</v>
          </cell>
          <cell r="Z3196">
            <v>347.91660599988217</v>
          </cell>
          <cell r="AA3196">
            <v>686.4576584998822</v>
          </cell>
          <cell r="AD3196">
            <v>10.878052499999999</v>
          </cell>
          <cell r="AE3196">
            <v>327.66300000000001</v>
          </cell>
          <cell r="AF3196">
            <v>347.91660599988217</v>
          </cell>
        </row>
        <row r="3197">
          <cell r="M3197" t="str">
            <v>PPlaser</v>
          </cell>
          <cell r="N3197" t="str">
            <v>Détecteur laser de présence pièce</v>
          </cell>
          <cell r="O3197" t="str">
            <v xml:space="preserve">Parts presence laser sensor </v>
          </cell>
          <cell r="P3197">
            <v>1</v>
          </cell>
          <cell r="Q3197">
            <v>0</v>
          </cell>
          <cell r="R3197" t="str">
            <v>01, 02, 07,.</v>
          </cell>
          <cell r="X3197">
            <v>1.9106324999999997</v>
          </cell>
          <cell r="Y3197">
            <v>25.818449999999999</v>
          </cell>
          <cell r="Z3197">
            <v>88.908302999941071</v>
          </cell>
          <cell r="AA3197">
            <v>116.63738549994108</v>
          </cell>
          <cell r="AD3197">
            <v>1.9106324999999997</v>
          </cell>
          <cell r="AE3197">
            <v>25.818449999999999</v>
          </cell>
          <cell r="AF3197">
            <v>88.908302999941071</v>
          </cell>
        </row>
        <row r="3198">
          <cell r="M3198" t="str">
            <v>PupCariste</v>
          </cell>
          <cell r="N3198" t="str">
            <v>Pupitre Cariste</v>
          </cell>
          <cell r="O3198" t="str">
            <v>Operator's desk</v>
          </cell>
          <cell r="P3198">
            <v>1</v>
          </cell>
          <cell r="Q3198">
            <v>0</v>
          </cell>
          <cell r="R3198" t="str">
            <v>01, 07,.</v>
          </cell>
          <cell r="X3198">
            <v>15.614549999999996</v>
          </cell>
          <cell r="Y3198">
            <v>626.20949999999993</v>
          </cell>
          <cell r="Z3198">
            <v>669.58321199976433</v>
          </cell>
          <cell r="AA3198">
            <v>1311.4072619997642</v>
          </cell>
          <cell r="AD3198">
            <v>15.614549999999996</v>
          </cell>
          <cell r="AE3198">
            <v>626.20949999999993</v>
          </cell>
          <cell r="AF3198">
            <v>669.58321199976433</v>
          </cell>
        </row>
        <row r="3199">
          <cell r="M3199" t="str">
            <v>CallBox</v>
          </cell>
          <cell r="N3199" t="str">
            <v>Call Box</v>
          </cell>
          <cell r="O3199" t="str">
            <v>Call Box</v>
          </cell>
          <cell r="P3199">
            <v>2</v>
          </cell>
          <cell r="Q3199">
            <v>0</v>
          </cell>
          <cell r="R3199" t="str">
            <v>01, 07,.</v>
          </cell>
          <cell r="X3199">
            <v>5.6208599999999995</v>
          </cell>
          <cell r="Y3199">
            <v>182.76300000000001</v>
          </cell>
          <cell r="Z3199">
            <v>374.16660599988217</v>
          </cell>
          <cell r="AA3199">
            <v>562.55046599988214</v>
          </cell>
          <cell r="AD3199">
            <v>2.8104299999999998</v>
          </cell>
          <cell r="AE3199">
            <v>91.381500000000003</v>
          </cell>
          <cell r="AF3199">
            <v>187.08330299994108</v>
          </cell>
        </row>
        <row r="3200">
          <cell r="M3200" t="str">
            <v>Raccord_BI_Isolee</v>
          </cell>
          <cell r="N3200" t="str">
            <v>Raccordement pour une Barrière Immatérielle Isolée</v>
          </cell>
          <cell r="O3200" t="str">
            <v>Connection for an Isolated Light Curtain</v>
          </cell>
          <cell r="P3200">
            <v>2</v>
          </cell>
          <cell r="Q3200">
            <v>0</v>
          </cell>
          <cell r="R3200" t="str">
            <v>01, 07,.</v>
          </cell>
          <cell r="X3200">
            <v>22.411304999999995</v>
          </cell>
          <cell r="Y3200">
            <v>200.82300000000001</v>
          </cell>
          <cell r="Z3200">
            <v>485.83321199976433</v>
          </cell>
          <cell r="AA3200">
            <v>709.06751699976439</v>
          </cell>
          <cell r="AD3200">
            <v>11.205652499999998</v>
          </cell>
          <cell r="AE3200">
            <v>100.4115</v>
          </cell>
          <cell r="AF3200">
            <v>242.91660599988217</v>
          </cell>
        </row>
        <row r="3201">
          <cell r="M3201" t="str">
            <v>CoffretOpeIHM_TP700</v>
          </cell>
          <cell r="N3201" t="str">
            <v>Coffret IHM TP700</v>
          </cell>
          <cell r="O3201" t="str">
            <v>IHM TP700 power box</v>
          </cell>
          <cell r="P3201">
            <v>1</v>
          </cell>
          <cell r="Q3201">
            <v>0</v>
          </cell>
          <cell r="R3201" t="str">
            <v>01, 07,.</v>
          </cell>
          <cell r="X3201">
            <v>43.493624999999987</v>
          </cell>
          <cell r="Y3201">
            <v>1218.5775000000001</v>
          </cell>
          <cell r="Z3201">
            <v>1109.5830299994107</v>
          </cell>
          <cell r="AA3201">
            <v>2371.6541549994108</v>
          </cell>
          <cell r="AD3201">
            <v>43.493624999999987</v>
          </cell>
          <cell r="AE3201">
            <v>1218.5775000000001</v>
          </cell>
          <cell r="AF3201">
            <v>1109.5830299994107</v>
          </cell>
        </row>
        <row r="3202">
          <cell r="M3202">
            <v>0</v>
          </cell>
          <cell r="N3202">
            <v>0</v>
          </cell>
          <cell r="O3202" t="str">
            <v/>
          </cell>
          <cell r="P3202">
            <v>0</v>
          </cell>
          <cell r="Q3202">
            <v>0</v>
          </cell>
          <cell r="R3202">
            <v>0</v>
          </cell>
          <cell r="AA3202">
            <v>0</v>
          </cell>
          <cell r="AD3202" t="e">
            <v>#DIV/0!</v>
          </cell>
          <cell r="AE3202" t="e">
            <v>#DIV/0!</v>
          </cell>
          <cell r="AF3202" t="e">
            <v>#DIV/0!</v>
          </cell>
        </row>
        <row r="3203">
          <cell r="M3203">
            <v>0</v>
          </cell>
          <cell r="N3203">
            <v>0</v>
          </cell>
          <cell r="O3203" t="str">
            <v/>
          </cell>
          <cell r="P3203">
            <v>1</v>
          </cell>
          <cell r="Q3203">
            <v>0</v>
          </cell>
          <cell r="R3203">
            <v>0</v>
          </cell>
          <cell r="AA3203">
            <v>0</v>
          </cell>
          <cell r="AD3203">
            <v>0</v>
          </cell>
          <cell r="AE3203">
            <v>0</v>
          </cell>
          <cell r="AF3203">
            <v>0</v>
          </cell>
        </row>
        <row r="3204">
          <cell r="M3204" t="str">
            <v>Reh1000</v>
          </cell>
          <cell r="N3204" t="str">
            <v>Réhausse robot h&lt;1000mm</v>
          </cell>
          <cell r="O3204" t="str">
            <v>Robot extension h&lt;1000mm</v>
          </cell>
          <cell r="P3204">
            <v>1</v>
          </cell>
          <cell r="Q3204">
            <v>0</v>
          </cell>
          <cell r="R3204" t="str">
            <v>01, 07,.</v>
          </cell>
          <cell r="X3204">
            <v>0</v>
          </cell>
          <cell r="Y3204">
            <v>29.809500000000003</v>
          </cell>
          <cell r="Z3204">
            <v>10.5</v>
          </cell>
          <cell r="AA3204">
            <v>40.3095</v>
          </cell>
          <cell r="AD3204">
            <v>0</v>
          </cell>
          <cell r="AE3204">
            <v>29.809500000000003</v>
          </cell>
          <cell r="AF3204">
            <v>10.5</v>
          </cell>
        </row>
        <row r="3205">
          <cell r="M3205" t="str">
            <v>Robotnu7</v>
          </cell>
          <cell r="N3205" t="str">
            <v>Robot nu bras 3,00m / 210 Kg</v>
          </cell>
          <cell r="O3205" t="str">
            <v>Robot bare arm 3.00m / 210 Kg</v>
          </cell>
          <cell r="P3205">
            <v>1</v>
          </cell>
          <cell r="Q3205">
            <v>0</v>
          </cell>
          <cell r="R3205" t="str">
            <v>01, 07,.</v>
          </cell>
          <cell r="X3205">
            <v>0</v>
          </cell>
          <cell r="Y3205">
            <v>0</v>
          </cell>
          <cell r="Z3205">
            <v>0</v>
          </cell>
          <cell r="AA3205">
            <v>0</v>
          </cell>
          <cell r="AD3205">
            <v>0</v>
          </cell>
          <cell r="AE3205">
            <v>0</v>
          </cell>
          <cell r="AF3205">
            <v>0</v>
          </cell>
        </row>
        <row r="3206">
          <cell r="M3206" t="str">
            <v>Robotintégration-V11</v>
          </cell>
          <cell r="N3206" t="str">
            <v>Intégration robot + baie sur site -V11</v>
          </cell>
          <cell r="O3206" t="str">
            <v>Robot + bay integration on site -V11</v>
          </cell>
          <cell r="P3206">
            <v>1</v>
          </cell>
          <cell r="Q3206">
            <v>0</v>
          </cell>
          <cell r="R3206" t="str">
            <v>01, 07,.</v>
          </cell>
          <cell r="X3206">
            <v>27.235057499999993</v>
          </cell>
          <cell r="Y3206">
            <v>862.84800000000007</v>
          </cell>
          <cell r="Z3206">
            <v>1585.7331209995875</v>
          </cell>
          <cell r="AA3206">
            <v>2475.8161784995877</v>
          </cell>
          <cell r="AD3206">
            <v>27.235057499999993</v>
          </cell>
          <cell r="AE3206">
            <v>862.84800000000007</v>
          </cell>
          <cell r="AF3206">
            <v>1585.7331209995875</v>
          </cell>
        </row>
        <row r="3207">
          <cell r="M3207" t="str">
            <v>M</v>
          </cell>
          <cell r="N3207" t="str">
            <v>Applicatif Robot M</v>
          </cell>
          <cell r="O3207" t="str">
            <v>Robot Application M</v>
          </cell>
          <cell r="P3207">
            <v>1</v>
          </cell>
          <cell r="Q3207">
            <v>0</v>
          </cell>
          <cell r="R3207" t="str">
            <v>01, 07,.</v>
          </cell>
          <cell r="X3207">
            <v>4.9139999999999988</v>
          </cell>
          <cell r="Y3207">
            <v>72.995999999999995</v>
          </cell>
          <cell r="Z3207">
            <v>78.75</v>
          </cell>
          <cell r="AA3207">
            <v>156.66</v>
          </cell>
          <cell r="AD3207">
            <v>4.9139999999999988</v>
          </cell>
          <cell r="AE3207">
            <v>72.995999999999995</v>
          </cell>
          <cell r="AF3207">
            <v>78.75</v>
          </cell>
        </row>
        <row r="3208">
          <cell r="M3208" t="str">
            <v>TrajPalDepal</v>
          </cell>
          <cell r="N3208" t="str">
            <v>Trajectoire de PAL et/ou DEPAL</v>
          </cell>
          <cell r="O3208" t="str">
            <v>Load/unloading trajectory</v>
          </cell>
          <cell r="P3208">
            <v>2</v>
          </cell>
          <cell r="Q3208" t="str">
            <v>Dans les deux claies OP20</v>
          </cell>
          <cell r="R3208" t="str">
            <v>01, 07,.</v>
          </cell>
          <cell r="X3208">
            <v>2.3936850000000001</v>
          </cell>
          <cell r="Y3208">
            <v>0</v>
          </cell>
          <cell r="Z3208">
            <v>55.166642399952849</v>
          </cell>
          <cell r="AA3208">
            <v>57.560327399952847</v>
          </cell>
          <cell r="AD3208">
            <v>1.1968425</v>
          </cell>
          <cell r="AE3208">
            <v>0</v>
          </cell>
          <cell r="AF3208">
            <v>27.583321199976425</v>
          </cell>
        </row>
        <row r="3209">
          <cell r="M3209" t="str">
            <v>TrajMan</v>
          </cell>
          <cell r="N3209" t="str">
            <v>Trajectoire de manutention</v>
          </cell>
          <cell r="O3209" t="str">
            <v>Handling path</v>
          </cell>
          <cell r="P3209">
            <v>1</v>
          </cell>
          <cell r="Q3209" t="str">
            <v>Dépose OP30</v>
          </cell>
          <cell r="R3209" t="str">
            <v>01, 07,.</v>
          </cell>
          <cell r="X3209">
            <v>0</v>
          </cell>
          <cell r="Y3209">
            <v>0</v>
          </cell>
          <cell r="Z3209">
            <v>0</v>
          </cell>
          <cell r="AA3209">
            <v>0</v>
          </cell>
          <cell r="AD3209">
            <v>0</v>
          </cell>
          <cell r="AE3209">
            <v>0</v>
          </cell>
          <cell r="AF3209">
            <v>0</v>
          </cell>
        </row>
        <row r="3210">
          <cell r="M3210" t="str">
            <v>EchCodeTraj</v>
          </cell>
          <cell r="N3210" t="str">
            <v>Echange Code Trajectoire avec baie robot</v>
          </cell>
          <cell r="O3210" t="str">
            <v>Exchange of Trajectory Code with robot bay</v>
          </cell>
          <cell r="P3210">
            <v>3</v>
          </cell>
          <cell r="Q3210">
            <v>0</v>
          </cell>
          <cell r="R3210" t="str">
            <v>01, 07,.</v>
          </cell>
          <cell r="X3210">
            <v>3.5437499999999993</v>
          </cell>
          <cell r="Y3210">
            <v>0</v>
          </cell>
          <cell r="Z3210">
            <v>227.56239989980551</v>
          </cell>
          <cell r="AA3210">
            <v>231.1061498998055</v>
          </cell>
          <cell r="AD3210">
            <v>1.1812499999999997</v>
          </cell>
          <cell r="AE3210">
            <v>0</v>
          </cell>
          <cell r="AF3210">
            <v>75.854133299935171</v>
          </cell>
        </row>
        <row r="3211">
          <cell r="M3211" t="str">
            <v>HEtudAUT</v>
          </cell>
          <cell r="N3211" t="str">
            <v>Une heure d'études automatismes</v>
          </cell>
          <cell r="O3211" t="str">
            <v>One hour of automation studies</v>
          </cell>
          <cell r="P3211">
            <v>1</v>
          </cell>
          <cell r="Q3211" t="str">
            <v>Complement Hetude AF+Marguerite+Prog</v>
          </cell>
          <cell r="R3211" t="str">
            <v>01</v>
          </cell>
          <cell r="X3211">
            <v>65</v>
          </cell>
          <cell r="Y3211">
            <v>0</v>
          </cell>
          <cell r="Z3211">
            <v>0</v>
          </cell>
          <cell r="AA3211">
            <v>65</v>
          </cell>
          <cell r="AD3211">
            <v>65</v>
          </cell>
          <cell r="AE3211">
            <v>0</v>
          </cell>
          <cell r="AF3211">
            <v>0</v>
          </cell>
        </row>
        <row r="3212">
          <cell r="M3212" t="str">
            <v>VerrineRobot</v>
          </cell>
          <cell r="N3212" t="str">
            <v>Verrine Robot</v>
          </cell>
          <cell r="O3212" t="str">
            <v>To make</v>
          </cell>
          <cell r="P3212">
            <v>1</v>
          </cell>
          <cell r="Q3212">
            <v>0</v>
          </cell>
          <cell r="R3212" t="str">
            <v>01, 07,.</v>
          </cell>
          <cell r="AA3212">
            <v>0</v>
          </cell>
          <cell r="AD3212">
            <v>0</v>
          </cell>
          <cell r="AE3212">
            <v>0</v>
          </cell>
          <cell r="AF3212">
            <v>0</v>
          </cell>
        </row>
        <row r="3213">
          <cell r="M3213">
            <v>0</v>
          </cell>
          <cell r="N3213">
            <v>0</v>
          </cell>
          <cell r="O3213" t="str">
            <v/>
          </cell>
          <cell r="P3213">
            <v>0</v>
          </cell>
          <cell r="Q3213">
            <v>0</v>
          </cell>
          <cell r="R3213">
            <v>0</v>
          </cell>
          <cell r="AA3213">
            <v>0</v>
          </cell>
          <cell r="AD3213" t="e">
            <v>#DIV/0!</v>
          </cell>
          <cell r="AE3213" t="e">
            <v>#DIV/0!</v>
          </cell>
          <cell r="AF3213" t="e">
            <v>#DIV/0!</v>
          </cell>
        </row>
        <row r="3214">
          <cell r="M3214">
            <v>0</v>
          </cell>
          <cell r="N3214">
            <v>0</v>
          </cell>
          <cell r="O3214" t="str">
            <v/>
          </cell>
          <cell r="P3214">
            <v>1</v>
          </cell>
          <cell r="Q3214">
            <v>0</v>
          </cell>
          <cell r="R3214">
            <v>0</v>
          </cell>
          <cell r="AA3214">
            <v>0</v>
          </cell>
          <cell r="AD3214">
            <v>0</v>
          </cell>
          <cell r="AE3214">
            <v>0</v>
          </cell>
          <cell r="AF3214">
            <v>0</v>
          </cell>
        </row>
        <row r="3215">
          <cell r="M3215" t="str">
            <v>PoutreCentMPRModFrs</v>
          </cell>
          <cell r="N3215" t="str">
            <v>Poutre Centrale pour MPR Modulaire du commerce</v>
          </cell>
          <cell r="O3215" t="str">
            <v>Beam 1 Mt (any diameter) for gripper</v>
          </cell>
          <cell r="P3215">
            <v>1</v>
          </cell>
          <cell r="Q3215">
            <v>0</v>
          </cell>
          <cell r="R3215" t="str">
            <v>01, 07,.</v>
          </cell>
          <cell r="AA3215">
            <v>0</v>
          </cell>
          <cell r="AD3215">
            <v>0</v>
          </cell>
          <cell r="AE3215">
            <v>0</v>
          </cell>
          <cell r="AF3215">
            <v>0</v>
          </cell>
        </row>
        <row r="3216">
          <cell r="M3216" t="str">
            <v>SuppGrandMPRFrs</v>
          </cell>
          <cell r="N3216" t="str">
            <v>Supplément coût pour un grand préhenseur Commerce</v>
          </cell>
          <cell r="O3216" t="str">
            <v>Additional cost for a large trade gripper</v>
          </cell>
          <cell r="P3216">
            <v>1</v>
          </cell>
          <cell r="Q3216">
            <v>0</v>
          </cell>
          <cell r="R3216" t="str">
            <v>01, 07,.</v>
          </cell>
          <cell r="AA3216">
            <v>0</v>
          </cell>
          <cell r="AD3216">
            <v>0</v>
          </cell>
          <cell r="AE3216">
            <v>0</v>
          </cell>
          <cell r="AF3216">
            <v>0</v>
          </cell>
        </row>
        <row r="3217">
          <cell r="M3217" t="str">
            <v>BoutPoutreMPRFrs</v>
          </cell>
          <cell r="N3217" t="str">
            <v>Compl fixation bout poutre ou preh double Commerce</v>
          </cell>
          <cell r="O3217" t="str">
            <v>Complement fixing beam end or double gripper trade</v>
          </cell>
          <cell r="P3217">
            <v>1</v>
          </cell>
          <cell r="Q3217">
            <v>0</v>
          </cell>
          <cell r="R3217" t="str">
            <v>01, 07,.</v>
          </cell>
          <cell r="AA3217">
            <v>0</v>
          </cell>
          <cell r="AD3217">
            <v>0</v>
          </cell>
          <cell r="AE3217">
            <v>0</v>
          </cell>
          <cell r="AF3217">
            <v>0</v>
          </cell>
        </row>
        <row r="3218">
          <cell r="M3218" t="str">
            <v>RefSer40RotulPreh</v>
          </cell>
          <cell r="N3218" t="str">
            <v xml:space="preserve">Serrage 40 DIN Touche rotulée + Appui tous types </v>
          </cell>
          <cell r="O3218" t="str">
            <v>Clamping 40 DIN Key ball joint + All types of support</v>
          </cell>
          <cell r="P3218">
            <v>4</v>
          </cell>
          <cell r="Q3218" t="str">
            <v>Face A</v>
          </cell>
          <cell r="R3218" t="str">
            <v>01, 07,.</v>
          </cell>
          <cell r="X3218">
            <v>4.9139999999999988</v>
          </cell>
          <cell r="Y3218">
            <v>284.0292</v>
          </cell>
          <cell r="Z3218">
            <v>151.20000000000002</v>
          </cell>
          <cell r="AA3218">
            <v>440.14319999999998</v>
          </cell>
          <cell r="AD3218">
            <v>1.2284999999999997</v>
          </cell>
          <cell r="AE3218">
            <v>71.007300000000001</v>
          </cell>
          <cell r="AF3218">
            <v>37.800000000000004</v>
          </cell>
        </row>
        <row r="3219">
          <cell r="M3219" t="str">
            <v>AppuiDrageoir</v>
          </cell>
          <cell r="N3219" t="str">
            <v xml:space="preserve">Appui seul ou drageoir seul (toutes largeurs) </v>
          </cell>
          <cell r="O3219" t="str">
            <v xml:space="preserve">support only or sucker only (all widths) </v>
          </cell>
          <cell r="P3219">
            <v>4</v>
          </cell>
          <cell r="Q3219" t="str">
            <v>Face A</v>
          </cell>
          <cell r="R3219" t="str">
            <v>01, 07,.</v>
          </cell>
          <cell r="X3219">
            <v>0</v>
          </cell>
          <cell r="Y3219">
            <v>0</v>
          </cell>
          <cell r="Z3219">
            <v>0</v>
          </cell>
          <cell r="AA3219">
            <v>0</v>
          </cell>
          <cell r="AD3219">
            <v>0</v>
          </cell>
          <cell r="AE3219">
            <v>0</v>
          </cell>
          <cell r="AF3219">
            <v>0</v>
          </cell>
        </row>
        <row r="3220">
          <cell r="M3220" t="str">
            <v>AntennePreh_CFER</v>
          </cell>
          <cell r="N3220" t="str">
            <v>Antenne liaison Poutre - Géométrie pour préh CFER</v>
          </cell>
          <cell r="O3220" t="str">
            <v>Beam - Geometry link antenna for CFER gripper</v>
          </cell>
          <cell r="P3220">
            <v>2</v>
          </cell>
          <cell r="Q3220" t="str">
            <v>Face A</v>
          </cell>
          <cell r="R3220" t="str">
            <v>01, 07,.</v>
          </cell>
          <cell r="X3220">
            <v>0</v>
          </cell>
          <cell r="Y3220">
            <v>0</v>
          </cell>
          <cell r="Z3220">
            <v>0</v>
          </cell>
          <cell r="AA3220">
            <v>0</v>
          </cell>
          <cell r="AD3220">
            <v>0</v>
          </cell>
          <cell r="AE3220">
            <v>0</v>
          </cell>
          <cell r="AF3220">
            <v>0</v>
          </cell>
        </row>
        <row r="3221">
          <cell r="M3221" t="str">
            <v>PilMobPreh</v>
          </cell>
          <cell r="N3221" t="str">
            <v>Pilote escamotable sur Préhenseur avec antenne sup</v>
          </cell>
          <cell r="O3221" t="str">
            <v>Retractable pin on Gripper</v>
          </cell>
          <cell r="P3221">
            <v>2</v>
          </cell>
          <cell r="Q3221" t="str">
            <v>Face A</v>
          </cell>
          <cell r="R3221" t="str">
            <v>01, 07,.</v>
          </cell>
          <cell r="X3221">
            <v>2.4569999999999994</v>
          </cell>
          <cell r="Y3221">
            <v>142.0146</v>
          </cell>
          <cell r="Z3221">
            <v>75.600000000000009</v>
          </cell>
          <cell r="AA3221">
            <v>220.07159999999999</v>
          </cell>
          <cell r="AD3221">
            <v>1.2284999999999997</v>
          </cell>
          <cell r="AE3221">
            <v>71.007300000000001</v>
          </cell>
          <cell r="AF3221">
            <v>37.800000000000004</v>
          </cell>
        </row>
        <row r="3222">
          <cell r="M3222" t="str">
            <v>PilSeulPreh</v>
          </cell>
          <cell r="N3222" t="str">
            <v xml:space="preserve">Pilote fixe sans poteau ou Pilote préhenseur avec </v>
          </cell>
          <cell r="O3222" t="str">
            <v>Fixed pin for gripper</v>
          </cell>
          <cell r="P3222">
            <v>1</v>
          </cell>
          <cell r="Q3222" t="str">
            <v>Face A</v>
          </cell>
          <cell r="R3222" t="str">
            <v>01, 07,.</v>
          </cell>
          <cell r="X3222">
            <v>0</v>
          </cell>
          <cell r="Y3222">
            <v>0</v>
          </cell>
          <cell r="Z3222">
            <v>0</v>
          </cell>
          <cell r="AA3222">
            <v>0</v>
          </cell>
          <cell r="AD3222">
            <v>0</v>
          </cell>
          <cell r="AE3222">
            <v>0</v>
          </cell>
          <cell r="AF3222">
            <v>0</v>
          </cell>
        </row>
        <row r="3223">
          <cell r="M3223" t="str">
            <v>Aval</v>
          </cell>
          <cell r="N3223" t="str">
            <v>Avaloir</v>
          </cell>
          <cell r="O3223" t="str">
            <v>Guide</v>
          </cell>
          <cell r="P3223">
            <v>5</v>
          </cell>
          <cell r="Q3223" t="str">
            <v>Face A</v>
          </cell>
          <cell r="R3223" t="str">
            <v>01, 07,.</v>
          </cell>
          <cell r="X3223">
            <v>0</v>
          </cell>
          <cell r="Y3223">
            <v>0</v>
          </cell>
          <cell r="Z3223">
            <v>0</v>
          </cell>
          <cell r="AA3223">
            <v>0</v>
          </cell>
          <cell r="AD3223">
            <v>0</v>
          </cell>
          <cell r="AE3223">
            <v>0</v>
          </cell>
          <cell r="AF3223">
            <v>0</v>
          </cell>
        </row>
        <row r="3224">
          <cell r="M3224" t="str">
            <v>DistribPreh</v>
          </cell>
          <cell r="N3224" t="str">
            <v>Distributeur taille 2 sur Préhenseur</v>
          </cell>
          <cell r="O3224" t="str">
            <v>Dispenser size 2 on Gripper</v>
          </cell>
          <cell r="P3224">
            <v>2</v>
          </cell>
          <cell r="Q3224" t="str">
            <v>Face A</v>
          </cell>
          <cell r="R3224" t="str">
            <v>01, 07,.</v>
          </cell>
          <cell r="X3224">
            <v>2.4569999999999994</v>
          </cell>
          <cell r="Y3224">
            <v>325.39499999999998</v>
          </cell>
          <cell r="Z3224">
            <v>37.800000000000004</v>
          </cell>
          <cell r="AA3224">
            <v>365.65199999999999</v>
          </cell>
          <cell r="AD3224">
            <v>1.2284999999999997</v>
          </cell>
          <cell r="AE3224">
            <v>162.69749999999999</v>
          </cell>
          <cell r="AF3224">
            <v>18.900000000000002</v>
          </cell>
        </row>
        <row r="3225">
          <cell r="M3225" t="str">
            <v>PPinducPreh</v>
          </cell>
          <cell r="N3225" t="str">
            <v>Détecteur inductif présence pièce sur Préhenseur a</v>
          </cell>
          <cell r="O3225" t="str">
            <v>Inductive part presence detector on Gripper</v>
          </cell>
          <cell r="P3225">
            <v>1</v>
          </cell>
          <cell r="Q3225" t="str">
            <v>Face A</v>
          </cell>
          <cell r="R3225" t="str">
            <v>01, 07,.</v>
          </cell>
          <cell r="X3225">
            <v>1.2284999999999997</v>
          </cell>
          <cell r="Y3225">
            <v>37.65825000000001</v>
          </cell>
          <cell r="Z3225">
            <v>9.4500000000000011</v>
          </cell>
          <cell r="AA3225">
            <v>48.336750000000009</v>
          </cell>
          <cell r="AD3225">
            <v>1.2284999999999997</v>
          </cell>
          <cell r="AE3225">
            <v>37.65825000000001</v>
          </cell>
          <cell r="AF3225">
            <v>9.4500000000000011</v>
          </cell>
        </row>
        <row r="3226">
          <cell r="M3226">
            <v>0</v>
          </cell>
          <cell r="N3226">
            <v>0</v>
          </cell>
          <cell r="O3226" t="str">
            <v/>
          </cell>
          <cell r="P3226">
            <v>0</v>
          </cell>
          <cell r="Q3226">
            <v>0</v>
          </cell>
          <cell r="R3226">
            <v>0</v>
          </cell>
          <cell r="AA3226">
            <v>0</v>
          </cell>
          <cell r="AD3226" t="e">
            <v>#DIV/0!</v>
          </cell>
          <cell r="AE3226" t="e">
            <v>#DIV/0!</v>
          </cell>
          <cell r="AF3226" t="e">
            <v>#DIV/0!</v>
          </cell>
        </row>
        <row r="3227">
          <cell r="M3227">
            <v>0</v>
          </cell>
          <cell r="N3227">
            <v>0</v>
          </cell>
          <cell r="O3227" t="str">
            <v/>
          </cell>
          <cell r="P3227">
            <v>0</v>
          </cell>
          <cell r="Q3227">
            <v>0</v>
          </cell>
          <cell r="R3227">
            <v>0</v>
          </cell>
          <cell r="AA3227">
            <v>0</v>
          </cell>
          <cell r="AD3227" t="e">
            <v>#DIV/0!</v>
          </cell>
          <cell r="AE3227" t="e">
            <v>#DIV/0!</v>
          </cell>
          <cell r="AF3227" t="e">
            <v>#DIV/0!</v>
          </cell>
        </row>
        <row r="3228">
          <cell r="M3228">
            <v>0</v>
          </cell>
          <cell r="N3228">
            <v>0</v>
          </cell>
          <cell r="O3228" t="str">
            <v/>
          </cell>
          <cell r="P3228">
            <v>0</v>
          </cell>
          <cell r="Q3228">
            <v>0</v>
          </cell>
          <cell r="R3228">
            <v>0</v>
          </cell>
          <cell r="AA3228">
            <v>0</v>
          </cell>
          <cell r="AD3228" t="e">
            <v>#DIV/0!</v>
          </cell>
          <cell r="AE3228" t="e">
            <v>#DIV/0!</v>
          </cell>
          <cell r="AF3228" t="e">
            <v>#DIV/0!</v>
          </cell>
        </row>
        <row r="3229">
          <cell r="M3229">
            <v>0</v>
          </cell>
          <cell r="N3229">
            <v>0</v>
          </cell>
          <cell r="O3229" t="str">
            <v/>
          </cell>
          <cell r="P3229">
            <v>1</v>
          </cell>
          <cell r="Q3229">
            <v>0</v>
          </cell>
          <cell r="R3229">
            <v>0</v>
          </cell>
          <cell r="AA3229">
            <v>0</v>
          </cell>
          <cell r="AD3229">
            <v>0</v>
          </cell>
          <cell r="AE3229">
            <v>0</v>
          </cell>
          <cell r="AF3229">
            <v>0</v>
          </cell>
        </row>
        <row r="3230">
          <cell r="M3230" t="str">
            <v>ProtDepalAuto2pot</v>
          </cell>
          <cell r="N3230" t="str">
            <v>Ensemble protection poste dépal. auto 2 poteaux</v>
          </cell>
          <cell r="O3230" t="str">
            <v>protection set autom. Depalletizing station 2 Pillars</v>
          </cell>
          <cell r="P3230">
            <v>1</v>
          </cell>
          <cell r="Q3230">
            <v>0</v>
          </cell>
          <cell r="R3230" t="str">
            <v>01, 07,.</v>
          </cell>
          <cell r="X3230">
            <v>0</v>
          </cell>
          <cell r="Y3230">
            <v>0</v>
          </cell>
          <cell r="Z3230">
            <v>0</v>
          </cell>
          <cell r="AA3230">
            <v>0</v>
          </cell>
          <cell r="AD3230">
            <v>0</v>
          </cell>
          <cell r="AE3230">
            <v>0</v>
          </cell>
          <cell r="AF3230">
            <v>0</v>
          </cell>
        </row>
        <row r="3231">
          <cell r="M3231" t="str">
            <v>ProtDepalAuto1pot</v>
          </cell>
          <cell r="N3231" t="str">
            <v>Ensemble protection poste dépal. auto 1 poteau</v>
          </cell>
          <cell r="O3231" t="str">
            <v>protection set autom. Depalletizing station 1 Pillar</v>
          </cell>
          <cell r="P3231">
            <v>1</v>
          </cell>
          <cell r="Q3231">
            <v>0</v>
          </cell>
          <cell r="R3231" t="str">
            <v>01, 07,.</v>
          </cell>
          <cell r="X3231">
            <v>0</v>
          </cell>
          <cell r="Y3231">
            <v>0</v>
          </cell>
          <cell r="Z3231">
            <v>0</v>
          </cell>
          <cell r="AA3231">
            <v>0</v>
          </cell>
          <cell r="AD3231">
            <v>0</v>
          </cell>
          <cell r="AE3231">
            <v>0</v>
          </cell>
          <cell r="AF3231">
            <v>0</v>
          </cell>
        </row>
        <row r="3232">
          <cell r="M3232" t="str">
            <v>RehClaiedepal1400</v>
          </cell>
          <cell r="N3232" t="str">
            <v xml:space="preserve">Réhausse claies dépal h 1400 </v>
          </cell>
          <cell r="O3232" t="str">
            <v xml:space="preserve">1400 high unloading platform for containers </v>
          </cell>
          <cell r="P3232">
            <v>1</v>
          </cell>
          <cell r="Q3232">
            <v>0</v>
          </cell>
          <cell r="R3232" t="str">
            <v>01, 07,.</v>
          </cell>
          <cell r="X3232">
            <v>1.6580024999999996</v>
          </cell>
          <cell r="Y3232">
            <v>29.809500000000003</v>
          </cell>
          <cell r="Z3232">
            <v>38.083321199976425</v>
          </cell>
          <cell r="AA3232">
            <v>69.550823699976434</v>
          </cell>
          <cell r="AD3232">
            <v>1.6580024999999996</v>
          </cell>
          <cell r="AE3232">
            <v>29.809500000000003</v>
          </cell>
          <cell r="AF3232">
            <v>38.083321199976425</v>
          </cell>
        </row>
        <row r="3233">
          <cell r="M3233" t="str">
            <v>BarImDepal</v>
          </cell>
          <cell r="N3233" t="str">
            <v>Barrière immatérielle - poste de dépalettisation</v>
          </cell>
          <cell r="O3233" t="str">
            <v>Light barrier - depalletizing station</v>
          </cell>
          <cell r="P3233">
            <v>1</v>
          </cell>
          <cell r="Q3233">
            <v>0</v>
          </cell>
          <cell r="R3233" t="str">
            <v>01, 07,.</v>
          </cell>
          <cell r="X3233">
            <v>10.878052499999999</v>
          </cell>
          <cell r="Y3233">
            <v>327.66300000000001</v>
          </cell>
          <cell r="Z3233">
            <v>347.91660599988217</v>
          </cell>
          <cell r="AA3233">
            <v>686.4576584998822</v>
          </cell>
          <cell r="AD3233">
            <v>10.878052499999999</v>
          </cell>
          <cell r="AE3233">
            <v>327.66300000000001</v>
          </cell>
          <cell r="AF3233">
            <v>347.91660599988217</v>
          </cell>
        </row>
        <row r="3234">
          <cell r="M3234" t="str">
            <v>PPlaser</v>
          </cell>
          <cell r="N3234" t="str">
            <v>Détecteur laser de présence pièce</v>
          </cell>
          <cell r="O3234" t="str">
            <v xml:space="preserve">Parts presence laser sensor </v>
          </cell>
          <cell r="P3234">
            <v>1</v>
          </cell>
          <cell r="Q3234">
            <v>0</v>
          </cell>
          <cell r="R3234" t="str">
            <v>01, 07,.</v>
          </cell>
          <cell r="X3234">
            <v>1.9106324999999997</v>
          </cell>
          <cell r="Y3234">
            <v>25.818449999999999</v>
          </cell>
          <cell r="Z3234">
            <v>88.908302999941071</v>
          </cell>
          <cell r="AA3234">
            <v>116.63738549994108</v>
          </cell>
          <cell r="AD3234">
            <v>1.9106324999999997</v>
          </cell>
          <cell r="AE3234">
            <v>25.818449999999999</v>
          </cell>
          <cell r="AF3234">
            <v>88.908302999941071</v>
          </cell>
        </row>
        <row r="3235">
          <cell r="M3235" t="str">
            <v>RehClaiedepal1400</v>
          </cell>
          <cell r="N3235" t="str">
            <v xml:space="preserve">Réhausse claies dépal h 1400 </v>
          </cell>
          <cell r="O3235" t="str">
            <v xml:space="preserve">1400 high unloading platform for containers </v>
          </cell>
          <cell r="P3235">
            <v>1</v>
          </cell>
          <cell r="Q3235">
            <v>0</v>
          </cell>
          <cell r="R3235" t="str">
            <v>01, 02, 07,.</v>
          </cell>
          <cell r="X3235">
            <v>1.6580024999999996</v>
          </cell>
          <cell r="Y3235">
            <v>29.809500000000003</v>
          </cell>
          <cell r="Z3235">
            <v>38.083321199976425</v>
          </cell>
          <cell r="AA3235">
            <v>69.550823699976434</v>
          </cell>
          <cell r="AD3235">
            <v>1.6580024999999996</v>
          </cell>
          <cell r="AE3235">
            <v>29.809500000000003</v>
          </cell>
          <cell r="AF3235">
            <v>38.083321199976425</v>
          </cell>
        </row>
        <row r="3236">
          <cell r="M3236" t="str">
            <v>BarImDepal</v>
          </cell>
          <cell r="N3236" t="str">
            <v>Barrière immatérielle - poste de dépalettisation</v>
          </cell>
          <cell r="O3236" t="str">
            <v>Light barrier - depalletizing station</v>
          </cell>
          <cell r="P3236">
            <v>1</v>
          </cell>
          <cell r="Q3236">
            <v>0</v>
          </cell>
          <cell r="R3236" t="str">
            <v>01, 02, 07,.</v>
          </cell>
          <cell r="X3236">
            <v>10.878052499999999</v>
          </cell>
          <cell r="Y3236">
            <v>327.66300000000001</v>
          </cell>
          <cell r="Z3236">
            <v>347.91660599988217</v>
          </cell>
          <cell r="AA3236">
            <v>686.4576584998822</v>
          </cell>
          <cell r="AD3236">
            <v>10.878052499999999</v>
          </cell>
          <cell r="AE3236">
            <v>327.66300000000001</v>
          </cell>
          <cell r="AF3236">
            <v>347.91660599988217</v>
          </cell>
        </row>
        <row r="3237">
          <cell r="M3237" t="str">
            <v>PPlaser</v>
          </cell>
          <cell r="N3237" t="str">
            <v>Détecteur laser de présence pièce</v>
          </cell>
          <cell r="O3237" t="str">
            <v xml:space="preserve">Parts presence laser sensor </v>
          </cell>
          <cell r="P3237">
            <v>1</v>
          </cell>
          <cell r="Q3237">
            <v>0</v>
          </cell>
          <cell r="R3237" t="str">
            <v>01, 02, 07,.</v>
          </cell>
          <cell r="X3237">
            <v>1.9106324999999997</v>
          </cell>
          <cell r="Y3237">
            <v>25.818449999999999</v>
          </cell>
          <cell r="Z3237">
            <v>88.908302999941071</v>
          </cell>
          <cell r="AA3237">
            <v>116.63738549994108</v>
          </cell>
          <cell r="AD3237">
            <v>1.9106324999999997</v>
          </cell>
          <cell r="AE3237">
            <v>25.818449999999999</v>
          </cell>
          <cell r="AF3237">
            <v>88.908302999941071</v>
          </cell>
        </row>
        <row r="3238">
          <cell r="M3238" t="str">
            <v>PupCariste</v>
          </cell>
          <cell r="N3238" t="str">
            <v>Pupitre Cariste</v>
          </cell>
          <cell r="O3238" t="str">
            <v>Operator's desk</v>
          </cell>
          <cell r="P3238">
            <v>1</v>
          </cell>
          <cell r="Q3238">
            <v>0</v>
          </cell>
          <cell r="R3238" t="str">
            <v>01, 07,.</v>
          </cell>
          <cell r="X3238">
            <v>15.614549999999996</v>
          </cell>
          <cell r="Y3238">
            <v>626.20949999999993</v>
          </cell>
          <cell r="Z3238">
            <v>669.58321199976433</v>
          </cell>
          <cell r="AA3238">
            <v>1311.4072619997642</v>
          </cell>
          <cell r="AD3238">
            <v>15.614549999999996</v>
          </cell>
          <cell r="AE3238">
            <v>626.20949999999993</v>
          </cell>
          <cell r="AF3238">
            <v>669.58321199976433</v>
          </cell>
        </row>
        <row r="3239">
          <cell r="M3239" t="str">
            <v>CallBox</v>
          </cell>
          <cell r="N3239" t="str">
            <v>Call Box</v>
          </cell>
          <cell r="O3239" t="str">
            <v>Call Box</v>
          </cell>
          <cell r="P3239">
            <v>2</v>
          </cell>
          <cell r="Q3239">
            <v>0</v>
          </cell>
          <cell r="R3239" t="str">
            <v>01, 07,.</v>
          </cell>
          <cell r="X3239">
            <v>5.6208599999999995</v>
          </cell>
          <cell r="Y3239">
            <v>182.76300000000001</v>
          </cell>
          <cell r="Z3239">
            <v>374.16660599988217</v>
          </cell>
          <cell r="AA3239">
            <v>562.55046599988214</v>
          </cell>
          <cell r="AD3239">
            <v>2.8104299999999998</v>
          </cell>
          <cell r="AE3239">
            <v>91.381500000000003</v>
          </cell>
          <cell r="AF3239">
            <v>187.08330299994108</v>
          </cell>
        </row>
        <row r="3240">
          <cell r="M3240" t="str">
            <v>PartFixeBatiPnAut</v>
          </cell>
          <cell r="N3240" t="str">
            <v>Part fixe pour bâti de plateau sans PN et AUT</v>
          </cell>
          <cell r="O3240" t="str">
            <v>Base pour bâti de plateau sans PN et AUT</v>
          </cell>
          <cell r="P3240">
            <v>1</v>
          </cell>
          <cell r="Q3240" t="str">
            <v>Festi inclus OP05</v>
          </cell>
          <cell r="R3240" t="str">
            <v>01, 07,.</v>
          </cell>
          <cell r="X3240">
            <v>13.051237499999997</v>
          </cell>
          <cell r="Y3240">
            <v>1322.2860000000001</v>
          </cell>
          <cell r="Z3240">
            <v>606.47910599988211</v>
          </cell>
          <cell r="AA3240">
            <v>1941.8163434998824</v>
          </cell>
          <cell r="AD3240">
            <v>13.051237499999997</v>
          </cell>
          <cell r="AE3240">
            <v>1322.2860000000001</v>
          </cell>
          <cell r="AF3240">
            <v>606.47910599988211</v>
          </cell>
        </row>
        <row r="3241">
          <cell r="M3241" t="str">
            <v>Raccord_BI_Isolee</v>
          </cell>
          <cell r="N3241" t="str">
            <v>Raccordement pour une Barrière Immatérielle Isolée</v>
          </cell>
          <cell r="O3241" t="str">
            <v>Connection for an Isolated Light Curtain</v>
          </cell>
          <cell r="P3241">
            <v>2</v>
          </cell>
          <cell r="Q3241">
            <v>0</v>
          </cell>
          <cell r="R3241" t="str">
            <v>01, 07,.</v>
          </cell>
          <cell r="X3241">
            <v>22.411304999999995</v>
          </cell>
          <cell r="Y3241">
            <v>200.82300000000001</v>
          </cell>
          <cell r="Z3241">
            <v>485.83321199976433</v>
          </cell>
          <cell r="AA3241">
            <v>709.06751699976439</v>
          </cell>
          <cell r="AD3241">
            <v>11.205652499999998</v>
          </cell>
          <cell r="AE3241">
            <v>100.4115</v>
          </cell>
          <cell r="AF3241">
            <v>242.91660599988217</v>
          </cell>
        </row>
        <row r="3242">
          <cell r="M3242">
            <v>0</v>
          </cell>
          <cell r="N3242">
            <v>0</v>
          </cell>
          <cell r="O3242" t="str">
            <v/>
          </cell>
          <cell r="P3242">
            <v>0</v>
          </cell>
          <cell r="Q3242">
            <v>0</v>
          </cell>
          <cell r="R3242">
            <v>0</v>
          </cell>
          <cell r="AA3242">
            <v>0</v>
          </cell>
          <cell r="AD3242" t="e">
            <v>#DIV/0!</v>
          </cell>
          <cell r="AE3242" t="e">
            <v>#DIV/0!</v>
          </cell>
          <cell r="AF3242" t="e">
            <v>#DIV/0!</v>
          </cell>
        </row>
        <row r="3243">
          <cell r="M3243">
            <v>0</v>
          </cell>
          <cell r="N3243">
            <v>0</v>
          </cell>
          <cell r="O3243" t="str">
            <v/>
          </cell>
          <cell r="P3243">
            <v>1</v>
          </cell>
          <cell r="Q3243">
            <v>0</v>
          </cell>
          <cell r="R3243">
            <v>0</v>
          </cell>
          <cell r="AA3243">
            <v>0</v>
          </cell>
          <cell r="AD3243">
            <v>0</v>
          </cell>
          <cell r="AE3243">
            <v>0</v>
          </cell>
          <cell r="AF3243">
            <v>0</v>
          </cell>
        </row>
        <row r="3244">
          <cell r="M3244" t="str">
            <v>Reh1000</v>
          </cell>
          <cell r="N3244" t="str">
            <v>Réhausse robot h&lt;1000mm</v>
          </cell>
          <cell r="O3244" t="str">
            <v>Robot extension h&lt;1000mm</v>
          </cell>
          <cell r="P3244">
            <v>1</v>
          </cell>
          <cell r="Q3244">
            <v>0</v>
          </cell>
          <cell r="R3244" t="str">
            <v>01, 07,.</v>
          </cell>
          <cell r="X3244">
            <v>0</v>
          </cell>
          <cell r="Y3244">
            <v>29.809500000000003</v>
          </cell>
          <cell r="Z3244">
            <v>10.5</v>
          </cell>
          <cell r="AA3244">
            <v>40.3095</v>
          </cell>
          <cell r="AD3244">
            <v>0</v>
          </cell>
          <cell r="AE3244">
            <v>29.809500000000003</v>
          </cell>
          <cell r="AF3244">
            <v>10.5</v>
          </cell>
        </row>
        <row r="3245">
          <cell r="M3245" t="str">
            <v>Robotnu7</v>
          </cell>
          <cell r="N3245" t="str">
            <v>Robot nu bras 3,00m / 210 Kg</v>
          </cell>
          <cell r="O3245" t="str">
            <v>Robot bare arm 3.00m / 210 Kg</v>
          </cell>
          <cell r="P3245">
            <v>1</v>
          </cell>
          <cell r="Q3245">
            <v>0</v>
          </cell>
          <cell r="R3245" t="str">
            <v>01, 07,.</v>
          </cell>
          <cell r="X3245">
            <v>0</v>
          </cell>
          <cell r="Y3245">
            <v>0</v>
          </cell>
          <cell r="Z3245">
            <v>0</v>
          </cell>
          <cell r="AA3245">
            <v>0</v>
          </cell>
          <cell r="AD3245">
            <v>0</v>
          </cell>
          <cell r="AE3245">
            <v>0</v>
          </cell>
          <cell r="AF3245">
            <v>0</v>
          </cell>
        </row>
        <row r="3246">
          <cell r="M3246" t="str">
            <v>Robotintégration-V11</v>
          </cell>
          <cell r="N3246" t="str">
            <v>Intégration robot + baie sur site -V11</v>
          </cell>
          <cell r="O3246" t="str">
            <v>Robot + bay integration on site -V11</v>
          </cell>
          <cell r="P3246">
            <v>1</v>
          </cell>
          <cell r="Q3246">
            <v>0</v>
          </cell>
          <cell r="R3246" t="str">
            <v>01, 07,.</v>
          </cell>
          <cell r="X3246">
            <v>27.235057499999993</v>
          </cell>
          <cell r="Y3246">
            <v>862.84800000000007</v>
          </cell>
          <cell r="Z3246">
            <v>1585.7331209995875</v>
          </cell>
          <cell r="AA3246">
            <v>2475.8161784995877</v>
          </cell>
          <cell r="AD3246">
            <v>27.235057499999993</v>
          </cell>
          <cell r="AE3246">
            <v>862.84800000000007</v>
          </cell>
          <cell r="AF3246">
            <v>1585.7331209995875</v>
          </cell>
        </row>
        <row r="3247">
          <cell r="M3247" t="str">
            <v>M</v>
          </cell>
          <cell r="N3247" t="str">
            <v>Applicatif Robot M</v>
          </cell>
          <cell r="O3247" t="str">
            <v>Robot Application M</v>
          </cell>
          <cell r="P3247">
            <v>1</v>
          </cell>
          <cell r="Q3247">
            <v>0</v>
          </cell>
          <cell r="R3247" t="str">
            <v>01, 07,.</v>
          </cell>
          <cell r="X3247">
            <v>4.9139999999999988</v>
          </cell>
          <cell r="Y3247">
            <v>72.995999999999995</v>
          </cell>
          <cell r="Z3247">
            <v>78.75</v>
          </cell>
          <cell r="AA3247">
            <v>156.66</v>
          </cell>
          <cell r="AD3247">
            <v>4.9139999999999988</v>
          </cell>
          <cell r="AE3247">
            <v>72.995999999999995</v>
          </cell>
          <cell r="AF3247">
            <v>78.75</v>
          </cell>
        </row>
        <row r="3248">
          <cell r="M3248" t="str">
            <v>TrajPalDepal</v>
          </cell>
          <cell r="N3248" t="str">
            <v>Trajectoire de PAL et/ou DEPAL</v>
          </cell>
          <cell r="O3248" t="str">
            <v>Load/unloading trajectory</v>
          </cell>
          <cell r="P3248">
            <v>2</v>
          </cell>
          <cell r="Q3248" t="str">
            <v>Dans les deux claies</v>
          </cell>
          <cell r="R3248" t="str">
            <v>01, 07,.</v>
          </cell>
          <cell r="X3248">
            <v>2.3936850000000001</v>
          </cell>
          <cell r="Y3248">
            <v>0</v>
          </cell>
          <cell r="Z3248">
            <v>55.166642399952849</v>
          </cell>
          <cell r="AA3248">
            <v>57.560327399952847</v>
          </cell>
          <cell r="AD3248">
            <v>1.1968425</v>
          </cell>
          <cell r="AE3248">
            <v>0</v>
          </cell>
          <cell r="AF3248">
            <v>27.583321199976425</v>
          </cell>
        </row>
        <row r="3249">
          <cell r="M3249" t="str">
            <v>TrajMan</v>
          </cell>
          <cell r="N3249" t="str">
            <v>Trajectoire de manutention</v>
          </cell>
          <cell r="O3249" t="str">
            <v>Handling path</v>
          </cell>
          <cell r="P3249">
            <v>1</v>
          </cell>
          <cell r="Q3249" t="str">
            <v>Dépose OP05</v>
          </cell>
          <cell r="R3249" t="str">
            <v>01, 07,.</v>
          </cell>
          <cell r="X3249">
            <v>0</v>
          </cell>
          <cell r="Y3249">
            <v>0</v>
          </cell>
          <cell r="Z3249">
            <v>0</v>
          </cell>
          <cell r="AA3249">
            <v>0</v>
          </cell>
          <cell r="AD3249">
            <v>0</v>
          </cell>
          <cell r="AE3249">
            <v>0</v>
          </cell>
          <cell r="AF3249">
            <v>0</v>
          </cell>
        </row>
        <row r="3250">
          <cell r="M3250" t="str">
            <v>TrajMan</v>
          </cell>
          <cell r="N3250" t="str">
            <v>Trajectoire de manutention</v>
          </cell>
          <cell r="O3250" t="str">
            <v>Handling path</v>
          </cell>
          <cell r="P3250">
            <v>2</v>
          </cell>
          <cell r="Q3250" t="str">
            <v>Prise OP05 Dépose OP10</v>
          </cell>
          <cell r="R3250" t="str">
            <v>01, 07,.</v>
          </cell>
          <cell r="X3250">
            <v>0</v>
          </cell>
          <cell r="Y3250">
            <v>0</v>
          </cell>
          <cell r="Z3250">
            <v>0</v>
          </cell>
          <cell r="AA3250">
            <v>0</v>
          </cell>
          <cell r="AD3250">
            <v>0</v>
          </cell>
          <cell r="AE3250">
            <v>0</v>
          </cell>
          <cell r="AF3250">
            <v>0</v>
          </cell>
        </row>
        <row r="3251">
          <cell r="M3251" t="str">
            <v>EchCodeTraj</v>
          </cell>
          <cell r="N3251" t="str">
            <v>Echange Code Trajectoire avec baie robot</v>
          </cell>
          <cell r="O3251" t="str">
            <v>Exchange of Trajectory Code with robot bay</v>
          </cell>
          <cell r="P3251">
            <v>4</v>
          </cell>
          <cell r="Q3251">
            <v>0</v>
          </cell>
          <cell r="R3251" t="str">
            <v>01, 07,.</v>
          </cell>
          <cell r="X3251">
            <v>4.7249999999999988</v>
          </cell>
          <cell r="Y3251">
            <v>0</v>
          </cell>
          <cell r="Z3251">
            <v>303.41653319974068</v>
          </cell>
          <cell r="AA3251">
            <v>308.14153319974071</v>
          </cell>
          <cell r="AD3251">
            <v>1.1812499999999997</v>
          </cell>
          <cell r="AE3251">
            <v>0</v>
          </cell>
          <cell r="AF3251">
            <v>75.854133299935171</v>
          </cell>
        </row>
        <row r="3252">
          <cell r="M3252" t="str">
            <v>HEtudAUT</v>
          </cell>
          <cell r="N3252" t="str">
            <v>Une heure d'études automatismes</v>
          </cell>
          <cell r="O3252" t="str">
            <v>One hour of automation studies</v>
          </cell>
          <cell r="P3252">
            <v>1</v>
          </cell>
          <cell r="Q3252" t="str">
            <v>Complement Hetude AF+Marguerite+Prog</v>
          </cell>
          <cell r="R3252" t="str">
            <v>01</v>
          </cell>
          <cell r="X3252">
            <v>65</v>
          </cell>
          <cell r="Y3252">
            <v>0</v>
          </cell>
          <cell r="Z3252">
            <v>0</v>
          </cell>
          <cell r="AA3252">
            <v>65</v>
          </cell>
          <cell r="AD3252">
            <v>65</v>
          </cell>
          <cell r="AE3252">
            <v>0</v>
          </cell>
          <cell r="AF3252">
            <v>0</v>
          </cell>
        </row>
        <row r="3253">
          <cell r="M3253" t="str">
            <v>VerrineRobot</v>
          </cell>
          <cell r="N3253" t="str">
            <v>Verrine Robot</v>
          </cell>
          <cell r="O3253" t="str">
            <v>To make</v>
          </cell>
          <cell r="P3253">
            <v>1</v>
          </cell>
          <cell r="Q3253">
            <v>0</v>
          </cell>
          <cell r="R3253" t="str">
            <v>01, 07,.</v>
          </cell>
          <cell r="AA3253">
            <v>0</v>
          </cell>
          <cell r="AD3253">
            <v>0</v>
          </cell>
          <cell r="AE3253">
            <v>0</v>
          </cell>
          <cell r="AF3253">
            <v>0</v>
          </cell>
        </row>
        <row r="3254">
          <cell r="M3254" t="str">
            <v>CamAxElectRobV11</v>
          </cell>
          <cell r="N3254" t="str">
            <v>Cames axes Electroniques DCS pour Robot V11</v>
          </cell>
          <cell r="O3254" t="str">
            <v>DCS electronic axis cams for V11 Robot</v>
          </cell>
          <cell r="P3254">
            <v>1</v>
          </cell>
          <cell r="Q3254">
            <v>0</v>
          </cell>
          <cell r="R3254" t="str">
            <v>01, 07,.</v>
          </cell>
          <cell r="X3254">
            <v>10.28016102272727</v>
          </cell>
          <cell r="Y3254">
            <v>324.59604545454545</v>
          </cell>
          <cell r="Z3254">
            <v>463.74988418159313</v>
          </cell>
          <cell r="AA3254">
            <v>798.62609065886591</v>
          </cell>
          <cell r="AD3254">
            <v>10.28016102272727</v>
          </cell>
          <cell r="AE3254">
            <v>324.59604545454545</v>
          </cell>
          <cell r="AF3254">
            <v>463.74988418159313</v>
          </cell>
        </row>
        <row r="3255">
          <cell r="M3255">
            <v>0</v>
          </cell>
          <cell r="N3255">
            <v>0</v>
          </cell>
          <cell r="O3255" t="str">
            <v/>
          </cell>
          <cell r="P3255">
            <v>0</v>
          </cell>
          <cell r="Q3255">
            <v>0</v>
          </cell>
          <cell r="R3255">
            <v>0</v>
          </cell>
          <cell r="AA3255">
            <v>0</v>
          </cell>
          <cell r="AD3255" t="e">
            <v>#DIV/0!</v>
          </cell>
          <cell r="AE3255" t="e">
            <v>#DIV/0!</v>
          </cell>
          <cell r="AF3255" t="e">
            <v>#DIV/0!</v>
          </cell>
        </row>
        <row r="3256">
          <cell r="M3256">
            <v>0</v>
          </cell>
          <cell r="N3256">
            <v>0</v>
          </cell>
          <cell r="O3256" t="str">
            <v/>
          </cell>
          <cell r="P3256">
            <v>1</v>
          </cell>
          <cell r="Q3256">
            <v>0</v>
          </cell>
          <cell r="R3256">
            <v>0</v>
          </cell>
          <cell r="AA3256">
            <v>0</v>
          </cell>
          <cell r="AD3256">
            <v>0</v>
          </cell>
          <cell r="AE3256">
            <v>0</v>
          </cell>
          <cell r="AF3256">
            <v>0</v>
          </cell>
        </row>
        <row r="3257">
          <cell r="M3257" t="str">
            <v>InterfacePrehRob</v>
          </cell>
          <cell r="N3257" t="str">
            <v>Interface Alu Pince/Préhenseur</v>
          </cell>
          <cell r="O3257" t="str">
            <v>Aluminium interface Clamp/Driver</v>
          </cell>
          <cell r="P3257">
            <v>1</v>
          </cell>
          <cell r="Q3257" t="str">
            <v>Interface entre flexigrip et antenne specifique</v>
          </cell>
          <cell r="R3257" t="str">
            <v>01, 07,.</v>
          </cell>
          <cell r="X3257">
            <v>0</v>
          </cell>
          <cell r="Y3257">
            <v>0</v>
          </cell>
          <cell r="Z3257">
            <v>0</v>
          </cell>
          <cell r="AA3257">
            <v>0</v>
          </cell>
          <cell r="AD3257">
            <v>0</v>
          </cell>
          <cell r="AE3257">
            <v>0</v>
          </cell>
          <cell r="AF3257">
            <v>0</v>
          </cell>
        </row>
        <row r="3258">
          <cell r="M3258" t="str">
            <v>PoutreCentMPRModFrs</v>
          </cell>
          <cell r="N3258" t="str">
            <v>Poutre Centrale pour MPR Modulaire du commerce</v>
          </cell>
          <cell r="O3258" t="str">
            <v>Beam 1 Mt (any diameter) for gripper</v>
          </cell>
          <cell r="P3258">
            <v>1</v>
          </cell>
          <cell r="Q3258">
            <v>0</v>
          </cell>
          <cell r="R3258" t="str">
            <v>01, 07,.</v>
          </cell>
          <cell r="AA3258">
            <v>0</v>
          </cell>
          <cell r="AD3258">
            <v>0</v>
          </cell>
          <cell r="AE3258">
            <v>0</v>
          </cell>
          <cell r="AF3258">
            <v>0</v>
          </cell>
        </row>
        <row r="3259">
          <cell r="M3259" t="str">
            <v>SuppGrandMPRFrs</v>
          </cell>
          <cell r="N3259" t="str">
            <v>Supplément coût pour un grand préhenseur Commerce</v>
          </cell>
          <cell r="O3259" t="str">
            <v>Additional cost for a large trade gripper</v>
          </cell>
          <cell r="P3259">
            <v>1</v>
          </cell>
          <cell r="Q3259">
            <v>0</v>
          </cell>
          <cell r="R3259" t="str">
            <v>01, 07,.</v>
          </cell>
          <cell r="AA3259">
            <v>0</v>
          </cell>
          <cell r="AD3259">
            <v>0</v>
          </cell>
          <cell r="AE3259">
            <v>0</v>
          </cell>
          <cell r="AF3259">
            <v>0</v>
          </cell>
        </row>
        <row r="3260">
          <cell r="M3260" t="str">
            <v>RefSer63DINPreh</v>
          </cell>
          <cell r="N3260" t="str">
            <v>Serrage 63 DIN Touche + Appui tous types sur Préh</v>
          </cell>
          <cell r="O3260" t="str">
            <v xml:space="preserve">63 DIN clamping tab + all types support on gripper </v>
          </cell>
          <cell r="P3260">
            <v>2</v>
          </cell>
          <cell r="Q3260">
            <v>0</v>
          </cell>
          <cell r="R3260" t="str">
            <v>01, 07,.</v>
          </cell>
          <cell r="X3260">
            <v>2.3453181818181807</v>
          </cell>
          <cell r="Y3260">
            <v>135.55939090909092</v>
          </cell>
          <cell r="Z3260">
            <v>72.163636363636371</v>
          </cell>
          <cell r="AA3260">
            <v>210.06834545454547</v>
          </cell>
          <cell r="AD3260">
            <v>1.1726590909090904</v>
          </cell>
          <cell r="AE3260">
            <v>67.779695454545461</v>
          </cell>
          <cell r="AF3260">
            <v>36.081818181818186</v>
          </cell>
        </row>
        <row r="3261">
          <cell r="M3261" t="str">
            <v>PilMultiPreh</v>
          </cell>
          <cell r="N3261" t="str">
            <v>Pilote multifonctions Prehenseur avec antenne supp</v>
          </cell>
          <cell r="O3261" t="str">
            <v>Multifunctional pin Gripper</v>
          </cell>
          <cell r="P3261">
            <v>3</v>
          </cell>
          <cell r="Q3261">
            <v>0</v>
          </cell>
          <cell r="R3261" t="str">
            <v>01, 07,.</v>
          </cell>
          <cell r="X3261">
            <v>6.7567499999999976</v>
          </cell>
          <cell r="Y3261">
            <v>287.86590000000007</v>
          </cell>
          <cell r="Z3261">
            <v>170.10000000000002</v>
          </cell>
          <cell r="AA3261">
            <v>464.7226500000001</v>
          </cell>
          <cell r="AD3261">
            <v>2.2522499999999992</v>
          </cell>
          <cell r="AE3261">
            <v>95.955300000000022</v>
          </cell>
          <cell r="AF3261">
            <v>56.70000000000001</v>
          </cell>
        </row>
        <row r="3262">
          <cell r="M3262" t="str">
            <v>PPinducPreh</v>
          </cell>
          <cell r="N3262" t="str">
            <v>Détecteur inductif présence pièce sur Préhenseur a</v>
          </cell>
          <cell r="O3262" t="str">
            <v>Inductive part presence detector on Gripper</v>
          </cell>
          <cell r="P3262">
            <v>2</v>
          </cell>
          <cell r="Q3262">
            <v>0</v>
          </cell>
          <cell r="R3262" t="str">
            <v>01, 07,.</v>
          </cell>
          <cell r="X3262">
            <v>2.4569999999999994</v>
          </cell>
          <cell r="Y3262">
            <v>75.316500000000019</v>
          </cell>
          <cell r="Z3262">
            <v>18.900000000000002</v>
          </cell>
          <cell r="AA3262">
            <v>96.673500000000018</v>
          </cell>
          <cell r="AD3262">
            <v>1.2284999999999997</v>
          </cell>
          <cell r="AE3262">
            <v>37.65825000000001</v>
          </cell>
          <cell r="AF3262">
            <v>9.4500000000000011</v>
          </cell>
        </row>
        <row r="3263">
          <cell r="M3263" t="str">
            <v>VenturiPreh</v>
          </cell>
          <cell r="N3263" t="str">
            <v>Venturi pour ventouses préhenseur</v>
          </cell>
          <cell r="O3263" t="str">
            <v>Vacuum system for gripper suction cups</v>
          </cell>
          <cell r="P3263">
            <v>1</v>
          </cell>
          <cell r="Q3263">
            <v>0</v>
          </cell>
          <cell r="R3263" t="str">
            <v>01, 07,.</v>
          </cell>
          <cell r="X3263">
            <v>2.2522499999999992</v>
          </cell>
          <cell r="Y3263">
            <v>725.35050000000001</v>
          </cell>
          <cell r="Z3263">
            <v>47.25</v>
          </cell>
          <cell r="AA3263">
            <v>774.85275000000001</v>
          </cell>
          <cell r="AD3263">
            <v>2.2522499999999992</v>
          </cell>
          <cell r="AE3263">
            <v>725.35050000000001</v>
          </cell>
          <cell r="AF3263">
            <v>47.25</v>
          </cell>
        </row>
        <row r="3264">
          <cell r="M3264" t="str">
            <v>VentPreh</v>
          </cell>
          <cell r="N3264" t="str">
            <v>Ventouse à l'unité pour préhenseur avec support</v>
          </cell>
          <cell r="O3264" t="str">
            <v>Single suction cup for gripper</v>
          </cell>
          <cell r="P3264">
            <v>2</v>
          </cell>
          <cell r="Q3264" t="str">
            <v>2 sur support charniere</v>
          </cell>
          <cell r="R3264" t="str">
            <v>01, 07,.</v>
          </cell>
          <cell r="X3264">
            <v>0.98279999999999967</v>
          </cell>
          <cell r="Y3264">
            <v>35.853299999999997</v>
          </cell>
          <cell r="Z3264">
            <v>23.625</v>
          </cell>
          <cell r="AA3264">
            <v>60.461099999999995</v>
          </cell>
          <cell r="AD3264">
            <v>0.49139999999999984</v>
          </cell>
          <cell r="AE3264">
            <v>17.926649999999999</v>
          </cell>
          <cell r="AF3264">
            <v>11.8125</v>
          </cell>
        </row>
        <row r="3265">
          <cell r="M3265" t="str">
            <v>DistribPreh</v>
          </cell>
          <cell r="N3265" t="str">
            <v>Distributeur taille 2 sur Préhenseur</v>
          </cell>
          <cell r="O3265" t="str">
            <v>Dispenser size 2 on Gripper</v>
          </cell>
          <cell r="P3265">
            <v>2</v>
          </cell>
          <cell r="Q3265" t="str">
            <v>NLB</v>
          </cell>
          <cell r="R3265" t="str">
            <v>01, 07,.</v>
          </cell>
          <cell r="X3265">
            <v>2.4569999999999994</v>
          </cell>
          <cell r="Y3265">
            <v>325.39499999999998</v>
          </cell>
          <cell r="Z3265">
            <v>37.800000000000004</v>
          </cell>
          <cell r="AA3265">
            <v>365.65199999999999</v>
          </cell>
          <cell r="AD3265">
            <v>1.2284999999999997</v>
          </cell>
          <cell r="AE3265">
            <v>162.69749999999999</v>
          </cell>
          <cell r="AF3265">
            <v>18.900000000000002</v>
          </cell>
        </row>
        <row r="3266">
          <cell r="M3266">
            <v>0</v>
          </cell>
          <cell r="N3266">
            <v>0</v>
          </cell>
          <cell r="O3266" t="str">
            <v/>
          </cell>
          <cell r="P3266">
            <v>0</v>
          </cell>
          <cell r="Q3266">
            <v>0</v>
          </cell>
          <cell r="R3266">
            <v>0</v>
          </cell>
          <cell r="AA3266">
            <v>0</v>
          </cell>
          <cell r="AD3266" t="e">
            <v>#DIV/0!</v>
          </cell>
          <cell r="AE3266" t="e">
            <v>#DIV/0!</v>
          </cell>
          <cell r="AF3266" t="e">
            <v>#DIV/0!</v>
          </cell>
        </row>
        <row r="3267">
          <cell r="M3267">
            <v>0</v>
          </cell>
          <cell r="N3267">
            <v>0</v>
          </cell>
          <cell r="O3267" t="str">
            <v/>
          </cell>
          <cell r="P3267">
            <v>1</v>
          </cell>
          <cell r="Q3267">
            <v>0</v>
          </cell>
          <cell r="R3267">
            <v>0</v>
          </cell>
          <cell r="AA3267">
            <v>0</v>
          </cell>
          <cell r="AD3267">
            <v>0</v>
          </cell>
          <cell r="AE3267">
            <v>0</v>
          </cell>
          <cell r="AF3267">
            <v>0</v>
          </cell>
        </row>
        <row r="3268">
          <cell r="M3268" t="str">
            <v>ChaisPlatTour300</v>
          </cell>
          <cell r="N3268" t="str">
            <v>Chaise plateau tournant Auto Hauteur 300</v>
          </cell>
          <cell r="O3268" t="str">
            <v>Stand turntable Auto hight 300</v>
          </cell>
          <cell r="P3268">
            <v>1</v>
          </cell>
          <cell r="Q3268">
            <v>0</v>
          </cell>
          <cell r="R3268" t="str">
            <v>01, 07,.</v>
          </cell>
          <cell r="X3268">
            <v>0</v>
          </cell>
          <cell r="Y3268">
            <v>0</v>
          </cell>
          <cell r="Z3268">
            <v>0</v>
          </cell>
          <cell r="AA3268">
            <v>0</v>
          </cell>
          <cell r="AD3268">
            <v>0</v>
          </cell>
          <cell r="AE3268">
            <v>0</v>
          </cell>
          <cell r="AF3268">
            <v>0</v>
          </cell>
        </row>
        <row r="3269">
          <cell r="M3269" t="str">
            <v>IndexeurCdeNumEDH960</v>
          </cell>
          <cell r="N3269" t="str">
            <v>Indexeur à commande numérique EDH 960</v>
          </cell>
          <cell r="O3269" t="str">
            <v>Numerically controlled indexer EDH 960</v>
          </cell>
          <cell r="P3269">
            <v>1</v>
          </cell>
          <cell r="Q3269">
            <v>0</v>
          </cell>
          <cell r="R3269" t="str">
            <v>01, 07,.</v>
          </cell>
          <cell r="X3269">
            <v>19.277999999999995</v>
          </cell>
          <cell r="Y3269">
            <v>1840.7025000000001</v>
          </cell>
          <cell r="Z3269">
            <v>1535.8332119997642</v>
          </cell>
          <cell r="AA3269">
            <v>3395.8137119997646</v>
          </cell>
          <cell r="AD3269">
            <v>19.277999999999995</v>
          </cell>
          <cell r="AE3269">
            <v>1840.7025000000001</v>
          </cell>
          <cell r="AF3269">
            <v>1535.8332119997642</v>
          </cell>
        </row>
        <row r="3270">
          <cell r="M3270" t="str">
            <v>InterfacePti3P4P</v>
          </cell>
          <cell r="N3270" t="str">
            <v>Structure Interface pti 3 ou 4 positions</v>
          </cell>
          <cell r="O3270" t="str">
            <v>Structure Interface pti 3 or 4 positions</v>
          </cell>
          <cell r="P3270">
            <v>1</v>
          </cell>
          <cell r="Q3270">
            <v>0</v>
          </cell>
          <cell r="R3270" t="str">
            <v>01, 07,.</v>
          </cell>
          <cell r="X3270">
            <v>1.9722149999999994</v>
          </cell>
          <cell r="Y3270">
            <v>525.80850000000009</v>
          </cell>
          <cell r="Z3270">
            <v>296.9791514999705</v>
          </cell>
          <cell r="AA3270">
            <v>824.7598664999706</v>
          </cell>
          <cell r="AD3270">
            <v>1.9722149999999994</v>
          </cell>
          <cell r="AE3270">
            <v>525.80850000000009</v>
          </cell>
          <cell r="AF3270">
            <v>296.9791514999705</v>
          </cell>
        </row>
        <row r="3271">
          <cell r="M3271">
            <v>0</v>
          </cell>
          <cell r="N3271">
            <v>0</v>
          </cell>
          <cell r="O3271" t="str">
            <v/>
          </cell>
          <cell r="P3271">
            <v>0</v>
          </cell>
          <cell r="Q3271">
            <v>0</v>
          </cell>
          <cell r="R3271">
            <v>0</v>
          </cell>
          <cell r="AA3271">
            <v>0</v>
          </cell>
          <cell r="AD3271" t="e">
            <v>#DIV/0!</v>
          </cell>
          <cell r="AE3271" t="e">
            <v>#DIV/0!</v>
          </cell>
          <cell r="AF3271" t="e">
            <v>#DIV/0!</v>
          </cell>
        </row>
        <row r="3272">
          <cell r="M3272">
            <v>0</v>
          </cell>
          <cell r="N3272">
            <v>0</v>
          </cell>
          <cell r="O3272" t="str">
            <v/>
          </cell>
          <cell r="P3272">
            <v>1</v>
          </cell>
          <cell r="Q3272">
            <v>0</v>
          </cell>
          <cell r="R3272">
            <v>0</v>
          </cell>
          <cell r="AA3272">
            <v>0</v>
          </cell>
          <cell r="AD3272">
            <v>0</v>
          </cell>
          <cell r="AE3272">
            <v>0</v>
          </cell>
          <cell r="AF3272">
            <v>0</v>
          </cell>
        </row>
        <row r="3273">
          <cell r="M3273" t="str">
            <v>ChaiseOutilPTI3P4P</v>
          </cell>
          <cell r="N3273" t="str">
            <v>Chaise interface Outil PTI pour 3P ou 4P</v>
          </cell>
          <cell r="O3273" t="str">
            <v>Stand interface Tool Turntable for 3P or 4P</v>
          </cell>
          <cell r="P3273">
            <v>1</v>
          </cell>
          <cell r="Q3273">
            <v>0</v>
          </cell>
          <cell r="R3273" t="str">
            <v>01, 07,.</v>
          </cell>
          <cell r="X3273">
            <v>13.051237499999997</v>
          </cell>
          <cell r="Y3273">
            <v>1362.9420000000002</v>
          </cell>
          <cell r="Z3273">
            <v>700.97910599988211</v>
          </cell>
          <cell r="AA3273">
            <v>2076.9723434998823</v>
          </cell>
          <cell r="AD3273">
            <v>13.051237499999997</v>
          </cell>
          <cell r="AE3273">
            <v>1362.9420000000002</v>
          </cell>
          <cell r="AF3273">
            <v>700.97910599988211</v>
          </cell>
        </row>
        <row r="3274">
          <cell r="M3274" t="str">
            <v>PlatFortal1,5m²</v>
          </cell>
          <cell r="N3274" t="str">
            <v>Platine Fortal surface compris entre 1.2 m² et 1.5</v>
          </cell>
          <cell r="O3274" t="str">
            <v>Fortal plate surface between 1.2 m² and 1.5</v>
          </cell>
          <cell r="P3274">
            <v>1</v>
          </cell>
          <cell r="Q3274">
            <v>0</v>
          </cell>
          <cell r="R3274" t="str">
            <v>01, 07,.</v>
          </cell>
          <cell r="X3274">
            <v>24.713639999999995</v>
          </cell>
          <cell r="Y3274">
            <v>1129.0301590909091</v>
          </cell>
          <cell r="Z3274">
            <v>678.22435943167739</v>
          </cell>
          <cell r="AA3274">
            <v>1831.9681585225865</v>
          </cell>
          <cell r="AD3274">
            <v>24.713639999999995</v>
          </cell>
          <cell r="AE3274">
            <v>1129.0301590909091</v>
          </cell>
          <cell r="AF3274">
            <v>678.22435943167739</v>
          </cell>
        </row>
        <row r="3275">
          <cell r="M3275" t="str">
            <v>Distrib2</v>
          </cell>
          <cell r="N3275" t="str">
            <v>Distributeur 5/2</v>
          </cell>
          <cell r="O3275" t="str">
            <v>5/2-way valve</v>
          </cell>
          <cell r="P3275">
            <v>5</v>
          </cell>
          <cell r="Q3275">
            <v>0</v>
          </cell>
          <cell r="R3275" t="str">
            <v>01, 07,.</v>
          </cell>
          <cell r="X3275">
            <v>36.03757499999999</v>
          </cell>
          <cell r="Y3275">
            <v>804.72</v>
          </cell>
          <cell r="Z3275">
            <v>740.79412256153637</v>
          </cell>
          <cell r="AA3275">
            <v>1581.5516975615365</v>
          </cell>
          <cell r="AD3275">
            <v>7.2075149999999981</v>
          </cell>
          <cell r="AE3275">
            <v>160.94400000000002</v>
          </cell>
          <cell r="AF3275">
            <v>148.15882451230726</v>
          </cell>
        </row>
        <row r="3276">
          <cell r="M3276" t="str">
            <v>PPinduc</v>
          </cell>
          <cell r="N3276" t="str">
            <v>Détecteur inductif de présence pièce</v>
          </cell>
          <cell r="O3276" t="str">
            <v>Inductive part presence detector</v>
          </cell>
          <cell r="P3276">
            <v>2</v>
          </cell>
          <cell r="Q3276">
            <v>0</v>
          </cell>
          <cell r="R3276" t="str">
            <v>01, 07,.</v>
          </cell>
          <cell r="X3276">
            <v>3.8212649999999995</v>
          </cell>
          <cell r="Y3276">
            <v>51.636899999999997</v>
          </cell>
          <cell r="Z3276">
            <v>177.81660599988214</v>
          </cell>
          <cell r="AA3276">
            <v>233.27477099988215</v>
          </cell>
          <cell r="AD3276">
            <v>1.9106324999999997</v>
          </cell>
          <cell r="AE3276">
            <v>25.818449999999999</v>
          </cell>
          <cell r="AF3276">
            <v>88.908302999941071</v>
          </cell>
        </row>
        <row r="3277">
          <cell r="M3277" t="str">
            <v>RefSerrECONew_D63</v>
          </cell>
          <cell r="N3277" t="str">
            <v>Réf serrée ECO D63 Touche + Appui tous types</v>
          </cell>
          <cell r="O3277" t="str">
            <v>ECO D63 Key + Press all types</v>
          </cell>
          <cell r="P3277">
            <v>3</v>
          </cell>
          <cell r="Q3277">
            <v>0</v>
          </cell>
          <cell r="R3277" t="str">
            <v>01, 07,.</v>
          </cell>
          <cell r="X3277">
            <v>5.342557499999999</v>
          </cell>
          <cell r="Y3277">
            <v>218.43045000000001</v>
          </cell>
          <cell r="Z3277">
            <v>212.82654633706323</v>
          </cell>
          <cell r="AA3277">
            <v>436.59955383706324</v>
          </cell>
          <cell r="AD3277">
            <v>1.7808524999999997</v>
          </cell>
          <cell r="AE3277">
            <v>72.810150000000007</v>
          </cell>
          <cell r="AF3277">
            <v>70.942182112354416</v>
          </cell>
        </row>
        <row r="3278">
          <cell r="M3278" t="str">
            <v>Aval</v>
          </cell>
          <cell r="N3278" t="str">
            <v>Avaloir</v>
          </cell>
          <cell r="O3278" t="str">
            <v>Guide</v>
          </cell>
          <cell r="P3278">
            <v>4</v>
          </cell>
          <cell r="Q3278">
            <v>0</v>
          </cell>
          <cell r="R3278" t="str">
            <v>01, 07,.</v>
          </cell>
          <cell r="X3278">
            <v>0</v>
          </cell>
          <cell r="Y3278">
            <v>0</v>
          </cell>
          <cell r="Z3278">
            <v>0</v>
          </cell>
          <cell r="AA3278">
            <v>0</v>
          </cell>
          <cell r="AD3278">
            <v>0</v>
          </cell>
          <cell r="AE3278">
            <v>0</v>
          </cell>
          <cell r="AF3278">
            <v>0</v>
          </cell>
        </row>
        <row r="3279">
          <cell r="M3279" t="str">
            <v>Pil</v>
          </cell>
          <cell r="N3279" t="str">
            <v>Pilote fixe</v>
          </cell>
          <cell r="O3279" t="str">
            <v>Fixed pin</v>
          </cell>
          <cell r="P3279">
            <v>1</v>
          </cell>
          <cell r="Q3279">
            <v>0</v>
          </cell>
          <cell r="R3279" t="str">
            <v>01, 07,.</v>
          </cell>
          <cell r="X3279">
            <v>0</v>
          </cell>
          <cell r="Y3279">
            <v>0</v>
          </cell>
          <cell r="Z3279">
            <v>0</v>
          </cell>
          <cell r="AA3279">
            <v>0</v>
          </cell>
          <cell r="AD3279">
            <v>0</v>
          </cell>
          <cell r="AE3279">
            <v>0</v>
          </cell>
          <cell r="AF3279">
            <v>0</v>
          </cell>
        </row>
        <row r="3280">
          <cell r="M3280" t="str">
            <v>PilSeul</v>
          </cell>
          <cell r="N3280" t="str">
            <v>Pilote fixe sans poteau</v>
          </cell>
          <cell r="O3280" t="str">
            <v xml:space="preserve">Fixed pin with no post or gripper pin </v>
          </cell>
          <cell r="P3280">
            <v>1</v>
          </cell>
          <cell r="Q3280">
            <v>0</v>
          </cell>
          <cell r="R3280" t="str">
            <v>01, 07,.</v>
          </cell>
          <cell r="X3280">
            <v>0</v>
          </cell>
          <cell r="Y3280">
            <v>0</v>
          </cell>
          <cell r="Z3280">
            <v>0</v>
          </cell>
          <cell r="AA3280">
            <v>0</v>
          </cell>
          <cell r="AD3280">
            <v>0</v>
          </cell>
          <cell r="AE3280">
            <v>0</v>
          </cell>
          <cell r="AF3280">
            <v>0</v>
          </cell>
        </row>
        <row r="3281">
          <cell r="M3281" t="str">
            <v>Ref</v>
          </cell>
          <cell r="N3281" t="str">
            <v xml:space="preserve">Appui ou drageoir (toutes largeurs) + support </v>
          </cell>
          <cell r="O3281" t="str">
            <v xml:space="preserve">Support or sucker (all widths) + support </v>
          </cell>
          <cell r="P3281">
            <v>1</v>
          </cell>
          <cell r="Q3281">
            <v>0</v>
          </cell>
          <cell r="R3281" t="str">
            <v>01, 07,.</v>
          </cell>
          <cell r="X3281">
            <v>0</v>
          </cell>
          <cell r="Y3281">
            <v>0</v>
          </cell>
          <cell r="Z3281">
            <v>0</v>
          </cell>
          <cell r="AA3281">
            <v>0</v>
          </cell>
          <cell r="AD3281">
            <v>0</v>
          </cell>
          <cell r="AE3281">
            <v>0</v>
          </cell>
          <cell r="AF3281">
            <v>0</v>
          </cell>
        </row>
        <row r="3282">
          <cell r="M3282" t="str">
            <v>PilMob</v>
          </cell>
          <cell r="N3282" t="str">
            <v>Pilote escamotable</v>
          </cell>
          <cell r="O3282" t="str">
            <v>Retractable pin</v>
          </cell>
          <cell r="P3282">
            <v>1</v>
          </cell>
          <cell r="Q3282">
            <v>0</v>
          </cell>
          <cell r="R3282" t="str">
            <v>01, 07,.</v>
          </cell>
          <cell r="X3282">
            <v>2.4770024999999993</v>
          </cell>
          <cell r="Y3282">
            <v>72.810149999999993</v>
          </cell>
          <cell r="Z3282">
            <v>108.85830299994109</v>
          </cell>
          <cell r="AA3282">
            <v>184.14545549994108</v>
          </cell>
          <cell r="AD3282">
            <v>2.4770024999999993</v>
          </cell>
          <cell r="AE3282">
            <v>72.810149999999993</v>
          </cell>
          <cell r="AF3282">
            <v>108.85830299994109</v>
          </cell>
        </row>
        <row r="3283">
          <cell r="M3283" t="str">
            <v>RefSerrECONew_D80</v>
          </cell>
          <cell r="N3283" t="str">
            <v>Réf serrée ECO D80 Touche + Appui tous types</v>
          </cell>
          <cell r="O3283" t="str">
            <v>ECO D80 Key + Press all types</v>
          </cell>
          <cell r="P3283">
            <v>2</v>
          </cell>
          <cell r="Q3283">
            <v>0</v>
          </cell>
          <cell r="R3283" t="str">
            <v>01, 07,.</v>
          </cell>
          <cell r="X3283">
            <v>3.5617049999999995</v>
          </cell>
          <cell r="Y3283">
            <v>145.62029999999999</v>
          </cell>
          <cell r="Z3283">
            <v>141.88436422470883</v>
          </cell>
          <cell r="AA3283">
            <v>291.06636922470881</v>
          </cell>
          <cell r="AD3283">
            <v>1.7808524999999997</v>
          </cell>
          <cell r="AE3283">
            <v>72.810149999999993</v>
          </cell>
          <cell r="AF3283">
            <v>70.942182112354416</v>
          </cell>
        </row>
        <row r="3284">
          <cell r="M3284" t="str">
            <v>AppuiDrageoir</v>
          </cell>
          <cell r="N3284" t="str">
            <v xml:space="preserve">Appui seul ou drageoir seul (toutes largeurs) </v>
          </cell>
          <cell r="O3284" t="str">
            <v xml:space="preserve">support only or sucker only (all widths) </v>
          </cell>
          <cell r="P3284">
            <v>2</v>
          </cell>
          <cell r="Q3284">
            <v>0</v>
          </cell>
          <cell r="R3284" t="str">
            <v>01, 07,.</v>
          </cell>
          <cell r="X3284">
            <v>0</v>
          </cell>
          <cell r="Y3284">
            <v>0</v>
          </cell>
          <cell r="Z3284">
            <v>0</v>
          </cell>
          <cell r="AA3284">
            <v>0</v>
          </cell>
          <cell r="AD3284">
            <v>0</v>
          </cell>
          <cell r="AE3284">
            <v>0</v>
          </cell>
          <cell r="AF3284">
            <v>0</v>
          </cell>
        </row>
        <row r="3285">
          <cell r="M3285" t="str">
            <v>BrasSupECO</v>
          </cell>
          <cell r="N3285" t="str">
            <v>Bras sup pour appui ou touche sur serrage ECO</v>
          </cell>
          <cell r="O3285" t="str">
            <v>Additional arm for pressing or key on ECO clamping</v>
          </cell>
          <cell r="P3285">
            <v>2</v>
          </cell>
          <cell r="Q3285">
            <v>0</v>
          </cell>
          <cell r="R3285" t="str">
            <v>01, 07,.</v>
          </cell>
          <cell r="X3285">
            <v>0</v>
          </cell>
          <cell r="Y3285">
            <v>0</v>
          </cell>
          <cell r="Z3285">
            <v>0</v>
          </cell>
          <cell r="AA3285">
            <v>0</v>
          </cell>
          <cell r="AD3285">
            <v>0</v>
          </cell>
          <cell r="AE3285">
            <v>0</v>
          </cell>
          <cell r="AF3285">
            <v>0</v>
          </cell>
        </row>
        <row r="3286">
          <cell r="M3286" t="str">
            <v>Ref</v>
          </cell>
          <cell r="N3286" t="str">
            <v xml:space="preserve">Appui ou drageoir (toutes largeurs) + support </v>
          </cell>
          <cell r="O3286" t="str">
            <v xml:space="preserve">Support or sucker (all widths) + support </v>
          </cell>
          <cell r="P3286">
            <v>1</v>
          </cell>
          <cell r="Q3286">
            <v>0</v>
          </cell>
          <cell r="R3286" t="str">
            <v>01, 07,.</v>
          </cell>
          <cell r="X3286">
            <v>0</v>
          </cell>
          <cell r="Y3286">
            <v>0</v>
          </cell>
          <cell r="Z3286">
            <v>0</v>
          </cell>
          <cell r="AA3286">
            <v>0</v>
          </cell>
          <cell r="AD3286">
            <v>0</v>
          </cell>
          <cell r="AE3286">
            <v>0</v>
          </cell>
          <cell r="AF3286">
            <v>0</v>
          </cell>
        </row>
        <row r="3287">
          <cell r="M3287" t="str">
            <v>Touch</v>
          </cell>
          <cell r="N3287" t="str">
            <v>Touche seule toutes largeurs</v>
          </cell>
          <cell r="O3287" t="str">
            <v>Fixed button (Endschalter)</v>
          </cell>
          <cell r="P3287">
            <v>2</v>
          </cell>
          <cell r="Q3287">
            <v>0</v>
          </cell>
          <cell r="R3287" t="str">
            <v>01, 07,.</v>
          </cell>
          <cell r="X3287">
            <v>0</v>
          </cell>
          <cell r="Y3287">
            <v>0</v>
          </cell>
          <cell r="Z3287">
            <v>0</v>
          </cell>
          <cell r="AA3287">
            <v>0</v>
          </cell>
          <cell r="AD3287">
            <v>0</v>
          </cell>
          <cell r="AE3287">
            <v>0</v>
          </cell>
          <cell r="AF3287">
            <v>0</v>
          </cell>
        </row>
        <row r="3288">
          <cell r="M3288" t="str">
            <v>PilMob</v>
          </cell>
          <cell r="N3288" t="str">
            <v>Pilote escamotable</v>
          </cell>
          <cell r="O3288" t="str">
            <v>Retractable pin</v>
          </cell>
          <cell r="P3288">
            <v>1</v>
          </cell>
          <cell r="Q3288">
            <v>0</v>
          </cell>
          <cell r="R3288" t="str">
            <v>01, 07,.</v>
          </cell>
          <cell r="X3288">
            <v>2.4770024999999993</v>
          </cell>
          <cell r="Y3288">
            <v>72.810149999999993</v>
          </cell>
          <cell r="Z3288">
            <v>108.85830299994109</v>
          </cell>
          <cell r="AA3288">
            <v>184.14545549994108</v>
          </cell>
          <cell r="AD3288">
            <v>2.4770024999999993</v>
          </cell>
          <cell r="AE3288">
            <v>72.810149999999993</v>
          </cell>
          <cell r="AF3288">
            <v>108.85830299994109</v>
          </cell>
        </row>
        <row r="3289">
          <cell r="M3289" t="str">
            <v>RefSerrECONew_D63</v>
          </cell>
          <cell r="N3289" t="str">
            <v>Réf serrée ECO D63 Touche + Appui tous types</v>
          </cell>
          <cell r="O3289" t="str">
            <v>ECO D63 Key + Press all types</v>
          </cell>
          <cell r="P3289">
            <v>1</v>
          </cell>
          <cell r="Q3289">
            <v>0</v>
          </cell>
          <cell r="R3289" t="str">
            <v>01, 07,.</v>
          </cell>
          <cell r="X3289">
            <v>1.7808524999999997</v>
          </cell>
          <cell r="Y3289">
            <v>72.810149999999993</v>
          </cell>
          <cell r="Z3289">
            <v>70.942182112354416</v>
          </cell>
          <cell r="AA3289">
            <v>145.5331846123544</v>
          </cell>
          <cell r="AD3289">
            <v>1.7808524999999997</v>
          </cell>
          <cell r="AE3289">
            <v>72.810149999999993</v>
          </cell>
          <cell r="AF3289">
            <v>70.942182112354416</v>
          </cell>
        </row>
        <row r="3290">
          <cell r="M3290" t="str">
            <v>BrasSupECO</v>
          </cell>
          <cell r="N3290" t="str">
            <v>Bras sup pour appui ou touche sur serrage ECO</v>
          </cell>
          <cell r="O3290" t="str">
            <v>Additional arm for pressing or key on ECO clamping</v>
          </cell>
          <cell r="P3290">
            <v>3</v>
          </cell>
          <cell r="Q3290">
            <v>0</v>
          </cell>
          <cell r="R3290" t="str">
            <v>01, 07,.</v>
          </cell>
          <cell r="X3290">
            <v>0</v>
          </cell>
          <cell r="Y3290">
            <v>0</v>
          </cell>
          <cell r="Z3290">
            <v>0</v>
          </cell>
          <cell r="AA3290">
            <v>0</v>
          </cell>
          <cell r="AD3290">
            <v>0</v>
          </cell>
          <cell r="AE3290">
            <v>0</v>
          </cell>
          <cell r="AF3290">
            <v>0</v>
          </cell>
        </row>
        <row r="3291">
          <cell r="M3291" t="str">
            <v>Touch</v>
          </cell>
          <cell r="N3291" t="str">
            <v>Touche seule toutes largeurs</v>
          </cell>
          <cell r="O3291" t="str">
            <v>Fixed button (Endschalter)</v>
          </cell>
          <cell r="P3291">
            <v>3</v>
          </cell>
          <cell r="Q3291">
            <v>0</v>
          </cell>
          <cell r="R3291" t="str">
            <v>01, 07,.</v>
          </cell>
          <cell r="X3291">
            <v>0</v>
          </cell>
          <cell r="Y3291">
            <v>0</v>
          </cell>
          <cell r="Z3291">
            <v>0</v>
          </cell>
          <cell r="AA3291">
            <v>0</v>
          </cell>
          <cell r="AD3291">
            <v>0</v>
          </cell>
          <cell r="AE3291">
            <v>0</v>
          </cell>
          <cell r="AF3291">
            <v>0</v>
          </cell>
        </row>
        <row r="3292">
          <cell r="M3292" t="str">
            <v>Ref</v>
          </cell>
          <cell r="N3292" t="str">
            <v xml:space="preserve">Appui ou drageoir (toutes largeurs) + support </v>
          </cell>
          <cell r="O3292" t="str">
            <v xml:space="preserve">Support or sucker (all widths) + support </v>
          </cell>
          <cell r="P3292">
            <v>2</v>
          </cell>
          <cell r="Q3292">
            <v>0</v>
          </cell>
          <cell r="R3292" t="str">
            <v>01, 07,.</v>
          </cell>
          <cell r="X3292">
            <v>0</v>
          </cell>
          <cell r="Y3292">
            <v>0</v>
          </cell>
          <cell r="Z3292">
            <v>0</v>
          </cell>
          <cell r="AA3292">
            <v>0</v>
          </cell>
          <cell r="AD3292">
            <v>0</v>
          </cell>
          <cell r="AE3292">
            <v>0</v>
          </cell>
          <cell r="AF3292">
            <v>0</v>
          </cell>
        </row>
        <row r="3293">
          <cell r="M3293" t="str">
            <v>AppuiDrageoir</v>
          </cell>
          <cell r="N3293" t="str">
            <v xml:space="preserve">Appui seul ou drageoir seul (toutes largeurs) </v>
          </cell>
          <cell r="O3293" t="str">
            <v xml:space="preserve">support only or sucker only (all widths) </v>
          </cell>
          <cell r="P3293">
            <v>3</v>
          </cell>
          <cell r="Q3293">
            <v>0</v>
          </cell>
          <cell r="R3293" t="str">
            <v>01, 07,.</v>
          </cell>
          <cell r="X3293">
            <v>0</v>
          </cell>
          <cell r="Y3293">
            <v>0</v>
          </cell>
          <cell r="Z3293">
            <v>0</v>
          </cell>
          <cell r="AA3293">
            <v>0</v>
          </cell>
          <cell r="AD3293">
            <v>0</v>
          </cell>
          <cell r="AE3293">
            <v>0</v>
          </cell>
          <cell r="AF3293">
            <v>0</v>
          </cell>
        </row>
        <row r="3294">
          <cell r="M3294" t="str">
            <v>PilMobECO</v>
          </cell>
          <cell r="N3294" t="str">
            <v xml:space="preserve">Pilote mobile sur serrage ECO d=50 </v>
          </cell>
          <cell r="O3294" t="str">
            <v xml:space="preserve">Mobile pin on ECO clamping d=50 </v>
          </cell>
          <cell r="P3294">
            <v>1</v>
          </cell>
          <cell r="Q3294">
            <v>0</v>
          </cell>
          <cell r="R3294" t="str">
            <v>01, 07,.</v>
          </cell>
          <cell r="X3294">
            <v>2.4770024999999993</v>
          </cell>
          <cell r="Y3294">
            <v>72.810149999999993</v>
          </cell>
          <cell r="Z3294">
            <v>108.85830299994109</v>
          </cell>
          <cell r="AA3294">
            <v>184.14545549994108</v>
          </cell>
          <cell r="AD3294">
            <v>2.4770024999999993</v>
          </cell>
          <cell r="AE3294">
            <v>72.810149999999993</v>
          </cell>
          <cell r="AF3294">
            <v>108.85830299994109</v>
          </cell>
        </row>
        <row r="3295">
          <cell r="M3295" t="str">
            <v>BrasSupECO</v>
          </cell>
          <cell r="N3295" t="str">
            <v>Bras sup pour appui ou touche sur serrage ECO</v>
          </cell>
          <cell r="O3295" t="str">
            <v>Additional arm for pressing or key on ECO clamping</v>
          </cell>
          <cell r="P3295">
            <v>1</v>
          </cell>
          <cell r="Q3295">
            <v>0</v>
          </cell>
          <cell r="R3295" t="str">
            <v>01, 07,.</v>
          </cell>
          <cell r="X3295">
            <v>0</v>
          </cell>
          <cell r="Y3295">
            <v>0</v>
          </cell>
          <cell r="Z3295">
            <v>0</v>
          </cell>
          <cell r="AA3295">
            <v>0</v>
          </cell>
          <cell r="AD3295">
            <v>0</v>
          </cell>
          <cell r="AE3295">
            <v>0</v>
          </cell>
          <cell r="AF3295">
            <v>0</v>
          </cell>
        </row>
        <row r="3296">
          <cell r="M3296" t="str">
            <v>Touch</v>
          </cell>
          <cell r="N3296" t="str">
            <v>Touche seule toutes largeurs</v>
          </cell>
          <cell r="O3296" t="str">
            <v>Fixed button (Endschalter)</v>
          </cell>
          <cell r="P3296">
            <v>2</v>
          </cell>
          <cell r="Q3296">
            <v>0</v>
          </cell>
          <cell r="R3296" t="str">
            <v>01, 07,.</v>
          </cell>
          <cell r="X3296">
            <v>0</v>
          </cell>
          <cell r="Y3296">
            <v>0</v>
          </cell>
          <cell r="Z3296">
            <v>0</v>
          </cell>
          <cell r="AA3296">
            <v>0</v>
          </cell>
          <cell r="AD3296">
            <v>0</v>
          </cell>
          <cell r="AE3296">
            <v>0</v>
          </cell>
          <cell r="AF3296">
            <v>0</v>
          </cell>
        </row>
        <row r="3297">
          <cell r="M3297" t="str">
            <v>BrasSupECO</v>
          </cell>
          <cell r="N3297" t="str">
            <v>Bras sup pour appui ou touche sur serrage ECO</v>
          </cell>
          <cell r="O3297" t="str">
            <v>Additional arm for pressing or key on ECO clamping</v>
          </cell>
          <cell r="P3297">
            <v>2</v>
          </cell>
          <cell r="Q3297">
            <v>0</v>
          </cell>
          <cell r="R3297" t="str">
            <v>01, 07,.</v>
          </cell>
          <cell r="X3297">
            <v>0</v>
          </cell>
          <cell r="Y3297">
            <v>0</v>
          </cell>
          <cell r="Z3297">
            <v>0</v>
          </cell>
          <cell r="AA3297">
            <v>0</v>
          </cell>
          <cell r="AD3297">
            <v>0</v>
          </cell>
          <cell r="AE3297">
            <v>0</v>
          </cell>
          <cell r="AF3297">
            <v>0</v>
          </cell>
        </row>
        <row r="3298">
          <cell r="M3298" t="str">
            <v>AppuiDrageoir</v>
          </cell>
          <cell r="N3298" t="str">
            <v xml:space="preserve">Appui seul ou drageoir seul (toutes largeurs) </v>
          </cell>
          <cell r="O3298" t="str">
            <v xml:space="preserve">support only or sucker only (all widths) </v>
          </cell>
          <cell r="P3298">
            <v>3</v>
          </cell>
          <cell r="Q3298">
            <v>0</v>
          </cell>
          <cell r="R3298" t="str">
            <v>01, 07,.</v>
          </cell>
          <cell r="X3298">
            <v>0</v>
          </cell>
          <cell r="Y3298">
            <v>0</v>
          </cell>
          <cell r="Z3298">
            <v>0</v>
          </cell>
          <cell r="AA3298">
            <v>0</v>
          </cell>
          <cell r="AD3298">
            <v>0</v>
          </cell>
          <cell r="AE3298">
            <v>0</v>
          </cell>
          <cell r="AF3298">
            <v>0</v>
          </cell>
        </row>
        <row r="3299">
          <cell r="M3299" t="str">
            <v>PilSeul</v>
          </cell>
          <cell r="N3299" t="str">
            <v>Pilote fixe sans poteau</v>
          </cell>
          <cell r="O3299" t="str">
            <v xml:space="preserve">Fixed pin with no post or gripper pin </v>
          </cell>
          <cell r="P3299">
            <v>1</v>
          </cell>
          <cell r="Q3299">
            <v>0</v>
          </cell>
          <cell r="R3299" t="str">
            <v>01, 07,.</v>
          </cell>
          <cell r="X3299">
            <v>0</v>
          </cell>
          <cell r="Y3299">
            <v>0</v>
          </cell>
          <cell r="Z3299">
            <v>0</v>
          </cell>
          <cell r="AA3299">
            <v>0</v>
          </cell>
          <cell r="AD3299">
            <v>0</v>
          </cell>
          <cell r="AE3299">
            <v>0</v>
          </cell>
          <cell r="AF3299">
            <v>0</v>
          </cell>
        </row>
        <row r="3300">
          <cell r="M3300" t="str">
            <v>PPlaser</v>
          </cell>
          <cell r="N3300" t="str">
            <v>Détecteur laser de présence pièce</v>
          </cell>
          <cell r="O3300" t="str">
            <v xml:space="preserve">Parts presence laser sensor </v>
          </cell>
          <cell r="P3300">
            <v>2</v>
          </cell>
          <cell r="Q3300">
            <v>0</v>
          </cell>
          <cell r="R3300" t="str">
            <v>01, 07,.</v>
          </cell>
          <cell r="X3300">
            <v>3.8212649999999995</v>
          </cell>
          <cell r="Y3300">
            <v>51.636899999999997</v>
          </cell>
          <cell r="Z3300">
            <v>177.81660599988214</v>
          </cell>
          <cell r="AA3300">
            <v>233.27477099988215</v>
          </cell>
          <cell r="AD3300">
            <v>1.9106324999999997</v>
          </cell>
          <cell r="AE3300">
            <v>25.818449999999999</v>
          </cell>
          <cell r="AF3300">
            <v>88.908302999941071</v>
          </cell>
        </row>
        <row r="3301">
          <cell r="M3301" t="str">
            <v>PartFixeBatiPnAut</v>
          </cell>
          <cell r="N3301" t="str">
            <v>Part fixe pour bâti de plateau sans PN et AUT</v>
          </cell>
          <cell r="O3301" t="str">
            <v>Base pour bâti de plateau sans PN et AUT</v>
          </cell>
          <cell r="P3301">
            <v>1</v>
          </cell>
          <cell r="Q3301">
            <v>0</v>
          </cell>
          <cell r="R3301" t="str">
            <v>01, 07,.</v>
          </cell>
          <cell r="X3301">
            <v>13.051237499999997</v>
          </cell>
          <cell r="Y3301">
            <v>1322.2860000000001</v>
          </cell>
          <cell r="Z3301">
            <v>606.47910599988211</v>
          </cell>
          <cell r="AA3301">
            <v>1941.8163434998824</v>
          </cell>
          <cell r="AD3301">
            <v>13.051237499999997</v>
          </cell>
          <cell r="AE3301">
            <v>1322.2860000000001</v>
          </cell>
          <cell r="AF3301">
            <v>606.47910599988211</v>
          </cell>
        </row>
        <row r="3302">
          <cell r="M3302" t="str">
            <v>Marq1Caract</v>
          </cell>
          <cell r="N3302" t="str">
            <v>Unité de marquage interne 1 caractère</v>
          </cell>
          <cell r="O3302" t="str">
            <v>Internal marking unit 1 character</v>
          </cell>
          <cell r="P3302">
            <v>1</v>
          </cell>
          <cell r="Q3302" t="str">
            <v>NLB</v>
          </cell>
          <cell r="R3302" t="str">
            <v>01, 07,.</v>
          </cell>
          <cell r="X3302">
            <v>2.4360524999999997</v>
          </cell>
          <cell r="Y3302">
            <v>81.02955</v>
          </cell>
          <cell r="Z3302">
            <v>170.01039239995285</v>
          </cell>
          <cell r="AA3302">
            <v>253.47599489995287</v>
          </cell>
          <cell r="AD3302">
            <v>2.4360524999999997</v>
          </cell>
          <cell r="AE3302">
            <v>81.02955</v>
          </cell>
          <cell r="AF3302">
            <v>170.01039239995285</v>
          </cell>
        </row>
        <row r="3303">
          <cell r="M3303">
            <v>0</v>
          </cell>
          <cell r="N3303">
            <v>0</v>
          </cell>
          <cell r="O3303" t="str">
            <v/>
          </cell>
          <cell r="P3303">
            <v>0</v>
          </cell>
          <cell r="Q3303">
            <v>0</v>
          </cell>
          <cell r="R3303">
            <v>0</v>
          </cell>
          <cell r="AA3303">
            <v>0</v>
          </cell>
          <cell r="AD3303" t="e">
            <v>#DIV/0!</v>
          </cell>
          <cell r="AE3303" t="e">
            <v>#DIV/0!</v>
          </cell>
          <cell r="AF3303" t="e">
            <v>#DIV/0!</v>
          </cell>
        </row>
        <row r="3304">
          <cell r="M3304">
            <v>0</v>
          </cell>
          <cell r="N3304">
            <v>0</v>
          </cell>
          <cell r="O3304" t="str">
            <v/>
          </cell>
          <cell r="P3304">
            <v>1</v>
          </cell>
          <cell r="Q3304">
            <v>0</v>
          </cell>
          <cell r="R3304">
            <v>0</v>
          </cell>
          <cell r="AA3304">
            <v>0</v>
          </cell>
          <cell r="AD3304">
            <v>0</v>
          </cell>
          <cell r="AE3304">
            <v>0</v>
          </cell>
          <cell r="AF3304">
            <v>0</v>
          </cell>
        </row>
        <row r="3305">
          <cell r="M3305" t="str">
            <v>ChaiseOutilPTI3P4P</v>
          </cell>
          <cell r="N3305" t="str">
            <v>Chaise interface Outil PTI pour 3P ou 4P</v>
          </cell>
          <cell r="O3305" t="str">
            <v>Stand interface Tool Turntable for 3P or 4P</v>
          </cell>
          <cell r="P3305">
            <v>1</v>
          </cell>
          <cell r="Q3305">
            <v>0</v>
          </cell>
          <cell r="R3305" t="str">
            <v>01, 02, 07,.</v>
          </cell>
          <cell r="X3305">
            <v>13.051237499999997</v>
          </cell>
          <cell r="Y3305">
            <v>1362.9420000000002</v>
          </cell>
          <cell r="Z3305">
            <v>700.97910599988211</v>
          </cell>
          <cell r="AA3305">
            <v>2076.9723434998823</v>
          </cell>
          <cell r="AD3305">
            <v>13.051237499999997</v>
          </cell>
          <cell r="AE3305">
            <v>1362.9420000000002</v>
          </cell>
          <cell r="AF3305">
            <v>700.97910599988211</v>
          </cell>
        </row>
        <row r="3306">
          <cell r="M3306" t="str">
            <v>PlatFortal1,5m²</v>
          </cell>
          <cell r="N3306" t="str">
            <v>Platine Fortal surface compris entre 1.2 m² et 1.5</v>
          </cell>
          <cell r="O3306" t="str">
            <v>Fortal plate surface between 1.2 m² and 1.5</v>
          </cell>
          <cell r="P3306">
            <v>1</v>
          </cell>
          <cell r="Q3306">
            <v>0</v>
          </cell>
          <cell r="R3306" t="str">
            <v>01, 02, 07,.</v>
          </cell>
          <cell r="X3306">
            <v>24.713639999999995</v>
          </cell>
          <cell r="Y3306">
            <v>1129.0301590909091</v>
          </cell>
          <cell r="Z3306">
            <v>678.22435943167739</v>
          </cell>
          <cell r="AA3306">
            <v>1831.9681585225865</v>
          </cell>
          <cell r="AD3306">
            <v>24.713639999999995</v>
          </cell>
          <cell r="AE3306">
            <v>1129.0301590909091</v>
          </cell>
          <cell r="AF3306">
            <v>678.22435943167739</v>
          </cell>
        </row>
        <row r="3307">
          <cell r="M3307" t="str">
            <v>Distrib2</v>
          </cell>
          <cell r="N3307" t="str">
            <v>Distributeur 5/2</v>
          </cell>
          <cell r="O3307" t="str">
            <v>5/2-way valve</v>
          </cell>
          <cell r="P3307">
            <v>5</v>
          </cell>
          <cell r="Q3307">
            <v>0</v>
          </cell>
          <cell r="R3307" t="str">
            <v>01, 02, 07,.</v>
          </cell>
          <cell r="X3307">
            <v>36.03757499999999</v>
          </cell>
          <cell r="Y3307">
            <v>804.72</v>
          </cell>
          <cell r="Z3307">
            <v>740.79412256153637</v>
          </cell>
          <cell r="AA3307">
            <v>1581.5516975615365</v>
          </cell>
          <cell r="AD3307">
            <v>7.2075149999999981</v>
          </cell>
          <cell r="AE3307">
            <v>160.94400000000002</v>
          </cell>
          <cell r="AF3307">
            <v>148.15882451230726</v>
          </cell>
        </row>
        <row r="3308">
          <cell r="M3308" t="str">
            <v>PPinduc</v>
          </cell>
          <cell r="N3308" t="str">
            <v>Détecteur inductif de présence pièce</v>
          </cell>
          <cell r="O3308" t="str">
            <v>Inductive part presence detector</v>
          </cell>
          <cell r="P3308">
            <v>2</v>
          </cell>
          <cell r="Q3308">
            <v>0</v>
          </cell>
          <cell r="R3308" t="str">
            <v>01, 02, 07,.</v>
          </cell>
          <cell r="X3308">
            <v>3.8212649999999995</v>
          </cell>
          <cell r="Y3308">
            <v>51.636899999999997</v>
          </cell>
          <cell r="Z3308">
            <v>177.81660599988214</v>
          </cell>
          <cell r="AA3308">
            <v>233.27477099988215</v>
          </cell>
          <cell r="AD3308">
            <v>1.9106324999999997</v>
          </cell>
          <cell r="AE3308">
            <v>25.818449999999999</v>
          </cell>
          <cell r="AF3308">
            <v>88.908302999941071</v>
          </cell>
        </row>
        <row r="3309">
          <cell r="M3309" t="str">
            <v>RefSerrECONew_D63</v>
          </cell>
          <cell r="N3309" t="str">
            <v>Réf serrée ECO D63 Touche + Appui tous types</v>
          </cell>
          <cell r="O3309" t="str">
            <v>ECO D63 Key + Press all types</v>
          </cell>
          <cell r="P3309">
            <v>3</v>
          </cell>
          <cell r="Q3309">
            <v>0</v>
          </cell>
          <cell r="R3309" t="str">
            <v>01, 02, 07,.</v>
          </cell>
          <cell r="X3309">
            <v>5.342557499999999</v>
          </cell>
          <cell r="Y3309">
            <v>218.43045000000001</v>
          </cell>
          <cell r="Z3309">
            <v>212.82654633706323</v>
          </cell>
          <cell r="AA3309">
            <v>436.59955383706324</v>
          </cell>
          <cell r="AD3309">
            <v>1.7808524999999997</v>
          </cell>
          <cell r="AE3309">
            <v>72.810150000000007</v>
          </cell>
          <cell r="AF3309">
            <v>70.942182112354416</v>
          </cell>
        </row>
        <row r="3310">
          <cell r="M3310" t="str">
            <v>Aval</v>
          </cell>
          <cell r="N3310" t="str">
            <v>Avaloir</v>
          </cell>
          <cell r="O3310" t="str">
            <v>Guide</v>
          </cell>
          <cell r="P3310">
            <v>4</v>
          </cell>
          <cell r="Q3310">
            <v>0</v>
          </cell>
          <cell r="R3310" t="str">
            <v>01, 02, 07,.</v>
          </cell>
          <cell r="X3310">
            <v>0</v>
          </cell>
          <cell r="Y3310">
            <v>0</v>
          </cell>
          <cell r="Z3310">
            <v>0</v>
          </cell>
          <cell r="AA3310">
            <v>0</v>
          </cell>
          <cell r="AD3310">
            <v>0</v>
          </cell>
          <cell r="AE3310">
            <v>0</v>
          </cell>
          <cell r="AF3310">
            <v>0</v>
          </cell>
        </row>
        <row r="3311">
          <cell r="M3311" t="str">
            <v>Pil</v>
          </cell>
          <cell r="N3311" t="str">
            <v>Pilote fixe</v>
          </cell>
          <cell r="O3311" t="str">
            <v>Fixed pin</v>
          </cell>
          <cell r="P3311">
            <v>1</v>
          </cell>
          <cell r="Q3311">
            <v>0</v>
          </cell>
          <cell r="R3311" t="str">
            <v>01, 02, 07,.</v>
          </cell>
          <cell r="X3311">
            <v>0</v>
          </cell>
          <cell r="Y3311">
            <v>0</v>
          </cell>
          <cell r="Z3311">
            <v>0</v>
          </cell>
          <cell r="AA3311">
            <v>0</v>
          </cell>
          <cell r="AD3311">
            <v>0</v>
          </cell>
          <cell r="AE3311">
            <v>0</v>
          </cell>
          <cell r="AF3311">
            <v>0</v>
          </cell>
        </row>
        <row r="3312">
          <cell r="M3312" t="str">
            <v>PilSeul</v>
          </cell>
          <cell r="N3312" t="str">
            <v>Pilote fixe sans poteau</v>
          </cell>
          <cell r="O3312" t="str">
            <v xml:space="preserve">Fixed pin with no post or gripper pin </v>
          </cell>
          <cell r="P3312">
            <v>1</v>
          </cell>
          <cell r="Q3312">
            <v>0</v>
          </cell>
          <cell r="R3312" t="str">
            <v>01, 02, 07,.</v>
          </cell>
          <cell r="X3312">
            <v>0</v>
          </cell>
          <cell r="Y3312">
            <v>0</v>
          </cell>
          <cell r="Z3312">
            <v>0</v>
          </cell>
          <cell r="AA3312">
            <v>0</v>
          </cell>
          <cell r="AD3312">
            <v>0</v>
          </cell>
          <cell r="AE3312">
            <v>0</v>
          </cell>
          <cell r="AF3312">
            <v>0</v>
          </cell>
        </row>
        <row r="3313">
          <cell r="M3313" t="str">
            <v>Ref</v>
          </cell>
          <cell r="N3313" t="str">
            <v xml:space="preserve">Appui ou drageoir (toutes largeurs) + support </v>
          </cell>
          <cell r="O3313" t="str">
            <v xml:space="preserve">Support or sucker (all widths) + support </v>
          </cell>
          <cell r="P3313">
            <v>1</v>
          </cell>
          <cell r="Q3313">
            <v>0</v>
          </cell>
          <cell r="R3313" t="str">
            <v>01, 02, 07,.</v>
          </cell>
          <cell r="X3313">
            <v>0</v>
          </cell>
          <cell r="Y3313">
            <v>0</v>
          </cell>
          <cell r="Z3313">
            <v>0</v>
          </cell>
          <cell r="AA3313">
            <v>0</v>
          </cell>
          <cell r="AD3313">
            <v>0</v>
          </cell>
          <cell r="AE3313">
            <v>0</v>
          </cell>
          <cell r="AF3313">
            <v>0</v>
          </cell>
        </row>
        <row r="3314">
          <cell r="M3314" t="str">
            <v>PilMob</v>
          </cell>
          <cell r="N3314" t="str">
            <v>Pilote escamotable</v>
          </cell>
          <cell r="O3314" t="str">
            <v>Retractable pin</v>
          </cell>
          <cell r="P3314">
            <v>1</v>
          </cell>
          <cell r="Q3314">
            <v>0</v>
          </cell>
          <cell r="R3314" t="str">
            <v>01, 02, 07,.</v>
          </cell>
          <cell r="X3314">
            <v>2.4770024999999993</v>
          </cell>
          <cell r="Y3314">
            <v>72.810149999999993</v>
          </cell>
          <cell r="Z3314">
            <v>108.85830299994109</v>
          </cell>
          <cell r="AA3314">
            <v>184.14545549994108</v>
          </cell>
          <cell r="AD3314">
            <v>2.4770024999999993</v>
          </cell>
          <cell r="AE3314">
            <v>72.810149999999993</v>
          </cell>
          <cell r="AF3314">
            <v>108.85830299994109</v>
          </cell>
        </row>
        <row r="3315">
          <cell r="M3315" t="str">
            <v>RefSerrECONew_D80</v>
          </cell>
          <cell r="N3315" t="str">
            <v>Réf serrée ECO D80 Touche + Appui tous types</v>
          </cell>
          <cell r="O3315" t="str">
            <v>ECO D80 Key + Press all types</v>
          </cell>
          <cell r="P3315">
            <v>2</v>
          </cell>
          <cell r="Q3315">
            <v>0</v>
          </cell>
          <cell r="R3315" t="str">
            <v>01, 02, 07,.</v>
          </cell>
          <cell r="X3315">
            <v>3.5617049999999995</v>
          </cell>
          <cell r="Y3315">
            <v>145.62029999999999</v>
          </cell>
          <cell r="Z3315">
            <v>141.88436422470883</v>
          </cell>
          <cell r="AA3315">
            <v>291.06636922470881</v>
          </cell>
          <cell r="AD3315">
            <v>1.7808524999999997</v>
          </cell>
          <cell r="AE3315">
            <v>72.810149999999993</v>
          </cell>
          <cell r="AF3315">
            <v>70.942182112354416</v>
          </cell>
        </row>
        <row r="3316">
          <cell r="M3316" t="str">
            <v>AppuiDrageoir</v>
          </cell>
          <cell r="N3316" t="str">
            <v xml:space="preserve">Appui seul ou drageoir seul (toutes largeurs) </v>
          </cell>
          <cell r="O3316" t="str">
            <v xml:space="preserve">support only or sucker only (all widths) </v>
          </cell>
          <cell r="P3316">
            <v>2</v>
          </cell>
          <cell r="Q3316">
            <v>0</v>
          </cell>
          <cell r="R3316" t="str">
            <v>01, 02, 07,.</v>
          </cell>
          <cell r="X3316">
            <v>0</v>
          </cell>
          <cell r="Y3316">
            <v>0</v>
          </cell>
          <cell r="Z3316">
            <v>0</v>
          </cell>
          <cell r="AA3316">
            <v>0</v>
          </cell>
          <cell r="AD3316">
            <v>0</v>
          </cell>
          <cell r="AE3316">
            <v>0</v>
          </cell>
          <cell r="AF3316">
            <v>0</v>
          </cell>
        </row>
        <row r="3317">
          <cell r="M3317" t="str">
            <v>BrasSupECO</v>
          </cell>
          <cell r="N3317" t="str">
            <v>Bras sup pour appui ou touche sur serrage ECO</v>
          </cell>
          <cell r="O3317" t="str">
            <v>Additional arm for pressing or key on ECO clamping</v>
          </cell>
          <cell r="P3317">
            <v>2</v>
          </cell>
          <cell r="Q3317">
            <v>0</v>
          </cell>
          <cell r="R3317" t="str">
            <v>01, 02, 07,.</v>
          </cell>
          <cell r="X3317">
            <v>0</v>
          </cell>
          <cell r="Y3317">
            <v>0</v>
          </cell>
          <cell r="Z3317">
            <v>0</v>
          </cell>
          <cell r="AA3317">
            <v>0</v>
          </cell>
          <cell r="AD3317">
            <v>0</v>
          </cell>
          <cell r="AE3317">
            <v>0</v>
          </cell>
          <cell r="AF3317">
            <v>0</v>
          </cell>
        </row>
        <row r="3318">
          <cell r="M3318" t="str">
            <v>Ref</v>
          </cell>
          <cell r="N3318" t="str">
            <v xml:space="preserve">Appui ou drageoir (toutes largeurs) + support </v>
          </cell>
          <cell r="O3318" t="str">
            <v xml:space="preserve">Support or sucker (all widths) + support </v>
          </cell>
          <cell r="P3318">
            <v>1</v>
          </cell>
          <cell r="Q3318">
            <v>0</v>
          </cell>
          <cell r="R3318" t="str">
            <v>01, 02, 07,.</v>
          </cell>
          <cell r="X3318">
            <v>0</v>
          </cell>
          <cell r="Y3318">
            <v>0</v>
          </cell>
          <cell r="Z3318">
            <v>0</v>
          </cell>
          <cell r="AA3318">
            <v>0</v>
          </cell>
          <cell r="AD3318">
            <v>0</v>
          </cell>
          <cell r="AE3318">
            <v>0</v>
          </cell>
          <cell r="AF3318">
            <v>0</v>
          </cell>
        </row>
        <row r="3319">
          <cell r="M3319" t="str">
            <v>Touch</v>
          </cell>
          <cell r="N3319" t="str">
            <v>Touche seule toutes largeurs</v>
          </cell>
          <cell r="O3319" t="str">
            <v>Fixed button (Endschalter)</v>
          </cell>
          <cell r="P3319">
            <v>2</v>
          </cell>
          <cell r="Q3319">
            <v>0</v>
          </cell>
          <cell r="R3319" t="str">
            <v>01, 02, 07,.</v>
          </cell>
          <cell r="X3319">
            <v>0</v>
          </cell>
          <cell r="Y3319">
            <v>0</v>
          </cell>
          <cell r="Z3319">
            <v>0</v>
          </cell>
          <cell r="AA3319">
            <v>0</v>
          </cell>
          <cell r="AD3319">
            <v>0</v>
          </cell>
          <cell r="AE3319">
            <v>0</v>
          </cell>
          <cell r="AF3319">
            <v>0</v>
          </cell>
        </row>
        <row r="3320">
          <cell r="M3320" t="str">
            <v>PilMob</v>
          </cell>
          <cell r="N3320" t="str">
            <v>Pilote escamotable</v>
          </cell>
          <cell r="O3320" t="str">
            <v>Retractable pin</v>
          </cell>
          <cell r="P3320">
            <v>1</v>
          </cell>
          <cell r="Q3320">
            <v>0</v>
          </cell>
          <cell r="R3320" t="str">
            <v>01, 02, 07,.</v>
          </cell>
          <cell r="X3320">
            <v>2.4770024999999993</v>
          </cell>
          <cell r="Y3320">
            <v>72.810149999999993</v>
          </cell>
          <cell r="Z3320">
            <v>108.85830299994109</v>
          </cell>
          <cell r="AA3320">
            <v>184.14545549994108</v>
          </cell>
          <cell r="AD3320">
            <v>2.4770024999999993</v>
          </cell>
          <cell r="AE3320">
            <v>72.810149999999993</v>
          </cell>
          <cell r="AF3320">
            <v>108.85830299994109</v>
          </cell>
        </row>
        <row r="3321">
          <cell r="M3321" t="str">
            <v>RefSerrECONew_D63</v>
          </cell>
          <cell r="N3321" t="str">
            <v>Réf serrée ECO D63 Touche + Appui tous types</v>
          </cell>
          <cell r="O3321" t="str">
            <v>ECO D63 Key + Press all types</v>
          </cell>
          <cell r="P3321">
            <v>1</v>
          </cell>
          <cell r="Q3321">
            <v>0</v>
          </cell>
          <cell r="R3321" t="str">
            <v>01, 02, 07,.</v>
          </cell>
          <cell r="X3321">
            <v>1.7808524999999997</v>
          </cell>
          <cell r="Y3321">
            <v>72.810149999999993</v>
          </cell>
          <cell r="Z3321">
            <v>70.942182112354416</v>
          </cell>
          <cell r="AA3321">
            <v>145.5331846123544</v>
          </cell>
          <cell r="AD3321">
            <v>1.7808524999999997</v>
          </cell>
          <cell r="AE3321">
            <v>72.810149999999993</v>
          </cell>
          <cell r="AF3321">
            <v>70.942182112354416</v>
          </cell>
        </row>
        <row r="3322">
          <cell r="M3322" t="str">
            <v>BrasSupECO</v>
          </cell>
          <cell r="N3322" t="str">
            <v>Bras sup pour appui ou touche sur serrage ECO</v>
          </cell>
          <cell r="O3322" t="str">
            <v>Additional arm for pressing or key on ECO clamping</v>
          </cell>
          <cell r="P3322">
            <v>3</v>
          </cell>
          <cell r="Q3322">
            <v>0</v>
          </cell>
          <cell r="R3322" t="str">
            <v>01, 02, 07,.</v>
          </cell>
          <cell r="X3322">
            <v>0</v>
          </cell>
          <cell r="Y3322">
            <v>0</v>
          </cell>
          <cell r="Z3322">
            <v>0</v>
          </cell>
          <cell r="AA3322">
            <v>0</v>
          </cell>
          <cell r="AD3322">
            <v>0</v>
          </cell>
          <cell r="AE3322">
            <v>0</v>
          </cell>
          <cell r="AF3322">
            <v>0</v>
          </cell>
        </row>
        <row r="3323">
          <cell r="M3323" t="str">
            <v>Touch</v>
          </cell>
          <cell r="N3323" t="str">
            <v>Touche seule toutes largeurs</v>
          </cell>
          <cell r="O3323" t="str">
            <v>Fixed button (Endschalter)</v>
          </cell>
          <cell r="P3323">
            <v>3</v>
          </cell>
          <cell r="Q3323">
            <v>0</v>
          </cell>
          <cell r="R3323" t="str">
            <v>01, 02, 07,.</v>
          </cell>
          <cell r="X3323">
            <v>0</v>
          </cell>
          <cell r="Y3323">
            <v>0</v>
          </cell>
          <cell r="Z3323">
            <v>0</v>
          </cell>
          <cell r="AA3323">
            <v>0</v>
          </cell>
          <cell r="AD3323">
            <v>0</v>
          </cell>
          <cell r="AE3323">
            <v>0</v>
          </cell>
          <cell r="AF3323">
            <v>0</v>
          </cell>
        </row>
        <row r="3324">
          <cell r="M3324" t="str">
            <v>Ref</v>
          </cell>
          <cell r="N3324" t="str">
            <v xml:space="preserve">Appui ou drageoir (toutes largeurs) + support </v>
          </cell>
          <cell r="O3324" t="str">
            <v xml:space="preserve">Support or sucker (all widths) + support </v>
          </cell>
          <cell r="P3324">
            <v>2</v>
          </cell>
          <cell r="Q3324">
            <v>0</v>
          </cell>
          <cell r="R3324" t="str">
            <v>01, 02, 07,.</v>
          </cell>
          <cell r="X3324">
            <v>0</v>
          </cell>
          <cell r="Y3324">
            <v>0</v>
          </cell>
          <cell r="Z3324">
            <v>0</v>
          </cell>
          <cell r="AA3324">
            <v>0</v>
          </cell>
          <cell r="AD3324">
            <v>0</v>
          </cell>
          <cell r="AE3324">
            <v>0</v>
          </cell>
          <cell r="AF3324">
            <v>0</v>
          </cell>
        </row>
        <row r="3325">
          <cell r="M3325" t="str">
            <v>AppuiDrageoir</v>
          </cell>
          <cell r="N3325" t="str">
            <v xml:space="preserve">Appui seul ou drageoir seul (toutes largeurs) </v>
          </cell>
          <cell r="O3325" t="str">
            <v xml:space="preserve">support only or sucker only (all widths) </v>
          </cell>
          <cell r="P3325">
            <v>3</v>
          </cell>
          <cell r="Q3325">
            <v>0</v>
          </cell>
          <cell r="R3325" t="str">
            <v>01, 02, 07,.</v>
          </cell>
          <cell r="X3325">
            <v>0</v>
          </cell>
          <cell r="Y3325">
            <v>0</v>
          </cell>
          <cell r="Z3325">
            <v>0</v>
          </cell>
          <cell r="AA3325">
            <v>0</v>
          </cell>
          <cell r="AD3325">
            <v>0</v>
          </cell>
          <cell r="AE3325">
            <v>0</v>
          </cell>
          <cell r="AF3325">
            <v>0</v>
          </cell>
        </row>
        <row r="3326">
          <cell r="M3326" t="str">
            <v>PilMobECO</v>
          </cell>
          <cell r="N3326" t="str">
            <v xml:space="preserve">Pilote mobile sur serrage ECO d=50 </v>
          </cell>
          <cell r="O3326" t="str">
            <v xml:space="preserve">Mobile pin on ECO clamping d=50 </v>
          </cell>
          <cell r="P3326">
            <v>1</v>
          </cell>
          <cell r="Q3326">
            <v>0</v>
          </cell>
          <cell r="R3326" t="str">
            <v>01, 02, 07,.</v>
          </cell>
          <cell r="X3326">
            <v>2.4770024999999993</v>
          </cell>
          <cell r="Y3326">
            <v>72.810149999999993</v>
          </cell>
          <cell r="Z3326">
            <v>108.85830299994109</v>
          </cell>
          <cell r="AA3326">
            <v>184.14545549994108</v>
          </cell>
          <cell r="AD3326">
            <v>2.4770024999999993</v>
          </cell>
          <cell r="AE3326">
            <v>72.810149999999993</v>
          </cell>
          <cell r="AF3326">
            <v>108.85830299994109</v>
          </cell>
        </row>
        <row r="3327">
          <cell r="M3327" t="str">
            <v>BrasSupECO</v>
          </cell>
          <cell r="N3327" t="str">
            <v>Bras sup pour appui ou touche sur serrage ECO</v>
          </cell>
          <cell r="O3327" t="str">
            <v>Additional arm for pressing or key on ECO clamping</v>
          </cell>
          <cell r="P3327">
            <v>1</v>
          </cell>
          <cell r="Q3327">
            <v>0</v>
          </cell>
          <cell r="R3327" t="str">
            <v>01, 02, 07,.</v>
          </cell>
          <cell r="X3327">
            <v>0</v>
          </cell>
          <cell r="Y3327">
            <v>0</v>
          </cell>
          <cell r="Z3327">
            <v>0</v>
          </cell>
          <cell r="AA3327">
            <v>0</v>
          </cell>
          <cell r="AD3327">
            <v>0</v>
          </cell>
          <cell r="AE3327">
            <v>0</v>
          </cell>
          <cell r="AF3327">
            <v>0</v>
          </cell>
        </row>
        <row r="3328">
          <cell r="M3328" t="str">
            <v>Touch</v>
          </cell>
          <cell r="N3328" t="str">
            <v>Touche seule toutes largeurs</v>
          </cell>
          <cell r="O3328" t="str">
            <v>Fixed button (Endschalter)</v>
          </cell>
          <cell r="P3328">
            <v>2</v>
          </cell>
          <cell r="Q3328">
            <v>0</v>
          </cell>
          <cell r="R3328" t="str">
            <v>01, 02, 07,.</v>
          </cell>
          <cell r="X3328">
            <v>0</v>
          </cell>
          <cell r="Y3328">
            <v>0</v>
          </cell>
          <cell r="Z3328">
            <v>0</v>
          </cell>
          <cell r="AA3328">
            <v>0</v>
          </cell>
          <cell r="AD3328">
            <v>0</v>
          </cell>
          <cell r="AE3328">
            <v>0</v>
          </cell>
          <cell r="AF3328">
            <v>0</v>
          </cell>
        </row>
        <row r="3329">
          <cell r="M3329" t="str">
            <v>BrasSupECO</v>
          </cell>
          <cell r="N3329" t="str">
            <v>Bras sup pour appui ou touche sur serrage ECO</v>
          </cell>
          <cell r="O3329" t="str">
            <v>Additional arm for pressing or key on ECO clamping</v>
          </cell>
          <cell r="P3329">
            <v>2</v>
          </cell>
          <cell r="Q3329">
            <v>0</v>
          </cell>
          <cell r="R3329" t="str">
            <v>01, 02, 07,.</v>
          </cell>
          <cell r="X3329">
            <v>0</v>
          </cell>
          <cell r="Y3329">
            <v>0</v>
          </cell>
          <cell r="Z3329">
            <v>0</v>
          </cell>
          <cell r="AA3329">
            <v>0</v>
          </cell>
          <cell r="AD3329">
            <v>0</v>
          </cell>
          <cell r="AE3329">
            <v>0</v>
          </cell>
          <cell r="AF3329">
            <v>0</v>
          </cell>
        </row>
        <row r="3330">
          <cell r="M3330" t="str">
            <v>AppuiDrageoir</v>
          </cell>
          <cell r="N3330" t="str">
            <v xml:space="preserve">Appui seul ou drageoir seul (toutes largeurs) </v>
          </cell>
          <cell r="O3330" t="str">
            <v xml:space="preserve">support only or sucker only (all widths) </v>
          </cell>
          <cell r="P3330">
            <v>3</v>
          </cell>
          <cell r="Q3330">
            <v>0</v>
          </cell>
          <cell r="R3330" t="str">
            <v>01, 02, 07,.</v>
          </cell>
          <cell r="X3330">
            <v>0</v>
          </cell>
          <cell r="Y3330">
            <v>0</v>
          </cell>
          <cell r="Z3330">
            <v>0</v>
          </cell>
          <cell r="AA3330">
            <v>0</v>
          </cell>
          <cell r="AD3330">
            <v>0</v>
          </cell>
          <cell r="AE3330">
            <v>0</v>
          </cell>
          <cell r="AF3330">
            <v>0</v>
          </cell>
        </row>
        <row r="3331">
          <cell r="M3331" t="str">
            <v>PilSeul</v>
          </cell>
          <cell r="N3331" t="str">
            <v>Pilote fixe sans poteau</v>
          </cell>
          <cell r="O3331" t="str">
            <v xml:space="preserve">Fixed pin with no post or gripper pin </v>
          </cell>
          <cell r="P3331">
            <v>1</v>
          </cell>
          <cell r="Q3331">
            <v>0</v>
          </cell>
          <cell r="R3331" t="str">
            <v>01, 02, 07,.</v>
          </cell>
          <cell r="X3331">
            <v>0</v>
          </cell>
          <cell r="Y3331">
            <v>0</v>
          </cell>
          <cell r="Z3331">
            <v>0</v>
          </cell>
          <cell r="AA3331">
            <v>0</v>
          </cell>
          <cell r="AD3331">
            <v>0</v>
          </cell>
          <cell r="AE3331">
            <v>0</v>
          </cell>
          <cell r="AF3331">
            <v>0</v>
          </cell>
        </row>
        <row r="3332">
          <cell r="M3332" t="str">
            <v>PPlaser</v>
          </cell>
          <cell r="N3332" t="str">
            <v>Détecteur laser de présence pièce</v>
          </cell>
          <cell r="O3332" t="str">
            <v xml:space="preserve">Parts presence laser sensor </v>
          </cell>
          <cell r="P3332">
            <v>2</v>
          </cell>
          <cell r="Q3332">
            <v>0</v>
          </cell>
          <cell r="R3332" t="str">
            <v>01, 02, 07,.</v>
          </cell>
          <cell r="X3332">
            <v>3.8212649999999995</v>
          </cell>
          <cell r="Y3332">
            <v>51.636899999999997</v>
          </cell>
          <cell r="Z3332">
            <v>177.81660599988214</v>
          </cell>
          <cell r="AA3332">
            <v>233.27477099988215</v>
          </cell>
          <cell r="AD3332">
            <v>1.9106324999999997</v>
          </cell>
          <cell r="AE3332">
            <v>25.818449999999999</v>
          </cell>
          <cell r="AF3332">
            <v>88.908302999941071</v>
          </cell>
        </row>
        <row r="3333">
          <cell r="M3333" t="str">
            <v>PartFixeBatiPnAut</v>
          </cell>
          <cell r="N3333" t="str">
            <v>Part fixe pour bâti de plateau sans PN et AUT</v>
          </cell>
          <cell r="O3333" t="str">
            <v>Base pour bâti de plateau sans PN et AUT</v>
          </cell>
          <cell r="P3333">
            <v>1</v>
          </cell>
          <cell r="Q3333">
            <v>0</v>
          </cell>
          <cell r="R3333" t="str">
            <v>01, 02, 07,.</v>
          </cell>
          <cell r="X3333">
            <v>13.051237499999997</v>
          </cell>
          <cell r="Y3333">
            <v>1322.2860000000001</v>
          </cell>
          <cell r="Z3333">
            <v>606.47910599988211</v>
          </cell>
          <cell r="AA3333">
            <v>1941.8163434998824</v>
          </cell>
          <cell r="AD3333">
            <v>13.051237499999997</v>
          </cell>
          <cell r="AE3333">
            <v>1322.2860000000001</v>
          </cell>
          <cell r="AF3333">
            <v>606.47910599988211</v>
          </cell>
        </row>
        <row r="3334">
          <cell r="M3334" t="str">
            <v>Marq1Caract</v>
          </cell>
          <cell r="N3334" t="str">
            <v>Unité de marquage interne 1 caractère</v>
          </cell>
          <cell r="O3334" t="str">
            <v>Internal marking unit 1 character</v>
          </cell>
          <cell r="P3334">
            <v>1</v>
          </cell>
          <cell r="Q3334" t="str">
            <v>NLB</v>
          </cell>
          <cell r="R3334" t="str">
            <v>01, 02, 07,.</v>
          </cell>
          <cell r="X3334">
            <v>2.4360524999999997</v>
          </cell>
          <cell r="Y3334">
            <v>81.02955</v>
          </cell>
          <cell r="Z3334">
            <v>170.01039239995285</v>
          </cell>
          <cell r="AA3334">
            <v>253.47599489995287</v>
          </cell>
          <cell r="AD3334">
            <v>2.4360524999999997</v>
          </cell>
          <cell r="AE3334">
            <v>81.02955</v>
          </cell>
          <cell r="AF3334">
            <v>170.01039239995285</v>
          </cell>
        </row>
        <row r="3335">
          <cell r="M3335">
            <v>0</v>
          </cell>
          <cell r="N3335">
            <v>0</v>
          </cell>
          <cell r="O3335" t="str">
            <v/>
          </cell>
          <cell r="P3335">
            <v>0</v>
          </cell>
          <cell r="Q3335">
            <v>0</v>
          </cell>
          <cell r="R3335">
            <v>0</v>
          </cell>
          <cell r="AA3335">
            <v>0</v>
          </cell>
          <cell r="AD3335" t="e">
            <v>#DIV/0!</v>
          </cell>
          <cell r="AE3335" t="e">
            <v>#DIV/0!</v>
          </cell>
          <cell r="AF3335" t="e">
            <v>#DIV/0!</v>
          </cell>
        </row>
        <row r="3336">
          <cell r="M3336">
            <v>0</v>
          </cell>
          <cell r="N3336">
            <v>0</v>
          </cell>
          <cell r="O3336" t="str">
            <v/>
          </cell>
          <cell r="P3336">
            <v>1</v>
          </cell>
          <cell r="Q3336">
            <v>0</v>
          </cell>
          <cell r="R3336">
            <v>0</v>
          </cell>
          <cell r="AA3336">
            <v>0</v>
          </cell>
          <cell r="AD3336">
            <v>0</v>
          </cell>
          <cell r="AE3336">
            <v>0</v>
          </cell>
          <cell r="AF3336">
            <v>0</v>
          </cell>
        </row>
        <row r="3337">
          <cell r="M3337" t="str">
            <v>SupportMecano</v>
          </cell>
          <cell r="N3337" t="str">
            <v>Support mécanosoudé 200x200x400</v>
          </cell>
          <cell r="O3337" t="str">
            <v>Mechanically welded support 200x200x400x400</v>
          </cell>
          <cell r="P3337">
            <v>2</v>
          </cell>
          <cell r="Q3337" t="str">
            <v>rang 1</v>
          </cell>
          <cell r="R3337" t="str">
            <v>01, 07,.</v>
          </cell>
          <cell r="X3337">
            <v>0</v>
          </cell>
          <cell r="Y3337">
            <v>0</v>
          </cell>
          <cell r="Z3337">
            <v>0</v>
          </cell>
          <cell r="AA3337">
            <v>0</v>
          </cell>
          <cell r="AD3337">
            <v>0</v>
          </cell>
          <cell r="AE3337">
            <v>0</v>
          </cell>
          <cell r="AF3337">
            <v>0</v>
          </cell>
        </row>
        <row r="3338">
          <cell r="M3338" t="str">
            <v>SupportMecano</v>
          </cell>
          <cell r="N3338" t="str">
            <v>Support mécanosoudé 200x200x400</v>
          </cell>
          <cell r="O3338" t="str">
            <v>Mechanically welded support 200x200x400x400</v>
          </cell>
          <cell r="P3338">
            <v>6</v>
          </cell>
          <cell r="Q3338" t="str">
            <v>rang 2 et 3 et 4</v>
          </cell>
          <cell r="R3338" t="str">
            <v>01, 02, 07,.</v>
          </cell>
          <cell r="X3338">
            <v>0</v>
          </cell>
          <cell r="Y3338">
            <v>0</v>
          </cell>
          <cell r="Z3338">
            <v>0</v>
          </cell>
          <cell r="AA3338">
            <v>0</v>
          </cell>
          <cell r="AD3338">
            <v>0</v>
          </cell>
          <cell r="AE3338">
            <v>0</v>
          </cell>
          <cell r="AF3338">
            <v>0</v>
          </cell>
        </row>
        <row r="3339">
          <cell r="M3339" t="str">
            <v>UnitGuidLinPt</v>
          </cell>
          <cell r="N3339" t="str">
            <v>Unité guidage linéaire compact Ø 50 course 50</v>
          </cell>
          <cell r="O3339" t="str">
            <v>Compact guide unit Ø 50 stroke 50</v>
          </cell>
          <cell r="P3339">
            <v>3</v>
          </cell>
          <cell r="Q3339" t="str">
            <v>staion de dechargement</v>
          </cell>
          <cell r="R3339" t="str">
            <v>01, 07,.</v>
          </cell>
          <cell r="X3339">
            <v>7.9224074999999985</v>
          </cell>
          <cell r="Y3339">
            <v>328.37490000000003</v>
          </cell>
          <cell r="Z3339">
            <v>326.57490899982321</v>
          </cell>
          <cell r="AA3339">
            <v>662.87221649982325</v>
          </cell>
          <cell r="AD3339">
            <v>2.6408024999999995</v>
          </cell>
          <cell r="AE3339">
            <v>109.45830000000001</v>
          </cell>
          <cell r="AF3339">
            <v>108.85830299994107</v>
          </cell>
        </row>
        <row r="3340">
          <cell r="M3340" t="str">
            <v>SupportMecano</v>
          </cell>
          <cell r="N3340" t="str">
            <v>Support mécanosoudé 200x200x400</v>
          </cell>
          <cell r="O3340" t="str">
            <v>Mechanically welded support 200x200x400x400</v>
          </cell>
          <cell r="P3340">
            <v>1</v>
          </cell>
          <cell r="Q3340" t="str">
            <v>dechargement 1</v>
          </cell>
          <cell r="R3340" t="str">
            <v>01, 07,.</v>
          </cell>
          <cell r="X3340">
            <v>0</v>
          </cell>
          <cell r="Y3340">
            <v>0</v>
          </cell>
          <cell r="Z3340">
            <v>0</v>
          </cell>
          <cell r="AA3340">
            <v>0</v>
          </cell>
          <cell r="AD3340">
            <v>0</v>
          </cell>
          <cell r="AE3340">
            <v>0</v>
          </cell>
          <cell r="AF3340">
            <v>0</v>
          </cell>
        </row>
        <row r="3341">
          <cell r="M3341" t="str">
            <v>SupportMecano</v>
          </cell>
          <cell r="N3341" t="str">
            <v>Support mécanosoudé 200x200x400</v>
          </cell>
          <cell r="O3341" t="str">
            <v>Mechanically welded support 200x200x400x400</v>
          </cell>
          <cell r="P3341">
            <v>3</v>
          </cell>
          <cell r="Q3341" t="str">
            <v>dechargement 2 ET 3et 4</v>
          </cell>
          <cell r="R3341" t="str">
            <v>01, 02, 07,.</v>
          </cell>
          <cell r="X3341">
            <v>0</v>
          </cell>
          <cell r="Y3341">
            <v>0</v>
          </cell>
          <cell r="Z3341">
            <v>0</v>
          </cell>
          <cell r="AA3341">
            <v>0</v>
          </cell>
          <cell r="AD3341">
            <v>0</v>
          </cell>
          <cell r="AE3341">
            <v>0</v>
          </cell>
          <cell r="AF3341">
            <v>0</v>
          </cell>
        </row>
        <row r="3342">
          <cell r="M3342" t="str">
            <v>AppuiPrat</v>
          </cell>
          <cell r="N3342" t="str">
            <v>Appui seul au pratique</v>
          </cell>
          <cell r="O3342" t="str">
            <v>Support without clamp</v>
          </cell>
          <cell r="P3342">
            <v>4</v>
          </cell>
          <cell r="Q3342" t="str">
            <v>dechargement 1</v>
          </cell>
          <cell r="R3342" t="str">
            <v>01, 07,.</v>
          </cell>
          <cell r="X3342">
            <v>0</v>
          </cell>
          <cell r="Y3342">
            <v>0</v>
          </cell>
          <cell r="Z3342">
            <v>0</v>
          </cell>
          <cell r="AA3342">
            <v>0</v>
          </cell>
          <cell r="AD3342">
            <v>0</v>
          </cell>
          <cell r="AE3342">
            <v>0</v>
          </cell>
          <cell r="AF3342">
            <v>0</v>
          </cell>
        </row>
        <row r="3343">
          <cell r="M3343" t="str">
            <v>AppuiPrat</v>
          </cell>
          <cell r="N3343" t="str">
            <v>Appui seul au pratique</v>
          </cell>
          <cell r="O3343" t="str">
            <v>Support without clamp</v>
          </cell>
          <cell r="P3343">
            <v>12</v>
          </cell>
          <cell r="Q3343" t="str">
            <v>dechargement 2 et 3 et 4</v>
          </cell>
          <cell r="R3343" t="str">
            <v>01, 02, 07,.</v>
          </cell>
          <cell r="X3343">
            <v>0</v>
          </cell>
          <cell r="Y3343">
            <v>0</v>
          </cell>
          <cell r="Z3343">
            <v>0</v>
          </cell>
          <cell r="AA3343">
            <v>0</v>
          </cell>
          <cell r="AD3343">
            <v>0</v>
          </cell>
          <cell r="AE3343">
            <v>0</v>
          </cell>
          <cell r="AF3343">
            <v>0</v>
          </cell>
        </row>
        <row r="3344">
          <cell r="M3344" t="str">
            <v>Aval</v>
          </cell>
          <cell r="N3344" t="str">
            <v>Avaloir</v>
          </cell>
          <cell r="O3344" t="str">
            <v>Guide</v>
          </cell>
          <cell r="P3344">
            <v>4</v>
          </cell>
          <cell r="Q3344">
            <v>0</v>
          </cell>
          <cell r="R3344" t="str">
            <v>01, 07,.</v>
          </cell>
          <cell r="X3344">
            <v>0</v>
          </cell>
          <cell r="Y3344">
            <v>0</v>
          </cell>
          <cell r="Z3344">
            <v>0</v>
          </cell>
          <cell r="AA3344">
            <v>0</v>
          </cell>
          <cell r="AD3344">
            <v>0</v>
          </cell>
          <cell r="AE3344">
            <v>0</v>
          </cell>
          <cell r="AF3344">
            <v>0</v>
          </cell>
        </row>
        <row r="3345">
          <cell r="M3345" t="str">
            <v>Aval</v>
          </cell>
          <cell r="N3345" t="str">
            <v>Avaloir</v>
          </cell>
          <cell r="O3345" t="str">
            <v>Guide</v>
          </cell>
          <cell r="P3345">
            <v>8</v>
          </cell>
          <cell r="Q3345">
            <v>0</v>
          </cell>
          <cell r="R3345" t="str">
            <v>01, 02, 07,.</v>
          </cell>
          <cell r="X3345">
            <v>0</v>
          </cell>
          <cell r="Y3345">
            <v>0</v>
          </cell>
          <cell r="Z3345">
            <v>0</v>
          </cell>
          <cell r="AA3345">
            <v>0</v>
          </cell>
          <cell r="AD3345">
            <v>0</v>
          </cell>
          <cell r="AE3345">
            <v>0</v>
          </cell>
          <cell r="AF3345">
            <v>0</v>
          </cell>
        </row>
        <row r="3346">
          <cell r="M3346" t="str">
            <v>PPinduc</v>
          </cell>
          <cell r="N3346" t="str">
            <v>Détecteur inductif de présence pièce</v>
          </cell>
          <cell r="O3346" t="str">
            <v>Inductive part presence detector</v>
          </cell>
          <cell r="P3346">
            <v>6</v>
          </cell>
          <cell r="Q3346" t="str">
            <v>2 par station</v>
          </cell>
          <cell r="R3346" t="str">
            <v>01, 07,.</v>
          </cell>
          <cell r="X3346">
            <v>11.463794999999998</v>
          </cell>
          <cell r="Y3346">
            <v>154.91069999999999</v>
          </cell>
          <cell r="Z3346">
            <v>533.44981799964637</v>
          </cell>
          <cell r="AA3346">
            <v>699.82431299964639</v>
          </cell>
          <cell r="AD3346">
            <v>1.9106324999999995</v>
          </cell>
          <cell r="AE3346">
            <v>25.818449999999999</v>
          </cell>
          <cell r="AF3346">
            <v>88.908302999941057</v>
          </cell>
        </row>
        <row r="3347">
          <cell r="M3347" t="str">
            <v>Distrib2</v>
          </cell>
          <cell r="N3347" t="str">
            <v>Distributeur 5/2</v>
          </cell>
          <cell r="O3347" t="str">
            <v>5/2-way valve</v>
          </cell>
          <cell r="P3347">
            <v>4</v>
          </cell>
          <cell r="Q3347" t="str">
            <v>4 stations</v>
          </cell>
          <cell r="R3347" t="str">
            <v>01, 07,.</v>
          </cell>
          <cell r="X3347">
            <v>28.830059999999992</v>
          </cell>
          <cell r="Y3347">
            <v>643.77600000000007</v>
          </cell>
          <cell r="Z3347">
            <v>592.63529804922905</v>
          </cell>
          <cell r="AA3347">
            <v>1265.2413580492291</v>
          </cell>
          <cell r="AD3347">
            <v>7.2075149999999981</v>
          </cell>
          <cell r="AE3347">
            <v>160.94400000000002</v>
          </cell>
          <cell r="AF3347">
            <v>148.15882451230726</v>
          </cell>
        </row>
        <row r="3348">
          <cell r="M3348" t="str">
            <v>UnitGuidLinPt</v>
          </cell>
          <cell r="N3348" t="str">
            <v>Unité guidage linéaire compact Ø 50 course 50</v>
          </cell>
          <cell r="O3348" t="str">
            <v>Compact guide unit Ø 50 stroke 50</v>
          </cell>
          <cell r="P3348">
            <v>2</v>
          </cell>
          <cell r="Q3348" t="str">
            <v>butee de retenu 2 par rangée</v>
          </cell>
          <cell r="R3348" t="str">
            <v>01, 07,.</v>
          </cell>
          <cell r="X3348">
            <v>5.281604999999999</v>
          </cell>
          <cell r="Y3348">
            <v>218.91660000000002</v>
          </cell>
          <cell r="Z3348">
            <v>217.71660599988218</v>
          </cell>
          <cell r="AA3348">
            <v>441.91481099988221</v>
          </cell>
          <cell r="AD3348">
            <v>2.6408024999999995</v>
          </cell>
          <cell r="AE3348">
            <v>109.45830000000001</v>
          </cell>
          <cell r="AF3348">
            <v>108.85830299994109</v>
          </cell>
        </row>
        <row r="3349">
          <cell r="M3349" t="str">
            <v>UnitGuidLinPt</v>
          </cell>
          <cell r="N3349" t="str">
            <v>Unité guidage linéaire compact Ø 50 course 50</v>
          </cell>
          <cell r="O3349" t="str">
            <v>Compact guide unit Ø 50 stroke 50</v>
          </cell>
          <cell r="P3349">
            <v>6</v>
          </cell>
          <cell r="Q3349" t="str">
            <v>butee de retenu 2 par rangée</v>
          </cell>
          <cell r="R3349" t="str">
            <v>01, 02, 07,.</v>
          </cell>
          <cell r="X3349">
            <v>15.844814999999997</v>
          </cell>
          <cell r="Y3349">
            <v>656.74980000000005</v>
          </cell>
          <cell r="Z3349">
            <v>653.14981799964642</v>
          </cell>
          <cell r="AA3349">
            <v>1325.7444329996465</v>
          </cell>
          <cell r="AD3349">
            <v>2.6408024999999995</v>
          </cell>
          <cell r="AE3349">
            <v>109.45830000000001</v>
          </cell>
          <cell r="AF3349">
            <v>108.85830299994107</v>
          </cell>
        </row>
        <row r="3350">
          <cell r="M3350" t="str">
            <v>AppuiPrat</v>
          </cell>
          <cell r="N3350" t="str">
            <v>Appui seul au pratique</v>
          </cell>
          <cell r="O3350" t="str">
            <v>Support without clamp</v>
          </cell>
          <cell r="P3350">
            <v>4</v>
          </cell>
          <cell r="Q3350" t="str">
            <v>appui de retenu</v>
          </cell>
          <cell r="R3350" t="str">
            <v>01, 07,.</v>
          </cell>
          <cell r="X3350">
            <v>0</v>
          </cell>
          <cell r="Y3350">
            <v>0</v>
          </cell>
          <cell r="Z3350">
            <v>0</v>
          </cell>
          <cell r="AA3350">
            <v>0</v>
          </cell>
          <cell r="AD3350">
            <v>0</v>
          </cell>
          <cell r="AE3350">
            <v>0</v>
          </cell>
          <cell r="AF3350">
            <v>0</v>
          </cell>
        </row>
        <row r="3351">
          <cell r="M3351" t="str">
            <v>AppuiPrat</v>
          </cell>
          <cell r="N3351" t="str">
            <v>Appui seul au pratique</v>
          </cell>
          <cell r="O3351" t="str">
            <v>Support without clamp</v>
          </cell>
          <cell r="P3351">
            <v>12</v>
          </cell>
          <cell r="Q3351" t="str">
            <v>appui de retenu</v>
          </cell>
          <cell r="R3351" t="str">
            <v>01, 02, 07,.</v>
          </cell>
          <cell r="X3351">
            <v>0</v>
          </cell>
          <cell r="Y3351">
            <v>0</v>
          </cell>
          <cell r="Z3351">
            <v>0</v>
          </cell>
          <cell r="AA3351">
            <v>0</v>
          </cell>
          <cell r="AD3351">
            <v>0</v>
          </cell>
          <cell r="AE3351">
            <v>0</v>
          </cell>
          <cell r="AF3351">
            <v>0</v>
          </cell>
        </row>
        <row r="3352">
          <cell r="M3352">
            <v>0</v>
          </cell>
          <cell r="N3352">
            <v>0</v>
          </cell>
          <cell r="O3352" t="str">
            <v/>
          </cell>
          <cell r="P3352">
            <v>0</v>
          </cell>
          <cell r="Q3352">
            <v>0</v>
          </cell>
          <cell r="R3352">
            <v>0</v>
          </cell>
          <cell r="AA3352">
            <v>0</v>
          </cell>
          <cell r="AD3352" t="e">
            <v>#DIV/0!</v>
          </cell>
          <cell r="AE3352" t="e">
            <v>#DIV/0!</v>
          </cell>
          <cell r="AF3352" t="e">
            <v>#DIV/0!</v>
          </cell>
        </row>
        <row r="3353">
          <cell r="M3353">
            <v>0</v>
          </cell>
          <cell r="N3353">
            <v>0</v>
          </cell>
          <cell r="O3353" t="str">
            <v/>
          </cell>
          <cell r="P3353">
            <v>1</v>
          </cell>
          <cell r="Q3353">
            <v>0</v>
          </cell>
          <cell r="R3353">
            <v>0</v>
          </cell>
          <cell r="AA3353">
            <v>0</v>
          </cell>
          <cell r="AD3353">
            <v>0</v>
          </cell>
          <cell r="AE3353">
            <v>0</v>
          </cell>
          <cell r="AF3353">
            <v>0</v>
          </cell>
        </row>
        <row r="3354">
          <cell r="M3354" t="str">
            <v>Reh1000</v>
          </cell>
          <cell r="N3354" t="str">
            <v>Réhausse robot h&lt;1000mm</v>
          </cell>
          <cell r="O3354" t="str">
            <v>Robot extension h&lt;1000mm</v>
          </cell>
          <cell r="P3354">
            <v>1</v>
          </cell>
          <cell r="Q3354">
            <v>0</v>
          </cell>
          <cell r="R3354" t="str">
            <v>01, 07,.</v>
          </cell>
          <cell r="X3354">
            <v>0</v>
          </cell>
          <cell r="Y3354">
            <v>29.809500000000003</v>
          </cell>
          <cell r="Z3354">
            <v>10.5</v>
          </cell>
          <cell r="AA3354">
            <v>40.3095</v>
          </cell>
          <cell r="AD3354">
            <v>0</v>
          </cell>
          <cell r="AE3354">
            <v>29.809500000000003</v>
          </cell>
          <cell r="AF3354">
            <v>10.5</v>
          </cell>
        </row>
        <row r="3355">
          <cell r="M3355" t="str">
            <v>Robotnu1</v>
          </cell>
          <cell r="N3355" t="str">
            <v>Robot nu bras 2,65m / 165 Kg</v>
          </cell>
          <cell r="O3355" t="str">
            <v>Robot bare arm 2.65m / 165 Kg</v>
          </cell>
          <cell r="P3355">
            <v>1</v>
          </cell>
          <cell r="Q3355">
            <v>0</v>
          </cell>
          <cell r="R3355" t="str">
            <v>01, 07,.</v>
          </cell>
          <cell r="X3355">
            <v>0</v>
          </cell>
          <cell r="Y3355">
            <v>0</v>
          </cell>
          <cell r="Z3355">
            <v>0</v>
          </cell>
          <cell r="AA3355">
            <v>0</v>
          </cell>
          <cell r="AD3355">
            <v>0</v>
          </cell>
          <cell r="AE3355">
            <v>0</v>
          </cell>
          <cell r="AF3355">
            <v>0</v>
          </cell>
        </row>
        <row r="3356">
          <cell r="M3356" t="str">
            <v>Robotintégration-V11</v>
          </cell>
          <cell r="N3356" t="str">
            <v>Intégration robot + baie sur site -V11</v>
          </cell>
          <cell r="O3356" t="str">
            <v>Robot + bay integration on site -V11</v>
          </cell>
          <cell r="P3356">
            <v>1</v>
          </cell>
          <cell r="Q3356">
            <v>0</v>
          </cell>
          <cell r="R3356" t="str">
            <v>01, 07,.</v>
          </cell>
          <cell r="X3356">
            <v>27.235057499999993</v>
          </cell>
          <cell r="Y3356">
            <v>862.84800000000007</v>
          </cell>
          <cell r="Z3356">
            <v>1585.7331209995875</v>
          </cell>
          <cell r="AA3356">
            <v>2475.8161784995877</v>
          </cell>
          <cell r="AD3356">
            <v>27.235057499999993</v>
          </cell>
          <cell r="AE3356">
            <v>862.84800000000007</v>
          </cell>
          <cell r="AF3356">
            <v>1585.7331209995875</v>
          </cell>
        </row>
        <row r="3357">
          <cell r="M3357" t="str">
            <v>SEL-MF</v>
          </cell>
          <cell r="N3357" t="str">
            <v>Applicatif Robot SEL en Moyenne Fréquence</v>
          </cell>
          <cell r="O3357" t="str">
            <v>Medium Frequency SEL Robot Application</v>
          </cell>
          <cell r="P3357">
            <v>1</v>
          </cell>
          <cell r="Q3357">
            <v>0</v>
          </cell>
          <cell r="R3357" t="str">
            <v>01, 07,.</v>
          </cell>
          <cell r="X3357">
            <v>2.1930299999999994</v>
          </cell>
          <cell r="Y3357">
            <v>1168.179075</v>
          </cell>
          <cell r="Z3357">
            <v>772.458302999941</v>
          </cell>
          <cell r="AA3357">
            <v>1942.8304079999409</v>
          </cell>
          <cell r="AD3357">
            <v>2.1930299999999994</v>
          </cell>
          <cell r="AE3357">
            <v>1168.179075</v>
          </cell>
          <cell r="AF3357">
            <v>772.458302999941</v>
          </cell>
        </row>
        <row r="3358">
          <cell r="M3358" t="str">
            <v>TrajSoud</v>
          </cell>
          <cell r="N3358" t="str">
            <v>Trajectoire de soudure(clinchage, arc tiré, rivet)</v>
          </cell>
          <cell r="O3358" t="str">
            <v>Welding path (clinching, pulled arc, rivet)</v>
          </cell>
          <cell r="P3358">
            <v>1</v>
          </cell>
          <cell r="Q3358" t="str">
            <v>OP10 Face A</v>
          </cell>
          <cell r="R3358" t="str">
            <v>01, 07,.</v>
          </cell>
          <cell r="X3358">
            <v>0</v>
          </cell>
          <cell r="Y3358">
            <v>0</v>
          </cell>
          <cell r="Z3358">
            <v>0</v>
          </cell>
          <cell r="AA3358">
            <v>0</v>
          </cell>
          <cell r="AD3358">
            <v>0</v>
          </cell>
          <cell r="AE3358">
            <v>0</v>
          </cell>
          <cell r="AF3358">
            <v>0</v>
          </cell>
        </row>
        <row r="3359">
          <cell r="M3359" t="str">
            <v>CopTrajSoud</v>
          </cell>
          <cell r="N3359" t="str">
            <v>Copie trajectoire Soudure suite à ajout diversité</v>
          </cell>
          <cell r="O3359" t="str">
            <v>Copie of a welding trajectory for divers models</v>
          </cell>
          <cell r="P3359">
            <v>1</v>
          </cell>
          <cell r="Q3359" t="str">
            <v>OP10 Face B</v>
          </cell>
          <cell r="R3359" t="str">
            <v>01, 07,.</v>
          </cell>
          <cell r="X3359">
            <v>0</v>
          </cell>
          <cell r="Y3359">
            <v>0</v>
          </cell>
          <cell r="Z3359">
            <v>0</v>
          </cell>
          <cell r="AA3359">
            <v>0</v>
          </cell>
          <cell r="AD3359">
            <v>0</v>
          </cell>
          <cell r="AE3359">
            <v>0</v>
          </cell>
          <cell r="AF3359">
            <v>0</v>
          </cell>
        </row>
        <row r="3360">
          <cell r="M3360" t="str">
            <v>EchCodeTraj</v>
          </cell>
          <cell r="N3360" t="str">
            <v>Echange Code Trajectoire avec baie robot</v>
          </cell>
          <cell r="O3360" t="str">
            <v>Exchange of Trajectory Code with robot bay</v>
          </cell>
          <cell r="P3360">
            <v>2</v>
          </cell>
          <cell r="Q3360">
            <v>0</v>
          </cell>
          <cell r="R3360" t="str">
            <v>01, 07,.</v>
          </cell>
          <cell r="X3360">
            <v>2.3624999999999994</v>
          </cell>
          <cell r="Y3360">
            <v>0</v>
          </cell>
          <cell r="Z3360">
            <v>151.70826659987034</v>
          </cell>
          <cell r="AA3360">
            <v>154.07076659987035</v>
          </cell>
          <cell r="AD3360">
            <v>1.1812499999999997</v>
          </cell>
          <cell r="AE3360">
            <v>0</v>
          </cell>
          <cell r="AF3360">
            <v>75.854133299935171</v>
          </cell>
        </row>
        <row r="3361">
          <cell r="M3361" t="str">
            <v>HEtudAUT</v>
          </cell>
          <cell r="N3361" t="str">
            <v>Une heure d'études automatismes</v>
          </cell>
          <cell r="O3361" t="str">
            <v>One hour of automation studies</v>
          </cell>
          <cell r="P3361">
            <v>1</v>
          </cell>
          <cell r="Q3361" t="str">
            <v>Hetude complement AF+Marguerite+Prog</v>
          </cell>
          <cell r="R3361" t="str">
            <v>01</v>
          </cell>
          <cell r="X3361">
            <v>65</v>
          </cell>
          <cell r="Y3361">
            <v>0</v>
          </cell>
          <cell r="Z3361">
            <v>0</v>
          </cell>
          <cell r="AA3361">
            <v>65</v>
          </cell>
          <cell r="AD3361">
            <v>65</v>
          </cell>
          <cell r="AE3361">
            <v>0</v>
          </cell>
          <cell r="AF3361">
            <v>0</v>
          </cell>
        </row>
        <row r="3362">
          <cell r="M3362" t="str">
            <v>VerrineRobot</v>
          </cell>
          <cell r="N3362" t="str">
            <v>Verrine Robot</v>
          </cell>
          <cell r="O3362" t="str">
            <v>To make</v>
          </cell>
          <cell r="P3362">
            <v>1</v>
          </cell>
          <cell r="Q3362">
            <v>0</v>
          </cell>
          <cell r="R3362" t="str">
            <v>01, 07,.</v>
          </cell>
          <cell r="AA3362">
            <v>0</v>
          </cell>
          <cell r="AD3362">
            <v>0</v>
          </cell>
          <cell r="AE3362">
            <v>0</v>
          </cell>
          <cell r="AF3362">
            <v>0</v>
          </cell>
        </row>
        <row r="3363">
          <cell r="M3363">
            <v>0</v>
          </cell>
          <cell r="N3363">
            <v>0</v>
          </cell>
          <cell r="O3363" t="str">
            <v/>
          </cell>
          <cell r="P3363">
            <v>0</v>
          </cell>
          <cell r="Q3363">
            <v>0</v>
          </cell>
          <cell r="R3363">
            <v>0</v>
          </cell>
          <cell r="AA3363">
            <v>0</v>
          </cell>
          <cell r="AD3363" t="e">
            <v>#DIV/0!</v>
          </cell>
          <cell r="AE3363" t="e">
            <v>#DIV/0!</v>
          </cell>
          <cell r="AF3363" t="e">
            <v>#DIV/0!</v>
          </cell>
        </row>
        <row r="3364">
          <cell r="M3364">
            <v>0</v>
          </cell>
          <cell r="N3364">
            <v>0</v>
          </cell>
          <cell r="O3364" t="str">
            <v/>
          </cell>
          <cell r="P3364">
            <v>1</v>
          </cell>
          <cell r="Q3364">
            <v>0</v>
          </cell>
          <cell r="R3364">
            <v>0</v>
          </cell>
          <cell r="AA3364">
            <v>0</v>
          </cell>
          <cell r="AD3364">
            <v>0</v>
          </cell>
          <cell r="AE3364">
            <v>0</v>
          </cell>
          <cell r="AF3364">
            <v>0</v>
          </cell>
        </row>
        <row r="3365">
          <cell r="M3365" t="str">
            <v>InterfaceRobPinceStdenL</v>
          </cell>
          <cell r="N3365" t="str">
            <v>Interface Std en L fixation entre Pince et Robot</v>
          </cell>
          <cell r="O3365" t="str">
            <v>Std L-shaped interface for fixing between Clamp and Robot</v>
          </cell>
          <cell r="P3365">
            <v>1</v>
          </cell>
          <cell r="Q3365">
            <v>0</v>
          </cell>
          <cell r="R3365" t="str">
            <v>01, 07,.</v>
          </cell>
          <cell r="X3365">
            <v>0</v>
          </cell>
          <cell r="Y3365">
            <v>0</v>
          </cell>
          <cell r="Z3365">
            <v>0</v>
          </cell>
          <cell r="AA3365">
            <v>0</v>
          </cell>
          <cell r="AD3365">
            <v>0</v>
          </cell>
          <cell r="AE3365">
            <v>0</v>
          </cell>
          <cell r="AF3365">
            <v>0</v>
          </cell>
        </row>
        <row r="3366">
          <cell r="M3366" t="str">
            <v>PincRobMFLightC300ModSansDetal</v>
          </cell>
          <cell r="N3366" t="str">
            <v>Pince Mod MF Light en Cé électrique LU 300</v>
          </cell>
          <cell r="O3366" t="str">
            <v>MF Light Mod Clamp C- Shape Electric Width 300</v>
          </cell>
          <cell r="P3366">
            <v>1</v>
          </cell>
          <cell r="Q3366">
            <v>0</v>
          </cell>
          <cell r="R3366" t="str">
            <v>01, 07,.</v>
          </cell>
          <cell r="X3366">
            <v>0</v>
          </cell>
          <cell r="Y3366">
            <v>0</v>
          </cell>
          <cell r="Z3366">
            <v>0</v>
          </cell>
          <cell r="AA3366">
            <v>0</v>
          </cell>
          <cell r="AD3366">
            <v>0</v>
          </cell>
          <cell r="AE3366">
            <v>0</v>
          </cell>
          <cell r="AF3366">
            <v>0</v>
          </cell>
        </row>
        <row r="3367">
          <cell r="M3367" t="str">
            <v>MisAllRech</v>
          </cell>
          <cell r="N3367" t="str">
            <v>Mise et Allonge de rechange</v>
          </cell>
          <cell r="O3367" t="str">
            <v>Spare plug and extension cable</v>
          </cell>
          <cell r="P3367">
            <v>1</v>
          </cell>
          <cell r="Q3367">
            <v>0</v>
          </cell>
          <cell r="R3367" t="str">
            <v>01, 07,.</v>
          </cell>
          <cell r="X3367">
            <v>0</v>
          </cell>
          <cell r="Y3367">
            <v>0</v>
          </cell>
          <cell r="Z3367">
            <v>0</v>
          </cell>
          <cell r="AA3367">
            <v>0</v>
          </cell>
          <cell r="AD3367">
            <v>0</v>
          </cell>
          <cell r="AE3367">
            <v>0</v>
          </cell>
          <cell r="AF3367">
            <v>0</v>
          </cell>
        </row>
        <row r="3368">
          <cell r="M3368">
            <v>0</v>
          </cell>
          <cell r="N3368">
            <v>0</v>
          </cell>
          <cell r="O3368" t="str">
            <v/>
          </cell>
          <cell r="P3368">
            <v>0</v>
          </cell>
          <cell r="Q3368">
            <v>0</v>
          </cell>
          <cell r="R3368">
            <v>0</v>
          </cell>
          <cell r="AA3368">
            <v>0</v>
          </cell>
          <cell r="AD3368" t="e">
            <v>#DIV/0!</v>
          </cell>
          <cell r="AE3368" t="e">
            <v>#DIV/0!</v>
          </cell>
          <cell r="AF3368" t="e">
            <v>#DIV/0!</v>
          </cell>
        </row>
        <row r="3369">
          <cell r="M3369">
            <v>0</v>
          </cell>
          <cell r="N3369">
            <v>0</v>
          </cell>
          <cell r="O3369" t="str">
            <v/>
          </cell>
          <cell r="P3369">
            <v>1</v>
          </cell>
          <cell r="Q3369">
            <v>0</v>
          </cell>
          <cell r="R3369">
            <v>0</v>
          </cell>
          <cell r="AA3369">
            <v>0</v>
          </cell>
          <cell r="AD3369">
            <v>0</v>
          </cell>
          <cell r="AE3369">
            <v>0</v>
          </cell>
          <cell r="AF3369">
            <v>0</v>
          </cell>
        </row>
        <row r="3370">
          <cell r="M3370" t="str">
            <v>RodFixeNew</v>
          </cell>
          <cell r="N3370" t="str">
            <v>Rodeuse fixe (Std New)</v>
          </cell>
          <cell r="O3370" t="str">
            <v>Tip dreser fix (new)</v>
          </cell>
          <cell r="P3370">
            <v>1</v>
          </cell>
          <cell r="Q3370" t="str">
            <v>Choix suivant les cas</v>
          </cell>
          <cell r="R3370" t="str">
            <v>01, 07,.</v>
          </cell>
          <cell r="X3370">
            <v>2.0474999999999994</v>
          </cell>
          <cell r="Y3370">
            <v>95.678100000000001</v>
          </cell>
          <cell r="Z3370">
            <v>254.625</v>
          </cell>
          <cell r="AA3370">
            <v>352.35059999999999</v>
          </cell>
          <cell r="AD3370">
            <v>2.0474999999999994</v>
          </cell>
          <cell r="AE3370">
            <v>95.678100000000001</v>
          </cell>
          <cell r="AF3370">
            <v>254.625</v>
          </cell>
        </row>
        <row r="3371">
          <cell r="M3371">
            <v>0</v>
          </cell>
          <cell r="N3371">
            <v>0</v>
          </cell>
          <cell r="O3371" t="str">
            <v/>
          </cell>
          <cell r="P3371">
            <v>0</v>
          </cell>
          <cell r="Q3371">
            <v>0</v>
          </cell>
          <cell r="R3371">
            <v>0</v>
          </cell>
          <cell r="AA3371">
            <v>0</v>
          </cell>
          <cell r="AD3371" t="e">
            <v>#DIV/0!</v>
          </cell>
          <cell r="AE3371" t="e">
            <v>#DIV/0!</v>
          </cell>
          <cell r="AF3371" t="e">
            <v>#DIV/0!</v>
          </cell>
        </row>
        <row r="3372">
          <cell r="M3372">
            <v>0</v>
          </cell>
          <cell r="N3372">
            <v>0</v>
          </cell>
          <cell r="O3372" t="str">
            <v/>
          </cell>
          <cell r="P3372">
            <v>1</v>
          </cell>
          <cell r="Q3372">
            <v>0</v>
          </cell>
          <cell r="R3372">
            <v>0</v>
          </cell>
          <cell r="AA3372">
            <v>0</v>
          </cell>
          <cell r="AD3372">
            <v>0</v>
          </cell>
          <cell r="AE3372">
            <v>0</v>
          </cell>
          <cell r="AF3372">
            <v>0</v>
          </cell>
        </row>
        <row r="3373">
          <cell r="M3373" t="str">
            <v>Reh1000</v>
          </cell>
          <cell r="N3373" t="str">
            <v>Réhausse robot h&lt;1000mm</v>
          </cell>
          <cell r="O3373" t="str">
            <v>Robot extension h&lt;1000mm</v>
          </cell>
          <cell r="P3373">
            <v>1</v>
          </cell>
          <cell r="Q3373">
            <v>0</v>
          </cell>
          <cell r="R3373" t="str">
            <v>01, 07,.</v>
          </cell>
          <cell r="X3373">
            <v>0</v>
          </cell>
          <cell r="Y3373">
            <v>29.809500000000003</v>
          </cell>
          <cell r="Z3373">
            <v>10.5</v>
          </cell>
          <cell r="AA3373">
            <v>40.3095</v>
          </cell>
          <cell r="AD3373">
            <v>0</v>
          </cell>
          <cell r="AE3373">
            <v>29.809500000000003</v>
          </cell>
          <cell r="AF3373">
            <v>10.5</v>
          </cell>
        </row>
        <row r="3374">
          <cell r="M3374" t="str">
            <v>Robotnu7</v>
          </cell>
          <cell r="N3374" t="str">
            <v>Robot nu bras 3,00m / 210 Kg</v>
          </cell>
          <cell r="O3374" t="str">
            <v>Robot bare arm 3.00m / 210 Kg</v>
          </cell>
          <cell r="P3374">
            <v>1</v>
          </cell>
          <cell r="Q3374">
            <v>0</v>
          </cell>
          <cell r="R3374" t="str">
            <v>01, 07,.</v>
          </cell>
          <cell r="X3374">
            <v>0</v>
          </cell>
          <cell r="Y3374">
            <v>0</v>
          </cell>
          <cell r="Z3374">
            <v>0</v>
          </cell>
          <cell r="AA3374">
            <v>0</v>
          </cell>
          <cell r="AD3374">
            <v>0</v>
          </cell>
          <cell r="AE3374">
            <v>0</v>
          </cell>
          <cell r="AF3374">
            <v>0</v>
          </cell>
        </row>
        <row r="3375">
          <cell r="M3375" t="str">
            <v>Robotintégration-V11</v>
          </cell>
          <cell r="N3375" t="str">
            <v>Intégration robot + baie sur site -V11</v>
          </cell>
          <cell r="O3375" t="str">
            <v>Robot + bay integration on site -V11</v>
          </cell>
          <cell r="P3375">
            <v>1</v>
          </cell>
          <cell r="Q3375">
            <v>0</v>
          </cell>
          <cell r="R3375" t="str">
            <v>01, 07,.</v>
          </cell>
          <cell r="X3375">
            <v>27.235057499999993</v>
          </cell>
          <cell r="Y3375">
            <v>862.84800000000007</v>
          </cell>
          <cell r="Z3375">
            <v>1585.7331209995875</v>
          </cell>
          <cell r="AA3375">
            <v>2475.8161784995877</v>
          </cell>
          <cell r="AD3375">
            <v>27.235057499999993</v>
          </cell>
          <cell r="AE3375">
            <v>862.84800000000007</v>
          </cell>
          <cell r="AF3375">
            <v>1585.7331209995875</v>
          </cell>
        </row>
        <row r="3376">
          <cell r="M3376" t="str">
            <v>SELPF-MF</v>
          </cell>
          <cell r="N3376" t="str">
            <v>Applicatif Robot SELPF en Moyenne Fréquence</v>
          </cell>
          <cell r="O3376" t="str">
            <v>SELPF Robot Application in Medium Frequency</v>
          </cell>
          <cell r="P3376">
            <v>1</v>
          </cell>
          <cell r="Q3376">
            <v>0</v>
          </cell>
          <cell r="R3376" t="str">
            <v>01, 07,.</v>
          </cell>
          <cell r="X3376">
            <v>2.1930299999999994</v>
          </cell>
          <cell r="Y3376">
            <v>1265.1134999999999</v>
          </cell>
          <cell r="Z3376">
            <v>704.208302999941</v>
          </cell>
          <cell r="AA3376">
            <v>1971.5148329999408</v>
          </cell>
          <cell r="AD3376">
            <v>2.1930299999999994</v>
          </cell>
          <cell r="AE3376">
            <v>1265.1134999999999</v>
          </cell>
          <cell r="AF3376">
            <v>704.208302999941</v>
          </cell>
        </row>
        <row r="3377">
          <cell r="M3377" t="str">
            <v>TrajMan</v>
          </cell>
          <cell r="N3377" t="str">
            <v>Trajectoire de manutention</v>
          </cell>
          <cell r="O3377" t="str">
            <v>Handling path</v>
          </cell>
          <cell r="P3377">
            <v>2</v>
          </cell>
          <cell r="Q3377" t="str">
            <v>Prise OP10A Dépose OP30</v>
          </cell>
          <cell r="R3377" t="str">
            <v>01, 07,.</v>
          </cell>
          <cell r="X3377">
            <v>0</v>
          </cell>
          <cell r="Y3377">
            <v>0</v>
          </cell>
          <cell r="Z3377">
            <v>0</v>
          </cell>
          <cell r="AA3377">
            <v>0</v>
          </cell>
          <cell r="AD3377">
            <v>0</v>
          </cell>
          <cell r="AE3377">
            <v>0</v>
          </cell>
          <cell r="AF3377">
            <v>0</v>
          </cell>
        </row>
        <row r="3378">
          <cell r="M3378" t="str">
            <v>CopTrajMan</v>
          </cell>
          <cell r="N3378" t="str">
            <v>Copie trajectoire Manut suite à ajout diversité</v>
          </cell>
          <cell r="O3378" t="str">
            <v>Copie of a handling trajectory for divers models</v>
          </cell>
          <cell r="P3378">
            <v>2</v>
          </cell>
          <cell r="Q3378" t="str">
            <v>Prise OP10B Dépose OP30</v>
          </cell>
          <cell r="R3378" t="str">
            <v>01, 07,.</v>
          </cell>
          <cell r="X3378">
            <v>0</v>
          </cell>
          <cell r="Y3378">
            <v>0</v>
          </cell>
          <cell r="Z3378">
            <v>0</v>
          </cell>
          <cell r="AA3378">
            <v>0</v>
          </cell>
          <cell r="AD3378">
            <v>0</v>
          </cell>
          <cell r="AE3378">
            <v>0</v>
          </cell>
          <cell r="AF3378">
            <v>0</v>
          </cell>
        </row>
        <row r="3379">
          <cell r="M3379" t="str">
            <v>TrajSoud</v>
          </cell>
          <cell r="N3379" t="str">
            <v>Trajectoire de soudure(clinchage, arc tiré, rivet)</v>
          </cell>
          <cell r="O3379" t="str">
            <v>Welding path (clinching, pulled arc, rivet)</v>
          </cell>
          <cell r="P3379">
            <v>1</v>
          </cell>
          <cell r="Q3379" t="str">
            <v>Soudure OP15</v>
          </cell>
          <cell r="R3379" t="str">
            <v>01, 07,.</v>
          </cell>
          <cell r="X3379">
            <v>0</v>
          </cell>
          <cell r="Y3379">
            <v>0</v>
          </cell>
          <cell r="Z3379">
            <v>0</v>
          </cell>
          <cell r="AA3379">
            <v>0</v>
          </cell>
          <cell r="AD3379">
            <v>0</v>
          </cell>
          <cell r="AE3379">
            <v>0</v>
          </cell>
          <cell r="AF3379">
            <v>0</v>
          </cell>
        </row>
        <row r="3380">
          <cell r="M3380" t="str">
            <v>EchCodeTraj</v>
          </cell>
          <cell r="N3380" t="str">
            <v>Echange Code Trajectoire avec baie robot</v>
          </cell>
          <cell r="O3380" t="str">
            <v>Exchange of Trajectory Code with robot bay</v>
          </cell>
          <cell r="P3380">
            <v>3</v>
          </cell>
          <cell r="Q3380">
            <v>0</v>
          </cell>
          <cell r="R3380" t="str">
            <v>01, 07,.</v>
          </cell>
          <cell r="X3380">
            <v>3.5437499999999993</v>
          </cell>
          <cell r="Y3380">
            <v>0</v>
          </cell>
          <cell r="Z3380">
            <v>227.56239989980551</v>
          </cell>
          <cell r="AA3380">
            <v>231.1061498998055</v>
          </cell>
          <cell r="AD3380">
            <v>1.1812499999999997</v>
          </cell>
          <cell r="AE3380">
            <v>0</v>
          </cell>
          <cell r="AF3380">
            <v>75.854133299935171</v>
          </cell>
        </row>
        <row r="3381">
          <cell r="M3381" t="str">
            <v>HEtudAUT</v>
          </cell>
          <cell r="N3381" t="str">
            <v>Une heure d'études automatismes</v>
          </cell>
          <cell r="O3381" t="str">
            <v>One hour of automation studies</v>
          </cell>
          <cell r="P3381">
            <v>1</v>
          </cell>
          <cell r="Q3381" t="str">
            <v>Hetude complement AF+Marguerite+Prog</v>
          </cell>
          <cell r="R3381" t="str">
            <v>01</v>
          </cell>
          <cell r="X3381">
            <v>65</v>
          </cell>
          <cell r="Y3381">
            <v>0</v>
          </cell>
          <cell r="Z3381">
            <v>0</v>
          </cell>
          <cell r="AA3381">
            <v>65</v>
          </cell>
          <cell r="AD3381">
            <v>65</v>
          </cell>
          <cell r="AE3381">
            <v>0</v>
          </cell>
          <cell r="AF3381">
            <v>0</v>
          </cell>
        </row>
        <row r="3382">
          <cell r="M3382" t="str">
            <v>VerrineRobot</v>
          </cell>
          <cell r="N3382" t="str">
            <v>Verrine Robot</v>
          </cell>
          <cell r="O3382" t="str">
            <v>To make</v>
          </cell>
          <cell r="P3382">
            <v>1</v>
          </cell>
          <cell r="Q3382">
            <v>0</v>
          </cell>
          <cell r="R3382" t="str">
            <v>01, 07,.</v>
          </cell>
          <cell r="AA3382">
            <v>0</v>
          </cell>
          <cell r="AD3382">
            <v>0</v>
          </cell>
          <cell r="AE3382">
            <v>0</v>
          </cell>
          <cell r="AF3382">
            <v>0</v>
          </cell>
        </row>
        <row r="3383">
          <cell r="M3383">
            <v>0</v>
          </cell>
          <cell r="N3383">
            <v>0</v>
          </cell>
          <cell r="O3383" t="str">
            <v/>
          </cell>
          <cell r="P3383">
            <v>0</v>
          </cell>
          <cell r="Q3383">
            <v>0</v>
          </cell>
          <cell r="R3383">
            <v>0</v>
          </cell>
          <cell r="AA3383">
            <v>0</v>
          </cell>
          <cell r="AD3383" t="e">
            <v>#DIV/0!</v>
          </cell>
          <cell r="AE3383" t="e">
            <v>#DIV/0!</v>
          </cell>
          <cell r="AF3383" t="e">
            <v>#DIV/0!</v>
          </cell>
        </row>
        <row r="3384">
          <cell r="M3384">
            <v>0</v>
          </cell>
          <cell r="N3384">
            <v>0</v>
          </cell>
          <cell r="O3384" t="str">
            <v/>
          </cell>
          <cell r="P3384">
            <v>1</v>
          </cell>
          <cell r="Q3384">
            <v>0</v>
          </cell>
          <cell r="R3384">
            <v>0</v>
          </cell>
          <cell r="AA3384">
            <v>0</v>
          </cell>
          <cell r="AD3384">
            <v>0</v>
          </cell>
          <cell r="AE3384">
            <v>0</v>
          </cell>
          <cell r="AF3384">
            <v>0</v>
          </cell>
        </row>
        <row r="3385">
          <cell r="M3385" t="str">
            <v>PrehFlexyPortSimple</v>
          </cell>
          <cell r="N3385" t="str">
            <v>Prehenseur Flexy Portes simple</v>
          </cell>
          <cell r="O3385" t="str">
            <v>Flexy Gripper Single Doors</v>
          </cell>
          <cell r="P3385">
            <v>1</v>
          </cell>
          <cell r="Q3385">
            <v>0</v>
          </cell>
          <cell r="R3385" t="str">
            <v>01, 07,.</v>
          </cell>
          <cell r="X3385">
            <v>8.1899999999999977</v>
          </cell>
          <cell r="Y3385">
            <v>1201.1223000000002</v>
          </cell>
          <cell r="Z3385">
            <v>378</v>
          </cell>
          <cell r="AA3385">
            <v>1587.3123000000003</v>
          </cell>
          <cell r="AD3385">
            <v>8.1899999999999977</v>
          </cell>
          <cell r="AE3385">
            <v>1201.1223000000002</v>
          </cell>
          <cell r="AF3385">
            <v>378</v>
          </cell>
        </row>
        <row r="3386">
          <cell r="M3386" t="str">
            <v>PPlaser</v>
          </cell>
          <cell r="N3386" t="str">
            <v>Détecteur laser de présence pièce</v>
          </cell>
          <cell r="O3386" t="str">
            <v xml:space="preserve">Parts presence laser sensor </v>
          </cell>
          <cell r="P3386">
            <v>3</v>
          </cell>
          <cell r="Q3386">
            <v>0</v>
          </cell>
          <cell r="R3386" t="str">
            <v>01, 07,.</v>
          </cell>
          <cell r="X3386">
            <v>5.7318974999999988</v>
          </cell>
          <cell r="Y3386">
            <v>77.455349999999996</v>
          </cell>
          <cell r="Z3386">
            <v>266.72490899982319</v>
          </cell>
          <cell r="AA3386">
            <v>349.9121564998232</v>
          </cell>
          <cell r="AD3386">
            <v>1.9106324999999995</v>
          </cell>
          <cell r="AE3386">
            <v>25.818449999999999</v>
          </cell>
          <cell r="AF3386">
            <v>88.908302999941057</v>
          </cell>
        </row>
        <row r="3387">
          <cell r="M3387" t="str">
            <v>PupitreFlexyGrip</v>
          </cell>
          <cell r="N3387" t="str">
            <v>Pupitre FlexyGrip</v>
          </cell>
          <cell r="O3387" t="str">
            <v>FlexyGrip desk</v>
          </cell>
          <cell r="P3387">
            <v>1</v>
          </cell>
          <cell r="Q3387" t="str">
            <v>1 par zone</v>
          </cell>
          <cell r="R3387" t="str">
            <v>01, 07,.</v>
          </cell>
          <cell r="X3387">
            <v>0</v>
          </cell>
          <cell r="Y3387">
            <v>0</v>
          </cell>
          <cell r="Z3387">
            <v>0</v>
          </cell>
          <cell r="AA3387">
            <v>0</v>
          </cell>
          <cell r="AD3387">
            <v>0</v>
          </cell>
          <cell r="AE3387">
            <v>0</v>
          </cell>
          <cell r="AF3387">
            <v>0</v>
          </cell>
        </row>
        <row r="3388">
          <cell r="M3388">
            <v>0</v>
          </cell>
          <cell r="N3388">
            <v>0</v>
          </cell>
          <cell r="O3388" t="str">
            <v/>
          </cell>
          <cell r="P3388">
            <v>0</v>
          </cell>
          <cell r="Q3388">
            <v>0</v>
          </cell>
          <cell r="R3388">
            <v>0</v>
          </cell>
          <cell r="AA3388">
            <v>0</v>
          </cell>
          <cell r="AD3388" t="e">
            <v>#DIV/0!</v>
          </cell>
          <cell r="AE3388" t="e">
            <v>#DIV/0!</v>
          </cell>
          <cell r="AF3388" t="e">
            <v>#DIV/0!</v>
          </cell>
        </row>
        <row r="3389">
          <cell r="M3389">
            <v>0</v>
          </cell>
          <cell r="N3389">
            <v>0</v>
          </cell>
          <cell r="O3389" t="str">
            <v/>
          </cell>
          <cell r="P3389">
            <v>1</v>
          </cell>
          <cell r="Q3389">
            <v>0</v>
          </cell>
          <cell r="R3389">
            <v>0</v>
          </cell>
          <cell r="AA3389">
            <v>0</v>
          </cell>
          <cell r="AD3389">
            <v>0</v>
          </cell>
          <cell r="AE3389">
            <v>0</v>
          </cell>
          <cell r="AF3389">
            <v>0</v>
          </cell>
        </row>
        <row r="3390">
          <cell r="M3390" t="str">
            <v>RodAbatElectNew</v>
          </cell>
          <cell r="N3390" t="str">
            <v>Rodeuse sur abattant électrique (Std New)</v>
          </cell>
          <cell r="O3390" t="str">
            <v>Tip dresser on electric flap (Std New)</v>
          </cell>
          <cell r="P3390">
            <v>1</v>
          </cell>
          <cell r="Q3390" t="str">
            <v>Choix suivant les cas</v>
          </cell>
          <cell r="R3390" t="str">
            <v>01, 07,.</v>
          </cell>
          <cell r="X3390">
            <v>4.0949999999999989</v>
          </cell>
          <cell r="Y3390">
            <v>197.20365000000004</v>
          </cell>
          <cell r="Z3390">
            <v>434.4375</v>
          </cell>
          <cell r="AA3390">
            <v>635.73615000000007</v>
          </cell>
          <cell r="AD3390">
            <v>4.0949999999999989</v>
          </cell>
          <cell r="AE3390">
            <v>197.20365000000004</v>
          </cell>
          <cell r="AF3390">
            <v>434.4375</v>
          </cell>
        </row>
        <row r="3391">
          <cell r="M3391">
            <v>0</v>
          </cell>
          <cell r="N3391">
            <v>0</v>
          </cell>
          <cell r="O3391" t="str">
            <v/>
          </cell>
          <cell r="P3391">
            <v>0</v>
          </cell>
          <cell r="Q3391">
            <v>0</v>
          </cell>
          <cell r="R3391">
            <v>0</v>
          </cell>
          <cell r="AA3391">
            <v>0</v>
          </cell>
          <cell r="AD3391" t="e">
            <v>#DIV/0!</v>
          </cell>
          <cell r="AE3391" t="e">
            <v>#DIV/0!</v>
          </cell>
          <cell r="AF3391" t="e">
            <v>#DIV/0!</v>
          </cell>
        </row>
        <row r="3392">
          <cell r="M3392">
            <v>0</v>
          </cell>
          <cell r="N3392">
            <v>0</v>
          </cell>
          <cell r="O3392" t="str">
            <v/>
          </cell>
          <cell r="P3392">
            <v>1</v>
          </cell>
          <cell r="Q3392">
            <v>0</v>
          </cell>
          <cell r="R3392">
            <v>0</v>
          </cell>
          <cell r="AA3392">
            <v>0</v>
          </cell>
          <cell r="AD3392">
            <v>0</v>
          </cell>
          <cell r="AE3392">
            <v>0</v>
          </cell>
          <cell r="AF3392">
            <v>0</v>
          </cell>
        </row>
        <row r="3393">
          <cell r="M3393" t="str">
            <v>InterfaceRobPinceStdPlate</v>
          </cell>
          <cell r="N3393" t="str">
            <v>Interface Std Plate fixation entre Pince et Robot</v>
          </cell>
          <cell r="O3393" t="str">
            <v>Std interface Flat mounting plate between Clamp and Robot</v>
          </cell>
          <cell r="P3393">
            <v>1</v>
          </cell>
          <cell r="Q3393">
            <v>0</v>
          </cell>
          <cell r="R3393" t="str">
            <v>01, 07,.</v>
          </cell>
          <cell r="X3393">
            <v>0</v>
          </cell>
          <cell r="Y3393">
            <v>0</v>
          </cell>
          <cell r="Z3393">
            <v>0</v>
          </cell>
          <cell r="AA3393">
            <v>0</v>
          </cell>
          <cell r="AD3393">
            <v>0</v>
          </cell>
          <cell r="AE3393">
            <v>0</v>
          </cell>
          <cell r="AF3393">
            <v>0</v>
          </cell>
        </row>
        <row r="3394">
          <cell r="M3394" t="str">
            <v>PincRobMFLightC300ModSansDetal</v>
          </cell>
          <cell r="N3394" t="str">
            <v>Pince Mod MF Light en Cé électrique LU 300</v>
          </cell>
          <cell r="O3394" t="str">
            <v>MF Light Mod Clamp C- Shape Electric Width 300</v>
          </cell>
          <cell r="P3394">
            <v>1</v>
          </cell>
          <cell r="Q3394">
            <v>0</v>
          </cell>
          <cell r="R3394" t="str">
            <v>01, 07,.</v>
          </cell>
          <cell r="X3394">
            <v>0</v>
          </cell>
          <cell r="Y3394">
            <v>0</v>
          </cell>
          <cell r="Z3394">
            <v>0</v>
          </cell>
          <cell r="AA3394">
            <v>0</v>
          </cell>
          <cell r="AD3394">
            <v>0</v>
          </cell>
          <cell r="AE3394">
            <v>0</v>
          </cell>
          <cell r="AF3394">
            <v>0</v>
          </cell>
        </row>
        <row r="3395">
          <cell r="M3395" t="str">
            <v>MisAllRech</v>
          </cell>
          <cell r="N3395" t="str">
            <v>Mise et Allonge de rechange</v>
          </cell>
          <cell r="O3395" t="str">
            <v>Spare plug and extension cable</v>
          </cell>
          <cell r="P3395">
            <v>1</v>
          </cell>
          <cell r="Q3395">
            <v>0</v>
          </cell>
          <cell r="R3395" t="str">
            <v>01, 07,.</v>
          </cell>
          <cell r="X3395">
            <v>0</v>
          </cell>
          <cell r="Y3395">
            <v>0</v>
          </cell>
          <cell r="Z3395">
            <v>0</v>
          </cell>
          <cell r="AA3395">
            <v>0</v>
          </cell>
          <cell r="AD3395">
            <v>0</v>
          </cell>
          <cell r="AE3395">
            <v>0</v>
          </cell>
          <cell r="AF3395">
            <v>0</v>
          </cell>
        </row>
        <row r="3396">
          <cell r="M3396">
            <v>0</v>
          </cell>
          <cell r="N3396">
            <v>0</v>
          </cell>
          <cell r="O3396" t="str">
            <v/>
          </cell>
          <cell r="P3396">
            <v>0</v>
          </cell>
          <cell r="Q3396">
            <v>0</v>
          </cell>
          <cell r="R3396">
            <v>0</v>
          </cell>
          <cell r="AA3396">
            <v>0</v>
          </cell>
          <cell r="AD3396" t="e">
            <v>#DIV/0!</v>
          </cell>
          <cell r="AE3396" t="e">
            <v>#DIV/0!</v>
          </cell>
          <cell r="AF3396" t="e">
            <v>#DIV/0!</v>
          </cell>
        </row>
        <row r="3397">
          <cell r="M3397">
            <v>0</v>
          </cell>
          <cell r="N3397">
            <v>0</v>
          </cell>
          <cell r="O3397" t="str">
            <v/>
          </cell>
          <cell r="P3397">
            <v>1</v>
          </cell>
          <cell r="Q3397">
            <v>0</v>
          </cell>
          <cell r="R3397">
            <v>0</v>
          </cell>
          <cell r="AA3397">
            <v>0</v>
          </cell>
          <cell r="AD3397">
            <v>0</v>
          </cell>
          <cell r="AE3397">
            <v>0</v>
          </cell>
          <cell r="AF3397">
            <v>0</v>
          </cell>
        </row>
        <row r="3398">
          <cell r="M3398" t="str">
            <v>ChaiseMSRConfoCdC</v>
          </cell>
          <cell r="N3398" t="str">
            <v>Chaise MSR confo Cdc outil statique</v>
          </cell>
          <cell r="O3398" t="str">
            <v>MSR Support Config static tool Cdc</v>
          </cell>
          <cell r="P3398">
            <v>1</v>
          </cell>
          <cell r="Q3398" t="str">
            <v>Structure provisoire</v>
          </cell>
          <cell r="R3398" t="str">
            <v>01, 07,.</v>
          </cell>
          <cell r="AA3398">
            <v>0</v>
          </cell>
          <cell r="AD3398">
            <v>0</v>
          </cell>
          <cell r="AE3398">
            <v>0</v>
          </cell>
          <cell r="AF3398">
            <v>0</v>
          </cell>
        </row>
        <row r="3399">
          <cell r="M3399" t="str">
            <v>PlatFortal1,5m²</v>
          </cell>
          <cell r="N3399" t="str">
            <v>Platine Fortal surface compris entre 1.2 m² et 1.5</v>
          </cell>
          <cell r="O3399" t="str">
            <v>Fortal plate surface between 1.2 m² and 1.5</v>
          </cell>
          <cell r="P3399">
            <v>1</v>
          </cell>
          <cell r="Q3399">
            <v>0</v>
          </cell>
          <cell r="R3399" t="str">
            <v>01, 07,.</v>
          </cell>
          <cell r="X3399">
            <v>24.713639999999995</v>
          </cell>
          <cell r="Y3399">
            <v>1129.0301590909091</v>
          </cell>
          <cell r="Z3399">
            <v>678.22435943167739</v>
          </cell>
          <cell r="AA3399">
            <v>1831.9681585225865</v>
          </cell>
          <cell r="AD3399">
            <v>24.713639999999995</v>
          </cell>
          <cell r="AE3399">
            <v>1129.0301590909091</v>
          </cell>
          <cell r="AF3399">
            <v>678.22435943167739</v>
          </cell>
        </row>
        <row r="3400">
          <cell r="M3400" t="str">
            <v>ChaiseOutilPTI3P4P</v>
          </cell>
          <cell r="N3400" t="str">
            <v>Chaise interface Outil PTI pour 3P ou 4P</v>
          </cell>
          <cell r="O3400" t="str">
            <v>Stand interface Tool Turntable for 3P or 4P</v>
          </cell>
          <cell r="P3400">
            <v>1</v>
          </cell>
          <cell r="Q3400">
            <v>0</v>
          </cell>
          <cell r="R3400" t="str">
            <v>01, 07,.</v>
          </cell>
          <cell r="X3400">
            <v>13.051237499999997</v>
          </cell>
          <cell r="Y3400">
            <v>1362.9420000000002</v>
          </cell>
          <cell r="Z3400">
            <v>700.97910599988211</v>
          </cell>
          <cell r="AA3400">
            <v>2076.9723434998823</v>
          </cell>
          <cell r="AD3400">
            <v>13.051237499999997</v>
          </cell>
          <cell r="AE3400">
            <v>1362.9420000000002</v>
          </cell>
          <cell r="AF3400">
            <v>700.97910599988211</v>
          </cell>
        </row>
        <row r="3401">
          <cell r="M3401" t="str">
            <v>PPinduc</v>
          </cell>
          <cell r="N3401" t="str">
            <v>Détecteur inductif de présence pièce</v>
          </cell>
          <cell r="O3401" t="str">
            <v>Inductive part presence detector</v>
          </cell>
          <cell r="P3401">
            <v>3</v>
          </cell>
          <cell r="Q3401">
            <v>0</v>
          </cell>
          <cell r="R3401" t="str">
            <v>01, 07,.</v>
          </cell>
          <cell r="X3401">
            <v>5.7318974999999988</v>
          </cell>
          <cell r="Y3401">
            <v>77.455349999999996</v>
          </cell>
          <cell r="Z3401">
            <v>266.72490899982319</v>
          </cell>
          <cell r="AA3401">
            <v>349.9121564998232</v>
          </cell>
          <cell r="AD3401">
            <v>1.9106324999999995</v>
          </cell>
          <cell r="AE3401">
            <v>25.818449999999999</v>
          </cell>
          <cell r="AF3401">
            <v>88.908302999941057</v>
          </cell>
        </row>
        <row r="3402">
          <cell r="M3402" t="str">
            <v>Distrib2</v>
          </cell>
          <cell r="N3402" t="str">
            <v>Distributeur 5/2</v>
          </cell>
          <cell r="O3402" t="str">
            <v>5/2-way valve</v>
          </cell>
          <cell r="P3402">
            <v>4</v>
          </cell>
          <cell r="Q3402">
            <v>0</v>
          </cell>
          <cell r="R3402" t="str">
            <v>01, 07,.</v>
          </cell>
          <cell r="X3402">
            <v>28.830059999999992</v>
          </cell>
          <cell r="Y3402">
            <v>643.77600000000007</v>
          </cell>
          <cell r="Z3402">
            <v>592.63529804922905</v>
          </cell>
          <cell r="AA3402">
            <v>1265.2413580492291</v>
          </cell>
          <cell r="AD3402">
            <v>7.2075149999999981</v>
          </cell>
          <cell r="AE3402">
            <v>160.94400000000002</v>
          </cell>
          <cell r="AF3402">
            <v>148.15882451230726</v>
          </cell>
        </row>
        <row r="3403">
          <cell r="M3403" t="str">
            <v>Aval</v>
          </cell>
          <cell r="N3403" t="str">
            <v>Avaloir</v>
          </cell>
          <cell r="O3403" t="str">
            <v>Guide</v>
          </cell>
          <cell r="P3403">
            <v>2</v>
          </cell>
          <cell r="Q3403">
            <v>0</v>
          </cell>
          <cell r="R3403" t="str">
            <v>01, 07,.</v>
          </cell>
          <cell r="X3403">
            <v>0</v>
          </cell>
          <cell r="Y3403">
            <v>0</v>
          </cell>
          <cell r="Z3403">
            <v>0</v>
          </cell>
          <cell r="AA3403">
            <v>0</v>
          </cell>
          <cell r="AD3403">
            <v>0</v>
          </cell>
          <cell r="AE3403">
            <v>0</v>
          </cell>
          <cell r="AF3403">
            <v>0</v>
          </cell>
        </row>
        <row r="3404">
          <cell r="M3404" t="str">
            <v>Pil</v>
          </cell>
          <cell r="N3404" t="str">
            <v>Pilote fixe</v>
          </cell>
          <cell r="O3404" t="str">
            <v>Fixed pin</v>
          </cell>
          <cell r="P3404">
            <v>2</v>
          </cell>
          <cell r="Q3404">
            <v>0</v>
          </cell>
          <cell r="R3404" t="str">
            <v>01, 07,.</v>
          </cell>
          <cell r="X3404">
            <v>0</v>
          </cell>
          <cell r="Y3404">
            <v>0</v>
          </cell>
          <cell r="Z3404">
            <v>0</v>
          </cell>
          <cell r="AA3404">
            <v>0</v>
          </cell>
          <cell r="AD3404">
            <v>0</v>
          </cell>
          <cell r="AE3404">
            <v>0</v>
          </cell>
          <cell r="AF3404">
            <v>0</v>
          </cell>
        </row>
        <row r="3405">
          <cell r="M3405" t="str">
            <v>Ref</v>
          </cell>
          <cell r="N3405" t="str">
            <v xml:space="preserve">Appui ou drageoir (toutes largeurs) + support </v>
          </cell>
          <cell r="O3405" t="str">
            <v xml:space="preserve">Support or sucker (all widths) + support </v>
          </cell>
          <cell r="P3405">
            <v>2</v>
          </cell>
          <cell r="Q3405">
            <v>0</v>
          </cell>
          <cell r="R3405" t="str">
            <v>01, 07,.</v>
          </cell>
          <cell r="X3405">
            <v>0</v>
          </cell>
          <cell r="Y3405">
            <v>0</v>
          </cell>
          <cell r="Z3405">
            <v>0</v>
          </cell>
          <cell r="AA3405">
            <v>0</v>
          </cell>
          <cell r="AD3405">
            <v>0</v>
          </cell>
          <cell r="AE3405">
            <v>0</v>
          </cell>
          <cell r="AF3405">
            <v>0</v>
          </cell>
        </row>
        <row r="3406">
          <cell r="M3406" t="str">
            <v>Touch</v>
          </cell>
          <cell r="N3406" t="str">
            <v>Touche seule toutes largeurs</v>
          </cell>
          <cell r="O3406" t="str">
            <v>Fixed button (Endschalter)</v>
          </cell>
          <cell r="P3406">
            <v>3</v>
          </cell>
          <cell r="Q3406">
            <v>0</v>
          </cell>
          <cell r="R3406" t="str">
            <v>01, 07,.</v>
          </cell>
          <cell r="X3406">
            <v>0</v>
          </cell>
          <cell r="Y3406">
            <v>0</v>
          </cell>
          <cell r="Z3406">
            <v>0</v>
          </cell>
          <cell r="AA3406">
            <v>0</v>
          </cell>
          <cell r="AD3406">
            <v>0</v>
          </cell>
          <cell r="AE3406">
            <v>0</v>
          </cell>
          <cell r="AF3406">
            <v>0</v>
          </cell>
        </row>
        <row r="3407">
          <cell r="M3407" t="str">
            <v>RefSerrECONew_D63</v>
          </cell>
          <cell r="N3407" t="str">
            <v>Réf serrée ECO D63 Touche + Appui tous types</v>
          </cell>
          <cell r="O3407" t="str">
            <v>ECO D63 Key + Press all types</v>
          </cell>
          <cell r="P3407">
            <v>3</v>
          </cell>
          <cell r="Q3407">
            <v>0</v>
          </cell>
          <cell r="R3407" t="str">
            <v>01, 07,.</v>
          </cell>
          <cell r="X3407">
            <v>5.342557499999999</v>
          </cell>
          <cell r="Y3407">
            <v>218.43045000000001</v>
          </cell>
          <cell r="Z3407">
            <v>212.82654633706323</v>
          </cell>
          <cell r="AA3407">
            <v>436.59955383706324</v>
          </cell>
          <cell r="AD3407">
            <v>1.7808524999999997</v>
          </cell>
          <cell r="AE3407">
            <v>72.810150000000007</v>
          </cell>
          <cell r="AF3407">
            <v>70.942182112354416</v>
          </cell>
        </row>
        <row r="3408">
          <cell r="M3408" t="str">
            <v>RefSerrECONew_D80</v>
          </cell>
          <cell r="N3408" t="str">
            <v>Réf serrée ECO D80 Touche + Appui tous types</v>
          </cell>
          <cell r="O3408" t="str">
            <v>ECO D80 Key + Press all types</v>
          </cell>
          <cell r="P3408">
            <v>2</v>
          </cell>
          <cell r="Q3408">
            <v>0</v>
          </cell>
          <cell r="R3408" t="str">
            <v>01, 07,.</v>
          </cell>
          <cell r="X3408">
            <v>3.5617049999999995</v>
          </cell>
          <cell r="Y3408">
            <v>145.62029999999999</v>
          </cell>
          <cell r="Z3408">
            <v>141.88436422470883</v>
          </cell>
          <cell r="AA3408">
            <v>291.06636922470881</v>
          </cell>
          <cell r="AD3408">
            <v>1.7808524999999997</v>
          </cell>
          <cell r="AE3408">
            <v>72.810149999999993</v>
          </cell>
          <cell r="AF3408">
            <v>70.942182112354416</v>
          </cell>
        </row>
        <row r="3409">
          <cell r="M3409" t="str">
            <v>BrasSupECO</v>
          </cell>
          <cell r="N3409" t="str">
            <v>Bras sup pour appui ou touche sur serrage ECO</v>
          </cell>
          <cell r="O3409" t="str">
            <v>Additional arm for pressing or key on ECO clamping</v>
          </cell>
          <cell r="P3409">
            <v>1</v>
          </cell>
          <cell r="Q3409">
            <v>0</v>
          </cell>
          <cell r="R3409" t="str">
            <v>01, 07,.</v>
          </cell>
          <cell r="X3409">
            <v>0</v>
          </cell>
          <cell r="Y3409">
            <v>0</v>
          </cell>
          <cell r="Z3409">
            <v>0</v>
          </cell>
          <cell r="AA3409">
            <v>0</v>
          </cell>
          <cell r="AD3409">
            <v>0</v>
          </cell>
          <cell r="AE3409">
            <v>0</v>
          </cell>
          <cell r="AF3409">
            <v>0</v>
          </cell>
        </row>
        <row r="3410">
          <cell r="M3410" t="str">
            <v>AppuiDrageoir</v>
          </cell>
          <cell r="N3410" t="str">
            <v xml:space="preserve">Appui seul ou drageoir seul (toutes largeurs) </v>
          </cell>
          <cell r="O3410" t="str">
            <v xml:space="preserve">support only or sucker only (all widths) </v>
          </cell>
          <cell r="P3410">
            <v>2</v>
          </cell>
          <cell r="Q3410">
            <v>0</v>
          </cell>
          <cell r="R3410" t="str">
            <v>01, 07,.</v>
          </cell>
          <cell r="X3410">
            <v>0</v>
          </cell>
          <cell r="Y3410">
            <v>0</v>
          </cell>
          <cell r="Z3410">
            <v>0</v>
          </cell>
          <cell r="AA3410">
            <v>0</v>
          </cell>
          <cell r="AD3410">
            <v>0</v>
          </cell>
          <cell r="AE3410">
            <v>0</v>
          </cell>
          <cell r="AF3410">
            <v>0</v>
          </cell>
        </row>
        <row r="3411">
          <cell r="M3411" t="str">
            <v>Touch</v>
          </cell>
          <cell r="N3411" t="str">
            <v>Touche seule toutes largeurs</v>
          </cell>
          <cell r="O3411" t="str">
            <v>Fixed button (Endschalter)</v>
          </cell>
          <cell r="P3411">
            <v>2</v>
          </cell>
          <cell r="Q3411">
            <v>0</v>
          </cell>
          <cell r="R3411" t="str">
            <v>01, 07,.</v>
          </cell>
          <cell r="X3411">
            <v>0</v>
          </cell>
          <cell r="Y3411">
            <v>0</v>
          </cell>
          <cell r="Z3411">
            <v>0</v>
          </cell>
          <cell r="AA3411">
            <v>0</v>
          </cell>
          <cell r="AD3411">
            <v>0</v>
          </cell>
          <cell r="AE3411">
            <v>0</v>
          </cell>
          <cell r="AF3411">
            <v>0</v>
          </cell>
        </row>
        <row r="3412">
          <cell r="M3412" t="str">
            <v>BrasSupECO</v>
          </cell>
          <cell r="N3412" t="str">
            <v>Bras sup pour appui ou touche sur serrage ECO</v>
          </cell>
          <cell r="O3412" t="str">
            <v>Additional arm for pressing or key on ECO clamping</v>
          </cell>
          <cell r="P3412">
            <v>1</v>
          </cell>
          <cell r="Q3412">
            <v>0</v>
          </cell>
          <cell r="R3412" t="str">
            <v>01, 07,.</v>
          </cell>
          <cell r="X3412">
            <v>0</v>
          </cell>
          <cell r="Y3412">
            <v>0</v>
          </cell>
          <cell r="Z3412">
            <v>0</v>
          </cell>
          <cell r="AA3412">
            <v>0</v>
          </cell>
          <cell r="AD3412">
            <v>0</v>
          </cell>
          <cell r="AE3412">
            <v>0</v>
          </cell>
          <cell r="AF3412">
            <v>0</v>
          </cell>
        </row>
        <row r="3413">
          <cell r="M3413" t="str">
            <v>RefSerrECONew_D63</v>
          </cell>
          <cell r="N3413" t="str">
            <v>Réf serrée ECO D63 Touche + Appui tous types</v>
          </cell>
          <cell r="O3413" t="str">
            <v>ECO D63 Key + Press all types</v>
          </cell>
          <cell r="P3413">
            <v>2</v>
          </cell>
          <cell r="Q3413">
            <v>0</v>
          </cell>
          <cell r="R3413" t="str">
            <v>01, 07,.</v>
          </cell>
          <cell r="X3413">
            <v>3.5617049999999995</v>
          </cell>
          <cell r="Y3413">
            <v>145.62029999999999</v>
          </cell>
          <cell r="Z3413">
            <v>141.88436422470883</v>
          </cell>
          <cell r="AA3413">
            <v>291.06636922470881</v>
          </cell>
          <cell r="AD3413">
            <v>1.7808524999999997</v>
          </cell>
          <cell r="AE3413">
            <v>72.810149999999993</v>
          </cell>
          <cell r="AF3413">
            <v>70.942182112354416</v>
          </cell>
        </row>
        <row r="3414">
          <cell r="M3414" t="str">
            <v>RefSerrECONew_D80</v>
          </cell>
          <cell r="N3414" t="str">
            <v>Réf serrée ECO D80 Touche + Appui tous types</v>
          </cell>
          <cell r="O3414" t="str">
            <v>ECO D80 Key + Press all types</v>
          </cell>
          <cell r="P3414">
            <v>2</v>
          </cell>
          <cell r="Q3414">
            <v>0</v>
          </cell>
          <cell r="R3414" t="str">
            <v>01, 07,.</v>
          </cell>
          <cell r="X3414">
            <v>3.5617049999999995</v>
          </cell>
          <cell r="Y3414">
            <v>145.62029999999999</v>
          </cell>
          <cell r="Z3414">
            <v>141.88436422470883</v>
          </cell>
          <cell r="AA3414">
            <v>291.06636922470881</v>
          </cell>
          <cell r="AD3414">
            <v>1.7808524999999997</v>
          </cell>
          <cell r="AE3414">
            <v>72.810149999999993</v>
          </cell>
          <cell r="AF3414">
            <v>70.942182112354416</v>
          </cell>
        </row>
        <row r="3415">
          <cell r="M3415" t="str">
            <v>AppuiDrageoir</v>
          </cell>
          <cell r="N3415" t="str">
            <v xml:space="preserve">Appui seul ou drageoir seul (toutes largeurs) </v>
          </cell>
          <cell r="O3415" t="str">
            <v xml:space="preserve">support only or sucker only (all widths) </v>
          </cell>
          <cell r="P3415">
            <v>3</v>
          </cell>
          <cell r="Q3415">
            <v>0</v>
          </cell>
          <cell r="R3415" t="str">
            <v>01, 07,.</v>
          </cell>
          <cell r="X3415">
            <v>0</v>
          </cell>
          <cell r="Y3415">
            <v>0</v>
          </cell>
          <cell r="Z3415">
            <v>0</v>
          </cell>
          <cell r="AA3415">
            <v>0</v>
          </cell>
          <cell r="AD3415">
            <v>0</v>
          </cell>
          <cell r="AE3415">
            <v>0</v>
          </cell>
          <cell r="AF3415">
            <v>0</v>
          </cell>
        </row>
        <row r="3416">
          <cell r="M3416" t="str">
            <v>Touch</v>
          </cell>
          <cell r="N3416" t="str">
            <v>Touche seule toutes largeurs</v>
          </cell>
          <cell r="O3416" t="str">
            <v>Fixed button (Endschalter)</v>
          </cell>
          <cell r="P3416">
            <v>3</v>
          </cell>
          <cell r="Q3416">
            <v>0</v>
          </cell>
          <cell r="R3416" t="str">
            <v>01, 07,.</v>
          </cell>
          <cell r="X3416">
            <v>0</v>
          </cell>
          <cell r="Y3416">
            <v>0</v>
          </cell>
          <cell r="Z3416">
            <v>0</v>
          </cell>
          <cell r="AA3416">
            <v>0</v>
          </cell>
          <cell r="AD3416">
            <v>0</v>
          </cell>
          <cell r="AE3416">
            <v>0</v>
          </cell>
          <cell r="AF3416">
            <v>0</v>
          </cell>
        </row>
        <row r="3417">
          <cell r="M3417" t="str">
            <v>RefSerrECONew_D63</v>
          </cell>
          <cell r="N3417" t="str">
            <v>Réf serrée ECO D63 Touche + Appui tous types</v>
          </cell>
          <cell r="O3417" t="str">
            <v>ECO D63 Key + Press all types</v>
          </cell>
          <cell r="P3417">
            <v>2</v>
          </cell>
          <cell r="Q3417">
            <v>0</v>
          </cell>
          <cell r="R3417" t="str">
            <v>01, 07,.</v>
          </cell>
          <cell r="X3417">
            <v>3.5617049999999995</v>
          </cell>
          <cell r="Y3417">
            <v>145.62029999999999</v>
          </cell>
          <cell r="Z3417">
            <v>141.88436422470883</v>
          </cell>
          <cell r="AA3417">
            <v>291.06636922470881</v>
          </cell>
          <cell r="AD3417">
            <v>1.7808524999999997</v>
          </cell>
          <cell r="AE3417">
            <v>72.810149999999993</v>
          </cell>
          <cell r="AF3417">
            <v>70.942182112354416</v>
          </cell>
        </row>
        <row r="3418">
          <cell r="M3418" t="str">
            <v>RefSerrECONew_D80</v>
          </cell>
          <cell r="N3418" t="str">
            <v>Réf serrée ECO D80 Touche + Appui tous types</v>
          </cell>
          <cell r="O3418" t="str">
            <v>ECO D80 Key + Press all types</v>
          </cell>
          <cell r="P3418">
            <v>2</v>
          </cell>
          <cell r="Q3418">
            <v>0</v>
          </cell>
          <cell r="R3418" t="str">
            <v>01, 07,.</v>
          </cell>
          <cell r="X3418">
            <v>3.5617049999999995</v>
          </cell>
          <cell r="Y3418">
            <v>145.62029999999999</v>
          </cell>
          <cell r="Z3418">
            <v>141.88436422470883</v>
          </cell>
          <cell r="AA3418">
            <v>291.06636922470881</v>
          </cell>
          <cell r="AD3418">
            <v>1.7808524999999997</v>
          </cell>
          <cell r="AE3418">
            <v>72.810149999999993</v>
          </cell>
          <cell r="AF3418">
            <v>70.942182112354416</v>
          </cell>
        </row>
        <row r="3419">
          <cell r="M3419" t="str">
            <v>PilMob</v>
          </cell>
          <cell r="N3419" t="str">
            <v>Pilote escamotable</v>
          </cell>
          <cell r="O3419" t="str">
            <v>Retractable pin</v>
          </cell>
          <cell r="P3419">
            <v>2</v>
          </cell>
          <cell r="Q3419">
            <v>0</v>
          </cell>
          <cell r="R3419" t="str">
            <v>01, 07,.</v>
          </cell>
          <cell r="X3419">
            <v>4.9540049999999987</v>
          </cell>
          <cell r="Y3419">
            <v>145.62029999999999</v>
          </cell>
          <cell r="Z3419">
            <v>217.71660599988218</v>
          </cell>
          <cell r="AA3419">
            <v>368.29091099988216</v>
          </cell>
          <cell r="AD3419">
            <v>2.4770024999999993</v>
          </cell>
          <cell r="AE3419">
            <v>72.810149999999993</v>
          </cell>
          <cell r="AF3419">
            <v>108.85830299994109</v>
          </cell>
        </row>
        <row r="3420">
          <cell r="M3420" t="str">
            <v>PilUnitGuid</v>
          </cell>
          <cell r="N3420" t="str">
            <v>Pilote sur unité de guidage linéaire</v>
          </cell>
          <cell r="O3420" t="str">
            <v>Pin on linear guide unit</v>
          </cell>
          <cell r="P3420">
            <v>2</v>
          </cell>
          <cell r="Q3420">
            <v>0</v>
          </cell>
          <cell r="R3420" t="str">
            <v>01, 07,.</v>
          </cell>
          <cell r="X3420">
            <v>4.9540049999999987</v>
          </cell>
          <cell r="Y3420">
            <v>145.62029999999999</v>
          </cell>
          <cell r="Z3420">
            <v>217.71660599988218</v>
          </cell>
          <cell r="AA3420">
            <v>368.29091099988216</v>
          </cell>
          <cell r="AD3420">
            <v>2.4770024999999993</v>
          </cell>
          <cell r="AE3420">
            <v>72.810149999999993</v>
          </cell>
          <cell r="AF3420">
            <v>108.85830299994109</v>
          </cell>
        </row>
        <row r="3421">
          <cell r="M3421" t="str">
            <v>RefSerrECONew_D80</v>
          </cell>
          <cell r="N3421" t="str">
            <v>Réf serrée ECO D80 Touche + Appui tous types</v>
          </cell>
          <cell r="O3421" t="str">
            <v>ECO D80 Key + Press all types</v>
          </cell>
          <cell r="P3421">
            <v>3</v>
          </cell>
          <cell r="Q3421">
            <v>0</v>
          </cell>
          <cell r="R3421" t="str">
            <v>01, 07,.</v>
          </cell>
          <cell r="X3421">
            <v>5.342557499999999</v>
          </cell>
          <cell r="Y3421">
            <v>218.43045000000001</v>
          </cell>
          <cell r="Z3421">
            <v>212.82654633706323</v>
          </cell>
          <cell r="AA3421">
            <v>436.59955383706324</v>
          </cell>
          <cell r="AD3421">
            <v>1.7808524999999997</v>
          </cell>
          <cell r="AE3421">
            <v>72.810150000000007</v>
          </cell>
          <cell r="AF3421">
            <v>70.942182112354416</v>
          </cell>
        </row>
        <row r="3422">
          <cell r="M3422" t="str">
            <v>AppuiDrageoir</v>
          </cell>
          <cell r="N3422" t="str">
            <v xml:space="preserve">Appui seul ou drageoir seul (toutes largeurs) </v>
          </cell>
          <cell r="O3422" t="str">
            <v xml:space="preserve">support only or sucker only (all widths) </v>
          </cell>
          <cell r="P3422">
            <v>4</v>
          </cell>
          <cell r="Q3422">
            <v>0</v>
          </cell>
          <cell r="R3422" t="str">
            <v>01, 07,.</v>
          </cell>
          <cell r="X3422">
            <v>0</v>
          </cell>
          <cell r="Y3422">
            <v>0</v>
          </cell>
          <cell r="Z3422">
            <v>0</v>
          </cell>
          <cell r="AA3422">
            <v>0</v>
          </cell>
          <cell r="AD3422">
            <v>0</v>
          </cell>
          <cell r="AE3422">
            <v>0</v>
          </cell>
          <cell r="AF3422">
            <v>0</v>
          </cell>
        </row>
        <row r="3423">
          <cell r="M3423" t="str">
            <v>Touch</v>
          </cell>
          <cell r="N3423" t="str">
            <v>Touche seule toutes largeurs</v>
          </cell>
          <cell r="O3423" t="str">
            <v>Fixed button (Endschalter)</v>
          </cell>
          <cell r="P3423">
            <v>4</v>
          </cell>
          <cell r="Q3423">
            <v>0</v>
          </cell>
          <cell r="R3423" t="str">
            <v>01, 07,.</v>
          </cell>
          <cell r="X3423">
            <v>0</v>
          </cell>
          <cell r="Y3423">
            <v>0</v>
          </cell>
          <cell r="Z3423">
            <v>0</v>
          </cell>
          <cell r="AA3423">
            <v>0</v>
          </cell>
          <cell r="AD3423">
            <v>0</v>
          </cell>
          <cell r="AE3423">
            <v>0</v>
          </cell>
          <cell r="AF3423">
            <v>0</v>
          </cell>
        </row>
        <row r="3424">
          <cell r="M3424" t="str">
            <v>BrasSupECO</v>
          </cell>
          <cell r="N3424" t="str">
            <v>Bras sup pour appui ou touche sur serrage ECO</v>
          </cell>
          <cell r="O3424" t="str">
            <v>Additional arm for pressing or key on ECO clamping</v>
          </cell>
          <cell r="P3424">
            <v>6</v>
          </cell>
          <cell r="Q3424">
            <v>0</v>
          </cell>
          <cell r="R3424" t="str">
            <v>01, 07,.</v>
          </cell>
          <cell r="X3424">
            <v>0</v>
          </cell>
          <cell r="Y3424">
            <v>0</v>
          </cell>
          <cell r="Z3424">
            <v>0</v>
          </cell>
          <cell r="AA3424">
            <v>0</v>
          </cell>
          <cell r="AD3424">
            <v>0</v>
          </cell>
          <cell r="AE3424">
            <v>0</v>
          </cell>
          <cell r="AF3424">
            <v>0</v>
          </cell>
        </row>
        <row r="3425">
          <cell r="M3425" t="str">
            <v>PartFixeBatiPnAut</v>
          </cell>
          <cell r="N3425" t="str">
            <v>Part fixe pour bâti de plateau sans PN et AUT</v>
          </cell>
          <cell r="O3425" t="str">
            <v>Base pour bâti de plateau sans PN et AUT</v>
          </cell>
          <cell r="P3425">
            <v>1</v>
          </cell>
          <cell r="Q3425">
            <v>0</v>
          </cell>
          <cell r="R3425" t="str">
            <v>01, 07,.</v>
          </cell>
          <cell r="X3425">
            <v>13.051237499999997</v>
          </cell>
          <cell r="Y3425">
            <v>1322.2860000000001</v>
          </cell>
          <cell r="Z3425">
            <v>606.47910599988211</v>
          </cell>
          <cell r="AA3425">
            <v>1941.8163434998824</v>
          </cell>
          <cell r="AD3425">
            <v>13.051237499999997</v>
          </cell>
          <cell r="AE3425">
            <v>1322.2860000000001</v>
          </cell>
          <cell r="AF3425">
            <v>606.47910599988211</v>
          </cell>
        </row>
        <row r="3426">
          <cell r="M3426">
            <v>0</v>
          </cell>
          <cell r="N3426">
            <v>0</v>
          </cell>
          <cell r="O3426" t="str">
            <v/>
          </cell>
          <cell r="P3426">
            <v>0</v>
          </cell>
          <cell r="Q3426">
            <v>0</v>
          </cell>
          <cell r="R3426">
            <v>0</v>
          </cell>
          <cell r="AA3426">
            <v>0</v>
          </cell>
          <cell r="AD3426" t="e">
            <v>#DIV/0!</v>
          </cell>
          <cell r="AE3426" t="e">
            <v>#DIV/0!</v>
          </cell>
          <cell r="AF3426" t="e">
            <v>#DIV/0!</v>
          </cell>
        </row>
        <row r="3427">
          <cell r="M3427">
            <v>0</v>
          </cell>
          <cell r="N3427">
            <v>0</v>
          </cell>
          <cell r="O3427" t="str">
            <v/>
          </cell>
          <cell r="P3427">
            <v>1</v>
          </cell>
          <cell r="Q3427">
            <v>0</v>
          </cell>
          <cell r="R3427">
            <v>0</v>
          </cell>
          <cell r="AA3427">
            <v>0</v>
          </cell>
          <cell r="AD3427">
            <v>0</v>
          </cell>
          <cell r="AE3427">
            <v>0</v>
          </cell>
          <cell r="AF3427">
            <v>0</v>
          </cell>
        </row>
        <row r="3428">
          <cell r="M3428" t="str">
            <v>Reh1000</v>
          </cell>
          <cell r="N3428" t="str">
            <v>Réhausse robot h&lt;1000mm</v>
          </cell>
          <cell r="O3428" t="str">
            <v>Robot extension h&lt;1000mm</v>
          </cell>
          <cell r="P3428">
            <v>1</v>
          </cell>
          <cell r="Q3428">
            <v>0</v>
          </cell>
          <cell r="R3428" t="str">
            <v>01, 07,.</v>
          </cell>
          <cell r="X3428">
            <v>0</v>
          </cell>
          <cell r="Y3428">
            <v>29.809500000000003</v>
          </cell>
          <cell r="Z3428">
            <v>10.5</v>
          </cell>
          <cell r="AA3428">
            <v>40.3095</v>
          </cell>
          <cell r="AD3428">
            <v>0</v>
          </cell>
          <cell r="AE3428">
            <v>29.809500000000003</v>
          </cell>
          <cell r="AF3428">
            <v>10.5</v>
          </cell>
        </row>
        <row r="3429">
          <cell r="M3429" t="str">
            <v>Robotnu1</v>
          </cell>
          <cell r="N3429" t="str">
            <v>Robot nu bras 2,65m / 165 Kg</v>
          </cell>
          <cell r="O3429" t="str">
            <v>Robot bare arm 2.65m / 165 Kg</v>
          </cell>
          <cell r="P3429">
            <v>1</v>
          </cell>
          <cell r="Q3429">
            <v>0</v>
          </cell>
          <cell r="R3429" t="str">
            <v>01, 07,.</v>
          </cell>
          <cell r="X3429">
            <v>0</v>
          </cell>
          <cell r="Y3429">
            <v>0</v>
          </cell>
          <cell r="Z3429">
            <v>0</v>
          </cell>
          <cell r="AA3429">
            <v>0</v>
          </cell>
          <cell r="AD3429">
            <v>0</v>
          </cell>
          <cell r="AE3429">
            <v>0</v>
          </cell>
          <cell r="AF3429">
            <v>0</v>
          </cell>
        </row>
        <row r="3430">
          <cell r="M3430" t="str">
            <v>Robotintégration-V11</v>
          </cell>
          <cell r="N3430" t="str">
            <v>Intégration robot + baie sur site -V11</v>
          </cell>
          <cell r="O3430" t="str">
            <v>Robot + bay integration on site -V11</v>
          </cell>
          <cell r="P3430">
            <v>1</v>
          </cell>
          <cell r="Q3430">
            <v>0</v>
          </cell>
          <cell r="R3430" t="str">
            <v>01, 07,.</v>
          </cell>
          <cell r="X3430">
            <v>27.235057499999993</v>
          </cell>
          <cell r="Y3430">
            <v>862.84800000000007</v>
          </cell>
          <cell r="Z3430">
            <v>1585.7331209995875</v>
          </cell>
          <cell r="AA3430">
            <v>2475.8161784995877</v>
          </cell>
          <cell r="AD3430">
            <v>27.235057499999993</v>
          </cell>
          <cell r="AE3430">
            <v>862.84800000000007</v>
          </cell>
          <cell r="AF3430">
            <v>1585.7331209995875</v>
          </cell>
        </row>
        <row r="3431">
          <cell r="M3431" t="str">
            <v>SEL-MF</v>
          </cell>
          <cell r="N3431" t="str">
            <v>Applicatif Robot SEL en Moyenne Fréquence</v>
          </cell>
          <cell r="O3431" t="str">
            <v>Medium Frequency SEL Robot Application</v>
          </cell>
          <cell r="P3431">
            <v>1</v>
          </cell>
          <cell r="Q3431">
            <v>0</v>
          </cell>
          <cell r="R3431" t="str">
            <v>01, 07,.</v>
          </cell>
          <cell r="X3431">
            <v>2.1930299999999994</v>
          </cell>
          <cell r="Y3431">
            <v>1168.179075</v>
          </cell>
          <cell r="Z3431">
            <v>772.458302999941</v>
          </cell>
          <cell r="AA3431">
            <v>1942.8304079999409</v>
          </cell>
          <cell r="AD3431">
            <v>2.1930299999999994</v>
          </cell>
          <cell r="AE3431">
            <v>1168.179075</v>
          </cell>
          <cell r="AF3431">
            <v>772.458302999941</v>
          </cell>
        </row>
        <row r="3432">
          <cell r="M3432" t="str">
            <v>TrajSoud</v>
          </cell>
          <cell r="N3432" t="str">
            <v>Trajectoire de soudure(clinchage, arc tiré, rivet)</v>
          </cell>
          <cell r="O3432" t="str">
            <v>Welding path (clinching, pulled arc, rivet)</v>
          </cell>
          <cell r="P3432">
            <v>1</v>
          </cell>
          <cell r="Q3432" t="str">
            <v>OP30</v>
          </cell>
          <cell r="R3432" t="str">
            <v>01, 07,.</v>
          </cell>
          <cell r="X3432">
            <v>0</v>
          </cell>
          <cell r="Y3432">
            <v>0</v>
          </cell>
          <cell r="Z3432">
            <v>0</v>
          </cell>
          <cell r="AA3432">
            <v>0</v>
          </cell>
          <cell r="AD3432">
            <v>0</v>
          </cell>
          <cell r="AE3432">
            <v>0</v>
          </cell>
          <cell r="AF3432">
            <v>0</v>
          </cell>
        </row>
        <row r="3433">
          <cell r="M3433" t="str">
            <v>EchCodeTraj</v>
          </cell>
          <cell r="N3433" t="str">
            <v>Echange Code Trajectoire avec baie robot</v>
          </cell>
          <cell r="O3433" t="str">
            <v>Exchange of Trajectory Code with robot bay</v>
          </cell>
          <cell r="P3433">
            <v>1</v>
          </cell>
          <cell r="Q3433">
            <v>0</v>
          </cell>
          <cell r="R3433" t="str">
            <v>01, 07,.</v>
          </cell>
          <cell r="X3433">
            <v>1.1812499999999997</v>
          </cell>
          <cell r="Y3433">
            <v>0</v>
          </cell>
          <cell r="Z3433">
            <v>75.854133299935171</v>
          </cell>
          <cell r="AA3433">
            <v>77.035383299935177</v>
          </cell>
          <cell r="AD3433">
            <v>1.1812499999999997</v>
          </cell>
          <cell r="AE3433">
            <v>0</v>
          </cell>
          <cell r="AF3433">
            <v>75.854133299935171</v>
          </cell>
        </row>
        <row r="3434">
          <cell r="M3434" t="str">
            <v>HEtudAUT</v>
          </cell>
          <cell r="N3434" t="str">
            <v>Une heure d'études automatismes</v>
          </cell>
          <cell r="O3434" t="str">
            <v>One hour of automation studies</v>
          </cell>
          <cell r="P3434">
            <v>1</v>
          </cell>
          <cell r="Q3434">
            <v>0</v>
          </cell>
          <cell r="R3434" t="str">
            <v>01</v>
          </cell>
          <cell r="X3434">
            <v>65</v>
          </cell>
          <cell r="Y3434">
            <v>0</v>
          </cell>
          <cell r="Z3434">
            <v>0</v>
          </cell>
          <cell r="AA3434">
            <v>65</v>
          </cell>
          <cell r="AD3434">
            <v>65</v>
          </cell>
          <cell r="AE3434">
            <v>0</v>
          </cell>
          <cell r="AF3434">
            <v>0</v>
          </cell>
        </row>
        <row r="3435">
          <cell r="M3435" t="str">
            <v>VerrineRobot</v>
          </cell>
          <cell r="N3435" t="str">
            <v>Verrine Robot</v>
          </cell>
          <cell r="O3435" t="str">
            <v>To make</v>
          </cell>
          <cell r="P3435">
            <v>1</v>
          </cell>
          <cell r="Q3435">
            <v>0</v>
          </cell>
          <cell r="R3435" t="str">
            <v>01, 07,.</v>
          </cell>
          <cell r="AA3435">
            <v>0</v>
          </cell>
          <cell r="AD3435">
            <v>0</v>
          </cell>
          <cell r="AE3435">
            <v>0</v>
          </cell>
          <cell r="AF3435">
            <v>0</v>
          </cell>
        </row>
        <row r="3436">
          <cell r="M3436">
            <v>0</v>
          </cell>
          <cell r="N3436">
            <v>0</v>
          </cell>
          <cell r="O3436" t="str">
            <v/>
          </cell>
          <cell r="P3436">
            <v>0</v>
          </cell>
          <cell r="Q3436">
            <v>0</v>
          </cell>
          <cell r="R3436">
            <v>0</v>
          </cell>
          <cell r="AA3436">
            <v>0</v>
          </cell>
          <cell r="AD3436" t="e">
            <v>#DIV/0!</v>
          </cell>
          <cell r="AE3436" t="e">
            <v>#DIV/0!</v>
          </cell>
          <cell r="AF3436" t="e">
            <v>#DIV/0!</v>
          </cell>
        </row>
        <row r="3437">
          <cell r="M3437">
            <v>0</v>
          </cell>
          <cell r="N3437">
            <v>0</v>
          </cell>
          <cell r="O3437" t="str">
            <v/>
          </cell>
          <cell r="P3437">
            <v>1</v>
          </cell>
          <cell r="Q3437">
            <v>0</v>
          </cell>
          <cell r="R3437">
            <v>0</v>
          </cell>
          <cell r="AA3437">
            <v>0</v>
          </cell>
          <cell r="AD3437">
            <v>0</v>
          </cell>
          <cell r="AE3437">
            <v>0</v>
          </cell>
          <cell r="AF3437">
            <v>0</v>
          </cell>
        </row>
        <row r="3438">
          <cell r="M3438" t="str">
            <v>InterfaceRobPinceStdenL</v>
          </cell>
          <cell r="N3438" t="str">
            <v>Interface Std en L fixation entre Pince et Robot</v>
          </cell>
          <cell r="O3438" t="str">
            <v>Std L-shaped interface for fixing between Clamp and Robot</v>
          </cell>
          <cell r="P3438">
            <v>1</v>
          </cell>
          <cell r="Q3438">
            <v>0</v>
          </cell>
          <cell r="R3438" t="str">
            <v>01, 07,.</v>
          </cell>
          <cell r="X3438">
            <v>0</v>
          </cell>
          <cell r="Y3438">
            <v>0</v>
          </cell>
          <cell r="Z3438">
            <v>0</v>
          </cell>
          <cell r="AA3438">
            <v>0</v>
          </cell>
          <cell r="AD3438">
            <v>0</v>
          </cell>
          <cell r="AE3438">
            <v>0</v>
          </cell>
          <cell r="AF3438">
            <v>0</v>
          </cell>
        </row>
        <row r="3439">
          <cell r="M3439" t="str">
            <v>PincRobMFLightC300ModSansDetal</v>
          </cell>
          <cell r="N3439" t="str">
            <v>Pince Mod MF Light en Cé électrique LU 300</v>
          </cell>
          <cell r="O3439" t="str">
            <v>MF Light Mod Clamp C- Shape Electric Width 300</v>
          </cell>
          <cell r="P3439">
            <v>1</v>
          </cell>
          <cell r="Q3439">
            <v>0</v>
          </cell>
          <cell r="R3439" t="str">
            <v>01, 07,.</v>
          </cell>
          <cell r="X3439">
            <v>0</v>
          </cell>
          <cell r="Y3439">
            <v>0</v>
          </cell>
          <cell r="Z3439">
            <v>0</v>
          </cell>
          <cell r="AA3439">
            <v>0</v>
          </cell>
          <cell r="AD3439">
            <v>0</v>
          </cell>
          <cell r="AE3439">
            <v>0</v>
          </cell>
          <cell r="AF3439">
            <v>0</v>
          </cell>
        </row>
        <row r="3440">
          <cell r="M3440" t="str">
            <v>MisAllRech</v>
          </cell>
          <cell r="N3440" t="str">
            <v>Mise et Allonge de rechange</v>
          </cell>
          <cell r="O3440" t="str">
            <v>Spare plug and extension cable</v>
          </cell>
          <cell r="P3440">
            <v>1</v>
          </cell>
          <cell r="Q3440">
            <v>0</v>
          </cell>
          <cell r="R3440" t="str">
            <v>01, 07,.</v>
          </cell>
          <cell r="X3440">
            <v>0</v>
          </cell>
          <cell r="Y3440">
            <v>0</v>
          </cell>
          <cell r="Z3440">
            <v>0</v>
          </cell>
          <cell r="AA3440">
            <v>0</v>
          </cell>
          <cell r="AD3440">
            <v>0</v>
          </cell>
          <cell r="AE3440">
            <v>0</v>
          </cell>
          <cell r="AF3440">
            <v>0</v>
          </cell>
        </row>
        <row r="3441">
          <cell r="M3441">
            <v>0</v>
          </cell>
          <cell r="N3441">
            <v>0</v>
          </cell>
          <cell r="O3441" t="str">
            <v/>
          </cell>
          <cell r="P3441">
            <v>0</v>
          </cell>
          <cell r="Q3441">
            <v>0</v>
          </cell>
          <cell r="R3441">
            <v>0</v>
          </cell>
          <cell r="AA3441">
            <v>0</v>
          </cell>
          <cell r="AD3441" t="e">
            <v>#DIV/0!</v>
          </cell>
          <cell r="AE3441" t="e">
            <v>#DIV/0!</v>
          </cell>
          <cell r="AF3441" t="e">
            <v>#DIV/0!</v>
          </cell>
        </row>
        <row r="3442">
          <cell r="M3442">
            <v>0</v>
          </cell>
          <cell r="N3442">
            <v>0</v>
          </cell>
          <cell r="O3442" t="str">
            <v/>
          </cell>
          <cell r="P3442">
            <v>1</v>
          </cell>
          <cell r="Q3442">
            <v>0</v>
          </cell>
          <cell r="R3442">
            <v>0</v>
          </cell>
          <cell r="AA3442">
            <v>0</v>
          </cell>
          <cell r="AD3442">
            <v>0</v>
          </cell>
          <cell r="AE3442">
            <v>0</v>
          </cell>
          <cell r="AF3442">
            <v>0</v>
          </cell>
        </row>
        <row r="3443">
          <cell r="M3443" t="str">
            <v>RodFixeNew</v>
          </cell>
          <cell r="N3443" t="str">
            <v>Rodeuse fixe (Std New)</v>
          </cell>
          <cell r="O3443" t="str">
            <v>Tip dreser fix (new)</v>
          </cell>
          <cell r="P3443">
            <v>1</v>
          </cell>
          <cell r="Q3443" t="str">
            <v>Choix suivant les cas</v>
          </cell>
          <cell r="R3443" t="str">
            <v>01, 07,.</v>
          </cell>
          <cell r="X3443">
            <v>2.0474999999999994</v>
          </cell>
          <cell r="Y3443">
            <v>95.678100000000001</v>
          </cell>
          <cell r="Z3443">
            <v>254.625</v>
          </cell>
          <cell r="AA3443">
            <v>352.35059999999999</v>
          </cell>
          <cell r="AD3443">
            <v>2.0474999999999994</v>
          </cell>
          <cell r="AE3443">
            <v>95.678100000000001</v>
          </cell>
          <cell r="AF3443">
            <v>254.625</v>
          </cell>
        </row>
        <row r="3444">
          <cell r="M3444">
            <v>0</v>
          </cell>
          <cell r="N3444">
            <v>0</v>
          </cell>
          <cell r="O3444" t="str">
            <v/>
          </cell>
          <cell r="P3444">
            <v>0</v>
          </cell>
          <cell r="Q3444">
            <v>0</v>
          </cell>
          <cell r="R3444">
            <v>0</v>
          </cell>
          <cell r="AA3444">
            <v>0</v>
          </cell>
          <cell r="AD3444" t="e">
            <v>#DIV/0!</v>
          </cell>
          <cell r="AE3444" t="e">
            <v>#DIV/0!</v>
          </cell>
          <cell r="AF3444" t="e">
            <v>#DIV/0!</v>
          </cell>
        </row>
        <row r="3445">
          <cell r="M3445">
            <v>0</v>
          </cell>
          <cell r="N3445">
            <v>0</v>
          </cell>
          <cell r="O3445" t="str">
            <v/>
          </cell>
          <cell r="P3445">
            <v>1</v>
          </cell>
          <cell r="Q3445">
            <v>0</v>
          </cell>
          <cell r="R3445">
            <v>0</v>
          </cell>
          <cell r="AA3445">
            <v>0</v>
          </cell>
          <cell r="AD3445">
            <v>0</v>
          </cell>
          <cell r="AE3445">
            <v>0</v>
          </cell>
          <cell r="AF3445">
            <v>0</v>
          </cell>
        </row>
        <row r="3446">
          <cell r="M3446" t="str">
            <v>Reh1000</v>
          </cell>
          <cell r="N3446" t="str">
            <v>Réhausse robot h&lt;1000mm</v>
          </cell>
          <cell r="O3446" t="str">
            <v>Robot extension h&lt;1000mm</v>
          </cell>
          <cell r="P3446">
            <v>1</v>
          </cell>
          <cell r="Q3446">
            <v>0</v>
          </cell>
          <cell r="R3446" t="str">
            <v>01, 07,.</v>
          </cell>
          <cell r="X3446">
            <v>0</v>
          </cell>
          <cell r="Y3446">
            <v>29.809500000000003</v>
          </cell>
          <cell r="Z3446">
            <v>10.5</v>
          </cell>
          <cell r="AA3446">
            <v>40.3095</v>
          </cell>
          <cell r="AD3446">
            <v>0</v>
          </cell>
          <cell r="AE3446">
            <v>29.809500000000003</v>
          </cell>
          <cell r="AF3446">
            <v>10.5</v>
          </cell>
        </row>
        <row r="3447">
          <cell r="M3447" t="str">
            <v>Robotnu1</v>
          </cell>
          <cell r="N3447" t="str">
            <v>Robot nu bras 2,65m / 165 Kg</v>
          </cell>
          <cell r="O3447" t="str">
            <v>Robot bare arm 2.65m / 165 Kg</v>
          </cell>
          <cell r="P3447">
            <v>1</v>
          </cell>
          <cell r="Q3447">
            <v>0</v>
          </cell>
          <cell r="R3447" t="str">
            <v>01, 07,.</v>
          </cell>
          <cell r="X3447">
            <v>0</v>
          </cell>
          <cell r="Y3447">
            <v>0</v>
          </cell>
          <cell r="Z3447">
            <v>0</v>
          </cell>
          <cell r="AA3447">
            <v>0</v>
          </cell>
          <cell r="AD3447">
            <v>0</v>
          </cell>
          <cell r="AE3447">
            <v>0</v>
          </cell>
          <cell r="AF3447">
            <v>0</v>
          </cell>
        </row>
        <row r="3448">
          <cell r="M3448" t="str">
            <v>Robotintégration-V11</v>
          </cell>
          <cell r="N3448" t="str">
            <v>Intégration robot + baie sur site -V11</v>
          </cell>
          <cell r="O3448" t="str">
            <v>Robot + bay integration on site -V11</v>
          </cell>
          <cell r="P3448">
            <v>1</v>
          </cell>
          <cell r="Q3448">
            <v>0</v>
          </cell>
          <cell r="R3448" t="str">
            <v>01, 07,.</v>
          </cell>
          <cell r="X3448">
            <v>27.235057499999993</v>
          </cell>
          <cell r="Y3448">
            <v>862.84800000000007</v>
          </cell>
          <cell r="Z3448">
            <v>1585.7331209995875</v>
          </cell>
          <cell r="AA3448">
            <v>2475.8161784995877</v>
          </cell>
          <cell r="AD3448">
            <v>27.235057499999993</v>
          </cell>
          <cell r="AE3448">
            <v>862.84800000000007</v>
          </cell>
          <cell r="AF3448">
            <v>1585.7331209995875</v>
          </cell>
        </row>
        <row r="3449">
          <cell r="M3449" t="str">
            <v>SEL-MF</v>
          </cell>
          <cell r="N3449" t="str">
            <v>Applicatif Robot SEL en Moyenne Fréquence</v>
          </cell>
          <cell r="O3449" t="str">
            <v>Medium Frequency SEL Robot Application</v>
          </cell>
          <cell r="P3449">
            <v>1</v>
          </cell>
          <cell r="Q3449">
            <v>0</v>
          </cell>
          <cell r="R3449" t="str">
            <v>01, 07,.</v>
          </cell>
          <cell r="X3449">
            <v>2.1930299999999994</v>
          </cell>
          <cell r="Y3449">
            <v>1168.179075</v>
          </cell>
          <cell r="Z3449">
            <v>772.458302999941</v>
          </cell>
          <cell r="AA3449">
            <v>1942.8304079999409</v>
          </cell>
          <cell r="AD3449">
            <v>2.1930299999999994</v>
          </cell>
          <cell r="AE3449">
            <v>1168.179075</v>
          </cell>
          <cell r="AF3449">
            <v>772.458302999941</v>
          </cell>
        </row>
        <row r="3450">
          <cell r="M3450" t="str">
            <v>TrajSoud</v>
          </cell>
          <cell r="N3450" t="str">
            <v>Trajectoire de soudure(clinchage, arc tiré, rivet)</v>
          </cell>
          <cell r="O3450" t="str">
            <v>Welding path (clinching, pulled arc, rivet)</v>
          </cell>
          <cell r="P3450">
            <v>1</v>
          </cell>
          <cell r="Q3450" t="str">
            <v>OP30</v>
          </cell>
          <cell r="R3450" t="str">
            <v>01, 07,.</v>
          </cell>
          <cell r="X3450">
            <v>0</v>
          </cell>
          <cell r="Y3450">
            <v>0</v>
          </cell>
          <cell r="Z3450">
            <v>0</v>
          </cell>
          <cell r="AA3450">
            <v>0</v>
          </cell>
          <cell r="AD3450">
            <v>0</v>
          </cell>
          <cell r="AE3450">
            <v>0</v>
          </cell>
          <cell r="AF3450">
            <v>0</v>
          </cell>
        </row>
        <row r="3451">
          <cell r="M3451" t="str">
            <v>EchCodeTraj</v>
          </cell>
          <cell r="N3451" t="str">
            <v>Echange Code Trajectoire avec baie robot</v>
          </cell>
          <cell r="O3451" t="str">
            <v>Exchange of Trajectory Code with robot bay</v>
          </cell>
          <cell r="P3451">
            <v>1</v>
          </cell>
          <cell r="Q3451">
            <v>0</v>
          </cell>
          <cell r="R3451" t="str">
            <v>01, 07,.</v>
          </cell>
          <cell r="X3451">
            <v>1.1812499999999997</v>
          </cell>
          <cell r="Y3451">
            <v>0</v>
          </cell>
          <cell r="Z3451">
            <v>75.854133299935171</v>
          </cell>
          <cell r="AA3451">
            <v>77.035383299935177</v>
          </cell>
          <cell r="AD3451">
            <v>1.1812499999999997</v>
          </cell>
          <cell r="AE3451">
            <v>0</v>
          </cell>
          <cell r="AF3451">
            <v>75.854133299935171</v>
          </cell>
        </row>
        <row r="3452">
          <cell r="M3452" t="str">
            <v>HEtudAUT</v>
          </cell>
          <cell r="N3452" t="str">
            <v>Une heure d'études automatismes</v>
          </cell>
          <cell r="O3452" t="str">
            <v>One hour of automation studies</v>
          </cell>
          <cell r="P3452">
            <v>1</v>
          </cell>
          <cell r="Q3452" t="str">
            <v>Complement Hetude AF+Marguerite+prog</v>
          </cell>
          <cell r="R3452" t="str">
            <v>01</v>
          </cell>
          <cell r="X3452">
            <v>65</v>
          </cell>
          <cell r="Y3452">
            <v>0</v>
          </cell>
          <cell r="Z3452">
            <v>0</v>
          </cell>
          <cell r="AA3452">
            <v>65</v>
          </cell>
          <cell r="AD3452">
            <v>65</v>
          </cell>
          <cell r="AE3452">
            <v>0</v>
          </cell>
          <cell r="AF3452">
            <v>0</v>
          </cell>
        </row>
        <row r="3453">
          <cell r="M3453" t="str">
            <v>VerrineRobot</v>
          </cell>
          <cell r="N3453" t="str">
            <v>Verrine Robot</v>
          </cell>
          <cell r="O3453" t="str">
            <v>To make</v>
          </cell>
          <cell r="P3453">
            <v>1</v>
          </cell>
          <cell r="Q3453">
            <v>0</v>
          </cell>
          <cell r="R3453" t="str">
            <v>01, 07,.</v>
          </cell>
          <cell r="AA3453">
            <v>0</v>
          </cell>
          <cell r="AD3453">
            <v>0</v>
          </cell>
          <cell r="AE3453">
            <v>0</v>
          </cell>
          <cell r="AF3453">
            <v>0</v>
          </cell>
        </row>
        <row r="3454">
          <cell r="M3454">
            <v>0</v>
          </cell>
          <cell r="N3454">
            <v>0</v>
          </cell>
          <cell r="O3454" t="str">
            <v/>
          </cell>
          <cell r="P3454">
            <v>0</v>
          </cell>
          <cell r="Q3454">
            <v>0</v>
          </cell>
          <cell r="R3454">
            <v>0</v>
          </cell>
          <cell r="AA3454">
            <v>0</v>
          </cell>
          <cell r="AD3454" t="e">
            <v>#DIV/0!</v>
          </cell>
          <cell r="AE3454" t="e">
            <v>#DIV/0!</v>
          </cell>
          <cell r="AF3454" t="e">
            <v>#DIV/0!</v>
          </cell>
        </row>
        <row r="3455">
          <cell r="M3455">
            <v>0</v>
          </cell>
          <cell r="N3455">
            <v>0</v>
          </cell>
          <cell r="O3455" t="str">
            <v/>
          </cell>
          <cell r="P3455">
            <v>1</v>
          </cell>
          <cell r="Q3455">
            <v>0</v>
          </cell>
          <cell r="R3455">
            <v>0</v>
          </cell>
          <cell r="AA3455">
            <v>0</v>
          </cell>
          <cell r="AD3455">
            <v>0</v>
          </cell>
          <cell r="AE3455">
            <v>0</v>
          </cell>
          <cell r="AF3455">
            <v>0</v>
          </cell>
        </row>
        <row r="3456">
          <cell r="M3456" t="str">
            <v>InterfaceRobPinceStdenL</v>
          </cell>
          <cell r="N3456" t="str">
            <v>Interface Std en L fixation entre Pince et Robot</v>
          </cell>
          <cell r="O3456" t="str">
            <v>Std L-shaped interface for fixing between Clamp and Robot</v>
          </cell>
          <cell r="P3456">
            <v>1</v>
          </cell>
          <cell r="Q3456">
            <v>0</v>
          </cell>
          <cell r="R3456" t="str">
            <v>01, 07,.</v>
          </cell>
          <cell r="X3456">
            <v>0</v>
          </cell>
          <cell r="Y3456">
            <v>0</v>
          </cell>
          <cell r="Z3456">
            <v>0</v>
          </cell>
          <cell r="AA3456">
            <v>0</v>
          </cell>
          <cell r="AD3456">
            <v>0</v>
          </cell>
          <cell r="AE3456">
            <v>0</v>
          </cell>
          <cell r="AF3456">
            <v>0</v>
          </cell>
        </row>
        <row r="3457">
          <cell r="M3457" t="str">
            <v>PincRobMFLightC300ModSansDetal</v>
          </cell>
          <cell r="N3457" t="str">
            <v>Pince Mod MF Light en Cé électrique LU 300</v>
          </cell>
          <cell r="O3457" t="str">
            <v>MF Light Mod Clamp C- Shape Electric Width 300</v>
          </cell>
          <cell r="P3457">
            <v>1</v>
          </cell>
          <cell r="Q3457">
            <v>0</v>
          </cell>
          <cell r="R3457" t="str">
            <v>01, 07,.</v>
          </cell>
          <cell r="X3457">
            <v>0</v>
          </cell>
          <cell r="Y3457">
            <v>0</v>
          </cell>
          <cell r="Z3457">
            <v>0</v>
          </cell>
          <cell r="AA3457">
            <v>0</v>
          </cell>
          <cell r="AD3457">
            <v>0</v>
          </cell>
          <cell r="AE3457">
            <v>0</v>
          </cell>
          <cell r="AF3457">
            <v>0</v>
          </cell>
        </row>
        <row r="3458">
          <cell r="M3458" t="str">
            <v>MisAllRech</v>
          </cell>
          <cell r="N3458" t="str">
            <v>Mise et Allonge de rechange</v>
          </cell>
          <cell r="O3458" t="str">
            <v>Spare plug and extension cable</v>
          </cell>
          <cell r="P3458">
            <v>1</v>
          </cell>
          <cell r="Q3458">
            <v>0</v>
          </cell>
          <cell r="R3458" t="str">
            <v>01, 07,.</v>
          </cell>
          <cell r="X3458">
            <v>0</v>
          </cell>
          <cell r="Y3458">
            <v>0</v>
          </cell>
          <cell r="Z3458">
            <v>0</v>
          </cell>
          <cell r="AA3458">
            <v>0</v>
          </cell>
          <cell r="AD3458">
            <v>0</v>
          </cell>
          <cell r="AE3458">
            <v>0</v>
          </cell>
          <cell r="AF3458">
            <v>0</v>
          </cell>
        </row>
        <row r="3459">
          <cell r="M3459">
            <v>0</v>
          </cell>
          <cell r="N3459">
            <v>0</v>
          </cell>
          <cell r="O3459" t="str">
            <v/>
          </cell>
          <cell r="P3459">
            <v>0</v>
          </cell>
          <cell r="Q3459">
            <v>0</v>
          </cell>
          <cell r="R3459">
            <v>0</v>
          </cell>
          <cell r="AA3459">
            <v>0</v>
          </cell>
          <cell r="AD3459" t="e">
            <v>#DIV/0!</v>
          </cell>
          <cell r="AE3459" t="e">
            <v>#DIV/0!</v>
          </cell>
          <cell r="AF3459" t="e">
            <v>#DIV/0!</v>
          </cell>
        </row>
        <row r="3460">
          <cell r="M3460">
            <v>0</v>
          </cell>
          <cell r="N3460">
            <v>0</v>
          </cell>
          <cell r="O3460" t="str">
            <v/>
          </cell>
          <cell r="P3460">
            <v>1</v>
          </cell>
          <cell r="Q3460">
            <v>0</v>
          </cell>
          <cell r="R3460">
            <v>0</v>
          </cell>
          <cell r="AA3460">
            <v>0</v>
          </cell>
          <cell r="AD3460">
            <v>0</v>
          </cell>
          <cell r="AE3460">
            <v>0</v>
          </cell>
          <cell r="AF3460">
            <v>0</v>
          </cell>
        </row>
        <row r="3461">
          <cell r="M3461" t="str">
            <v>RodFixeNew</v>
          </cell>
          <cell r="N3461" t="str">
            <v>Rodeuse fixe (Std New)</v>
          </cell>
          <cell r="O3461" t="str">
            <v>Tip dreser fix (new)</v>
          </cell>
          <cell r="P3461">
            <v>1</v>
          </cell>
          <cell r="Q3461" t="str">
            <v>Choix suivant les cas</v>
          </cell>
          <cell r="R3461" t="str">
            <v>01, 07,.</v>
          </cell>
          <cell r="X3461">
            <v>2.0474999999999994</v>
          </cell>
          <cell r="Y3461">
            <v>95.678100000000001</v>
          </cell>
          <cell r="Z3461">
            <v>254.625</v>
          </cell>
          <cell r="AA3461">
            <v>352.35059999999999</v>
          </cell>
          <cell r="AD3461">
            <v>2.0474999999999994</v>
          </cell>
          <cell r="AE3461">
            <v>95.678100000000001</v>
          </cell>
          <cell r="AF3461">
            <v>254.625</v>
          </cell>
        </row>
        <row r="3462">
          <cell r="M3462">
            <v>0</v>
          </cell>
          <cell r="N3462">
            <v>0</v>
          </cell>
          <cell r="O3462" t="str">
            <v/>
          </cell>
          <cell r="P3462">
            <v>0</v>
          </cell>
          <cell r="Q3462">
            <v>0</v>
          </cell>
          <cell r="R3462">
            <v>0</v>
          </cell>
          <cell r="AA3462">
            <v>0</v>
          </cell>
          <cell r="AD3462" t="e">
            <v>#DIV/0!</v>
          </cell>
          <cell r="AE3462" t="e">
            <v>#DIV/0!</v>
          </cell>
          <cell r="AF3462" t="e">
            <v>#DIV/0!</v>
          </cell>
        </row>
        <row r="3463">
          <cell r="M3463">
            <v>0</v>
          </cell>
          <cell r="N3463">
            <v>0</v>
          </cell>
          <cell r="O3463" t="str">
            <v/>
          </cell>
          <cell r="P3463">
            <v>1</v>
          </cell>
          <cell r="Q3463">
            <v>0</v>
          </cell>
          <cell r="R3463">
            <v>0</v>
          </cell>
          <cell r="AA3463">
            <v>0</v>
          </cell>
          <cell r="AD3463">
            <v>0</v>
          </cell>
          <cell r="AE3463">
            <v>0</v>
          </cell>
          <cell r="AF3463">
            <v>0</v>
          </cell>
        </row>
        <row r="3464">
          <cell r="M3464" t="str">
            <v>Reh1000</v>
          </cell>
          <cell r="N3464" t="str">
            <v>Réhausse robot h&lt;1000mm</v>
          </cell>
          <cell r="O3464" t="str">
            <v>Robot extension h&lt;1000mm</v>
          </cell>
          <cell r="P3464">
            <v>1</v>
          </cell>
          <cell r="Q3464">
            <v>0</v>
          </cell>
          <cell r="R3464" t="str">
            <v>01, 07,.</v>
          </cell>
          <cell r="X3464">
            <v>0</v>
          </cell>
          <cell r="Y3464">
            <v>29.809500000000003</v>
          </cell>
          <cell r="Z3464">
            <v>10.5</v>
          </cell>
          <cell r="AA3464">
            <v>40.3095</v>
          </cell>
          <cell r="AD3464">
            <v>0</v>
          </cell>
          <cell r="AE3464">
            <v>29.809500000000003</v>
          </cell>
          <cell r="AF3464">
            <v>10.5</v>
          </cell>
        </row>
        <row r="3465">
          <cell r="M3465" t="str">
            <v>Robotnu7</v>
          </cell>
          <cell r="N3465" t="str">
            <v>Robot nu bras 3,00m / 210 Kg</v>
          </cell>
          <cell r="O3465" t="str">
            <v>Robot bare arm 3.00m / 210 Kg</v>
          </cell>
          <cell r="P3465">
            <v>1</v>
          </cell>
          <cell r="Q3465">
            <v>0</v>
          </cell>
          <cell r="R3465" t="str">
            <v>01, 07,.</v>
          </cell>
          <cell r="X3465">
            <v>0</v>
          </cell>
          <cell r="Y3465">
            <v>0</v>
          </cell>
          <cell r="Z3465">
            <v>0</v>
          </cell>
          <cell r="AA3465">
            <v>0</v>
          </cell>
          <cell r="AD3465">
            <v>0</v>
          </cell>
          <cell r="AE3465">
            <v>0</v>
          </cell>
          <cell r="AF3465">
            <v>0</v>
          </cell>
        </row>
        <row r="3466">
          <cell r="M3466" t="str">
            <v>Robotintégration-V11</v>
          </cell>
          <cell r="N3466" t="str">
            <v>Intégration robot + baie sur site -V11</v>
          </cell>
          <cell r="O3466" t="str">
            <v>Robot + bay integration on site -V11</v>
          </cell>
          <cell r="P3466">
            <v>1</v>
          </cell>
          <cell r="Q3466">
            <v>0</v>
          </cell>
          <cell r="R3466" t="str">
            <v>01, 07,.</v>
          </cell>
          <cell r="X3466">
            <v>27.235057499999993</v>
          </cell>
          <cell r="Y3466">
            <v>862.84800000000007</v>
          </cell>
          <cell r="Z3466">
            <v>1585.7331209995875</v>
          </cell>
          <cell r="AA3466">
            <v>2475.8161784995877</v>
          </cell>
          <cell r="AD3466">
            <v>27.235057499999993</v>
          </cell>
          <cell r="AE3466">
            <v>862.84800000000007</v>
          </cell>
          <cell r="AF3466">
            <v>1585.7331209995875</v>
          </cell>
        </row>
        <row r="3467">
          <cell r="M3467" t="str">
            <v>SELPF-MF</v>
          </cell>
          <cell r="N3467" t="str">
            <v>Applicatif Robot SELPF en Moyenne Fréquence</v>
          </cell>
          <cell r="O3467" t="str">
            <v>SELPF Robot Application in Medium Frequency</v>
          </cell>
          <cell r="P3467">
            <v>1</v>
          </cell>
          <cell r="Q3467">
            <v>0</v>
          </cell>
          <cell r="R3467" t="str">
            <v>01, 07,.</v>
          </cell>
          <cell r="X3467">
            <v>2.1930299999999994</v>
          </cell>
          <cell r="Y3467">
            <v>1265.1134999999999</v>
          </cell>
          <cell r="Z3467">
            <v>704.208302999941</v>
          </cell>
          <cell r="AA3467">
            <v>1971.5148329999408</v>
          </cell>
          <cell r="AD3467">
            <v>2.1930299999999994</v>
          </cell>
          <cell r="AE3467">
            <v>1265.1134999999999</v>
          </cell>
          <cell r="AF3467">
            <v>704.208302999941</v>
          </cell>
        </row>
        <row r="3468">
          <cell r="M3468" t="str">
            <v>TrajMan</v>
          </cell>
          <cell r="N3468" t="str">
            <v>Trajectoire de manutention</v>
          </cell>
          <cell r="O3468" t="str">
            <v>Handling path</v>
          </cell>
          <cell r="P3468">
            <v>2</v>
          </cell>
          <cell r="Q3468" t="str">
            <v>Prise OP30 Dépose OP35</v>
          </cell>
          <cell r="R3468" t="str">
            <v>01, 07,.</v>
          </cell>
          <cell r="X3468">
            <v>0</v>
          </cell>
          <cell r="Y3468">
            <v>0</v>
          </cell>
          <cell r="Z3468">
            <v>0</v>
          </cell>
          <cell r="AA3468">
            <v>0</v>
          </cell>
          <cell r="AD3468">
            <v>0</v>
          </cell>
          <cell r="AE3468">
            <v>0</v>
          </cell>
          <cell r="AF3468">
            <v>0</v>
          </cell>
        </row>
        <row r="3469">
          <cell r="M3469" t="str">
            <v>TrajSoud</v>
          </cell>
          <cell r="N3469" t="str">
            <v>Trajectoire de soudure(clinchage, arc tiré, rivet)</v>
          </cell>
          <cell r="O3469" t="str">
            <v>Welding path (clinching, pulled arc, rivet)</v>
          </cell>
          <cell r="P3469">
            <v>1</v>
          </cell>
          <cell r="Q3469" t="str">
            <v>Soudure OP32</v>
          </cell>
          <cell r="R3469" t="str">
            <v>01, 07,.</v>
          </cell>
          <cell r="X3469">
            <v>0</v>
          </cell>
          <cell r="Y3469">
            <v>0</v>
          </cell>
          <cell r="Z3469">
            <v>0</v>
          </cell>
          <cell r="AA3469">
            <v>0</v>
          </cell>
          <cell r="AD3469">
            <v>0</v>
          </cell>
          <cell r="AE3469">
            <v>0</v>
          </cell>
          <cell r="AF3469">
            <v>0</v>
          </cell>
        </row>
        <row r="3470">
          <cell r="M3470" t="str">
            <v>EchCodeTraj</v>
          </cell>
          <cell r="N3470" t="str">
            <v>Echange Code Trajectoire avec baie robot</v>
          </cell>
          <cell r="O3470" t="str">
            <v>Exchange of Trajectory Code with robot bay</v>
          </cell>
          <cell r="P3470">
            <v>2</v>
          </cell>
          <cell r="Q3470">
            <v>0</v>
          </cell>
          <cell r="R3470" t="str">
            <v>01, 07,.</v>
          </cell>
          <cell r="X3470">
            <v>2.3624999999999994</v>
          </cell>
          <cell r="Y3470">
            <v>0</v>
          </cell>
          <cell r="Z3470">
            <v>151.70826659987034</v>
          </cell>
          <cell r="AA3470">
            <v>154.07076659987035</v>
          </cell>
          <cell r="AD3470">
            <v>1.1812499999999997</v>
          </cell>
          <cell r="AE3470">
            <v>0</v>
          </cell>
          <cell r="AF3470">
            <v>75.854133299935171</v>
          </cell>
        </row>
        <row r="3471">
          <cell r="M3471" t="str">
            <v>HEtudAUT</v>
          </cell>
          <cell r="N3471" t="str">
            <v>Une heure d'études automatismes</v>
          </cell>
          <cell r="O3471" t="str">
            <v>One hour of automation studies</v>
          </cell>
          <cell r="P3471">
            <v>1</v>
          </cell>
          <cell r="Q3471">
            <v>0</v>
          </cell>
          <cell r="R3471" t="str">
            <v>01</v>
          </cell>
          <cell r="X3471">
            <v>65</v>
          </cell>
          <cell r="Y3471">
            <v>0</v>
          </cell>
          <cell r="Z3471">
            <v>0</v>
          </cell>
          <cell r="AA3471">
            <v>65</v>
          </cell>
          <cell r="AD3471">
            <v>65</v>
          </cell>
          <cell r="AE3471">
            <v>0</v>
          </cell>
          <cell r="AF3471">
            <v>0</v>
          </cell>
        </row>
        <row r="3472">
          <cell r="M3472" t="str">
            <v>VerrineRobot</v>
          </cell>
          <cell r="N3472" t="str">
            <v>Verrine Robot</v>
          </cell>
          <cell r="O3472" t="str">
            <v>To make</v>
          </cell>
          <cell r="P3472">
            <v>1</v>
          </cell>
          <cell r="Q3472">
            <v>0</v>
          </cell>
          <cell r="R3472" t="str">
            <v>01, 07,.</v>
          </cell>
          <cell r="AA3472">
            <v>0</v>
          </cell>
          <cell r="AD3472">
            <v>0</v>
          </cell>
          <cell r="AE3472">
            <v>0</v>
          </cell>
          <cell r="AF3472">
            <v>0</v>
          </cell>
        </row>
        <row r="3473">
          <cell r="M3473" t="str">
            <v>RobCabl14ME1</v>
          </cell>
          <cell r="N3473" t="str">
            <v>Sup liaison 14m 1 moteur élec avec ou sans soud</v>
          </cell>
          <cell r="O3473" t="str">
            <v xml:space="preserve">Add. connexion length14m with 1 electrical motor with or without welding </v>
          </cell>
          <cell r="P3473">
            <v>1</v>
          </cell>
          <cell r="Q3473">
            <v>0</v>
          </cell>
          <cell r="R3473" t="str">
            <v>01, 07,.</v>
          </cell>
          <cell r="AA3473">
            <v>0</v>
          </cell>
          <cell r="AD3473">
            <v>0</v>
          </cell>
          <cell r="AE3473">
            <v>0</v>
          </cell>
          <cell r="AF3473">
            <v>0</v>
          </cell>
        </row>
        <row r="3474">
          <cell r="M3474">
            <v>0</v>
          </cell>
          <cell r="N3474">
            <v>0</v>
          </cell>
          <cell r="O3474" t="str">
            <v/>
          </cell>
          <cell r="P3474">
            <v>0</v>
          </cell>
          <cell r="Q3474">
            <v>0</v>
          </cell>
          <cell r="R3474">
            <v>0</v>
          </cell>
          <cell r="AA3474">
            <v>0</v>
          </cell>
          <cell r="AD3474" t="e">
            <v>#DIV/0!</v>
          </cell>
          <cell r="AE3474" t="e">
            <v>#DIV/0!</v>
          </cell>
          <cell r="AF3474" t="e">
            <v>#DIV/0!</v>
          </cell>
        </row>
        <row r="3475">
          <cell r="M3475">
            <v>0</v>
          </cell>
          <cell r="N3475">
            <v>0</v>
          </cell>
          <cell r="O3475" t="str">
            <v/>
          </cell>
          <cell r="P3475">
            <v>1</v>
          </cell>
          <cell r="Q3475">
            <v>0</v>
          </cell>
          <cell r="R3475">
            <v>0</v>
          </cell>
          <cell r="AA3475">
            <v>0</v>
          </cell>
          <cell r="AD3475">
            <v>0</v>
          </cell>
          <cell r="AE3475">
            <v>0</v>
          </cell>
          <cell r="AF3475">
            <v>0</v>
          </cell>
        </row>
        <row r="3476">
          <cell r="M3476" t="str">
            <v>PrehFlexyPortSimple</v>
          </cell>
          <cell r="N3476" t="str">
            <v>Prehenseur Flexy Portes simple</v>
          </cell>
          <cell r="O3476" t="str">
            <v>Flexy Gripper Single Doors</v>
          </cell>
          <cell r="P3476">
            <v>1</v>
          </cell>
          <cell r="Q3476">
            <v>0</v>
          </cell>
          <cell r="R3476" t="str">
            <v>01, 07,.</v>
          </cell>
          <cell r="X3476">
            <v>8.1899999999999977</v>
          </cell>
          <cell r="Y3476">
            <v>1201.1223000000002</v>
          </cell>
          <cell r="Z3476">
            <v>378</v>
          </cell>
          <cell r="AA3476">
            <v>1587.3123000000003</v>
          </cell>
          <cell r="AD3476">
            <v>8.1899999999999977</v>
          </cell>
          <cell r="AE3476">
            <v>1201.1223000000002</v>
          </cell>
          <cell r="AF3476">
            <v>378</v>
          </cell>
        </row>
        <row r="3477">
          <cell r="M3477" t="str">
            <v>PPlaser</v>
          </cell>
          <cell r="N3477" t="str">
            <v>Détecteur laser de présence pièce</v>
          </cell>
          <cell r="O3477" t="str">
            <v xml:space="preserve">Parts presence laser sensor </v>
          </cell>
          <cell r="P3477">
            <v>3</v>
          </cell>
          <cell r="Q3477">
            <v>0</v>
          </cell>
          <cell r="R3477" t="str">
            <v>01, 07,.</v>
          </cell>
          <cell r="X3477">
            <v>5.7318974999999988</v>
          </cell>
          <cell r="Y3477">
            <v>77.455349999999996</v>
          </cell>
          <cell r="Z3477">
            <v>266.72490899982319</v>
          </cell>
          <cell r="AA3477">
            <v>349.9121564998232</v>
          </cell>
          <cell r="AD3477">
            <v>1.9106324999999995</v>
          </cell>
          <cell r="AE3477">
            <v>25.818449999999999</v>
          </cell>
          <cell r="AF3477">
            <v>88.908302999941057</v>
          </cell>
        </row>
        <row r="3478">
          <cell r="M3478">
            <v>0</v>
          </cell>
          <cell r="N3478">
            <v>0</v>
          </cell>
          <cell r="O3478" t="str">
            <v/>
          </cell>
          <cell r="P3478">
            <v>0</v>
          </cell>
          <cell r="Q3478">
            <v>0</v>
          </cell>
          <cell r="R3478">
            <v>0</v>
          </cell>
          <cell r="AA3478">
            <v>0</v>
          </cell>
          <cell r="AD3478" t="e">
            <v>#DIV/0!</v>
          </cell>
          <cell r="AE3478" t="e">
            <v>#DIV/0!</v>
          </cell>
          <cell r="AF3478" t="e">
            <v>#DIV/0!</v>
          </cell>
        </row>
        <row r="3479">
          <cell r="M3479">
            <v>0</v>
          </cell>
          <cell r="N3479">
            <v>0</v>
          </cell>
          <cell r="O3479" t="str">
            <v/>
          </cell>
          <cell r="P3479">
            <v>1</v>
          </cell>
          <cell r="Q3479">
            <v>0</v>
          </cell>
          <cell r="R3479">
            <v>0</v>
          </cell>
          <cell r="AA3479">
            <v>0</v>
          </cell>
          <cell r="AD3479">
            <v>0</v>
          </cell>
          <cell r="AE3479">
            <v>0</v>
          </cell>
          <cell r="AF3479">
            <v>0</v>
          </cell>
        </row>
        <row r="3480">
          <cell r="M3480" t="str">
            <v>InterfaceRobPinceStdPlate</v>
          </cell>
          <cell r="N3480" t="str">
            <v>Interface Std Plate fixation entre Pince et Robot</v>
          </cell>
          <cell r="O3480" t="str">
            <v>Std interface Flat mounting plate between Clamp and Robot</v>
          </cell>
          <cell r="P3480">
            <v>1</v>
          </cell>
          <cell r="Q3480">
            <v>0</v>
          </cell>
          <cell r="R3480" t="str">
            <v>01, 07,.</v>
          </cell>
          <cell r="X3480">
            <v>0</v>
          </cell>
          <cell r="Y3480">
            <v>0</v>
          </cell>
          <cell r="Z3480">
            <v>0</v>
          </cell>
          <cell r="AA3480">
            <v>0</v>
          </cell>
          <cell r="AD3480">
            <v>0</v>
          </cell>
          <cell r="AE3480">
            <v>0</v>
          </cell>
          <cell r="AF3480">
            <v>0</v>
          </cell>
        </row>
        <row r="3481">
          <cell r="M3481" t="str">
            <v>PincRobMFLightC300ModSansDetal</v>
          </cell>
          <cell r="N3481" t="str">
            <v>Pince Mod MF Light en Cé électrique LU 300</v>
          </cell>
          <cell r="O3481" t="str">
            <v>MF Light Mod Clamp C- Shape Electric Width 300</v>
          </cell>
          <cell r="P3481">
            <v>1</v>
          </cell>
          <cell r="Q3481">
            <v>0</v>
          </cell>
          <cell r="R3481" t="str">
            <v>01, 07,.</v>
          </cell>
          <cell r="X3481">
            <v>0</v>
          </cell>
          <cell r="Y3481">
            <v>0</v>
          </cell>
          <cell r="Z3481">
            <v>0</v>
          </cell>
          <cell r="AA3481">
            <v>0</v>
          </cell>
          <cell r="AD3481">
            <v>0</v>
          </cell>
          <cell r="AE3481">
            <v>0</v>
          </cell>
          <cell r="AF3481">
            <v>0</v>
          </cell>
        </row>
        <row r="3482">
          <cell r="M3482" t="str">
            <v>MisAllRech</v>
          </cell>
          <cell r="N3482" t="str">
            <v>Mise et Allonge de rechange</v>
          </cell>
          <cell r="O3482" t="str">
            <v>Spare plug and extension cable</v>
          </cell>
          <cell r="P3482">
            <v>1</v>
          </cell>
          <cell r="Q3482">
            <v>0</v>
          </cell>
          <cell r="R3482" t="str">
            <v>01, 07,.</v>
          </cell>
          <cell r="X3482">
            <v>0</v>
          </cell>
          <cell r="Y3482">
            <v>0</v>
          </cell>
          <cell r="Z3482">
            <v>0</v>
          </cell>
          <cell r="AA3482">
            <v>0</v>
          </cell>
          <cell r="AD3482">
            <v>0</v>
          </cell>
          <cell r="AE3482">
            <v>0</v>
          </cell>
          <cell r="AF3482">
            <v>0</v>
          </cell>
        </row>
        <row r="3483">
          <cell r="M3483">
            <v>0</v>
          </cell>
          <cell r="N3483">
            <v>0</v>
          </cell>
          <cell r="O3483" t="str">
            <v/>
          </cell>
          <cell r="P3483">
            <v>0</v>
          </cell>
          <cell r="Q3483">
            <v>0</v>
          </cell>
          <cell r="R3483">
            <v>0</v>
          </cell>
          <cell r="AA3483">
            <v>0</v>
          </cell>
          <cell r="AD3483" t="e">
            <v>#DIV/0!</v>
          </cell>
          <cell r="AE3483" t="e">
            <v>#DIV/0!</v>
          </cell>
          <cell r="AF3483" t="e">
            <v>#DIV/0!</v>
          </cell>
        </row>
        <row r="3484">
          <cell r="M3484">
            <v>0</v>
          </cell>
          <cell r="N3484">
            <v>0</v>
          </cell>
          <cell r="O3484" t="str">
            <v/>
          </cell>
          <cell r="P3484">
            <v>1</v>
          </cell>
          <cell r="Q3484">
            <v>0</v>
          </cell>
          <cell r="R3484">
            <v>0</v>
          </cell>
          <cell r="AA3484">
            <v>0</v>
          </cell>
          <cell r="AD3484">
            <v>0</v>
          </cell>
          <cell r="AE3484">
            <v>0</v>
          </cell>
          <cell r="AF3484">
            <v>0</v>
          </cell>
        </row>
        <row r="3485">
          <cell r="M3485" t="str">
            <v>RodAbatElectNew</v>
          </cell>
          <cell r="N3485" t="str">
            <v>Rodeuse sur abattant électrique (Std New)</v>
          </cell>
          <cell r="O3485" t="str">
            <v>Tip dresser on electric flap (Std New)</v>
          </cell>
          <cell r="P3485">
            <v>1</v>
          </cell>
          <cell r="Q3485" t="str">
            <v>Choix suivant les cas</v>
          </cell>
          <cell r="R3485" t="str">
            <v>01, 07,.</v>
          </cell>
          <cell r="X3485">
            <v>4.0949999999999989</v>
          </cell>
          <cell r="Y3485">
            <v>197.20365000000004</v>
          </cell>
          <cell r="Z3485">
            <v>434.4375</v>
          </cell>
          <cell r="AA3485">
            <v>635.73615000000007</v>
          </cell>
          <cell r="AD3485">
            <v>4.0949999999999989</v>
          </cell>
          <cell r="AE3485">
            <v>197.20365000000004</v>
          </cell>
          <cell r="AF3485">
            <v>434.4375</v>
          </cell>
        </row>
        <row r="3486">
          <cell r="M3486">
            <v>0</v>
          </cell>
          <cell r="N3486">
            <v>0</v>
          </cell>
          <cell r="O3486" t="str">
            <v/>
          </cell>
          <cell r="P3486">
            <v>0</v>
          </cell>
          <cell r="Q3486">
            <v>0</v>
          </cell>
          <cell r="R3486">
            <v>0</v>
          </cell>
          <cell r="AA3486">
            <v>0</v>
          </cell>
          <cell r="AD3486" t="e">
            <v>#DIV/0!</v>
          </cell>
          <cell r="AE3486" t="e">
            <v>#DIV/0!</v>
          </cell>
          <cell r="AF3486" t="e">
            <v>#DIV/0!</v>
          </cell>
        </row>
        <row r="3487">
          <cell r="M3487">
            <v>0</v>
          </cell>
          <cell r="N3487">
            <v>0</v>
          </cell>
          <cell r="O3487" t="str">
            <v/>
          </cell>
          <cell r="P3487">
            <v>1</v>
          </cell>
          <cell r="Q3487">
            <v>0</v>
          </cell>
          <cell r="R3487">
            <v>0</v>
          </cell>
          <cell r="AA3487">
            <v>0</v>
          </cell>
          <cell r="AD3487">
            <v>0</v>
          </cell>
          <cell r="AE3487">
            <v>0</v>
          </cell>
          <cell r="AF3487">
            <v>0</v>
          </cell>
        </row>
        <row r="3488">
          <cell r="M3488" t="str">
            <v>SupportMecano</v>
          </cell>
          <cell r="N3488" t="str">
            <v>Support mécanosoudé 200x200x400</v>
          </cell>
          <cell r="O3488" t="str">
            <v>Mechanically welded support 200x200x400x400</v>
          </cell>
          <cell r="P3488">
            <v>2</v>
          </cell>
          <cell r="Q3488" t="str">
            <v>rang 1</v>
          </cell>
          <cell r="R3488" t="str">
            <v>01, 07,.</v>
          </cell>
          <cell r="X3488">
            <v>0</v>
          </cell>
          <cell r="Y3488">
            <v>0</v>
          </cell>
          <cell r="Z3488">
            <v>0</v>
          </cell>
          <cell r="AA3488">
            <v>0</v>
          </cell>
          <cell r="AD3488">
            <v>0</v>
          </cell>
          <cell r="AE3488">
            <v>0</v>
          </cell>
          <cell r="AF3488">
            <v>0</v>
          </cell>
        </row>
        <row r="3489">
          <cell r="M3489" t="str">
            <v>SupportMecano</v>
          </cell>
          <cell r="N3489" t="str">
            <v>Support mécanosoudé 200x200x400</v>
          </cell>
          <cell r="O3489" t="str">
            <v>Mechanically welded support 200x200x400x400</v>
          </cell>
          <cell r="P3489">
            <v>6</v>
          </cell>
          <cell r="Q3489" t="str">
            <v>rang 2 et 3 et 4</v>
          </cell>
          <cell r="R3489" t="str">
            <v>01, 02, 07,.</v>
          </cell>
          <cell r="X3489">
            <v>0</v>
          </cell>
          <cell r="Y3489">
            <v>0</v>
          </cell>
          <cell r="Z3489">
            <v>0</v>
          </cell>
          <cell r="AA3489">
            <v>0</v>
          </cell>
          <cell r="AD3489">
            <v>0</v>
          </cell>
          <cell r="AE3489">
            <v>0</v>
          </cell>
          <cell r="AF3489">
            <v>0</v>
          </cell>
        </row>
        <row r="3490">
          <cell r="M3490" t="str">
            <v>UnitGuidLinPt</v>
          </cell>
          <cell r="N3490" t="str">
            <v>Unité guidage linéaire compact Ø 50 course 50</v>
          </cell>
          <cell r="O3490" t="str">
            <v>Compact guide unit Ø 50 stroke 50</v>
          </cell>
          <cell r="P3490">
            <v>3</v>
          </cell>
          <cell r="Q3490" t="str">
            <v>staion de dechargement</v>
          </cell>
          <cell r="R3490" t="str">
            <v>01, 07,.</v>
          </cell>
          <cell r="X3490">
            <v>7.9224074999999985</v>
          </cell>
          <cell r="Y3490">
            <v>328.37490000000003</v>
          </cell>
          <cell r="Z3490">
            <v>326.57490899982321</v>
          </cell>
          <cell r="AA3490">
            <v>662.87221649982325</v>
          </cell>
          <cell r="AD3490">
            <v>2.6408024999999995</v>
          </cell>
          <cell r="AE3490">
            <v>109.45830000000001</v>
          </cell>
          <cell r="AF3490">
            <v>108.85830299994107</v>
          </cell>
        </row>
        <row r="3491">
          <cell r="M3491" t="str">
            <v>SupportMecano</v>
          </cell>
          <cell r="N3491" t="str">
            <v>Support mécanosoudé 200x200x400</v>
          </cell>
          <cell r="O3491" t="str">
            <v>Mechanically welded support 200x200x400x400</v>
          </cell>
          <cell r="P3491">
            <v>1</v>
          </cell>
          <cell r="Q3491" t="str">
            <v>dechargement 1</v>
          </cell>
          <cell r="R3491" t="str">
            <v>01, 07,.</v>
          </cell>
          <cell r="X3491">
            <v>0</v>
          </cell>
          <cell r="Y3491">
            <v>0</v>
          </cell>
          <cell r="Z3491">
            <v>0</v>
          </cell>
          <cell r="AA3491">
            <v>0</v>
          </cell>
          <cell r="AD3491">
            <v>0</v>
          </cell>
          <cell r="AE3491">
            <v>0</v>
          </cell>
          <cell r="AF3491">
            <v>0</v>
          </cell>
        </row>
        <row r="3492">
          <cell r="M3492" t="str">
            <v>SupportMecano</v>
          </cell>
          <cell r="N3492" t="str">
            <v>Support mécanosoudé 200x200x400</v>
          </cell>
          <cell r="O3492" t="str">
            <v>Mechanically welded support 200x200x400x400</v>
          </cell>
          <cell r="P3492">
            <v>3</v>
          </cell>
          <cell r="Q3492" t="str">
            <v>dechargement 2 ET 3 et 4</v>
          </cell>
          <cell r="R3492" t="str">
            <v>01, 02, 07,.</v>
          </cell>
          <cell r="X3492">
            <v>0</v>
          </cell>
          <cell r="Y3492">
            <v>0</v>
          </cell>
          <cell r="Z3492">
            <v>0</v>
          </cell>
          <cell r="AA3492">
            <v>0</v>
          </cell>
          <cell r="AD3492">
            <v>0</v>
          </cell>
          <cell r="AE3492">
            <v>0</v>
          </cell>
          <cell r="AF3492">
            <v>0</v>
          </cell>
        </row>
        <row r="3493">
          <cell r="M3493" t="str">
            <v>AppuiPrat</v>
          </cell>
          <cell r="N3493" t="str">
            <v>Appui seul au pratique</v>
          </cell>
          <cell r="O3493" t="str">
            <v>Support without clamp</v>
          </cell>
          <cell r="P3493">
            <v>4</v>
          </cell>
          <cell r="Q3493" t="str">
            <v>dechargement 1</v>
          </cell>
          <cell r="R3493" t="str">
            <v>01, 07,.</v>
          </cell>
          <cell r="X3493">
            <v>0</v>
          </cell>
          <cell r="Y3493">
            <v>0</v>
          </cell>
          <cell r="Z3493">
            <v>0</v>
          </cell>
          <cell r="AA3493">
            <v>0</v>
          </cell>
          <cell r="AD3493">
            <v>0</v>
          </cell>
          <cell r="AE3493">
            <v>0</v>
          </cell>
          <cell r="AF3493">
            <v>0</v>
          </cell>
        </row>
        <row r="3494">
          <cell r="M3494" t="str">
            <v>AppuiPrat</v>
          </cell>
          <cell r="N3494" t="str">
            <v>Appui seul au pratique</v>
          </cell>
          <cell r="O3494" t="str">
            <v>Support without clamp</v>
          </cell>
          <cell r="P3494">
            <v>12</v>
          </cell>
          <cell r="Q3494" t="str">
            <v>dechargement 2 et 3 et 4</v>
          </cell>
          <cell r="R3494" t="str">
            <v>01, 02, 07,.</v>
          </cell>
          <cell r="X3494">
            <v>0</v>
          </cell>
          <cell r="Y3494">
            <v>0</v>
          </cell>
          <cell r="Z3494">
            <v>0</v>
          </cell>
          <cell r="AA3494">
            <v>0</v>
          </cell>
          <cell r="AD3494">
            <v>0</v>
          </cell>
          <cell r="AE3494">
            <v>0</v>
          </cell>
          <cell r="AF3494">
            <v>0</v>
          </cell>
        </row>
        <row r="3495">
          <cell r="M3495" t="str">
            <v>Aval</v>
          </cell>
          <cell r="N3495" t="str">
            <v>Avaloir</v>
          </cell>
          <cell r="O3495" t="str">
            <v>Guide</v>
          </cell>
          <cell r="P3495">
            <v>4</v>
          </cell>
          <cell r="Q3495">
            <v>0</v>
          </cell>
          <cell r="R3495" t="str">
            <v>01, 07,.</v>
          </cell>
          <cell r="X3495">
            <v>0</v>
          </cell>
          <cell r="Y3495">
            <v>0</v>
          </cell>
          <cell r="Z3495">
            <v>0</v>
          </cell>
          <cell r="AA3495">
            <v>0</v>
          </cell>
          <cell r="AD3495">
            <v>0</v>
          </cell>
          <cell r="AE3495">
            <v>0</v>
          </cell>
          <cell r="AF3495">
            <v>0</v>
          </cell>
        </row>
        <row r="3496">
          <cell r="M3496" t="str">
            <v>Aval</v>
          </cell>
          <cell r="N3496" t="str">
            <v>Avaloir</v>
          </cell>
          <cell r="O3496" t="str">
            <v>Guide</v>
          </cell>
          <cell r="P3496">
            <v>8</v>
          </cell>
          <cell r="Q3496">
            <v>0</v>
          </cell>
          <cell r="R3496" t="str">
            <v>01, 02, 07,.</v>
          </cell>
          <cell r="X3496">
            <v>0</v>
          </cell>
          <cell r="Y3496">
            <v>0</v>
          </cell>
          <cell r="Z3496">
            <v>0</v>
          </cell>
          <cell r="AA3496">
            <v>0</v>
          </cell>
          <cell r="AD3496">
            <v>0</v>
          </cell>
          <cell r="AE3496">
            <v>0</v>
          </cell>
          <cell r="AF3496">
            <v>0</v>
          </cell>
        </row>
        <row r="3497">
          <cell r="M3497" t="str">
            <v>PPinduc</v>
          </cell>
          <cell r="N3497" t="str">
            <v>Détecteur inductif de présence pièce</v>
          </cell>
          <cell r="O3497" t="str">
            <v>Inductive part presence detector</v>
          </cell>
          <cell r="P3497">
            <v>6</v>
          </cell>
          <cell r="Q3497" t="str">
            <v>2 par station</v>
          </cell>
          <cell r="R3497" t="str">
            <v>01, 07,.</v>
          </cell>
          <cell r="X3497">
            <v>11.463794999999998</v>
          </cell>
          <cell r="Y3497">
            <v>154.91069999999999</v>
          </cell>
          <cell r="Z3497">
            <v>533.44981799964637</v>
          </cell>
          <cell r="AA3497">
            <v>699.82431299964639</v>
          </cell>
          <cell r="AD3497">
            <v>1.9106324999999995</v>
          </cell>
          <cell r="AE3497">
            <v>25.818449999999999</v>
          </cell>
          <cell r="AF3497">
            <v>88.908302999941057</v>
          </cell>
        </row>
        <row r="3498">
          <cell r="M3498" t="str">
            <v>Distrib2</v>
          </cell>
          <cell r="N3498" t="str">
            <v>Distributeur 5/2</v>
          </cell>
          <cell r="O3498" t="str">
            <v>5/2-way valve</v>
          </cell>
          <cell r="P3498">
            <v>4</v>
          </cell>
          <cell r="Q3498" t="str">
            <v>4 stations</v>
          </cell>
          <cell r="R3498" t="str">
            <v>01, 07,.</v>
          </cell>
          <cell r="X3498">
            <v>28.830059999999992</v>
          </cell>
          <cell r="Y3498">
            <v>643.77600000000007</v>
          </cell>
          <cell r="Z3498">
            <v>592.63529804922905</v>
          </cell>
          <cell r="AA3498">
            <v>1265.2413580492291</v>
          </cell>
          <cell r="AD3498">
            <v>7.2075149999999981</v>
          </cell>
          <cell r="AE3498">
            <v>160.94400000000002</v>
          </cell>
          <cell r="AF3498">
            <v>148.15882451230726</v>
          </cell>
        </row>
        <row r="3499">
          <cell r="M3499" t="str">
            <v>UnitGuidLinPt</v>
          </cell>
          <cell r="N3499" t="str">
            <v>Unité guidage linéaire compact Ø 50 course 50</v>
          </cell>
          <cell r="O3499" t="str">
            <v>Compact guide unit Ø 50 stroke 50</v>
          </cell>
          <cell r="P3499">
            <v>2</v>
          </cell>
          <cell r="Q3499" t="str">
            <v>butee de retenu 2 par rangée</v>
          </cell>
          <cell r="R3499" t="str">
            <v>01, 07,.</v>
          </cell>
          <cell r="X3499">
            <v>5.281604999999999</v>
          </cell>
          <cell r="Y3499">
            <v>218.91660000000002</v>
          </cell>
          <cell r="Z3499">
            <v>217.71660599988218</v>
          </cell>
          <cell r="AA3499">
            <v>441.91481099988221</v>
          </cell>
          <cell r="AD3499">
            <v>2.6408024999999995</v>
          </cell>
          <cell r="AE3499">
            <v>109.45830000000001</v>
          </cell>
          <cell r="AF3499">
            <v>108.85830299994109</v>
          </cell>
        </row>
        <row r="3500">
          <cell r="M3500" t="str">
            <v>UnitGuidLinPt</v>
          </cell>
          <cell r="N3500" t="str">
            <v>Unité guidage linéaire compact Ø 50 course 50</v>
          </cell>
          <cell r="O3500" t="str">
            <v>Compact guide unit Ø 50 stroke 50</v>
          </cell>
          <cell r="P3500">
            <v>6</v>
          </cell>
          <cell r="Q3500" t="str">
            <v>butee de retenu 2 par rangée</v>
          </cell>
          <cell r="R3500" t="str">
            <v>01, 02, 07,.</v>
          </cell>
          <cell r="X3500">
            <v>15.844814999999997</v>
          </cell>
          <cell r="Y3500">
            <v>656.74980000000005</v>
          </cell>
          <cell r="Z3500">
            <v>653.14981799964642</v>
          </cell>
          <cell r="AA3500">
            <v>1325.7444329996465</v>
          </cell>
          <cell r="AD3500">
            <v>2.6408024999999995</v>
          </cell>
          <cell r="AE3500">
            <v>109.45830000000001</v>
          </cell>
          <cell r="AF3500">
            <v>108.85830299994107</v>
          </cell>
        </row>
        <row r="3501">
          <cell r="M3501" t="str">
            <v>AppuiPrat</v>
          </cell>
          <cell r="N3501" t="str">
            <v>Appui seul au pratique</v>
          </cell>
          <cell r="O3501" t="str">
            <v>Support without clamp</v>
          </cell>
          <cell r="P3501">
            <v>4</v>
          </cell>
          <cell r="Q3501" t="str">
            <v>appui de retenu</v>
          </cell>
          <cell r="R3501" t="str">
            <v>01, 07,.</v>
          </cell>
          <cell r="X3501">
            <v>0</v>
          </cell>
          <cell r="Y3501">
            <v>0</v>
          </cell>
          <cell r="Z3501">
            <v>0</v>
          </cell>
          <cell r="AA3501">
            <v>0</v>
          </cell>
          <cell r="AD3501">
            <v>0</v>
          </cell>
          <cell r="AE3501">
            <v>0</v>
          </cell>
          <cell r="AF3501">
            <v>0</v>
          </cell>
        </row>
        <row r="3502">
          <cell r="M3502" t="str">
            <v>AppuiPrat</v>
          </cell>
          <cell r="N3502" t="str">
            <v>Appui seul au pratique</v>
          </cell>
          <cell r="O3502" t="str">
            <v>Support without clamp</v>
          </cell>
          <cell r="P3502">
            <v>12</v>
          </cell>
          <cell r="Q3502" t="str">
            <v>appui de retenu</v>
          </cell>
          <cell r="R3502" t="str">
            <v>01, 02, 07,.</v>
          </cell>
          <cell r="X3502">
            <v>0</v>
          </cell>
          <cell r="Y3502">
            <v>0</v>
          </cell>
          <cell r="Z3502">
            <v>0</v>
          </cell>
          <cell r="AA3502">
            <v>0</v>
          </cell>
          <cell r="AD3502">
            <v>0</v>
          </cell>
          <cell r="AE3502">
            <v>0</v>
          </cell>
          <cell r="AF3502">
            <v>0</v>
          </cell>
        </row>
        <row r="3503">
          <cell r="M3503" t="str">
            <v>PartFixeBatiPnAut</v>
          </cell>
          <cell r="N3503" t="str">
            <v>Part fixe pour bâti de plateau sans PN et AUT</v>
          </cell>
          <cell r="O3503" t="str">
            <v>Base pour bâti de plateau sans PN et AUT</v>
          </cell>
          <cell r="P3503">
            <v>1</v>
          </cell>
          <cell r="Q3503" t="str">
            <v>Festo pour OP33 et OP34</v>
          </cell>
          <cell r="R3503" t="str">
            <v>01, 07,.</v>
          </cell>
          <cell r="X3503">
            <v>13.051237499999997</v>
          </cell>
          <cell r="Y3503">
            <v>1322.2860000000001</v>
          </cell>
          <cell r="Z3503">
            <v>606.47910599988211</v>
          </cell>
          <cell r="AA3503">
            <v>1941.8163434998824</v>
          </cell>
          <cell r="AD3503">
            <v>13.051237499999997</v>
          </cell>
          <cell r="AE3503">
            <v>1322.2860000000001</v>
          </cell>
          <cell r="AF3503">
            <v>606.47910599988211</v>
          </cell>
        </row>
        <row r="3504">
          <cell r="M3504">
            <v>0</v>
          </cell>
          <cell r="N3504">
            <v>0</v>
          </cell>
          <cell r="O3504" t="str">
            <v/>
          </cell>
          <cell r="P3504">
            <v>0</v>
          </cell>
          <cell r="Q3504">
            <v>0</v>
          </cell>
          <cell r="R3504">
            <v>0</v>
          </cell>
          <cell r="AA3504">
            <v>0</v>
          </cell>
          <cell r="AD3504" t="e">
            <v>#DIV/0!</v>
          </cell>
          <cell r="AE3504" t="e">
            <v>#DIV/0!</v>
          </cell>
          <cell r="AF3504" t="e">
            <v>#DIV/0!</v>
          </cell>
        </row>
        <row r="3505">
          <cell r="M3505">
            <v>0</v>
          </cell>
          <cell r="N3505">
            <v>0</v>
          </cell>
          <cell r="O3505" t="str">
            <v/>
          </cell>
          <cell r="P3505">
            <v>1</v>
          </cell>
          <cell r="Q3505">
            <v>0</v>
          </cell>
          <cell r="R3505">
            <v>0</v>
          </cell>
          <cell r="AA3505">
            <v>0</v>
          </cell>
          <cell r="AD3505">
            <v>0</v>
          </cell>
          <cell r="AE3505">
            <v>0</v>
          </cell>
          <cell r="AF3505">
            <v>0</v>
          </cell>
        </row>
        <row r="3506">
          <cell r="M3506" t="str">
            <v>SupportMecano</v>
          </cell>
          <cell r="N3506" t="str">
            <v>Support mécanosoudé 200x200x400</v>
          </cell>
          <cell r="O3506" t="str">
            <v>Mechanically welded support 200x200x400x400</v>
          </cell>
          <cell r="P3506">
            <v>2</v>
          </cell>
          <cell r="Q3506" t="str">
            <v>rang 1</v>
          </cell>
          <cell r="R3506" t="str">
            <v>01, 07,.</v>
          </cell>
          <cell r="X3506">
            <v>0</v>
          </cell>
          <cell r="Y3506">
            <v>0</v>
          </cell>
          <cell r="Z3506">
            <v>0</v>
          </cell>
          <cell r="AA3506">
            <v>0</v>
          </cell>
          <cell r="AD3506">
            <v>0</v>
          </cell>
          <cell r="AE3506">
            <v>0</v>
          </cell>
          <cell r="AF3506">
            <v>0</v>
          </cell>
        </row>
        <row r="3507">
          <cell r="M3507" t="str">
            <v>SupportMecano</v>
          </cell>
          <cell r="N3507" t="str">
            <v>Support mécanosoudé 200x200x400</v>
          </cell>
          <cell r="O3507" t="str">
            <v>Mechanically welded support 200x200x400x400</v>
          </cell>
          <cell r="P3507">
            <v>6</v>
          </cell>
          <cell r="Q3507" t="str">
            <v>rang 2 et 3 et 4</v>
          </cell>
          <cell r="R3507" t="str">
            <v>01, 02, 07,.</v>
          </cell>
          <cell r="X3507">
            <v>0</v>
          </cell>
          <cell r="Y3507">
            <v>0</v>
          </cell>
          <cell r="Z3507">
            <v>0</v>
          </cell>
          <cell r="AA3507">
            <v>0</v>
          </cell>
          <cell r="AD3507">
            <v>0</v>
          </cell>
          <cell r="AE3507">
            <v>0</v>
          </cell>
          <cell r="AF3507">
            <v>0</v>
          </cell>
        </row>
        <row r="3508">
          <cell r="M3508" t="str">
            <v>UnitGuidLinPt</v>
          </cell>
          <cell r="N3508" t="str">
            <v>Unité guidage linéaire compact Ø 50 course 50</v>
          </cell>
          <cell r="O3508" t="str">
            <v>Compact guide unit Ø 50 stroke 50</v>
          </cell>
          <cell r="P3508">
            <v>3</v>
          </cell>
          <cell r="Q3508" t="str">
            <v>staion de dechargement</v>
          </cell>
          <cell r="R3508" t="str">
            <v>01, 07,.</v>
          </cell>
          <cell r="X3508">
            <v>7.9224074999999985</v>
          </cell>
          <cell r="Y3508">
            <v>328.37490000000003</v>
          </cell>
          <cell r="Z3508">
            <v>326.57490899982321</v>
          </cell>
          <cell r="AA3508">
            <v>662.87221649982325</v>
          </cell>
          <cell r="AD3508">
            <v>2.6408024999999995</v>
          </cell>
          <cell r="AE3508">
            <v>109.45830000000001</v>
          </cell>
          <cell r="AF3508">
            <v>108.85830299994107</v>
          </cell>
        </row>
        <row r="3509">
          <cell r="M3509" t="str">
            <v>SupportMecano</v>
          </cell>
          <cell r="N3509" t="str">
            <v>Support mécanosoudé 200x200x400</v>
          </cell>
          <cell r="O3509" t="str">
            <v>Mechanically welded support 200x200x400x400</v>
          </cell>
          <cell r="P3509">
            <v>1</v>
          </cell>
          <cell r="Q3509" t="str">
            <v>dechargement 1</v>
          </cell>
          <cell r="R3509" t="str">
            <v>01, 07,.</v>
          </cell>
          <cell r="X3509">
            <v>0</v>
          </cell>
          <cell r="Y3509">
            <v>0</v>
          </cell>
          <cell r="Z3509">
            <v>0</v>
          </cell>
          <cell r="AA3509">
            <v>0</v>
          </cell>
          <cell r="AD3509">
            <v>0</v>
          </cell>
          <cell r="AE3509">
            <v>0</v>
          </cell>
          <cell r="AF3509">
            <v>0</v>
          </cell>
        </row>
        <row r="3510">
          <cell r="M3510" t="str">
            <v>SupportMecano</v>
          </cell>
          <cell r="N3510" t="str">
            <v>Support mécanosoudé 200x200x400</v>
          </cell>
          <cell r="O3510" t="str">
            <v>Mechanically welded support 200x200x400x400</v>
          </cell>
          <cell r="P3510">
            <v>3</v>
          </cell>
          <cell r="Q3510" t="str">
            <v>dechargement 2 ET 3 et 4</v>
          </cell>
          <cell r="R3510" t="str">
            <v>01, 02, 07,.</v>
          </cell>
          <cell r="X3510">
            <v>0</v>
          </cell>
          <cell r="Y3510">
            <v>0</v>
          </cell>
          <cell r="Z3510">
            <v>0</v>
          </cell>
          <cell r="AA3510">
            <v>0</v>
          </cell>
          <cell r="AD3510">
            <v>0</v>
          </cell>
          <cell r="AE3510">
            <v>0</v>
          </cell>
          <cell r="AF3510">
            <v>0</v>
          </cell>
        </row>
        <row r="3511">
          <cell r="M3511" t="str">
            <v>AppuiPrat</v>
          </cell>
          <cell r="N3511" t="str">
            <v>Appui seul au pratique</v>
          </cell>
          <cell r="O3511" t="str">
            <v>Support without clamp</v>
          </cell>
          <cell r="P3511">
            <v>4</v>
          </cell>
          <cell r="Q3511" t="str">
            <v>dechargement 1</v>
          </cell>
          <cell r="R3511" t="str">
            <v>01, 07,.</v>
          </cell>
          <cell r="X3511">
            <v>0</v>
          </cell>
          <cell r="Y3511">
            <v>0</v>
          </cell>
          <cell r="Z3511">
            <v>0</v>
          </cell>
          <cell r="AA3511">
            <v>0</v>
          </cell>
          <cell r="AD3511">
            <v>0</v>
          </cell>
          <cell r="AE3511">
            <v>0</v>
          </cell>
          <cell r="AF3511">
            <v>0</v>
          </cell>
        </row>
        <row r="3512">
          <cell r="M3512" t="str">
            <v>AppuiPrat</v>
          </cell>
          <cell r="N3512" t="str">
            <v>Appui seul au pratique</v>
          </cell>
          <cell r="O3512" t="str">
            <v>Support without clamp</v>
          </cell>
          <cell r="P3512">
            <v>12</v>
          </cell>
          <cell r="Q3512" t="str">
            <v>dechargement 2 et 3 et 4</v>
          </cell>
          <cell r="R3512" t="str">
            <v>01, 02, 07,.</v>
          </cell>
          <cell r="X3512">
            <v>0</v>
          </cell>
          <cell r="Y3512">
            <v>0</v>
          </cell>
          <cell r="Z3512">
            <v>0</v>
          </cell>
          <cell r="AA3512">
            <v>0</v>
          </cell>
          <cell r="AD3512">
            <v>0</v>
          </cell>
          <cell r="AE3512">
            <v>0</v>
          </cell>
          <cell r="AF3512">
            <v>0</v>
          </cell>
        </row>
        <row r="3513">
          <cell r="M3513" t="str">
            <v>Aval</v>
          </cell>
          <cell r="N3513" t="str">
            <v>Avaloir</v>
          </cell>
          <cell r="O3513" t="str">
            <v>Guide</v>
          </cell>
          <cell r="P3513">
            <v>4</v>
          </cell>
          <cell r="Q3513">
            <v>0</v>
          </cell>
          <cell r="R3513" t="str">
            <v>01, 07,.</v>
          </cell>
          <cell r="X3513">
            <v>0</v>
          </cell>
          <cell r="Y3513">
            <v>0</v>
          </cell>
          <cell r="Z3513">
            <v>0</v>
          </cell>
          <cell r="AA3513">
            <v>0</v>
          </cell>
          <cell r="AD3513">
            <v>0</v>
          </cell>
          <cell r="AE3513">
            <v>0</v>
          </cell>
          <cell r="AF3513">
            <v>0</v>
          </cell>
        </row>
        <row r="3514">
          <cell r="M3514" t="str">
            <v>Aval</v>
          </cell>
          <cell r="N3514" t="str">
            <v>Avaloir</v>
          </cell>
          <cell r="O3514" t="str">
            <v>Guide</v>
          </cell>
          <cell r="P3514">
            <v>8</v>
          </cell>
          <cell r="Q3514">
            <v>0</v>
          </cell>
          <cell r="R3514" t="str">
            <v>01, 02, 07,.</v>
          </cell>
          <cell r="X3514">
            <v>0</v>
          </cell>
          <cell r="Y3514">
            <v>0</v>
          </cell>
          <cell r="Z3514">
            <v>0</v>
          </cell>
          <cell r="AA3514">
            <v>0</v>
          </cell>
          <cell r="AD3514">
            <v>0</v>
          </cell>
          <cell r="AE3514">
            <v>0</v>
          </cell>
          <cell r="AF3514">
            <v>0</v>
          </cell>
        </row>
        <row r="3515">
          <cell r="M3515" t="str">
            <v>PPinduc</v>
          </cell>
          <cell r="N3515" t="str">
            <v>Détecteur inductif de présence pièce</v>
          </cell>
          <cell r="O3515" t="str">
            <v>Inductive part presence detector</v>
          </cell>
          <cell r="P3515">
            <v>6</v>
          </cell>
          <cell r="Q3515" t="str">
            <v>2 par station</v>
          </cell>
          <cell r="R3515" t="str">
            <v>01, 07,.</v>
          </cell>
          <cell r="X3515">
            <v>11.463794999999998</v>
          </cell>
          <cell r="Y3515">
            <v>154.91069999999999</v>
          </cell>
          <cell r="Z3515">
            <v>533.44981799964637</v>
          </cell>
          <cell r="AA3515">
            <v>699.82431299964639</v>
          </cell>
          <cell r="AD3515">
            <v>1.9106324999999995</v>
          </cell>
          <cell r="AE3515">
            <v>25.818449999999999</v>
          </cell>
          <cell r="AF3515">
            <v>88.908302999941057</v>
          </cell>
        </row>
        <row r="3516">
          <cell r="M3516" t="str">
            <v>Distrib2</v>
          </cell>
          <cell r="N3516" t="str">
            <v>Distributeur 5/2</v>
          </cell>
          <cell r="O3516" t="str">
            <v>5/2-way valve</v>
          </cell>
          <cell r="P3516">
            <v>4</v>
          </cell>
          <cell r="Q3516" t="str">
            <v>4 stations</v>
          </cell>
          <cell r="R3516" t="str">
            <v>01, 07,.</v>
          </cell>
          <cell r="X3516">
            <v>28.830059999999992</v>
          </cell>
          <cell r="Y3516">
            <v>643.77600000000007</v>
          </cell>
          <cell r="Z3516">
            <v>592.63529804922905</v>
          </cell>
          <cell r="AA3516">
            <v>1265.2413580492291</v>
          </cell>
          <cell r="AD3516">
            <v>7.2075149999999981</v>
          </cell>
          <cell r="AE3516">
            <v>160.94400000000002</v>
          </cell>
          <cell r="AF3516">
            <v>148.15882451230726</v>
          </cell>
        </row>
        <row r="3517">
          <cell r="M3517" t="str">
            <v>UnitGuidLinPt</v>
          </cell>
          <cell r="N3517" t="str">
            <v>Unité guidage linéaire compact Ø 50 course 50</v>
          </cell>
          <cell r="O3517" t="str">
            <v>Compact guide unit Ø 50 stroke 50</v>
          </cell>
          <cell r="P3517">
            <v>2</v>
          </cell>
          <cell r="Q3517" t="str">
            <v>butee de retenu 2 par rangée</v>
          </cell>
          <cell r="R3517" t="str">
            <v>01, 07,.</v>
          </cell>
          <cell r="X3517">
            <v>5.281604999999999</v>
          </cell>
          <cell r="Y3517">
            <v>218.91660000000002</v>
          </cell>
          <cell r="Z3517">
            <v>217.71660599988218</v>
          </cell>
          <cell r="AA3517">
            <v>441.91481099988221</v>
          </cell>
          <cell r="AD3517">
            <v>2.6408024999999995</v>
          </cell>
          <cell r="AE3517">
            <v>109.45830000000001</v>
          </cell>
          <cell r="AF3517">
            <v>108.85830299994109</v>
          </cell>
        </row>
        <row r="3518">
          <cell r="M3518" t="str">
            <v>UnitGuidLinPt</v>
          </cell>
          <cell r="N3518" t="str">
            <v>Unité guidage linéaire compact Ø 50 course 50</v>
          </cell>
          <cell r="O3518" t="str">
            <v>Compact guide unit Ø 50 stroke 50</v>
          </cell>
          <cell r="P3518">
            <v>6</v>
          </cell>
          <cell r="Q3518" t="str">
            <v>butee de retenu 2 par rangée</v>
          </cell>
          <cell r="R3518" t="str">
            <v>01, 02, 07,.</v>
          </cell>
          <cell r="X3518">
            <v>15.844814999999997</v>
          </cell>
          <cell r="Y3518">
            <v>656.74980000000005</v>
          </cell>
          <cell r="Z3518">
            <v>653.14981799964642</v>
          </cell>
          <cell r="AA3518">
            <v>1325.7444329996465</v>
          </cell>
          <cell r="AD3518">
            <v>2.6408024999999995</v>
          </cell>
          <cell r="AE3518">
            <v>109.45830000000001</v>
          </cell>
          <cell r="AF3518">
            <v>108.85830299994107</v>
          </cell>
        </row>
        <row r="3519">
          <cell r="M3519" t="str">
            <v>AppuiPrat</v>
          </cell>
          <cell r="N3519" t="str">
            <v>Appui seul au pratique</v>
          </cell>
          <cell r="O3519" t="str">
            <v>Support without clamp</v>
          </cell>
          <cell r="P3519">
            <v>4</v>
          </cell>
          <cell r="Q3519" t="str">
            <v>appui de retenu</v>
          </cell>
          <cell r="R3519" t="str">
            <v>01, 07,.</v>
          </cell>
          <cell r="X3519">
            <v>0</v>
          </cell>
          <cell r="Y3519">
            <v>0</v>
          </cell>
          <cell r="Z3519">
            <v>0</v>
          </cell>
          <cell r="AA3519">
            <v>0</v>
          </cell>
          <cell r="AD3519">
            <v>0</v>
          </cell>
          <cell r="AE3519">
            <v>0</v>
          </cell>
          <cell r="AF3519">
            <v>0</v>
          </cell>
        </row>
        <row r="3520">
          <cell r="M3520" t="str">
            <v>AppuiPrat</v>
          </cell>
          <cell r="N3520" t="str">
            <v>Appui seul au pratique</v>
          </cell>
          <cell r="O3520" t="str">
            <v>Support without clamp</v>
          </cell>
          <cell r="P3520">
            <v>12</v>
          </cell>
          <cell r="Q3520" t="str">
            <v>appui de retenu</v>
          </cell>
          <cell r="R3520" t="str">
            <v>01, 02, 07,.</v>
          </cell>
          <cell r="X3520">
            <v>0</v>
          </cell>
          <cell r="Y3520">
            <v>0</v>
          </cell>
          <cell r="Z3520">
            <v>0</v>
          </cell>
          <cell r="AA3520">
            <v>0</v>
          </cell>
          <cell r="AD3520">
            <v>0</v>
          </cell>
          <cell r="AE3520">
            <v>0</v>
          </cell>
          <cell r="AF3520">
            <v>0</v>
          </cell>
        </row>
        <row r="3521">
          <cell r="M3521">
            <v>0</v>
          </cell>
          <cell r="N3521">
            <v>0</v>
          </cell>
          <cell r="O3521" t="str">
            <v/>
          </cell>
          <cell r="P3521">
            <v>0</v>
          </cell>
          <cell r="Q3521">
            <v>0</v>
          </cell>
          <cell r="R3521">
            <v>0</v>
          </cell>
          <cell r="AA3521">
            <v>0</v>
          </cell>
          <cell r="AD3521" t="e">
            <v>#DIV/0!</v>
          </cell>
          <cell r="AE3521" t="e">
            <v>#DIV/0!</v>
          </cell>
          <cell r="AF3521" t="e">
            <v>#DIV/0!</v>
          </cell>
        </row>
        <row r="3522">
          <cell r="M3522">
            <v>0</v>
          </cell>
          <cell r="N3522">
            <v>0</v>
          </cell>
          <cell r="O3522" t="str">
            <v/>
          </cell>
          <cell r="P3522">
            <v>1</v>
          </cell>
          <cell r="Q3522">
            <v>0</v>
          </cell>
          <cell r="R3522">
            <v>0</v>
          </cell>
          <cell r="AA3522">
            <v>0</v>
          </cell>
          <cell r="AD3522">
            <v>0</v>
          </cell>
          <cell r="AE3522">
            <v>0</v>
          </cell>
          <cell r="AF3522">
            <v>0</v>
          </cell>
        </row>
        <row r="3523">
          <cell r="M3523" t="str">
            <v>ChaiseMSRConfoCdC</v>
          </cell>
          <cell r="N3523" t="str">
            <v>Chaise MSR confo Cdc outil statique</v>
          </cell>
          <cell r="O3523" t="str">
            <v>MSR Support Config static tool Cdc</v>
          </cell>
          <cell r="P3523">
            <v>1</v>
          </cell>
          <cell r="Q3523" t="str">
            <v>Structure provisoire</v>
          </cell>
          <cell r="R3523" t="str">
            <v>01, 07,.</v>
          </cell>
          <cell r="AA3523">
            <v>0</v>
          </cell>
          <cell r="AD3523">
            <v>0</v>
          </cell>
          <cell r="AE3523">
            <v>0</v>
          </cell>
          <cell r="AF3523">
            <v>0</v>
          </cell>
        </row>
        <row r="3524">
          <cell r="M3524" t="str">
            <v>ChaiseOutilPTI3P4P</v>
          </cell>
          <cell r="N3524" t="str">
            <v>Chaise interface Outil PTI pour 3P ou 4P</v>
          </cell>
          <cell r="O3524" t="str">
            <v>Stand interface Tool Turntable for 3P or 4P</v>
          </cell>
          <cell r="P3524">
            <v>1</v>
          </cell>
          <cell r="Q3524">
            <v>0</v>
          </cell>
          <cell r="R3524" t="str">
            <v>01, 07,.</v>
          </cell>
          <cell r="X3524">
            <v>13.051237499999997</v>
          </cell>
          <cell r="Y3524">
            <v>1362.9420000000002</v>
          </cell>
          <cell r="Z3524">
            <v>700.97910599988211</v>
          </cell>
          <cell r="AA3524">
            <v>2076.9723434998823</v>
          </cell>
          <cell r="AD3524">
            <v>13.051237499999997</v>
          </cell>
          <cell r="AE3524">
            <v>1362.9420000000002</v>
          </cell>
          <cell r="AF3524">
            <v>700.97910599988211</v>
          </cell>
        </row>
        <row r="3525">
          <cell r="M3525" t="str">
            <v>PlatFortal1,5m²</v>
          </cell>
          <cell r="N3525" t="str">
            <v>Platine Fortal surface compris entre 1.2 m² et 1.5</v>
          </cell>
          <cell r="O3525" t="str">
            <v>Fortal plate surface between 1.2 m² and 1.5</v>
          </cell>
          <cell r="P3525">
            <v>1</v>
          </cell>
          <cell r="Q3525">
            <v>0</v>
          </cell>
          <cell r="R3525" t="str">
            <v>01, 07,.</v>
          </cell>
          <cell r="X3525">
            <v>24.713639999999995</v>
          </cell>
          <cell r="Y3525">
            <v>1129.0301590909091</v>
          </cell>
          <cell r="Z3525">
            <v>678.22435943167739</v>
          </cell>
          <cell r="AA3525">
            <v>1831.9681585225865</v>
          </cell>
          <cell r="AD3525">
            <v>24.713639999999995</v>
          </cell>
          <cell r="AE3525">
            <v>1129.0301590909091</v>
          </cell>
          <cell r="AF3525">
            <v>678.22435943167739</v>
          </cell>
        </row>
        <row r="3526">
          <cell r="M3526" t="str">
            <v>PPinduc</v>
          </cell>
          <cell r="N3526" t="str">
            <v>Détecteur inductif de présence pièce</v>
          </cell>
          <cell r="O3526" t="str">
            <v>Inductive part presence detector</v>
          </cell>
          <cell r="P3526">
            <v>1</v>
          </cell>
          <cell r="Q3526">
            <v>0</v>
          </cell>
          <cell r="R3526" t="str">
            <v>01, 07,.</v>
          </cell>
          <cell r="X3526">
            <v>1.9106324999999997</v>
          </cell>
          <cell r="Y3526">
            <v>25.818449999999999</v>
          </cell>
          <cell r="Z3526">
            <v>88.908302999941071</v>
          </cell>
          <cell r="AA3526">
            <v>116.63738549994108</v>
          </cell>
          <cell r="AD3526">
            <v>1.9106324999999997</v>
          </cell>
          <cell r="AE3526">
            <v>25.818449999999999</v>
          </cell>
          <cell r="AF3526">
            <v>88.908302999941071</v>
          </cell>
        </row>
        <row r="3527">
          <cell r="M3527" t="str">
            <v>Distrib2</v>
          </cell>
          <cell r="N3527" t="str">
            <v>Distributeur 5/2</v>
          </cell>
          <cell r="O3527" t="str">
            <v>5/2-way valve</v>
          </cell>
          <cell r="P3527">
            <v>4</v>
          </cell>
          <cell r="Q3527">
            <v>0</v>
          </cell>
          <cell r="R3527" t="str">
            <v>01, 07,.</v>
          </cell>
          <cell r="X3527">
            <v>28.830059999999992</v>
          </cell>
          <cell r="Y3527">
            <v>643.77600000000007</v>
          </cell>
          <cell r="Z3527">
            <v>592.63529804922905</v>
          </cell>
          <cell r="AA3527">
            <v>1265.2413580492291</v>
          </cell>
          <cell r="AD3527">
            <v>7.2075149999999981</v>
          </cell>
          <cell r="AE3527">
            <v>160.94400000000002</v>
          </cell>
          <cell r="AF3527">
            <v>148.15882451230726</v>
          </cell>
        </row>
        <row r="3528">
          <cell r="M3528" t="str">
            <v>Pil</v>
          </cell>
          <cell r="N3528" t="str">
            <v>Pilote fixe</v>
          </cell>
          <cell r="O3528" t="str">
            <v>Fixed pin</v>
          </cell>
          <cell r="P3528">
            <v>2</v>
          </cell>
          <cell r="Q3528">
            <v>0</v>
          </cell>
          <cell r="R3528" t="str">
            <v>01, 07,.</v>
          </cell>
          <cell r="X3528">
            <v>0</v>
          </cell>
          <cell r="Y3528">
            <v>0</v>
          </cell>
          <cell r="Z3528">
            <v>0</v>
          </cell>
          <cell r="AA3528">
            <v>0</v>
          </cell>
          <cell r="AD3528">
            <v>0</v>
          </cell>
          <cell r="AE3528">
            <v>0</v>
          </cell>
          <cell r="AF3528">
            <v>0</v>
          </cell>
        </row>
        <row r="3529">
          <cell r="M3529" t="str">
            <v>RefSerrECONew_D63</v>
          </cell>
          <cell r="N3529" t="str">
            <v>Réf serrée ECO D63 Touche + Appui tous types</v>
          </cell>
          <cell r="O3529" t="str">
            <v>ECO D63 Key + Press all types</v>
          </cell>
          <cell r="P3529">
            <v>2</v>
          </cell>
          <cell r="Q3529">
            <v>0</v>
          </cell>
          <cell r="R3529" t="str">
            <v>01, 07,.</v>
          </cell>
          <cell r="X3529">
            <v>3.5617049999999995</v>
          </cell>
          <cell r="Y3529">
            <v>145.62029999999999</v>
          </cell>
          <cell r="Z3529">
            <v>141.88436422470883</v>
          </cell>
          <cell r="AA3529">
            <v>291.06636922470881</v>
          </cell>
          <cell r="AD3529">
            <v>1.7808524999999997</v>
          </cell>
          <cell r="AE3529">
            <v>72.810149999999993</v>
          </cell>
          <cell r="AF3529">
            <v>70.942182112354416</v>
          </cell>
        </row>
        <row r="3530">
          <cell r="M3530" t="str">
            <v>RefSerrECONew_D80</v>
          </cell>
          <cell r="N3530" t="str">
            <v>Réf serrée ECO D80 Touche + Appui tous types</v>
          </cell>
          <cell r="O3530" t="str">
            <v>ECO D80 Key + Press all types</v>
          </cell>
          <cell r="P3530">
            <v>2</v>
          </cell>
          <cell r="Q3530">
            <v>0</v>
          </cell>
          <cell r="R3530" t="str">
            <v>01, 07,.</v>
          </cell>
          <cell r="X3530">
            <v>3.5617049999999995</v>
          </cell>
          <cell r="Y3530">
            <v>145.62029999999999</v>
          </cell>
          <cell r="Z3530">
            <v>141.88436422470883</v>
          </cell>
          <cell r="AA3530">
            <v>291.06636922470881</v>
          </cell>
          <cell r="AD3530">
            <v>1.7808524999999997</v>
          </cell>
          <cell r="AE3530">
            <v>72.810149999999993</v>
          </cell>
          <cell r="AF3530">
            <v>70.942182112354416</v>
          </cell>
        </row>
        <row r="3531">
          <cell r="M3531" t="str">
            <v>BrasSupECO</v>
          </cell>
          <cell r="N3531" t="str">
            <v>Bras sup pour appui ou touche sur serrage ECO</v>
          </cell>
          <cell r="O3531" t="str">
            <v>Additional arm for pressing or key on ECO clamping</v>
          </cell>
          <cell r="P3531">
            <v>2</v>
          </cell>
          <cell r="Q3531">
            <v>0</v>
          </cell>
          <cell r="R3531" t="str">
            <v>01, 07,.</v>
          </cell>
          <cell r="X3531">
            <v>0</v>
          </cell>
          <cell r="Y3531">
            <v>0</v>
          </cell>
          <cell r="Z3531">
            <v>0</v>
          </cell>
          <cell r="AA3531">
            <v>0</v>
          </cell>
          <cell r="AD3531">
            <v>0</v>
          </cell>
          <cell r="AE3531">
            <v>0</v>
          </cell>
          <cell r="AF3531">
            <v>0</v>
          </cell>
        </row>
        <row r="3532">
          <cell r="M3532" t="str">
            <v>Touch</v>
          </cell>
          <cell r="N3532" t="str">
            <v>Touche seule toutes largeurs</v>
          </cell>
          <cell r="O3532" t="str">
            <v>Fixed button (Endschalter)</v>
          </cell>
          <cell r="P3532">
            <v>2</v>
          </cell>
          <cell r="Q3532">
            <v>0</v>
          </cell>
          <cell r="R3532" t="str">
            <v>01, 07,.</v>
          </cell>
          <cell r="X3532">
            <v>0</v>
          </cell>
          <cell r="Y3532">
            <v>0</v>
          </cell>
          <cell r="Z3532">
            <v>0</v>
          </cell>
          <cell r="AA3532">
            <v>0</v>
          </cell>
          <cell r="AD3532">
            <v>0</v>
          </cell>
          <cell r="AE3532">
            <v>0</v>
          </cell>
          <cell r="AF3532">
            <v>0</v>
          </cell>
        </row>
        <row r="3533">
          <cell r="M3533" t="str">
            <v>BrasSupECO</v>
          </cell>
          <cell r="N3533" t="str">
            <v>Bras sup pour appui ou touche sur serrage ECO</v>
          </cell>
          <cell r="O3533" t="str">
            <v>Additional arm for pressing or key on ECO clamping</v>
          </cell>
          <cell r="P3533">
            <v>1</v>
          </cell>
          <cell r="Q3533">
            <v>0</v>
          </cell>
          <cell r="R3533" t="str">
            <v>01, 07,.</v>
          </cell>
          <cell r="X3533">
            <v>0</v>
          </cell>
          <cell r="Y3533">
            <v>0</v>
          </cell>
          <cell r="Z3533">
            <v>0</v>
          </cell>
          <cell r="AA3533">
            <v>0</v>
          </cell>
          <cell r="AD3533">
            <v>0</v>
          </cell>
          <cell r="AE3533">
            <v>0</v>
          </cell>
          <cell r="AF3533">
            <v>0</v>
          </cell>
        </row>
        <row r="3534">
          <cell r="M3534" t="str">
            <v>RefSerrECONew_D80</v>
          </cell>
          <cell r="N3534" t="str">
            <v>Réf serrée ECO D80 Touche + Appui tous types</v>
          </cell>
          <cell r="O3534" t="str">
            <v>ECO D80 Key + Press all types</v>
          </cell>
          <cell r="P3534">
            <v>1</v>
          </cell>
          <cell r="Q3534">
            <v>0</v>
          </cell>
          <cell r="R3534" t="str">
            <v>01, 07,.</v>
          </cell>
          <cell r="X3534">
            <v>1.7808524999999997</v>
          </cell>
          <cell r="Y3534">
            <v>72.810149999999993</v>
          </cell>
          <cell r="Z3534">
            <v>70.942182112354416</v>
          </cell>
          <cell r="AA3534">
            <v>145.5331846123544</v>
          </cell>
          <cell r="AD3534">
            <v>1.7808524999999997</v>
          </cell>
          <cell r="AE3534">
            <v>72.810149999999993</v>
          </cell>
          <cell r="AF3534">
            <v>70.942182112354416</v>
          </cell>
        </row>
        <row r="3535">
          <cell r="M3535" t="str">
            <v>AppuiDrageoir</v>
          </cell>
          <cell r="N3535" t="str">
            <v xml:space="preserve">Appui seul ou drageoir seul (toutes largeurs) </v>
          </cell>
          <cell r="O3535" t="str">
            <v xml:space="preserve">support only or sucker only (all widths) </v>
          </cell>
          <cell r="P3535">
            <v>3</v>
          </cell>
          <cell r="Q3535">
            <v>0</v>
          </cell>
          <cell r="R3535" t="str">
            <v>01, 07,.</v>
          </cell>
          <cell r="X3535">
            <v>0</v>
          </cell>
          <cell r="Y3535">
            <v>0</v>
          </cell>
          <cell r="Z3535">
            <v>0</v>
          </cell>
          <cell r="AA3535">
            <v>0</v>
          </cell>
          <cell r="AD3535">
            <v>0</v>
          </cell>
          <cell r="AE3535">
            <v>0</v>
          </cell>
          <cell r="AF3535">
            <v>0</v>
          </cell>
        </row>
        <row r="3536">
          <cell r="M3536" t="str">
            <v>Touch</v>
          </cell>
          <cell r="N3536" t="str">
            <v>Touche seule toutes largeurs</v>
          </cell>
          <cell r="O3536" t="str">
            <v>Fixed button (Endschalter)</v>
          </cell>
          <cell r="P3536">
            <v>3</v>
          </cell>
          <cell r="Q3536">
            <v>0</v>
          </cell>
          <cell r="R3536" t="str">
            <v>01, 07,.</v>
          </cell>
          <cell r="X3536">
            <v>0</v>
          </cell>
          <cell r="Y3536">
            <v>0</v>
          </cell>
          <cell r="Z3536">
            <v>0</v>
          </cell>
          <cell r="AA3536">
            <v>0</v>
          </cell>
          <cell r="AD3536">
            <v>0</v>
          </cell>
          <cell r="AE3536">
            <v>0</v>
          </cell>
          <cell r="AF3536">
            <v>0</v>
          </cell>
        </row>
        <row r="3537">
          <cell r="M3537" t="str">
            <v>Ref</v>
          </cell>
          <cell r="N3537" t="str">
            <v xml:space="preserve">Appui ou drageoir (toutes largeurs) + support </v>
          </cell>
          <cell r="O3537" t="str">
            <v xml:space="preserve">Support or sucker (all widths) + support </v>
          </cell>
          <cell r="P3537">
            <v>1</v>
          </cell>
          <cell r="Q3537">
            <v>0</v>
          </cell>
          <cell r="R3537" t="str">
            <v>01, 07,.</v>
          </cell>
          <cell r="X3537">
            <v>0</v>
          </cell>
          <cell r="Y3537">
            <v>0</v>
          </cell>
          <cell r="Z3537">
            <v>0</v>
          </cell>
          <cell r="AA3537">
            <v>0</v>
          </cell>
          <cell r="AD3537">
            <v>0</v>
          </cell>
          <cell r="AE3537">
            <v>0</v>
          </cell>
          <cell r="AF3537">
            <v>0</v>
          </cell>
        </row>
        <row r="3538">
          <cell r="M3538" t="str">
            <v>RefSerrECONew_D63</v>
          </cell>
          <cell r="N3538" t="str">
            <v>Réf serrée ECO D63 Touche + Appui tous types</v>
          </cell>
          <cell r="O3538" t="str">
            <v>ECO D63 Key + Press all types</v>
          </cell>
          <cell r="P3538">
            <v>3</v>
          </cell>
          <cell r="Q3538">
            <v>0</v>
          </cell>
          <cell r="R3538" t="str">
            <v>01, 07,.</v>
          </cell>
          <cell r="X3538">
            <v>5.342557499999999</v>
          </cell>
          <cell r="Y3538">
            <v>218.43045000000001</v>
          </cell>
          <cell r="Z3538">
            <v>212.82654633706323</v>
          </cell>
          <cell r="AA3538">
            <v>436.59955383706324</v>
          </cell>
          <cell r="AD3538">
            <v>1.7808524999999997</v>
          </cell>
          <cell r="AE3538">
            <v>72.810150000000007</v>
          </cell>
          <cell r="AF3538">
            <v>70.942182112354416</v>
          </cell>
        </row>
        <row r="3539">
          <cell r="M3539" t="str">
            <v>RefSerrECONew_D80</v>
          </cell>
          <cell r="N3539" t="str">
            <v>Réf serrée ECO D80 Touche + Appui tous types</v>
          </cell>
          <cell r="O3539" t="str">
            <v>ECO D80 Key + Press all types</v>
          </cell>
          <cell r="P3539">
            <v>3</v>
          </cell>
          <cell r="Q3539">
            <v>0</v>
          </cell>
          <cell r="R3539" t="str">
            <v>01, 07,.</v>
          </cell>
          <cell r="X3539">
            <v>5.342557499999999</v>
          </cell>
          <cell r="Y3539">
            <v>218.43045000000001</v>
          </cell>
          <cell r="Z3539">
            <v>212.82654633706323</v>
          </cell>
          <cell r="AA3539">
            <v>436.59955383706324</v>
          </cell>
          <cell r="AD3539">
            <v>1.7808524999999997</v>
          </cell>
          <cell r="AE3539">
            <v>72.810150000000007</v>
          </cell>
          <cell r="AF3539">
            <v>70.942182112354416</v>
          </cell>
        </row>
        <row r="3540">
          <cell r="M3540" t="str">
            <v>AppuiDrageoir</v>
          </cell>
          <cell r="N3540" t="str">
            <v xml:space="preserve">Appui seul ou drageoir seul (toutes largeurs) </v>
          </cell>
          <cell r="O3540" t="str">
            <v xml:space="preserve">support only or sucker only (all widths) </v>
          </cell>
          <cell r="P3540">
            <v>4</v>
          </cell>
          <cell r="Q3540">
            <v>0</v>
          </cell>
          <cell r="R3540" t="str">
            <v>01, 07,.</v>
          </cell>
          <cell r="X3540">
            <v>0</v>
          </cell>
          <cell r="Y3540">
            <v>0</v>
          </cell>
          <cell r="Z3540">
            <v>0</v>
          </cell>
          <cell r="AA3540">
            <v>0</v>
          </cell>
          <cell r="AD3540">
            <v>0</v>
          </cell>
          <cell r="AE3540">
            <v>0</v>
          </cell>
          <cell r="AF3540">
            <v>0</v>
          </cell>
        </row>
        <row r="3541">
          <cell r="M3541" t="str">
            <v>Touch</v>
          </cell>
          <cell r="N3541" t="str">
            <v>Touche seule toutes largeurs</v>
          </cell>
          <cell r="O3541" t="str">
            <v>Fixed button (Endschalter)</v>
          </cell>
          <cell r="P3541">
            <v>4</v>
          </cell>
          <cell r="Q3541">
            <v>0</v>
          </cell>
          <cell r="R3541" t="str">
            <v>01, 07,.</v>
          </cell>
          <cell r="X3541">
            <v>0</v>
          </cell>
          <cell r="Y3541">
            <v>0</v>
          </cell>
          <cell r="Z3541">
            <v>0</v>
          </cell>
          <cell r="AA3541">
            <v>0</v>
          </cell>
          <cell r="AD3541">
            <v>0</v>
          </cell>
          <cell r="AE3541">
            <v>0</v>
          </cell>
          <cell r="AF3541">
            <v>0</v>
          </cell>
        </row>
        <row r="3542">
          <cell r="M3542" t="str">
            <v>BrasSupECO</v>
          </cell>
          <cell r="N3542" t="str">
            <v>Bras sup pour appui ou touche sur serrage ECO</v>
          </cell>
          <cell r="O3542" t="str">
            <v>Additional arm for pressing or key on ECO clamping</v>
          </cell>
          <cell r="P3542">
            <v>6</v>
          </cell>
          <cell r="Q3542">
            <v>0</v>
          </cell>
          <cell r="R3542" t="str">
            <v>01, 07,.</v>
          </cell>
          <cell r="X3542">
            <v>0</v>
          </cell>
          <cell r="Y3542">
            <v>0</v>
          </cell>
          <cell r="Z3542">
            <v>0</v>
          </cell>
          <cell r="AA3542">
            <v>0</v>
          </cell>
          <cell r="AD3542">
            <v>0</v>
          </cell>
          <cell r="AE3542">
            <v>0</v>
          </cell>
          <cell r="AF3542">
            <v>0</v>
          </cell>
        </row>
        <row r="3543">
          <cell r="M3543" t="str">
            <v>SupAmag</v>
          </cell>
          <cell r="N3543" t="str">
            <v>Supplément Appui ou Touche Amagnétique</v>
          </cell>
          <cell r="O3543" t="str">
            <v>Normal part support, non-magnetic</v>
          </cell>
          <cell r="P3543">
            <v>2</v>
          </cell>
          <cell r="Q3543">
            <v>0</v>
          </cell>
          <cell r="R3543" t="str">
            <v>01, 07,.</v>
          </cell>
          <cell r="X3543">
            <v>0</v>
          </cell>
          <cell r="Y3543">
            <v>0</v>
          </cell>
          <cell r="Z3543">
            <v>0</v>
          </cell>
          <cell r="AA3543">
            <v>0</v>
          </cell>
          <cell r="AD3543">
            <v>0</v>
          </cell>
          <cell r="AE3543">
            <v>0</v>
          </cell>
          <cell r="AF3543">
            <v>0</v>
          </cell>
        </row>
        <row r="3544">
          <cell r="M3544" t="str">
            <v>Char400</v>
          </cell>
          <cell r="N3544" t="str">
            <v>Chariot linéaire (2 positions), l=400, course=200</v>
          </cell>
          <cell r="O3544" t="str">
            <v>Linear slide (2 positions), l=400, stroke=200</v>
          </cell>
          <cell r="P3544">
            <v>1</v>
          </cell>
          <cell r="Q3544" t="str">
            <v>mise en postion renfort gache</v>
          </cell>
          <cell r="R3544" t="str">
            <v>01, 07,.</v>
          </cell>
          <cell r="X3544">
            <v>2.6408024999999995</v>
          </cell>
          <cell r="Y3544">
            <v>109.45830000000001</v>
          </cell>
          <cell r="Z3544">
            <v>108.85830299994109</v>
          </cell>
          <cell r="AA3544">
            <v>220.9574054999411</v>
          </cell>
          <cell r="AD3544">
            <v>2.6408024999999995</v>
          </cell>
          <cell r="AE3544">
            <v>109.45830000000001</v>
          </cell>
          <cell r="AF3544">
            <v>108.85830299994109</v>
          </cell>
        </row>
        <row r="3545">
          <cell r="M3545" t="str">
            <v>PilMob</v>
          </cell>
          <cell r="N3545" t="str">
            <v>Pilote escamotable</v>
          </cell>
          <cell r="O3545" t="str">
            <v>Retractable pin</v>
          </cell>
          <cell r="P3545">
            <v>2</v>
          </cell>
          <cell r="Q3545">
            <v>0</v>
          </cell>
          <cell r="R3545" t="str">
            <v>01, 07,.</v>
          </cell>
          <cell r="X3545">
            <v>4.9540049999999987</v>
          </cell>
          <cell r="Y3545">
            <v>145.62029999999999</v>
          </cell>
          <cell r="Z3545">
            <v>217.71660599988218</v>
          </cell>
          <cell r="AA3545">
            <v>368.29091099988216</v>
          </cell>
          <cell r="AD3545">
            <v>2.4770024999999993</v>
          </cell>
          <cell r="AE3545">
            <v>72.810149999999993</v>
          </cell>
          <cell r="AF3545">
            <v>108.85830299994109</v>
          </cell>
        </row>
        <row r="3546">
          <cell r="M3546" t="str">
            <v>PartFixeBatiPnAut</v>
          </cell>
          <cell r="N3546" t="str">
            <v>Part fixe pour bâti de plateau sans PN et AUT</v>
          </cell>
          <cell r="O3546" t="str">
            <v>Base pour bâti de plateau sans PN et AUT</v>
          </cell>
          <cell r="P3546">
            <v>1</v>
          </cell>
          <cell r="Q3546">
            <v>0</v>
          </cell>
          <cell r="R3546" t="str">
            <v>01, 07,.</v>
          </cell>
          <cell r="X3546">
            <v>13.051237499999997</v>
          </cell>
          <cell r="Y3546">
            <v>1322.2860000000001</v>
          </cell>
          <cell r="Z3546">
            <v>606.47910599988211</v>
          </cell>
          <cell r="AA3546">
            <v>1941.8163434998824</v>
          </cell>
          <cell r="AD3546">
            <v>13.051237499999997</v>
          </cell>
          <cell r="AE3546">
            <v>1322.2860000000001</v>
          </cell>
          <cell r="AF3546">
            <v>606.47910599988211</v>
          </cell>
        </row>
        <row r="3547">
          <cell r="M3547">
            <v>0</v>
          </cell>
          <cell r="N3547">
            <v>0</v>
          </cell>
          <cell r="O3547" t="str">
            <v/>
          </cell>
          <cell r="P3547">
            <v>0</v>
          </cell>
          <cell r="Q3547">
            <v>0</v>
          </cell>
          <cell r="R3547">
            <v>0</v>
          </cell>
          <cell r="AA3547">
            <v>0</v>
          </cell>
          <cell r="AD3547" t="e">
            <v>#DIV/0!</v>
          </cell>
          <cell r="AE3547" t="e">
            <v>#DIV/0!</v>
          </cell>
          <cell r="AF3547" t="e">
            <v>#DIV/0!</v>
          </cell>
        </row>
        <row r="3548">
          <cell r="M3548">
            <v>0</v>
          </cell>
          <cell r="N3548">
            <v>0</v>
          </cell>
          <cell r="O3548" t="str">
            <v/>
          </cell>
          <cell r="P3548">
            <v>1</v>
          </cell>
          <cell r="Q3548">
            <v>0</v>
          </cell>
          <cell r="R3548">
            <v>0</v>
          </cell>
          <cell r="AA3548">
            <v>0</v>
          </cell>
          <cell r="AD3548">
            <v>0</v>
          </cell>
          <cell r="AE3548">
            <v>0</v>
          </cell>
          <cell r="AF3548">
            <v>0</v>
          </cell>
        </row>
        <row r="3549">
          <cell r="M3549" t="str">
            <v>Reh1000</v>
          </cell>
          <cell r="N3549" t="str">
            <v>Réhausse robot h&lt;1000mm</v>
          </cell>
          <cell r="O3549" t="str">
            <v>Robot extension h&lt;1000mm</v>
          </cell>
          <cell r="P3549">
            <v>1</v>
          </cell>
          <cell r="Q3549">
            <v>0</v>
          </cell>
          <cell r="R3549" t="str">
            <v>01, 07,.</v>
          </cell>
          <cell r="X3549">
            <v>0</v>
          </cell>
          <cell r="Y3549">
            <v>29.809500000000003</v>
          </cell>
          <cell r="Z3549">
            <v>10.5</v>
          </cell>
          <cell r="AA3549">
            <v>40.3095</v>
          </cell>
          <cell r="AD3549">
            <v>0</v>
          </cell>
          <cell r="AE3549">
            <v>29.809500000000003</v>
          </cell>
          <cell r="AF3549">
            <v>10.5</v>
          </cell>
        </row>
        <row r="3550">
          <cell r="M3550" t="str">
            <v>Robotnu7</v>
          </cell>
          <cell r="N3550" t="str">
            <v>Robot nu bras 3,00m / 210 Kg</v>
          </cell>
          <cell r="O3550" t="str">
            <v>Robot bare arm 3.00m / 210 Kg</v>
          </cell>
          <cell r="P3550">
            <v>1</v>
          </cell>
          <cell r="Q3550">
            <v>0</v>
          </cell>
          <cell r="R3550" t="str">
            <v>01, 07,.</v>
          </cell>
          <cell r="X3550">
            <v>0</v>
          </cell>
          <cell r="Y3550">
            <v>0</v>
          </cell>
          <cell r="Z3550">
            <v>0</v>
          </cell>
          <cell r="AA3550">
            <v>0</v>
          </cell>
          <cell r="AD3550">
            <v>0</v>
          </cell>
          <cell r="AE3550">
            <v>0</v>
          </cell>
          <cell r="AF3550">
            <v>0</v>
          </cell>
        </row>
        <row r="3551">
          <cell r="M3551" t="str">
            <v>Robotintégration-V11</v>
          </cell>
          <cell r="N3551" t="str">
            <v>Intégration robot + baie sur site -V11</v>
          </cell>
          <cell r="O3551" t="str">
            <v>Robot + bay integration on site -V11</v>
          </cell>
          <cell r="P3551">
            <v>1</v>
          </cell>
          <cell r="Q3551">
            <v>0</v>
          </cell>
          <cell r="R3551" t="str">
            <v>01, 07,.</v>
          </cell>
          <cell r="X3551">
            <v>27.235057499999993</v>
          </cell>
          <cell r="Y3551">
            <v>862.84800000000007</v>
          </cell>
          <cell r="Z3551">
            <v>1585.7331209995875</v>
          </cell>
          <cell r="AA3551">
            <v>2475.8161784995877</v>
          </cell>
          <cell r="AD3551">
            <v>27.235057499999993</v>
          </cell>
          <cell r="AE3551">
            <v>862.84800000000007</v>
          </cell>
          <cell r="AF3551">
            <v>1585.7331209995875</v>
          </cell>
        </row>
        <row r="3552">
          <cell r="M3552" t="str">
            <v>M</v>
          </cell>
          <cell r="N3552" t="str">
            <v>Applicatif Robot M</v>
          </cell>
          <cell r="O3552" t="str">
            <v>Robot Application M</v>
          </cell>
          <cell r="P3552">
            <v>1</v>
          </cell>
          <cell r="Q3552">
            <v>0</v>
          </cell>
          <cell r="R3552" t="str">
            <v>01, 07,.</v>
          </cell>
          <cell r="X3552">
            <v>4.9139999999999988</v>
          </cell>
          <cell r="Y3552">
            <v>72.995999999999995</v>
          </cell>
          <cell r="Z3552">
            <v>78.75</v>
          </cell>
          <cell r="AA3552">
            <v>156.66</v>
          </cell>
          <cell r="AD3552">
            <v>4.9139999999999988</v>
          </cell>
          <cell r="AE3552">
            <v>72.995999999999995</v>
          </cell>
          <cell r="AF3552">
            <v>78.75</v>
          </cell>
        </row>
        <row r="3553">
          <cell r="M3553" t="str">
            <v>TrajMan</v>
          </cell>
          <cell r="N3553" t="str">
            <v>Trajectoire de manutention</v>
          </cell>
          <cell r="O3553" t="str">
            <v>Handling path</v>
          </cell>
          <cell r="P3553">
            <v>3</v>
          </cell>
          <cell r="Q3553" t="str">
            <v>Prise OP33 et 34 Dépsoe OP35</v>
          </cell>
          <cell r="R3553" t="str">
            <v>01, 07,.</v>
          </cell>
          <cell r="X3553">
            <v>0</v>
          </cell>
          <cell r="Y3553">
            <v>0</v>
          </cell>
          <cell r="Z3553">
            <v>0</v>
          </cell>
          <cell r="AA3553">
            <v>0</v>
          </cell>
          <cell r="AD3553">
            <v>0</v>
          </cell>
          <cell r="AE3553">
            <v>0</v>
          </cell>
          <cell r="AF3553">
            <v>0</v>
          </cell>
        </row>
        <row r="3554">
          <cell r="M3554" t="str">
            <v>EchCodeTraj</v>
          </cell>
          <cell r="N3554" t="str">
            <v>Echange Code Trajectoire avec baie robot</v>
          </cell>
          <cell r="O3554" t="str">
            <v>Exchange of Trajectory Code with robot bay</v>
          </cell>
          <cell r="P3554">
            <v>2</v>
          </cell>
          <cell r="Q3554">
            <v>0</v>
          </cell>
          <cell r="R3554" t="str">
            <v>01, 07,.</v>
          </cell>
          <cell r="X3554">
            <v>2.3624999999999994</v>
          </cell>
          <cell r="Y3554">
            <v>0</v>
          </cell>
          <cell r="Z3554">
            <v>151.70826659987034</v>
          </cell>
          <cell r="AA3554">
            <v>154.07076659987035</v>
          </cell>
          <cell r="AD3554">
            <v>1.1812499999999997</v>
          </cell>
          <cell r="AE3554">
            <v>0</v>
          </cell>
          <cell r="AF3554">
            <v>75.854133299935171</v>
          </cell>
        </row>
        <row r="3555">
          <cell r="M3555" t="str">
            <v>HEtudAUT</v>
          </cell>
          <cell r="N3555" t="str">
            <v>Une heure d'études automatismes</v>
          </cell>
          <cell r="O3555" t="str">
            <v>One hour of automation studies</v>
          </cell>
          <cell r="P3555">
            <v>1</v>
          </cell>
          <cell r="Q3555" t="str">
            <v>Complement Hetude AF+Marguerite+Prog</v>
          </cell>
          <cell r="R3555" t="str">
            <v>01</v>
          </cell>
          <cell r="X3555">
            <v>65</v>
          </cell>
          <cell r="Y3555">
            <v>0</v>
          </cell>
          <cell r="Z3555">
            <v>0</v>
          </cell>
          <cell r="AA3555">
            <v>65</v>
          </cell>
          <cell r="AD3555">
            <v>65</v>
          </cell>
          <cell r="AE3555">
            <v>0</v>
          </cell>
          <cell r="AF3555">
            <v>0</v>
          </cell>
        </row>
        <row r="3556">
          <cell r="M3556" t="str">
            <v>VerrineRobot</v>
          </cell>
          <cell r="N3556" t="str">
            <v>Verrine Robot</v>
          </cell>
          <cell r="O3556" t="str">
            <v>To make</v>
          </cell>
          <cell r="P3556">
            <v>1</v>
          </cell>
          <cell r="Q3556">
            <v>0</v>
          </cell>
          <cell r="R3556" t="str">
            <v>01, 07,.</v>
          </cell>
          <cell r="AA3556">
            <v>0</v>
          </cell>
          <cell r="AD3556">
            <v>0</v>
          </cell>
          <cell r="AE3556">
            <v>0</v>
          </cell>
          <cell r="AF3556">
            <v>0</v>
          </cell>
        </row>
        <row r="3557">
          <cell r="M3557">
            <v>0</v>
          </cell>
          <cell r="N3557">
            <v>0</v>
          </cell>
          <cell r="O3557" t="str">
            <v/>
          </cell>
          <cell r="P3557">
            <v>0</v>
          </cell>
          <cell r="Q3557">
            <v>0</v>
          </cell>
          <cell r="R3557">
            <v>0</v>
          </cell>
          <cell r="AA3557">
            <v>0</v>
          </cell>
          <cell r="AD3557" t="e">
            <v>#DIV/0!</v>
          </cell>
          <cell r="AE3557" t="e">
            <v>#DIV/0!</v>
          </cell>
          <cell r="AF3557" t="e">
            <v>#DIV/0!</v>
          </cell>
        </row>
        <row r="3558">
          <cell r="M3558">
            <v>0</v>
          </cell>
          <cell r="N3558">
            <v>0</v>
          </cell>
          <cell r="O3558" t="str">
            <v/>
          </cell>
          <cell r="P3558">
            <v>1</v>
          </cell>
          <cell r="Q3558">
            <v>0</v>
          </cell>
          <cell r="R3558">
            <v>0</v>
          </cell>
          <cell r="AA3558">
            <v>0</v>
          </cell>
          <cell r="AD3558">
            <v>0</v>
          </cell>
          <cell r="AE3558">
            <v>0</v>
          </cell>
          <cell r="AF3558">
            <v>0</v>
          </cell>
        </row>
        <row r="3559">
          <cell r="M3559" t="str">
            <v>PoutreCentMPRModFrs</v>
          </cell>
          <cell r="N3559" t="str">
            <v>Poutre Centrale pour MPR Modulaire du commerce</v>
          </cell>
          <cell r="O3559" t="str">
            <v>Beam 1 Mt (any diameter) for gripper</v>
          </cell>
          <cell r="P3559">
            <v>1</v>
          </cell>
          <cell r="Q3559">
            <v>0</v>
          </cell>
          <cell r="R3559" t="str">
            <v>01, 07,.</v>
          </cell>
          <cell r="AA3559">
            <v>0</v>
          </cell>
          <cell r="AD3559">
            <v>0</v>
          </cell>
          <cell r="AE3559">
            <v>0</v>
          </cell>
          <cell r="AF3559">
            <v>0</v>
          </cell>
        </row>
        <row r="3560">
          <cell r="M3560" t="str">
            <v>SuppGrandMPRFrs</v>
          </cell>
          <cell r="N3560" t="str">
            <v>Supplément coût pour un grand préhenseur Commerce</v>
          </cell>
          <cell r="O3560" t="str">
            <v>Additional cost for a large trade gripper</v>
          </cell>
          <cell r="P3560">
            <v>1</v>
          </cell>
          <cell r="Q3560">
            <v>0</v>
          </cell>
          <cell r="R3560" t="str">
            <v>01, 07,.</v>
          </cell>
          <cell r="AA3560">
            <v>0</v>
          </cell>
          <cell r="AD3560">
            <v>0</v>
          </cell>
          <cell r="AE3560">
            <v>0</v>
          </cell>
          <cell r="AF3560">
            <v>0</v>
          </cell>
        </row>
        <row r="3561">
          <cell r="M3561" t="str">
            <v>BoutPoutreMPRFrs</v>
          </cell>
          <cell r="N3561" t="str">
            <v>Compl fixation bout poutre ou preh double Commerce</v>
          </cell>
          <cell r="O3561" t="str">
            <v>Complement fixing beam end or double gripper trade</v>
          </cell>
          <cell r="P3561">
            <v>1</v>
          </cell>
          <cell r="Q3561">
            <v>0</v>
          </cell>
          <cell r="R3561" t="str">
            <v>01, 07,.</v>
          </cell>
          <cell r="AA3561">
            <v>0</v>
          </cell>
          <cell r="AD3561">
            <v>0</v>
          </cell>
          <cell r="AE3561">
            <v>0</v>
          </cell>
          <cell r="AF3561">
            <v>0</v>
          </cell>
        </row>
        <row r="3562">
          <cell r="M3562" t="str">
            <v>RefSer40RotulPreh</v>
          </cell>
          <cell r="N3562" t="str">
            <v xml:space="preserve">Serrage 40 DIN Touche rotulée + Appui tous types </v>
          </cell>
          <cell r="O3562" t="str">
            <v>Clamping 40 DIN Key ball joint + All types of support</v>
          </cell>
          <cell r="P3562">
            <v>4</v>
          </cell>
          <cell r="Q3562" t="str">
            <v>Face A</v>
          </cell>
          <cell r="R3562" t="str">
            <v>01, 07,.</v>
          </cell>
          <cell r="X3562">
            <v>4.9139999999999988</v>
          </cell>
          <cell r="Y3562">
            <v>284.0292</v>
          </cell>
          <cell r="Z3562">
            <v>151.20000000000002</v>
          </cell>
          <cell r="AA3562">
            <v>440.14319999999998</v>
          </cell>
          <cell r="AD3562">
            <v>1.2284999999999997</v>
          </cell>
          <cell r="AE3562">
            <v>71.007300000000001</v>
          </cell>
          <cell r="AF3562">
            <v>37.800000000000004</v>
          </cell>
        </row>
        <row r="3563">
          <cell r="M3563" t="str">
            <v>PilSeulPreh</v>
          </cell>
          <cell r="N3563" t="str">
            <v xml:space="preserve">Pilote fixe sans poteau ou Pilote préhenseur avec </v>
          </cell>
          <cell r="O3563" t="str">
            <v>Fixed pin for gripper</v>
          </cell>
          <cell r="P3563">
            <v>1</v>
          </cell>
          <cell r="Q3563" t="str">
            <v>Face A</v>
          </cell>
          <cell r="R3563" t="str">
            <v>01, 07,.</v>
          </cell>
          <cell r="X3563">
            <v>0</v>
          </cell>
          <cell r="Y3563">
            <v>0</v>
          </cell>
          <cell r="Z3563">
            <v>0</v>
          </cell>
          <cell r="AA3563">
            <v>0</v>
          </cell>
          <cell r="AD3563">
            <v>0</v>
          </cell>
          <cell r="AE3563">
            <v>0</v>
          </cell>
          <cell r="AF3563">
            <v>0</v>
          </cell>
        </row>
        <row r="3564">
          <cell r="M3564" t="str">
            <v>PPinducPreh</v>
          </cell>
          <cell r="N3564" t="str">
            <v>Détecteur inductif présence pièce sur Préhenseur a</v>
          </cell>
          <cell r="O3564" t="str">
            <v>Inductive part presence detector on Gripper</v>
          </cell>
          <cell r="P3564">
            <v>1</v>
          </cell>
          <cell r="Q3564" t="str">
            <v>Face A</v>
          </cell>
          <cell r="R3564" t="str">
            <v>01, 07,.</v>
          </cell>
          <cell r="X3564">
            <v>1.2284999999999997</v>
          </cell>
          <cell r="Y3564">
            <v>37.65825000000001</v>
          </cell>
          <cell r="Z3564">
            <v>9.4500000000000011</v>
          </cell>
          <cell r="AA3564">
            <v>48.336750000000009</v>
          </cell>
          <cell r="AD3564">
            <v>1.2284999999999997</v>
          </cell>
          <cell r="AE3564">
            <v>37.65825000000001</v>
          </cell>
          <cell r="AF3564">
            <v>9.4500000000000011</v>
          </cell>
        </row>
        <row r="3565">
          <cell r="M3565" t="str">
            <v>DistribPreh</v>
          </cell>
          <cell r="N3565" t="str">
            <v>Distributeur taille 2 sur Préhenseur</v>
          </cell>
          <cell r="O3565" t="str">
            <v>Dispenser size 2 on Gripper</v>
          </cell>
          <cell r="P3565">
            <v>2</v>
          </cell>
          <cell r="Q3565" t="str">
            <v>Face A</v>
          </cell>
          <cell r="R3565" t="str">
            <v>01, 07,.</v>
          </cell>
          <cell r="X3565">
            <v>2.4569999999999994</v>
          </cell>
          <cell r="Y3565">
            <v>325.39499999999998</v>
          </cell>
          <cell r="Z3565">
            <v>37.800000000000004</v>
          </cell>
          <cell r="AA3565">
            <v>365.65199999999999</v>
          </cell>
          <cell r="AD3565">
            <v>1.2284999999999997</v>
          </cell>
          <cell r="AE3565">
            <v>162.69749999999999</v>
          </cell>
          <cell r="AF3565">
            <v>18.900000000000002</v>
          </cell>
        </row>
        <row r="3566">
          <cell r="M3566" t="str">
            <v>RefSer40RotulPreh</v>
          </cell>
          <cell r="N3566" t="str">
            <v xml:space="preserve">Serrage 40 DIN Touche rotulée + Appui tous types </v>
          </cell>
          <cell r="O3566" t="str">
            <v>Clamping 40 DIN Key ball joint + All types of support</v>
          </cell>
          <cell r="P3566">
            <v>4</v>
          </cell>
          <cell r="Q3566" t="str">
            <v>Face B</v>
          </cell>
          <cell r="R3566" t="str">
            <v>01, 02, 07,.</v>
          </cell>
          <cell r="X3566">
            <v>4.9139999999999988</v>
          </cell>
          <cell r="Y3566">
            <v>284.0292</v>
          </cell>
          <cell r="Z3566">
            <v>151.20000000000002</v>
          </cell>
          <cell r="AA3566">
            <v>440.14319999999998</v>
          </cell>
          <cell r="AD3566">
            <v>1.2284999999999997</v>
          </cell>
          <cell r="AE3566">
            <v>71.007300000000001</v>
          </cell>
          <cell r="AF3566">
            <v>37.800000000000004</v>
          </cell>
        </row>
        <row r="3567">
          <cell r="M3567" t="str">
            <v>PilSeulPreh</v>
          </cell>
          <cell r="N3567" t="str">
            <v xml:space="preserve">Pilote fixe sans poteau ou Pilote préhenseur avec </v>
          </cell>
          <cell r="O3567" t="str">
            <v>Fixed pin for gripper</v>
          </cell>
          <cell r="P3567">
            <v>1</v>
          </cell>
          <cell r="Q3567" t="str">
            <v>Face B</v>
          </cell>
          <cell r="R3567" t="str">
            <v>01, 02, 07,.</v>
          </cell>
          <cell r="X3567">
            <v>0</v>
          </cell>
          <cell r="Y3567">
            <v>0</v>
          </cell>
          <cell r="Z3567">
            <v>0</v>
          </cell>
          <cell r="AA3567">
            <v>0</v>
          </cell>
          <cell r="AD3567">
            <v>0</v>
          </cell>
          <cell r="AE3567">
            <v>0</v>
          </cell>
          <cell r="AF3567">
            <v>0</v>
          </cell>
        </row>
        <row r="3568">
          <cell r="M3568" t="str">
            <v>PPinducPreh</v>
          </cell>
          <cell r="N3568" t="str">
            <v>Détecteur inductif présence pièce sur Préhenseur a</v>
          </cell>
          <cell r="O3568" t="str">
            <v>Inductive part presence detector on Gripper</v>
          </cell>
          <cell r="P3568">
            <v>1</v>
          </cell>
          <cell r="Q3568" t="str">
            <v>Face B</v>
          </cell>
          <cell r="R3568" t="str">
            <v>01, 02, 07,.</v>
          </cell>
          <cell r="X3568">
            <v>1.2284999999999997</v>
          </cell>
          <cell r="Y3568">
            <v>37.65825000000001</v>
          </cell>
          <cell r="Z3568">
            <v>9.4500000000000011</v>
          </cell>
          <cell r="AA3568">
            <v>48.336750000000009</v>
          </cell>
          <cell r="AD3568">
            <v>1.2284999999999997</v>
          </cell>
          <cell r="AE3568">
            <v>37.65825000000001</v>
          </cell>
          <cell r="AF3568">
            <v>9.4500000000000011</v>
          </cell>
        </row>
        <row r="3569">
          <cell r="M3569" t="str">
            <v>DistribPreh</v>
          </cell>
          <cell r="N3569" t="str">
            <v>Distributeur taille 2 sur Préhenseur</v>
          </cell>
          <cell r="O3569" t="str">
            <v>Dispenser size 2 on Gripper</v>
          </cell>
          <cell r="P3569">
            <v>2</v>
          </cell>
          <cell r="Q3569" t="str">
            <v>Face B</v>
          </cell>
          <cell r="R3569" t="str">
            <v>01, 02, 07,.</v>
          </cell>
          <cell r="X3569">
            <v>2.4569999999999994</v>
          </cell>
          <cell r="Y3569">
            <v>325.39499999999998</v>
          </cell>
          <cell r="Z3569">
            <v>37.800000000000004</v>
          </cell>
          <cell r="AA3569">
            <v>365.65199999999999</v>
          </cell>
          <cell r="AD3569">
            <v>1.2284999999999997</v>
          </cell>
          <cell r="AE3569">
            <v>162.69749999999999</v>
          </cell>
          <cell r="AF3569">
            <v>18.900000000000002</v>
          </cell>
        </row>
        <row r="3570">
          <cell r="M3570" t="str">
            <v>AppuiDrageoir</v>
          </cell>
          <cell r="N3570" t="str">
            <v xml:space="preserve">Appui seul ou drageoir seul (toutes largeurs) </v>
          </cell>
          <cell r="O3570" t="str">
            <v xml:space="preserve">support only or sucker only (all widths) </v>
          </cell>
          <cell r="P3570">
            <v>4</v>
          </cell>
          <cell r="Q3570" t="str">
            <v>Face A</v>
          </cell>
          <cell r="R3570" t="str">
            <v>01, 07,.</v>
          </cell>
          <cell r="X3570">
            <v>0</v>
          </cell>
          <cell r="Y3570">
            <v>0</v>
          </cell>
          <cell r="Z3570">
            <v>0</v>
          </cell>
          <cell r="AA3570">
            <v>0</v>
          </cell>
          <cell r="AD3570">
            <v>0</v>
          </cell>
          <cell r="AE3570">
            <v>0</v>
          </cell>
          <cell r="AF3570">
            <v>0</v>
          </cell>
        </row>
        <row r="3571">
          <cell r="M3571" t="str">
            <v>AppuiDrageoir</v>
          </cell>
          <cell r="N3571" t="str">
            <v xml:space="preserve">Appui seul ou drageoir seul (toutes largeurs) </v>
          </cell>
          <cell r="O3571" t="str">
            <v xml:space="preserve">support only or sucker only (all widths) </v>
          </cell>
          <cell r="P3571">
            <v>4</v>
          </cell>
          <cell r="Q3571" t="str">
            <v>Face B</v>
          </cell>
          <cell r="R3571" t="str">
            <v>01, 02, 07,.</v>
          </cell>
          <cell r="X3571">
            <v>0</v>
          </cell>
          <cell r="Y3571">
            <v>0</v>
          </cell>
          <cell r="Z3571">
            <v>0</v>
          </cell>
          <cell r="AA3571">
            <v>0</v>
          </cell>
          <cell r="AD3571">
            <v>0</v>
          </cell>
          <cell r="AE3571">
            <v>0</v>
          </cell>
          <cell r="AF3571">
            <v>0</v>
          </cell>
        </row>
        <row r="3572">
          <cell r="M3572" t="str">
            <v>PilMobPreh</v>
          </cell>
          <cell r="N3572" t="str">
            <v>Pilote escamotable sur Préhenseur avec antenne sup</v>
          </cell>
          <cell r="O3572" t="str">
            <v>Retractable pin on Gripper</v>
          </cell>
          <cell r="P3572">
            <v>2</v>
          </cell>
          <cell r="Q3572" t="str">
            <v>Face A</v>
          </cell>
          <cell r="R3572" t="str">
            <v>01, 07,.</v>
          </cell>
          <cell r="X3572">
            <v>2.4569999999999994</v>
          </cell>
          <cell r="Y3572">
            <v>142.0146</v>
          </cell>
          <cell r="Z3572">
            <v>75.600000000000009</v>
          </cell>
          <cell r="AA3572">
            <v>220.07159999999999</v>
          </cell>
          <cell r="AD3572">
            <v>1.2284999999999997</v>
          </cell>
          <cell r="AE3572">
            <v>71.007300000000001</v>
          </cell>
          <cell r="AF3572">
            <v>37.800000000000004</v>
          </cell>
        </row>
        <row r="3573">
          <cell r="M3573" t="str">
            <v>PilMobPreh</v>
          </cell>
          <cell r="N3573" t="str">
            <v>Pilote escamotable sur Préhenseur avec antenne sup</v>
          </cell>
          <cell r="O3573" t="str">
            <v>Retractable pin on Gripper</v>
          </cell>
          <cell r="P3573">
            <v>2</v>
          </cell>
          <cell r="Q3573" t="str">
            <v>Face B</v>
          </cell>
          <cell r="R3573" t="str">
            <v>01, 02, 07,.</v>
          </cell>
          <cell r="X3573">
            <v>2.4569999999999994</v>
          </cell>
          <cell r="Y3573">
            <v>142.0146</v>
          </cell>
          <cell r="Z3573">
            <v>75.600000000000009</v>
          </cell>
          <cell r="AA3573">
            <v>220.07159999999999</v>
          </cell>
          <cell r="AD3573">
            <v>1.2284999999999997</v>
          </cell>
          <cell r="AE3573">
            <v>71.007300000000001</v>
          </cell>
          <cell r="AF3573">
            <v>37.800000000000004</v>
          </cell>
        </row>
        <row r="3574">
          <cell r="M3574" t="str">
            <v>Aval</v>
          </cell>
          <cell r="N3574" t="str">
            <v>Avaloir</v>
          </cell>
          <cell r="O3574" t="str">
            <v>Guide</v>
          </cell>
          <cell r="P3574">
            <v>5</v>
          </cell>
          <cell r="Q3574" t="str">
            <v>Face A</v>
          </cell>
          <cell r="R3574" t="str">
            <v>01, 07,.</v>
          </cell>
          <cell r="X3574">
            <v>0</v>
          </cell>
          <cell r="Y3574">
            <v>0</v>
          </cell>
          <cell r="Z3574">
            <v>0</v>
          </cell>
          <cell r="AA3574">
            <v>0</v>
          </cell>
          <cell r="AD3574">
            <v>0</v>
          </cell>
          <cell r="AE3574">
            <v>0</v>
          </cell>
          <cell r="AF3574">
            <v>0</v>
          </cell>
        </row>
        <row r="3575">
          <cell r="M3575" t="str">
            <v>Aval</v>
          </cell>
          <cell r="N3575" t="str">
            <v>Avaloir</v>
          </cell>
          <cell r="O3575" t="str">
            <v>Guide</v>
          </cell>
          <cell r="P3575">
            <v>5</v>
          </cell>
          <cell r="Q3575" t="str">
            <v>Face B</v>
          </cell>
          <cell r="R3575" t="str">
            <v>01, 02, 07,.</v>
          </cell>
          <cell r="X3575">
            <v>0</v>
          </cell>
          <cell r="Y3575">
            <v>0</v>
          </cell>
          <cell r="Z3575">
            <v>0</v>
          </cell>
          <cell r="AA3575">
            <v>0</v>
          </cell>
          <cell r="AD3575">
            <v>0</v>
          </cell>
          <cell r="AE3575">
            <v>0</v>
          </cell>
          <cell r="AF3575">
            <v>0</v>
          </cell>
        </row>
        <row r="3576">
          <cell r="M3576">
            <v>0</v>
          </cell>
          <cell r="N3576">
            <v>0</v>
          </cell>
          <cell r="O3576" t="str">
            <v/>
          </cell>
          <cell r="P3576">
            <v>0</v>
          </cell>
          <cell r="Q3576">
            <v>0</v>
          </cell>
          <cell r="R3576">
            <v>0</v>
          </cell>
          <cell r="AA3576">
            <v>0</v>
          </cell>
          <cell r="AD3576" t="e">
            <v>#DIV/0!</v>
          </cell>
          <cell r="AE3576" t="e">
            <v>#DIV/0!</v>
          </cell>
          <cell r="AF3576" t="e">
            <v>#DIV/0!</v>
          </cell>
        </row>
        <row r="3577">
          <cell r="M3577">
            <v>0</v>
          </cell>
          <cell r="N3577">
            <v>0</v>
          </cell>
          <cell r="O3577" t="str">
            <v/>
          </cell>
          <cell r="P3577">
            <v>1</v>
          </cell>
          <cell r="Q3577">
            <v>0</v>
          </cell>
          <cell r="R3577">
            <v>0</v>
          </cell>
          <cell r="AA3577">
            <v>0</v>
          </cell>
          <cell r="AD3577">
            <v>0</v>
          </cell>
          <cell r="AE3577">
            <v>0</v>
          </cell>
          <cell r="AF3577">
            <v>0</v>
          </cell>
        </row>
        <row r="3578">
          <cell r="M3578" t="str">
            <v>Reh1000</v>
          </cell>
          <cell r="N3578" t="str">
            <v>Réhausse robot h&lt;1000mm</v>
          </cell>
          <cell r="O3578" t="str">
            <v>Robot extension h&lt;1000mm</v>
          </cell>
          <cell r="P3578">
            <v>1</v>
          </cell>
          <cell r="Q3578">
            <v>0</v>
          </cell>
          <cell r="R3578" t="str">
            <v>01, 07,.</v>
          </cell>
          <cell r="X3578">
            <v>0</v>
          </cell>
          <cell r="Y3578">
            <v>29.809500000000003</v>
          </cell>
          <cell r="Z3578">
            <v>10.5</v>
          </cell>
          <cell r="AA3578">
            <v>40.3095</v>
          </cell>
          <cell r="AD3578">
            <v>0</v>
          </cell>
          <cell r="AE3578">
            <v>29.809500000000003</v>
          </cell>
          <cell r="AF3578">
            <v>10.5</v>
          </cell>
        </row>
        <row r="3579">
          <cell r="M3579" t="str">
            <v>Robotnu1</v>
          </cell>
          <cell r="N3579" t="str">
            <v>Robot nu bras 2,65m / 165 Kg</v>
          </cell>
          <cell r="O3579" t="str">
            <v>Robot bare arm 2.65m / 165 Kg</v>
          </cell>
          <cell r="P3579">
            <v>1</v>
          </cell>
          <cell r="Q3579">
            <v>0</v>
          </cell>
          <cell r="R3579" t="str">
            <v>01, 07,.</v>
          </cell>
          <cell r="X3579">
            <v>0</v>
          </cell>
          <cell r="Y3579">
            <v>0</v>
          </cell>
          <cell r="Z3579">
            <v>0</v>
          </cell>
          <cell r="AA3579">
            <v>0</v>
          </cell>
          <cell r="AD3579">
            <v>0</v>
          </cell>
          <cell r="AE3579">
            <v>0</v>
          </cell>
          <cell r="AF3579">
            <v>0</v>
          </cell>
        </row>
        <row r="3580">
          <cell r="M3580" t="str">
            <v>Robotintégration-V11</v>
          </cell>
          <cell r="N3580" t="str">
            <v>Intégration robot + baie sur site -V11</v>
          </cell>
          <cell r="O3580" t="str">
            <v>Robot + bay integration on site -V11</v>
          </cell>
          <cell r="P3580">
            <v>1</v>
          </cell>
          <cell r="Q3580">
            <v>0</v>
          </cell>
          <cell r="R3580" t="str">
            <v>01, 07,.</v>
          </cell>
          <cell r="X3580">
            <v>27.235057499999993</v>
          </cell>
          <cell r="Y3580">
            <v>862.84800000000007</v>
          </cell>
          <cell r="Z3580">
            <v>1585.7331209995875</v>
          </cell>
          <cell r="AA3580">
            <v>2475.8161784995877</v>
          </cell>
          <cell r="AD3580">
            <v>27.235057499999993</v>
          </cell>
          <cell r="AE3580">
            <v>862.84800000000007</v>
          </cell>
          <cell r="AF3580">
            <v>1585.7331209995875</v>
          </cell>
        </row>
        <row r="3581">
          <cell r="M3581" t="str">
            <v>SEL-MF</v>
          </cell>
          <cell r="N3581" t="str">
            <v>Applicatif Robot SEL en Moyenne Fréquence</v>
          </cell>
          <cell r="O3581" t="str">
            <v>Medium Frequency SEL Robot Application</v>
          </cell>
          <cell r="P3581">
            <v>1</v>
          </cell>
          <cell r="Q3581">
            <v>0</v>
          </cell>
          <cell r="R3581" t="str">
            <v>01, 07,.</v>
          </cell>
          <cell r="X3581">
            <v>2.1930299999999994</v>
          </cell>
          <cell r="Y3581">
            <v>1168.179075</v>
          </cell>
          <cell r="Z3581">
            <v>772.458302999941</v>
          </cell>
          <cell r="AA3581">
            <v>1942.8304079999409</v>
          </cell>
          <cell r="AD3581">
            <v>2.1930299999999994</v>
          </cell>
          <cell r="AE3581">
            <v>1168.179075</v>
          </cell>
          <cell r="AF3581">
            <v>772.458302999941</v>
          </cell>
        </row>
        <row r="3582">
          <cell r="M3582" t="str">
            <v>TrajSoud</v>
          </cell>
          <cell r="N3582" t="str">
            <v>Trajectoire de soudure(clinchage, arc tiré, rivet)</v>
          </cell>
          <cell r="O3582" t="str">
            <v>Welding path (clinching, pulled arc, rivet)</v>
          </cell>
          <cell r="P3582">
            <v>1</v>
          </cell>
          <cell r="Q3582" t="str">
            <v>OP35</v>
          </cell>
          <cell r="R3582" t="str">
            <v>01, 07,.</v>
          </cell>
          <cell r="X3582">
            <v>0</v>
          </cell>
          <cell r="Y3582">
            <v>0</v>
          </cell>
          <cell r="Z3582">
            <v>0</v>
          </cell>
          <cell r="AA3582">
            <v>0</v>
          </cell>
          <cell r="AD3582">
            <v>0</v>
          </cell>
          <cell r="AE3582">
            <v>0</v>
          </cell>
          <cell r="AF3582">
            <v>0</v>
          </cell>
        </row>
        <row r="3583">
          <cell r="M3583" t="str">
            <v>EchCodeTraj</v>
          </cell>
          <cell r="N3583" t="str">
            <v>Echange Code Trajectoire avec baie robot</v>
          </cell>
          <cell r="O3583" t="str">
            <v>Exchange of Trajectory Code with robot bay</v>
          </cell>
          <cell r="P3583">
            <v>1</v>
          </cell>
          <cell r="Q3583">
            <v>0</v>
          </cell>
          <cell r="R3583" t="str">
            <v>01, 07,.</v>
          </cell>
          <cell r="X3583">
            <v>1.1812499999999997</v>
          </cell>
          <cell r="Y3583">
            <v>0</v>
          </cell>
          <cell r="Z3583">
            <v>75.854133299935171</v>
          </cell>
          <cell r="AA3583">
            <v>77.035383299935177</v>
          </cell>
          <cell r="AD3583">
            <v>1.1812499999999997</v>
          </cell>
          <cell r="AE3583">
            <v>0</v>
          </cell>
          <cell r="AF3583">
            <v>75.854133299935171</v>
          </cell>
        </row>
        <row r="3584">
          <cell r="M3584" t="str">
            <v>HEtudAUT</v>
          </cell>
          <cell r="N3584" t="str">
            <v>Une heure d'études automatismes</v>
          </cell>
          <cell r="O3584" t="str">
            <v>One hour of automation studies</v>
          </cell>
          <cell r="P3584">
            <v>1</v>
          </cell>
          <cell r="Q3584" t="str">
            <v>Complement Hetude AF+Marguerite+Prog</v>
          </cell>
          <cell r="R3584" t="str">
            <v>01, 07,.</v>
          </cell>
          <cell r="X3584">
            <v>6.4999999999999982</v>
          </cell>
          <cell r="Y3584">
            <v>0</v>
          </cell>
          <cell r="Z3584">
            <v>0</v>
          </cell>
          <cell r="AA3584">
            <v>6.4999999999999982</v>
          </cell>
          <cell r="AD3584">
            <v>6.4999999999999982</v>
          </cell>
          <cell r="AE3584">
            <v>0</v>
          </cell>
          <cell r="AF3584">
            <v>0</v>
          </cell>
        </row>
        <row r="3585">
          <cell r="M3585" t="str">
            <v>VerrineRobot</v>
          </cell>
          <cell r="N3585" t="str">
            <v>Verrine Robot</v>
          </cell>
          <cell r="O3585" t="str">
            <v>To make</v>
          </cell>
          <cell r="P3585">
            <v>1</v>
          </cell>
          <cell r="Q3585">
            <v>0</v>
          </cell>
          <cell r="R3585" t="str">
            <v>01, 07,.</v>
          </cell>
          <cell r="AA3585">
            <v>0</v>
          </cell>
          <cell r="AD3585">
            <v>0</v>
          </cell>
          <cell r="AE3585">
            <v>0</v>
          </cell>
          <cell r="AF3585">
            <v>0</v>
          </cell>
        </row>
        <row r="3586">
          <cell r="M3586">
            <v>0</v>
          </cell>
          <cell r="N3586">
            <v>0</v>
          </cell>
          <cell r="O3586" t="str">
            <v/>
          </cell>
          <cell r="P3586">
            <v>0</v>
          </cell>
          <cell r="Q3586">
            <v>0</v>
          </cell>
          <cell r="R3586">
            <v>0</v>
          </cell>
          <cell r="AA3586">
            <v>0</v>
          </cell>
          <cell r="AD3586" t="e">
            <v>#DIV/0!</v>
          </cell>
          <cell r="AE3586" t="e">
            <v>#DIV/0!</v>
          </cell>
          <cell r="AF3586" t="e">
            <v>#DIV/0!</v>
          </cell>
        </row>
        <row r="3587">
          <cell r="M3587">
            <v>0</v>
          </cell>
          <cell r="N3587">
            <v>0</v>
          </cell>
          <cell r="O3587" t="str">
            <v/>
          </cell>
          <cell r="P3587">
            <v>1</v>
          </cell>
          <cell r="Q3587">
            <v>0</v>
          </cell>
          <cell r="R3587">
            <v>0</v>
          </cell>
          <cell r="AA3587">
            <v>0</v>
          </cell>
          <cell r="AD3587">
            <v>0</v>
          </cell>
          <cell r="AE3587">
            <v>0</v>
          </cell>
          <cell r="AF3587">
            <v>0</v>
          </cell>
        </row>
        <row r="3588">
          <cell r="M3588" t="str">
            <v>RodFixeNew</v>
          </cell>
          <cell r="N3588" t="str">
            <v>Rodeuse fixe (Std New)</v>
          </cell>
          <cell r="O3588" t="str">
            <v>Tip dreser fix (new)</v>
          </cell>
          <cell r="P3588">
            <v>1</v>
          </cell>
          <cell r="Q3588" t="str">
            <v>Choix suivant les cas</v>
          </cell>
          <cell r="R3588" t="str">
            <v>01, 07,.</v>
          </cell>
          <cell r="X3588">
            <v>2.0474999999999994</v>
          </cell>
          <cell r="Y3588">
            <v>95.678100000000001</v>
          </cell>
          <cell r="Z3588">
            <v>254.625</v>
          </cell>
          <cell r="AA3588">
            <v>352.35059999999999</v>
          </cell>
          <cell r="AD3588">
            <v>2.0474999999999994</v>
          </cell>
          <cell r="AE3588">
            <v>95.678100000000001</v>
          </cell>
          <cell r="AF3588">
            <v>254.625</v>
          </cell>
        </row>
        <row r="3589">
          <cell r="M3589">
            <v>0</v>
          </cell>
          <cell r="N3589">
            <v>0</v>
          </cell>
          <cell r="O3589" t="str">
            <v/>
          </cell>
          <cell r="P3589">
            <v>0</v>
          </cell>
          <cell r="Q3589">
            <v>0</v>
          </cell>
          <cell r="R3589">
            <v>0</v>
          </cell>
          <cell r="AA3589">
            <v>0</v>
          </cell>
          <cell r="AD3589" t="e">
            <v>#DIV/0!</v>
          </cell>
          <cell r="AE3589" t="e">
            <v>#DIV/0!</v>
          </cell>
          <cell r="AF3589" t="e">
            <v>#DIV/0!</v>
          </cell>
        </row>
        <row r="3590">
          <cell r="M3590">
            <v>0</v>
          </cell>
          <cell r="N3590">
            <v>0</v>
          </cell>
          <cell r="O3590" t="str">
            <v/>
          </cell>
          <cell r="P3590">
            <v>1</v>
          </cell>
          <cell r="Q3590">
            <v>0</v>
          </cell>
          <cell r="R3590">
            <v>0</v>
          </cell>
          <cell r="AA3590">
            <v>0</v>
          </cell>
          <cell r="AD3590">
            <v>0</v>
          </cell>
          <cell r="AE3590">
            <v>0</v>
          </cell>
          <cell r="AF3590">
            <v>0</v>
          </cell>
        </row>
        <row r="3591">
          <cell r="M3591" t="str">
            <v>InterfaceRobPinceStdenL</v>
          </cell>
          <cell r="N3591" t="str">
            <v>Interface Std en L fixation entre Pince et Robot</v>
          </cell>
          <cell r="O3591" t="str">
            <v>Std L-shaped interface for fixing between Clamp and Robot</v>
          </cell>
          <cell r="P3591">
            <v>1</v>
          </cell>
          <cell r="Q3591">
            <v>0</v>
          </cell>
          <cell r="R3591" t="str">
            <v>01, 07,.</v>
          </cell>
          <cell r="X3591">
            <v>0</v>
          </cell>
          <cell r="Y3591">
            <v>0</v>
          </cell>
          <cell r="Z3591">
            <v>0</v>
          </cell>
          <cell r="AA3591">
            <v>0</v>
          </cell>
          <cell r="AD3591">
            <v>0</v>
          </cell>
          <cell r="AE3591">
            <v>0</v>
          </cell>
          <cell r="AF3591">
            <v>0</v>
          </cell>
        </row>
        <row r="3592">
          <cell r="M3592" t="str">
            <v>PincRobMFLightC300ModSansDetal</v>
          </cell>
          <cell r="N3592" t="str">
            <v>Pince Mod MF Light en Cé électrique LU 300</v>
          </cell>
          <cell r="O3592" t="str">
            <v>MF Light Mod Clamp C- Shape Electric Width 300</v>
          </cell>
          <cell r="P3592">
            <v>1</v>
          </cell>
          <cell r="Q3592">
            <v>0</v>
          </cell>
          <cell r="R3592" t="str">
            <v>01, 07,.</v>
          </cell>
          <cell r="X3592">
            <v>0</v>
          </cell>
          <cell r="Y3592">
            <v>0</v>
          </cell>
          <cell r="Z3592">
            <v>0</v>
          </cell>
          <cell r="AA3592">
            <v>0</v>
          </cell>
          <cell r="AD3592">
            <v>0</v>
          </cell>
          <cell r="AE3592">
            <v>0</v>
          </cell>
          <cell r="AF3592">
            <v>0</v>
          </cell>
        </row>
        <row r="3593">
          <cell r="M3593" t="str">
            <v>MisAllRech</v>
          </cell>
          <cell r="N3593" t="str">
            <v>Mise et Allonge de rechange</v>
          </cell>
          <cell r="O3593" t="str">
            <v>Spare plug and extension cable</v>
          </cell>
          <cell r="P3593">
            <v>1</v>
          </cell>
          <cell r="Q3593">
            <v>0</v>
          </cell>
          <cell r="R3593" t="str">
            <v>01, 07,.</v>
          </cell>
          <cell r="X3593">
            <v>0</v>
          </cell>
          <cell r="Y3593">
            <v>0</v>
          </cell>
          <cell r="Z3593">
            <v>0</v>
          </cell>
          <cell r="AA3593">
            <v>0</v>
          </cell>
          <cell r="AD3593">
            <v>0</v>
          </cell>
          <cell r="AE3593">
            <v>0</v>
          </cell>
          <cell r="AF3593">
            <v>0</v>
          </cell>
        </row>
        <row r="3594">
          <cell r="M3594">
            <v>0</v>
          </cell>
          <cell r="N3594">
            <v>0</v>
          </cell>
          <cell r="O3594" t="str">
            <v/>
          </cell>
          <cell r="P3594">
            <v>0</v>
          </cell>
          <cell r="Q3594">
            <v>0</v>
          </cell>
          <cell r="R3594">
            <v>0</v>
          </cell>
          <cell r="AA3594">
            <v>0</v>
          </cell>
          <cell r="AD3594" t="e">
            <v>#DIV/0!</v>
          </cell>
          <cell r="AE3594" t="e">
            <v>#DIV/0!</v>
          </cell>
          <cell r="AF3594" t="e">
            <v>#DIV/0!</v>
          </cell>
        </row>
        <row r="3595">
          <cell r="M3595">
            <v>0</v>
          </cell>
          <cell r="N3595">
            <v>0</v>
          </cell>
          <cell r="O3595" t="str">
            <v/>
          </cell>
          <cell r="P3595">
            <v>1</v>
          </cell>
          <cell r="Q3595">
            <v>0</v>
          </cell>
          <cell r="R3595">
            <v>0</v>
          </cell>
          <cell r="AA3595">
            <v>0</v>
          </cell>
          <cell r="AD3595">
            <v>0</v>
          </cell>
          <cell r="AE3595">
            <v>0</v>
          </cell>
          <cell r="AF3595">
            <v>0</v>
          </cell>
        </row>
        <row r="3596">
          <cell r="M3596" t="str">
            <v>Reh1000</v>
          </cell>
          <cell r="N3596" t="str">
            <v>Réhausse robot h&lt;1000mm</v>
          </cell>
          <cell r="O3596" t="str">
            <v>Robot extension h&lt;1000mm</v>
          </cell>
          <cell r="P3596">
            <v>1</v>
          </cell>
          <cell r="Q3596">
            <v>0</v>
          </cell>
          <cell r="R3596" t="str">
            <v>01, 07,.</v>
          </cell>
          <cell r="X3596">
            <v>0</v>
          </cell>
          <cell r="Y3596">
            <v>29.809500000000003</v>
          </cell>
          <cell r="Z3596">
            <v>10.5</v>
          </cell>
          <cell r="AA3596">
            <v>40.3095</v>
          </cell>
          <cell r="AD3596">
            <v>0</v>
          </cell>
          <cell r="AE3596">
            <v>29.809500000000003</v>
          </cell>
          <cell r="AF3596">
            <v>10.5</v>
          </cell>
        </row>
        <row r="3597">
          <cell r="M3597" t="str">
            <v>Robotnu1</v>
          </cell>
          <cell r="N3597" t="str">
            <v>Robot nu bras 2,65m / 165 Kg</v>
          </cell>
          <cell r="O3597" t="str">
            <v>Robot bare arm 2.65m / 165 Kg</v>
          </cell>
          <cell r="P3597">
            <v>1</v>
          </cell>
          <cell r="Q3597">
            <v>0</v>
          </cell>
          <cell r="R3597" t="str">
            <v>01, 07,.</v>
          </cell>
          <cell r="X3597">
            <v>0</v>
          </cell>
          <cell r="Y3597">
            <v>0</v>
          </cell>
          <cell r="Z3597">
            <v>0</v>
          </cell>
          <cell r="AA3597">
            <v>0</v>
          </cell>
          <cell r="AD3597">
            <v>0</v>
          </cell>
          <cell r="AE3597">
            <v>0</v>
          </cell>
          <cell r="AF3597">
            <v>0</v>
          </cell>
        </row>
        <row r="3598">
          <cell r="M3598" t="str">
            <v>Robotintégration-V11</v>
          </cell>
          <cell r="N3598" t="str">
            <v>Intégration robot + baie sur site -V11</v>
          </cell>
          <cell r="O3598" t="str">
            <v>Robot + bay integration on site -V11</v>
          </cell>
          <cell r="P3598">
            <v>1</v>
          </cell>
          <cell r="Q3598">
            <v>0</v>
          </cell>
          <cell r="R3598" t="str">
            <v>01, 07,.</v>
          </cell>
          <cell r="X3598">
            <v>27.235057499999993</v>
          </cell>
          <cell r="Y3598">
            <v>862.84800000000007</v>
          </cell>
          <cell r="Z3598">
            <v>1585.7331209995875</v>
          </cell>
          <cell r="AA3598">
            <v>2475.8161784995877</v>
          </cell>
          <cell r="AD3598">
            <v>27.235057499999993</v>
          </cell>
          <cell r="AE3598">
            <v>862.84800000000007</v>
          </cell>
          <cell r="AF3598">
            <v>1585.7331209995875</v>
          </cell>
        </row>
        <row r="3599">
          <cell r="M3599" t="str">
            <v>SEL-MF</v>
          </cell>
          <cell r="N3599" t="str">
            <v>Applicatif Robot SEL en Moyenne Fréquence</v>
          </cell>
          <cell r="O3599" t="str">
            <v>Medium Frequency SEL Robot Application</v>
          </cell>
          <cell r="P3599">
            <v>1</v>
          </cell>
          <cell r="Q3599">
            <v>0</v>
          </cell>
          <cell r="R3599" t="str">
            <v>01, 07,.</v>
          </cell>
          <cell r="X3599">
            <v>2.1930299999999994</v>
          </cell>
          <cell r="Y3599">
            <v>1168.179075</v>
          </cell>
          <cell r="Z3599">
            <v>772.458302999941</v>
          </cell>
          <cell r="AA3599">
            <v>1942.8304079999409</v>
          </cell>
          <cell r="AD3599">
            <v>2.1930299999999994</v>
          </cell>
          <cell r="AE3599">
            <v>1168.179075</v>
          </cell>
          <cell r="AF3599">
            <v>772.458302999941</v>
          </cell>
        </row>
        <row r="3600">
          <cell r="M3600" t="str">
            <v>TrajSoud</v>
          </cell>
          <cell r="N3600" t="str">
            <v>Trajectoire de soudure(clinchage, arc tiré, rivet)</v>
          </cell>
          <cell r="O3600" t="str">
            <v>Welding path (clinching, pulled arc, rivet)</v>
          </cell>
          <cell r="P3600">
            <v>1</v>
          </cell>
          <cell r="Q3600" t="str">
            <v>OP35</v>
          </cell>
          <cell r="R3600" t="str">
            <v>01, 07,.</v>
          </cell>
          <cell r="X3600">
            <v>0</v>
          </cell>
          <cell r="Y3600">
            <v>0</v>
          </cell>
          <cell r="Z3600">
            <v>0</v>
          </cell>
          <cell r="AA3600">
            <v>0</v>
          </cell>
          <cell r="AD3600">
            <v>0</v>
          </cell>
          <cell r="AE3600">
            <v>0</v>
          </cell>
          <cell r="AF3600">
            <v>0</v>
          </cell>
        </row>
        <row r="3601">
          <cell r="M3601" t="str">
            <v>EchCodeTraj</v>
          </cell>
          <cell r="N3601" t="str">
            <v>Echange Code Trajectoire avec baie robot</v>
          </cell>
          <cell r="O3601" t="str">
            <v>Exchange of Trajectory Code with robot bay</v>
          </cell>
          <cell r="P3601">
            <v>1</v>
          </cell>
          <cell r="Q3601">
            <v>0</v>
          </cell>
          <cell r="R3601" t="str">
            <v>01, 07,.</v>
          </cell>
          <cell r="X3601">
            <v>1.1812499999999997</v>
          </cell>
          <cell r="Y3601">
            <v>0</v>
          </cell>
          <cell r="Z3601">
            <v>75.854133299935171</v>
          </cell>
          <cell r="AA3601">
            <v>77.035383299935177</v>
          </cell>
          <cell r="AD3601">
            <v>1.1812499999999997</v>
          </cell>
          <cell r="AE3601">
            <v>0</v>
          </cell>
          <cell r="AF3601">
            <v>75.854133299935171</v>
          </cell>
        </row>
        <row r="3602">
          <cell r="M3602" t="str">
            <v>HEtudAUT</v>
          </cell>
          <cell r="N3602" t="str">
            <v>Une heure d'études automatismes</v>
          </cell>
          <cell r="O3602" t="str">
            <v>One hour of automation studies</v>
          </cell>
          <cell r="P3602">
            <v>1</v>
          </cell>
          <cell r="Q3602" t="str">
            <v>Complement Hetude AF+Marguerite+Prog</v>
          </cell>
          <cell r="R3602" t="str">
            <v>01</v>
          </cell>
          <cell r="X3602">
            <v>65</v>
          </cell>
          <cell r="Y3602">
            <v>0</v>
          </cell>
          <cell r="Z3602">
            <v>0</v>
          </cell>
          <cell r="AA3602">
            <v>65</v>
          </cell>
          <cell r="AD3602">
            <v>65</v>
          </cell>
          <cell r="AE3602">
            <v>0</v>
          </cell>
          <cell r="AF3602">
            <v>0</v>
          </cell>
        </row>
        <row r="3603">
          <cell r="M3603" t="str">
            <v>VerrineRobot</v>
          </cell>
          <cell r="N3603" t="str">
            <v>Verrine Robot</v>
          </cell>
          <cell r="O3603" t="str">
            <v>To make</v>
          </cell>
          <cell r="P3603">
            <v>1</v>
          </cell>
          <cell r="Q3603">
            <v>0</v>
          </cell>
          <cell r="R3603" t="str">
            <v>01, 07,.</v>
          </cell>
          <cell r="AA3603">
            <v>0</v>
          </cell>
          <cell r="AD3603">
            <v>0</v>
          </cell>
          <cell r="AE3603">
            <v>0</v>
          </cell>
          <cell r="AF3603">
            <v>0</v>
          </cell>
        </row>
        <row r="3604">
          <cell r="M3604">
            <v>0</v>
          </cell>
          <cell r="N3604">
            <v>0</v>
          </cell>
          <cell r="O3604" t="str">
            <v/>
          </cell>
          <cell r="P3604">
            <v>0</v>
          </cell>
          <cell r="Q3604">
            <v>0</v>
          </cell>
          <cell r="R3604">
            <v>0</v>
          </cell>
          <cell r="AA3604">
            <v>0</v>
          </cell>
          <cell r="AD3604" t="e">
            <v>#DIV/0!</v>
          </cell>
          <cell r="AE3604" t="e">
            <v>#DIV/0!</v>
          </cell>
          <cell r="AF3604" t="e">
            <v>#DIV/0!</v>
          </cell>
        </row>
        <row r="3605">
          <cell r="M3605">
            <v>0</v>
          </cell>
          <cell r="N3605">
            <v>0</v>
          </cell>
          <cell r="O3605" t="str">
            <v/>
          </cell>
          <cell r="P3605">
            <v>1</v>
          </cell>
          <cell r="Q3605">
            <v>0</v>
          </cell>
          <cell r="R3605">
            <v>0</v>
          </cell>
          <cell r="AA3605">
            <v>0</v>
          </cell>
          <cell r="AD3605">
            <v>0</v>
          </cell>
          <cell r="AE3605">
            <v>0</v>
          </cell>
          <cell r="AF3605">
            <v>0</v>
          </cell>
        </row>
        <row r="3606">
          <cell r="M3606" t="str">
            <v>InterfaceRobPinceStdenL</v>
          </cell>
          <cell r="N3606" t="str">
            <v>Interface Std en L fixation entre Pince et Robot</v>
          </cell>
          <cell r="O3606" t="str">
            <v>Std L-shaped interface for fixing between Clamp and Robot</v>
          </cell>
          <cell r="P3606">
            <v>1</v>
          </cell>
          <cell r="Q3606">
            <v>0</v>
          </cell>
          <cell r="R3606" t="str">
            <v>01, 07,.</v>
          </cell>
          <cell r="X3606">
            <v>0</v>
          </cell>
          <cell r="Y3606">
            <v>0</v>
          </cell>
          <cell r="Z3606">
            <v>0</v>
          </cell>
          <cell r="AA3606">
            <v>0</v>
          </cell>
          <cell r="AD3606">
            <v>0</v>
          </cell>
          <cell r="AE3606">
            <v>0</v>
          </cell>
          <cell r="AF3606">
            <v>0</v>
          </cell>
        </row>
        <row r="3607">
          <cell r="M3607" t="str">
            <v>PincRobMFLightC300ModSansDetal</v>
          </cell>
          <cell r="N3607" t="str">
            <v>Pince Mod MF Light en Cé électrique LU 300</v>
          </cell>
          <cell r="O3607" t="str">
            <v>MF Light Mod Clamp C- Shape Electric Width 300</v>
          </cell>
          <cell r="P3607">
            <v>1</v>
          </cell>
          <cell r="Q3607">
            <v>0</v>
          </cell>
          <cell r="R3607" t="str">
            <v>01, 07,.</v>
          </cell>
          <cell r="X3607">
            <v>0</v>
          </cell>
          <cell r="Y3607">
            <v>0</v>
          </cell>
          <cell r="Z3607">
            <v>0</v>
          </cell>
          <cell r="AA3607">
            <v>0</v>
          </cell>
          <cell r="AD3607">
            <v>0</v>
          </cell>
          <cell r="AE3607">
            <v>0</v>
          </cell>
          <cell r="AF3607">
            <v>0</v>
          </cell>
        </row>
        <row r="3608">
          <cell r="M3608" t="str">
            <v>MisAllRech</v>
          </cell>
          <cell r="N3608" t="str">
            <v>Mise et Allonge de rechange</v>
          </cell>
          <cell r="O3608" t="str">
            <v>Spare plug and extension cable</v>
          </cell>
          <cell r="P3608">
            <v>1</v>
          </cell>
          <cell r="Q3608">
            <v>0</v>
          </cell>
          <cell r="R3608" t="str">
            <v>01, 07,.</v>
          </cell>
          <cell r="X3608">
            <v>0</v>
          </cell>
          <cell r="Y3608">
            <v>0</v>
          </cell>
          <cell r="Z3608">
            <v>0</v>
          </cell>
          <cell r="AA3608">
            <v>0</v>
          </cell>
          <cell r="AD3608">
            <v>0</v>
          </cell>
          <cell r="AE3608">
            <v>0</v>
          </cell>
          <cell r="AF3608">
            <v>0</v>
          </cell>
        </row>
        <row r="3609">
          <cell r="M3609">
            <v>0</v>
          </cell>
          <cell r="N3609">
            <v>0</v>
          </cell>
          <cell r="O3609" t="str">
            <v/>
          </cell>
          <cell r="P3609">
            <v>0</v>
          </cell>
          <cell r="Q3609">
            <v>0</v>
          </cell>
          <cell r="R3609">
            <v>0</v>
          </cell>
          <cell r="AA3609">
            <v>0</v>
          </cell>
          <cell r="AD3609" t="e">
            <v>#DIV/0!</v>
          </cell>
          <cell r="AE3609" t="e">
            <v>#DIV/0!</v>
          </cell>
          <cell r="AF3609" t="e">
            <v>#DIV/0!</v>
          </cell>
        </row>
        <row r="3610">
          <cell r="M3610">
            <v>0</v>
          </cell>
          <cell r="N3610">
            <v>0</v>
          </cell>
          <cell r="O3610" t="str">
            <v/>
          </cell>
          <cell r="P3610">
            <v>1</v>
          </cell>
          <cell r="Q3610">
            <v>0</v>
          </cell>
          <cell r="R3610">
            <v>0</v>
          </cell>
          <cell r="AA3610">
            <v>0</v>
          </cell>
          <cell r="AD3610">
            <v>0</v>
          </cell>
          <cell r="AE3610">
            <v>0</v>
          </cell>
          <cell r="AF3610">
            <v>0</v>
          </cell>
        </row>
        <row r="3611">
          <cell r="M3611" t="str">
            <v>RodFixeNew</v>
          </cell>
          <cell r="N3611" t="str">
            <v>Rodeuse fixe (Std New)</v>
          </cell>
          <cell r="O3611" t="str">
            <v>Tip dreser fix (new)</v>
          </cell>
          <cell r="P3611">
            <v>1</v>
          </cell>
          <cell r="Q3611" t="str">
            <v>Choix suivant les cas</v>
          </cell>
          <cell r="R3611" t="str">
            <v>01, 07,.</v>
          </cell>
          <cell r="X3611">
            <v>2.0474999999999994</v>
          </cell>
          <cell r="Y3611">
            <v>95.678100000000001</v>
          </cell>
          <cell r="Z3611">
            <v>254.625</v>
          </cell>
          <cell r="AA3611">
            <v>352.35059999999999</v>
          </cell>
          <cell r="AD3611">
            <v>2.0474999999999994</v>
          </cell>
          <cell r="AE3611">
            <v>95.678100000000001</v>
          </cell>
          <cell r="AF3611">
            <v>254.625</v>
          </cell>
        </row>
        <row r="3612">
          <cell r="M3612">
            <v>0</v>
          </cell>
          <cell r="N3612">
            <v>0</v>
          </cell>
          <cell r="O3612" t="str">
            <v/>
          </cell>
          <cell r="P3612">
            <v>0</v>
          </cell>
          <cell r="Q3612">
            <v>0</v>
          </cell>
          <cell r="R3612">
            <v>0</v>
          </cell>
          <cell r="AA3612">
            <v>0</v>
          </cell>
          <cell r="AD3612" t="e">
            <v>#DIV/0!</v>
          </cell>
          <cell r="AE3612" t="e">
            <v>#DIV/0!</v>
          </cell>
          <cell r="AF3612" t="e">
            <v>#DIV/0!</v>
          </cell>
        </row>
        <row r="3613">
          <cell r="M3613">
            <v>0</v>
          </cell>
          <cell r="N3613">
            <v>0</v>
          </cell>
          <cell r="O3613" t="str">
            <v/>
          </cell>
          <cell r="P3613">
            <v>1</v>
          </cell>
          <cell r="Q3613">
            <v>0</v>
          </cell>
          <cell r="R3613">
            <v>0</v>
          </cell>
          <cell r="AA3613">
            <v>0</v>
          </cell>
          <cell r="AD3613">
            <v>0</v>
          </cell>
          <cell r="AE3613">
            <v>0</v>
          </cell>
          <cell r="AF3613">
            <v>0</v>
          </cell>
        </row>
        <row r="3614">
          <cell r="M3614" t="str">
            <v>Reh1000</v>
          </cell>
          <cell r="N3614" t="str">
            <v>Réhausse robot h&lt;1000mm</v>
          </cell>
          <cell r="O3614" t="str">
            <v>Robot extension h&lt;1000mm</v>
          </cell>
          <cell r="P3614">
            <v>1</v>
          </cell>
          <cell r="Q3614">
            <v>0</v>
          </cell>
          <cell r="R3614" t="str">
            <v>01, 07,.</v>
          </cell>
          <cell r="X3614">
            <v>0</v>
          </cell>
          <cell r="Y3614">
            <v>29.809500000000003</v>
          </cell>
          <cell r="Z3614">
            <v>10.5</v>
          </cell>
          <cell r="AA3614">
            <v>40.3095</v>
          </cell>
          <cell r="AD3614">
            <v>0</v>
          </cell>
          <cell r="AE3614">
            <v>29.809500000000003</v>
          </cell>
          <cell r="AF3614">
            <v>10.5</v>
          </cell>
        </row>
        <row r="3615">
          <cell r="M3615" t="str">
            <v>Robotnu7</v>
          </cell>
          <cell r="N3615" t="str">
            <v>Robot nu bras 3,00m / 210 Kg</v>
          </cell>
          <cell r="O3615" t="str">
            <v>Robot bare arm 3.00m / 210 Kg</v>
          </cell>
          <cell r="P3615">
            <v>1</v>
          </cell>
          <cell r="Q3615">
            <v>0</v>
          </cell>
          <cell r="R3615" t="str">
            <v>01, 07,.</v>
          </cell>
          <cell r="X3615">
            <v>0</v>
          </cell>
          <cell r="Y3615">
            <v>0</v>
          </cell>
          <cell r="Z3615">
            <v>0</v>
          </cell>
          <cell r="AA3615">
            <v>0</v>
          </cell>
          <cell r="AD3615">
            <v>0</v>
          </cell>
          <cell r="AE3615">
            <v>0</v>
          </cell>
          <cell r="AF3615">
            <v>0</v>
          </cell>
        </row>
        <row r="3616">
          <cell r="M3616" t="str">
            <v>Robotintégration-V11</v>
          </cell>
          <cell r="N3616" t="str">
            <v>Intégration robot + baie sur site -V11</v>
          </cell>
          <cell r="O3616" t="str">
            <v>Robot + bay integration on site -V11</v>
          </cell>
          <cell r="P3616">
            <v>1</v>
          </cell>
          <cell r="Q3616">
            <v>0</v>
          </cell>
          <cell r="R3616" t="str">
            <v>01, 07,.</v>
          </cell>
          <cell r="X3616">
            <v>27.235057499999993</v>
          </cell>
          <cell r="Y3616">
            <v>862.84800000000007</v>
          </cell>
          <cell r="Z3616">
            <v>1585.7331209995875</v>
          </cell>
          <cell r="AA3616">
            <v>2475.8161784995877</v>
          </cell>
          <cell r="AD3616">
            <v>27.235057499999993</v>
          </cell>
          <cell r="AE3616">
            <v>862.84800000000007</v>
          </cell>
          <cell r="AF3616">
            <v>1585.7331209995875</v>
          </cell>
        </row>
        <row r="3617">
          <cell r="M3617" t="str">
            <v>M</v>
          </cell>
          <cell r="N3617" t="str">
            <v>Applicatif Robot M</v>
          </cell>
          <cell r="O3617" t="str">
            <v>Robot Application M</v>
          </cell>
          <cell r="P3617">
            <v>1</v>
          </cell>
          <cell r="Q3617">
            <v>0</v>
          </cell>
          <cell r="R3617" t="str">
            <v>01, 07,.</v>
          </cell>
          <cell r="X3617">
            <v>4.9139999999999988</v>
          </cell>
          <cell r="Y3617">
            <v>72.995999999999995</v>
          </cell>
          <cell r="Z3617">
            <v>78.75</v>
          </cell>
          <cell r="AA3617">
            <v>156.66</v>
          </cell>
          <cell r="AD3617">
            <v>4.9139999999999988</v>
          </cell>
          <cell r="AE3617">
            <v>72.995999999999995</v>
          </cell>
          <cell r="AF3617">
            <v>78.75</v>
          </cell>
        </row>
        <row r="3618">
          <cell r="M3618" t="str">
            <v>TrajMan</v>
          </cell>
          <cell r="N3618" t="str">
            <v>Trajectoire de manutention</v>
          </cell>
          <cell r="O3618" t="str">
            <v>Handling path</v>
          </cell>
          <cell r="P3618">
            <v>2</v>
          </cell>
          <cell r="Q3618" t="str">
            <v>Prise OP35 Dépose TAC</v>
          </cell>
          <cell r="R3618" t="str">
            <v>01, 07,.</v>
          </cell>
          <cell r="X3618">
            <v>0</v>
          </cell>
          <cell r="Y3618">
            <v>0</v>
          </cell>
          <cell r="Z3618">
            <v>0</v>
          </cell>
          <cell r="AA3618">
            <v>0</v>
          </cell>
          <cell r="AD3618">
            <v>0</v>
          </cell>
          <cell r="AE3618">
            <v>0</v>
          </cell>
          <cell r="AF3618">
            <v>0</v>
          </cell>
        </row>
        <row r="3619">
          <cell r="M3619" t="str">
            <v>EchCodeTraj</v>
          </cell>
          <cell r="N3619" t="str">
            <v>Echange Code Trajectoire avec baie robot</v>
          </cell>
          <cell r="O3619" t="str">
            <v>Exchange of Trajectory Code with robot bay</v>
          </cell>
          <cell r="P3619">
            <v>1</v>
          </cell>
          <cell r="Q3619">
            <v>0</v>
          </cell>
          <cell r="R3619" t="str">
            <v>01, 07,.</v>
          </cell>
          <cell r="X3619">
            <v>1.1812499999999997</v>
          </cell>
          <cell r="Y3619">
            <v>0</v>
          </cell>
          <cell r="Z3619">
            <v>75.854133299935171</v>
          </cell>
          <cell r="AA3619">
            <v>77.035383299935177</v>
          </cell>
          <cell r="AD3619">
            <v>1.1812499999999997</v>
          </cell>
          <cell r="AE3619">
            <v>0</v>
          </cell>
          <cell r="AF3619">
            <v>75.854133299935171</v>
          </cell>
        </row>
        <row r="3620">
          <cell r="M3620" t="str">
            <v>HEtudAUT</v>
          </cell>
          <cell r="N3620" t="str">
            <v>Une heure d'études automatismes</v>
          </cell>
          <cell r="O3620" t="str">
            <v>One hour of automation studies</v>
          </cell>
          <cell r="P3620">
            <v>1</v>
          </cell>
          <cell r="Q3620" t="str">
            <v>Complement Hetude AF+Marguerite+Prog</v>
          </cell>
          <cell r="R3620" t="str">
            <v>01</v>
          </cell>
          <cell r="X3620">
            <v>65</v>
          </cell>
          <cell r="Y3620">
            <v>0</v>
          </cell>
          <cell r="Z3620">
            <v>0</v>
          </cell>
          <cell r="AA3620">
            <v>65</v>
          </cell>
          <cell r="AD3620">
            <v>65</v>
          </cell>
          <cell r="AE3620">
            <v>0</v>
          </cell>
          <cell r="AF3620">
            <v>0</v>
          </cell>
        </row>
        <row r="3621">
          <cell r="M3621" t="str">
            <v>VerrineRobot</v>
          </cell>
          <cell r="N3621" t="str">
            <v>Verrine Robot</v>
          </cell>
          <cell r="O3621" t="str">
            <v>To make</v>
          </cell>
          <cell r="P3621">
            <v>1</v>
          </cell>
          <cell r="Q3621">
            <v>0</v>
          </cell>
          <cell r="R3621" t="str">
            <v>01, 07,.</v>
          </cell>
          <cell r="AA3621">
            <v>0</v>
          </cell>
          <cell r="AD3621">
            <v>0</v>
          </cell>
          <cell r="AE3621">
            <v>0</v>
          </cell>
          <cell r="AF3621">
            <v>0</v>
          </cell>
        </row>
        <row r="3622">
          <cell r="M3622">
            <v>0</v>
          </cell>
          <cell r="N3622">
            <v>0</v>
          </cell>
          <cell r="O3622" t="str">
            <v/>
          </cell>
          <cell r="P3622">
            <v>0</v>
          </cell>
          <cell r="Q3622">
            <v>0</v>
          </cell>
          <cell r="R3622">
            <v>0</v>
          </cell>
          <cell r="AA3622">
            <v>0</v>
          </cell>
          <cell r="AD3622" t="e">
            <v>#DIV/0!</v>
          </cell>
          <cell r="AE3622" t="e">
            <v>#DIV/0!</v>
          </cell>
          <cell r="AF3622" t="e">
            <v>#DIV/0!</v>
          </cell>
        </row>
        <row r="3623">
          <cell r="M3623">
            <v>0</v>
          </cell>
          <cell r="N3623">
            <v>0</v>
          </cell>
          <cell r="O3623" t="str">
            <v/>
          </cell>
          <cell r="P3623">
            <v>1</v>
          </cell>
          <cell r="Q3623">
            <v>0</v>
          </cell>
          <cell r="R3623">
            <v>0</v>
          </cell>
          <cell r="AA3623">
            <v>0</v>
          </cell>
          <cell r="AD3623">
            <v>0</v>
          </cell>
          <cell r="AE3623">
            <v>0</v>
          </cell>
          <cell r="AF3623">
            <v>0</v>
          </cell>
        </row>
        <row r="3624">
          <cell r="M3624" t="str">
            <v>PrehFlexyPortSimple</v>
          </cell>
          <cell r="N3624" t="str">
            <v>Prehenseur Flexy Portes simple</v>
          </cell>
          <cell r="O3624" t="str">
            <v>Flexy Gripper Single Doors</v>
          </cell>
          <cell r="P3624">
            <v>1</v>
          </cell>
          <cell r="Q3624">
            <v>0</v>
          </cell>
          <cell r="R3624" t="str">
            <v>01, 07,.</v>
          </cell>
          <cell r="X3624">
            <v>8.1899999999999977</v>
          </cell>
          <cell r="Y3624">
            <v>1201.1223000000002</v>
          </cell>
          <cell r="Z3624">
            <v>378</v>
          </cell>
          <cell r="AA3624">
            <v>1587.3123000000003</v>
          </cell>
          <cell r="AD3624">
            <v>8.1899999999999977</v>
          </cell>
          <cell r="AE3624">
            <v>1201.1223000000002</v>
          </cell>
          <cell r="AF3624">
            <v>378</v>
          </cell>
        </row>
        <row r="3625">
          <cell r="M3625" t="str">
            <v>PPlaser</v>
          </cell>
          <cell r="N3625" t="str">
            <v>Détecteur laser de présence pièce</v>
          </cell>
          <cell r="O3625" t="str">
            <v xml:space="preserve">Parts presence laser sensor </v>
          </cell>
          <cell r="P3625">
            <v>3</v>
          </cell>
          <cell r="Q3625">
            <v>0</v>
          </cell>
          <cell r="R3625" t="str">
            <v>01, 07,.</v>
          </cell>
          <cell r="X3625">
            <v>5.7318974999999988</v>
          </cell>
          <cell r="Y3625">
            <v>77.455349999999996</v>
          </cell>
          <cell r="Z3625">
            <v>266.72490899982319</v>
          </cell>
          <cell r="AA3625">
            <v>349.9121564998232</v>
          </cell>
          <cell r="AD3625">
            <v>1.9106324999999995</v>
          </cell>
          <cell r="AE3625">
            <v>25.818449999999999</v>
          </cell>
          <cell r="AF3625">
            <v>88.908302999941057</v>
          </cell>
        </row>
        <row r="3626">
          <cell r="M3626">
            <v>0</v>
          </cell>
          <cell r="N3626">
            <v>0</v>
          </cell>
          <cell r="O3626" t="str">
            <v/>
          </cell>
          <cell r="P3626">
            <v>0</v>
          </cell>
          <cell r="Q3626">
            <v>0</v>
          </cell>
          <cell r="R3626">
            <v>0</v>
          </cell>
          <cell r="AA3626">
            <v>0</v>
          </cell>
          <cell r="AD3626" t="e">
            <v>#DIV/0!</v>
          </cell>
          <cell r="AE3626" t="e">
            <v>#DIV/0!</v>
          </cell>
          <cell r="AF3626" t="e">
            <v>#DIV/0!</v>
          </cell>
        </row>
        <row r="3627">
          <cell r="M3627">
            <v>0</v>
          </cell>
          <cell r="N3627">
            <v>0</v>
          </cell>
          <cell r="O3627" t="str">
            <v/>
          </cell>
          <cell r="P3627">
            <v>1</v>
          </cell>
          <cell r="Q3627">
            <v>0</v>
          </cell>
          <cell r="R3627">
            <v>0</v>
          </cell>
          <cell r="AA3627">
            <v>0</v>
          </cell>
          <cell r="AD3627">
            <v>0</v>
          </cell>
          <cell r="AE3627">
            <v>0</v>
          </cell>
          <cell r="AF3627">
            <v>0</v>
          </cell>
        </row>
        <row r="3628">
          <cell r="M3628" t="str">
            <v>Reh1000</v>
          </cell>
          <cell r="N3628" t="str">
            <v>Réhausse robot h&lt;1000mm</v>
          </cell>
          <cell r="O3628" t="str">
            <v>Robot extension h&lt;1000mm</v>
          </cell>
          <cell r="P3628">
            <v>1</v>
          </cell>
          <cell r="Q3628">
            <v>0</v>
          </cell>
          <cell r="R3628" t="str">
            <v>01, 07,.</v>
          </cell>
          <cell r="X3628">
            <v>0</v>
          </cell>
          <cell r="Y3628">
            <v>29.809500000000003</v>
          </cell>
          <cell r="Z3628">
            <v>10.5</v>
          </cell>
          <cell r="AA3628">
            <v>40.3095</v>
          </cell>
          <cell r="AD3628">
            <v>0</v>
          </cell>
          <cell r="AE3628">
            <v>29.809500000000003</v>
          </cell>
          <cell r="AF3628">
            <v>10.5</v>
          </cell>
        </row>
        <row r="3629">
          <cell r="M3629" t="str">
            <v>Robotnu1</v>
          </cell>
          <cell r="N3629" t="str">
            <v>Robot nu bras 2,65m / 165 Kg</v>
          </cell>
          <cell r="O3629" t="str">
            <v>Robot bare arm 2.65m / 165 Kg</v>
          </cell>
          <cell r="P3629">
            <v>1</v>
          </cell>
          <cell r="Q3629">
            <v>0</v>
          </cell>
          <cell r="R3629" t="str">
            <v>01, 07,.</v>
          </cell>
          <cell r="X3629">
            <v>0</v>
          </cell>
          <cell r="Y3629">
            <v>0</v>
          </cell>
          <cell r="Z3629">
            <v>0</v>
          </cell>
          <cell r="AA3629">
            <v>0</v>
          </cell>
          <cell r="AD3629">
            <v>0</v>
          </cell>
          <cell r="AE3629">
            <v>0</v>
          </cell>
          <cell r="AF3629">
            <v>0</v>
          </cell>
        </row>
        <row r="3630">
          <cell r="M3630" t="str">
            <v>SEL-MF</v>
          </cell>
          <cell r="N3630" t="str">
            <v>Applicatif Robot SEL en Moyenne Fréquence</v>
          </cell>
          <cell r="O3630" t="str">
            <v>Medium Frequency SEL Robot Application</v>
          </cell>
          <cell r="P3630">
            <v>1</v>
          </cell>
          <cell r="Q3630">
            <v>0</v>
          </cell>
          <cell r="R3630" t="str">
            <v>01, 07,.</v>
          </cell>
          <cell r="X3630">
            <v>2.1930299999999994</v>
          </cell>
          <cell r="Y3630">
            <v>1168.179075</v>
          </cell>
          <cell r="Z3630">
            <v>772.458302999941</v>
          </cell>
          <cell r="AA3630">
            <v>1942.8304079999409</v>
          </cell>
          <cell r="AD3630">
            <v>2.1930299999999994</v>
          </cell>
          <cell r="AE3630">
            <v>1168.179075</v>
          </cell>
          <cell r="AF3630">
            <v>772.458302999941</v>
          </cell>
        </row>
        <row r="3631">
          <cell r="M3631" t="str">
            <v>Robotintégration-V11</v>
          </cell>
          <cell r="N3631" t="str">
            <v>Intégration robot + baie sur site -V11</v>
          </cell>
          <cell r="O3631" t="str">
            <v>Robot + bay integration on site -V11</v>
          </cell>
          <cell r="P3631">
            <v>1</v>
          </cell>
          <cell r="Q3631">
            <v>0</v>
          </cell>
          <cell r="R3631" t="str">
            <v>01, 07,.</v>
          </cell>
          <cell r="X3631">
            <v>27.235057499999993</v>
          </cell>
          <cell r="Y3631">
            <v>862.84800000000007</v>
          </cell>
          <cell r="Z3631">
            <v>1585.7331209995875</v>
          </cell>
          <cell r="AA3631">
            <v>2475.8161784995877</v>
          </cell>
          <cell r="AD3631">
            <v>27.235057499999993</v>
          </cell>
          <cell r="AE3631">
            <v>862.84800000000007</v>
          </cell>
          <cell r="AF3631">
            <v>1585.7331209995875</v>
          </cell>
        </row>
        <row r="3632">
          <cell r="M3632" t="str">
            <v>TrajSoud</v>
          </cell>
          <cell r="N3632" t="str">
            <v>Trajectoire de soudure(clinchage, arc tiré, rivet)</v>
          </cell>
          <cell r="O3632" t="str">
            <v>Welding path (clinching, pulled arc, rivet)</v>
          </cell>
          <cell r="P3632">
            <v>1</v>
          </cell>
          <cell r="Q3632" t="str">
            <v>OP35</v>
          </cell>
          <cell r="R3632" t="str">
            <v>01, 07,.</v>
          </cell>
          <cell r="X3632">
            <v>0</v>
          </cell>
          <cell r="Y3632">
            <v>0</v>
          </cell>
          <cell r="Z3632">
            <v>0</v>
          </cell>
          <cell r="AA3632">
            <v>0</v>
          </cell>
          <cell r="AD3632">
            <v>0</v>
          </cell>
          <cell r="AE3632">
            <v>0</v>
          </cell>
          <cell r="AF3632">
            <v>0</v>
          </cell>
        </row>
        <row r="3633">
          <cell r="M3633" t="str">
            <v>EchCodeTraj</v>
          </cell>
          <cell r="N3633" t="str">
            <v>Echange Code Trajectoire avec baie robot</v>
          </cell>
          <cell r="O3633" t="str">
            <v>Exchange of Trajectory Code with robot bay</v>
          </cell>
          <cell r="P3633">
            <v>1</v>
          </cell>
          <cell r="Q3633">
            <v>0</v>
          </cell>
          <cell r="R3633" t="str">
            <v>01, 07,.</v>
          </cell>
          <cell r="X3633">
            <v>1.1812499999999997</v>
          </cell>
          <cell r="Y3633">
            <v>0</v>
          </cell>
          <cell r="Z3633">
            <v>75.854133299935171</v>
          </cell>
          <cell r="AA3633">
            <v>77.035383299935177</v>
          </cell>
          <cell r="AD3633">
            <v>1.1812499999999997</v>
          </cell>
          <cell r="AE3633">
            <v>0</v>
          </cell>
          <cell r="AF3633">
            <v>75.854133299935171</v>
          </cell>
        </row>
        <row r="3634">
          <cell r="M3634" t="str">
            <v>HEtudAUT</v>
          </cell>
          <cell r="N3634" t="str">
            <v>Une heure d'études automatismes</v>
          </cell>
          <cell r="O3634" t="str">
            <v>One hour of automation studies</v>
          </cell>
          <cell r="P3634">
            <v>1</v>
          </cell>
          <cell r="Q3634" t="str">
            <v>Complement Hetude AF+Marguerite+Prog</v>
          </cell>
          <cell r="R3634" t="str">
            <v>01</v>
          </cell>
          <cell r="X3634">
            <v>65</v>
          </cell>
          <cell r="Y3634">
            <v>0</v>
          </cell>
          <cell r="Z3634">
            <v>0</v>
          </cell>
          <cell r="AA3634">
            <v>65</v>
          </cell>
          <cell r="AD3634">
            <v>65</v>
          </cell>
          <cell r="AE3634">
            <v>0</v>
          </cell>
          <cell r="AF3634">
            <v>0</v>
          </cell>
        </row>
        <row r="3635">
          <cell r="M3635" t="str">
            <v>VerrineRobot</v>
          </cell>
          <cell r="N3635" t="str">
            <v>Verrine Robot</v>
          </cell>
          <cell r="O3635" t="str">
            <v>To make</v>
          </cell>
          <cell r="P3635">
            <v>1</v>
          </cell>
          <cell r="Q3635">
            <v>0</v>
          </cell>
          <cell r="R3635" t="str">
            <v>01, 07,.</v>
          </cell>
          <cell r="AA3635">
            <v>0</v>
          </cell>
          <cell r="AD3635">
            <v>0</v>
          </cell>
          <cell r="AE3635">
            <v>0</v>
          </cell>
          <cell r="AF3635">
            <v>0</v>
          </cell>
        </row>
        <row r="3636">
          <cell r="M3636">
            <v>0</v>
          </cell>
          <cell r="N3636">
            <v>0</v>
          </cell>
          <cell r="O3636" t="str">
            <v/>
          </cell>
          <cell r="P3636">
            <v>0</v>
          </cell>
          <cell r="Q3636">
            <v>0</v>
          </cell>
          <cell r="R3636">
            <v>0</v>
          </cell>
          <cell r="AA3636">
            <v>0</v>
          </cell>
          <cell r="AD3636" t="e">
            <v>#DIV/0!</v>
          </cell>
          <cell r="AE3636" t="e">
            <v>#DIV/0!</v>
          </cell>
          <cell r="AF3636" t="e">
            <v>#DIV/0!</v>
          </cell>
        </row>
        <row r="3637">
          <cell r="M3637">
            <v>0</v>
          </cell>
          <cell r="N3637">
            <v>0</v>
          </cell>
          <cell r="O3637" t="str">
            <v/>
          </cell>
          <cell r="P3637">
            <v>1</v>
          </cell>
          <cell r="Q3637">
            <v>0</v>
          </cell>
          <cell r="R3637">
            <v>0</v>
          </cell>
          <cell r="AA3637">
            <v>0</v>
          </cell>
          <cell r="AD3637">
            <v>0</v>
          </cell>
          <cell r="AE3637">
            <v>0</v>
          </cell>
          <cell r="AF3637">
            <v>0</v>
          </cell>
        </row>
        <row r="3638">
          <cell r="M3638" t="str">
            <v>InterfaceRobPinceStdenL</v>
          </cell>
          <cell r="N3638" t="str">
            <v>Interface Std en L fixation entre Pince et Robot</v>
          </cell>
          <cell r="O3638" t="str">
            <v>Std L-shaped interface for fixing between Clamp and Robot</v>
          </cell>
          <cell r="P3638">
            <v>1</v>
          </cell>
          <cell r="Q3638">
            <v>0</v>
          </cell>
          <cell r="R3638" t="str">
            <v>01, 07,.</v>
          </cell>
          <cell r="X3638">
            <v>0</v>
          </cell>
          <cell r="Y3638">
            <v>0</v>
          </cell>
          <cell r="Z3638">
            <v>0</v>
          </cell>
          <cell r="AA3638">
            <v>0</v>
          </cell>
          <cell r="AD3638">
            <v>0</v>
          </cell>
          <cell r="AE3638">
            <v>0</v>
          </cell>
          <cell r="AF3638">
            <v>0</v>
          </cell>
        </row>
        <row r="3639">
          <cell r="M3639" t="str">
            <v>PincRobMFLightC300ModSansDetal</v>
          </cell>
          <cell r="N3639" t="str">
            <v>Pince Mod MF Light en Cé électrique LU 300</v>
          </cell>
          <cell r="O3639" t="str">
            <v>MF Light Mod Clamp C- Shape Electric Width 300</v>
          </cell>
          <cell r="P3639">
            <v>1</v>
          </cell>
          <cell r="Q3639">
            <v>0</v>
          </cell>
          <cell r="R3639" t="str">
            <v>01, 07,.</v>
          </cell>
          <cell r="X3639">
            <v>0</v>
          </cell>
          <cell r="Y3639">
            <v>0</v>
          </cell>
          <cell r="Z3639">
            <v>0</v>
          </cell>
          <cell r="AA3639">
            <v>0</v>
          </cell>
          <cell r="AD3639">
            <v>0</v>
          </cell>
          <cell r="AE3639">
            <v>0</v>
          </cell>
          <cell r="AF3639">
            <v>0</v>
          </cell>
        </row>
        <row r="3640">
          <cell r="M3640" t="str">
            <v>MisAllRech</v>
          </cell>
          <cell r="N3640" t="str">
            <v>Mise et Allonge de rechange</v>
          </cell>
          <cell r="O3640" t="str">
            <v>Spare plug and extension cable</v>
          </cell>
          <cell r="P3640">
            <v>1</v>
          </cell>
          <cell r="Q3640">
            <v>0</v>
          </cell>
          <cell r="R3640" t="str">
            <v>01, 07,.</v>
          </cell>
          <cell r="X3640">
            <v>0</v>
          </cell>
          <cell r="Y3640">
            <v>0</v>
          </cell>
          <cell r="Z3640">
            <v>0</v>
          </cell>
          <cell r="AA3640">
            <v>0</v>
          </cell>
          <cell r="AD3640">
            <v>0</v>
          </cell>
          <cell r="AE3640">
            <v>0</v>
          </cell>
          <cell r="AF3640">
            <v>0</v>
          </cell>
        </row>
        <row r="3641">
          <cell r="M3641">
            <v>0</v>
          </cell>
          <cell r="N3641">
            <v>0</v>
          </cell>
          <cell r="O3641" t="str">
            <v/>
          </cell>
          <cell r="P3641">
            <v>0</v>
          </cell>
          <cell r="Q3641">
            <v>0</v>
          </cell>
          <cell r="R3641">
            <v>0</v>
          </cell>
          <cell r="AA3641">
            <v>0</v>
          </cell>
          <cell r="AD3641" t="e">
            <v>#DIV/0!</v>
          </cell>
          <cell r="AE3641" t="e">
            <v>#DIV/0!</v>
          </cell>
          <cell r="AF3641" t="e">
            <v>#DIV/0!</v>
          </cell>
        </row>
        <row r="3642">
          <cell r="M3642">
            <v>0</v>
          </cell>
          <cell r="N3642">
            <v>0</v>
          </cell>
          <cell r="O3642" t="str">
            <v/>
          </cell>
          <cell r="P3642">
            <v>1</v>
          </cell>
          <cell r="Q3642">
            <v>0</v>
          </cell>
          <cell r="R3642">
            <v>0</v>
          </cell>
          <cell r="AA3642">
            <v>0</v>
          </cell>
          <cell r="AD3642">
            <v>0</v>
          </cell>
          <cell r="AE3642">
            <v>0</v>
          </cell>
          <cell r="AF3642">
            <v>0</v>
          </cell>
        </row>
        <row r="3643">
          <cell r="M3643" t="str">
            <v>RodFixeNew</v>
          </cell>
          <cell r="N3643" t="str">
            <v>Rodeuse fixe (Std New)</v>
          </cell>
          <cell r="O3643" t="str">
            <v>Tip dreser fix (new)</v>
          </cell>
          <cell r="P3643">
            <v>1</v>
          </cell>
          <cell r="Q3643" t="str">
            <v>Choix suivant les cas</v>
          </cell>
          <cell r="R3643" t="str">
            <v>01, 07,.</v>
          </cell>
          <cell r="X3643">
            <v>2.0474999999999994</v>
          </cell>
          <cell r="Y3643">
            <v>95.678100000000001</v>
          </cell>
          <cell r="Z3643">
            <v>254.625</v>
          </cell>
          <cell r="AA3643">
            <v>352.35059999999999</v>
          </cell>
          <cell r="AD3643">
            <v>2.0474999999999994</v>
          </cell>
          <cell r="AE3643">
            <v>95.678100000000001</v>
          </cell>
          <cell r="AF3643">
            <v>254.625</v>
          </cell>
        </row>
        <row r="3644">
          <cell r="M3644">
            <v>0</v>
          </cell>
          <cell r="N3644">
            <v>0</v>
          </cell>
          <cell r="O3644" t="str">
            <v/>
          </cell>
          <cell r="P3644">
            <v>0</v>
          </cell>
          <cell r="Q3644">
            <v>0</v>
          </cell>
          <cell r="R3644">
            <v>0</v>
          </cell>
          <cell r="AA3644">
            <v>0</v>
          </cell>
          <cell r="AD3644" t="e">
            <v>#DIV/0!</v>
          </cell>
          <cell r="AE3644" t="e">
            <v>#DIV/0!</v>
          </cell>
          <cell r="AF3644" t="e">
            <v>#DIV/0!</v>
          </cell>
        </row>
        <row r="3645">
          <cell r="M3645">
            <v>0</v>
          </cell>
          <cell r="N3645">
            <v>0</v>
          </cell>
          <cell r="O3645" t="str">
            <v/>
          </cell>
          <cell r="P3645">
            <v>0</v>
          </cell>
          <cell r="Q3645">
            <v>0</v>
          </cell>
          <cell r="R3645">
            <v>0</v>
          </cell>
          <cell r="AA3645">
            <v>0</v>
          </cell>
          <cell r="AD3645" t="e">
            <v>#DIV/0!</v>
          </cell>
          <cell r="AE3645" t="e">
            <v>#DIV/0!</v>
          </cell>
          <cell r="AF3645" t="e">
            <v>#DIV/0!</v>
          </cell>
        </row>
        <row r="3646">
          <cell r="M3646">
            <v>0</v>
          </cell>
          <cell r="N3646">
            <v>0</v>
          </cell>
          <cell r="O3646" t="str">
            <v/>
          </cell>
          <cell r="P3646">
            <v>0</v>
          </cell>
          <cell r="Q3646">
            <v>0</v>
          </cell>
          <cell r="R3646">
            <v>0</v>
          </cell>
          <cell r="AA3646">
            <v>0</v>
          </cell>
          <cell r="AD3646" t="e">
            <v>#DIV/0!</v>
          </cell>
          <cell r="AE3646" t="e">
            <v>#DIV/0!</v>
          </cell>
          <cell r="AF3646" t="e">
            <v>#DIV/0!</v>
          </cell>
        </row>
        <row r="3647">
          <cell r="M3647">
            <v>0</v>
          </cell>
          <cell r="N3647">
            <v>0</v>
          </cell>
          <cell r="O3647" t="str">
            <v/>
          </cell>
          <cell r="P3647">
            <v>1</v>
          </cell>
          <cell r="Q3647">
            <v>0</v>
          </cell>
          <cell r="R3647">
            <v>0</v>
          </cell>
          <cell r="AA3647">
            <v>0</v>
          </cell>
          <cell r="AD3647">
            <v>0</v>
          </cell>
          <cell r="AE3647">
            <v>0</v>
          </cell>
          <cell r="AF3647">
            <v>0</v>
          </cell>
        </row>
        <row r="3648">
          <cell r="M3648" t="str">
            <v>MAccuSol5m</v>
          </cell>
          <cell r="N3648" t="str">
            <v>Magasin Accumulation au sol longueur 5 m</v>
          </cell>
          <cell r="O3648" t="str">
            <v>Store Ground accumulation length 5 m</v>
          </cell>
          <cell r="P3648">
            <v>1</v>
          </cell>
          <cell r="Q3648">
            <v>0</v>
          </cell>
          <cell r="R3648" t="str">
            <v>01, 07,.</v>
          </cell>
          <cell r="X3648">
            <v>35.307562499999989</v>
          </cell>
          <cell r="Y3648">
            <v>2951.0145000000002</v>
          </cell>
          <cell r="Z3648">
            <v>941.27071199976433</v>
          </cell>
          <cell r="AA3648">
            <v>3927.5927744997648</v>
          </cell>
          <cell r="AD3648">
            <v>35.307562499999989</v>
          </cell>
          <cell r="AE3648">
            <v>2951.0145000000002</v>
          </cell>
          <cell r="AF3648">
            <v>941.27071199976433</v>
          </cell>
        </row>
        <row r="3649">
          <cell r="M3649" t="str">
            <v>Navette400</v>
          </cell>
          <cell r="N3649" t="str">
            <v>Navette magasin accumulation largeur 400mm</v>
          </cell>
          <cell r="O3649" t="str">
            <v>Accumulation store shuttle width 400mm</v>
          </cell>
          <cell r="P3649">
            <v>11</v>
          </cell>
          <cell r="Q3649" t="str">
            <v>NLB</v>
          </cell>
          <cell r="R3649" t="str">
            <v>01, 07,.</v>
          </cell>
          <cell r="X3649">
            <v>0</v>
          </cell>
          <cell r="Y3649">
            <v>0</v>
          </cell>
          <cell r="Z3649">
            <v>0</v>
          </cell>
          <cell r="AA3649">
            <v>0</v>
          </cell>
          <cell r="AD3649">
            <v>0</v>
          </cell>
          <cell r="AE3649">
            <v>0</v>
          </cell>
          <cell r="AF3649">
            <v>0</v>
          </cell>
        </row>
        <row r="3650">
          <cell r="M3650" t="str">
            <v>Outilnavette400</v>
          </cell>
          <cell r="N3650" t="str">
            <v>Outil navette magasin accu.lg 400mm ss géom</v>
          </cell>
          <cell r="O3650" t="str">
            <v>Tool shuttle without geometry, width 400mm</v>
          </cell>
          <cell r="P3650">
            <v>1</v>
          </cell>
          <cell r="Q3650">
            <v>0</v>
          </cell>
          <cell r="R3650" t="str">
            <v>01, 07,.</v>
          </cell>
          <cell r="X3650">
            <v>0</v>
          </cell>
          <cell r="Y3650">
            <v>0</v>
          </cell>
          <cell r="Z3650">
            <v>0</v>
          </cell>
          <cell r="AA3650">
            <v>0</v>
          </cell>
          <cell r="AD3650">
            <v>0</v>
          </cell>
          <cell r="AE3650">
            <v>0</v>
          </cell>
          <cell r="AF3650">
            <v>0</v>
          </cell>
        </row>
        <row r="3651">
          <cell r="M3651" t="str">
            <v>AppuiOutNav</v>
          </cell>
          <cell r="N3651" t="str">
            <v>Appui d'outil de navette de magasin</v>
          </cell>
          <cell r="O3651" t="str">
            <v>magazine shuttle tool holder</v>
          </cell>
          <cell r="P3651">
            <v>5</v>
          </cell>
          <cell r="Q3651">
            <v>0</v>
          </cell>
          <cell r="R3651" t="str">
            <v>01, 07,.</v>
          </cell>
          <cell r="X3651">
            <v>0</v>
          </cell>
          <cell r="Y3651">
            <v>0</v>
          </cell>
          <cell r="Z3651">
            <v>0</v>
          </cell>
          <cell r="AA3651">
            <v>0</v>
          </cell>
          <cell r="AD3651">
            <v>0</v>
          </cell>
          <cell r="AE3651">
            <v>0</v>
          </cell>
          <cell r="AF3651">
            <v>0</v>
          </cell>
        </row>
        <row r="3652">
          <cell r="M3652" t="str">
            <v>Outilnavette400</v>
          </cell>
          <cell r="N3652" t="str">
            <v>Outil navette magasin accu.lg 400mm ss géom</v>
          </cell>
          <cell r="O3652" t="str">
            <v>Tool shuttle without geometry, width 400mm</v>
          </cell>
          <cell r="P3652">
            <v>9</v>
          </cell>
          <cell r="Q3652">
            <v>0</v>
          </cell>
          <cell r="R3652" t="str">
            <v>01, 02, 07,.</v>
          </cell>
          <cell r="X3652">
            <v>0</v>
          </cell>
          <cell r="Y3652">
            <v>0</v>
          </cell>
          <cell r="Z3652">
            <v>0</v>
          </cell>
          <cell r="AA3652">
            <v>0</v>
          </cell>
          <cell r="AD3652">
            <v>0</v>
          </cell>
          <cell r="AE3652">
            <v>0</v>
          </cell>
          <cell r="AF3652">
            <v>0</v>
          </cell>
        </row>
        <row r="3653">
          <cell r="M3653" t="str">
            <v>AppuiOutNav</v>
          </cell>
          <cell r="N3653" t="str">
            <v>Appui d'outil de navette de magasin</v>
          </cell>
          <cell r="O3653" t="str">
            <v>magazine shuttle tool holder</v>
          </cell>
          <cell r="P3653">
            <v>50</v>
          </cell>
          <cell r="Q3653" t="str">
            <v>5*(11-1) NLB</v>
          </cell>
          <cell r="R3653" t="str">
            <v>01, 02, 07,.</v>
          </cell>
          <cell r="X3653">
            <v>0</v>
          </cell>
          <cell r="Y3653">
            <v>0</v>
          </cell>
          <cell r="Z3653">
            <v>0</v>
          </cell>
          <cell r="AA3653">
            <v>0</v>
          </cell>
          <cell r="AD3653">
            <v>0</v>
          </cell>
          <cell r="AE3653">
            <v>0</v>
          </cell>
          <cell r="AF3653">
            <v>0</v>
          </cell>
        </row>
        <row r="3654">
          <cell r="M3654" t="str">
            <v>MagChargAuto</v>
          </cell>
          <cell r="N3654" t="str">
            <v>Automatisme gestion chargement magasin accu</v>
          </cell>
          <cell r="O3654" t="str">
            <v>Automation for battery store loading management</v>
          </cell>
          <cell r="P3654">
            <v>1</v>
          </cell>
          <cell r="Q3654">
            <v>0</v>
          </cell>
          <cell r="R3654" t="str">
            <v>01, 07,.</v>
          </cell>
          <cell r="X3654">
            <v>22.203562499999993</v>
          </cell>
          <cell r="Y3654">
            <v>477.07800000000009</v>
          </cell>
          <cell r="Z3654">
            <v>811.33321199976433</v>
          </cell>
          <cell r="AA3654">
            <v>1310.6147744997643</v>
          </cell>
          <cell r="AD3654">
            <v>22.203562499999993</v>
          </cell>
          <cell r="AE3654">
            <v>477.07800000000009</v>
          </cell>
          <cell r="AF3654">
            <v>811.33321199976433</v>
          </cell>
        </row>
        <row r="3655">
          <cell r="M3655" t="str">
            <v>GabPaletMagSol</v>
          </cell>
          <cell r="N3655" t="str">
            <v>Gabarit de contrôle des équipements mag. au sol</v>
          </cell>
          <cell r="O3655" t="str">
            <v>Control template for ground mag. Equipment</v>
          </cell>
          <cell r="P3655">
            <v>1</v>
          </cell>
          <cell r="Q3655" t="str">
            <v>Commun PAV et PAR</v>
          </cell>
          <cell r="R3655" t="str">
            <v>01, 07,.</v>
          </cell>
          <cell r="X3655">
            <v>0</v>
          </cell>
          <cell r="Y3655">
            <v>0</v>
          </cell>
          <cell r="Z3655">
            <v>0</v>
          </cell>
          <cell r="AA3655">
            <v>0</v>
          </cell>
          <cell r="AD3655">
            <v>0</v>
          </cell>
          <cell r="AE3655">
            <v>0</v>
          </cell>
          <cell r="AF3655">
            <v>0</v>
          </cell>
        </row>
        <row r="3656">
          <cell r="M3656" t="str">
            <v>PPlaser</v>
          </cell>
          <cell r="N3656" t="str">
            <v>Détecteur laser de présence pièce</v>
          </cell>
          <cell r="O3656" t="str">
            <v xml:space="preserve">Parts presence laser sensor </v>
          </cell>
          <cell r="P3656">
            <v>2</v>
          </cell>
          <cell r="Q3656" t="str">
            <v>1 depose+1 prise</v>
          </cell>
          <cell r="R3656" t="str">
            <v>01, 07,.</v>
          </cell>
          <cell r="X3656">
            <v>3.8212649999999995</v>
          </cell>
          <cell r="Y3656">
            <v>51.636899999999997</v>
          </cell>
          <cell r="Z3656">
            <v>177.81660599988214</v>
          </cell>
          <cell r="AA3656">
            <v>233.27477099988215</v>
          </cell>
          <cell r="AD3656">
            <v>1.9106324999999997</v>
          </cell>
          <cell r="AE3656">
            <v>25.818449999999999</v>
          </cell>
          <cell r="AF3656">
            <v>88.908302999941071</v>
          </cell>
        </row>
        <row r="3657">
          <cell r="M3657" t="str">
            <v>PupArretMag</v>
          </cell>
          <cell r="N3657" t="str">
            <v>Pupitre isolé - BPL à accrochage</v>
          </cell>
          <cell r="O3657" t="str">
            <v>Isolated desk - BPL with hanging system</v>
          </cell>
          <cell r="P3657">
            <v>1</v>
          </cell>
          <cell r="Q3657">
            <v>0</v>
          </cell>
          <cell r="R3657" t="str">
            <v>01, 07,.</v>
          </cell>
          <cell r="X3657">
            <v>9.4129874999999981</v>
          </cell>
          <cell r="Y3657">
            <v>98.343000000000004</v>
          </cell>
          <cell r="Z3657">
            <v>226.45830299994108</v>
          </cell>
          <cell r="AA3657">
            <v>334.21429049994106</v>
          </cell>
          <cell r="AD3657">
            <v>9.4129874999999981</v>
          </cell>
          <cell r="AE3657">
            <v>98.343000000000004</v>
          </cell>
          <cell r="AF3657">
            <v>226.45830299994108</v>
          </cell>
        </row>
        <row r="3658">
          <cell r="M3658" t="str">
            <v>BaseSupGabContrPalet</v>
          </cell>
          <cell r="N3658" t="str">
            <v>Base Support Gabarit de contrôle des palettes</v>
          </cell>
          <cell r="O3658" t="str">
            <v>Base harness Support Pallet control</v>
          </cell>
          <cell r="P3658">
            <v>1</v>
          </cell>
          <cell r="Q3658">
            <v>0</v>
          </cell>
          <cell r="R3658" t="str">
            <v>01, 07,.</v>
          </cell>
          <cell r="X3658">
            <v>0</v>
          </cell>
          <cell r="Y3658">
            <v>0</v>
          </cell>
          <cell r="Z3658">
            <v>0</v>
          </cell>
          <cell r="AA3658">
            <v>0</v>
          </cell>
          <cell r="AD3658">
            <v>0</v>
          </cell>
          <cell r="AE3658">
            <v>0</v>
          </cell>
          <cell r="AF3658">
            <v>0</v>
          </cell>
        </row>
        <row r="3659">
          <cell r="M3659">
            <v>0</v>
          </cell>
          <cell r="N3659">
            <v>0</v>
          </cell>
          <cell r="O3659" t="str">
            <v/>
          </cell>
          <cell r="P3659">
            <v>0</v>
          </cell>
          <cell r="Q3659">
            <v>0</v>
          </cell>
          <cell r="R3659">
            <v>0</v>
          </cell>
          <cell r="AA3659">
            <v>0</v>
          </cell>
          <cell r="AD3659" t="e">
            <v>#DIV/0!</v>
          </cell>
          <cell r="AE3659" t="e">
            <v>#DIV/0!</v>
          </cell>
          <cell r="AF3659" t="e">
            <v>#DIV/0!</v>
          </cell>
        </row>
        <row r="3660">
          <cell r="M3660">
            <v>0</v>
          </cell>
          <cell r="N3660">
            <v>0</v>
          </cell>
          <cell r="O3660" t="str">
            <v/>
          </cell>
          <cell r="P3660">
            <v>0</v>
          </cell>
          <cell r="Q3660">
            <v>0</v>
          </cell>
          <cell r="R3660">
            <v>0</v>
          </cell>
          <cell r="AA3660">
            <v>0</v>
          </cell>
          <cell r="AD3660" t="e">
            <v>#DIV/0!</v>
          </cell>
          <cell r="AE3660" t="e">
            <v>#DIV/0!</v>
          </cell>
          <cell r="AF3660" t="e">
            <v>#DIV/0!</v>
          </cell>
        </row>
        <row r="3661">
          <cell r="M3661">
            <v>0</v>
          </cell>
          <cell r="N3661">
            <v>0</v>
          </cell>
          <cell r="O3661" t="str">
            <v/>
          </cell>
          <cell r="P3661">
            <v>0</v>
          </cell>
          <cell r="Q3661">
            <v>0</v>
          </cell>
          <cell r="R3661">
            <v>0</v>
          </cell>
          <cell r="AA3661">
            <v>0</v>
          </cell>
          <cell r="AD3661" t="e">
            <v>#DIV/0!</v>
          </cell>
          <cell r="AE3661" t="e">
            <v>#DIV/0!</v>
          </cell>
          <cell r="AF3661" t="e">
            <v>#DIV/0!</v>
          </cell>
        </row>
        <row r="3662">
          <cell r="M3662">
            <v>0</v>
          </cell>
          <cell r="N3662">
            <v>0</v>
          </cell>
          <cell r="O3662" t="str">
            <v/>
          </cell>
          <cell r="P3662">
            <v>1</v>
          </cell>
          <cell r="Q3662">
            <v>0</v>
          </cell>
          <cell r="R3662">
            <v>0</v>
          </cell>
          <cell r="AA3662">
            <v>0</v>
          </cell>
          <cell r="AD3662">
            <v>0</v>
          </cell>
          <cell r="AE3662">
            <v>0</v>
          </cell>
          <cell r="AF3662">
            <v>0</v>
          </cell>
        </row>
        <row r="3663">
          <cell r="M3663" t="str">
            <v>Reh1000</v>
          </cell>
          <cell r="N3663" t="str">
            <v>Réhausse robot h&lt;1000mm</v>
          </cell>
          <cell r="O3663" t="str">
            <v>Robot extension h&lt;1000mm</v>
          </cell>
          <cell r="P3663">
            <v>1</v>
          </cell>
          <cell r="Q3663" t="str">
            <v>A valider</v>
          </cell>
          <cell r="R3663" t="str">
            <v>01, 07,.</v>
          </cell>
          <cell r="X3663">
            <v>0</v>
          </cell>
          <cell r="Y3663">
            <v>29.809500000000003</v>
          </cell>
          <cell r="Z3663">
            <v>10.5</v>
          </cell>
          <cell r="AA3663">
            <v>40.3095</v>
          </cell>
          <cell r="AD3663">
            <v>0</v>
          </cell>
          <cell r="AE3663">
            <v>29.809500000000003</v>
          </cell>
          <cell r="AF3663">
            <v>10.5</v>
          </cell>
        </row>
        <row r="3664">
          <cell r="M3664" t="str">
            <v>Robotnu7</v>
          </cell>
          <cell r="N3664" t="str">
            <v>Robot nu bras 3,00m / 210 Kg</v>
          </cell>
          <cell r="O3664" t="str">
            <v>Robot bare arm 3.00m / 210 Kg</v>
          </cell>
          <cell r="P3664">
            <v>1</v>
          </cell>
          <cell r="Q3664">
            <v>0</v>
          </cell>
          <cell r="R3664" t="str">
            <v>01, 07,.</v>
          </cell>
          <cell r="X3664">
            <v>0</v>
          </cell>
          <cell r="Y3664">
            <v>0</v>
          </cell>
          <cell r="Z3664">
            <v>0</v>
          </cell>
          <cell r="AA3664">
            <v>0</v>
          </cell>
          <cell r="AD3664">
            <v>0</v>
          </cell>
          <cell r="AE3664">
            <v>0</v>
          </cell>
          <cell r="AF3664">
            <v>0</v>
          </cell>
        </row>
        <row r="3665">
          <cell r="M3665" t="str">
            <v>Robotintégration-V11</v>
          </cell>
          <cell r="N3665" t="str">
            <v>Intégration robot + baie sur site -V11</v>
          </cell>
          <cell r="O3665" t="str">
            <v>Robot + bay integration on site -V11</v>
          </cell>
          <cell r="P3665">
            <v>1</v>
          </cell>
          <cell r="Q3665" t="str">
            <v>si robot neuf</v>
          </cell>
          <cell r="R3665" t="str">
            <v>01, 07,.</v>
          </cell>
          <cell r="X3665">
            <v>27.235057499999993</v>
          </cell>
          <cell r="Y3665">
            <v>862.84800000000007</v>
          </cell>
          <cell r="Z3665">
            <v>1585.7331209995875</v>
          </cell>
          <cell r="AA3665">
            <v>2475.8161784995877</v>
          </cell>
          <cell r="AD3665">
            <v>27.235057499999993</v>
          </cell>
          <cell r="AE3665">
            <v>862.84800000000007</v>
          </cell>
          <cell r="AF3665">
            <v>1585.7331209995875</v>
          </cell>
        </row>
        <row r="3666">
          <cell r="M3666" t="str">
            <v>M</v>
          </cell>
          <cell r="N3666" t="str">
            <v>Applicatif Robot M</v>
          </cell>
          <cell r="O3666" t="str">
            <v>Robot Application M</v>
          </cell>
          <cell r="P3666">
            <v>1</v>
          </cell>
          <cell r="Q3666">
            <v>0</v>
          </cell>
          <cell r="R3666" t="str">
            <v>01, 07,.</v>
          </cell>
          <cell r="X3666">
            <v>4.9139999999999988</v>
          </cell>
          <cell r="Y3666">
            <v>72.995999999999995</v>
          </cell>
          <cell r="Z3666">
            <v>78.75</v>
          </cell>
          <cell r="AA3666">
            <v>156.66</v>
          </cell>
          <cell r="AD3666">
            <v>4.9139999999999988</v>
          </cell>
          <cell r="AE3666">
            <v>72.995999999999995</v>
          </cell>
          <cell r="AF3666">
            <v>78.75</v>
          </cell>
        </row>
        <row r="3667">
          <cell r="M3667" t="str">
            <v>TrajMan</v>
          </cell>
          <cell r="N3667" t="str">
            <v>Trajectoire de manutention</v>
          </cell>
          <cell r="O3667" t="str">
            <v>Handling path</v>
          </cell>
          <cell r="P3667">
            <v>2</v>
          </cell>
          <cell r="Q3667" t="str">
            <v>Prise TAC Dépose OP50</v>
          </cell>
          <cell r="R3667" t="str">
            <v>01, 07,.</v>
          </cell>
          <cell r="X3667">
            <v>0</v>
          </cell>
          <cell r="Y3667">
            <v>0</v>
          </cell>
          <cell r="Z3667">
            <v>0</v>
          </cell>
          <cell r="AA3667">
            <v>0</v>
          </cell>
          <cell r="AD3667">
            <v>0</v>
          </cell>
          <cell r="AE3667">
            <v>0</v>
          </cell>
          <cell r="AF3667">
            <v>0</v>
          </cell>
        </row>
        <row r="3668">
          <cell r="M3668" t="str">
            <v>EchCodeTraj</v>
          </cell>
          <cell r="N3668" t="str">
            <v>Echange Code Trajectoire avec baie robot</v>
          </cell>
          <cell r="O3668" t="str">
            <v>Exchange of Trajectory Code with robot bay</v>
          </cell>
          <cell r="P3668">
            <v>1</v>
          </cell>
          <cell r="Q3668">
            <v>0</v>
          </cell>
          <cell r="R3668" t="str">
            <v>01, 07,.</v>
          </cell>
          <cell r="X3668">
            <v>1.1812499999999997</v>
          </cell>
          <cell r="Y3668">
            <v>0</v>
          </cell>
          <cell r="Z3668">
            <v>75.854133299935171</v>
          </cell>
          <cell r="AA3668">
            <v>77.035383299935177</v>
          </cell>
          <cell r="AD3668">
            <v>1.1812499999999997</v>
          </cell>
          <cell r="AE3668">
            <v>0</v>
          </cell>
          <cell r="AF3668">
            <v>75.854133299935171</v>
          </cell>
        </row>
        <row r="3669">
          <cell r="M3669" t="str">
            <v>HEtudAUT</v>
          </cell>
          <cell r="N3669" t="str">
            <v>Une heure d'études automatismes</v>
          </cell>
          <cell r="O3669" t="str">
            <v>One hour of automation studies</v>
          </cell>
          <cell r="P3669">
            <v>1</v>
          </cell>
          <cell r="Q3669" t="str">
            <v>Complement Hetude AF+Marguerite+Prog</v>
          </cell>
          <cell r="R3669" t="str">
            <v>01</v>
          </cell>
          <cell r="X3669">
            <v>65</v>
          </cell>
          <cell r="Y3669">
            <v>0</v>
          </cell>
          <cell r="Z3669">
            <v>0</v>
          </cell>
          <cell r="AA3669">
            <v>65</v>
          </cell>
          <cell r="AD3669">
            <v>65</v>
          </cell>
          <cell r="AE3669">
            <v>0</v>
          </cell>
          <cell r="AF3669">
            <v>0</v>
          </cell>
        </row>
        <row r="3670">
          <cell r="M3670" t="str">
            <v>VerrineRobot</v>
          </cell>
          <cell r="N3670" t="str">
            <v>Verrine Robot</v>
          </cell>
          <cell r="O3670" t="str">
            <v>To make</v>
          </cell>
          <cell r="P3670">
            <v>1</v>
          </cell>
          <cell r="Q3670">
            <v>0</v>
          </cell>
          <cell r="R3670" t="str">
            <v>01, 07,.</v>
          </cell>
          <cell r="AA3670">
            <v>0</v>
          </cell>
          <cell r="AD3670">
            <v>0</v>
          </cell>
          <cell r="AE3670">
            <v>0</v>
          </cell>
          <cell r="AF3670">
            <v>0</v>
          </cell>
        </row>
        <row r="3671">
          <cell r="M3671">
            <v>0</v>
          </cell>
          <cell r="N3671">
            <v>0</v>
          </cell>
          <cell r="O3671" t="str">
            <v/>
          </cell>
          <cell r="P3671">
            <v>0</v>
          </cell>
          <cell r="Q3671">
            <v>0</v>
          </cell>
          <cell r="R3671">
            <v>0</v>
          </cell>
          <cell r="AA3671">
            <v>0</v>
          </cell>
          <cell r="AD3671" t="e">
            <v>#DIV/0!</v>
          </cell>
          <cell r="AE3671" t="e">
            <v>#DIV/0!</v>
          </cell>
          <cell r="AF3671" t="e">
            <v>#DIV/0!</v>
          </cell>
        </row>
        <row r="3672">
          <cell r="M3672">
            <v>0</v>
          </cell>
          <cell r="N3672">
            <v>0</v>
          </cell>
          <cell r="O3672" t="str">
            <v/>
          </cell>
          <cell r="P3672">
            <v>1</v>
          </cell>
          <cell r="Q3672">
            <v>0</v>
          </cell>
          <cell r="R3672">
            <v>0</v>
          </cell>
          <cell r="AA3672">
            <v>0</v>
          </cell>
          <cell r="AD3672">
            <v>0</v>
          </cell>
          <cell r="AE3672">
            <v>0</v>
          </cell>
          <cell r="AF3672">
            <v>0</v>
          </cell>
        </row>
        <row r="3673">
          <cell r="M3673" t="str">
            <v>PrehFlexyPortSimple</v>
          </cell>
          <cell r="N3673" t="str">
            <v>Prehenseur Flexy Portes simple</v>
          </cell>
          <cell r="O3673" t="str">
            <v>Flexy Gripper Single Doors</v>
          </cell>
          <cell r="P3673">
            <v>1</v>
          </cell>
          <cell r="Q3673">
            <v>0</v>
          </cell>
          <cell r="R3673" t="str">
            <v>01, 07,.</v>
          </cell>
          <cell r="X3673">
            <v>8.1899999999999977</v>
          </cell>
          <cell r="Y3673">
            <v>1201.1223000000002</v>
          </cell>
          <cell r="Z3673">
            <v>378</v>
          </cell>
          <cell r="AA3673">
            <v>1587.3123000000003</v>
          </cell>
          <cell r="AD3673">
            <v>8.1899999999999977</v>
          </cell>
          <cell r="AE3673">
            <v>1201.1223000000002</v>
          </cell>
          <cell r="AF3673">
            <v>378</v>
          </cell>
        </row>
        <row r="3674">
          <cell r="M3674" t="str">
            <v>PPlaser</v>
          </cell>
          <cell r="N3674" t="str">
            <v>Détecteur laser de présence pièce</v>
          </cell>
          <cell r="O3674" t="str">
            <v xml:space="preserve">Parts presence laser sensor </v>
          </cell>
          <cell r="P3674">
            <v>1</v>
          </cell>
          <cell r="Q3674">
            <v>0</v>
          </cell>
          <cell r="R3674" t="str">
            <v>01, 07,.</v>
          </cell>
          <cell r="X3674">
            <v>1.9106324999999997</v>
          </cell>
          <cell r="Y3674">
            <v>25.818449999999999</v>
          </cell>
          <cell r="Z3674">
            <v>88.908302999941071</v>
          </cell>
          <cell r="AA3674">
            <v>116.63738549994108</v>
          </cell>
          <cell r="AD3674">
            <v>1.9106324999999997</v>
          </cell>
          <cell r="AE3674">
            <v>25.818449999999999</v>
          </cell>
          <cell r="AF3674">
            <v>88.908302999941071</v>
          </cell>
        </row>
        <row r="3675">
          <cell r="M3675" t="str">
            <v>PupitreFlexyGrip</v>
          </cell>
          <cell r="N3675" t="str">
            <v>Pupitre FlexyGrip</v>
          </cell>
          <cell r="O3675" t="str">
            <v>FlexyGrip desk</v>
          </cell>
          <cell r="P3675">
            <v>1</v>
          </cell>
          <cell r="Q3675" t="str">
            <v>1 par zone</v>
          </cell>
          <cell r="R3675" t="str">
            <v>01, 07,.</v>
          </cell>
          <cell r="X3675">
            <v>0</v>
          </cell>
          <cell r="Y3675">
            <v>0</v>
          </cell>
          <cell r="Z3675">
            <v>0</v>
          </cell>
          <cell r="AA3675">
            <v>0</v>
          </cell>
          <cell r="AD3675">
            <v>0</v>
          </cell>
          <cell r="AE3675">
            <v>0</v>
          </cell>
          <cell r="AF3675">
            <v>0</v>
          </cell>
        </row>
        <row r="3676">
          <cell r="M3676">
            <v>0</v>
          </cell>
          <cell r="N3676">
            <v>0</v>
          </cell>
          <cell r="O3676" t="str">
            <v/>
          </cell>
          <cell r="P3676">
            <v>0</v>
          </cell>
          <cell r="Q3676">
            <v>0</v>
          </cell>
          <cell r="R3676">
            <v>0</v>
          </cell>
          <cell r="AA3676">
            <v>0</v>
          </cell>
          <cell r="AD3676" t="e">
            <v>#DIV/0!</v>
          </cell>
          <cell r="AE3676" t="e">
            <v>#DIV/0!</v>
          </cell>
          <cell r="AF3676" t="e">
            <v>#DIV/0!</v>
          </cell>
        </row>
        <row r="3677">
          <cell r="M3677">
            <v>0</v>
          </cell>
          <cell r="N3677">
            <v>0</v>
          </cell>
          <cell r="O3677" t="str">
            <v/>
          </cell>
          <cell r="P3677">
            <v>1</v>
          </cell>
          <cell r="Q3677">
            <v>0</v>
          </cell>
          <cell r="R3677">
            <v>0</v>
          </cell>
          <cell r="AA3677">
            <v>0</v>
          </cell>
          <cell r="AD3677">
            <v>0</v>
          </cell>
          <cell r="AE3677">
            <v>0</v>
          </cell>
          <cell r="AF3677">
            <v>0</v>
          </cell>
        </row>
        <row r="3678">
          <cell r="M3678" t="str">
            <v>Marq7Caract</v>
          </cell>
          <cell r="N3678" t="str">
            <v>Unité de marquage interne 7 caractères</v>
          </cell>
          <cell r="O3678" t="str">
            <v>Internal marking unit 7 characters</v>
          </cell>
          <cell r="P3678">
            <v>1</v>
          </cell>
          <cell r="Q3678">
            <v>0</v>
          </cell>
          <cell r="R3678" t="str">
            <v>01, 07,.</v>
          </cell>
          <cell r="X3678">
            <v>2.4360524999999997</v>
          </cell>
          <cell r="Y3678">
            <v>81.02955</v>
          </cell>
          <cell r="Z3678">
            <v>170.01039239995285</v>
          </cell>
          <cell r="AA3678">
            <v>253.47599489995287</v>
          </cell>
          <cell r="AD3678">
            <v>2.4360524999999997</v>
          </cell>
          <cell r="AE3678">
            <v>81.02955</v>
          </cell>
          <cell r="AF3678">
            <v>170.01039239995285</v>
          </cell>
        </row>
        <row r="3679">
          <cell r="M3679" t="str">
            <v>Distrib2</v>
          </cell>
          <cell r="N3679" t="str">
            <v>Distributeur 5/2</v>
          </cell>
          <cell r="O3679" t="str">
            <v>5/2-way valve</v>
          </cell>
          <cell r="P3679">
            <v>1</v>
          </cell>
          <cell r="Q3679" t="str">
            <v>Géré sur FESTO TAC OP38/OP39</v>
          </cell>
          <cell r="R3679" t="str">
            <v>01, 07,.</v>
          </cell>
          <cell r="X3679">
            <v>7.2075149999999981</v>
          </cell>
          <cell r="Y3679">
            <v>160.94400000000002</v>
          </cell>
          <cell r="Z3679">
            <v>148.15882451230726</v>
          </cell>
          <cell r="AA3679">
            <v>316.31033951230728</v>
          </cell>
          <cell r="AD3679">
            <v>7.2075149999999981</v>
          </cell>
          <cell r="AE3679">
            <v>160.94400000000002</v>
          </cell>
          <cell r="AF3679">
            <v>148.15882451230726</v>
          </cell>
        </row>
        <row r="3680">
          <cell r="M3680">
            <v>0</v>
          </cell>
          <cell r="N3680">
            <v>0</v>
          </cell>
          <cell r="O3680" t="str">
            <v/>
          </cell>
          <cell r="P3680">
            <v>0</v>
          </cell>
          <cell r="Q3680">
            <v>0</v>
          </cell>
          <cell r="R3680">
            <v>0</v>
          </cell>
          <cell r="AA3680">
            <v>0</v>
          </cell>
          <cell r="AD3680" t="e">
            <v>#DIV/0!</v>
          </cell>
          <cell r="AE3680" t="e">
            <v>#DIV/0!</v>
          </cell>
          <cell r="AF3680" t="e">
            <v>#DIV/0!</v>
          </cell>
        </row>
        <row r="3681">
          <cell r="M3681">
            <v>0</v>
          </cell>
          <cell r="N3681">
            <v>0</v>
          </cell>
          <cell r="O3681" t="str">
            <v/>
          </cell>
          <cell r="P3681">
            <v>1</v>
          </cell>
          <cell r="Q3681">
            <v>0</v>
          </cell>
          <cell r="R3681">
            <v>0</v>
          </cell>
          <cell r="AA3681">
            <v>0</v>
          </cell>
          <cell r="AD3681">
            <v>0</v>
          </cell>
          <cell r="AE3681">
            <v>0</v>
          </cell>
          <cell r="AF3681">
            <v>0</v>
          </cell>
        </row>
        <row r="3682">
          <cell r="M3682" t="str">
            <v>ChaisPlatTour300</v>
          </cell>
          <cell r="N3682" t="str">
            <v>Chaise plateau tournant Auto Hauteur 300</v>
          </cell>
          <cell r="O3682" t="str">
            <v>Stand turntable Auto hight 300</v>
          </cell>
          <cell r="P3682">
            <v>1</v>
          </cell>
          <cell r="Q3682">
            <v>0</v>
          </cell>
          <cell r="R3682" t="str">
            <v>01, 07,.</v>
          </cell>
          <cell r="X3682">
            <v>0</v>
          </cell>
          <cell r="Y3682">
            <v>0</v>
          </cell>
          <cell r="Z3682">
            <v>0</v>
          </cell>
          <cell r="AA3682">
            <v>0</v>
          </cell>
          <cell r="AD3682">
            <v>0</v>
          </cell>
          <cell r="AE3682">
            <v>0</v>
          </cell>
          <cell r="AF3682">
            <v>0</v>
          </cell>
        </row>
        <row r="3683">
          <cell r="M3683" t="str">
            <v>IndexeurCdeNumEDH960</v>
          </cell>
          <cell r="N3683" t="str">
            <v>Indexeur à commande numérique EDH 960</v>
          </cell>
          <cell r="O3683" t="str">
            <v>Numerically controlled indexer EDH 960</v>
          </cell>
          <cell r="P3683">
            <v>1</v>
          </cell>
          <cell r="Q3683">
            <v>0</v>
          </cell>
          <cell r="R3683" t="str">
            <v>01, 07,.</v>
          </cell>
          <cell r="X3683">
            <v>19.277999999999995</v>
          </cell>
          <cell r="Y3683">
            <v>1840.7025000000001</v>
          </cell>
          <cell r="Z3683">
            <v>1535.8332119997642</v>
          </cell>
          <cell r="AA3683">
            <v>3395.8137119997646</v>
          </cell>
          <cell r="AD3683">
            <v>19.277999999999995</v>
          </cell>
          <cell r="AE3683">
            <v>1840.7025000000001</v>
          </cell>
          <cell r="AF3683">
            <v>1535.8332119997642</v>
          </cell>
        </row>
        <row r="3684">
          <cell r="M3684" t="str">
            <v>InterfacePti3P4P</v>
          </cell>
          <cell r="N3684" t="str">
            <v>Structure Interface pti 3 ou 4 positions</v>
          </cell>
          <cell r="O3684" t="str">
            <v>Structure Interface pti 3 or 4 positions</v>
          </cell>
          <cell r="P3684">
            <v>1</v>
          </cell>
          <cell r="Q3684">
            <v>0</v>
          </cell>
          <cell r="R3684" t="str">
            <v>01, 07,.</v>
          </cell>
          <cell r="X3684">
            <v>1.9722149999999994</v>
          </cell>
          <cell r="Y3684">
            <v>525.80850000000009</v>
          </cell>
          <cell r="Z3684">
            <v>296.9791514999705</v>
          </cell>
          <cell r="AA3684">
            <v>824.7598664999706</v>
          </cell>
          <cell r="AD3684">
            <v>1.9722149999999994</v>
          </cell>
          <cell r="AE3684">
            <v>525.80850000000009</v>
          </cell>
          <cell r="AF3684">
            <v>296.9791514999705</v>
          </cell>
        </row>
        <row r="3685">
          <cell r="M3685" t="str">
            <v>DetectCodPlat</v>
          </cell>
          <cell r="N3685" t="str">
            <v xml:space="preserve">Détecteurs codés pour plateau avec 1 opérateur </v>
          </cell>
          <cell r="O3685" t="str">
            <v xml:space="preserve">Coded sensors for tray with 1 operator </v>
          </cell>
          <cell r="P3685">
            <v>1</v>
          </cell>
          <cell r="Q3685" t="str">
            <v>Si plateau avec opérateur</v>
          </cell>
          <cell r="R3685" t="str">
            <v>01, 07,.</v>
          </cell>
          <cell r="X3685">
            <v>8.9885249999999974</v>
          </cell>
          <cell r="Y3685">
            <v>147.85050000000001</v>
          </cell>
          <cell r="Z3685">
            <v>236.95830299994108</v>
          </cell>
          <cell r="AA3685">
            <v>393.7973279999411</v>
          </cell>
          <cell r="AD3685">
            <v>8.9885249999999974</v>
          </cell>
          <cell r="AE3685">
            <v>147.85050000000001</v>
          </cell>
          <cell r="AF3685">
            <v>236.95830299994108</v>
          </cell>
        </row>
        <row r="3686">
          <cell r="M3686">
            <v>0</v>
          </cell>
          <cell r="N3686">
            <v>0</v>
          </cell>
          <cell r="O3686" t="str">
            <v/>
          </cell>
          <cell r="P3686">
            <v>0</v>
          </cell>
          <cell r="Q3686">
            <v>0</v>
          </cell>
          <cell r="R3686">
            <v>0</v>
          </cell>
          <cell r="AA3686">
            <v>0</v>
          </cell>
          <cell r="AD3686" t="e">
            <v>#DIV/0!</v>
          </cell>
          <cell r="AE3686" t="e">
            <v>#DIV/0!</v>
          </cell>
          <cell r="AF3686" t="e">
            <v>#DIV/0!</v>
          </cell>
        </row>
        <row r="3687">
          <cell r="M3687">
            <v>0</v>
          </cell>
          <cell r="N3687">
            <v>0</v>
          </cell>
          <cell r="O3687" t="str">
            <v/>
          </cell>
          <cell r="P3687">
            <v>1</v>
          </cell>
          <cell r="Q3687">
            <v>0</v>
          </cell>
          <cell r="R3687">
            <v>0</v>
          </cell>
          <cell r="AA3687">
            <v>0</v>
          </cell>
          <cell r="AD3687">
            <v>0</v>
          </cell>
          <cell r="AE3687">
            <v>0</v>
          </cell>
          <cell r="AF3687">
            <v>0</v>
          </cell>
        </row>
        <row r="3688">
          <cell r="M3688" t="str">
            <v>ChaiseOutilPTI3P4P</v>
          </cell>
          <cell r="N3688" t="str">
            <v>Chaise interface Outil PTI pour 3P ou 4P</v>
          </cell>
          <cell r="O3688" t="str">
            <v>Stand interface Tool Turntable for 3P or 4P</v>
          </cell>
          <cell r="P3688">
            <v>1</v>
          </cell>
          <cell r="Q3688">
            <v>0</v>
          </cell>
          <cell r="R3688" t="str">
            <v>01, 07,.</v>
          </cell>
          <cell r="X3688">
            <v>13.051237499999997</v>
          </cell>
          <cell r="Y3688">
            <v>1362.9420000000002</v>
          </cell>
          <cell r="Z3688">
            <v>700.97910599988211</v>
          </cell>
          <cell r="AA3688">
            <v>2076.9723434998823</v>
          </cell>
          <cell r="AD3688">
            <v>13.051237499999997</v>
          </cell>
          <cell r="AE3688">
            <v>1362.9420000000002</v>
          </cell>
          <cell r="AF3688">
            <v>700.97910599988211</v>
          </cell>
        </row>
        <row r="3689">
          <cell r="M3689" t="str">
            <v>PlatFortal1,5m²</v>
          </cell>
          <cell r="N3689" t="str">
            <v>Platine Fortal surface compris entre 1.2 m² et 1.5</v>
          </cell>
          <cell r="O3689" t="str">
            <v>Fortal plate surface between 1.2 m² and 1.5</v>
          </cell>
          <cell r="P3689">
            <v>1</v>
          </cell>
          <cell r="Q3689">
            <v>0</v>
          </cell>
          <cell r="R3689" t="str">
            <v>01, 07,.</v>
          </cell>
          <cell r="X3689">
            <v>24.713639999999995</v>
          </cell>
          <cell r="Y3689">
            <v>1129.0301590909091</v>
          </cell>
          <cell r="Z3689">
            <v>678.22435943167739</v>
          </cell>
          <cell r="AA3689">
            <v>1831.9681585225865</v>
          </cell>
          <cell r="AD3689">
            <v>24.713639999999995</v>
          </cell>
          <cell r="AE3689">
            <v>1129.0301590909091</v>
          </cell>
          <cell r="AF3689">
            <v>678.22435943167739</v>
          </cell>
        </row>
        <row r="3690">
          <cell r="M3690" t="str">
            <v>Aval</v>
          </cell>
          <cell r="N3690" t="str">
            <v>Avaloir</v>
          </cell>
          <cell r="O3690" t="str">
            <v>Guide</v>
          </cell>
          <cell r="P3690">
            <v>5</v>
          </cell>
          <cell r="Q3690" t="str">
            <v>2RH,1RHC,2RCL</v>
          </cell>
          <cell r="R3690" t="str">
            <v>01, 07,.</v>
          </cell>
          <cell r="X3690">
            <v>0</v>
          </cell>
          <cell r="Y3690">
            <v>0</v>
          </cell>
          <cell r="Z3690">
            <v>0</v>
          </cell>
          <cell r="AA3690">
            <v>0</v>
          </cell>
          <cell r="AD3690">
            <v>0</v>
          </cell>
          <cell r="AE3690">
            <v>0</v>
          </cell>
          <cell r="AF3690">
            <v>0</v>
          </cell>
        </row>
        <row r="3691">
          <cell r="M3691" t="str">
            <v>PPinduc</v>
          </cell>
          <cell r="N3691" t="str">
            <v>Détecteur inductif de présence pièce</v>
          </cell>
          <cell r="O3691" t="str">
            <v>Inductive part presence detector</v>
          </cell>
          <cell r="P3691">
            <v>4</v>
          </cell>
          <cell r="Q3691">
            <v>0</v>
          </cell>
          <cell r="R3691" t="str">
            <v>01, 07,.</v>
          </cell>
          <cell r="X3691">
            <v>7.6425299999999989</v>
          </cell>
          <cell r="Y3691">
            <v>103.27379999999999</v>
          </cell>
          <cell r="Z3691">
            <v>355.63321199976428</v>
          </cell>
          <cell r="AA3691">
            <v>466.5495419997643</v>
          </cell>
          <cell r="AD3691">
            <v>1.9106324999999997</v>
          </cell>
          <cell r="AE3691">
            <v>25.818449999999999</v>
          </cell>
          <cell r="AF3691">
            <v>88.908302999941071</v>
          </cell>
        </row>
        <row r="3692">
          <cell r="M3692" t="str">
            <v>Distrib2</v>
          </cell>
          <cell r="N3692" t="str">
            <v>Distributeur 5/2</v>
          </cell>
          <cell r="O3692" t="str">
            <v>5/2-way valve</v>
          </cell>
          <cell r="P3692">
            <v>4</v>
          </cell>
          <cell r="Q3692">
            <v>0</v>
          </cell>
          <cell r="R3692" t="str">
            <v>01, 07,.</v>
          </cell>
          <cell r="X3692">
            <v>28.830059999999992</v>
          </cell>
          <cell r="Y3692">
            <v>643.77600000000007</v>
          </cell>
          <cell r="Z3692">
            <v>592.63529804922905</v>
          </cell>
          <cell r="AA3692">
            <v>1265.2413580492291</v>
          </cell>
          <cell r="AD3692">
            <v>7.2075149999999981</v>
          </cell>
          <cell r="AE3692">
            <v>160.94400000000002</v>
          </cell>
          <cell r="AF3692">
            <v>148.15882451230726</v>
          </cell>
        </row>
        <row r="3693">
          <cell r="M3693" t="str">
            <v>Pil</v>
          </cell>
          <cell r="N3693" t="str">
            <v>Pilote fixe</v>
          </cell>
          <cell r="O3693" t="str">
            <v>Fixed pin</v>
          </cell>
          <cell r="P3693">
            <v>2</v>
          </cell>
          <cell r="Q3693" t="str">
            <v>DBL</v>
          </cell>
          <cell r="R3693" t="str">
            <v>01, 07,.</v>
          </cell>
          <cell r="X3693">
            <v>0</v>
          </cell>
          <cell r="Y3693">
            <v>0</v>
          </cell>
          <cell r="Z3693">
            <v>0</v>
          </cell>
          <cell r="AA3693">
            <v>0</v>
          </cell>
          <cell r="AD3693">
            <v>0</v>
          </cell>
          <cell r="AE3693">
            <v>0</v>
          </cell>
          <cell r="AF3693">
            <v>0</v>
          </cell>
        </row>
        <row r="3694">
          <cell r="M3694" t="str">
            <v>RefSerrECONew_D63</v>
          </cell>
          <cell r="N3694" t="str">
            <v>Réf serrée ECO D63 Touche + Appui tous types</v>
          </cell>
          <cell r="O3694" t="str">
            <v>ECO D63 Key + Press all types</v>
          </cell>
          <cell r="P3694">
            <v>4</v>
          </cell>
          <cell r="Q3694" t="str">
            <v>DBL</v>
          </cell>
          <cell r="R3694" t="str">
            <v>01, 07,.</v>
          </cell>
          <cell r="X3694">
            <v>7.1234099999999989</v>
          </cell>
          <cell r="Y3694">
            <v>291.24059999999997</v>
          </cell>
          <cell r="Z3694">
            <v>283.76872844941767</v>
          </cell>
          <cell r="AA3694">
            <v>582.13273844941762</v>
          </cell>
          <cell r="AD3694">
            <v>1.7808524999999997</v>
          </cell>
          <cell r="AE3694">
            <v>72.810149999999993</v>
          </cell>
          <cell r="AF3694">
            <v>70.942182112354416</v>
          </cell>
        </row>
        <row r="3695">
          <cell r="M3695" t="str">
            <v>BrasSupECO</v>
          </cell>
          <cell r="N3695" t="str">
            <v>Bras sup pour appui ou touche sur serrage ECO</v>
          </cell>
          <cell r="O3695" t="str">
            <v>Additional arm for pressing or key on ECO clamping</v>
          </cell>
          <cell r="P3695">
            <v>2</v>
          </cell>
          <cell r="Q3695" t="str">
            <v>DBL</v>
          </cell>
          <cell r="R3695" t="str">
            <v>01, 07,.</v>
          </cell>
          <cell r="X3695">
            <v>0</v>
          </cell>
          <cell r="Y3695">
            <v>0</v>
          </cell>
          <cell r="Z3695">
            <v>0</v>
          </cell>
          <cell r="AA3695">
            <v>0</v>
          </cell>
          <cell r="AD3695">
            <v>0</v>
          </cell>
          <cell r="AE3695">
            <v>0</v>
          </cell>
          <cell r="AF3695">
            <v>0</v>
          </cell>
        </row>
        <row r="3696">
          <cell r="M3696" t="str">
            <v>AppuiDrageoir</v>
          </cell>
          <cell r="N3696" t="str">
            <v xml:space="preserve">Appui seul ou drageoir seul (toutes largeurs) </v>
          </cell>
          <cell r="O3696" t="str">
            <v xml:space="preserve">support only or sucker only (all widths) </v>
          </cell>
          <cell r="P3696">
            <v>4</v>
          </cell>
          <cell r="Q3696" t="str">
            <v>DBL</v>
          </cell>
          <cell r="R3696" t="str">
            <v>01, 07,.</v>
          </cell>
          <cell r="X3696">
            <v>0</v>
          </cell>
          <cell r="Y3696">
            <v>0</v>
          </cell>
          <cell r="Z3696">
            <v>0</v>
          </cell>
          <cell r="AA3696">
            <v>0</v>
          </cell>
          <cell r="AD3696">
            <v>0</v>
          </cell>
          <cell r="AE3696">
            <v>0</v>
          </cell>
          <cell r="AF3696">
            <v>0</v>
          </cell>
        </row>
        <row r="3697">
          <cell r="M3697" t="str">
            <v>Touch</v>
          </cell>
          <cell r="N3697" t="str">
            <v>Touche seule toutes largeurs</v>
          </cell>
          <cell r="O3697" t="str">
            <v>Fixed button (Endschalter)</v>
          </cell>
          <cell r="P3697">
            <v>2</v>
          </cell>
          <cell r="Q3697" t="str">
            <v>DBL</v>
          </cell>
          <cell r="R3697" t="str">
            <v>01, 07,.</v>
          </cell>
          <cell r="X3697">
            <v>0</v>
          </cell>
          <cell r="Y3697">
            <v>0</v>
          </cell>
          <cell r="Z3697">
            <v>0</v>
          </cell>
          <cell r="AA3697">
            <v>0</v>
          </cell>
          <cell r="AD3697">
            <v>0</v>
          </cell>
          <cell r="AE3697">
            <v>0</v>
          </cell>
          <cell r="AF3697">
            <v>0</v>
          </cell>
        </row>
        <row r="3698">
          <cell r="M3698" t="str">
            <v>RefSerrECONew_D80</v>
          </cell>
          <cell r="N3698" t="str">
            <v>Réf serrée ECO D80 Touche + Appui tous types</v>
          </cell>
          <cell r="O3698" t="str">
            <v>ECO D80 Key + Press all types</v>
          </cell>
          <cell r="P3698">
            <v>1</v>
          </cell>
          <cell r="Q3698" t="str">
            <v>RCL</v>
          </cell>
          <cell r="R3698" t="str">
            <v>01, 07,.</v>
          </cell>
          <cell r="X3698">
            <v>1.7808524999999997</v>
          </cell>
          <cell r="Y3698">
            <v>72.810149999999993</v>
          </cell>
          <cell r="Z3698">
            <v>70.942182112354416</v>
          </cell>
          <cell r="AA3698">
            <v>145.5331846123544</v>
          </cell>
          <cell r="AD3698">
            <v>1.7808524999999997</v>
          </cell>
          <cell r="AE3698">
            <v>72.810149999999993</v>
          </cell>
          <cell r="AF3698">
            <v>70.942182112354416</v>
          </cell>
        </row>
        <row r="3699">
          <cell r="M3699" t="str">
            <v>BrasSupECO</v>
          </cell>
          <cell r="N3699" t="str">
            <v>Bras sup pour appui ou touche sur serrage ECO</v>
          </cell>
          <cell r="O3699" t="str">
            <v>Additional arm for pressing or key on ECO clamping</v>
          </cell>
          <cell r="P3699">
            <v>1</v>
          </cell>
          <cell r="Q3699" t="str">
            <v>RCL</v>
          </cell>
          <cell r="R3699" t="str">
            <v>01, 07,.</v>
          </cell>
          <cell r="X3699">
            <v>0</v>
          </cell>
          <cell r="Y3699">
            <v>0</v>
          </cell>
          <cell r="Z3699">
            <v>0</v>
          </cell>
          <cell r="AA3699">
            <v>0</v>
          </cell>
          <cell r="AD3699">
            <v>0</v>
          </cell>
          <cell r="AE3699">
            <v>0</v>
          </cell>
          <cell r="AF3699">
            <v>0</v>
          </cell>
        </row>
        <row r="3700">
          <cell r="M3700" t="str">
            <v>Touch</v>
          </cell>
          <cell r="N3700" t="str">
            <v>Touche seule toutes largeurs</v>
          </cell>
          <cell r="O3700" t="str">
            <v>Fixed button (Endschalter)</v>
          </cell>
          <cell r="P3700">
            <v>1</v>
          </cell>
          <cell r="Q3700" t="str">
            <v>RCL</v>
          </cell>
          <cell r="R3700" t="str">
            <v>01, 07,.</v>
          </cell>
          <cell r="X3700">
            <v>0</v>
          </cell>
          <cell r="Y3700">
            <v>0</v>
          </cell>
          <cell r="Z3700">
            <v>0</v>
          </cell>
          <cell r="AA3700">
            <v>0</v>
          </cell>
          <cell r="AD3700">
            <v>0</v>
          </cell>
          <cell r="AE3700">
            <v>0</v>
          </cell>
          <cell r="AF3700">
            <v>0</v>
          </cell>
        </row>
        <row r="3701">
          <cell r="M3701" t="str">
            <v>AppuiDrageoir</v>
          </cell>
          <cell r="N3701" t="str">
            <v xml:space="preserve">Appui seul ou drageoir seul (toutes largeurs) </v>
          </cell>
          <cell r="O3701" t="str">
            <v xml:space="preserve">support only or sucker only (all widths) </v>
          </cell>
          <cell r="P3701">
            <v>2</v>
          </cell>
          <cell r="Q3701" t="str">
            <v>RCL +1 ref</v>
          </cell>
          <cell r="R3701" t="str">
            <v>01, 07,.</v>
          </cell>
          <cell r="X3701">
            <v>0</v>
          </cell>
          <cell r="Y3701">
            <v>0</v>
          </cell>
          <cell r="Z3701">
            <v>0</v>
          </cell>
          <cell r="AA3701">
            <v>0</v>
          </cell>
          <cell r="AD3701">
            <v>0</v>
          </cell>
          <cell r="AE3701">
            <v>0</v>
          </cell>
          <cell r="AF3701">
            <v>0</v>
          </cell>
        </row>
        <row r="3702">
          <cell r="M3702" t="str">
            <v>RefSerrECONew_D63</v>
          </cell>
          <cell r="N3702" t="str">
            <v>Réf serrée ECO D63 Touche + Appui tous types</v>
          </cell>
          <cell r="O3702" t="str">
            <v>ECO D63 Key + Press all types</v>
          </cell>
          <cell r="P3702">
            <v>1</v>
          </cell>
          <cell r="Q3702" t="str">
            <v>RCL</v>
          </cell>
          <cell r="R3702" t="str">
            <v>01, 07,.</v>
          </cell>
          <cell r="X3702">
            <v>1.7808524999999997</v>
          </cell>
          <cell r="Y3702">
            <v>72.810149999999993</v>
          </cell>
          <cell r="Z3702">
            <v>70.942182112354416</v>
          </cell>
          <cell r="AA3702">
            <v>145.5331846123544</v>
          </cell>
          <cell r="AD3702">
            <v>1.7808524999999997</v>
          </cell>
          <cell r="AE3702">
            <v>72.810149999999993</v>
          </cell>
          <cell r="AF3702">
            <v>70.942182112354416</v>
          </cell>
        </row>
        <row r="3703">
          <cell r="M3703" t="str">
            <v>Ref</v>
          </cell>
          <cell r="N3703" t="str">
            <v xml:space="preserve">Appui ou drageoir (toutes largeurs) + support </v>
          </cell>
          <cell r="O3703" t="str">
            <v xml:space="preserve">Support or sucker (all widths) + support </v>
          </cell>
          <cell r="P3703">
            <v>1</v>
          </cell>
          <cell r="Q3703" t="str">
            <v>RCL</v>
          </cell>
          <cell r="R3703" t="str">
            <v>01, 07,.</v>
          </cell>
          <cell r="X3703">
            <v>0</v>
          </cell>
          <cell r="Y3703">
            <v>0</v>
          </cell>
          <cell r="Z3703">
            <v>0</v>
          </cell>
          <cell r="AA3703">
            <v>0</v>
          </cell>
          <cell r="AD3703">
            <v>0</v>
          </cell>
          <cell r="AE3703">
            <v>0</v>
          </cell>
          <cell r="AF3703">
            <v>0</v>
          </cell>
        </row>
        <row r="3704">
          <cell r="M3704" t="str">
            <v>PilMob</v>
          </cell>
          <cell r="N3704" t="str">
            <v>Pilote escamotable</v>
          </cell>
          <cell r="O3704" t="str">
            <v>Retractable pin</v>
          </cell>
          <cell r="P3704">
            <v>1</v>
          </cell>
          <cell r="Q3704" t="str">
            <v>RCL</v>
          </cell>
          <cell r="R3704" t="str">
            <v>01, 07,.</v>
          </cell>
          <cell r="X3704">
            <v>2.4770024999999993</v>
          </cell>
          <cell r="Y3704">
            <v>72.810149999999993</v>
          </cell>
          <cell r="Z3704">
            <v>108.85830299994109</v>
          </cell>
          <cell r="AA3704">
            <v>184.14545549994108</v>
          </cell>
          <cell r="AD3704">
            <v>2.4770024999999993</v>
          </cell>
          <cell r="AE3704">
            <v>72.810149999999993</v>
          </cell>
          <cell r="AF3704">
            <v>108.85830299994109</v>
          </cell>
        </row>
        <row r="3705">
          <cell r="M3705" t="str">
            <v>RefSerrECONew_D63</v>
          </cell>
          <cell r="N3705" t="str">
            <v>Réf serrée ECO D63 Touche + Appui tous types</v>
          </cell>
          <cell r="O3705" t="str">
            <v>ECO D63 Key + Press all types</v>
          </cell>
          <cell r="P3705">
            <v>1</v>
          </cell>
          <cell r="Q3705" t="str">
            <v>RHC</v>
          </cell>
          <cell r="R3705" t="str">
            <v>01, 07,.</v>
          </cell>
          <cell r="X3705">
            <v>1.7808524999999997</v>
          </cell>
          <cell r="Y3705">
            <v>72.810149999999993</v>
          </cell>
          <cell r="Z3705">
            <v>70.942182112354416</v>
          </cell>
          <cell r="AA3705">
            <v>145.5331846123544</v>
          </cell>
          <cell r="AD3705">
            <v>1.7808524999999997</v>
          </cell>
          <cell r="AE3705">
            <v>72.810149999999993</v>
          </cell>
          <cell r="AF3705">
            <v>70.942182112354416</v>
          </cell>
        </row>
        <row r="3706">
          <cell r="M3706" t="str">
            <v>RefSer110</v>
          </cell>
          <cell r="N3706" t="str">
            <v>Réf serrée 110 daN Touche + Appui tous types</v>
          </cell>
          <cell r="O3706" t="str">
            <v>Tight ref 110 daN Button + Press all types</v>
          </cell>
          <cell r="P3706">
            <v>1</v>
          </cell>
          <cell r="Q3706" t="str">
            <v>RHC</v>
          </cell>
          <cell r="R3706" t="str">
            <v>01, 07,.</v>
          </cell>
          <cell r="X3706">
            <v>1.7808524999999997</v>
          </cell>
          <cell r="Y3706">
            <v>72.810149999999993</v>
          </cell>
          <cell r="Z3706">
            <v>70.942182112354416</v>
          </cell>
          <cell r="AA3706">
            <v>145.5331846123544</v>
          </cell>
          <cell r="AD3706">
            <v>1.7808524999999997</v>
          </cell>
          <cell r="AE3706">
            <v>72.810149999999993</v>
          </cell>
          <cell r="AF3706">
            <v>70.942182112354416</v>
          </cell>
        </row>
        <row r="3707">
          <cell r="M3707" t="str">
            <v>Ref</v>
          </cell>
          <cell r="N3707" t="str">
            <v xml:space="preserve">Appui ou drageoir (toutes largeurs) + support </v>
          </cell>
          <cell r="O3707" t="str">
            <v xml:space="preserve">Support or sucker (all widths) + support </v>
          </cell>
          <cell r="P3707">
            <v>1</v>
          </cell>
          <cell r="Q3707" t="str">
            <v>RHC</v>
          </cell>
          <cell r="R3707" t="str">
            <v>01, 07,.</v>
          </cell>
          <cell r="X3707">
            <v>0</v>
          </cell>
          <cell r="Y3707">
            <v>0</v>
          </cell>
          <cell r="Z3707">
            <v>0</v>
          </cell>
          <cell r="AA3707">
            <v>0</v>
          </cell>
          <cell r="AD3707">
            <v>0</v>
          </cell>
          <cell r="AE3707">
            <v>0</v>
          </cell>
          <cell r="AF3707">
            <v>0</v>
          </cell>
        </row>
        <row r="3708">
          <cell r="M3708" t="str">
            <v>AppuiDrageoir</v>
          </cell>
          <cell r="N3708" t="str">
            <v xml:space="preserve">Appui seul ou drageoir seul (toutes largeurs) </v>
          </cell>
          <cell r="O3708" t="str">
            <v xml:space="preserve">support only or sucker only (all widths) </v>
          </cell>
          <cell r="P3708">
            <v>3</v>
          </cell>
          <cell r="Q3708" t="str">
            <v>RHC</v>
          </cell>
          <cell r="R3708" t="str">
            <v>01, 07,.</v>
          </cell>
          <cell r="X3708">
            <v>0</v>
          </cell>
          <cell r="Y3708">
            <v>0</v>
          </cell>
          <cell r="Z3708">
            <v>0</v>
          </cell>
          <cell r="AA3708">
            <v>0</v>
          </cell>
          <cell r="AD3708">
            <v>0</v>
          </cell>
          <cell r="AE3708">
            <v>0</v>
          </cell>
          <cell r="AF3708">
            <v>0</v>
          </cell>
        </row>
        <row r="3709">
          <cell r="M3709" t="str">
            <v>BrasSupECO</v>
          </cell>
          <cell r="N3709" t="str">
            <v>Bras sup pour appui ou touche sur serrage ECO</v>
          </cell>
          <cell r="O3709" t="str">
            <v>Additional arm for pressing or key on ECO clamping</v>
          </cell>
          <cell r="P3709">
            <v>1</v>
          </cell>
          <cell r="Q3709" t="str">
            <v>RHC</v>
          </cell>
          <cell r="R3709" t="str">
            <v>01, 07,.</v>
          </cell>
          <cell r="X3709">
            <v>0</v>
          </cell>
          <cell r="Y3709">
            <v>0</v>
          </cell>
          <cell r="Z3709">
            <v>0</v>
          </cell>
          <cell r="AA3709">
            <v>0</v>
          </cell>
          <cell r="AD3709">
            <v>0</v>
          </cell>
          <cell r="AE3709">
            <v>0</v>
          </cell>
          <cell r="AF3709">
            <v>0</v>
          </cell>
        </row>
        <row r="3710">
          <cell r="M3710" t="str">
            <v>Touch</v>
          </cell>
          <cell r="N3710" t="str">
            <v>Touche seule toutes largeurs</v>
          </cell>
          <cell r="O3710" t="str">
            <v>Fixed button (Endschalter)</v>
          </cell>
          <cell r="P3710">
            <v>1</v>
          </cell>
          <cell r="Q3710" t="str">
            <v>RHC</v>
          </cell>
          <cell r="R3710" t="str">
            <v>01, 07,.</v>
          </cell>
          <cell r="X3710">
            <v>0</v>
          </cell>
          <cell r="Y3710">
            <v>0</v>
          </cell>
          <cell r="Z3710">
            <v>0</v>
          </cell>
          <cell r="AA3710">
            <v>0</v>
          </cell>
          <cell r="AD3710">
            <v>0</v>
          </cell>
          <cell r="AE3710">
            <v>0</v>
          </cell>
          <cell r="AF3710">
            <v>0</v>
          </cell>
        </row>
        <row r="3711">
          <cell r="M3711" t="str">
            <v>PilMob</v>
          </cell>
          <cell r="N3711" t="str">
            <v>Pilote escamotable</v>
          </cell>
          <cell r="O3711" t="str">
            <v>Retractable pin</v>
          </cell>
          <cell r="P3711">
            <v>1</v>
          </cell>
          <cell r="Q3711" t="str">
            <v>RHC</v>
          </cell>
          <cell r="R3711" t="str">
            <v>01, 07,.</v>
          </cell>
          <cell r="X3711">
            <v>2.4770024999999993</v>
          </cell>
          <cell r="Y3711">
            <v>72.810149999999993</v>
          </cell>
          <cell r="Z3711">
            <v>108.85830299994109</v>
          </cell>
          <cell r="AA3711">
            <v>184.14545549994108</v>
          </cell>
          <cell r="AD3711">
            <v>2.4770024999999993</v>
          </cell>
          <cell r="AE3711">
            <v>72.810149999999993</v>
          </cell>
          <cell r="AF3711">
            <v>108.85830299994109</v>
          </cell>
        </row>
        <row r="3712">
          <cell r="M3712" t="str">
            <v>RefSerrECONew_D63</v>
          </cell>
          <cell r="N3712" t="str">
            <v>Réf serrée ECO D63 Touche + Appui tous types</v>
          </cell>
          <cell r="O3712" t="str">
            <v>ECO D63 Key + Press all types</v>
          </cell>
          <cell r="P3712">
            <v>2</v>
          </cell>
          <cell r="Q3712" t="str">
            <v>RH</v>
          </cell>
          <cell r="R3712" t="str">
            <v>01, 07,.</v>
          </cell>
          <cell r="X3712">
            <v>3.5617049999999995</v>
          </cell>
          <cell r="Y3712">
            <v>145.62029999999999</v>
          </cell>
          <cell r="Z3712">
            <v>141.88436422470883</v>
          </cell>
          <cell r="AA3712">
            <v>291.06636922470881</v>
          </cell>
          <cell r="AD3712">
            <v>1.7808524999999997</v>
          </cell>
          <cell r="AE3712">
            <v>72.810149999999993</v>
          </cell>
          <cell r="AF3712">
            <v>70.942182112354416</v>
          </cell>
        </row>
        <row r="3713">
          <cell r="M3713" t="str">
            <v>PilMob</v>
          </cell>
          <cell r="N3713" t="str">
            <v>Pilote escamotable</v>
          </cell>
          <cell r="O3713" t="str">
            <v>Retractable pin</v>
          </cell>
          <cell r="P3713">
            <v>1</v>
          </cell>
          <cell r="Q3713" t="str">
            <v>RH</v>
          </cell>
          <cell r="R3713" t="str">
            <v>01, 07,.</v>
          </cell>
          <cell r="X3713">
            <v>2.4770024999999993</v>
          </cell>
          <cell r="Y3713">
            <v>72.810149999999993</v>
          </cell>
          <cell r="Z3713">
            <v>108.85830299994109</v>
          </cell>
          <cell r="AA3713">
            <v>184.14545549994108</v>
          </cell>
          <cell r="AD3713">
            <v>2.4770024999999993</v>
          </cell>
          <cell r="AE3713">
            <v>72.810149999999993</v>
          </cell>
          <cell r="AF3713">
            <v>108.85830299994109</v>
          </cell>
        </row>
        <row r="3714">
          <cell r="M3714" t="str">
            <v>PilUnitGuid</v>
          </cell>
          <cell r="N3714" t="str">
            <v>Pilote sur unité de guidage linéaire</v>
          </cell>
          <cell r="O3714" t="str">
            <v>Pin on linear guide unit</v>
          </cell>
          <cell r="P3714">
            <v>1</v>
          </cell>
          <cell r="Q3714" t="str">
            <v>RH</v>
          </cell>
          <cell r="R3714" t="str">
            <v>01, 07,.</v>
          </cell>
          <cell r="X3714">
            <v>2.4770024999999993</v>
          </cell>
          <cell r="Y3714">
            <v>72.810149999999993</v>
          </cell>
          <cell r="Z3714">
            <v>108.85830299994109</v>
          </cell>
          <cell r="AA3714">
            <v>184.14545549994108</v>
          </cell>
          <cell r="AD3714">
            <v>2.4770024999999993</v>
          </cell>
          <cell r="AE3714">
            <v>72.810149999999993</v>
          </cell>
          <cell r="AF3714">
            <v>108.85830299994109</v>
          </cell>
        </row>
        <row r="3715">
          <cell r="M3715" t="str">
            <v>Ref</v>
          </cell>
          <cell r="N3715" t="str">
            <v xml:space="preserve">Appui ou drageoir (toutes largeurs) + support </v>
          </cell>
          <cell r="O3715" t="str">
            <v xml:space="preserve">Support or sucker (all widths) + support </v>
          </cell>
          <cell r="P3715">
            <v>1</v>
          </cell>
          <cell r="Q3715" t="str">
            <v>RH</v>
          </cell>
          <cell r="R3715" t="str">
            <v>01, 07,.</v>
          </cell>
          <cell r="X3715">
            <v>0</v>
          </cell>
          <cell r="Y3715">
            <v>0</v>
          </cell>
          <cell r="Z3715">
            <v>0</v>
          </cell>
          <cell r="AA3715">
            <v>0</v>
          </cell>
          <cell r="AD3715">
            <v>0</v>
          </cell>
          <cell r="AE3715">
            <v>0</v>
          </cell>
          <cell r="AF3715">
            <v>0</v>
          </cell>
        </row>
        <row r="3716">
          <cell r="M3716" t="str">
            <v>AppuiDrageoir</v>
          </cell>
          <cell r="N3716" t="str">
            <v xml:space="preserve">Appui seul ou drageoir seul (toutes largeurs) </v>
          </cell>
          <cell r="O3716" t="str">
            <v xml:space="preserve">support only or sucker only (all widths) </v>
          </cell>
          <cell r="P3716">
            <v>1</v>
          </cell>
          <cell r="Q3716" t="str">
            <v>RH</v>
          </cell>
          <cell r="R3716" t="str">
            <v>01, 07,.</v>
          </cell>
          <cell r="X3716">
            <v>0</v>
          </cell>
          <cell r="Y3716">
            <v>0</v>
          </cell>
          <cell r="Z3716">
            <v>0</v>
          </cell>
          <cell r="AA3716">
            <v>0</v>
          </cell>
          <cell r="AD3716">
            <v>0</v>
          </cell>
          <cell r="AE3716">
            <v>0</v>
          </cell>
          <cell r="AF3716">
            <v>0</v>
          </cell>
        </row>
        <row r="3717">
          <cell r="M3717" t="str">
            <v>RefSer110</v>
          </cell>
          <cell r="N3717" t="str">
            <v>Réf serrée 110 daN Touche + Appui tous types</v>
          </cell>
          <cell r="O3717" t="str">
            <v>Tight ref 110 daN Button + Press all types</v>
          </cell>
          <cell r="P3717">
            <v>2</v>
          </cell>
          <cell r="Q3717" t="str">
            <v>RH</v>
          </cell>
          <cell r="R3717" t="str">
            <v>01, 07,.</v>
          </cell>
          <cell r="X3717">
            <v>3.5617049999999995</v>
          </cell>
          <cell r="Y3717">
            <v>145.62029999999999</v>
          </cell>
          <cell r="Z3717">
            <v>141.88436422470883</v>
          </cell>
          <cell r="AA3717">
            <v>291.06636922470881</v>
          </cell>
          <cell r="AD3717">
            <v>1.7808524999999997</v>
          </cell>
          <cell r="AE3717">
            <v>72.810149999999993</v>
          </cell>
          <cell r="AF3717">
            <v>70.942182112354416</v>
          </cell>
        </row>
        <row r="3718">
          <cell r="M3718" t="str">
            <v>BrasSupECO</v>
          </cell>
          <cell r="N3718" t="str">
            <v>Bras sup pour appui ou touche sur serrage ECO</v>
          </cell>
          <cell r="O3718" t="str">
            <v>Additional arm for pressing or key on ECO clamping</v>
          </cell>
          <cell r="P3718">
            <v>1</v>
          </cell>
          <cell r="Q3718" t="str">
            <v>RH</v>
          </cell>
          <cell r="R3718" t="str">
            <v>01, 07,.</v>
          </cell>
          <cell r="X3718">
            <v>0</v>
          </cell>
          <cell r="Y3718">
            <v>0</v>
          </cell>
          <cell r="Z3718">
            <v>0</v>
          </cell>
          <cell r="AA3718">
            <v>0</v>
          </cell>
          <cell r="AD3718">
            <v>0</v>
          </cell>
          <cell r="AE3718">
            <v>0</v>
          </cell>
          <cell r="AF3718">
            <v>0</v>
          </cell>
        </row>
        <row r="3719">
          <cell r="M3719" t="str">
            <v>Touch</v>
          </cell>
          <cell r="N3719" t="str">
            <v>Touche seule toutes largeurs</v>
          </cell>
          <cell r="O3719" t="str">
            <v>Fixed button (Endschalter)</v>
          </cell>
          <cell r="P3719">
            <v>1</v>
          </cell>
          <cell r="Q3719" t="str">
            <v>RH</v>
          </cell>
          <cell r="R3719" t="str">
            <v>01, 07,.</v>
          </cell>
          <cell r="X3719">
            <v>0</v>
          </cell>
          <cell r="Y3719">
            <v>0</v>
          </cell>
          <cell r="Z3719">
            <v>0</v>
          </cell>
          <cell r="AA3719">
            <v>0</v>
          </cell>
          <cell r="AD3719">
            <v>0</v>
          </cell>
          <cell r="AE3719">
            <v>0</v>
          </cell>
          <cell r="AF3719">
            <v>0</v>
          </cell>
        </row>
        <row r="3720">
          <cell r="M3720" t="str">
            <v>SupAmag</v>
          </cell>
          <cell r="N3720" t="str">
            <v>Supplément Appui ou Touche Amagnétique</v>
          </cell>
          <cell r="O3720" t="str">
            <v>Normal part support, non-magnetic</v>
          </cell>
          <cell r="P3720">
            <v>8</v>
          </cell>
          <cell r="Q3720">
            <v>0</v>
          </cell>
          <cell r="R3720" t="str">
            <v>01, 07,.</v>
          </cell>
          <cell r="X3720">
            <v>0</v>
          </cell>
          <cell r="Y3720">
            <v>0</v>
          </cell>
          <cell r="Z3720">
            <v>0</v>
          </cell>
          <cell r="AA3720">
            <v>0</v>
          </cell>
          <cell r="AD3720">
            <v>0</v>
          </cell>
          <cell r="AE3720">
            <v>0</v>
          </cell>
          <cell r="AF3720">
            <v>0</v>
          </cell>
        </row>
        <row r="3721">
          <cell r="M3721" t="str">
            <v>PartFixeBatiPnAut</v>
          </cell>
          <cell r="N3721" t="str">
            <v>Part fixe pour bâti de plateau sans PN et AUT</v>
          </cell>
          <cell r="O3721" t="str">
            <v>Base pour bâti de plateau sans PN et AUT</v>
          </cell>
          <cell r="P3721">
            <v>1</v>
          </cell>
          <cell r="Q3721">
            <v>0</v>
          </cell>
          <cell r="R3721" t="str">
            <v>01, 07,.</v>
          </cell>
          <cell r="X3721">
            <v>13.051237499999997</v>
          </cell>
          <cell r="Y3721">
            <v>1322.2860000000001</v>
          </cell>
          <cell r="Z3721">
            <v>606.47910599988211</v>
          </cell>
          <cell r="AA3721">
            <v>1941.8163434998824</v>
          </cell>
          <cell r="AD3721">
            <v>13.051237499999997</v>
          </cell>
          <cell r="AE3721">
            <v>1322.2860000000001</v>
          </cell>
          <cell r="AF3721">
            <v>606.47910599988211</v>
          </cell>
        </row>
        <row r="3722">
          <cell r="M3722">
            <v>0</v>
          </cell>
          <cell r="N3722">
            <v>0</v>
          </cell>
          <cell r="O3722" t="str">
            <v/>
          </cell>
          <cell r="P3722">
            <v>0</v>
          </cell>
          <cell r="Q3722">
            <v>0</v>
          </cell>
          <cell r="R3722">
            <v>0</v>
          </cell>
          <cell r="AA3722">
            <v>0</v>
          </cell>
          <cell r="AD3722" t="e">
            <v>#DIV/0!</v>
          </cell>
          <cell r="AE3722" t="e">
            <v>#DIV/0!</v>
          </cell>
          <cell r="AF3722" t="e">
            <v>#DIV/0!</v>
          </cell>
        </row>
        <row r="3723">
          <cell r="M3723">
            <v>0</v>
          </cell>
          <cell r="N3723">
            <v>0</v>
          </cell>
          <cell r="O3723" t="str">
            <v/>
          </cell>
          <cell r="P3723">
            <v>1</v>
          </cell>
          <cell r="Q3723">
            <v>0</v>
          </cell>
          <cell r="R3723">
            <v>0</v>
          </cell>
          <cell r="AA3723">
            <v>0</v>
          </cell>
          <cell r="AD3723">
            <v>0</v>
          </cell>
          <cell r="AE3723">
            <v>0</v>
          </cell>
          <cell r="AF3723">
            <v>0</v>
          </cell>
        </row>
        <row r="3724">
          <cell r="M3724" t="str">
            <v>Reh1000</v>
          </cell>
          <cell r="N3724" t="str">
            <v>Réhausse robot h&lt;1000mm</v>
          </cell>
          <cell r="O3724" t="str">
            <v>Robot extension h&lt;1000mm</v>
          </cell>
          <cell r="P3724">
            <v>1</v>
          </cell>
          <cell r="Q3724">
            <v>0</v>
          </cell>
          <cell r="R3724" t="str">
            <v>01, 07,.</v>
          </cell>
          <cell r="X3724">
            <v>0</v>
          </cell>
          <cell r="Y3724">
            <v>29.809500000000003</v>
          </cell>
          <cell r="Z3724">
            <v>10.5</v>
          </cell>
          <cell r="AA3724">
            <v>40.3095</v>
          </cell>
          <cell r="AD3724">
            <v>0</v>
          </cell>
          <cell r="AE3724">
            <v>29.809500000000003</v>
          </cell>
          <cell r="AF3724">
            <v>10.5</v>
          </cell>
        </row>
        <row r="3725">
          <cell r="M3725" t="str">
            <v>Robotnu1</v>
          </cell>
          <cell r="N3725" t="str">
            <v>Robot nu bras 2,65m / 165 Kg</v>
          </cell>
          <cell r="O3725" t="str">
            <v>Robot bare arm 2.65m / 165 Kg</v>
          </cell>
          <cell r="P3725">
            <v>1</v>
          </cell>
          <cell r="Q3725">
            <v>0</v>
          </cell>
          <cell r="R3725" t="str">
            <v>01, 07,.</v>
          </cell>
          <cell r="X3725">
            <v>0</v>
          </cell>
          <cell r="Y3725">
            <v>0</v>
          </cell>
          <cell r="Z3725">
            <v>0</v>
          </cell>
          <cell r="AA3725">
            <v>0</v>
          </cell>
          <cell r="AD3725">
            <v>0</v>
          </cell>
          <cell r="AE3725">
            <v>0</v>
          </cell>
          <cell r="AF3725">
            <v>0</v>
          </cell>
        </row>
        <row r="3726">
          <cell r="M3726" t="str">
            <v>Robotintégration-V11</v>
          </cell>
          <cell r="N3726" t="str">
            <v>Intégration robot + baie sur site -V11</v>
          </cell>
          <cell r="O3726" t="str">
            <v>Robot + bay integration on site -V11</v>
          </cell>
          <cell r="P3726">
            <v>1</v>
          </cell>
          <cell r="Q3726">
            <v>0</v>
          </cell>
          <cell r="R3726" t="str">
            <v>01, 07,.</v>
          </cell>
          <cell r="X3726">
            <v>27.235057499999993</v>
          </cell>
          <cell r="Y3726">
            <v>862.84800000000007</v>
          </cell>
          <cell r="Z3726">
            <v>1585.7331209995875</v>
          </cell>
          <cell r="AA3726">
            <v>2475.8161784995877</v>
          </cell>
          <cell r="AD3726">
            <v>27.235057499999993</v>
          </cell>
          <cell r="AE3726">
            <v>862.84800000000007</v>
          </cell>
          <cell r="AF3726">
            <v>1585.7331209995875</v>
          </cell>
        </row>
        <row r="3727">
          <cell r="M3727" t="str">
            <v>SEL-MF</v>
          </cell>
          <cell r="N3727" t="str">
            <v>Applicatif Robot SEL en Moyenne Fréquence</v>
          </cell>
          <cell r="O3727" t="str">
            <v>Medium Frequency SEL Robot Application</v>
          </cell>
          <cell r="P3727">
            <v>1</v>
          </cell>
          <cell r="Q3727">
            <v>0</v>
          </cell>
          <cell r="R3727" t="str">
            <v>01, 07,.</v>
          </cell>
          <cell r="X3727">
            <v>2.1930299999999994</v>
          </cell>
          <cell r="Y3727">
            <v>1168.179075</v>
          </cell>
          <cell r="Z3727">
            <v>772.458302999941</v>
          </cell>
          <cell r="AA3727">
            <v>1942.8304079999409</v>
          </cell>
          <cell r="AD3727">
            <v>2.1930299999999994</v>
          </cell>
          <cell r="AE3727">
            <v>1168.179075</v>
          </cell>
          <cell r="AF3727">
            <v>772.458302999941</v>
          </cell>
        </row>
        <row r="3728">
          <cell r="M3728" t="str">
            <v>TrajSoud</v>
          </cell>
          <cell r="N3728" t="str">
            <v>Trajectoire de soudure(clinchage, arc tiré, rivet)</v>
          </cell>
          <cell r="O3728" t="str">
            <v>Welding path (clinching, pulled arc, rivet)</v>
          </cell>
          <cell r="P3728">
            <v>1</v>
          </cell>
          <cell r="Q3728" t="str">
            <v>OP50</v>
          </cell>
          <cell r="R3728" t="str">
            <v>01, 07,.</v>
          </cell>
          <cell r="X3728">
            <v>0</v>
          </cell>
          <cell r="Y3728">
            <v>0</v>
          </cell>
          <cell r="Z3728">
            <v>0</v>
          </cell>
          <cell r="AA3728">
            <v>0</v>
          </cell>
          <cell r="AD3728">
            <v>0</v>
          </cell>
          <cell r="AE3728">
            <v>0</v>
          </cell>
          <cell r="AF3728">
            <v>0</v>
          </cell>
        </row>
        <row r="3729">
          <cell r="M3729" t="str">
            <v>EchCodeTraj</v>
          </cell>
          <cell r="N3729" t="str">
            <v>Echange Code Trajectoire avec baie robot</v>
          </cell>
          <cell r="O3729" t="str">
            <v>Exchange of Trajectory Code with robot bay</v>
          </cell>
          <cell r="P3729">
            <v>1</v>
          </cell>
          <cell r="Q3729">
            <v>0</v>
          </cell>
          <cell r="R3729" t="str">
            <v>01, 07,.</v>
          </cell>
          <cell r="X3729">
            <v>1.1812499999999997</v>
          </cell>
          <cell r="Y3729">
            <v>0</v>
          </cell>
          <cell r="Z3729">
            <v>75.854133299935171</v>
          </cell>
          <cell r="AA3729">
            <v>77.035383299935177</v>
          </cell>
          <cell r="AD3729">
            <v>1.1812499999999997</v>
          </cell>
          <cell r="AE3729">
            <v>0</v>
          </cell>
          <cell r="AF3729">
            <v>75.854133299935171</v>
          </cell>
        </row>
        <row r="3730">
          <cell r="M3730" t="str">
            <v>HEtudAUT</v>
          </cell>
          <cell r="N3730" t="str">
            <v>Une heure d'études automatismes</v>
          </cell>
          <cell r="O3730" t="str">
            <v>One hour of automation studies</v>
          </cell>
          <cell r="P3730">
            <v>1</v>
          </cell>
          <cell r="Q3730">
            <v>0</v>
          </cell>
          <cell r="R3730" t="str">
            <v>01</v>
          </cell>
          <cell r="X3730">
            <v>65</v>
          </cell>
          <cell r="Y3730">
            <v>0</v>
          </cell>
          <cell r="Z3730">
            <v>0</v>
          </cell>
          <cell r="AA3730">
            <v>65</v>
          </cell>
          <cell r="AD3730">
            <v>65</v>
          </cell>
          <cell r="AE3730">
            <v>0</v>
          </cell>
          <cell r="AF3730">
            <v>0</v>
          </cell>
        </row>
        <row r="3731">
          <cell r="M3731" t="str">
            <v>VerrineRobot</v>
          </cell>
          <cell r="N3731" t="str">
            <v>Verrine Robot</v>
          </cell>
          <cell r="O3731" t="str">
            <v>To make</v>
          </cell>
          <cell r="P3731">
            <v>1</v>
          </cell>
          <cell r="Q3731">
            <v>0</v>
          </cell>
          <cell r="R3731" t="str">
            <v>01, 07,.</v>
          </cell>
          <cell r="AA3731">
            <v>0</v>
          </cell>
          <cell r="AD3731">
            <v>0</v>
          </cell>
          <cell r="AE3731">
            <v>0</v>
          </cell>
          <cell r="AF3731">
            <v>0</v>
          </cell>
        </row>
        <row r="3732">
          <cell r="M3732">
            <v>0</v>
          </cell>
          <cell r="N3732">
            <v>0</v>
          </cell>
          <cell r="O3732" t="str">
            <v/>
          </cell>
          <cell r="P3732">
            <v>0</v>
          </cell>
          <cell r="Q3732">
            <v>0</v>
          </cell>
          <cell r="R3732">
            <v>0</v>
          </cell>
          <cell r="AA3732">
            <v>0</v>
          </cell>
          <cell r="AD3732" t="e">
            <v>#DIV/0!</v>
          </cell>
          <cell r="AE3732" t="e">
            <v>#DIV/0!</v>
          </cell>
          <cell r="AF3732" t="e">
            <v>#DIV/0!</v>
          </cell>
        </row>
        <row r="3733">
          <cell r="M3733">
            <v>0</v>
          </cell>
          <cell r="N3733">
            <v>0</v>
          </cell>
          <cell r="O3733" t="str">
            <v/>
          </cell>
          <cell r="P3733">
            <v>1</v>
          </cell>
          <cell r="Q3733">
            <v>0</v>
          </cell>
          <cell r="R3733">
            <v>0</v>
          </cell>
          <cell r="AA3733">
            <v>0</v>
          </cell>
          <cell r="AD3733">
            <v>0</v>
          </cell>
          <cell r="AE3733">
            <v>0</v>
          </cell>
          <cell r="AF3733">
            <v>0</v>
          </cell>
        </row>
        <row r="3734">
          <cell r="M3734" t="str">
            <v>InterfaceRobPinceStdenL</v>
          </cell>
          <cell r="N3734" t="str">
            <v>Interface Std en L fixation entre Pince et Robot</v>
          </cell>
          <cell r="O3734" t="str">
            <v>Std L-shaped interface for fixing between Clamp and Robot</v>
          </cell>
          <cell r="P3734">
            <v>1</v>
          </cell>
          <cell r="Q3734">
            <v>0</v>
          </cell>
          <cell r="R3734" t="str">
            <v>01, 07,.</v>
          </cell>
          <cell r="X3734">
            <v>0</v>
          </cell>
          <cell r="Y3734">
            <v>0</v>
          </cell>
          <cell r="Z3734">
            <v>0</v>
          </cell>
          <cell r="AA3734">
            <v>0</v>
          </cell>
          <cell r="AD3734">
            <v>0</v>
          </cell>
          <cell r="AE3734">
            <v>0</v>
          </cell>
          <cell r="AF3734">
            <v>0</v>
          </cell>
        </row>
        <row r="3735">
          <cell r="M3735" t="str">
            <v>PincRobMFLightC300ModSansDetal</v>
          </cell>
          <cell r="N3735" t="str">
            <v>Pince Mod MF Light en Cé électrique LU 300</v>
          </cell>
          <cell r="O3735" t="str">
            <v>MF Light Mod Clamp C- Shape Electric Width 300</v>
          </cell>
          <cell r="P3735">
            <v>1</v>
          </cell>
          <cell r="Q3735">
            <v>0</v>
          </cell>
          <cell r="R3735" t="str">
            <v>01, 07,.</v>
          </cell>
          <cell r="X3735">
            <v>0</v>
          </cell>
          <cell r="Y3735">
            <v>0</v>
          </cell>
          <cell r="Z3735">
            <v>0</v>
          </cell>
          <cell r="AA3735">
            <v>0</v>
          </cell>
          <cell r="AD3735">
            <v>0</v>
          </cell>
          <cell r="AE3735">
            <v>0</v>
          </cell>
          <cell r="AF3735">
            <v>0</v>
          </cell>
        </row>
        <row r="3736">
          <cell r="M3736" t="str">
            <v>MisAllRech</v>
          </cell>
          <cell r="N3736" t="str">
            <v>Mise et Allonge de rechange</v>
          </cell>
          <cell r="O3736" t="str">
            <v>Spare plug and extension cable</v>
          </cell>
          <cell r="P3736">
            <v>1</v>
          </cell>
          <cell r="Q3736">
            <v>0</v>
          </cell>
          <cell r="R3736" t="str">
            <v>01, 07,.</v>
          </cell>
          <cell r="X3736">
            <v>0</v>
          </cell>
          <cell r="Y3736">
            <v>0</v>
          </cell>
          <cell r="Z3736">
            <v>0</v>
          </cell>
          <cell r="AA3736">
            <v>0</v>
          </cell>
          <cell r="AD3736">
            <v>0</v>
          </cell>
          <cell r="AE3736">
            <v>0</v>
          </cell>
          <cell r="AF3736">
            <v>0</v>
          </cell>
        </row>
        <row r="3737">
          <cell r="M3737">
            <v>0</v>
          </cell>
          <cell r="N3737">
            <v>0</v>
          </cell>
          <cell r="O3737" t="str">
            <v/>
          </cell>
          <cell r="P3737">
            <v>0</v>
          </cell>
          <cell r="Q3737">
            <v>0</v>
          </cell>
          <cell r="R3737">
            <v>0</v>
          </cell>
          <cell r="AA3737">
            <v>0</v>
          </cell>
          <cell r="AD3737" t="e">
            <v>#DIV/0!</v>
          </cell>
          <cell r="AE3737" t="e">
            <v>#DIV/0!</v>
          </cell>
          <cell r="AF3737" t="e">
            <v>#DIV/0!</v>
          </cell>
        </row>
        <row r="3738">
          <cell r="M3738">
            <v>0</v>
          </cell>
          <cell r="N3738">
            <v>0</v>
          </cell>
          <cell r="O3738" t="str">
            <v/>
          </cell>
          <cell r="P3738">
            <v>1</v>
          </cell>
          <cell r="Q3738">
            <v>0</v>
          </cell>
          <cell r="R3738">
            <v>0</v>
          </cell>
          <cell r="AA3738">
            <v>0</v>
          </cell>
          <cell r="AD3738">
            <v>0</v>
          </cell>
          <cell r="AE3738">
            <v>0</v>
          </cell>
          <cell r="AF3738">
            <v>0</v>
          </cell>
        </row>
        <row r="3739">
          <cell r="M3739" t="str">
            <v>RodFixeNew</v>
          </cell>
          <cell r="N3739" t="str">
            <v>Rodeuse fixe (Std New)</v>
          </cell>
          <cell r="O3739" t="str">
            <v>Tip dreser fix (new)</v>
          </cell>
          <cell r="P3739">
            <v>1</v>
          </cell>
          <cell r="Q3739" t="str">
            <v>Choix suivant les cas</v>
          </cell>
          <cell r="R3739" t="str">
            <v>01, 07,.</v>
          </cell>
          <cell r="X3739">
            <v>2.0474999999999994</v>
          </cell>
          <cell r="Y3739">
            <v>95.678100000000001</v>
          </cell>
          <cell r="Z3739">
            <v>254.625</v>
          </cell>
          <cell r="AA3739">
            <v>352.35059999999999</v>
          </cell>
          <cell r="AD3739">
            <v>2.0474999999999994</v>
          </cell>
          <cell r="AE3739">
            <v>95.678100000000001</v>
          </cell>
          <cell r="AF3739">
            <v>254.625</v>
          </cell>
        </row>
        <row r="3740">
          <cell r="M3740">
            <v>0</v>
          </cell>
          <cell r="N3740">
            <v>0</v>
          </cell>
          <cell r="O3740" t="str">
            <v/>
          </cell>
          <cell r="P3740">
            <v>0</v>
          </cell>
          <cell r="Q3740">
            <v>0</v>
          </cell>
          <cell r="R3740">
            <v>0</v>
          </cell>
          <cell r="AA3740">
            <v>0</v>
          </cell>
          <cell r="AD3740" t="e">
            <v>#DIV/0!</v>
          </cell>
          <cell r="AE3740" t="e">
            <v>#DIV/0!</v>
          </cell>
          <cell r="AF3740" t="e">
            <v>#DIV/0!</v>
          </cell>
        </row>
        <row r="3741">
          <cell r="M3741">
            <v>0</v>
          </cell>
          <cell r="N3741">
            <v>0</v>
          </cell>
          <cell r="O3741" t="str">
            <v/>
          </cell>
          <cell r="P3741">
            <v>1</v>
          </cell>
          <cell r="Q3741">
            <v>0</v>
          </cell>
          <cell r="R3741">
            <v>0</v>
          </cell>
          <cell r="AA3741">
            <v>0</v>
          </cell>
          <cell r="AD3741">
            <v>0</v>
          </cell>
          <cell r="AE3741">
            <v>0</v>
          </cell>
          <cell r="AF3741">
            <v>0</v>
          </cell>
        </row>
        <row r="3742">
          <cell r="M3742" t="str">
            <v>Reh1000</v>
          </cell>
          <cell r="N3742" t="str">
            <v>Réhausse robot h&lt;1000mm</v>
          </cell>
          <cell r="O3742" t="str">
            <v>Robot extension h&lt;1000mm</v>
          </cell>
          <cell r="P3742">
            <v>1</v>
          </cell>
          <cell r="Q3742">
            <v>0</v>
          </cell>
          <cell r="R3742" t="str">
            <v>01, 07,.</v>
          </cell>
          <cell r="X3742">
            <v>0</v>
          </cell>
          <cell r="Y3742">
            <v>29.809500000000003</v>
          </cell>
          <cell r="Z3742">
            <v>10.5</v>
          </cell>
          <cell r="AA3742">
            <v>40.3095</v>
          </cell>
          <cell r="AD3742">
            <v>0</v>
          </cell>
          <cell r="AE3742">
            <v>29.809500000000003</v>
          </cell>
          <cell r="AF3742">
            <v>10.5</v>
          </cell>
        </row>
        <row r="3743">
          <cell r="M3743" t="str">
            <v>Robotnu1</v>
          </cell>
          <cell r="N3743" t="str">
            <v>Robot nu bras 2,65m / 165 Kg</v>
          </cell>
          <cell r="O3743" t="str">
            <v>Robot bare arm 2.65m / 165 Kg</v>
          </cell>
          <cell r="P3743">
            <v>1</v>
          </cell>
          <cell r="Q3743">
            <v>0</v>
          </cell>
          <cell r="R3743" t="str">
            <v>01, 07,.</v>
          </cell>
          <cell r="X3743">
            <v>0</v>
          </cell>
          <cell r="Y3743">
            <v>0</v>
          </cell>
          <cell r="Z3743">
            <v>0</v>
          </cell>
          <cell r="AA3743">
            <v>0</v>
          </cell>
          <cell r="AD3743">
            <v>0</v>
          </cell>
          <cell r="AE3743">
            <v>0</v>
          </cell>
          <cell r="AF3743">
            <v>0</v>
          </cell>
        </row>
        <row r="3744">
          <cell r="M3744" t="str">
            <v>Robotintégration-V11</v>
          </cell>
          <cell r="N3744" t="str">
            <v>Intégration robot + baie sur site -V11</v>
          </cell>
          <cell r="O3744" t="str">
            <v>Robot + bay integration on site -V11</v>
          </cell>
          <cell r="P3744">
            <v>1</v>
          </cell>
          <cell r="Q3744">
            <v>0</v>
          </cell>
          <cell r="R3744" t="str">
            <v>01, 07,.</v>
          </cell>
          <cell r="X3744">
            <v>27.235057499999993</v>
          </cell>
          <cell r="Y3744">
            <v>862.84800000000007</v>
          </cell>
          <cell r="Z3744">
            <v>1585.7331209995875</v>
          </cell>
          <cell r="AA3744">
            <v>2475.8161784995877</v>
          </cell>
          <cell r="AD3744">
            <v>27.235057499999993</v>
          </cell>
          <cell r="AE3744">
            <v>862.84800000000007</v>
          </cell>
          <cell r="AF3744">
            <v>1585.7331209995875</v>
          </cell>
        </row>
        <row r="3745">
          <cell r="M3745" t="str">
            <v>SEL-MF</v>
          </cell>
          <cell r="N3745" t="str">
            <v>Applicatif Robot SEL en Moyenne Fréquence</v>
          </cell>
          <cell r="O3745" t="str">
            <v>Medium Frequency SEL Robot Application</v>
          </cell>
          <cell r="P3745">
            <v>1</v>
          </cell>
          <cell r="Q3745">
            <v>0</v>
          </cell>
          <cell r="R3745" t="str">
            <v>01, 07,.</v>
          </cell>
          <cell r="X3745">
            <v>2.1930299999999994</v>
          </cell>
          <cell r="Y3745">
            <v>1168.179075</v>
          </cell>
          <cell r="Z3745">
            <v>772.458302999941</v>
          </cell>
          <cell r="AA3745">
            <v>1942.8304079999409</v>
          </cell>
          <cell r="AD3745">
            <v>2.1930299999999994</v>
          </cell>
          <cell r="AE3745">
            <v>1168.179075</v>
          </cell>
          <cell r="AF3745">
            <v>772.458302999941</v>
          </cell>
        </row>
        <row r="3746">
          <cell r="M3746" t="str">
            <v>TrajSoud</v>
          </cell>
          <cell r="N3746" t="str">
            <v>Trajectoire de soudure(clinchage, arc tiré, rivet)</v>
          </cell>
          <cell r="O3746" t="str">
            <v>Welding path (clinching, pulled arc, rivet)</v>
          </cell>
          <cell r="P3746">
            <v>1</v>
          </cell>
          <cell r="Q3746" t="str">
            <v>OP50</v>
          </cell>
          <cell r="R3746" t="str">
            <v>01, 07,.</v>
          </cell>
          <cell r="X3746">
            <v>0</v>
          </cell>
          <cell r="Y3746">
            <v>0</v>
          </cell>
          <cell r="Z3746">
            <v>0</v>
          </cell>
          <cell r="AA3746">
            <v>0</v>
          </cell>
          <cell r="AD3746">
            <v>0</v>
          </cell>
          <cell r="AE3746">
            <v>0</v>
          </cell>
          <cell r="AF3746">
            <v>0</v>
          </cell>
        </row>
        <row r="3747">
          <cell r="M3747" t="str">
            <v>EchCodeTraj</v>
          </cell>
          <cell r="N3747" t="str">
            <v>Echange Code Trajectoire avec baie robot</v>
          </cell>
          <cell r="O3747" t="str">
            <v>Exchange of Trajectory Code with robot bay</v>
          </cell>
          <cell r="P3747">
            <v>1</v>
          </cell>
          <cell r="Q3747">
            <v>0</v>
          </cell>
          <cell r="R3747" t="str">
            <v>01, 07,.</v>
          </cell>
          <cell r="X3747">
            <v>1.1812499999999997</v>
          </cell>
          <cell r="Y3747">
            <v>0</v>
          </cell>
          <cell r="Z3747">
            <v>75.854133299935171</v>
          </cell>
          <cell r="AA3747">
            <v>77.035383299935177</v>
          </cell>
          <cell r="AD3747">
            <v>1.1812499999999997</v>
          </cell>
          <cell r="AE3747">
            <v>0</v>
          </cell>
          <cell r="AF3747">
            <v>75.854133299935171</v>
          </cell>
        </row>
        <row r="3748">
          <cell r="M3748" t="str">
            <v>HEtudAUT</v>
          </cell>
          <cell r="N3748" t="str">
            <v>Une heure d'études automatismes</v>
          </cell>
          <cell r="O3748" t="str">
            <v>One hour of automation studies</v>
          </cell>
          <cell r="P3748">
            <v>1</v>
          </cell>
          <cell r="Q3748">
            <v>0</v>
          </cell>
          <cell r="R3748" t="str">
            <v>01</v>
          </cell>
          <cell r="X3748">
            <v>65</v>
          </cell>
          <cell r="Y3748">
            <v>0</v>
          </cell>
          <cell r="Z3748">
            <v>0</v>
          </cell>
          <cell r="AA3748">
            <v>65</v>
          </cell>
          <cell r="AD3748">
            <v>65</v>
          </cell>
          <cell r="AE3748">
            <v>0</v>
          </cell>
          <cell r="AF3748">
            <v>0</v>
          </cell>
        </row>
        <row r="3749">
          <cell r="M3749" t="str">
            <v>VerrineRobot</v>
          </cell>
          <cell r="N3749" t="str">
            <v>Verrine Robot</v>
          </cell>
          <cell r="O3749" t="str">
            <v>To make</v>
          </cell>
          <cell r="P3749">
            <v>1</v>
          </cell>
          <cell r="Q3749">
            <v>0</v>
          </cell>
          <cell r="R3749" t="str">
            <v>01, 07,.</v>
          </cell>
          <cell r="AA3749">
            <v>0</v>
          </cell>
          <cell r="AD3749">
            <v>0</v>
          </cell>
          <cell r="AE3749">
            <v>0</v>
          </cell>
          <cell r="AF3749">
            <v>0</v>
          </cell>
        </row>
        <row r="3750">
          <cell r="M3750">
            <v>0</v>
          </cell>
          <cell r="N3750">
            <v>0</v>
          </cell>
          <cell r="O3750" t="str">
            <v/>
          </cell>
          <cell r="P3750">
            <v>0</v>
          </cell>
          <cell r="Q3750">
            <v>0</v>
          </cell>
          <cell r="R3750">
            <v>0</v>
          </cell>
          <cell r="AA3750">
            <v>0</v>
          </cell>
          <cell r="AD3750" t="e">
            <v>#DIV/0!</v>
          </cell>
          <cell r="AE3750" t="e">
            <v>#DIV/0!</v>
          </cell>
          <cell r="AF3750" t="e">
            <v>#DIV/0!</v>
          </cell>
        </row>
        <row r="3751">
          <cell r="M3751">
            <v>0</v>
          </cell>
          <cell r="N3751">
            <v>0</v>
          </cell>
          <cell r="O3751" t="str">
            <v/>
          </cell>
          <cell r="P3751">
            <v>1</v>
          </cell>
          <cell r="Q3751">
            <v>0</v>
          </cell>
          <cell r="R3751">
            <v>0</v>
          </cell>
          <cell r="AA3751">
            <v>0</v>
          </cell>
          <cell r="AD3751">
            <v>0</v>
          </cell>
          <cell r="AE3751">
            <v>0</v>
          </cell>
          <cell r="AF3751">
            <v>0</v>
          </cell>
        </row>
        <row r="3752">
          <cell r="M3752" t="str">
            <v>InterfaceRobPinceStdenL</v>
          </cell>
          <cell r="N3752" t="str">
            <v>Interface Std en L fixation entre Pince et Robot</v>
          </cell>
          <cell r="O3752" t="str">
            <v>Std L-shaped interface for fixing between Clamp and Robot</v>
          </cell>
          <cell r="P3752">
            <v>1</v>
          </cell>
          <cell r="Q3752">
            <v>0</v>
          </cell>
          <cell r="R3752" t="str">
            <v>01, 07,.</v>
          </cell>
          <cell r="X3752">
            <v>0</v>
          </cell>
          <cell r="Y3752">
            <v>0</v>
          </cell>
          <cell r="Z3752">
            <v>0</v>
          </cell>
          <cell r="AA3752">
            <v>0</v>
          </cell>
          <cell r="AD3752">
            <v>0</v>
          </cell>
          <cell r="AE3752">
            <v>0</v>
          </cell>
          <cell r="AF3752">
            <v>0</v>
          </cell>
        </row>
        <row r="3753">
          <cell r="M3753" t="str">
            <v>PincRobMFLightC300ModSansDetal</v>
          </cell>
          <cell r="N3753" t="str">
            <v>Pince Mod MF Light en Cé électrique LU 300</v>
          </cell>
          <cell r="O3753" t="str">
            <v>MF Light Mod Clamp C- Shape Electric Width 300</v>
          </cell>
          <cell r="P3753">
            <v>1</v>
          </cell>
          <cell r="Q3753">
            <v>0</v>
          </cell>
          <cell r="R3753" t="str">
            <v>01, 07,.</v>
          </cell>
          <cell r="X3753">
            <v>0</v>
          </cell>
          <cell r="Y3753">
            <v>0</v>
          </cell>
          <cell r="Z3753">
            <v>0</v>
          </cell>
          <cell r="AA3753">
            <v>0</v>
          </cell>
          <cell r="AD3753">
            <v>0</v>
          </cell>
          <cell r="AE3753">
            <v>0</v>
          </cell>
          <cell r="AF3753">
            <v>0</v>
          </cell>
        </row>
        <row r="3754">
          <cell r="M3754" t="str">
            <v>MisAllRech</v>
          </cell>
          <cell r="N3754" t="str">
            <v>Mise et Allonge de rechange</v>
          </cell>
          <cell r="O3754" t="str">
            <v>Spare plug and extension cable</v>
          </cell>
          <cell r="P3754">
            <v>1</v>
          </cell>
          <cell r="Q3754">
            <v>0</v>
          </cell>
          <cell r="R3754" t="str">
            <v>01, 07,.</v>
          </cell>
          <cell r="X3754">
            <v>0</v>
          </cell>
          <cell r="Y3754">
            <v>0</v>
          </cell>
          <cell r="Z3754">
            <v>0</v>
          </cell>
          <cell r="AA3754">
            <v>0</v>
          </cell>
          <cell r="AD3754">
            <v>0</v>
          </cell>
          <cell r="AE3754">
            <v>0</v>
          </cell>
          <cell r="AF3754">
            <v>0</v>
          </cell>
        </row>
        <row r="3755">
          <cell r="M3755">
            <v>0</v>
          </cell>
          <cell r="N3755">
            <v>0</v>
          </cell>
          <cell r="O3755" t="str">
            <v/>
          </cell>
          <cell r="P3755">
            <v>0</v>
          </cell>
          <cell r="Q3755">
            <v>0</v>
          </cell>
          <cell r="R3755">
            <v>0</v>
          </cell>
          <cell r="AA3755">
            <v>0</v>
          </cell>
          <cell r="AD3755" t="e">
            <v>#DIV/0!</v>
          </cell>
          <cell r="AE3755" t="e">
            <v>#DIV/0!</v>
          </cell>
          <cell r="AF3755" t="e">
            <v>#DIV/0!</v>
          </cell>
        </row>
        <row r="3756">
          <cell r="M3756">
            <v>0</v>
          </cell>
          <cell r="N3756">
            <v>0</v>
          </cell>
          <cell r="O3756" t="str">
            <v/>
          </cell>
          <cell r="P3756">
            <v>1</v>
          </cell>
          <cell r="Q3756">
            <v>0</v>
          </cell>
          <cell r="R3756">
            <v>0</v>
          </cell>
          <cell r="AA3756">
            <v>0</v>
          </cell>
          <cell r="AD3756">
            <v>0</v>
          </cell>
          <cell r="AE3756">
            <v>0</v>
          </cell>
          <cell r="AF3756">
            <v>0</v>
          </cell>
        </row>
        <row r="3757">
          <cell r="M3757" t="str">
            <v>RodFixeNew</v>
          </cell>
          <cell r="N3757" t="str">
            <v>Rodeuse fixe (Std New)</v>
          </cell>
          <cell r="O3757" t="str">
            <v>Tip dreser fix (new)</v>
          </cell>
          <cell r="P3757">
            <v>1</v>
          </cell>
          <cell r="Q3757" t="str">
            <v>Choix suivant les cas</v>
          </cell>
          <cell r="R3757" t="str">
            <v>01, 07,.</v>
          </cell>
          <cell r="X3757">
            <v>2.0474999999999994</v>
          </cell>
          <cell r="Y3757">
            <v>95.678100000000001</v>
          </cell>
          <cell r="Z3757">
            <v>254.625</v>
          </cell>
          <cell r="AA3757">
            <v>352.35059999999999</v>
          </cell>
          <cell r="AD3757">
            <v>2.0474999999999994</v>
          </cell>
          <cell r="AE3757">
            <v>95.678100000000001</v>
          </cell>
          <cell r="AF3757">
            <v>254.625</v>
          </cell>
        </row>
        <row r="3758">
          <cell r="M3758">
            <v>0</v>
          </cell>
          <cell r="N3758">
            <v>0</v>
          </cell>
          <cell r="O3758" t="str">
            <v/>
          </cell>
          <cell r="P3758">
            <v>0</v>
          </cell>
          <cell r="Q3758">
            <v>0</v>
          </cell>
          <cell r="R3758">
            <v>0</v>
          </cell>
          <cell r="AA3758">
            <v>0</v>
          </cell>
          <cell r="AD3758" t="e">
            <v>#DIV/0!</v>
          </cell>
          <cell r="AE3758" t="e">
            <v>#DIV/0!</v>
          </cell>
          <cell r="AF3758" t="e">
            <v>#DIV/0!</v>
          </cell>
        </row>
        <row r="3759">
          <cell r="M3759">
            <v>0</v>
          </cell>
          <cell r="N3759">
            <v>0</v>
          </cell>
          <cell r="O3759" t="str">
            <v/>
          </cell>
          <cell r="P3759">
            <v>1</v>
          </cell>
          <cell r="Q3759">
            <v>0</v>
          </cell>
          <cell r="R3759">
            <v>0</v>
          </cell>
          <cell r="AA3759">
            <v>0</v>
          </cell>
          <cell r="AD3759">
            <v>0</v>
          </cell>
          <cell r="AE3759">
            <v>0</v>
          </cell>
          <cell r="AF3759">
            <v>0</v>
          </cell>
        </row>
        <row r="3760">
          <cell r="M3760" t="str">
            <v>PlatFortal1,5m²</v>
          </cell>
          <cell r="N3760" t="str">
            <v>Platine Fortal surface compris entre 1.2 m² et 1.5</v>
          </cell>
          <cell r="O3760" t="str">
            <v>Fortal plate surface between 1.2 m² and 1.5</v>
          </cell>
          <cell r="P3760">
            <v>1</v>
          </cell>
          <cell r="Q3760">
            <v>0</v>
          </cell>
          <cell r="R3760" t="str">
            <v>01, 07,.</v>
          </cell>
          <cell r="X3760">
            <v>24.713639999999995</v>
          </cell>
          <cell r="Y3760">
            <v>1129.0301590909091</v>
          </cell>
          <cell r="Z3760">
            <v>678.22435943167739</v>
          </cell>
          <cell r="AA3760">
            <v>1831.9681585225865</v>
          </cell>
          <cell r="AD3760">
            <v>24.713639999999995</v>
          </cell>
          <cell r="AE3760">
            <v>1129.0301590909091</v>
          </cell>
          <cell r="AF3760">
            <v>678.22435943167739</v>
          </cell>
        </row>
        <row r="3761">
          <cell r="M3761" t="str">
            <v>SupportMecano</v>
          </cell>
          <cell r="N3761" t="str">
            <v>Support mécanosoudé 200x200x400</v>
          </cell>
          <cell r="O3761" t="str">
            <v>Mechanically welded support 200x200x400x400</v>
          </cell>
          <cell r="P3761">
            <v>2</v>
          </cell>
          <cell r="Q3761" t="str">
            <v>Table support</v>
          </cell>
          <cell r="R3761" t="str">
            <v>01, 07,.</v>
          </cell>
          <cell r="X3761">
            <v>0</v>
          </cell>
          <cell r="Y3761">
            <v>0</v>
          </cell>
          <cell r="Z3761">
            <v>0</v>
          </cell>
          <cell r="AA3761">
            <v>0</v>
          </cell>
          <cell r="AD3761">
            <v>0</v>
          </cell>
          <cell r="AE3761">
            <v>0</v>
          </cell>
          <cell r="AF3761">
            <v>0</v>
          </cell>
        </row>
        <row r="3762">
          <cell r="M3762" t="str">
            <v>Aval</v>
          </cell>
          <cell r="N3762" t="str">
            <v>Avaloir</v>
          </cell>
          <cell r="O3762" t="str">
            <v>Guide</v>
          </cell>
          <cell r="P3762">
            <v>4</v>
          </cell>
          <cell r="Q3762" t="str">
            <v>Avaloir tour</v>
          </cell>
          <cell r="R3762" t="str">
            <v>01, 07,.</v>
          </cell>
          <cell r="X3762">
            <v>0</v>
          </cell>
          <cell r="Y3762">
            <v>0</v>
          </cell>
          <cell r="Z3762">
            <v>0</v>
          </cell>
          <cell r="AA3762">
            <v>0</v>
          </cell>
          <cell r="AD3762">
            <v>0</v>
          </cell>
          <cell r="AE3762">
            <v>0</v>
          </cell>
          <cell r="AF3762">
            <v>0</v>
          </cell>
        </row>
        <row r="3763">
          <cell r="M3763" t="str">
            <v>AppuiUnitGuid</v>
          </cell>
          <cell r="N3763" t="str">
            <v>Appui sur unité de guidage linéaire</v>
          </cell>
          <cell r="O3763" t="str">
            <v>support on linear guide unit</v>
          </cell>
          <cell r="P3763">
            <v>4</v>
          </cell>
          <cell r="Q3763" t="str">
            <v>Separateur</v>
          </cell>
          <cell r="R3763" t="str">
            <v>01, 07,.</v>
          </cell>
          <cell r="X3763">
            <v>11.218409999999997</v>
          </cell>
          <cell r="Y3763">
            <v>324.1182</v>
          </cell>
          <cell r="Z3763">
            <v>525.20821199976433</v>
          </cell>
          <cell r="AA3763">
            <v>860.54482199976428</v>
          </cell>
          <cell r="AD3763">
            <v>2.8046024999999992</v>
          </cell>
          <cell r="AE3763">
            <v>81.02955</v>
          </cell>
          <cell r="AF3763">
            <v>131.30205299994108</v>
          </cell>
        </row>
        <row r="3764">
          <cell r="M3764" t="str">
            <v>Distrib2</v>
          </cell>
          <cell r="N3764" t="str">
            <v>Distributeur 5/2</v>
          </cell>
          <cell r="O3764" t="str">
            <v>5/2-way valve</v>
          </cell>
          <cell r="P3764">
            <v>1</v>
          </cell>
          <cell r="Q3764">
            <v>0</v>
          </cell>
          <cell r="R3764" t="str">
            <v>01, 07,.</v>
          </cell>
          <cell r="X3764">
            <v>7.2075149999999981</v>
          </cell>
          <cell r="Y3764">
            <v>160.94400000000002</v>
          </cell>
          <cell r="Z3764">
            <v>148.15882451230726</v>
          </cell>
          <cell r="AA3764">
            <v>316.31033951230728</v>
          </cell>
          <cell r="AD3764">
            <v>7.2075149999999981</v>
          </cell>
          <cell r="AE3764">
            <v>160.94400000000002</v>
          </cell>
          <cell r="AF3764">
            <v>148.15882451230726</v>
          </cell>
        </row>
        <row r="3765">
          <cell r="M3765" t="str">
            <v>AppuiUnitGuid</v>
          </cell>
          <cell r="N3765" t="str">
            <v>Appui sur unité de guidage linéaire</v>
          </cell>
          <cell r="O3765" t="str">
            <v>support on linear guide unit</v>
          </cell>
          <cell r="P3765">
            <v>1</v>
          </cell>
          <cell r="Q3765" t="str">
            <v>Unité de depose</v>
          </cell>
          <cell r="R3765" t="str">
            <v>01, 07,.</v>
          </cell>
          <cell r="X3765">
            <v>2.8046024999999992</v>
          </cell>
          <cell r="Y3765">
            <v>81.02955</v>
          </cell>
          <cell r="Z3765">
            <v>131.30205299994108</v>
          </cell>
          <cell r="AA3765">
            <v>215.13620549994107</v>
          </cell>
          <cell r="AD3765">
            <v>2.8046024999999992</v>
          </cell>
          <cell r="AE3765">
            <v>81.02955</v>
          </cell>
          <cell r="AF3765">
            <v>131.30205299994108</v>
          </cell>
        </row>
        <row r="3766">
          <cell r="M3766" t="str">
            <v>AppuiPrat</v>
          </cell>
          <cell r="N3766" t="str">
            <v>Appui seul au pratique</v>
          </cell>
          <cell r="O3766" t="str">
            <v>Support without clamp</v>
          </cell>
          <cell r="P3766">
            <v>4</v>
          </cell>
          <cell r="Q3766" t="str">
            <v>Appui sur unité de depose</v>
          </cell>
          <cell r="R3766" t="str">
            <v>01, 07,.</v>
          </cell>
          <cell r="X3766">
            <v>0</v>
          </cell>
          <cell r="Y3766">
            <v>0</v>
          </cell>
          <cell r="Z3766">
            <v>0</v>
          </cell>
          <cell r="AA3766">
            <v>0</v>
          </cell>
          <cell r="AD3766">
            <v>0</v>
          </cell>
          <cell r="AE3766">
            <v>0</v>
          </cell>
          <cell r="AF3766">
            <v>0</v>
          </cell>
        </row>
        <row r="3767">
          <cell r="M3767" t="str">
            <v>Distrib2</v>
          </cell>
          <cell r="N3767" t="str">
            <v>Distributeur 5/2</v>
          </cell>
          <cell r="O3767" t="str">
            <v>5/2-way valve</v>
          </cell>
          <cell r="P3767">
            <v>1</v>
          </cell>
          <cell r="Q3767">
            <v>0</v>
          </cell>
          <cell r="R3767" t="str">
            <v>01, 07,.</v>
          </cell>
          <cell r="X3767">
            <v>7.2075149999999981</v>
          </cell>
          <cell r="Y3767">
            <v>160.94400000000002</v>
          </cell>
          <cell r="Z3767">
            <v>148.15882451230726</v>
          </cell>
          <cell r="AA3767">
            <v>316.31033951230728</v>
          </cell>
          <cell r="AD3767">
            <v>7.2075149999999981</v>
          </cell>
          <cell r="AE3767">
            <v>160.94400000000002</v>
          </cell>
          <cell r="AF3767">
            <v>148.15882451230726</v>
          </cell>
        </row>
        <row r="3768">
          <cell r="M3768" t="str">
            <v>PPinduc</v>
          </cell>
          <cell r="N3768" t="str">
            <v>Détecteur inductif de présence pièce</v>
          </cell>
          <cell r="O3768" t="str">
            <v>Inductive part presence detector</v>
          </cell>
          <cell r="P3768">
            <v>2</v>
          </cell>
          <cell r="Q3768">
            <v>0</v>
          </cell>
          <cell r="R3768" t="str">
            <v>01, 07,.</v>
          </cell>
          <cell r="X3768">
            <v>3.8212649999999995</v>
          </cell>
          <cell r="Y3768">
            <v>51.636899999999997</v>
          </cell>
          <cell r="Z3768">
            <v>177.81660599988214</v>
          </cell>
          <cell r="AA3768">
            <v>233.27477099988215</v>
          </cell>
          <cell r="AD3768">
            <v>1.9106324999999997</v>
          </cell>
          <cell r="AE3768">
            <v>25.818449999999999</v>
          </cell>
          <cell r="AF3768">
            <v>88.908302999941071</v>
          </cell>
        </row>
        <row r="3769">
          <cell r="M3769" t="str">
            <v>SupportMecano</v>
          </cell>
          <cell r="N3769" t="str">
            <v>Support mécanosoudé 200x200x400</v>
          </cell>
          <cell r="O3769" t="str">
            <v>Mechanically welded support 200x200x400x400</v>
          </cell>
          <cell r="P3769">
            <v>2</v>
          </cell>
          <cell r="Q3769" t="str">
            <v>Rail de descente</v>
          </cell>
          <cell r="R3769" t="str">
            <v>01, 07,.</v>
          </cell>
          <cell r="X3769">
            <v>0</v>
          </cell>
          <cell r="Y3769">
            <v>0</v>
          </cell>
          <cell r="Z3769">
            <v>0</v>
          </cell>
          <cell r="AA3769">
            <v>0</v>
          </cell>
          <cell r="AD3769">
            <v>0</v>
          </cell>
          <cell r="AE3769">
            <v>0</v>
          </cell>
          <cell r="AF3769">
            <v>0</v>
          </cell>
        </row>
        <row r="3770">
          <cell r="M3770" t="str">
            <v>AppuiUnitGuid</v>
          </cell>
          <cell r="N3770" t="str">
            <v>Appui sur unité de guidage linéaire</v>
          </cell>
          <cell r="O3770" t="str">
            <v>support on linear guide unit</v>
          </cell>
          <cell r="P3770">
            <v>1</v>
          </cell>
          <cell r="Q3770" t="str">
            <v>Retaquage</v>
          </cell>
          <cell r="R3770" t="str">
            <v>01, 07,.</v>
          </cell>
          <cell r="X3770">
            <v>2.8046024999999992</v>
          </cell>
          <cell r="Y3770">
            <v>81.02955</v>
          </cell>
          <cell r="Z3770">
            <v>131.30205299994108</v>
          </cell>
          <cell r="AA3770">
            <v>215.13620549994107</v>
          </cell>
          <cell r="AD3770">
            <v>2.8046024999999992</v>
          </cell>
          <cell r="AE3770">
            <v>81.02955</v>
          </cell>
          <cell r="AF3770">
            <v>131.30205299994108</v>
          </cell>
        </row>
        <row r="3771">
          <cell r="M3771" t="str">
            <v>AppuiPrat</v>
          </cell>
          <cell r="N3771" t="str">
            <v>Appui seul au pratique</v>
          </cell>
          <cell r="O3771" t="str">
            <v>Support without clamp</v>
          </cell>
          <cell r="P3771">
            <v>4</v>
          </cell>
          <cell r="Q3771" t="str">
            <v>Appui retaquage</v>
          </cell>
          <cell r="R3771" t="str">
            <v>01, 07,.</v>
          </cell>
          <cell r="X3771">
            <v>0</v>
          </cell>
          <cell r="Y3771">
            <v>0</v>
          </cell>
          <cell r="Z3771">
            <v>0</v>
          </cell>
          <cell r="AA3771">
            <v>0</v>
          </cell>
          <cell r="AD3771">
            <v>0</v>
          </cell>
          <cell r="AE3771">
            <v>0</v>
          </cell>
          <cell r="AF3771">
            <v>0</v>
          </cell>
        </row>
        <row r="3772">
          <cell r="M3772" t="str">
            <v>Aval</v>
          </cell>
          <cell r="N3772" t="str">
            <v>Avaloir</v>
          </cell>
          <cell r="O3772" t="str">
            <v>Guide</v>
          </cell>
          <cell r="P3772">
            <v>4</v>
          </cell>
          <cell r="Q3772" t="str">
            <v>Aval retaquage</v>
          </cell>
          <cell r="R3772" t="str">
            <v>01, 07,.</v>
          </cell>
          <cell r="X3772">
            <v>0</v>
          </cell>
          <cell r="Y3772">
            <v>0</v>
          </cell>
          <cell r="Z3772">
            <v>0</v>
          </cell>
          <cell r="AA3772">
            <v>0</v>
          </cell>
          <cell r="AD3772">
            <v>0</v>
          </cell>
          <cell r="AE3772">
            <v>0</v>
          </cell>
          <cell r="AF3772">
            <v>0</v>
          </cell>
        </row>
        <row r="3773">
          <cell r="M3773" t="str">
            <v>Distrib2</v>
          </cell>
          <cell r="N3773" t="str">
            <v>Distributeur 5/2</v>
          </cell>
          <cell r="O3773" t="str">
            <v>5/2-way valve</v>
          </cell>
          <cell r="P3773">
            <v>1</v>
          </cell>
          <cell r="Q3773">
            <v>0</v>
          </cell>
          <cell r="R3773" t="str">
            <v>01, 07,.</v>
          </cell>
          <cell r="X3773">
            <v>7.2075149999999981</v>
          </cell>
          <cell r="Y3773">
            <v>160.94400000000002</v>
          </cell>
          <cell r="Z3773">
            <v>148.15882451230726</v>
          </cell>
          <cell r="AA3773">
            <v>316.31033951230728</v>
          </cell>
          <cell r="AD3773">
            <v>7.2075149999999981</v>
          </cell>
          <cell r="AE3773">
            <v>160.94400000000002</v>
          </cell>
          <cell r="AF3773">
            <v>148.15882451230726</v>
          </cell>
        </row>
        <row r="3774">
          <cell r="M3774" t="str">
            <v>PPinduc</v>
          </cell>
          <cell r="N3774" t="str">
            <v>Détecteur inductif de présence pièce</v>
          </cell>
          <cell r="O3774" t="str">
            <v>Inductive part presence detector</v>
          </cell>
          <cell r="P3774">
            <v>2</v>
          </cell>
          <cell r="Q3774">
            <v>0</v>
          </cell>
          <cell r="R3774" t="str">
            <v>01, 07,.</v>
          </cell>
          <cell r="X3774">
            <v>3.8212649999999995</v>
          </cell>
          <cell r="Y3774">
            <v>51.636899999999997</v>
          </cell>
          <cell r="Z3774">
            <v>177.81660599988214</v>
          </cell>
          <cell r="AA3774">
            <v>233.27477099988215</v>
          </cell>
          <cell r="AD3774">
            <v>1.9106324999999997</v>
          </cell>
          <cell r="AE3774">
            <v>25.818449999999999</v>
          </cell>
          <cell r="AF3774">
            <v>88.908302999941071</v>
          </cell>
        </row>
        <row r="3775">
          <cell r="M3775" t="str">
            <v>ProtPeriphPoly</v>
          </cell>
          <cell r="N3775" t="str">
            <v>Protection Polycarbonate au mètre</v>
          </cell>
          <cell r="O3775" t="str">
            <v>Polycarbonate protection by the meter</v>
          </cell>
          <cell r="P3775">
            <v>2</v>
          </cell>
          <cell r="Q3775">
            <v>0</v>
          </cell>
          <cell r="R3775" t="str">
            <v>01, 07,.</v>
          </cell>
          <cell r="X3775">
            <v>0</v>
          </cell>
          <cell r="Y3775">
            <v>0</v>
          </cell>
          <cell r="Z3775">
            <v>0</v>
          </cell>
          <cell r="AA3775">
            <v>0</v>
          </cell>
          <cell r="AD3775">
            <v>0</v>
          </cell>
          <cell r="AE3775">
            <v>0</v>
          </cell>
          <cell r="AF3775">
            <v>0</v>
          </cell>
        </row>
        <row r="3776">
          <cell r="M3776" t="str">
            <v>Pil</v>
          </cell>
          <cell r="N3776" t="str">
            <v>Pilote fixe</v>
          </cell>
          <cell r="O3776" t="str">
            <v>Fixed pin</v>
          </cell>
          <cell r="P3776">
            <v>2</v>
          </cell>
          <cell r="Q3776">
            <v>0</v>
          </cell>
          <cell r="R3776" t="str">
            <v>01, 07,.</v>
          </cell>
          <cell r="X3776">
            <v>0</v>
          </cell>
          <cell r="Y3776">
            <v>0</v>
          </cell>
          <cell r="Z3776">
            <v>0</v>
          </cell>
          <cell r="AA3776">
            <v>0</v>
          </cell>
          <cell r="AD3776">
            <v>0</v>
          </cell>
          <cell r="AE3776">
            <v>0</v>
          </cell>
          <cell r="AF3776">
            <v>0</v>
          </cell>
        </row>
        <row r="3777">
          <cell r="M3777" t="str">
            <v>Pil</v>
          </cell>
          <cell r="N3777" t="str">
            <v>Pilote fixe</v>
          </cell>
          <cell r="O3777" t="str">
            <v>Fixed pin</v>
          </cell>
          <cell r="P3777">
            <v>20</v>
          </cell>
          <cell r="Q3777">
            <v>0</v>
          </cell>
          <cell r="R3777" t="str">
            <v>01, 02, 07,.</v>
          </cell>
          <cell r="X3777">
            <v>0</v>
          </cell>
          <cell r="Y3777">
            <v>0</v>
          </cell>
          <cell r="Z3777">
            <v>0</v>
          </cell>
          <cell r="AA3777">
            <v>0</v>
          </cell>
          <cell r="AD3777">
            <v>0</v>
          </cell>
          <cell r="AE3777">
            <v>0</v>
          </cell>
          <cell r="AF3777">
            <v>0</v>
          </cell>
        </row>
        <row r="3778">
          <cell r="M3778" t="str">
            <v>AppuiPrat</v>
          </cell>
          <cell r="N3778" t="str">
            <v>Appui seul au pratique</v>
          </cell>
          <cell r="O3778" t="str">
            <v>Support without clamp</v>
          </cell>
          <cell r="P3778">
            <v>2</v>
          </cell>
          <cell r="Q3778">
            <v>0</v>
          </cell>
          <cell r="R3778" t="str">
            <v>01, 07,.</v>
          </cell>
          <cell r="X3778">
            <v>0</v>
          </cell>
          <cell r="Y3778">
            <v>0</v>
          </cell>
          <cell r="Z3778">
            <v>0</v>
          </cell>
          <cell r="AA3778">
            <v>0</v>
          </cell>
          <cell r="AD3778">
            <v>0</v>
          </cell>
          <cell r="AE3778">
            <v>0</v>
          </cell>
          <cell r="AF3778">
            <v>0</v>
          </cell>
        </row>
        <row r="3779">
          <cell r="M3779" t="str">
            <v>AppuiPrat</v>
          </cell>
          <cell r="N3779" t="str">
            <v>Appui seul au pratique</v>
          </cell>
          <cell r="O3779" t="str">
            <v>Support without clamp</v>
          </cell>
          <cell r="P3779">
            <v>20</v>
          </cell>
          <cell r="Q3779">
            <v>0</v>
          </cell>
          <cell r="R3779" t="str">
            <v>01, 02, 07,.</v>
          </cell>
          <cell r="X3779">
            <v>0</v>
          </cell>
          <cell r="Y3779">
            <v>0</v>
          </cell>
          <cell r="Z3779">
            <v>0</v>
          </cell>
          <cell r="AA3779">
            <v>0</v>
          </cell>
          <cell r="AD3779">
            <v>0</v>
          </cell>
          <cell r="AE3779">
            <v>0</v>
          </cell>
          <cell r="AF3779">
            <v>0</v>
          </cell>
        </row>
        <row r="3780">
          <cell r="M3780">
            <v>0</v>
          </cell>
          <cell r="N3780">
            <v>0</v>
          </cell>
          <cell r="O3780" t="str">
            <v/>
          </cell>
          <cell r="P3780">
            <v>0</v>
          </cell>
          <cell r="Q3780">
            <v>0</v>
          </cell>
          <cell r="R3780">
            <v>0</v>
          </cell>
          <cell r="AA3780">
            <v>0</v>
          </cell>
          <cell r="AD3780" t="e">
            <v>#DIV/0!</v>
          </cell>
          <cell r="AE3780" t="e">
            <v>#DIV/0!</v>
          </cell>
          <cell r="AF3780" t="e">
            <v>#DIV/0!</v>
          </cell>
        </row>
        <row r="3781">
          <cell r="M3781">
            <v>0</v>
          </cell>
          <cell r="N3781">
            <v>0</v>
          </cell>
          <cell r="O3781" t="str">
            <v/>
          </cell>
          <cell r="P3781">
            <v>1</v>
          </cell>
          <cell r="Q3781">
            <v>0</v>
          </cell>
          <cell r="R3781">
            <v>0</v>
          </cell>
          <cell r="AA3781">
            <v>0</v>
          </cell>
          <cell r="AD3781">
            <v>0</v>
          </cell>
          <cell r="AE3781">
            <v>0</v>
          </cell>
          <cell r="AF3781">
            <v>0</v>
          </cell>
        </row>
        <row r="3782">
          <cell r="M3782" t="str">
            <v>PlatFortal1,5m²</v>
          </cell>
          <cell r="N3782" t="str">
            <v>Platine Fortal surface compris entre 1.2 m² et 1.5</v>
          </cell>
          <cell r="O3782" t="str">
            <v>Fortal plate surface between 1.2 m² and 1.5</v>
          </cell>
          <cell r="P3782">
            <v>1</v>
          </cell>
          <cell r="Q3782">
            <v>0</v>
          </cell>
          <cell r="R3782" t="str">
            <v>01, 07,.</v>
          </cell>
          <cell r="X3782">
            <v>24.713639999999995</v>
          </cell>
          <cell r="Y3782">
            <v>1129.0301590909091</v>
          </cell>
          <cell r="Z3782">
            <v>678.22435943167739</v>
          </cell>
          <cell r="AA3782">
            <v>1831.9681585225865</v>
          </cell>
          <cell r="AD3782">
            <v>24.713639999999995</v>
          </cell>
          <cell r="AE3782">
            <v>1129.0301590909091</v>
          </cell>
          <cell r="AF3782">
            <v>678.22435943167739</v>
          </cell>
        </row>
        <row r="3783">
          <cell r="M3783" t="str">
            <v>SupportMecano</v>
          </cell>
          <cell r="N3783" t="str">
            <v>Support mécanosoudé 200x200x400</v>
          </cell>
          <cell r="O3783" t="str">
            <v>Mechanically welded support 200x200x400x400</v>
          </cell>
          <cell r="P3783">
            <v>2</v>
          </cell>
          <cell r="Q3783" t="str">
            <v>Table support</v>
          </cell>
          <cell r="R3783" t="str">
            <v>01, 07,.</v>
          </cell>
          <cell r="X3783">
            <v>0</v>
          </cell>
          <cell r="Y3783">
            <v>0</v>
          </cell>
          <cell r="Z3783">
            <v>0</v>
          </cell>
          <cell r="AA3783">
            <v>0</v>
          </cell>
          <cell r="AD3783">
            <v>0</v>
          </cell>
          <cell r="AE3783">
            <v>0</v>
          </cell>
          <cell r="AF3783">
            <v>0</v>
          </cell>
        </row>
        <row r="3784">
          <cell r="M3784" t="str">
            <v>Aval</v>
          </cell>
          <cell r="N3784" t="str">
            <v>Avaloir</v>
          </cell>
          <cell r="O3784" t="str">
            <v>Guide</v>
          </cell>
          <cell r="P3784">
            <v>4</v>
          </cell>
          <cell r="Q3784" t="str">
            <v>Avaloir tour</v>
          </cell>
          <cell r="R3784" t="str">
            <v>01, 07,.</v>
          </cell>
          <cell r="X3784">
            <v>0</v>
          </cell>
          <cell r="Y3784">
            <v>0</v>
          </cell>
          <cell r="Z3784">
            <v>0</v>
          </cell>
          <cell r="AA3784">
            <v>0</v>
          </cell>
          <cell r="AD3784">
            <v>0</v>
          </cell>
          <cell r="AE3784">
            <v>0</v>
          </cell>
          <cell r="AF3784">
            <v>0</v>
          </cell>
        </row>
        <row r="3785">
          <cell r="M3785" t="str">
            <v>AppuiUnitGuid</v>
          </cell>
          <cell r="N3785" t="str">
            <v>Appui sur unité de guidage linéaire</v>
          </cell>
          <cell r="O3785" t="str">
            <v>support on linear guide unit</v>
          </cell>
          <cell r="P3785">
            <v>4</v>
          </cell>
          <cell r="Q3785" t="str">
            <v>Separateur</v>
          </cell>
          <cell r="R3785" t="str">
            <v>01, 07,.</v>
          </cell>
          <cell r="X3785">
            <v>11.218409999999997</v>
          </cell>
          <cell r="Y3785">
            <v>324.1182</v>
          </cell>
          <cell r="Z3785">
            <v>525.20821199976433</v>
          </cell>
          <cell r="AA3785">
            <v>860.54482199976428</v>
          </cell>
          <cell r="AD3785">
            <v>2.8046024999999992</v>
          </cell>
          <cell r="AE3785">
            <v>81.02955</v>
          </cell>
          <cell r="AF3785">
            <v>131.30205299994108</v>
          </cell>
        </row>
        <row r="3786">
          <cell r="M3786" t="str">
            <v>Distrib2</v>
          </cell>
          <cell r="N3786" t="str">
            <v>Distributeur 5/2</v>
          </cell>
          <cell r="O3786" t="str">
            <v>5/2-way valve</v>
          </cell>
          <cell r="P3786">
            <v>1</v>
          </cell>
          <cell r="Q3786">
            <v>0</v>
          </cell>
          <cell r="R3786" t="str">
            <v>01, 07,.</v>
          </cell>
          <cell r="X3786">
            <v>7.2075149999999981</v>
          </cell>
          <cell r="Y3786">
            <v>160.94400000000002</v>
          </cell>
          <cell r="Z3786">
            <v>148.15882451230726</v>
          </cell>
          <cell r="AA3786">
            <v>316.31033951230728</v>
          </cell>
          <cell r="AD3786">
            <v>7.2075149999999981</v>
          </cell>
          <cell r="AE3786">
            <v>160.94400000000002</v>
          </cell>
          <cell r="AF3786">
            <v>148.15882451230726</v>
          </cell>
        </row>
        <row r="3787">
          <cell r="M3787" t="str">
            <v>AppuiUnitGuid</v>
          </cell>
          <cell r="N3787" t="str">
            <v>Appui sur unité de guidage linéaire</v>
          </cell>
          <cell r="O3787" t="str">
            <v>support on linear guide unit</v>
          </cell>
          <cell r="P3787">
            <v>1</v>
          </cell>
          <cell r="Q3787" t="str">
            <v>Unité de depose</v>
          </cell>
          <cell r="R3787" t="str">
            <v>01, 07,.</v>
          </cell>
          <cell r="X3787">
            <v>2.8046024999999992</v>
          </cell>
          <cell r="Y3787">
            <v>81.02955</v>
          </cell>
          <cell r="Z3787">
            <v>131.30205299994108</v>
          </cell>
          <cell r="AA3787">
            <v>215.13620549994107</v>
          </cell>
          <cell r="AD3787">
            <v>2.8046024999999992</v>
          </cell>
          <cell r="AE3787">
            <v>81.02955</v>
          </cell>
          <cell r="AF3787">
            <v>131.30205299994108</v>
          </cell>
        </row>
        <row r="3788">
          <cell r="M3788" t="str">
            <v>AppuiPrat</v>
          </cell>
          <cell r="N3788" t="str">
            <v>Appui seul au pratique</v>
          </cell>
          <cell r="O3788" t="str">
            <v>Support without clamp</v>
          </cell>
          <cell r="P3788">
            <v>4</v>
          </cell>
          <cell r="Q3788" t="str">
            <v>Appui sur unité de depose</v>
          </cell>
          <cell r="R3788" t="str">
            <v>01, 07,.</v>
          </cell>
          <cell r="X3788">
            <v>0</v>
          </cell>
          <cell r="Y3788">
            <v>0</v>
          </cell>
          <cell r="Z3788">
            <v>0</v>
          </cell>
          <cell r="AA3788">
            <v>0</v>
          </cell>
          <cell r="AD3788">
            <v>0</v>
          </cell>
          <cell r="AE3788">
            <v>0</v>
          </cell>
          <cell r="AF3788">
            <v>0</v>
          </cell>
        </row>
        <row r="3789">
          <cell r="M3789" t="str">
            <v>Distrib2</v>
          </cell>
          <cell r="N3789" t="str">
            <v>Distributeur 5/2</v>
          </cell>
          <cell r="O3789" t="str">
            <v>5/2-way valve</v>
          </cell>
          <cell r="P3789">
            <v>1</v>
          </cell>
          <cell r="Q3789">
            <v>0</v>
          </cell>
          <cell r="R3789" t="str">
            <v>01, 07,.</v>
          </cell>
          <cell r="X3789">
            <v>7.2075149999999981</v>
          </cell>
          <cell r="Y3789">
            <v>160.94400000000002</v>
          </cell>
          <cell r="Z3789">
            <v>148.15882451230726</v>
          </cell>
          <cell r="AA3789">
            <v>316.31033951230728</v>
          </cell>
          <cell r="AD3789">
            <v>7.2075149999999981</v>
          </cell>
          <cell r="AE3789">
            <v>160.94400000000002</v>
          </cell>
          <cell r="AF3789">
            <v>148.15882451230726</v>
          </cell>
        </row>
        <row r="3790">
          <cell r="M3790" t="str">
            <v>PPinduc</v>
          </cell>
          <cell r="N3790" t="str">
            <v>Détecteur inductif de présence pièce</v>
          </cell>
          <cell r="O3790" t="str">
            <v>Inductive part presence detector</v>
          </cell>
          <cell r="P3790">
            <v>2</v>
          </cell>
          <cell r="Q3790">
            <v>0</v>
          </cell>
          <cell r="R3790" t="str">
            <v>01, 07,.</v>
          </cell>
          <cell r="X3790">
            <v>3.8212649999999995</v>
          </cell>
          <cell r="Y3790">
            <v>51.636899999999997</v>
          </cell>
          <cell r="Z3790">
            <v>177.81660599988214</v>
          </cell>
          <cell r="AA3790">
            <v>233.27477099988215</v>
          </cell>
          <cell r="AD3790">
            <v>1.9106324999999997</v>
          </cell>
          <cell r="AE3790">
            <v>25.818449999999999</v>
          </cell>
          <cell r="AF3790">
            <v>88.908302999941071</v>
          </cell>
        </row>
        <row r="3791">
          <cell r="M3791" t="str">
            <v>SupportMecano</v>
          </cell>
          <cell r="N3791" t="str">
            <v>Support mécanosoudé 200x200x400</v>
          </cell>
          <cell r="O3791" t="str">
            <v>Mechanically welded support 200x200x400x400</v>
          </cell>
          <cell r="P3791">
            <v>2</v>
          </cell>
          <cell r="Q3791" t="str">
            <v>Rail de descente</v>
          </cell>
          <cell r="R3791" t="str">
            <v>01, 07,.</v>
          </cell>
          <cell r="X3791">
            <v>0</v>
          </cell>
          <cell r="Y3791">
            <v>0</v>
          </cell>
          <cell r="Z3791">
            <v>0</v>
          </cell>
          <cell r="AA3791">
            <v>0</v>
          </cell>
          <cell r="AD3791">
            <v>0</v>
          </cell>
          <cell r="AE3791">
            <v>0</v>
          </cell>
          <cell r="AF3791">
            <v>0</v>
          </cell>
        </row>
        <row r="3792">
          <cell r="M3792" t="str">
            <v>AppuiUnitGuid</v>
          </cell>
          <cell r="N3792" t="str">
            <v>Appui sur unité de guidage linéaire</v>
          </cell>
          <cell r="O3792" t="str">
            <v>support on linear guide unit</v>
          </cell>
          <cell r="P3792">
            <v>1</v>
          </cell>
          <cell r="Q3792" t="str">
            <v>Retaquage</v>
          </cell>
          <cell r="R3792" t="str">
            <v>01, 07,.</v>
          </cell>
          <cell r="X3792">
            <v>2.8046024999999992</v>
          </cell>
          <cell r="Y3792">
            <v>81.02955</v>
          </cell>
          <cell r="Z3792">
            <v>131.30205299994108</v>
          </cell>
          <cell r="AA3792">
            <v>215.13620549994107</v>
          </cell>
          <cell r="AD3792">
            <v>2.8046024999999992</v>
          </cell>
          <cell r="AE3792">
            <v>81.02955</v>
          </cell>
          <cell r="AF3792">
            <v>131.30205299994108</v>
          </cell>
        </row>
        <row r="3793">
          <cell r="M3793" t="str">
            <v>AppuiPrat</v>
          </cell>
          <cell r="N3793" t="str">
            <v>Appui seul au pratique</v>
          </cell>
          <cell r="O3793" t="str">
            <v>Support without clamp</v>
          </cell>
          <cell r="P3793">
            <v>4</v>
          </cell>
          <cell r="Q3793" t="str">
            <v>Appui retaquage</v>
          </cell>
          <cell r="R3793" t="str">
            <v>01, 07,.</v>
          </cell>
          <cell r="X3793">
            <v>0</v>
          </cell>
          <cell r="Y3793">
            <v>0</v>
          </cell>
          <cell r="Z3793">
            <v>0</v>
          </cell>
          <cell r="AA3793">
            <v>0</v>
          </cell>
          <cell r="AD3793">
            <v>0</v>
          </cell>
          <cell r="AE3793">
            <v>0</v>
          </cell>
          <cell r="AF3793">
            <v>0</v>
          </cell>
        </row>
        <row r="3794">
          <cell r="M3794" t="str">
            <v>Aval</v>
          </cell>
          <cell r="N3794" t="str">
            <v>Avaloir</v>
          </cell>
          <cell r="O3794" t="str">
            <v>Guide</v>
          </cell>
          <cell r="P3794">
            <v>4</v>
          </cell>
          <cell r="Q3794" t="str">
            <v>Aval retaquage</v>
          </cell>
          <cell r="R3794" t="str">
            <v>01, 07,.</v>
          </cell>
          <cell r="X3794">
            <v>0</v>
          </cell>
          <cell r="Y3794">
            <v>0</v>
          </cell>
          <cell r="Z3794">
            <v>0</v>
          </cell>
          <cell r="AA3794">
            <v>0</v>
          </cell>
          <cell r="AD3794">
            <v>0</v>
          </cell>
          <cell r="AE3794">
            <v>0</v>
          </cell>
          <cell r="AF3794">
            <v>0</v>
          </cell>
        </row>
        <row r="3795">
          <cell r="M3795" t="str">
            <v>Distrib2</v>
          </cell>
          <cell r="N3795" t="str">
            <v>Distributeur 5/2</v>
          </cell>
          <cell r="O3795" t="str">
            <v>5/2-way valve</v>
          </cell>
          <cell r="P3795">
            <v>1</v>
          </cell>
          <cell r="Q3795">
            <v>0</v>
          </cell>
          <cell r="R3795" t="str">
            <v>01, 07,.</v>
          </cell>
          <cell r="X3795">
            <v>7.2075149999999981</v>
          </cell>
          <cell r="Y3795">
            <v>160.94400000000002</v>
          </cell>
          <cell r="Z3795">
            <v>148.15882451230726</v>
          </cell>
          <cell r="AA3795">
            <v>316.31033951230728</v>
          </cell>
          <cell r="AD3795">
            <v>7.2075149999999981</v>
          </cell>
          <cell r="AE3795">
            <v>160.94400000000002</v>
          </cell>
          <cell r="AF3795">
            <v>148.15882451230726</v>
          </cell>
        </row>
        <row r="3796">
          <cell r="M3796" t="str">
            <v>PPinduc</v>
          </cell>
          <cell r="N3796" t="str">
            <v>Détecteur inductif de présence pièce</v>
          </cell>
          <cell r="O3796" t="str">
            <v>Inductive part presence detector</v>
          </cell>
          <cell r="P3796">
            <v>2</v>
          </cell>
          <cell r="Q3796">
            <v>0</v>
          </cell>
          <cell r="R3796" t="str">
            <v>01, 07,.</v>
          </cell>
          <cell r="X3796">
            <v>3.8212649999999995</v>
          </cell>
          <cell r="Y3796">
            <v>51.636899999999997</v>
          </cell>
          <cell r="Z3796">
            <v>177.81660599988214</v>
          </cell>
          <cell r="AA3796">
            <v>233.27477099988215</v>
          </cell>
          <cell r="AD3796">
            <v>1.9106324999999997</v>
          </cell>
          <cell r="AE3796">
            <v>25.818449999999999</v>
          </cell>
          <cell r="AF3796">
            <v>88.908302999941071</v>
          </cell>
        </row>
        <row r="3797">
          <cell r="M3797" t="str">
            <v>ProtPeriphPoly</v>
          </cell>
          <cell r="N3797" t="str">
            <v>Protection Polycarbonate au mètre</v>
          </cell>
          <cell r="O3797" t="str">
            <v>Polycarbonate protection by the meter</v>
          </cell>
          <cell r="P3797">
            <v>2</v>
          </cell>
          <cell r="Q3797">
            <v>0</v>
          </cell>
          <cell r="R3797" t="str">
            <v>01, 07,.</v>
          </cell>
          <cell r="X3797">
            <v>0</v>
          </cell>
          <cell r="Y3797">
            <v>0</v>
          </cell>
          <cell r="Z3797">
            <v>0</v>
          </cell>
          <cell r="AA3797">
            <v>0</v>
          </cell>
          <cell r="AD3797">
            <v>0</v>
          </cell>
          <cell r="AE3797">
            <v>0</v>
          </cell>
          <cell r="AF3797">
            <v>0</v>
          </cell>
        </row>
        <row r="3798">
          <cell r="M3798" t="str">
            <v>PartFixeBatiPnAut</v>
          </cell>
          <cell r="N3798" t="str">
            <v>Part fixe pour bâti de plateau sans PN et AUT</v>
          </cell>
          <cell r="O3798" t="str">
            <v>Base pour bâti de plateau sans PN et AUT</v>
          </cell>
          <cell r="P3798">
            <v>1</v>
          </cell>
          <cell r="Q3798" t="str">
            <v>FEST commun OP41, 42 et OP43</v>
          </cell>
          <cell r="R3798" t="str">
            <v>01, 07,.</v>
          </cell>
          <cell r="X3798">
            <v>13.051237499999997</v>
          </cell>
          <cell r="Y3798">
            <v>1322.2860000000001</v>
          </cell>
          <cell r="Z3798">
            <v>606.47910599988211</v>
          </cell>
          <cell r="AA3798">
            <v>1941.8163434998824</v>
          </cell>
          <cell r="AD3798">
            <v>13.051237499999997</v>
          </cell>
          <cell r="AE3798">
            <v>1322.2860000000001</v>
          </cell>
          <cell r="AF3798">
            <v>606.47910599988211</v>
          </cell>
        </row>
        <row r="3799">
          <cell r="M3799" t="str">
            <v>Pil</v>
          </cell>
          <cell r="N3799" t="str">
            <v>Pilote fixe</v>
          </cell>
          <cell r="O3799" t="str">
            <v>Fixed pin</v>
          </cell>
          <cell r="P3799">
            <v>2</v>
          </cell>
          <cell r="Q3799">
            <v>0</v>
          </cell>
          <cell r="R3799" t="str">
            <v>01, 07,.</v>
          </cell>
          <cell r="X3799">
            <v>0</v>
          </cell>
          <cell r="Y3799">
            <v>0</v>
          </cell>
          <cell r="Z3799">
            <v>0</v>
          </cell>
          <cell r="AA3799">
            <v>0</v>
          </cell>
          <cell r="AD3799">
            <v>0</v>
          </cell>
          <cell r="AE3799">
            <v>0</v>
          </cell>
          <cell r="AF3799">
            <v>0</v>
          </cell>
        </row>
        <row r="3800">
          <cell r="M3800" t="str">
            <v>Pil</v>
          </cell>
          <cell r="N3800" t="str">
            <v>Pilote fixe</v>
          </cell>
          <cell r="O3800" t="str">
            <v>Fixed pin</v>
          </cell>
          <cell r="P3800">
            <v>20</v>
          </cell>
          <cell r="Q3800">
            <v>0</v>
          </cell>
          <cell r="R3800" t="str">
            <v>01, 02, 07,.</v>
          </cell>
          <cell r="X3800">
            <v>0</v>
          </cell>
          <cell r="Y3800">
            <v>0</v>
          </cell>
          <cell r="Z3800">
            <v>0</v>
          </cell>
          <cell r="AA3800">
            <v>0</v>
          </cell>
          <cell r="AD3800">
            <v>0</v>
          </cell>
          <cell r="AE3800">
            <v>0</v>
          </cell>
          <cell r="AF3800">
            <v>0</v>
          </cell>
        </row>
        <row r="3801">
          <cell r="M3801" t="str">
            <v>AppuiPrat</v>
          </cell>
          <cell r="N3801" t="str">
            <v>Appui seul au pratique</v>
          </cell>
          <cell r="O3801" t="str">
            <v>Support without clamp</v>
          </cell>
          <cell r="P3801">
            <v>2</v>
          </cell>
          <cell r="Q3801">
            <v>0</v>
          </cell>
          <cell r="R3801" t="str">
            <v>01, 07,.</v>
          </cell>
          <cell r="X3801">
            <v>0</v>
          </cell>
          <cell r="Y3801">
            <v>0</v>
          </cell>
          <cell r="Z3801">
            <v>0</v>
          </cell>
          <cell r="AA3801">
            <v>0</v>
          </cell>
          <cell r="AD3801">
            <v>0</v>
          </cell>
          <cell r="AE3801">
            <v>0</v>
          </cell>
          <cell r="AF3801">
            <v>0</v>
          </cell>
        </row>
        <row r="3802">
          <cell r="M3802" t="str">
            <v>AppuiPrat</v>
          </cell>
          <cell r="N3802" t="str">
            <v>Appui seul au pratique</v>
          </cell>
          <cell r="O3802" t="str">
            <v>Support without clamp</v>
          </cell>
          <cell r="P3802">
            <v>20</v>
          </cell>
          <cell r="Q3802">
            <v>0</v>
          </cell>
          <cell r="R3802" t="str">
            <v>01, 02, 07,.</v>
          </cell>
          <cell r="X3802">
            <v>0</v>
          </cell>
          <cell r="Y3802">
            <v>0</v>
          </cell>
          <cell r="Z3802">
            <v>0</v>
          </cell>
          <cell r="AA3802">
            <v>0</v>
          </cell>
          <cell r="AD3802">
            <v>0</v>
          </cell>
          <cell r="AE3802">
            <v>0</v>
          </cell>
          <cell r="AF3802">
            <v>0</v>
          </cell>
        </row>
        <row r="3803">
          <cell r="M3803">
            <v>0</v>
          </cell>
          <cell r="N3803">
            <v>0</v>
          </cell>
          <cell r="O3803" t="str">
            <v/>
          </cell>
          <cell r="P3803">
            <v>0</v>
          </cell>
          <cell r="Q3803">
            <v>0</v>
          </cell>
          <cell r="R3803">
            <v>0</v>
          </cell>
          <cell r="AA3803">
            <v>0</v>
          </cell>
          <cell r="AD3803" t="e">
            <v>#DIV/0!</v>
          </cell>
          <cell r="AE3803" t="e">
            <v>#DIV/0!</v>
          </cell>
          <cell r="AF3803" t="e">
            <v>#DIV/0!</v>
          </cell>
        </row>
        <row r="3804">
          <cell r="M3804">
            <v>0</v>
          </cell>
          <cell r="N3804">
            <v>0</v>
          </cell>
          <cell r="O3804" t="str">
            <v/>
          </cell>
          <cell r="P3804">
            <v>1</v>
          </cell>
          <cell r="Q3804">
            <v>0</v>
          </cell>
          <cell r="R3804">
            <v>0</v>
          </cell>
          <cell r="AA3804">
            <v>0</v>
          </cell>
          <cell r="AD3804">
            <v>0</v>
          </cell>
          <cell r="AE3804">
            <v>0</v>
          </cell>
          <cell r="AF3804">
            <v>0</v>
          </cell>
        </row>
        <row r="3805">
          <cell r="M3805" t="str">
            <v>PlatFortal1,5m²</v>
          </cell>
          <cell r="N3805" t="str">
            <v>Platine Fortal surface compris entre 1.2 m² et 1.5</v>
          </cell>
          <cell r="O3805" t="str">
            <v>Fortal plate surface between 1.2 m² and 1.5</v>
          </cell>
          <cell r="P3805">
            <v>1</v>
          </cell>
          <cell r="Q3805">
            <v>0</v>
          </cell>
          <cell r="R3805" t="str">
            <v>01, 07,.</v>
          </cell>
          <cell r="X3805">
            <v>24.713639999999995</v>
          </cell>
          <cell r="Y3805">
            <v>1129.0301590909091</v>
          </cell>
          <cell r="Z3805">
            <v>678.22435943167739</v>
          </cell>
          <cell r="AA3805">
            <v>1831.9681585225865</v>
          </cell>
          <cell r="AD3805">
            <v>24.713639999999995</v>
          </cell>
          <cell r="AE3805">
            <v>1129.0301590909091</v>
          </cell>
          <cell r="AF3805">
            <v>678.22435943167739</v>
          </cell>
        </row>
        <row r="3806">
          <cell r="M3806" t="str">
            <v>SupportMecano</v>
          </cell>
          <cell r="N3806" t="str">
            <v>Support mécanosoudé 200x200x400</v>
          </cell>
          <cell r="O3806" t="str">
            <v>Mechanically welded support 200x200x400x400</v>
          </cell>
          <cell r="P3806">
            <v>2</v>
          </cell>
          <cell r="Q3806" t="str">
            <v>Table support</v>
          </cell>
          <cell r="R3806" t="str">
            <v>01, 07,.</v>
          </cell>
          <cell r="X3806">
            <v>0</v>
          </cell>
          <cell r="Y3806">
            <v>0</v>
          </cell>
          <cell r="Z3806">
            <v>0</v>
          </cell>
          <cell r="AA3806">
            <v>0</v>
          </cell>
          <cell r="AD3806">
            <v>0</v>
          </cell>
          <cell r="AE3806">
            <v>0</v>
          </cell>
          <cell r="AF3806">
            <v>0</v>
          </cell>
        </row>
        <row r="3807">
          <cell r="M3807" t="str">
            <v>Aval</v>
          </cell>
          <cell r="N3807" t="str">
            <v>Avaloir</v>
          </cell>
          <cell r="O3807" t="str">
            <v>Guide</v>
          </cell>
          <cell r="P3807">
            <v>4</v>
          </cell>
          <cell r="Q3807" t="str">
            <v>Avaloir tour</v>
          </cell>
          <cell r="R3807" t="str">
            <v>01, 07,.</v>
          </cell>
          <cell r="X3807">
            <v>0</v>
          </cell>
          <cell r="Y3807">
            <v>0</v>
          </cell>
          <cell r="Z3807">
            <v>0</v>
          </cell>
          <cell r="AA3807">
            <v>0</v>
          </cell>
          <cell r="AD3807">
            <v>0</v>
          </cell>
          <cell r="AE3807">
            <v>0</v>
          </cell>
          <cell r="AF3807">
            <v>0</v>
          </cell>
        </row>
        <row r="3808">
          <cell r="M3808" t="str">
            <v>AppuiUnitGuid</v>
          </cell>
          <cell r="N3808" t="str">
            <v>Appui sur unité de guidage linéaire</v>
          </cell>
          <cell r="O3808" t="str">
            <v>support on linear guide unit</v>
          </cell>
          <cell r="P3808">
            <v>4</v>
          </cell>
          <cell r="Q3808" t="str">
            <v>Separateur</v>
          </cell>
          <cell r="R3808" t="str">
            <v>01, 07,.</v>
          </cell>
          <cell r="X3808">
            <v>11.218409999999997</v>
          </cell>
          <cell r="Y3808">
            <v>324.1182</v>
          </cell>
          <cell r="Z3808">
            <v>525.20821199976433</v>
          </cell>
          <cell r="AA3808">
            <v>860.54482199976428</v>
          </cell>
          <cell r="AD3808">
            <v>2.8046024999999992</v>
          </cell>
          <cell r="AE3808">
            <v>81.02955</v>
          </cell>
          <cell r="AF3808">
            <v>131.30205299994108</v>
          </cell>
        </row>
        <row r="3809">
          <cell r="M3809" t="str">
            <v>Distrib2</v>
          </cell>
          <cell r="N3809" t="str">
            <v>Distributeur 5/2</v>
          </cell>
          <cell r="O3809" t="str">
            <v>5/2-way valve</v>
          </cell>
          <cell r="P3809">
            <v>1</v>
          </cell>
          <cell r="Q3809">
            <v>0</v>
          </cell>
          <cell r="R3809" t="str">
            <v>01, 07,.</v>
          </cell>
          <cell r="X3809">
            <v>7.2075149999999981</v>
          </cell>
          <cell r="Y3809">
            <v>160.94400000000002</v>
          </cell>
          <cell r="Z3809">
            <v>148.15882451230726</v>
          </cell>
          <cell r="AA3809">
            <v>316.31033951230728</v>
          </cell>
          <cell r="AD3809">
            <v>7.2075149999999981</v>
          </cell>
          <cell r="AE3809">
            <v>160.94400000000002</v>
          </cell>
          <cell r="AF3809">
            <v>148.15882451230726</v>
          </cell>
        </row>
        <row r="3810">
          <cell r="M3810" t="str">
            <v>AppuiUnitGuid</v>
          </cell>
          <cell r="N3810" t="str">
            <v>Appui sur unité de guidage linéaire</v>
          </cell>
          <cell r="O3810" t="str">
            <v>support on linear guide unit</v>
          </cell>
          <cell r="P3810">
            <v>1</v>
          </cell>
          <cell r="Q3810" t="str">
            <v>Unité de depose</v>
          </cell>
          <cell r="R3810" t="str">
            <v>01, 07,.</v>
          </cell>
          <cell r="X3810">
            <v>2.8046024999999992</v>
          </cell>
          <cell r="Y3810">
            <v>81.02955</v>
          </cell>
          <cell r="Z3810">
            <v>131.30205299994108</v>
          </cell>
          <cell r="AA3810">
            <v>215.13620549994107</v>
          </cell>
          <cell r="AD3810">
            <v>2.8046024999999992</v>
          </cell>
          <cell r="AE3810">
            <v>81.02955</v>
          </cell>
          <cell r="AF3810">
            <v>131.30205299994108</v>
          </cell>
        </row>
        <row r="3811">
          <cell r="M3811" t="str">
            <v>AppuiPrat</v>
          </cell>
          <cell r="N3811" t="str">
            <v>Appui seul au pratique</v>
          </cell>
          <cell r="O3811" t="str">
            <v>Support without clamp</v>
          </cell>
          <cell r="P3811">
            <v>4</v>
          </cell>
          <cell r="Q3811" t="str">
            <v>Appui sur unité de depose</v>
          </cell>
          <cell r="R3811" t="str">
            <v>01, 07,.</v>
          </cell>
          <cell r="X3811">
            <v>0</v>
          </cell>
          <cell r="Y3811">
            <v>0</v>
          </cell>
          <cell r="Z3811">
            <v>0</v>
          </cell>
          <cell r="AA3811">
            <v>0</v>
          </cell>
          <cell r="AD3811">
            <v>0</v>
          </cell>
          <cell r="AE3811">
            <v>0</v>
          </cell>
          <cell r="AF3811">
            <v>0</v>
          </cell>
        </row>
        <row r="3812">
          <cell r="M3812" t="str">
            <v>Distrib2</v>
          </cell>
          <cell r="N3812" t="str">
            <v>Distributeur 5/2</v>
          </cell>
          <cell r="O3812" t="str">
            <v>5/2-way valve</v>
          </cell>
          <cell r="P3812">
            <v>1</v>
          </cell>
          <cell r="Q3812">
            <v>0</v>
          </cell>
          <cell r="R3812" t="str">
            <v>01, 07,.</v>
          </cell>
          <cell r="X3812">
            <v>7.2075149999999981</v>
          </cell>
          <cell r="Y3812">
            <v>160.94400000000002</v>
          </cell>
          <cell r="Z3812">
            <v>148.15882451230726</v>
          </cell>
          <cell r="AA3812">
            <v>316.31033951230728</v>
          </cell>
          <cell r="AD3812">
            <v>7.2075149999999981</v>
          </cell>
          <cell r="AE3812">
            <v>160.94400000000002</v>
          </cell>
          <cell r="AF3812">
            <v>148.15882451230726</v>
          </cell>
        </row>
        <row r="3813">
          <cell r="M3813" t="str">
            <v>PPinduc</v>
          </cell>
          <cell r="N3813" t="str">
            <v>Détecteur inductif de présence pièce</v>
          </cell>
          <cell r="O3813" t="str">
            <v>Inductive part presence detector</v>
          </cell>
          <cell r="P3813">
            <v>2</v>
          </cell>
          <cell r="Q3813">
            <v>0</v>
          </cell>
          <cell r="R3813" t="str">
            <v>01, 07,.</v>
          </cell>
          <cell r="X3813">
            <v>3.8212649999999995</v>
          </cell>
          <cell r="Y3813">
            <v>51.636899999999997</v>
          </cell>
          <cell r="Z3813">
            <v>177.81660599988214</v>
          </cell>
          <cell r="AA3813">
            <v>233.27477099988215</v>
          </cell>
          <cell r="AD3813">
            <v>1.9106324999999997</v>
          </cell>
          <cell r="AE3813">
            <v>25.818449999999999</v>
          </cell>
          <cell r="AF3813">
            <v>88.908302999941071</v>
          </cell>
        </row>
        <row r="3814">
          <cell r="M3814" t="str">
            <v>SupportMecano</v>
          </cell>
          <cell r="N3814" t="str">
            <v>Support mécanosoudé 200x200x400</v>
          </cell>
          <cell r="O3814" t="str">
            <v>Mechanically welded support 200x200x400x400</v>
          </cell>
          <cell r="P3814">
            <v>2</v>
          </cell>
          <cell r="Q3814" t="str">
            <v>Rail de descente</v>
          </cell>
          <cell r="R3814" t="str">
            <v>01, 07,.</v>
          </cell>
          <cell r="X3814">
            <v>0</v>
          </cell>
          <cell r="Y3814">
            <v>0</v>
          </cell>
          <cell r="Z3814">
            <v>0</v>
          </cell>
          <cell r="AA3814">
            <v>0</v>
          </cell>
          <cell r="AD3814">
            <v>0</v>
          </cell>
          <cell r="AE3814">
            <v>0</v>
          </cell>
          <cell r="AF3814">
            <v>0</v>
          </cell>
        </row>
        <row r="3815">
          <cell r="M3815" t="str">
            <v>AppuiUnitGuid</v>
          </cell>
          <cell r="N3815" t="str">
            <v>Appui sur unité de guidage linéaire</v>
          </cell>
          <cell r="O3815" t="str">
            <v>support on linear guide unit</v>
          </cell>
          <cell r="P3815">
            <v>1</v>
          </cell>
          <cell r="Q3815" t="str">
            <v>Retaquage</v>
          </cell>
          <cell r="R3815" t="str">
            <v>01, 07,.</v>
          </cell>
          <cell r="X3815">
            <v>2.8046024999999992</v>
          </cell>
          <cell r="Y3815">
            <v>81.02955</v>
          </cell>
          <cell r="Z3815">
            <v>131.30205299994108</v>
          </cell>
          <cell r="AA3815">
            <v>215.13620549994107</v>
          </cell>
          <cell r="AD3815">
            <v>2.8046024999999992</v>
          </cell>
          <cell r="AE3815">
            <v>81.02955</v>
          </cell>
          <cell r="AF3815">
            <v>131.30205299994108</v>
          </cell>
        </row>
        <row r="3816">
          <cell r="M3816" t="str">
            <v>AppuiPrat</v>
          </cell>
          <cell r="N3816" t="str">
            <v>Appui seul au pratique</v>
          </cell>
          <cell r="O3816" t="str">
            <v>Support without clamp</v>
          </cell>
          <cell r="P3816">
            <v>4</v>
          </cell>
          <cell r="Q3816" t="str">
            <v>Appui retaquage</v>
          </cell>
          <cell r="R3816" t="str">
            <v>01, 07,.</v>
          </cell>
          <cell r="X3816">
            <v>0</v>
          </cell>
          <cell r="Y3816">
            <v>0</v>
          </cell>
          <cell r="Z3816">
            <v>0</v>
          </cell>
          <cell r="AA3816">
            <v>0</v>
          </cell>
          <cell r="AD3816">
            <v>0</v>
          </cell>
          <cell r="AE3816">
            <v>0</v>
          </cell>
          <cell r="AF3816">
            <v>0</v>
          </cell>
        </row>
        <row r="3817">
          <cell r="M3817" t="str">
            <v>Aval</v>
          </cell>
          <cell r="N3817" t="str">
            <v>Avaloir</v>
          </cell>
          <cell r="O3817" t="str">
            <v>Guide</v>
          </cell>
          <cell r="P3817">
            <v>4</v>
          </cell>
          <cell r="Q3817" t="str">
            <v>Aval retaquage</v>
          </cell>
          <cell r="R3817" t="str">
            <v>01, 07,.</v>
          </cell>
          <cell r="X3817">
            <v>0</v>
          </cell>
          <cell r="Y3817">
            <v>0</v>
          </cell>
          <cell r="Z3817">
            <v>0</v>
          </cell>
          <cell r="AA3817">
            <v>0</v>
          </cell>
          <cell r="AD3817">
            <v>0</v>
          </cell>
          <cell r="AE3817">
            <v>0</v>
          </cell>
          <cell r="AF3817">
            <v>0</v>
          </cell>
        </row>
        <row r="3818">
          <cell r="M3818" t="str">
            <v>Distrib2</v>
          </cell>
          <cell r="N3818" t="str">
            <v>Distributeur 5/2</v>
          </cell>
          <cell r="O3818" t="str">
            <v>5/2-way valve</v>
          </cell>
          <cell r="P3818">
            <v>1</v>
          </cell>
          <cell r="Q3818">
            <v>0</v>
          </cell>
          <cell r="R3818" t="str">
            <v>01, 07,.</v>
          </cell>
          <cell r="X3818">
            <v>7.2075149999999981</v>
          </cell>
          <cell r="Y3818">
            <v>160.94400000000002</v>
          </cell>
          <cell r="Z3818">
            <v>148.15882451230726</v>
          </cell>
          <cell r="AA3818">
            <v>316.31033951230728</v>
          </cell>
          <cell r="AD3818">
            <v>7.2075149999999981</v>
          </cell>
          <cell r="AE3818">
            <v>160.94400000000002</v>
          </cell>
          <cell r="AF3818">
            <v>148.15882451230726</v>
          </cell>
        </row>
        <row r="3819">
          <cell r="M3819" t="str">
            <v>PPinduc</v>
          </cell>
          <cell r="N3819" t="str">
            <v>Détecteur inductif de présence pièce</v>
          </cell>
          <cell r="O3819" t="str">
            <v>Inductive part presence detector</v>
          </cell>
          <cell r="P3819">
            <v>2</v>
          </cell>
          <cell r="Q3819">
            <v>0</v>
          </cell>
          <cell r="R3819" t="str">
            <v>01, 07,.</v>
          </cell>
          <cell r="X3819">
            <v>3.8212649999999995</v>
          </cell>
          <cell r="Y3819">
            <v>51.636899999999997</v>
          </cell>
          <cell r="Z3819">
            <v>177.81660599988214</v>
          </cell>
          <cell r="AA3819">
            <v>233.27477099988215</v>
          </cell>
          <cell r="AD3819">
            <v>1.9106324999999997</v>
          </cell>
          <cell r="AE3819">
            <v>25.818449999999999</v>
          </cell>
          <cell r="AF3819">
            <v>88.908302999941071</v>
          </cell>
        </row>
        <row r="3820">
          <cell r="M3820" t="str">
            <v>ProtPeriphPoly</v>
          </cell>
          <cell r="N3820" t="str">
            <v>Protection Polycarbonate au mètre</v>
          </cell>
          <cell r="O3820" t="str">
            <v>Polycarbonate protection by the meter</v>
          </cell>
          <cell r="P3820">
            <v>2</v>
          </cell>
          <cell r="Q3820">
            <v>0</v>
          </cell>
          <cell r="R3820" t="str">
            <v>01, 07,.</v>
          </cell>
          <cell r="X3820">
            <v>0</v>
          </cell>
          <cell r="Y3820">
            <v>0</v>
          </cell>
          <cell r="Z3820">
            <v>0</v>
          </cell>
          <cell r="AA3820">
            <v>0</v>
          </cell>
          <cell r="AD3820">
            <v>0</v>
          </cell>
          <cell r="AE3820">
            <v>0</v>
          </cell>
          <cell r="AF3820">
            <v>0</v>
          </cell>
        </row>
        <row r="3821">
          <cell r="M3821" t="str">
            <v>Pil</v>
          </cell>
          <cell r="N3821" t="str">
            <v>Pilote fixe</v>
          </cell>
          <cell r="O3821" t="str">
            <v>Fixed pin</v>
          </cell>
          <cell r="P3821">
            <v>2</v>
          </cell>
          <cell r="Q3821">
            <v>0</v>
          </cell>
          <cell r="R3821" t="str">
            <v>01, 07,.</v>
          </cell>
          <cell r="X3821">
            <v>0</v>
          </cell>
          <cell r="Y3821">
            <v>0</v>
          </cell>
          <cell r="Z3821">
            <v>0</v>
          </cell>
          <cell r="AA3821">
            <v>0</v>
          </cell>
          <cell r="AD3821">
            <v>0</v>
          </cell>
          <cell r="AE3821">
            <v>0</v>
          </cell>
          <cell r="AF3821">
            <v>0</v>
          </cell>
        </row>
        <row r="3822">
          <cell r="M3822" t="str">
            <v>Pil</v>
          </cell>
          <cell r="N3822" t="str">
            <v>Pilote fixe</v>
          </cell>
          <cell r="O3822" t="str">
            <v>Fixed pin</v>
          </cell>
          <cell r="P3822">
            <v>20</v>
          </cell>
          <cell r="Q3822">
            <v>0</v>
          </cell>
          <cell r="R3822" t="str">
            <v>01, 02, 07,.</v>
          </cell>
          <cell r="X3822">
            <v>0</v>
          </cell>
          <cell r="Y3822">
            <v>0</v>
          </cell>
          <cell r="Z3822">
            <v>0</v>
          </cell>
          <cell r="AA3822">
            <v>0</v>
          </cell>
          <cell r="AD3822">
            <v>0</v>
          </cell>
          <cell r="AE3822">
            <v>0</v>
          </cell>
          <cell r="AF3822">
            <v>0</v>
          </cell>
        </row>
        <row r="3823">
          <cell r="M3823" t="str">
            <v>AppuiPrat</v>
          </cell>
          <cell r="N3823" t="str">
            <v>Appui seul au pratique</v>
          </cell>
          <cell r="O3823" t="str">
            <v>Support without clamp</v>
          </cell>
          <cell r="P3823">
            <v>2</v>
          </cell>
          <cell r="Q3823">
            <v>0</v>
          </cell>
          <cell r="R3823" t="str">
            <v>01, 07,.</v>
          </cell>
          <cell r="X3823">
            <v>0</v>
          </cell>
          <cell r="Y3823">
            <v>0</v>
          </cell>
          <cell r="Z3823">
            <v>0</v>
          </cell>
          <cell r="AA3823">
            <v>0</v>
          </cell>
          <cell r="AD3823">
            <v>0</v>
          </cell>
          <cell r="AE3823">
            <v>0</v>
          </cell>
          <cell r="AF3823">
            <v>0</v>
          </cell>
        </row>
        <row r="3824">
          <cell r="M3824" t="str">
            <v>AppuiPrat</v>
          </cell>
          <cell r="N3824" t="str">
            <v>Appui seul au pratique</v>
          </cell>
          <cell r="O3824" t="str">
            <v>Support without clamp</v>
          </cell>
          <cell r="P3824">
            <v>20</v>
          </cell>
          <cell r="Q3824">
            <v>0</v>
          </cell>
          <cell r="R3824" t="str">
            <v>01, 02, 07,.</v>
          </cell>
          <cell r="X3824">
            <v>0</v>
          </cell>
          <cell r="Y3824">
            <v>0</v>
          </cell>
          <cell r="Z3824">
            <v>0</v>
          </cell>
          <cell r="AA3824">
            <v>0</v>
          </cell>
          <cell r="AD3824">
            <v>0</v>
          </cell>
          <cell r="AE3824">
            <v>0</v>
          </cell>
          <cell r="AF3824">
            <v>0</v>
          </cell>
        </row>
        <row r="3825">
          <cell r="M3825">
            <v>0</v>
          </cell>
          <cell r="N3825">
            <v>0</v>
          </cell>
          <cell r="O3825" t="str">
            <v/>
          </cell>
          <cell r="P3825">
            <v>0</v>
          </cell>
          <cell r="Q3825">
            <v>0</v>
          </cell>
          <cell r="R3825">
            <v>0</v>
          </cell>
          <cell r="AA3825">
            <v>0</v>
          </cell>
          <cell r="AD3825" t="e">
            <v>#DIV/0!</v>
          </cell>
          <cell r="AE3825" t="e">
            <v>#DIV/0!</v>
          </cell>
          <cell r="AF3825" t="e">
            <v>#DIV/0!</v>
          </cell>
        </row>
        <row r="3826">
          <cell r="M3826">
            <v>0</v>
          </cell>
          <cell r="N3826">
            <v>0</v>
          </cell>
          <cell r="O3826" t="str">
            <v/>
          </cell>
          <cell r="P3826">
            <v>1</v>
          </cell>
          <cell r="Q3826">
            <v>0</v>
          </cell>
          <cell r="R3826">
            <v>0</v>
          </cell>
          <cell r="AA3826">
            <v>0</v>
          </cell>
          <cell r="AD3826">
            <v>0</v>
          </cell>
          <cell r="AE3826">
            <v>0</v>
          </cell>
          <cell r="AF3826">
            <v>0</v>
          </cell>
        </row>
        <row r="3827">
          <cell r="M3827" t="str">
            <v>Reh1000</v>
          </cell>
          <cell r="N3827" t="str">
            <v>Réhausse robot h&lt;1000mm</v>
          </cell>
          <cell r="O3827" t="str">
            <v>Robot extension h&lt;1000mm</v>
          </cell>
          <cell r="P3827">
            <v>1</v>
          </cell>
          <cell r="Q3827">
            <v>0</v>
          </cell>
          <cell r="R3827" t="str">
            <v>01, 07,.</v>
          </cell>
          <cell r="X3827">
            <v>0</v>
          </cell>
          <cell r="Y3827">
            <v>29.809500000000003</v>
          </cell>
          <cell r="Z3827">
            <v>10.5</v>
          </cell>
          <cell r="AA3827">
            <v>40.3095</v>
          </cell>
          <cell r="AD3827">
            <v>0</v>
          </cell>
          <cell r="AE3827">
            <v>29.809500000000003</v>
          </cell>
          <cell r="AF3827">
            <v>10.5</v>
          </cell>
        </row>
        <row r="3828">
          <cell r="M3828" t="str">
            <v>Robotnu7</v>
          </cell>
          <cell r="N3828" t="str">
            <v>Robot nu bras 3,00m / 210 Kg</v>
          </cell>
          <cell r="O3828" t="str">
            <v>Robot bare arm 3.00m / 210 Kg</v>
          </cell>
          <cell r="P3828">
            <v>1</v>
          </cell>
          <cell r="Q3828">
            <v>0</v>
          </cell>
          <cell r="R3828" t="str">
            <v>01, 07,.</v>
          </cell>
          <cell r="X3828">
            <v>0</v>
          </cell>
          <cell r="Y3828">
            <v>0</v>
          </cell>
          <cell r="Z3828">
            <v>0</v>
          </cell>
          <cell r="AA3828">
            <v>0</v>
          </cell>
          <cell r="AD3828">
            <v>0</v>
          </cell>
          <cell r="AE3828">
            <v>0</v>
          </cell>
          <cell r="AF3828">
            <v>0</v>
          </cell>
        </row>
        <row r="3829">
          <cell r="M3829" t="str">
            <v>Robotintégration-V11</v>
          </cell>
          <cell r="N3829" t="str">
            <v>Intégration robot + baie sur site -V11</v>
          </cell>
          <cell r="O3829" t="str">
            <v>Robot + bay integration on site -V11</v>
          </cell>
          <cell r="P3829">
            <v>1</v>
          </cell>
          <cell r="Q3829">
            <v>0</v>
          </cell>
          <cell r="R3829" t="str">
            <v>01, 07,.</v>
          </cell>
          <cell r="X3829">
            <v>27.235057499999993</v>
          </cell>
          <cell r="Y3829">
            <v>862.84800000000007</v>
          </cell>
          <cell r="Z3829">
            <v>1585.7331209995875</v>
          </cell>
          <cell r="AA3829">
            <v>2475.8161784995877</v>
          </cell>
          <cell r="AD3829">
            <v>27.235057499999993</v>
          </cell>
          <cell r="AE3829">
            <v>862.84800000000007</v>
          </cell>
          <cell r="AF3829">
            <v>1585.7331209995875</v>
          </cell>
        </row>
        <row r="3830">
          <cell r="M3830" t="str">
            <v>M</v>
          </cell>
          <cell r="N3830" t="str">
            <v>Applicatif Robot M</v>
          </cell>
          <cell r="O3830" t="str">
            <v>Robot Application M</v>
          </cell>
          <cell r="P3830">
            <v>1</v>
          </cell>
          <cell r="Q3830">
            <v>0</v>
          </cell>
          <cell r="R3830" t="str">
            <v>01, 07,.</v>
          </cell>
          <cell r="X3830">
            <v>4.9139999999999988</v>
          </cell>
          <cell r="Y3830">
            <v>72.995999999999995</v>
          </cell>
          <cell r="Z3830">
            <v>78.75</v>
          </cell>
          <cell r="AA3830">
            <v>156.66</v>
          </cell>
          <cell r="AD3830">
            <v>4.9139999999999988</v>
          </cell>
          <cell r="AE3830">
            <v>72.995999999999995</v>
          </cell>
          <cell r="AF3830">
            <v>78.75</v>
          </cell>
        </row>
        <row r="3831">
          <cell r="M3831" t="str">
            <v>TrajMan</v>
          </cell>
          <cell r="N3831" t="str">
            <v>Trajectoire de manutention</v>
          </cell>
          <cell r="O3831" t="str">
            <v>Handling path</v>
          </cell>
          <cell r="P3831">
            <v>4</v>
          </cell>
          <cell r="Q3831" t="str">
            <v>Prise OP41 42 43 Dépose OP47</v>
          </cell>
          <cell r="R3831" t="str">
            <v>01, 07,.</v>
          </cell>
          <cell r="X3831">
            <v>0</v>
          </cell>
          <cell r="Y3831">
            <v>0</v>
          </cell>
          <cell r="Z3831">
            <v>0</v>
          </cell>
          <cell r="AA3831">
            <v>0</v>
          </cell>
          <cell r="AD3831">
            <v>0</v>
          </cell>
          <cell r="AE3831">
            <v>0</v>
          </cell>
          <cell r="AF3831">
            <v>0</v>
          </cell>
        </row>
        <row r="3832">
          <cell r="M3832" t="str">
            <v>EchCodeTraj</v>
          </cell>
          <cell r="N3832" t="str">
            <v>Echange Code Trajectoire avec baie robot</v>
          </cell>
          <cell r="O3832" t="str">
            <v>Exchange of Trajectory Code with robot bay</v>
          </cell>
          <cell r="P3832">
            <v>3</v>
          </cell>
          <cell r="Q3832">
            <v>0</v>
          </cell>
          <cell r="R3832" t="str">
            <v>01, 07,.</v>
          </cell>
          <cell r="X3832">
            <v>3.5437499999999993</v>
          </cell>
          <cell r="Y3832">
            <v>0</v>
          </cell>
          <cell r="Z3832">
            <v>227.56239989980551</v>
          </cell>
          <cell r="AA3832">
            <v>231.1061498998055</v>
          </cell>
          <cell r="AD3832">
            <v>1.1812499999999997</v>
          </cell>
          <cell r="AE3832">
            <v>0</v>
          </cell>
          <cell r="AF3832">
            <v>75.854133299935171</v>
          </cell>
        </row>
        <row r="3833">
          <cell r="M3833" t="str">
            <v>HEtudAUT</v>
          </cell>
          <cell r="N3833" t="str">
            <v>Une heure d'études automatismes</v>
          </cell>
          <cell r="O3833" t="str">
            <v>One hour of automation studies</v>
          </cell>
          <cell r="P3833">
            <v>1</v>
          </cell>
          <cell r="Q3833" t="str">
            <v>Complement Hetude AF+Marguerite+Prog</v>
          </cell>
          <cell r="R3833" t="str">
            <v>01</v>
          </cell>
          <cell r="X3833">
            <v>65</v>
          </cell>
          <cell r="Y3833">
            <v>0</v>
          </cell>
          <cell r="Z3833">
            <v>0</v>
          </cell>
          <cell r="AA3833">
            <v>65</v>
          </cell>
          <cell r="AD3833">
            <v>65</v>
          </cell>
          <cell r="AE3833">
            <v>0</v>
          </cell>
          <cell r="AF3833">
            <v>0</v>
          </cell>
        </row>
        <row r="3834">
          <cell r="M3834" t="str">
            <v>VerrineRobot</v>
          </cell>
          <cell r="N3834" t="str">
            <v>Verrine Robot</v>
          </cell>
          <cell r="O3834" t="str">
            <v>To make</v>
          </cell>
          <cell r="P3834">
            <v>1</v>
          </cell>
          <cell r="Q3834">
            <v>0</v>
          </cell>
          <cell r="R3834" t="str">
            <v>01, 07,.</v>
          </cell>
          <cell r="AA3834">
            <v>0</v>
          </cell>
          <cell r="AD3834">
            <v>0</v>
          </cell>
          <cell r="AE3834">
            <v>0</v>
          </cell>
          <cell r="AF3834">
            <v>0</v>
          </cell>
        </row>
        <row r="3835">
          <cell r="M3835">
            <v>0</v>
          </cell>
          <cell r="N3835">
            <v>0</v>
          </cell>
          <cell r="O3835" t="str">
            <v/>
          </cell>
          <cell r="P3835">
            <v>0</v>
          </cell>
          <cell r="Q3835">
            <v>0</v>
          </cell>
          <cell r="R3835">
            <v>0</v>
          </cell>
          <cell r="AA3835">
            <v>0</v>
          </cell>
          <cell r="AD3835" t="e">
            <v>#DIV/0!</v>
          </cell>
          <cell r="AE3835" t="e">
            <v>#DIV/0!</v>
          </cell>
          <cell r="AF3835" t="e">
            <v>#DIV/0!</v>
          </cell>
        </row>
        <row r="3836">
          <cell r="M3836">
            <v>0</v>
          </cell>
          <cell r="N3836">
            <v>0</v>
          </cell>
          <cell r="O3836" t="str">
            <v/>
          </cell>
          <cell r="P3836">
            <v>1</v>
          </cell>
          <cell r="Q3836">
            <v>0</v>
          </cell>
          <cell r="R3836">
            <v>0</v>
          </cell>
          <cell r="AA3836">
            <v>0</v>
          </cell>
          <cell r="AD3836">
            <v>0</v>
          </cell>
          <cell r="AE3836">
            <v>0</v>
          </cell>
          <cell r="AF3836">
            <v>0</v>
          </cell>
        </row>
        <row r="3837">
          <cell r="M3837" t="str">
            <v>PoutreCentMPRModFrs</v>
          </cell>
          <cell r="N3837" t="str">
            <v>Poutre Centrale pour MPR Modulaire du commerce</v>
          </cell>
          <cell r="O3837" t="str">
            <v>Beam 1 Mt (any diameter) for gripper</v>
          </cell>
          <cell r="P3837">
            <v>1</v>
          </cell>
          <cell r="Q3837">
            <v>0</v>
          </cell>
          <cell r="R3837" t="str">
            <v>01, 07,.</v>
          </cell>
          <cell r="AA3837">
            <v>0</v>
          </cell>
          <cell r="AD3837">
            <v>0</v>
          </cell>
          <cell r="AE3837">
            <v>0</v>
          </cell>
          <cell r="AF3837">
            <v>0</v>
          </cell>
        </row>
        <row r="3838">
          <cell r="M3838" t="str">
            <v>SuppGrandMPRFrs</v>
          </cell>
          <cell r="N3838" t="str">
            <v>Supplément coût pour un grand préhenseur Commerce</v>
          </cell>
          <cell r="O3838" t="str">
            <v>Additional cost for a large trade gripper</v>
          </cell>
          <cell r="P3838">
            <v>1</v>
          </cell>
          <cell r="Q3838">
            <v>0</v>
          </cell>
          <cell r="R3838" t="str">
            <v>01, 07,.</v>
          </cell>
          <cell r="AA3838">
            <v>0</v>
          </cell>
          <cell r="AD3838">
            <v>0</v>
          </cell>
          <cell r="AE3838">
            <v>0</v>
          </cell>
          <cell r="AF3838">
            <v>0</v>
          </cell>
        </row>
        <row r="3839">
          <cell r="M3839" t="str">
            <v>BoutPoutreMPRFrs</v>
          </cell>
          <cell r="N3839" t="str">
            <v>Compl fixation bout poutre ou preh double Commerce</v>
          </cell>
          <cell r="O3839" t="str">
            <v>Complement fixing beam end or double gripper trade</v>
          </cell>
          <cell r="P3839">
            <v>1</v>
          </cell>
          <cell r="Q3839">
            <v>0</v>
          </cell>
          <cell r="R3839" t="str">
            <v>01, 07,.</v>
          </cell>
          <cell r="AA3839">
            <v>0</v>
          </cell>
          <cell r="AD3839">
            <v>0</v>
          </cell>
          <cell r="AE3839">
            <v>0</v>
          </cell>
          <cell r="AF3839">
            <v>0</v>
          </cell>
        </row>
        <row r="3840">
          <cell r="M3840" t="str">
            <v>RefSer40DINPreh</v>
          </cell>
          <cell r="N3840" t="str">
            <v>Serrage 40 DIN Touche + Appui tous types sur Préh</v>
          </cell>
          <cell r="O3840" t="str">
            <v>Clamping 40 DIN Key + All types of support on Preh</v>
          </cell>
          <cell r="P3840">
            <v>4</v>
          </cell>
          <cell r="Q3840" t="str">
            <v>Face A</v>
          </cell>
          <cell r="R3840" t="str">
            <v>01, 07,.</v>
          </cell>
          <cell r="X3840">
            <v>4.9139999999999988</v>
          </cell>
          <cell r="Y3840">
            <v>284.0292</v>
          </cell>
          <cell r="Z3840">
            <v>151.20000000000002</v>
          </cell>
          <cell r="AA3840">
            <v>440.14319999999998</v>
          </cell>
          <cell r="AD3840">
            <v>1.2284999999999997</v>
          </cell>
          <cell r="AE3840">
            <v>71.007300000000001</v>
          </cell>
          <cell r="AF3840">
            <v>37.800000000000004</v>
          </cell>
        </row>
        <row r="3841">
          <cell r="M3841" t="str">
            <v>PilSeulPreh</v>
          </cell>
          <cell r="N3841" t="str">
            <v xml:space="preserve">Pilote fixe sans poteau ou Pilote préhenseur avec </v>
          </cell>
          <cell r="O3841" t="str">
            <v>Fixed pin for gripper</v>
          </cell>
          <cell r="P3841">
            <v>1</v>
          </cell>
          <cell r="Q3841" t="str">
            <v>Face A</v>
          </cell>
          <cell r="R3841" t="str">
            <v>01, 07,.</v>
          </cell>
          <cell r="X3841">
            <v>0</v>
          </cell>
          <cell r="Y3841">
            <v>0</v>
          </cell>
          <cell r="Z3841">
            <v>0</v>
          </cell>
          <cell r="AA3841">
            <v>0</v>
          </cell>
          <cell r="AD3841">
            <v>0</v>
          </cell>
          <cell r="AE3841">
            <v>0</v>
          </cell>
          <cell r="AF3841">
            <v>0</v>
          </cell>
        </row>
        <row r="3842">
          <cell r="M3842" t="str">
            <v>PPinducPreh</v>
          </cell>
          <cell r="N3842" t="str">
            <v>Détecteur inductif présence pièce sur Préhenseur a</v>
          </cell>
          <cell r="O3842" t="str">
            <v>Inductive part presence detector on Gripper</v>
          </cell>
          <cell r="P3842">
            <v>1</v>
          </cell>
          <cell r="Q3842" t="str">
            <v>Face A</v>
          </cell>
          <cell r="R3842" t="str">
            <v>01, 07,.</v>
          </cell>
          <cell r="X3842">
            <v>1.2284999999999997</v>
          </cell>
          <cell r="Y3842">
            <v>37.65825000000001</v>
          </cell>
          <cell r="Z3842">
            <v>9.4500000000000011</v>
          </cell>
          <cell r="AA3842">
            <v>48.336750000000009</v>
          </cell>
          <cell r="AD3842">
            <v>1.2284999999999997</v>
          </cell>
          <cell r="AE3842">
            <v>37.65825000000001</v>
          </cell>
          <cell r="AF3842">
            <v>9.4500000000000011</v>
          </cell>
        </row>
        <row r="3843">
          <cell r="M3843" t="str">
            <v>DistribPreh</v>
          </cell>
          <cell r="N3843" t="str">
            <v>Distributeur taille 2 sur Préhenseur</v>
          </cell>
          <cell r="O3843" t="str">
            <v>Dispenser size 2 on Gripper</v>
          </cell>
          <cell r="P3843">
            <v>2</v>
          </cell>
          <cell r="Q3843" t="str">
            <v>Face A</v>
          </cell>
          <cell r="R3843" t="str">
            <v>01, 07,.</v>
          </cell>
          <cell r="X3843">
            <v>2.4569999999999994</v>
          </cell>
          <cell r="Y3843">
            <v>325.39499999999998</v>
          </cell>
          <cell r="Z3843">
            <v>37.800000000000004</v>
          </cell>
          <cell r="AA3843">
            <v>365.65199999999999</v>
          </cell>
          <cell r="AD3843">
            <v>1.2284999999999997</v>
          </cell>
          <cell r="AE3843">
            <v>162.69749999999999</v>
          </cell>
          <cell r="AF3843">
            <v>18.900000000000002</v>
          </cell>
        </row>
        <row r="3844">
          <cell r="M3844" t="str">
            <v>AppuiDrageoir</v>
          </cell>
          <cell r="N3844" t="str">
            <v xml:space="preserve">Appui seul ou drageoir seul (toutes largeurs) </v>
          </cell>
          <cell r="O3844" t="str">
            <v xml:space="preserve">support only or sucker only (all widths) </v>
          </cell>
          <cell r="P3844">
            <v>4</v>
          </cell>
          <cell r="Q3844" t="str">
            <v>Face A</v>
          </cell>
          <cell r="R3844" t="str">
            <v>01, 07,.</v>
          </cell>
          <cell r="X3844">
            <v>0</v>
          </cell>
          <cell r="Y3844">
            <v>0</v>
          </cell>
          <cell r="Z3844">
            <v>0</v>
          </cell>
          <cell r="AA3844">
            <v>0</v>
          </cell>
          <cell r="AD3844">
            <v>0</v>
          </cell>
          <cell r="AE3844">
            <v>0</v>
          </cell>
          <cell r="AF3844">
            <v>0</v>
          </cell>
        </row>
        <row r="3845">
          <cell r="M3845" t="str">
            <v>PilMobPreh</v>
          </cell>
          <cell r="N3845" t="str">
            <v>Pilote escamotable sur Préhenseur avec antenne sup</v>
          </cell>
          <cell r="O3845" t="str">
            <v>Retractable pin on Gripper</v>
          </cell>
          <cell r="P3845">
            <v>2</v>
          </cell>
          <cell r="Q3845" t="str">
            <v>Face A</v>
          </cell>
          <cell r="R3845" t="str">
            <v>01, 07,.</v>
          </cell>
          <cell r="X3845">
            <v>2.4569999999999994</v>
          </cell>
          <cell r="Y3845">
            <v>142.0146</v>
          </cell>
          <cell r="Z3845">
            <v>75.600000000000009</v>
          </cell>
          <cell r="AA3845">
            <v>220.07159999999999</v>
          </cell>
          <cell r="AD3845">
            <v>1.2284999999999997</v>
          </cell>
          <cell r="AE3845">
            <v>71.007300000000001</v>
          </cell>
          <cell r="AF3845">
            <v>37.800000000000004</v>
          </cell>
        </row>
        <row r="3846">
          <cell r="M3846" t="str">
            <v>Aval</v>
          </cell>
          <cell r="N3846" t="str">
            <v>Avaloir</v>
          </cell>
          <cell r="O3846" t="str">
            <v>Guide</v>
          </cell>
          <cell r="P3846">
            <v>5</v>
          </cell>
          <cell r="Q3846" t="str">
            <v>Face A</v>
          </cell>
          <cell r="R3846" t="str">
            <v>01, 07,.</v>
          </cell>
          <cell r="X3846">
            <v>0</v>
          </cell>
          <cell r="Y3846">
            <v>0</v>
          </cell>
          <cell r="Z3846">
            <v>0</v>
          </cell>
          <cell r="AA3846">
            <v>0</v>
          </cell>
          <cell r="AD3846">
            <v>0</v>
          </cell>
          <cell r="AE3846">
            <v>0</v>
          </cell>
          <cell r="AF3846">
            <v>0</v>
          </cell>
        </row>
        <row r="3847">
          <cell r="M3847" t="str">
            <v>RefSer40DINPreh</v>
          </cell>
          <cell r="N3847" t="str">
            <v>Serrage 40 DIN Touche + Appui tous types sur Préh</v>
          </cell>
          <cell r="O3847" t="str">
            <v>Clamping 40 DIN Key + All types of support on Preh</v>
          </cell>
          <cell r="P3847">
            <v>4</v>
          </cell>
          <cell r="Q3847" t="str">
            <v>Face B</v>
          </cell>
          <cell r="R3847" t="str">
            <v>01, 07,.</v>
          </cell>
          <cell r="X3847">
            <v>4.9139999999999988</v>
          </cell>
          <cell r="Y3847">
            <v>284.0292</v>
          </cell>
          <cell r="Z3847">
            <v>151.20000000000002</v>
          </cell>
          <cell r="AA3847">
            <v>440.14319999999998</v>
          </cell>
          <cell r="AD3847">
            <v>1.2284999999999997</v>
          </cell>
          <cell r="AE3847">
            <v>71.007300000000001</v>
          </cell>
          <cell r="AF3847">
            <v>37.800000000000004</v>
          </cell>
        </row>
        <row r="3848">
          <cell r="M3848" t="str">
            <v>PilSeulPreh</v>
          </cell>
          <cell r="N3848" t="str">
            <v xml:space="preserve">Pilote fixe sans poteau ou Pilote préhenseur avec </v>
          </cell>
          <cell r="O3848" t="str">
            <v>Fixed pin for gripper</v>
          </cell>
          <cell r="P3848">
            <v>1</v>
          </cell>
          <cell r="Q3848" t="str">
            <v>Face B</v>
          </cell>
          <cell r="R3848" t="str">
            <v>01, 07,.</v>
          </cell>
          <cell r="X3848">
            <v>0</v>
          </cell>
          <cell r="Y3848">
            <v>0</v>
          </cell>
          <cell r="Z3848">
            <v>0</v>
          </cell>
          <cell r="AA3848">
            <v>0</v>
          </cell>
          <cell r="AD3848">
            <v>0</v>
          </cell>
          <cell r="AE3848">
            <v>0</v>
          </cell>
          <cell r="AF3848">
            <v>0</v>
          </cell>
        </row>
        <row r="3849">
          <cell r="M3849" t="str">
            <v>PPinducPreh</v>
          </cell>
          <cell r="N3849" t="str">
            <v>Détecteur inductif présence pièce sur Préhenseur a</v>
          </cell>
          <cell r="O3849" t="str">
            <v>Inductive part presence detector on Gripper</v>
          </cell>
          <cell r="P3849">
            <v>1</v>
          </cell>
          <cell r="Q3849" t="str">
            <v>Face B</v>
          </cell>
          <cell r="R3849" t="str">
            <v>01, 07,.</v>
          </cell>
          <cell r="X3849">
            <v>1.2284999999999997</v>
          </cell>
          <cell r="Y3849">
            <v>37.65825000000001</v>
          </cell>
          <cell r="Z3849">
            <v>9.4500000000000011</v>
          </cell>
          <cell r="AA3849">
            <v>48.336750000000009</v>
          </cell>
          <cell r="AD3849">
            <v>1.2284999999999997</v>
          </cell>
          <cell r="AE3849">
            <v>37.65825000000001</v>
          </cell>
          <cell r="AF3849">
            <v>9.4500000000000011</v>
          </cell>
        </row>
        <row r="3850">
          <cell r="M3850" t="str">
            <v>DistribPreh</v>
          </cell>
          <cell r="N3850" t="str">
            <v>Distributeur taille 2 sur Préhenseur</v>
          </cell>
          <cell r="O3850" t="str">
            <v>Dispenser size 2 on Gripper</v>
          </cell>
          <cell r="P3850">
            <v>2</v>
          </cell>
          <cell r="Q3850" t="str">
            <v>Face B</v>
          </cell>
          <cell r="R3850" t="str">
            <v>01, 07,.</v>
          </cell>
          <cell r="X3850">
            <v>2.4569999999999994</v>
          </cell>
          <cell r="Y3850">
            <v>325.39499999999998</v>
          </cell>
          <cell r="Z3850">
            <v>37.800000000000004</v>
          </cell>
          <cell r="AA3850">
            <v>365.65199999999999</v>
          </cell>
          <cell r="AD3850">
            <v>1.2284999999999997</v>
          </cell>
          <cell r="AE3850">
            <v>162.69749999999999</v>
          </cell>
          <cell r="AF3850">
            <v>18.900000000000002</v>
          </cell>
        </row>
        <row r="3851">
          <cell r="M3851" t="str">
            <v>AppuiDrageoir</v>
          </cell>
          <cell r="N3851" t="str">
            <v xml:space="preserve">Appui seul ou drageoir seul (toutes largeurs) </v>
          </cell>
          <cell r="O3851" t="str">
            <v xml:space="preserve">support only or sucker only (all widths) </v>
          </cell>
          <cell r="P3851">
            <v>4</v>
          </cell>
          <cell r="Q3851" t="str">
            <v>Face B</v>
          </cell>
          <cell r="R3851" t="str">
            <v>01, 07,.</v>
          </cell>
          <cell r="X3851">
            <v>0</v>
          </cell>
          <cell r="Y3851">
            <v>0</v>
          </cell>
          <cell r="Z3851">
            <v>0</v>
          </cell>
          <cell r="AA3851">
            <v>0</v>
          </cell>
          <cell r="AD3851">
            <v>0</v>
          </cell>
          <cell r="AE3851">
            <v>0</v>
          </cell>
          <cell r="AF3851">
            <v>0</v>
          </cell>
        </row>
        <row r="3852">
          <cell r="M3852" t="str">
            <v>PilMobPreh</v>
          </cell>
          <cell r="N3852" t="str">
            <v>Pilote escamotable sur Préhenseur avec antenne sup</v>
          </cell>
          <cell r="O3852" t="str">
            <v>Retractable pin on Gripper</v>
          </cell>
          <cell r="P3852">
            <v>2</v>
          </cell>
          <cell r="Q3852" t="str">
            <v>Face B</v>
          </cell>
          <cell r="R3852" t="str">
            <v>01, 07,.</v>
          </cell>
          <cell r="X3852">
            <v>2.4569999999999994</v>
          </cell>
          <cell r="Y3852">
            <v>142.0146</v>
          </cell>
          <cell r="Z3852">
            <v>75.600000000000009</v>
          </cell>
          <cell r="AA3852">
            <v>220.07159999999999</v>
          </cell>
          <cell r="AD3852">
            <v>1.2284999999999997</v>
          </cell>
          <cell r="AE3852">
            <v>71.007300000000001</v>
          </cell>
          <cell r="AF3852">
            <v>37.800000000000004</v>
          </cell>
        </row>
        <row r="3853">
          <cell r="M3853" t="str">
            <v>Aval</v>
          </cell>
          <cell r="N3853" t="str">
            <v>Avaloir</v>
          </cell>
          <cell r="O3853" t="str">
            <v>Guide</v>
          </cell>
          <cell r="P3853">
            <v>5</v>
          </cell>
          <cell r="Q3853" t="str">
            <v>Face B</v>
          </cell>
          <cell r="R3853" t="str">
            <v>01, 07,.</v>
          </cell>
          <cell r="X3853">
            <v>0</v>
          </cell>
          <cell r="Y3853">
            <v>0</v>
          </cell>
          <cell r="Z3853">
            <v>0</v>
          </cell>
          <cell r="AA3853">
            <v>0</v>
          </cell>
          <cell r="AD3853">
            <v>0</v>
          </cell>
          <cell r="AE3853">
            <v>0</v>
          </cell>
          <cell r="AF3853">
            <v>0</v>
          </cell>
        </row>
        <row r="3854">
          <cell r="M3854">
            <v>0</v>
          </cell>
          <cell r="N3854">
            <v>0</v>
          </cell>
          <cell r="O3854" t="str">
            <v/>
          </cell>
          <cell r="P3854">
            <v>0</v>
          </cell>
          <cell r="Q3854">
            <v>0</v>
          </cell>
          <cell r="R3854">
            <v>0</v>
          </cell>
          <cell r="AA3854">
            <v>0</v>
          </cell>
          <cell r="AD3854" t="e">
            <v>#DIV/0!</v>
          </cell>
          <cell r="AE3854" t="e">
            <v>#DIV/0!</v>
          </cell>
          <cell r="AF3854" t="e">
            <v>#DIV/0!</v>
          </cell>
        </row>
        <row r="3855">
          <cell r="M3855">
            <v>0</v>
          </cell>
          <cell r="N3855">
            <v>0</v>
          </cell>
          <cell r="O3855" t="str">
            <v/>
          </cell>
          <cell r="P3855">
            <v>1</v>
          </cell>
          <cell r="Q3855">
            <v>0</v>
          </cell>
          <cell r="R3855">
            <v>0</v>
          </cell>
          <cell r="AA3855">
            <v>0</v>
          </cell>
          <cell r="AD3855">
            <v>0</v>
          </cell>
          <cell r="AE3855">
            <v>0</v>
          </cell>
          <cell r="AF3855">
            <v>0</v>
          </cell>
        </row>
        <row r="3856">
          <cell r="M3856" t="str">
            <v>PostDep1500</v>
          </cell>
          <cell r="N3856" t="str">
            <v>Poste de dépose 1500 x 1500</v>
          </cell>
          <cell r="O3856" t="str">
            <v>Rest station 1500 x 1500 x 1500</v>
          </cell>
          <cell r="P3856">
            <v>1</v>
          </cell>
          <cell r="Q3856">
            <v>0</v>
          </cell>
          <cell r="R3856" t="str">
            <v>01, 07,.</v>
          </cell>
          <cell r="X3856">
            <v>2.7349874999999995</v>
          </cell>
          <cell r="Y3856">
            <v>59.608500000000006</v>
          </cell>
          <cell r="Z3856">
            <v>43.500521512366213</v>
          </cell>
          <cell r="AA3856">
            <v>105.84400901236623</v>
          </cell>
          <cell r="AD3856">
            <v>2.7349874999999995</v>
          </cell>
          <cell r="AE3856">
            <v>59.608500000000006</v>
          </cell>
          <cell r="AF3856">
            <v>43.500521512366213</v>
          </cell>
        </row>
        <row r="3857">
          <cell r="M3857" t="str">
            <v>SupportMecano</v>
          </cell>
          <cell r="N3857" t="str">
            <v>Support mécanosoudé 200x200x400</v>
          </cell>
          <cell r="O3857" t="str">
            <v>Mechanically welded support 200x200x400x400</v>
          </cell>
          <cell r="P3857">
            <v>2</v>
          </cell>
          <cell r="Q3857">
            <v>0</v>
          </cell>
          <cell r="R3857" t="str">
            <v>01, 07,.</v>
          </cell>
          <cell r="X3857">
            <v>0</v>
          </cell>
          <cell r="Y3857">
            <v>0</v>
          </cell>
          <cell r="Z3857">
            <v>0</v>
          </cell>
          <cell r="AA3857">
            <v>0</v>
          </cell>
          <cell r="AD3857">
            <v>0</v>
          </cell>
          <cell r="AE3857">
            <v>0</v>
          </cell>
          <cell r="AF3857">
            <v>0</v>
          </cell>
        </row>
        <row r="3858">
          <cell r="M3858" t="str">
            <v>Serr110</v>
          </cell>
          <cell r="N3858" t="str">
            <v>Serrage 110 daN Touche tous types</v>
          </cell>
          <cell r="O3858" t="str">
            <v>Clamping 110 daN All types of key</v>
          </cell>
          <cell r="P3858">
            <v>3</v>
          </cell>
          <cell r="Q3858">
            <v>0</v>
          </cell>
          <cell r="R3858" t="str">
            <v>01, 07,.</v>
          </cell>
          <cell r="X3858">
            <v>5.342557499999999</v>
          </cell>
          <cell r="Y3858">
            <v>218.43045000000001</v>
          </cell>
          <cell r="Z3858">
            <v>212.82654633706323</v>
          </cell>
          <cell r="AA3858">
            <v>436.59955383706324</v>
          </cell>
          <cell r="AD3858">
            <v>1.7808524999999997</v>
          </cell>
          <cell r="AE3858">
            <v>72.810150000000007</v>
          </cell>
          <cell r="AF3858">
            <v>70.942182112354416</v>
          </cell>
        </row>
        <row r="3859">
          <cell r="M3859" t="str">
            <v>Pil</v>
          </cell>
          <cell r="N3859" t="str">
            <v>Pilote fixe</v>
          </cell>
          <cell r="O3859" t="str">
            <v>Fixed pin</v>
          </cell>
          <cell r="P3859">
            <v>6</v>
          </cell>
          <cell r="Q3859">
            <v>0</v>
          </cell>
          <cell r="R3859" t="str">
            <v>01, 07,.</v>
          </cell>
          <cell r="X3859">
            <v>0</v>
          </cell>
          <cell r="Y3859">
            <v>0</v>
          </cell>
          <cell r="Z3859">
            <v>0</v>
          </cell>
          <cell r="AA3859">
            <v>0</v>
          </cell>
          <cell r="AD3859">
            <v>0</v>
          </cell>
          <cell r="AE3859">
            <v>0</v>
          </cell>
          <cell r="AF3859">
            <v>0</v>
          </cell>
        </row>
        <row r="3860">
          <cell r="M3860" t="str">
            <v>PPinduc</v>
          </cell>
          <cell r="N3860" t="str">
            <v>Détecteur inductif de présence pièce</v>
          </cell>
          <cell r="O3860" t="str">
            <v>Inductive part presence detector</v>
          </cell>
          <cell r="P3860">
            <v>3</v>
          </cell>
          <cell r="Q3860">
            <v>0</v>
          </cell>
          <cell r="R3860" t="str">
            <v>01, 07,.</v>
          </cell>
          <cell r="X3860">
            <v>5.7318974999999988</v>
          </cell>
          <cell r="Y3860">
            <v>77.455349999999996</v>
          </cell>
          <cell r="Z3860">
            <v>266.72490899982319</v>
          </cell>
          <cell r="AA3860">
            <v>349.9121564998232</v>
          </cell>
          <cell r="AD3860">
            <v>1.9106324999999995</v>
          </cell>
          <cell r="AE3860">
            <v>25.818449999999999</v>
          </cell>
          <cell r="AF3860">
            <v>88.908302999941057</v>
          </cell>
        </row>
        <row r="3861">
          <cell r="M3861" t="str">
            <v>Distrib2</v>
          </cell>
          <cell r="N3861" t="str">
            <v>Distributeur 5/2</v>
          </cell>
          <cell r="O3861" t="str">
            <v>5/2-way valve</v>
          </cell>
          <cell r="P3861">
            <v>1</v>
          </cell>
          <cell r="Q3861">
            <v>0</v>
          </cell>
          <cell r="R3861" t="str">
            <v>01, 07,.</v>
          </cell>
          <cell r="X3861">
            <v>7.2075149999999981</v>
          </cell>
          <cell r="Y3861">
            <v>160.94400000000002</v>
          </cell>
          <cell r="Z3861">
            <v>148.15882451230726</v>
          </cell>
          <cell r="AA3861">
            <v>316.31033951230728</v>
          </cell>
          <cell r="AD3861">
            <v>7.2075149999999981</v>
          </cell>
          <cell r="AE3861">
            <v>160.94400000000002</v>
          </cell>
          <cell r="AF3861">
            <v>148.15882451230726</v>
          </cell>
        </row>
        <row r="3862">
          <cell r="M3862" t="str">
            <v>AppuiDrageoir</v>
          </cell>
          <cell r="N3862" t="str">
            <v xml:space="preserve">Appui seul ou drageoir seul (toutes largeurs) </v>
          </cell>
          <cell r="O3862" t="str">
            <v xml:space="preserve">support only or sucker only (all widths) </v>
          </cell>
          <cell r="P3862">
            <v>6</v>
          </cell>
          <cell r="Q3862">
            <v>0</v>
          </cell>
          <cell r="R3862" t="str">
            <v>01, 07,.</v>
          </cell>
          <cell r="X3862">
            <v>0</v>
          </cell>
          <cell r="Y3862">
            <v>0</v>
          </cell>
          <cell r="Z3862">
            <v>0</v>
          </cell>
          <cell r="AA3862">
            <v>0</v>
          </cell>
          <cell r="AD3862">
            <v>0</v>
          </cell>
          <cell r="AE3862">
            <v>0</v>
          </cell>
          <cell r="AF3862">
            <v>0</v>
          </cell>
        </row>
        <row r="3863">
          <cell r="M3863" t="str">
            <v>PartFixeBatiPnAut</v>
          </cell>
          <cell r="N3863" t="str">
            <v>Part fixe pour bâti de plateau sans PN et AUT</v>
          </cell>
          <cell r="O3863" t="str">
            <v>Base pour bâti de plateau sans PN et AUT</v>
          </cell>
          <cell r="P3863">
            <v>1</v>
          </cell>
          <cell r="Q3863">
            <v>0</v>
          </cell>
          <cell r="R3863" t="str">
            <v>01, 07,.</v>
          </cell>
          <cell r="X3863">
            <v>13.051237499999997</v>
          </cell>
          <cell r="Y3863">
            <v>1322.2860000000001</v>
          </cell>
          <cell r="Z3863">
            <v>606.47910599988211</v>
          </cell>
          <cell r="AA3863">
            <v>1941.8163434998824</v>
          </cell>
          <cell r="AD3863">
            <v>13.051237499999997</v>
          </cell>
          <cell r="AE3863">
            <v>1322.2860000000001</v>
          </cell>
          <cell r="AF3863">
            <v>606.47910599988211</v>
          </cell>
        </row>
        <row r="3864">
          <cell r="M3864">
            <v>0</v>
          </cell>
          <cell r="N3864">
            <v>0</v>
          </cell>
          <cell r="O3864" t="str">
            <v/>
          </cell>
          <cell r="P3864">
            <v>0</v>
          </cell>
          <cell r="Q3864">
            <v>0</v>
          </cell>
          <cell r="R3864">
            <v>0</v>
          </cell>
          <cell r="AA3864">
            <v>0</v>
          </cell>
          <cell r="AD3864" t="e">
            <v>#DIV/0!</v>
          </cell>
          <cell r="AE3864" t="e">
            <v>#DIV/0!</v>
          </cell>
          <cell r="AF3864" t="e">
            <v>#DIV/0!</v>
          </cell>
        </row>
        <row r="3865">
          <cell r="M3865">
            <v>0</v>
          </cell>
          <cell r="N3865">
            <v>0</v>
          </cell>
          <cell r="O3865" t="str">
            <v/>
          </cell>
          <cell r="P3865">
            <v>1</v>
          </cell>
          <cell r="Q3865">
            <v>0</v>
          </cell>
          <cell r="R3865">
            <v>0</v>
          </cell>
          <cell r="AA3865">
            <v>0</v>
          </cell>
          <cell r="AD3865">
            <v>0</v>
          </cell>
          <cell r="AE3865">
            <v>0</v>
          </cell>
          <cell r="AF3865">
            <v>0</v>
          </cell>
        </row>
        <row r="3866">
          <cell r="M3866" t="str">
            <v>Reh1000</v>
          </cell>
          <cell r="N3866" t="str">
            <v>Réhausse robot h&lt;1000mm</v>
          </cell>
          <cell r="O3866" t="str">
            <v>Robot extension h&lt;1000mm</v>
          </cell>
          <cell r="P3866">
            <v>1</v>
          </cell>
          <cell r="Q3866" t="str">
            <v>A valider</v>
          </cell>
          <cell r="R3866" t="str">
            <v>01, 07,.</v>
          </cell>
          <cell r="X3866">
            <v>0</v>
          </cell>
          <cell r="Y3866">
            <v>29.809500000000003</v>
          </cell>
          <cell r="Z3866">
            <v>10.5</v>
          </cell>
          <cell r="AA3866">
            <v>40.3095</v>
          </cell>
          <cell r="AD3866">
            <v>0</v>
          </cell>
          <cell r="AE3866">
            <v>29.809500000000003</v>
          </cell>
          <cell r="AF3866">
            <v>10.5</v>
          </cell>
        </row>
        <row r="3867">
          <cell r="M3867" t="str">
            <v>Robotnu7</v>
          </cell>
          <cell r="N3867" t="str">
            <v>Robot nu bras 3,00m / 210 Kg</v>
          </cell>
          <cell r="O3867" t="str">
            <v>Robot bare arm 3.00m / 210 Kg</v>
          </cell>
          <cell r="P3867">
            <v>1</v>
          </cell>
          <cell r="Q3867">
            <v>0</v>
          </cell>
          <cell r="R3867" t="str">
            <v>01, 07,.</v>
          </cell>
          <cell r="X3867">
            <v>0</v>
          </cell>
          <cell r="Y3867">
            <v>0</v>
          </cell>
          <cell r="Z3867">
            <v>0</v>
          </cell>
          <cell r="AA3867">
            <v>0</v>
          </cell>
          <cell r="AD3867">
            <v>0</v>
          </cell>
          <cell r="AE3867">
            <v>0</v>
          </cell>
          <cell r="AF3867">
            <v>0</v>
          </cell>
        </row>
        <row r="3868">
          <cell r="M3868" t="str">
            <v>Robotintégration-V11</v>
          </cell>
          <cell r="N3868" t="str">
            <v>Intégration robot + baie sur site -V11</v>
          </cell>
          <cell r="O3868" t="str">
            <v>Robot + bay integration on site -V11</v>
          </cell>
          <cell r="P3868">
            <v>1</v>
          </cell>
          <cell r="Q3868">
            <v>0</v>
          </cell>
          <cell r="R3868" t="str">
            <v>01, 07,.</v>
          </cell>
          <cell r="X3868">
            <v>27.235057499999993</v>
          </cell>
          <cell r="Y3868">
            <v>862.84800000000007</v>
          </cell>
          <cell r="Z3868">
            <v>1585.7331209995875</v>
          </cell>
          <cell r="AA3868">
            <v>2475.8161784995877</v>
          </cell>
          <cell r="AD3868">
            <v>27.235057499999993</v>
          </cell>
          <cell r="AE3868">
            <v>862.84800000000007</v>
          </cell>
          <cell r="AF3868">
            <v>1585.7331209995875</v>
          </cell>
        </row>
        <row r="3869">
          <cell r="M3869" t="str">
            <v>SELPF-MF</v>
          </cell>
          <cell r="N3869" t="str">
            <v>Applicatif Robot SELPF en Moyenne Fréquence</v>
          </cell>
          <cell r="O3869" t="str">
            <v>SELPF Robot Application in Medium Frequency</v>
          </cell>
          <cell r="P3869">
            <v>1</v>
          </cell>
          <cell r="Q3869">
            <v>0</v>
          </cell>
          <cell r="R3869" t="str">
            <v>01, 07,.</v>
          </cell>
          <cell r="X3869">
            <v>2.1930299999999994</v>
          </cell>
          <cell r="Y3869">
            <v>1265.1134999999999</v>
          </cell>
          <cell r="Z3869">
            <v>704.208302999941</v>
          </cell>
          <cell r="AA3869">
            <v>1971.5148329999408</v>
          </cell>
          <cell r="AD3869">
            <v>2.1930299999999994</v>
          </cell>
          <cell r="AE3869">
            <v>1265.1134999999999</v>
          </cell>
          <cell r="AF3869">
            <v>704.208302999941</v>
          </cell>
        </row>
        <row r="3870">
          <cell r="M3870" t="str">
            <v>TrajMan</v>
          </cell>
          <cell r="N3870" t="str">
            <v>Trajectoire de manutention</v>
          </cell>
          <cell r="O3870" t="str">
            <v>Handling path</v>
          </cell>
          <cell r="P3870">
            <v>2</v>
          </cell>
          <cell r="Q3870" t="str">
            <v>Prise dans OP47 Dépose OP50</v>
          </cell>
          <cell r="R3870" t="str">
            <v>01, 07,.</v>
          </cell>
          <cell r="X3870">
            <v>0</v>
          </cell>
          <cell r="Y3870">
            <v>0</v>
          </cell>
          <cell r="Z3870">
            <v>0</v>
          </cell>
          <cell r="AA3870">
            <v>0</v>
          </cell>
          <cell r="AD3870">
            <v>0</v>
          </cell>
          <cell r="AE3870">
            <v>0</v>
          </cell>
          <cell r="AF3870">
            <v>0</v>
          </cell>
        </row>
        <row r="3871">
          <cell r="M3871" t="str">
            <v>TrajSoud</v>
          </cell>
          <cell r="N3871" t="str">
            <v>Trajectoire de soudure(clinchage, arc tiré, rivet)</v>
          </cell>
          <cell r="O3871" t="str">
            <v>Welding path (clinching, pulled arc, rivet)</v>
          </cell>
          <cell r="P3871">
            <v>1</v>
          </cell>
          <cell r="Q3871" t="str">
            <v>Soudure OP49</v>
          </cell>
          <cell r="R3871" t="str">
            <v>01, 07,.</v>
          </cell>
          <cell r="X3871">
            <v>0</v>
          </cell>
          <cell r="Y3871">
            <v>0</v>
          </cell>
          <cell r="Z3871">
            <v>0</v>
          </cell>
          <cell r="AA3871">
            <v>0</v>
          </cell>
          <cell r="AD3871">
            <v>0</v>
          </cell>
          <cell r="AE3871">
            <v>0</v>
          </cell>
          <cell r="AF3871">
            <v>0</v>
          </cell>
        </row>
        <row r="3872">
          <cell r="M3872" t="str">
            <v>EchCodeTraj</v>
          </cell>
          <cell r="N3872" t="str">
            <v>Echange Code Trajectoire avec baie robot</v>
          </cell>
          <cell r="O3872" t="str">
            <v>Exchange of Trajectory Code with robot bay</v>
          </cell>
          <cell r="P3872">
            <v>2</v>
          </cell>
          <cell r="Q3872">
            <v>0</v>
          </cell>
          <cell r="R3872" t="str">
            <v>01, 07,.</v>
          </cell>
          <cell r="X3872">
            <v>2.3624999999999994</v>
          </cell>
          <cell r="Y3872">
            <v>0</v>
          </cell>
          <cell r="Z3872">
            <v>151.70826659987034</v>
          </cell>
          <cell r="AA3872">
            <v>154.07076659987035</v>
          </cell>
          <cell r="AD3872">
            <v>1.1812499999999997</v>
          </cell>
          <cell r="AE3872">
            <v>0</v>
          </cell>
          <cell r="AF3872">
            <v>75.854133299935171</v>
          </cell>
        </row>
        <row r="3873">
          <cell r="M3873" t="str">
            <v>HEtudAUT</v>
          </cell>
          <cell r="N3873" t="str">
            <v>Une heure d'études automatismes</v>
          </cell>
          <cell r="O3873" t="str">
            <v>One hour of automation studies</v>
          </cell>
          <cell r="P3873">
            <v>1</v>
          </cell>
          <cell r="Q3873" t="str">
            <v>Complement Hetude AF+Marguerite+Prog</v>
          </cell>
          <cell r="R3873" t="str">
            <v>01</v>
          </cell>
          <cell r="X3873">
            <v>65</v>
          </cell>
          <cell r="Y3873">
            <v>0</v>
          </cell>
          <cell r="Z3873">
            <v>0</v>
          </cell>
          <cell r="AA3873">
            <v>65</v>
          </cell>
          <cell r="AD3873">
            <v>65</v>
          </cell>
          <cell r="AE3873">
            <v>0</v>
          </cell>
          <cell r="AF3873">
            <v>0</v>
          </cell>
        </row>
        <row r="3874">
          <cell r="M3874" t="str">
            <v>VerrineRobot</v>
          </cell>
          <cell r="N3874" t="str">
            <v>Verrine Robot</v>
          </cell>
          <cell r="O3874" t="str">
            <v>To make</v>
          </cell>
          <cell r="P3874">
            <v>1</v>
          </cell>
          <cell r="Q3874">
            <v>0</v>
          </cell>
          <cell r="R3874" t="str">
            <v>01, 07,.</v>
          </cell>
          <cell r="AA3874">
            <v>0</v>
          </cell>
          <cell r="AD3874">
            <v>0</v>
          </cell>
          <cell r="AE3874">
            <v>0</v>
          </cell>
          <cell r="AF3874">
            <v>0</v>
          </cell>
        </row>
        <row r="3875">
          <cell r="M3875">
            <v>0</v>
          </cell>
          <cell r="N3875">
            <v>0</v>
          </cell>
          <cell r="O3875" t="str">
            <v/>
          </cell>
          <cell r="P3875">
            <v>0</v>
          </cell>
          <cell r="Q3875">
            <v>0</v>
          </cell>
          <cell r="R3875">
            <v>0</v>
          </cell>
          <cell r="AA3875">
            <v>0</v>
          </cell>
          <cell r="AD3875" t="e">
            <v>#DIV/0!</v>
          </cell>
          <cell r="AE3875" t="e">
            <v>#DIV/0!</v>
          </cell>
          <cell r="AF3875" t="e">
            <v>#DIV/0!</v>
          </cell>
        </row>
        <row r="3876">
          <cell r="M3876">
            <v>0</v>
          </cell>
          <cell r="N3876">
            <v>0</v>
          </cell>
          <cell r="O3876" t="str">
            <v/>
          </cell>
          <cell r="P3876">
            <v>1</v>
          </cell>
          <cell r="Q3876">
            <v>0</v>
          </cell>
          <cell r="R3876">
            <v>0</v>
          </cell>
          <cell r="AA3876">
            <v>0</v>
          </cell>
          <cell r="AD3876">
            <v>0</v>
          </cell>
          <cell r="AE3876">
            <v>0</v>
          </cell>
          <cell r="AF3876">
            <v>0</v>
          </cell>
        </row>
        <row r="3877">
          <cell r="M3877" t="str">
            <v>CadrConfoPanAR</v>
          </cell>
          <cell r="N3877" t="str">
            <v>Cadre préh Porte Géométrie Panneau AR/Doub Trav AV</v>
          </cell>
          <cell r="O3877" t="str">
            <v>Gripper Door geometry Rear panel/ inner panel crossbar front</v>
          </cell>
          <cell r="P3877">
            <v>1</v>
          </cell>
          <cell r="Q3877">
            <v>0</v>
          </cell>
          <cell r="R3877" t="str">
            <v>01, 07,.</v>
          </cell>
          <cell r="X3877">
            <v>20.474999999999994</v>
          </cell>
          <cell r="Y3877">
            <v>854.4375</v>
          </cell>
          <cell r="Z3877">
            <v>189</v>
          </cell>
          <cell r="AA3877">
            <v>1063.9124999999999</v>
          </cell>
          <cell r="AD3877">
            <v>20.474999999999994</v>
          </cell>
          <cell r="AE3877">
            <v>854.4375</v>
          </cell>
          <cell r="AF3877">
            <v>189</v>
          </cell>
        </row>
        <row r="3878">
          <cell r="M3878" t="str">
            <v>Ref</v>
          </cell>
          <cell r="N3878" t="str">
            <v xml:space="preserve">Appui ou drageoir (toutes largeurs) + support </v>
          </cell>
          <cell r="O3878" t="str">
            <v xml:space="preserve">Support or sucker (all widths) + support </v>
          </cell>
          <cell r="P3878">
            <v>2</v>
          </cell>
          <cell r="Q3878">
            <v>0</v>
          </cell>
          <cell r="R3878" t="str">
            <v>01, 07,.</v>
          </cell>
          <cell r="X3878">
            <v>0</v>
          </cell>
          <cell r="Y3878">
            <v>0</v>
          </cell>
          <cell r="Z3878">
            <v>0</v>
          </cell>
          <cell r="AA3878">
            <v>0</v>
          </cell>
          <cell r="AD3878">
            <v>0</v>
          </cell>
          <cell r="AE3878">
            <v>0</v>
          </cell>
          <cell r="AF3878">
            <v>0</v>
          </cell>
        </row>
        <row r="3879">
          <cell r="M3879" t="str">
            <v>Ref</v>
          </cell>
          <cell r="N3879" t="str">
            <v xml:space="preserve">Appui ou drageoir (toutes largeurs) + support </v>
          </cell>
          <cell r="O3879" t="str">
            <v xml:space="preserve">Support or sucker (all widths) + support </v>
          </cell>
          <cell r="P3879">
            <v>2</v>
          </cell>
          <cell r="Q3879">
            <v>0</v>
          </cell>
          <cell r="R3879" t="str">
            <v>01, 07,.</v>
          </cell>
          <cell r="X3879">
            <v>0</v>
          </cell>
          <cell r="Y3879">
            <v>0</v>
          </cell>
          <cell r="Z3879">
            <v>0</v>
          </cell>
          <cell r="AA3879">
            <v>0</v>
          </cell>
          <cell r="AD3879">
            <v>0</v>
          </cell>
          <cell r="AE3879">
            <v>0</v>
          </cell>
          <cell r="AF3879">
            <v>0</v>
          </cell>
        </row>
        <row r="3880">
          <cell r="M3880" t="str">
            <v>AppuiDrageoir</v>
          </cell>
          <cell r="N3880" t="str">
            <v xml:space="preserve">Appui seul ou drageoir seul (toutes largeurs) </v>
          </cell>
          <cell r="O3880" t="str">
            <v xml:space="preserve">support only or sucker only (all widths) </v>
          </cell>
          <cell r="P3880">
            <v>1</v>
          </cell>
          <cell r="Q3880">
            <v>0</v>
          </cell>
          <cell r="R3880" t="str">
            <v>01, 07,.</v>
          </cell>
          <cell r="X3880">
            <v>0</v>
          </cell>
          <cell r="Y3880">
            <v>0</v>
          </cell>
          <cell r="Z3880">
            <v>0</v>
          </cell>
          <cell r="AA3880">
            <v>0</v>
          </cell>
          <cell r="AD3880">
            <v>0</v>
          </cell>
          <cell r="AE3880">
            <v>0</v>
          </cell>
          <cell r="AF3880">
            <v>0</v>
          </cell>
        </row>
        <row r="3881">
          <cell r="M3881" t="str">
            <v>AppuiDrageoir</v>
          </cell>
          <cell r="N3881" t="str">
            <v xml:space="preserve">Appui seul ou drageoir seul (toutes largeurs) </v>
          </cell>
          <cell r="O3881" t="str">
            <v xml:space="preserve">support only or sucker only (all widths) </v>
          </cell>
          <cell r="P3881">
            <v>1</v>
          </cell>
          <cell r="Q3881">
            <v>0</v>
          </cell>
          <cell r="R3881" t="str">
            <v>01, 07,.</v>
          </cell>
          <cell r="X3881">
            <v>0</v>
          </cell>
          <cell r="Y3881">
            <v>0</v>
          </cell>
          <cell r="Z3881">
            <v>0</v>
          </cell>
          <cell r="AA3881">
            <v>0</v>
          </cell>
          <cell r="AD3881">
            <v>0</v>
          </cell>
          <cell r="AE3881">
            <v>0</v>
          </cell>
          <cell r="AF3881">
            <v>0</v>
          </cell>
        </row>
        <row r="3882">
          <cell r="M3882" t="str">
            <v>Touch</v>
          </cell>
          <cell r="N3882" t="str">
            <v>Touche seule toutes largeurs</v>
          </cell>
          <cell r="O3882" t="str">
            <v>Fixed button (Endschalter)</v>
          </cell>
          <cell r="P3882">
            <v>1</v>
          </cell>
          <cell r="Q3882">
            <v>0</v>
          </cell>
          <cell r="R3882" t="str">
            <v>01, 07,.</v>
          </cell>
          <cell r="X3882">
            <v>0</v>
          </cell>
          <cell r="Y3882">
            <v>0</v>
          </cell>
          <cell r="Z3882">
            <v>0</v>
          </cell>
          <cell r="AA3882">
            <v>0</v>
          </cell>
          <cell r="AD3882">
            <v>0</v>
          </cell>
          <cell r="AE3882">
            <v>0</v>
          </cell>
          <cell r="AF3882">
            <v>0</v>
          </cell>
        </row>
        <row r="3883">
          <cell r="M3883" t="str">
            <v>Touch</v>
          </cell>
          <cell r="N3883" t="str">
            <v>Touche seule toutes largeurs</v>
          </cell>
          <cell r="O3883" t="str">
            <v>Fixed button (Endschalter)</v>
          </cell>
          <cell r="P3883">
            <v>1</v>
          </cell>
          <cell r="Q3883">
            <v>0</v>
          </cell>
          <cell r="R3883" t="str">
            <v>01, 07,.</v>
          </cell>
          <cell r="X3883">
            <v>0</v>
          </cell>
          <cell r="Y3883">
            <v>0</v>
          </cell>
          <cell r="Z3883">
            <v>0</v>
          </cell>
          <cell r="AA3883">
            <v>0</v>
          </cell>
          <cell r="AD3883">
            <v>0</v>
          </cell>
          <cell r="AE3883">
            <v>0</v>
          </cell>
          <cell r="AF3883">
            <v>0</v>
          </cell>
        </row>
        <row r="3884">
          <cell r="M3884" t="str">
            <v>PPinducPreh</v>
          </cell>
          <cell r="N3884" t="str">
            <v>Détecteur inductif présence pièce sur Préhenseur a</v>
          </cell>
          <cell r="O3884" t="str">
            <v>Inductive part presence detector on Gripper</v>
          </cell>
          <cell r="P3884">
            <v>1</v>
          </cell>
          <cell r="Q3884">
            <v>0</v>
          </cell>
          <cell r="R3884" t="str">
            <v>01, 07,.</v>
          </cell>
          <cell r="X3884">
            <v>1.2284999999999997</v>
          </cell>
          <cell r="Y3884">
            <v>37.65825000000001</v>
          </cell>
          <cell r="Z3884">
            <v>9.4500000000000011</v>
          </cell>
          <cell r="AA3884">
            <v>48.336750000000009</v>
          </cell>
          <cell r="AD3884">
            <v>1.2284999999999997</v>
          </cell>
          <cell r="AE3884">
            <v>37.65825000000001</v>
          </cell>
          <cell r="AF3884">
            <v>9.4500000000000011</v>
          </cell>
        </row>
        <row r="3885">
          <cell r="M3885" t="str">
            <v>DistribPreh</v>
          </cell>
          <cell r="N3885" t="str">
            <v>Distributeur taille 2 sur Préhenseur</v>
          </cell>
          <cell r="O3885" t="str">
            <v>Dispenser size 2 on Gripper</v>
          </cell>
          <cell r="P3885">
            <v>1</v>
          </cell>
          <cell r="Q3885">
            <v>0</v>
          </cell>
          <cell r="R3885" t="str">
            <v>01, 07,.</v>
          </cell>
          <cell r="X3885">
            <v>1.2284999999999997</v>
          </cell>
          <cell r="Y3885">
            <v>162.69749999999999</v>
          </cell>
          <cell r="Z3885">
            <v>18.900000000000002</v>
          </cell>
          <cell r="AA3885">
            <v>182.82599999999999</v>
          </cell>
          <cell r="AD3885">
            <v>1.2284999999999997</v>
          </cell>
          <cell r="AE3885">
            <v>162.69749999999999</v>
          </cell>
          <cell r="AF3885">
            <v>18.900000000000002</v>
          </cell>
        </row>
        <row r="3886">
          <cell r="M3886" t="str">
            <v>VenturiPreh</v>
          </cell>
          <cell r="N3886" t="str">
            <v>Venturi pour ventouses préhenseur</v>
          </cell>
          <cell r="O3886" t="str">
            <v>Vacuum system for gripper suction cups</v>
          </cell>
          <cell r="P3886">
            <v>1</v>
          </cell>
          <cell r="Q3886">
            <v>0</v>
          </cell>
          <cell r="R3886" t="str">
            <v>01, 07,.</v>
          </cell>
          <cell r="X3886">
            <v>2.2522499999999992</v>
          </cell>
          <cell r="Y3886">
            <v>725.35050000000001</v>
          </cell>
          <cell r="Z3886">
            <v>47.25</v>
          </cell>
          <cell r="AA3886">
            <v>774.85275000000001</v>
          </cell>
          <cell r="AD3886">
            <v>2.2522499999999992</v>
          </cell>
          <cell r="AE3886">
            <v>725.35050000000001</v>
          </cell>
          <cell r="AF3886">
            <v>47.25</v>
          </cell>
        </row>
        <row r="3887">
          <cell r="M3887" t="str">
            <v>PilSeulPreh</v>
          </cell>
          <cell r="N3887" t="str">
            <v xml:space="preserve">Pilote fixe sans poteau ou Pilote préhenseur avec </v>
          </cell>
          <cell r="O3887" t="str">
            <v>Fixed pin for gripper</v>
          </cell>
          <cell r="P3887">
            <v>2</v>
          </cell>
          <cell r="Q3887">
            <v>0</v>
          </cell>
          <cell r="R3887" t="str">
            <v>01, 07,.</v>
          </cell>
          <cell r="X3887">
            <v>0</v>
          </cell>
          <cell r="Y3887">
            <v>0</v>
          </cell>
          <cell r="Z3887">
            <v>0</v>
          </cell>
          <cell r="AA3887">
            <v>0</v>
          </cell>
          <cell r="AD3887">
            <v>0</v>
          </cell>
          <cell r="AE3887">
            <v>0</v>
          </cell>
          <cell r="AF3887">
            <v>0</v>
          </cell>
        </row>
        <row r="3888">
          <cell r="M3888" t="str">
            <v>PilSeulPreh</v>
          </cell>
          <cell r="N3888" t="str">
            <v xml:space="preserve">Pilote fixe sans poteau ou Pilote préhenseur avec </v>
          </cell>
          <cell r="O3888" t="str">
            <v>Fixed pin for gripper</v>
          </cell>
          <cell r="P3888">
            <v>2</v>
          </cell>
          <cell r="Q3888">
            <v>0</v>
          </cell>
          <cell r="R3888" t="str">
            <v>01, 07,.</v>
          </cell>
          <cell r="X3888">
            <v>0</v>
          </cell>
          <cell r="Y3888">
            <v>0</v>
          </cell>
          <cell r="Z3888">
            <v>0</v>
          </cell>
          <cell r="AA3888">
            <v>0</v>
          </cell>
          <cell r="AD3888">
            <v>0</v>
          </cell>
          <cell r="AE3888">
            <v>0</v>
          </cell>
          <cell r="AF3888">
            <v>0</v>
          </cell>
        </row>
        <row r="3889">
          <cell r="M3889" t="str">
            <v>VentPreh</v>
          </cell>
          <cell r="N3889" t="str">
            <v>Ventouse à l'unité pour préhenseur avec support</v>
          </cell>
          <cell r="O3889" t="str">
            <v>Single suction cup for gripper</v>
          </cell>
          <cell r="P3889">
            <v>6</v>
          </cell>
          <cell r="Q3889">
            <v>0</v>
          </cell>
          <cell r="R3889" t="str">
            <v>01, 07,.</v>
          </cell>
          <cell r="X3889">
            <v>2.948399999999999</v>
          </cell>
          <cell r="Y3889">
            <v>107.5599</v>
          </cell>
          <cell r="Z3889">
            <v>70.875</v>
          </cell>
          <cell r="AA3889">
            <v>181.38329999999999</v>
          </cell>
          <cell r="AD3889">
            <v>0.49139999999999984</v>
          </cell>
          <cell r="AE3889">
            <v>17.926649999999999</v>
          </cell>
          <cell r="AF3889">
            <v>11.8125</v>
          </cell>
        </row>
        <row r="3890">
          <cell r="M3890" t="str">
            <v>RefSer40DINPreh</v>
          </cell>
          <cell r="N3890" t="str">
            <v>Serrage 40 DIN Touche + Appui tous types sur Préh</v>
          </cell>
          <cell r="O3890" t="str">
            <v>Clamping 40 DIN Key + All types of support on Preh</v>
          </cell>
          <cell r="P3890">
            <v>6</v>
          </cell>
          <cell r="Q3890">
            <v>0</v>
          </cell>
          <cell r="R3890" t="str">
            <v>01, 07,.</v>
          </cell>
          <cell r="X3890">
            <v>7.3709999999999987</v>
          </cell>
          <cell r="Y3890">
            <v>426.04380000000003</v>
          </cell>
          <cell r="Z3890">
            <v>226.8</v>
          </cell>
          <cell r="AA3890">
            <v>660.21479999999997</v>
          </cell>
          <cell r="AD3890">
            <v>1.2284999999999997</v>
          </cell>
          <cell r="AE3890">
            <v>71.007300000000001</v>
          </cell>
          <cell r="AF3890">
            <v>37.800000000000004</v>
          </cell>
        </row>
        <row r="3891">
          <cell r="M3891">
            <v>0</v>
          </cell>
          <cell r="N3891">
            <v>0</v>
          </cell>
          <cell r="O3891" t="str">
            <v/>
          </cell>
          <cell r="P3891">
            <v>0</v>
          </cell>
          <cell r="Q3891">
            <v>0</v>
          </cell>
          <cell r="R3891">
            <v>0</v>
          </cell>
          <cell r="AA3891">
            <v>0</v>
          </cell>
          <cell r="AD3891" t="e">
            <v>#DIV/0!</v>
          </cell>
          <cell r="AE3891" t="e">
            <v>#DIV/0!</v>
          </cell>
          <cell r="AF3891" t="e">
            <v>#DIV/0!</v>
          </cell>
        </row>
        <row r="3892">
          <cell r="M3892">
            <v>0</v>
          </cell>
          <cell r="N3892">
            <v>0</v>
          </cell>
          <cell r="O3892" t="str">
            <v/>
          </cell>
          <cell r="P3892">
            <v>1</v>
          </cell>
          <cell r="Q3892">
            <v>0</v>
          </cell>
          <cell r="R3892">
            <v>0</v>
          </cell>
          <cell r="AA3892">
            <v>0</v>
          </cell>
          <cell r="AD3892">
            <v>0</v>
          </cell>
          <cell r="AE3892">
            <v>0</v>
          </cell>
          <cell r="AF3892">
            <v>0</v>
          </cell>
        </row>
        <row r="3893">
          <cell r="M3893" t="str">
            <v>InterfaceRobPinceStdPlate</v>
          </cell>
          <cell r="N3893" t="str">
            <v>Interface Std Plate fixation entre Pince et Robot</v>
          </cell>
          <cell r="O3893" t="str">
            <v>Std interface Flat mounting plate between Clamp and Robot</v>
          </cell>
          <cell r="P3893">
            <v>1</v>
          </cell>
          <cell r="Q3893">
            <v>0</v>
          </cell>
          <cell r="R3893" t="str">
            <v>01, 07,.</v>
          </cell>
          <cell r="X3893">
            <v>0</v>
          </cell>
          <cell r="Y3893">
            <v>0</v>
          </cell>
          <cell r="Z3893">
            <v>0</v>
          </cell>
          <cell r="AA3893">
            <v>0</v>
          </cell>
          <cell r="AD3893">
            <v>0</v>
          </cell>
          <cell r="AE3893">
            <v>0</v>
          </cell>
          <cell r="AF3893">
            <v>0</v>
          </cell>
        </row>
        <row r="3894">
          <cell r="M3894" t="str">
            <v>PincRobMFLightC300ModSansDetal</v>
          </cell>
          <cell r="N3894" t="str">
            <v>Pince Mod MF Light en Cé électrique LU 300</v>
          </cell>
          <cell r="O3894" t="str">
            <v>MF Light Mod Clamp C- Shape Electric Width 300</v>
          </cell>
          <cell r="P3894">
            <v>1</v>
          </cell>
          <cell r="Q3894">
            <v>0</v>
          </cell>
          <cell r="R3894" t="str">
            <v>01, 07,.</v>
          </cell>
          <cell r="X3894">
            <v>0</v>
          </cell>
          <cell r="Y3894">
            <v>0</v>
          </cell>
          <cell r="Z3894">
            <v>0</v>
          </cell>
          <cell r="AA3894">
            <v>0</v>
          </cell>
          <cell r="AD3894">
            <v>0</v>
          </cell>
          <cell r="AE3894">
            <v>0</v>
          </cell>
          <cell r="AF3894">
            <v>0</v>
          </cell>
        </row>
        <row r="3895">
          <cell r="M3895" t="str">
            <v>MisAllRech</v>
          </cell>
          <cell r="N3895" t="str">
            <v>Mise et Allonge de rechange</v>
          </cell>
          <cell r="O3895" t="str">
            <v>Spare plug and extension cable</v>
          </cell>
          <cell r="P3895">
            <v>1</v>
          </cell>
          <cell r="Q3895">
            <v>0</v>
          </cell>
          <cell r="R3895" t="str">
            <v>01, 07,.</v>
          </cell>
          <cell r="X3895">
            <v>0</v>
          </cell>
          <cell r="Y3895">
            <v>0</v>
          </cell>
          <cell r="Z3895">
            <v>0</v>
          </cell>
          <cell r="AA3895">
            <v>0</v>
          </cell>
          <cell r="AD3895">
            <v>0</v>
          </cell>
          <cell r="AE3895">
            <v>0</v>
          </cell>
          <cell r="AF3895">
            <v>0</v>
          </cell>
        </row>
        <row r="3896">
          <cell r="M3896">
            <v>0</v>
          </cell>
          <cell r="N3896">
            <v>0</v>
          </cell>
          <cell r="O3896" t="str">
            <v/>
          </cell>
          <cell r="P3896">
            <v>0</v>
          </cell>
          <cell r="Q3896">
            <v>0</v>
          </cell>
          <cell r="R3896">
            <v>0</v>
          </cell>
          <cell r="AA3896">
            <v>0</v>
          </cell>
          <cell r="AD3896" t="e">
            <v>#DIV/0!</v>
          </cell>
          <cell r="AE3896" t="e">
            <v>#DIV/0!</v>
          </cell>
          <cell r="AF3896" t="e">
            <v>#DIV/0!</v>
          </cell>
        </row>
        <row r="3897">
          <cell r="M3897">
            <v>0</v>
          </cell>
          <cell r="N3897">
            <v>0</v>
          </cell>
          <cell r="O3897" t="str">
            <v/>
          </cell>
          <cell r="P3897">
            <v>1</v>
          </cell>
          <cell r="Q3897">
            <v>0</v>
          </cell>
          <cell r="R3897">
            <v>0</v>
          </cell>
          <cell r="AA3897">
            <v>0</v>
          </cell>
          <cell r="AD3897">
            <v>0</v>
          </cell>
          <cell r="AE3897">
            <v>0</v>
          </cell>
          <cell r="AF3897">
            <v>0</v>
          </cell>
        </row>
        <row r="3898">
          <cell r="M3898" t="str">
            <v>RodAbatElectNew</v>
          </cell>
          <cell r="N3898" t="str">
            <v>Rodeuse sur abattant électrique (Std New)</v>
          </cell>
          <cell r="O3898" t="str">
            <v>Tip dresser on electric flap (Std New)</v>
          </cell>
          <cell r="P3898">
            <v>1</v>
          </cell>
          <cell r="Q3898" t="str">
            <v>Choix suivant les cas</v>
          </cell>
          <cell r="R3898" t="str">
            <v>01, 07,.</v>
          </cell>
          <cell r="X3898">
            <v>4.0949999999999989</v>
          </cell>
          <cell r="Y3898">
            <v>197.20365000000004</v>
          </cell>
          <cell r="Z3898">
            <v>434.4375</v>
          </cell>
          <cell r="AA3898">
            <v>635.73615000000007</v>
          </cell>
          <cell r="AD3898">
            <v>4.0949999999999989</v>
          </cell>
          <cell r="AE3898">
            <v>197.20365000000004</v>
          </cell>
          <cell r="AF3898">
            <v>434.4375</v>
          </cell>
        </row>
        <row r="3899">
          <cell r="M3899">
            <v>0</v>
          </cell>
          <cell r="N3899">
            <v>0</v>
          </cell>
          <cell r="O3899" t="str">
            <v/>
          </cell>
          <cell r="P3899">
            <v>0</v>
          </cell>
          <cell r="Q3899">
            <v>0</v>
          </cell>
          <cell r="R3899">
            <v>0</v>
          </cell>
          <cell r="AA3899">
            <v>0</v>
          </cell>
          <cell r="AD3899" t="e">
            <v>#DIV/0!</v>
          </cell>
          <cell r="AE3899" t="e">
            <v>#DIV/0!</v>
          </cell>
          <cell r="AF3899" t="e">
            <v>#DIV/0!</v>
          </cell>
        </row>
        <row r="3900">
          <cell r="M3900">
            <v>0</v>
          </cell>
          <cell r="N3900">
            <v>0</v>
          </cell>
          <cell r="O3900" t="str">
            <v/>
          </cell>
          <cell r="P3900">
            <v>1</v>
          </cell>
          <cell r="Q3900">
            <v>0</v>
          </cell>
          <cell r="R3900">
            <v>0</v>
          </cell>
          <cell r="AA3900">
            <v>0</v>
          </cell>
          <cell r="AD3900">
            <v>0</v>
          </cell>
          <cell r="AE3900">
            <v>0</v>
          </cell>
          <cell r="AF3900">
            <v>0</v>
          </cell>
        </row>
        <row r="3901">
          <cell r="M3901" t="str">
            <v>Reh1000</v>
          </cell>
          <cell r="N3901" t="str">
            <v>Réhausse robot h&lt;1000mm</v>
          </cell>
          <cell r="O3901" t="str">
            <v>Robot extension h&lt;1000mm</v>
          </cell>
          <cell r="P3901">
            <v>1</v>
          </cell>
          <cell r="Q3901" t="str">
            <v>A valider</v>
          </cell>
          <cell r="R3901" t="str">
            <v>01, 07,.</v>
          </cell>
          <cell r="X3901">
            <v>0</v>
          </cell>
          <cell r="Y3901">
            <v>29.809500000000003</v>
          </cell>
          <cell r="Z3901">
            <v>10.5</v>
          </cell>
          <cell r="AA3901">
            <v>40.3095</v>
          </cell>
          <cell r="AD3901">
            <v>0</v>
          </cell>
          <cell r="AE3901">
            <v>29.809500000000003</v>
          </cell>
          <cell r="AF3901">
            <v>10.5</v>
          </cell>
        </row>
        <row r="3902">
          <cell r="M3902" t="str">
            <v>Robotnu7</v>
          </cell>
          <cell r="N3902" t="str">
            <v>Robot nu bras 3,00m / 210 Kg</v>
          </cell>
          <cell r="O3902" t="str">
            <v>Robot bare arm 3.00m / 210 Kg</v>
          </cell>
          <cell r="P3902">
            <v>1</v>
          </cell>
          <cell r="Q3902">
            <v>0</v>
          </cell>
          <cell r="R3902" t="str">
            <v>01, 07,.</v>
          </cell>
          <cell r="X3902">
            <v>0</v>
          </cell>
          <cell r="Y3902">
            <v>0</v>
          </cell>
          <cell r="Z3902">
            <v>0</v>
          </cell>
          <cell r="AA3902">
            <v>0</v>
          </cell>
          <cell r="AD3902">
            <v>0</v>
          </cell>
          <cell r="AE3902">
            <v>0</v>
          </cell>
          <cell r="AF3902">
            <v>0</v>
          </cell>
        </row>
        <row r="3903">
          <cell r="M3903" t="str">
            <v>SELPF-MF</v>
          </cell>
          <cell r="N3903" t="str">
            <v>Applicatif Robot SELPF en Moyenne Fréquence</v>
          </cell>
          <cell r="O3903" t="str">
            <v>SELPF Robot Application in Medium Frequency</v>
          </cell>
          <cell r="P3903">
            <v>1</v>
          </cell>
          <cell r="Q3903">
            <v>0</v>
          </cell>
          <cell r="R3903" t="str">
            <v>01, 07,.</v>
          </cell>
          <cell r="X3903">
            <v>2.1930299999999994</v>
          </cell>
          <cell r="Y3903">
            <v>1265.1134999999999</v>
          </cell>
          <cell r="Z3903">
            <v>704.208302999941</v>
          </cell>
          <cell r="AA3903">
            <v>1971.5148329999408</v>
          </cell>
          <cell r="AD3903">
            <v>2.1930299999999994</v>
          </cell>
          <cell r="AE3903">
            <v>1265.1134999999999</v>
          </cell>
          <cell r="AF3903">
            <v>704.208302999941</v>
          </cell>
        </row>
        <row r="3904">
          <cell r="M3904" t="str">
            <v>Robotintégration-V11</v>
          </cell>
          <cell r="N3904" t="str">
            <v>Intégration robot + baie sur site -V11</v>
          </cell>
          <cell r="O3904" t="str">
            <v>Robot + bay integration on site -V11</v>
          </cell>
          <cell r="P3904">
            <v>1</v>
          </cell>
          <cell r="Q3904">
            <v>0</v>
          </cell>
          <cell r="R3904" t="str">
            <v>01, 07,.</v>
          </cell>
          <cell r="X3904">
            <v>27.235057499999993</v>
          </cell>
          <cell r="Y3904">
            <v>862.84800000000007</v>
          </cell>
          <cell r="Z3904">
            <v>1585.7331209995875</v>
          </cell>
          <cell r="AA3904">
            <v>2475.8161784995877</v>
          </cell>
          <cell r="AD3904">
            <v>27.235057499999993</v>
          </cell>
          <cell r="AE3904">
            <v>862.84800000000007</v>
          </cell>
          <cell r="AF3904">
            <v>1585.7331209995875</v>
          </cell>
        </row>
        <row r="3905">
          <cell r="M3905" t="str">
            <v>TrajMan</v>
          </cell>
          <cell r="N3905" t="str">
            <v>Trajectoire de manutention</v>
          </cell>
          <cell r="O3905" t="str">
            <v>Handling path</v>
          </cell>
          <cell r="P3905">
            <v>2</v>
          </cell>
          <cell r="Q3905" t="str">
            <v>Prise OP50 Dépose OP55</v>
          </cell>
          <cell r="R3905" t="str">
            <v>01, 07,.</v>
          </cell>
          <cell r="X3905">
            <v>0</v>
          </cell>
          <cell r="Y3905">
            <v>0</v>
          </cell>
          <cell r="Z3905">
            <v>0</v>
          </cell>
          <cell r="AA3905">
            <v>0</v>
          </cell>
          <cell r="AD3905">
            <v>0</v>
          </cell>
          <cell r="AE3905">
            <v>0</v>
          </cell>
          <cell r="AF3905">
            <v>0</v>
          </cell>
        </row>
        <row r="3906">
          <cell r="M3906" t="str">
            <v>TrajSoud</v>
          </cell>
          <cell r="N3906" t="str">
            <v>Trajectoire de soudure(clinchage, arc tiré, rivet)</v>
          </cell>
          <cell r="O3906" t="str">
            <v>Welding path (clinching, pulled arc, rivet)</v>
          </cell>
          <cell r="P3906">
            <v>1</v>
          </cell>
          <cell r="Q3906" t="str">
            <v>Soudure OP54</v>
          </cell>
          <cell r="R3906" t="str">
            <v>01, 07,.</v>
          </cell>
          <cell r="X3906">
            <v>0</v>
          </cell>
          <cell r="Y3906">
            <v>0</v>
          </cell>
          <cell r="Z3906">
            <v>0</v>
          </cell>
          <cell r="AA3906">
            <v>0</v>
          </cell>
          <cell r="AD3906">
            <v>0</v>
          </cell>
          <cell r="AE3906">
            <v>0</v>
          </cell>
          <cell r="AF3906">
            <v>0</v>
          </cell>
        </row>
        <row r="3907">
          <cell r="M3907" t="str">
            <v>EchCodeTraj</v>
          </cell>
          <cell r="N3907" t="str">
            <v>Echange Code Trajectoire avec baie robot</v>
          </cell>
          <cell r="O3907" t="str">
            <v>Exchange of Trajectory Code with robot bay</v>
          </cell>
          <cell r="P3907">
            <v>2</v>
          </cell>
          <cell r="Q3907">
            <v>0</v>
          </cell>
          <cell r="R3907" t="str">
            <v>01, 07,.</v>
          </cell>
          <cell r="X3907">
            <v>2.3624999999999994</v>
          </cell>
          <cell r="Y3907">
            <v>0</v>
          </cell>
          <cell r="Z3907">
            <v>151.70826659987034</v>
          </cell>
          <cell r="AA3907">
            <v>154.07076659987035</v>
          </cell>
          <cell r="AD3907">
            <v>1.1812499999999997</v>
          </cell>
          <cell r="AE3907">
            <v>0</v>
          </cell>
          <cell r="AF3907">
            <v>75.854133299935171</v>
          </cell>
        </row>
        <row r="3908">
          <cell r="M3908" t="str">
            <v>HEtudAUT</v>
          </cell>
          <cell r="N3908" t="str">
            <v>Une heure d'études automatismes</v>
          </cell>
          <cell r="O3908" t="str">
            <v>One hour of automation studies</v>
          </cell>
          <cell r="P3908">
            <v>1</v>
          </cell>
          <cell r="Q3908" t="str">
            <v>Complement Hetude AF+Marguerite+Prog</v>
          </cell>
          <cell r="R3908" t="str">
            <v>01</v>
          </cell>
          <cell r="X3908">
            <v>65</v>
          </cell>
          <cell r="Y3908">
            <v>0</v>
          </cell>
          <cell r="Z3908">
            <v>0</v>
          </cell>
          <cell r="AA3908">
            <v>65</v>
          </cell>
          <cell r="AD3908">
            <v>65</v>
          </cell>
          <cell r="AE3908">
            <v>0</v>
          </cell>
          <cell r="AF3908">
            <v>0</v>
          </cell>
        </row>
        <row r="3909">
          <cell r="M3909" t="str">
            <v>VerrineRobot</v>
          </cell>
          <cell r="N3909" t="str">
            <v>Verrine Robot</v>
          </cell>
          <cell r="O3909" t="str">
            <v>To make</v>
          </cell>
          <cell r="P3909">
            <v>1</v>
          </cell>
          <cell r="Q3909">
            <v>0</v>
          </cell>
          <cell r="R3909" t="str">
            <v>01, 07,.</v>
          </cell>
          <cell r="AA3909">
            <v>0</v>
          </cell>
          <cell r="AD3909">
            <v>0</v>
          </cell>
          <cell r="AE3909">
            <v>0</v>
          </cell>
          <cell r="AF3909">
            <v>0</v>
          </cell>
        </row>
        <row r="3910">
          <cell r="M3910">
            <v>0</v>
          </cell>
          <cell r="N3910">
            <v>0</v>
          </cell>
          <cell r="O3910" t="str">
            <v/>
          </cell>
          <cell r="P3910">
            <v>0</v>
          </cell>
          <cell r="Q3910">
            <v>0</v>
          </cell>
          <cell r="R3910">
            <v>0</v>
          </cell>
          <cell r="AA3910">
            <v>0</v>
          </cell>
          <cell r="AD3910" t="e">
            <v>#DIV/0!</v>
          </cell>
          <cell r="AE3910" t="e">
            <v>#DIV/0!</v>
          </cell>
          <cell r="AF3910" t="e">
            <v>#DIV/0!</v>
          </cell>
        </row>
        <row r="3911">
          <cell r="M3911">
            <v>0</v>
          </cell>
          <cell r="N3911">
            <v>0</v>
          </cell>
          <cell r="O3911" t="str">
            <v/>
          </cell>
          <cell r="P3911">
            <v>1</v>
          </cell>
          <cell r="Q3911">
            <v>0</v>
          </cell>
          <cell r="R3911">
            <v>0</v>
          </cell>
          <cell r="AA3911">
            <v>0</v>
          </cell>
          <cell r="AD3911">
            <v>0</v>
          </cell>
          <cell r="AE3911">
            <v>0</v>
          </cell>
          <cell r="AF3911">
            <v>0</v>
          </cell>
        </row>
        <row r="3912">
          <cell r="M3912" t="str">
            <v>PrehFlexyPortSimple</v>
          </cell>
          <cell r="N3912" t="str">
            <v>Prehenseur Flexy Portes simple</v>
          </cell>
          <cell r="O3912" t="str">
            <v>Flexy Gripper Single Doors</v>
          </cell>
          <cell r="P3912">
            <v>1</v>
          </cell>
          <cell r="Q3912">
            <v>0</v>
          </cell>
          <cell r="R3912" t="str">
            <v>01, 07,.</v>
          </cell>
          <cell r="X3912">
            <v>8.1899999999999977</v>
          </cell>
          <cell r="Y3912">
            <v>1201.1223000000002</v>
          </cell>
          <cell r="Z3912">
            <v>378</v>
          </cell>
          <cell r="AA3912">
            <v>1587.3123000000003</v>
          </cell>
          <cell r="AD3912">
            <v>8.1899999999999977</v>
          </cell>
          <cell r="AE3912">
            <v>1201.1223000000002</v>
          </cell>
          <cell r="AF3912">
            <v>378</v>
          </cell>
        </row>
        <row r="3913">
          <cell r="M3913" t="str">
            <v>PPlaser</v>
          </cell>
          <cell r="N3913" t="str">
            <v>Détecteur laser de présence pièce</v>
          </cell>
          <cell r="O3913" t="str">
            <v xml:space="preserve">Parts presence laser sensor </v>
          </cell>
          <cell r="P3913">
            <v>1</v>
          </cell>
          <cell r="Q3913">
            <v>0</v>
          </cell>
          <cell r="R3913" t="str">
            <v>01, 07,.</v>
          </cell>
          <cell r="X3913">
            <v>1.9106324999999997</v>
          </cell>
          <cell r="Y3913">
            <v>25.818449999999999</v>
          </cell>
          <cell r="Z3913">
            <v>88.908302999941071</v>
          </cell>
          <cell r="AA3913">
            <v>116.63738549994108</v>
          </cell>
          <cell r="AD3913">
            <v>1.9106324999999997</v>
          </cell>
          <cell r="AE3913">
            <v>25.818449999999999</v>
          </cell>
          <cell r="AF3913">
            <v>88.908302999941071</v>
          </cell>
        </row>
        <row r="3914">
          <cell r="M3914">
            <v>0</v>
          </cell>
          <cell r="N3914">
            <v>0</v>
          </cell>
          <cell r="O3914" t="str">
            <v/>
          </cell>
          <cell r="P3914">
            <v>0</v>
          </cell>
          <cell r="Q3914">
            <v>0</v>
          </cell>
          <cell r="R3914">
            <v>0</v>
          </cell>
          <cell r="AA3914">
            <v>0</v>
          </cell>
          <cell r="AD3914" t="e">
            <v>#DIV/0!</v>
          </cell>
          <cell r="AE3914" t="e">
            <v>#DIV/0!</v>
          </cell>
          <cell r="AF3914" t="e">
            <v>#DIV/0!</v>
          </cell>
        </row>
        <row r="3915">
          <cell r="M3915">
            <v>0</v>
          </cell>
          <cell r="N3915">
            <v>0</v>
          </cell>
          <cell r="O3915" t="str">
            <v/>
          </cell>
          <cell r="P3915">
            <v>1</v>
          </cell>
          <cell r="Q3915">
            <v>0</v>
          </cell>
          <cell r="R3915">
            <v>0</v>
          </cell>
          <cell r="AA3915">
            <v>0</v>
          </cell>
          <cell r="AD3915">
            <v>0</v>
          </cell>
          <cell r="AE3915">
            <v>0</v>
          </cell>
          <cell r="AF3915">
            <v>0</v>
          </cell>
        </row>
        <row r="3916">
          <cell r="M3916" t="str">
            <v>RodAbatElectNew</v>
          </cell>
          <cell r="N3916" t="str">
            <v>Rodeuse sur abattant électrique (Std New)</v>
          </cell>
          <cell r="O3916" t="str">
            <v>Tip dresser on electric flap (Std New)</v>
          </cell>
          <cell r="P3916">
            <v>1</v>
          </cell>
          <cell r="Q3916" t="str">
            <v>Choix suivant les cas</v>
          </cell>
          <cell r="R3916" t="str">
            <v>01, 07,.</v>
          </cell>
          <cell r="X3916">
            <v>4.0949999999999989</v>
          </cell>
          <cell r="Y3916">
            <v>197.20365000000004</v>
          </cell>
          <cell r="Z3916">
            <v>434.4375</v>
          </cell>
          <cell r="AA3916">
            <v>635.73615000000007</v>
          </cell>
          <cell r="AD3916">
            <v>4.0949999999999989</v>
          </cell>
          <cell r="AE3916">
            <v>197.20365000000004</v>
          </cell>
          <cell r="AF3916">
            <v>434.4375</v>
          </cell>
        </row>
        <row r="3917">
          <cell r="M3917">
            <v>0</v>
          </cell>
          <cell r="N3917">
            <v>0</v>
          </cell>
          <cell r="O3917" t="str">
            <v/>
          </cell>
          <cell r="P3917">
            <v>0</v>
          </cell>
          <cell r="Q3917">
            <v>0</v>
          </cell>
          <cell r="R3917">
            <v>0</v>
          </cell>
          <cell r="AA3917">
            <v>0</v>
          </cell>
          <cell r="AD3917" t="e">
            <v>#DIV/0!</v>
          </cell>
          <cell r="AE3917" t="e">
            <v>#DIV/0!</v>
          </cell>
          <cell r="AF3917" t="e">
            <v>#DIV/0!</v>
          </cell>
        </row>
        <row r="3918">
          <cell r="M3918">
            <v>0</v>
          </cell>
          <cell r="N3918">
            <v>0</v>
          </cell>
          <cell r="O3918" t="str">
            <v/>
          </cell>
          <cell r="P3918">
            <v>1</v>
          </cell>
          <cell r="Q3918">
            <v>0</v>
          </cell>
          <cell r="R3918">
            <v>0</v>
          </cell>
          <cell r="AA3918">
            <v>0</v>
          </cell>
          <cell r="AD3918">
            <v>0</v>
          </cell>
          <cell r="AE3918">
            <v>0</v>
          </cell>
          <cell r="AF3918">
            <v>0</v>
          </cell>
        </row>
        <row r="3919">
          <cell r="M3919" t="str">
            <v>InterfaceRobPinceStdPlate</v>
          </cell>
          <cell r="N3919" t="str">
            <v>Interface Std Plate fixation entre Pince et Robot</v>
          </cell>
          <cell r="O3919" t="str">
            <v>Std interface Flat mounting plate between Clamp and Robot</v>
          </cell>
          <cell r="P3919">
            <v>1</v>
          </cell>
          <cell r="Q3919">
            <v>0</v>
          </cell>
          <cell r="R3919" t="str">
            <v>01, 07,.</v>
          </cell>
          <cell r="X3919">
            <v>0</v>
          </cell>
          <cell r="Y3919">
            <v>0</v>
          </cell>
          <cell r="Z3919">
            <v>0</v>
          </cell>
          <cell r="AA3919">
            <v>0</v>
          </cell>
          <cell r="AD3919">
            <v>0</v>
          </cell>
          <cell r="AE3919">
            <v>0</v>
          </cell>
          <cell r="AF3919">
            <v>0</v>
          </cell>
        </row>
        <row r="3920">
          <cell r="M3920" t="str">
            <v>PincRobMFLightC300ModSansDetal</v>
          </cell>
          <cell r="N3920" t="str">
            <v>Pince Mod MF Light en Cé électrique LU 300</v>
          </cell>
          <cell r="O3920" t="str">
            <v>MF Light Mod Clamp C- Shape Electric Width 300</v>
          </cell>
          <cell r="P3920">
            <v>1</v>
          </cell>
          <cell r="Q3920">
            <v>0</v>
          </cell>
          <cell r="R3920" t="str">
            <v>01, 07,.</v>
          </cell>
          <cell r="X3920">
            <v>0</v>
          </cell>
          <cell r="Y3920">
            <v>0</v>
          </cell>
          <cell r="Z3920">
            <v>0</v>
          </cell>
          <cell r="AA3920">
            <v>0</v>
          </cell>
          <cell r="AD3920">
            <v>0</v>
          </cell>
          <cell r="AE3920">
            <v>0</v>
          </cell>
          <cell r="AF3920">
            <v>0</v>
          </cell>
        </row>
        <row r="3921">
          <cell r="M3921" t="str">
            <v>MisAllRech</v>
          </cell>
          <cell r="N3921" t="str">
            <v>Mise et Allonge de rechange</v>
          </cell>
          <cell r="O3921" t="str">
            <v>Spare plug and extension cable</v>
          </cell>
          <cell r="P3921">
            <v>1</v>
          </cell>
          <cell r="Q3921">
            <v>0</v>
          </cell>
          <cell r="R3921" t="str">
            <v>01, 07,.</v>
          </cell>
          <cell r="X3921">
            <v>0</v>
          </cell>
          <cell r="Y3921">
            <v>0</v>
          </cell>
          <cell r="Z3921">
            <v>0</v>
          </cell>
          <cell r="AA3921">
            <v>0</v>
          </cell>
          <cell r="AD3921">
            <v>0</v>
          </cell>
          <cell r="AE3921">
            <v>0</v>
          </cell>
          <cell r="AF3921">
            <v>0</v>
          </cell>
        </row>
        <row r="3922">
          <cell r="M3922">
            <v>0</v>
          </cell>
          <cell r="N3922">
            <v>0</v>
          </cell>
          <cell r="O3922" t="str">
            <v/>
          </cell>
          <cell r="P3922">
            <v>0</v>
          </cell>
          <cell r="Q3922">
            <v>0</v>
          </cell>
          <cell r="R3922">
            <v>0</v>
          </cell>
          <cell r="AA3922">
            <v>0</v>
          </cell>
          <cell r="AD3922" t="e">
            <v>#DIV/0!</v>
          </cell>
          <cell r="AE3922" t="e">
            <v>#DIV/0!</v>
          </cell>
          <cell r="AF3922" t="e">
            <v>#DIV/0!</v>
          </cell>
        </row>
        <row r="3923">
          <cell r="M3923">
            <v>0</v>
          </cell>
          <cell r="N3923">
            <v>0</v>
          </cell>
          <cell r="O3923" t="str">
            <v/>
          </cell>
          <cell r="P3923">
            <v>1</v>
          </cell>
          <cell r="Q3923">
            <v>0</v>
          </cell>
          <cell r="R3923">
            <v>0</v>
          </cell>
          <cell r="AA3923">
            <v>0</v>
          </cell>
          <cell r="AD3923">
            <v>0</v>
          </cell>
          <cell r="AE3923">
            <v>0</v>
          </cell>
          <cell r="AF3923">
            <v>0</v>
          </cell>
        </row>
        <row r="3924">
          <cell r="M3924" t="str">
            <v>PostDep1000</v>
          </cell>
          <cell r="N3924" t="str">
            <v>Poste de dépose 1000 x 1000</v>
          </cell>
          <cell r="O3924" t="str">
            <v>Rest station 1000 x 1000</v>
          </cell>
          <cell r="P3924">
            <v>1</v>
          </cell>
          <cell r="Q3924">
            <v>0</v>
          </cell>
          <cell r="R3924" t="str">
            <v>01, 07,.</v>
          </cell>
          <cell r="X3924">
            <v>2.7349874999999995</v>
          </cell>
          <cell r="Y3924">
            <v>59.608500000000006</v>
          </cell>
          <cell r="Z3924">
            <v>43.500521512366213</v>
          </cell>
          <cell r="AA3924">
            <v>105.84400901236623</v>
          </cell>
          <cell r="AD3924">
            <v>2.7349874999999995</v>
          </cell>
          <cell r="AE3924">
            <v>59.608500000000006</v>
          </cell>
          <cell r="AF3924">
            <v>43.500521512366213</v>
          </cell>
        </row>
        <row r="3925">
          <cell r="M3925" t="str">
            <v>RefPrat</v>
          </cell>
          <cell r="N3925" t="str">
            <v>Appui au pratique (toutes largeurs)</v>
          </cell>
          <cell r="O3925" t="str">
            <v>Practical support (all widths)</v>
          </cell>
          <cell r="P3925">
            <v>8</v>
          </cell>
          <cell r="Q3925">
            <v>0</v>
          </cell>
          <cell r="R3925" t="str">
            <v>01, 07,.</v>
          </cell>
          <cell r="X3925">
            <v>0</v>
          </cell>
          <cell r="Y3925">
            <v>0</v>
          </cell>
          <cell r="Z3925">
            <v>0</v>
          </cell>
          <cell r="AA3925">
            <v>0</v>
          </cell>
          <cell r="AD3925">
            <v>0</v>
          </cell>
          <cell r="AE3925">
            <v>0</v>
          </cell>
          <cell r="AF3925">
            <v>0</v>
          </cell>
        </row>
        <row r="3926">
          <cell r="M3926" t="str">
            <v>PPinduc</v>
          </cell>
          <cell r="N3926" t="str">
            <v>Détecteur inductif de présence pièce</v>
          </cell>
          <cell r="O3926" t="str">
            <v>Inductive part presence detector</v>
          </cell>
          <cell r="P3926">
            <v>2</v>
          </cell>
          <cell r="Q3926">
            <v>0</v>
          </cell>
          <cell r="R3926" t="str">
            <v>01, 07,.</v>
          </cell>
          <cell r="X3926">
            <v>3.8212649999999995</v>
          </cell>
          <cell r="Y3926">
            <v>51.636899999999997</v>
          </cell>
          <cell r="Z3926">
            <v>177.81660599988214</v>
          </cell>
          <cell r="AA3926">
            <v>233.27477099988215</v>
          </cell>
          <cell r="AD3926">
            <v>1.9106324999999997</v>
          </cell>
          <cell r="AE3926">
            <v>25.818449999999999</v>
          </cell>
          <cell r="AF3926">
            <v>88.908302999941071</v>
          </cell>
        </row>
        <row r="3927">
          <cell r="M3927">
            <v>0</v>
          </cell>
          <cell r="N3927">
            <v>0</v>
          </cell>
          <cell r="O3927" t="str">
            <v/>
          </cell>
          <cell r="P3927">
            <v>0</v>
          </cell>
          <cell r="Q3927">
            <v>0</v>
          </cell>
          <cell r="R3927">
            <v>0</v>
          </cell>
          <cell r="AA3927">
            <v>0</v>
          </cell>
          <cell r="AD3927" t="e">
            <v>#DIV/0!</v>
          </cell>
          <cell r="AE3927" t="e">
            <v>#DIV/0!</v>
          </cell>
          <cell r="AF3927" t="e">
            <v>#DIV/0!</v>
          </cell>
        </row>
        <row r="3928">
          <cell r="M3928">
            <v>0</v>
          </cell>
          <cell r="N3928">
            <v>0</v>
          </cell>
          <cell r="O3928" t="str">
            <v/>
          </cell>
          <cell r="P3928">
            <v>1</v>
          </cell>
          <cell r="Q3928">
            <v>0</v>
          </cell>
          <cell r="R3928">
            <v>0</v>
          </cell>
          <cell r="AA3928">
            <v>0</v>
          </cell>
          <cell r="AD3928">
            <v>0</v>
          </cell>
          <cell r="AE3928">
            <v>0</v>
          </cell>
          <cell r="AF3928">
            <v>0</v>
          </cell>
        </row>
        <row r="3929">
          <cell r="M3929" t="str">
            <v>PlaqueSol</v>
          </cell>
          <cell r="N3929" t="str">
            <v>Plaque au sol robot</v>
          </cell>
          <cell r="O3929" t="str">
            <v>Robot floor plate</v>
          </cell>
          <cell r="P3929">
            <v>1</v>
          </cell>
          <cell r="Q3929">
            <v>0</v>
          </cell>
          <cell r="R3929" t="str">
            <v>01, 07,.</v>
          </cell>
          <cell r="X3929">
            <v>0</v>
          </cell>
          <cell r="Y3929">
            <v>0</v>
          </cell>
          <cell r="Z3929">
            <v>0</v>
          </cell>
          <cell r="AA3929">
            <v>0</v>
          </cell>
          <cell r="AD3929">
            <v>0</v>
          </cell>
          <cell r="AE3929">
            <v>0</v>
          </cell>
          <cell r="AF3929">
            <v>0</v>
          </cell>
        </row>
        <row r="3930">
          <cell r="M3930" t="str">
            <v>Robotnu7</v>
          </cell>
          <cell r="N3930" t="str">
            <v>Robot nu bras 3,00m / 210 Kg</v>
          </cell>
          <cell r="O3930" t="str">
            <v>Robot bare arm 3.00m / 210 Kg</v>
          </cell>
          <cell r="P3930">
            <v>1</v>
          </cell>
          <cell r="Q3930">
            <v>0</v>
          </cell>
          <cell r="R3930" t="str">
            <v>01, 07,.</v>
          </cell>
          <cell r="X3930">
            <v>0</v>
          </cell>
          <cell r="Y3930">
            <v>0</v>
          </cell>
          <cell r="Z3930">
            <v>0</v>
          </cell>
          <cell r="AA3930">
            <v>0</v>
          </cell>
          <cell r="AD3930">
            <v>0</v>
          </cell>
          <cell r="AE3930">
            <v>0</v>
          </cell>
          <cell r="AF3930">
            <v>0</v>
          </cell>
        </row>
        <row r="3931">
          <cell r="M3931" t="str">
            <v>Robotintégration-V11</v>
          </cell>
          <cell r="N3931" t="str">
            <v>Intégration robot + baie sur site -V11</v>
          </cell>
          <cell r="O3931" t="str">
            <v>Robot + bay integration on site -V11</v>
          </cell>
          <cell r="P3931">
            <v>1</v>
          </cell>
          <cell r="Q3931">
            <v>0</v>
          </cell>
          <cell r="R3931" t="str">
            <v>01, 07,.</v>
          </cell>
          <cell r="X3931">
            <v>27.235057499999993</v>
          </cell>
          <cell r="Y3931">
            <v>862.84800000000007</v>
          </cell>
          <cell r="Z3931">
            <v>1585.7331209995875</v>
          </cell>
          <cell r="AA3931">
            <v>2475.8161784995877</v>
          </cell>
          <cell r="AD3931">
            <v>27.235057499999993</v>
          </cell>
          <cell r="AE3931">
            <v>862.84800000000007</v>
          </cell>
          <cell r="AF3931">
            <v>1585.7331209995875</v>
          </cell>
        </row>
        <row r="3932">
          <cell r="M3932" t="str">
            <v>EPF</v>
          </cell>
          <cell r="N3932" t="str">
            <v>Applicatif Robot EPF</v>
          </cell>
          <cell r="O3932" t="str">
            <v xml:space="preserve"> EPF robot application</v>
          </cell>
          <cell r="P3932">
            <v>1</v>
          </cell>
          <cell r="Q3932">
            <v>0</v>
          </cell>
          <cell r="R3932" t="str">
            <v>01, 07,.</v>
          </cell>
          <cell r="X3932">
            <v>4.0949999999999989</v>
          </cell>
          <cell r="Y3932">
            <v>72.995999999999995</v>
          </cell>
          <cell r="Z3932">
            <v>78.75</v>
          </cell>
          <cell r="AA3932">
            <v>155.84100000000001</v>
          </cell>
          <cell r="AD3932">
            <v>4.0949999999999989</v>
          </cell>
          <cell r="AE3932">
            <v>72.995999999999995</v>
          </cell>
          <cell r="AF3932">
            <v>78.75</v>
          </cell>
        </row>
        <row r="3933">
          <cell r="M3933" t="str">
            <v>TrajMan</v>
          </cell>
          <cell r="N3933" t="str">
            <v>Trajectoire de manutention</v>
          </cell>
          <cell r="O3933" t="str">
            <v>Handling path</v>
          </cell>
          <cell r="P3933">
            <v>3</v>
          </cell>
          <cell r="Q3933" t="str">
            <v>Prise OP55 Dépose OP58 ou PES</v>
          </cell>
          <cell r="R3933" t="str">
            <v>01, 07,.</v>
          </cell>
          <cell r="X3933">
            <v>0</v>
          </cell>
          <cell r="Y3933">
            <v>0</v>
          </cell>
          <cell r="Z3933">
            <v>0</v>
          </cell>
          <cell r="AA3933">
            <v>0</v>
          </cell>
          <cell r="AD3933">
            <v>0</v>
          </cell>
          <cell r="AE3933">
            <v>0</v>
          </cell>
          <cell r="AF3933">
            <v>0</v>
          </cell>
        </row>
        <row r="3934">
          <cell r="M3934" t="str">
            <v>TrajMan</v>
          </cell>
          <cell r="N3934" t="str">
            <v>Trajectoire de manutention</v>
          </cell>
          <cell r="O3934" t="str">
            <v>Handling path</v>
          </cell>
          <cell r="P3934">
            <v>2</v>
          </cell>
          <cell r="Q3934" t="str">
            <v>Prise PES Dépose OP58</v>
          </cell>
          <cell r="R3934" t="str">
            <v>01, 07,.</v>
          </cell>
          <cell r="X3934">
            <v>0</v>
          </cell>
          <cell r="Y3934">
            <v>0</v>
          </cell>
          <cell r="Z3934">
            <v>0</v>
          </cell>
          <cell r="AA3934">
            <v>0</v>
          </cell>
          <cell r="AD3934">
            <v>0</v>
          </cell>
          <cell r="AE3934">
            <v>0</v>
          </cell>
          <cell r="AF3934">
            <v>0</v>
          </cell>
        </row>
        <row r="3935">
          <cell r="M3935" t="str">
            <v>TrajColle</v>
          </cell>
          <cell r="N3935" t="str">
            <v>Trajectoire d'encollage</v>
          </cell>
          <cell r="O3935" t="str">
            <v>Glueing path</v>
          </cell>
          <cell r="P3935">
            <v>1</v>
          </cell>
          <cell r="Q3935">
            <v>0</v>
          </cell>
          <cell r="R3935" t="str">
            <v>01, 07,.</v>
          </cell>
          <cell r="X3935">
            <v>0</v>
          </cell>
          <cell r="Y3935">
            <v>0</v>
          </cell>
          <cell r="Z3935">
            <v>0</v>
          </cell>
          <cell r="AA3935">
            <v>0</v>
          </cell>
          <cell r="AD3935">
            <v>0</v>
          </cell>
          <cell r="AE3935">
            <v>0</v>
          </cell>
          <cell r="AF3935">
            <v>0</v>
          </cell>
        </row>
        <row r="3936">
          <cell r="M3936" t="str">
            <v>EchCodeTraj</v>
          </cell>
          <cell r="N3936" t="str">
            <v>Echange Code Trajectoire avec baie robot</v>
          </cell>
          <cell r="O3936" t="str">
            <v>Exchange of Trajectory Code with robot bay</v>
          </cell>
          <cell r="P3936">
            <v>5</v>
          </cell>
          <cell r="Q3936">
            <v>0</v>
          </cell>
          <cell r="R3936" t="str">
            <v>01, 07,.</v>
          </cell>
          <cell r="X3936">
            <v>5.9062499999999982</v>
          </cell>
          <cell r="Y3936">
            <v>0</v>
          </cell>
          <cell r="Z3936">
            <v>379.27066649967588</v>
          </cell>
          <cell r="AA3936">
            <v>385.17691649967588</v>
          </cell>
          <cell r="AD3936">
            <v>1.1812499999999997</v>
          </cell>
          <cell r="AE3936">
            <v>0</v>
          </cell>
          <cell r="AF3936">
            <v>75.854133299935171</v>
          </cell>
        </row>
        <row r="3937">
          <cell r="M3937" t="str">
            <v>RobCabl14ME1</v>
          </cell>
          <cell r="N3937" t="str">
            <v>Sup liaison 14m 1 moteur élec avec ou sans soud</v>
          </cell>
          <cell r="O3937" t="str">
            <v xml:space="preserve">Add. connexion length14m with 1 electrical motor with or without welding </v>
          </cell>
          <cell r="P3937">
            <v>1</v>
          </cell>
          <cell r="Q3937">
            <v>0</v>
          </cell>
          <cell r="R3937" t="str">
            <v>01</v>
          </cell>
          <cell r="AA3937">
            <v>0</v>
          </cell>
          <cell r="AD3937">
            <v>0</v>
          </cell>
          <cell r="AE3937">
            <v>0</v>
          </cell>
          <cell r="AF3937">
            <v>0</v>
          </cell>
        </row>
        <row r="3938">
          <cell r="M3938">
            <v>0</v>
          </cell>
          <cell r="N3938">
            <v>0</v>
          </cell>
          <cell r="O3938" t="str">
            <v/>
          </cell>
          <cell r="P3938">
            <v>0</v>
          </cell>
          <cell r="Q3938">
            <v>0</v>
          </cell>
          <cell r="R3938">
            <v>0</v>
          </cell>
          <cell r="AA3938">
            <v>0</v>
          </cell>
          <cell r="AD3938" t="e">
            <v>#DIV/0!</v>
          </cell>
          <cell r="AE3938" t="e">
            <v>#DIV/0!</v>
          </cell>
          <cell r="AF3938" t="e">
            <v>#DIV/0!</v>
          </cell>
        </row>
        <row r="3939">
          <cell r="M3939">
            <v>0</v>
          </cell>
          <cell r="N3939">
            <v>0</v>
          </cell>
          <cell r="O3939" t="str">
            <v/>
          </cell>
          <cell r="P3939">
            <v>1</v>
          </cell>
          <cell r="Q3939">
            <v>0</v>
          </cell>
          <cell r="R3939">
            <v>0</v>
          </cell>
          <cell r="AA3939">
            <v>0</v>
          </cell>
          <cell r="AD3939">
            <v>0</v>
          </cell>
          <cell r="AE3939">
            <v>0</v>
          </cell>
          <cell r="AF3939">
            <v>0</v>
          </cell>
        </row>
        <row r="3940">
          <cell r="M3940" t="str">
            <v>PrehFlexyPortSimple</v>
          </cell>
          <cell r="N3940" t="str">
            <v>Prehenseur Flexy Portes simple</v>
          </cell>
          <cell r="O3940" t="str">
            <v>Flexy Gripper Single Doors</v>
          </cell>
          <cell r="P3940">
            <v>1</v>
          </cell>
          <cell r="Q3940">
            <v>0</v>
          </cell>
          <cell r="R3940" t="str">
            <v>01, 07,.</v>
          </cell>
          <cell r="X3940">
            <v>8.1899999999999977</v>
          </cell>
          <cell r="Y3940">
            <v>1201.1223000000002</v>
          </cell>
          <cell r="Z3940">
            <v>378</v>
          </cell>
          <cell r="AA3940">
            <v>1587.3123000000003</v>
          </cell>
          <cell r="AD3940">
            <v>8.1899999999999977</v>
          </cell>
          <cell r="AE3940">
            <v>1201.1223000000002</v>
          </cell>
          <cell r="AF3940">
            <v>378</v>
          </cell>
        </row>
        <row r="3941">
          <cell r="M3941" t="str">
            <v>PPlaser</v>
          </cell>
          <cell r="N3941" t="str">
            <v>Détecteur laser de présence pièce</v>
          </cell>
          <cell r="O3941" t="str">
            <v xml:space="preserve">Parts presence laser sensor </v>
          </cell>
          <cell r="P3941">
            <v>3</v>
          </cell>
          <cell r="Q3941">
            <v>0</v>
          </cell>
          <cell r="R3941" t="str">
            <v>01, 07,.</v>
          </cell>
          <cell r="X3941">
            <v>5.7318974999999988</v>
          </cell>
          <cell r="Y3941">
            <v>77.455349999999996</v>
          </cell>
          <cell r="Z3941">
            <v>266.72490899982319</v>
          </cell>
          <cell r="AA3941">
            <v>349.9121564998232</v>
          </cell>
          <cell r="AD3941">
            <v>1.9106324999999995</v>
          </cell>
          <cell r="AE3941">
            <v>25.818449999999999</v>
          </cell>
          <cell r="AF3941">
            <v>88.908302999941057</v>
          </cell>
        </row>
        <row r="3942">
          <cell r="M3942" t="str">
            <v>GabContBuse</v>
          </cell>
          <cell r="N3942" t="str">
            <v>Gabarit de contrôle buse encollage fixe</v>
          </cell>
          <cell r="O3942" t="str">
            <v>Nozzle control template for fixed gluing</v>
          </cell>
          <cell r="P3942">
            <v>1</v>
          </cell>
          <cell r="Q3942">
            <v>0</v>
          </cell>
          <cell r="R3942" t="str">
            <v>01, 07,.</v>
          </cell>
          <cell r="X3942">
            <v>0</v>
          </cell>
          <cell r="Y3942">
            <v>0</v>
          </cell>
          <cell r="Z3942">
            <v>0</v>
          </cell>
          <cell r="AA3942">
            <v>0</v>
          </cell>
          <cell r="AD3942">
            <v>0</v>
          </cell>
          <cell r="AE3942">
            <v>0</v>
          </cell>
          <cell r="AF3942">
            <v>0</v>
          </cell>
        </row>
        <row r="3943">
          <cell r="M3943">
            <v>0</v>
          </cell>
          <cell r="N3943">
            <v>0</v>
          </cell>
          <cell r="O3943" t="str">
            <v/>
          </cell>
          <cell r="P3943">
            <v>0</v>
          </cell>
          <cell r="Q3943">
            <v>0</v>
          </cell>
          <cell r="R3943">
            <v>0</v>
          </cell>
          <cell r="AA3943">
            <v>0</v>
          </cell>
          <cell r="AD3943" t="e">
            <v>#DIV/0!</v>
          </cell>
          <cell r="AE3943" t="e">
            <v>#DIV/0!</v>
          </cell>
          <cell r="AF3943" t="e">
            <v>#DIV/0!</v>
          </cell>
        </row>
        <row r="3944">
          <cell r="M3944">
            <v>0</v>
          </cell>
          <cell r="N3944">
            <v>0</v>
          </cell>
          <cell r="O3944" t="str">
            <v/>
          </cell>
          <cell r="P3944">
            <v>1</v>
          </cell>
          <cell r="Q3944">
            <v>0</v>
          </cell>
          <cell r="R3944">
            <v>0</v>
          </cell>
          <cell r="AA3944">
            <v>0</v>
          </cell>
          <cell r="AD3944">
            <v>0</v>
          </cell>
          <cell r="AE3944">
            <v>0</v>
          </cell>
          <cell r="AF3944">
            <v>0</v>
          </cell>
        </row>
        <row r="3945">
          <cell r="M3945" t="str">
            <v>PESMan</v>
          </cell>
          <cell r="N3945" t="str">
            <v>Poste E/S vertical manuel 2 cadres</v>
          </cell>
          <cell r="O3945" t="str">
            <v>Manual vertical I/O station 2 frames</v>
          </cell>
          <cell r="P3945">
            <v>1</v>
          </cell>
          <cell r="Q3945">
            <v>0</v>
          </cell>
          <cell r="R3945" t="str">
            <v>01, 07,.</v>
          </cell>
          <cell r="X3945">
            <v>5.8728599999999984</v>
          </cell>
          <cell r="Y3945">
            <v>111.65700000000001</v>
          </cell>
          <cell r="Z3945">
            <v>242.91660599988217</v>
          </cell>
          <cell r="AA3945">
            <v>360.44646599988221</v>
          </cell>
          <cell r="AD3945">
            <v>5.8728599999999984</v>
          </cell>
          <cell r="AE3945">
            <v>111.65700000000001</v>
          </cell>
          <cell r="AF3945">
            <v>242.91660599988217</v>
          </cell>
        </row>
        <row r="3946">
          <cell r="M3946" t="str">
            <v>Serr040</v>
          </cell>
          <cell r="N3946" t="str">
            <v>Serrage 40 daN Touche tous types</v>
          </cell>
          <cell r="O3946" t="str">
            <v>Clamping 40 daN All types of key</v>
          </cell>
          <cell r="P3946">
            <v>2</v>
          </cell>
          <cell r="Q3946" t="str">
            <v>verrou pn 2 position</v>
          </cell>
          <cell r="R3946" t="str">
            <v>01, 07,.</v>
          </cell>
          <cell r="X3946">
            <v>3.5617049999999995</v>
          </cell>
          <cell r="Y3946">
            <v>145.62029999999999</v>
          </cell>
          <cell r="Z3946">
            <v>141.88436422470883</v>
          </cell>
          <cell r="AA3946">
            <v>291.06636922470881</v>
          </cell>
          <cell r="AD3946">
            <v>1.7808524999999997</v>
          </cell>
          <cell r="AE3946">
            <v>72.810149999999993</v>
          </cell>
          <cell r="AF3946">
            <v>70.942182112354416</v>
          </cell>
        </row>
        <row r="3947">
          <cell r="M3947" t="str">
            <v>RefPrat</v>
          </cell>
          <cell r="N3947" t="str">
            <v>Appui au pratique (toutes largeurs)</v>
          </cell>
          <cell r="O3947" t="str">
            <v>Practical support (all widths)</v>
          </cell>
          <cell r="P3947">
            <v>6</v>
          </cell>
          <cell r="Q3947" t="str">
            <v>Face A</v>
          </cell>
          <cell r="R3947" t="str">
            <v>01, 07,.</v>
          </cell>
          <cell r="X3947">
            <v>0</v>
          </cell>
          <cell r="Y3947">
            <v>0</v>
          </cell>
          <cell r="Z3947">
            <v>0</v>
          </cell>
          <cell r="AA3947">
            <v>0</v>
          </cell>
          <cell r="AD3947">
            <v>0</v>
          </cell>
          <cell r="AE3947">
            <v>0</v>
          </cell>
          <cell r="AF3947">
            <v>0</v>
          </cell>
        </row>
        <row r="3948">
          <cell r="M3948" t="str">
            <v>Aval</v>
          </cell>
          <cell r="N3948" t="str">
            <v>Avaloir</v>
          </cell>
          <cell r="O3948" t="str">
            <v>Guide</v>
          </cell>
          <cell r="P3948">
            <v>4</v>
          </cell>
          <cell r="Q3948" t="str">
            <v>Face A</v>
          </cell>
          <cell r="R3948" t="str">
            <v>01, 07,.</v>
          </cell>
          <cell r="X3948">
            <v>0</v>
          </cell>
          <cell r="Y3948">
            <v>0</v>
          </cell>
          <cell r="Z3948">
            <v>0</v>
          </cell>
          <cell r="AA3948">
            <v>0</v>
          </cell>
          <cell r="AD3948">
            <v>0</v>
          </cell>
          <cell r="AE3948">
            <v>0</v>
          </cell>
          <cell r="AF3948">
            <v>0</v>
          </cell>
        </row>
        <row r="3949">
          <cell r="M3949" t="str">
            <v>PPinduc</v>
          </cell>
          <cell r="N3949" t="str">
            <v>Détecteur inductif de présence pièce</v>
          </cell>
          <cell r="O3949" t="str">
            <v>Inductive part presence detector</v>
          </cell>
          <cell r="P3949">
            <v>3</v>
          </cell>
          <cell r="Q3949" t="str">
            <v>Face A</v>
          </cell>
          <cell r="R3949" t="str">
            <v>01, 07,.</v>
          </cell>
          <cell r="X3949">
            <v>5.7318974999999988</v>
          </cell>
          <cell r="Y3949">
            <v>77.455349999999996</v>
          </cell>
          <cell r="Z3949">
            <v>266.72490899982319</v>
          </cell>
          <cell r="AA3949">
            <v>349.9121564998232</v>
          </cell>
          <cell r="AD3949">
            <v>1.9106324999999995</v>
          </cell>
          <cell r="AE3949">
            <v>25.818449999999999</v>
          </cell>
          <cell r="AF3949">
            <v>88.908302999941057</v>
          </cell>
        </row>
        <row r="3950">
          <cell r="M3950" t="str">
            <v>PlotElastique</v>
          </cell>
          <cell r="N3950" t="str">
            <v>Plot élastique type butée Paulstra</v>
          </cell>
          <cell r="O3950" t="str">
            <v>Elastic plate type Paulstra stop</v>
          </cell>
          <cell r="P3950">
            <v>4</v>
          </cell>
          <cell r="Q3950" t="str">
            <v>Face A</v>
          </cell>
          <cell r="R3950" t="str">
            <v>01, 07,.</v>
          </cell>
          <cell r="X3950">
            <v>0</v>
          </cell>
          <cell r="Y3950">
            <v>0</v>
          </cell>
          <cell r="Z3950">
            <v>0</v>
          </cell>
          <cell r="AA3950">
            <v>0</v>
          </cell>
          <cell r="AD3950">
            <v>0</v>
          </cell>
          <cell r="AE3950">
            <v>0</v>
          </cell>
          <cell r="AF3950">
            <v>0</v>
          </cell>
        </row>
        <row r="3951">
          <cell r="M3951" t="str">
            <v>RefPrat</v>
          </cell>
          <cell r="N3951" t="str">
            <v>Appui au pratique (toutes largeurs)</v>
          </cell>
          <cell r="O3951" t="str">
            <v>Practical support (all widths)</v>
          </cell>
          <cell r="P3951">
            <v>6</v>
          </cell>
          <cell r="Q3951" t="str">
            <v>Face B</v>
          </cell>
          <cell r="R3951" t="str">
            <v>01, 02, 07,.</v>
          </cell>
          <cell r="X3951">
            <v>0</v>
          </cell>
          <cell r="Y3951">
            <v>0</v>
          </cell>
          <cell r="Z3951">
            <v>0</v>
          </cell>
          <cell r="AA3951">
            <v>0</v>
          </cell>
          <cell r="AD3951">
            <v>0</v>
          </cell>
          <cell r="AE3951">
            <v>0</v>
          </cell>
          <cell r="AF3951">
            <v>0</v>
          </cell>
        </row>
        <row r="3952">
          <cell r="M3952" t="str">
            <v>Aval</v>
          </cell>
          <cell r="N3952" t="str">
            <v>Avaloir</v>
          </cell>
          <cell r="O3952" t="str">
            <v>Guide</v>
          </cell>
          <cell r="P3952">
            <v>4</v>
          </cell>
          <cell r="Q3952" t="str">
            <v>Face B</v>
          </cell>
          <cell r="R3952" t="str">
            <v>01, 02, 07,.</v>
          </cell>
          <cell r="X3952">
            <v>0</v>
          </cell>
          <cell r="Y3952">
            <v>0</v>
          </cell>
          <cell r="Z3952">
            <v>0</v>
          </cell>
          <cell r="AA3952">
            <v>0</v>
          </cell>
          <cell r="AD3952">
            <v>0</v>
          </cell>
          <cell r="AE3952">
            <v>0</v>
          </cell>
          <cell r="AF3952">
            <v>0</v>
          </cell>
        </row>
        <row r="3953">
          <cell r="M3953" t="str">
            <v>PPinduc</v>
          </cell>
          <cell r="N3953" t="str">
            <v>Détecteur inductif de présence pièce</v>
          </cell>
          <cell r="O3953" t="str">
            <v>Inductive part presence detector</v>
          </cell>
          <cell r="P3953">
            <v>3</v>
          </cell>
          <cell r="Q3953" t="str">
            <v>Face B</v>
          </cell>
          <cell r="R3953" t="str">
            <v>01, 02, 07,.</v>
          </cell>
          <cell r="X3953">
            <v>5.7318974999999988</v>
          </cell>
          <cell r="Y3953">
            <v>77.455349999999996</v>
          </cell>
          <cell r="Z3953">
            <v>266.72490899982319</v>
          </cell>
          <cell r="AA3953">
            <v>349.9121564998232</v>
          </cell>
          <cell r="AD3953">
            <v>1.9106324999999995</v>
          </cell>
          <cell r="AE3953">
            <v>25.818449999999999</v>
          </cell>
          <cell r="AF3953">
            <v>88.908302999941057</v>
          </cell>
        </row>
        <row r="3954">
          <cell r="M3954" t="str">
            <v>PlotElastique</v>
          </cell>
          <cell r="N3954" t="str">
            <v>Plot élastique type butée Paulstra</v>
          </cell>
          <cell r="O3954" t="str">
            <v>Elastic plate type Paulstra stop</v>
          </cell>
          <cell r="P3954">
            <v>4</v>
          </cell>
          <cell r="Q3954" t="str">
            <v>Face B</v>
          </cell>
          <cell r="R3954" t="str">
            <v>01, 02, 07,.</v>
          </cell>
          <cell r="X3954">
            <v>0</v>
          </cell>
          <cell r="Y3954">
            <v>0</v>
          </cell>
          <cell r="Z3954">
            <v>0</v>
          </cell>
          <cell r="AA3954">
            <v>0</v>
          </cell>
          <cell r="AD3954">
            <v>0</v>
          </cell>
          <cell r="AE3954">
            <v>0</v>
          </cell>
          <cell r="AF3954">
            <v>0</v>
          </cell>
        </row>
        <row r="3955">
          <cell r="M3955" t="str">
            <v>AmePostErgo</v>
          </cell>
          <cell r="N3955" t="str">
            <v>Forfait aménagement de poste ergonomie</v>
          </cell>
          <cell r="O3955" t="str">
            <v>Ergonomic workstation layout package</v>
          </cell>
          <cell r="P3955">
            <v>1</v>
          </cell>
          <cell r="Q3955">
            <v>0</v>
          </cell>
          <cell r="R3955" t="str">
            <v>01, 07,.</v>
          </cell>
          <cell r="X3955">
            <v>0</v>
          </cell>
          <cell r="Y3955">
            <v>0</v>
          </cell>
          <cell r="Z3955">
            <v>0</v>
          </cell>
          <cell r="AA3955">
            <v>0</v>
          </cell>
          <cell r="AD3955">
            <v>0</v>
          </cell>
          <cell r="AE3955">
            <v>0</v>
          </cell>
          <cell r="AF3955">
            <v>0</v>
          </cell>
        </row>
        <row r="3956">
          <cell r="M3956" t="str">
            <v>AmePostAntiIntrus</v>
          </cell>
          <cell r="N3956" t="str">
            <v>Forfait aménagement de poste anti intrusion</v>
          </cell>
          <cell r="O3956" t="str">
            <v>Fixed price for the installation of an anti-intrusion station</v>
          </cell>
          <cell r="P3956">
            <v>1</v>
          </cell>
          <cell r="Q3956">
            <v>0</v>
          </cell>
          <cell r="R3956" t="str">
            <v>01, 07,.</v>
          </cell>
          <cell r="X3956">
            <v>0</v>
          </cell>
          <cell r="Y3956">
            <v>0</v>
          </cell>
          <cell r="Z3956">
            <v>0</v>
          </cell>
          <cell r="AA3956">
            <v>0</v>
          </cell>
          <cell r="AD3956">
            <v>0</v>
          </cell>
          <cell r="AE3956">
            <v>0</v>
          </cell>
          <cell r="AF3956">
            <v>0</v>
          </cell>
        </row>
        <row r="3957">
          <cell r="M3957" t="str">
            <v>VerrineOpérateur</v>
          </cell>
          <cell r="N3957" t="str">
            <v>Afficheur diversité par verrines</v>
          </cell>
          <cell r="O3957" t="str">
            <v>Diversity display with lights</v>
          </cell>
          <cell r="P3957">
            <v>1</v>
          </cell>
          <cell r="Q3957" t="str">
            <v>Orange pour appel OP</v>
          </cell>
          <cell r="R3957" t="str">
            <v>01, 07,.</v>
          </cell>
          <cell r="X3957">
            <v>8.1999224999999978</v>
          </cell>
          <cell r="Y3957">
            <v>119.39550000000001</v>
          </cell>
          <cell r="Z3957">
            <v>229.43745449991158</v>
          </cell>
          <cell r="AA3957">
            <v>357.03287699991159</v>
          </cell>
          <cell r="AD3957">
            <v>8.1999224999999978</v>
          </cell>
          <cell r="AE3957">
            <v>119.39550000000001</v>
          </cell>
          <cell r="AF3957">
            <v>229.43745449991158</v>
          </cell>
        </row>
        <row r="3958">
          <cell r="M3958" t="str">
            <v>CoffretOpeIHM_TP700</v>
          </cell>
          <cell r="N3958" t="str">
            <v>Coffret IHM TP700</v>
          </cell>
          <cell r="O3958" t="str">
            <v>IHM TP700 power box</v>
          </cell>
          <cell r="P3958">
            <v>1</v>
          </cell>
          <cell r="Q3958">
            <v>0</v>
          </cell>
          <cell r="R3958" t="str">
            <v>01, 07,.</v>
          </cell>
          <cell r="X3958">
            <v>43.493624999999987</v>
          </cell>
          <cell r="Y3958">
            <v>1218.5775000000001</v>
          </cell>
          <cell r="Z3958">
            <v>1109.5830299994107</v>
          </cell>
          <cell r="AA3958">
            <v>2371.6541549994108</v>
          </cell>
          <cell r="AD3958">
            <v>43.493624999999987</v>
          </cell>
          <cell r="AE3958">
            <v>1218.5775000000001</v>
          </cell>
          <cell r="AF3958">
            <v>1109.5830299994107</v>
          </cell>
        </row>
        <row r="3959">
          <cell r="M3959" t="str">
            <v>PupBPvalidation</v>
          </cell>
          <cell r="N3959" t="str">
            <v>Pupitre BP validation</v>
          </cell>
          <cell r="O3959" t="str">
            <v>BP validation desk</v>
          </cell>
          <cell r="P3959">
            <v>1</v>
          </cell>
          <cell r="Q3959">
            <v>0</v>
          </cell>
          <cell r="R3959" t="str">
            <v>01, 07,.</v>
          </cell>
          <cell r="X3959">
            <v>9.4129874999999981</v>
          </cell>
          <cell r="Y3959">
            <v>83.51700000000001</v>
          </cell>
          <cell r="Z3959">
            <v>194.95830299994108</v>
          </cell>
          <cell r="AA3959">
            <v>287.88829049994109</v>
          </cell>
          <cell r="AD3959">
            <v>9.4129874999999981</v>
          </cell>
          <cell r="AE3959">
            <v>83.51700000000001</v>
          </cell>
          <cell r="AF3959">
            <v>194.95830299994108</v>
          </cell>
        </row>
        <row r="3960">
          <cell r="M3960" t="str">
            <v>PartFixeBatiPnAut</v>
          </cell>
          <cell r="N3960" t="str">
            <v>Part fixe pour bâti de plateau sans PN et AUT</v>
          </cell>
          <cell r="O3960" t="str">
            <v>Base pour bâti de plateau sans PN et AUT</v>
          </cell>
          <cell r="P3960">
            <v>1</v>
          </cell>
          <cell r="Q3960" t="str">
            <v>Festo commun avec OP55, OP56, OP57, OPO58, OP59</v>
          </cell>
          <cell r="R3960" t="str">
            <v>01, 07,.</v>
          </cell>
          <cell r="X3960">
            <v>13.051237499999997</v>
          </cell>
          <cell r="Y3960">
            <v>1322.2860000000001</v>
          </cell>
          <cell r="Z3960">
            <v>606.47910599988211</v>
          </cell>
          <cell r="AA3960">
            <v>1941.8163434998824</v>
          </cell>
          <cell r="AD3960">
            <v>13.051237499999997</v>
          </cell>
          <cell r="AE3960">
            <v>1322.2860000000001</v>
          </cell>
          <cell r="AF3960">
            <v>606.47910599988211</v>
          </cell>
        </row>
        <row r="3961">
          <cell r="M3961">
            <v>0</v>
          </cell>
          <cell r="N3961">
            <v>0</v>
          </cell>
          <cell r="O3961" t="str">
            <v/>
          </cell>
          <cell r="P3961">
            <v>0</v>
          </cell>
          <cell r="Q3961">
            <v>0</v>
          </cell>
          <cell r="R3961">
            <v>0</v>
          </cell>
          <cell r="AA3961">
            <v>0</v>
          </cell>
          <cell r="AD3961" t="e">
            <v>#DIV/0!</v>
          </cell>
          <cell r="AE3961" t="e">
            <v>#DIV/0!</v>
          </cell>
          <cell r="AF3961" t="e">
            <v>#DIV/0!</v>
          </cell>
        </row>
        <row r="3962">
          <cell r="M3962">
            <v>0</v>
          </cell>
          <cell r="N3962">
            <v>0</v>
          </cell>
          <cell r="O3962" t="str">
            <v/>
          </cell>
          <cell r="P3962">
            <v>1</v>
          </cell>
          <cell r="Q3962">
            <v>0</v>
          </cell>
          <cell r="R3962">
            <v>0</v>
          </cell>
          <cell r="AA3962">
            <v>0</v>
          </cell>
          <cell r="AD3962">
            <v>0</v>
          </cell>
          <cell r="AE3962">
            <v>0</v>
          </cell>
          <cell r="AF3962">
            <v>0</v>
          </cell>
        </row>
        <row r="3963">
          <cell r="M3963" t="str">
            <v>1AppliAutoFroid</v>
          </cell>
          <cell r="N3963" t="str">
            <v>1 application auto encollage à froid</v>
          </cell>
          <cell r="O3963" t="str">
            <v>1 application auto gluing cold</v>
          </cell>
          <cell r="P3963">
            <v>1</v>
          </cell>
          <cell r="Q3963">
            <v>0</v>
          </cell>
          <cell r="R3963" t="str">
            <v>01, 07,.</v>
          </cell>
          <cell r="X3963">
            <v>0</v>
          </cell>
          <cell r="Y3963">
            <v>637.39200000000005</v>
          </cell>
          <cell r="Z3963">
            <v>958.65000000000009</v>
          </cell>
          <cell r="AA3963">
            <v>1596.0420000000001</v>
          </cell>
          <cell r="AD3963">
            <v>0</v>
          </cell>
          <cell r="AE3963">
            <v>637.39200000000005</v>
          </cell>
          <cell r="AF3963">
            <v>958.65000000000009</v>
          </cell>
        </row>
        <row r="3964">
          <cell r="M3964" t="str">
            <v>ChariotFut</v>
          </cell>
          <cell r="N3964" t="str">
            <v>Chariot manutention des fûts de colle</v>
          </cell>
          <cell r="O3964" t="str">
            <v>Handling Trolley glue drums</v>
          </cell>
          <cell r="P3964">
            <v>1</v>
          </cell>
          <cell r="Q3964" t="str">
            <v>Qté à adapter - 1 par zone</v>
          </cell>
          <cell r="R3964" t="str">
            <v>01, 07,.</v>
          </cell>
          <cell r="X3964">
            <v>0</v>
          </cell>
          <cell r="Y3964">
            <v>0</v>
          </cell>
          <cell r="Z3964">
            <v>0</v>
          </cell>
          <cell r="AA3964">
            <v>0</v>
          </cell>
          <cell r="AD3964">
            <v>0</v>
          </cell>
          <cell r="AE3964">
            <v>0</v>
          </cell>
          <cell r="AF3964">
            <v>0</v>
          </cell>
        </row>
        <row r="3965">
          <cell r="M3965" t="str">
            <v>PotCol</v>
          </cell>
          <cell r="N3965" t="str">
            <v>Potence d'encollage</v>
          </cell>
          <cell r="O3965" t="str">
            <v>Gluing bracket</v>
          </cell>
          <cell r="P3965">
            <v>1</v>
          </cell>
          <cell r="Q3965">
            <v>0</v>
          </cell>
          <cell r="R3965" t="str">
            <v>01, 07,.</v>
          </cell>
          <cell r="X3965">
            <v>11.553884999999998</v>
          </cell>
          <cell r="Y3965">
            <v>747.37949999999989</v>
          </cell>
          <cell r="Z3965">
            <v>669.58321199976433</v>
          </cell>
          <cell r="AA3965">
            <v>1428.5165969997643</v>
          </cell>
          <cell r="AD3965">
            <v>11.553884999999998</v>
          </cell>
          <cell r="AE3965">
            <v>747.37949999999989</v>
          </cell>
          <cell r="AF3965">
            <v>669.58321199976433</v>
          </cell>
        </row>
        <row r="3966">
          <cell r="M3966" t="str">
            <v>SupGoulotColle</v>
          </cell>
          <cell r="N3966" t="str">
            <v>Support de goulottage pour faisceaux colle (au Mt)</v>
          </cell>
          <cell r="O3966" t="str">
            <v>Support for cable channel specific for glue</v>
          </cell>
          <cell r="P3966">
            <v>6</v>
          </cell>
          <cell r="Q3966">
            <v>0</v>
          </cell>
          <cell r="R3966" t="str">
            <v>01, 07,.</v>
          </cell>
          <cell r="X3966">
            <v>0</v>
          </cell>
          <cell r="Y3966">
            <v>0</v>
          </cell>
          <cell r="Z3966">
            <v>0</v>
          </cell>
          <cell r="AA3966">
            <v>0</v>
          </cell>
          <cell r="AD3966">
            <v>0</v>
          </cell>
          <cell r="AE3966">
            <v>0</v>
          </cell>
          <cell r="AF3966">
            <v>0</v>
          </cell>
        </row>
        <row r="3967">
          <cell r="M3967" t="str">
            <v>Plate1000</v>
          </cell>
          <cell r="N3967" t="str">
            <v>Platelage H=800 à 1200 au m²</v>
          </cell>
          <cell r="O3967" t="str">
            <v>Decking H=800 to 1200 per m²</v>
          </cell>
          <cell r="P3967">
            <v>5</v>
          </cell>
          <cell r="Q3967" t="str">
            <v>pour plateforme encollage</v>
          </cell>
          <cell r="R3967" t="str">
            <v>01, 07,.</v>
          </cell>
          <cell r="X3967">
            <v>0</v>
          </cell>
          <cell r="Y3967">
            <v>0</v>
          </cell>
          <cell r="Z3967">
            <v>0</v>
          </cell>
          <cell r="AA3967">
            <v>0</v>
          </cell>
          <cell r="AD3967">
            <v>0</v>
          </cell>
          <cell r="AE3967">
            <v>0</v>
          </cell>
          <cell r="AF3967">
            <v>0</v>
          </cell>
        </row>
        <row r="3968">
          <cell r="M3968" t="str">
            <v>EscalDroit</v>
          </cell>
          <cell r="N3968" t="str">
            <v>Escalier droit largeur 800 au m en hauteur</v>
          </cell>
          <cell r="O3968" t="str">
            <v>Straight staircase width 800 to m in height</v>
          </cell>
          <cell r="P3968">
            <v>1.2</v>
          </cell>
          <cell r="Q3968" t="str">
            <v>pour plateforme encollage</v>
          </cell>
          <cell r="R3968" t="str">
            <v>01, 07,.</v>
          </cell>
          <cell r="X3968">
            <v>0</v>
          </cell>
          <cell r="Y3968">
            <v>0</v>
          </cell>
          <cell r="Z3968">
            <v>0</v>
          </cell>
          <cell r="AA3968">
            <v>0</v>
          </cell>
          <cell r="AD3968">
            <v>0</v>
          </cell>
          <cell r="AE3968">
            <v>0</v>
          </cell>
          <cell r="AF3968">
            <v>0</v>
          </cell>
        </row>
        <row r="3969">
          <cell r="M3969" t="str">
            <v>CoffretOpeIHM_TP700</v>
          </cell>
          <cell r="N3969" t="str">
            <v>Coffret IHM TP700</v>
          </cell>
          <cell r="O3969" t="str">
            <v>IHM TP700 power box</v>
          </cell>
          <cell r="P3969">
            <v>1</v>
          </cell>
          <cell r="Q3969">
            <v>0</v>
          </cell>
          <cell r="R3969" t="str">
            <v>01, 07,.</v>
          </cell>
          <cell r="X3969">
            <v>43.493624999999987</v>
          </cell>
          <cell r="Y3969">
            <v>1218.5775000000001</v>
          </cell>
          <cell r="Z3969">
            <v>1109.5830299994107</v>
          </cell>
          <cell r="AA3969">
            <v>2371.6541549994108</v>
          </cell>
          <cell r="AD3969">
            <v>43.493624999999987</v>
          </cell>
          <cell r="AE3969">
            <v>1218.5775000000001</v>
          </cell>
          <cell r="AF3969">
            <v>1109.5830299994107</v>
          </cell>
        </row>
        <row r="3970">
          <cell r="M3970">
            <v>0</v>
          </cell>
          <cell r="N3970">
            <v>0</v>
          </cell>
          <cell r="O3970" t="str">
            <v/>
          </cell>
          <cell r="P3970">
            <v>0</v>
          </cell>
          <cell r="Q3970">
            <v>0</v>
          </cell>
          <cell r="R3970">
            <v>0</v>
          </cell>
          <cell r="AA3970">
            <v>0</v>
          </cell>
          <cell r="AD3970" t="e">
            <v>#DIV/0!</v>
          </cell>
          <cell r="AE3970" t="e">
            <v>#DIV/0!</v>
          </cell>
          <cell r="AF3970" t="e">
            <v>#DIV/0!</v>
          </cell>
        </row>
        <row r="3971">
          <cell r="M3971">
            <v>0</v>
          </cell>
          <cell r="N3971">
            <v>0</v>
          </cell>
          <cell r="O3971" t="str">
            <v/>
          </cell>
          <cell r="P3971">
            <v>1</v>
          </cell>
          <cell r="Q3971">
            <v>0</v>
          </cell>
          <cell r="R3971">
            <v>0</v>
          </cell>
          <cell r="AA3971">
            <v>0</v>
          </cell>
          <cell r="AD3971">
            <v>0</v>
          </cell>
          <cell r="AE3971">
            <v>0</v>
          </cell>
          <cell r="AF3971">
            <v>0</v>
          </cell>
        </row>
        <row r="3972">
          <cell r="M3972" t="str">
            <v>PostDep1000</v>
          </cell>
          <cell r="N3972" t="str">
            <v>Poste de dépose 1000 x 1000</v>
          </cell>
          <cell r="O3972" t="str">
            <v>Rest station 1000 x 1000</v>
          </cell>
          <cell r="P3972">
            <v>1</v>
          </cell>
          <cell r="Q3972">
            <v>0</v>
          </cell>
          <cell r="R3972" t="str">
            <v>01, 07,.</v>
          </cell>
          <cell r="X3972">
            <v>2.7349874999999995</v>
          </cell>
          <cell r="Y3972">
            <v>59.608500000000006</v>
          </cell>
          <cell r="Z3972">
            <v>43.500521512366213</v>
          </cell>
          <cell r="AA3972">
            <v>105.84400901236623</v>
          </cell>
          <cell r="AD3972">
            <v>2.7349874999999995</v>
          </cell>
          <cell r="AE3972">
            <v>59.608500000000006</v>
          </cell>
          <cell r="AF3972">
            <v>43.500521512366213</v>
          </cell>
        </row>
        <row r="3973">
          <cell r="M3973" t="str">
            <v>RefPrat</v>
          </cell>
          <cell r="N3973" t="str">
            <v>Appui au pratique (toutes largeurs)</v>
          </cell>
          <cell r="O3973" t="str">
            <v>Practical support (all widths)</v>
          </cell>
          <cell r="P3973">
            <v>8</v>
          </cell>
          <cell r="Q3973">
            <v>0</v>
          </cell>
          <cell r="R3973" t="str">
            <v>01, 07,.</v>
          </cell>
          <cell r="X3973">
            <v>0</v>
          </cell>
          <cell r="Y3973">
            <v>0</v>
          </cell>
          <cell r="Z3973">
            <v>0</v>
          </cell>
          <cell r="AA3973">
            <v>0</v>
          </cell>
          <cell r="AD3973">
            <v>0</v>
          </cell>
          <cell r="AE3973">
            <v>0</v>
          </cell>
          <cell r="AF3973">
            <v>0</v>
          </cell>
        </row>
        <row r="3974">
          <cell r="M3974" t="str">
            <v>PPinduc</v>
          </cell>
          <cell r="N3974" t="str">
            <v>Détecteur inductif de présence pièce</v>
          </cell>
          <cell r="O3974" t="str">
            <v>Inductive part presence detector</v>
          </cell>
          <cell r="P3974">
            <v>2</v>
          </cell>
          <cell r="Q3974">
            <v>0</v>
          </cell>
          <cell r="R3974" t="str">
            <v>01, 07,.</v>
          </cell>
          <cell r="X3974">
            <v>3.8212649999999995</v>
          </cell>
          <cell r="Y3974">
            <v>51.636899999999997</v>
          </cell>
          <cell r="Z3974">
            <v>177.81660599988214</v>
          </cell>
          <cell r="AA3974">
            <v>233.27477099988215</v>
          </cell>
          <cell r="AD3974">
            <v>1.9106324999999997</v>
          </cell>
          <cell r="AE3974">
            <v>25.818449999999999</v>
          </cell>
          <cell r="AF3974">
            <v>88.908302999941071</v>
          </cell>
        </row>
        <row r="3975">
          <cell r="M3975">
            <v>0</v>
          </cell>
          <cell r="N3975">
            <v>0</v>
          </cell>
          <cell r="O3975" t="str">
            <v/>
          </cell>
          <cell r="P3975">
            <v>0</v>
          </cell>
          <cell r="Q3975">
            <v>0</v>
          </cell>
          <cell r="R3975">
            <v>0</v>
          </cell>
          <cell r="AA3975">
            <v>0</v>
          </cell>
          <cell r="AD3975" t="e">
            <v>#DIV/0!</v>
          </cell>
          <cell r="AE3975" t="e">
            <v>#DIV/0!</v>
          </cell>
          <cell r="AF3975" t="e">
            <v>#DIV/0!</v>
          </cell>
        </row>
        <row r="3976">
          <cell r="M3976">
            <v>0</v>
          </cell>
          <cell r="N3976">
            <v>0</v>
          </cell>
          <cell r="O3976" t="str">
            <v/>
          </cell>
          <cell r="P3976">
            <v>1</v>
          </cell>
          <cell r="Q3976">
            <v>0</v>
          </cell>
          <cell r="R3976">
            <v>0</v>
          </cell>
          <cell r="AA3976">
            <v>0</v>
          </cell>
          <cell r="AD3976">
            <v>0</v>
          </cell>
          <cell r="AE3976">
            <v>0</v>
          </cell>
          <cell r="AF3976">
            <v>0</v>
          </cell>
        </row>
        <row r="3977">
          <cell r="M3977" t="str">
            <v>PlaqueSol</v>
          </cell>
          <cell r="N3977" t="str">
            <v>Plaque au sol robot</v>
          </cell>
          <cell r="O3977" t="str">
            <v>Robot floor plate</v>
          </cell>
          <cell r="P3977">
            <v>1</v>
          </cell>
          <cell r="Q3977">
            <v>0</v>
          </cell>
          <cell r="R3977" t="str">
            <v>01, 07,.</v>
          </cell>
          <cell r="X3977">
            <v>0</v>
          </cell>
          <cell r="Y3977">
            <v>0</v>
          </cell>
          <cell r="Z3977">
            <v>0</v>
          </cell>
          <cell r="AA3977">
            <v>0</v>
          </cell>
          <cell r="AD3977">
            <v>0</v>
          </cell>
          <cell r="AE3977">
            <v>0</v>
          </cell>
          <cell r="AF3977">
            <v>0</v>
          </cell>
        </row>
        <row r="3978">
          <cell r="M3978" t="str">
            <v>Robotnu7</v>
          </cell>
          <cell r="N3978" t="str">
            <v>Robot nu bras 3,00m / 210 Kg</v>
          </cell>
          <cell r="O3978" t="str">
            <v>Robot bare arm 3.00m / 210 Kg</v>
          </cell>
          <cell r="P3978">
            <v>1</v>
          </cell>
          <cell r="Q3978">
            <v>0</v>
          </cell>
          <cell r="R3978" t="str">
            <v>01, 07,.</v>
          </cell>
          <cell r="X3978">
            <v>0</v>
          </cell>
          <cell r="Y3978">
            <v>0</v>
          </cell>
          <cell r="Z3978">
            <v>0</v>
          </cell>
          <cell r="AA3978">
            <v>0</v>
          </cell>
          <cell r="AD3978">
            <v>0</v>
          </cell>
          <cell r="AE3978">
            <v>0</v>
          </cell>
          <cell r="AF3978">
            <v>0</v>
          </cell>
        </row>
        <row r="3979">
          <cell r="M3979" t="str">
            <v>Robotintégration-V11</v>
          </cell>
          <cell r="N3979" t="str">
            <v>Intégration robot + baie sur site -V11</v>
          </cell>
          <cell r="O3979" t="str">
            <v>Robot + bay integration on site -V11</v>
          </cell>
          <cell r="P3979">
            <v>1</v>
          </cell>
          <cell r="Q3979">
            <v>0</v>
          </cell>
          <cell r="R3979" t="str">
            <v>01, 07,.</v>
          </cell>
          <cell r="X3979">
            <v>27.235057499999993</v>
          </cell>
          <cell r="Y3979">
            <v>862.84800000000007</v>
          </cell>
          <cell r="Z3979">
            <v>1585.7331209995875</v>
          </cell>
          <cell r="AA3979">
            <v>2475.8161784995877</v>
          </cell>
          <cell r="AD3979">
            <v>27.235057499999993</v>
          </cell>
          <cell r="AE3979">
            <v>862.84800000000007</v>
          </cell>
          <cell r="AF3979">
            <v>1585.7331209995875</v>
          </cell>
        </row>
        <row r="3980">
          <cell r="M3980" t="str">
            <v>EPF</v>
          </cell>
          <cell r="N3980" t="str">
            <v>Applicatif Robot EPF</v>
          </cell>
          <cell r="O3980" t="str">
            <v xml:space="preserve"> EPF robot application</v>
          </cell>
          <cell r="P3980">
            <v>1</v>
          </cell>
          <cell r="Q3980">
            <v>0</v>
          </cell>
          <cell r="R3980" t="str">
            <v>01, 07,.</v>
          </cell>
          <cell r="X3980">
            <v>4.0949999999999989</v>
          </cell>
          <cell r="Y3980">
            <v>72.995999999999995</v>
          </cell>
          <cell r="Z3980">
            <v>78.75</v>
          </cell>
          <cell r="AA3980">
            <v>155.84100000000001</v>
          </cell>
          <cell r="AD3980">
            <v>4.0949999999999989</v>
          </cell>
          <cell r="AE3980">
            <v>72.995999999999995</v>
          </cell>
          <cell r="AF3980">
            <v>78.75</v>
          </cell>
        </row>
        <row r="3981">
          <cell r="M3981" t="str">
            <v>TrajMan</v>
          </cell>
          <cell r="N3981" t="str">
            <v>Trajectoire de manutention</v>
          </cell>
          <cell r="O3981" t="str">
            <v>Handling path</v>
          </cell>
          <cell r="P3981">
            <v>2</v>
          </cell>
          <cell r="Q3981" t="str">
            <v>Prise OP58 Dépose OP70</v>
          </cell>
          <cell r="R3981" t="str">
            <v>01, 07,.</v>
          </cell>
          <cell r="X3981">
            <v>0</v>
          </cell>
          <cell r="Y3981">
            <v>0</v>
          </cell>
          <cell r="Z3981">
            <v>0</v>
          </cell>
          <cell r="AA3981">
            <v>0</v>
          </cell>
          <cell r="AD3981">
            <v>0</v>
          </cell>
          <cell r="AE3981">
            <v>0</v>
          </cell>
          <cell r="AF3981">
            <v>0</v>
          </cell>
        </row>
        <row r="3982">
          <cell r="M3982" t="str">
            <v>TrajMan</v>
          </cell>
          <cell r="N3982" t="str">
            <v>Trajectoire de manutention</v>
          </cell>
          <cell r="O3982" t="str">
            <v>Handling path</v>
          </cell>
          <cell r="P3982">
            <v>1</v>
          </cell>
          <cell r="Q3982" t="str">
            <v>Présentation portillon</v>
          </cell>
          <cell r="R3982" t="str">
            <v>01, 07,.</v>
          </cell>
          <cell r="X3982">
            <v>0</v>
          </cell>
          <cell r="Y3982">
            <v>0</v>
          </cell>
          <cell r="Z3982">
            <v>0</v>
          </cell>
          <cell r="AA3982">
            <v>0</v>
          </cell>
          <cell r="AD3982">
            <v>0</v>
          </cell>
          <cell r="AE3982">
            <v>0</v>
          </cell>
          <cell r="AF3982">
            <v>0</v>
          </cell>
        </row>
        <row r="3983">
          <cell r="M3983" t="str">
            <v>TrajColle</v>
          </cell>
          <cell r="N3983" t="str">
            <v>Trajectoire d'encollage</v>
          </cell>
          <cell r="O3983" t="str">
            <v>Glueing path</v>
          </cell>
          <cell r="P3983">
            <v>1</v>
          </cell>
          <cell r="Q3983">
            <v>0</v>
          </cell>
          <cell r="R3983" t="str">
            <v>01, 07,.</v>
          </cell>
          <cell r="X3983">
            <v>0</v>
          </cell>
          <cell r="Y3983">
            <v>0</v>
          </cell>
          <cell r="Z3983">
            <v>0</v>
          </cell>
          <cell r="AA3983">
            <v>0</v>
          </cell>
          <cell r="AD3983">
            <v>0</v>
          </cell>
          <cell r="AE3983">
            <v>0</v>
          </cell>
          <cell r="AF3983">
            <v>0</v>
          </cell>
        </row>
        <row r="3984">
          <cell r="M3984" t="str">
            <v>EchCodeTraj</v>
          </cell>
          <cell r="N3984" t="str">
            <v>Echange Code Trajectoire avec baie robot</v>
          </cell>
          <cell r="O3984" t="str">
            <v>Exchange of Trajectory Code with robot bay</v>
          </cell>
          <cell r="P3984">
            <v>3</v>
          </cell>
          <cell r="Q3984">
            <v>0</v>
          </cell>
          <cell r="R3984" t="str">
            <v>01, 07,.</v>
          </cell>
          <cell r="X3984">
            <v>3.5437499999999993</v>
          </cell>
          <cell r="Y3984">
            <v>0</v>
          </cell>
          <cell r="Z3984">
            <v>227.56239989980551</v>
          </cell>
          <cell r="AA3984">
            <v>231.1061498998055</v>
          </cell>
          <cell r="AD3984">
            <v>1.1812499999999997</v>
          </cell>
          <cell r="AE3984">
            <v>0</v>
          </cell>
          <cell r="AF3984">
            <v>75.854133299935171</v>
          </cell>
        </row>
        <row r="3985">
          <cell r="M3985" t="str">
            <v>HEtudAUT</v>
          </cell>
          <cell r="N3985" t="str">
            <v>Une heure d'études automatismes</v>
          </cell>
          <cell r="O3985" t="str">
            <v>One hour of automation studies</v>
          </cell>
          <cell r="P3985">
            <v>1</v>
          </cell>
          <cell r="Q3985" t="str">
            <v>Complement Hetude AF+Marguerite+Prog</v>
          </cell>
          <cell r="R3985" t="str">
            <v>01</v>
          </cell>
          <cell r="X3985">
            <v>65</v>
          </cell>
          <cell r="Y3985">
            <v>0</v>
          </cell>
          <cell r="Z3985">
            <v>0</v>
          </cell>
          <cell r="AA3985">
            <v>65</v>
          </cell>
          <cell r="AD3985">
            <v>65</v>
          </cell>
          <cell r="AE3985">
            <v>0</v>
          </cell>
          <cell r="AF3985">
            <v>0</v>
          </cell>
        </row>
        <row r="3986">
          <cell r="M3986" t="str">
            <v>VerrineRobot</v>
          </cell>
          <cell r="N3986" t="str">
            <v>Verrine Robot</v>
          </cell>
          <cell r="O3986" t="str">
            <v>To make</v>
          </cell>
          <cell r="P3986">
            <v>1</v>
          </cell>
          <cell r="Q3986">
            <v>0</v>
          </cell>
          <cell r="R3986" t="str">
            <v>01, 07,.</v>
          </cell>
          <cell r="AA3986">
            <v>0</v>
          </cell>
          <cell r="AD3986">
            <v>0</v>
          </cell>
          <cell r="AE3986">
            <v>0</v>
          </cell>
          <cell r="AF3986">
            <v>0</v>
          </cell>
        </row>
        <row r="3987">
          <cell r="M3987">
            <v>0</v>
          </cell>
          <cell r="N3987">
            <v>0</v>
          </cell>
          <cell r="O3987" t="str">
            <v/>
          </cell>
          <cell r="P3987">
            <v>0</v>
          </cell>
          <cell r="Q3987">
            <v>0</v>
          </cell>
          <cell r="R3987">
            <v>0</v>
          </cell>
          <cell r="AA3987">
            <v>0</v>
          </cell>
          <cell r="AD3987" t="e">
            <v>#DIV/0!</v>
          </cell>
          <cell r="AE3987" t="e">
            <v>#DIV/0!</v>
          </cell>
          <cell r="AF3987" t="e">
            <v>#DIV/0!</v>
          </cell>
        </row>
        <row r="3988">
          <cell r="M3988">
            <v>0</v>
          </cell>
          <cell r="N3988">
            <v>0</v>
          </cell>
          <cell r="O3988" t="str">
            <v/>
          </cell>
          <cell r="P3988">
            <v>1</v>
          </cell>
          <cell r="Q3988">
            <v>0</v>
          </cell>
          <cell r="R3988">
            <v>0</v>
          </cell>
          <cell r="AA3988">
            <v>0</v>
          </cell>
          <cell r="AD3988">
            <v>0</v>
          </cell>
          <cell r="AE3988">
            <v>0</v>
          </cell>
          <cell r="AF3988">
            <v>0</v>
          </cell>
        </row>
        <row r="3989">
          <cell r="M3989" t="str">
            <v>PrehFlexyPortSimple</v>
          </cell>
          <cell r="N3989" t="str">
            <v>Prehenseur Flexy Portes simple</v>
          </cell>
          <cell r="O3989" t="str">
            <v>Flexy Gripper Single Doors</v>
          </cell>
          <cell r="P3989">
            <v>1</v>
          </cell>
          <cell r="Q3989">
            <v>0</v>
          </cell>
          <cell r="R3989" t="str">
            <v>01, 07,.</v>
          </cell>
          <cell r="X3989">
            <v>8.1899999999999977</v>
          </cell>
          <cell r="Y3989">
            <v>1201.1223000000002</v>
          </cell>
          <cell r="Z3989">
            <v>378</v>
          </cell>
          <cell r="AA3989">
            <v>1587.3123000000003</v>
          </cell>
          <cell r="AD3989">
            <v>8.1899999999999977</v>
          </cell>
          <cell r="AE3989">
            <v>1201.1223000000002</v>
          </cell>
          <cell r="AF3989">
            <v>378</v>
          </cell>
        </row>
        <row r="3990">
          <cell r="M3990" t="str">
            <v>PPlaser</v>
          </cell>
          <cell r="N3990" t="str">
            <v>Détecteur laser de présence pièce</v>
          </cell>
          <cell r="O3990" t="str">
            <v xml:space="preserve">Parts presence laser sensor </v>
          </cell>
          <cell r="P3990">
            <v>1</v>
          </cell>
          <cell r="Q3990">
            <v>0</v>
          </cell>
          <cell r="R3990" t="str">
            <v>01, 07,.</v>
          </cell>
          <cell r="X3990">
            <v>1.9106324999999997</v>
          </cell>
          <cell r="Y3990">
            <v>25.818449999999999</v>
          </cell>
          <cell r="Z3990">
            <v>88.908302999941071</v>
          </cell>
          <cell r="AA3990">
            <v>116.63738549994108</v>
          </cell>
          <cell r="AD3990">
            <v>1.9106324999999997</v>
          </cell>
          <cell r="AE3990">
            <v>25.818449999999999</v>
          </cell>
          <cell r="AF3990">
            <v>88.908302999941071</v>
          </cell>
        </row>
        <row r="3991">
          <cell r="M3991" t="str">
            <v>GabContBuse</v>
          </cell>
          <cell r="N3991" t="str">
            <v>Gabarit de contrôle buse encollage fixe</v>
          </cell>
          <cell r="O3991" t="str">
            <v>Nozzle control template for fixed gluing</v>
          </cell>
          <cell r="P3991">
            <v>1</v>
          </cell>
          <cell r="Q3991">
            <v>0</v>
          </cell>
          <cell r="R3991" t="str">
            <v>01, 07,.</v>
          </cell>
          <cell r="X3991">
            <v>0</v>
          </cell>
          <cell r="Y3991">
            <v>0</v>
          </cell>
          <cell r="Z3991">
            <v>0</v>
          </cell>
          <cell r="AA3991">
            <v>0</v>
          </cell>
          <cell r="AD3991">
            <v>0</v>
          </cell>
          <cell r="AE3991">
            <v>0</v>
          </cell>
          <cell r="AF3991">
            <v>0</v>
          </cell>
        </row>
        <row r="3992">
          <cell r="M3992">
            <v>0</v>
          </cell>
          <cell r="N3992">
            <v>0</v>
          </cell>
          <cell r="O3992" t="str">
            <v/>
          </cell>
          <cell r="P3992">
            <v>0</v>
          </cell>
          <cell r="Q3992">
            <v>0</v>
          </cell>
          <cell r="R3992">
            <v>0</v>
          </cell>
          <cell r="AA3992">
            <v>0</v>
          </cell>
          <cell r="AD3992" t="e">
            <v>#DIV/0!</v>
          </cell>
          <cell r="AE3992" t="e">
            <v>#DIV/0!</v>
          </cell>
          <cell r="AF3992" t="e">
            <v>#DIV/0!</v>
          </cell>
        </row>
        <row r="3993">
          <cell r="M3993">
            <v>0</v>
          </cell>
          <cell r="N3993">
            <v>0</v>
          </cell>
          <cell r="O3993" t="str">
            <v/>
          </cell>
          <cell r="P3993">
            <v>1</v>
          </cell>
          <cell r="Q3993">
            <v>0</v>
          </cell>
          <cell r="R3993">
            <v>0</v>
          </cell>
          <cell r="AA3993">
            <v>0</v>
          </cell>
          <cell r="AD3993">
            <v>0</v>
          </cell>
          <cell r="AE3993">
            <v>0</v>
          </cell>
          <cell r="AF3993">
            <v>0</v>
          </cell>
        </row>
        <row r="3994">
          <cell r="M3994" t="str">
            <v>1AppliAutoChaud</v>
          </cell>
          <cell r="N3994" t="str">
            <v>1 application auto encollage à chaud</v>
          </cell>
          <cell r="O3994" t="str">
            <v>1 application auto gluing hot</v>
          </cell>
          <cell r="P3994">
            <v>1</v>
          </cell>
          <cell r="Q3994">
            <v>0</v>
          </cell>
          <cell r="R3994" t="str">
            <v>01, 07,.</v>
          </cell>
          <cell r="X3994">
            <v>0</v>
          </cell>
          <cell r="Y3994">
            <v>637.39200000000005</v>
          </cell>
          <cell r="Z3994">
            <v>958.65000000000009</v>
          </cell>
          <cell r="AA3994">
            <v>1596.0420000000001</v>
          </cell>
          <cell r="AD3994">
            <v>0</v>
          </cell>
          <cell r="AE3994">
            <v>637.39200000000005</v>
          </cell>
          <cell r="AF3994">
            <v>958.65000000000009</v>
          </cell>
        </row>
        <row r="3995">
          <cell r="M3995" t="str">
            <v>PotCol</v>
          </cell>
          <cell r="N3995" t="str">
            <v>Potence d'encollage</v>
          </cell>
          <cell r="O3995" t="str">
            <v>Gluing bracket</v>
          </cell>
          <cell r="P3995">
            <v>1</v>
          </cell>
          <cell r="Q3995">
            <v>0</v>
          </cell>
          <cell r="R3995" t="str">
            <v>01, 07,.</v>
          </cell>
          <cell r="X3995">
            <v>11.553884999999998</v>
          </cell>
          <cell r="Y3995">
            <v>747.37949999999989</v>
          </cell>
          <cell r="Z3995">
            <v>669.58321199976433</v>
          </cell>
          <cell r="AA3995">
            <v>1428.5165969997643</v>
          </cell>
          <cell r="AD3995">
            <v>11.553884999999998</v>
          </cell>
          <cell r="AE3995">
            <v>747.37949999999989</v>
          </cell>
          <cell r="AF3995">
            <v>669.58321199976433</v>
          </cell>
        </row>
        <row r="3996">
          <cell r="M3996" t="str">
            <v>SupGoulotColle</v>
          </cell>
          <cell r="N3996" t="str">
            <v>Support de goulottage pour faisceaux colle (au Mt)</v>
          </cell>
          <cell r="O3996" t="str">
            <v>Support for cable channel specific for glue</v>
          </cell>
          <cell r="P3996">
            <v>6</v>
          </cell>
          <cell r="Q3996">
            <v>0</v>
          </cell>
          <cell r="R3996" t="str">
            <v>01, 07,.</v>
          </cell>
          <cell r="X3996">
            <v>0</v>
          </cell>
          <cell r="Y3996">
            <v>0</v>
          </cell>
          <cell r="Z3996">
            <v>0</v>
          </cell>
          <cell r="AA3996">
            <v>0</v>
          </cell>
          <cell r="AD3996">
            <v>0</v>
          </cell>
          <cell r="AE3996">
            <v>0</v>
          </cell>
          <cell r="AF3996">
            <v>0</v>
          </cell>
        </row>
        <row r="3997">
          <cell r="M3997" t="str">
            <v>Plate1000</v>
          </cell>
          <cell r="N3997" t="str">
            <v>Platelage H=800 à 1200 au m²</v>
          </cell>
          <cell r="O3997" t="str">
            <v>Decking H=800 to 1200 per m²</v>
          </cell>
          <cell r="P3997">
            <v>5</v>
          </cell>
          <cell r="Q3997">
            <v>0</v>
          </cell>
          <cell r="R3997" t="str">
            <v>01, 07,.</v>
          </cell>
          <cell r="X3997">
            <v>0</v>
          </cell>
          <cell r="Y3997">
            <v>0</v>
          </cell>
          <cell r="Z3997">
            <v>0</v>
          </cell>
          <cell r="AA3997">
            <v>0</v>
          </cell>
          <cell r="AD3997">
            <v>0</v>
          </cell>
          <cell r="AE3997">
            <v>0</v>
          </cell>
          <cell r="AF3997">
            <v>0</v>
          </cell>
        </row>
        <row r="3998">
          <cell r="M3998" t="str">
            <v>EscalDroit</v>
          </cell>
          <cell r="N3998" t="str">
            <v>Escalier droit largeur 800 au m en hauteur</v>
          </cell>
          <cell r="O3998" t="str">
            <v>Straight staircase width 800 to m in height</v>
          </cell>
          <cell r="P3998">
            <v>1.2</v>
          </cell>
          <cell r="Q3998">
            <v>0</v>
          </cell>
          <cell r="R3998" t="str">
            <v>01, 07,.</v>
          </cell>
          <cell r="X3998">
            <v>0</v>
          </cell>
          <cell r="Y3998">
            <v>0</v>
          </cell>
          <cell r="Z3998">
            <v>0</v>
          </cell>
          <cell r="AA3998">
            <v>0</v>
          </cell>
          <cell r="AD3998">
            <v>0</v>
          </cell>
          <cell r="AE3998">
            <v>0</v>
          </cell>
          <cell r="AF3998">
            <v>0</v>
          </cell>
        </row>
        <row r="3999">
          <cell r="M3999" t="str">
            <v>CoffretOpeIHM_TP700</v>
          </cell>
          <cell r="N3999" t="str">
            <v>Coffret IHM TP700</v>
          </cell>
          <cell r="O3999" t="str">
            <v>IHM TP700 power box</v>
          </cell>
          <cell r="P3999">
            <v>1</v>
          </cell>
          <cell r="Q3999">
            <v>0</v>
          </cell>
          <cell r="R3999" t="str">
            <v>01, 07,.</v>
          </cell>
          <cell r="X3999">
            <v>43.493624999999987</v>
          </cell>
          <cell r="Y3999">
            <v>1218.5775000000001</v>
          </cell>
          <cell r="Z3999">
            <v>1109.5830299994107</v>
          </cell>
          <cell r="AA3999">
            <v>2371.6541549994108</v>
          </cell>
          <cell r="AD3999">
            <v>43.493624999999987</v>
          </cell>
          <cell r="AE3999">
            <v>1218.5775000000001</v>
          </cell>
          <cell r="AF3999">
            <v>1109.5830299994107</v>
          </cell>
        </row>
        <row r="4000">
          <cell r="M4000">
            <v>0</v>
          </cell>
          <cell r="N4000">
            <v>0</v>
          </cell>
          <cell r="O4000" t="str">
            <v/>
          </cell>
          <cell r="P4000">
            <v>0</v>
          </cell>
          <cell r="Q4000">
            <v>0</v>
          </cell>
          <cell r="R4000">
            <v>0</v>
          </cell>
          <cell r="AA4000">
            <v>0</v>
          </cell>
          <cell r="AD4000" t="e">
            <v>#DIV/0!</v>
          </cell>
          <cell r="AE4000" t="e">
            <v>#DIV/0!</v>
          </cell>
          <cell r="AF4000" t="e">
            <v>#DIV/0!</v>
          </cell>
        </row>
        <row r="4001">
          <cell r="M4001">
            <v>0</v>
          </cell>
          <cell r="N4001">
            <v>0</v>
          </cell>
          <cell r="O4001" t="str">
            <v/>
          </cell>
          <cell r="P4001">
            <v>1</v>
          </cell>
          <cell r="Q4001">
            <v>0</v>
          </cell>
          <cell r="R4001">
            <v>0</v>
          </cell>
          <cell r="AA4001">
            <v>0</v>
          </cell>
          <cell r="AD4001">
            <v>0</v>
          </cell>
          <cell r="AE4001">
            <v>0</v>
          </cell>
          <cell r="AF4001">
            <v>0</v>
          </cell>
        </row>
        <row r="4002">
          <cell r="M4002" t="str">
            <v>ProtDepalAuto1pot</v>
          </cell>
          <cell r="N4002" t="str">
            <v>Ensemble protection poste dépal. auto 1 poteau</v>
          </cell>
          <cell r="O4002" t="str">
            <v>protection set autom. Depalletizing station 1 Pillar</v>
          </cell>
          <cell r="P4002">
            <v>1</v>
          </cell>
          <cell r="Q4002">
            <v>0</v>
          </cell>
          <cell r="R4002" t="str">
            <v>01, 07,.</v>
          </cell>
          <cell r="X4002">
            <v>0</v>
          </cell>
          <cell r="Y4002">
            <v>0</v>
          </cell>
          <cell r="Z4002">
            <v>0</v>
          </cell>
          <cell r="AA4002">
            <v>0</v>
          </cell>
          <cell r="AD4002">
            <v>0</v>
          </cell>
          <cell r="AE4002">
            <v>0</v>
          </cell>
          <cell r="AF4002">
            <v>0</v>
          </cell>
        </row>
        <row r="4003">
          <cell r="M4003" t="str">
            <v>ProtDepalAuto2pot</v>
          </cell>
          <cell r="N4003" t="str">
            <v>Ensemble protection poste dépal. auto 2 poteaux</v>
          </cell>
          <cell r="O4003" t="str">
            <v>protection set autom. Depalletizing station 2 Pillars</v>
          </cell>
          <cell r="P4003">
            <v>1</v>
          </cell>
          <cell r="Q4003">
            <v>0</v>
          </cell>
          <cell r="R4003" t="str">
            <v>01, 07,.</v>
          </cell>
          <cell r="X4003">
            <v>0</v>
          </cell>
          <cell r="Y4003">
            <v>0</v>
          </cell>
          <cell r="Z4003">
            <v>0</v>
          </cell>
          <cell r="AA4003">
            <v>0</v>
          </cell>
          <cell r="AD4003">
            <v>0</v>
          </cell>
          <cell r="AE4003">
            <v>0</v>
          </cell>
          <cell r="AF4003">
            <v>0</v>
          </cell>
        </row>
        <row r="4004">
          <cell r="M4004" t="str">
            <v>RehClaiedepal300</v>
          </cell>
          <cell r="N4004" t="str">
            <v xml:space="preserve">Réhausse claies dépal h 300 </v>
          </cell>
          <cell r="O4004" t="str">
            <v xml:space="preserve">300 high unloading platform for containers </v>
          </cell>
          <cell r="P4004">
            <v>1</v>
          </cell>
          <cell r="Q4004">
            <v>0</v>
          </cell>
          <cell r="R4004" t="str">
            <v>01, 07,.</v>
          </cell>
          <cell r="X4004">
            <v>0</v>
          </cell>
          <cell r="Y4004">
            <v>0</v>
          </cell>
          <cell r="Z4004">
            <v>0</v>
          </cell>
          <cell r="AA4004">
            <v>0</v>
          </cell>
          <cell r="AD4004">
            <v>0</v>
          </cell>
          <cell r="AE4004">
            <v>0</v>
          </cell>
          <cell r="AF4004">
            <v>0</v>
          </cell>
        </row>
        <row r="4005">
          <cell r="M4005" t="str">
            <v>BarImDepal</v>
          </cell>
          <cell r="N4005" t="str">
            <v>Barrière immatérielle - poste de dépalettisation</v>
          </cell>
          <cell r="O4005" t="str">
            <v>Light barrier - depalletizing station</v>
          </cell>
          <cell r="P4005">
            <v>1</v>
          </cell>
          <cell r="Q4005">
            <v>0</v>
          </cell>
          <cell r="R4005" t="str">
            <v>01, 07,.</v>
          </cell>
          <cell r="X4005">
            <v>10.878052499999999</v>
          </cell>
          <cell r="Y4005">
            <v>327.66300000000001</v>
          </cell>
          <cell r="Z4005">
            <v>347.91660599988217</v>
          </cell>
          <cell r="AA4005">
            <v>686.4576584998822</v>
          </cell>
          <cell r="AD4005">
            <v>10.878052499999999</v>
          </cell>
          <cell r="AE4005">
            <v>327.66300000000001</v>
          </cell>
          <cell r="AF4005">
            <v>347.91660599988217</v>
          </cell>
        </row>
        <row r="4006">
          <cell r="M4006" t="str">
            <v>PPlaser</v>
          </cell>
          <cell r="N4006" t="str">
            <v>Détecteur laser de présence pièce</v>
          </cell>
          <cell r="O4006" t="str">
            <v xml:space="preserve">Parts presence laser sensor </v>
          </cell>
          <cell r="P4006">
            <v>2</v>
          </cell>
          <cell r="Q4006">
            <v>0</v>
          </cell>
          <cell r="R4006" t="str">
            <v>01, 07,.</v>
          </cell>
          <cell r="X4006">
            <v>3.8212649999999995</v>
          </cell>
          <cell r="Y4006">
            <v>51.636899999999997</v>
          </cell>
          <cell r="Z4006">
            <v>177.81660599988214</v>
          </cell>
          <cell r="AA4006">
            <v>233.27477099988215</v>
          </cell>
          <cell r="AD4006">
            <v>1.9106324999999997</v>
          </cell>
          <cell r="AE4006">
            <v>25.818449999999999</v>
          </cell>
          <cell r="AF4006">
            <v>88.908302999941071</v>
          </cell>
        </row>
        <row r="4007">
          <cell r="M4007" t="str">
            <v>RehClaiedepal300</v>
          </cell>
          <cell r="N4007" t="str">
            <v xml:space="preserve">Réhausse claies dépal h 300 </v>
          </cell>
          <cell r="O4007" t="str">
            <v xml:space="preserve">300 high unloading platform for containers </v>
          </cell>
          <cell r="P4007">
            <v>1</v>
          </cell>
          <cell r="Q4007">
            <v>0</v>
          </cell>
          <cell r="R4007" t="str">
            <v>01, 02, 07,.</v>
          </cell>
          <cell r="X4007">
            <v>0</v>
          </cell>
          <cell r="Y4007">
            <v>0</v>
          </cell>
          <cell r="Z4007">
            <v>0</v>
          </cell>
          <cell r="AA4007">
            <v>0</v>
          </cell>
          <cell r="AD4007">
            <v>0</v>
          </cell>
          <cell r="AE4007">
            <v>0</v>
          </cell>
          <cell r="AF4007">
            <v>0</v>
          </cell>
        </row>
        <row r="4008">
          <cell r="M4008" t="str">
            <v>BarImDepal</v>
          </cell>
          <cell r="N4008" t="str">
            <v>Barrière immatérielle - poste de dépalettisation</v>
          </cell>
          <cell r="O4008" t="str">
            <v>Light barrier - depalletizing station</v>
          </cell>
          <cell r="P4008">
            <v>1</v>
          </cell>
          <cell r="Q4008">
            <v>0</v>
          </cell>
          <cell r="R4008" t="str">
            <v>01, 02, 07,.</v>
          </cell>
          <cell r="X4008">
            <v>10.878052499999999</v>
          </cell>
          <cell r="Y4008">
            <v>327.66300000000001</v>
          </cell>
          <cell r="Z4008">
            <v>347.91660599988217</v>
          </cell>
          <cell r="AA4008">
            <v>686.4576584998822</v>
          </cell>
          <cell r="AD4008">
            <v>10.878052499999999</v>
          </cell>
          <cell r="AE4008">
            <v>327.66300000000001</v>
          </cell>
          <cell r="AF4008">
            <v>347.91660599988217</v>
          </cell>
        </row>
        <row r="4009">
          <cell r="M4009" t="str">
            <v>PPlaser</v>
          </cell>
          <cell r="N4009" t="str">
            <v>Détecteur laser de présence pièce</v>
          </cell>
          <cell r="O4009" t="str">
            <v xml:space="preserve">Parts presence laser sensor </v>
          </cell>
          <cell r="P4009">
            <v>2</v>
          </cell>
          <cell r="Q4009">
            <v>0</v>
          </cell>
          <cell r="R4009" t="str">
            <v>01, 02, 07,.</v>
          </cell>
          <cell r="X4009">
            <v>3.8212649999999995</v>
          </cell>
          <cell r="Y4009">
            <v>51.636899999999997</v>
          </cell>
          <cell r="Z4009">
            <v>177.81660599988214</v>
          </cell>
          <cell r="AA4009">
            <v>233.27477099988215</v>
          </cell>
          <cell r="AD4009">
            <v>1.9106324999999997</v>
          </cell>
          <cell r="AE4009">
            <v>25.818449999999999</v>
          </cell>
          <cell r="AF4009">
            <v>88.908302999941071</v>
          </cell>
        </row>
        <row r="4010">
          <cell r="M4010" t="str">
            <v>PupCariste</v>
          </cell>
          <cell r="N4010" t="str">
            <v>Pupitre Cariste</v>
          </cell>
          <cell r="O4010" t="str">
            <v>Operator's desk</v>
          </cell>
          <cell r="P4010">
            <v>1</v>
          </cell>
          <cell r="Q4010">
            <v>0</v>
          </cell>
          <cell r="R4010" t="str">
            <v>01, 07,.</v>
          </cell>
          <cell r="X4010">
            <v>15.614549999999996</v>
          </cell>
          <cell r="Y4010">
            <v>626.20949999999993</v>
          </cell>
          <cell r="Z4010">
            <v>669.58321199976433</v>
          </cell>
          <cell r="AA4010">
            <v>1311.4072619997642</v>
          </cell>
          <cell r="AD4010">
            <v>15.614549999999996</v>
          </cell>
          <cell r="AE4010">
            <v>626.20949999999993</v>
          </cell>
          <cell r="AF4010">
            <v>669.58321199976433</v>
          </cell>
        </row>
        <row r="4011">
          <cell r="M4011" t="str">
            <v>CallBox</v>
          </cell>
          <cell r="N4011" t="str">
            <v>Call Box</v>
          </cell>
          <cell r="O4011" t="str">
            <v>Call Box</v>
          </cell>
          <cell r="P4011">
            <v>2</v>
          </cell>
          <cell r="Q4011">
            <v>0</v>
          </cell>
          <cell r="R4011" t="str">
            <v>01, 07,.</v>
          </cell>
          <cell r="X4011">
            <v>5.6208599999999995</v>
          </cell>
          <cell r="Y4011">
            <v>182.76300000000001</v>
          </cell>
          <cell r="Z4011">
            <v>374.16660599988217</v>
          </cell>
          <cell r="AA4011">
            <v>562.55046599988214</v>
          </cell>
          <cell r="AD4011">
            <v>2.8104299999999998</v>
          </cell>
          <cell r="AE4011">
            <v>91.381500000000003</v>
          </cell>
          <cell r="AF4011">
            <v>187.08330299994108</v>
          </cell>
        </row>
        <row r="4012">
          <cell r="M4012" t="str">
            <v>PartFixeBatiPnAut</v>
          </cell>
          <cell r="N4012" t="str">
            <v>Part fixe pour bâti de plateau sans PN et AUT</v>
          </cell>
          <cell r="O4012" t="str">
            <v>Base pour bâti de plateau sans PN et AUT</v>
          </cell>
          <cell r="P4012">
            <v>1</v>
          </cell>
          <cell r="Q4012" t="str">
            <v>FESTO commun avec OP60, OP65, OP67</v>
          </cell>
          <cell r="R4012" t="str">
            <v>01, 07,.</v>
          </cell>
          <cell r="X4012">
            <v>13.051237499999997</v>
          </cell>
          <cell r="Y4012">
            <v>1322.2860000000001</v>
          </cell>
          <cell r="Z4012">
            <v>606.47910599988211</v>
          </cell>
          <cell r="AA4012">
            <v>1941.8163434998824</v>
          </cell>
          <cell r="AD4012">
            <v>13.051237499999997</v>
          </cell>
          <cell r="AE4012">
            <v>1322.2860000000001</v>
          </cell>
          <cell r="AF4012">
            <v>606.47910599988211</v>
          </cell>
        </row>
        <row r="4013">
          <cell r="M4013" t="str">
            <v>Raccord_BI_Isolee</v>
          </cell>
          <cell r="N4013" t="str">
            <v>Raccordement pour une Barrière Immatérielle Isolée</v>
          </cell>
          <cell r="O4013" t="str">
            <v>Connection for an Isolated Light Curtain</v>
          </cell>
          <cell r="P4013">
            <v>2</v>
          </cell>
          <cell r="Q4013">
            <v>0</v>
          </cell>
          <cell r="R4013" t="str">
            <v>01, 07,.</v>
          </cell>
          <cell r="X4013">
            <v>22.411304999999995</v>
          </cell>
          <cell r="Y4013">
            <v>200.82300000000001</v>
          </cell>
          <cell r="Z4013">
            <v>485.83321199976433</v>
          </cell>
          <cell r="AA4013">
            <v>709.06751699976439</v>
          </cell>
          <cell r="AD4013">
            <v>11.205652499999998</v>
          </cell>
          <cell r="AE4013">
            <v>100.4115</v>
          </cell>
          <cell r="AF4013">
            <v>242.91660599988217</v>
          </cell>
        </row>
        <row r="4014">
          <cell r="M4014">
            <v>0</v>
          </cell>
          <cell r="N4014">
            <v>0</v>
          </cell>
          <cell r="O4014" t="str">
            <v/>
          </cell>
          <cell r="P4014">
            <v>0</v>
          </cell>
          <cell r="Q4014">
            <v>0</v>
          </cell>
          <cell r="R4014">
            <v>0</v>
          </cell>
          <cell r="AA4014">
            <v>0</v>
          </cell>
          <cell r="AD4014" t="e">
            <v>#DIV/0!</v>
          </cell>
          <cell r="AE4014" t="e">
            <v>#DIV/0!</v>
          </cell>
          <cell r="AF4014" t="e">
            <v>#DIV/0!</v>
          </cell>
        </row>
        <row r="4015">
          <cell r="M4015">
            <v>0</v>
          </cell>
          <cell r="N4015">
            <v>0</v>
          </cell>
          <cell r="O4015" t="str">
            <v/>
          </cell>
          <cell r="P4015">
            <v>1</v>
          </cell>
          <cell r="Q4015">
            <v>0</v>
          </cell>
          <cell r="R4015">
            <v>0</v>
          </cell>
          <cell r="AA4015">
            <v>0</v>
          </cell>
          <cell r="AD4015">
            <v>0</v>
          </cell>
          <cell r="AE4015">
            <v>0</v>
          </cell>
          <cell r="AF4015">
            <v>0</v>
          </cell>
        </row>
        <row r="4016">
          <cell r="M4016" t="str">
            <v>Reh1000</v>
          </cell>
          <cell r="N4016" t="str">
            <v>Réhausse robot h&lt;1000mm</v>
          </cell>
          <cell r="O4016" t="str">
            <v>Robot extension h&lt;1000mm</v>
          </cell>
          <cell r="P4016">
            <v>1</v>
          </cell>
          <cell r="Q4016">
            <v>0</v>
          </cell>
          <cell r="R4016" t="str">
            <v>01, 07,.</v>
          </cell>
          <cell r="X4016">
            <v>0</v>
          </cell>
          <cell r="Y4016">
            <v>29.809500000000003</v>
          </cell>
          <cell r="Z4016">
            <v>10.5</v>
          </cell>
          <cell r="AA4016">
            <v>40.3095</v>
          </cell>
          <cell r="AD4016">
            <v>0</v>
          </cell>
          <cell r="AE4016">
            <v>29.809500000000003</v>
          </cell>
          <cell r="AF4016">
            <v>10.5</v>
          </cell>
        </row>
        <row r="4017">
          <cell r="M4017" t="str">
            <v>Robotnu7</v>
          </cell>
          <cell r="N4017" t="str">
            <v>Robot nu bras 3,00m / 210 Kg</v>
          </cell>
          <cell r="O4017" t="str">
            <v>Robot bare arm 3.00m / 210 Kg</v>
          </cell>
          <cell r="P4017">
            <v>1</v>
          </cell>
          <cell r="Q4017">
            <v>0</v>
          </cell>
          <cell r="R4017" t="str">
            <v>01, 07,.</v>
          </cell>
          <cell r="X4017">
            <v>0</v>
          </cell>
          <cell r="Y4017">
            <v>0</v>
          </cell>
          <cell r="Z4017">
            <v>0</v>
          </cell>
          <cell r="AA4017">
            <v>0</v>
          </cell>
          <cell r="AD4017">
            <v>0</v>
          </cell>
          <cell r="AE4017">
            <v>0</v>
          </cell>
          <cell r="AF4017">
            <v>0</v>
          </cell>
        </row>
        <row r="4018">
          <cell r="M4018" t="str">
            <v>Robotintégration-V11</v>
          </cell>
          <cell r="N4018" t="str">
            <v>Intégration robot + baie sur site -V11</v>
          </cell>
          <cell r="O4018" t="str">
            <v>Robot + bay integration on site -V11</v>
          </cell>
          <cell r="P4018">
            <v>1</v>
          </cell>
          <cell r="Q4018">
            <v>0</v>
          </cell>
          <cell r="R4018" t="str">
            <v>01, 07,.</v>
          </cell>
          <cell r="X4018">
            <v>27.235057499999993</v>
          </cell>
          <cell r="Y4018">
            <v>862.84800000000007</v>
          </cell>
          <cell r="Z4018">
            <v>1585.7331209995875</v>
          </cell>
          <cell r="AA4018">
            <v>2475.8161784995877</v>
          </cell>
          <cell r="AD4018">
            <v>27.235057499999993</v>
          </cell>
          <cell r="AE4018">
            <v>862.84800000000007</v>
          </cell>
          <cell r="AF4018">
            <v>1585.7331209995875</v>
          </cell>
        </row>
        <row r="4019">
          <cell r="M4019" t="str">
            <v>EPF</v>
          </cell>
          <cell r="N4019" t="str">
            <v>Applicatif Robot EPF</v>
          </cell>
          <cell r="O4019" t="str">
            <v xml:space="preserve"> EPF robot application</v>
          </cell>
          <cell r="P4019">
            <v>1</v>
          </cell>
          <cell r="Q4019">
            <v>0</v>
          </cell>
          <cell r="R4019" t="str">
            <v>01, 07,.</v>
          </cell>
          <cell r="X4019">
            <v>4.0949999999999989</v>
          </cell>
          <cell r="Y4019">
            <v>72.995999999999995</v>
          </cell>
          <cell r="Z4019">
            <v>78.75</v>
          </cell>
          <cell r="AA4019">
            <v>155.84100000000001</v>
          </cell>
          <cell r="AD4019">
            <v>4.0949999999999989</v>
          </cell>
          <cell r="AE4019">
            <v>72.995999999999995</v>
          </cell>
          <cell r="AF4019">
            <v>78.75</v>
          </cell>
        </row>
        <row r="4020">
          <cell r="M4020" t="str">
            <v>TrajPalDepal</v>
          </cell>
          <cell r="N4020" t="str">
            <v>Trajectoire de PAL et/ou DEPAL</v>
          </cell>
          <cell r="O4020" t="str">
            <v>Load/unloading trajectory</v>
          </cell>
          <cell r="P4020">
            <v>2</v>
          </cell>
          <cell r="Q4020" t="str">
            <v>Dans les deux claies</v>
          </cell>
          <cell r="R4020" t="str">
            <v>01, 07,.</v>
          </cell>
          <cell r="X4020">
            <v>2.3936850000000001</v>
          </cell>
          <cell r="Y4020">
            <v>0</v>
          </cell>
          <cell r="Z4020">
            <v>55.166642399952849</v>
          </cell>
          <cell r="AA4020">
            <v>57.560327399952847</v>
          </cell>
          <cell r="AD4020">
            <v>1.1968425</v>
          </cell>
          <cell r="AE4020">
            <v>0</v>
          </cell>
          <cell r="AF4020">
            <v>27.583321199976425</v>
          </cell>
        </row>
        <row r="4021">
          <cell r="M4021" t="str">
            <v>TrajMan</v>
          </cell>
          <cell r="N4021" t="str">
            <v>Trajectoire de manutention</v>
          </cell>
          <cell r="O4021" t="str">
            <v>Handling path</v>
          </cell>
          <cell r="P4021">
            <v>1</v>
          </cell>
          <cell r="Q4021" t="str">
            <v>Dépose OP67</v>
          </cell>
          <cell r="R4021" t="str">
            <v>01, 07,.</v>
          </cell>
          <cell r="X4021">
            <v>0</v>
          </cell>
          <cell r="Y4021">
            <v>0</v>
          </cell>
          <cell r="Z4021">
            <v>0</v>
          </cell>
          <cell r="AA4021">
            <v>0</v>
          </cell>
          <cell r="AD4021">
            <v>0</v>
          </cell>
          <cell r="AE4021">
            <v>0</v>
          </cell>
          <cell r="AF4021">
            <v>0</v>
          </cell>
        </row>
        <row r="4022">
          <cell r="M4022" t="str">
            <v>TrajMan</v>
          </cell>
          <cell r="N4022" t="str">
            <v>Trajectoire de manutention</v>
          </cell>
          <cell r="O4022" t="str">
            <v>Handling path</v>
          </cell>
          <cell r="P4022">
            <v>2</v>
          </cell>
          <cell r="Q4022" t="str">
            <v>Prise OP67 Dépose OP70</v>
          </cell>
          <cell r="R4022" t="str">
            <v>01, 07,.</v>
          </cell>
          <cell r="X4022">
            <v>0</v>
          </cell>
          <cell r="Y4022">
            <v>0</v>
          </cell>
          <cell r="Z4022">
            <v>0</v>
          </cell>
          <cell r="AA4022">
            <v>0</v>
          </cell>
          <cell r="AD4022">
            <v>0</v>
          </cell>
          <cell r="AE4022">
            <v>0</v>
          </cell>
          <cell r="AF4022">
            <v>0</v>
          </cell>
        </row>
        <row r="4023">
          <cell r="M4023" t="str">
            <v>TrajColle</v>
          </cell>
          <cell r="N4023" t="str">
            <v>Trajectoire d'encollage</v>
          </cell>
          <cell r="O4023" t="str">
            <v>Glueing path</v>
          </cell>
          <cell r="P4023">
            <v>1</v>
          </cell>
          <cell r="Q4023">
            <v>0</v>
          </cell>
          <cell r="R4023" t="str">
            <v>01, 07,.</v>
          </cell>
          <cell r="X4023">
            <v>0</v>
          </cell>
          <cell r="Y4023">
            <v>0</v>
          </cell>
          <cell r="Z4023">
            <v>0</v>
          </cell>
          <cell r="AA4023">
            <v>0</v>
          </cell>
          <cell r="AD4023">
            <v>0</v>
          </cell>
          <cell r="AE4023">
            <v>0</v>
          </cell>
          <cell r="AF4023">
            <v>0</v>
          </cell>
        </row>
        <row r="4024">
          <cell r="M4024" t="str">
            <v>EchCodeTraj</v>
          </cell>
          <cell r="N4024" t="str">
            <v>Echange Code Trajectoire avec baie robot</v>
          </cell>
          <cell r="O4024" t="str">
            <v>Exchange of Trajectory Code with robot bay</v>
          </cell>
          <cell r="P4024">
            <v>5</v>
          </cell>
          <cell r="Q4024">
            <v>0</v>
          </cell>
          <cell r="R4024" t="str">
            <v>01, 07,.</v>
          </cell>
          <cell r="X4024">
            <v>5.9062499999999982</v>
          </cell>
          <cell r="Y4024">
            <v>0</v>
          </cell>
          <cell r="Z4024">
            <v>379.27066649967588</v>
          </cell>
          <cell r="AA4024">
            <v>385.17691649967588</v>
          </cell>
          <cell r="AD4024">
            <v>1.1812499999999997</v>
          </cell>
          <cell r="AE4024">
            <v>0</v>
          </cell>
          <cell r="AF4024">
            <v>75.854133299935171</v>
          </cell>
        </row>
        <row r="4025">
          <cell r="M4025" t="str">
            <v>HEtudAUT</v>
          </cell>
          <cell r="N4025" t="str">
            <v>Une heure d'études automatismes</v>
          </cell>
          <cell r="O4025" t="str">
            <v>One hour of automation studies</v>
          </cell>
          <cell r="P4025">
            <v>1</v>
          </cell>
          <cell r="Q4025" t="str">
            <v>Complement Hetude AF+Marguerite+Prog</v>
          </cell>
          <cell r="R4025" t="str">
            <v>01</v>
          </cell>
          <cell r="X4025">
            <v>65</v>
          </cell>
          <cell r="Y4025">
            <v>0</v>
          </cell>
          <cell r="Z4025">
            <v>0</v>
          </cell>
          <cell r="AA4025">
            <v>65</v>
          </cell>
          <cell r="AD4025">
            <v>65</v>
          </cell>
          <cell r="AE4025">
            <v>0</v>
          </cell>
          <cell r="AF4025">
            <v>0</v>
          </cell>
        </row>
        <row r="4026">
          <cell r="M4026" t="str">
            <v>VerrineRobot</v>
          </cell>
          <cell r="N4026" t="str">
            <v>Verrine Robot</v>
          </cell>
          <cell r="O4026" t="str">
            <v>To make</v>
          </cell>
          <cell r="P4026">
            <v>1</v>
          </cell>
          <cell r="Q4026">
            <v>0</v>
          </cell>
          <cell r="R4026" t="str">
            <v>01, 07,.</v>
          </cell>
          <cell r="AA4026">
            <v>0</v>
          </cell>
          <cell r="AD4026">
            <v>0</v>
          </cell>
          <cell r="AE4026">
            <v>0</v>
          </cell>
          <cell r="AF4026">
            <v>0</v>
          </cell>
        </row>
        <row r="4027">
          <cell r="M4027">
            <v>0</v>
          </cell>
          <cell r="N4027">
            <v>0</v>
          </cell>
          <cell r="O4027" t="str">
            <v/>
          </cell>
          <cell r="P4027">
            <v>0</v>
          </cell>
          <cell r="Q4027">
            <v>0</v>
          </cell>
          <cell r="R4027">
            <v>0</v>
          </cell>
          <cell r="AA4027">
            <v>0</v>
          </cell>
          <cell r="AD4027" t="e">
            <v>#DIV/0!</v>
          </cell>
          <cell r="AE4027" t="e">
            <v>#DIV/0!</v>
          </cell>
          <cell r="AF4027" t="e">
            <v>#DIV/0!</v>
          </cell>
        </row>
        <row r="4028">
          <cell r="M4028">
            <v>0</v>
          </cell>
          <cell r="N4028">
            <v>0</v>
          </cell>
          <cell r="O4028" t="str">
            <v/>
          </cell>
          <cell r="P4028">
            <v>1</v>
          </cell>
          <cell r="Q4028">
            <v>0</v>
          </cell>
          <cell r="R4028">
            <v>0</v>
          </cell>
          <cell r="AA4028">
            <v>0</v>
          </cell>
          <cell r="AD4028">
            <v>0</v>
          </cell>
          <cell r="AE4028">
            <v>0</v>
          </cell>
          <cell r="AF4028">
            <v>0</v>
          </cell>
        </row>
        <row r="4029">
          <cell r="M4029" t="str">
            <v>PoutreCentMPRModFrs</v>
          </cell>
          <cell r="N4029" t="str">
            <v>Poutre Centrale pour MPR Modulaire du commerce</v>
          </cell>
          <cell r="O4029" t="str">
            <v>Beam 1 Mt (any diameter) for gripper</v>
          </cell>
          <cell r="P4029">
            <v>1</v>
          </cell>
          <cell r="Q4029">
            <v>0</v>
          </cell>
          <cell r="R4029" t="str">
            <v>01, 07,.</v>
          </cell>
          <cell r="AA4029">
            <v>0</v>
          </cell>
          <cell r="AD4029">
            <v>0</v>
          </cell>
          <cell r="AE4029">
            <v>0</v>
          </cell>
          <cell r="AF4029">
            <v>0</v>
          </cell>
        </row>
        <row r="4030">
          <cell r="M4030" t="str">
            <v>SuppGrandMPRFrs</v>
          </cell>
          <cell r="N4030" t="str">
            <v>Supplément coût pour un grand préhenseur Commerce</v>
          </cell>
          <cell r="O4030" t="str">
            <v>Additional cost for a large trade gripper</v>
          </cell>
          <cell r="P4030">
            <v>1</v>
          </cell>
          <cell r="Q4030">
            <v>0</v>
          </cell>
          <cell r="R4030" t="str">
            <v>01, 07,.</v>
          </cell>
          <cell r="AA4030">
            <v>0</v>
          </cell>
          <cell r="AD4030">
            <v>0</v>
          </cell>
          <cell r="AE4030">
            <v>0</v>
          </cell>
          <cell r="AF4030">
            <v>0</v>
          </cell>
        </row>
        <row r="4031">
          <cell r="M4031" t="str">
            <v>BoutPoutreMPRFrs</v>
          </cell>
          <cell r="N4031" t="str">
            <v>Compl fixation bout poutre ou preh double Commerce</v>
          </cell>
          <cell r="O4031" t="str">
            <v>Complement fixing beam end or double gripper trade</v>
          </cell>
          <cell r="P4031">
            <v>1</v>
          </cell>
          <cell r="Q4031">
            <v>0</v>
          </cell>
          <cell r="R4031" t="str">
            <v>01, 07,.</v>
          </cell>
          <cell r="AA4031">
            <v>0</v>
          </cell>
          <cell r="AD4031">
            <v>0</v>
          </cell>
          <cell r="AE4031">
            <v>0</v>
          </cell>
          <cell r="AF4031">
            <v>0</v>
          </cell>
        </row>
        <row r="4032">
          <cell r="M4032" t="str">
            <v>RefSer40DINPreh</v>
          </cell>
          <cell r="N4032" t="str">
            <v>Serrage 40 DIN Touche + Appui tous types sur Préh</v>
          </cell>
          <cell r="O4032" t="str">
            <v>Clamping 40 DIN Key + All types of support on Preh</v>
          </cell>
          <cell r="P4032">
            <v>4</v>
          </cell>
          <cell r="Q4032" t="str">
            <v>Face A</v>
          </cell>
          <cell r="R4032" t="str">
            <v>01, 07,.</v>
          </cell>
          <cell r="X4032">
            <v>4.9139999999999988</v>
          </cell>
          <cell r="Y4032">
            <v>284.0292</v>
          </cell>
          <cell r="Z4032">
            <v>151.20000000000002</v>
          </cell>
          <cell r="AA4032">
            <v>440.14319999999998</v>
          </cell>
          <cell r="AD4032">
            <v>1.2284999999999997</v>
          </cell>
          <cell r="AE4032">
            <v>71.007300000000001</v>
          </cell>
          <cell r="AF4032">
            <v>37.800000000000004</v>
          </cell>
        </row>
        <row r="4033">
          <cell r="M4033" t="str">
            <v>PilSeulPreh</v>
          </cell>
          <cell r="N4033" t="str">
            <v xml:space="preserve">Pilote fixe sans poteau ou Pilote préhenseur avec </v>
          </cell>
          <cell r="O4033" t="str">
            <v>Fixed pin for gripper</v>
          </cell>
          <cell r="P4033">
            <v>1</v>
          </cell>
          <cell r="Q4033" t="str">
            <v>Face A</v>
          </cell>
          <cell r="R4033" t="str">
            <v>01, 07,.</v>
          </cell>
          <cell r="X4033">
            <v>0</v>
          </cell>
          <cell r="Y4033">
            <v>0</v>
          </cell>
          <cell r="Z4033">
            <v>0</v>
          </cell>
          <cell r="AA4033">
            <v>0</v>
          </cell>
          <cell r="AD4033">
            <v>0</v>
          </cell>
          <cell r="AE4033">
            <v>0</v>
          </cell>
          <cell r="AF4033">
            <v>0</v>
          </cell>
        </row>
        <row r="4034">
          <cell r="M4034" t="str">
            <v>PPinducPreh</v>
          </cell>
          <cell r="N4034" t="str">
            <v>Détecteur inductif présence pièce sur Préhenseur a</v>
          </cell>
          <cell r="O4034" t="str">
            <v>Inductive part presence detector on Gripper</v>
          </cell>
          <cell r="P4034">
            <v>1</v>
          </cell>
          <cell r="Q4034" t="str">
            <v>Face A</v>
          </cell>
          <cell r="R4034" t="str">
            <v>01, 07,.</v>
          </cell>
          <cell r="X4034">
            <v>1.2284999999999997</v>
          </cell>
          <cell r="Y4034">
            <v>37.65825000000001</v>
          </cell>
          <cell r="Z4034">
            <v>9.4500000000000011</v>
          </cell>
          <cell r="AA4034">
            <v>48.336750000000009</v>
          </cell>
          <cell r="AD4034">
            <v>1.2284999999999997</v>
          </cell>
          <cell r="AE4034">
            <v>37.65825000000001</v>
          </cell>
          <cell r="AF4034">
            <v>9.4500000000000011</v>
          </cell>
        </row>
        <row r="4035">
          <cell r="M4035" t="str">
            <v>DistribPreh</v>
          </cell>
          <cell r="N4035" t="str">
            <v>Distributeur taille 2 sur Préhenseur</v>
          </cell>
          <cell r="O4035" t="str">
            <v>Dispenser size 2 on Gripper</v>
          </cell>
          <cell r="P4035">
            <v>2</v>
          </cell>
          <cell r="Q4035" t="str">
            <v>Face A</v>
          </cell>
          <cell r="R4035" t="str">
            <v>01, 07,.</v>
          </cell>
          <cell r="X4035">
            <v>2.4569999999999994</v>
          </cell>
          <cell r="Y4035">
            <v>325.39499999999998</v>
          </cell>
          <cell r="Z4035">
            <v>37.800000000000004</v>
          </cell>
          <cell r="AA4035">
            <v>365.65199999999999</v>
          </cell>
          <cell r="AD4035">
            <v>1.2284999999999997</v>
          </cell>
          <cell r="AE4035">
            <v>162.69749999999999</v>
          </cell>
          <cell r="AF4035">
            <v>18.900000000000002</v>
          </cell>
        </row>
        <row r="4036">
          <cell r="M4036" t="str">
            <v>RefSer40DINPreh</v>
          </cell>
          <cell r="N4036" t="str">
            <v>Serrage 40 DIN Touche + Appui tous types sur Préh</v>
          </cell>
          <cell r="O4036" t="str">
            <v>Clamping 40 DIN Key + All types of support on Preh</v>
          </cell>
          <cell r="P4036">
            <v>4</v>
          </cell>
          <cell r="Q4036" t="str">
            <v>Face B</v>
          </cell>
          <cell r="R4036" t="str">
            <v>01, 02, 07,.</v>
          </cell>
          <cell r="X4036">
            <v>4.9139999999999988</v>
          </cell>
          <cell r="Y4036">
            <v>284.0292</v>
          </cell>
          <cell r="Z4036">
            <v>151.20000000000002</v>
          </cell>
          <cell r="AA4036">
            <v>440.14319999999998</v>
          </cell>
          <cell r="AD4036">
            <v>1.2284999999999997</v>
          </cell>
          <cell r="AE4036">
            <v>71.007300000000001</v>
          </cell>
          <cell r="AF4036">
            <v>37.800000000000004</v>
          </cell>
        </row>
        <row r="4037">
          <cell r="M4037" t="str">
            <v>PilSeulPreh</v>
          </cell>
          <cell r="N4037" t="str">
            <v xml:space="preserve">Pilote fixe sans poteau ou Pilote préhenseur avec </v>
          </cell>
          <cell r="O4037" t="str">
            <v>Fixed pin for gripper</v>
          </cell>
          <cell r="P4037">
            <v>1</v>
          </cell>
          <cell r="Q4037" t="str">
            <v>Face B</v>
          </cell>
          <cell r="R4037" t="str">
            <v>01, 02, 07,.</v>
          </cell>
          <cell r="X4037">
            <v>0</v>
          </cell>
          <cell r="Y4037">
            <v>0</v>
          </cell>
          <cell r="Z4037">
            <v>0</v>
          </cell>
          <cell r="AA4037">
            <v>0</v>
          </cell>
          <cell r="AD4037">
            <v>0</v>
          </cell>
          <cell r="AE4037">
            <v>0</v>
          </cell>
          <cell r="AF4037">
            <v>0</v>
          </cell>
        </row>
        <row r="4038">
          <cell r="M4038" t="str">
            <v>PPinducPreh</v>
          </cell>
          <cell r="N4038" t="str">
            <v>Détecteur inductif présence pièce sur Préhenseur a</v>
          </cell>
          <cell r="O4038" t="str">
            <v>Inductive part presence detector on Gripper</v>
          </cell>
          <cell r="P4038">
            <v>1</v>
          </cell>
          <cell r="Q4038" t="str">
            <v>Face B</v>
          </cell>
          <cell r="R4038" t="str">
            <v>01, 02, 07,.</v>
          </cell>
          <cell r="X4038">
            <v>1.2284999999999997</v>
          </cell>
          <cell r="Y4038">
            <v>37.65825000000001</v>
          </cell>
          <cell r="Z4038">
            <v>9.4500000000000011</v>
          </cell>
          <cell r="AA4038">
            <v>48.336750000000009</v>
          </cell>
          <cell r="AD4038">
            <v>1.2284999999999997</v>
          </cell>
          <cell r="AE4038">
            <v>37.65825000000001</v>
          </cell>
          <cell r="AF4038">
            <v>9.4500000000000011</v>
          </cell>
        </row>
        <row r="4039">
          <cell r="M4039" t="str">
            <v>DistribPreh</v>
          </cell>
          <cell r="N4039" t="str">
            <v>Distributeur taille 2 sur Préhenseur</v>
          </cell>
          <cell r="O4039" t="str">
            <v>Dispenser size 2 on Gripper</v>
          </cell>
          <cell r="P4039">
            <v>2</v>
          </cell>
          <cell r="Q4039" t="str">
            <v>Face B</v>
          </cell>
          <cell r="R4039" t="str">
            <v>01, 02, 07,.</v>
          </cell>
          <cell r="X4039">
            <v>2.4569999999999994</v>
          </cell>
          <cell r="Y4039">
            <v>325.39499999999998</v>
          </cell>
          <cell r="Z4039">
            <v>37.800000000000004</v>
          </cell>
          <cell r="AA4039">
            <v>365.65199999999999</v>
          </cell>
          <cell r="AD4039">
            <v>1.2284999999999997</v>
          </cell>
          <cell r="AE4039">
            <v>162.69749999999999</v>
          </cell>
          <cell r="AF4039">
            <v>18.900000000000002</v>
          </cell>
        </row>
        <row r="4040">
          <cell r="M4040" t="str">
            <v>AppuiDrageoir</v>
          </cell>
          <cell r="N4040" t="str">
            <v xml:space="preserve">Appui seul ou drageoir seul (toutes largeurs) </v>
          </cell>
          <cell r="O4040" t="str">
            <v xml:space="preserve">support only or sucker only (all widths) </v>
          </cell>
          <cell r="P4040">
            <v>4</v>
          </cell>
          <cell r="Q4040" t="str">
            <v>Face A</v>
          </cell>
          <cell r="R4040" t="str">
            <v>01, 07,.</v>
          </cell>
          <cell r="X4040">
            <v>0</v>
          </cell>
          <cell r="Y4040">
            <v>0</v>
          </cell>
          <cell r="Z4040">
            <v>0</v>
          </cell>
          <cell r="AA4040">
            <v>0</v>
          </cell>
          <cell r="AD4040">
            <v>0</v>
          </cell>
          <cell r="AE4040">
            <v>0</v>
          </cell>
          <cell r="AF4040">
            <v>0</v>
          </cell>
        </row>
        <row r="4041">
          <cell r="M4041" t="str">
            <v>AppuiDrageoir</v>
          </cell>
          <cell r="N4041" t="str">
            <v xml:space="preserve">Appui seul ou drageoir seul (toutes largeurs) </v>
          </cell>
          <cell r="O4041" t="str">
            <v xml:space="preserve">support only or sucker only (all widths) </v>
          </cell>
          <cell r="P4041">
            <v>4</v>
          </cell>
          <cell r="Q4041" t="str">
            <v>Face B</v>
          </cell>
          <cell r="R4041" t="str">
            <v>01, 02, 07,.</v>
          </cell>
          <cell r="X4041">
            <v>0</v>
          </cell>
          <cell r="Y4041">
            <v>0</v>
          </cell>
          <cell r="Z4041">
            <v>0</v>
          </cell>
          <cell r="AA4041">
            <v>0</v>
          </cell>
          <cell r="AD4041">
            <v>0</v>
          </cell>
          <cell r="AE4041">
            <v>0</v>
          </cell>
          <cell r="AF4041">
            <v>0</v>
          </cell>
        </row>
        <row r="4042">
          <cell r="M4042" t="str">
            <v>PilMobPreh</v>
          </cell>
          <cell r="N4042" t="str">
            <v>Pilote escamotable sur Préhenseur avec antenne sup</v>
          </cell>
          <cell r="O4042" t="str">
            <v>Retractable pin on Gripper</v>
          </cell>
          <cell r="P4042">
            <v>2</v>
          </cell>
          <cell r="Q4042" t="str">
            <v>Face A</v>
          </cell>
          <cell r="R4042" t="str">
            <v>01, 07,.</v>
          </cell>
          <cell r="X4042">
            <v>2.4569999999999994</v>
          </cell>
          <cell r="Y4042">
            <v>142.0146</v>
          </cell>
          <cell r="Z4042">
            <v>75.600000000000009</v>
          </cell>
          <cell r="AA4042">
            <v>220.07159999999999</v>
          </cell>
          <cell r="AD4042">
            <v>1.2284999999999997</v>
          </cell>
          <cell r="AE4042">
            <v>71.007300000000001</v>
          </cell>
          <cell r="AF4042">
            <v>37.800000000000004</v>
          </cell>
        </row>
        <row r="4043">
          <cell r="M4043" t="str">
            <v>PilMobPreh</v>
          </cell>
          <cell r="N4043" t="str">
            <v>Pilote escamotable sur Préhenseur avec antenne sup</v>
          </cell>
          <cell r="O4043" t="str">
            <v>Retractable pin on Gripper</v>
          </cell>
          <cell r="P4043">
            <v>2</v>
          </cell>
          <cell r="Q4043" t="str">
            <v>Face B</v>
          </cell>
          <cell r="R4043" t="str">
            <v>01, 02, 07,.</v>
          </cell>
          <cell r="X4043">
            <v>2.4569999999999994</v>
          </cell>
          <cell r="Y4043">
            <v>142.0146</v>
          </cell>
          <cell r="Z4043">
            <v>75.600000000000009</v>
          </cell>
          <cell r="AA4043">
            <v>220.07159999999999</v>
          </cell>
          <cell r="AD4043">
            <v>1.2284999999999997</v>
          </cell>
          <cell r="AE4043">
            <v>71.007300000000001</v>
          </cell>
          <cell r="AF4043">
            <v>37.800000000000004</v>
          </cell>
        </row>
        <row r="4044">
          <cell r="M4044" t="str">
            <v>Aval</v>
          </cell>
          <cell r="N4044" t="str">
            <v>Avaloir</v>
          </cell>
          <cell r="O4044" t="str">
            <v>Guide</v>
          </cell>
          <cell r="P4044">
            <v>5</v>
          </cell>
          <cell r="Q4044" t="str">
            <v>Face A</v>
          </cell>
          <cell r="R4044" t="str">
            <v>01, 07,.</v>
          </cell>
          <cell r="X4044">
            <v>0</v>
          </cell>
          <cell r="Y4044">
            <v>0</v>
          </cell>
          <cell r="Z4044">
            <v>0</v>
          </cell>
          <cell r="AA4044">
            <v>0</v>
          </cell>
          <cell r="AD4044">
            <v>0</v>
          </cell>
          <cell r="AE4044">
            <v>0</v>
          </cell>
          <cell r="AF4044">
            <v>0</v>
          </cell>
        </row>
        <row r="4045">
          <cell r="M4045" t="str">
            <v>Aval</v>
          </cell>
          <cell r="N4045" t="str">
            <v>Avaloir</v>
          </cell>
          <cell r="O4045" t="str">
            <v>Guide</v>
          </cell>
          <cell r="P4045">
            <v>5</v>
          </cell>
          <cell r="Q4045" t="str">
            <v>Face B</v>
          </cell>
          <cell r="R4045" t="str">
            <v>01, 02, 07,.</v>
          </cell>
          <cell r="X4045">
            <v>0</v>
          </cell>
          <cell r="Y4045">
            <v>0</v>
          </cell>
          <cell r="Z4045">
            <v>0</v>
          </cell>
          <cell r="AA4045">
            <v>0</v>
          </cell>
          <cell r="AD4045">
            <v>0</v>
          </cell>
          <cell r="AE4045">
            <v>0</v>
          </cell>
          <cell r="AF4045">
            <v>0</v>
          </cell>
        </row>
        <row r="4046">
          <cell r="M4046">
            <v>0</v>
          </cell>
          <cell r="N4046">
            <v>0</v>
          </cell>
          <cell r="O4046" t="str">
            <v/>
          </cell>
          <cell r="P4046">
            <v>0</v>
          </cell>
          <cell r="Q4046">
            <v>0</v>
          </cell>
          <cell r="R4046">
            <v>0</v>
          </cell>
          <cell r="AA4046">
            <v>0</v>
          </cell>
          <cell r="AD4046" t="e">
            <v>#DIV/0!</v>
          </cell>
          <cell r="AE4046" t="e">
            <v>#DIV/0!</v>
          </cell>
          <cell r="AF4046" t="e">
            <v>#DIV/0!</v>
          </cell>
        </row>
        <row r="4047">
          <cell r="M4047">
            <v>0</v>
          </cell>
          <cell r="N4047">
            <v>0</v>
          </cell>
          <cell r="O4047" t="str">
            <v/>
          </cell>
          <cell r="P4047">
            <v>1</v>
          </cell>
          <cell r="Q4047">
            <v>0</v>
          </cell>
          <cell r="R4047">
            <v>0</v>
          </cell>
          <cell r="AA4047">
            <v>0</v>
          </cell>
          <cell r="AD4047">
            <v>0</v>
          </cell>
          <cell r="AE4047">
            <v>0</v>
          </cell>
          <cell r="AF4047">
            <v>0</v>
          </cell>
        </row>
        <row r="4048">
          <cell r="M4048" t="str">
            <v>PotCol</v>
          </cell>
          <cell r="N4048" t="str">
            <v>Potence d'encollage</v>
          </cell>
          <cell r="O4048" t="str">
            <v>Gluing bracket</v>
          </cell>
          <cell r="P4048">
            <v>1</v>
          </cell>
          <cell r="Q4048">
            <v>0</v>
          </cell>
          <cell r="R4048" t="str">
            <v>01, 07,.</v>
          </cell>
          <cell r="X4048">
            <v>11.553884999999998</v>
          </cell>
          <cell r="Y4048">
            <v>747.37949999999989</v>
          </cell>
          <cell r="Z4048">
            <v>669.58321199976433</v>
          </cell>
          <cell r="AA4048">
            <v>1428.5165969997643</v>
          </cell>
          <cell r="AD4048">
            <v>11.553884999999998</v>
          </cell>
          <cell r="AE4048">
            <v>747.37949999999989</v>
          </cell>
          <cell r="AF4048">
            <v>669.58321199976433</v>
          </cell>
        </row>
        <row r="4049">
          <cell r="M4049" t="str">
            <v>1AppliAutoInsono</v>
          </cell>
          <cell r="N4049" t="str">
            <v>1 application auto encollage insono</v>
          </cell>
          <cell r="O4049" t="str">
            <v>1 application auto gluing insono</v>
          </cell>
          <cell r="P4049">
            <v>1</v>
          </cell>
          <cell r="Q4049">
            <v>0</v>
          </cell>
          <cell r="R4049" t="str">
            <v>01, 07,.</v>
          </cell>
          <cell r="X4049">
            <v>0</v>
          </cell>
          <cell r="Y4049">
            <v>637.39200000000005</v>
          </cell>
          <cell r="Z4049">
            <v>958.65000000000009</v>
          </cell>
          <cell r="AA4049">
            <v>1596.0420000000001</v>
          </cell>
          <cell r="AD4049">
            <v>0</v>
          </cell>
          <cell r="AE4049">
            <v>637.39200000000005</v>
          </cell>
          <cell r="AF4049">
            <v>958.65000000000009</v>
          </cell>
        </row>
        <row r="4050">
          <cell r="M4050" t="str">
            <v>SupGoulotColle</v>
          </cell>
          <cell r="N4050" t="str">
            <v>Support de goulottage pour faisceaux colle (au Mt)</v>
          </cell>
          <cell r="O4050" t="str">
            <v>Support for cable channel specific for glue</v>
          </cell>
          <cell r="P4050">
            <v>10</v>
          </cell>
          <cell r="Q4050">
            <v>0</v>
          </cell>
          <cell r="R4050" t="str">
            <v>01, 07,.</v>
          </cell>
          <cell r="X4050">
            <v>0</v>
          </cell>
          <cell r="Y4050">
            <v>0</v>
          </cell>
          <cell r="Z4050">
            <v>0</v>
          </cell>
          <cell r="AA4050">
            <v>0</v>
          </cell>
          <cell r="AD4050">
            <v>0</v>
          </cell>
          <cell r="AE4050">
            <v>0</v>
          </cell>
          <cell r="AF4050">
            <v>0</v>
          </cell>
        </row>
        <row r="4051">
          <cell r="M4051" t="str">
            <v>GabContBuse</v>
          </cell>
          <cell r="N4051" t="str">
            <v>Gabarit de contrôle buse encollage fixe</v>
          </cell>
          <cell r="O4051" t="str">
            <v>Nozzle control template for fixed gluing</v>
          </cell>
          <cell r="P4051">
            <v>1</v>
          </cell>
          <cell r="Q4051">
            <v>0</v>
          </cell>
          <cell r="R4051" t="str">
            <v>01, 07,.</v>
          </cell>
          <cell r="X4051">
            <v>0</v>
          </cell>
          <cell r="Y4051">
            <v>0</v>
          </cell>
          <cell r="Z4051">
            <v>0</v>
          </cell>
          <cell r="AA4051">
            <v>0</v>
          </cell>
          <cell r="AD4051">
            <v>0</v>
          </cell>
          <cell r="AE4051">
            <v>0</v>
          </cell>
          <cell r="AF4051">
            <v>0</v>
          </cell>
        </row>
        <row r="4052">
          <cell r="M4052" t="str">
            <v>CoffretOpeIHM_TP700</v>
          </cell>
          <cell r="N4052" t="str">
            <v>Coffret IHM TP700</v>
          </cell>
          <cell r="O4052" t="str">
            <v>IHM TP700 power box</v>
          </cell>
          <cell r="P4052">
            <v>1</v>
          </cell>
          <cell r="Q4052">
            <v>0</v>
          </cell>
          <cell r="R4052" t="str">
            <v>01, 07,.</v>
          </cell>
          <cell r="X4052">
            <v>43.493624999999987</v>
          </cell>
          <cell r="Y4052">
            <v>1218.5775000000001</v>
          </cell>
          <cell r="Z4052">
            <v>1109.5830299994107</v>
          </cell>
          <cell r="AA4052">
            <v>2371.6541549994108</v>
          </cell>
          <cell r="AD4052">
            <v>43.493624999999987</v>
          </cell>
          <cell r="AE4052">
            <v>1218.5775000000001</v>
          </cell>
          <cell r="AF4052">
            <v>1109.5830299994107</v>
          </cell>
        </row>
        <row r="4053">
          <cell r="M4053" t="str">
            <v>CaptVisionInspector</v>
          </cell>
          <cell r="N4053" t="str">
            <v>Capteur de vision Inspector</v>
          </cell>
          <cell r="O4053" t="str">
            <v>Inspector vision sensor</v>
          </cell>
          <cell r="P4053">
            <v>1</v>
          </cell>
          <cell r="Q4053" t="str">
            <v xml:space="preserve">NLB </v>
          </cell>
          <cell r="R4053" t="str">
            <v>01, 07,.</v>
          </cell>
          <cell r="X4053">
            <v>10.594709999999997</v>
          </cell>
          <cell r="Y4053">
            <v>98.468999999999994</v>
          </cell>
          <cell r="Z4053">
            <v>298.74990899982322</v>
          </cell>
          <cell r="AA4053">
            <v>407.81361899982323</v>
          </cell>
          <cell r="AD4053">
            <v>10.594709999999997</v>
          </cell>
          <cell r="AE4053">
            <v>98.468999999999994</v>
          </cell>
          <cell r="AF4053">
            <v>298.74990899982322</v>
          </cell>
        </row>
        <row r="4054">
          <cell r="M4054">
            <v>0</v>
          </cell>
          <cell r="N4054">
            <v>0</v>
          </cell>
          <cell r="O4054" t="str">
            <v/>
          </cell>
          <cell r="P4054">
            <v>0</v>
          </cell>
          <cell r="Q4054">
            <v>0</v>
          </cell>
          <cell r="R4054">
            <v>0</v>
          </cell>
          <cell r="AA4054">
            <v>0</v>
          </cell>
          <cell r="AD4054" t="e">
            <v>#DIV/0!</v>
          </cell>
          <cell r="AE4054" t="e">
            <v>#DIV/0!</v>
          </cell>
          <cell r="AF4054" t="e">
            <v>#DIV/0!</v>
          </cell>
        </row>
        <row r="4055">
          <cell r="M4055">
            <v>0</v>
          </cell>
          <cell r="N4055">
            <v>0</v>
          </cell>
          <cell r="O4055" t="str">
            <v/>
          </cell>
          <cell r="P4055">
            <v>1</v>
          </cell>
          <cell r="Q4055">
            <v>0</v>
          </cell>
          <cell r="R4055">
            <v>0</v>
          </cell>
          <cell r="AA4055">
            <v>0</v>
          </cell>
          <cell r="AD4055">
            <v>0</v>
          </cell>
          <cell r="AE4055">
            <v>0</v>
          </cell>
          <cell r="AF4055">
            <v>0</v>
          </cell>
        </row>
        <row r="4056">
          <cell r="M4056" t="str">
            <v>PiedSupportSol</v>
          </cell>
          <cell r="N4056" t="str">
            <v>Pied pour clinchage/rivetage/marquage au sol</v>
          </cell>
          <cell r="O4056" t="str">
            <v>Foot for clinching / riveting / marking on the ground</v>
          </cell>
          <cell r="P4056">
            <v>1</v>
          </cell>
          <cell r="Q4056" t="str">
            <v>Balai brossage</v>
          </cell>
          <cell r="R4056" t="str">
            <v>01, 07,.</v>
          </cell>
          <cell r="X4056">
            <v>0</v>
          </cell>
          <cell r="Y4056">
            <v>0</v>
          </cell>
          <cell r="Z4056">
            <v>0</v>
          </cell>
          <cell r="AA4056">
            <v>0</v>
          </cell>
          <cell r="AD4056">
            <v>0</v>
          </cell>
          <cell r="AE4056">
            <v>0</v>
          </cell>
          <cell r="AF4056">
            <v>0</v>
          </cell>
        </row>
        <row r="4057">
          <cell r="M4057" t="str">
            <v>PostDep1500</v>
          </cell>
          <cell r="N4057" t="str">
            <v>Poste de dépose 1500 x 1500</v>
          </cell>
          <cell r="O4057" t="str">
            <v>Rest station 1500 x 1500 x 1500</v>
          </cell>
          <cell r="P4057">
            <v>1</v>
          </cell>
          <cell r="Q4057">
            <v>0</v>
          </cell>
          <cell r="R4057" t="str">
            <v>01, 07,.</v>
          </cell>
          <cell r="X4057">
            <v>2.7349874999999995</v>
          </cell>
          <cell r="Y4057">
            <v>59.608500000000006</v>
          </cell>
          <cell r="Z4057">
            <v>43.500521512366213</v>
          </cell>
          <cell r="AA4057">
            <v>105.84400901236623</v>
          </cell>
          <cell r="AD4057">
            <v>2.7349874999999995</v>
          </cell>
          <cell r="AE4057">
            <v>59.608500000000006</v>
          </cell>
          <cell r="AF4057">
            <v>43.500521512366213</v>
          </cell>
        </row>
        <row r="4058">
          <cell r="M4058" t="str">
            <v>PPinduc</v>
          </cell>
          <cell r="N4058" t="str">
            <v>Détecteur inductif de présence pièce</v>
          </cell>
          <cell r="O4058" t="str">
            <v>Inductive part presence detector</v>
          </cell>
          <cell r="P4058">
            <v>1</v>
          </cell>
          <cell r="Q4058">
            <v>0</v>
          </cell>
          <cell r="R4058" t="str">
            <v>01, 07,.</v>
          </cell>
          <cell r="X4058">
            <v>1.9106324999999997</v>
          </cell>
          <cell r="Y4058">
            <v>25.818449999999999</v>
          </cell>
          <cell r="Z4058">
            <v>88.908302999941071</v>
          </cell>
          <cell r="AA4058">
            <v>116.63738549994108</v>
          </cell>
          <cell r="AD4058">
            <v>1.9106324999999997</v>
          </cell>
          <cell r="AE4058">
            <v>25.818449999999999</v>
          </cell>
          <cell r="AF4058">
            <v>88.908302999941071</v>
          </cell>
        </row>
        <row r="4059">
          <cell r="M4059" t="str">
            <v>RefPrat</v>
          </cell>
          <cell r="N4059" t="str">
            <v>Appui au pratique (toutes largeurs)</v>
          </cell>
          <cell r="O4059" t="str">
            <v>Practical support (all widths)</v>
          </cell>
          <cell r="P4059">
            <v>5</v>
          </cell>
          <cell r="Q4059">
            <v>0</v>
          </cell>
          <cell r="R4059" t="str">
            <v>01, 07,.</v>
          </cell>
          <cell r="X4059">
            <v>0</v>
          </cell>
          <cell r="Y4059">
            <v>0</v>
          </cell>
          <cell r="Z4059">
            <v>0</v>
          </cell>
          <cell r="AA4059">
            <v>0</v>
          </cell>
          <cell r="AD4059">
            <v>0</v>
          </cell>
          <cell r="AE4059">
            <v>0</v>
          </cell>
          <cell r="AF4059">
            <v>0</v>
          </cell>
        </row>
        <row r="4060">
          <cell r="M4060">
            <v>0</v>
          </cell>
          <cell r="N4060">
            <v>0</v>
          </cell>
          <cell r="O4060" t="str">
            <v/>
          </cell>
          <cell r="P4060">
            <v>0</v>
          </cell>
          <cell r="Q4060">
            <v>0</v>
          </cell>
          <cell r="R4060">
            <v>0</v>
          </cell>
          <cell r="AA4060">
            <v>0</v>
          </cell>
          <cell r="AD4060" t="e">
            <v>#DIV/0!</v>
          </cell>
          <cell r="AE4060" t="e">
            <v>#DIV/0!</v>
          </cell>
          <cell r="AF4060" t="e">
            <v>#DIV/0!</v>
          </cell>
        </row>
        <row r="4061">
          <cell r="M4061">
            <v>0</v>
          </cell>
          <cell r="N4061">
            <v>0</v>
          </cell>
          <cell r="O4061" t="str">
            <v/>
          </cell>
          <cell r="P4061">
            <v>1</v>
          </cell>
          <cell r="Q4061">
            <v>0</v>
          </cell>
          <cell r="R4061">
            <v>0</v>
          </cell>
          <cell r="AA4061">
            <v>0</v>
          </cell>
          <cell r="AD4061">
            <v>0</v>
          </cell>
          <cell r="AE4061">
            <v>0</v>
          </cell>
          <cell r="AF4061">
            <v>0</v>
          </cell>
        </row>
        <row r="4062">
          <cell r="M4062" t="str">
            <v>ChaisPlatTour300</v>
          </cell>
          <cell r="N4062" t="str">
            <v>Chaise plateau tournant Auto Hauteur 300</v>
          </cell>
          <cell r="O4062" t="str">
            <v>Stand turntable Auto hight 300</v>
          </cell>
          <cell r="P4062">
            <v>1</v>
          </cell>
          <cell r="Q4062">
            <v>0</v>
          </cell>
          <cell r="R4062" t="str">
            <v>01, 02, 07,.</v>
          </cell>
          <cell r="X4062">
            <v>0</v>
          </cell>
          <cell r="Y4062">
            <v>0</v>
          </cell>
          <cell r="Z4062">
            <v>0</v>
          </cell>
          <cell r="AA4062">
            <v>0</v>
          </cell>
          <cell r="AD4062">
            <v>0</v>
          </cell>
          <cell r="AE4062">
            <v>0</v>
          </cell>
          <cell r="AF4062">
            <v>0</v>
          </cell>
        </row>
        <row r="4063">
          <cell r="M4063" t="str">
            <v>IndexeurCdeNumEDH960</v>
          </cell>
          <cell r="N4063" t="str">
            <v>Indexeur à commande numérique EDH 960</v>
          </cell>
          <cell r="O4063" t="str">
            <v>Numerically controlled indexer EDH 960</v>
          </cell>
          <cell r="P4063">
            <v>1</v>
          </cell>
          <cell r="Q4063">
            <v>0</v>
          </cell>
          <cell r="R4063" t="str">
            <v>01, 02, 07,.</v>
          </cell>
          <cell r="X4063">
            <v>19.277999999999995</v>
          </cell>
          <cell r="Y4063">
            <v>1840.7025000000001</v>
          </cell>
          <cell r="Z4063">
            <v>1535.8332119997642</v>
          </cell>
          <cell r="AA4063">
            <v>3395.8137119997646</v>
          </cell>
          <cell r="AD4063">
            <v>19.277999999999995</v>
          </cell>
          <cell r="AE4063">
            <v>1840.7025000000001</v>
          </cell>
          <cell r="AF4063">
            <v>1535.8332119997642</v>
          </cell>
        </row>
        <row r="4064">
          <cell r="M4064" t="str">
            <v>InterfacePti3P4P</v>
          </cell>
          <cell r="N4064" t="str">
            <v>Structure Interface pti 3 ou 4 positions</v>
          </cell>
          <cell r="O4064" t="str">
            <v>Structure Interface pti 3 or 4 positions</v>
          </cell>
          <cell r="P4064">
            <v>1</v>
          </cell>
          <cell r="Q4064">
            <v>0</v>
          </cell>
          <cell r="R4064" t="str">
            <v>01, 02, 07,.</v>
          </cell>
          <cell r="X4064">
            <v>1.9722149999999994</v>
          </cell>
          <cell r="Y4064">
            <v>525.80850000000009</v>
          </cell>
          <cell r="Z4064">
            <v>296.9791514999705</v>
          </cell>
          <cell r="AA4064">
            <v>824.7598664999706</v>
          </cell>
          <cell r="AD4064">
            <v>1.9722149999999994</v>
          </cell>
          <cell r="AE4064">
            <v>525.80850000000009</v>
          </cell>
          <cell r="AF4064">
            <v>296.9791514999705</v>
          </cell>
        </row>
        <row r="4065">
          <cell r="M4065" t="str">
            <v>DetectCodPlat</v>
          </cell>
          <cell r="N4065" t="str">
            <v xml:space="preserve">Détecteurs codés pour plateau avec 1 opérateur </v>
          </cell>
          <cell r="O4065" t="str">
            <v xml:space="preserve">Coded sensors for tray with 1 operator </v>
          </cell>
          <cell r="P4065">
            <v>2</v>
          </cell>
          <cell r="Q4065" t="str">
            <v>Si plateau avec opérateur</v>
          </cell>
          <cell r="R4065" t="str">
            <v>01, 07,.</v>
          </cell>
          <cell r="X4065">
            <v>17.977049999999995</v>
          </cell>
          <cell r="Y4065">
            <v>295.70100000000002</v>
          </cell>
          <cell r="Z4065">
            <v>473.91660599988217</v>
          </cell>
          <cell r="AA4065">
            <v>787.59465599988221</v>
          </cell>
          <cell r="AD4065">
            <v>8.9885249999999974</v>
          </cell>
          <cell r="AE4065">
            <v>147.85050000000001</v>
          </cell>
          <cell r="AF4065">
            <v>236.95830299994108</v>
          </cell>
        </row>
        <row r="4066">
          <cell r="M4066" t="str">
            <v>PiedSupportSol</v>
          </cell>
          <cell r="N4066" t="str">
            <v>Pied pour clinchage/rivetage/marquage au sol</v>
          </cell>
          <cell r="O4066" t="str">
            <v>Foot for clinching / riveting / marking on the ground</v>
          </cell>
          <cell r="P4066">
            <v>2</v>
          </cell>
          <cell r="Q4066" t="str">
            <v>Support detecteur IFF</v>
          </cell>
          <cell r="R4066" t="str">
            <v>01, 07,.</v>
          </cell>
          <cell r="X4066">
            <v>0</v>
          </cell>
          <cell r="Y4066">
            <v>0</v>
          </cell>
          <cell r="Z4066">
            <v>0</v>
          </cell>
          <cell r="AA4066">
            <v>0</v>
          </cell>
          <cell r="AD4066">
            <v>0</v>
          </cell>
          <cell r="AE4066">
            <v>0</v>
          </cell>
          <cell r="AF4066">
            <v>0</v>
          </cell>
        </row>
        <row r="4067">
          <cell r="M4067">
            <v>0</v>
          </cell>
          <cell r="N4067">
            <v>0</v>
          </cell>
          <cell r="O4067" t="str">
            <v/>
          </cell>
          <cell r="P4067">
            <v>0</v>
          </cell>
          <cell r="Q4067">
            <v>0</v>
          </cell>
          <cell r="R4067">
            <v>0</v>
          </cell>
          <cell r="AA4067">
            <v>0</v>
          </cell>
          <cell r="AD4067" t="e">
            <v>#DIV/0!</v>
          </cell>
          <cell r="AE4067" t="e">
            <v>#DIV/0!</v>
          </cell>
          <cell r="AF4067" t="e">
            <v>#DIV/0!</v>
          </cell>
        </row>
        <row r="4068">
          <cell r="M4068">
            <v>0</v>
          </cell>
          <cell r="N4068">
            <v>0</v>
          </cell>
          <cell r="O4068" t="str">
            <v/>
          </cell>
          <cell r="P4068">
            <v>1</v>
          </cell>
          <cell r="Q4068">
            <v>0</v>
          </cell>
          <cell r="R4068">
            <v>0</v>
          </cell>
          <cell r="AA4068">
            <v>0</v>
          </cell>
          <cell r="AD4068">
            <v>0</v>
          </cell>
          <cell r="AE4068">
            <v>0</v>
          </cell>
          <cell r="AF4068">
            <v>0</v>
          </cell>
        </row>
        <row r="4069">
          <cell r="M4069" t="str">
            <v>ChaiseOutilPTI3P4P</v>
          </cell>
          <cell r="N4069" t="str">
            <v>Chaise interface Outil PTI pour 3P ou 4P</v>
          </cell>
          <cell r="O4069" t="str">
            <v>Stand interface Tool Turntable for 3P or 4P</v>
          </cell>
          <cell r="P4069">
            <v>1</v>
          </cell>
          <cell r="Q4069">
            <v>0</v>
          </cell>
          <cell r="R4069" t="str">
            <v>01, 07,.</v>
          </cell>
          <cell r="X4069">
            <v>13.051237499999997</v>
          </cell>
          <cell r="Y4069">
            <v>1362.9420000000002</v>
          </cell>
          <cell r="Z4069">
            <v>700.97910599988211</v>
          </cell>
          <cell r="AA4069">
            <v>2076.9723434998823</v>
          </cell>
          <cell r="AD4069">
            <v>13.051237499999997</v>
          </cell>
          <cell r="AE4069">
            <v>1362.9420000000002</v>
          </cell>
          <cell r="AF4069">
            <v>700.97910599988211</v>
          </cell>
        </row>
        <row r="4070">
          <cell r="M4070" t="str">
            <v>PlatFortal3m²</v>
          </cell>
          <cell r="N4070" t="str">
            <v>Platine Fortal surface compris entre 2.6 m² et 3.5</v>
          </cell>
          <cell r="O4070" t="str">
            <v>Fortal plate surface between 2.6 m² and 3.5</v>
          </cell>
          <cell r="P4070">
            <v>1</v>
          </cell>
          <cell r="Q4070">
            <v>0</v>
          </cell>
          <cell r="R4070" t="str">
            <v>01, 07,.</v>
          </cell>
          <cell r="X4070">
            <v>24.713639999999995</v>
          </cell>
          <cell r="Y4070">
            <v>1129.0301590909091</v>
          </cell>
          <cell r="Z4070">
            <v>678.22435943167739</v>
          </cell>
          <cell r="AA4070">
            <v>1831.9681585225865</v>
          </cell>
          <cell r="AD4070">
            <v>24.713639999999995</v>
          </cell>
          <cell r="AE4070">
            <v>1129.0301590909091</v>
          </cell>
          <cell r="AF4070">
            <v>678.22435943167739</v>
          </cell>
        </row>
        <row r="4071">
          <cell r="M4071" t="str">
            <v>UnitAngExterLin</v>
          </cell>
          <cell r="N4071" t="str">
            <v>Unité d'anglage extérieur linéaire</v>
          </cell>
          <cell r="O4071" t="str">
            <v>bevelling unit linear outer</v>
          </cell>
          <cell r="P4071">
            <v>2</v>
          </cell>
          <cell r="Q4071">
            <v>0</v>
          </cell>
          <cell r="R4071" t="str">
            <v>01, 07,.</v>
          </cell>
          <cell r="X4071">
            <v>16.727444999999996</v>
          </cell>
          <cell r="Y4071">
            <v>203.63910000000004</v>
          </cell>
          <cell r="Z4071">
            <v>312.47910599988217</v>
          </cell>
          <cell r="AA4071">
            <v>532.8456509998822</v>
          </cell>
          <cell r="AD4071">
            <v>8.363722499999998</v>
          </cell>
          <cell r="AE4071">
            <v>101.81955000000002</v>
          </cell>
          <cell r="AF4071">
            <v>156.23955299994108</v>
          </cell>
        </row>
        <row r="4072">
          <cell r="M4072" t="str">
            <v>MatriceAngl</v>
          </cell>
          <cell r="N4072" t="str">
            <v>Matrice d'anglage</v>
          </cell>
          <cell r="O4072" t="str">
            <v>Angling die</v>
          </cell>
          <cell r="P4072">
            <v>2</v>
          </cell>
          <cell r="Q4072">
            <v>0</v>
          </cell>
          <cell r="R4072" t="str">
            <v>01, 07,.</v>
          </cell>
          <cell r="X4072">
            <v>0</v>
          </cell>
          <cell r="Y4072">
            <v>0</v>
          </cell>
          <cell r="Z4072">
            <v>0</v>
          </cell>
          <cell r="AA4072">
            <v>0</v>
          </cell>
          <cell r="AD4072">
            <v>0</v>
          </cell>
          <cell r="AE4072">
            <v>0</v>
          </cell>
          <cell r="AF4072">
            <v>0</v>
          </cell>
        </row>
        <row r="4073">
          <cell r="M4073" t="str">
            <v>Boit3Cal</v>
          </cell>
          <cell r="N4073" t="str">
            <v>Boite à cales pour le réglage appuis et pilotes</v>
          </cell>
          <cell r="O4073" t="str">
            <v>Wedge box for adjustment of supports and pins</v>
          </cell>
          <cell r="P4073">
            <v>2</v>
          </cell>
          <cell r="Q4073" t="str">
            <v>Pour anglage</v>
          </cell>
          <cell r="R4073" t="str">
            <v>01, 07,.</v>
          </cell>
          <cell r="X4073">
            <v>0</v>
          </cell>
          <cell r="Y4073">
            <v>0</v>
          </cell>
          <cell r="Z4073">
            <v>0</v>
          </cell>
          <cell r="AA4073">
            <v>0</v>
          </cell>
          <cell r="AD4073">
            <v>0</v>
          </cell>
          <cell r="AE4073">
            <v>0</v>
          </cell>
          <cell r="AF4073">
            <v>0</v>
          </cell>
        </row>
        <row r="4074">
          <cell r="M4074" t="str">
            <v>Serr200</v>
          </cell>
          <cell r="N4074" t="str">
            <v>Serrage 200 daN Touche tous types</v>
          </cell>
          <cell r="O4074" t="str">
            <v>Clamping 200 daN All types of key</v>
          </cell>
          <cell r="P4074">
            <v>4</v>
          </cell>
          <cell r="Q4074" t="str">
            <v>Pour anglage</v>
          </cell>
          <cell r="R4074" t="str">
            <v>01, 07,.</v>
          </cell>
          <cell r="X4074">
            <v>7.1234099999999989</v>
          </cell>
          <cell r="Y4074">
            <v>291.24059999999997</v>
          </cell>
          <cell r="Z4074">
            <v>283.76872844941767</v>
          </cell>
          <cell r="AA4074">
            <v>582.13273844941762</v>
          </cell>
          <cell r="AD4074">
            <v>1.7808524999999997</v>
          </cell>
          <cell r="AE4074">
            <v>72.810149999999993</v>
          </cell>
          <cell r="AF4074">
            <v>70.942182112354416</v>
          </cell>
        </row>
        <row r="4075">
          <cell r="M4075" t="str">
            <v>AppuiDrageoir</v>
          </cell>
          <cell r="N4075" t="str">
            <v xml:space="preserve">Appui seul ou drageoir seul (toutes largeurs) </v>
          </cell>
          <cell r="O4075" t="str">
            <v xml:space="preserve">support only or sucker only (all widths) </v>
          </cell>
          <cell r="P4075">
            <v>8</v>
          </cell>
          <cell r="Q4075" t="str">
            <v>Drageoirs</v>
          </cell>
          <cell r="R4075" t="str">
            <v>01, 07,.</v>
          </cell>
          <cell r="X4075">
            <v>0</v>
          </cell>
          <cell r="Y4075">
            <v>0</v>
          </cell>
          <cell r="Z4075">
            <v>0</v>
          </cell>
          <cell r="AA4075">
            <v>0</v>
          </cell>
          <cell r="AD4075">
            <v>0</v>
          </cell>
          <cell r="AE4075">
            <v>0</v>
          </cell>
          <cell r="AF4075">
            <v>0</v>
          </cell>
        </row>
        <row r="4076">
          <cell r="M4076" t="str">
            <v>Serr110</v>
          </cell>
          <cell r="N4076" t="str">
            <v>Serrage 110 daN Touche tous types</v>
          </cell>
          <cell r="O4076" t="str">
            <v>Clamping 110 daN All types of key</v>
          </cell>
          <cell r="P4076">
            <v>2</v>
          </cell>
          <cell r="Q4076" t="str">
            <v>Serrage pour bloquer peau/doublure</v>
          </cell>
          <cell r="R4076" t="str">
            <v>01, 07,.</v>
          </cell>
          <cell r="X4076">
            <v>3.5617049999999995</v>
          </cell>
          <cell r="Y4076">
            <v>145.62029999999999</v>
          </cell>
          <cell r="Z4076">
            <v>141.88436422470883</v>
          </cell>
          <cell r="AA4076">
            <v>291.06636922470881</v>
          </cell>
          <cell r="AD4076">
            <v>1.7808524999999997</v>
          </cell>
          <cell r="AE4076">
            <v>72.810149999999993</v>
          </cell>
          <cell r="AF4076">
            <v>70.942182112354416</v>
          </cell>
        </row>
        <row r="4077">
          <cell r="M4077" t="str">
            <v>Aval</v>
          </cell>
          <cell r="N4077" t="str">
            <v>Avaloir</v>
          </cell>
          <cell r="O4077" t="str">
            <v>Guide</v>
          </cell>
          <cell r="P4077">
            <v>4</v>
          </cell>
          <cell r="Q4077">
            <v>0</v>
          </cell>
          <cell r="R4077" t="str">
            <v>01, 07,.</v>
          </cell>
          <cell r="X4077">
            <v>0</v>
          </cell>
          <cell r="Y4077">
            <v>0</v>
          </cell>
          <cell r="Z4077">
            <v>0</v>
          </cell>
          <cell r="AA4077">
            <v>0</v>
          </cell>
          <cell r="AD4077">
            <v>0</v>
          </cell>
          <cell r="AE4077">
            <v>0</v>
          </cell>
          <cell r="AF4077">
            <v>0</v>
          </cell>
        </row>
        <row r="4078">
          <cell r="M4078" t="str">
            <v>PPinduc</v>
          </cell>
          <cell r="N4078" t="str">
            <v>Détecteur inductif de présence pièce</v>
          </cell>
          <cell r="O4078" t="str">
            <v>Inductive part presence detector</v>
          </cell>
          <cell r="P4078">
            <v>1</v>
          </cell>
          <cell r="Q4078">
            <v>0</v>
          </cell>
          <cell r="R4078" t="str">
            <v>01, 07,.</v>
          </cell>
          <cell r="X4078">
            <v>1.9106324999999997</v>
          </cell>
          <cell r="Y4078">
            <v>25.818449999999999</v>
          </cell>
          <cell r="Z4078">
            <v>88.908302999941071</v>
          </cell>
          <cell r="AA4078">
            <v>116.63738549994108</v>
          </cell>
          <cell r="AD4078">
            <v>1.9106324999999997</v>
          </cell>
          <cell r="AE4078">
            <v>25.818449999999999</v>
          </cell>
          <cell r="AF4078">
            <v>88.908302999941071</v>
          </cell>
        </row>
        <row r="4079">
          <cell r="M4079" t="str">
            <v>VentMaq</v>
          </cell>
          <cell r="N4079" t="str">
            <v>Ventouse maquette</v>
          </cell>
          <cell r="O4079" t="str">
            <v>Ventouse maquette</v>
          </cell>
          <cell r="P4079">
            <v>6</v>
          </cell>
          <cell r="Q4079">
            <v>0</v>
          </cell>
          <cell r="R4079" t="str">
            <v>01, 07,.</v>
          </cell>
          <cell r="X4079">
            <v>2.948399999999999</v>
          </cell>
          <cell r="Y4079">
            <v>107.5599</v>
          </cell>
          <cell r="Z4079">
            <v>70.875</v>
          </cell>
          <cell r="AA4079">
            <v>181.38329999999999</v>
          </cell>
          <cell r="AD4079">
            <v>0.49139999999999984</v>
          </cell>
          <cell r="AE4079">
            <v>17.926649999999999</v>
          </cell>
          <cell r="AF4079">
            <v>11.8125</v>
          </cell>
        </row>
        <row r="4080">
          <cell r="M4080" t="str">
            <v>VenturiMaq</v>
          </cell>
          <cell r="N4080" t="str">
            <v>Venturi pour ventouses maquette</v>
          </cell>
          <cell r="O4080" t="str">
            <v>Vacuum system for suction cups model</v>
          </cell>
          <cell r="P4080">
            <v>1</v>
          </cell>
          <cell r="Q4080">
            <v>0</v>
          </cell>
          <cell r="R4080" t="str">
            <v>01, 07,.</v>
          </cell>
          <cell r="X4080">
            <v>9.0093149999999973</v>
          </cell>
          <cell r="Y4080">
            <v>733.45755000000008</v>
          </cell>
          <cell r="Z4080">
            <v>437.92696199976433</v>
          </cell>
          <cell r="AA4080">
            <v>1180.3938269997643</v>
          </cell>
          <cell r="AD4080">
            <v>9.0093149999999973</v>
          </cell>
          <cell r="AE4080">
            <v>733.45755000000008</v>
          </cell>
          <cell r="AF4080">
            <v>437.92696199976433</v>
          </cell>
        </row>
        <row r="4081">
          <cell r="M4081" t="str">
            <v>Distrib2</v>
          </cell>
          <cell r="N4081" t="str">
            <v>Distributeur 5/2</v>
          </cell>
          <cell r="O4081" t="str">
            <v>5/2-way valve</v>
          </cell>
          <cell r="P4081">
            <v>3</v>
          </cell>
          <cell r="Q4081" t="str">
            <v>1 Serrage + 2 anglage</v>
          </cell>
          <cell r="R4081" t="str">
            <v>01, 07,.</v>
          </cell>
          <cell r="X4081">
            <v>21.622544999999995</v>
          </cell>
          <cell r="Y4081">
            <v>482.83200000000005</v>
          </cell>
          <cell r="Z4081">
            <v>444.47647353692184</v>
          </cell>
          <cell r="AA4081">
            <v>948.9310185369219</v>
          </cell>
          <cell r="AD4081">
            <v>7.2075149999999981</v>
          </cell>
          <cell r="AE4081">
            <v>160.94400000000002</v>
          </cell>
          <cell r="AF4081">
            <v>148.15882451230729</v>
          </cell>
        </row>
        <row r="4082">
          <cell r="M4082" t="str">
            <v>PPlaser</v>
          </cell>
          <cell r="N4082" t="str">
            <v>Détecteur laser de présence pièce</v>
          </cell>
          <cell r="O4082" t="str">
            <v xml:space="preserve">Parts presence laser sensor </v>
          </cell>
          <cell r="P4082">
            <v>4</v>
          </cell>
          <cell r="Q4082">
            <v>0</v>
          </cell>
          <cell r="R4082" t="str">
            <v>01, 07,.</v>
          </cell>
          <cell r="X4082">
            <v>7.6425299999999989</v>
          </cell>
          <cell r="Y4082">
            <v>103.27379999999999</v>
          </cell>
          <cell r="Z4082">
            <v>355.63321199976428</v>
          </cell>
          <cell r="AA4082">
            <v>466.5495419997643</v>
          </cell>
          <cell r="AD4082">
            <v>1.9106324999999997</v>
          </cell>
          <cell r="AE4082">
            <v>25.818449999999999</v>
          </cell>
          <cell r="AF4082">
            <v>88.908302999941071</v>
          </cell>
        </row>
        <row r="4083">
          <cell r="M4083" t="str">
            <v>PartFixeBatiPnAut</v>
          </cell>
          <cell r="N4083" t="str">
            <v>Part fixe pour bâti de plateau sans PN et AUT</v>
          </cell>
          <cell r="O4083" t="str">
            <v>Base pour bâti de plateau sans PN et AUT</v>
          </cell>
          <cell r="P4083">
            <v>1</v>
          </cell>
          <cell r="Q4083">
            <v>0</v>
          </cell>
          <cell r="R4083" t="str">
            <v>01, 07,.</v>
          </cell>
          <cell r="X4083">
            <v>13.051237499999997</v>
          </cell>
          <cell r="Y4083">
            <v>1322.2860000000001</v>
          </cell>
          <cell r="Z4083">
            <v>606.47910599988211</v>
          </cell>
          <cell r="AA4083">
            <v>1941.8163434998824</v>
          </cell>
          <cell r="AD4083">
            <v>13.051237499999997</v>
          </cell>
          <cell r="AE4083">
            <v>1322.2860000000001</v>
          </cell>
          <cell r="AF4083">
            <v>606.47910599988211</v>
          </cell>
        </row>
        <row r="4084">
          <cell r="M4084">
            <v>0</v>
          </cell>
          <cell r="N4084">
            <v>0</v>
          </cell>
          <cell r="O4084" t="str">
            <v/>
          </cell>
          <cell r="P4084">
            <v>0</v>
          </cell>
          <cell r="Q4084">
            <v>0</v>
          </cell>
          <cell r="R4084">
            <v>0</v>
          </cell>
          <cell r="AA4084">
            <v>0</v>
          </cell>
          <cell r="AD4084" t="e">
            <v>#DIV/0!</v>
          </cell>
          <cell r="AE4084" t="e">
            <v>#DIV/0!</v>
          </cell>
          <cell r="AF4084" t="e">
            <v>#DIV/0!</v>
          </cell>
        </row>
        <row r="4085">
          <cell r="M4085">
            <v>0</v>
          </cell>
          <cell r="N4085">
            <v>0</v>
          </cell>
          <cell r="O4085" t="str">
            <v/>
          </cell>
          <cell r="P4085">
            <v>1</v>
          </cell>
          <cell r="Q4085">
            <v>0</v>
          </cell>
          <cell r="R4085">
            <v>0</v>
          </cell>
          <cell r="AA4085">
            <v>0</v>
          </cell>
          <cell r="AD4085">
            <v>0</v>
          </cell>
          <cell r="AE4085">
            <v>0</v>
          </cell>
          <cell r="AF4085">
            <v>0</v>
          </cell>
        </row>
        <row r="4086">
          <cell r="M4086" t="str">
            <v>BatiMatriceRob</v>
          </cell>
          <cell r="N4086" t="str">
            <v>Bâti support matrice serti robotisé</v>
          </cell>
          <cell r="O4086" t="str">
            <v>Hemming bed for roller hemming (robot)</v>
          </cell>
          <cell r="P4086">
            <v>1</v>
          </cell>
          <cell r="Q4086">
            <v>0</v>
          </cell>
          <cell r="R4086" t="str">
            <v>01, 07,.</v>
          </cell>
          <cell r="X4086">
            <v>13.051237499999997</v>
          </cell>
          <cell r="Y4086">
            <v>1322.2860000000001</v>
          </cell>
          <cell r="Z4086">
            <v>606.47910599988211</v>
          </cell>
          <cell r="AA4086">
            <v>1941.8163434998824</v>
          </cell>
          <cell r="AD4086">
            <v>13.051237499999997</v>
          </cell>
          <cell r="AE4086">
            <v>1322.2860000000001</v>
          </cell>
          <cell r="AF4086">
            <v>606.47910599988211</v>
          </cell>
        </row>
        <row r="4087">
          <cell r="M4087" t="str">
            <v>MatriceMultiBloc0,4M</v>
          </cell>
          <cell r="N4087" t="str">
            <v>Matrice Multiblocs de 0,4 mètre pour serti robotis</v>
          </cell>
          <cell r="O4087" t="str">
            <v>Multiblock matrix of 0.4 meters for robotic hemming</v>
          </cell>
          <cell r="P4087">
            <v>10</v>
          </cell>
          <cell r="Q4087">
            <v>0</v>
          </cell>
          <cell r="R4087" t="str">
            <v>01, 07,.</v>
          </cell>
          <cell r="X4087">
            <v>0</v>
          </cell>
          <cell r="Y4087">
            <v>0</v>
          </cell>
          <cell r="Z4087">
            <v>0</v>
          </cell>
          <cell r="AA4087">
            <v>0</v>
          </cell>
          <cell r="AD4087">
            <v>0</v>
          </cell>
          <cell r="AE4087">
            <v>0</v>
          </cell>
          <cell r="AF4087">
            <v>0</v>
          </cell>
        </row>
        <row r="4088">
          <cell r="M4088" t="str">
            <v>AbatPress2000</v>
          </cell>
          <cell r="N4088" t="str">
            <v>Abattant presseur de sertissage long 2000mm</v>
          </cell>
          <cell r="O4088" t="str">
            <v>swing arm (presser) for hemming long 2000mm</v>
          </cell>
          <cell r="P4088">
            <v>1</v>
          </cell>
          <cell r="Q4088">
            <v>0</v>
          </cell>
          <cell r="R4088" t="str">
            <v>01, 07,.</v>
          </cell>
          <cell r="X4088">
            <v>3.459802499999999</v>
          </cell>
          <cell r="Y4088">
            <v>730.07287499999995</v>
          </cell>
          <cell r="Z4088">
            <v>235.83382451230727</v>
          </cell>
          <cell r="AA4088">
            <v>969.36650201230725</v>
          </cell>
          <cell r="AD4088">
            <v>3.459802499999999</v>
          </cell>
          <cell r="AE4088">
            <v>730.07287499999995</v>
          </cell>
          <cell r="AF4088">
            <v>235.83382451230727</v>
          </cell>
        </row>
        <row r="4089">
          <cell r="M4089" t="str">
            <v>Pil</v>
          </cell>
          <cell r="N4089" t="str">
            <v>Pilote fixe</v>
          </cell>
          <cell r="O4089" t="str">
            <v>Fixed pin</v>
          </cell>
          <cell r="P4089">
            <v>2</v>
          </cell>
          <cell r="Q4089">
            <v>0</v>
          </cell>
          <cell r="R4089" t="str">
            <v>01, 07,.</v>
          </cell>
          <cell r="X4089">
            <v>0</v>
          </cell>
          <cell r="Y4089">
            <v>0</v>
          </cell>
          <cell r="Z4089">
            <v>0</v>
          </cell>
          <cell r="AA4089">
            <v>0</v>
          </cell>
          <cell r="AD4089">
            <v>0</v>
          </cell>
          <cell r="AE4089">
            <v>0</v>
          </cell>
          <cell r="AF4089">
            <v>0</v>
          </cell>
        </row>
        <row r="4090">
          <cell r="M4090" t="str">
            <v>TouchePressCadre</v>
          </cell>
          <cell r="N4090" t="str">
            <v>Touche de pressage pour presseur de sertissage</v>
          </cell>
          <cell r="O4090" t="str">
            <v>press button for hemming hold-down device</v>
          </cell>
          <cell r="P4090">
            <v>12</v>
          </cell>
          <cell r="Q4090">
            <v>0</v>
          </cell>
          <cell r="R4090" t="str">
            <v>01, 07,.</v>
          </cell>
          <cell r="X4090">
            <v>0</v>
          </cell>
          <cell r="Y4090">
            <v>0</v>
          </cell>
          <cell r="Z4090">
            <v>0</v>
          </cell>
          <cell r="AA4090">
            <v>0</v>
          </cell>
          <cell r="AD4090">
            <v>0</v>
          </cell>
          <cell r="AE4090">
            <v>0</v>
          </cell>
          <cell r="AF4090">
            <v>0</v>
          </cell>
        </row>
        <row r="4091">
          <cell r="M4091" t="str">
            <v>SphCylPartieFixe</v>
          </cell>
          <cell r="N4091" t="str">
            <v>Mise en référence par modules sphère cylindre</v>
          </cell>
          <cell r="O4091" t="str">
            <v>Reference setting by cylinder sphere modules</v>
          </cell>
          <cell r="P4091">
            <v>1</v>
          </cell>
          <cell r="Q4091">
            <v>0</v>
          </cell>
          <cell r="R4091" t="str">
            <v>01, 07,.</v>
          </cell>
          <cell r="X4091">
            <v>0</v>
          </cell>
          <cell r="Y4091">
            <v>0</v>
          </cell>
          <cell r="Z4091">
            <v>0</v>
          </cell>
          <cell r="AA4091">
            <v>0</v>
          </cell>
          <cell r="AD4091">
            <v>0</v>
          </cell>
          <cell r="AE4091">
            <v>0</v>
          </cell>
          <cell r="AF4091">
            <v>0</v>
          </cell>
        </row>
        <row r="4092">
          <cell r="M4092" t="str">
            <v>DrageoirMob</v>
          </cell>
          <cell r="N4092" t="str">
            <v>Drageoir mobile largeur 50 sur serrage Din</v>
          </cell>
          <cell r="O4092" t="str">
            <v>Movable centering support width of 50 on Din clamp</v>
          </cell>
          <cell r="P4092">
            <v>6</v>
          </cell>
          <cell r="Q4092">
            <v>0</v>
          </cell>
          <cell r="R4092" t="str">
            <v>01, 07,.</v>
          </cell>
          <cell r="X4092">
            <v>19.776014999999994</v>
          </cell>
          <cell r="Y4092">
            <v>2122.2179999999998</v>
          </cell>
          <cell r="Z4092">
            <v>1650.1248179996464</v>
          </cell>
          <cell r="AA4092">
            <v>3792.1188329996462</v>
          </cell>
          <cell r="AD4092">
            <v>3.2960024999999988</v>
          </cell>
          <cell r="AE4092">
            <v>353.70299999999997</v>
          </cell>
          <cell r="AF4092">
            <v>275.02080299994105</v>
          </cell>
        </row>
        <row r="4093">
          <cell r="M4093" t="str">
            <v>Ref</v>
          </cell>
          <cell r="N4093" t="str">
            <v xml:space="preserve">Appui ou drageoir (toutes largeurs) + support </v>
          </cell>
          <cell r="O4093" t="str">
            <v xml:space="preserve">Support or sucker (all widths) + support </v>
          </cell>
          <cell r="P4093">
            <v>3</v>
          </cell>
          <cell r="Q4093" t="str">
            <v>drageoir Coté UBV + appui croquage</v>
          </cell>
          <cell r="R4093" t="str">
            <v>01, 07,.</v>
          </cell>
          <cell r="X4093">
            <v>0</v>
          </cell>
          <cell r="Y4093">
            <v>0</v>
          </cell>
          <cell r="Z4093">
            <v>0</v>
          </cell>
          <cell r="AA4093">
            <v>0</v>
          </cell>
          <cell r="AD4093">
            <v>0</v>
          </cell>
          <cell r="AE4093">
            <v>0</v>
          </cell>
          <cell r="AF4093">
            <v>0</v>
          </cell>
        </row>
        <row r="4094">
          <cell r="M4094" t="str">
            <v>VentMaq</v>
          </cell>
          <cell r="N4094" t="str">
            <v>Ventouse maquette</v>
          </cell>
          <cell r="O4094" t="str">
            <v>Ventouse maquette</v>
          </cell>
          <cell r="P4094">
            <v>12</v>
          </cell>
          <cell r="Q4094">
            <v>0</v>
          </cell>
          <cell r="R4094" t="str">
            <v>01, 07,.</v>
          </cell>
          <cell r="X4094">
            <v>5.896799999999998</v>
          </cell>
          <cell r="Y4094">
            <v>215.1198</v>
          </cell>
          <cell r="Z4094">
            <v>141.75</v>
          </cell>
          <cell r="AA4094">
            <v>362.76659999999998</v>
          </cell>
          <cell r="AD4094">
            <v>0.49139999999999984</v>
          </cell>
          <cell r="AE4094">
            <v>17.926649999999999</v>
          </cell>
          <cell r="AF4094">
            <v>11.8125</v>
          </cell>
        </row>
        <row r="4095">
          <cell r="M4095" t="str">
            <v>VenturiMaq</v>
          </cell>
          <cell r="N4095" t="str">
            <v>Venturi pour ventouses maquette</v>
          </cell>
          <cell r="O4095" t="str">
            <v>Vacuum system for suction cups model</v>
          </cell>
          <cell r="P4095">
            <v>2</v>
          </cell>
          <cell r="Q4095">
            <v>0</v>
          </cell>
          <cell r="R4095" t="str">
            <v>01, 07,.</v>
          </cell>
          <cell r="X4095">
            <v>18.018629999999995</v>
          </cell>
          <cell r="Y4095">
            <v>1466.9151000000002</v>
          </cell>
          <cell r="Z4095">
            <v>875.85392399952866</v>
          </cell>
          <cell r="AA4095">
            <v>2360.7876539995286</v>
          </cell>
          <cell r="AD4095">
            <v>9.0093149999999973</v>
          </cell>
          <cell r="AE4095">
            <v>733.45755000000008</v>
          </cell>
          <cell r="AF4095">
            <v>437.92696199976433</v>
          </cell>
        </row>
        <row r="4096">
          <cell r="M4096" t="str">
            <v>PPinduc</v>
          </cell>
          <cell r="N4096" t="str">
            <v>Détecteur inductif de présence pièce</v>
          </cell>
          <cell r="O4096" t="str">
            <v>Inductive part presence detector</v>
          </cell>
          <cell r="P4096">
            <v>1</v>
          </cell>
          <cell r="Q4096" t="str">
            <v>1 presence pièce 1 presence presseur cloche à confirmer</v>
          </cell>
          <cell r="R4096" t="str">
            <v>01, 07,.</v>
          </cell>
          <cell r="X4096">
            <v>1.9106324999999997</v>
          </cell>
          <cell r="Y4096">
            <v>25.818449999999999</v>
          </cell>
          <cell r="Z4096">
            <v>88.908302999941071</v>
          </cell>
          <cell r="AA4096">
            <v>116.63738549994108</v>
          </cell>
          <cell r="AD4096">
            <v>1.9106324999999997</v>
          </cell>
          <cell r="AE4096">
            <v>25.818449999999999</v>
          </cell>
          <cell r="AF4096">
            <v>88.908302999941071</v>
          </cell>
        </row>
        <row r="4097">
          <cell r="M4097" t="str">
            <v>Distrib2</v>
          </cell>
          <cell r="N4097" t="str">
            <v>Distributeur 5/2</v>
          </cell>
          <cell r="O4097" t="str">
            <v>5/2-way valve</v>
          </cell>
          <cell r="P4097">
            <v>3</v>
          </cell>
          <cell r="Q4097" t="str">
            <v>2 drageoirs + 1 retaquage</v>
          </cell>
          <cell r="R4097" t="str">
            <v>01, 07,.</v>
          </cell>
          <cell r="X4097">
            <v>21.622544999999995</v>
          </cell>
          <cell r="Y4097">
            <v>482.83200000000005</v>
          </cell>
          <cell r="Z4097">
            <v>444.47647353692184</v>
          </cell>
          <cell r="AA4097">
            <v>948.9310185369219</v>
          </cell>
          <cell r="AD4097">
            <v>7.2075149999999981</v>
          </cell>
          <cell r="AE4097">
            <v>160.94400000000002</v>
          </cell>
          <cell r="AF4097">
            <v>148.15882451230729</v>
          </cell>
        </row>
        <row r="4098">
          <cell r="M4098" t="str">
            <v>HEtude</v>
          </cell>
          <cell r="N4098" t="str">
            <v>Une heure de pilotage études mécaniques</v>
          </cell>
          <cell r="O4098" t="str">
            <v>One hour of driving mechanical studies</v>
          </cell>
          <cell r="P4098">
            <v>38</v>
          </cell>
          <cell r="Q4098" t="str">
            <v>prédispo retaquage 040</v>
          </cell>
          <cell r="R4098" t="str">
            <v>01, 07,.</v>
          </cell>
          <cell r="X4098">
            <v>0</v>
          </cell>
          <cell r="Y4098">
            <v>0</v>
          </cell>
          <cell r="Z4098">
            <v>0</v>
          </cell>
          <cell r="AA4098">
            <v>0</v>
          </cell>
          <cell r="AD4098">
            <v>0</v>
          </cell>
          <cell r="AE4098">
            <v>0</v>
          </cell>
          <cell r="AF4098">
            <v>0</v>
          </cell>
        </row>
        <row r="4099">
          <cell r="M4099" t="str">
            <v>MAPSertiMultiBlocDm²</v>
          </cell>
          <cell r="N4099" t="str">
            <v>MAP Sertissage Multi Blocs en dm²</v>
          </cell>
          <cell r="O4099" t="str">
            <v>MAP Hemming Multi Blocs in dm²</v>
          </cell>
          <cell r="P4099">
            <v>32</v>
          </cell>
          <cell r="Q4099">
            <v>0</v>
          </cell>
          <cell r="R4099" t="str">
            <v>01, 07,.</v>
          </cell>
          <cell r="AA4099">
            <v>0</v>
          </cell>
          <cell r="AD4099">
            <v>0</v>
          </cell>
          <cell r="AE4099">
            <v>0</v>
          </cell>
          <cell r="AF4099">
            <v>0</v>
          </cell>
        </row>
        <row r="4100">
          <cell r="M4100" t="str">
            <v>Serr063DIN</v>
          </cell>
          <cell r="N4100" t="str">
            <v>Serrage 063 DIN Touche tous types</v>
          </cell>
          <cell r="O4100" t="str">
            <v>063 DIN clamp all type tab</v>
          </cell>
          <cell r="P4100">
            <v>2</v>
          </cell>
          <cell r="Q4100" t="str">
            <v>Retaquage presseur</v>
          </cell>
          <cell r="R4100" t="str">
            <v>01, 07,.</v>
          </cell>
          <cell r="X4100">
            <v>3.3998093181818172</v>
          </cell>
          <cell r="Y4100">
            <v>139.00119545454544</v>
          </cell>
          <cell r="Z4100">
            <v>135.43507494176751</v>
          </cell>
          <cell r="AA4100">
            <v>277.83607971449476</v>
          </cell>
          <cell r="AD4100">
            <v>1.6999046590909086</v>
          </cell>
          <cell r="AE4100">
            <v>69.500597727272719</v>
          </cell>
          <cell r="AF4100">
            <v>67.717537470883755</v>
          </cell>
        </row>
        <row r="4101">
          <cell r="M4101">
            <v>0</v>
          </cell>
          <cell r="N4101">
            <v>0</v>
          </cell>
          <cell r="O4101" t="str">
            <v/>
          </cell>
          <cell r="P4101">
            <v>0</v>
          </cell>
          <cell r="Q4101">
            <v>0</v>
          </cell>
          <cell r="R4101">
            <v>0</v>
          </cell>
          <cell r="AA4101">
            <v>0</v>
          </cell>
          <cell r="AD4101" t="e">
            <v>#DIV/0!</v>
          </cell>
          <cell r="AE4101" t="e">
            <v>#DIV/0!</v>
          </cell>
          <cell r="AF4101" t="e">
            <v>#DIV/0!</v>
          </cell>
        </row>
        <row r="4102">
          <cell r="M4102">
            <v>0</v>
          </cell>
          <cell r="N4102">
            <v>0</v>
          </cell>
          <cell r="O4102" t="str">
            <v/>
          </cell>
          <cell r="P4102">
            <v>1</v>
          </cell>
          <cell r="Q4102">
            <v>0</v>
          </cell>
          <cell r="R4102">
            <v>0</v>
          </cell>
          <cell r="AA4102">
            <v>0</v>
          </cell>
          <cell r="AD4102">
            <v>0</v>
          </cell>
          <cell r="AE4102">
            <v>0</v>
          </cell>
          <cell r="AF4102">
            <v>0</v>
          </cell>
        </row>
        <row r="4103">
          <cell r="M4103" t="str">
            <v>Reh1000</v>
          </cell>
          <cell r="N4103" t="str">
            <v>Réhausse robot h&lt;1000mm</v>
          </cell>
          <cell r="O4103" t="str">
            <v>Robot extension h&lt;1000mm</v>
          </cell>
          <cell r="P4103">
            <v>1</v>
          </cell>
          <cell r="Q4103">
            <v>0</v>
          </cell>
          <cell r="R4103" t="str">
            <v>01, 07,.</v>
          </cell>
          <cell r="X4103">
            <v>0</v>
          </cell>
          <cell r="Y4103">
            <v>29.809500000000003</v>
          </cell>
          <cell r="Z4103">
            <v>10.5</v>
          </cell>
          <cell r="AA4103">
            <v>40.3095</v>
          </cell>
          <cell r="AD4103">
            <v>0</v>
          </cell>
          <cell r="AE4103">
            <v>29.809500000000003</v>
          </cell>
          <cell r="AF4103">
            <v>10.5</v>
          </cell>
        </row>
        <row r="4104">
          <cell r="M4104" t="str">
            <v>Robotnu4</v>
          </cell>
          <cell r="N4104" t="str">
            <v>Robot nu bras 2,65m / 210 Kg</v>
          </cell>
          <cell r="O4104" t="str">
            <v>Robot bare arm 2.65m / 210 Kg</v>
          </cell>
          <cell r="P4104">
            <v>1</v>
          </cell>
          <cell r="Q4104">
            <v>0</v>
          </cell>
          <cell r="R4104" t="str">
            <v>01, 07,.</v>
          </cell>
          <cell r="X4104">
            <v>0</v>
          </cell>
          <cell r="Y4104">
            <v>0</v>
          </cell>
          <cell r="Z4104">
            <v>0</v>
          </cell>
          <cell r="AA4104">
            <v>0</v>
          </cell>
          <cell r="AD4104">
            <v>0</v>
          </cell>
          <cell r="AE4104">
            <v>0</v>
          </cell>
          <cell r="AF4104">
            <v>0</v>
          </cell>
        </row>
        <row r="4105">
          <cell r="M4105" t="str">
            <v>Hm</v>
          </cell>
          <cell r="N4105" t="str">
            <v>Applicatif Robot Hm</v>
          </cell>
          <cell r="O4105" t="str">
            <v>Robot Application Hm</v>
          </cell>
          <cell r="P4105">
            <v>1</v>
          </cell>
          <cell r="Q4105">
            <v>0</v>
          </cell>
          <cell r="R4105" t="str">
            <v>01, 07,.</v>
          </cell>
          <cell r="X4105">
            <v>0</v>
          </cell>
          <cell r="Y4105">
            <v>0</v>
          </cell>
          <cell r="Z4105">
            <v>0</v>
          </cell>
          <cell r="AA4105">
            <v>0</v>
          </cell>
          <cell r="AD4105">
            <v>0</v>
          </cell>
          <cell r="AE4105">
            <v>0</v>
          </cell>
          <cell r="AF4105">
            <v>0</v>
          </cell>
        </row>
        <row r="4106">
          <cell r="M4106" t="str">
            <v>Robotintégration-V11</v>
          </cell>
          <cell r="N4106" t="str">
            <v>Intégration robot + baie sur site -V11</v>
          </cell>
          <cell r="O4106" t="str">
            <v>Robot + bay integration on site -V11</v>
          </cell>
          <cell r="P4106">
            <v>1</v>
          </cell>
          <cell r="Q4106">
            <v>0</v>
          </cell>
          <cell r="R4106" t="str">
            <v>01, 07,.</v>
          </cell>
          <cell r="X4106">
            <v>27.235057499999993</v>
          </cell>
          <cell r="Y4106">
            <v>862.84800000000007</v>
          </cell>
          <cell r="Z4106">
            <v>1585.7331209995875</v>
          </cell>
          <cell r="AA4106">
            <v>2475.8161784995877</v>
          </cell>
          <cell r="AD4106">
            <v>27.235057499999993</v>
          </cell>
          <cell r="AE4106">
            <v>862.84800000000007</v>
          </cell>
          <cell r="AF4106">
            <v>1585.7331209995875</v>
          </cell>
        </row>
        <row r="4107">
          <cell r="M4107" t="str">
            <v>TrajSert</v>
          </cell>
          <cell r="N4107" t="str">
            <v>Trajectoire de sertissage</v>
          </cell>
          <cell r="O4107" t="str">
            <v>Hemming path</v>
          </cell>
          <cell r="P4107">
            <v>3</v>
          </cell>
          <cell r="Q4107">
            <v>0</v>
          </cell>
          <cell r="R4107" t="str">
            <v>01, 07,.</v>
          </cell>
          <cell r="X4107">
            <v>0</v>
          </cell>
          <cell r="Y4107">
            <v>0</v>
          </cell>
          <cell r="Z4107">
            <v>0</v>
          </cell>
          <cell r="AA4107">
            <v>0</v>
          </cell>
          <cell r="AD4107">
            <v>0</v>
          </cell>
          <cell r="AE4107">
            <v>0</v>
          </cell>
          <cell r="AF4107">
            <v>0</v>
          </cell>
        </row>
        <row r="4108">
          <cell r="M4108" t="str">
            <v>EchCodeTraj</v>
          </cell>
          <cell r="N4108" t="str">
            <v>Echange Code Trajectoire avec baie robot</v>
          </cell>
          <cell r="O4108" t="str">
            <v>Exchange of Trajectory Code with robot bay</v>
          </cell>
          <cell r="P4108">
            <v>1</v>
          </cell>
          <cell r="Q4108">
            <v>0</v>
          </cell>
          <cell r="R4108" t="str">
            <v>01, 07,.</v>
          </cell>
          <cell r="X4108">
            <v>1.1812499999999997</v>
          </cell>
          <cell r="Y4108">
            <v>0</v>
          </cell>
          <cell r="Z4108">
            <v>75.854133299935171</v>
          </cell>
          <cell r="AA4108">
            <v>77.035383299935177</v>
          </cell>
          <cell r="AD4108">
            <v>1.1812499999999997</v>
          </cell>
          <cell r="AE4108">
            <v>0</v>
          </cell>
          <cell r="AF4108">
            <v>75.854133299935171</v>
          </cell>
        </row>
        <row r="4109">
          <cell r="M4109" t="str">
            <v>HEtudAUT</v>
          </cell>
          <cell r="N4109" t="str">
            <v>Une heure d'études automatismes</v>
          </cell>
          <cell r="O4109" t="str">
            <v>One hour of automation studies</v>
          </cell>
          <cell r="P4109">
            <v>1</v>
          </cell>
          <cell r="Q4109" t="str">
            <v>Complement Hetude AF+Marguerite+Prog</v>
          </cell>
          <cell r="R4109" t="str">
            <v>01</v>
          </cell>
          <cell r="X4109">
            <v>65</v>
          </cell>
          <cell r="Y4109">
            <v>0</v>
          </cell>
          <cell r="Z4109">
            <v>0</v>
          </cell>
          <cell r="AA4109">
            <v>65</v>
          </cell>
          <cell r="AD4109">
            <v>65</v>
          </cell>
          <cell r="AE4109">
            <v>0</v>
          </cell>
          <cell r="AF4109">
            <v>0</v>
          </cell>
        </row>
        <row r="4110">
          <cell r="M4110" t="str">
            <v>VerrineRobot</v>
          </cell>
          <cell r="N4110" t="str">
            <v>Verrine Robot</v>
          </cell>
          <cell r="O4110" t="str">
            <v>To make</v>
          </cell>
          <cell r="P4110">
            <v>1</v>
          </cell>
          <cell r="Q4110">
            <v>0</v>
          </cell>
          <cell r="R4110" t="str">
            <v>01, 07,.</v>
          </cell>
          <cell r="AA4110">
            <v>0</v>
          </cell>
          <cell r="AD4110">
            <v>0</v>
          </cell>
          <cell r="AE4110">
            <v>0</v>
          </cell>
          <cell r="AF4110">
            <v>0</v>
          </cell>
        </row>
        <row r="4111">
          <cell r="M4111" t="str">
            <v>RobCabl14ME1</v>
          </cell>
          <cell r="N4111" t="str">
            <v>Sup liaison 14m 1 moteur élec avec ou sans soud</v>
          </cell>
          <cell r="O4111" t="str">
            <v xml:space="preserve">Add. connexion length14m with 1 electrical motor with or without welding </v>
          </cell>
          <cell r="P4111">
            <v>1</v>
          </cell>
          <cell r="Q4111">
            <v>0</v>
          </cell>
          <cell r="R4111" t="str">
            <v>01, 07,.</v>
          </cell>
          <cell r="AA4111">
            <v>0</v>
          </cell>
          <cell r="AD4111">
            <v>0</v>
          </cell>
          <cell r="AE4111">
            <v>0</v>
          </cell>
          <cell r="AF4111">
            <v>0</v>
          </cell>
        </row>
        <row r="4112">
          <cell r="M4112">
            <v>0</v>
          </cell>
          <cell r="N4112">
            <v>0</v>
          </cell>
          <cell r="O4112" t="str">
            <v/>
          </cell>
          <cell r="P4112">
            <v>0</v>
          </cell>
          <cell r="Q4112">
            <v>0</v>
          </cell>
          <cell r="R4112">
            <v>0</v>
          </cell>
          <cell r="AA4112">
            <v>0</v>
          </cell>
          <cell r="AD4112" t="e">
            <v>#DIV/0!</v>
          </cell>
          <cell r="AE4112" t="e">
            <v>#DIV/0!</v>
          </cell>
          <cell r="AF4112" t="e">
            <v>#DIV/0!</v>
          </cell>
        </row>
        <row r="4113">
          <cell r="M4113">
            <v>0</v>
          </cell>
          <cell r="N4113">
            <v>0</v>
          </cell>
          <cell r="O4113" t="str">
            <v/>
          </cell>
          <cell r="P4113">
            <v>1</v>
          </cell>
          <cell r="Q4113">
            <v>0</v>
          </cell>
          <cell r="R4113">
            <v>0</v>
          </cell>
          <cell r="AA4113">
            <v>0</v>
          </cell>
          <cell r="AD4113">
            <v>0</v>
          </cell>
          <cell r="AE4113">
            <v>0</v>
          </cell>
          <cell r="AF4113">
            <v>0</v>
          </cell>
        </row>
        <row r="4114">
          <cell r="M4114" t="str">
            <v>TeteSertiRob1Axe</v>
          </cell>
          <cell r="N4114" t="str">
            <v>Tête de sertissage robot molette 1 axe</v>
          </cell>
          <cell r="O4114" t="str">
            <v>hemming head robot wheel 1 axis</v>
          </cell>
          <cell r="P4114">
            <v>1</v>
          </cell>
          <cell r="Q4114">
            <v>0</v>
          </cell>
          <cell r="R4114" t="str">
            <v>01, 07,.</v>
          </cell>
          <cell r="X4114">
            <v>0</v>
          </cell>
          <cell r="Y4114">
            <v>0</v>
          </cell>
          <cell r="Z4114">
            <v>0</v>
          </cell>
          <cell r="AA4114">
            <v>0</v>
          </cell>
          <cell r="AD4114">
            <v>0</v>
          </cell>
          <cell r="AE4114">
            <v>0</v>
          </cell>
          <cell r="AF4114">
            <v>0</v>
          </cell>
        </row>
        <row r="4115">
          <cell r="M4115" t="str">
            <v>CompTeteSerti2Axes</v>
          </cell>
          <cell r="N4115" t="str">
            <v>Complément tête de serti 2 axes</v>
          </cell>
          <cell r="O4115" t="str">
            <v>Additional 2-axis hemming head</v>
          </cell>
          <cell r="P4115">
            <v>2</v>
          </cell>
          <cell r="Q4115">
            <v>0</v>
          </cell>
          <cell r="R4115" t="str">
            <v>01, 07,.</v>
          </cell>
          <cell r="X4115">
            <v>0</v>
          </cell>
          <cell r="Y4115">
            <v>0</v>
          </cell>
          <cell r="Z4115">
            <v>0</v>
          </cell>
          <cell r="AA4115">
            <v>0</v>
          </cell>
          <cell r="AD4115">
            <v>0</v>
          </cell>
          <cell r="AE4115">
            <v>0</v>
          </cell>
          <cell r="AF4115">
            <v>0</v>
          </cell>
        </row>
        <row r="4116">
          <cell r="M4116" t="str">
            <v>SuppPinceManuEtalon</v>
          </cell>
          <cell r="N4116" t="str">
            <v>Support pince manuelle d'étalonnage</v>
          </cell>
          <cell r="O4116" t="str">
            <v>Support to check hemming head</v>
          </cell>
          <cell r="P4116">
            <v>1</v>
          </cell>
          <cell r="Q4116">
            <v>0</v>
          </cell>
          <cell r="R4116" t="str">
            <v>01, 07,.</v>
          </cell>
          <cell r="X4116">
            <v>0</v>
          </cell>
          <cell r="Y4116">
            <v>0</v>
          </cell>
          <cell r="Z4116">
            <v>0</v>
          </cell>
          <cell r="AA4116">
            <v>0</v>
          </cell>
          <cell r="AD4116">
            <v>0</v>
          </cell>
          <cell r="AE4116">
            <v>0</v>
          </cell>
          <cell r="AF4116">
            <v>0</v>
          </cell>
        </row>
        <row r="4117">
          <cell r="M4117">
            <v>0</v>
          </cell>
          <cell r="N4117">
            <v>0</v>
          </cell>
          <cell r="O4117" t="str">
            <v/>
          </cell>
          <cell r="P4117">
            <v>0</v>
          </cell>
          <cell r="Q4117">
            <v>0</v>
          </cell>
          <cell r="R4117">
            <v>0</v>
          </cell>
          <cell r="AA4117">
            <v>0</v>
          </cell>
          <cell r="AD4117" t="e">
            <v>#DIV/0!</v>
          </cell>
          <cell r="AE4117" t="e">
            <v>#DIV/0!</v>
          </cell>
          <cell r="AF4117" t="e">
            <v>#DIV/0!</v>
          </cell>
        </row>
        <row r="4118">
          <cell r="M4118">
            <v>0</v>
          </cell>
          <cell r="N4118">
            <v>0</v>
          </cell>
          <cell r="O4118" t="str">
            <v/>
          </cell>
          <cell r="P4118">
            <v>1</v>
          </cell>
          <cell r="Q4118">
            <v>0</v>
          </cell>
          <cell r="R4118">
            <v>0</v>
          </cell>
          <cell r="AA4118">
            <v>0</v>
          </cell>
          <cell r="AD4118">
            <v>0</v>
          </cell>
          <cell r="AE4118">
            <v>0</v>
          </cell>
          <cell r="AF4118">
            <v>0</v>
          </cell>
        </row>
        <row r="4119">
          <cell r="M4119" t="str">
            <v>Reh1000</v>
          </cell>
          <cell r="N4119" t="str">
            <v>Réhausse robot h&lt;1000mm</v>
          </cell>
          <cell r="O4119" t="str">
            <v>Robot extension h&lt;1000mm</v>
          </cell>
          <cell r="P4119">
            <v>1</v>
          </cell>
          <cell r="Q4119">
            <v>0</v>
          </cell>
          <cell r="R4119" t="str">
            <v>01, 07,.</v>
          </cell>
          <cell r="X4119">
            <v>0</v>
          </cell>
          <cell r="Y4119">
            <v>29.809500000000003</v>
          </cell>
          <cell r="Z4119">
            <v>10.5</v>
          </cell>
          <cell r="AA4119">
            <v>40.3095</v>
          </cell>
          <cell r="AD4119">
            <v>0</v>
          </cell>
          <cell r="AE4119">
            <v>29.809500000000003</v>
          </cell>
          <cell r="AF4119">
            <v>10.5</v>
          </cell>
        </row>
        <row r="4120">
          <cell r="M4120" t="str">
            <v>Robotnu4</v>
          </cell>
          <cell r="N4120" t="str">
            <v>Robot nu bras 2,65m / 210 Kg</v>
          </cell>
          <cell r="O4120" t="str">
            <v>Robot bare arm 2.65m / 210 Kg</v>
          </cell>
          <cell r="P4120">
            <v>1</v>
          </cell>
          <cell r="Q4120">
            <v>0</v>
          </cell>
          <cell r="R4120" t="str">
            <v>01, 07,.</v>
          </cell>
          <cell r="X4120">
            <v>0</v>
          </cell>
          <cell r="Y4120">
            <v>0</v>
          </cell>
          <cell r="Z4120">
            <v>0</v>
          </cell>
          <cell r="AA4120">
            <v>0</v>
          </cell>
          <cell r="AD4120">
            <v>0</v>
          </cell>
          <cell r="AE4120">
            <v>0</v>
          </cell>
          <cell r="AF4120">
            <v>0</v>
          </cell>
        </row>
        <row r="4121">
          <cell r="M4121" t="str">
            <v>Hm</v>
          </cell>
          <cell r="N4121" t="str">
            <v>Applicatif Robot Hm</v>
          </cell>
          <cell r="O4121" t="str">
            <v>Robot Application Hm</v>
          </cell>
          <cell r="P4121">
            <v>1</v>
          </cell>
          <cell r="Q4121">
            <v>0</v>
          </cell>
          <cell r="R4121" t="str">
            <v>01, 07,.</v>
          </cell>
          <cell r="X4121">
            <v>0</v>
          </cell>
          <cell r="Y4121">
            <v>0</v>
          </cell>
          <cell r="Z4121">
            <v>0</v>
          </cell>
          <cell r="AA4121">
            <v>0</v>
          </cell>
          <cell r="AD4121">
            <v>0</v>
          </cell>
          <cell r="AE4121">
            <v>0</v>
          </cell>
          <cell r="AF4121">
            <v>0</v>
          </cell>
        </row>
        <row r="4122">
          <cell r="M4122" t="str">
            <v>Robotintégration-V11</v>
          </cell>
          <cell r="N4122" t="str">
            <v>Intégration robot + baie sur site -V11</v>
          </cell>
          <cell r="O4122" t="str">
            <v>Robot + bay integration on site -V11</v>
          </cell>
          <cell r="P4122">
            <v>1</v>
          </cell>
          <cell r="Q4122">
            <v>0</v>
          </cell>
          <cell r="R4122" t="str">
            <v>01, 07,.</v>
          </cell>
          <cell r="X4122">
            <v>27.235057499999993</v>
          </cell>
          <cell r="Y4122">
            <v>862.84800000000007</v>
          </cell>
          <cell r="Z4122">
            <v>1585.7331209995875</v>
          </cell>
          <cell r="AA4122">
            <v>2475.8161784995877</v>
          </cell>
          <cell r="AD4122">
            <v>27.235057499999993</v>
          </cell>
          <cell r="AE4122">
            <v>862.84800000000007</v>
          </cell>
          <cell r="AF4122">
            <v>1585.7331209995875</v>
          </cell>
        </row>
        <row r="4123">
          <cell r="M4123" t="str">
            <v>TrajSert</v>
          </cell>
          <cell r="N4123" t="str">
            <v>Trajectoire de sertissage</v>
          </cell>
          <cell r="O4123" t="str">
            <v>Hemming path</v>
          </cell>
          <cell r="P4123">
            <v>3</v>
          </cell>
          <cell r="Q4123">
            <v>0</v>
          </cell>
          <cell r="R4123" t="str">
            <v>01, 07,.</v>
          </cell>
          <cell r="X4123">
            <v>0</v>
          </cell>
          <cell r="Y4123">
            <v>0</v>
          </cell>
          <cell r="Z4123">
            <v>0</v>
          </cell>
          <cell r="AA4123">
            <v>0</v>
          </cell>
          <cell r="AD4123">
            <v>0</v>
          </cell>
          <cell r="AE4123">
            <v>0</v>
          </cell>
          <cell r="AF4123">
            <v>0</v>
          </cell>
        </row>
        <row r="4124">
          <cell r="M4124" t="str">
            <v>EchCodeTraj</v>
          </cell>
          <cell r="N4124" t="str">
            <v>Echange Code Trajectoire avec baie robot</v>
          </cell>
          <cell r="O4124" t="str">
            <v>Exchange of Trajectory Code with robot bay</v>
          </cell>
          <cell r="P4124">
            <v>1</v>
          </cell>
          <cell r="Q4124">
            <v>0</v>
          </cell>
          <cell r="R4124" t="str">
            <v>01, 07,.</v>
          </cell>
          <cell r="X4124">
            <v>1.1812499999999997</v>
          </cell>
          <cell r="Y4124">
            <v>0</v>
          </cell>
          <cell r="Z4124">
            <v>75.854133299935171</v>
          </cell>
          <cell r="AA4124">
            <v>77.035383299935177</v>
          </cell>
          <cell r="AD4124">
            <v>1.1812499999999997</v>
          </cell>
          <cell r="AE4124">
            <v>0</v>
          </cell>
          <cell r="AF4124">
            <v>75.854133299935171</v>
          </cell>
        </row>
        <row r="4125">
          <cell r="M4125" t="str">
            <v>HEtudAUT</v>
          </cell>
          <cell r="N4125" t="str">
            <v>Une heure d'études automatismes</v>
          </cell>
          <cell r="O4125" t="str">
            <v>One hour of automation studies</v>
          </cell>
          <cell r="P4125">
            <v>1</v>
          </cell>
          <cell r="Q4125" t="str">
            <v>Complement Hetude AF+Marguerite+Prog</v>
          </cell>
          <cell r="R4125" t="str">
            <v>01</v>
          </cell>
          <cell r="X4125">
            <v>65</v>
          </cell>
          <cell r="Y4125">
            <v>0</v>
          </cell>
          <cell r="Z4125">
            <v>0</v>
          </cell>
          <cell r="AA4125">
            <v>65</v>
          </cell>
          <cell r="AD4125">
            <v>65</v>
          </cell>
          <cell r="AE4125">
            <v>0</v>
          </cell>
          <cell r="AF4125">
            <v>0</v>
          </cell>
        </row>
        <row r="4126">
          <cell r="M4126" t="str">
            <v>VerrineRobot</v>
          </cell>
          <cell r="N4126" t="str">
            <v>Verrine Robot</v>
          </cell>
          <cell r="O4126" t="str">
            <v>To make</v>
          </cell>
          <cell r="P4126">
            <v>1</v>
          </cell>
          <cell r="Q4126">
            <v>0</v>
          </cell>
          <cell r="R4126" t="str">
            <v>01, 07,.</v>
          </cell>
          <cell r="AA4126">
            <v>0</v>
          </cell>
          <cell r="AD4126">
            <v>0</v>
          </cell>
          <cell r="AE4126">
            <v>0</v>
          </cell>
          <cell r="AF4126">
            <v>0</v>
          </cell>
        </row>
        <row r="4127">
          <cell r="M4127" t="str">
            <v>RobCabl14ME1</v>
          </cell>
          <cell r="N4127" t="str">
            <v>Sup liaison 14m 1 moteur élec avec ou sans soud</v>
          </cell>
          <cell r="O4127" t="str">
            <v xml:space="preserve">Add. connexion length14m with 1 electrical motor with or without welding </v>
          </cell>
          <cell r="P4127">
            <v>1</v>
          </cell>
          <cell r="Q4127">
            <v>0</v>
          </cell>
          <cell r="R4127" t="str">
            <v>01, 07,.</v>
          </cell>
          <cell r="AA4127">
            <v>0</v>
          </cell>
          <cell r="AD4127">
            <v>0</v>
          </cell>
          <cell r="AE4127">
            <v>0</v>
          </cell>
          <cell r="AF4127">
            <v>0</v>
          </cell>
        </row>
        <row r="4128">
          <cell r="M4128">
            <v>0</v>
          </cell>
          <cell r="N4128">
            <v>0</v>
          </cell>
          <cell r="O4128" t="str">
            <v/>
          </cell>
          <cell r="P4128">
            <v>0</v>
          </cell>
          <cell r="Q4128">
            <v>0</v>
          </cell>
          <cell r="R4128">
            <v>0</v>
          </cell>
          <cell r="AA4128">
            <v>0</v>
          </cell>
          <cell r="AD4128" t="e">
            <v>#DIV/0!</v>
          </cell>
          <cell r="AE4128" t="e">
            <v>#DIV/0!</v>
          </cell>
          <cell r="AF4128" t="e">
            <v>#DIV/0!</v>
          </cell>
        </row>
        <row r="4129">
          <cell r="M4129">
            <v>0</v>
          </cell>
          <cell r="N4129">
            <v>0</v>
          </cell>
          <cell r="O4129" t="str">
            <v/>
          </cell>
          <cell r="P4129">
            <v>1</v>
          </cell>
          <cell r="Q4129">
            <v>0</v>
          </cell>
          <cell r="R4129">
            <v>0</v>
          </cell>
          <cell r="AA4129">
            <v>0</v>
          </cell>
          <cell r="AD4129">
            <v>0</v>
          </cell>
          <cell r="AE4129">
            <v>0</v>
          </cell>
          <cell r="AF4129">
            <v>0</v>
          </cell>
        </row>
        <row r="4130">
          <cell r="M4130" t="str">
            <v>TeteSertiRob1Axe</v>
          </cell>
          <cell r="N4130" t="str">
            <v>Tête de sertissage robot molette 1 axe</v>
          </cell>
          <cell r="O4130" t="str">
            <v>hemming head robot wheel 1 axis</v>
          </cell>
          <cell r="P4130">
            <v>1</v>
          </cell>
          <cell r="Q4130">
            <v>0</v>
          </cell>
          <cell r="R4130" t="str">
            <v>01, 07,.</v>
          </cell>
          <cell r="X4130">
            <v>0</v>
          </cell>
          <cell r="Y4130">
            <v>0</v>
          </cell>
          <cell r="Z4130">
            <v>0</v>
          </cell>
          <cell r="AA4130">
            <v>0</v>
          </cell>
          <cell r="AD4130">
            <v>0</v>
          </cell>
          <cell r="AE4130">
            <v>0</v>
          </cell>
          <cell r="AF4130">
            <v>0</v>
          </cell>
        </row>
        <row r="4131">
          <cell r="M4131" t="str">
            <v>CompTeteSerti2Axes</v>
          </cell>
          <cell r="N4131" t="str">
            <v>Complément tête de serti 2 axes</v>
          </cell>
          <cell r="O4131" t="str">
            <v>Additional 2-axis hemming head</v>
          </cell>
          <cell r="P4131">
            <v>2</v>
          </cell>
          <cell r="Q4131">
            <v>0</v>
          </cell>
          <cell r="R4131" t="str">
            <v>01, 07,.</v>
          </cell>
          <cell r="X4131">
            <v>0</v>
          </cell>
          <cell r="Y4131">
            <v>0</v>
          </cell>
          <cell r="Z4131">
            <v>0</v>
          </cell>
          <cell r="AA4131">
            <v>0</v>
          </cell>
          <cell r="AD4131">
            <v>0</v>
          </cell>
          <cell r="AE4131">
            <v>0</v>
          </cell>
          <cell r="AF4131">
            <v>0</v>
          </cell>
        </row>
        <row r="4132">
          <cell r="M4132" t="str">
            <v>SuppPinceManuEtalon</v>
          </cell>
          <cell r="N4132" t="str">
            <v>Support pince manuelle d'étalonnage</v>
          </cell>
          <cell r="O4132" t="str">
            <v>Support to check hemming head</v>
          </cell>
          <cell r="P4132">
            <v>1</v>
          </cell>
          <cell r="Q4132">
            <v>0</v>
          </cell>
          <cell r="R4132" t="str">
            <v>01, 07,.</v>
          </cell>
          <cell r="X4132">
            <v>0</v>
          </cell>
          <cell r="Y4132">
            <v>0</v>
          </cell>
          <cell r="Z4132">
            <v>0</v>
          </cell>
          <cell r="AA4132">
            <v>0</v>
          </cell>
          <cell r="AD4132">
            <v>0</v>
          </cell>
          <cell r="AE4132">
            <v>0</v>
          </cell>
          <cell r="AF4132">
            <v>0</v>
          </cell>
        </row>
        <row r="4133">
          <cell r="M4133">
            <v>0</v>
          </cell>
          <cell r="N4133">
            <v>0</v>
          </cell>
          <cell r="O4133" t="str">
            <v/>
          </cell>
          <cell r="P4133">
            <v>0</v>
          </cell>
          <cell r="Q4133">
            <v>0</v>
          </cell>
          <cell r="R4133">
            <v>0</v>
          </cell>
          <cell r="AA4133">
            <v>0</v>
          </cell>
          <cell r="AD4133" t="e">
            <v>#DIV/0!</v>
          </cell>
          <cell r="AE4133" t="e">
            <v>#DIV/0!</v>
          </cell>
          <cell r="AF4133" t="e">
            <v>#DIV/0!</v>
          </cell>
        </row>
        <row r="4134">
          <cell r="M4134">
            <v>0</v>
          </cell>
          <cell r="N4134">
            <v>0</v>
          </cell>
          <cell r="O4134" t="str">
            <v/>
          </cell>
          <cell r="P4134">
            <v>1</v>
          </cell>
          <cell r="Q4134">
            <v>0</v>
          </cell>
          <cell r="R4134">
            <v>0</v>
          </cell>
          <cell r="AA4134">
            <v>0</v>
          </cell>
          <cell r="AD4134">
            <v>0</v>
          </cell>
          <cell r="AE4134">
            <v>0</v>
          </cell>
          <cell r="AF4134">
            <v>0</v>
          </cell>
        </row>
        <row r="4135">
          <cell r="M4135" t="str">
            <v>Reh1000</v>
          </cell>
          <cell r="N4135" t="str">
            <v>Réhausse robot h&lt;1000mm</v>
          </cell>
          <cell r="O4135" t="str">
            <v>Robot extension h&lt;1000mm</v>
          </cell>
          <cell r="P4135">
            <v>1</v>
          </cell>
          <cell r="Q4135">
            <v>0</v>
          </cell>
          <cell r="R4135" t="str">
            <v>01, 07,.</v>
          </cell>
          <cell r="X4135">
            <v>0</v>
          </cell>
          <cell r="Y4135">
            <v>29.809500000000003</v>
          </cell>
          <cell r="Z4135">
            <v>10.5</v>
          </cell>
          <cell r="AA4135">
            <v>40.3095</v>
          </cell>
          <cell r="AD4135">
            <v>0</v>
          </cell>
          <cell r="AE4135">
            <v>29.809500000000003</v>
          </cell>
          <cell r="AF4135">
            <v>10.5</v>
          </cell>
        </row>
        <row r="4136">
          <cell r="M4136" t="str">
            <v>Robotnu4</v>
          </cell>
          <cell r="N4136" t="str">
            <v>Robot nu bras 2,65m / 210 Kg</v>
          </cell>
          <cell r="O4136" t="str">
            <v>Robot bare arm 2.65m / 210 Kg</v>
          </cell>
          <cell r="P4136">
            <v>1</v>
          </cell>
          <cell r="Q4136">
            <v>0</v>
          </cell>
          <cell r="R4136" t="str">
            <v>01, 07,.</v>
          </cell>
          <cell r="X4136">
            <v>0</v>
          </cell>
          <cell r="Y4136">
            <v>0</v>
          </cell>
          <cell r="Z4136">
            <v>0</v>
          </cell>
          <cell r="AA4136">
            <v>0</v>
          </cell>
          <cell r="AD4136">
            <v>0</v>
          </cell>
          <cell r="AE4136">
            <v>0</v>
          </cell>
          <cell r="AF4136">
            <v>0</v>
          </cell>
        </row>
        <row r="4137">
          <cell r="M4137" t="str">
            <v>Robotintégration-V11</v>
          </cell>
          <cell r="N4137" t="str">
            <v>Intégration robot + baie sur site -V11</v>
          </cell>
          <cell r="O4137" t="str">
            <v>Robot + bay integration on site -V11</v>
          </cell>
          <cell r="P4137">
            <v>1</v>
          </cell>
          <cell r="Q4137" t="str">
            <v>si robot neuf</v>
          </cell>
          <cell r="R4137" t="str">
            <v>01, 07,.</v>
          </cell>
          <cell r="X4137">
            <v>27.235057499999993</v>
          </cell>
          <cell r="Y4137">
            <v>862.84800000000007</v>
          </cell>
          <cell r="Z4137">
            <v>1585.7331209995875</v>
          </cell>
          <cell r="AA4137">
            <v>2475.8161784995877</v>
          </cell>
          <cell r="AD4137">
            <v>27.235057499999993</v>
          </cell>
          <cell r="AE4137">
            <v>862.84800000000007</v>
          </cell>
          <cell r="AF4137">
            <v>1585.7331209995875</v>
          </cell>
        </row>
        <row r="4138">
          <cell r="M4138" t="str">
            <v>Hm</v>
          </cell>
          <cell r="N4138" t="str">
            <v>Applicatif Robot Hm</v>
          </cell>
          <cell r="O4138" t="str">
            <v>Robot Application Hm</v>
          </cell>
          <cell r="P4138">
            <v>1</v>
          </cell>
          <cell r="Q4138">
            <v>0</v>
          </cell>
          <cell r="R4138" t="str">
            <v>01, 07,.</v>
          </cell>
          <cell r="X4138">
            <v>0</v>
          </cell>
          <cell r="Y4138">
            <v>0</v>
          </cell>
          <cell r="Z4138">
            <v>0</v>
          </cell>
          <cell r="AA4138">
            <v>0</v>
          </cell>
          <cell r="AD4138">
            <v>0</v>
          </cell>
          <cell r="AE4138">
            <v>0</v>
          </cell>
          <cell r="AF4138">
            <v>0</v>
          </cell>
        </row>
        <row r="4139">
          <cell r="M4139" t="str">
            <v>TrajSert</v>
          </cell>
          <cell r="N4139" t="str">
            <v>Trajectoire de sertissage</v>
          </cell>
          <cell r="O4139" t="str">
            <v>Hemming path</v>
          </cell>
          <cell r="P4139">
            <v>3</v>
          </cell>
          <cell r="Q4139">
            <v>0</v>
          </cell>
          <cell r="R4139" t="str">
            <v>01, 07,.</v>
          </cell>
          <cell r="X4139">
            <v>0</v>
          </cell>
          <cell r="Y4139">
            <v>0</v>
          </cell>
          <cell r="Z4139">
            <v>0</v>
          </cell>
          <cell r="AA4139">
            <v>0</v>
          </cell>
          <cell r="AD4139">
            <v>0</v>
          </cell>
          <cell r="AE4139">
            <v>0</v>
          </cell>
          <cell r="AF4139">
            <v>0</v>
          </cell>
        </row>
        <row r="4140">
          <cell r="M4140" t="str">
            <v>EchCodeTraj</v>
          </cell>
          <cell r="N4140" t="str">
            <v>Echange Code Trajectoire avec baie robot</v>
          </cell>
          <cell r="O4140" t="str">
            <v>Exchange of Trajectory Code with robot bay</v>
          </cell>
          <cell r="P4140">
            <v>1</v>
          </cell>
          <cell r="Q4140">
            <v>0</v>
          </cell>
          <cell r="R4140" t="str">
            <v>01, 07,.</v>
          </cell>
          <cell r="X4140">
            <v>1.1812499999999997</v>
          </cell>
          <cell r="Y4140">
            <v>0</v>
          </cell>
          <cell r="Z4140">
            <v>75.854133299935171</v>
          </cell>
          <cell r="AA4140">
            <v>77.035383299935177</v>
          </cell>
          <cell r="AD4140">
            <v>1.1812499999999997</v>
          </cell>
          <cell r="AE4140">
            <v>0</v>
          </cell>
          <cell r="AF4140">
            <v>75.854133299935171</v>
          </cell>
        </row>
        <row r="4141">
          <cell r="M4141" t="str">
            <v>HEtudAUT</v>
          </cell>
          <cell r="N4141" t="str">
            <v>Une heure d'études automatismes</v>
          </cell>
          <cell r="O4141" t="str">
            <v>One hour of automation studies</v>
          </cell>
          <cell r="P4141">
            <v>1</v>
          </cell>
          <cell r="Q4141" t="str">
            <v>Complement Hetude AF+Marguerite+Prog</v>
          </cell>
          <cell r="R4141" t="str">
            <v>01</v>
          </cell>
          <cell r="X4141">
            <v>65</v>
          </cell>
          <cell r="Y4141">
            <v>0</v>
          </cell>
          <cell r="Z4141">
            <v>0</v>
          </cell>
          <cell r="AA4141">
            <v>65</v>
          </cell>
          <cell r="AD4141">
            <v>65</v>
          </cell>
          <cell r="AE4141">
            <v>0</v>
          </cell>
          <cell r="AF4141">
            <v>0</v>
          </cell>
        </row>
        <row r="4142">
          <cell r="M4142" t="str">
            <v>VerrineRobot</v>
          </cell>
          <cell r="N4142" t="str">
            <v>Verrine Robot</v>
          </cell>
          <cell r="O4142" t="str">
            <v>To make</v>
          </cell>
          <cell r="P4142">
            <v>1</v>
          </cell>
          <cell r="Q4142">
            <v>0</v>
          </cell>
          <cell r="R4142" t="str">
            <v>01, 07,.</v>
          </cell>
          <cell r="AA4142">
            <v>0</v>
          </cell>
          <cell r="AD4142">
            <v>0</v>
          </cell>
          <cell r="AE4142">
            <v>0</v>
          </cell>
          <cell r="AF4142">
            <v>0</v>
          </cell>
        </row>
        <row r="4143">
          <cell r="M4143" t="str">
            <v>RobCabl14ME1</v>
          </cell>
          <cell r="N4143" t="str">
            <v>Sup liaison 14m 1 moteur élec avec ou sans soud</v>
          </cell>
          <cell r="O4143" t="str">
            <v xml:space="preserve">Add. connexion length14m with 1 electrical motor with or without welding </v>
          </cell>
          <cell r="P4143">
            <v>1</v>
          </cell>
          <cell r="Q4143">
            <v>0</v>
          </cell>
          <cell r="R4143" t="str">
            <v>01, 07,.</v>
          </cell>
          <cell r="AA4143">
            <v>0</v>
          </cell>
          <cell r="AD4143">
            <v>0</v>
          </cell>
          <cell r="AE4143">
            <v>0</v>
          </cell>
          <cell r="AF4143">
            <v>0</v>
          </cell>
        </row>
        <row r="4144">
          <cell r="M4144">
            <v>0</v>
          </cell>
          <cell r="N4144">
            <v>0</v>
          </cell>
          <cell r="O4144" t="str">
            <v/>
          </cell>
          <cell r="P4144">
            <v>0</v>
          </cell>
          <cell r="Q4144">
            <v>0</v>
          </cell>
          <cell r="R4144">
            <v>0</v>
          </cell>
          <cell r="AA4144">
            <v>0</v>
          </cell>
          <cell r="AD4144" t="e">
            <v>#DIV/0!</v>
          </cell>
          <cell r="AE4144" t="e">
            <v>#DIV/0!</v>
          </cell>
          <cell r="AF4144" t="e">
            <v>#DIV/0!</v>
          </cell>
        </row>
        <row r="4145">
          <cell r="M4145">
            <v>0</v>
          </cell>
          <cell r="N4145">
            <v>0</v>
          </cell>
          <cell r="O4145" t="str">
            <v/>
          </cell>
          <cell r="P4145">
            <v>1</v>
          </cell>
          <cell r="Q4145">
            <v>0</v>
          </cell>
          <cell r="R4145">
            <v>0</v>
          </cell>
          <cell r="AA4145">
            <v>0</v>
          </cell>
          <cell r="AD4145">
            <v>0</v>
          </cell>
          <cell r="AE4145">
            <v>0</v>
          </cell>
          <cell r="AF4145">
            <v>0</v>
          </cell>
        </row>
        <row r="4146">
          <cell r="M4146" t="str">
            <v>TeteSertiRob1Axe</v>
          </cell>
          <cell r="N4146" t="str">
            <v>Tête de sertissage robot molette 1 axe</v>
          </cell>
          <cell r="O4146" t="str">
            <v>hemming head robot wheel 1 axis</v>
          </cell>
          <cell r="P4146">
            <v>1</v>
          </cell>
          <cell r="Q4146">
            <v>0</v>
          </cell>
          <cell r="R4146" t="str">
            <v>01, 07,.</v>
          </cell>
          <cell r="X4146">
            <v>0</v>
          </cell>
          <cell r="Y4146">
            <v>0</v>
          </cell>
          <cell r="Z4146">
            <v>0</v>
          </cell>
          <cell r="AA4146">
            <v>0</v>
          </cell>
          <cell r="AD4146">
            <v>0</v>
          </cell>
          <cell r="AE4146">
            <v>0</v>
          </cell>
          <cell r="AF4146">
            <v>0</v>
          </cell>
        </row>
        <row r="4147">
          <cell r="M4147" t="str">
            <v>CompTeteSerti2Axes</v>
          </cell>
          <cell r="N4147" t="str">
            <v>Complément tête de serti 2 axes</v>
          </cell>
          <cell r="O4147" t="str">
            <v>Additional 2-axis hemming head</v>
          </cell>
          <cell r="P4147">
            <v>2</v>
          </cell>
          <cell r="Q4147">
            <v>0</v>
          </cell>
          <cell r="R4147" t="str">
            <v>01, 07,.</v>
          </cell>
          <cell r="X4147">
            <v>0</v>
          </cell>
          <cell r="Y4147">
            <v>0</v>
          </cell>
          <cell r="Z4147">
            <v>0</v>
          </cell>
          <cell r="AA4147">
            <v>0</v>
          </cell>
          <cell r="AD4147">
            <v>0</v>
          </cell>
          <cell r="AE4147">
            <v>0</v>
          </cell>
          <cell r="AF4147">
            <v>0</v>
          </cell>
        </row>
        <row r="4148">
          <cell r="M4148" t="str">
            <v>SuppPinceManuEtalon</v>
          </cell>
          <cell r="N4148" t="str">
            <v>Support pince manuelle d'étalonnage</v>
          </cell>
          <cell r="O4148" t="str">
            <v>Support to check hemming head</v>
          </cell>
          <cell r="P4148">
            <v>1</v>
          </cell>
          <cell r="Q4148">
            <v>0</v>
          </cell>
          <cell r="R4148" t="str">
            <v>01, 07,.</v>
          </cell>
          <cell r="X4148">
            <v>0</v>
          </cell>
          <cell r="Y4148">
            <v>0</v>
          </cell>
          <cell r="Z4148">
            <v>0</v>
          </cell>
          <cell r="AA4148">
            <v>0</v>
          </cell>
          <cell r="AD4148">
            <v>0</v>
          </cell>
          <cell r="AE4148">
            <v>0</v>
          </cell>
          <cell r="AF4148">
            <v>0</v>
          </cell>
        </row>
        <row r="4149">
          <cell r="M4149">
            <v>0</v>
          </cell>
          <cell r="N4149">
            <v>0</v>
          </cell>
          <cell r="O4149" t="str">
            <v/>
          </cell>
          <cell r="P4149">
            <v>0</v>
          </cell>
          <cell r="Q4149">
            <v>0</v>
          </cell>
          <cell r="R4149">
            <v>0</v>
          </cell>
          <cell r="AA4149">
            <v>0</v>
          </cell>
          <cell r="AD4149" t="e">
            <v>#DIV/0!</v>
          </cell>
          <cell r="AE4149" t="e">
            <v>#DIV/0!</v>
          </cell>
          <cell r="AF4149" t="e">
            <v>#DIV/0!</v>
          </cell>
        </row>
        <row r="4150">
          <cell r="M4150">
            <v>0</v>
          </cell>
          <cell r="N4150">
            <v>0</v>
          </cell>
          <cell r="O4150" t="str">
            <v/>
          </cell>
          <cell r="P4150">
            <v>1</v>
          </cell>
          <cell r="Q4150">
            <v>0</v>
          </cell>
          <cell r="R4150">
            <v>0</v>
          </cell>
          <cell r="AA4150">
            <v>0</v>
          </cell>
          <cell r="AD4150">
            <v>0</v>
          </cell>
          <cell r="AE4150">
            <v>0</v>
          </cell>
          <cell r="AF4150">
            <v>0</v>
          </cell>
        </row>
        <row r="4151">
          <cell r="M4151" t="str">
            <v>Reh1000</v>
          </cell>
          <cell r="N4151" t="str">
            <v>Réhausse robot h&lt;1000mm</v>
          </cell>
          <cell r="O4151" t="str">
            <v>Robot extension h&lt;1000mm</v>
          </cell>
          <cell r="P4151">
            <v>1</v>
          </cell>
          <cell r="Q4151">
            <v>0</v>
          </cell>
          <cell r="R4151" t="str">
            <v>01, 07,.</v>
          </cell>
          <cell r="X4151">
            <v>0</v>
          </cell>
          <cell r="Y4151">
            <v>29.809500000000003</v>
          </cell>
          <cell r="Z4151">
            <v>10.5</v>
          </cell>
          <cell r="AA4151">
            <v>40.3095</v>
          </cell>
          <cell r="AD4151">
            <v>0</v>
          </cell>
          <cell r="AE4151">
            <v>29.809500000000003</v>
          </cell>
          <cell r="AF4151">
            <v>10.5</v>
          </cell>
        </row>
        <row r="4152">
          <cell r="M4152" t="str">
            <v>Robotnu7</v>
          </cell>
          <cell r="N4152" t="str">
            <v>Robot nu bras 3,00m / 210 Kg</v>
          </cell>
          <cell r="O4152" t="str">
            <v>Robot bare arm 3.00m / 210 Kg</v>
          </cell>
          <cell r="P4152">
            <v>1</v>
          </cell>
          <cell r="Q4152">
            <v>0</v>
          </cell>
          <cell r="R4152" t="str">
            <v>01, 07,.</v>
          </cell>
          <cell r="X4152">
            <v>0</v>
          </cell>
          <cell r="Y4152">
            <v>0</v>
          </cell>
          <cell r="Z4152">
            <v>0</v>
          </cell>
          <cell r="AA4152">
            <v>0</v>
          </cell>
          <cell r="AD4152">
            <v>0</v>
          </cell>
          <cell r="AE4152">
            <v>0</v>
          </cell>
          <cell r="AF4152">
            <v>0</v>
          </cell>
        </row>
        <row r="4153">
          <cell r="M4153" t="str">
            <v>Robotintégration-V11</v>
          </cell>
          <cell r="N4153" t="str">
            <v>Intégration robot + baie sur site -V11</v>
          </cell>
          <cell r="O4153" t="str">
            <v>Robot + bay integration on site -V11</v>
          </cell>
          <cell r="P4153">
            <v>1</v>
          </cell>
          <cell r="Q4153" t="str">
            <v>si robot neuf</v>
          </cell>
          <cell r="R4153" t="str">
            <v>01, 07,.</v>
          </cell>
          <cell r="X4153">
            <v>27.235057499999993</v>
          </cell>
          <cell r="Y4153">
            <v>862.84800000000007</v>
          </cell>
          <cell r="Z4153">
            <v>1585.7331209995875</v>
          </cell>
          <cell r="AA4153">
            <v>2475.8161784995877</v>
          </cell>
          <cell r="AD4153">
            <v>27.235057499999993</v>
          </cell>
          <cell r="AE4153">
            <v>862.84800000000007</v>
          </cell>
          <cell r="AF4153">
            <v>1585.7331209995875</v>
          </cell>
        </row>
        <row r="4154">
          <cell r="M4154" t="str">
            <v>M</v>
          </cell>
          <cell r="N4154" t="str">
            <v>Applicatif Robot M</v>
          </cell>
          <cell r="O4154" t="str">
            <v>Robot Application M</v>
          </cell>
          <cell r="P4154">
            <v>1</v>
          </cell>
          <cell r="Q4154">
            <v>0</v>
          </cell>
          <cell r="R4154" t="str">
            <v>01, 07,.</v>
          </cell>
          <cell r="X4154">
            <v>4.9139999999999988</v>
          </cell>
          <cell r="Y4154">
            <v>72.995999999999995</v>
          </cell>
          <cell r="Z4154">
            <v>78.75</v>
          </cell>
          <cell r="AA4154">
            <v>156.66</v>
          </cell>
          <cell r="AD4154">
            <v>4.9139999999999988</v>
          </cell>
          <cell r="AE4154">
            <v>72.995999999999995</v>
          </cell>
          <cell r="AF4154">
            <v>78.75</v>
          </cell>
        </row>
        <row r="4155">
          <cell r="M4155" t="str">
            <v>TrajMan</v>
          </cell>
          <cell r="N4155" t="str">
            <v>Trajectoire de manutention</v>
          </cell>
          <cell r="O4155" t="str">
            <v>Handling path</v>
          </cell>
          <cell r="P4155">
            <v>2</v>
          </cell>
          <cell r="Q4155" t="str">
            <v>Prise OP90 Dépose Tapis</v>
          </cell>
          <cell r="R4155" t="str">
            <v>01, 07,.</v>
          </cell>
          <cell r="X4155">
            <v>0</v>
          </cell>
          <cell r="Y4155">
            <v>0</v>
          </cell>
          <cell r="Z4155">
            <v>0</v>
          </cell>
          <cell r="AA4155">
            <v>0</v>
          </cell>
          <cell r="AD4155">
            <v>0</v>
          </cell>
          <cell r="AE4155">
            <v>0</v>
          </cell>
          <cell r="AF4155">
            <v>0</v>
          </cell>
        </row>
        <row r="4156">
          <cell r="M4156" t="str">
            <v>EchCodeTraj</v>
          </cell>
          <cell r="N4156" t="str">
            <v>Echange Code Trajectoire avec baie robot</v>
          </cell>
          <cell r="O4156" t="str">
            <v>Exchange of Trajectory Code with robot bay</v>
          </cell>
          <cell r="P4156">
            <v>1</v>
          </cell>
          <cell r="Q4156">
            <v>0</v>
          </cell>
          <cell r="R4156" t="str">
            <v>01, 07,.</v>
          </cell>
          <cell r="X4156">
            <v>1.1812499999999997</v>
          </cell>
          <cell r="Y4156">
            <v>0</v>
          </cell>
          <cell r="Z4156">
            <v>75.854133299935171</v>
          </cell>
          <cell r="AA4156">
            <v>77.035383299935177</v>
          </cell>
          <cell r="AD4156">
            <v>1.1812499999999997</v>
          </cell>
          <cell r="AE4156">
            <v>0</v>
          </cell>
          <cell r="AF4156">
            <v>75.854133299935171</v>
          </cell>
        </row>
        <row r="4157">
          <cell r="M4157" t="str">
            <v>HEtudAUT</v>
          </cell>
          <cell r="N4157" t="str">
            <v>Une heure d'études automatismes</v>
          </cell>
          <cell r="O4157" t="str">
            <v>One hour of automation studies</v>
          </cell>
          <cell r="P4157">
            <v>1</v>
          </cell>
          <cell r="Q4157" t="str">
            <v>Complement Hetude AF+Marguerite+Prog</v>
          </cell>
          <cell r="R4157" t="str">
            <v>01</v>
          </cell>
          <cell r="X4157">
            <v>65</v>
          </cell>
          <cell r="Y4157">
            <v>0</v>
          </cell>
          <cell r="Z4157">
            <v>0</v>
          </cell>
          <cell r="AA4157">
            <v>65</v>
          </cell>
          <cell r="AD4157">
            <v>65</v>
          </cell>
          <cell r="AE4157">
            <v>0</v>
          </cell>
          <cell r="AF4157">
            <v>0</v>
          </cell>
        </row>
        <row r="4158">
          <cell r="M4158" t="str">
            <v>VerrineRobot</v>
          </cell>
          <cell r="N4158" t="str">
            <v>Verrine Robot</v>
          </cell>
          <cell r="O4158" t="str">
            <v>To make</v>
          </cell>
          <cell r="P4158">
            <v>1</v>
          </cell>
          <cell r="Q4158">
            <v>0</v>
          </cell>
          <cell r="R4158" t="str">
            <v>01, 07,.</v>
          </cell>
          <cell r="AA4158">
            <v>0</v>
          </cell>
          <cell r="AD4158">
            <v>0</v>
          </cell>
          <cell r="AE4158">
            <v>0</v>
          </cell>
          <cell r="AF4158">
            <v>0</v>
          </cell>
        </row>
        <row r="4159">
          <cell r="M4159" t="str">
            <v>RobCabl14ME1</v>
          </cell>
          <cell r="N4159" t="str">
            <v>Sup liaison 14m 1 moteur élec avec ou sans soud</v>
          </cell>
          <cell r="O4159" t="str">
            <v xml:space="preserve">Add. connexion length14m with 1 electrical motor with or without welding </v>
          </cell>
          <cell r="P4159">
            <v>1</v>
          </cell>
          <cell r="Q4159">
            <v>0</v>
          </cell>
          <cell r="R4159" t="str">
            <v>01, 07,.</v>
          </cell>
          <cell r="AA4159">
            <v>0</v>
          </cell>
          <cell r="AD4159">
            <v>0</v>
          </cell>
          <cell r="AE4159">
            <v>0</v>
          </cell>
          <cell r="AF4159">
            <v>0</v>
          </cell>
        </row>
        <row r="4160">
          <cell r="M4160">
            <v>0</v>
          </cell>
          <cell r="N4160">
            <v>0</v>
          </cell>
          <cell r="O4160" t="str">
            <v/>
          </cell>
          <cell r="P4160">
            <v>0</v>
          </cell>
          <cell r="Q4160">
            <v>0</v>
          </cell>
          <cell r="R4160">
            <v>0</v>
          </cell>
          <cell r="AA4160">
            <v>0</v>
          </cell>
          <cell r="AD4160" t="e">
            <v>#DIV/0!</v>
          </cell>
          <cell r="AE4160" t="e">
            <v>#DIV/0!</v>
          </cell>
          <cell r="AF4160" t="e">
            <v>#DIV/0!</v>
          </cell>
        </row>
        <row r="4161">
          <cell r="M4161">
            <v>0</v>
          </cell>
          <cell r="N4161">
            <v>0</v>
          </cell>
          <cell r="O4161" t="str">
            <v/>
          </cell>
          <cell r="P4161">
            <v>1</v>
          </cell>
          <cell r="Q4161">
            <v>0</v>
          </cell>
          <cell r="R4161">
            <v>0</v>
          </cell>
          <cell r="AA4161">
            <v>0</v>
          </cell>
          <cell r="AD4161">
            <v>0</v>
          </cell>
          <cell r="AE4161">
            <v>0</v>
          </cell>
          <cell r="AF4161">
            <v>0</v>
          </cell>
        </row>
        <row r="4162">
          <cell r="M4162" t="str">
            <v>PoutreCentMPRModFrs</v>
          </cell>
          <cell r="N4162" t="str">
            <v>Poutre Centrale pour MPR Modulaire du commerce</v>
          </cell>
          <cell r="O4162" t="str">
            <v>Beam 1 Mt (any diameter) for gripper</v>
          </cell>
          <cell r="P4162">
            <v>1</v>
          </cell>
          <cell r="Q4162">
            <v>0</v>
          </cell>
          <cell r="R4162" t="str">
            <v>01, 07,.</v>
          </cell>
          <cell r="AA4162">
            <v>0</v>
          </cell>
          <cell r="AD4162">
            <v>0</v>
          </cell>
          <cell r="AE4162">
            <v>0</v>
          </cell>
          <cell r="AF4162">
            <v>0</v>
          </cell>
        </row>
        <row r="4163">
          <cell r="M4163" t="str">
            <v>SuppGrandMPRFrs</v>
          </cell>
          <cell r="N4163" t="str">
            <v>Supplément coût pour un grand préhenseur Commerce</v>
          </cell>
          <cell r="O4163" t="str">
            <v>Additional cost for a large trade gripper</v>
          </cell>
          <cell r="P4163">
            <v>1</v>
          </cell>
          <cell r="Q4163">
            <v>0</v>
          </cell>
          <cell r="R4163" t="str">
            <v>01, 07,.</v>
          </cell>
          <cell r="AA4163">
            <v>0</v>
          </cell>
          <cell r="AD4163">
            <v>0</v>
          </cell>
          <cell r="AE4163">
            <v>0</v>
          </cell>
          <cell r="AF4163">
            <v>0</v>
          </cell>
        </row>
        <row r="4164">
          <cell r="M4164" t="str">
            <v>RefSer40DINPreh</v>
          </cell>
          <cell r="N4164" t="str">
            <v>Serrage 40 DIN Touche + Appui tous types sur Préh</v>
          </cell>
          <cell r="O4164" t="str">
            <v>Clamping 40 DIN Key + All types of support on Preh</v>
          </cell>
          <cell r="P4164">
            <v>4</v>
          </cell>
          <cell r="Q4164">
            <v>0</v>
          </cell>
          <cell r="R4164" t="str">
            <v>01, 07,.</v>
          </cell>
          <cell r="X4164">
            <v>4.9139999999999988</v>
          </cell>
          <cell r="Y4164">
            <v>284.0292</v>
          </cell>
          <cell r="Z4164">
            <v>151.20000000000002</v>
          </cell>
          <cell r="AA4164">
            <v>440.14319999999998</v>
          </cell>
          <cell r="AD4164">
            <v>1.2284999999999997</v>
          </cell>
          <cell r="AE4164">
            <v>71.007300000000001</v>
          </cell>
          <cell r="AF4164">
            <v>37.800000000000004</v>
          </cell>
        </row>
        <row r="4165">
          <cell r="M4165" t="str">
            <v>SerrDINAntichutePreh</v>
          </cell>
          <cell r="N4165" t="str">
            <v>Serrage 40DIN Anti chutes sur Préhenseur avec ante</v>
          </cell>
          <cell r="O4165" t="str">
            <v>Clamping 40DIN Anti-fall on Gripper</v>
          </cell>
          <cell r="P4165">
            <v>4</v>
          </cell>
          <cell r="Q4165">
            <v>0</v>
          </cell>
          <cell r="R4165" t="str">
            <v>01, 07,.</v>
          </cell>
          <cell r="X4165">
            <v>4.9139999999999988</v>
          </cell>
          <cell r="Y4165">
            <v>284.0292</v>
          </cell>
          <cell r="Z4165">
            <v>151.20000000000002</v>
          </cell>
          <cell r="AA4165">
            <v>440.14319999999998</v>
          </cell>
          <cell r="AD4165">
            <v>1.2284999999999997</v>
          </cell>
          <cell r="AE4165">
            <v>71.007300000000001</v>
          </cell>
          <cell r="AF4165">
            <v>37.800000000000004</v>
          </cell>
        </row>
        <row r="4166">
          <cell r="M4166" t="str">
            <v>AppuiDrageoir</v>
          </cell>
          <cell r="N4166" t="str">
            <v xml:space="preserve">Appui seul ou drageoir seul (toutes largeurs) </v>
          </cell>
          <cell r="O4166" t="str">
            <v xml:space="preserve">support only or sucker only (all widths) </v>
          </cell>
          <cell r="P4166">
            <v>4</v>
          </cell>
          <cell r="Q4166">
            <v>0</v>
          </cell>
          <cell r="R4166" t="str">
            <v>01, 07,.</v>
          </cell>
          <cell r="X4166">
            <v>0</v>
          </cell>
          <cell r="Y4166">
            <v>0</v>
          </cell>
          <cell r="Z4166">
            <v>0</v>
          </cell>
          <cell r="AA4166">
            <v>0</v>
          </cell>
          <cell r="AD4166">
            <v>0</v>
          </cell>
          <cell r="AE4166">
            <v>0</v>
          </cell>
          <cell r="AF4166">
            <v>0</v>
          </cell>
        </row>
        <row r="4167">
          <cell r="M4167" t="str">
            <v>AntennePreh_CFER</v>
          </cell>
          <cell r="N4167" t="str">
            <v>Antenne liaison Poutre - Géométrie pour préh CFER</v>
          </cell>
          <cell r="O4167" t="str">
            <v>Beam - Geometry link antenna for CFER gripper</v>
          </cell>
          <cell r="P4167">
            <v>2</v>
          </cell>
          <cell r="Q4167">
            <v>0</v>
          </cell>
          <cell r="R4167" t="str">
            <v>01, 07,.</v>
          </cell>
          <cell r="X4167">
            <v>0</v>
          </cell>
          <cell r="Y4167">
            <v>0</v>
          </cell>
          <cell r="Z4167">
            <v>0</v>
          </cell>
          <cell r="AA4167">
            <v>0</v>
          </cell>
          <cell r="AD4167">
            <v>0</v>
          </cell>
          <cell r="AE4167">
            <v>0</v>
          </cell>
          <cell r="AF4167">
            <v>0</v>
          </cell>
        </row>
        <row r="4168">
          <cell r="M4168" t="str">
            <v>PilMulti</v>
          </cell>
          <cell r="N4168" t="str">
            <v>Pilote multifonctions</v>
          </cell>
          <cell r="O4168" t="str">
            <v>Multifunctional pin</v>
          </cell>
          <cell r="P4168">
            <v>3</v>
          </cell>
          <cell r="Q4168">
            <v>0</v>
          </cell>
          <cell r="R4168" t="str">
            <v>01, 07,.</v>
          </cell>
          <cell r="X4168">
            <v>7.431007499999998</v>
          </cell>
          <cell r="Y4168">
            <v>218.43045000000001</v>
          </cell>
          <cell r="Z4168">
            <v>326.57490899982321</v>
          </cell>
          <cell r="AA4168">
            <v>552.43636649982318</v>
          </cell>
          <cell r="AD4168">
            <v>2.4770024999999993</v>
          </cell>
          <cell r="AE4168">
            <v>72.810150000000007</v>
          </cell>
          <cell r="AF4168">
            <v>108.85830299994107</v>
          </cell>
        </row>
        <row r="4169">
          <cell r="M4169" t="str">
            <v>VentPreh</v>
          </cell>
          <cell r="N4169" t="str">
            <v>Ventouse à l'unité pour préhenseur avec support</v>
          </cell>
          <cell r="O4169" t="str">
            <v>Single suction cup for gripper</v>
          </cell>
          <cell r="P4169">
            <v>3</v>
          </cell>
          <cell r="Q4169">
            <v>0</v>
          </cell>
          <cell r="R4169" t="str">
            <v>01, 07,.</v>
          </cell>
          <cell r="X4169">
            <v>1.4741999999999995</v>
          </cell>
          <cell r="Y4169">
            <v>53.779949999999999</v>
          </cell>
          <cell r="Z4169">
            <v>35.4375</v>
          </cell>
          <cell r="AA4169">
            <v>90.691649999999996</v>
          </cell>
          <cell r="AD4169">
            <v>0.49139999999999984</v>
          </cell>
          <cell r="AE4169">
            <v>17.926649999999999</v>
          </cell>
          <cell r="AF4169">
            <v>11.8125</v>
          </cell>
        </row>
        <row r="4170">
          <cell r="M4170" t="str">
            <v>VenturiPreh</v>
          </cell>
          <cell r="N4170" t="str">
            <v>Venturi pour ventouses préhenseur</v>
          </cell>
          <cell r="O4170" t="str">
            <v>Vacuum system for gripper suction cups</v>
          </cell>
          <cell r="P4170">
            <v>1</v>
          </cell>
          <cell r="Q4170">
            <v>0</v>
          </cell>
          <cell r="R4170" t="str">
            <v>01, 07,.</v>
          </cell>
          <cell r="X4170">
            <v>2.2522499999999992</v>
          </cell>
          <cell r="Y4170">
            <v>725.35050000000001</v>
          </cell>
          <cell r="Z4170">
            <v>47.25</v>
          </cell>
          <cell r="AA4170">
            <v>774.85275000000001</v>
          </cell>
          <cell r="AD4170">
            <v>2.2522499999999992</v>
          </cell>
          <cell r="AE4170">
            <v>725.35050000000001</v>
          </cell>
          <cell r="AF4170">
            <v>47.25</v>
          </cell>
        </row>
        <row r="4171">
          <cell r="M4171" t="str">
            <v>Aval</v>
          </cell>
          <cell r="N4171" t="str">
            <v>Avaloir</v>
          </cell>
          <cell r="O4171" t="str">
            <v>Guide</v>
          </cell>
          <cell r="P4171">
            <v>5</v>
          </cell>
          <cell r="Q4171">
            <v>0</v>
          </cell>
          <cell r="R4171" t="str">
            <v>01, 07,.</v>
          </cell>
          <cell r="X4171">
            <v>0</v>
          </cell>
          <cell r="Y4171">
            <v>0</v>
          </cell>
          <cell r="Z4171">
            <v>0</v>
          </cell>
          <cell r="AA4171">
            <v>0</v>
          </cell>
          <cell r="AD4171">
            <v>0</v>
          </cell>
          <cell r="AE4171">
            <v>0</v>
          </cell>
          <cell r="AF4171">
            <v>0</v>
          </cell>
        </row>
        <row r="4172">
          <cell r="M4172" t="str">
            <v>DistribPreh</v>
          </cell>
          <cell r="N4172" t="str">
            <v>Distributeur taille 2 sur Préhenseur</v>
          </cell>
          <cell r="O4172" t="str">
            <v>Dispenser size 2 on Gripper</v>
          </cell>
          <cell r="P4172">
            <v>3</v>
          </cell>
          <cell r="Q4172">
            <v>0</v>
          </cell>
          <cell r="R4172" t="str">
            <v>01, 07,.</v>
          </cell>
          <cell r="X4172">
            <v>3.6854999999999993</v>
          </cell>
          <cell r="Y4172">
            <v>488.09249999999997</v>
          </cell>
          <cell r="Z4172">
            <v>56.7</v>
          </cell>
          <cell r="AA4172">
            <v>548.47799999999995</v>
          </cell>
          <cell r="AD4172">
            <v>1.2284999999999997</v>
          </cell>
          <cell r="AE4172">
            <v>162.69749999999999</v>
          </cell>
          <cell r="AF4172">
            <v>18.900000000000002</v>
          </cell>
        </row>
        <row r="4173">
          <cell r="M4173" t="str">
            <v>PPinducPreh</v>
          </cell>
          <cell r="N4173" t="str">
            <v>Détecteur inductif présence pièce sur Préhenseur a</v>
          </cell>
          <cell r="O4173" t="str">
            <v>Inductive part presence detector on Gripper</v>
          </cell>
          <cell r="P4173">
            <v>1</v>
          </cell>
          <cell r="Q4173">
            <v>0</v>
          </cell>
          <cell r="R4173" t="str">
            <v>01, 07,.</v>
          </cell>
          <cell r="X4173">
            <v>1.2284999999999997</v>
          </cell>
          <cell r="Y4173">
            <v>37.65825000000001</v>
          </cell>
          <cell r="Z4173">
            <v>9.4500000000000011</v>
          </cell>
          <cell r="AA4173">
            <v>48.336750000000009</v>
          </cell>
          <cell r="AD4173">
            <v>1.2284999999999997</v>
          </cell>
          <cell r="AE4173">
            <v>37.65825000000001</v>
          </cell>
          <cell r="AF4173">
            <v>9.4500000000000011</v>
          </cell>
        </row>
        <row r="4174">
          <cell r="M4174">
            <v>0</v>
          </cell>
          <cell r="N4174">
            <v>0</v>
          </cell>
          <cell r="O4174" t="str">
            <v/>
          </cell>
          <cell r="P4174">
            <v>0</v>
          </cell>
          <cell r="Q4174">
            <v>0</v>
          </cell>
          <cell r="R4174">
            <v>0</v>
          </cell>
          <cell r="AA4174">
            <v>0</v>
          </cell>
          <cell r="AD4174" t="e">
            <v>#DIV/0!</v>
          </cell>
          <cell r="AE4174" t="e">
            <v>#DIV/0!</v>
          </cell>
          <cell r="AF4174" t="e">
            <v>#DIV/0!</v>
          </cell>
        </row>
        <row r="4175">
          <cell r="M4175">
            <v>0</v>
          </cell>
          <cell r="N4175">
            <v>0</v>
          </cell>
          <cell r="O4175" t="str">
            <v/>
          </cell>
          <cell r="P4175">
            <v>0</v>
          </cell>
          <cell r="Q4175">
            <v>0</v>
          </cell>
          <cell r="R4175">
            <v>0</v>
          </cell>
          <cell r="AA4175">
            <v>0</v>
          </cell>
          <cell r="AD4175" t="e">
            <v>#DIV/0!</v>
          </cell>
          <cell r="AE4175" t="e">
            <v>#DIV/0!</v>
          </cell>
          <cell r="AF4175" t="e">
            <v>#DIV/0!</v>
          </cell>
        </row>
        <row r="4176">
          <cell r="M4176">
            <v>0</v>
          </cell>
          <cell r="N4176">
            <v>0</v>
          </cell>
          <cell r="O4176" t="str">
            <v/>
          </cell>
          <cell r="P4176">
            <v>0</v>
          </cell>
          <cell r="Q4176">
            <v>0</v>
          </cell>
          <cell r="R4176">
            <v>0</v>
          </cell>
          <cell r="AA4176">
            <v>0</v>
          </cell>
          <cell r="AD4176" t="e">
            <v>#DIV/0!</v>
          </cell>
          <cell r="AE4176" t="e">
            <v>#DIV/0!</v>
          </cell>
          <cell r="AF4176" t="e">
            <v>#DIV/0!</v>
          </cell>
        </row>
        <row r="4177">
          <cell r="M4177">
            <v>0</v>
          </cell>
          <cell r="N4177">
            <v>0</v>
          </cell>
          <cell r="O4177" t="str">
            <v/>
          </cell>
          <cell r="P4177">
            <v>1</v>
          </cell>
          <cell r="Q4177">
            <v>0</v>
          </cell>
          <cell r="R4177">
            <v>0</v>
          </cell>
          <cell r="AA4177">
            <v>0</v>
          </cell>
          <cell r="AD4177">
            <v>0</v>
          </cell>
          <cell r="AE4177">
            <v>0</v>
          </cell>
          <cell r="AF4177">
            <v>0</v>
          </cell>
        </row>
        <row r="4178">
          <cell r="M4178" t="str">
            <v>TapisBandBase</v>
          </cell>
          <cell r="N4178" t="str">
            <v xml:space="preserve">Tapis à bande base 1 mètre </v>
          </cell>
          <cell r="O4178" t="str">
            <v xml:space="preserve">Base belt conveyor 1 meter </v>
          </cell>
          <cell r="P4178">
            <v>1</v>
          </cell>
          <cell r="Q4178">
            <v>0</v>
          </cell>
          <cell r="R4178" t="str">
            <v>01, 07,.</v>
          </cell>
          <cell r="X4178">
            <v>33.775874999999992</v>
          </cell>
          <cell r="Y4178">
            <v>1648.7026499999999</v>
          </cell>
          <cell r="Z4178">
            <v>1106.7498179996464</v>
          </cell>
          <cell r="AA4178">
            <v>2789.2283429996464</v>
          </cell>
          <cell r="AD4178">
            <v>33.775874999999992</v>
          </cell>
          <cell r="AE4178">
            <v>1648.7026499999999</v>
          </cell>
          <cell r="AF4178">
            <v>1106.7498179996464</v>
          </cell>
        </row>
        <row r="4179">
          <cell r="M4179" t="str">
            <v>TapisBandMSup</v>
          </cell>
          <cell r="N4179" t="str">
            <v>Mètre supp tapis mono ou bi-bandes</v>
          </cell>
          <cell r="O4179" t="str">
            <v>Meter for single or dual band mats</v>
          </cell>
          <cell r="P4179">
            <v>4</v>
          </cell>
          <cell r="Q4179">
            <v>0</v>
          </cell>
          <cell r="R4179" t="str">
            <v>01, 07,.</v>
          </cell>
          <cell r="X4179">
            <v>0</v>
          </cell>
          <cell r="Y4179">
            <v>0</v>
          </cell>
          <cell r="Z4179">
            <v>0</v>
          </cell>
          <cell r="AA4179">
            <v>0</v>
          </cell>
          <cell r="AD4179">
            <v>0</v>
          </cell>
          <cell r="AE4179">
            <v>0</v>
          </cell>
          <cell r="AF4179">
            <v>0</v>
          </cell>
        </row>
        <row r="4180">
          <cell r="M4180" t="str">
            <v>PPlaser</v>
          </cell>
          <cell r="N4180" t="str">
            <v>Détecteur laser de présence pièce</v>
          </cell>
          <cell r="O4180" t="str">
            <v xml:space="preserve">Parts presence laser sensor </v>
          </cell>
          <cell r="P4180">
            <v>2</v>
          </cell>
          <cell r="Q4180">
            <v>0</v>
          </cell>
          <cell r="R4180" t="str">
            <v>01, 07,.</v>
          </cell>
          <cell r="X4180">
            <v>3.8212649999999995</v>
          </cell>
          <cell r="Y4180">
            <v>51.636899999999997</v>
          </cell>
          <cell r="Z4180">
            <v>177.81660599988214</v>
          </cell>
          <cell r="AA4180">
            <v>233.27477099988215</v>
          </cell>
          <cell r="AD4180">
            <v>1.9106324999999997</v>
          </cell>
          <cell r="AE4180">
            <v>25.818449999999999</v>
          </cell>
          <cell r="AF4180">
            <v>88.908302999941071</v>
          </cell>
        </row>
        <row r="4181">
          <cell r="M4181" t="str">
            <v>PPFaisceauRouge</v>
          </cell>
          <cell r="N4181" t="str">
            <v>Détecteur à lumière rouge</v>
          </cell>
          <cell r="O4181" t="str">
            <v>Redlight sensor</v>
          </cell>
          <cell r="P4181">
            <v>3</v>
          </cell>
          <cell r="Q4181">
            <v>0</v>
          </cell>
          <cell r="R4181" t="str">
            <v>01, 07,.</v>
          </cell>
          <cell r="X4181">
            <v>5.7318974999999988</v>
          </cell>
          <cell r="Y4181">
            <v>77.455349999999996</v>
          </cell>
          <cell r="Z4181">
            <v>266.72490899982319</v>
          </cell>
          <cell r="AA4181">
            <v>349.9121564998232</v>
          </cell>
          <cell r="AD4181">
            <v>1.9106324999999995</v>
          </cell>
          <cell r="AE4181">
            <v>25.818449999999999</v>
          </cell>
          <cell r="AF4181">
            <v>88.908302999941057</v>
          </cell>
        </row>
        <row r="4182">
          <cell r="M4182" t="str">
            <v>PupBPvalidation</v>
          </cell>
          <cell r="N4182" t="str">
            <v>Pupitre BP validation</v>
          </cell>
          <cell r="O4182" t="str">
            <v>BP validation desk</v>
          </cell>
          <cell r="P4182">
            <v>1</v>
          </cell>
          <cell r="Q4182">
            <v>0</v>
          </cell>
          <cell r="R4182" t="str">
            <v>01, 07,.</v>
          </cell>
          <cell r="X4182">
            <v>9.4129874999999981</v>
          </cell>
          <cell r="Y4182">
            <v>83.51700000000001</v>
          </cell>
          <cell r="Z4182">
            <v>194.95830299994108</v>
          </cell>
          <cell r="AA4182">
            <v>287.88829049994109</v>
          </cell>
          <cell r="AD4182">
            <v>9.4129874999999981</v>
          </cell>
          <cell r="AE4182">
            <v>83.51700000000001</v>
          </cell>
          <cell r="AF4182">
            <v>194.95830299994108</v>
          </cell>
        </row>
        <row r="4183">
          <cell r="M4183" t="str">
            <v>PupAUIsolé</v>
          </cell>
          <cell r="N4183" t="str">
            <v>Pupitre Arrêt d'Urgence isolé</v>
          </cell>
          <cell r="O4183" t="str">
            <v>Isolated Emergency Stop Desk</v>
          </cell>
          <cell r="P4183">
            <v>1</v>
          </cell>
          <cell r="Q4183">
            <v>0</v>
          </cell>
          <cell r="R4183" t="str">
            <v>01, 07,.</v>
          </cell>
          <cell r="X4183">
            <v>3.3884549999999996</v>
          </cell>
          <cell r="Y4183">
            <v>107.94</v>
          </cell>
          <cell r="Z4183">
            <v>239.22915149997053</v>
          </cell>
          <cell r="AA4183">
            <v>350.55760649997052</v>
          </cell>
          <cell r="AD4183">
            <v>3.3884549999999996</v>
          </cell>
          <cell r="AE4183">
            <v>107.94</v>
          </cell>
          <cell r="AF4183">
            <v>239.22915149997053</v>
          </cell>
        </row>
        <row r="4184">
          <cell r="M4184" t="str">
            <v>CoffretOpeIHM_TP700</v>
          </cell>
          <cell r="N4184" t="str">
            <v>Coffret IHM TP700</v>
          </cell>
          <cell r="O4184" t="str">
            <v>IHM TP700 power box</v>
          </cell>
          <cell r="P4184">
            <v>1</v>
          </cell>
          <cell r="Q4184">
            <v>0</v>
          </cell>
          <cell r="R4184" t="str">
            <v>01, 07,.</v>
          </cell>
          <cell r="X4184">
            <v>43.493624999999987</v>
          </cell>
          <cell r="Y4184">
            <v>1218.5775000000001</v>
          </cell>
          <cell r="Z4184">
            <v>1109.5830299994107</v>
          </cell>
          <cell r="AA4184">
            <v>2371.6541549994108</v>
          </cell>
          <cell r="AD4184">
            <v>43.493624999999987</v>
          </cell>
          <cell r="AE4184">
            <v>1218.5775000000001</v>
          </cell>
          <cell r="AF4184">
            <v>1109.5830299994107</v>
          </cell>
        </row>
        <row r="4185">
          <cell r="M4185">
            <v>0</v>
          </cell>
          <cell r="N4185">
            <v>0</v>
          </cell>
          <cell r="O4185" t="str">
            <v/>
          </cell>
          <cell r="P4185">
            <v>0</v>
          </cell>
          <cell r="Q4185">
            <v>0</v>
          </cell>
          <cell r="R4185">
            <v>0</v>
          </cell>
          <cell r="AA4185">
            <v>0</v>
          </cell>
          <cell r="AD4185" t="e">
            <v>#DIV/0!</v>
          </cell>
          <cell r="AE4185" t="e">
            <v>#DIV/0!</v>
          </cell>
          <cell r="AF4185" t="e">
            <v>#DIV/0!</v>
          </cell>
        </row>
        <row r="4186">
          <cell r="M4186">
            <v>0</v>
          </cell>
          <cell r="N4186">
            <v>0</v>
          </cell>
          <cell r="O4186" t="str">
            <v/>
          </cell>
          <cell r="P4186">
            <v>1</v>
          </cell>
          <cell r="Q4186">
            <v>0</v>
          </cell>
          <cell r="R4186">
            <v>0</v>
          </cell>
          <cell r="AA4186">
            <v>0</v>
          </cell>
          <cell r="AD4186">
            <v>0</v>
          </cell>
          <cell r="AE4186">
            <v>0</v>
          </cell>
          <cell r="AF4186">
            <v>0</v>
          </cell>
        </row>
        <row r="4187">
          <cell r="M4187" t="str">
            <v>Distrib2</v>
          </cell>
          <cell r="N4187" t="str">
            <v>Distributeur 5/2</v>
          </cell>
          <cell r="O4187" t="str">
            <v>5/2-way valve</v>
          </cell>
          <cell r="P4187">
            <v>1</v>
          </cell>
          <cell r="Q4187">
            <v>0</v>
          </cell>
          <cell r="R4187" t="str">
            <v>01, 07,.</v>
          </cell>
          <cell r="X4187">
            <v>7.2075149999999981</v>
          </cell>
          <cell r="Y4187">
            <v>160.94400000000002</v>
          </cell>
          <cell r="Z4187">
            <v>148.15882451230726</v>
          </cell>
          <cell r="AA4187">
            <v>316.31033951230728</v>
          </cell>
          <cell r="AD4187">
            <v>7.2075149999999981</v>
          </cell>
          <cell r="AE4187">
            <v>160.94400000000002</v>
          </cell>
          <cell r="AF4187">
            <v>148.15882451230726</v>
          </cell>
        </row>
        <row r="4188">
          <cell r="M4188" t="str">
            <v>PiedSupportSol</v>
          </cell>
          <cell r="N4188" t="str">
            <v>Pied pour clinchage/rivetage/marquage au sol</v>
          </cell>
          <cell r="O4188" t="str">
            <v>Foot for clinching / riveting / marking on the ground</v>
          </cell>
          <cell r="P4188">
            <v>2</v>
          </cell>
          <cell r="Q4188">
            <v>0</v>
          </cell>
          <cell r="R4188" t="str">
            <v>01, 07,.</v>
          </cell>
          <cell r="X4188">
            <v>0</v>
          </cell>
          <cell r="Y4188">
            <v>0</v>
          </cell>
          <cell r="Z4188">
            <v>0</v>
          </cell>
          <cell r="AA4188">
            <v>0</v>
          </cell>
          <cell r="AD4188">
            <v>0</v>
          </cell>
          <cell r="AE4188">
            <v>0</v>
          </cell>
          <cell r="AF4188">
            <v>0</v>
          </cell>
        </row>
        <row r="4189">
          <cell r="M4189" t="str">
            <v>DialogueSecuAPI</v>
          </cell>
          <cell r="N4189" t="str">
            <v>Pour dialogue infos sécurité programme</v>
          </cell>
          <cell r="O4189" t="str">
            <v>For program security info dialogue</v>
          </cell>
          <cell r="P4189">
            <v>1</v>
          </cell>
          <cell r="Q4189">
            <v>0</v>
          </cell>
          <cell r="R4189" t="str">
            <v>01, 07,.</v>
          </cell>
          <cell r="X4189">
            <v>6.7931324999999987</v>
          </cell>
          <cell r="Y4189">
            <v>0</v>
          </cell>
          <cell r="Z4189">
            <v>344.79151499970533</v>
          </cell>
          <cell r="AA4189">
            <v>351.58464749970534</v>
          </cell>
          <cell r="AD4189">
            <v>6.7931324999999987</v>
          </cell>
          <cell r="AE4189">
            <v>0</v>
          </cell>
          <cell r="AF4189">
            <v>344.79151499970533</v>
          </cell>
        </row>
        <row r="4190">
          <cell r="M4190" t="str">
            <v>EchReso2API</v>
          </cell>
          <cell r="N4190" t="str">
            <v>Liaison réseau entre deux automates</v>
          </cell>
          <cell r="O4190" t="str">
            <v>Network connection between two PLCs</v>
          </cell>
          <cell r="P4190">
            <v>1</v>
          </cell>
          <cell r="Q4190">
            <v>0</v>
          </cell>
          <cell r="R4190" t="str">
            <v>01, 07,.</v>
          </cell>
          <cell r="X4190">
            <v>3.5259524999999994</v>
          </cell>
          <cell r="Y4190">
            <v>777.10500000000002</v>
          </cell>
          <cell r="Z4190">
            <v>103.4374544999116</v>
          </cell>
          <cell r="AA4190">
            <v>884.06840699991164</v>
          </cell>
          <cell r="AD4190">
            <v>3.5259524999999994</v>
          </cell>
          <cell r="AE4190">
            <v>777.10500000000002</v>
          </cell>
          <cell r="AF4190">
            <v>103.4374544999116</v>
          </cell>
        </row>
        <row r="4191">
          <cell r="M4191" t="str">
            <v>CodeVéhPlotStation</v>
          </cell>
          <cell r="N4191" t="str">
            <v>Code Véhicule Plot en station</v>
          </cell>
          <cell r="O4191" t="str">
            <v>Plot Vehicle Code in station</v>
          </cell>
          <cell r="P4191">
            <v>1</v>
          </cell>
          <cell r="Q4191">
            <v>0</v>
          </cell>
          <cell r="R4191" t="str">
            <v>01, 07,.</v>
          </cell>
          <cell r="X4191">
            <v>9.8932049999999983</v>
          </cell>
          <cell r="Y4191">
            <v>0</v>
          </cell>
          <cell r="Z4191">
            <v>172.39575749985266</v>
          </cell>
          <cell r="AA4191">
            <v>182.28896249985266</v>
          </cell>
          <cell r="AD4191">
            <v>9.8932049999999983</v>
          </cell>
          <cell r="AE4191">
            <v>0</v>
          </cell>
          <cell r="AF4191">
            <v>172.39575749985266</v>
          </cell>
        </row>
        <row r="4192">
          <cell r="M4192" t="str">
            <v>PlotLect</v>
          </cell>
          <cell r="N4192" t="str">
            <v>Plot de lecture + support</v>
          </cell>
          <cell r="O4192" t="str">
            <v>Reading plate + support</v>
          </cell>
          <cell r="P4192">
            <v>1</v>
          </cell>
          <cell r="Q4192">
            <v>0</v>
          </cell>
          <cell r="R4192" t="str">
            <v>01, 07,.</v>
          </cell>
          <cell r="X4192">
            <v>23.680124999999993</v>
          </cell>
          <cell r="Y4192">
            <v>1625.0744999999999</v>
          </cell>
          <cell r="Z4192">
            <v>459.58321199976433</v>
          </cell>
          <cell r="AA4192">
            <v>2108.3378369997645</v>
          </cell>
          <cell r="AD4192">
            <v>23.680124999999993</v>
          </cell>
          <cell r="AE4192">
            <v>1625.0744999999999</v>
          </cell>
          <cell r="AF4192">
            <v>459.58321199976433</v>
          </cell>
        </row>
        <row r="4193">
          <cell r="M4193" t="str">
            <v>PPlaser</v>
          </cell>
          <cell r="N4193" t="str">
            <v>Détecteur laser de présence pièce</v>
          </cell>
          <cell r="O4193" t="str">
            <v xml:space="preserve">Parts presence laser sensor </v>
          </cell>
          <cell r="P4193">
            <v>3</v>
          </cell>
          <cell r="Q4193">
            <v>0</v>
          </cell>
          <cell r="R4193" t="str">
            <v>01, 07,.</v>
          </cell>
          <cell r="X4193">
            <v>5.7318974999999988</v>
          </cell>
          <cell r="Y4193">
            <v>77.455349999999996</v>
          </cell>
          <cell r="Z4193">
            <v>266.72490899982319</v>
          </cell>
          <cell r="AA4193">
            <v>349.9121564998232</v>
          </cell>
          <cell r="AD4193">
            <v>1.9106324999999995</v>
          </cell>
          <cell r="AE4193">
            <v>25.818449999999999</v>
          </cell>
          <cell r="AF4193">
            <v>88.908302999941057</v>
          </cell>
        </row>
        <row r="4194">
          <cell r="M4194" t="str">
            <v>RetaqChariotAGV</v>
          </cell>
          <cell r="N4194" t="str">
            <v>Retaquage chariot AGV</v>
          </cell>
          <cell r="O4194" t="str">
            <v>AGV locking system</v>
          </cell>
          <cell r="P4194">
            <v>1</v>
          </cell>
          <cell r="Q4194">
            <v>0</v>
          </cell>
          <cell r="R4194" t="str">
            <v>01, 07,.</v>
          </cell>
          <cell r="X4194">
            <v>21.538439999999998</v>
          </cell>
          <cell r="Y4194">
            <v>613.12860000000001</v>
          </cell>
          <cell r="Z4194">
            <v>580.08637747403225</v>
          </cell>
          <cell r="AA4194">
            <v>1214.7534174740322</v>
          </cell>
          <cell r="AD4194">
            <v>21.538439999999998</v>
          </cell>
          <cell r="AE4194">
            <v>613.12860000000001</v>
          </cell>
          <cell r="AF4194">
            <v>580.08637747403225</v>
          </cell>
        </row>
        <row r="4195">
          <cell r="M4195" t="str">
            <v>ProtPeriphPoly</v>
          </cell>
          <cell r="N4195" t="str">
            <v>Protection Polycarbonate au mètre</v>
          </cell>
          <cell r="O4195" t="str">
            <v>Polycarbonate protection by the meter</v>
          </cell>
          <cell r="P4195">
            <v>6</v>
          </cell>
          <cell r="Q4195">
            <v>0</v>
          </cell>
          <cell r="R4195" t="str">
            <v>01, 07,.</v>
          </cell>
          <cell r="X4195">
            <v>0</v>
          </cell>
          <cell r="Y4195">
            <v>0</v>
          </cell>
          <cell r="Z4195">
            <v>0</v>
          </cell>
          <cell r="AA4195">
            <v>0</v>
          </cell>
          <cell r="AD4195">
            <v>0</v>
          </cell>
          <cell r="AE4195">
            <v>0</v>
          </cell>
          <cell r="AF4195">
            <v>0</v>
          </cell>
        </row>
        <row r="4196">
          <cell r="M4196" t="str">
            <v>BarIm1800</v>
          </cell>
          <cell r="N4196" t="str">
            <v>Barrière immatérielle de 1800 mm verticale</v>
          </cell>
          <cell r="O4196" t="str">
            <v xml:space="preserve">vertical light barrier 1800 mm </v>
          </cell>
          <cell r="P4196">
            <v>3</v>
          </cell>
          <cell r="Q4196">
            <v>0</v>
          </cell>
          <cell r="R4196" t="str">
            <v>01, 07,.</v>
          </cell>
          <cell r="X4196">
            <v>32.634157500000001</v>
          </cell>
          <cell r="Y4196">
            <v>982.98900000000003</v>
          </cell>
          <cell r="Z4196">
            <v>1043.7498179996464</v>
          </cell>
          <cell r="AA4196">
            <v>2059.3729754996466</v>
          </cell>
          <cell r="AD4196">
            <v>10.878052500000001</v>
          </cell>
          <cell r="AE4196">
            <v>327.66300000000001</v>
          </cell>
          <cell r="AF4196">
            <v>347.91660599988217</v>
          </cell>
        </row>
        <row r="4197">
          <cell r="M4197">
            <v>0</v>
          </cell>
          <cell r="N4197">
            <v>0</v>
          </cell>
          <cell r="O4197" t="str">
            <v/>
          </cell>
          <cell r="P4197">
            <v>0</v>
          </cell>
          <cell r="Q4197">
            <v>0</v>
          </cell>
          <cell r="R4197">
            <v>0</v>
          </cell>
          <cell r="AA4197">
            <v>0</v>
          </cell>
          <cell r="AD4197" t="e">
            <v>#DIV/0!</v>
          </cell>
          <cell r="AE4197" t="e">
            <v>#DIV/0!</v>
          </cell>
          <cell r="AF4197" t="e">
            <v>#DIV/0!</v>
          </cell>
        </row>
        <row r="4198">
          <cell r="M4198">
            <v>0</v>
          </cell>
          <cell r="N4198">
            <v>0</v>
          </cell>
          <cell r="O4198" t="str">
            <v/>
          </cell>
          <cell r="P4198">
            <v>1</v>
          </cell>
          <cell r="Q4198">
            <v>0</v>
          </cell>
          <cell r="R4198">
            <v>0</v>
          </cell>
          <cell r="AA4198">
            <v>0</v>
          </cell>
          <cell r="AD4198">
            <v>0</v>
          </cell>
          <cell r="AE4198">
            <v>0</v>
          </cell>
          <cell r="AF4198">
            <v>0</v>
          </cell>
        </row>
        <row r="4199">
          <cell r="M4199" t="str">
            <v>SupportMecano</v>
          </cell>
          <cell r="N4199" t="str">
            <v>Support mécanosoudé 200x200x400</v>
          </cell>
          <cell r="O4199" t="str">
            <v>Mechanically welded support 200x200x400x400</v>
          </cell>
          <cell r="P4199">
            <v>2</v>
          </cell>
          <cell r="Q4199">
            <v>0</v>
          </cell>
          <cell r="R4199" t="str">
            <v>01, 07,.</v>
          </cell>
          <cell r="X4199">
            <v>0</v>
          </cell>
          <cell r="Y4199">
            <v>0</v>
          </cell>
          <cell r="Z4199">
            <v>0</v>
          </cell>
          <cell r="AA4199">
            <v>0</v>
          </cell>
          <cell r="AD4199">
            <v>0</v>
          </cell>
          <cell r="AE4199">
            <v>0</v>
          </cell>
          <cell r="AF4199">
            <v>0</v>
          </cell>
        </row>
        <row r="4200">
          <cell r="M4200" t="str">
            <v>AmePostAntiIntrus</v>
          </cell>
          <cell r="N4200" t="str">
            <v>Forfait aménagement de poste anti intrusion</v>
          </cell>
          <cell r="O4200" t="str">
            <v>Fixed price for the installation of an anti-intrusion station</v>
          </cell>
          <cell r="P4200">
            <v>1</v>
          </cell>
          <cell r="Q4200">
            <v>0</v>
          </cell>
          <cell r="R4200" t="str">
            <v>01, 07,.</v>
          </cell>
          <cell r="X4200">
            <v>0</v>
          </cell>
          <cell r="Y4200">
            <v>0</v>
          </cell>
          <cell r="Z4200">
            <v>0</v>
          </cell>
          <cell r="AA4200">
            <v>0</v>
          </cell>
          <cell r="AD4200">
            <v>0</v>
          </cell>
          <cell r="AE4200">
            <v>0</v>
          </cell>
          <cell r="AF4200">
            <v>0</v>
          </cell>
        </row>
        <row r="4201">
          <cell r="M4201" t="str">
            <v>RefPrat</v>
          </cell>
          <cell r="N4201" t="str">
            <v>Appui au pratique (toutes largeurs)</v>
          </cell>
          <cell r="O4201" t="str">
            <v>Practical support (all widths)</v>
          </cell>
          <cell r="P4201">
            <v>6</v>
          </cell>
          <cell r="Q4201">
            <v>0</v>
          </cell>
          <cell r="R4201" t="str">
            <v>01, 07,.</v>
          </cell>
          <cell r="X4201">
            <v>0</v>
          </cell>
          <cell r="Y4201">
            <v>0</v>
          </cell>
          <cell r="Z4201">
            <v>0</v>
          </cell>
          <cell r="AA4201">
            <v>0</v>
          </cell>
          <cell r="AD4201">
            <v>0</v>
          </cell>
          <cell r="AE4201">
            <v>0</v>
          </cell>
          <cell r="AF4201">
            <v>0</v>
          </cell>
        </row>
        <row r="4202">
          <cell r="M4202" t="str">
            <v>Aval</v>
          </cell>
          <cell r="N4202" t="str">
            <v>Avaloir</v>
          </cell>
          <cell r="O4202" t="str">
            <v>Guide</v>
          </cell>
          <cell r="P4202">
            <v>4</v>
          </cell>
          <cell r="Q4202">
            <v>0</v>
          </cell>
          <cell r="R4202" t="str">
            <v>01, 07,.</v>
          </cell>
          <cell r="X4202">
            <v>0</v>
          </cell>
          <cell r="Y4202">
            <v>0</v>
          </cell>
          <cell r="Z4202">
            <v>0</v>
          </cell>
          <cell r="AA4202">
            <v>0</v>
          </cell>
          <cell r="AD4202">
            <v>0</v>
          </cell>
          <cell r="AE4202">
            <v>0</v>
          </cell>
          <cell r="AF4202">
            <v>0</v>
          </cell>
        </row>
        <row r="4203">
          <cell r="M4203" t="str">
            <v>PPinduc</v>
          </cell>
          <cell r="N4203" t="str">
            <v>Détecteur inductif de présence pièce</v>
          </cell>
          <cell r="O4203" t="str">
            <v>Inductive part presence detector</v>
          </cell>
          <cell r="P4203">
            <v>2</v>
          </cell>
          <cell r="Q4203">
            <v>0</v>
          </cell>
          <cell r="R4203" t="str">
            <v>01, 07,.</v>
          </cell>
          <cell r="X4203">
            <v>3.8212649999999995</v>
          </cell>
          <cell r="Y4203">
            <v>51.636899999999997</v>
          </cell>
          <cell r="Z4203">
            <v>177.81660599988214</v>
          </cell>
          <cell r="AA4203">
            <v>233.27477099988215</v>
          </cell>
          <cell r="AD4203">
            <v>1.9106324999999997</v>
          </cell>
          <cell r="AE4203">
            <v>25.818449999999999</v>
          </cell>
          <cell r="AF4203">
            <v>88.908302999941071</v>
          </cell>
        </row>
        <row r="4204">
          <cell r="M4204" t="str">
            <v>VerrineOpérateur</v>
          </cell>
          <cell r="N4204" t="str">
            <v>Afficheur diversité par verrines</v>
          </cell>
          <cell r="O4204" t="str">
            <v>Diversity display with lights</v>
          </cell>
          <cell r="P4204">
            <v>1</v>
          </cell>
          <cell r="Q4204" t="str">
            <v>Orange appel CI</v>
          </cell>
          <cell r="R4204" t="str">
            <v>01, 07,.</v>
          </cell>
          <cell r="X4204">
            <v>8.1999224999999978</v>
          </cell>
          <cell r="Y4204">
            <v>119.39550000000001</v>
          </cell>
          <cell r="Z4204">
            <v>229.43745449991158</v>
          </cell>
          <cell r="AA4204">
            <v>357.03287699991159</v>
          </cell>
          <cell r="AD4204">
            <v>8.1999224999999978</v>
          </cell>
          <cell r="AE4204">
            <v>119.39550000000001</v>
          </cell>
          <cell r="AF4204">
            <v>229.43745449991158</v>
          </cell>
        </row>
        <row r="4205">
          <cell r="M4205" t="str">
            <v>PortPoly</v>
          </cell>
          <cell r="N4205" t="str">
            <v>Portillon en polycarbonate verrouillé</v>
          </cell>
          <cell r="O4205" t="str">
            <v>Locked polycarbonate door</v>
          </cell>
          <cell r="P4205">
            <v>1</v>
          </cell>
          <cell r="Q4205">
            <v>0</v>
          </cell>
          <cell r="R4205" t="str">
            <v>01, 07,.</v>
          </cell>
          <cell r="X4205">
            <v>8.8869374999999966</v>
          </cell>
          <cell r="Y4205">
            <v>323.82</v>
          </cell>
          <cell r="Z4205">
            <v>300.31245449991161</v>
          </cell>
          <cell r="AA4205">
            <v>633.01939199991159</v>
          </cell>
          <cell r="AD4205">
            <v>8.8869374999999966</v>
          </cell>
          <cell r="AE4205">
            <v>323.82</v>
          </cell>
          <cell r="AF4205">
            <v>300.31245449991161</v>
          </cell>
        </row>
        <row r="4206">
          <cell r="M4206" t="str">
            <v>ProtPeriphPoly</v>
          </cell>
          <cell r="N4206" t="str">
            <v>Protection Polycarbonate au mètre</v>
          </cell>
          <cell r="O4206" t="str">
            <v>Polycarbonate protection by the meter</v>
          </cell>
          <cell r="P4206">
            <v>5</v>
          </cell>
          <cell r="Q4206">
            <v>0</v>
          </cell>
          <cell r="R4206" t="str">
            <v>01, 07,.</v>
          </cell>
          <cell r="X4206">
            <v>0</v>
          </cell>
          <cell r="Y4206">
            <v>0</v>
          </cell>
          <cell r="Z4206">
            <v>0</v>
          </cell>
          <cell r="AA4206">
            <v>0</v>
          </cell>
          <cell r="AD4206">
            <v>0</v>
          </cell>
          <cell r="AE4206">
            <v>0</v>
          </cell>
          <cell r="AF4206">
            <v>0</v>
          </cell>
        </row>
        <row r="4207">
          <cell r="M4207" t="str">
            <v>PoigneeMGBProfinet</v>
          </cell>
          <cell r="N4207" t="str">
            <v>Poignee MGB Profinet</v>
          </cell>
          <cell r="O4207" t="str">
            <v>MGB Profinet handle</v>
          </cell>
          <cell r="P4207">
            <v>1</v>
          </cell>
          <cell r="Q4207">
            <v>0</v>
          </cell>
          <cell r="R4207" t="str">
            <v>01, 07,.</v>
          </cell>
          <cell r="X4207">
            <v>8.8869374999999966</v>
          </cell>
          <cell r="Y4207">
            <v>323.82</v>
          </cell>
          <cell r="Z4207">
            <v>300.31245449991161</v>
          </cell>
          <cell r="AA4207">
            <v>633.01939199991159</v>
          </cell>
          <cell r="AD4207">
            <v>8.8869374999999966</v>
          </cell>
          <cell r="AE4207">
            <v>323.82</v>
          </cell>
          <cell r="AF4207">
            <v>300.31245449991161</v>
          </cell>
        </row>
        <row r="4208">
          <cell r="M4208" t="str">
            <v>CoffretOpeIHM_TP700</v>
          </cell>
          <cell r="N4208" t="str">
            <v>Coffret IHM TP700</v>
          </cell>
          <cell r="O4208" t="str">
            <v>IHM TP700 power box</v>
          </cell>
          <cell r="P4208">
            <v>1</v>
          </cell>
          <cell r="Q4208">
            <v>0</v>
          </cell>
          <cell r="R4208" t="str">
            <v>01, 07,.</v>
          </cell>
          <cell r="X4208">
            <v>43.493624999999987</v>
          </cell>
          <cell r="Y4208">
            <v>1218.5775000000001</v>
          </cell>
          <cell r="Z4208">
            <v>1109.5830299994107</v>
          </cell>
          <cell r="AA4208">
            <v>2371.6541549994108</v>
          </cell>
          <cell r="AD4208">
            <v>43.493624999999987</v>
          </cell>
          <cell r="AE4208">
            <v>1218.5775000000001</v>
          </cell>
          <cell r="AF4208">
            <v>1109.5830299994107</v>
          </cell>
        </row>
        <row r="4209">
          <cell r="M4209" t="str">
            <v>PupBPvalidation</v>
          </cell>
          <cell r="N4209" t="str">
            <v>Pupitre BP validation</v>
          </cell>
          <cell r="O4209" t="str">
            <v>BP validation desk</v>
          </cell>
          <cell r="P4209">
            <v>1</v>
          </cell>
          <cell r="Q4209">
            <v>0</v>
          </cell>
          <cell r="R4209" t="str">
            <v>01, 07,.</v>
          </cell>
          <cell r="X4209">
            <v>9.4129874999999981</v>
          </cell>
          <cell r="Y4209">
            <v>83.51700000000001</v>
          </cell>
          <cell r="Z4209">
            <v>194.95830299994108</v>
          </cell>
          <cell r="AA4209">
            <v>287.88829049994109</v>
          </cell>
          <cell r="AD4209">
            <v>9.4129874999999981</v>
          </cell>
          <cell r="AE4209">
            <v>83.51700000000001</v>
          </cell>
          <cell r="AF4209">
            <v>194.95830299994108</v>
          </cell>
        </row>
        <row r="4210">
          <cell r="M4210">
            <v>0</v>
          </cell>
          <cell r="N4210">
            <v>0</v>
          </cell>
          <cell r="O4210" t="str">
            <v/>
          </cell>
          <cell r="P4210">
            <v>0</v>
          </cell>
          <cell r="Q4210">
            <v>0</v>
          </cell>
          <cell r="R4210">
            <v>0</v>
          </cell>
          <cell r="AA4210">
            <v>0</v>
          </cell>
          <cell r="AD4210" t="e">
            <v>#DIV/0!</v>
          </cell>
          <cell r="AE4210" t="e">
            <v>#DIV/0!</v>
          </cell>
          <cell r="AF4210" t="e">
            <v>#DIV/0!</v>
          </cell>
        </row>
        <row r="4211">
          <cell r="M4211">
            <v>0</v>
          </cell>
          <cell r="N4211">
            <v>0</v>
          </cell>
          <cell r="O4211" t="str">
            <v/>
          </cell>
          <cell r="P4211">
            <v>1</v>
          </cell>
          <cell r="Q4211">
            <v>0</v>
          </cell>
          <cell r="R4211">
            <v>0</v>
          </cell>
          <cell r="AA4211">
            <v>0</v>
          </cell>
          <cell r="AD4211">
            <v>0</v>
          </cell>
          <cell r="AE4211">
            <v>0</v>
          </cell>
          <cell r="AF4211">
            <v>0</v>
          </cell>
        </row>
        <row r="4212">
          <cell r="M4212" t="str">
            <v>DepMaccuSol</v>
          </cell>
          <cell r="N4212" t="str">
            <v>Déplacement d'un magasin au sol</v>
          </cell>
          <cell r="O4212" t="str">
            <v>Moving a magazine on the ground</v>
          </cell>
          <cell r="P4212">
            <v>1</v>
          </cell>
          <cell r="Q4212" t="str">
            <v>Demontage servitec Porte P21</v>
          </cell>
          <cell r="R4212" t="str">
            <v>01, 07,.</v>
          </cell>
          <cell r="X4212">
            <v>0</v>
          </cell>
          <cell r="Y4212">
            <v>348.69450000000001</v>
          </cell>
          <cell r="Z4212">
            <v>420</v>
          </cell>
          <cell r="AA4212">
            <v>768.69450000000006</v>
          </cell>
          <cell r="AD4212">
            <v>0</v>
          </cell>
          <cell r="AE4212">
            <v>348.69450000000001</v>
          </cell>
          <cell r="AF4212">
            <v>420</v>
          </cell>
        </row>
        <row r="4213">
          <cell r="M4213" t="str">
            <v>HMeca</v>
          </cell>
          <cell r="N4213" t="str">
            <v>Une heure de mécanicien sur site</v>
          </cell>
          <cell r="O4213" t="str">
            <v>One hour of on-site mechanic</v>
          </cell>
          <cell r="P4213">
            <v>100</v>
          </cell>
          <cell r="Q4213" t="str">
            <v>Reduction de la longueur</v>
          </cell>
          <cell r="R4213" t="str">
            <v>01, 07,.</v>
          </cell>
          <cell r="X4213">
            <v>0</v>
          </cell>
          <cell r="Y4213">
            <v>0</v>
          </cell>
          <cell r="Z4213">
            <v>0</v>
          </cell>
          <cell r="AA4213">
            <v>0</v>
          </cell>
          <cell r="AD4213">
            <v>0</v>
          </cell>
          <cell r="AE4213">
            <v>0</v>
          </cell>
          <cell r="AF4213">
            <v>0</v>
          </cell>
        </row>
        <row r="4214">
          <cell r="M4214" t="str">
            <v>HElec</v>
          </cell>
          <cell r="N4214" t="str">
            <v xml:space="preserve">Une heure d'électricien sur site </v>
          </cell>
          <cell r="O4214" t="str">
            <v>One hour as an electrician on site</v>
          </cell>
          <cell r="P4214">
            <v>50</v>
          </cell>
          <cell r="Q4214">
            <v>0</v>
          </cell>
          <cell r="R4214" t="str">
            <v>01, 07,.</v>
          </cell>
          <cell r="X4214">
            <v>0</v>
          </cell>
          <cell r="Y4214">
            <v>0</v>
          </cell>
          <cell r="Z4214">
            <v>2493.75</v>
          </cell>
          <cell r="AA4214">
            <v>2493.75</v>
          </cell>
          <cell r="AD4214">
            <v>0</v>
          </cell>
          <cell r="AE4214">
            <v>0</v>
          </cell>
          <cell r="AF4214">
            <v>49.875</v>
          </cell>
        </row>
        <row r="4215">
          <cell r="M4215" t="str">
            <v>CheminCab54*1m</v>
          </cell>
          <cell r="N4215" t="str">
            <v>Ajout d'un chemin de câble de 54 au mètre</v>
          </cell>
          <cell r="O4215" t="str">
            <v>Addition of a cable tray of 54 per meter</v>
          </cell>
          <cell r="P4215">
            <v>250</v>
          </cell>
          <cell r="Q4215">
            <v>0</v>
          </cell>
          <cell r="R4215" t="str">
            <v>01, 07,.</v>
          </cell>
          <cell r="X4215">
            <v>0</v>
          </cell>
          <cell r="Y4215">
            <v>3150.0000000000005</v>
          </cell>
          <cell r="Z4215">
            <v>1968.75</v>
          </cell>
          <cell r="AA4215">
            <v>5118.75</v>
          </cell>
          <cell r="AD4215">
            <v>0</v>
          </cell>
          <cell r="AE4215">
            <v>12.600000000000001</v>
          </cell>
          <cell r="AF4215">
            <v>7.875</v>
          </cell>
        </row>
        <row r="4216">
          <cell r="M4216" t="str">
            <v>CoffretSécurité</v>
          </cell>
          <cell r="N4216" t="str">
            <v xml:space="preserve">Coffret de regroupement pour éléments sécurité </v>
          </cell>
          <cell r="O4216" t="str">
            <v xml:space="preserve">Grouping box for security elements </v>
          </cell>
          <cell r="P4216">
            <v>1</v>
          </cell>
          <cell r="Q4216" t="str">
            <v>Aquival changement ET200SP profibute/ Profinet</v>
          </cell>
          <cell r="R4216" t="str">
            <v>01, 07,.</v>
          </cell>
          <cell r="X4216">
            <v>18.982687499999997</v>
          </cell>
          <cell r="Y4216">
            <v>2899.9005000000002</v>
          </cell>
          <cell r="Z4216">
            <v>943.43745449991161</v>
          </cell>
          <cell r="AA4216">
            <v>3862.3206419999115</v>
          </cell>
          <cell r="AD4216">
            <v>18.982687499999997</v>
          </cell>
          <cell r="AE4216">
            <v>2899.9005000000002</v>
          </cell>
          <cell r="AF4216">
            <v>943.43745449991161</v>
          </cell>
        </row>
        <row r="4217">
          <cell r="M4217">
            <v>0</v>
          </cell>
          <cell r="N4217">
            <v>0</v>
          </cell>
          <cell r="O4217" t="str">
            <v/>
          </cell>
          <cell r="P4217">
            <v>0</v>
          </cell>
          <cell r="Q4217">
            <v>0</v>
          </cell>
          <cell r="R4217">
            <v>0</v>
          </cell>
          <cell r="AA4217">
            <v>0</v>
          </cell>
          <cell r="AD4217" t="e">
            <v>#DIV/0!</v>
          </cell>
          <cell r="AE4217" t="e">
            <v>#DIV/0!</v>
          </cell>
          <cell r="AF4217" t="e">
            <v>#DIV/0!</v>
          </cell>
        </row>
        <row r="4218">
          <cell r="M4218">
            <v>0</v>
          </cell>
          <cell r="N4218">
            <v>0</v>
          </cell>
          <cell r="O4218" t="str">
            <v/>
          </cell>
          <cell r="P4218">
            <v>1</v>
          </cell>
          <cell r="Q4218">
            <v>0</v>
          </cell>
          <cell r="R4218">
            <v>0</v>
          </cell>
          <cell r="AA4218">
            <v>0</v>
          </cell>
          <cell r="AD4218">
            <v>0</v>
          </cell>
          <cell r="AE4218">
            <v>0</v>
          </cell>
          <cell r="AF4218">
            <v>0</v>
          </cell>
        </row>
        <row r="4219">
          <cell r="M4219" t="str">
            <v>PlatFortal1,5m²</v>
          </cell>
          <cell r="N4219" t="str">
            <v>Platine Fortal surface compris entre 1.2 m² et 1.5</v>
          </cell>
          <cell r="O4219" t="str">
            <v>Fortal plate surface between 1.2 m² and 1.5</v>
          </cell>
          <cell r="P4219">
            <v>1</v>
          </cell>
          <cell r="Q4219">
            <v>0</v>
          </cell>
          <cell r="R4219" t="str">
            <v>01, 07,.</v>
          </cell>
          <cell r="X4219">
            <v>24.713639999999995</v>
          </cell>
          <cell r="Y4219">
            <v>1129.0301590909091</v>
          </cell>
          <cell r="Z4219">
            <v>678.22435943167739</v>
          </cell>
          <cell r="AA4219">
            <v>1831.9681585225865</v>
          </cell>
          <cell r="AD4219">
            <v>24.713639999999995</v>
          </cell>
          <cell r="AE4219">
            <v>1129.0301590909091</v>
          </cell>
          <cell r="AF4219">
            <v>678.22435943167739</v>
          </cell>
        </row>
        <row r="4220">
          <cell r="M4220" t="str">
            <v>SupportMecano</v>
          </cell>
          <cell r="N4220" t="str">
            <v>Support mécanosoudé 200x200x400</v>
          </cell>
          <cell r="O4220" t="str">
            <v>Mechanically welded support 200x200x400x400</v>
          </cell>
          <cell r="P4220">
            <v>4</v>
          </cell>
          <cell r="Q4220">
            <v>0</v>
          </cell>
          <cell r="R4220" t="str">
            <v>01, 07,.</v>
          </cell>
          <cell r="X4220">
            <v>0</v>
          </cell>
          <cell r="Y4220">
            <v>0</v>
          </cell>
          <cell r="Z4220">
            <v>0</v>
          </cell>
          <cell r="AA4220">
            <v>0</v>
          </cell>
          <cell r="AD4220">
            <v>0</v>
          </cell>
          <cell r="AE4220">
            <v>0</v>
          </cell>
          <cell r="AF4220">
            <v>0</v>
          </cell>
        </row>
        <row r="4221">
          <cell r="M4221" t="str">
            <v>Char800</v>
          </cell>
          <cell r="N4221" t="str">
            <v>Chariot linéaire (2 positions), l=800, course=200</v>
          </cell>
          <cell r="O4221" t="str">
            <v>Linear slide (2 positions), l=800, stroke=200</v>
          </cell>
          <cell r="P4221">
            <v>3</v>
          </cell>
          <cell r="Q4221" t="str">
            <v>grand mouvement linéaire</v>
          </cell>
          <cell r="R4221" t="str">
            <v>01, 07,.</v>
          </cell>
          <cell r="X4221">
            <v>7.9224074999999985</v>
          </cell>
          <cell r="Y4221">
            <v>328.37490000000003</v>
          </cell>
          <cell r="Z4221">
            <v>326.57490899982321</v>
          </cell>
          <cell r="AA4221">
            <v>662.87221649982325</v>
          </cell>
          <cell r="AD4221">
            <v>2.6408024999999995</v>
          </cell>
          <cell r="AE4221">
            <v>109.45830000000001</v>
          </cell>
          <cell r="AF4221">
            <v>108.85830299994107</v>
          </cell>
        </row>
        <row r="4222">
          <cell r="M4222" t="str">
            <v>Char200</v>
          </cell>
          <cell r="N4222" t="str">
            <v>Chariot linéaire (2 positions), l=200, course=200</v>
          </cell>
          <cell r="O4222" t="str">
            <v>Linear slide (2 positions), l=200, stroke=200</v>
          </cell>
          <cell r="P4222">
            <v>1</v>
          </cell>
          <cell r="Q4222" t="str">
            <v>mouvement pour redresser la porte</v>
          </cell>
          <cell r="R4222" t="str">
            <v>01, 07,.</v>
          </cell>
          <cell r="X4222">
            <v>2.6408024999999995</v>
          </cell>
          <cell r="Y4222">
            <v>109.45830000000001</v>
          </cell>
          <cell r="Z4222">
            <v>108.85830299994109</v>
          </cell>
          <cell r="AA4222">
            <v>220.9574054999411</v>
          </cell>
          <cell r="AD4222">
            <v>2.6408024999999995</v>
          </cell>
          <cell r="AE4222">
            <v>109.45830000000001</v>
          </cell>
          <cell r="AF4222">
            <v>108.85830299994109</v>
          </cell>
        </row>
        <row r="4223">
          <cell r="M4223" t="str">
            <v>Aval</v>
          </cell>
          <cell r="N4223" t="str">
            <v>Avaloir</v>
          </cell>
          <cell r="O4223" t="str">
            <v>Guide</v>
          </cell>
          <cell r="P4223">
            <v>4</v>
          </cell>
          <cell r="Q4223">
            <v>0</v>
          </cell>
          <cell r="R4223" t="str">
            <v>01, 07,.</v>
          </cell>
          <cell r="X4223">
            <v>0</v>
          </cell>
          <cell r="Y4223">
            <v>0</v>
          </cell>
          <cell r="Z4223">
            <v>0</v>
          </cell>
          <cell r="AA4223">
            <v>0</v>
          </cell>
          <cell r="AD4223">
            <v>0</v>
          </cell>
          <cell r="AE4223">
            <v>0</v>
          </cell>
          <cell r="AF4223">
            <v>0</v>
          </cell>
        </row>
        <row r="4224">
          <cell r="M4224" t="str">
            <v>Ref</v>
          </cell>
          <cell r="N4224" t="str">
            <v xml:space="preserve">Appui ou drageoir (toutes largeurs) + support </v>
          </cell>
          <cell r="O4224" t="str">
            <v xml:space="preserve">Support or sucker (all widths) + support </v>
          </cell>
          <cell r="P4224">
            <v>4</v>
          </cell>
          <cell r="Q4224">
            <v>0</v>
          </cell>
          <cell r="R4224" t="str">
            <v>01, 07,.</v>
          </cell>
          <cell r="X4224">
            <v>0</v>
          </cell>
          <cell r="Y4224">
            <v>0</v>
          </cell>
          <cell r="Z4224">
            <v>0</v>
          </cell>
          <cell r="AA4224">
            <v>0</v>
          </cell>
          <cell r="AD4224">
            <v>0</v>
          </cell>
          <cell r="AE4224">
            <v>0</v>
          </cell>
          <cell r="AF4224">
            <v>0</v>
          </cell>
        </row>
        <row r="4225">
          <cell r="M4225" t="str">
            <v>Distrib2</v>
          </cell>
          <cell r="N4225" t="str">
            <v>Distributeur 5/2</v>
          </cell>
          <cell r="O4225" t="str">
            <v>5/2-way valve</v>
          </cell>
          <cell r="P4225">
            <v>2</v>
          </cell>
          <cell r="Q4225">
            <v>0</v>
          </cell>
          <cell r="R4225" t="str">
            <v>01, 07,.</v>
          </cell>
          <cell r="X4225">
            <v>14.415029999999996</v>
          </cell>
          <cell r="Y4225">
            <v>321.88800000000003</v>
          </cell>
          <cell r="Z4225">
            <v>296.31764902461452</v>
          </cell>
          <cell r="AA4225">
            <v>632.62067902461456</v>
          </cell>
          <cell r="AD4225">
            <v>7.2075149999999981</v>
          </cell>
          <cell r="AE4225">
            <v>160.94400000000002</v>
          </cell>
          <cell r="AF4225">
            <v>148.15882451230726</v>
          </cell>
        </row>
        <row r="4226">
          <cell r="M4226">
            <v>0</v>
          </cell>
          <cell r="N4226">
            <v>0</v>
          </cell>
          <cell r="O4226" t="str">
            <v/>
          </cell>
          <cell r="P4226">
            <v>0</v>
          </cell>
          <cell r="Q4226">
            <v>0</v>
          </cell>
          <cell r="R4226">
            <v>0</v>
          </cell>
          <cell r="AA4226">
            <v>0</v>
          </cell>
          <cell r="AD4226" t="e">
            <v>#DIV/0!</v>
          </cell>
          <cell r="AE4226" t="e">
            <v>#DIV/0!</v>
          </cell>
          <cell r="AF4226" t="e">
            <v>#DIV/0!</v>
          </cell>
        </row>
        <row r="4227">
          <cell r="M4227">
            <v>0</v>
          </cell>
          <cell r="N4227">
            <v>0</v>
          </cell>
          <cell r="O4227" t="str">
            <v/>
          </cell>
          <cell r="P4227">
            <v>1</v>
          </cell>
          <cell r="Q4227">
            <v>0</v>
          </cell>
          <cell r="R4227">
            <v>0</v>
          </cell>
          <cell r="AA4227">
            <v>0</v>
          </cell>
          <cell r="AD4227">
            <v>0</v>
          </cell>
          <cell r="AE4227">
            <v>0</v>
          </cell>
          <cell r="AF4227">
            <v>0</v>
          </cell>
        </row>
        <row r="4228">
          <cell r="M4228" t="str">
            <v>PlatFortal1,5m²</v>
          </cell>
          <cell r="N4228" t="str">
            <v>Platine Fortal surface compris entre 1.2 m² et 1.5</v>
          </cell>
          <cell r="O4228" t="str">
            <v>Fortal plate surface between 1.2 m² and 1.5</v>
          </cell>
          <cell r="P4228">
            <v>1</v>
          </cell>
          <cell r="Q4228">
            <v>0</v>
          </cell>
          <cell r="R4228" t="str">
            <v>01, 07,.</v>
          </cell>
          <cell r="X4228">
            <v>24.713639999999995</v>
          </cell>
          <cell r="Y4228">
            <v>1129.0301590909091</v>
          </cell>
          <cell r="Z4228">
            <v>678.22435943167739</v>
          </cell>
          <cell r="AA4228">
            <v>1831.9681585225865</v>
          </cell>
          <cell r="AD4228">
            <v>24.713639999999995</v>
          </cell>
          <cell r="AE4228">
            <v>1129.0301590909091</v>
          </cell>
          <cell r="AF4228">
            <v>678.22435943167739</v>
          </cell>
        </row>
        <row r="4229">
          <cell r="M4229" t="str">
            <v>SupportMecano</v>
          </cell>
          <cell r="N4229" t="str">
            <v>Support mécanosoudé 200x200x400</v>
          </cell>
          <cell r="O4229" t="str">
            <v>Mechanically welded support 200x200x400x400</v>
          </cell>
          <cell r="P4229">
            <v>4</v>
          </cell>
          <cell r="Q4229">
            <v>0</v>
          </cell>
          <cell r="R4229" t="str">
            <v>01, 07,.</v>
          </cell>
          <cell r="X4229">
            <v>0</v>
          </cell>
          <cell r="Y4229">
            <v>0</v>
          </cell>
          <cell r="Z4229">
            <v>0</v>
          </cell>
          <cell r="AA4229">
            <v>0</v>
          </cell>
          <cell r="AD4229">
            <v>0</v>
          </cell>
          <cell r="AE4229">
            <v>0</v>
          </cell>
          <cell r="AF4229">
            <v>0</v>
          </cell>
        </row>
        <row r="4230">
          <cell r="M4230" t="str">
            <v>Char800</v>
          </cell>
          <cell r="N4230" t="str">
            <v>Chariot linéaire (2 positions), l=800, course=200</v>
          </cell>
          <cell r="O4230" t="str">
            <v>Linear slide (2 positions), l=800, stroke=200</v>
          </cell>
          <cell r="P4230">
            <v>4</v>
          </cell>
          <cell r="Q4230" t="str">
            <v>grand mouvement linéaire en double</v>
          </cell>
          <cell r="R4230" t="str">
            <v>01, 07,.</v>
          </cell>
          <cell r="X4230">
            <v>10.563209999999998</v>
          </cell>
          <cell r="Y4230">
            <v>437.83320000000003</v>
          </cell>
          <cell r="Z4230">
            <v>435.43321199976435</v>
          </cell>
          <cell r="AA4230">
            <v>883.82962199976441</v>
          </cell>
          <cell r="AD4230">
            <v>2.6408024999999995</v>
          </cell>
          <cell r="AE4230">
            <v>109.45830000000001</v>
          </cell>
          <cell r="AF4230">
            <v>108.85830299994109</v>
          </cell>
        </row>
        <row r="4231">
          <cell r="M4231" t="str">
            <v>Aval</v>
          </cell>
          <cell r="N4231" t="str">
            <v>Avaloir</v>
          </cell>
          <cell r="O4231" t="str">
            <v>Guide</v>
          </cell>
          <cell r="P4231">
            <v>4</v>
          </cell>
          <cell r="Q4231">
            <v>0</v>
          </cell>
          <cell r="R4231" t="str">
            <v>01, 07,.</v>
          </cell>
          <cell r="X4231">
            <v>0</v>
          </cell>
          <cell r="Y4231">
            <v>0</v>
          </cell>
          <cell r="Z4231">
            <v>0</v>
          </cell>
          <cell r="AA4231">
            <v>0</v>
          </cell>
          <cell r="AD4231">
            <v>0</v>
          </cell>
          <cell r="AE4231">
            <v>0</v>
          </cell>
          <cell r="AF4231">
            <v>0</v>
          </cell>
        </row>
        <row r="4232">
          <cell r="M4232" t="str">
            <v>Ref</v>
          </cell>
          <cell r="N4232" t="str">
            <v xml:space="preserve">Appui ou drageoir (toutes largeurs) + support </v>
          </cell>
          <cell r="O4232" t="str">
            <v xml:space="preserve">Support or sucker (all widths) + support </v>
          </cell>
          <cell r="P4232">
            <v>4</v>
          </cell>
          <cell r="Q4232">
            <v>0</v>
          </cell>
          <cell r="R4232" t="str">
            <v>01, 07,.</v>
          </cell>
          <cell r="X4232">
            <v>0</v>
          </cell>
          <cell r="Y4232">
            <v>0</v>
          </cell>
          <cell r="Z4232">
            <v>0</v>
          </cell>
          <cell r="AA4232">
            <v>0</v>
          </cell>
          <cell r="AD4232">
            <v>0</v>
          </cell>
          <cell r="AE4232">
            <v>0</v>
          </cell>
          <cell r="AF4232">
            <v>0</v>
          </cell>
        </row>
        <row r="4233">
          <cell r="M4233" t="str">
            <v>VentMaq</v>
          </cell>
          <cell r="N4233" t="str">
            <v>Ventouse maquette</v>
          </cell>
          <cell r="O4233" t="str">
            <v>Ventouse maquette</v>
          </cell>
          <cell r="P4233">
            <v>2</v>
          </cell>
          <cell r="Q4233">
            <v>0</v>
          </cell>
          <cell r="R4233" t="str">
            <v>01, 07,.</v>
          </cell>
          <cell r="X4233">
            <v>0.98279999999999967</v>
          </cell>
          <cell r="Y4233">
            <v>35.853299999999997</v>
          </cell>
          <cell r="Z4233">
            <v>23.625</v>
          </cell>
          <cell r="AA4233">
            <v>60.461099999999995</v>
          </cell>
          <cell r="AD4233">
            <v>0.49139999999999984</v>
          </cell>
          <cell r="AE4233">
            <v>17.926649999999999</v>
          </cell>
          <cell r="AF4233">
            <v>11.8125</v>
          </cell>
        </row>
        <row r="4234">
          <cell r="M4234" t="str">
            <v>VenturiMaq</v>
          </cell>
          <cell r="N4234" t="str">
            <v>Venturi pour ventouses maquette</v>
          </cell>
          <cell r="O4234" t="str">
            <v>Vacuum system for suction cups model</v>
          </cell>
          <cell r="P4234">
            <v>1</v>
          </cell>
          <cell r="Q4234">
            <v>0</v>
          </cell>
          <cell r="R4234" t="str">
            <v>01, 07,.</v>
          </cell>
          <cell r="X4234">
            <v>9.0093149999999973</v>
          </cell>
          <cell r="Y4234">
            <v>733.45755000000008</v>
          </cell>
          <cell r="Z4234">
            <v>437.92696199976433</v>
          </cell>
          <cell r="AA4234">
            <v>1180.3938269997643</v>
          </cell>
          <cell r="AD4234">
            <v>9.0093149999999973</v>
          </cell>
          <cell r="AE4234">
            <v>733.45755000000008</v>
          </cell>
          <cell r="AF4234">
            <v>437.92696199976433</v>
          </cell>
        </row>
        <row r="4235">
          <cell r="M4235" t="str">
            <v>Distrib2</v>
          </cell>
          <cell r="N4235" t="str">
            <v>Distributeur 5/2</v>
          </cell>
          <cell r="O4235" t="str">
            <v>5/2-way valve</v>
          </cell>
          <cell r="P4235">
            <v>3</v>
          </cell>
          <cell r="Q4235">
            <v>0</v>
          </cell>
          <cell r="R4235" t="str">
            <v>01, 07,.</v>
          </cell>
          <cell r="X4235">
            <v>21.622544999999995</v>
          </cell>
          <cell r="Y4235">
            <v>482.83200000000005</v>
          </cell>
          <cell r="Z4235">
            <v>444.47647353692184</v>
          </cell>
          <cell r="AA4235">
            <v>948.9310185369219</v>
          </cell>
          <cell r="AD4235">
            <v>7.2075149999999981</v>
          </cell>
          <cell r="AE4235">
            <v>160.94400000000002</v>
          </cell>
          <cell r="AF4235">
            <v>148.15882451230729</v>
          </cell>
        </row>
        <row r="4236">
          <cell r="M4236" t="str">
            <v>HMeca</v>
          </cell>
          <cell r="N4236" t="str">
            <v>Une heure de mécanicien sur site</v>
          </cell>
          <cell r="O4236" t="str">
            <v>One hour of on-site mechanic</v>
          </cell>
          <cell r="P4236">
            <v>50</v>
          </cell>
          <cell r="Q4236">
            <v>0</v>
          </cell>
          <cell r="R4236" t="str">
            <v>01, 07,.</v>
          </cell>
          <cell r="X4236">
            <v>0</v>
          </cell>
          <cell r="Y4236">
            <v>0</v>
          </cell>
          <cell r="Z4236">
            <v>0</v>
          </cell>
          <cell r="AA4236">
            <v>0</v>
          </cell>
          <cell r="AD4236">
            <v>0</v>
          </cell>
          <cell r="AE4236">
            <v>0</v>
          </cell>
          <cell r="AF4236">
            <v>0</v>
          </cell>
        </row>
        <row r="4237">
          <cell r="M4237" t="str">
            <v>HEtude</v>
          </cell>
          <cell r="N4237" t="str">
            <v>Une heure de pilotage études mécaniques</v>
          </cell>
          <cell r="O4237" t="str">
            <v>One hour of driving mechanical studies</v>
          </cell>
          <cell r="P4237">
            <v>50</v>
          </cell>
          <cell r="Q4237">
            <v>0</v>
          </cell>
          <cell r="R4237" t="str">
            <v>01, 07,.</v>
          </cell>
          <cell r="X4237">
            <v>0</v>
          </cell>
          <cell r="Y4237">
            <v>0</v>
          </cell>
          <cell r="Z4237">
            <v>0</v>
          </cell>
          <cell r="AA4237">
            <v>0</v>
          </cell>
          <cell r="AD4237">
            <v>0</v>
          </cell>
          <cell r="AE4237">
            <v>0</v>
          </cell>
          <cell r="AF4237">
            <v>0</v>
          </cell>
        </row>
        <row r="4238">
          <cell r="M4238" t="str">
            <v>HElec</v>
          </cell>
          <cell r="N4238" t="str">
            <v xml:space="preserve">Une heure d'électricien sur site </v>
          </cell>
          <cell r="O4238" t="str">
            <v>One hour as an electrician on site</v>
          </cell>
          <cell r="P4238">
            <v>50</v>
          </cell>
          <cell r="Q4238">
            <v>0</v>
          </cell>
          <cell r="R4238" t="str">
            <v>01, 07,.</v>
          </cell>
          <cell r="X4238">
            <v>0</v>
          </cell>
          <cell r="Y4238">
            <v>0</v>
          </cell>
          <cell r="Z4238">
            <v>2493.75</v>
          </cell>
          <cell r="AA4238">
            <v>2493.75</v>
          </cell>
          <cell r="AD4238">
            <v>0</v>
          </cell>
          <cell r="AE4238">
            <v>0</v>
          </cell>
          <cell r="AF4238">
            <v>49.875</v>
          </cell>
        </row>
        <row r="4239">
          <cell r="M4239">
            <v>0</v>
          </cell>
          <cell r="N4239">
            <v>0</v>
          </cell>
          <cell r="O4239" t="str">
            <v/>
          </cell>
          <cell r="P4239">
            <v>0</v>
          </cell>
          <cell r="Q4239">
            <v>0</v>
          </cell>
          <cell r="R4239">
            <v>0</v>
          </cell>
          <cell r="AA4239">
            <v>0</v>
          </cell>
          <cell r="AD4239" t="e">
            <v>#DIV/0!</v>
          </cell>
          <cell r="AE4239" t="e">
            <v>#DIV/0!</v>
          </cell>
          <cell r="AF4239" t="e">
            <v>#DIV/0!</v>
          </cell>
        </row>
        <row r="4240">
          <cell r="M4240">
            <v>0</v>
          </cell>
          <cell r="N4240">
            <v>0</v>
          </cell>
          <cell r="O4240" t="str">
            <v/>
          </cell>
          <cell r="P4240">
            <v>1</v>
          </cell>
          <cell r="Q4240">
            <v>0</v>
          </cell>
          <cell r="R4240">
            <v>0</v>
          </cell>
          <cell r="AA4240">
            <v>0</v>
          </cell>
          <cell r="AD4240">
            <v>0</v>
          </cell>
          <cell r="AE4240">
            <v>0</v>
          </cell>
          <cell r="AF4240">
            <v>0</v>
          </cell>
        </row>
        <row r="4241">
          <cell r="M4241" t="str">
            <v>RehClaiedepal300</v>
          </cell>
          <cell r="N4241" t="str">
            <v xml:space="preserve">Réhausse claies dépal h 300 </v>
          </cell>
          <cell r="O4241" t="str">
            <v xml:space="preserve">300 high unloading platform for containers </v>
          </cell>
          <cell r="P4241">
            <v>1</v>
          </cell>
          <cell r="Q4241">
            <v>0</v>
          </cell>
          <cell r="R4241" t="str">
            <v>01, 07,.</v>
          </cell>
          <cell r="X4241">
            <v>0</v>
          </cell>
          <cell r="Y4241">
            <v>0</v>
          </cell>
          <cell r="Z4241">
            <v>0</v>
          </cell>
          <cell r="AA4241">
            <v>0</v>
          </cell>
          <cell r="AD4241">
            <v>0</v>
          </cell>
          <cell r="AE4241">
            <v>0</v>
          </cell>
          <cell r="AF4241">
            <v>0</v>
          </cell>
        </row>
        <row r="4242">
          <cell r="M4242" t="str">
            <v>EchSeSa</v>
          </cell>
          <cell r="N4242" t="str">
            <v>Echanges avec moyen de manutention</v>
          </cell>
          <cell r="O4242" t="str">
            <v>Exchanges with handling equipment</v>
          </cell>
          <cell r="P4242">
            <v>1</v>
          </cell>
          <cell r="Q4242">
            <v>0</v>
          </cell>
          <cell r="R4242" t="str">
            <v>01, 07,.</v>
          </cell>
          <cell r="X4242">
            <v>20.163937499999996</v>
          </cell>
          <cell r="Y4242">
            <v>1091.181</v>
          </cell>
          <cell r="Z4242">
            <v>695.83321199976433</v>
          </cell>
          <cell r="AA4242">
            <v>1807.1781494997645</v>
          </cell>
          <cell r="AD4242">
            <v>20.163937499999996</v>
          </cell>
          <cell r="AE4242">
            <v>1091.181</v>
          </cell>
          <cell r="AF4242">
            <v>695.83321199976433</v>
          </cell>
        </row>
        <row r="4243">
          <cell r="M4243" t="str">
            <v>SupportMecano</v>
          </cell>
          <cell r="N4243" t="str">
            <v>Support mécanosoudé 200x200x400</v>
          </cell>
          <cell r="O4243" t="str">
            <v>Mechanically welded support 200x200x400x400</v>
          </cell>
          <cell r="P4243">
            <v>1</v>
          </cell>
          <cell r="Q4243">
            <v>0</v>
          </cell>
          <cell r="R4243" t="str">
            <v>01, 07,.</v>
          </cell>
          <cell r="X4243">
            <v>0</v>
          </cell>
          <cell r="Y4243">
            <v>0</v>
          </cell>
          <cell r="Z4243">
            <v>0</v>
          </cell>
          <cell r="AA4243">
            <v>0</v>
          </cell>
          <cell r="AD4243">
            <v>0</v>
          </cell>
          <cell r="AE4243">
            <v>0</v>
          </cell>
          <cell r="AF4243">
            <v>0</v>
          </cell>
        </row>
        <row r="4244">
          <cell r="M4244" t="str">
            <v>AppuiPrat</v>
          </cell>
          <cell r="N4244" t="str">
            <v>Appui seul au pratique</v>
          </cell>
          <cell r="O4244" t="str">
            <v>Support without clamp</v>
          </cell>
          <cell r="P4244">
            <v>4</v>
          </cell>
          <cell r="Q4244">
            <v>0</v>
          </cell>
          <cell r="R4244" t="str">
            <v>01, 07,.</v>
          </cell>
          <cell r="X4244">
            <v>0</v>
          </cell>
          <cell r="Y4244">
            <v>0</v>
          </cell>
          <cell r="Z4244">
            <v>0</v>
          </cell>
          <cell r="AA4244">
            <v>0</v>
          </cell>
          <cell r="AD4244">
            <v>0</v>
          </cell>
          <cell r="AE4244">
            <v>0</v>
          </cell>
          <cell r="AF4244">
            <v>0</v>
          </cell>
        </row>
        <row r="4245">
          <cell r="M4245" t="str">
            <v>SupportMecano</v>
          </cell>
          <cell r="N4245" t="str">
            <v>Support mécanosoudé 200x200x400</v>
          </cell>
          <cell r="O4245" t="str">
            <v>Mechanically welded support 200x200x400x400</v>
          </cell>
          <cell r="P4245">
            <v>14</v>
          </cell>
          <cell r="Q4245" t="str">
            <v>15 rangées</v>
          </cell>
          <cell r="R4245" t="str">
            <v>01, 02, 07,.</v>
          </cell>
          <cell r="X4245">
            <v>0</v>
          </cell>
          <cell r="Y4245">
            <v>0</v>
          </cell>
          <cell r="Z4245">
            <v>0</v>
          </cell>
          <cell r="AA4245">
            <v>0</v>
          </cell>
          <cell r="AD4245">
            <v>0</v>
          </cell>
          <cell r="AE4245">
            <v>0</v>
          </cell>
          <cell r="AF4245">
            <v>0</v>
          </cell>
        </row>
        <row r="4246">
          <cell r="M4246" t="str">
            <v>AppuiPrat</v>
          </cell>
          <cell r="N4246" t="str">
            <v>Appui seul au pratique</v>
          </cell>
          <cell r="O4246" t="str">
            <v>Support without clamp</v>
          </cell>
          <cell r="P4246">
            <v>56</v>
          </cell>
          <cell r="Q4246" t="str">
            <v>15 rangées</v>
          </cell>
          <cell r="R4246" t="str">
            <v>01, 02, 07,.</v>
          </cell>
          <cell r="X4246">
            <v>0</v>
          </cell>
          <cell r="Y4246">
            <v>0</v>
          </cell>
          <cell r="Z4246">
            <v>0</v>
          </cell>
          <cell r="AA4246">
            <v>0</v>
          </cell>
          <cell r="AD4246">
            <v>0</v>
          </cell>
          <cell r="AE4246">
            <v>0</v>
          </cell>
          <cell r="AF4246">
            <v>0</v>
          </cell>
        </row>
        <row r="4247">
          <cell r="M4247">
            <v>0</v>
          </cell>
          <cell r="N4247">
            <v>0</v>
          </cell>
          <cell r="O4247" t="str">
            <v/>
          </cell>
          <cell r="P4247">
            <v>0</v>
          </cell>
          <cell r="Q4247">
            <v>0</v>
          </cell>
          <cell r="R4247">
            <v>0</v>
          </cell>
          <cell r="AA4247">
            <v>0</v>
          </cell>
          <cell r="AD4247" t="e">
            <v>#DIV/0!</v>
          </cell>
          <cell r="AE4247" t="e">
            <v>#DIV/0!</v>
          </cell>
          <cell r="AF4247" t="e">
            <v>#DIV/0!</v>
          </cell>
        </row>
        <row r="4248">
          <cell r="M4248">
            <v>0</v>
          </cell>
          <cell r="N4248">
            <v>0</v>
          </cell>
          <cell r="O4248" t="str">
            <v/>
          </cell>
          <cell r="P4248">
            <v>1</v>
          </cell>
          <cell r="Q4248">
            <v>0</v>
          </cell>
          <cell r="R4248">
            <v>0</v>
          </cell>
          <cell r="AA4248">
            <v>0</v>
          </cell>
          <cell r="AD4248">
            <v>0</v>
          </cell>
          <cell r="AE4248">
            <v>0</v>
          </cell>
          <cell r="AF4248">
            <v>0</v>
          </cell>
        </row>
        <row r="4249">
          <cell r="M4249" t="str">
            <v>BarImDepal</v>
          </cell>
          <cell r="N4249" t="str">
            <v>Barrière immatérielle - poste de dépalettisation</v>
          </cell>
          <cell r="O4249" t="str">
            <v>Light barrier - depalletizing station</v>
          </cell>
          <cell r="P4249">
            <v>1</v>
          </cell>
          <cell r="Q4249">
            <v>0</v>
          </cell>
          <cell r="R4249" t="str">
            <v>01, 07,.</v>
          </cell>
          <cell r="X4249">
            <v>10.878052499999999</v>
          </cell>
          <cell r="Y4249">
            <v>327.66300000000001</v>
          </cell>
          <cell r="Z4249">
            <v>347.91660599988217</v>
          </cell>
          <cell r="AA4249">
            <v>686.4576584998822</v>
          </cell>
          <cell r="AD4249">
            <v>10.878052499999999</v>
          </cell>
          <cell r="AE4249">
            <v>327.66300000000001</v>
          </cell>
          <cell r="AF4249">
            <v>347.91660599988217</v>
          </cell>
        </row>
        <row r="4250">
          <cell r="M4250" t="str">
            <v>BarIm1800</v>
          </cell>
          <cell r="N4250" t="str">
            <v>Barrière immatérielle de 1800 mm verticale</v>
          </cell>
          <cell r="O4250" t="str">
            <v xml:space="preserve">vertical light barrier 1800 mm </v>
          </cell>
          <cell r="P4250">
            <v>1</v>
          </cell>
          <cell r="Q4250">
            <v>0</v>
          </cell>
          <cell r="R4250" t="str">
            <v>01, 07,.</v>
          </cell>
          <cell r="X4250">
            <v>10.878052499999999</v>
          </cell>
          <cell r="Y4250">
            <v>327.66300000000001</v>
          </cell>
          <cell r="Z4250">
            <v>347.91660599988217</v>
          </cell>
          <cell r="AA4250">
            <v>686.4576584998822</v>
          </cell>
          <cell r="AD4250">
            <v>10.878052499999999</v>
          </cell>
          <cell r="AE4250">
            <v>327.66300000000001</v>
          </cell>
          <cell r="AF4250">
            <v>347.91660599988217</v>
          </cell>
        </row>
        <row r="4251">
          <cell r="M4251" t="str">
            <v>RehClaiedepal300</v>
          </cell>
          <cell r="N4251" t="str">
            <v xml:space="preserve">Réhausse claies dépal h 300 </v>
          </cell>
          <cell r="O4251" t="str">
            <v xml:space="preserve">300 high unloading platform for containers </v>
          </cell>
          <cell r="P4251">
            <v>1</v>
          </cell>
          <cell r="Q4251">
            <v>0</v>
          </cell>
          <cell r="R4251" t="str">
            <v>01, 07,.</v>
          </cell>
          <cell r="X4251">
            <v>0</v>
          </cell>
          <cell r="Y4251">
            <v>0</v>
          </cell>
          <cell r="Z4251">
            <v>0</v>
          </cell>
          <cell r="AA4251">
            <v>0</v>
          </cell>
          <cell r="AD4251">
            <v>0</v>
          </cell>
          <cell r="AE4251">
            <v>0</v>
          </cell>
          <cell r="AF4251">
            <v>0</v>
          </cell>
        </row>
        <row r="4252">
          <cell r="M4252" t="str">
            <v>PPlaser</v>
          </cell>
          <cell r="N4252" t="str">
            <v>Détecteur laser de présence pièce</v>
          </cell>
          <cell r="O4252" t="str">
            <v xml:space="preserve">Parts presence laser sensor </v>
          </cell>
          <cell r="P4252">
            <v>1</v>
          </cell>
          <cell r="Q4252">
            <v>0</v>
          </cell>
          <cell r="R4252" t="str">
            <v>01, 07,.</v>
          </cell>
          <cell r="X4252">
            <v>1.9106324999999997</v>
          </cell>
          <cell r="Y4252">
            <v>25.818449999999999</v>
          </cell>
          <cell r="Z4252">
            <v>88.908302999941071</v>
          </cell>
          <cell r="AA4252">
            <v>116.63738549994108</v>
          </cell>
          <cell r="AD4252">
            <v>1.9106324999999997</v>
          </cell>
          <cell r="AE4252">
            <v>25.818449999999999</v>
          </cell>
          <cell r="AF4252">
            <v>88.908302999941071</v>
          </cell>
        </row>
        <row r="4253">
          <cell r="M4253" t="str">
            <v>ProtDepalAuto2pot</v>
          </cell>
          <cell r="N4253" t="str">
            <v>Ensemble protection poste dépal. auto 2 poteaux</v>
          </cell>
          <cell r="O4253" t="str">
            <v>protection set autom. Depalletizing station 2 Pillars</v>
          </cell>
          <cell r="P4253">
            <v>1</v>
          </cell>
          <cell r="Q4253">
            <v>0</v>
          </cell>
          <cell r="R4253" t="str">
            <v>01, 07,.</v>
          </cell>
          <cell r="X4253">
            <v>0</v>
          </cell>
          <cell r="Y4253">
            <v>0</v>
          </cell>
          <cell r="Z4253">
            <v>0</v>
          </cell>
          <cell r="AA4253">
            <v>0</v>
          </cell>
          <cell r="AD4253">
            <v>0</v>
          </cell>
          <cell r="AE4253">
            <v>0</v>
          </cell>
          <cell r="AF4253">
            <v>0</v>
          </cell>
        </row>
        <row r="4254">
          <cell r="M4254" t="str">
            <v>AppuiPrat</v>
          </cell>
          <cell r="N4254" t="str">
            <v>Appui seul au pratique</v>
          </cell>
          <cell r="O4254" t="str">
            <v>Support without clamp</v>
          </cell>
          <cell r="P4254">
            <v>4</v>
          </cell>
          <cell r="Q4254">
            <v>0</v>
          </cell>
          <cell r="R4254" t="str">
            <v>01, 07,.</v>
          </cell>
          <cell r="X4254">
            <v>0</v>
          </cell>
          <cell r="Y4254">
            <v>0</v>
          </cell>
          <cell r="Z4254">
            <v>0</v>
          </cell>
          <cell r="AA4254">
            <v>0</v>
          </cell>
          <cell r="AD4254">
            <v>0</v>
          </cell>
          <cell r="AE4254">
            <v>0</v>
          </cell>
          <cell r="AF4254">
            <v>0</v>
          </cell>
        </row>
        <row r="4255">
          <cell r="M4255" t="str">
            <v>Raccord_BI_Isolee</v>
          </cell>
          <cell r="N4255" t="str">
            <v>Raccordement pour une Barrière Immatérielle Isolée</v>
          </cell>
          <cell r="O4255" t="str">
            <v>Connection for an Isolated Light Curtain</v>
          </cell>
          <cell r="P4255">
            <v>2</v>
          </cell>
          <cell r="Q4255">
            <v>0</v>
          </cell>
          <cell r="R4255" t="str">
            <v>01, 07,.</v>
          </cell>
          <cell r="X4255">
            <v>22.411304999999995</v>
          </cell>
          <cell r="Y4255">
            <v>200.82300000000001</v>
          </cell>
          <cell r="Z4255">
            <v>485.83321199976433</v>
          </cell>
          <cell r="AA4255">
            <v>709.06751699976439</v>
          </cell>
          <cell r="AD4255">
            <v>11.205652499999998</v>
          </cell>
          <cell r="AE4255">
            <v>100.4115</v>
          </cell>
          <cell r="AF4255">
            <v>242.91660599988217</v>
          </cell>
        </row>
        <row r="4256">
          <cell r="M4256" t="str">
            <v>PupBplSeul</v>
          </cell>
          <cell r="N4256" t="str">
            <v xml:space="preserve">Pupitre isolé - réarm par BPL </v>
          </cell>
          <cell r="O4256" t="str">
            <v>Insulated desk - reset by BPL</v>
          </cell>
          <cell r="P4256">
            <v>1</v>
          </cell>
          <cell r="Q4256">
            <v>0</v>
          </cell>
          <cell r="R4256" t="str">
            <v>01, 07,.</v>
          </cell>
          <cell r="X4256">
            <v>9.4129874999999981</v>
          </cell>
          <cell r="Y4256">
            <v>98.343000000000004</v>
          </cell>
          <cell r="Z4256">
            <v>226.45830299994108</v>
          </cell>
          <cell r="AA4256">
            <v>334.21429049994106</v>
          </cell>
          <cell r="AD4256">
            <v>9.4129874999999981</v>
          </cell>
          <cell r="AE4256">
            <v>98.343000000000004</v>
          </cell>
          <cell r="AF4256">
            <v>226.45830299994108</v>
          </cell>
        </row>
        <row r="4257">
          <cell r="M4257">
            <v>0</v>
          </cell>
          <cell r="N4257">
            <v>0</v>
          </cell>
          <cell r="O4257" t="str">
            <v/>
          </cell>
          <cell r="P4257">
            <v>0</v>
          </cell>
          <cell r="Q4257">
            <v>0</v>
          </cell>
          <cell r="R4257">
            <v>0</v>
          </cell>
          <cell r="AA4257">
            <v>0</v>
          </cell>
          <cell r="AD4257" t="e">
            <v>#DIV/0!</v>
          </cell>
          <cell r="AE4257" t="e">
            <v>#DIV/0!</v>
          </cell>
          <cell r="AF4257" t="e">
            <v>#DIV/0!</v>
          </cell>
        </row>
        <row r="4258">
          <cell r="M4258">
            <v>0</v>
          </cell>
          <cell r="N4258">
            <v>0</v>
          </cell>
          <cell r="O4258" t="str">
            <v/>
          </cell>
          <cell r="P4258">
            <v>0</v>
          </cell>
          <cell r="Q4258">
            <v>0</v>
          </cell>
          <cell r="R4258">
            <v>0</v>
          </cell>
          <cell r="AA4258">
            <v>0</v>
          </cell>
          <cell r="AD4258" t="e">
            <v>#DIV/0!</v>
          </cell>
          <cell r="AE4258" t="e">
            <v>#DIV/0!</v>
          </cell>
          <cell r="AF4258" t="e">
            <v>#DIV/0!</v>
          </cell>
        </row>
        <row r="4259">
          <cell r="M4259">
            <v>0</v>
          </cell>
          <cell r="N4259">
            <v>0</v>
          </cell>
          <cell r="O4259" t="str">
            <v/>
          </cell>
          <cell r="P4259">
            <v>0</v>
          </cell>
          <cell r="Q4259">
            <v>0</v>
          </cell>
          <cell r="R4259">
            <v>0</v>
          </cell>
          <cell r="AA4259">
            <v>0</v>
          </cell>
          <cell r="AD4259" t="e">
            <v>#DIV/0!</v>
          </cell>
          <cell r="AE4259" t="e">
            <v>#DIV/0!</v>
          </cell>
          <cell r="AF4259" t="e">
            <v>#DIV/0!</v>
          </cell>
        </row>
        <row r="4260">
          <cell r="M4260">
            <v>0</v>
          </cell>
          <cell r="N4260">
            <v>0</v>
          </cell>
          <cell r="O4260" t="str">
            <v/>
          </cell>
          <cell r="P4260">
            <v>1</v>
          </cell>
          <cell r="Q4260">
            <v>0</v>
          </cell>
          <cell r="R4260">
            <v>0</v>
          </cell>
          <cell r="AA4260">
            <v>0</v>
          </cell>
          <cell r="AD4260">
            <v>0</v>
          </cell>
          <cell r="AE4260">
            <v>0</v>
          </cell>
          <cell r="AF4260">
            <v>0</v>
          </cell>
        </row>
        <row r="4261">
          <cell r="M4261" t="str">
            <v>PanFluid6b</v>
          </cell>
          <cell r="N4261" t="str">
            <v>Conditionnement 3/4 - 6 bars</v>
          </cell>
          <cell r="O4261" t="str">
            <v>Packaging 3/4 - 6 bars</v>
          </cell>
          <cell r="P4261">
            <v>4</v>
          </cell>
          <cell r="Q4261">
            <v>0</v>
          </cell>
          <cell r="R4261" t="str">
            <v>01, 07,.</v>
          </cell>
          <cell r="X4261">
            <v>19.160819999999994</v>
          </cell>
          <cell r="Y4261">
            <v>6598.4520000000011</v>
          </cell>
          <cell r="Z4261">
            <v>3188.8998179996461</v>
          </cell>
          <cell r="AA4261">
            <v>9806.5126379996473</v>
          </cell>
          <cell r="AD4261">
            <v>4.7902049999999985</v>
          </cell>
          <cell r="AE4261">
            <v>1649.6130000000003</v>
          </cell>
          <cell r="AF4261">
            <v>797.22495449991152</v>
          </cell>
        </row>
        <row r="4262">
          <cell r="M4262" t="str">
            <v>PanoplieFestoIlot</v>
          </cell>
          <cell r="N4262" t="str">
            <v>Panoplie Festo associée à l'îllot</v>
          </cell>
          <cell r="O4262" t="str">
            <v>Festo toolbox associated with the islet</v>
          </cell>
          <cell r="P4262">
            <v>4</v>
          </cell>
          <cell r="Q4262">
            <v>0</v>
          </cell>
          <cell r="R4262" t="str">
            <v>01, 07,.</v>
          </cell>
          <cell r="X4262">
            <v>28.333619999999993</v>
          </cell>
          <cell r="Y4262">
            <v>11461.422000000002</v>
          </cell>
          <cell r="Z4262">
            <v>4091.8998179996465</v>
          </cell>
          <cell r="AA4262">
            <v>15581.655437999649</v>
          </cell>
          <cell r="AD4262">
            <v>7.0834049999999982</v>
          </cell>
          <cell r="AE4262">
            <v>2865.3555000000006</v>
          </cell>
          <cell r="AF4262">
            <v>1022.9749544999116</v>
          </cell>
        </row>
        <row r="4263">
          <cell r="M4263" t="str">
            <v>ProtPeriphPoly</v>
          </cell>
          <cell r="N4263" t="str">
            <v>Protection Polycarbonate au mètre</v>
          </cell>
          <cell r="O4263" t="str">
            <v>Polycarbonate protection by the meter</v>
          </cell>
          <cell r="P4263">
            <v>150</v>
          </cell>
          <cell r="Q4263">
            <v>0</v>
          </cell>
          <cell r="R4263" t="str">
            <v>01, 07,.</v>
          </cell>
          <cell r="X4263">
            <v>0</v>
          </cell>
          <cell r="Y4263">
            <v>0</v>
          </cell>
          <cell r="Z4263">
            <v>0</v>
          </cell>
          <cell r="AA4263">
            <v>0</v>
          </cell>
          <cell r="AD4263">
            <v>0</v>
          </cell>
          <cell r="AE4263">
            <v>0</v>
          </cell>
          <cell r="AF4263">
            <v>0</v>
          </cell>
        </row>
        <row r="4264">
          <cell r="M4264" t="str">
            <v>PortPoly</v>
          </cell>
          <cell r="N4264" t="str">
            <v>Portillon en polycarbonate verrouillé</v>
          </cell>
          <cell r="O4264" t="str">
            <v>Locked polycarbonate door</v>
          </cell>
          <cell r="P4264">
            <v>10</v>
          </cell>
          <cell r="Q4264" t="str">
            <v>6ilot1 4 ilot2</v>
          </cell>
          <cell r="R4264" t="str">
            <v>01, 07,.</v>
          </cell>
          <cell r="X4264">
            <v>88.869374999999962</v>
          </cell>
          <cell r="Y4264">
            <v>3238.2</v>
          </cell>
          <cell r="Z4264">
            <v>3003.1245449991161</v>
          </cell>
          <cell r="AA4264">
            <v>6330.1939199991157</v>
          </cell>
          <cell r="AD4264">
            <v>8.8869374999999966</v>
          </cell>
          <cell r="AE4264">
            <v>323.82</v>
          </cell>
          <cell r="AF4264">
            <v>300.31245449991161</v>
          </cell>
        </row>
        <row r="4265">
          <cell r="M4265" t="str">
            <v>PoigneeMGBProfinet</v>
          </cell>
          <cell r="N4265" t="str">
            <v>Poignee MGB Profinet</v>
          </cell>
          <cell r="O4265" t="str">
            <v>MGB Profinet handle</v>
          </cell>
          <cell r="P4265">
            <v>10</v>
          </cell>
          <cell r="Q4265" t="str">
            <v>Complement MGB Profinet</v>
          </cell>
          <cell r="R4265" t="str">
            <v>01, 07,.</v>
          </cell>
          <cell r="X4265">
            <v>88.869374999999962</v>
          </cell>
          <cell r="Y4265">
            <v>3238.2</v>
          </cell>
          <cell r="Z4265">
            <v>3003.1245449991161</v>
          </cell>
          <cell r="AA4265">
            <v>6330.1939199991157</v>
          </cell>
          <cell r="AD4265">
            <v>8.8869374999999966</v>
          </cell>
          <cell r="AE4265">
            <v>323.82</v>
          </cell>
          <cell r="AF4265">
            <v>300.31245449991161</v>
          </cell>
        </row>
        <row r="4266">
          <cell r="M4266" t="str">
            <v>AntiCarHLg2m</v>
          </cell>
          <cell r="N4266" t="str">
            <v>Deux mètres de protection anti-car haute en tube</v>
          </cell>
          <cell r="O4266" t="str">
            <v>Forklift protection high/large</v>
          </cell>
          <cell r="P4266">
            <v>10</v>
          </cell>
          <cell r="Q4266" t="str">
            <v>10m pour zone prédispo + 10m pour protection AGV</v>
          </cell>
          <cell r="R4266" t="str">
            <v>01, 07,.</v>
          </cell>
          <cell r="X4266">
            <v>0</v>
          </cell>
          <cell r="Y4266">
            <v>0</v>
          </cell>
          <cell r="Z4266">
            <v>0</v>
          </cell>
          <cell r="AA4266">
            <v>0</v>
          </cell>
          <cell r="AD4266">
            <v>0</v>
          </cell>
          <cell r="AE4266">
            <v>0</v>
          </cell>
          <cell r="AF4266">
            <v>0</v>
          </cell>
        </row>
        <row r="4267">
          <cell r="M4267">
            <v>0</v>
          </cell>
          <cell r="N4267">
            <v>0</v>
          </cell>
          <cell r="O4267" t="str">
            <v/>
          </cell>
          <cell r="P4267">
            <v>0</v>
          </cell>
          <cell r="Q4267">
            <v>0</v>
          </cell>
          <cell r="R4267">
            <v>0</v>
          </cell>
          <cell r="AA4267">
            <v>0</v>
          </cell>
          <cell r="AD4267" t="e">
            <v>#DIV/0!</v>
          </cell>
          <cell r="AE4267" t="e">
            <v>#DIV/0!</v>
          </cell>
          <cell r="AF4267" t="e">
            <v>#DIV/0!</v>
          </cell>
        </row>
        <row r="4268">
          <cell r="M4268">
            <v>0</v>
          </cell>
          <cell r="N4268">
            <v>0</v>
          </cell>
          <cell r="O4268" t="str">
            <v/>
          </cell>
          <cell r="P4268">
            <v>1</v>
          </cell>
          <cell r="Q4268">
            <v>0</v>
          </cell>
          <cell r="R4268">
            <v>0</v>
          </cell>
          <cell r="AA4268">
            <v>0</v>
          </cell>
          <cell r="AD4268">
            <v>0</v>
          </cell>
          <cell r="AE4268">
            <v>0</v>
          </cell>
          <cell r="AF4268">
            <v>0</v>
          </cell>
        </row>
        <row r="4269">
          <cell r="M4269" t="str">
            <v>Coffret1API</v>
          </cell>
          <cell r="N4269" t="str">
            <v>Coffret Standard 1 API CPU1517-F</v>
          </cell>
          <cell r="O4269" t="str">
            <v xml:space="preserve"> API CPU1517-F 1 standard connexion box</v>
          </cell>
          <cell r="P4269">
            <v>1</v>
          </cell>
          <cell r="Q4269">
            <v>0</v>
          </cell>
          <cell r="R4269" t="str">
            <v>01, 07,.</v>
          </cell>
          <cell r="X4269">
            <v>63.842624999999984</v>
          </cell>
          <cell r="Y4269">
            <v>7796.8695000000007</v>
          </cell>
          <cell r="Z4269">
            <v>4097.3490899982316</v>
          </cell>
          <cell r="AA4269">
            <v>11958.061214998233</v>
          </cell>
          <cell r="AD4269">
            <v>63.842624999999984</v>
          </cell>
          <cell r="AE4269">
            <v>7796.8695000000007</v>
          </cell>
          <cell r="AF4269">
            <v>4097.3490899982316</v>
          </cell>
        </row>
        <row r="4270">
          <cell r="M4270" t="str">
            <v>Distribution</v>
          </cell>
          <cell r="N4270" t="str">
            <v>Armoire de distribution</v>
          </cell>
          <cell r="O4270" t="str">
            <v>Distribution cabinet</v>
          </cell>
          <cell r="P4270">
            <v>1</v>
          </cell>
          <cell r="Q4270">
            <v>0</v>
          </cell>
          <cell r="R4270" t="str">
            <v>01, 07,.</v>
          </cell>
          <cell r="X4270">
            <v>35.713124999999991</v>
          </cell>
          <cell r="Y4270">
            <v>1910.5065</v>
          </cell>
          <cell r="Z4270">
            <v>2355.5664239995285</v>
          </cell>
          <cell r="AA4270">
            <v>4301.7860489995282</v>
          </cell>
          <cell r="AD4270">
            <v>35.713124999999991</v>
          </cell>
          <cell r="AE4270">
            <v>1910.5065</v>
          </cell>
          <cell r="AF4270">
            <v>2355.5664239995285</v>
          </cell>
        </row>
        <row r="4271">
          <cell r="M4271" t="str">
            <v>SW16P_IP67</v>
          </cell>
          <cell r="N4271" t="str">
            <v>Switch Siemens 16 ports IP67</v>
          </cell>
          <cell r="O4271" t="str">
            <v>Siemens 16-port IP67 switch</v>
          </cell>
          <cell r="P4271">
            <v>6</v>
          </cell>
          <cell r="Q4271" t="str">
            <v>3 îlot de prepa et 3 îlot finition</v>
          </cell>
          <cell r="R4271" t="str">
            <v>01, 07,.</v>
          </cell>
          <cell r="X4271">
            <v>39.311999999999983</v>
          </cell>
          <cell r="Y4271">
            <v>6704.2646999999997</v>
          </cell>
          <cell r="Z4271">
            <v>1425.9996359992927</v>
          </cell>
          <cell r="AA4271">
            <v>8169.5763359992925</v>
          </cell>
          <cell r="AD4271">
            <v>6.5519999999999969</v>
          </cell>
          <cell r="AE4271">
            <v>1117.37745</v>
          </cell>
          <cell r="AF4271">
            <v>237.66660599988211</v>
          </cell>
        </row>
        <row r="4272">
          <cell r="M4272" t="str">
            <v>CRSFgrosIlot</v>
          </cell>
          <cell r="N4272" t="str">
            <v>CRSF pour gros Ilot</v>
          </cell>
          <cell r="O4272" t="str">
            <v>Reactive Conduct, Monitoring and Reliability service for a large unit</v>
          </cell>
          <cell r="P4272">
            <v>1</v>
          </cell>
          <cell r="Q4272">
            <v>0</v>
          </cell>
          <cell r="R4272" t="str">
            <v>01, 07,.</v>
          </cell>
          <cell r="X4272">
            <v>29.531249999999993</v>
          </cell>
          <cell r="Y4272">
            <v>0</v>
          </cell>
          <cell r="Z4272">
            <v>1654.9992719985855</v>
          </cell>
          <cell r="AA4272">
            <v>1684.5305219985855</v>
          </cell>
          <cell r="AD4272">
            <v>29.531249999999993</v>
          </cell>
          <cell r="AE4272">
            <v>0</v>
          </cell>
          <cell r="AF4272">
            <v>1654.9992719985855</v>
          </cell>
        </row>
        <row r="4273">
          <cell r="M4273" t="str">
            <v>SuiviEncours</v>
          </cell>
          <cell r="N4273" t="str">
            <v>Diversité : gestion d'une pile de suivi d'encours</v>
          </cell>
          <cell r="O4273" t="str">
            <v>Studies Programmation tracking part stacks in process</v>
          </cell>
          <cell r="P4273">
            <v>10</v>
          </cell>
          <cell r="Q4273" t="str">
            <v>si gestion d'en cours (suivi de pièces lié à diversité)</v>
          </cell>
          <cell r="R4273" t="str">
            <v>01, 07,.</v>
          </cell>
          <cell r="X4273">
            <v>199.34302499999998</v>
          </cell>
          <cell r="Y4273">
            <v>0</v>
          </cell>
          <cell r="Z4273">
            <v>4827.0812099958748</v>
          </cell>
          <cell r="AA4273">
            <v>5026.4242349958749</v>
          </cell>
          <cell r="AD4273">
            <v>19.934302499999998</v>
          </cell>
          <cell r="AE4273">
            <v>0</v>
          </cell>
          <cell r="AF4273">
            <v>482.70812099958749</v>
          </cell>
        </row>
        <row r="4274">
          <cell r="M4274" t="str">
            <v>CoffretOpeIHM_TP1500</v>
          </cell>
          <cell r="N4274" t="str">
            <v>Coffret IHM TP1500</v>
          </cell>
          <cell r="O4274" t="str">
            <v>IHM TP1500 power box</v>
          </cell>
          <cell r="P4274">
            <v>4</v>
          </cell>
          <cell r="Q4274">
            <v>0</v>
          </cell>
          <cell r="R4274" t="str">
            <v>01, 07,.</v>
          </cell>
          <cell r="X4274">
            <v>211.99499999999995</v>
          </cell>
          <cell r="Y4274">
            <v>13570.83</v>
          </cell>
          <cell r="Z4274">
            <v>5829.9985439971706</v>
          </cell>
          <cell r="AA4274">
            <v>19612.823543997172</v>
          </cell>
          <cell r="AD4274">
            <v>52.998749999999987</v>
          </cell>
          <cell r="AE4274">
            <v>3392.7075</v>
          </cell>
          <cell r="AF4274">
            <v>1457.4996359992927</v>
          </cell>
        </row>
        <row r="4275">
          <cell r="M4275" t="str">
            <v>ModeMaintenace2</v>
          </cell>
          <cell r="N4275" t="str">
            <v>Mode Maintenace 2</v>
          </cell>
          <cell r="O4275" t="str">
            <v>Maintenance Mode 2</v>
          </cell>
          <cell r="P4275">
            <v>4</v>
          </cell>
          <cell r="Q4275">
            <v>0</v>
          </cell>
          <cell r="R4275" t="str">
            <v>01, 07,.</v>
          </cell>
          <cell r="X4275">
            <v>7.3476900000000001</v>
          </cell>
          <cell r="Y4275">
            <v>2772</v>
          </cell>
          <cell r="Z4275">
            <v>536.91660599988211</v>
          </cell>
          <cell r="AA4275">
            <v>3316.2642959998821</v>
          </cell>
          <cell r="AD4275">
            <v>1.8369225</v>
          </cell>
          <cell r="AE4275">
            <v>693</v>
          </cell>
          <cell r="AF4275">
            <v>134.22915149997053</v>
          </cell>
        </row>
        <row r="4276">
          <cell r="M4276" t="str">
            <v>MobilPannel</v>
          </cell>
          <cell r="N4276" t="str">
            <v>Mobil Pannel + Box</v>
          </cell>
          <cell r="O4276" t="str">
            <v>Mobil Pannel + Box</v>
          </cell>
          <cell r="P4276">
            <v>2</v>
          </cell>
          <cell r="Q4276">
            <v>0</v>
          </cell>
          <cell r="R4276" t="str">
            <v>01, 07,.</v>
          </cell>
          <cell r="X4276">
            <v>83.033284090909078</v>
          </cell>
          <cell r="Y4276">
            <v>5730.4983272727286</v>
          </cell>
          <cell r="Z4276">
            <v>2118.29487545342</v>
          </cell>
          <cell r="AA4276">
            <v>7931.8264868170572</v>
          </cell>
          <cell r="AD4276">
            <v>41.516642045454539</v>
          </cell>
          <cell r="AE4276">
            <v>2865.2491636363643</v>
          </cell>
          <cell r="AF4276">
            <v>1059.14743772671</v>
          </cell>
        </row>
        <row r="4277">
          <cell r="M4277" t="str">
            <v>ContrôleAPISécurité</v>
          </cell>
          <cell r="N4277" t="str">
            <v>Contrôle API de sécurité</v>
          </cell>
          <cell r="O4277" t="str">
            <v>Safety PLC control</v>
          </cell>
          <cell r="P4277">
            <v>1</v>
          </cell>
          <cell r="Q4277">
            <v>0</v>
          </cell>
          <cell r="R4277" t="str">
            <v>01</v>
          </cell>
          <cell r="X4277">
            <v>734.57999999999993</v>
          </cell>
          <cell r="Y4277">
            <v>0</v>
          </cell>
          <cell r="Z4277">
            <v>1103.3328479990571</v>
          </cell>
          <cell r="AA4277">
            <v>1837.912847999057</v>
          </cell>
          <cell r="AD4277">
            <v>734.57999999999993</v>
          </cell>
          <cell r="AE4277">
            <v>0</v>
          </cell>
          <cell r="AF4277">
            <v>1103.3328479990571</v>
          </cell>
        </row>
        <row r="4278">
          <cell r="M4278" t="str">
            <v>CHELAPI</v>
          </cell>
          <cell r="N4278" t="str">
            <v>Intégration gestion centralisée CHEL pour un API</v>
          </cell>
          <cell r="O4278" t="str">
            <v>integrated centralized management CHEL for a PLC</v>
          </cell>
          <cell r="P4278">
            <v>1</v>
          </cell>
          <cell r="Q4278">
            <v>0</v>
          </cell>
          <cell r="R4278" t="str">
            <v>01, 07,.</v>
          </cell>
          <cell r="X4278">
            <v>24.215624999999996</v>
          </cell>
          <cell r="Y4278">
            <v>0</v>
          </cell>
          <cell r="Z4278">
            <v>413.74981799964638</v>
          </cell>
          <cell r="AA4278">
            <v>437.96544299964637</v>
          </cell>
          <cell r="AD4278">
            <v>24.215624999999996</v>
          </cell>
          <cell r="AE4278">
            <v>0</v>
          </cell>
          <cell r="AF4278">
            <v>413.74981799964638</v>
          </cell>
        </row>
        <row r="4279">
          <cell r="M4279" t="str">
            <v>PtEiffelComplexe</v>
          </cell>
          <cell r="N4279" t="str">
            <v>Point Eiffel complexe</v>
          </cell>
          <cell r="O4279" t="str">
            <v>Complex Eiffel Point</v>
          </cell>
          <cell r="P4279">
            <v>3</v>
          </cell>
          <cell r="Q4279" t="str">
            <v>1 TP +  TC</v>
          </cell>
          <cell r="R4279" t="str">
            <v>01, 07,.</v>
          </cell>
          <cell r="X4279">
            <v>255.14999999999995</v>
          </cell>
          <cell r="Y4279">
            <v>0</v>
          </cell>
          <cell r="Z4279">
            <v>4137.4981799964635</v>
          </cell>
          <cell r="AA4279">
            <v>4392.6481799964631</v>
          </cell>
          <cell r="AD4279">
            <v>85.049999999999983</v>
          </cell>
          <cell r="AE4279">
            <v>0</v>
          </cell>
          <cell r="AF4279">
            <v>1379.1660599988211</v>
          </cell>
        </row>
        <row r="4280">
          <cell r="M4280" t="str">
            <v>Coffret6Robots</v>
          </cell>
          <cell r="N4280" t="str">
            <v>Coffret de regroupement pour 6 robots</v>
          </cell>
          <cell r="O4280" t="str">
            <v>Power box gathering 6 robots</v>
          </cell>
          <cell r="P4280">
            <v>4</v>
          </cell>
          <cell r="Q4280" t="str">
            <v>pour robot RANE</v>
          </cell>
          <cell r="R4280" t="str">
            <v>01, 07,.</v>
          </cell>
          <cell r="X4280">
            <v>232.40699999999993</v>
          </cell>
          <cell r="Y4280">
            <v>12326.285999999998</v>
          </cell>
          <cell r="Z4280">
            <v>10581.664967996699</v>
          </cell>
          <cell r="AA4280">
            <v>23140.357967996697</v>
          </cell>
          <cell r="AD4280">
            <v>58.101749999999981</v>
          </cell>
          <cell r="AE4280">
            <v>3081.5714999999996</v>
          </cell>
          <cell r="AF4280">
            <v>2645.4162419991749</v>
          </cell>
        </row>
        <row r="4281">
          <cell r="M4281" t="str">
            <v>Coffret6robots_Compl_CamAxe</v>
          </cell>
          <cell r="N4281" t="str">
            <v>Coffret6robots_Complement_CamAx</v>
          </cell>
          <cell r="O4281" t="str">
            <v>Box6robots_Complement_CamAx</v>
          </cell>
          <cell r="P4281">
            <v>1</v>
          </cell>
          <cell r="Q4281" t="str">
            <v>pour robot RANE</v>
          </cell>
          <cell r="R4281" t="str">
            <v>01, 07,.</v>
          </cell>
          <cell r="X4281">
            <v>5.9525549999999985</v>
          </cell>
          <cell r="Y4281">
            <v>255.20250000000001</v>
          </cell>
          <cell r="Z4281">
            <v>172.04160599988217</v>
          </cell>
          <cell r="AA4281">
            <v>433.19666099988217</v>
          </cell>
          <cell r="AD4281">
            <v>5.9525549999999985</v>
          </cell>
          <cell r="AE4281">
            <v>255.20250000000001</v>
          </cell>
          <cell r="AF4281">
            <v>172.04160599988217</v>
          </cell>
        </row>
        <row r="4282">
          <cell r="M4282" t="str">
            <v>HEtudAUT</v>
          </cell>
          <cell r="N4282" t="str">
            <v>Une heure d'études automatismes</v>
          </cell>
          <cell r="O4282" t="str">
            <v>One hour of automation studies</v>
          </cell>
          <cell r="P4282">
            <v>12</v>
          </cell>
          <cell r="Q4282" t="str">
            <v>mise à jour schéma IG2 pour IG3 robot, API colle etc..</v>
          </cell>
          <cell r="R4282" t="str">
            <v>01, 07,.</v>
          </cell>
          <cell r="X4282">
            <v>77.999999999999972</v>
          </cell>
          <cell r="Y4282">
            <v>0</v>
          </cell>
          <cell r="Z4282">
            <v>0</v>
          </cell>
          <cell r="AA4282">
            <v>77.999999999999972</v>
          </cell>
          <cell r="AD4282">
            <v>6.4999999999999973</v>
          </cell>
          <cell r="AE4282">
            <v>0</v>
          </cell>
          <cell r="AF4282">
            <v>0</v>
          </cell>
        </row>
        <row r="4283">
          <cell r="M4283" t="str">
            <v>TradAUT</v>
          </cell>
          <cell r="N4283" t="str">
            <v>Traduction pour documents électriques d'un moyen</v>
          </cell>
          <cell r="O4283" t="str">
            <v>Translation for electrical documents of a medium</v>
          </cell>
          <cell r="P4283">
            <v>6</v>
          </cell>
          <cell r="Q4283">
            <v>0</v>
          </cell>
          <cell r="R4283" t="str">
            <v>01, 07,.</v>
          </cell>
          <cell r="X4283">
            <v>263.56049999999993</v>
          </cell>
          <cell r="Y4283">
            <v>0</v>
          </cell>
          <cell r="Z4283">
            <v>0</v>
          </cell>
          <cell r="AA4283">
            <v>263.56049999999993</v>
          </cell>
          <cell r="AD4283">
            <v>43.926749999999991</v>
          </cell>
          <cell r="AE4283">
            <v>0</v>
          </cell>
          <cell r="AF4283">
            <v>0</v>
          </cell>
        </row>
        <row r="4284">
          <cell r="M4284">
            <v>0</v>
          </cell>
          <cell r="N4284">
            <v>0</v>
          </cell>
          <cell r="O4284" t="str">
            <v/>
          </cell>
          <cell r="P4284">
            <v>0</v>
          </cell>
          <cell r="Q4284">
            <v>0</v>
          </cell>
          <cell r="R4284">
            <v>0</v>
          </cell>
          <cell r="AA4284">
            <v>0</v>
          </cell>
          <cell r="AD4284" t="e">
            <v>#DIV/0!</v>
          </cell>
          <cell r="AE4284" t="e">
            <v>#DIV/0!</v>
          </cell>
          <cell r="AF4284" t="e">
            <v>#DIV/0!</v>
          </cell>
        </row>
        <row r="4285">
          <cell r="M4285">
            <v>0</v>
          </cell>
          <cell r="N4285">
            <v>0</v>
          </cell>
          <cell r="O4285" t="str">
            <v/>
          </cell>
          <cell r="P4285">
            <v>1</v>
          </cell>
          <cell r="Q4285">
            <v>0</v>
          </cell>
          <cell r="R4285">
            <v>0</v>
          </cell>
          <cell r="AA4285">
            <v>0</v>
          </cell>
          <cell r="AD4285">
            <v>0</v>
          </cell>
          <cell r="AE4285">
            <v>0</v>
          </cell>
          <cell r="AF4285">
            <v>0</v>
          </cell>
        </row>
        <row r="4286">
          <cell r="M4286" t="str">
            <v>PostCNDPivManNu</v>
          </cell>
          <cell r="N4286" t="str">
            <v>Poste CND pivotant manuel sans géométrie</v>
          </cell>
          <cell r="O4286" t="str">
            <v>Manual swivelling CND station without geometry</v>
          </cell>
          <cell r="P4286">
            <v>1</v>
          </cell>
          <cell r="Q4286">
            <v>0</v>
          </cell>
          <cell r="R4286" t="str">
            <v>01, 07,.</v>
          </cell>
          <cell r="X4286">
            <v>0</v>
          </cell>
          <cell r="Y4286">
            <v>0</v>
          </cell>
          <cell r="Z4286">
            <v>0</v>
          </cell>
          <cell r="AA4286">
            <v>0</v>
          </cell>
          <cell r="AD4286">
            <v>0</v>
          </cell>
          <cell r="AE4286">
            <v>0</v>
          </cell>
          <cell r="AF4286">
            <v>0</v>
          </cell>
        </row>
        <row r="4287">
          <cell r="M4287" t="str">
            <v>AppuiPrat</v>
          </cell>
          <cell r="N4287" t="str">
            <v>Appui seul au pratique</v>
          </cell>
          <cell r="O4287" t="str">
            <v>Support without clamp</v>
          </cell>
          <cell r="P4287">
            <v>4</v>
          </cell>
          <cell r="Q4287" t="str">
            <v>PAR</v>
          </cell>
          <cell r="R4287" t="str">
            <v>01, 07,.</v>
          </cell>
          <cell r="X4287">
            <v>0</v>
          </cell>
          <cell r="Y4287">
            <v>0</v>
          </cell>
          <cell r="Z4287">
            <v>0</v>
          </cell>
          <cell r="AA4287">
            <v>0</v>
          </cell>
          <cell r="AD4287">
            <v>0</v>
          </cell>
          <cell r="AE4287">
            <v>0</v>
          </cell>
          <cell r="AF4287">
            <v>0</v>
          </cell>
        </row>
        <row r="4288">
          <cell r="M4288" t="str">
            <v>SerrMan</v>
          </cell>
          <cell r="N4288" t="str">
            <v>Serrage manuel</v>
          </cell>
          <cell r="O4288" t="str">
            <v>Manual clamping</v>
          </cell>
          <cell r="P4288">
            <v>4</v>
          </cell>
          <cell r="Q4288" t="str">
            <v>PAR</v>
          </cell>
          <cell r="R4288" t="str">
            <v>01, 07,.</v>
          </cell>
          <cell r="X4288">
            <v>0</v>
          </cell>
          <cell r="Y4288">
            <v>0</v>
          </cell>
          <cell r="Z4288">
            <v>0</v>
          </cell>
          <cell r="AA4288">
            <v>0</v>
          </cell>
          <cell r="AD4288">
            <v>0</v>
          </cell>
          <cell r="AE4288">
            <v>0</v>
          </cell>
          <cell r="AF4288">
            <v>0</v>
          </cell>
        </row>
        <row r="4289">
          <cell r="M4289" t="str">
            <v>Aval</v>
          </cell>
          <cell r="N4289" t="str">
            <v>Avaloir</v>
          </cell>
          <cell r="O4289" t="str">
            <v>Guide</v>
          </cell>
          <cell r="P4289">
            <v>4</v>
          </cell>
          <cell r="Q4289" t="str">
            <v>PAR</v>
          </cell>
          <cell r="R4289" t="str">
            <v>01, 07,.</v>
          </cell>
          <cell r="X4289">
            <v>0</v>
          </cell>
          <cell r="Y4289">
            <v>0</v>
          </cell>
          <cell r="Z4289">
            <v>0</v>
          </cell>
          <cell r="AA4289">
            <v>0</v>
          </cell>
          <cell r="AD4289">
            <v>0</v>
          </cell>
          <cell r="AE4289">
            <v>0</v>
          </cell>
          <cell r="AF4289">
            <v>0</v>
          </cell>
        </row>
        <row r="4290">
          <cell r="M4290">
            <v>0</v>
          </cell>
          <cell r="N4290">
            <v>0</v>
          </cell>
          <cell r="O4290" t="str">
            <v/>
          </cell>
          <cell r="P4290">
            <v>0</v>
          </cell>
          <cell r="Q4290">
            <v>0</v>
          </cell>
          <cell r="R4290">
            <v>0</v>
          </cell>
          <cell r="AA4290">
            <v>0</v>
          </cell>
          <cell r="AD4290" t="e">
            <v>#DIV/0!</v>
          </cell>
          <cell r="AE4290" t="e">
            <v>#DIV/0!</v>
          </cell>
          <cell r="AF4290" t="e">
            <v>#DIV/0!</v>
          </cell>
        </row>
        <row r="4291">
          <cell r="M4291">
            <v>0</v>
          </cell>
          <cell r="N4291">
            <v>0</v>
          </cell>
          <cell r="O4291" t="str">
            <v/>
          </cell>
          <cell r="P4291">
            <v>1</v>
          </cell>
          <cell r="Q4291">
            <v>0</v>
          </cell>
          <cell r="R4291">
            <v>0</v>
          </cell>
          <cell r="AA4291">
            <v>0</v>
          </cell>
          <cell r="AD4291">
            <v>0</v>
          </cell>
          <cell r="AE4291">
            <v>0</v>
          </cell>
          <cell r="AF4291">
            <v>0</v>
          </cell>
        </row>
        <row r="4292">
          <cell r="M4292" t="str">
            <v>TablPaluch</v>
          </cell>
          <cell r="N4292" t="str">
            <v>Table de paluchage Ouvrants</v>
          </cell>
          <cell r="O4292" t="str">
            <v>Paling table Opening openings</v>
          </cell>
          <cell r="P4292">
            <v>1</v>
          </cell>
          <cell r="Q4292">
            <v>0</v>
          </cell>
          <cell r="R4292" t="str">
            <v>01, 07,.</v>
          </cell>
          <cell r="X4292">
            <v>0</v>
          </cell>
          <cell r="Y4292">
            <v>126</v>
          </cell>
          <cell r="Z4292">
            <v>105</v>
          </cell>
          <cell r="AA4292">
            <v>231</v>
          </cell>
          <cell r="AD4292">
            <v>0</v>
          </cell>
          <cell r="AE4292">
            <v>126</v>
          </cell>
          <cell r="AF4292">
            <v>105</v>
          </cell>
        </row>
        <row r="4293">
          <cell r="M4293">
            <v>0</v>
          </cell>
          <cell r="N4293">
            <v>0</v>
          </cell>
          <cell r="O4293" t="str">
            <v/>
          </cell>
          <cell r="P4293">
            <v>0</v>
          </cell>
          <cell r="Q4293">
            <v>0</v>
          </cell>
          <cell r="R4293">
            <v>0</v>
          </cell>
          <cell r="AA4293">
            <v>0</v>
          </cell>
          <cell r="AD4293" t="e">
            <v>#DIV/0!</v>
          </cell>
          <cell r="AE4293" t="e">
            <v>#DIV/0!</v>
          </cell>
          <cell r="AF4293" t="e">
            <v>#DIV/0!</v>
          </cell>
        </row>
        <row r="4294">
          <cell r="M4294">
            <v>0</v>
          </cell>
          <cell r="N4294">
            <v>0</v>
          </cell>
          <cell r="O4294" t="str">
            <v/>
          </cell>
          <cell r="P4294">
            <v>1</v>
          </cell>
          <cell r="Q4294">
            <v>0</v>
          </cell>
          <cell r="R4294">
            <v>0</v>
          </cell>
          <cell r="AA4294">
            <v>0</v>
          </cell>
          <cell r="AD4294">
            <v>0</v>
          </cell>
          <cell r="AE4294">
            <v>0</v>
          </cell>
          <cell r="AF4294">
            <v>0</v>
          </cell>
        </row>
        <row r="4295">
          <cell r="M4295" t="str">
            <v>RehFix079-085</v>
          </cell>
          <cell r="N4295" t="str">
            <v>Rehausse fixe 1950x1150 (079-085)</v>
          </cell>
          <cell r="O4295" t="str">
            <v>Fixed extension 1950x1150 (079-085)</v>
          </cell>
          <cell r="P4295">
            <v>1</v>
          </cell>
          <cell r="Q4295">
            <v>0</v>
          </cell>
          <cell r="R4295" t="str">
            <v>01, 07,.</v>
          </cell>
          <cell r="X4295">
            <v>0</v>
          </cell>
          <cell r="Y4295">
            <v>0</v>
          </cell>
          <cell r="Z4295">
            <v>0</v>
          </cell>
          <cell r="AA4295">
            <v>0</v>
          </cell>
          <cell r="AD4295">
            <v>0</v>
          </cell>
          <cell r="AE4295">
            <v>0</v>
          </cell>
          <cell r="AF4295">
            <v>0</v>
          </cell>
        </row>
        <row r="4296">
          <cell r="M4296" t="str">
            <v>PostDep1000</v>
          </cell>
          <cell r="N4296" t="str">
            <v>Poste de dépose 1000 x 1000</v>
          </cell>
          <cell r="O4296" t="str">
            <v>Rest station 1000 x 1000</v>
          </cell>
          <cell r="P4296">
            <v>2</v>
          </cell>
          <cell r="Q4296">
            <v>0</v>
          </cell>
          <cell r="R4296" t="str">
            <v>01, 07,.</v>
          </cell>
          <cell r="X4296">
            <v>5.4699749999999989</v>
          </cell>
          <cell r="Y4296">
            <v>119.21700000000001</v>
          </cell>
          <cell r="Z4296">
            <v>87.001043024732425</v>
          </cell>
          <cell r="AA4296">
            <v>211.68801802473246</v>
          </cell>
          <cell r="AD4296">
            <v>2.7349874999999995</v>
          </cell>
          <cell r="AE4296">
            <v>59.608500000000006</v>
          </cell>
          <cell r="AF4296">
            <v>43.500521512366213</v>
          </cell>
        </row>
        <row r="4297">
          <cell r="M4297" t="str">
            <v>KanbanTub3Niv1360x2400</v>
          </cell>
          <cell r="N4297" t="str">
            <v>Kanban 1360x2400 3 niveaux sur roulettes</v>
          </cell>
          <cell r="O4297" t="str">
            <v>Kanban 1360x2400 3 levels on wheels</v>
          </cell>
          <cell r="P4297">
            <v>1</v>
          </cell>
          <cell r="Q4297">
            <v>0</v>
          </cell>
          <cell r="R4297" t="str">
            <v>01, 07,.</v>
          </cell>
          <cell r="X4297">
            <v>0</v>
          </cell>
          <cell r="Y4297">
            <v>0</v>
          </cell>
          <cell r="Z4297">
            <v>0</v>
          </cell>
          <cell r="AA4297">
            <v>0</v>
          </cell>
          <cell r="AD4297">
            <v>0</v>
          </cell>
          <cell r="AE4297">
            <v>0</v>
          </cell>
          <cell r="AF4297">
            <v>0</v>
          </cell>
        </row>
        <row r="4298">
          <cell r="M4298" t="str">
            <v>AmePostErgo</v>
          </cell>
          <cell r="N4298" t="str">
            <v>Forfait aménagement de poste ergonomie</v>
          </cell>
          <cell r="O4298" t="str">
            <v>Ergonomic workstation layout package</v>
          </cell>
          <cell r="P4298">
            <v>2</v>
          </cell>
          <cell r="Q4298">
            <v>0</v>
          </cell>
          <cell r="R4298" t="str">
            <v>01, 07,.</v>
          </cell>
          <cell r="X4298">
            <v>0</v>
          </cell>
          <cell r="Y4298">
            <v>0</v>
          </cell>
          <cell r="Z4298">
            <v>0</v>
          </cell>
          <cell r="AA4298">
            <v>0</v>
          </cell>
          <cell r="AD4298">
            <v>0</v>
          </cell>
          <cell r="AE4298">
            <v>0</v>
          </cell>
          <cell r="AF4298">
            <v>0</v>
          </cell>
        </row>
        <row r="4299">
          <cell r="M4299" t="str">
            <v>RehFix0123</v>
          </cell>
          <cell r="N4299" t="str">
            <v>Réhausse fixe 1200x1000 (0123)</v>
          </cell>
          <cell r="O4299" t="str">
            <v>Fixed extension 1200x1000 (0123)</v>
          </cell>
          <cell r="P4299">
            <v>2</v>
          </cell>
          <cell r="Q4299">
            <v>0</v>
          </cell>
          <cell r="R4299" t="str">
            <v>01, 07,.</v>
          </cell>
          <cell r="X4299">
            <v>0</v>
          </cell>
          <cell r="Y4299">
            <v>0</v>
          </cell>
          <cell r="Z4299">
            <v>0</v>
          </cell>
          <cell r="AA4299">
            <v>0</v>
          </cell>
          <cell r="AD4299">
            <v>0</v>
          </cell>
          <cell r="AE4299">
            <v>0</v>
          </cell>
          <cell r="AF4299">
            <v>0</v>
          </cell>
        </row>
        <row r="4300">
          <cell r="M4300" t="str">
            <v>DessertManut</v>
          </cell>
          <cell r="N4300" t="str">
            <v>Desserte pour manutention colis de 6 à 12,5Kg</v>
          </cell>
          <cell r="O4300" t="str">
            <v>Cart for handling packages from 6 to 12,5Kg</v>
          </cell>
          <cell r="P4300">
            <v>2</v>
          </cell>
          <cell r="Q4300">
            <v>0</v>
          </cell>
          <cell r="R4300" t="str">
            <v>01, 07,.</v>
          </cell>
          <cell r="X4300">
            <v>0</v>
          </cell>
          <cell r="Y4300">
            <v>0</v>
          </cell>
          <cell r="Z4300">
            <v>0</v>
          </cell>
          <cell r="AA4300">
            <v>0</v>
          </cell>
          <cell r="AD4300">
            <v>0</v>
          </cell>
          <cell r="AE4300">
            <v>0</v>
          </cell>
          <cell r="AF4300">
            <v>0</v>
          </cell>
        </row>
        <row r="4301">
          <cell r="M4301">
            <v>0</v>
          </cell>
          <cell r="N4301">
            <v>0</v>
          </cell>
          <cell r="O4301" t="str">
            <v/>
          </cell>
          <cell r="P4301">
            <v>0</v>
          </cell>
          <cell r="Q4301">
            <v>0</v>
          </cell>
          <cell r="R4301">
            <v>0</v>
          </cell>
          <cell r="AA4301">
            <v>0</v>
          </cell>
          <cell r="AD4301" t="e">
            <v>#DIV/0!</v>
          </cell>
          <cell r="AE4301" t="e">
            <v>#DIV/0!</v>
          </cell>
          <cell r="AF4301" t="e">
            <v>#DIV/0!</v>
          </cell>
        </row>
        <row r="4302">
          <cell r="M4302">
            <v>0</v>
          </cell>
          <cell r="N4302">
            <v>0</v>
          </cell>
          <cell r="O4302" t="str">
            <v/>
          </cell>
          <cell r="P4302">
            <v>1</v>
          </cell>
          <cell r="Q4302">
            <v>0</v>
          </cell>
          <cell r="R4302">
            <v>0</v>
          </cell>
          <cell r="AA4302">
            <v>0</v>
          </cell>
          <cell r="AD4302">
            <v>0</v>
          </cell>
          <cell r="AE4302">
            <v>0</v>
          </cell>
          <cell r="AF4302">
            <v>0</v>
          </cell>
        </row>
        <row r="4303">
          <cell r="M4303" t="str">
            <v>LabelPlateauTournant</v>
          </cell>
          <cell r="N4303" t="str">
            <v>Labellisation Plateau Tournant - France</v>
          </cell>
          <cell r="O4303" t="str">
            <v>Turntable Labelling - France</v>
          </cell>
          <cell r="P4303">
            <v>0.5</v>
          </cell>
          <cell r="Q4303">
            <v>0</v>
          </cell>
          <cell r="R4303" t="str">
            <v>01, 07,.</v>
          </cell>
          <cell r="X4303">
            <v>0</v>
          </cell>
          <cell r="Y4303">
            <v>0</v>
          </cell>
          <cell r="Z4303">
            <v>0</v>
          </cell>
          <cell r="AA4303">
            <v>0</v>
          </cell>
          <cell r="AD4303">
            <v>0</v>
          </cell>
          <cell r="AE4303">
            <v>0</v>
          </cell>
          <cell r="AF4303">
            <v>0</v>
          </cell>
        </row>
        <row r="4304">
          <cell r="M4304" t="str">
            <v>AssistSEWFlexygripEU2j</v>
          </cell>
          <cell r="N4304" t="str">
            <v>Deux journées assistance technique SEW - Europe</v>
          </cell>
          <cell r="O4304" t="str">
            <v>Two days Technical Assistance SEW - Europe</v>
          </cell>
          <cell r="P4304">
            <v>1</v>
          </cell>
          <cell r="Q4304">
            <v>0</v>
          </cell>
          <cell r="R4304" t="str">
            <v>01, 07,.</v>
          </cell>
          <cell r="X4304">
            <v>0</v>
          </cell>
          <cell r="Y4304">
            <v>0</v>
          </cell>
          <cell r="Z4304">
            <v>0</v>
          </cell>
          <cell r="AA4304">
            <v>0</v>
          </cell>
          <cell r="AD4304">
            <v>0</v>
          </cell>
          <cell r="AE4304">
            <v>0</v>
          </cell>
          <cell r="AF4304">
            <v>0</v>
          </cell>
        </row>
        <row r="4305">
          <cell r="M4305" t="str">
            <v>LabelFaisRobSlovak5à11</v>
          </cell>
          <cell r="N4305" t="str">
            <v>Labellisation 5 à 11 Faisceaux Robots SLOVAQUIE</v>
          </cell>
          <cell r="O4305" t="str">
            <v>To make</v>
          </cell>
          <cell r="P4305">
            <v>2</v>
          </cell>
          <cell r="Q4305">
            <v>0</v>
          </cell>
          <cell r="R4305" t="str">
            <v>01, 07,.</v>
          </cell>
          <cell r="AA4305">
            <v>0</v>
          </cell>
          <cell r="AD4305">
            <v>0</v>
          </cell>
          <cell r="AE4305">
            <v>0</v>
          </cell>
          <cell r="AF4305">
            <v>0</v>
          </cell>
        </row>
        <row r="4306">
          <cell r="M4306">
            <v>0</v>
          </cell>
          <cell r="N4306">
            <v>0</v>
          </cell>
          <cell r="O4306" t="str">
            <v/>
          </cell>
          <cell r="P4306">
            <v>0</v>
          </cell>
          <cell r="Q4306">
            <v>0</v>
          </cell>
          <cell r="R4306">
            <v>0</v>
          </cell>
          <cell r="AA4306">
            <v>0</v>
          </cell>
          <cell r="AD4306" t="e">
            <v>#DIV/0!</v>
          </cell>
          <cell r="AE4306" t="e">
            <v>#DIV/0!</v>
          </cell>
          <cell r="AF4306" t="e">
            <v>#DIV/0!</v>
          </cell>
        </row>
        <row r="4307">
          <cell r="M4307">
            <v>0</v>
          </cell>
          <cell r="N4307">
            <v>0</v>
          </cell>
          <cell r="O4307" t="str">
            <v/>
          </cell>
          <cell r="P4307">
            <v>1</v>
          </cell>
          <cell r="Q4307">
            <v>0</v>
          </cell>
          <cell r="R4307">
            <v>0</v>
          </cell>
          <cell r="AA4307">
            <v>0</v>
          </cell>
          <cell r="AD4307">
            <v>0</v>
          </cell>
          <cell r="AE4307">
            <v>0</v>
          </cell>
          <cell r="AF4307">
            <v>0</v>
          </cell>
        </row>
        <row r="4308">
          <cell r="M4308" t="str">
            <v>EcranSmartTV-CRSF</v>
          </cell>
          <cell r="N4308" t="str">
            <v>Ecran Smart TV - 49"</v>
          </cell>
          <cell r="O4308" t="str">
            <v>Smart TV Screen- 49"</v>
          </cell>
          <cell r="P4308">
            <v>1</v>
          </cell>
          <cell r="Q4308">
            <v>0</v>
          </cell>
          <cell r="R4308" t="str">
            <v>01, 07,.</v>
          </cell>
          <cell r="X4308">
            <v>14.710857954545451</v>
          </cell>
          <cell r="Y4308">
            <v>1190.5105227272727</v>
          </cell>
          <cell r="Z4308">
            <v>1176.564541090459</v>
          </cell>
          <cell r="AA4308">
            <v>2381.7859217722771</v>
          </cell>
          <cell r="AD4308">
            <v>14.710857954545451</v>
          </cell>
          <cell r="AE4308">
            <v>1190.5105227272727</v>
          </cell>
          <cell r="AF4308">
            <v>1176.564541090459</v>
          </cell>
        </row>
        <row r="4309">
          <cell r="M4309" t="str">
            <v>HautParleurIP</v>
          </cell>
          <cell r="N4309" t="str">
            <v>Haut Parleur IP</v>
          </cell>
          <cell r="O4309" t="str">
            <v xml:space="preserve"> IP loudspeaker</v>
          </cell>
          <cell r="P4309">
            <v>1</v>
          </cell>
          <cell r="Q4309">
            <v>0</v>
          </cell>
          <cell r="R4309" t="str">
            <v>01, 07,.</v>
          </cell>
          <cell r="X4309">
            <v>14.710857954545451</v>
          </cell>
          <cell r="Y4309">
            <v>295.43611363636364</v>
          </cell>
          <cell r="Z4309">
            <v>212.98295454545456</v>
          </cell>
          <cell r="AA4309">
            <v>523.12992613636368</v>
          </cell>
          <cell r="AD4309">
            <v>14.710857954545451</v>
          </cell>
          <cell r="AE4309">
            <v>295.43611363636364</v>
          </cell>
          <cell r="AF4309">
            <v>212.98295454545456</v>
          </cell>
        </row>
        <row r="4310">
          <cell r="M4310" t="str">
            <v>SAPIAWincc</v>
          </cell>
          <cell r="N4310" t="str">
            <v>Dialogue SAPIA - pupitre WinCC (pour une zone)</v>
          </cell>
          <cell r="O4310" t="str">
            <v>SAPIA dialog - WinCC panel (for one field)</v>
          </cell>
          <cell r="P4310">
            <v>1</v>
          </cell>
          <cell r="Q4310">
            <v>0</v>
          </cell>
          <cell r="R4310" t="str">
            <v>01, 07,.</v>
          </cell>
          <cell r="X4310">
            <v>26.578124999999993</v>
          </cell>
          <cell r="Y4310">
            <v>56.847000000000008</v>
          </cell>
          <cell r="Z4310">
            <v>3208.1236349973478</v>
          </cell>
          <cell r="AA4310">
            <v>3291.548759997348</v>
          </cell>
          <cell r="AD4310">
            <v>26.578124999999993</v>
          </cell>
          <cell r="AE4310">
            <v>56.847000000000008</v>
          </cell>
          <cell r="AF4310">
            <v>3208.1236349973478</v>
          </cell>
        </row>
        <row r="4311">
          <cell r="M4311" t="str">
            <v>CoffretDistrib230v</v>
          </cell>
          <cell r="N4311" t="str">
            <v>Part fixe coffret distribution 230Vac</v>
          </cell>
          <cell r="O4311" t="str">
            <v>Fixed part distribution box 230Vac</v>
          </cell>
          <cell r="P4311">
            <v>1</v>
          </cell>
          <cell r="Q4311">
            <v>0</v>
          </cell>
          <cell r="R4311" t="str">
            <v>01, 07,.</v>
          </cell>
          <cell r="X4311">
            <v>19.655999999999995</v>
          </cell>
          <cell r="Y4311">
            <v>1620.4965000000002</v>
          </cell>
          <cell r="Z4311">
            <v>1713.6</v>
          </cell>
          <cell r="AA4311">
            <v>3353.7525000000001</v>
          </cell>
          <cell r="AD4311">
            <v>19.655999999999995</v>
          </cell>
          <cell r="AE4311">
            <v>1620.4965000000002</v>
          </cell>
          <cell r="AF4311">
            <v>1713.6</v>
          </cell>
        </row>
        <row r="4312">
          <cell r="M4312" t="str">
            <v>NacelleElectJ</v>
          </cell>
          <cell r="N4312" t="str">
            <v>Utilisation d'une nacelle électricien à la journée</v>
          </cell>
          <cell r="O4312" t="str">
            <v>Use of an electric nacelle by the day</v>
          </cell>
          <cell r="P4312">
            <v>1.25</v>
          </cell>
          <cell r="Q4312" t="str">
            <v>Quantité 1,25 correspond a 2 jours</v>
          </cell>
          <cell r="R4312" t="str">
            <v>01, 07,.</v>
          </cell>
          <cell r="X4312">
            <v>0</v>
          </cell>
          <cell r="Y4312">
            <v>567</v>
          </cell>
          <cell r="Z4312">
            <v>0</v>
          </cell>
          <cell r="AA4312">
            <v>567</v>
          </cell>
          <cell r="AD4312">
            <v>0</v>
          </cell>
          <cell r="AE4312">
            <v>453.6</v>
          </cell>
          <cell r="AF4312">
            <v>0</v>
          </cell>
        </row>
        <row r="4313">
          <cell r="M4313" t="str">
            <v>CableEthCu70</v>
          </cell>
          <cell r="N4313" t="str">
            <v>Liaison Ethernet Cuivre 70m</v>
          </cell>
          <cell r="O4313" t="str">
            <v>Ethernet connection Copper 70m</v>
          </cell>
          <cell r="P4313">
            <v>2</v>
          </cell>
          <cell r="Q4313">
            <v>0</v>
          </cell>
          <cell r="R4313" t="str">
            <v>01, 07,.</v>
          </cell>
          <cell r="X4313">
            <v>0</v>
          </cell>
          <cell r="Y4313">
            <v>1260</v>
          </cell>
          <cell r="Z4313">
            <v>1260</v>
          </cell>
          <cell r="AA4313">
            <v>2520</v>
          </cell>
          <cell r="AD4313">
            <v>0</v>
          </cell>
          <cell r="AE4313">
            <v>630</v>
          </cell>
          <cell r="AF4313">
            <v>630</v>
          </cell>
        </row>
        <row r="4314">
          <cell r="M4314">
            <v>0</v>
          </cell>
          <cell r="N4314">
            <v>0</v>
          </cell>
          <cell r="O4314" t="str">
            <v/>
          </cell>
          <cell r="P4314">
            <v>0</v>
          </cell>
          <cell r="Q4314">
            <v>0</v>
          </cell>
          <cell r="R4314">
            <v>0</v>
          </cell>
          <cell r="AA4314">
            <v>0</v>
          </cell>
          <cell r="AD4314" t="e">
            <v>#DIV/0!</v>
          </cell>
          <cell r="AE4314" t="e">
            <v>#DIV/0!</v>
          </cell>
          <cell r="AF4314" t="e">
            <v>#DIV/0!</v>
          </cell>
        </row>
        <row r="4315">
          <cell r="M4315">
            <v>0</v>
          </cell>
          <cell r="N4315">
            <v>0</v>
          </cell>
          <cell r="O4315" t="str">
            <v/>
          </cell>
          <cell r="P4315">
            <v>0</v>
          </cell>
          <cell r="Q4315">
            <v>0</v>
          </cell>
          <cell r="R4315">
            <v>0</v>
          </cell>
          <cell r="AA4315">
            <v>0</v>
          </cell>
          <cell r="AD4315" t="e">
            <v>#DIV/0!</v>
          </cell>
          <cell r="AE4315" t="e">
            <v>#DIV/0!</v>
          </cell>
          <cell r="AF4315" t="e">
            <v>#DIV/0!</v>
          </cell>
        </row>
        <row r="4316">
          <cell r="M4316">
            <v>0</v>
          </cell>
          <cell r="N4316">
            <v>0</v>
          </cell>
          <cell r="O4316" t="str">
            <v/>
          </cell>
          <cell r="P4316">
            <v>0</v>
          </cell>
          <cell r="Q4316">
            <v>0</v>
          </cell>
          <cell r="R4316">
            <v>0</v>
          </cell>
          <cell r="AA4316">
            <v>0</v>
          </cell>
          <cell r="AD4316" t="e">
            <v>#DIV/0!</v>
          </cell>
          <cell r="AE4316" t="e">
            <v>#DIV/0!</v>
          </cell>
          <cell r="AF4316" t="e">
            <v>#DIV/0!</v>
          </cell>
        </row>
        <row r="4317">
          <cell r="M4317">
            <v>0</v>
          </cell>
          <cell r="N4317">
            <v>0</v>
          </cell>
          <cell r="O4317" t="str">
            <v/>
          </cell>
          <cell r="P4317">
            <v>1</v>
          </cell>
          <cell r="Q4317">
            <v>0</v>
          </cell>
          <cell r="R4317">
            <v>0</v>
          </cell>
          <cell r="AA4317">
            <v>0</v>
          </cell>
          <cell r="AD4317">
            <v>0</v>
          </cell>
          <cell r="AE4317">
            <v>0</v>
          </cell>
          <cell r="AF4317">
            <v>0</v>
          </cell>
        </row>
        <row r="4318">
          <cell r="M4318" t="str">
            <v>PiedSupportSol</v>
          </cell>
          <cell r="N4318" t="str">
            <v>Pied pour clinchage/rivetage/marquage au sol</v>
          </cell>
          <cell r="O4318" t="str">
            <v>Foot for clinching / riveting / marking on the ground</v>
          </cell>
          <cell r="P4318">
            <v>2</v>
          </cell>
          <cell r="Q4318">
            <v>0</v>
          </cell>
          <cell r="R4318" t="str">
            <v>01, 07,.</v>
          </cell>
          <cell r="X4318">
            <v>0</v>
          </cell>
          <cell r="Y4318">
            <v>0</v>
          </cell>
          <cell r="Z4318">
            <v>0</v>
          </cell>
          <cell r="AA4318">
            <v>0</v>
          </cell>
          <cell r="AD4318">
            <v>0</v>
          </cell>
          <cell r="AE4318">
            <v>0</v>
          </cell>
          <cell r="AF4318">
            <v>0</v>
          </cell>
        </row>
        <row r="4319">
          <cell r="M4319" t="str">
            <v>DialogueSecuAPI</v>
          </cell>
          <cell r="N4319" t="str">
            <v>Pour dialogue infos sécurité programme</v>
          </cell>
          <cell r="O4319" t="str">
            <v>For program security info dialogue</v>
          </cell>
          <cell r="P4319">
            <v>1</v>
          </cell>
          <cell r="Q4319">
            <v>0</v>
          </cell>
          <cell r="R4319" t="str">
            <v>01, 07,.</v>
          </cell>
          <cell r="X4319">
            <v>6.7931324999999987</v>
          </cell>
          <cell r="Y4319">
            <v>0</v>
          </cell>
          <cell r="Z4319">
            <v>344.79151499970533</v>
          </cell>
          <cell r="AA4319">
            <v>351.58464749970534</v>
          </cell>
          <cell r="AD4319">
            <v>6.7931324999999987</v>
          </cell>
          <cell r="AE4319">
            <v>0</v>
          </cell>
          <cell r="AF4319">
            <v>344.79151499970533</v>
          </cell>
        </row>
        <row r="4320">
          <cell r="M4320" t="str">
            <v>EchReso2API</v>
          </cell>
          <cell r="N4320" t="str">
            <v>Liaison réseau entre deux automates</v>
          </cell>
          <cell r="O4320" t="str">
            <v>Network connection between two PLCs</v>
          </cell>
          <cell r="P4320">
            <v>1</v>
          </cell>
          <cell r="Q4320">
            <v>0</v>
          </cell>
          <cell r="R4320" t="str">
            <v>01, 07,.</v>
          </cell>
          <cell r="X4320">
            <v>3.5259524999999994</v>
          </cell>
          <cell r="Y4320">
            <v>777.10500000000002</v>
          </cell>
          <cell r="Z4320">
            <v>103.4374544999116</v>
          </cell>
          <cell r="AA4320">
            <v>884.06840699991164</v>
          </cell>
          <cell r="AD4320">
            <v>3.5259524999999994</v>
          </cell>
          <cell r="AE4320">
            <v>777.10500000000002</v>
          </cell>
          <cell r="AF4320">
            <v>103.4374544999116</v>
          </cell>
        </row>
        <row r="4321">
          <cell r="M4321" t="str">
            <v>CodeVéhPlotStation</v>
          </cell>
          <cell r="N4321" t="str">
            <v>Code Véhicule Plot en station</v>
          </cell>
          <cell r="O4321" t="str">
            <v>Plot Vehicle Code in station</v>
          </cell>
          <cell r="P4321">
            <v>1</v>
          </cell>
          <cell r="Q4321">
            <v>0</v>
          </cell>
          <cell r="R4321" t="str">
            <v>01, 07,.</v>
          </cell>
          <cell r="X4321">
            <v>9.8932049999999983</v>
          </cell>
          <cell r="Y4321">
            <v>0</v>
          </cell>
          <cell r="Z4321">
            <v>172.39575749985266</v>
          </cell>
          <cell r="AA4321">
            <v>182.28896249985266</v>
          </cell>
          <cell r="AD4321">
            <v>9.8932049999999983</v>
          </cell>
          <cell r="AE4321">
            <v>0</v>
          </cell>
          <cell r="AF4321">
            <v>172.39575749985266</v>
          </cell>
        </row>
        <row r="4322">
          <cell r="M4322" t="str">
            <v>PlotLect</v>
          </cell>
          <cell r="N4322" t="str">
            <v>Plot de lecture + support</v>
          </cell>
          <cell r="O4322" t="str">
            <v>Reading plate + support</v>
          </cell>
          <cell r="P4322">
            <v>1</v>
          </cell>
          <cell r="Q4322">
            <v>0</v>
          </cell>
          <cell r="R4322" t="str">
            <v>01, 07,.</v>
          </cell>
          <cell r="X4322">
            <v>23.680124999999993</v>
          </cell>
          <cell r="Y4322">
            <v>1625.0744999999999</v>
          </cell>
          <cell r="Z4322">
            <v>459.58321199976433</v>
          </cell>
          <cell r="AA4322">
            <v>2108.3378369997645</v>
          </cell>
          <cell r="AD4322">
            <v>23.680124999999993</v>
          </cell>
          <cell r="AE4322">
            <v>1625.0744999999999</v>
          </cell>
          <cell r="AF4322">
            <v>459.58321199976433</v>
          </cell>
        </row>
        <row r="4323">
          <cell r="M4323" t="str">
            <v>PPlaser</v>
          </cell>
          <cell r="N4323" t="str">
            <v>Détecteur laser de présence pièce</v>
          </cell>
          <cell r="O4323" t="str">
            <v xml:space="preserve">Parts presence laser sensor </v>
          </cell>
          <cell r="P4323">
            <v>3</v>
          </cell>
          <cell r="Q4323">
            <v>0</v>
          </cell>
          <cell r="R4323" t="str">
            <v>01, 07,.</v>
          </cell>
          <cell r="X4323">
            <v>5.7318974999999988</v>
          </cell>
          <cell r="Y4323">
            <v>77.455349999999996</v>
          </cell>
          <cell r="Z4323">
            <v>266.72490899982319</v>
          </cell>
          <cell r="AA4323">
            <v>349.9121564998232</v>
          </cell>
          <cell r="AD4323">
            <v>1.9106324999999995</v>
          </cell>
          <cell r="AE4323">
            <v>25.818449999999999</v>
          </cell>
          <cell r="AF4323">
            <v>88.908302999941057</v>
          </cell>
        </row>
        <row r="4324">
          <cell r="M4324" t="str">
            <v>ProtPeriphPoly</v>
          </cell>
          <cell r="N4324" t="str">
            <v>Protection Polycarbonate au mètre</v>
          </cell>
          <cell r="O4324" t="str">
            <v>Polycarbonate protection by the meter</v>
          </cell>
          <cell r="P4324">
            <v>6</v>
          </cell>
          <cell r="Q4324">
            <v>0</v>
          </cell>
          <cell r="R4324" t="str">
            <v>01, 07,.</v>
          </cell>
          <cell r="X4324">
            <v>0</v>
          </cell>
          <cell r="Y4324">
            <v>0</v>
          </cell>
          <cell r="Z4324">
            <v>0</v>
          </cell>
          <cell r="AA4324">
            <v>0</v>
          </cell>
          <cell r="AD4324">
            <v>0</v>
          </cell>
          <cell r="AE4324">
            <v>0</v>
          </cell>
          <cell r="AF4324">
            <v>0</v>
          </cell>
        </row>
        <row r="4325">
          <cell r="M4325" t="str">
            <v>AmePostAntiIntrus</v>
          </cell>
          <cell r="N4325" t="str">
            <v>Forfait aménagement de poste anti intrusion</v>
          </cell>
          <cell r="O4325" t="str">
            <v>Fixed price for the installation of an anti-intrusion station</v>
          </cell>
          <cell r="P4325">
            <v>1</v>
          </cell>
          <cell r="Q4325">
            <v>0</v>
          </cell>
          <cell r="R4325" t="str">
            <v>01, 07,.</v>
          </cell>
          <cell r="X4325">
            <v>0</v>
          </cell>
          <cell r="Y4325">
            <v>0</v>
          </cell>
          <cell r="Z4325">
            <v>0</v>
          </cell>
          <cell r="AA4325">
            <v>0</v>
          </cell>
          <cell r="AD4325">
            <v>0</v>
          </cell>
          <cell r="AE4325">
            <v>0</v>
          </cell>
          <cell r="AF4325">
            <v>0</v>
          </cell>
        </row>
        <row r="4326">
          <cell r="M4326">
            <v>0</v>
          </cell>
          <cell r="N4326">
            <v>0</v>
          </cell>
          <cell r="O4326" t="str">
            <v/>
          </cell>
          <cell r="P4326">
            <v>0</v>
          </cell>
          <cell r="Q4326">
            <v>0</v>
          </cell>
          <cell r="R4326">
            <v>0</v>
          </cell>
          <cell r="AA4326">
            <v>0</v>
          </cell>
          <cell r="AD4326" t="e">
            <v>#DIV/0!</v>
          </cell>
          <cell r="AE4326" t="e">
            <v>#DIV/0!</v>
          </cell>
          <cell r="AF4326" t="e">
            <v>#DIV/0!</v>
          </cell>
        </row>
        <row r="4327">
          <cell r="M4327">
            <v>0</v>
          </cell>
          <cell r="N4327">
            <v>0</v>
          </cell>
          <cell r="O4327" t="str">
            <v/>
          </cell>
          <cell r="P4327">
            <v>1</v>
          </cell>
          <cell r="Q4327">
            <v>0</v>
          </cell>
          <cell r="R4327">
            <v>0</v>
          </cell>
          <cell r="AA4327">
            <v>0</v>
          </cell>
          <cell r="AD4327">
            <v>0</v>
          </cell>
          <cell r="AE4327">
            <v>0</v>
          </cell>
          <cell r="AF4327">
            <v>0</v>
          </cell>
        </row>
        <row r="4328">
          <cell r="M4328" t="str">
            <v>BiRail4mKBK2</v>
          </cell>
          <cell r="N4328" t="str">
            <v>Tronçon Bi-rail (2 rails) KBK2 pour MEF lg 4m</v>
          </cell>
          <cell r="O4328" t="str">
            <v>Bi-rail section (2 rails) KBK2 for MEF length 4m</v>
          </cell>
          <cell r="P4328">
            <v>1</v>
          </cell>
          <cell r="Q4328">
            <v>0</v>
          </cell>
          <cell r="R4328" t="str">
            <v>01, 07,.</v>
          </cell>
          <cell r="X4328">
            <v>0</v>
          </cell>
          <cell r="Y4328">
            <v>0</v>
          </cell>
          <cell r="Z4328">
            <v>0</v>
          </cell>
          <cell r="AA4328">
            <v>0</v>
          </cell>
          <cell r="AD4328">
            <v>0</v>
          </cell>
          <cell r="AE4328">
            <v>0</v>
          </cell>
          <cell r="AF4328">
            <v>0</v>
          </cell>
        </row>
        <row r="4329">
          <cell r="M4329" t="str">
            <v>2MSupBiRailKBK2</v>
          </cell>
          <cell r="N4329" t="str">
            <v>Tronçon de 2 Mètres suppl de Bi-rail KBK2</v>
          </cell>
          <cell r="O4329" t="str">
            <v>section de 2 meters supply Bi-rail KBK2</v>
          </cell>
          <cell r="P4329">
            <v>2</v>
          </cell>
          <cell r="Q4329">
            <v>0</v>
          </cell>
          <cell r="R4329" t="str">
            <v>01, 07,.</v>
          </cell>
          <cell r="X4329">
            <v>0</v>
          </cell>
          <cell r="Y4329">
            <v>0</v>
          </cell>
          <cell r="Z4329">
            <v>0</v>
          </cell>
          <cell r="AA4329">
            <v>0</v>
          </cell>
          <cell r="AD4329">
            <v>0</v>
          </cell>
          <cell r="AE4329">
            <v>0</v>
          </cell>
          <cell r="AF4329">
            <v>0</v>
          </cell>
        </row>
        <row r="4330">
          <cell r="M4330" t="str">
            <v>PontBiPoutreKBK1</v>
          </cell>
          <cell r="N4330" t="str">
            <v>Traverse centrale bi-poutre KBK1 de 3,5m</v>
          </cell>
          <cell r="O4330" t="str">
            <v>Double steel beam KBK1 of 3,5m</v>
          </cell>
          <cell r="P4330">
            <v>1</v>
          </cell>
          <cell r="Q4330">
            <v>0</v>
          </cell>
          <cell r="R4330" t="str">
            <v>01, 07,.</v>
          </cell>
          <cell r="X4330">
            <v>0</v>
          </cell>
          <cell r="Y4330">
            <v>0</v>
          </cell>
          <cell r="Z4330">
            <v>0</v>
          </cell>
          <cell r="AA4330">
            <v>0</v>
          </cell>
          <cell r="AD4330">
            <v>0</v>
          </cell>
          <cell r="AE4330">
            <v>0</v>
          </cell>
          <cell r="AF4330">
            <v>0</v>
          </cell>
        </row>
        <row r="4331">
          <cell r="M4331" t="str">
            <v>ChariotEquilibManip</v>
          </cell>
          <cell r="N4331" t="str">
            <v>Chariot Equilibreur assisté pour manipulateur</v>
          </cell>
          <cell r="O4331" t="str">
            <v>Assisted balancer carriage for manipulator</v>
          </cell>
          <cell r="P4331">
            <v>1</v>
          </cell>
          <cell r="Q4331">
            <v>0</v>
          </cell>
          <cell r="R4331" t="str">
            <v>01, 07,.</v>
          </cell>
          <cell r="X4331">
            <v>0.65519999999999989</v>
          </cell>
          <cell r="Y4331">
            <v>74.493300000000005</v>
          </cell>
          <cell r="Z4331">
            <v>14.962499999999999</v>
          </cell>
          <cell r="AA4331">
            <v>90.11099999999999</v>
          </cell>
          <cell r="AD4331">
            <v>0.65519999999999989</v>
          </cell>
          <cell r="AE4331">
            <v>74.493300000000005</v>
          </cell>
          <cell r="AF4331">
            <v>14.962499999999999</v>
          </cell>
        </row>
        <row r="4332">
          <cell r="M4332" t="str">
            <v>Trolley</v>
          </cell>
          <cell r="N4332" t="str">
            <v>Trolley avec galets de guidage</v>
          </cell>
          <cell r="O4332" t="str">
            <v>Trolley with guide rollers</v>
          </cell>
          <cell r="P4332">
            <v>8</v>
          </cell>
          <cell r="Q4332">
            <v>0</v>
          </cell>
          <cell r="R4332" t="str">
            <v>01, 07,.</v>
          </cell>
          <cell r="X4332">
            <v>0</v>
          </cell>
          <cell r="Y4332">
            <v>0</v>
          </cell>
          <cell r="Z4332">
            <v>0</v>
          </cell>
          <cell r="AA4332">
            <v>0</v>
          </cell>
          <cell r="AD4332">
            <v>0</v>
          </cell>
          <cell r="AE4332">
            <v>0</v>
          </cell>
          <cell r="AF4332">
            <v>0</v>
          </cell>
        </row>
        <row r="4333">
          <cell r="M4333" t="str">
            <v>CapteurCroix</v>
          </cell>
          <cell r="N4333" t="str">
            <v>Capteur à croix</v>
          </cell>
          <cell r="O4333" t="str">
            <v>cross sensor</v>
          </cell>
          <cell r="P4333">
            <v>1</v>
          </cell>
          <cell r="Q4333">
            <v>0</v>
          </cell>
          <cell r="R4333" t="str">
            <v>01, 07,.</v>
          </cell>
          <cell r="X4333">
            <v>2.4129</v>
          </cell>
          <cell r="Y4333">
            <v>83.611499999999992</v>
          </cell>
          <cell r="Z4333">
            <v>210.70830299994108</v>
          </cell>
          <cell r="AA4333">
            <v>296.73270299994107</v>
          </cell>
          <cell r="AD4333">
            <v>2.4129</v>
          </cell>
          <cell r="AE4333">
            <v>83.611499999999992</v>
          </cell>
          <cell r="AF4333">
            <v>210.70830299994108</v>
          </cell>
        </row>
        <row r="4334">
          <cell r="M4334" t="str">
            <v>Buzzer</v>
          </cell>
          <cell r="N4334" t="str">
            <v>Buzzer d'avertissement</v>
          </cell>
          <cell r="O4334" t="str">
            <v>Warning buzzer</v>
          </cell>
          <cell r="P4334">
            <v>1</v>
          </cell>
          <cell r="Q4334">
            <v>0</v>
          </cell>
          <cell r="R4334" t="str">
            <v>01, 07,.</v>
          </cell>
          <cell r="X4334">
            <v>8.1999224999999978</v>
          </cell>
          <cell r="Y4334">
            <v>197.21100000000001</v>
          </cell>
          <cell r="Z4334">
            <v>260.93745449991161</v>
          </cell>
          <cell r="AA4334">
            <v>466.34837699991158</v>
          </cell>
          <cell r="AD4334">
            <v>8.1999224999999978</v>
          </cell>
          <cell r="AE4334">
            <v>197.21100000000001</v>
          </cell>
          <cell r="AF4334">
            <v>260.93745449991161</v>
          </cell>
        </row>
        <row r="4335">
          <cell r="M4335" t="str">
            <v>GuirlandePN5m</v>
          </cell>
          <cell r="N4335" t="str">
            <v>Guirlande 1 tuyau PN de 5m</v>
          </cell>
          <cell r="O4335" t="str">
            <v>Garland 1 pipe PN of 5m</v>
          </cell>
          <cell r="P4335">
            <v>8</v>
          </cell>
          <cell r="Q4335">
            <v>0</v>
          </cell>
          <cell r="R4335" t="str">
            <v>01, 07,.</v>
          </cell>
          <cell r="X4335">
            <v>0</v>
          </cell>
          <cell r="Y4335">
            <v>287.28000000000003</v>
          </cell>
          <cell r="Z4335">
            <v>119.69999999999999</v>
          </cell>
          <cell r="AA4335">
            <v>406.98</v>
          </cell>
          <cell r="AD4335">
            <v>0</v>
          </cell>
          <cell r="AE4335">
            <v>35.910000000000004</v>
          </cell>
          <cell r="AF4335">
            <v>14.962499999999999</v>
          </cell>
        </row>
        <row r="4336">
          <cell r="M4336">
            <v>0</v>
          </cell>
          <cell r="N4336">
            <v>0</v>
          </cell>
          <cell r="O4336" t="str">
            <v/>
          </cell>
          <cell r="P4336">
            <v>0</v>
          </cell>
          <cell r="Q4336">
            <v>0</v>
          </cell>
          <cell r="R4336">
            <v>0</v>
          </cell>
          <cell r="AA4336">
            <v>0</v>
          </cell>
          <cell r="AD4336" t="e">
            <v>#DIV/0!</v>
          </cell>
          <cell r="AE4336" t="e">
            <v>#DIV/0!</v>
          </cell>
          <cell r="AF4336" t="e">
            <v>#DIV/0!</v>
          </cell>
        </row>
        <row r="4337">
          <cell r="M4337">
            <v>0</v>
          </cell>
          <cell r="N4337">
            <v>0</v>
          </cell>
          <cell r="O4337" t="str">
            <v/>
          </cell>
          <cell r="P4337">
            <v>0</v>
          </cell>
          <cell r="Q4337">
            <v>0</v>
          </cell>
          <cell r="R4337">
            <v>0</v>
          </cell>
          <cell r="AA4337">
            <v>0</v>
          </cell>
          <cell r="AD4337" t="e">
            <v>#DIV/0!</v>
          </cell>
          <cell r="AE4337" t="e">
            <v>#DIV/0!</v>
          </cell>
          <cell r="AF4337" t="e">
            <v>#DIV/0!</v>
          </cell>
        </row>
        <row r="4338">
          <cell r="M4338">
            <v>0</v>
          </cell>
          <cell r="N4338">
            <v>0</v>
          </cell>
          <cell r="O4338" t="str">
            <v/>
          </cell>
          <cell r="P4338">
            <v>0</v>
          </cell>
          <cell r="Q4338">
            <v>0</v>
          </cell>
          <cell r="R4338">
            <v>0</v>
          </cell>
          <cell r="AA4338">
            <v>0</v>
          </cell>
          <cell r="AD4338" t="e">
            <v>#DIV/0!</v>
          </cell>
          <cell r="AE4338" t="e">
            <v>#DIV/0!</v>
          </cell>
          <cell r="AF4338" t="e">
            <v>#DIV/0!</v>
          </cell>
        </row>
        <row r="4339">
          <cell r="M4339">
            <v>0</v>
          </cell>
          <cell r="N4339">
            <v>0</v>
          </cell>
          <cell r="O4339" t="str">
            <v/>
          </cell>
          <cell r="P4339">
            <v>1</v>
          </cell>
          <cell r="Q4339">
            <v>0</v>
          </cell>
          <cell r="R4339">
            <v>0</v>
          </cell>
          <cell r="AA4339">
            <v>0</v>
          </cell>
          <cell r="AD4339">
            <v>0</v>
          </cell>
          <cell r="AE4339">
            <v>0</v>
          </cell>
          <cell r="AF4339">
            <v>0</v>
          </cell>
        </row>
        <row r="4340">
          <cell r="M4340" t="str">
            <v>PiedSupportSol</v>
          </cell>
          <cell r="N4340" t="str">
            <v>Pied pour clinchage/rivetage/marquage au sol</v>
          </cell>
          <cell r="O4340" t="str">
            <v>Foot for clinching / riveting / marking on the ground</v>
          </cell>
          <cell r="P4340">
            <v>2</v>
          </cell>
          <cell r="Q4340">
            <v>0</v>
          </cell>
          <cell r="R4340" t="str">
            <v>01, 07,.</v>
          </cell>
          <cell r="X4340">
            <v>0</v>
          </cell>
          <cell r="Y4340">
            <v>0</v>
          </cell>
          <cell r="Z4340">
            <v>0</v>
          </cell>
          <cell r="AA4340">
            <v>0</v>
          </cell>
          <cell r="AD4340">
            <v>0</v>
          </cell>
          <cell r="AE4340">
            <v>0</v>
          </cell>
          <cell r="AF4340">
            <v>0</v>
          </cell>
        </row>
        <row r="4341">
          <cell r="M4341" t="str">
            <v>DialogueSecuAPI</v>
          </cell>
          <cell r="N4341" t="str">
            <v>Pour dialogue infos sécurité programme</v>
          </cell>
          <cell r="O4341" t="str">
            <v>For program security info dialogue</v>
          </cell>
          <cell r="P4341">
            <v>1</v>
          </cell>
          <cell r="Q4341">
            <v>0</v>
          </cell>
          <cell r="R4341" t="str">
            <v>01, 07,.</v>
          </cell>
          <cell r="X4341">
            <v>6.7931324999999987</v>
          </cell>
          <cell r="Y4341">
            <v>0</v>
          </cell>
          <cell r="Z4341">
            <v>344.79151499970533</v>
          </cell>
          <cell r="AA4341">
            <v>351.58464749970534</v>
          </cell>
          <cell r="AD4341">
            <v>6.7931324999999987</v>
          </cell>
          <cell r="AE4341">
            <v>0</v>
          </cell>
          <cell r="AF4341">
            <v>344.79151499970533</v>
          </cell>
        </row>
        <row r="4342">
          <cell r="M4342" t="str">
            <v>EchReso2API</v>
          </cell>
          <cell r="N4342" t="str">
            <v>Liaison réseau entre deux automates</v>
          </cell>
          <cell r="O4342" t="str">
            <v>Network connection between two PLCs</v>
          </cell>
          <cell r="P4342">
            <v>1</v>
          </cell>
          <cell r="Q4342">
            <v>0</v>
          </cell>
          <cell r="R4342" t="str">
            <v>01, 07,.</v>
          </cell>
          <cell r="X4342">
            <v>3.5259524999999994</v>
          </cell>
          <cell r="Y4342">
            <v>777.10500000000002</v>
          </cell>
          <cell r="Z4342">
            <v>103.4374544999116</v>
          </cell>
          <cell r="AA4342">
            <v>884.06840699991164</v>
          </cell>
          <cell r="AD4342">
            <v>3.5259524999999994</v>
          </cell>
          <cell r="AE4342">
            <v>777.10500000000002</v>
          </cell>
          <cell r="AF4342">
            <v>103.4374544999116</v>
          </cell>
        </row>
        <row r="4343">
          <cell r="M4343" t="str">
            <v>CodeVéhPlotStation</v>
          </cell>
          <cell r="N4343" t="str">
            <v>Code Véhicule Plot en station</v>
          </cell>
          <cell r="O4343" t="str">
            <v>Plot Vehicle Code in station</v>
          </cell>
          <cell r="P4343">
            <v>1</v>
          </cell>
          <cell r="Q4343">
            <v>0</v>
          </cell>
          <cell r="R4343" t="str">
            <v>01, 07,.</v>
          </cell>
          <cell r="X4343">
            <v>9.8932049999999983</v>
          </cell>
          <cell r="Y4343">
            <v>0</v>
          </cell>
          <cell r="Z4343">
            <v>172.39575749985266</v>
          </cell>
          <cell r="AA4343">
            <v>182.28896249985266</v>
          </cell>
          <cell r="AD4343">
            <v>9.8932049999999983</v>
          </cell>
          <cell r="AE4343">
            <v>0</v>
          </cell>
          <cell r="AF4343">
            <v>172.39575749985266</v>
          </cell>
        </row>
        <row r="4344">
          <cell r="M4344" t="str">
            <v>PlotLect</v>
          </cell>
          <cell r="N4344" t="str">
            <v>Plot de lecture + support</v>
          </cell>
          <cell r="O4344" t="str">
            <v>Reading plate + support</v>
          </cell>
          <cell r="P4344">
            <v>1</v>
          </cell>
          <cell r="Q4344">
            <v>0</v>
          </cell>
          <cell r="R4344" t="str">
            <v>01, 07,.</v>
          </cell>
          <cell r="X4344">
            <v>23.680124999999993</v>
          </cell>
          <cell r="Y4344">
            <v>1625.0744999999999</v>
          </cell>
          <cell r="Z4344">
            <v>459.58321199976433</v>
          </cell>
          <cell r="AA4344">
            <v>2108.3378369997645</v>
          </cell>
          <cell r="AD4344">
            <v>23.680124999999993</v>
          </cell>
          <cell r="AE4344">
            <v>1625.0744999999999</v>
          </cell>
          <cell r="AF4344">
            <v>459.58321199976433</v>
          </cell>
        </row>
        <row r="4345">
          <cell r="M4345" t="str">
            <v>PPlaser</v>
          </cell>
          <cell r="N4345" t="str">
            <v>Détecteur laser de présence pièce</v>
          </cell>
          <cell r="O4345" t="str">
            <v xml:space="preserve">Parts presence laser sensor </v>
          </cell>
          <cell r="P4345">
            <v>3</v>
          </cell>
          <cell r="Q4345">
            <v>0</v>
          </cell>
          <cell r="R4345" t="str">
            <v>01, 07,.</v>
          </cell>
          <cell r="X4345">
            <v>5.7318974999999988</v>
          </cell>
          <cell r="Y4345">
            <v>77.455349999999996</v>
          </cell>
          <cell r="Z4345">
            <v>266.72490899982319</v>
          </cell>
          <cell r="AA4345">
            <v>349.9121564998232</v>
          </cell>
          <cell r="AD4345">
            <v>1.9106324999999995</v>
          </cell>
          <cell r="AE4345">
            <v>25.818449999999999</v>
          </cell>
          <cell r="AF4345">
            <v>88.908302999941057</v>
          </cell>
        </row>
        <row r="4346">
          <cell r="M4346" t="str">
            <v>ProtPeriphPoly</v>
          </cell>
          <cell r="N4346" t="str">
            <v>Protection Polycarbonate au mètre</v>
          </cell>
          <cell r="O4346" t="str">
            <v>Polycarbonate protection by the meter</v>
          </cell>
          <cell r="P4346">
            <v>6</v>
          </cell>
          <cell r="Q4346">
            <v>0</v>
          </cell>
          <cell r="R4346" t="str">
            <v>01, 07,.</v>
          </cell>
          <cell r="X4346">
            <v>0</v>
          </cell>
          <cell r="Y4346">
            <v>0</v>
          </cell>
          <cell r="Z4346">
            <v>0</v>
          </cell>
          <cell r="AA4346">
            <v>0</v>
          </cell>
          <cell r="AD4346">
            <v>0</v>
          </cell>
          <cell r="AE4346">
            <v>0</v>
          </cell>
          <cell r="AF4346">
            <v>0</v>
          </cell>
        </row>
        <row r="4347">
          <cell r="M4347" t="str">
            <v>AmePostAntiIntrus</v>
          </cell>
          <cell r="N4347" t="str">
            <v>Forfait aménagement de poste anti intrusion</v>
          </cell>
          <cell r="O4347" t="str">
            <v>Fixed price for the installation of an anti-intrusion station</v>
          </cell>
          <cell r="P4347">
            <v>1</v>
          </cell>
          <cell r="Q4347">
            <v>0</v>
          </cell>
          <cell r="R4347" t="str">
            <v>01, 07,.</v>
          </cell>
          <cell r="X4347">
            <v>0</v>
          </cell>
          <cell r="Y4347">
            <v>0</v>
          </cell>
          <cell r="Z4347">
            <v>0</v>
          </cell>
          <cell r="AA4347">
            <v>0</v>
          </cell>
          <cell r="AD4347">
            <v>0</v>
          </cell>
          <cell r="AE4347">
            <v>0</v>
          </cell>
          <cell r="AF4347">
            <v>0</v>
          </cell>
        </row>
        <row r="4348">
          <cell r="M4348">
            <v>0</v>
          </cell>
          <cell r="N4348">
            <v>0</v>
          </cell>
          <cell r="O4348" t="str">
            <v/>
          </cell>
          <cell r="P4348">
            <v>0</v>
          </cell>
          <cell r="Q4348">
            <v>0</v>
          </cell>
          <cell r="R4348">
            <v>0</v>
          </cell>
          <cell r="AA4348">
            <v>0</v>
          </cell>
          <cell r="AD4348" t="e">
            <v>#DIV/0!</v>
          </cell>
          <cell r="AE4348" t="e">
            <v>#DIV/0!</v>
          </cell>
          <cell r="AF4348" t="e">
            <v>#DIV/0!</v>
          </cell>
        </row>
        <row r="4349">
          <cell r="M4349">
            <v>0</v>
          </cell>
          <cell r="N4349">
            <v>0</v>
          </cell>
          <cell r="O4349" t="str">
            <v/>
          </cell>
          <cell r="P4349">
            <v>1</v>
          </cell>
          <cell r="Q4349">
            <v>0</v>
          </cell>
          <cell r="R4349">
            <v>0</v>
          </cell>
          <cell r="AA4349">
            <v>0</v>
          </cell>
          <cell r="AD4349">
            <v>0</v>
          </cell>
          <cell r="AE4349">
            <v>0</v>
          </cell>
          <cell r="AF4349">
            <v>0</v>
          </cell>
        </row>
        <row r="4350">
          <cell r="M4350" t="str">
            <v>BiRail4mKBK2</v>
          </cell>
          <cell r="N4350" t="str">
            <v>Tronçon Bi-rail (2 rails) KBK2 pour MEF lg 4m</v>
          </cell>
          <cell r="O4350" t="str">
            <v>Bi-rail section (2 rails) KBK2 for MEF length 4m</v>
          </cell>
          <cell r="P4350">
            <v>1</v>
          </cell>
          <cell r="Q4350">
            <v>0</v>
          </cell>
          <cell r="R4350" t="str">
            <v>01, 07,.</v>
          </cell>
          <cell r="X4350">
            <v>0</v>
          </cell>
          <cell r="Y4350">
            <v>0</v>
          </cell>
          <cell r="Z4350">
            <v>0</v>
          </cell>
          <cell r="AA4350">
            <v>0</v>
          </cell>
          <cell r="AD4350">
            <v>0</v>
          </cell>
          <cell r="AE4350">
            <v>0</v>
          </cell>
          <cell r="AF4350">
            <v>0</v>
          </cell>
        </row>
        <row r="4351">
          <cell r="M4351" t="str">
            <v>2MSupBiRailKBK2</v>
          </cell>
          <cell r="N4351" t="str">
            <v>Tronçon de 2 Mètres suppl de Bi-rail KBK2</v>
          </cell>
          <cell r="O4351" t="str">
            <v>section de 2 meters supply Bi-rail KBK2</v>
          </cell>
          <cell r="P4351">
            <v>2</v>
          </cell>
          <cell r="Q4351">
            <v>0</v>
          </cell>
          <cell r="R4351" t="str">
            <v>01, 07,.</v>
          </cell>
          <cell r="X4351">
            <v>0</v>
          </cell>
          <cell r="Y4351">
            <v>0</v>
          </cell>
          <cell r="Z4351">
            <v>0</v>
          </cell>
          <cell r="AA4351">
            <v>0</v>
          </cell>
          <cell r="AD4351">
            <v>0</v>
          </cell>
          <cell r="AE4351">
            <v>0</v>
          </cell>
          <cell r="AF4351">
            <v>0</v>
          </cell>
        </row>
        <row r="4352">
          <cell r="M4352" t="str">
            <v>PontBiPoutreKBK1</v>
          </cell>
          <cell r="N4352" t="str">
            <v>Traverse centrale bi-poutre KBK1 de 3,5m</v>
          </cell>
          <cell r="O4352" t="str">
            <v>Double steel beam KBK1 of 3,5m</v>
          </cell>
          <cell r="P4352">
            <v>1</v>
          </cell>
          <cell r="Q4352">
            <v>0</v>
          </cell>
          <cell r="R4352" t="str">
            <v>01, 07,.</v>
          </cell>
          <cell r="X4352">
            <v>0</v>
          </cell>
          <cell r="Y4352">
            <v>0</v>
          </cell>
          <cell r="Z4352">
            <v>0</v>
          </cell>
          <cell r="AA4352">
            <v>0</v>
          </cell>
          <cell r="AD4352">
            <v>0</v>
          </cell>
          <cell r="AE4352">
            <v>0</v>
          </cell>
          <cell r="AF4352">
            <v>0</v>
          </cell>
        </row>
        <row r="4353">
          <cell r="M4353" t="str">
            <v>ChariotEquilibManip</v>
          </cell>
          <cell r="N4353" t="str">
            <v>Chariot Equilibreur assisté pour manipulateur</v>
          </cell>
          <cell r="O4353" t="str">
            <v>Assisted balancer carriage for manipulator</v>
          </cell>
          <cell r="P4353">
            <v>1</v>
          </cell>
          <cell r="Q4353">
            <v>0</v>
          </cell>
          <cell r="R4353" t="str">
            <v>01, 07,.</v>
          </cell>
          <cell r="X4353">
            <v>0.65519999999999989</v>
          </cell>
          <cell r="Y4353">
            <v>74.493300000000005</v>
          </cell>
          <cell r="Z4353">
            <v>14.962499999999999</v>
          </cell>
          <cell r="AA4353">
            <v>90.11099999999999</v>
          </cell>
          <cell r="AD4353">
            <v>0.65519999999999989</v>
          </cell>
          <cell r="AE4353">
            <v>74.493300000000005</v>
          </cell>
          <cell r="AF4353">
            <v>14.962499999999999</v>
          </cell>
        </row>
        <row r="4354">
          <cell r="M4354" t="str">
            <v>Trolley</v>
          </cell>
          <cell r="N4354" t="str">
            <v>Trolley avec galets de guidage</v>
          </cell>
          <cell r="O4354" t="str">
            <v>Trolley with guide rollers</v>
          </cell>
          <cell r="P4354">
            <v>8</v>
          </cell>
          <cell r="Q4354">
            <v>0</v>
          </cell>
          <cell r="R4354" t="str">
            <v>01, 07,.</v>
          </cell>
          <cell r="X4354">
            <v>0</v>
          </cell>
          <cell r="Y4354">
            <v>0</v>
          </cell>
          <cell r="Z4354">
            <v>0</v>
          </cell>
          <cell r="AA4354">
            <v>0</v>
          </cell>
          <cell r="AD4354">
            <v>0</v>
          </cell>
          <cell r="AE4354">
            <v>0</v>
          </cell>
          <cell r="AF4354">
            <v>0</v>
          </cell>
        </row>
        <row r="4355">
          <cell r="M4355" t="str">
            <v>CapteurCroix</v>
          </cell>
          <cell r="N4355" t="str">
            <v>Capteur à croix</v>
          </cell>
          <cell r="O4355" t="str">
            <v>cross sensor</v>
          </cell>
          <cell r="P4355">
            <v>1</v>
          </cell>
          <cell r="Q4355">
            <v>0</v>
          </cell>
          <cell r="R4355" t="str">
            <v>01, 07,.</v>
          </cell>
          <cell r="X4355">
            <v>2.4129</v>
          </cell>
          <cell r="Y4355">
            <v>83.611499999999992</v>
          </cell>
          <cell r="Z4355">
            <v>210.70830299994108</v>
          </cell>
          <cell r="AA4355">
            <v>296.73270299994107</v>
          </cell>
          <cell r="AD4355">
            <v>2.4129</v>
          </cell>
          <cell r="AE4355">
            <v>83.611499999999992</v>
          </cell>
          <cell r="AF4355">
            <v>210.70830299994108</v>
          </cell>
        </row>
        <row r="4356">
          <cell r="M4356" t="str">
            <v>Buzzer</v>
          </cell>
          <cell r="N4356" t="str">
            <v>Buzzer d'avertissement</v>
          </cell>
          <cell r="O4356" t="str">
            <v>Warning buzzer</v>
          </cell>
          <cell r="P4356">
            <v>1</v>
          </cell>
          <cell r="Q4356">
            <v>0</v>
          </cell>
          <cell r="R4356" t="str">
            <v>01, 07,.</v>
          </cell>
          <cell r="X4356">
            <v>8.1999224999999978</v>
          </cell>
          <cell r="Y4356">
            <v>197.21100000000001</v>
          </cell>
          <cell r="Z4356">
            <v>260.93745449991161</v>
          </cell>
          <cell r="AA4356">
            <v>466.34837699991158</v>
          </cell>
          <cell r="AD4356">
            <v>8.1999224999999978</v>
          </cell>
          <cell r="AE4356">
            <v>197.21100000000001</v>
          </cell>
          <cell r="AF4356">
            <v>260.93745449991161</v>
          </cell>
        </row>
        <row r="4357">
          <cell r="M4357" t="str">
            <v>GuirlandePN5m</v>
          </cell>
          <cell r="N4357" t="str">
            <v>Guirlande 1 tuyau PN de 5m</v>
          </cell>
          <cell r="O4357" t="str">
            <v>Garland 1 pipe PN of 5m</v>
          </cell>
          <cell r="P4357">
            <v>8</v>
          </cell>
          <cell r="Q4357">
            <v>0</v>
          </cell>
          <cell r="R4357" t="str">
            <v>01, 07,.</v>
          </cell>
          <cell r="X4357">
            <v>0</v>
          </cell>
          <cell r="Y4357">
            <v>287.28000000000003</v>
          </cell>
          <cell r="Z4357">
            <v>119.69999999999999</v>
          </cell>
          <cell r="AA4357">
            <v>406.98</v>
          </cell>
          <cell r="AD4357">
            <v>0</v>
          </cell>
          <cell r="AE4357">
            <v>35.910000000000004</v>
          </cell>
          <cell r="AF4357">
            <v>14.962499999999999</v>
          </cell>
        </row>
        <row r="4358">
          <cell r="M4358">
            <v>0</v>
          </cell>
          <cell r="N4358">
            <v>0</v>
          </cell>
          <cell r="O4358" t="str">
            <v/>
          </cell>
          <cell r="P4358">
            <v>0</v>
          </cell>
          <cell r="Q4358">
            <v>0</v>
          </cell>
          <cell r="R4358">
            <v>0</v>
          </cell>
          <cell r="AA4358">
            <v>0</v>
          </cell>
          <cell r="AD4358" t="e">
            <v>#DIV/0!</v>
          </cell>
          <cell r="AE4358" t="e">
            <v>#DIV/0!</v>
          </cell>
          <cell r="AF4358" t="e">
            <v>#DIV/0!</v>
          </cell>
        </row>
        <row r="4359">
          <cell r="M4359">
            <v>0</v>
          </cell>
          <cell r="N4359">
            <v>0</v>
          </cell>
          <cell r="O4359" t="str">
            <v/>
          </cell>
          <cell r="P4359">
            <v>0</v>
          </cell>
          <cell r="Q4359">
            <v>0</v>
          </cell>
          <cell r="R4359">
            <v>0</v>
          </cell>
          <cell r="X4359">
            <v>0</v>
          </cell>
          <cell r="Y4359">
            <v>0</v>
          </cell>
          <cell r="Z4359">
            <v>0</v>
          </cell>
          <cell r="AA4359">
            <v>0</v>
          </cell>
          <cell r="AD4359" t="e">
            <v>#DIV/0!</v>
          </cell>
          <cell r="AE4359" t="e">
            <v>#DIV/0!</v>
          </cell>
          <cell r="AF4359" t="e">
            <v>#DIV/0!</v>
          </cell>
        </row>
        <row r="4360">
          <cell r="M4360">
            <v>0</v>
          </cell>
          <cell r="N4360">
            <v>0</v>
          </cell>
          <cell r="O4360" t="str">
            <v/>
          </cell>
          <cell r="P4360">
            <v>0</v>
          </cell>
          <cell r="Q4360">
            <v>0</v>
          </cell>
          <cell r="R4360">
            <v>0</v>
          </cell>
          <cell r="AA4360">
            <v>0</v>
          </cell>
          <cell r="AD4360" t="e">
            <v>#DIV/0!</v>
          </cell>
          <cell r="AE4360" t="e">
            <v>#DIV/0!</v>
          </cell>
          <cell r="AF4360" t="e">
            <v>#DIV/0!</v>
          </cell>
        </row>
        <row r="4361">
          <cell r="M4361">
            <v>0</v>
          </cell>
          <cell r="N4361">
            <v>0</v>
          </cell>
          <cell r="O4361" t="str">
            <v/>
          </cell>
          <cell r="P4361">
            <v>0</v>
          </cell>
          <cell r="Q4361">
            <v>0</v>
          </cell>
          <cell r="R4361">
            <v>0</v>
          </cell>
          <cell r="AA4361">
            <v>0</v>
          </cell>
          <cell r="AD4361" t="e">
            <v>#DIV/0!</v>
          </cell>
          <cell r="AE4361" t="e">
            <v>#DIV/0!</v>
          </cell>
          <cell r="AF4361" t="e">
            <v>#DIV/0!</v>
          </cell>
        </row>
        <row r="4362">
          <cell r="M4362">
            <v>0</v>
          </cell>
          <cell r="N4362">
            <v>0</v>
          </cell>
          <cell r="O4362" t="str">
            <v/>
          </cell>
          <cell r="P4362">
            <v>0</v>
          </cell>
          <cell r="Q4362">
            <v>0</v>
          </cell>
          <cell r="R4362">
            <v>0</v>
          </cell>
          <cell r="AA4362">
            <v>0</v>
          </cell>
          <cell r="AD4362" t="e">
            <v>#DIV/0!</v>
          </cell>
          <cell r="AE4362" t="e">
            <v>#DIV/0!</v>
          </cell>
          <cell r="AF4362" t="e">
            <v>#DIV/0!</v>
          </cell>
        </row>
        <row r="4363">
          <cell r="M4363">
            <v>0</v>
          </cell>
          <cell r="N4363">
            <v>0</v>
          </cell>
          <cell r="O4363" t="str">
            <v/>
          </cell>
          <cell r="P4363">
            <v>1</v>
          </cell>
          <cell r="Q4363">
            <v>0</v>
          </cell>
          <cell r="R4363">
            <v>0</v>
          </cell>
          <cell r="AA4363">
            <v>0</v>
          </cell>
          <cell r="AD4363">
            <v>0</v>
          </cell>
          <cell r="AE4363">
            <v>0</v>
          </cell>
          <cell r="AF4363">
            <v>0</v>
          </cell>
        </row>
        <row r="4364">
          <cell r="M4364" t="str">
            <v>VoletDepalTotal</v>
          </cell>
          <cell r="N4364" t="str">
            <v>Volet sécurité dépal total enroul souple (lg=1000)</v>
          </cell>
          <cell r="O4364" t="str">
            <v>Total depalettizaion security component flexible roll (lg=1000)</v>
          </cell>
          <cell r="P4364">
            <v>1</v>
          </cell>
          <cell r="Q4364">
            <v>0</v>
          </cell>
          <cell r="R4364" t="str">
            <v/>
          </cell>
          <cell r="X4364">
            <v>125.04240000000001</v>
          </cell>
          <cell r="Y4364">
            <v>168.36750000000001</v>
          </cell>
          <cell r="Z4364">
            <v>646.66651499970533</v>
          </cell>
          <cell r="AA4364">
            <v>940.07641499970532</v>
          </cell>
          <cell r="AD4364">
            <v>125.04240000000001</v>
          </cell>
          <cell r="AE4364">
            <v>168.36750000000001</v>
          </cell>
          <cell r="AF4364">
            <v>646.66651499970533</v>
          </cell>
        </row>
        <row r="4365">
          <cell r="M4365" t="str">
            <v>VoletRoulAluSup200</v>
          </cell>
          <cell r="N4365" t="str">
            <v>Tranche 200mm sup. pour volet à enroul latte ALU</v>
          </cell>
          <cell r="O4365" t="str">
            <v>Extra 200mm slice for ALU slatted roller shutter</v>
          </cell>
          <cell r="P4365">
            <v>5</v>
          </cell>
          <cell r="Q4365">
            <v>0</v>
          </cell>
          <cell r="R4365" t="str">
            <v/>
          </cell>
          <cell r="X4365">
            <v>0</v>
          </cell>
          <cell r="Y4365">
            <v>0</v>
          </cell>
          <cell r="Z4365">
            <v>0</v>
          </cell>
          <cell r="AA4365">
            <v>0</v>
          </cell>
          <cell r="AD4365">
            <v>0</v>
          </cell>
          <cell r="AE4365">
            <v>0</v>
          </cell>
          <cell r="AF4365">
            <v>0</v>
          </cell>
        </row>
        <row r="4366">
          <cell r="M4366" t="str">
            <v>RehClaiedepal300</v>
          </cell>
          <cell r="N4366" t="str">
            <v xml:space="preserve">Réhausse claies dépal h 300 </v>
          </cell>
          <cell r="O4366" t="str">
            <v xml:space="preserve">300 high unloading platform for containers </v>
          </cell>
          <cell r="P4366">
            <v>1</v>
          </cell>
          <cell r="Q4366">
            <v>0</v>
          </cell>
          <cell r="R4366" t="str">
            <v/>
          </cell>
          <cell r="X4366">
            <v>0</v>
          </cell>
          <cell r="Y4366">
            <v>0</v>
          </cell>
          <cell r="Z4366">
            <v>0</v>
          </cell>
          <cell r="AA4366">
            <v>0</v>
          </cell>
          <cell r="AD4366">
            <v>0</v>
          </cell>
          <cell r="AE4366">
            <v>0</v>
          </cell>
          <cell r="AF4366">
            <v>0</v>
          </cell>
        </row>
        <row r="4367">
          <cell r="M4367" t="str">
            <v>VoletDepalTotal</v>
          </cell>
          <cell r="N4367" t="str">
            <v>Volet sécurité dépal total enroul souple (lg=1000)</v>
          </cell>
          <cell r="O4367" t="str">
            <v>Total depalettizaion security component flexible roll (lg=1000)</v>
          </cell>
          <cell r="P4367">
            <v>1</v>
          </cell>
          <cell r="Q4367">
            <v>0</v>
          </cell>
          <cell r="R4367" t="str">
            <v>02</v>
          </cell>
          <cell r="X4367">
            <v>125.04240000000001</v>
          </cell>
          <cell r="Y4367">
            <v>168.36750000000001</v>
          </cell>
          <cell r="Z4367">
            <v>646.66651499970533</v>
          </cell>
          <cell r="AA4367">
            <v>940.07641499970532</v>
          </cell>
          <cell r="AD4367">
            <v>125.04240000000001</v>
          </cell>
          <cell r="AE4367">
            <v>168.36750000000001</v>
          </cell>
          <cell r="AF4367">
            <v>646.66651499970533</v>
          </cell>
        </row>
        <row r="4368">
          <cell r="M4368" t="str">
            <v>VoletRoulAluSup200</v>
          </cell>
          <cell r="N4368" t="str">
            <v>Tranche 200mm sup. pour volet à enroul latte ALU</v>
          </cell>
          <cell r="O4368" t="str">
            <v>Extra 200mm slice for ALU slatted roller shutter</v>
          </cell>
          <cell r="P4368">
            <v>5</v>
          </cell>
          <cell r="Q4368">
            <v>0</v>
          </cell>
          <cell r="R4368" t="str">
            <v>02</v>
          </cell>
          <cell r="X4368">
            <v>0</v>
          </cell>
          <cell r="Y4368">
            <v>0</v>
          </cell>
          <cell r="Z4368">
            <v>0</v>
          </cell>
          <cell r="AA4368">
            <v>0</v>
          </cell>
          <cell r="AD4368">
            <v>0</v>
          </cell>
          <cell r="AE4368">
            <v>0</v>
          </cell>
          <cell r="AF4368">
            <v>0</v>
          </cell>
        </row>
        <row r="4369">
          <cell r="M4369" t="str">
            <v>RehClaiedepal300</v>
          </cell>
          <cell r="N4369" t="str">
            <v xml:space="preserve">Réhausse claies dépal h 300 </v>
          </cell>
          <cell r="O4369" t="str">
            <v xml:space="preserve">300 high unloading platform for containers </v>
          </cell>
          <cell r="P4369">
            <v>1</v>
          </cell>
          <cell r="Q4369">
            <v>0</v>
          </cell>
          <cell r="R4369" t="str">
            <v>02</v>
          </cell>
          <cell r="X4369">
            <v>0</v>
          </cell>
          <cell r="Y4369">
            <v>0</v>
          </cell>
          <cell r="Z4369">
            <v>0</v>
          </cell>
          <cell r="AA4369">
            <v>0</v>
          </cell>
          <cell r="AD4369">
            <v>0</v>
          </cell>
          <cell r="AE4369">
            <v>0</v>
          </cell>
          <cell r="AF4369">
            <v>0</v>
          </cell>
        </row>
        <row r="4370">
          <cell r="M4370" t="str">
            <v>PPlaser</v>
          </cell>
          <cell r="N4370" t="str">
            <v>Détecteur laser de présence pièce</v>
          </cell>
          <cell r="O4370" t="str">
            <v xml:space="preserve">Parts presence laser sensor </v>
          </cell>
          <cell r="P4370">
            <v>2</v>
          </cell>
          <cell r="Q4370">
            <v>0</v>
          </cell>
          <cell r="R4370" t="str">
            <v/>
          </cell>
          <cell r="X4370">
            <v>38.212650000000004</v>
          </cell>
          <cell r="Y4370">
            <v>51.636899999999997</v>
          </cell>
          <cell r="Z4370">
            <v>177.81660599988214</v>
          </cell>
          <cell r="AA4370">
            <v>267.66615599988211</v>
          </cell>
          <cell r="AD4370">
            <v>19.106325000000002</v>
          </cell>
          <cell r="AE4370">
            <v>25.818449999999999</v>
          </cell>
          <cell r="AF4370">
            <v>88.908302999941071</v>
          </cell>
        </row>
        <row r="4371">
          <cell r="M4371" t="str">
            <v>Coffret2+2Rideaux</v>
          </cell>
          <cell r="N4371" t="str">
            <v>Coffret de regroupement pour 2+2 Rideau</v>
          </cell>
          <cell r="O4371" t="str">
            <v>Grouping box for 2+2 Curtains</v>
          </cell>
          <cell r="P4371">
            <v>1</v>
          </cell>
          <cell r="Q4371">
            <v>0</v>
          </cell>
          <cell r="R4371" t="str">
            <v/>
          </cell>
          <cell r="X4371">
            <v>176.39999999999998</v>
          </cell>
          <cell r="Y4371">
            <v>1483.6815000000001</v>
          </cell>
          <cell r="Z4371">
            <v>1816.5498179996462</v>
          </cell>
          <cell r="AA4371">
            <v>3476.6313179996464</v>
          </cell>
          <cell r="AD4371">
            <v>176.39999999999998</v>
          </cell>
          <cell r="AE4371">
            <v>1483.6815000000001</v>
          </cell>
          <cell r="AF4371">
            <v>1816.5498179996462</v>
          </cell>
        </row>
        <row r="4372">
          <cell r="M4372" t="str">
            <v>CoffretOpeIHM_TP700</v>
          </cell>
          <cell r="N4372" t="str">
            <v>Coffret IHM TP700</v>
          </cell>
          <cell r="O4372" t="str">
            <v>IHM TP700 power box</v>
          </cell>
          <cell r="P4372">
            <v>1</v>
          </cell>
          <cell r="Q4372" t="str">
            <v>Voir Optimis avec TP700 Dépal CC21</v>
          </cell>
          <cell r="R4372" t="str">
            <v/>
          </cell>
          <cell r="X4372">
            <v>434.93624999999997</v>
          </cell>
          <cell r="Y4372">
            <v>1218.5775000000001</v>
          </cell>
          <cell r="Z4372">
            <v>1109.5830299994107</v>
          </cell>
          <cell r="AA4372">
            <v>2763.0967799994105</v>
          </cell>
          <cell r="AD4372">
            <v>434.93624999999997</v>
          </cell>
          <cell r="AE4372">
            <v>1218.5775000000001</v>
          </cell>
          <cell r="AF4372">
            <v>1109.5830299994107</v>
          </cell>
        </row>
        <row r="4373">
          <cell r="M4373">
            <v>0</v>
          </cell>
          <cell r="N4373">
            <v>0</v>
          </cell>
          <cell r="O4373" t="str">
            <v/>
          </cell>
          <cell r="P4373">
            <v>0</v>
          </cell>
          <cell r="Q4373">
            <v>0</v>
          </cell>
          <cell r="R4373">
            <v>0</v>
          </cell>
          <cell r="AA4373">
            <v>0</v>
          </cell>
          <cell r="AD4373" t="e">
            <v>#DIV/0!</v>
          </cell>
          <cell r="AE4373" t="e">
            <v>#DIV/0!</v>
          </cell>
          <cell r="AF4373" t="e">
            <v>#DIV/0!</v>
          </cell>
        </row>
        <row r="4374">
          <cell r="M4374">
            <v>0</v>
          </cell>
          <cell r="N4374">
            <v>0</v>
          </cell>
          <cell r="O4374" t="str">
            <v/>
          </cell>
          <cell r="P4374">
            <v>1</v>
          </cell>
          <cell r="Q4374">
            <v>0</v>
          </cell>
          <cell r="R4374">
            <v>0</v>
          </cell>
          <cell r="AA4374">
            <v>0</v>
          </cell>
          <cell r="AD4374">
            <v>0</v>
          </cell>
          <cell r="AE4374">
            <v>0</v>
          </cell>
          <cell r="AF4374">
            <v>0</v>
          </cell>
        </row>
        <row r="4375">
          <cell r="M4375" t="str">
            <v>EtudRobM1</v>
          </cell>
          <cell r="N4375" t="str">
            <v>Etude numérique simple sur robot M existant</v>
          </cell>
          <cell r="O4375" t="str">
            <v>Simple numerical study on existing M robot</v>
          </cell>
          <cell r="P4375">
            <v>0.5</v>
          </cell>
          <cell r="Q4375">
            <v>0</v>
          </cell>
          <cell r="R4375" t="str">
            <v/>
          </cell>
          <cell r="X4375">
            <v>0</v>
          </cell>
          <cell r="Y4375">
            <v>0</v>
          </cell>
          <cell r="Z4375">
            <v>0</v>
          </cell>
          <cell r="AA4375">
            <v>0</v>
          </cell>
          <cell r="AD4375">
            <v>0</v>
          </cell>
          <cell r="AE4375">
            <v>0</v>
          </cell>
          <cell r="AF4375">
            <v>0</v>
          </cell>
        </row>
        <row r="4376">
          <cell r="M4376" t="str">
            <v>TrajPalDepal</v>
          </cell>
          <cell r="N4376" t="str">
            <v>Trajectoire de PAL et/ou DEPAL</v>
          </cell>
          <cell r="O4376" t="str">
            <v>Load/unloading trajectory</v>
          </cell>
          <cell r="P4376">
            <v>2</v>
          </cell>
          <cell r="Q4376" t="str">
            <v>Dans les deux claies</v>
          </cell>
          <cell r="R4376" t="str">
            <v/>
          </cell>
          <cell r="X4376">
            <v>23.936850000000007</v>
          </cell>
          <cell r="Y4376">
            <v>0</v>
          </cell>
          <cell r="Z4376">
            <v>55.166642399952849</v>
          </cell>
          <cell r="AA4376">
            <v>79.103492399952856</v>
          </cell>
          <cell r="AD4376">
            <v>11.968425000000003</v>
          </cell>
          <cell r="AE4376">
            <v>0</v>
          </cell>
          <cell r="AF4376">
            <v>27.583321199976425</v>
          </cell>
        </row>
        <row r="4377">
          <cell r="M4377" t="str">
            <v>TrajMan</v>
          </cell>
          <cell r="N4377" t="str">
            <v>Trajectoire de manutention</v>
          </cell>
          <cell r="O4377" t="str">
            <v>Handling path</v>
          </cell>
          <cell r="P4377">
            <v>1</v>
          </cell>
          <cell r="Q4377" t="str">
            <v>Dépose OP30</v>
          </cell>
          <cell r="R4377" t="str">
            <v/>
          </cell>
          <cell r="X4377">
            <v>0</v>
          </cell>
          <cell r="Y4377">
            <v>0</v>
          </cell>
          <cell r="Z4377">
            <v>0</v>
          </cell>
          <cell r="AA4377">
            <v>0</v>
          </cell>
          <cell r="AD4377">
            <v>0</v>
          </cell>
          <cell r="AE4377">
            <v>0</v>
          </cell>
          <cell r="AF4377">
            <v>0</v>
          </cell>
        </row>
        <row r="4378">
          <cell r="M4378" t="str">
            <v>EchCodeTraj</v>
          </cell>
          <cell r="N4378" t="str">
            <v>Echange Code Trajectoire avec baie robot</v>
          </cell>
          <cell r="O4378" t="str">
            <v>Exchange of Trajectory Code with robot bay</v>
          </cell>
          <cell r="P4378">
            <v>3</v>
          </cell>
          <cell r="Q4378">
            <v>0</v>
          </cell>
          <cell r="R4378" t="str">
            <v/>
          </cell>
          <cell r="X4378">
            <v>35.4375</v>
          </cell>
          <cell r="Y4378">
            <v>0</v>
          </cell>
          <cell r="Z4378">
            <v>227.56239989980551</v>
          </cell>
          <cell r="AA4378">
            <v>262.99989989980554</v>
          </cell>
          <cell r="AD4378">
            <v>11.8125</v>
          </cell>
          <cell r="AE4378">
            <v>0</v>
          </cell>
          <cell r="AF4378">
            <v>75.854133299935171</v>
          </cell>
        </row>
        <row r="4379">
          <cell r="M4379" t="str">
            <v>HEtudAUT</v>
          </cell>
          <cell r="N4379" t="str">
            <v>Une heure d'études automatismes</v>
          </cell>
          <cell r="O4379" t="str">
            <v>One hour of automation studies</v>
          </cell>
          <cell r="P4379">
            <v>1</v>
          </cell>
          <cell r="Q4379" t="str">
            <v>Hétude complement Marguerite, AF, Prog.</v>
          </cell>
          <cell r="R4379" t="str">
            <v/>
          </cell>
          <cell r="X4379">
            <v>65</v>
          </cell>
          <cell r="Y4379">
            <v>0</v>
          </cell>
          <cell r="Z4379">
            <v>0</v>
          </cell>
          <cell r="AA4379">
            <v>65</v>
          </cell>
          <cell r="AD4379">
            <v>65</v>
          </cell>
          <cell r="AE4379">
            <v>0</v>
          </cell>
          <cell r="AF4379">
            <v>0</v>
          </cell>
        </row>
        <row r="4380">
          <cell r="M4380">
            <v>0</v>
          </cell>
          <cell r="N4380">
            <v>0</v>
          </cell>
          <cell r="O4380" t="str">
            <v/>
          </cell>
          <cell r="P4380">
            <v>0</v>
          </cell>
          <cell r="Q4380">
            <v>0</v>
          </cell>
          <cell r="R4380">
            <v>0</v>
          </cell>
          <cell r="AA4380">
            <v>0</v>
          </cell>
          <cell r="AD4380" t="e">
            <v>#DIV/0!</v>
          </cell>
          <cell r="AE4380" t="e">
            <v>#DIV/0!</v>
          </cell>
          <cell r="AF4380" t="e">
            <v>#DIV/0!</v>
          </cell>
        </row>
        <row r="4381">
          <cell r="M4381">
            <v>0</v>
          </cell>
          <cell r="N4381">
            <v>0</v>
          </cell>
          <cell r="O4381" t="str">
            <v/>
          </cell>
          <cell r="P4381">
            <v>1</v>
          </cell>
          <cell r="Q4381">
            <v>0</v>
          </cell>
          <cell r="R4381">
            <v>0</v>
          </cell>
          <cell r="AA4381">
            <v>0</v>
          </cell>
          <cell r="AD4381">
            <v>0</v>
          </cell>
          <cell r="AE4381">
            <v>0</v>
          </cell>
          <cell r="AF4381">
            <v>0</v>
          </cell>
        </row>
        <row r="4382">
          <cell r="M4382" t="str">
            <v>IntPrehEl</v>
          </cell>
          <cell r="N4382" t="str">
            <v>Intégration en ligne d'un préhenseur</v>
          </cell>
          <cell r="O4382" t="str">
            <v>On-line integration of a gripper</v>
          </cell>
          <cell r="P4382">
            <v>1</v>
          </cell>
          <cell r="Q4382" t="str">
            <v>Démontage Remontage</v>
          </cell>
          <cell r="R4382" t="str">
            <v/>
          </cell>
          <cell r="X4382">
            <v>0</v>
          </cell>
          <cell r="Y4382">
            <v>0</v>
          </cell>
          <cell r="Z4382">
            <v>0</v>
          </cell>
          <cell r="AA4382">
            <v>0</v>
          </cell>
          <cell r="AD4382">
            <v>0</v>
          </cell>
          <cell r="AE4382">
            <v>0</v>
          </cell>
          <cell r="AF4382">
            <v>0</v>
          </cell>
        </row>
        <row r="4383">
          <cell r="M4383" t="str">
            <v>RefSer40RotulPreh</v>
          </cell>
          <cell r="N4383" t="str">
            <v xml:space="preserve">Serrage 40 DIN Touche rotulée + Appui tous types </v>
          </cell>
          <cell r="O4383" t="str">
            <v>Clamping 40 DIN Key ball joint + All types of support</v>
          </cell>
          <cell r="P4383">
            <v>4</v>
          </cell>
          <cell r="Q4383" t="str">
            <v>Face B</v>
          </cell>
          <cell r="R4383" t="str">
            <v/>
          </cell>
          <cell r="X4383">
            <v>49.14</v>
          </cell>
          <cell r="Y4383">
            <v>284.0292</v>
          </cell>
          <cell r="Z4383">
            <v>151.20000000000002</v>
          </cell>
          <cell r="AA4383">
            <v>484.36919999999998</v>
          </cell>
          <cell r="AD4383">
            <v>12.285</v>
          </cell>
          <cell r="AE4383">
            <v>71.007300000000001</v>
          </cell>
          <cell r="AF4383">
            <v>37.800000000000004</v>
          </cell>
        </row>
        <row r="4384">
          <cell r="M4384" t="str">
            <v>AppuiDrageoir</v>
          </cell>
          <cell r="N4384" t="str">
            <v xml:space="preserve">Appui seul ou drageoir seul (toutes largeurs) </v>
          </cell>
          <cell r="O4384" t="str">
            <v xml:space="preserve">support only or sucker only (all widths) </v>
          </cell>
          <cell r="P4384">
            <v>4</v>
          </cell>
          <cell r="Q4384" t="str">
            <v>Face B</v>
          </cell>
          <cell r="R4384" t="str">
            <v/>
          </cell>
          <cell r="X4384">
            <v>0</v>
          </cell>
          <cell r="Y4384">
            <v>0</v>
          </cell>
          <cell r="Z4384">
            <v>0</v>
          </cell>
          <cell r="AA4384">
            <v>0</v>
          </cell>
          <cell r="AD4384">
            <v>0</v>
          </cell>
          <cell r="AE4384">
            <v>0</v>
          </cell>
          <cell r="AF4384">
            <v>0</v>
          </cell>
        </row>
        <row r="4385">
          <cell r="M4385" t="str">
            <v>AntennePreh_CFER</v>
          </cell>
          <cell r="N4385" t="str">
            <v>Antenne liaison Poutre - Géométrie pour préh CFER</v>
          </cell>
          <cell r="O4385" t="str">
            <v>Beam - Geometry link antenna for CFER gripper</v>
          </cell>
          <cell r="P4385">
            <v>2</v>
          </cell>
          <cell r="Q4385" t="str">
            <v>Face B</v>
          </cell>
          <cell r="R4385" t="str">
            <v/>
          </cell>
          <cell r="X4385">
            <v>0</v>
          </cell>
          <cell r="Y4385">
            <v>0</v>
          </cell>
          <cell r="Z4385">
            <v>0</v>
          </cell>
          <cell r="AA4385">
            <v>0</v>
          </cell>
          <cell r="AD4385">
            <v>0</v>
          </cell>
          <cell r="AE4385">
            <v>0</v>
          </cell>
          <cell r="AF4385">
            <v>0</v>
          </cell>
        </row>
        <row r="4386">
          <cell r="M4386" t="str">
            <v>PilMobPreh</v>
          </cell>
          <cell r="N4386" t="str">
            <v>Pilote escamotable sur Préhenseur avec antenne sup</v>
          </cell>
          <cell r="O4386" t="str">
            <v>Retractable pin on Gripper</v>
          </cell>
          <cell r="P4386">
            <v>2</v>
          </cell>
          <cell r="Q4386" t="str">
            <v>Face B</v>
          </cell>
          <cell r="R4386" t="str">
            <v/>
          </cell>
          <cell r="X4386">
            <v>24.57</v>
          </cell>
          <cell r="Y4386">
            <v>142.0146</v>
          </cell>
          <cell r="Z4386">
            <v>75.600000000000009</v>
          </cell>
          <cell r="AA4386">
            <v>242.18459999999999</v>
          </cell>
          <cell r="AD4386">
            <v>12.285</v>
          </cell>
          <cell r="AE4386">
            <v>71.007300000000001</v>
          </cell>
          <cell r="AF4386">
            <v>37.800000000000004</v>
          </cell>
        </row>
        <row r="4387">
          <cell r="M4387" t="str">
            <v>PilSeulPreh</v>
          </cell>
          <cell r="N4387" t="str">
            <v xml:space="preserve">Pilote fixe sans poteau ou Pilote préhenseur avec </v>
          </cell>
          <cell r="O4387" t="str">
            <v>Fixed pin for gripper</v>
          </cell>
          <cell r="P4387">
            <v>1</v>
          </cell>
          <cell r="Q4387" t="str">
            <v>Face B</v>
          </cell>
          <cell r="R4387" t="str">
            <v/>
          </cell>
          <cell r="X4387">
            <v>0</v>
          </cell>
          <cell r="Y4387">
            <v>0</v>
          </cell>
          <cell r="Z4387">
            <v>0</v>
          </cell>
          <cell r="AA4387">
            <v>0</v>
          </cell>
          <cell r="AD4387">
            <v>0</v>
          </cell>
          <cell r="AE4387">
            <v>0</v>
          </cell>
          <cell r="AF4387">
            <v>0</v>
          </cell>
        </row>
        <row r="4388">
          <cell r="M4388" t="str">
            <v>Aval</v>
          </cell>
          <cell r="N4388" t="str">
            <v>Avaloir</v>
          </cell>
          <cell r="O4388" t="str">
            <v>Guide</v>
          </cell>
          <cell r="P4388">
            <v>5</v>
          </cell>
          <cell r="Q4388" t="str">
            <v>Face B</v>
          </cell>
          <cell r="R4388" t="str">
            <v/>
          </cell>
          <cell r="X4388">
            <v>0</v>
          </cell>
          <cell r="Y4388">
            <v>0</v>
          </cell>
          <cell r="Z4388">
            <v>0</v>
          </cell>
          <cell r="AA4388">
            <v>0</v>
          </cell>
          <cell r="AD4388">
            <v>0</v>
          </cell>
          <cell r="AE4388">
            <v>0</v>
          </cell>
          <cell r="AF4388">
            <v>0</v>
          </cell>
        </row>
        <row r="4389">
          <cell r="M4389" t="str">
            <v>DistribPreh</v>
          </cell>
          <cell r="N4389" t="str">
            <v>Distributeur taille 2 sur Préhenseur</v>
          </cell>
          <cell r="O4389" t="str">
            <v>Dispenser size 2 on Gripper</v>
          </cell>
          <cell r="P4389">
            <v>2</v>
          </cell>
          <cell r="Q4389" t="str">
            <v>Face B</v>
          </cell>
          <cell r="R4389" t="str">
            <v/>
          </cell>
          <cell r="X4389">
            <v>24.57</v>
          </cell>
          <cell r="Y4389">
            <v>325.39499999999998</v>
          </cell>
          <cell r="Z4389">
            <v>37.800000000000004</v>
          </cell>
          <cell r="AA4389">
            <v>387.76499999999999</v>
          </cell>
          <cell r="AD4389">
            <v>12.285</v>
          </cell>
          <cell r="AE4389">
            <v>162.69749999999999</v>
          </cell>
          <cell r="AF4389">
            <v>18.900000000000002</v>
          </cell>
        </row>
        <row r="4390">
          <cell r="M4390" t="str">
            <v>PPinducPreh</v>
          </cell>
          <cell r="N4390" t="str">
            <v>Détecteur inductif présence pièce sur Préhenseur a</v>
          </cell>
          <cell r="O4390" t="str">
            <v>Inductive part presence detector on Gripper</v>
          </cell>
          <cell r="P4390">
            <v>1</v>
          </cell>
          <cell r="Q4390" t="str">
            <v>Face B</v>
          </cell>
          <cell r="R4390" t="str">
            <v/>
          </cell>
          <cell r="X4390">
            <v>12.285</v>
          </cell>
          <cell r="Y4390">
            <v>37.65825000000001</v>
          </cell>
          <cell r="Z4390">
            <v>9.4500000000000011</v>
          </cell>
          <cell r="AA4390">
            <v>59.393250000000009</v>
          </cell>
          <cell r="AD4390">
            <v>12.285</v>
          </cell>
          <cell r="AE4390">
            <v>37.65825000000001</v>
          </cell>
          <cell r="AF4390">
            <v>9.4500000000000011</v>
          </cell>
        </row>
        <row r="4391">
          <cell r="M4391">
            <v>0</v>
          </cell>
          <cell r="N4391">
            <v>0</v>
          </cell>
          <cell r="O4391" t="str">
            <v/>
          </cell>
          <cell r="P4391">
            <v>0</v>
          </cell>
          <cell r="Q4391">
            <v>0</v>
          </cell>
          <cell r="R4391">
            <v>0</v>
          </cell>
          <cell r="AA4391">
            <v>0</v>
          </cell>
          <cell r="AD4391" t="e">
            <v>#DIV/0!</v>
          </cell>
          <cell r="AE4391" t="e">
            <v>#DIV/0!</v>
          </cell>
          <cell r="AF4391" t="e">
            <v>#DIV/0!</v>
          </cell>
        </row>
        <row r="4392">
          <cell r="M4392">
            <v>0</v>
          </cell>
          <cell r="N4392">
            <v>0</v>
          </cell>
          <cell r="O4392" t="str">
            <v/>
          </cell>
          <cell r="P4392">
            <v>0</v>
          </cell>
          <cell r="Q4392">
            <v>0</v>
          </cell>
          <cell r="R4392">
            <v>0</v>
          </cell>
          <cell r="AA4392">
            <v>0</v>
          </cell>
          <cell r="AD4392" t="e">
            <v>#DIV/0!</v>
          </cell>
          <cell r="AE4392" t="e">
            <v>#DIV/0!</v>
          </cell>
          <cell r="AF4392" t="e">
            <v>#DIV/0!</v>
          </cell>
        </row>
        <row r="4393">
          <cell r="M4393">
            <v>0</v>
          </cell>
          <cell r="N4393">
            <v>0</v>
          </cell>
          <cell r="O4393" t="str">
            <v/>
          </cell>
          <cell r="P4393">
            <v>0</v>
          </cell>
          <cell r="Q4393">
            <v>0</v>
          </cell>
          <cell r="R4393">
            <v>0</v>
          </cell>
          <cell r="AA4393">
            <v>0</v>
          </cell>
          <cell r="AD4393" t="e">
            <v>#DIV/0!</v>
          </cell>
          <cell r="AE4393" t="e">
            <v>#DIV/0!</v>
          </cell>
          <cell r="AF4393" t="e">
            <v>#DIV/0!</v>
          </cell>
        </row>
        <row r="4394">
          <cell r="M4394">
            <v>0</v>
          </cell>
          <cell r="N4394">
            <v>0</v>
          </cell>
          <cell r="O4394" t="str">
            <v/>
          </cell>
          <cell r="P4394">
            <v>1</v>
          </cell>
          <cell r="Q4394">
            <v>0</v>
          </cell>
          <cell r="R4394">
            <v>0</v>
          </cell>
          <cell r="AA4394">
            <v>0</v>
          </cell>
          <cell r="AD4394">
            <v>0</v>
          </cell>
          <cell r="AE4394">
            <v>0</v>
          </cell>
          <cell r="AF4394">
            <v>0</v>
          </cell>
        </row>
        <row r="4395">
          <cell r="M4395" t="str">
            <v>VoletDepalTotal</v>
          </cell>
          <cell r="N4395" t="str">
            <v>Volet sécurité dépal total enroul souple (lg=1000)</v>
          </cell>
          <cell r="O4395" t="str">
            <v>Total depalettizaion security component flexible roll (lg=1000)</v>
          </cell>
          <cell r="P4395">
            <v>1</v>
          </cell>
          <cell r="Q4395" t="str">
            <v>Etage 2</v>
          </cell>
          <cell r="R4395" t="str">
            <v/>
          </cell>
          <cell r="X4395">
            <v>125.04240000000001</v>
          </cell>
          <cell r="Y4395">
            <v>168.36750000000001</v>
          </cell>
          <cell r="Z4395">
            <v>646.66651499970533</v>
          </cell>
          <cell r="AA4395">
            <v>940.07641499970532</v>
          </cell>
          <cell r="AD4395">
            <v>125.04240000000001</v>
          </cell>
          <cell r="AE4395">
            <v>168.36750000000001</v>
          </cell>
          <cell r="AF4395">
            <v>646.66651499970533</v>
          </cell>
        </row>
        <row r="4396">
          <cell r="M4396" t="str">
            <v>VoletRoulAluSup200</v>
          </cell>
          <cell r="N4396" t="str">
            <v>Tranche 200mm sup. pour volet à enroul latte ALU</v>
          </cell>
          <cell r="O4396" t="str">
            <v>Extra 200mm slice for ALU slatted roller shutter</v>
          </cell>
          <cell r="P4396">
            <v>5</v>
          </cell>
          <cell r="Q4396" t="str">
            <v>Etage 2</v>
          </cell>
          <cell r="R4396" t="str">
            <v/>
          </cell>
          <cell r="X4396">
            <v>0</v>
          </cell>
          <cell r="Y4396">
            <v>0</v>
          </cell>
          <cell r="Z4396">
            <v>0</v>
          </cell>
          <cell r="AA4396">
            <v>0</v>
          </cell>
          <cell r="AD4396">
            <v>0</v>
          </cell>
          <cell r="AE4396">
            <v>0</v>
          </cell>
          <cell r="AF4396">
            <v>0</v>
          </cell>
        </row>
        <row r="4397">
          <cell r="M4397" t="str">
            <v>RehClaiedepal300</v>
          </cell>
          <cell r="N4397" t="str">
            <v xml:space="preserve">Réhausse claies dépal h 300 </v>
          </cell>
          <cell r="O4397" t="str">
            <v xml:space="preserve">300 high unloading platform for containers </v>
          </cell>
          <cell r="P4397">
            <v>1</v>
          </cell>
          <cell r="Q4397" t="str">
            <v>Etage 2</v>
          </cell>
          <cell r="R4397" t="str">
            <v/>
          </cell>
          <cell r="X4397">
            <v>0</v>
          </cell>
          <cell r="Y4397">
            <v>0</v>
          </cell>
          <cell r="Z4397">
            <v>0</v>
          </cell>
          <cell r="AA4397">
            <v>0</v>
          </cell>
          <cell r="AD4397">
            <v>0</v>
          </cell>
          <cell r="AE4397">
            <v>0</v>
          </cell>
          <cell r="AF4397">
            <v>0</v>
          </cell>
        </row>
        <row r="4398">
          <cell r="M4398" t="str">
            <v>VoletDepalTotal</v>
          </cell>
          <cell r="N4398" t="str">
            <v>Volet sécurité dépal total enroul souple (lg=1000)</v>
          </cell>
          <cell r="O4398" t="str">
            <v>Total depalettizaion security component flexible roll (lg=1000)</v>
          </cell>
          <cell r="P4398">
            <v>1</v>
          </cell>
          <cell r="Q4398" t="str">
            <v>Etage 2</v>
          </cell>
          <cell r="R4398" t="str">
            <v>02</v>
          </cell>
          <cell r="X4398">
            <v>125.04240000000001</v>
          </cell>
          <cell r="Y4398">
            <v>168.36750000000001</v>
          </cell>
          <cell r="Z4398">
            <v>646.66651499970533</v>
          </cell>
          <cell r="AA4398">
            <v>940.07641499970532</v>
          </cell>
          <cell r="AD4398">
            <v>125.04240000000001</v>
          </cell>
          <cell r="AE4398">
            <v>168.36750000000001</v>
          </cell>
          <cell r="AF4398">
            <v>646.66651499970533</v>
          </cell>
        </row>
        <row r="4399">
          <cell r="M4399" t="str">
            <v>VoletRoulAluSup200</v>
          </cell>
          <cell r="N4399" t="str">
            <v>Tranche 200mm sup. pour volet à enroul latte ALU</v>
          </cell>
          <cell r="O4399" t="str">
            <v>Extra 200mm slice for ALU slatted roller shutter</v>
          </cell>
          <cell r="P4399">
            <v>5</v>
          </cell>
          <cell r="Q4399" t="str">
            <v>Etage 2</v>
          </cell>
          <cell r="R4399" t="str">
            <v>02</v>
          </cell>
          <cell r="X4399">
            <v>0</v>
          </cell>
          <cell r="Y4399">
            <v>0</v>
          </cell>
          <cell r="Z4399">
            <v>0</v>
          </cell>
          <cell r="AA4399">
            <v>0</v>
          </cell>
          <cell r="AD4399">
            <v>0</v>
          </cell>
          <cell r="AE4399">
            <v>0</v>
          </cell>
          <cell r="AF4399">
            <v>0</v>
          </cell>
        </row>
        <row r="4400">
          <cell r="M4400" t="str">
            <v>RehClaiedepal300</v>
          </cell>
          <cell r="N4400" t="str">
            <v xml:space="preserve">Réhausse claies dépal h 300 </v>
          </cell>
          <cell r="O4400" t="str">
            <v xml:space="preserve">300 high unloading platform for containers </v>
          </cell>
          <cell r="P4400">
            <v>1</v>
          </cell>
          <cell r="Q4400" t="str">
            <v>Etage 2</v>
          </cell>
          <cell r="R4400" t="str">
            <v>02</v>
          </cell>
          <cell r="X4400">
            <v>0</v>
          </cell>
          <cell r="Y4400">
            <v>0</v>
          </cell>
          <cell r="Z4400">
            <v>0</v>
          </cell>
          <cell r="AA4400">
            <v>0</v>
          </cell>
          <cell r="AD4400">
            <v>0</v>
          </cell>
          <cell r="AE4400">
            <v>0</v>
          </cell>
          <cell r="AF4400">
            <v>0</v>
          </cell>
        </row>
        <row r="4401">
          <cell r="M4401" t="str">
            <v>PPlaser</v>
          </cell>
          <cell r="N4401" t="str">
            <v>Détecteur laser de présence pièce</v>
          </cell>
          <cell r="O4401" t="str">
            <v xml:space="preserve">Parts presence laser sensor </v>
          </cell>
          <cell r="P4401">
            <v>2</v>
          </cell>
          <cell r="Q4401" t="str">
            <v>Etage 2</v>
          </cell>
          <cell r="R4401" t="str">
            <v/>
          </cell>
          <cell r="X4401">
            <v>38.212650000000004</v>
          </cell>
          <cell r="Y4401">
            <v>51.636899999999997</v>
          </cell>
          <cell r="Z4401">
            <v>177.81660599988214</v>
          </cell>
          <cell r="AA4401">
            <v>267.66615599988211</v>
          </cell>
          <cell r="AD4401">
            <v>19.106325000000002</v>
          </cell>
          <cell r="AE4401">
            <v>25.818449999999999</v>
          </cell>
          <cell r="AF4401">
            <v>88.908302999941071</v>
          </cell>
        </row>
        <row r="4402">
          <cell r="M4402" t="str">
            <v>Coffret2+2Rideaux</v>
          </cell>
          <cell r="N4402" t="str">
            <v>Coffret de regroupement pour 2+2 Rideau</v>
          </cell>
          <cell r="O4402" t="str">
            <v>Grouping box for 2+2 Curtains</v>
          </cell>
          <cell r="P4402">
            <v>1</v>
          </cell>
          <cell r="Q4402">
            <v>0</v>
          </cell>
          <cell r="R4402" t="str">
            <v/>
          </cell>
          <cell r="X4402">
            <v>176.39999999999998</v>
          </cell>
          <cell r="Y4402">
            <v>1483.6815000000001</v>
          </cell>
          <cell r="Z4402">
            <v>1816.5498179996462</v>
          </cell>
          <cell r="AA4402">
            <v>3476.6313179996464</v>
          </cell>
          <cell r="AD4402">
            <v>176.39999999999998</v>
          </cell>
          <cell r="AE4402">
            <v>1483.6815000000001</v>
          </cell>
          <cell r="AF4402">
            <v>1816.5498179996462</v>
          </cell>
        </row>
        <row r="4403">
          <cell r="M4403" t="str">
            <v>CoffretOpeIHM_TP700</v>
          </cell>
          <cell r="N4403" t="str">
            <v>Coffret IHM TP700</v>
          </cell>
          <cell r="O4403" t="str">
            <v>IHM TP700 power box</v>
          </cell>
          <cell r="P4403">
            <v>1</v>
          </cell>
          <cell r="Q4403" t="str">
            <v>Voir Optimis avec TP700 Dépal CC21</v>
          </cell>
          <cell r="R4403" t="str">
            <v/>
          </cell>
          <cell r="X4403">
            <v>434.93624999999997</v>
          </cell>
          <cell r="Y4403">
            <v>1218.5775000000001</v>
          </cell>
          <cell r="Z4403">
            <v>1109.5830299994107</v>
          </cell>
          <cell r="AA4403">
            <v>2763.0967799994105</v>
          </cell>
          <cell r="AD4403">
            <v>434.93624999999997</v>
          </cell>
          <cell r="AE4403">
            <v>1218.5775000000001</v>
          </cell>
          <cell r="AF4403">
            <v>1109.5830299994107</v>
          </cell>
        </row>
        <row r="4404">
          <cell r="M4404">
            <v>0</v>
          </cell>
          <cell r="N4404">
            <v>0</v>
          </cell>
          <cell r="O4404" t="str">
            <v/>
          </cell>
          <cell r="P4404">
            <v>0</v>
          </cell>
          <cell r="Q4404">
            <v>0</v>
          </cell>
          <cell r="R4404">
            <v>0</v>
          </cell>
          <cell r="AA4404">
            <v>0</v>
          </cell>
          <cell r="AD4404" t="e">
            <v>#DIV/0!</v>
          </cell>
          <cell r="AE4404" t="e">
            <v>#DIV/0!</v>
          </cell>
          <cell r="AF4404" t="e">
            <v>#DIV/0!</v>
          </cell>
        </row>
        <row r="4405">
          <cell r="M4405">
            <v>0</v>
          </cell>
          <cell r="N4405">
            <v>0</v>
          </cell>
          <cell r="O4405" t="str">
            <v/>
          </cell>
          <cell r="P4405">
            <v>1</v>
          </cell>
          <cell r="Q4405">
            <v>0</v>
          </cell>
          <cell r="R4405">
            <v>0</v>
          </cell>
          <cell r="AA4405">
            <v>0</v>
          </cell>
          <cell r="AD4405">
            <v>0</v>
          </cell>
          <cell r="AE4405">
            <v>0</v>
          </cell>
          <cell r="AF4405">
            <v>0</v>
          </cell>
        </row>
        <row r="4406">
          <cell r="M4406" t="str">
            <v>EtudRobM1</v>
          </cell>
          <cell r="N4406" t="str">
            <v>Etude numérique simple sur robot M existant</v>
          </cell>
          <cell r="O4406" t="str">
            <v>Simple numerical study on existing M robot</v>
          </cell>
          <cell r="P4406">
            <v>0.5</v>
          </cell>
          <cell r="Q4406">
            <v>0</v>
          </cell>
          <cell r="R4406" t="str">
            <v/>
          </cell>
          <cell r="X4406">
            <v>0</v>
          </cell>
          <cell r="Y4406">
            <v>0</v>
          </cell>
          <cell r="Z4406">
            <v>0</v>
          </cell>
          <cell r="AA4406">
            <v>0</v>
          </cell>
          <cell r="AD4406">
            <v>0</v>
          </cell>
          <cell r="AE4406">
            <v>0</v>
          </cell>
          <cell r="AF4406">
            <v>0</v>
          </cell>
        </row>
        <row r="4407">
          <cell r="M4407" t="str">
            <v>TrajPalDepal</v>
          </cell>
          <cell r="N4407" t="str">
            <v>Trajectoire de PAL et/ou DEPAL</v>
          </cell>
          <cell r="O4407" t="str">
            <v>Load/unloading trajectory</v>
          </cell>
          <cell r="P4407">
            <v>2</v>
          </cell>
          <cell r="Q4407" t="str">
            <v>Dans les deux claies</v>
          </cell>
          <cell r="R4407" t="str">
            <v/>
          </cell>
          <cell r="X4407">
            <v>23.936850000000007</v>
          </cell>
          <cell r="Y4407">
            <v>0</v>
          </cell>
          <cell r="Z4407">
            <v>55.166642399952849</v>
          </cell>
          <cell r="AA4407">
            <v>79.103492399952856</v>
          </cell>
          <cell r="AD4407">
            <v>11.968425000000003</v>
          </cell>
          <cell r="AE4407">
            <v>0</v>
          </cell>
          <cell r="AF4407">
            <v>27.583321199976425</v>
          </cell>
        </row>
        <row r="4408">
          <cell r="M4408" t="str">
            <v>CopTrajMan</v>
          </cell>
          <cell r="N4408" t="str">
            <v>Copie trajectoire Manut suite à ajout diversité</v>
          </cell>
          <cell r="O4408" t="str">
            <v>Copie of a handling trajectory for divers models</v>
          </cell>
          <cell r="P4408">
            <v>1</v>
          </cell>
          <cell r="Q4408" t="str">
            <v>Dépose OP05</v>
          </cell>
          <cell r="R4408" t="str">
            <v/>
          </cell>
          <cell r="X4408">
            <v>0</v>
          </cell>
          <cell r="Y4408">
            <v>0</v>
          </cell>
          <cell r="Z4408">
            <v>0</v>
          </cell>
          <cell r="AA4408">
            <v>0</v>
          </cell>
          <cell r="AD4408">
            <v>0</v>
          </cell>
          <cell r="AE4408">
            <v>0</v>
          </cell>
          <cell r="AF4408">
            <v>0</v>
          </cell>
        </row>
        <row r="4409">
          <cell r="M4409" t="str">
            <v>CopTrajMan</v>
          </cell>
          <cell r="N4409" t="str">
            <v>Copie trajectoire Manut suite à ajout diversité</v>
          </cell>
          <cell r="O4409" t="str">
            <v>Copie of a handling trajectory for divers models</v>
          </cell>
          <cell r="P4409">
            <v>2</v>
          </cell>
          <cell r="Q4409" t="str">
            <v>Prise OP05 Dépose OP10</v>
          </cell>
          <cell r="R4409" t="str">
            <v/>
          </cell>
          <cell r="X4409">
            <v>0</v>
          </cell>
          <cell r="Y4409">
            <v>0</v>
          </cell>
          <cell r="Z4409">
            <v>0</v>
          </cell>
          <cell r="AA4409">
            <v>0</v>
          </cell>
          <cell r="AD4409">
            <v>0</v>
          </cell>
          <cell r="AE4409">
            <v>0</v>
          </cell>
          <cell r="AF4409">
            <v>0</v>
          </cell>
        </row>
        <row r="4410">
          <cell r="M4410" t="str">
            <v>EchCodeTraj</v>
          </cell>
          <cell r="N4410" t="str">
            <v>Echange Code Trajectoire avec baie robot</v>
          </cell>
          <cell r="O4410" t="str">
            <v>Exchange of Trajectory Code with robot bay</v>
          </cell>
          <cell r="P4410">
            <v>4</v>
          </cell>
          <cell r="Q4410">
            <v>0</v>
          </cell>
          <cell r="R4410" t="str">
            <v/>
          </cell>
          <cell r="X4410">
            <v>47.25</v>
          </cell>
          <cell r="Y4410">
            <v>0</v>
          </cell>
          <cell r="Z4410">
            <v>303.41653319974068</v>
          </cell>
          <cell r="AA4410">
            <v>350.66653319974068</v>
          </cell>
          <cell r="AD4410">
            <v>11.8125</v>
          </cell>
          <cell r="AE4410">
            <v>0</v>
          </cell>
          <cell r="AF4410">
            <v>75.854133299935171</v>
          </cell>
        </row>
        <row r="4411">
          <cell r="M4411" t="str">
            <v>HEtudAUT</v>
          </cell>
          <cell r="N4411" t="str">
            <v>Une heure d'études automatismes</v>
          </cell>
          <cell r="O4411" t="str">
            <v>One hour of automation studies</v>
          </cell>
          <cell r="P4411">
            <v>1</v>
          </cell>
          <cell r="Q4411" t="str">
            <v>Hétude complement Marguerite, AF, Prog.</v>
          </cell>
          <cell r="R4411" t="str">
            <v/>
          </cell>
          <cell r="X4411">
            <v>65</v>
          </cell>
          <cell r="Y4411">
            <v>0</v>
          </cell>
          <cell r="Z4411">
            <v>0</v>
          </cell>
          <cell r="AA4411">
            <v>65</v>
          </cell>
          <cell r="AD4411">
            <v>65</v>
          </cell>
          <cell r="AE4411">
            <v>0</v>
          </cell>
          <cell r="AF4411">
            <v>0</v>
          </cell>
        </row>
        <row r="4412">
          <cell r="M4412">
            <v>0</v>
          </cell>
          <cell r="N4412">
            <v>0</v>
          </cell>
          <cell r="O4412" t="str">
            <v/>
          </cell>
          <cell r="P4412">
            <v>0</v>
          </cell>
          <cell r="Q4412">
            <v>0</v>
          </cell>
          <cell r="R4412">
            <v>0</v>
          </cell>
          <cell r="AA4412">
            <v>0</v>
          </cell>
          <cell r="AD4412" t="e">
            <v>#DIV/0!</v>
          </cell>
          <cell r="AE4412" t="e">
            <v>#DIV/0!</v>
          </cell>
          <cell r="AF4412" t="e">
            <v>#DIV/0!</v>
          </cell>
        </row>
        <row r="4413">
          <cell r="M4413">
            <v>0</v>
          </cell>
          <cell r="N4413">
            <v>0</v>
          </cell>
          <cell r="O4413" t="str">
            <v/>
          </cell>
          <cell r="P4413">
            <v>1</v>
          </cell>
          <cell r="Q4413">
            <v>0</v>
          </cell>
          <cell r="R4413">
            <v>0</v>
          </cell>
          <cell r="AA4413">
            <v>0</v>
          </cell>
          <cell r="AD4413">
            <v>0</v>
          </cell>
          <cell r="AE4413">
            <v>0</v>
          </cell>
          <cell r="AF4413">
            <v>0</v>
          </cell>
        </row>
        <row r="4414">
          <cell r="M4414" t="str">
            <v>EtudRobSEL1</v>
          </cell>
          <cell r="N4414" t="str">
            <v>Etude numérique simple robot SEL existant</v>
          </cell>
          <cell r="O4414" t="str">
            <v>Simple numerical study on existing SEL robot</v>
          </cell>
          <cell r="P4414">
            <v>0.5</v>
          </cell>
          <cell r="Q4414">
            <v>0</v>
          </cell>
          <cell r="R4414" t="str">
            <v/>
          </cell>
          <cell r="X4414">
            <v>0</v>
          </cell>
          <cell r="Y4414">
            <v>0</v>
          </cell>
          <cell r="Z4414">
            <v>0</v>
          </cell>
          <cell r="AA4414">
            <v>0</v>
          </cell>
          <cell r="AD4414">
            <v>0</v>
          </cell>
          <cell r="AE4414">
            <v>0</v>
          </cell>
          <cell r="AF4414">
            <v>0</v>
          </cell>
        </row>
        <row r="4415">
          <cell r="M4415" t="str">
            <v>TrajSoud</v>
          </cell>
          <cell r="N4415" t="str">
            <v>Trajectoire de soudure(clinchage, arc tiré, rivet)</v>
          </cell>
          <cell r="O4415" t="str">
            <v>Welding path (clinching, pulled arc, rivet)</v>
          </cell>
          <cell r="P4415">
            <v>1</v>
          </cell>
          <cell r="Q4415" t="str">
            <v>Plateau A OP10</v>
          </cell>
          <cell r="R4415" t="str">
            <v/>
          </cell>
          <cell r="X4415">
            <v>0</v>
          </cell>
          <cell r="Y4415">
            <v>0</v>
          </cell>
          <cell r="Z4415">
            <v>0</v>
          </cell>
          <cell r="AA4415">
            <v>0</v>
          </cell>
          <cell r="AD4415">
            <v>0</v>
          </cell>
          <cell r="AE4415">
            <v>0</v>
          </cell>
          <cell r="AF4415">
            <v>0</v>
          </cell>
        </row>
        <row r="4416">
          <cell r="M4416" t="str">
            <v>CopTrajSoud</v>
          </cell>
          <cell r="N4416" t="str">
            <v>Copie trajectoire Soudure suite à ajout diversité</v>
          </cell>
          <cell r="O4416" t="str">
            <v>Copie of a welding trajectory for divers models</v>
          </cell>
          <cell r="P4416">
            <v>1</v>
          </cell>
          <cell r="Q4416" t="str">
            <v>Plateau B OP10</v>
          </cell>
          <cell r="R4416" t="str">
            <v/>
          </cell>
          <cell r="X4416">
            <v>0</v>
          </cell>
          <cell r="Y4416">
            <v>0</v>
          </cell>
          <cell r="Z4416">
            <v>0</v>
          </cell>
          <cell r="AA4416">
            <v>0</v>
          </cell>
          <cell r="AD4416">
            <v>0</v>
          </cell>
          <cell r="AE4416">
            <v>0</v>
          </cell>
          <cell r="AF4416">
            <v>0</v>
          </cell>
        </row>
        <row r="4417">
          <cell r="M4417" t="str">
            <v>AssembEtudeEtSite</v>
          </cell>
          <cell r="N4417" t="str">
            <v>Etudes assemb métier 05 + pilote assemb métier 49</v>
          </cell>
          <cell r="O4417" t="str">
            <v>Studies business assembly 05 + pin business assembly 49</v>
          </cell>
          <cell r="P4417">
            <v>1</v>
          </cell>
          <cell r="Q4417">
            <v>0</v>
          </cell>
          <cell r="R4417" t="str">
            <v/>
          </cell>
          <cell r="X4417">
            <v>0</v>
          </cell>
          <cell r="Y4417">
            <v>0</v>
          </cell>
          <cell r="Z4417">
            <v>0</v>
          </cell>
          <cell r="AA4417">
            <v>0</v>
          </cell>
          <cell r="AD4417">
            <v>0</v>
          </cell>
          <cell r="AE4417">
            <v>0</v>
          </cell>
          <cell r="AF4417">
            <v>0</v>
          </cell>
        </row>
        <row r="4418">
          <cell r="M4418" t="str">
            <v>EchCodeTraj</v>
          </cell>
          <cell r="N4418" t="str">
            <v>Echange Code Trajectoire avec baie robot</v>
          </cell>
          <cell r="O4418" t="str">
            <v>Exchange of Trajectory Code with robot bay</v>
          </cell>
          <cell r="P4418">
            <v>2</v>
          </cell>
          <cell r="Q4418">
            <v>0</v>
          </cell>
          <cell r="R4418" t="str">
            <v/>
          </cell>
          <cell r="X4418">
            <v>23.625</v>
          </cell>
          <cell r="Y4418">
            <v>0</v>
          </cell>
          <cell r="Z4418">
            <v>151.70826659987034</v>
          </cell>
          <cell r="AA4418">
            <v>175.33326659987034</v>
          </cell>
          <cell r="AD4418">
            <v>11.8125</v>
          </cell>
          <cell r="AE4418">
            <v>0</v>
          </cell>
          <cell r="AF4418">
            <v>75.854133299935171</v>
          </cell>
        </row>
        <row r="4419">
          <cell r="M4419" t="str">
            <v>HEtudAUT</v>
          </cell>
          <cell r="N4419" t="str">
            <v>Une heure d'études automatismes</v>
          </cell>
          <cell r="O4419" t="str">
            <v>One hour of automation studies</v>
          </cell>
          <cell r="P4419">
            <v>1</v>
          </cell>
          <cell r="Q4419" t="str">
            <v>Hétude complement Marguerite, AF, Prog.</v>
          </cell>
          <cell r="R4419" t="str">
            <v/>
          </cell>
          <cell r="X4419">
            <v>65</v>
          </cell>
          <cell r="Y4419">
            <v>0</v>
          </cell>
          <cell r="Z4419">
            <v>0</v>
          </cell>
          <cell r="AA4419">
            <v>65</v>
          </cell>
          <cell r="AD4419">
            <v>65</v>
          </cell>
          <cell r="AE4419">
            <v>0</v>
          </cell>
          <cell r="AF4419">
            <v>0</v>
          </cell>
        </row>
        <row r="4420">
          <cell r="M4420">
            <v>0</v>
          </cell>
          <cell r="N4420">
            <v>0</v>
          </cell>
          <cell r="O4420" t="str">
            <v/>
          </cell>
          <cell r="P4420">
            <v>0</v>
          </cell>
          <cell r="Q4420">
            <v>0</v>
          </cell>
          <cell r="R4420">
            <v>0</v>
          </cell>
          <cell r="AA4420">
            <v>0</v>
          </cell>
          <cell r="AD4420" t="e">
            <v>#DIV/0!</v>
          </cell>
          <cell r="AE4420" t="e">
            <v>#DIV/0!</v>
          </cell>
          <cell r="AF4420" t="e">
            <v>#DIV/0!</v>
          </cell>
        </row>
        <row r="4421">
          <cell r="M4421">
            <v>0</v>
          </cell>
          <cell r="N4421">
            <v>0</v>
          </cell>
          <cell r="O4421" t="str">
            <v/>
          </cell>
          <cell r="P4421">
            <v>1</v>
          </cell>
          <cell r="Q4421">
            <v>0</v>
          </cell>
          <cell r="R4421">
            <v>0</v>
          </cell>
          <cell r="AA4421">
            <v>0</v>
          </cell>
          <cell r="AD4421">
            <v>0</v>
          </cell>
          <cell r="AE4421">
            <v>0</v>
          </cell>
          <cell r="AF4421">
            <v>0</v>
          </cell>
        </row>
        <row r="4422">
          <cell r="M4422" t="str">
            <v>EtudRobSELetM1</v>
          </cell>
          <cell r="N4422" t="str">
            <v>Etude numérique simple robot SELM SELPF existant</v>
          </cell>
          <cell r="O4422" t="str">
            <v>Simple numerical study of existing SELM SELPF robot</v>
          </cell>
          <cell r="P4422">
            <v>0.5</v>
          </cell>
          <cell r="Q4422">
            <v>0</v>
          </cell>
          <cell r="R4422" t="str">
            <v/>
          </cell>
          <cell r="X4422">
            <v>0</v>
          </cell>
          <cell r="Y4422">
            <v>0</v>
          </cell>
          <cell r="Z4422">
            <v>0</v>
          </cell>
          <cell r="AA4422">
            <v>0</v>
          </cell>
          <cell r="AD4422">
            <v>0</v>
          </cell>
          <cell r="AE4422">
            <v>0</v>
          </cell>
          <cell r="AF4422">
            <v>0</v>
          </cell>
        </row>
        <row r="4423">
          <cell r="M4423" t="str">
            <v>CopTrajMan</v>
          </cell>
          <cell r="N4423" t="str">
            <v>Copie trajectoire Manut suite à ajout diversité</v>
          </cell>
          <cell r="O4423" t="str">
            <v>Copie of a handling trajectory for divers models</v>
          </cell>
          <cell r="P4423">
            <v>2</v>
          </cell>
          <cell r="Q4423" t="str">
            <v>Prise OP10A Dépose OP30</v>
          </cell>
          <cell r="R4423" t="str">
            <v/>
          </cell>
          <cell r="X4423">
            <v>0</v>
          </cell>
          <cell r="Y4423">
            <v>0</v>
          </cell>
          <cell r="Z4423">
            <v>0</v>
          </cell>
          <cell r="AA4423">
            <v>0</v>
          </cell>
          <cell r="AD4423">
            <v>0</v>
          </cell>
          <cell r="AE4423">
            <v>0</v>
          </cell>
          <cell r="AF4423">
            <v>0</v>
          </cell>
        </row>
        <row r="4424">
          <cell r="M4424" t="str">
            <v>CopTrajMan</v>
          </cell>
          <cell r="N4424" t="str">
            <v>Copie trajectoire Manut suite à ajout diversité</v>
          </cell>
          <cell r="O4424" t="str">
            <v>Copie of a handling trajectory for divers models</v>
          </cell>
          <cell r="P4424">
            <v>2</v>
          </cell>
          <cell r="Q4424" t="str">
            <v>Prise OP10B Dépose OP30</v>
          </cell>
          <cell r="R4424" t="str">
            <v/>
          </cell>
          <cell r="X4424">
            <v>0</v>
          </cell>
          <cell r="Y4424">
            <v>0</v>
          </cell>
          <cell r="Z4424">
            <v>0</v>
          </cell>
          <cell r="AA4424">
            <v>0</v>
          </cell>
          <cell r="AD4424">
            <v>0</v>
          </cell>
          <cell r="AE4424">
            <v>0</v>
          </cell>
          <cell r="AF4424">
            <v>0</v>
          </cell>
        </row>
        <row r="4425">
          <cell r="M4425" t="str">
            <v>TrajSoud</v>
          </cell>
          <cell r="N4425" t="str">
            <v>Trajectoire de soudure(clinchage, arc tiré, rivet)</v>
          </cell>
          <cell r="O4425" t="str">
            <v>Welding path (clinching, pulled arc, rivet)</v>
          </cell>
          <cell r="P4425">
            <v>1</v>
          </cell>
          <cell r="Q4425" t="str">
            <v>Soudure OP15</v>
          </cell>
          <cell r="R4425" t="str">
            <v/>
          </cell>
          <cell r="X4425">
            <v>0</v>
          </cell>
          <cell r="Y4425">
            <v>0</v>
          </cell>
          <cell r="Z4425">
            <v>0</v>
          </cell>
          <cell r="AA4425">
            <v>0</v>
          </cell>
          <cell r="AD4425">
            <v>0</v>
          </cell>
          <cell r="AE4425">
            <v>0</v>
          </cell>
          <cell r="AF4425">
            <v>0</v>
          </cell>
        </row>
        <row r="4426">
          <cell r="M4426" t="str">
            <v>AssembEtudeEtSite</v>
          </cell>
          <cell r="N4426" t="str">
            <v>Etudes assemb métier 05 + pilote assemb métier 49</v>
          </cell>
          <cell r="O4426" t="str">
            <v>Studies business assembly 05 + pin business assembly 49</v>
          </cell>
          <cell r="P4426">
            <v>1</v>
          </cell>
          <cell r="Q4426">
            <v>0</v>
          </cell>
          <cell r="R4426" t="str">
            <v/>
          </cell>
          <cell r="X4426">
            <v>0</v>
          </cell>
          <cell r="Y4426">
            <v>0</v>
          </cell>
          <cell r="Z4426">
            <v>0</v>
          </cell>
          <cell r="AA4426">
            <v>0</v>
          </cell>
          <cell r="AD4426">
            <v>0</v>
          </cell>
          <cell r="AE4426">
            <v>0</v>
          </cell>
          <cell r="AF4426">
            <v>0</v>
          </cell>
        </row>
        <row r="4427">
          <cell r="M4427" t="str">
            <v>EchCodeTraj</v>
          </cell>
          <cell r="N4427" t="str">
            <v>Echange Code Trajectoire avec baie robot</v>
          </cell>
          <cell r="O4427" t="str">
            <v>Exchange of Trajectory Code with robot bay</v>
          </cell>
          <cell r="P4427">
            <v>3</v>
          </cell>
          <cell r="Q4427">
            <v>0</v>
          </cell>
          <cell r="R4427" t="str">
            <v/>
          </cell>
          <cell r="X4427">
            <v>35.4375</v>
          </cell>
          <cell r="Y4427">
            <v>0</v>
          </cell>
          <cell r="Z4427">
            <v>227.56239989980551</v>
          </cell>
          <cell r="AA4427">
            <v>262.99989989980554</v>
          </cell>
          <cell r="AD4427">
            <v>11.8125</v>
          </cell>
          <cell r="AE4427">
            <v>0</v>
          </cell>
          <cell r="AF4427">
            <v>75.854133299935171</v>
          </cell>
        </row>
        <row r="4428">
          <cell r="M4428" t="str">
            <v>HEtudAUT</v>
          </cell>
          <cell r="N4428" t="str">
            <v>Une heure d'études automatismes</v>
          </cell>
          <cell r="O4428" t="str">
            <v>One hour of automation studies</v>
          </cell>
          <cell r="P4428">
            <v>1</v>
          </cell>
          <cell r="Q4428" t="str">
            <v>Hétude complement Marguerite, AF, Prog.</v>
          </cell>
          <cell r="R4428" t="str">
            <v/>
          </cell>
          <cell r="X4428">
            <v>65</v>
          </cell>
          <cell r="Y4428">
            <v>0</v>
          </cell>
          <cell r="Z4428">
            <v>0</v>
          </cell>
          <cell r="AA4428">
            <v>65</v>
          </cell>
          <cell r="AD4428">
            <v>65</v>
          </cell>
          <cell r="AE4428">
            <v>0</v>
          </cell>
          <cell r="AF4428">
            <v>0</v>
          </cell>
        </row>
        <row r="4429">
          <cell r="M4429">
            <v>0</v>
          </cell>
          <cell r="N4429">
            <v>0</v>
          </cell>
          <cell r="O4429" t="str">
            <v/>
          </cell>
          <cell r="P4429">
            <v>0</v>
          </cell>
          <cell r="Q4429">
            <v>0</v>
          </cell>
          <cell r="R4429">
            <v>0</v>
          </cell>
          <cell r="AA4429">
            <v>0</v>
          </cell>
          <cell r="AD4429" t="e">
            <v>#DIV/0!</v>
          </cell>
          <cell r="AE4429" t="e">
            <v>#DIV/0!</v>
          </cell>
          <cell r="AF4429" t="e">
            <v>#DIV/0!</v>
          </cell>
        </row>
        <row r="4430">
          <cell r="M4430">
            <v>0</v>
          </cell>
          <cell r="N4430">
            <v>0</v>
          </cell>
          <cell r="O4430" t="str">
            <v/>
          </cell>
          <cell r="P4430">
            <v>1</v>
          </cell>
          <cell r="Q4430">
            <v>0</v>
          </cell>
          <cell r="R4430">
            <v>0</v>
          </cell>
          <cell r="AA4430">
            <v>0</v>
          </cell>
          <cell r="AD4430">
            <v>0</v>
          </cell>
          <cell r="AE4430">
            <v>0</v>
          </cell>
          <cell r="AF4430">
            <v>0</v>
          </cell>
        </row>
        <row r="4431">
          <cell r="M4431" t="str">
            <v>EtudRobSEL1</v>
          </cell>
          <cell r="N4431" t="str">
            <v>Etude numérique simple robot SEL existant</v>
          </cell>
          <cell r="O4431" t="str">
            <v>Simple numerical study on existing SEL robot</v>
          </cell>
          <cell r="P4431">
            <v>0.5</v>
          </cell>
          <cell r="Q4431">
            <v>0</v>
          </cell>
          <cell r="R4431" t="str">
            <v/>
          </cell>
          <cell r="X4431">
            <v>0</v>
          </cell>
          <cell r="Y4431">
            <v>0</v>
          </cell>
          <cell r="Z4431">
            <v>0</v>
          </cell>
          <cell r="AA4431">
            <v>0</v>
          </cell>
          <cell r="AD4431">
            <v>0</v>
          </cell>
          <cell r="AE4431">
            <v>0</v>
          </cell>
          <cell r="AF4431">
            <v>0</v>
          </cell>
        </row>
        <row r="4432">
          <cell r="M4432" t="str">
            <v>TrajSoud</v>
          </cell>
          <cell r="N4432" t="str">
            <v>Trajectoire de soudure(clinchage, arc tiré, rivet)</v>
          </cell>
          <cell r="O4432" t="str">
            <v>Welding path (clinching, pulled arc, rivet)</v>
          </cell>
          <cell r="P4432">
            <v>1</v>
          </cell>
          <cell r="Q4432" t="str">
            <v>OP30</v>
          </cell>
          <cell r="R4432" t="str">
            <v/>
          </cell>
          <cell r="X4432">
            <v>0</v>
          </cell>
          <cell r="Y4432">
            <v>0</v>
          </cell>
          <cell r="Z4432">
            <v>0</v>
          </cell>
          <cell r="AA4432">
            <v>0</v>
          </cell>
          <cell r="AD4432">
            <v>0</v>
          </cell>
          <cell r="AE4432">
            <v>0</v>
          </cell>
          <cell r="AF4432">
            <v>0</v>
          </cell>
        </row>
        <row r="4433">
          <cell r="M4433" t="str">
            <v>AssembEtudeEtSite</v>
          </cell>
          <cell r="N4433" t="str">
            <v>Etudes assemb métier 05 + pilote assemb métier 49</v>
          </cell>
          <cell r="O4433" t="str">
            <v>Studies business assembly 05 + pin business assembly 49</v>
          </cell>
          <cell r="P4433">
            <v>1</v>
          </cell>
          <cell r="Q4433">
            <v>0</v>
          </cell>
          <cell r="R4433" t="str">
            <v/>
          </cell>
          <cell r="X4433">
            <v>0</v>
          </cell>
          <cell r="Y4433">
            <v>0</v>
          </cell>
          <cell r="Z4433">
            <v>0</v>
          </cell>
          <cell r="AA4433">
            <v>0</v>
          </cell>
          <cell r="AD4433">
            <v>0</v>
          </cell>
          <cell r="AE4433">
            <v>0</v>
          </cell>
          <cell r="AF4433">
            <v>0</v>
          </cell>
        </row>
        <row r="4434">
          <cell r="M4434" t="str">
            <v>EchCodeTraj</v>
          </cell>
          <cell r="N4434" t="str">
            <v>Echange Code Trajectoire avec baie robot</v>
          </cell>
          <cell r="O4434" t="str">
            <v>Exchange of Trajectory Code with robot bay</v>
          </cell>
          <cell r="P4434">
            <v>1</v>
          </cell>
          <cell r="Q4434">
            <v>0</v>
          </cell>
          <cell r="R4434" t="str">
            <v/>
          </cell>
          <cell r="X4434">
            <v>11.8125</v>
          </cell>
          <cell r="Y4434">
            <v>0</v>
          </cell>
          <cell r="Z4434">
            <v>75.854133299935171</v>
          </cell>
          <cell r="AA4434">
            <v>87.666633299935171</v>
          </cell>
          <cell r="AD4434">
            <v>11.8125</v>
          </cell>
          <cell r="AE4434">
            <v>0</v>
          </cell>
          <cell r="AF4434">
            <v>75.854133299935171</v>
          </cell>
        </row>
        <row r="4435">
          <cell r="M4435" t="str">
            <v>HEtudAUT</v>
          </cell>
          <cell r="N4435" t="str">
            <v>Une heure d'études automatismes</v>
          </cell>
          <cell r="O4435" t="str">
            <v>One hour of automation studies</v>
          </cell>
          <cell r="P4435">
            <v>1</v>
          </cell>
          <cell r="Q4435" t="str">
            <v>Hétude complement Marguerite, AF, Prog.</v>
          </cell>
          <cell r="R4435" t="str">
            <v/>
          </cell>
          <cell r="X4435">
            <v>65</v>
          </cell>
          <cell r="Y4435">
            <v>0</v>
          </cell>
          <cell r="Z4435">
            <v>0</v>
          </cell>
          <cell r="AA4435">
            <v>65</v>
          </cell>
          <cell r="AD4435">
            <v>65</v>
          </cell>
          <cell r="AE4435">
            <v>0</v>
          </cell>
          <cell r="AF4435">
            <v>0</v>
          </cell>
        </row>
        <row r="4436">
          <cell r="M4436">
            <v>0</v>
          </cell>
          <cell r="N4436">
            <v>0</v>
          </cell>
          <cell r="O4436" t="str">
            <v/>
          </cell>
          <cell r="P4436">
            <v>0</v>
          </cell>
          <cell r="Q4436">
            <v>0</v>
          </cell>
          <cell r="R4436">
            <v>0</v>
          </cell>
          <cell r="AA4436">
            <v>0</v>
          </cell>
          <cell r="AD4436" t="e">
            <v>#DIV/0!</v>
          </cell>
          <cell r="AE4436" t="e">
            <v>#DIV/0!</v>
          </cell>
          <cell r="AF4436" t="e">
            <v>#DIV/0!</v>
          </cell>
        </row>
        <row r="4437">
          <cell r="M4437">
            <v>0</v>
          </cell>
          <cell r="N4437">
            <v>0</v>
          </cell>
          <cell r="O4437" t="str">
            <v/>
          </cell>
          <cell r="P4437">
            <v>1</v>
          </cell>
          <cell r="Q4437">
            <v>0</v>
          </cell>
          <cell r="R4437">
            <v>0</v>
          </cell>
          <cell r="AA4437">
            <v>0</v>
          </cell>
          <cell r="AD4437">
            <v>0</v>
          </cell>
          <cell r="AE4437">
            <v>0</v>
          </cell>
          <cell r="AF4437">
            <v>0</v>
          </cell>
        </row>
        <row r="4438">
          <cell r="M4438" t="str">
            <v>EtudRobSEL1</v>
          </cell>
          <cell r="N4438" t="str">
            <v>Etude numérique simple robot SEL existant</v>
          </cell>
          <cell r="O4438" t="str">
            <v>Simple numerical study on existing SEL robot</v>
          </cell>
          <cell r="P4438">
            <v>0.5</v>
          </cell>
          <cell r="Q4438">
            <v>0</v>
          </cell>
          <cell r="R4438" t="str">
            <v/>
          </cell>
          <cell r="X4438">
            <v>0</v>
          </cell>
          <cell r="Y4438">
            <v>0</v>
          </cell>
          <cell r="Z4438">
            <v>0</v>
          </cell>
          <cell r="AA4438">
            <v>0</v>
          </cell>
          <cell r="AD4438">
            <v>0</v>
          </cell>
          <cell r="AE4438">
            <v>0</v>
          </cell>
          <cell r="AF4438">
            <v>0</v>
          </cell>
        </row>
        <row r="4439">
          <cell r="M4439" t="str">
            <v>TrajSoud</v>
          </cell>
          <cell r="N4439" t="str">
            <v>Trajectoire de soudure(clinchage, arc tiré, rivet)</v>
          </cell>
          <cell r="O4439" t="str">
            <v>Welding path (clinching, pulled arc, rivet)</v>
          </cell>
          <cell r="P4439">
            <v>1</v>
          </cell>
          <cell r="Q4439" t="str">
            <v>OP30</v>
          </cell>
          <cell r="R4439" t="str">
            <v/>
          </cell>
          <cell r="X4439">
            <v>0</v>
          </cell>
          <cell r="Y4439">
            <v>0</v>
          </cell>
          <cell r="Z4439">
            <v>0</v>
          </cell>
          <cell r="AA4439">
            <v>0</v>
          </cell>
          <cell r="AD4439">
            <v>0</v>
          </cell>
          <cell r="AE4439">
            <v>0</v>
          </cell>
          <cell r="AF4439">
            <v>0</v>
          </cell>
        </row>
        <row r="4440">
          <cell r="M4440" t="str">
            <v>AssembEtudeEtSite</v>
          </cell>
          <cell r="N4440" t="str">
            <v>Etudes assemb métier 05 + pilote assemb métier 49</v>
          </cell>
          <cell r="O4440" t="str">
            <v>Studies business assembly 05 + pin business assembly 49</v>
          </cell>
          <cell r="P4440">
            <v>1</v>
          </cell>
          <cell r="Q4440">
            <v>0</v>
          </cell>
          <cell r="R4440" t="str">
            <v/>
          </cell>
          <cell r="X4440">
            <v>0</v>
          </cell>
          <cell r="Y4440">
            <v>0</v>
          </cell>
          <cell r="Z4440">
            <v>0</v>
          </cell>
          <cell r="AA4440">
            <v>0</v>
          </cell>
          <cell r="AD4440">
            <v>0</v>
          </cell>
          <cell r="AE4440">
            <v>0</v>
          </cell>
          <cell r="AF4440">
            <v>0</v>
          </cell>
        </row>
        <row r="4441">
          <cell r="M4441" t="str">
            <v>EchCodeTraj</v>
          </cell>
          <cell r="N4441" t="str">
            <v>Echange Code Trajectoire avec baie robot</v>
          </cell>
          <cell r="O4441" t="str">
            <v>Exchange of Trajectory Code with robot bay</v>
          </cell>
          <cell r="P4441">
            <v>1</v>
          </cell>
          <cell r="Q4441">
            <v>0</v>
          </cell>
          <cell r="R4441" t="str">
            <v/>
          </cell>
          <cell r="X4441">
            <v>11.8125</v>
          </cell>
          <cell r="Y4441">
            <v>0</v>
          </cell>
          <cell r="Z4441">
            <v>75.854133299935171</v>
          </cell>
          <cell r="AA4441">
            <v>87.666633299935171</v>
          </cell>
          <cell r="AD4441">
            <v>11.8125</v>
          </cell>
          <cell r="AE4441">
            <v>0</v>
          </cell>
          <cell r="AF4441">
            <v>75.854133299935171</v>
          </cell>
        </row>
        <row r="4442">
          <cell r="M4442" t="str">
            <v>HEtudAUT</v>
          </cell>
          <cell r="N4442" t="str">
            <v>Une heure d'études automatismes</v>
          </cell>
          <cell r="O4442" t="str">
            <v>One hour of automation studies</v>
          </cell>
          <cell r="P4442">
            <v>1</v>
          </cell>
          <cell r="Q4442" t="str">
            <v>Hétude complement Marguerite, AF, Prog.</v>
          </cell>
          <cell r="R4442" t="str">
            <v/>
          </cell>
          <cell r="X4442">
            <v>65</v>
          </cell>
          <cell r="Y4442">
            <v>0</v>
          </cell>
          <cell r="Z4442">
            <v>0</v>
          </cell>
          <cell r="AA4442">
            <v>65</v>
          </cell>
          <cell r="AD4442">
            <v>65</v>
          </cell>
          <cell r="AE4442">
            <v>0</v>
          </cell>
          <cell r="AF4442">
            <v>0</v>
          </cell>
        </row>
        <row r="4443">
          <cell r="M4443">
            <v>0</v>
          </cell>
          <cell r="N4443">
            <v>0</v>
          </cell>
          <cell r="O4443" t="str">
            <v/>
          </cell>
          <cell r="P4443">
            <v>0</v>
          </cell>
          <cell r="Q4443">
            <v>0</v>
          </cell>
          <cell r="R4443">
            <v>0</v>
          </cell>
          <cell r="AA4443">
            <v>0</v>
          </cell>
          <cell r="AD4443" t="e">
            <v>#DIV/0!</v>
          </cell>
          <cell r="AE4443" t="e">
            <v>#DIV/0!</v>
          </cell>
          <cell r="AF4443" t="e">
            <v>#DIV/0!</v>
          </cell>
        </row>
        <row r="4444">
          <cell r="M4444">
            <v>0</v>
          </cell>
          <cell r="N4444">
            <v>0</v>
          </cell>
          <cell r="O4444" t="str">
            <v/>
          </cell>
          <cell r="P4444">
            <v>1</v>
          </cell>
          <cell r="Q4444">
            <v>0</v>
          </cell>
          <cell r="R4444">
            <v>0</v>
          </cell>
          <cell r="AA4444">
            <v>0</v>
          </cell>
          <cell r="AD4444">
            <v>0</v>
          </cell>
          <cell r="AE4444">
            <v>0</v>
          </cell>
          <cell r="AF4444">
            <v>0</v>
          </cell>
        </row>
        <row r="4445">
          <cell r="M4445" t="str">
            <v>EtudRobSELetM1</v>
          </cell>
          <cell r="N4445" t="str">
            <v>Etude numérique simple robot SELM SELPF existant</v>
          </cell>
          <cell r="O4445" t="str">
            <v>Simple numerical study of existing SELM SELPF robot</v>
          </cell>
          <cell r="P4445">
            <v>0.5</v>
          </cell>
          <cell r="Q4445">
            <v>0</v>
          </cell>
          <cell r="R4445" t="str">
            <v/>
          </cell>
          <cell r="X4445">
            <v>0</v>
          </cell>
          <cell r="Y4445">
            <v>0</v>
          </cell>
          <cell r="Z4445">
            <v>0</v>
          </cell>
          <cell r="AA4445">
            <v>0</v>
          </cell>
          <cell r="AD4445">
            <v>0</v>
          </cell>
          <cell r="AE4445">
            <v>0</v>
          </cell>
          <cell r="AF4445">
            <v>0</v>
          </cell>
        </row>
        <row r="4446">
          <cell r="M4446" t="str">
            <v>CopTrajMan</v>
          </cell>
          <cell r="N4446" t="str">
            <v>Copie trajectoire Manut suite à ajout diversité</v>
          </cell>
          <cell r="O4446" t="str">
            <v>Copie of a handling trajectory for divers models</v>
          </cell>
          <cell r="P4446">
            <v>2</v>
          </cell>
          <cell r="Q4446" t="str">
            <v>Prise OP30 Dépose OP35</v>
          </cell>
          <cell r="R4446" t="str">
            <v/>
          </cell>
          <cell r="X4446">
            <v>0</v>
          </cell>
          <cell r="Y4446">
            <v>0</v>
          </cell>
          <cell r="Z4446">
            <v>0</v>
          </cell>
          <cell r="AA4446">
            <v>0</v>
          </cell>
          <cell r="AD4446">
            <v>0</v>
          </cell>
          <cell r="AE4446">
            <v>0</v>
          </cell>
          <cell r="AF4446">
            <v>0</v>
          </cell>
        </row>
        <row r="4447">
          <cell r="M4447" t="str">
            <v>TrajSoud</v>
          </cell>
          <cell r="N4447" t="str">
            <v>Trajectoire de soudure(clinchage, arc tiré, rivet)</v>
          </cell>
          <cell r="O4447" t="str">
            <v>Welding path (clinching, pulled arc, rivet)</v>
          </cell>
          <cell r="P4447">
            <v>1</v>
          </cell>
          <cell r="Q4447" t="str">
            <v>Soudure OP32</v>
          </cell>
          <cell r="R4447" t="str">
            <v/>
          </cell>
          <cell r="X4447">
            <v>0</v>
          </cell>
          <cell r="Y4447">
            <v>0</v>
          </cell>
          <cell r="Z4447">
            <v>0</v>
          </cell>
          <cell r="AA4447">
            <v>0</v>
          </cell>
          <cell r="AD4447">
            <v>0</v>
          </cell>
          <cell r="AE4447">
            <v>0</v>
          </cell>
          <cell r="AF4447">
            <v>0</v>
          </cell>
        </row>
        <row r="4448">
          <cell r="M4448" t="str">
            <v>AssembEtudeEtSite</v>
          </cell>
          <cell r="N4448" t="str">
            <v>Etudes assemb métier 05 + pilote assemb métier 49</v>
          </cell>
          <cell r="O4448" t="str">
            <v>Studies business assembly 05 + pin business assembly 49</v>
          </cell>
          <cell r="P4448">
            <v>1</v>
          </cell>
          <cell r="Q4448">
            <v>0</v>
          </cell>
          <cell r="R4448" t="str">
            <v/>
          </cell>
          <cell r="X4448">
            <v>0</v>
          </cell>
          <cell r="Y4448">
            <v>0</v>
          </cell>
          <cell r="Z4448">
            <v>0</v>
          </cell>
          <cell r="AA4448">
            <v>0</v>
          </cell>
          <cell r="AD4448">
            <v>0</v>
          </cell>
          <cell r="AE4448">
            <v>0</v>
          </cell>
          <cell r="AF4448">
            <v>0</v>
          </cell>
        </row>
        <row r="4449">
          <cell r="M4449" t="str">
            <v>EchCodeTraj</v>
          </cell>
          <cell r="N4449" t="str">
            <v>Echange Code Trajectoire avec baie robot</v>
          </cell>
          <cell r="O4449" t="str">
            <v>Exchange of Trajectory Code with robot bay</v>
          </cell>
          <cell r="P4449">
            <v>2</v>
          </cell>
          <cell r="Q4449">
            <v>0</v>
          </cell>
          <cell r="R4449" t="str">
            <v/>
          </cell>
          <cell r="X4449">
            <v>23.625</v>
          </cell>
          <cell r="Y4449">
            <v>0</v>
          </cell>
          <cell r="Z4449">
            <v>151.70826659987034</v>
          </cell>
          <cell r="AA4449">
            <v>175.33326659987034</v>
          </cell>
          <cell r="AD4449">
            <v>11.8125</v>
          </cell>
          <cell r="AE4449">
            <v>0</v>
          </cell>
          <cell r="AF4449">
            <v>75.854133299935171</v>
          </cell>
        </row>
        <row r="4450">
          <cell r="M4450" t="str">
            <v>HEtudAUT</v>
          </cell>
          <cell r="N4450" t="str">
            <v>Une heure d'études automatismes</v>
          </cell>
          <cell r="O4450" t="str">
            <v>One hour of automation studies</v>
          </cell>
          <cell r="P4450">
            <v>1</v>
          </cell>
          <cell r="Q4450" t="str">
            <v>Hétude complement Marguerite, AF, Prog.</v>
          </cell>
          <cell r="R4450" t="str">
            <v/>
          </cell>
          <cell r="X4450">
            <v>65</v>
          </cell>
          <cell r="Y4450">
            <v>0</v>
          </cell>
          <cell r="Z4450">
            <v>0</v>
          </cell>
          <cell r="AA4450">
            <v>65</v>
          </cell>
          <cell r="AD4450">
            <v>65</v>
          </cell>
          <cell r="AE4450">
            <v>0</v>
          </cell>
          <cell r="AF4450">
            <v>0</v>
          </cell>
        </row>
        <row r="4451">
          <cell r="M4451">
            <v>0</v>
          </cell>
          <cell r="N4451">
            <v>0</v>
          </cell>
          <cell r="O4451" t="str">
            <v/>
          </cell>
          <cell r="P4451">
            <v>0</v>
          </cell>
          <cell r="Q4451">
            <v>0</v>
          </cell>
          <cell r="R4451">
            <v>0</v>
          </cell>
          <cell r="AA4451">
            <v>0</v>
          </cell>
          <cell r="AD4451" t="e">
            <v>#DIV/0!</v>
          </cell>
          <cell r="AE4451" t="e">
            <v>#DIV/0!</v>
          </cell>
          <cell r="AF4451" t="e">
            <v>#DIV/0!</v>
          </cell>
        </row>
        <row r="4452">
          <cell r="M4452">
            <v>0</v>
          </cell>
          <cell r="N4452">
            <v>0</v>
          </cell>
          <cell r="O4452" t="str">
            <v/>
          </cell>
          <cell r="P4452">
            <v>1</v>
          </cell>
          <cell r="Q4452">
            <v>0</v>
          </cell>
          <cell r="R4452">
            <v>0</v>
          </cell>
          <cell r="AA4452">
            <v>0</v>
          </cell>
          <cell r="AD4452">
            <v>0</v>
          </cell>
          <cell r="AE4452">
            <v>0</v>
          </cell>
          <cell r="AF4452">
            <v>0</v>
          </cell>
        </row>
        <row r="4453">
          <cell r="M4453" t="str">
            <v>EtudRobM1</v>
          </cell>
          <cell r="N4453" t="str">
            <v>Etude numérique simple sur robot M existant</v>
          </cell>
          <cell r="O4453" t="str">
            <v>Simple numerical study on existing M robot</v>
          </cell>
          <cell r="P4453">
            <v>0.5</v>
          </cell>
          <cell r="Q4453">
            <v>0</v>
          </cell>
          <cell r="R4453" t="str">
            <v/>
          </cell>
          <cell r="X4453">
            <v>0</v>
          </cell>
          <cell r="Y4453">
            <v>0</v>
          </cell>
          <cell r="Z4453">
            <v>0</v>
          </cell>
          <cell r="AA4453">
            <v>0</v>
          </cell>
          <cell r="AD4453">
            <v>0</v>
          </cell>
          <cell r="AE4453">
            <v>0</v>
          </cell>
          <cell r="AF4453">
            <v>0</v>
          </cell>
        </row>
        <row r="4454">
          <cell r="M4454" t="str">
            <v>CopTrajMan</v>
          </cell>
          <cell r="N4454" t="str">
            <v>Copie trajectoire Manut suite à ajout diversité</v>
          </cell>
          <cell r="O4454" t="str">
            <v>Copie of a handling trajectory for divers models</v>
          </cell>
          <cell r="P4454">
            <v>3</v>
          </cell>
          <cell r="Q4454" t="str">
            <v>Prise OP33 et 34 Dépose OP35</v>
          </cell>
          <cell r="R4454" t="str">
            <v/>
          </cell>
          <cell r="X4454">
            <v>0</v>
          </cell>
          <cell r="Y4454">
            <v>0</v>
          </cell>
          <cell r="Z4454">
            <v>0</v>
          </cell>
          <cell r="AA4454">
            <v>0</v>
          </cell>
          <cell r="AD4454">
            <v>0</v>
          </cell>
          <cell r="AE4454">
            <v>0</v>
          </cell>
          <cell r="AF4454">
            <v>0</v>
          </cell>
        </row>
        <row r="4455">
          <cell r="M4455" t="str">
            <v>EchCodeTraj</v>
          </cell>
          <cell r="N4455" t="str">
            <v>Echange Code Trajectoire avec baie robot</v>
          </cell>
          <cell r="O4455" t="str">
            <v>Exchange of Trajectory Code with robot bay</v>
          </cell>
          <cell r="P4455">
            <v>2</v>
          </cell>
          <cell r="Q4455">
            <v>0</v>
          </cell>
          <cell r="R4455" t="str">
            <v/>
          </cell>
          <cell r="X4455">
            <v>23.625</v>
          </cell>
          <cell r="Y4455">
            <v>0</v>
          </cell>
          <cell r="Z4455">
            <v>151.70826659987034</v>
          </cell>
          <cell r="AA4455">
            <v>175.33326659987034</v>
          </cell>
          <cell r="AD4455">
            <v>11.8125</v>
          </cell>
          <cell r="AE4455">
            <v>0</v>
          </cell>
          <cell r="AF4455">
            <v>75.854133299935171</v>
          </cell>
        </row>
        <row r="4456">
          <cell r="M4456" t="str">
            <v>HEtudAUT</v>
          </cell>
          <cell r="N4456" t="str">
            <v>Une heure d'études automatismes</v>
          </cell>
          <cell r="O4456" t="str">
            <v>One hour of automation studies</v>
          </cell>
          <cell r="P4456">
            <v>1</v>
          </cell>
          <cell r="Q4456" t="str">
            <v>Hétude complement Marguerite, AF, Prog.</v>
          </cell>
          <cell r="R4456" t="str">
            <v/>
          </cell>
          <cell r="X4456">
            <v>65</v>
          </cell>
          <cell r="Y4456">
            <v>0</v>
          </cell>
          <cell r="Z4456">
            <v>0</v>
          </cell>
          <cell r="AA4456">
            <v>65</v>
          </cell>
          <cell r="AD4456">
            <v>65</v>
          </cell>
          <cell r="AE4456">
            <v>0</v>
          </cell>
          <cell r="AF4456">
            <v>0</v>
          </cell>
        </row>
        <row r="4457">
          <cell r="M4457">
            <v>0</v>
          </cell>
          <cell r="N4457">
            <v>0</v>
          </cell>
          <cell r="O4457" t="str">
            <v/>
          </cell>
          <cell r="P4457">
            <v>0</v>
          </cell>
          <cell r="Q4457">
            <v>0</v>
          </cell>
          <cell r="R4457">
            <v>0</v>
          </cell>
          <cell r="AA4457">
            <v>0</v>
          </cell>
          <cell r="AD4457" t="e">
            <v>#DIV/0!</v>
          </cell>
          <cell r="AE4457" t="e">
            <v>#DIV/0!</v>
          </cell>
          <cell r="AF4457" t="e">
            <v>#DIV/0!</v>
          </cell>
        </row>
        <row r="4458">
          <cell r="M4458">
            <v>0</v>
          </cell>
          <cell r="N4458">
            <v>0</v>
          </cell>
          <cell r="O4458" t="str">
            <v/>
          </cell>
          <cell r="P4458">
            <v>1</v>
          </cell>
          <cell r="Q4458">
            <v>0</v>
          </cell>
          <cell r="R4458">
            <v>0</v>
          </cell>
          <cell r="AA4458">
            <v>0</v>
          </cell>
          <cell r="AD4458">
            <v>0</v>
          </cell>
          <cell r="AE4458">
            <v>0</v>
          </cell>
          <cell r="AF4458">
            <v>0</v>
          </cell>
        </row>
        <row r="4459">
          <cell r="M4459" t="str">
            <v>EtudRobSEL1</v>
          </cell>
          <cell r="N4459" t="str">
            <v>Etude numérique simple robot SEL existant</v>
          </cell>
          <cell r="O4459" t="str">
            <v>Simple numerical study on existing SEL robot</v>
          </cell>
          <cell r="P4459">
            <v>0.5</v>
          </cell>
          <cell r="Q4459">
            <v>0</v>
          </cell>
          <cell r="R4459" t="str">
            <v/>
          </cell>
          <cell r="X4459">
            <v>0</v>
          </cell>
          <cell r="Y4459">
            <v>0</v>
          </cell>
          <cell r="Z4459">
            <v>0</v>
          </cell>
          <cell r="AA4459">
            <v>0</v>
          </cell>
          <cell r="AD4459">
            <v>0</v>
          </cell>
          <cell r="AE4459">
            <v>0</v>
          </cell>
          <cell r="AF4459">
            <v>0</v>
          </cell>
        </row>
        <row r="4460">
          <cell r="M4460" t="str">
            <v>TrajSoud</v>
          </cell>
          <cell r="N4460" t="str">
            <v>Trajectoire de soudure(clinchage, arc tiré, rivet)</v>
          </cell>
          <cell r="O4460" t="str">
            <v>Welding path (clinching, pulled arc, rivet)</v>
          </cell>
          <cell r="P4460">
            <v>1</v>
          </cell>
          <cell r="Q4460" t="str">
            <v>OP35</v>
          </cell>
          <cell r="R4460" t="str">
            <v/>
          </cell>
          <cell r="X4460">
            <v>0</v>
          </cell>
          <cell r="Y4460">
            <v>0</v>
          </cell>
          <cell r="Z4460">
            <v>0</v>
          </cell>
          <cell r="AA4460">
            <v>0</v>
          </cell>
          <cell r="AD4460">
            <v>0</v>
          </cell>
          <cell r="AE4460">
            <v>0</v>
          </cell>
          <cell r="AF4460">
            <v>0</v>
          </cell>
        </row>
        <row r="4461">
          <cell r="M4461" t="str">
            <v>AssembEtudeEtSite</v>
          </cell>
          <cell r="N4461" t="str">
            <v>Etudes assemb métier 05 + pilote assemb métier 49</v>
          </cell>
          <cell r="O4461" t="str">
            <v>Studies business assembly 05 + pin business assembly 49</v>
          </cell>
          <cell r="P4461">
            <v>1</v>
          </cell>
          <cell r="Q4461">
            <v>0</v>
          </cell>
          <cell r="R4461" t="str">
            <v/>
          </cell>
          <cell r="X4461">
            <v>0</v>
          </cell>
          <cell r="Y4461">
            <v>0</v>
          </cell>
          <cell r="Z4461">
            <v>0</v>
          </cell>
          <cell r="AA4461">
            <v>0</v>
          </cell>
          <cell r="AD4461">
            <v>0</v>
          </cell>
          <cell r="AE4461">
            <v>0</v>
          </cell>
          <cell r="AF4461">
            <v>0</v>
          </cell>
        </row>
        <row r="4462">
          <cell r="M4462" t="str">
            <v>EchCodeTraj</v>
          </cell>
          <cell r="N4462" t="str">
            <v>Echange Code Trajectoire avec baie robot</v>
          </cell>
          <cell r="O4462" t="str">
            <v>Exchange of Trajectory Code with robot bay</v>
          </cell>
          <cell r="P4462">
            <v>1</v>
          </cell>
          <cell r="Q4462">
            <v>0</v>
          </cell>
          <cell r="R4462" t="str">
            <v/>
          </cell>
          <cell r="X4462">
            <v>11.8125</v>
          </cell>
          <cell r="Y4462">
            <v>0</v>
          </cell>
          <cell r="Z4462">
            <v>75.854133299935171</v>
          </cell>
          <cell r="AA4462">
            <v>87.666633299935171</v>
          </cell>
          <cell r="AD4462">
            <v>11.8125</v>
          </cell>
          <cell r="AE4462">
            <v>0</v>
          </cell>
          <cell r="AF4462">
            <v>75.854133299935171</v>
          </cell>
        </row>
        <row r="4463">
          <cell r="M4463" t="str">
            <v>HEtudAUT</v>
          </cell>
          <cell r="N4463" t="str">
            <v>Une heure d'études automatismes</v>
          </cell>
          <cell r="O4463" t="str">
            <v>One hour of automation studies</v>
          </cell>
          <cell r="P4463">
            <v>0.5</v>
          </cell>
          <cell r="Q4463" t="str">
            <v>Hétude complement Marguerite, AF, Prog.</v>
          </cell>
          <cell r="R4463" t="str">
            <v/>
          </cell>
          <cell r="X4463">
            <v>32.5</v>
          </cell>
          <cell r="Y4463">
            <v>0</v>
          </cell>
          <cell r="Z4463">
            <v>0</v>
          </cell>
          <cell r="AA4463">
            <v>32.5</v>
          </cell>
          <cell r="AD4463">
            <v>65</v>
          </cell>
          <cell r="AE4463">
            <v>0</v>
          </cell>
          <cell r="AF4463">
            <v>0</v>
          </cell>
        </row>
        <row r="4464">
          <cell r="M4464">
            <v>0</v>
          </cell>
          <cell r="N4464">
            <v>0</v>
          </cell>
          <cell r="O4464" t="str">
            <v/>
          </cell>
          <cell r="P4464">
            <v>0</v>
          </cell>
          <cell r="Q4464">
            <v>0</v>
          </cell>
          <cell r="R4464">
            <v>0</v>
          </cell>
          <cell r="AA4464">
            <v>0</v>
          </cell>
          <cell r="AD4464" t="e">
            <v>#DIV/0!</v>
          </cell>
          <cell r="AE4464" t="e">
            <v>#DIV/0!</v>
          </cell>
          <cell r="AF4464" t="e">
            <v>#DIV/0!</v>
          </cell>
        </row>
        <row r="4465">
          <cell r="M4465">
            <v>0</v>
          </cell>
          <cell r="N4465">
            <v>0</v>
          </cell>
          <cell r="O4465" t="str">
            <v/>
          </cell>
          <cell r="P4465">
            <v>1</v>
          </cell>
          <cell r="Q4465">
            <v>0</v>
          </cell>
          <cell r="R4465">
            <v>0</v>
          </cell>
          <cell r="AA4465">
            <v>0</v>
          </cell>
          <cell r="AD4465">
            <v>0</v>
          </cell>
          <cell r="AE4465">
            <v>0</v>
          </cell>
          <cell r="AF4465">
            <v>0</v>
          </cell>
        </row>
        <row r="4466">
          <cell r="M4466" t="str">
            <v>EtudRobSEL1</v>
          </cell>
          <cell r="N4466" t="str">
            <v>Etude numérique simple robot SEL existant</v>
          </cell>
          <cell r="O4466" t="str">
            <v>Simple numerical study on existing SEL robot</v>
          </cell>
          <cell r="P4466">
            <v>0.5</v>
          </cell>
          <cell r="Q4466">
            <v>0</v>
          </cell>
          <cell r="R4466" t="str">
            <v/>
          </cell>
          <cell r="X4466">
            <v>0</v>
          </cell>
          <cell r="Y4466">
            <v>0</v>
          </cell>
          <cell r="Z4466">
            <v>0</v>
          </cell>
          <cell r="AA4466">
            <v>0</v>
          </cell>
          <cell r="AD4466">
            <v>0</v>
          </cell>
          <cell r="AE4466">
            <v>0</v>
          </cell>
          <cell r="AF4466">
            <v>0</v>
          </cell>
        </row>
        <row r="4467">
          <cell r="M4467" t="str">
            <v>TrajSoud</v>
          </cell>
          <cell r="N4467" t="str">
            <v>Trajectoire de soudure(clinchage, arc tiré, rivet)</v>
          </cell>
          <cell r="O4467" t="str">
            <v>Welding path (clinching, pulled arc, rivet)</v>
          </cell>
          <cell r="P4467">
            <v>1</v>
          </cell>
          <cell r="Q4467" t="str">
            <v>OP35</v>
          </cell>
          <cell r="R4467" t="str">
            <v/>
          </cell>
          <cell r="X4467">
            <v>0</v>
          </cell>
          <cell r="Y4467">
            <v>0</v>
          </cell>
          <cell r="Z4467">
            <v>0</v>
          </cell>
          <cell r="AA4467">
            <v>0</v>
          </cell>
          <cell r="AD4467">
            <v>0</v>
          </cell>
          <cell r="AE4467">
            <v>0</v>
          </cell>
          <cell r="AF4467">
            <v>0</v>
          </cell>
        </row>
        <row r="4468">
          <cell r="M4468" t="str">
            <v>AssembEtudeEtSite</v>
          </cell>
          <cell r="N4468" t="str">
            <v>Etudes assemb métier 05 + pilote assemb métier 49</v>
          </cell>
          <cell r="O4468" t="str">
            <v>Studies business assembly 05 + pin business assembly 49</v>
          </cell>
          <cell r="P4468">
            <v>1</v>
          </cell>
          <cell r="Q4468">
            <v>0</v>
          </cell>
          <cell r="R4468" t="str">
            <v/>
          </cell>
          <cell r="X4468">
            <v>0</v>
          </cell>
          <cell r="Y4468">
            <v>0</v>
          </cell>
          <cell r="Z4468">
            <v>0</v>
          </cell>
          <cell r="AA4468">
            <v>0</v>
          </cell>
          <cell r="AD4468">
            <v>0</v>
          </cell>
          <cell r="AE4468">
            <v>0</v>
          </cell>
          <cell r="AF4468">
            <v>0</v>
          </cell>
        </row>
        <row r="4469">
          <cell r="M4469" t="str">
            <v>EchCodeTraj</v>
          </cell>
          <cell r="N4469" t="str">
            <v>Echange Code Trajectoire avec baie robot</v>
          </cell>
          <cell r="O4469" t="str">
            <v>Exchange of Trajectory Code with robot bay</v>
          </cell>
          <cell r="P4469">
            <v>1</v>
          </cell>
          <cell r="Q4469">
            <v>0</v>
          </cell>
          <cell r="R4469" t="str">
            <v/>
          </cell>
          <cell r="X4469">
            <v>11.8125</v>
          </cell>
          <cell r="Y4469">
            <v>0</v>
          </cell>
          <cell r="Z4469">
            <v>75.854133299935171</v>
          </cell>
          <cell r="AA4469">
            <v>87.666633299935171</v>
          </cell>
          <cell r="AD4469">
            <v>11.8125</v>
          </cell>
          <cell r="AE4469">
            <v>0</v>
          </cell>
          <cell r="AF4469">
            <v>75.854133299935171</v>
          </cell>
        </row>
        <row r="4470">
          <cell r="M4470" t="str">
            <v>HEtudAUT</v>
          </cell>
          <cell r="N4470" t="str">
            <v>Une heure d'études automatismes</v>
          </cell>
          <cell r="O4470" t="str">
            <v>One hour of automation studies</v>
          </cell>
          <cell r="P4470">
            <v>1</v>
          </cell>
          <cell r="Q4470" t="str">
            <v>Hétude complement Marguerite, AF, Prog.</v>
          </cell>
          <cell r="R4470" t="str">
            <v/>
          </cell>
          <cell r="X4470">
            <v>65</v>
          </cell>
          <cell r="Y4470">
            <v>0</v>
          </cell>
          <cell r="Z4470">
            <v>0</v>
          </cell>
          <cell r="AA4470">
            <v>65</v>
          </cell>
          <cell r="AD4470">
            <v>65</v>
          </cell>
          <cell r="AE4470">
            <v>0</v>
          </cell>
          <cell r="AF4470">
            <v>0</v>
          </cell>
        </row>
        <row r="4471">
          <cell r="M4471">
            <v>0</v>
          </cell>
          <cell r="N4471">
            <v>0</v>
          </cell>
          <cell r="O4471" t="str">
            <v/>
          </cell>
          <cell r="P4471">
            <v>0</v>
          </cell>
          <cell r="Q4471">
            <v>0</v>
          </cell>
          <cell r="R4471">
            <v>0</v>
          </cell>
          <cell r="AA4471">
            <v>0</v>
          </cell>
          <cell r="AD4471" t="e">
            <v>#DIV/0!</v>
          </cell>
          <cell r="AE4471" t="e">
            <v>#DIV/0!</v>
          </cell>
          <cell r="AF4471" t="e">
            <v>#DIV/0!</v>
          </cell>
        </row>
        <row r="4472">
          <cell r="M4472">
            <v>0</v>
          </cell>
          <cell r="N4472">
            <v>0</v>
          </cell>
          <cell r="O4472" t="str">
            <v/>
          </cell>
          <cell r="P4472">
            <v>1</v>
          </cell>
          <cell r="Q4472">
            <v>0</v>
          </cell>
          <cell r="R4472">
            <v>0</v>
          </cell>
          <cell r="AA4472">
            <v>0</v>
          </cell>
          <cell r="AD4472">
            <v>0</v>
          </cell>
          <cell r="AE4472">
            <v>0</v>
          </cell>
          <cell r="AF4472">
            <v>0</v>
          </cell>
        </row>
        <row r="4473">
          <cell r="M4473" t="str">
            <v>EtudRobSEL1</v>
          </cell>
          <cell r="N4473" t="str">
            <v>Etude numérique simple robot SEL existant</v>
          </cell>
          <cell r="O4473" t="str">
            <v>Simple numerical study on existing SEL robot</v>
          </cell>
          <cell r="P4473">
            <v>0.5</v>
          </cell>
          <cell r="Q4473">
            <v>0</v>
          </cell>
          <cell r="R4473" t="str">
            <v/>
          </cell>
          <cell r="X4473">
            <v>0</v>
          </cell>
          <cell r="Y4473">
            <v>0</v>
          </cell>
          <cell r="Z4473">
            <v>0</v>
          </cell>
          <cell r="AA4473">
            <v>0</v>
          </cell>
          <cell r="AD4473">
            <v>0</v>
          </cell>
          <cell r="AE4473">
            <v>0</v>
          </cell>
          <cell r="AF4473">
            <v>0</v>
          </cell>
        </row>
        <row r="4474">
          <cell r="M4474" t="str">
            <v>TrajSoud</v>
          </cell>
          <cell r="N4474" t="str">
            <v>Trajectoire de soudure(clinchage, arc tiré, rivet)</v>
          </cell>
          <cell r="O4474" t="str">
            <v>Welding path (clinching, pulled arc, rivet)</v>
          </cell>
          <cell r="P4474">
            <v>1</v>
          </cell>
          <cell r="Q4474" t="str">
            <v>OP35</v>
          </cell>
          <cell r="R4474" t="str">
            <v/>
          </cell>
          <cell r="X4474">
            <v>0</v>
          </cell>
          <cell r="Y4474">
            <v>0</v>
          </cell>
          <cell r="Z4474">
            <v>0</v>
          </cell>
          <cell r="AA4474">
            <v>0</v>
          </cell>
          <cell r="AD4474">
            <v>0</v>
          </cell>
          <cell r="AE4474">
            <v>0</v>
          </cell>
          <cell r="AF4474">
            <v>0</v>
          </cell>
        </row>
        <row r="4475">
          <cell r="M4475" t="str">
            <v>AssembEtudeEtSite</v>
          </cell>
          <cell r="N4475" t="str">
            <v>Etudes assemb métier 05 + pilote assemb métier 49</v>
          </cell>
          <cell r="O4475" t="str">
            <v>Studies business assembly 05 + pin business assembly 49</v>
          </cell>
          <cell r="P4475">
            <v>1</v>
          </cell>
          <cell r="Q4475">
            <v>0</v>
          </cell>
          <cell r="R4475" t="str">
            <v/>
          </cell>
          <cell r="X4475">
            <v>0</v>
          </cell>
          <cell r="Y4475">
            <v>0</v>
          </cell>
          <cell r="Z4475">
            <v>0</v>
          </cell>
          <cell r="AA4475">
            <v>0</v>
          </cell>
          <cell r="AD4475">
            <v>0</v>
          </cell>
          <cell r="AE4475">
            <v>0</v>
          </cell>
          <cell r="AF4475">
            <v>0</v>
          </cell>
        </row>
        <row r="4476">
          <cell r="M4476" t="str">
            <v>EchCodeTraj</v>
          </cell>
          <cell r="N4476" t="str">
            <v>Echange Code Trajectoire avec baie robot</v>
          </cell>
          <cell r="O4476" t="str">
            <v>Exchange of Trajectory Code with robot bay</v>
          </cell>
          <cell r="P4476">
            <v>1</v>
          </cell>
          <cell r="Q4476">
            <v>0</v>
          </cell>
          <cell r="R4476" t="str">
            <v/>
          </cell>
          <cell r="X4476">
            <v>11.8125</v>
          </cell>
          <cell r="Y4476">
            <v>0</v>
          </cell>
          <cell r="Z4476">
            <v>75.854133299935171</v>
          </cell>
          <cell r="AA4476">
            <v>87.666633299935171</v>
          </cell>
          <cell r="AD4476">
            <v>11.8125</v>
          </cell>
          <cell r="AE4476">
            <v>0</v>
          </cell>
          <cell r="AF4476">
            <v>75.854133299935171</v>
          </cell>
        </row>
        <row r="4477">
          <cell r="M4477" t="str">
            <v>HEtudAUT</v>
          </cell>
          <cell r="N4477" t="str">
            <v>Une heure d'études automatismes</v>
          </cell>
          <cell r="O4477" t="str">
            <v>One hour of automation studies</v>
          </cell>
          <cell r="P4477">
            <v>0.5</v>
          </cell>
          <cell r="Q4477" t="str">
            <v>Hétude complement Marguerite, AF, Prog.</v>
          </cell>
          <cell r="R4477" t="str">
            <v/>
          </cell>
          <cell r="X4477">
            <v>32.5</v>
          </cell>
          <cell r="Y4477">
            <v>0</v>
          </cell>
          <cell r="Z4477">
            <v>0</v>
          </cell>
          <cell r="AA4477">
            <v>32.5</v>
          </cell>
          <cell r="AD4477">
            <v>65</v>
          </cell>
          <cell r="AE4477">
            <v>0</v>
          </cell>
          <cell r="AF4477">
            <v>0</v>
          </cell>
        </row>
        <row r="4478">
          <cell r="M4478">
            <v>0</v>
          </cell>
          <cell r="N4478">
            <v>0</v>
          </cell>
          <cell r="O4478" t="str">
            <v/>
          </cell>
          <cell r="P4478">
            <v>0</v>
          </cell>
          <cell r="Q4478">
            <v>0</v>
          </cell>
          <cell r="R4478">
            <v>0</v>
          </cell>
          <cell r="AA4478">
            <v>0</v>
          </cell>
          <cell r="AD4478" t="e">
            <v>#DIV/0!</v>
          </cell>
          <cell r="AE4478" t="e">
            <v>#DIV/0!</v>
          </cell>
          <cell r="AF4478" t="e">
            <v>#DIV/0!</v>
          </cell>
        </row>
        <row r="4479">
          <cell r="M4479">
            <v>0</v>
          </cell>
          <cell r="N4479">
            <v>0</v>
          </cell>
          <cell r="O4479" t="str">
            <v/>
          </cell>
          <cell r="P4479">
            <v>1</v>
          </cell>
          <cell r="Q4479">
            <v>0</v>
          </cell>
          <cell r="R4479">
            <v>0</v>
          </cell>
          <cell r="AA4479">
            <v>0</v>
          </cell>
          <cell r="AD4479">
            <v>0</v>
          </cell>
          <cell r="AE4479">
            <v>0</v>
          </cell>
          <cell r="AF4479">
            <v>0</v>
          </cell>
        </row>
        <row r="4480">
          <cell r="M4480" t="str">
            <v>EtudRobM1</v>
          </cell>
          <cell r="N4480" t="str">
            <v>Etude numérique simple sur robot M existant</v>
          </cell>
          <cell r="O4480" t="str">
            <v>Simple numerical study on existing M robot</v>
          </cell>
          <cell r="P4480">
            <v>0.5</v>
          </cell>
          <cell r="Q4480">
            <v>0</v>
          </cell>
          <cell r="R4480" t="str">
            <v/>
          </cell>
          <cell r="X4480">
            <v>0</v>
          </cell>
          <cell r="Y4480">
            <v>0</v>
          </cell>
          <cell r="Z4480">
            <v>0</v>
          </cell>
          <cell r="AA4480">
            <v>0</v>
          </cell>
          <cell r="AD4480">
            <v>0</v>
          </cell>
          <cell r="AE4480">
            <v>0</v>
          </cell>
          <cell r="AF4480">
            <v>0</v>
          </cell>
        </row>
        <row r="4481">
          <cell r="M4481" t="str">
            <v>CopTrajMan</v>
          </cell>
          <cell r="N4481" t="str">
            <v>Copie trajectoire Manut suite à ajout diversité</v>
          </cell>
          <cell r="O4481" t="str">
            <v>Copie of a handling trajectory for divers models</v>
          </cell>
          <cell r="P4481">
            <v>2</v>
          </cell>
          <cell r="Q4481" t="str">
            <v>Prise OP35 Dépose TAC</v>
          </cell>
          <cell r="R4481" t="str">
            <v/>
          </cell>
          <cell r="X4481">
            <v>0</v>
          </cell>
          <cell r="Y4481">
            <v>0</v>
          </cell>
          <cell r="Z4481">
            <v>0</v>
          </cell>
          <cell r="AA4481">
            <v>0</v>
          </cell>
          <cell r="AD4481">
            <v>0</v>
          </cell>
          <cell r="AE4481">
            <v>0</v>
          </cell>
          <cell r="AF4481">
            <v>0</v>
          </cell>
        </row>
        <row r="4482">
          <cell r="M4482" t="str">
            <v>EchCodeTraj</v>
          </cell>
          <cell r="N4482" t="str">
            <v>Echange Code Trajectoire avec baie robot</v>
          </cell>
          <cell r="O4482" t="str">
            <v>Exchange of Trajectory Code with robot bay</v>
          </cell>
          <cell r="P4482">
            <v>1</v>
          </cell>
          <cell r="Q4482">
            <v>0</v>
          </cell>
          <cell r="R4482" t="str">
            <v/>
          </cell>
          <cell r="X4482">
            <v>11.8125</v>
          </cell>
          <cell r="Y4482">
            <v>0</v>
          </cell>
          <cell r="Z4482">
            <v>75.854133299935171</v>
          </cell>
          <cell r="AA4482">
            <v>87.666633299935171</v>
          </cell>
          <cell r="AD4482">
            <v>11.8125</v>
          </cell>
          <cell r="AE4482">
            <v>0</v>
          </cell>
          <cell r="AF4482">
            <v>75.854133299935171</v>
          </cell>
        </row>
        <row r="4483">
          <cell r="M4483" t="str">
            <v>HEtudAUT</v>
          </cell>
          <cell r="N4483" t="str">
            <v>Une heure d'études automatismes</v>
          </cell>
          <cell r="O4483" t="str">
            <v>One hour of automation studies</v>
          </cell>
          <cell r="P4483">
            <v>0.5</v>
          </cell>
          <cell r="Q4483" t="str">
            <v>Hétude complement Marguerite, AF, Prog.</v>
          </cell>
          <cell r="R4483" t="str">
            <v/>
          </cell>
          <cell r="X4483">
            <v>32.5</v>
          </cell>
          <cell r="Y4483">
            <v>0</v>
          </cell>
          <cell r="Z4483">
            <v>0</v>
          </cell>
          <cell r="AA4483">
            <v>32.5</v>
          </cell>
          <cell r="AD4483">
            <v>65</v>
          </cell>
          <cell r="AE4483">
            <v>0</v>
          </cell>
          <cell r="AF4483">
            <v>0</v>
          </cell>
        </row>
        <row r="4484">
          <cell r="M4484">
            <v>0</v>
          </cell>
          <cell r="N4484">
            <v>0</v>
          </cell>
          <cell r="O4484" t="str">
            <v/>
          </cell>
          <cell r="P4484">
            <v>0</v>
          </cell>
          <cell r="Q4484">
            <v>0</v>
          </cell>
          <cell r="R4484">
            <v>0</v>
          </cell>
          <cell r="AA4484">
            <v>0</v>
          </cell>
          <cell r="AD4484" t="e">
            <v>#DIV/0!</v>
          </cell>
          <cell r="AE4484" t="e">
            <v>#DIV/0!</v>
          </cell>
          <cell r="AF4484" t="e">
            <v>#DIV/0!</v>
          </cell>
        </row>
        <row r="4485">
          <cell r="M4485">
            <v>0</v>
          </cell>
          <cell r="N4485">
            <v>0</v>
          </cell>
          <cell r="O4485" t="str">
            <v/>
          </cell>
          <cell r="P4485">
            <v>0</v>
          </cell>
          <cell r="Q4485">
            <v>0</v>
          </cell>
          <cell r="R4485">
            <v>0</v>
          </cell>
          <cell r="AA4485">
            <v>0</v>
          </cell>
          <cell r="AD4485" t="e">
            <v>#DIV/0!</v>
          </cell>
          <cell r="AE4485" t="e">
            <v>#DIV/0!</v>
          </cell>
          <cell r="AF4485" t="e">
            <v>#DIV/0!</v>
          </cell>
        </row>
        <row r="4486">
          <cell r="M4486">
            <v>0</v>
          </cell>
          <cell r="N4486">
            <v>0</v>
          </cell>
          <cell r="O4486" t="str">
            <v/>
          </cell>
          <cell r="P4486">
            <v>0</v>
          </cell>
          <cell r="Q4486">
            <v>0</v>
          </cell>
          <cell r="R4486">
            <v>0</v>
          </cell>
          <cell r="AA4486">
            <v>0</v>
          </cell>
          <cell r="AD4486" t="e">
            <v>#DIV/0!</v>
          </cell>
          <cell r="AE4486" t="e">
            <v>#DIV/0!</v>
          </cell>
          <cell r="AF4486" t="e">
            <v>#DIV/0!</v>
          </cell>
        </row>
        <row r="4487">
          <cell r="M4487">
            <v>0</v>
          </cell>
          <cell r="N4487">
            <v>0</v>
          </cell>
          <cell r="O4487" t="str">
            <v/>
          </cell>
          <cell r="P4487">
            <v>1</v>
          </cell>
          <cell r="Q4487">
            <v>0</v>
          </cell>
          <cell r="R4487">
            <v>0</v>
          </cell>
          <cell r="AA4487">
            <v>0</v>
          </cell>
          <cell r="AD4487">
            <v>0</v>
          </cell>
          <cell r="AE4487">
            <v>0</v>
          </cell>
          <cell r="AF4487">
            <v>0</v>
          </cell>
        </row>
        <row r="4488">
          <cell r="M4488" t="str">
            <v>EtudRobM1</v>
          </cell>
          <cell r="N4488" t="str">
            <v>Etude numérique simple sur robot M existant</v>
          </cell>
          <cell r="O4488" t="str">
            <v>Simple numerical study on existing M robot</v>
          </cell>
          <cell r="P4488">
            <v>0.5</v>
          </cell>
          <cell r="Q4488">
            <v>0</v>
          </cell>
          <cell r="R4488" t="str">
            <v/>
          </cell>
          <cell r="X4488">
            <v>0</v>
          </cell>
          <cell r="Y4488">
            <v>0</v>
          </cell>
          <cell r="Z4488">
            <v>0</v>
          </cell>
          <cell r="AA4488">
            <v>0</v>
          </cell>
          <cell r="AD4488">
            <v>0</v>
          </cell>
          <cell r="AE4488">
            <v>0</v>
          </cell>
          <cell r="AF4488">
            <v>0</v>
          </cell>
        </row>
        <row r="4489">
          <cell r="M4489" t="str">
            <v>CopTrajMan</v>
          </cell>
          <cell r="N4489" t="str">
            <v>Copie trajectoire Manut suite à ajout diversité</v>
          </cell>
          <cell r="O4489" t="str">
            <v>Copie of a handling trajectory for divers models</v>
          </cell>
          <cell r="P4489">
            <v>2</v>
          </cell>
          <cell r="Q4489" t="str">
            <v>Prise TAC Dépose OP50</v>
          </cell>
          <cell r="R4489" t="str">
            <v/>
          </cell>
          <cell r="X4489">
            <v>0</v>
          </cell>
          <cell r="Y4489">
            <v>0</v>
          </cell>
          <cell r="Z4489">
            <v>0</v>
          </cell>
          <cell r="AA4489">
            <v>0</v>
          </cell>
          <cell r="AD4489">
            <v>0</v>
          </cell>
          <cell r="AE4489">
            <v>0</v>
          </cell>
          <cell r="AF4489">
            <v>0</v>
          </cell>
        </row>
        <row r="4490">
          <cell r="M4490" t="str">
            <v>EchCodeTraj</v>
          </cell>
          <cell r="N4490" t="str">
            <v>Echange Code Trajectoire avec baie robot</v>
          </cell>
          <cell r="O4490" t="str">
            <v>Exchange of Trajectory Code with robot bay</v>
          </cell>
          <cell r="P4490">
            <v>1</v>
          </cell>
          <cell r="Q4490">
            <v>0</v>
          </cell>
          <cell r="R4490" t="str">
            <v/>
          </cell>
          <cell r="X4490">
            <v>11.8125</v>
          </cell>
          <cell r="Y4490">
            <v>0</v>
          </cell>
          <cell r="Z4490">
            <v>75.854133299935171</v>
          </cell>
          <cell r="AA4490">
            <v>87.666633299935171</v>
          </cell>
          <cell r="AD4490">
            <v>11.8125</v>
          </cell>
          <cell r="AE4490">
            <v>0</v>
          </cell>
          <cell r="AF4490">
            <v>75.854133299935171</v>
          </cell>
        </row>
        <row r="4491">
          <cell r="M4491" t="str">
            <v>HEtudAUT</v>
          </cell>
          <cell r="N4491" t="str">
            <v>Une heure d'études automatismes</v>
          </cell>
          <cell r="O4491" t="str">
            <v>One hour of automation studies</v>
          </cell>
          <cell r="P4491">
            <v>0.5</v>
          </cell>
          <cell r="Q4491" t="str">
            <v>Hétude complement Marguerite, AF, Prog.</v>
          </cell>
          <cell r="R4491" t="str">
            <v/>
          </cell>
          <cell r="X4491">
            <v>32.5</v>
          </cell>
          <cell r="Y4491">
            <v>0</v>
          </cell>
          <cell r="Z4491">
            <v>0</v>
          </cell>
          <cell r="AA4491">
            <v>32.5</v>
          </cell>
          <cell r="AD4491">
            <v>65</v>
          </cell>
          <cell r="AE4491">
            <v>0</v>
          </cell>
          <cell r="AF4491">
            <v>0</v>
          </cell>
        </row>
        <row r="4492">
          <cell r="M4492">
            <v>0</v>
          </cell>
          <cell r="N4492">
            <v>0</v>
          </cell>
          <cell r="O4492" t="str">
            <v/>
          </cell>
          <cell r="P4492">
            <v>0</v>
          </cell>
          <cell r="Q4492">
            <v>0</v>
          </cell>
          <cell r="R4492">
            <v>0</v>
          </cell>
          <cell r="AA4492">
            <v>0</v>
          </cell>
          <cell r="AD4492" t="e">
            <v>#DIV/0!</v>
          </cell>
          <cell r="AE4492" t="e">
            <v>#DIV/0!</v>
          </cell>
          <cell r="AF4492" t="e">
            <v>#DIV/0!</v>
          </cell>
        </row>
        <row r="4493">
          <cell r="M4493">
            <v>0</v>
          </cell>
          <cell r="N4493">
            <v>0</v>
          </cell>
          <cell r="O4493" t="str">
            <v/>
          </cell>
          <cell r="P4493">
            <v>1</v>
          </cell>
          <cell r="Q4493">
            <v>0</v>
          </cell>
          <cell r="R4493">
            <v>0</v>
          </cell>
          <cell r="AA4493">
            <v>0</v>
          </cell>
          <cell r="AD4493">
            <v>0</v>
          </cell>
          <cell r="AE4493">
            <v>0</v>
          </cell>
          <cell r="AF4493">
            <v>0</v>
          </cell>
        </row>
        <row r="4494">
          <cell r="M4494" t="str">
            <v>ChaiseOutilPTI3P4P</v>
          </cell>
          <cell r="N4494" t="str">
            <v>Chaise interface Outil PTI pour 3P ou 4P</v>
          </cell>
          <cell r="O4494" t="str">
            <v>Stand interface Tool Turntable for 3P or 4P</v>
          </cell>
          <cell r="P4494">
            <v>1</v>
          </cell>
          <cell r="Q4494">
            <v>0</v>
          </cell>
          <cell r="R4494" t="str">
            <v/>
          </cell>
          <cell r="X4494">
            <v>130.51237500000002</v>
          </cell>
          <cell r="Y4494">
            <v>1362.9420000000002</v>
          </cell>
          <cell r="Z4494">
            <v>700.97910599988211</v>
          </cell>
          <cell r="AA4494">
            <v>2194.4334809998822</v>
          </cell>
          <cell r="AD4494">
            <v>130.51237500000002</v>
          </cell>
          <cell r="AE4494">
            <v>1362.9420000000002</v>
          </cell>
          <cell r="AF4494">
            <v>700.97910599988211</v>
          </cell>
        </row>
        <row r="4495">
          <cell r="M4495" t="str">
            <v>PlatFortal1,5m²</v>
          </cell>
          <cell r="N4495" t="str">
            <v>Platine Fortal surface compris entre 1.2 m² et 1.5</v>
          </cell>
          <cell r="O4495" t="str">
            <v>Fortal plate surface between 1.2 m² and 1.5</v>
          </cell>
          <cell r="P4495">
            <v>1</v>
          </cell>
          <cell r="Q4495">
            <v>0</v>
          </cell>
          <cell r="R4495" t="str">
            <v/>
          </cell>
          <cell r="X4495">
            <v>247.13640000000001</v>
          </cell>
          <cell r="Y4495">
            <v>1129.0301590909091</v>
          </cell>
          <cell r="Z4495">
            <v>678.22435943167739</v>
          </cell>
          <cell r="AA4495">
            <v>2054.3909185225866</v>
          </cell>
          <cell r="AD4495">
            <v>247.13640000000001</v>
          </cell>
          <cell r="AE4495">
            <v>1129.0301590909091</v>
          </cell>
          <cell r="AF4495">
            <v>678.22435943167739</v>
          </cell>
        </row>
        <row r="4496">
          <cell r="M4496" t="str">
            <v>Aval</v>
          </cell>
          <cell r="N4496" t="str">
            <v>Avaloir</v>
          </cell>
          <cell r="O4496" t="str">
            <v>Guide</v>
          </cell>
          <cell r="P4496">
            <v>5</v>
          </cell>
          <cell r="Q4496" t="str">
            <v>2RH,1RHC,2RCL</v>
          </cell>
          <cell r="R4496" t="str">
            <v/>
          </cell>
          <cell r="X4496">
            <v>0</v>
          </cell>
          <cell r="Y4496">
            <v>0</v>
          </cell>
          <cell r="Z4496">
            <v>0</v>
          </cell>
          <cell r="AA4496">
            <v>0</v>
          </cell>
          <cell r="AD4496">
            <v>0</v>
          </cell>
          <cell r="AE4496">
            <v>0</v>
          </cell>
          <cell r="AF4496">
            <v>0</v>
          </cell>
        </row>
        <row r="4497">
          <cell r="M4497" t="str">
            <v>PPinduc</v>
          </cell>
          <cell r="N4497" t="str">
            <v>Détecteur inductif de présence pièce</v>
          </cell>
          <cell r="O4497" t="str">
            <v>Inductive part presence detector</v>
          </cell>
          <cell r="P4497">
            <v>4</v>
          </cell>
          <cell r="Q4497">
            <v>0</v>
          </cell>
          <cell r="R4497" t="str">
            <v/>
          </cell>
          <cell r="X4497">
            <v>76.425300000000007</v>
          </cell>
          <cell r="Y4497">
            <v>103.27379999999999</v>
          </cell>
          <cell r="Z4497">
            <v>355.63321199976428</v>
          </cell>
          <cell r="AA4497">
            <v>535.33231199976422</v>
          </cell>
          <cell r="AD4497">
            <v>19.106325000000002</v>
          </cell>
          <cell r="AE4497">
            <v>25.818449999999999</v>
          </cell>
          <cell r="AF4497">
            <v>88.908302999941071</v>
          </cell>
        </row>
        <row r="4498">
          <cell r="M4498" t="str">
            <v>Distrib2</v>
          </cell>
          <cell r="N4498" t="str">
            <v>Distributeur 5/2</v>
          </cell>
          <cell r="O4498" t="str">
            <v>5/2-way valve</v>
          </cell>
          <cell r="P4498">
            <v>4</v>
          </cell>
          <cell r="Q4498">
            <v>0</v>
          </cell>
          <cell r="R4498" t="str">
            <v/>
          </cell>
          <cell r="X4498">
            <v>288.30060000000003</v>
          </cell>
          <cell r="Y4498">
            <v>643.77600000000007</v>
          </cell>
          <cell r="Z4498">
            <v>592.63529804922905</v>
          </cell>
          <cell r="AA4498">
            <v>1524.7118980492291</v>
          </cell>
          <cell r="AD4498">
            <v>72.075150000000008</v>
          </cell>
          <cell r="AE4498">
            <v>160.94400000000002</v>
          </cell>
          <cell r="AF4498">
            <v>148.15882451230726</v>
          </cell>
        </row>
        <row r="4499">
          <cell r="M4499" t="str">
            <v>Pil</v>
          </cell>
          <cell r="N4499" t="str">
            <v>Pilote fixe</v>
          </cell>
          <cell r="O4499" t="str">
            <v>Fixed pin</v>
          </cell>
          <cell r="P4499">
            <v>2</v>
          </cell>
          <cell r="Q4499" t="str">
            <v>DBL</v>
          </cell>
          <cell r="R4499" t="str">
            <v/>
          </cell>
          <cell r="X4499">
            <v>0</v>
          </cell>
          <cell r="Y4499">
            <v>0</v>
          </cell>
          <cell r="Z4499">
            <v>0</v>
          </cell>
          <cell r="AA4499">
            <v>0</v>
          </cell>
          <cell r="AD4499">
            <v>0</v>
          </cell>
          <cell r="AE4499">
            <v>0</v>
          </cell>
          <cell r="AF4499">
            <v>0</v>
          </cell>
        </row>
        <row r="4500">
          <cell r="M4500" t="str">
            <v>RefSerrECONew_D63</v>
          </cell>
          <cell r="N4500" t="str">
            <v>Réf serrée ECO D63 Touche + Appui tous types</v>
          </cell>
          <cell r="O4500" t="str">
            <v>ECO D63 Key + Press all types</v>
          </cell>
          <cell r="P4500">
            <v>4</v>
          </cell>
          <cell r="Q4500" t="str">
            <v>DBL</v>
          </cell>
          <cell r="R4500" t="str">
            <v/>
          </cell>
          <cell r="X4500">
            <v>71.234100000000012</v>
          </cell>
          <cell r="Y4500">
            <v>291.24059999999997</v>
          </cell>
          <cell r="Z4500">
            <v>283.76872844941767</v>
          </cell>
          <cell r="AA4500">
            <v>646.24342844941771</v>
          </cell>
          <cell r="AD4500">
            <v>17.808525000000003</v>
          </cell>
          <cell r="AE4500">
            <v>72.810149999999993</v>
          </cell>
          <cell r="AF4500">
            <v>70.942182112354416</v>
          </cell>
        </row>
        <row r="4501">
          <cell r="M4501" t="str">
            <v>BrasSupECO</v>
          </cell>
          <cell r="N4501" t="str">
            <v>Bras sup pour appui ou touche sur serrage ECO</v>
          </cell>
          <cell r="O4501" t="str">
            <v>Additional arm for pressing or key on ECO clamping</v>
          </cell>
          <cell r="P4501">
            <v>2</v>
          </cell>
          <cell r="Q4501" t="str">
            <v>DBL</v>
          </cell>
          <cell r="R4501" t="str">
            <v/>
          </cell>
          <cell r="X4501">
            <v>0</v>
          </cell>
          <cell r="Y4501">
            <v>0</v>
          </cell>
          <cell r="Z4501">
            <v>0</v>
          </cell>
          <cell r="AA4501">
            <v>0</v>
          </cell>
          <cell r="AD4501">
            <v>0</v>
          </cell>
          <cell r="AE4501">
            <v>0</v>
          </cell>
          <cell r="AF4501">
            <v>0</v>
          </cell>
        </row>
        <row r="4502">
          <cell r="M4502" t="str">
            <v>AppuiDrageoir</v>
          </cell>
          <cell r="N4502" t="str">
            <v xml:space="preserve">Appui seul ou drageoir seul (toutes largeurs) </v>
          </cell>
          <cell r="O4502" t="str">
            <v xml:space="preserve">support only or sucker only (all widths) </v>
          </cell>
          <cell r="P4502">
            <v>4</v>
          </cell>
          <cell r="Q4502" t="str">
            <v>DBL</v>
          </cell>
          <cell r="R4502" t="str">
            <v/>
          </cell>
          <cell r="X4502">
            <v>0</v>
          </cell>
          <cell r="Y4502">
            <v>0</v>
          </cell>
          <cell r="Z4502">
            <v>0</v>
          </cell>
          <cell r="AA4502">
            <v>0</v>
          </cell>
          <cell r="AD4502">
            <v>0</v>
          </cell>
          <cell r="AE4502">
            <v>0</v>
          </cell>
          <cell r="AF4502">
            <v>0</v>
          </cell>
        </row>
        <row r="4503">
          <cell r="M4503" t="str">
            <v>Touch</v>
          </cell>
          <cell r="N4503" t="str">
            <v>Touche seule toutes largeurs</v>
          </cell>
          <cell r="O4503" t="str">
            <v>Fixed button (Endschalter)</v>
          </cell>
          <cell r="P4503">
            <v>2</v>
          </cell>
          <cell r="Q4503" t="str">
            <v>DBL</v>
          </cell>
          <cell r="R4503" t="str">
            <v/>
          </cell>
          <cell r="X4503">
            <v>0</v>
          </cell>
          <cell r="Y4503">
            <v>0</v>
          </cell>
          <cell r="Z4503">
            <v>0</v>
          </cell>
          <cell r="AA4503">
            <v>0</v>
          </cell>
          <cell r="AD4503">
            <v>0</v>
          </cell>
          <cell r="AE4503">
            <v>0</v>
          </cell>
          <cell r="AF4503">
            <v>0</v>
          </cell>
        </row>
        <row r="4504">
          <cell r="M4504" t="str">
            <v>RefSerrECONew_D80</v>
          </cell>
          <cell r="N4504" t="str">
            <v>Réf serrée ECO D80 Touche + Appui tous types</v>
          </cell>
          <cell r="O4504" t="str">
            <v>ECO D80 Key + Press all types</v>
          </cell>
          <cell r="P4504">
            <v>1</v>
          </cell>
          <cell r="Q4504" t="str">
            <v>RCL</v>
          </cell>
          <cell r="R4504" t="str">
            <v/>
          </cell>
          <cell r="X4504">
            <v>17.808525000000003</v>
          </cell>
          <cell r="Y4504">
            <v>72.810149999999993</v>
          </cell>
          <cell r="Z4504">
            <v>70.942182112354416</v>
          </cell>
          <cell r="AA4504">
            <v>161.56085711235443</v>
          </cell>
          <cell r="AD4504">
            <v>17.808525000000003</v>
          </cell>
          <cell r="AE4504">
            <v>72.810149999999993</v>
          </cell>
          <cell r="AF4504">
            <v>70.942182112354416</v>
          </cell>
        </row>
        <row r="4505">
          <cell r="M4505" t="str">
            <v>BrasSupECO</v>
          </cell>
          <cell r="N4505" t="str">
            <v>Bras sup pour appui ou touche sur serrage ECO</v>
          </cell>
          <cell r="O4505" t="str">
            <v>Additional arm for pressing or key on ECO clamping</v>
          </cell>
          <cell r="P4505">
            <v>1</v>
          </cell>
          <cell r="Q4505" t="str">
            <v>RCL</v>
          </cell>
          <cell r="R4505" t="str">
            <v/>
          </cell>
          <cell r="X4505">
            <v>0</v>
          </cell>
          <cell r="Y4505">
            <v>0</v>
          </cell>
          <cell r="Z4505">
            <v>0</v>
          </cell>
          <cell r="AA4505">
            <v>0</v>
          </cell>
          <cell r="AD4505">
            <v>0</v>
          </cell>
          <cell r="AE4505">
            <v>0</v>
          </cell>
          <cell r="AF4505">
            <v>0</v>
          </cell>
        </row>
        <row r="4506">
          <cell r="M4506" t="str">
            <v>Touch</v>
          </cell>
          <cell r="N4506" t="str">
            <v>Touche seule toutes largeurs</v>
          </cell>
          <cell r="O4506" t="str">
            <v>Fixed button (Endschalter)</v>
          </cell>
          <cell r="P4506">
            <v>1</v>
          </cell>
          <cell r="Q4506" t="str">
            <v>RCL</v>
          </cell>
          <cell r="R4506" t="str">
            <v/>
          </cell>
          <cell r="X4506">
            <v>0</v>
          </cell>
          <cell r="Y4506">
            <v>0</v>
          </cell>
          <cell r="Z4506">
            <v>0</v>
          </cell>
          <cell r="AA4506">
            <v>0</v>
          </cell>
          <cell r="AD4506">
            <v>0</v>
          </cell>
          <cell r="AE4506">
            <v>0</v>
          </cell>
          <cell r="AF4506">
            <v>0</v>
          </cell>
        </row>
        <row r="4507">
          <cell r="M4507" t="str">
            <v>AppuiDrageoir</v>
          </cell>
          <cell r="N4507" t="str">
            <v xml:space="preserve">Appui seul ou drageoir seul (toutes largeurs) </v>
          </cell>
          <cell r="O4507" t="str">
            <v xml:space="preserve">support only or sucker only (all widths) </v>
          </cell>
          <cell r="P4507">
            <v>2</v>
          </cell>
          <cell r="Q4507" t="str">
            <v>RCL +1 ref</v>
          </cell>
          <cell r="R4507" t="str">
            <v/>
          </cell>
          <cell r="X4507">
            <v>0</v>
          </cell>
          <cell r="Y4507">
            <v>0</v>
          </cell>
          <cell r="Z4507">
            <v>0</v>
          </cell>
          <cell r="AA4507">
            <v>0</v>
          </cell>
          <cell r="AD4507">
            <v>0</v>
          </cell>
          <cell r="AE4507">
            <v>0</v>
          </cell>
          <cell r="AF4507">
            <v>0</v>
          </cell>
        </row>
        <row r="4508">
          <cell r="M4508" t="str">
            <v>RefSerrECONew_D63</v>
          </cell>
          <cell r="N4508" t="str">
            <v>Réf serrée ECO D63 Touche + Appui tous types</v>
          </cell>
          <cell r="O4508" t="str">
            <v>ECO D63 Key + Press all types</v>
          </cell>
          <cell r="P4508">
            <v>1</v>
          </cell>
          <cell r="Q4508" t="str">
            <v>RCL</v>
          </cell>
          <cell r="R4508" t="str">
            <v/>
          </cell>
          <cell r="X4508">
            <v>17.808525000000003</v>
          </cell>
          <cell r="Y4508">
            <v>72.810149999999993</v>
          </cell>
          <cell r="Z4508">
            <v>70.942182112354416</v>
          </cell>
          <cell r="AA4508">
            <v>161.56085711235443</v>
          </cell>
          <cell r="AD4508">
            <v>17.808525000000003</v>
          </cell>
          <cell r="AE4508">
            <v>72.810149999999993</v>
          </cell>
          <cell r="AF4508">
            <v>70.942182112354416</v>
          </cell>
        </row>
        <row r="4509">
          <cell r="M4509" t="str">
            <v>Ref</v>
          </cell>
          <cell r="N4509" t="str">
            <v xml:space="preserve">Appui ou drageoir (toutes largeurs) + support </v>
          </cell>
          <cell r="O4509" t="str">
            <v xml:space="preserve">Support or sucker (all widths) + support </v>
          </cell>
          <cell r="P4509">
            <v>1</v>
          </cell>
          <cell r="Q4509" t="str">
            <v>RCL</v>
          </cell>
          <cell r="R4509" t="str">
            <v/>
          </cell>
          <cell r="X4509">
            <v>0</v>
          </cell>
          <cell r="Y4509">
            <v>0</v>
          </cell>
          <cell r="Z4509">
            <v>0</v>
          </cell>
          <cell r="AA4509">
            <v>0</v>
          </cell>
          <cell r="AD4509">
            <v>0</v>
          </cell>
          <cell r="AE4509">
            <v>0</v>
          </cell>
          <cell r="AF4509">
            <v>0</v>
          </cell>
        </row>
        <row r="4510">
          <cell r="M4510" t="str">
            <v>PilMob</v>
          </cell>
          <cell r="N4510" t="str">
            <v>Pilote escamotable</v>
          </cell>
          <cell r="O4510" t="str">
            <v>Retractable pin</v>
          </cell>
          <cell r="P4510">
            <v>1</v>
          </cell>
          <cell r="Q4510" t="str">
            <v>RCL</v>
          </cell>
          <cell r="R4510" t="str">
            <v/>
          </cell>
          <cell r="X4510">
            <v>24.770024999999997</v>
          </cell>
          <cell r="Y4510">
            <v>72.810149999999993</v>
          </cell>
          <cell r="Z4510">
            <v>108.85830299994109</v>
          </cell>
          <cell r="AA4510">
            <v>206.43847799994109</v>
          </cell>
          <cell r="AD4510">
            <v>24.770024999999997</v>
          </cell>
          <cell r="AE4510">
            <v>72.810149999999993</v>
          </cell>
          <cell r="AF4510">
            <v>108.85830299994109</v>
          </cell>
        </row>
        <row r="4511">
          <cell r="M4511" t="str">
            <v>RefSerrECONew_D63</v>
          </cell>
          <cell r="N4511" t="str">
            <v>Réf serrée ECO D63 Touche + Appui tous types</v>
          </cell>
          <cell r="O4511" t="str">
            <v>ECO D63 Key + Press all types</v>
          </cell>
          <cell r="P4511">
            <v>1</v>
          </cell>
          <cell r="Q4511" t="str">
            <v>RHC</v>
          </cell>
          <cell r="R4511" t="str">
            <v/>
          </cell>
          <cell r="X4511">
            <v>17.808525000000003</v>
          </cell>
          <cell r="Y4511">
            <v>72.810149999999993</v>
          </cell>
          <cell r="Z4511">
            <v>70.942182112354416</v>
          </cell>
          <cell r="AA4511">
            <v>161.56085711235443</v>
          </cell>
          <cell r="AD4511">
            <v>17.808525000000003</v>
          </cell>
          <cell r="AE4511">
            <v>72.810149999999993</v>
          </cell>
          <cell r="AF4511">
            <v>70.942182112354416</v>
          </cell>
        </row>
        <row r="4512">
          <cell r="M4512" t="str">
            <v>RefSer110</v>
          </cell>
          <cell r="N4512" t="str">
            <v>Réf serrée 110 daN Touche + Appui tous types</v>
          </cell>
          <cell r="O4512" t="str">
            <v>Tight ref 110 daN Button + Press all types</v>
          </cell>
          <cell r="P4512">
            <v>1</v>
          </cell>
          <cell r="Q4512" t="str">
            <v>RHC</v>
          </cell>
          <cell r="R4512" t="str">
            <v/>
          </cell>
          <cell r="X4512">
            <v>17.808525000000003</v>
          </cell>
          <cell r="Y4512">
            <v>72.810149999999993</v>
          </cell>
          <cell r="Z4512">
            <v>70.942182112354416</v>
          </cell>
          <cell r="AA4512">
            <v>161.56085711235443</v>
          </cell>
          <cell r="AD4512">
            <v>17.808525000000003</v>
          </cell>
          <cell r="AE4512">
            <v>72.810149999999993</v>
          </cell>
          <cell r="AF4512">
            <v>70.942182112354416</v>
          </cell>
        </row>
        <row r="4513">
          <cell r="M4513" t="str">
            <v>Ref</v>
          </cell>
          <cell r="N4513" t="str">
            <v xml:space="preserve">Appui ou drageoir (toutes largeurs) + support </v>
          </cell>
          <cell r="O4513" t="str">
            <v xml:space="preserve">Support or sucker (all widths) + support </v>
          </cell>
          <cell r="P4513">
            <v>1</v>
          </cell>
          <cell r="Q4513" t="str">
            <v>RHC</v>
          </cell>
          <cell r="R4513" t="str">
            <v/>
          </cell>
          <cell r="X4513">
            <v>0</v>
          </cell>
          <cell r="Y4513">
            <v>0</v>
          </cell>
          <cell r="Z4513">
            <v>0</v>
          </cell>
          <cell r="AA4513">
            <v>0</v>
          </cell>
          <cell r="AD4513">
            <v>0</v>
          </cell>
          <cell r="AE4513">
            <v>0</v>
          </cell>
          <cell r="AF4513">
            <v>0</v>
          </cell>
        </row>
        <row r="4514">
          <cell r="M4514" t="str">
            <v>AppuiDrageoir</v>
          </cell>
          <cell r="N4514" t="str">
            <v xml:space="preserve">Appui seul ou drageoir seul (toutes largeurs) </v>
          </cell>
          <cell r="O4514" t="str">
            <v xml:space="preserve">support only or sucker only (all widths) </v>
          </cell>
          <cell r="P4514">
            <v>3</v>
          </cell>
          <cell r="Q4514" t="str">
            <v>RHC</v>
          </cell>
          <cell r="R4514" t="str">
            <v/>
          </cell>
          <cell r="X4514">
            <v>0</v>
          </cell>
          <cell r="Y4514">
            <v>0</v>
          </cell>
          <cell r="Z4514">
            <v>0</v>
          </cell>
          <cell r="AA4514">
            <v>0</v>
          </cell>
          <cell r="AD4514">
            <v>0</v>
          </cell>
          <cell r="AE4514">
            <v>0</v>
          </cell>
          <cell r="AF4514">
            <v>0</v>
          </cell>
        </row>
        <row r="4515">
          <cell r="M4515" t="str">
            <v>BrasSupECO</v>
          </cell>
          <cell r="N4515" t="str">
            <v>Bras sup pour appui ou touche sur serrage ECO</v>
          </cell>
          <cell r="O4515" t="str">
            <v>Additional arm for pressing or key on ECO clamping</v>
          </cell>
          <cell r="P4515">
            <v>1</v>
          </cell>
          <cell r="Q4515" t="str">
            <v>RHC</v>
          </cell>
          <cell r="R4515" t="str">
            <v/>
          </cell>
          <cell r="X4515">
            <v>0</v>
          </cell>
          <cell r="Y4515">
            <v>0</v>
          </cell>
          <cell r="Z4515">
            <v>0</v>
          </cell>
          <cell r="AA4515">
            <v>0</v>
          </cell>
          <cell r="AD4515">
            <v>0</v>
          </cell>
          <cell r="AE4515">
            <v>0</v>
          </cell>
          <cell r="AF4515">
            <v>0</v>
          </cell>
        </row>
        <row r="4516">
          <cell r="M4516" t="str">
            <v>Touch</v>
          </cell>
          <cell r="N4516" t="str">
            <v>Touche seule toutes largeurs</v>
          </cell>
          <cell r="O4516" t="str">
            <v>Fixed button (Endschalter)</v>
          </cell>
          <cell r="P4516">
            <v>1</v>
          </cell>
          <cell r="Q4516" t="str">
            <v>RHC</v>
          </cell>
          <cell r="R4516" t="str">
            <v/>
          </cell>
          <cell r="X4516">
            <v>0</v>
          </cell>
          <cell r="Y4516">
            <v>0</v>
          </cell>
          <cell r="Z4516">
            <v>0</v>
          </cell>
          <cell r="AA4516">
            <v>0</v>
          </cell>
          <cell r="AD4516">
            <v>0</v>
          </cell>
          <cell r="AE4516">
            <v>0</v>
          </cell>
          <cell r="AF4516">
            <v>0</v>
          </cell>
        </row>
        <row r="4517">
          <cell r="M4517" t="str">
            <v>PilMob</v>
          </cell>
          <cell r="N4517" t="str">
            <v>Pilote escamotable</v>
          </cell>
          <cell r="O4517" t="str">
            <v>Retractable pin</v>
          </cell>
          <cell r="P4517">
            <v>1</v>
          </cell>
          <cell r="Q4517" t="str">
            <v>RHC</v>
          </cell>
          <cell r="R4517" t="str">
            <v/>
          </cell>
          <cell r="X4517">
            <v>24.770024999999997</v>
          </cell>
          <cell r="Y4517">
            <v>72.810149999999993</v>
          </cell>
          <cell r="Z4517">
            <v>108.85830299994109</v>
          </cell>
          <cell r="AA4517">
            <v>206.43847799994109</v>
          </cell>
          <cell r="AD4517">
            <v>24.770024999999997</v>
          </cell>
          <cell r="AE4517">
            <v>72.810149999999993</v>
          </cell>
          <cell r="AF4517">
            <v>108.85830299994109</v>
          </cell>
        </row>
        <row r="4518">
          <cell r="M4518" t="str">
            <v>RefSerrECONew_D63</v>
          </cell>
          <cell r="N4518" t="str">
            <v>Réf serrée ECO D63 Touche + Appui tous types</v>
          </cell>
          <cell r="O4518" t="str">
            <v>ECO D63 Key + Press all types</v>
          </cell>
          <cell r="P4518">
            <v>2</v>
          </cell>
          <cell r="Q4518" t="str">
            <v>RH</v>
          </cell>
          <cell r="R4518" t="str">
            <v/>
          </cell>
          <cell r="X4518">
            <v>35.617050000000006</v>
          </cell>
          <cell r="Y4518">
            <v>145.62029999999999</v>
          </cell>
          <cell r="Z4518">
            <v>141.88436422470883</v>
          </cell>
          <cell r="AA4518">
            <v>323.12171422470885</v>
          </cell>
          <cell r="AD4518">
            <v>17.808525000000003</v>
          </cell>
          <cell r="AE4518">
            <v>72.810149999999993</v>
          </cell>
          <cell r="AF4518">
            <v>70.942182112354416</v>
          </cell>
        </row>
        <row r="4519">
          <cell r="M4519" t="str">
            <v>PilMob</v>
          </cell>
          <cell r="N4519" t="str">
            <v>Pilote escamotable</v>
          </cell>
          <cell r="O4519" t="str">
            <v>Retractable pin</v>
          </cell>
          <cell r="P4519">
            <v>1</v>
          </cell>
          <cell r="Q4519" t="str">
            <v>RH</v>
          </cell>
          <cell r="R4519" t="str">
            <v/>
          </cell>
          <cell r="X4519">
            <v>24.770024999999997</v>
          </cell>
          <cell r="Y4519">
            <v>72.810149999999993</v>
          </cell>
          <cell r="Z4519">
            <v>108.85830299994109</v>
          </cell>
          <cell r="AA4519">
            <v>206.43847799994109</v>
          </cell>
          <cell r="AD4519">
            <v>24.770024999999997</v>
          </cell>
          <cell r="AE4519">
            <v>72.810149999999993</v>
          </cell>
          <cell r="AF4519">
            <v>108.85830299994109</v>
          </cell>
        </row>
        <row r="4520">
          <cell r="M4520" t="str">
            <v>PilUnitGuid</v>
          </cell>
          <cell r="N4520" t="str">
            <v>Pilote sur unité de guidage linéaire</v>
          </cell>
          <cell r="O4520" t="str">
            <v>Pin on linear guide unit</v>
          </cell>
          <cell r="P4520">
            <v>1</v>
          </cell>
          <cell r="Q4520" t="str">
            <v>RH</v>
          </cell>
          <cell r="R4520" t="str">
            <v/>
          </cell>
          <cell r="X4520">
            <v>24.770024999999997</v>
          </cell>
          <cell r="Y4520">
            <v>72.810149999999993</v>
          </cell>
          <cell r="Z4520">
            <v>108.85830299994109</v>
          </cell>
          <cell r="AA4520">
            <v>206.43847799994109</v>
          </cell>
          <cell r="AD4520">
            <v>24.770024999999997</v>
          </cell>
          <cell r="AE4520">
            <v>72.810149999999993</v>
          </cell>
          <cell r="AF4520">
            <v>108.85830299994109</v>
          </cell>
        </row>
        <row r="4521">
          <cell r="M4521" t="str">
            <v>Ref</v>
          </cell>
          <cell r="N4521" t="str">
            <v xml:space="preserve">Appui ou drageoir (toutes largeurs) + support </v>
          </cell>
          <cell r="O4521" t="str">
            <v xml:space="preserve">Support or sucker (all widths) + support </v>
          </cell>
          <cell r="P4521">
            <v>1</v>
          </cell>
          <cell r="Q4521" t="str">
            <v>RH</v>
          </cell>
          <cell r="R4521" t="str">
            <v/>
          </cell>
          <cell r="X4521">
            <v>0</v>
          </cell>
          <cell r="Y4521">
            <v>0</v>
          </cell>
          <cell r="Z4521">
            <v>0</v>
          </cell>
          <cell r="AA4521">
            <v>0</v>
          </cell>
          <cell r="AD4521">
            <v>0</v>
          </cell>
          <cell r="AE4521">
            <v>0</v>
          </cell>
          <cell r="AF4521">
            <v>0</v>
          </cell>
        </row>
        <row r="4522">
          <cell r="M4522" t="str">
            <v>AppuiDrageoir</v>
          </cell>
          <cell r="N4522" t="str">
            <v xml:space="preserve">Appui seul ou drageoir seul (toutes largeurs) </v>
          </cell>
          <cell r="O4522" t="str">
            <v xml:space="preserve">support only or sucker only (all widths) </v>
          </cell>
          <cell r="P4522">
            <v>1</v>
          </cell>
          <cell r="Q4522" t="str">
            <v>RH</v>
          </cell>
          <cell r="R4522" t="str">
            <v/>
          </cell>
          <cell r="X4522">
            <v>0</v>
          </cell>
          <cell r="Y4522">
            <v>0</v>
          </cell>
          <cell r="Z4522">
            <v>0</v>
          </cell>
          <cell r="AA4522">
            <v>0</v>
          </cell>
          <cell r="AD4522">
            <v>0</v>
          </cell>
          <cell r="AE4522">
            <v>0</v>
          </cell>
          <cell r="AF4522">
            <v>0</v>
          </cell>
        </row>
        <row r="4523">
          <cell r="M4523" t="str">
            <v>RefSer110</v>
          </cell>
          <cell r="N4523" t="str">
            <v>Réf serrée 110 daN Touche + Appui tous types</v>
          </cell>
          <cell r="O4523" t="str">
            <v>Tight ref 110 daN Button + Press all types</v>
          </cell>
          <cell r="P4523">
            <v>2</v>
          </cell>
          <cell r="Q4523" t="str">
            <v>RH</v>
          </cell>
          <cell r="R4523" t="str">
            <v/>
          </cell>
          <cell r="X4523">
            <v>35.617050000000006</v>
          </cell>
          <cell r="Y4523">
            <v>145.62029999999999</v>
          </cell>
          <cell r="Z4523">
            <v>141.88436422470883</v>
          </cell>
          <cell r="AA4523">
            <v>323.12171422470885</v>
          </cell>
          <cell r="AD4523">
            <v>17.808525000000003</v>
          </cell>
          <cell r="AE4523">
            <v>72.810149999999993</v>
          </cell>
          <cell r="AF4523">
            <v>70.942182112354416</v>
          </cell>
        </row>
        <row r="4524">
          <cell r="M4524" t="str">
            <v>BrasSupECO</v>
          </cell>
          <cell r="N4524" t="str">
            <v>Bras sup pour appui ou touche sur serrage ECO</v>
          </cell>
          <cell r="O4524" t="str">
            <v>Additional arm for pressing or key on ECO clamping</v>
          </cell>
          <cell r="P4524">
            <v>1</v>
          </cell>
          <cell r="Q4524" t="str">
            <v>RH</v>
          </cell>
          <cell r="R4524" t="str">
            <v/>
          </cell>
          <cell r="X4524">
            <v>0</v>
          </cell>
          <cell r="Y4524">
            <v>0</v>
          </cell>
          <cell r="Z4524">
            <v>0</v>
          </cell>
          <cell r="AA4524">
            <v>0</v>
          </cell>
          <cell r="AD4524">
            <v>0</v>
          </cell>
          <cell r="AE4524">
            <v>0</v>
          </cell>
          <cell r="AF4524">
            <v>0</v>
          </cell>
        </row>
        <row r="4525">
          <cell r="M4525" t="str">
            <v>Touch</v>
          </cell>
          <cell r="N4525" t="str">
            <v>Touche seule toutes largeurs</v>
          </cell>
          <cell r="O4525" t="str">
            <v>Fixed button (Endschalter)</v>
          </cell>
          <cell r="P4525">
            <v>1</v>
          </cell>
          <cell r="Q4525" t="str">
            <v>RH</v>
          </cell>
          <cell r="R4525" t="str">
            <v/>
          </cell>
          <cell r="X4525">
            <v>0</v>
          </cell>
          <cell r="Y4525">
            <v>0</v>
          </cell>
          <cell r="Z4525">
            <v>0</v>
          </cell>
          <cell r="AA4525">
            <v>0</v>
          </cell>
          <cell r="AD4525">
            <v>0</v>
          </cell>
          <cell r="AE4525">
            <v>0</v>
          </cell>
          <cell r="AF4525">
            <v>0</v>
          </cell>
        </row>
        <row r="4526">
          <cell r="M4526" t="str">
            <v>SupAmag</v>
          </cell>
          <cell r="N4526" t="str">
            <v>Supplément Appui ou Touche Amagnétique</v>
          </cell>
          <cell r="O4526" t="str">
            <v>Normal part support, non-magnetic</v>
          </cell>
          <cell r="P4526">
            <v>8</v>
          </cell>
          <cell r="Q4526">
            <v>0</v>
          </cell>
          <cell r="R4526" t="str">
            <v/>
          </cell>
          <cell r="X4526">
            <v>0</v>
          </cell>
          <cell r="Y4526">
            <v>0</v>
          </cell>
          <cell r="Z4526">
            <v>0</v>
          </cell>
          <cell r="AA4526">
            <v>0</v>
          </cell>
          <cell r="AD4526">
            <v>0</v>
          </cell>
          <cell r="AE4526">
            <v>0</v>
          </cell>
          <cell r="AF4526">
            <v>0</v>
          </cell>
        </row>
        <row r="4527">
          <cell r="M4527" t="str">
            <v>PartFixeBatiPnAut</v>
          </cell>
          <cell r="N4527" t="str">
            <v>Part fixe pour bâti de plateau sans PN et AUT</v>
          </cell>
          <cell r="O4527" t="str">
            <v>Base pour bâti de plateau sans PN et AUT</v>
          </cell>
          <cell r="P4527">
            <v>1</v>
          </cell>
          <cell r="Q4527">
            <v>0</v>
          </cell>
          <cell r="R4527" t="str">
            <v/>
          </cell>
          <cell r="X4527">
            <v>130.51237500000002</v>
          </cell>
          <cell r="Y4527">
            <v>1322.2860000000001</v>
          </cell>
          <cell r="Z4527">
            <v>606.47910599988211</v>
          </cell>
          <cell r="AA4527">
            <v>2059.2774809998823</v>
          </cell>
          <cell r="AD4527">
            <v>130.51237500000002</v>
          </cell>
          <cell r="AE4527">
            <v>1322.2860000000001</v>
          </cell>
          <cell r="AF4527">
            <v>606.47910599988211</v>
          </cell>
        </row>
        <row r="4528">
          <cell r="M4528">
            <v>0</v>
          </cell>
          <cell r="N4528">
            <v>0</v>
          </cell>
          <cell r="O4528" t="str">
            <v/>
          </cell>
          <cell r="P4528">
            <v>0</v>
          </cell>
          <cell r="Q4528">
            <v>0</v>
          </cell>
          <cell r="R4528">
            <v>0</v>
          </cell>
          <cell r="AA4528">
            <v>0</v>
          </cell>
          <cell r="AD4528" t="e">
            <v>#DIV/0!</v>
          </cell>
          <cell r="AE4528" t="e">
            <v>#DIV/0!</v>
          </cell>
          <cell r="AF4528" t="e">
            <v>#DIV/0!</v>
          </cell>
        </row>
        <row r="4529">
          <cell r="M4529">
            <v>0</v>
          </cell>
          <cell r="N4529">
            <v>0</v>
          </cell>
          <cell r="O4529" t="str">
            <v/>
          </cell>
          <cell r="P4529">
            <v>1</v>
          </cell>
          <cell r="Q4529">
            <v>0</v>
          </cell>
          <cell r="R4529">
            <v>0</v>
          </cell>
          <cell r="AA4529">
            <v>0</v>
          </cell>
          <cell r="AD4529">
            <v>0</v>
          </cell>
          <cell r="AE4529">
            <v>0</v>
          </cell>
          <cell r="AF4529">
            <v>0</v>
          </cell>
        </row>
        <row r="4530">
          <cell r="M4530" t="str">
            <v>EtudRobSEL1</v>
          </cell>
          <cell r="N4530" t="str">
            <v>Etude numérique simple robot SEL existant</v>
          </cell>
          <cell r="O4530" t="str">
            <v>Simple numerical study on existing SEL robot</v>
          </cell>
          <cell r="P4530">
            <v>0.5</v>
          </cell>
          <cell r="Q4530">
            <v>0</v>
          </cell>
          <cell r="R4530" t="str">
            <v/>
          </cell>
          <cell r="X4530">
            <v>0</v>
          </cell>
          <cell r="Y4530">
            <v>0</v>
          </cell>
          <cell r="Z4530">
            <v>0</v>
          </cell>
          <cell r="AA4530">
            <v>0</v>
          </cell>
          <cell r="AD4530">
            <v>0</v>
          </cell>
          <cell r="AE4530">
            <v>0</v>
          </cell>
          <cell r="AF4530">
            <v>0</v>
          </cell>
        </row>
        <row r="4531">
          <cell r="M4531" t="str">
            <v>TrajSoud</v>
          </cell>
          <cell r="N4531" t="str">
            <v>Trajectoire de soudure(clinchage, arc tiré, rivet)</v>
          </cell>
          <cell r="O4531" t="str">
            <v>Welding path (clinching, pulled arc, rivet)</v>
          </cell>
          <cell r="P4531">
            <v>1</v>
          </cell>
          <cell r="Q4531" t="str">
            <v>OP50</v>
          </cell>
          <cell r="R4531" t="str">
            <v/>
          </cell>
          <cell r="X4531">
            <v>0</v>
          </cell>
          <cell r="Y4531">
            <v>0</v>
          </cell>
          <cell r="Z4531">
            <v>0</v>
          </cell>
          <cell r="AA4531">
            <v>0</v>
          </cell>
          <cell r="AD4531">
            <v>0</v>
          </cell>
          <cell r="AE4531">
            <v>0</v>
          </cell>
          <cell r="AF4531">
            <v>0</v>
          </cell>
        </row>
        <row r="4532">
          <cell r="M4532" t="str">
            <v>AssembEtudeEtSite</v>
          </cell>
          <cell r="N4532" t="str">
            <v>Etudes assemb métier 05 + pilote assemb métier 49</v>
          </cell>
          <cell r="O4532" t="str">
            <v>Studies business assembly 05 + pin business assembly 49</v>
          </cell>
          <cell r="P4532">
            <v>1</v>
          </cell>
          <cell r="Q4532">
            <v>0</v>
          </cell>
          <cell r="R4532" t="str">
            <v/>
          </cell>
          <cell r="X4532">
            <v>0</v>
          </cell>
          <cell r="Y4532">
            <v>0</v>
          </cell>
          <cell r="Z4532">
            <v>0</v>
          </cell>
          <cell r="AA4532">
            <v>0</v>
          </cell>
          <cell r="AD4532">
            <v>0</v>
          </cell>
          <cell r="AE4532">
            <v>0</v>
          </cell>
          <cell r="AF4532">
            <v>0</v>
          </cell>
        </row>
        <row r="4533">
          <cell r="M4533" t="str">
            <v>EchCodeTraj</v>
          </cell>
          <cell r="N4533" t="str">
            <v>Echange Code Trajectoire avec baie robot</v>
          </cell>
          <cell r="O4533" t="str">
            <v>Exchange of Trajectory Code with robot bay</v>
          </cell>
          <cell r="P4533">
            <v>1</v>
          </cell>
          <cell r="Q4533">
            <v>0</v>
          </cell>
          <cell r="R4533" t="str">
            <v/>
          </cell>
          <cell r="X4533">
            <v>11.8125</v>
          </cell>
          <cell r="Y4533">
            <v>0</v>
          </cell>
          <cell r="Z4533">
            <v>75.854133299935171</v>
          </cell>
          <cell r="AA4533">
            <v>87.666633299935171</v>
          </cell>
          <cell r="AD4533">
            <v>11.8125</v>
          </cell>
          <cell r="AE4533">
            <v>0</v>
          </cell>
          <cell r="AF4533">
            <v>75.854133299935171</v>
          </cell>
        </row>
        <row r="4534">
          <cell r="M4534" t="str">
            <v>HEtudAUT</v>
          </cell>
          <cell r="N4534" t="str">
            <v>Une heure d'études automatismes</v>
          </cell>
          <cell r="O4534" t="str">
            <v>One hour of automation studies</v>
          </cell>
          <cell r="P4534">
            <v>1</v>
          </cell>
          <cell r="Q4534" t="str">
            <v>Hétude complement Marguerite, AF, Prog.</v>
          </cell>
          <cell r="R4534" t="str">
            <v/>
          </cell>
          <cell r="X4534">
            <v>65</v>
          </cell>
          <cell r="Y4534">
            <v>0</v>
          </cell>
          <cell r="Z4534">
            <v>0</v>
          </cell>
          <cell r="AA4534">
            <v>65</v>
          </cell>
          <cell r="AD4534">
            <v>65</v>
          </cell>
          <cell r="AE4534">
            <v>0</v>
          </cell>
          <cell r="AF4534">
            <v>0</v>
          </cell>
        </row>
        <row r="4535">
          <cell r="M4535">
            <v>0</v>
          </cell>
          <cell r="N4535">
            <v>0</v>
          </cell>
          <cell r="O4535" t="str">
            <v/>
          </cell>
          <cell r="P4535">
            <v>0</v>
          </cell>
          <cell r="Q4535">
            <v>0</v>
          </cell>
          <cell r="R4535">
            <v>0</v>
          </cell>
          <cell r="AA4535">
            <v>0</v>
          </cell>
          <cell r="AD4535" t="e">
            <v>#DIV/0!</v>
          </cell>
          <cell r="AE4535" t="e">
            <v>#DIV/0!</v>
          </cell>
          <cell r="AF4535" t="e">
            <v>#DIV/0!</v>
          </cell>
        </row>
        <row r="4536">
          <cell r="M4536">
            <v>0</v>
          </cell>
          <cell r="N4536">
            <v>0</v>
          </cell>
          <cell r="O4536" t="str">
            <v/>
          </cell>
          <cell r="P4536">
            <v>1</v>
          </cell>
          <cell r="Q4536">
            <v>0</v>
          </cell>
          <cell r="R4536">
            <v>0</v>
          </cell>
          <cell r="AA4536">
            <v>0</v>
          </cell>
          <cell r="AD4536">
            <v>0</v>
          </cell>
          <cell r="AE4536">
            <v>0</v>
          </cell>
          <cell r="AF4536">
            <v>0</v>
          </cell>
        </row>
        <row r="4537">
          <cell r="M4537" t="str">
            <v>EtudRobSEL1</v>
          </cell>
          <cell r="N4537" t="str">
            <v>Etude numérique simple robot SEL existant</v>
          </cell>
          <cell r="O4537" t="str">
            <v>Simple numerical study on existing SEL robot</v>
          </cell>
          <cell r="P4537">
            <v>0.5</v>
          </cell>
          <cell r="Q4537">
            <v>0</v>
          </cell>
          <cell r="R4537" t="str">
            <v/>
          </cell>
          <cell r="X4537">
            <v>0</v>
          </cell>
          <cell r="Y4537">
            <v>0</v>
          </cell>
          <cell r="Z4537">
            <v>0</v>
          </cell>
          <cell r="AA4537">
            <v>0</v>
          </cell>
          <cell r="AD4537">
            <v>0</v>
          </cell>
          <cell r="AE4537">
            <v>0</v>
          </cell>
          <cell r="AF4537">
            <v>0</v>
          </cell>
        </row>
        <row r="4538">
          <cell r="M4538" t="str">
            <v>TrajSoud</v>
          </cell>
          <cell r="N4538" t="str">
            <v>Trajectoire de soudure(clinchage, arc tiré, rivet)</v>
          </cell>
          <cell r="O4538" t="str">
            <v>Welding path (clinching, pulled arc, rivet)</v>
          </cell>
          <cell r="P4538">
            <v>1</v>
          </cell>
          <cell r="Q4538" t="str">
            <v>OP50</v>
          </cell>
          <cell r="R4538" t="str">
            <v/>
          </cell>
          <cell r="X4538">
            <v>0</v>
          </cell>
          <cell r="Y4538">
            <v>0</v>
          </cell>
          <cell r="Z4538">
            <v>0</v>
          </cell>
          <cell r="AA4538">
            <v>0</v>
          </cell>
          <cell r="AD4538">
            <v>0</v>
          </cell>
          <cell r="AE4538">
            <v>0</v>
          </cell>
          <cell r="AF4538">
            <v>0</v>
          </cell>
        </row>
        <row r="4539">
          <cell r="M4539" t="str">
            <v>AssembEtudeEtSite</v>
          </cell>
          <cell r="N4539" t="str">
            <v>Etudes assemb métier 05 + pilote assemb métier 49</v>
          </cell>
          <cell r="O4539" t="str">
            <v>Studies business assembly 05 + pin business assembly 49</v>
          </cell>
          <cell r="P4539">
            <v>1</v>
          </cell>
          <cell r="Q4539">
            <v>0</v>
          </cell>
          <cell r="R4539" t="str">
            <v/>
          </cell>
          <cell r="X4539">
            <v>0</v>
          </cell>
          <cell r="Y4539">
            <v>0</v>
          </cell>
          <cell r="Z4539">
            <v>0</v>
          </cell>
          <cell r="AA4539">
            <v>0</v>
          </cell>
          <cell r="AD4539">
            <v>0</v>
          </cell>
          <cell r="AE4539">
            <v>0</v>
          </cell>
          <cell r="AF4539">
            <v>0</v>
          </cell>
        </row>
        <row r="4540">
          <cell r="M4540" t="str">
            <v>EchCodeTraj</v>
          </cell>
          <cell r="N4540" t="str">
            <v>Echange Code Trajectoire avec baie robot</v>
          </cell>
          <cell r="O4540" t="str">
            <v>Exchange of Trajectory Code with robot bay</v>
          </cell>
          <cell r="P4540">
            <v>1</v>
          </cell>
          <cell r="Q4540">
            <v>0</v>
          </cell>
          <cell r="R4540" t="str">
            <v/>
          </cell>
          <cell r="X4540">
            <v>11.8125</v>
          </cell>
          <cell r="Y4540">
            <v>0</v>
          </cell>
          <cell r="Z4540">
            <v>75.854133299935171</v>
          </cell>
          <cell r="AA4540">
            <v>87.666633299935171</v>
          </cell>
          <cell r="AD4540">
            <v>11.8125</v>
          </cell>
          <cell r="AE4540">
            <v>0</v>
          </cell>
          <cell r="AF4540">
            <v>75.854133299935171</v>
          </cell>
        </row>
        <row r="4541">
          <cell r="M4541" t="str">
            <v>HEtudAUT</v>
          </cell>
          <cell r="N4541" t="str">
            <v>Une heure d'études automatismes</v>
          </cell>
          <cell r="O4541" t="str">
            <v>One hour of automation studies</v>
          </cell>
          <cell r="P4541">
            <v>1</v>
          </cell>
          <cell r="Q4541" t="str">
            <v>Hétude complement Marguerite, AF, Prog.</v>
          </cell>
          <cell r="R4541" t="str">
            <v/>
          </cell>
          <cell r="X4541">
            <v>65</v>
          </cell>
          <cell r="Y4541">
            <v>0</v>
          </cell>
          <cell r="Z4541">
            <v>0</v>
          </cell>
          <cell r="AA4541">
            <v>65</v>
          </cell>
          <cell r="AD4541">
            <v>65</v>
          </cell>
          <cell r="AE4541">
            <v>0</v>
          </cell>
          <cell r="AF4541">
            <v>0</v>
          </cell>
        </row>
        <row r="4542">
          <cell r="M4542">
            <v>0</v>
          </cell>
          <cell r="N4542">
            <v>0</v>
          </cell>
          <cell r="O4542" t="str">
            <v/>
          </cell>
          <cell r="P4542">
            <v>0</v>
          </cell>
          <cell r="Q4542">
            <v>0</v>
          </cell>
          <cell r="R4542">
            <v>0</v>
          </cell>
          <cell r="AA4542">
            <v>0</v>
          </cell>
          <cell r="AD4542" t="e">
            <v>#DIV/0!</v>
          </cell>
          <cell r="AE4542" t="e">
            <v>#DIV/0!</v>
          </cell>
          <cell r="AF4542" t="e">
            <v>#DIV/0!</v>
          </cell>
        </row>
        <row r="4543">
          <cell r="M4543">
            <v>0</v>
          </cell>
          <cell r="N4543">
            <v>0</v>
          </cell>
          <cell r="O4543" t="str">
            <v/>
          </cell>
          <cell r="P4543">
            <v>1</v>
          </cell>
          <cell r="Q4543">
            <v>0</v>
          </cell>
          <cell r="R4543">
            <v>0</v>
          </cell>
          <cell r="AA4543">
            <v>0</v>
          </cell>
          <cell r="AD4543">
            <v>0</v>
          </cell>
          <cell r="AE4543">
            <v>0</v>
          </cell>
          <cell r="AF4543">
            <v>0</v>
          </cell>
        </row>
        <row r="4544">
          <cell r="M4544" t="str">
            <v>PlatFortal1,5m²</v>
          </cell>
          <cell r="N4544" t="str">
            <v>Platine Fortal surface compris entre 1.2 m² et 1.5</v>
          </cell>
          <cell r="O4544" t="str">
            <v>Fortal plate surface between 1.2 m² and 1.5</v>
          </cell>
          <cell r="P4544">
            <v>1</v>
          </cell>
          <cell r="Q4544">
            <v>0</v>
          </cell>
          <cell r="R4544" t="str">
            <v/>
          </cell>
          <cell r="X4544">
            <v>247.13640000000001</v>
          </cell>
          <cell r="Y4544">
            <v>1129.0301590909091</v>
          </cell>
          <cell r="Z4544">
            <v>678.22435943167739</v>
          </cell>
          <cell r="AA4544">
            <v>2054.3909185225866</v>
          </cell>
          <cell r="AD4544">
            <v>247.13640000000001</v>
          </cell>
          <cell r="AE4544">
            <v>1129.0301590909091</v>
          </cell>
          <cell r="AF4544">
            <v>678.22435943167739</v>
          </cell>
        </row>
        <row r="4545">
          <cell r="M4545" t="str">
            <v>SupportMecano</v>
          </cell>
          <cell r="N4545" t="str">
            <v>Support mécanosoudé 200x200x400</v>
          </cell>
          <cell r="O4545" t="str">
            <v>Mechanically welded support 200x200x400x400</v>
          </cell>
          <cell r="P4545">
            <v>2</v>
          </cell>
          <cell r="Q4545" t="str">
            <v>Table support</v>
          </cell>
          <cell r="R4545" t="str">
            <v/>
          </cell>
          <cell r="X4545">
            <v>0</v>
          </cell>
          <cell r="Y4545">
            <v>0</v>
          </cell>
          <cell r="Z4545">
            <v>0</v>
          </cell>
          <cell r="AA4545">
            <v>0</v>
          </cell>
          <cell r="AD4545">
            <v>0</v>
          </cell>
          <cell r="AE4545">
            <v>0</v>
          </cell>
          <cell r="AF4545">
            <v>0</v>
          </cell>
        </row>
        <row r="4546">
          <cell r="M4546" t="str">
            <v>Aval</v>
          </cell>
          <cell r="N4546" t="str">
            <v>Avaloir</v>
          </cell>
          <cell r="O4546" t="str">
            <v>Guide</v>
          </cell>
          <cell r="P4546">
            <v>4</v>
          </cell>
          <cell r="Q4546" t="str">
            <v>Avaloir tour</v>
          </cell>
          <cell r="R4546" t="str">
            <v/>
          </cell>
          <cell r="X4546">
            <v>0</v>
          </cell>
          <cell r="Y4546">
            <v>0</v>
          </cell>
          <cell r="Z4546">
            <v>0</v>
          </cell>
          <cell r="AA4546">
            <v>0</v>
          </cell>
          <cell r="AD4546">
            <v>0</v>
          </cell>
          <cell r="AE4546">
            <v>0</v>
          </cell>
          <cell r="AF4546">
            <v>0</v>
          </cell>
        </row>
        <row r="4547">
          <cell r="M4547" t="str">
            <v>AppuiUnitGuid</v>
          </cell>
          <cell r="N4547" t="str">
            <v>Appui sur unité de guidage linéaire</v>
          </cell>
          <cell r="O4547" t="str">
            <v>support on linear guide unit</v>
          </cell>
          <cell r="P4547">
            <v>4</v>
          </cell>
          <cell r="Q4547" t="str">
            <v>Separateur</v>
          </cell>
          <cell r="R4547" t="str">
            <v/>
          </cell>
          <cell r="X4547">
            <v>112.1841</v>
          </cell>
          <cell r="Y4547">
            <v>324.1182</v>
          </cell>
          <cell r="Z4547">
            <v>525.20821199976433</v>
          </cell>
          <cell r="AA4547">
            <v>961.51051199976428</v>
          </cell>
          <cell r="AD4547">
            <v>28.046025</v>
          </cell>
          <cell r="AE4547">
            <v>81.02955</v>
          </cell>
          <cell r="AF4547">
            <v>131.30205299994108</v>
          </cell>
        </row>
        <row r="4548">
          <cell r="M4548" t="str">
            <v>Distrib2</v>
          </cell>
          <cell r="N4548" t="str">
            <v>Distributeur 5/2</v>
          </cell>
          <cell r="O4548" t="str">
            <v>5/2-way valve</v>
          </cell>
          <cell r="P4548">
            <v>1</v>
          </cell>
          <cell r="Q4548">
            <v>0</v>
          </cell>
          <cell r="R4548" t="str">
            <v/>
          </cell>
          <cell r="X4548">
            <v>72.075150000000008</v>
          </cell>
          <cell r="Y4548">
            <v>160.94400000000002</v>
          </cell>
          <cell r="Z4548">
            <v>148.15882451230726</v>
          </cell>
          <cell r="AA4548">
            <v>381.17797451230729</v>
          </cell>
          <cell r="AD4548">
            <v>72.075150000000008</v>
          </cell>
          <cell r="AE4548">
            <v>160.94400000000002</v>
          </cell>
          <cell r="AF4548">
            <v>148.15882451230726</v>
          </cell>
        </row>
        <row r="4549">
          <cell r="M4549" t="str">
            <v>AppuiUnitGuid</v>
          </cell>
          <cell r="N4549" t="str">
            <v>Appui sur unité de guidage linéaire</v>
          </cell>
          <cell r="O4549" t="str">
            <v>support on linear guide unit</v>
          </cell>
          <cell r="P4549">
            <v>1</v>
          </cell>
          <cell r="Q4549" t="str">
            <v>Unité de depose</v>
          </cell>
          <cell r="R4549" t="str">
            <v/>
          </cell>
          <cell r="X4549">
            <v>28.046025</v>
          </cell>
          <cell r="Y4549">
            <v>81.02955</v>
          </cell>
          <cell r="Z4549">
            <v>131.30205299994108</v>
          </cell>
          <cell r="AA4549">
            <v>240.37762799994107</v>
          </cell>
          <cell r="AD4549">
            <v>28.046025</v>
          </cell>
          <cell r="AE4549">
            <v>81.02955</v>
          </cell>
          <cell r="AF4549">
            <v>131.30205299994108</v>
          </cell>
        </row>
        <row r="4550">
          <cell r="M4550" t="str">
            <v>AppuiPrat</v>
          </cell>
          <cell r="N4550" t="str">
            <v>Appui seul au pratique</v>
          </cell>
          <cell r="O4550" t="str">
            <v>Support without clamp</v>
          </cell>
          <cell r="P4550">
            <v>4</v>
          </cell>
          <cell r="Q4550" t="str">
            <v>Appui sur unité de depose</v>
          </cell>
          <cell r="R4550" t="str">
            <v/>
          </cell>
          <cell r="X4550">
            <v>0</v>
          </cell>
          <cell r="Y4550">
            <v>0</v>
          </cell>
          <cell r="Z4550">
            <v>0</v>
          </cell>
          <cell r="AA4550">
            <v>0</v>
          </cell>
          <cell r="AD4550">
            <v>0</v>
          </cell>
          <cell r="AE4550">
            <v>0</v>
          </cell>
          <cell r="AF4550">
            <v>0</v>
          </cell>
        </row>
        <row r="4551">
          <cell r="M4551" t="str">
            <v>Distrib2</v>
          </cell>
          <cell r="N4551" t="str">
            <v>Distributeur 5/2</v>
          </cell>
          <cell r="O4551" t="str">
            <v>5/2-way valve</v>
          </cell>
          <cell r="P4551">
            <v>1</v>
          </cell>
          <cell r="Q4551">
            <v>0</v>
          </cell>
          <cell r="R4551" t="str">
            <v/>
          </cell>
          <cell r="X4551">
            <v>72.075150000000008</v>
          </cell>
          <cell r="Y4551">
            <v>160.94400000000002</v>
          </cell>
          <cell r="Z4551">
            <v>148.15882451230726</v>
          </cell>
          <cell r="AA4551">
            <v>381.17797451230729</v>
          </cell>
          <cell r="AD4551">
            <v>72.075150000000008</v>
          </cell>
          <cell r="AE4551">
            <v>160.94400000000002</v>
          </cell>
          <cell r="AF4551">
            <v>148.15882451230726</v>
          </cell>
        </row>
        <row r="4552">
          <cell r="M4552" t="str">
            <v>PPinduc</v>
          </cell>
          <cell r="N4552" t="str">
            <v>Détecteur inductif de présence pièce</v>
          </cell>
          <cell r="O4552" t="str">
            <v>Inductive part presence detector</v>
          </cell>
          <cell r="P4552">
            <v>2</v>
          </cell>
          <cell r="Q4552">
            <v>0</v>
          </cell>
          <cell r="R4552" t="str">
            <v/>
          </cell>
          <cell r="X4552">
            <v>38.212650000000004</v>
          </cell>
          <cell r="Y4552">
            <v>51.636899999999997</v>
          </cell>
          <cell r="Z4552">
            <v>177.81660599988214</v>
          </cell>
          <cell r="AA4552">
            <v>267.66615599988211</v>
          </cell>
          <cell r="AD4552">
            <v>19.106325000000002</v>
          </cell>
          <cell r="AE4552">
            <v>25.818449999999999</v>
          </cell>
          <cell r="AF4552">
            <v>88.908302999941071</v>
          </cell>
        </row>
        <row r="4553">
          <cell r="M4553" t="str">
            <v>SupportMecano</v>
          </cell>
          <cell r="N4553" t="str">
            <v>Support mécanosoudé 200x200x400</v>
          </cell>
          <cell r="O4553" t="str">
            <v>Mechanically welded support 200x200x400x400</v>
          </cell>
          <cell r="P4553">
            <v>2</v>
          </cell>
          <cell r="Q4553" t="str">
            <v>Rail de descente</v>
          </cell>
          <cell r="R4553" t="str">
            <v/>
          </cell>
          <cell r="X4553">
            <v>0</v>
          </cell>
          <cell r="Y4553">
            <v>0</v>
          </cell>
          <cell r="Z4553">
            <v>0</v>
          </cell>
          <cell r="AA4553">
            <v>0</v>
          </cell>
          <cell r="AD4553">
            <v>0</v>
          </cell>
          <cell r="AE4553">
            <v>0</v>
          </cell>
          <cell r="AF4553">
            <v>0</v>
          </cell>
        </row>
        <row r="4554">
          <cell r="M4554" t="str">
            <v>AppuiUnitGuid</v>
          </cell>
          <cell r="N4554" t="str">
            <v>Appui sur unité de guidage linéaire</v>
          </cell>
          <cell r="O4554" t="str">
            <v>support on linear guide unit</v>
          </cell>
          <cell r="P4554">
            <v>1</v>
          </cell>
          <cell r="Q4554" t="str">
            <v>Retaquage</v>
          </cell>
          <cell r="R4554" t="str">
            <v/>
          </cell>
          <cell r="X4554">
            <v>28.046025</v>
          </cell>
          <cell r="Y4554">
            <v>81.02955</v>
          </cell>
          <cell r="Z4554">
            <v>131.30205299994108</v>
          </cell>
          <cell r="AA4554">
            <v>240.37762799994107</v>
          </cell>
          <cell r="AD4554">
            <v>28.046025</v>
          </cell>
          <cell r="AE4554">
            <v>81.02955</v>
          </cell>
          <cell r="AF4554">
            <v>131.30205299994108</v>
          </cell>
        </row>
        <row r="4555">
          <cell r="M4555" t="str">
            <v>AppuiPrat</v>
          </cell>
          <cell r="N4555" t="str">
            <v>Appui seul au pratique</v>
          </cell>
          <cell r="O4555" t="str">
            <v>Support without clamp</v>
          </cell>
          <cell r="P4555">
            <v>4</v>
          </cell>
          <cell r="Q4555" t="str">
            <v>Appui retaquage</v>
          </cell>
          <cell r="R4555" t="str">
            <v/>
          </cell>
          <cell r="X4555">
            <v>0</v>
          </cell>
          <cell r="Y4555">
            <v>0</v>
          </cell>
          <cell r="Z4555">
            <v>0</v>
          </cell>
          <cell r="AA4555">
            <v>0</v>
          </cell>
          <cell r="AD4555">
            <v>0</v>
          </cell>
          <cell r="AE4555">
            <v>0</v>
          </cell>
          <cell r="AF4555">
            <v>0</v>
          </cell>
        </row>
        <row r="4556">
          <cell r="M4556" t="str">
            <v>Aval</v>
          </cell>
          <cell r="N4556" t="str">
            <v>Avaloir</v>
          </cell>
          <cell r="O4556" t="str">
            <v>Guide</v>
          </cell>
          <cell r="P4556">
            <v>4</v>
          </cell>
          <cell r="Q4556" t="str">
            <v>Aval retaquage</v>
          </cell>
          <cell r="R4556" t="str">
            <v/>
          </cell>
          <cell r="X4556">
            <v>0</v>
          </cell>
          <cell r="Y4556">
            <v>0</v>
          </cell>
          <cell r="Z4556">
            <v>0</v>
          </cell>
          <cell r="AA4556">
            <v>0</v>
          </cell>
          <cell r="AD4556">
            <v>0</v>
          </cell>
          <cell r="AE4556">
            <v>0</v>
          </cell>
          <cell r="AF4556">
            <v>0</v>
          </cell>
        </row>
        <row r="4557">
          <cell r="M4557" t="str">
            <v>Distrib2</v>
          </cell>
          <cell r="N4557" t="str">
            <v>Distributeur 5/2</v>
          </cell>
          <cell r="O4557" t="str">
            <v>5/2-way valve</v>
          </cell>
          <cell r="P4557">
            <v>1</v>
          </cell>
          <cell r="Q4557">
            <v>0</v>
          </cell>
          <cell r="R4557" t="str">
            <v/>
          </cell>
          <cell r="X4557">
            <v>72.075150000000008</v>
          </cell>
          <cell r="Y4557">
            <v>160.94400000000002</v>
          </cell>
          <cell r="Z4557">
            <v>148.15882451230726</v>
          </cell>
          <cell r="AA4557">
            <v>381.17797451230729</v>
          </cell>
          <cell r="AD4557">
            <v>72.075150000000008</v>
          </cell>
          <cell r="AE4557">
            <v>160.94400000000002</v>
          </cell>
          <cell r="AF4557">
            <v>148.15882451230726</v>
          </cell>
        </row>
        <row r="4558">
          <cell r="M4558" t="str">
            <v>PPinduc</v>
          </cell>
          <cell r="N4558" t="str">
            <v>Détecteur inductif de présence pièce</v>
          </cell>
          <cell r="O4558" t="str">
            <v>Inductive part presence detector</v>
          </cell>
          <cell r="P4558">
            <v>2</v>
          </cell>
          <cell r="Q4558">
            <v>0</v>
          </cell>
          <cell r="R4558" t="str">
            <v/>
          </cell>
          <cell r="X4558">
            <v>38.212650000000004</v>
          </cell>
          <cell r="Y4558">
            <v>51.636899999999997</v>
          </cell>
          <cell r="Z4558">
            <v>177.81660599988214</v>
          </cell>
          <cell r="AA4558">
            <v>267.66615599988211</v>
          </cell>
          <cell r="AD4558">
            <v>19.106325000000002</v>
          </cell>
          <cell r="AE4558">
            <v>25.818449999999999</v>
          </cell>
          <cell r="AF4558">
            <v>88.908302999941071</v>
          </cell>
        </row>
        <row r="4559">
          <cell r="M4559" t="str">
            <v>ProtPeriphPoly</v>
          </cell>
          <cell r="N4559" t="str">
            <v>Protection Polycarbonate au mètre</v>
          </cell>
          <cell r="O4559" t="str">
            <v>Polycarbonate protection by the meter</v>
          </cell>
          <cell r="P4559">
            <v>2</v>
          </cell>
          <cell r="Q4559">
            <v>0</v>
          </cell>
          <cell r="R4559" t="str">
            <v/>
          </cell>
          <cell r="X4559">
            <v>0</v>
          </cell>
          <cell r="Y4559">
            <v>0</v>
          </cell>
          <cell r="Z4559">
            <v>0</v>
          </cell>
          <cell r="AA4559">
            <v>0</v>
          </cell>
          <cell r="AD4559">
            <v>0</v>
          </cell>
          <cell r="AE4559">
            <v>0</v>
          </cell>
          <cell r="AF4559">
            <v>0</v>
          </cell>
        </row>
        <row r="4560">
          <cell r="M4560" t="str">
            <v>Pil</v>
          </cell>
          <cell r="N4560" t="str">
            <v>Pilote fixe</v>
          </cell>
          <cell r="O4560" t="str">
            <v>Fixed pin</v>
          </cell>
          <cell r="P4560">
            <v>2</v>
          </cell>
          <cell r="Q4560">
            <v>0</v>
          </cell>
          <cell r="R4560" t="str">
            <v/>
          </cell>
          <cell r="X4560">
            <v>0</v>
          </cell>
          <cell r="Y4560">
            <v>0</v>
          </cell>
          <cell r="Z4560">
            <v>0</v>
          </cell>
          <cell r="AA4560">
            <v>0</v>
          </cell>
          <cell r="AD4560">
            <v>0</v>
          </cell>
          <cell r="AE4560">
            <v>0</v>
          </cell>
          <cell r="AF4560">
            <v>0</v>
          </cell>
        </row>
        <row r="4561">
          <cell r="M4561" t="str">
            <v>Pil</v>
          </cell>
          <cell r="N4561" t="str">
            <v>Pilote fixe</v>
          </cell>
          <cell r="O4561" t="str">
            <v>Fixed pin</v>
          </cell>
          <cell r="P4561">
            <v>20</v>
          </cell>
          <cell r="Q4561">
            <v>0</v>
          </cell>
          <cell r="R4561" t="str">
            <v>02</v>
          </cell>
          <cell r="X4561">
            <v>0</v>
          </cell>
          <cell r="Y4561">
            <v>0</v>
          </cell>
          <cell r="Z4561">
            <v>0</v>
          </cell>
          <cell r="AA4561">
            <v>0</v>
          </cell>
          <cell r="AD4561">
            <v>0</v>
          </cell>
          <cell r="AE4561">
            <v>0</v>
          </cell>
          <cell r="AF4561">
            <v>0</v>
          </cell>
        </row>
        <row r="4562">
          <cell r="M4562" t="str">
            <v>AppuiPrat</v>
          </cell>
          <cell r="N4562" t="str">
            <v>Appui seul au pratique</v>
          </cell>
          <cell r="O4562" t="str">
            <v>Support without clamp</v>
          </cell>
          <cell r="P4562">
            <v>2</v>
          </cell>
          <cell r="Q4562">
            <v>0</v>
          </cell>
          <cell r="R4562" t="str">
            <v/>
          </cell>
          <cell r="X4562">
            <v>0</v>
          </cell>
          <cell r="Y4562">
            <v>0</v>
          </cell>
          <cell r="Z4562">
            <v>0</v>
          </cell>
          <cell r="AA4562">
            <v>0</v>
          </cell>
          <cell r="AD4562">
            <v>0</v>
          </cell>
          <cell r="AE4562">
            <v>0</v>
          </cell>
          <cell r="AF4562">
            <v>0</v>
          </cell>
        </row>
        <row r="4563">
          <cell r="M4563" t="str">
            <v>AppuiPrat</v>
          </cell>
          <cell r="N4563" t="str">
            <v>Appui seul au pratique</v>
          </cell>
          <cell r="O4563" t="str">
            <v>Support without clamp</v>
          </cell>
          <cell r="P4563">
            <v>20</v>
          </cell>
          <cell r="Q4563">
            <v>0</v>
          </cell>
          <cell r="R4563" t="str">
            <v>02</v>
          </cell>
          <cell r="X4563">
            <v>0</v>
          </cell>
          <cell r="Y4563">
            <v>0</v>
          </cell>
          <cell r="Z4563">
            <v>0</v>
          </cell>
          <cell r="AA4563">
            <v>0</v>
          </cell>
          <cell r="AD4563">
            <v>0</v>
          </cell>
          <cell r="AE4563">
            <v>0</v>
          </cell>
          <cell r="AF4563">
            <v>0</v>
          </cell>
        </row>
        <row r="4564">
          <cell r="M4564">
            <v>0</v>
          </cell>
          <cell r="N4564">
            <v>0</v>
          </cell>
          <cell r="O4564" t="str">
            <v/>
          </cell>
          <cell r="P4564">
            <v>0</v>
          </cell>
          <cell r="Q4564">
            <v>0</v>
          </cell>
          <cell r="R4564">
            <v>0</v>
          </cell>
          <cell r="AA4564">
            <v>0</v>
          </cell>
          <cell r="AD4564" t="e">
            <v>#DIV/0!</v>
          </cell>
          <cell r="AE4564" t="e">
            <v>#DIV/0!</v>
          </cell>
          <cell r="AF4564" t="e">
            <v>#DIV/0!</v>
          </cell>
        </row>
        <row r="4565">
          <cell r="M4565">
            <v>0</v>
          </cell>
          <cell r="N4565">
            <v>0</v>
          </cell>
          <cell r="O4565" t="str">
            <v/>
          </cell>
          <cell r="P4565">
            <v>1</v>
          </cell>
          <cell r="Q4565">
            <v>0</v>
          </cell>
          <cell r="R4565">
            <v>0</v>
          </cell>
          <cell r="AA4565">
            <v>0</v>
          </cell>
          <cell r="AD4565">
            <v>0</v>
          </cell>
          <cell r="AE4565">
            <v>0</v>
          </cell>
          <cell r="AF4565">
            <v>0</v>
          </cell>
        </row>
        <row r="4566">
          <cell r="M4566" t="str">
            <v>PlatFortal1,5m²</v>
          </cell>
          <cell r="N4566" t="str">
            <v>Platine Fortal surface compris entre 1.2 m² et 1.5</v>
          </cell>
          <cell r="O4566" t="str">
            <v>Fortal plate surface between 1.2 m² and 1.5</v>
          </cell>
          <cell r="P4566">
            <v>1</v>
          </cell>
          <cell r="Q4566">
            <v>0</v>
          </cell>
          <cell r="R4566" t="str">
            <v/>
          </cell>
          <cell r="X4566">
            <v>247.13640000000001</v>
          </cell>
          <cell r="Y4566">
            <v>1129.0301590909091</v>
          </cell>
          <cell r="Z4566">
            <v>678.22435943167739</v>
          </cell>
          <cell r="AA4566">
            <v>2054.3909185225866</v>
          </cell>
          <cell r="AD4566">
            <v>247.13640000000001</v>
          </cell>
          <cell r="AE4566">
            <v>1129.0301590909091</v>
          </cell>
          <cell r="AF4566">
            <v>678.22435943167739</v>
          </cell>
        </row>
        <row r="4567">
          <cell r="M4567" t="str">
            <v>SupportMecano</v>
          </cell>
          <cell r="N4567" t="str">
            <v>Support mécanosoudé 200x200x400</v>
          </cell>
          <cell r="O4567" t="str">
            <v>Mechanically welded support 200x200x400x400</v>
          </cell>
          <cell r="P4567">
            <v>2</v>
          </cell>
          <cell r="Q4567" t="str">
            <v>Table support</v>
          </cell>
          <cell r="R4567" t="str">
            <v/>
          </cell>
          <cell r="X4567">
            <v>0</v>
          </cell>
          <cell r="Y4567">
            <v>0</v>
          </cell>
          <cell r="Z4567">
            <v>0</v>
          </cell>
          <cell r="AA4567">
            <v>0</v>
          </cell>
          <cell r="AD4567">
            <v>0</v>
          </cell>
          <cell r="AE4567">
            <v>0</v>
          </cell>
          <cell r="AF4567">
            <v>0</v>
          </cell>
        </row>
        <row r="4568">
          <cell r="M4568" t="str">
            <v>Aval</v>
          </cell>
          <cell r="N4568" t="str">
            <v>Avaloir</v>
          </cell>
          <cell r="O4568" t="str">
            <v>Guide</v>
          </cell>
          <cell r="P4568">
            <v>4</v>
          </cell>
          <cell r="Q4568" t="str">
            <v>Avaloir tour</v>
          </cell>
          <cell r="R4568" t="str">
            <v/>
          </cell>
          <cell r="X4568">
            <v>0</v>
          </cell>
          <cell r="Y4568">
            <v>0</v>
          </cell>
          <cell r="Z4568">
            <v>0</v>
          </cell>
          <cell r="AA4568">
            <v>0</v>
          </cell>
          <cell r="AD4568">
            <v>0</v>
          </cell>
          <cell r="AE4568">
            <v>0</v>
          </cell>
          <cell r="AF4568">
            <v>0</v>
          </cell>
        </row>
        <row r="4569">
          <cell r="M4569" t="str">
            <v>AppuiUnitGuid</v>
          </cell>
          <cell r="N4569" t="str">
            <v>Appui sur unité de guidage linéaire</v>
          </cell>
          <cell r="O4569" t="str">
            <v>support on linear guide unit</v>
          </cell>
          <cell r="P4569">
            <v>4</v>
          </cell>
          <cell r="Q4569" t="str">
            <v>Separateur</v>
          </cell>
          <cell r="R4569" t="str">
            <v/>
          </cell>
          <cell r="X4569">
            <v>112.1841</v>
          </cell>
          <cell r="Y4569">
            <v>324.1182</v>
          </cell>
          <cell r="Z4569">
            <v>525.20821199976433</v>
          </cell>
          <cell r="AA4569">
            <v>961.51051199976428</v>
          </cell>
          <cell r="AD4569">
            <v>28.046025</v>
          </cell>
          <cell r="AE4569">
            <v>81.02955</v>
          </cell>
          <cell r="AF4569">
            <v>131.30205299994108</v>
          </cell>
        </row>
        <row r="4570">
          <cell r="M4570" t="str">
            <v>Distrib2</v>
          </cell>
          <cell r="N4570" t="str">
            <v>Distributeur 5/2</v>
          </cell>
          <cell r="O4570" t="str">
            <v>5/2-way valve</v>
          </cell>
          <cell r="P4570">
            <v>1</v>
          </cell>
          <cell r="Q4570">
            <v>0</v>
          </cell>
          <cell r="R4570" t="str">
            <v/>
          </cell>
          <cell r="X4570">
            <v>72.075150000000008</v>
          </cell>
          <cell r="Y4570">
            <v>160.94400000000002</v>
          </cell>
          <cell r="Z4570">
            <v>148.15882451230726</v>
          </cell>
          <cell r="AA4570">
            <v>381.17797451230729</v>
          </cell>
          <cell r="AD4570">
            <v>72.075150000000008</v>
          </cell>
          <cell r="AE4570">
            <v>160.94400000000002</v>
          </cell>
          <cell r="AF4570">
            <v>148.15882451230726</v>
          </cell>
        </row>
        <row r="4571">
          <cell r="M4571" t="str">
            <v>AppuiUnitGuid</v>
          </cell>
          <cell r="N4571" t="str">
            <v>Appui sur unité de guidage linéaire</v>
          </cell>
          <cell r="O4571" t="str">
            <v>support on linear guide unit</v>
          </cell>
          <cell r="P4571">
            <v>1</v>
          </cell>
          <cell r="Q4571" t="str">
            <v>Unité de depose</v>
          </cell>
          <cell r="R4571" t="str">
            <v/>
          </cell>
          <cell r="X4571">
            <v>28.046025</v>
          </cell>
          <cell r="Y4571">
            <v>81.02955</v>
          </cell>
          <cell r="Z4571">
            <v>131.30205299994108</v>
          </cell>
          <cell r="AA4571">
            <v>240.37762799994107</v>
          </cell>
          <cell r="AD4571">
            <v>28.046025</v>
          </cell>
          <cell r="AE4571">
            <v>81.02955</v>
          </cell>
          <cell r="AF4571">
            <v>131.30205299994108</v>
          </cell>
        </row>
        <row r="4572">
          <cell r="M4572" t="str">
            <v>AppuiPrat</v>
          </cell>
          <cell r="N4572" t="str">
            <v>Appui seul au pratique</v>
          </cell>
          <cell r="O4572" t="str">
            <v>Support without clamp</v>
          </cell>
          <cell r="P4572">
            <v>4</v>
          </cell>
          <cell r="Q4572" t="str">
            <v>Appui sur unité de depose</v>
          </cell>
          <cell r="R4572" t="str">
            <v/>
          </cell>
          <cell r="X4572">
            <v>0</v>
          </cell>
          <cell r="Y4572">
            <v>0</v>
          </cell>
          <cell r="Z4572">
            <v>0</v>
          </cell>
          <cell r="AA4572">
            <v>0</v>
          </cell>
          <cell r="AD4572">
            <v>0</v>
          </cell>
          <cell r="AE4572">
            <v>0</v>
          </cell>
          <cell r="AF4572">
            <v>0</v>
          </cell>
        </row>
        <row r="4573">
          <cell r="M4573" t="str">
            <v>Distrib2</v>
          </cell>
          <cell r="N4573" t="str">
            <v>Distributeur 5/2</v>
          </cell>
          <cell r="O4573" t="str">
            <v>5/2-way valve</v>
          </cell>
          <cell r="P4573">
            <v>1</v>
          </cell>
          <cell r="Q4573">
            <v>0</v>
          </cell>
          <cell r="R4573" t="str">
            <v/>
          </cell>
          <cell r="X4573">
            <v>72.075150000000008</v>
          </cell>
          <cell r="Y4573">
            <v>160.94400000000002</v>
          </cell>
          <cell r="Z4573">
            <v>148.15882451230726</v>
          </cell>
          <cell r="AA4573">
            <v>381.17797451230729</v>
          </cell>
          <cell r="AD4573">
            <v>72.075150000000008</v>
          </cell>
          <cell r="AE4573">
            <v>160.94400000000002</v>
          </cell>
          <cell r="AF4573">
            <v>148.15882451230726</v>
          </cell>
        </row>
        <row r="4574">
          <cell r="M4574" t="str">
            <v>PPinduc</v>
          </cell>
          <cell r="N4574" t="str">
            <v>Détecteur inductif de présence pièce</v>
          </cell>
          <cell r="O4574" t="str">
            <v>Inductive part presence detector</v>
          </cell>
          <cell r="P4574">
            <v>2</v>
          </cell>
          <cell r="Q4574">
            <v>0</v>
          </cell>
          <cell r="R4574" t="str">
            <v/>
          </cell>
          <cell r="X4574">
            <v>38.212650000000004</v>
          </cell>
          <cell r="Y4574">
            <v>51.636899999999997</v>
          </cell>
          <cell r="Z4574">
            <v>177.81660599988214</v>
          </cell>
          <cell r="AA4574">
            <v>267.66615599988211</v>
          </cell>
          <cell r="AD4574">
            <v>19.106325000000002</v>
          </cell>
          <cell r="AE4574">
            <v>25.818449999999999</v>
          </cell>
          <cell r="AF4574">
            <v>88.908302999941071</v>
          </cell>
        </row>
        <row r="4575">
          <cell r="M4575" t="str">
            <v>SupportMecano</v>
          </cell>
          <cell r="N4575" t="str">
            <v>Support mécanosoudé 200x200x400</v>
          </cell>
          <cell r="O4575" t="str">
            <v>Mechanically welded support 200x200x400x400</v>
          </cell>
          <cell r="P4575">
            <v>2</v>
          </cell>
          <cell r="Q4575" t="str">
            <v>Rail de descente</v>
          </cell>
          <cell r="R4575" t="str">
            <v/>
          </cell>
          <cell r="X4575">
            <v>0</v>
          </cell>
          <cell r="Y4575">
            <v>0</v>
          </cell>
          <cell r="Z4575">
            <v>0</v>
          </cell>
          <cell r="AA4575">
            <v>0</v>
          </cell>
          <cell r="AD4575">
            <v>0</v>
          </cell>
          <cell r="AE4575">
            <v>0</v>
          </cell>
          <cell r="AF4575">
            <v>0</v>
          </cell>
        </row>
        <row r="4576">
          <cell r="M4576" t="str">
            <v>AppuiUnitGuid</v>
          </cell>
          <cell r="N4576" t="str">
            <v>Appui sur unité de guidage linéaire</v>
          </cell>
          <cell r="O4576" t="str">
            <v>support on linear guide unit</v>
          </cell>
          <cell r="P4576">
            <v>1</v>
          </cell>
          <cell r="Q4576" t="str">
            <v>Retaquage</v>
          </cell>
          <cell r="R4576" t="str">
            <v/>
          </cell>
          <cell r="X4576">
            <v>28.046025</v>
          </cell>
          <cell r="Y4576">
            <v>81.02955</v>
          </cell>
          <cell r="Z4576">
            <v>131.30205299994108</v>
          </cell>
          <cell r="AA4576">
            <v>240.37762799994107</v>
          </cell>
          <cell r="AD4576">
            <v>28.046025</v>
          </cell>
          <cell r="AE4576">
            <v>81.02955</v>
          </cell>
          <cell r="AF4576">
            <v>131.30205299994108</v>
          </cell>
        </row>
        <row r="4577">
          <cell r="M4577" t="str">
            <v>AppuiPrat</v>
          </cell>
          <cell r="N4577" t="str">
            <v>Appui seul au pratique</v>
          </cell>
          <cell r="O4577" t="str">
            <v>Support without clamp</v>
          </cell>
          <cell r="P4577">
            <v>4</v>
          </cell>
          <cell r="Q4577" t="str">
            <v>Appui retaquage</v>
          </cell>
          <cell r="R4577" t="str">
            <v/>
          </cell>
          <cell r="X4577">
            <v>0</v>
          </cell>
          <cell r="Y4577">
            <v>0</v>
          </cell>
          <cell r="Z4577">
            <v>0</v>
          </cell>
          <cell r="AA4577">
            <v>0</v>
          </cell>
          <cell r="AD4577">
            <v>0</v>
          </cell>
          <cell r="AE4577">
            <v>0</v>
          </cell>
          <cell r="AF4577">
            <v>0</v>
          </cell>
        </row>
        <row r="4578">
          <cell r="M4578" t="str">
            <v>Aval</v>
          </cell>
          <cell r="N4578" t="str">
            <v>Avaloir</v>
          </cell>
          <cell r="O4578" t="str">
            <v>Guide</v>
          </cell>
          <cell r="P4578">
            <v>4</v>
          </cell>
          <cell r="Q4578" t="str">
            <v>Aval retaquage</v>
          </cell>
          <cell r="R4578" t="str">
            <v/>
          </cell>
          <cell r="X4578">
            <v>0</v>
          </cell>
          <cell r="Y4578">
            <v>0</v>
          </cell>
          <cell r="Z4578">
            <v>0</v>
          </cell>
          <cell r="AA4578">
            <v>0</v>
          </cell>
          <cell r="AD4578">
            <v>0</v>
          </cell>
          <cell r="AE4578">
            <v>0</v>
          </cell>
          <cell r="AF4578">
            <v>0</v>
          </cell>
        </row>
        <row r="4579">
          <cell r="M4579" t="str">
            <v>Distrib2</v>
          </cell>
          <cell r="N4579" t="str">
            <v>Distributeur 5/2</v>
          </cell>
          <cell r="O4579" t="str">
            <v>5/2-way valve</v>
          </cell>
          <cell r="P4579">
            <v>1</v>
          </cell>
          <cell r="Q4579">
            <v>0</v>
          </cell>
          <cell r="R4579" t="str">
            <v/>
          </cell>
          <cell r="X4579">
            <v>72.075150000000008</v>
          </cell>
          <cell r="Y4579">
            <v>160.94400000000002</v>
          </cell>
          <cell r="Z4579">
            <v>148.15882451230726</v>
          </cell>
          <cell r="AA4579">
            <v>381.17797451230729</v>
          </cell>
          <cell r="AD4579">
            <v>72.075150000000008</v>
          </cell>
          <cell r="AE4579">
            <v>160.94400000000002</v>
          </cell>
          <cell r="AF4579">
            <v>148.15882451230726</v>
          </cell>
        </row>
        <row r="4580">
          <cell r="M4580" t="str">
            <v>PPinduc</v>
          </cell>
          <cell r="N4580" t="str">
            <v>Détecteur inductif de présence pièce</v>
          </cell>
          <cell r="O4580" t="str">
            <v>Inductive part presence detector</v>
          </cell>
          <cell r="P4580">
            <v>2</v>
          </cell>
          <cell r="Q4580">
            <v>0</v>
          </cell>
          <cell r="R4580" t="str">
            <v/>
          </cell>
          <cell r="X4580">
            <v>38.212650000000004</v>
          </cell>
          <cell r="Y4580">
            <v>51.636899999999997</v>
          </cell>
          <cell r="Z4580">
            <v>177.81660599988214</v>
          </cell>
          <cell r="AA4580">
            <v>267.66615599988211</v>
          </cell>
          <cell r="AD4580">
            <v>19.106325000000002</v>
          </cell>
          <cell r="AE4580">
            <v>25.818449999999999</v>
          </cell>
          <cell r="AF4580">
            <v>88.908302999941071</v>
          </cell>
        </row>
        <row r="4581">
          <cell r="M4581" t="str">
            <v>ProtPeriphPoly</v>
          </cell>
          <cell r="N4581" t="str">
            <v>Protection Polycarbonate au mètre</v>
          </cell>
          <cell r="O4581" t="str">
            <v>Polycarbonate protection by the meter</v>
          </cell>
          <cell r="P4581">
            <v>2</v>
          </cell>
          <cell r="Q4581">
            <v>0</v>
          </cell>
          <cell r="R4581" t="str">
            <v/>
          </cell>
          <cell r="X4581">
            <v>0</v>
          </cell>
          <cell r="Y4581">
            <v>0</v>
          </cell>
          <cell r="Z4581">
            <v>0</v>
          </cell>
          <cell r="AA4581">
            <v>0</v>
          </cell>
          <cell r="AD4581">
            <v>0</v>
          </cell>
          <cell r="AE4581">
            <v>0</v>
          </cell>
          <cell r="AF4581">
            <v>0</v>
          </cell>
        </row>
        <row r="4582">
          <cell r="M4582" t="str">
            <v>PartFixeBatiPnAut</v>
          </cell>
          <cell r="N4582" t="str">
            <v>Part fixe pour bâti de plateau sans PN et AUT</v>
          </cell>
          <cell r="O4582" t="str">
            <v>Base pour bâti de plateau sans PN et AUT</v>
          </cell>
          <cell r="P4582">
            <v>1</v>
          </cell>
          <cell r="Q4582" t="str">
            <v>Festo pour OP44, 45 et 46</v>
          </cell>
          <cell r="R4582" t="str">
            <v/>
          </cell>
          <cell r="X4582">
            <v>130.51237500000002</v>
          </cell>
          <cell r="Y4582">
            <v>1322.2860000000001</v>
          </cell>
          <cell r="Z4582">
            <v>606.47910599988211</v>
          </cell>
          <cell r="AA4582">
            <v>2059.2774809998823</v>
          </cell>
          <cell r="AD4582">
            <v>130.51237500000002</v>
          </cell>
          <cell r="AE4582">
            <v>1322.2860000000001</v>
          </cell>
          <cell r="AF4582">
            <v>606.47910599988211</v>
          </cell>
        </row>
        <row r="4583">
          <cell r="M4583" t="str">
            <v>Pil</v>
          </cell>
          <cell r="N4583" t="str">
            <v>Pilote fixe</v>
          </cell>
          <cell r="O4583" t="str">
            <v>Fixed pin</v>
          </cell>
          <cell r="P4583">
            <v>2</v>
          </cell>
          <cell r="Q4583">
            <v>0</v>
          </cell>
          <cell r="R4583" t="str">
            <v/>
          </cell>
          <cell r="X4583">
            <v>0</v>
          </cell>
          <cell r="Y4583">
            <v>0</v>
          </cell>
          <cell r="Z4583">
            <v>0</v>
          </cell>
          <cell r="AA4583">
            <v>0</v>
          </cell>
          <cell r="AD4583">
            <v>0</v>
          </cell>
          <cell r="AE4583">
            <v>0</v>
          </cell>
          <cell r="AF4583">
            <v>0</v>
          </cell>
        </row>
        <row r="4584">
          <cell r="M4584" t="str">
            <v>Pil</v>
          </cell>
          <cell r="N4584" t="str">
            <v>Pilote fixe</v>
          </cell>
          <cell r="O4584" t="str">
            <v>Fixed pin</v>
          </cell>
          <cell r="P4584">
            <v>20</v>
          </cell>
          <cell r="Q4584">
            <v>0</v>
          </cell>
          <cell r="R4584" t="str">
            <v>02</v>
          </cell>
          <cell r="X4584">
            <v>0</v>
          </cell>
          <cell r="Y4584">
            <v>0</v>
          </cell>
          <cell r="Z4584">
            <v>0</v>
          </cell>
          <cell r="AA4584">
            <v>0</v>
          </cell>
          <cell r="AD4584">
            <v>0</v>
          </cell>
          <cell r="AE4584">
            <v>0</v>
          </cell>
          <cell r="AF4584">
            <v>0</v>
          </cell>
        </row>
        <row r="4585">
          <cell r="M4585" t="str">
            <v>AppuiPrat</v>
          </cell>
          <cell r="N4585" t="str">
            <v>Appui seul au pratique</v>
          </cell>
          <cell r="O4585" t="str">
            <v>Support without clamp</v>
          </cell>
          <cell r="P4585">
            <v>2</v>
          </cell>
          <cell r="Q4585">
            <v>0</v>
          </cell>
          <cell r="R4585" t="str">
            <v/>
          </cell>
          <cell r="X4585">
            <v>0</v>
          </cell>
          <cell r="Y4585">
            <v>0</v>
          </cell>
          <cell r="Z4585">
            <v>0</v>
          </cell>
          <cell r="AA4585">
            <v>0</v>
          </cell>
          <cell r="AD4585">
            <v>0</v>
          </cell>
          <cell r="AE4585">
            <v>0</v>
          </cell>
          <cell r="AF4585">
            <v>0</v>
          </cell>
        </row>
        <row r="4586">
          <cell r="M4586" t="str">
            <v>AppuiPrat</v>
          </cell>
          <cell r="N4586" t="str">
            <v>Appui seul au pratique</v>
          </cell>
          <cell r="O4586" t="str">
            <v>Support without clamp</v>
          </cell>
          <cell r="P4586">
            <v>20</v>
          </cell>
          <cell r="Q4586">
            <v>0</v>
          </cell>
          <cell r="R4586" t="str">
            <v>02</v>
          </cell>
          <cell r="X4586">
            <v>0</v>
          </cell>
          <cell r="Y4586">
            <v>0</v>
          </cell>
          <cell r="Z4586">
            <v>0</v>
          </cell>
          <cell r="AA4586">
            <v>0</v>
          </cell>
          <cell r="AD4586">
            <v>0</v>
          </cell>
          <cell r="AE4586">
            <v>0</v>
          </cell>
          <cell r="AF4586">
            <v>0</v>
          </cell>
        </row>
        <row r="4587">
          <cell r="M4587">
            <v>0</v>
          </cell>
          <cell r="N4587">
            <v>0</v>
          </cell>
          <cell r="O4587" t="str">
            <v/>
          </cell>
          <cell r="P4587">
            <v>0</v>
          </cell>
          <cell r="Q4587">
            <v>0</v>
          </cell>
          <cell r="R4587">
            <v>0</v>
          </cell>
          <cell r="AA4587">
            <v>0</v>
          </cell>
          <cell r="AD4587" t="e">
            <v>#DIV/0!</v>
          </cell>
          <cell r="AE4587" t="e">
            <v>#DIV/0!</v>
          </cell>
          <cell r="AF4587" t="e">
            <v>#DIV/0!</v>
          </cell>
        </row>
        <row r="4588">
          <cell r="M4588">
            <v>0</v>
          </cell>
          <cell r="N4588">
            <v>0</v>
          </cell>
          <cell r="O4588" t="str">
            <v/>
          </cell>
          <cell r="P4588">
            <v>1</v>
          </cell>
          <cell r="Q4588">
            <v>0</v>
          </cell>
          <cell r="R4588">
            <v>0</v>
          </cell>
          <cell r="AA4588">
            <v>0</v>
          </cell>
          <cell r="AD4588">
            <v>0</v>
          </cell>
          <cell r="AE4588">
            <v>0</v>
          </cell>
          <cell r="AF4588">
            <v>0</v>
          </cell>
        </row>
        <row r="4589">
          <cell r="M4589" t="str">
            <v>PlatFortal1,5m²</v>
          </cell>
          <cell r="N4589" t="str">
            <v>Platine Fortal surface compris entre 1.2 m² et 1.5</v>
          </cell>
          <cell r="O4589" t="str">
            <v>Fortal plate surface between 1.2 m² and 1.5</v>
          </cell>
          <cell r="P4589">
            <v>1</v>
          </cell>
          <cell r="Q4589">
            <v>0</v>
          </cell>
          <cell r="R4589" t="str">
            <v/>
          </cell>
          <cell r="X4589">
            <v>247.13640000000001</v>
          </cell>
          <cell r="Y4589">
            <v>1129.0301590909091</v>
          </cell>
          <cell r="Z4589">
            <v>678.22435943167739</v>
          </cell>
          <cell r="AA4589">
            <v>2054.3909185225866</v>
          </cell>
          <cell r="AD4589">
            <v>247.13640000000001</v>
          </cell>
          <cell r="AE4589">
            <v>1129.0301590909091</v>
          </cell>
          <cell r="AF4589">
            <v>678.22435943167739</v>
          </cell>
        </row>
        <row r="4590">
          <cell r="M4590" t="str">
            <v>SupportMecano</v>
          </cell>
          <cell r="N4590" t="str">
            <v>Support mécanosoudé 200x200x400</v>
          </cell>
          <cell r="O4590" t="str">
            <v>Mechanically welded support 200x200x400x400</v>
          </cell>
          <cell r="P4590">
            <v>2</v>
          </cell>
          <cell r="Q4590" t="str">
            <v>Table support</v>
          </cell>
          <cell r="R4590" t="str">
            <v/>
          </cell>
          <cell r="X4590">
            <v>0</v>
          </cell>
          <cell r="Y4590">
            <v>0</v>
          </cell>
          <cell r="Z4590">
            <v>0</v>
          </cell>
          <cell r="AA4590">
            <v>0</v>
          </cell>
          <cell r="AD4590">
            <v>0</v>
          </cell>
          <cell r="AE4590">
            <v>0</v>
          </cell>
          <cell r="AF4590">
            <v>0</v>
          </cell>
        </row>
        <row r="4591">
          <cell r="M4591" t="str">
            <v>Aval</v>
          </cell>
          <cell r="N4591" t="str">
            <v>Avaloir</v>
          </cell>
          <cell r="O4591" t="str">
            <v>Guide</v>
          </cell>
          <cell r="P4591">
            <v>4</v>
          </cell>
          <cell r="Q4591" t="str">
            <v>Avaloir tour</v>
          </cell>
          <cell r="R4591" t="str">
            <v/>
          </cell>
          <cell r="X4591">
            <v>0</v>
          </cell>
          <cell r="Y4591">
            <v>0</v>
          </cell>
          <cell r="Z4591">
            <v>0</v>
          </cell>
          <cell r="AA4591">
            <v>0</v>
          </cell>
          <cell r="AD4591">
            <v>0</v>
          </cell>
          <cell r="AE4591">
            <v>0</v>
          </cell>
          <cell r="AF4591">
            <v>0</v>
          </cell>
        </row>
        <row r="4592">
          <cell r="M4592" t="str">
            <v>AppuiUnitGuid</v>
          </cell>
          <cell r="N4592" t="str">
            <v>Appui sur unité de guidage linéaire</v>
          </cell>
          <cell r="O4592" t="str">
            <v>support on linear guide unit</v>
          </cell>
          <cell r="P4592">
            <v>4</v>
          </cell>
          <cell r="Q4592" t="str">
            <v>Separateur</v>
          </cell>
          <cell r="R4592" t="str">
            <v/>
          </cell>
          <cell r="X4592">
            <v>112.1841</v>
          </cell>
          <cell r="Y4592">
            <v>324.1182</v>
          </cell>
          <cell r="Z4592">
            <v>525.20821199976433</v>
          </cell>
          <cell r="AA4592">
            <v>961.51051199976428</v>
          </cell>
          <cell r="AD4592">
            <v>28.046025</v>
          </cell>
          <cell r="AE4592">
            <v>81.02955</v>
          </cell>
          <cell r="AF4592">
            <v>131.30205299994108</v>
          </cell>
        </row>
        <row r="4593">
          <cell r="M4593" t="str">
            <v>Distrib2</v>
          </cell>
          <cell r="N4593" t="str">
            <v>Distributeur 5/2</v>
          </cell>
          <cell r="O4593" t="str">
            <v>5/2-way valve</v>
          </cell>
          <cell r="P4593">
            <v>1</v>
          </cell>
          <cell r="Q4593">
            <v>0</v>
          </cell>
          <cell r="R4593" t="str">
            <v/>
          </cell>
          <cell r="X4593">
            <v>72.075150000000008</v>
          </cell>
          <cell r="Y4593">
            <v>160.94400000000002</v>
          </cell>
          <cell r="Z4593">
            <v>148.15882451230726</v>
          </cell>
          <cell r="AA4593">
            <v>381.17797451230729</v>
          </cell>
          <cell r="AD4593">
            <v>72.075150000000008</v>
          </cell>
          <cell r="AE4593">
            <v>160.94400000000002</v>
          </cell>
          <cell r="AF4593">
            <v>148.15882451230726</v>
          </cell>
        </row>
        <row r="4594">
          <cell r="M4594" t="str">
            <v>AppuiUnitGuid</v>
          </cell>
          <cell r="N4594" t="str">
            <v>Appui sur unité de guidage linéaire</v>
          </cell>
          <cell r="O4594" t="str">
            <v>support on linear guide unit</v>
          </cell>
          <cell r="P4594">
            <v>1</v>
          </cell>
          <cell r="Q4594" t="str">
            <v>Unité de depose</v>
          </cell>
          <cell r="R4594" t="str">
            <v/>
          </cell>
          <cell r="X4594">
            <v>28.046025</v>
          </cell>
          <cell r="Y4594">
            <v>81.02955</v>
          </cell>
          <cell r="Z4594">
            <v>131.30205299994108</v>
          </cell>
          <cell r="AA4594">
            <v>240.37762799994107</v>
          </cell>
          <cell r="AD4594">
            <v>28.046025</v>
          </cell>
          <cell r="AE4594">
            <v>81.02955</v>
          </cell>
          <cell r="AF4594">
            <v>131.30205299994108</v>
          </cell>
        </row>
        <row r="4595">
          <cell r="M4595" t="str">
            <v>AppuiPrat</v>
          </cell>
          <cell r="N4595" t="str">
            <v>Appui seul au pratique</v>
          </cell>
          <cell r="O4595" t="str">
            <v>Support without clamp</v>
          </cell>
          <cell r="P4595">
            <v>4</v>
          </cell>
          <cell r="Q4595" t="str">
            <v>Appui sur unité de depose</v>
          </cell>
          <cell r="R4595" t="str">
            <v/>
          </cell>
          <cell r="X4595">
            <v>0</v>
          </cell>
          <cell r="Y4595">
            <v>0</v>
          </cell>
          <cell r="Z4595">
            <v>0</v>
          </cell>
          <cell r="AA4595">
            <v>0</v>
          </cell>
          <cell r="AD4595">
            <v>0</v>
          </cell>
          <cell r="AE4595">
            <v>0</v>
          </cell>
          <cell r="AF4595">
            <v>0</v>
          </cell>
        </row>
        <row r="4596">
          <cell r="M4596" t="str">
            <v>Distrib2</v>
          </cell>
          <cell r="N4596" t="str">
            <v>Distributeur 5/2</v>
          </cell>
          <cell r="O4596" t="str">
            <v>5/2-way valve</v>
          </cell>
          <cell r="P4596">
            <v>1</v>
          </cell>
          <cell r="Q4596">
            <v>0</v>
          </cell>
          <cell r="R4596" t="str">
            <v/>
          </cell>
          <cell r="X4596">
            <v>72.075150000000008</v>
          </cell>
          <cell r="Y4596">
            <v>160.94400000000002</v>
          </cell>
          <cell r="Z4596">
            <v>148.15882451230726</v>
          </cell>
          <cell r="AA4596">
            <v>381.17797451230729</v>
          </cell>
          <cell r="AD4596">
            <v>72.075150000000008</v>
          </cell>
          <cell r="AE4596">
            <v>160.94400000000002</v>
          </cell>
          <cell r="AF4596">
            <v>148.15882451230726</v>
          </cell>
        </row>
        <row r="4597">
          <cell r="M4597" t="str">
            <v>PPinduc</v>
          </cell>
          <cell r="N4597" t="str">
            <v>Détecteur inductif de présence pièce</v>
          </cell>
          <cell r="O4597" t="str">
            <v>Inductive part presence detector</v>
          </cell>
          <cell r="P4597">
            <v>2</v>
          </cell>
          <cell r="Q4597">
            <v>0</v>
          </cell>
          <cell r="R4597" t="str">
            <v/>
          </cell>
          <cell r="X4597">
            <v>38.212650000000004</v>
          </cell>
          <cell r="Y4597">
            <v>51.636899999999997</v>
          </cell>
          <cell r="Z4597">
            <v>177.81660599988214</v>
          </cell>
          <cell r="AA4597">
            <v>267.66615599988211</v>
          </cell>
          <cell r="AD4597">
            <v>19.106325000000002</v>
          </cell>
          <cell r="AE4597">
            <v>25.818449999999999</v>
          </cell>
          <cell r="AF4597">
            <v>88.908302999941071</v>
          </cell>
        </row>
        <row r="4598">
          <cell r="M4598" t="str">
            <v>SupportMecano</v>
          </cell>
          <cell r="N4598" t="str">
            <v>Support mécanosoudé 200x200x400</v>
          </cell>
          <cell r="O4598" t="str">
            <v>Mechanically welded support 200x200x400x400</v>
          </cell>
          <cell r="P4598">
            <v>2</v>
          </cell>
          <cell r="Q4598" t="str">
            <v>Rail de descente</v>
          </cell>
          <cell r="R4598" t="str">
            <v/>
          </cell>
          <cell r="X4598">
            <v>0</v>
          </cell>
          <cell r="Y4598">
            <v>0</v>
          </cell>
          <cell r="Z4598">
            <v>0</v>
          </cell>
          <cell r="AA4598">
            <v>0</v>
          </cell>
          <cell r="AD4598">
            <v>0</v>
          </cell>
          <cell r="AE4598">
            <v>0</v>
          </cell>
          <cell r="AF4598">
            <v>0</v>
          </cell>
        </row>
        <row r="4599">
          <cell r="M4599" t="str">
            <v>AppuiUnitGuid</v>
          </cell>
          <cell r="N4599" t="str">
            <v>Appui sur unité de guidage linéaire</v>
          </cell>
          <cell r="O4599" t="str">
            <v>support on linear guide unit</v>
          </cell>
          <cell r="P4599">
            <v>1</v>
          </cell>
          <cell r="Q4599" t="str">
            <v>Retaquage</v>
          </cell>
          <cell r="R4599" t="str">
            <v/>
          </cell>
          <cell r="X4599">
            <v>28.046025</v>
          </cell>
          <cell r="Y4599">
            <v>81.02955</v>
          </cell>
          <cell r="Z4599">
            <v>131.30205299994108</v>
          </cell>
          <cell r="AA4599">
            <v>240.37762799994107</v>
          </cell>
          <cell r="AD4599">
            <v>28.046025</v>
          </cell>
          <cell r="AE4599">
            <v>81.02955</v>
          </cell>
          <cell r="AF4599">
            <v>131.30205299994108</v>
          </cell>
        </row>
        <row r="4600">
          <cell r="M4600" t="str">
            <v>AppuiPrat</v>
          </cell>
          <cell r="N4600" t="str">
            <v>Appui seul au pratique</v>
          </cell>
          <cell r="O4600" t="str">
            <v>Support without clamp</v>
          </cell>
          <cell r="P4600">
            <v>4</v>
          </cell>
          <cell r="Q4600" t="str">
            <v>Appui retaquage</v>
          </cell>
          <cell r="R4600" t="str">
            <v/>
          </cell>
          <cell r="X4600">
            <v>0</v>
          </cell>
          <cell r="Y4600">
            <v>0</v>
          </cell>
          <cell r="Z4600">
            <v>0</v>
          </cell>
          <cell r="AA4600">
            <v>0</v>
          </cell>
          <cell r="AD4600">
            <v>0</v>
          </cell>
          <cell r="AE4600">
            <v>0</v>
          </cell>
          <cell r="AF4600">
            <v>0</v>
          </cell>
        </row>
        <row r="4601">
          <cell r="M4601" t="str">
            <v>Aval</v>
          </cell>
          <cell r="N4601" t="str">
            <v>Avaloir</v>
          </cell>
          <cell r="O4601" t="str">
            <v>Guide</v>
          </cell>
          <cell r="P4601">
            <v>4</v>
          </cell>
          <cell r="Q4601" t="str">
            <v>Aval retaquage</v>
          </cell>
          <cell r="R4601" t="str">
            <v/>
          </cell>
          <cell r="X4601">
            <v>0</v>
          </cell>
          <cell r="Y4601">
            <v>0</v>
          </cell>
          <cell r="Z4601">
            <v>0</v>
          </cell>
          <cell r="AA4601">
            <v>0</v>
          </cell>
          <cell r="AD4601">
            <v>0</v>
          </cell>
          <cell r="AE4601">
            <v>0</v>
          </cell>
          <cell r="AF4601">
            <v>0</v>
          </cell>
        </row>
        <row r="4602">
          <cell r="M4602" t="str">
            <v>Distrib2</v>
          </cell>
          <cell r="N4602" t="str">
            <v>Distributeur 5/2</v>
          </cell>
          <cell r="O4602" t="str">
            <v>5/2-way valve</v>
          </cell>
          <cell r="P4602">
            <v>1</v>
          </cell>
          <cell r="Q4602">
            <v>0</v>
          </cell>
          <cell r="R4602" t="str">
            <v/>
          </cell>
          <cell r="X4602">
            <v>72.075150000000008</v>
          </cell>
          <cell r="Y4602">
            <v>160.94400000000002</v>
          </cell>
          <cell r="Z4602">
            <v>148.15882451230726</v>
          </cell>
          <cell r="AA4602">
            <v>381.17797451230729</v>
          </cell>
          <cell r="AD4602">
            <v>72.075150000000008</v>
          </cell>
          <cell r="AE4602">
            <v>160.94400000000002</v>
          </cell>
          <cell r="AF4602">
            <v>148.15882451230726</v>
          </cell>
        </row>
        <row r="4603">
          <cell r="M4603" t="str">
            <v>PPinduc</v>
          </cell>
          <cell r="N4603" t="str">
            <v>Détecteur inductif de présence pièce</v>
          </cell>
          <cell r="O4603" t="str">
            <v>Inductive part presence detector</v>
          </cell>
          <cell r="P4603">
            <v>2</v>
          </cell>
          <cell r="Q4603">
            <v>0</v>
          </cell>
          <cell r="R4603" t="str">
            <v/>
          </cell>
          <cell r="X4603">
            <v>38.212650000000004</v>
          </cell>
          <cell r="Y4603">
            <v>51.636899999999997</v>
          </cell>
          <cell r="Z4603">
            <v>177.81660599988214</v>
          </cell>
          <cell r="AA4603">
            <v>267.66615599988211</v>
          </cell>
          <cell r="AD4603">
            <v>19.106325000000002</v>
          </cell>
          <cell r="AE4603">
            <v>25.818449999999999</v>
          </cell>
          <cell r="AF4603">
            <v>88.908302999941071</v>
          </cell>
        </row>
        <row r="4604">
          <cell r="M4604" t="str">
            <v>ProtPeriphPoly</v>
          </cell>
          <cell r="N4604" t="str">
            <v>Protection Polycarbonate au mètre</v>
          </cell>
          <cell r="O4604" t="str">
            <v>Polycarbonate protection by the meter</v>
          </cell>
          <cell r="P4604">
            <v>2</v>
          </cell>
          <cell r="Q4604">
            <v>0</v>
          </cell>
          <cell r="R4604" t="str">
            <v/>
          </cell>
          <cell r="X4604">
            <v>0</v>
          </cell>
          <cell r="Y4604">
            <v>0</v>
          </cell>
          <cell r="Z4604">
            <v>0</v>
          </cell>
          <cell r="AA4604">
            <v>0</v>
          </cell>
          <cell r="AD4604">
            <v>0</v>
          </cell>
          <cell r="AE4604">
            <v>0</v>
          </cell>
          <cell r="AF4604">
            <v>0</v>
          </cell>
        </row>
        <row r="4605">
          <cell r="M4605" t="str">
            <v>Pil</v>
          </cell>
          <cell r="N4605" t="str">
            <v>Pilote fixe</v>
          </cell>
          <cell r="O4605" t="str">
            <v>Fixed pin</v>
          </cell>
          <cell r="P4605">
            <v>2</v>
          </cell>
          <cell r="Q4605">
            <v>0</v>
          </cell>
          <cell r="R4605" t="str">
            <v/>
          </cell>
          <cell r="X4605">
            <v>0</v>
          </cell>
          <cell r="Y4605">
            <v>0</v>
          </cell>
          <cell r="Z4605">
            <v>0</v>
          </cell>
          <cell r="AA4605">
            <v>0</v>
          </cell>
          <cell r="AD4605">
            <v>0</v>
          </cell>
          <cell r="AE4605">
            <v>0</v>
          </cell>
          <cell r="AF4605">
            <v>0</v>
          </cell>
        </row>
        <row r="4606">
          <cell r="M4606" t="str">
            <v>Pil</v>
          </cell>
          <cell r="N4606" t="str">
            <v>Pilote fixe</v>
          </cell>
          <cell r="O4606" t="str">
            <v>Fixed pin</v>
          </cell>
          <cell r="P4606">
            <v>20</v>
          </cell>
          <cell r="Q4606">
            <v>0</v>
          </cell>
          <cell r="R4606" t="str">
            <v>02</v>
          </cell>
          <cell r="X4606">
            <v>0</v>
          </cell>
          <cell r="Y4606">
            <v>0</v>
          </cell>
          <cell r="Z4606">
            <v>0</v>
          </cell>
          <cell r="AA4606">
            <v>0</v>
          </cell>
          <cell r="AD4606">
            <v>0</v>
          </cell>
          <cell r="AE4606">
            <v>0</v>
          </cell>
          <cell r="AF4606">
            <v>0</v>
          </cell>
        </row>
        <row r="4607">
          <cell r="M4607" t="str">
            <v>AppuiPrat</v>
          </cell>
          <cell r="N4607" t="str">
            <v>Appui seul au pratique</v>
          </cell>
          <cell r="O4607" t="str">
            <v>Support without clamp</v>
          </cell>
          <cell r="P4607">
            <v>2</v>
          </cell>
          <cell r="Q4607">
            <v>0</v>
          </cell>
          <cell r="R4607" t="str">
            <v/>
          </cell>
          <cell r="X4607">
            <v>0</v>
          </cell>
          <cell r="Y4607">
            <v>0</v>
          </cell>
          <cell r="Z4607">
            <v>0</v>
          </cell>
          <cell r="AA4607">
            <v>0</v>
          </cell>
          <cell r="AD4607">
            <v>0</v>
          </cell>
          <cell r="AE4607">
            <v>0</v>
          </cell>
          <cell r="AF4607">
            <v>0</v>
          </cell>
        </row>
        <row r="4608">
          <cell r="M4608" t="str">
            <v>AppuiPrat</v>
          </cell>
          <cell r="N4608" t="str">
            <v>Appui seul au pratique</v>
          </cell>
          <cell r="O4608" t="str">
            <v>Support without clamp</v>
          </cell>
          <cell r="P4608">
            <v>20</v>
          </cell>
          <cell r="Q4608">
            <v>0</v>
          </cell>
          <cell r="R4608" t="str">
            <v>02</v>
          </cell>
          <cell r="X4608">
            <v>0</v>
          </cell>
          <cell r="Y4608">
            <v>0</v>
          </cell>
          <cell r="Z4608">
            <v>0</v>
          </cell>
          <cell r="AA4608">
            <v>0</v>
          </cell>
          <cell r="AD4608">
            <v>0</v>
          </cell>
          <cell r="AE4608">
            <v>0</v>
          </cell>
          <cell r="AF4608">
            <v>0</v>
          </cell>
        </row>
        <row r="4609">
          <cell r="M4609">
            <v>0</v>
          </cell>
          <cell r="N4609">
            <v>0</v>
          </cell>
          <cell r="O4609" t="str">
            <v/>
          </cell>
          <cell r="P4609">
            <v>0</v>
          </cell>
          <cell r="Q4609">
            <v>0</v>
          </cell>
          <cell r="R4609">
            <v>0</v>
          </cell>
          <cell r="AA4609">
            <v>0</v>
          </cell>
          <cell r="AD4609" t="e">
            <v>#DIV/0!</v>
          </cell>
          <cell r="AE4609" t="e">
            <v>#DIV/0!</v>
          </cell>
          <cell r="AF4609" t="e">
            <v>#DIV/0!</v>
          </cell>
        </row>
        <row r="4610">
          <cell r="M4610">
            <v>0</v>
          </cell>
          <cell r="N4610">
            <v>0</v>
          </cell>
          <cell r="O4610" t="str">
            <v/>
          </cell>
          <cell r="P4610">
            <v>1</v>
          </cell>
          <cell r="Q4610">
            <v>0</v>
          </cell>
          <cell r="R4610">
            <v>0</v>
          </cell>
          <cell r="AA4610">
            <v>0</v>
          </cell>
          <cell r="AD4610">
            <v>0</v>
          </cell>
          <cell r="AE4610">
            <v>0</v>
          </cell>
          <cell r="AF4610">
            <v>0</v>
          </cell>
        </row>
        <row r="4611">
          <cell r="M4611" t="str">
            <v>EtudRobM1</v>
          </cell>
          <cell r="N4611" t="str">
            <v>Etude numérique simple sur robot M existant</v>
          </cell>
          <cell r="O4611" t="str">
            <v>Simple numerical study on existing M robot</v>
          </cell>
          <cell r="P4611">
            <v>0.5</v>
          </cell>
          <cell r="Q4611">
            <v>0</v>
          </cell>
          <cell r="R4611" t="str">
            <v/>
          </cell>
          <cell r="X4611">
            <v>0</v>
          </cell>
          <cell r="Y4611">
            <v>0</v>
          </cell>
          <cell r="Z4611">
            <v>0</v>
          </cell>
          <cell r="AA4611">
            <v>0</v>
          </cell>
          <cell r="AD4611">
            <v>0</v>
          </cell>
          <cell r="AE4611">
            <v>0</v>
          </cell>
          <cell r="AF4611">
            <v>0</v>
          </cell>
        </row>
        <row r="4612">
          <cell r="M4612" t="str">
            <v>CopTrajMan</v>
          </cell>
          <cell r="N4612" t="str">
            <v>Copie trajectoire Manut suite à ajout diversité</v>
          </cell>
          <cell r="O4612" t="str">
            <v>Copie of a handling trajectory for divers models</v>
          </cell>
          <cell r="P4612">
            <v>4</v>
          </cell>
          <cell r="Q4612" t="str">
            <v>Prise OP44 45 46 Dépose OP48</v>
          </cell>
          <cell r="R4612" t="str">
            <v/>
          </cell>
          <cell r="X4612">
            <v>0</v>
          </cell>
          <cell r="Y4612">
            <v>0</v>
          </cell>
          <cell r="Z4612">
            <v>0</v>
          </cell>
          <cell r="AA4612">
            <v>0</v>
          </cell>
          <cell r="AD4612">
            <v>0</v>
          </cell>
          <cell r="AE4612">
            <v>0</v>
          </cell>
          <cell r="AF4612">
            <v>0</v>
          </cell>
        </row>
        <row r="4613">
          <cell r="M4613" t="str">
            <v>EchCodeTraj</v>
          </cell>
          <cell r="N4613" t="str">
            <v>Echange Code Trajectoire avec baie robot</v>
          </cell>
          <cell r="O4613" t="str">
            <v>Exchange of Trajectory Code with robot bay</v>
          </cell>
          <cell r="P4613">
            <v>3</v>
          </cell>
          <cell r="Q4613">
            <v>0</v>
          </cell>
          <cell r="R4613" t="str">
            <v/>
          </cell>
          <cell r="X4613">
            <v>35.4375</v>
          </cell>
          <cell r="Y4613">
            <v>0</v>
          </cell>
          <cell r="Z4613">
            <v>227.56239989980551</v>
          </cell>
          <cell r="AA4613">
            <v>262.99989989980554</v>
          </cell>
          <cell r="AD4613">
            <v>11.8125</v>
          </cell>
          <cell r="AE4613">
            <v>0</v>
          </cell>
          <cell r="AF4613">
            <v>75.854133299935171</v>
          </cell>
        </row>
        <row r="4614">
          <cell r="M4614" t="str">
            <v>HEtudAUT</v>
          </cell>
          <cell r="N4614" t="str">
            <v>Une heure d'études automatismes</v>
          </cell>
          <cell r="O4614" t="str">
            <v>One hour of automation studies</v>
          </cell>
          <cell r="P4614">
            <v>1</v>
          </cell>
          <cell r="Q4614" t="str">
            <v>Complement Hetude AF+Marguerite+Prog</v>
          </cell>
          <cell r="R4614" t="str">
            <v/>
          </cell>
          <cell r="X4614">
            <v>65</v>
          </cell>
          <cell r="Y4614">
            <v>0</v>
          </cell>
          <cell r="Z4614">
            <v>0</v>
          </cell>
          <cell r="AA4614">
            <v>65</v>
          </cell>
          <cell r="AD4614">
            <v>65</v>
          </cell>
          <cell r="AE4614">
            <v>0</v>
          </cell>
          <cell r="AF4614">
            <v>0</v>
          </cell>
        </row>
        <row r="4615">
          <cell r="M4615">
            <v>0</v>
          </cell>
          <cell r="N4615">
            <v>0</v>
          </cell>
          <cell r="O4615" t="str">
            <v/>
          </cell>
          <cell r="P4615">
            <v>0</v>
          </cell>
          <cell r="Q4615">
            <v>0</v>
          </cell>
          <cell r="R4615">
            <v>0</v>
          </cell>
          <cell r="AA4615">
            <v>0</v>
          </cell>
          <cell r="AD4615" t="e">
            <v>#DIV/0!</v>
          </cell>
          <cell r="AE4615" t="e">
            <v>#DIV/0!</v>
          </cell>
          <cell r="AF4615" t="e">
            <v>#DIV/0!</v>
          </cell>
        </row>
        <row r="4616">
          <cell r="M4616">
            <v>0</v>
          </cell>
          <cell r="N4616">
            <v>0</v>
          </cell>
          <cell r="O4616" t="str">
            <v/>
          </cell>
          <cell r="P4616">
            <v>1</v>
          </cell>
          <cell r="Q4616">
            <v>0</v>
          </cell>
          <cell r="R4616">
            <v>0</v>
          </cell>
          <cell r="AA4616">
            <v>0</v>
          </cell>
          <cell r="AD4616">
            <v>0</v>
          </cell>
          <cell r="AE4616">
            <v>0</v>
          </cell>
          <cell r="AF4616">
            <v>0</v>
          </cell>
        </row>
        <row r="4617">
          <cell r="M4617" t="str">
            <v>SupportMecano</v>
          </cell>
          <cell r="N4617" t="str">
            <v>Support mécanosoudé 200x200x400</v>
          </cell>
          <cell r="O4617" t="str">
            <v>Mechanically welded support 200x200x400x400</v>
          </cell>
          <cell r="P4617">
            <v>2</v>
          </cell>
          <cell r="Q4617">
            <v>0</v>
          </cell>
          <cell r="X4617">
            <v>0</v>
          </cell>
          <cell r="Y4617">
            <v>0</v>
          </cell>
          <cell r="Z4617">
            <v>0</v>
          </cell>
          <cell r="AA4617">
            <v>0</v>
          </cell>
          <cell r="AD4617">
            <v>0</v>
          </cell>
          <cell r="AE4617">
            <v>0</v>
          </cell>
          <cell r="AF4617">
            <v>0</v>
          </cell>
        </row>
        <row r="4618">
          <cell r="M4618" t="str">
            <v>Serr110</v>
          </cell>
          <cell r="N4618" t="str">
            <v>Serrage 110 daN Touche tous types</v>
          </cell>
          <cell r="O4618" t="str">
            <v>Clamping 110 daN All types of key</v>
          </cell>
          <cell r="P4618">
            <v>3</v>
          </cell>
          <cell r="Q4618">
            <v>0</v>
          </cell>
          <cell r="X4618">
            <v>53.425575000000002</v>
          </cell>
          <cell r="Y4618">
            <v>218.43045000000001</v>
          </cell>
          <cell r="Z4618">
            <v>212.82654633706323</v>
          </cell>
          <cell r="AA4618">
            <v>484.68257133706322</v>
          </cell>
          <cell r="AD4618">
            <v>17.808524999999999</v>
          </cell>
          <cell r="AE4618">
            <v>72.810150000000007</v>
          </cell>
          <cell r="AF4618">
            <v>70.942182112354416</v>
          </cell>
        </row>
        <row r="4619">
          <cell r="M4619" t="str">
            <v>CompIntSerragMaq</v>
          </cell>
          <cell r="N4619" t="str">
            <v>Complément intégration serrage dans une maquette</v>
          </cell>
          <cell r="O4619" t="str">
            <v>Add-on integration of clamps in a mock-up</v>
          </cell>
          <cell r="P4619">
            <v>3</v>
          </cell>
          <cell r="Q4619">
            <v>0</v>
          </cell>
          <cell r="X4619">
            <v>0</v>
          </cell>
          <cell r="Y4619">
            <v>0</v>
          </cell>
          <cell r="Z4619">
            <v>15.75</v>
          </cell>
          <cell r="AA4619">
            <v>15.75</v>
          </cell>
          <cell r="AD4619">
            <v>0</v>
          </cell>
          <cell r="AE4619">
            <v>0</v>
          </cell>
          <cell r="AF4619">
            <v>5.25</v>
          </cell>
        </row>
        <row r="4620">
          <cell r="M4620" t="str">
            <v>AppuiDrageoir</v>
          </cell>
          <cell r="N4620" t="str">
            <v xml:space="preserve">Appui seul ou drageoir seul (toutes largeurs) </v>
          </cell>
          <cell r="O4620" t="str">
            <v xml:space="preserve">support only or sucker only (all widths) </v>
          </cell>
          <cell r="P4620">
            <v>6</v>
          </cell>
          <cell r="Q4620">
            <v>0</v>
          </cell>
          <cell r="X4620">
            <v>0</v>
          </cell>
          <cell r="Y4620">
            <v>0</v>
          </cell>
          <cell r="Z4620">
            <v>0</v>
          </cell>
          <cell r="AA4620">
            <v>0</v>
          </cell>
          <cell r="AD4620">
            <v>0</v>
          </cell>
          <cell r="AE4620">
            <v>0</v>
          </cell>
          <cell r="AF4620">
            <v>0</v>
          </cell>
        </row>
        <row r="4621">
          <cell r="M4621" t="str">
            <v>CompIntRef</v>
          </cell>
          <cell r="N4621" t="str">
            <v>Complément intégration d'un appui ou Ref</v>
          </cell>
          <cell r="O4621" t="str">
            <v xml:space="preserve">Supplement for the integration of a support or reference </v>
          </cell>
          <cell r="P4621">
            <v>6</v>
          </cell>
          <cell r="Q4621">
            <v>0</v>
          </cell>
          <cell r="X4621">
            <v>0</v>
          </cell>
          <cell r="Y4621">
            <v>0</v>
          </cell>
          <cell r="Z4621">
            <v>0</v>
          </cell>
          <cell r="AA4621">
            <v>0</v>
          </cell>
          <cell r="AD4621">
            <v>0</v>
          </cell>
          <cell r="AE4621">
            <v>0</v>
          </cell>
          <cell r="AF4621">
            <v>0</v>
          </cell>
        </row>
        <row r="4622">
          <cell r="M4622" t="str">
            <v>Pil</v>
          </cell>
          <cell r="N4622" t="str">
            <v>Pilote fixe</v>
          </cell>
          <cell r="O4622" t="str">
            <v>Fixed pin</v>
          </cell>
          <cell r="P4622">
            <v>6</v>
          </cell>
          <cell r="Q4622">
            <v>0</v>
          </cell>
          <cell r="X4622">
            <v>0</v>
          </cell>
          <cell r="Y4622">
            <v>0</v>
          </cell>
          <cell r="Z4622">
            <v>0</v>
          </cell>
          <cell r="AA4622">
            <v>0</v>
          </cell>
          <cell r="AD4622">
            <v>0</v>
          </cell>
          <cell r="AE4622">
            <v>0</v>
          </cell>
          <cell r="AF4622">
            <v>0</v>
          </cell>
        </row>
        <row r="4623">
          <cell r="M4623" t="str">
            <v>CompIntPil</v>
          </cell>
          <cell r="N4623" t="str">
            <v>Complément intégration d'un pilote</v>
          </cell>
          <cell r="O4623" t="str">
            <v>Add on integration Pin</v>
          </cell>
          <cell r="P4623">
            <v>6</v>
          </cell>
          <cell r="Q4623">
            <v>0</v>
          </cell>
          <cell r="X4623">
            <v>0</v>
          </cell>
          <cell r="Y4623">
            <v>0</v>
          </cell>
          <cell r="Z4623">
            <v>0</v>
          </cell>
          <cell r="AA4623">
            <v>0</v>
          </cell>
          <cell r="AD4623">
            <v>0</v>
          </cell>
          <cell r="AE4623">
            <v>0</v>
          </cell>
          <cell r="AF4623">
            <v>0</v>
          </cell>
        </row>
        <row r="4624">
          <cell r="M4624" t="str">
            <v>Distrib2</v>
          </cell>
          <cell r="N4624" t="str">
            <v>Distributeur 5/2</v>
          </cell>
          <cell r="O4624" t="str">
            <v>5/2-way valve</v>
          </cell>
          <cell r="P4624">
            <v>1</v>
          </cell>
          <cell r="Q4624">
            <v>0</v>
          </cell>
          <cell r="X4624">
            <v>72.075150000000008</v>
          </cell>
          <cell r="Y4624">
            <v>160.94400000000002</v>
          </cell>
          <cell r="Z4624">
            <v>148.15882451230726</v>
          </cell>
          <cell r="AA4624">
            <v>381.17797451230729</v>
          </cell>
          <cell r="AD4624">
            <v>72.075150000000008</v>
          </cell>
          <cell r="AE4624">
            <v>160.94400000000002</v>
          </cell>
          <cell r="AF4624">
            <v>148.15882451230726</v>
          </cell>
        </row>
        <row r="4625">
          <cell r="M4625" t="str">
            <v>CompIntDistribMaq</v>
          </cell>
          <cell r="N4625" t="str">
            <v>Complément intégration d'un distributeur maquette</v>
          </cell>
          <cell r="O4625" t="str">
            <v>Add-on integration distributor</v>
          </cell>
          <cell r="P4625">
            <v>1</v>
          </cell>
          <cell r="Q4625">
            <v>0</v>
          </cell>
          <cell r="X4625">
            <v>16.580024999999999</v>
          </cell>
          <cell r="Y4625">
            <v>0</v>
          </cell>
          <cell r="Z4625">
            <v>32.570821199976422</v>
          </cell>
          <cell r="AA4625">
            <v>49.150846199976421</v>
          </cell>
          <cell r="AD4625">
            <v>16.580024999999999</v>
          </cell>
          <cell r="AE4625">
            <v>0</v>
          </cell>
          <cell r="AF4625">
            <v>32.570821199976422</v>
          </cell>
        </row>
        <row r="4626">
          <cell r="M4626" t="str">
            <v>PPinduc</v>
          </cell>
          <cell r="N4626" t="str">
            <v>Détecteur inductif de présence pièce</v>
          </cell>
          <cell r="O4626" t="str">
            <v>Inductive part presence detector</v>
          </cell>
          <cell r="P4626">
            <v>3</v>
          </cell>
          <cell r="Q4626">
            <v>0</v>
          </cell>
          <cell r="X4626">
            <v>57.318975000000009</v>
          </cell>
          <cell r="Y4626">
            <v>77.455349999999996</v>
          </cell>
          <cell r="Z4626">
            <v>266.72490899982319</v>
          </cell>
          <cell r="AA4626">
            <v>401.49923399982322</v>
          </cell>
          <cell r="AD4626">
            <v>19.106325000000002</v>
          </cell>
          <cell r="AE4626">
            <v>25.818449999999999</v>
          </cell>
          <cell r="AF4626">
            <v>88.908302999941057</v>
          </cell>
        </row>
        <row r="4627">
          <cell r="M4627" t="str">
            <v>CompIntPpMaq</v>
          </cell>
          <cell r="N4627" t="str">
            <v>Complément intégration d'un présence pièce maquett</v>
          </cell>
          <cell r="O4627" t="str">
            <v>Supplement for the integration of a part presence too/sensor?d'un présence pièce maquette</v>
          </cell>
          <cell r="P4627">
            <v>3</v>
          </cell>
          <cell r="Q4627" t="str">
            <v>A intégrer dans FESTO OP47</v>
          </cell>
          <cell r="X4627">
            <v>49.740074999999997</v>
          </cell>
          <cell r="Y4627">
            <v>0</v>
          </cell>
          <cell r="Z4627">
            <v>142.59996359992925</v>
          </cell>
          <cell r="AA4627">
            <v>192.34003859992924</v>
          </cell>
          <cell r="AD4627">
            <v>16.580024999999999</v>
          </cell>
          <cell r="AE4627">
            <v>0</v>
          </cell>
          <cell r="AF4627">
            <v>47.53332119997642</v>
          </cell>
        </row>
        <row r="4628">
          <cell r="M4628">
            <v>0</v>
          </cell>
          <cell r="N4628">
            <v>0</v>
          </cell>
          <cell r="O4628" t="str">
            <v/>
          </cell>
          <cell r="P4628">
            <v>0</v>
          </cell>
          <cell r="Q4628">
            <v>0</v>
          </cell>
          <cell r="R4628">
            <v>0</v>
          </cell>
          <cell r="AA4628">
            <v>0</v>
          </cell>
          <cell r="AD4628" t="e">
            <v>#DIV/0!</v>
          </cell>
          <cell r="AE4628" t="e">
            <v>#DIV/0!</v>
          </cell>
          <cell r="AF4628" t="e">
            <v>#DIV/0!</v>
          </cell>
        </row>
        <row r="4629">
          <cell r="M4629">
            <v>0</v>
          </cell>
          <cell r="N4629">
            <v>0</v>
          </cell>
          <cell r="O4629" t="str">
            <v/>
          </cell>
          <cell r="P4629">
            <v>1</v>
          </cell>
          <cell r="Q4629">
            <v>0</v>
          </cell>
          <cell r="R4629">
            <v>0</v>
          </cell>
          <cell r="AA4629">
            <v>0</v>
          </cell>
          <cell r="AD4629">
            <v>0</v>
          </cell>
          <cell r="AE4629">
            <v>0</v>
          </cell>
          <cell r="AF4629">
            <v>0</v>
          </cell>
        </row>
        <row r="4630">
          <cell r="M4630" t="str">
            <v>EtudRobSELetM1</v>
          </cell>
          <cell r="N4630" t="str">
            <v>Etude numérique simple robot SELM SELPF existant</v>
          </cell>
          <cell r="O4630" t="str">
            <v>Simple numerical study of existing SELM SELPF robot</v>
          </cell>
          <cell r="P4630">
            <v>1</v>
          </cell>
          <cell r="Q4630">
            <v>0</v>
          </cell>
          <cell r="R4630" t="str">
            <v/>
          </cell>
          <cell r="X4630">
            <v>0</v>
          </cell>
          <cell r="Y4630">
            <v>0</v>
          </cell>
          <cell r="Z4630">
            <v>0</v>
          </cell>
          <cell r="AA4630">
            <v>0</v>
          </cell>
          <cell r="AD4630">
            <v>0</v>
          </cell>
          <cell r="AE4630">
            <v>0</v>
          </cell>
          <cell r="AF4630">
            <v>0</v>
          </cell>
        </row>
        <row r="4631">
          <cell r="M4631" t="str">
            <v>TrajMan</v>
          </cell>
          <cell r="N4631" t="str">
            <v>Trajectoire de manutention</v>
          </cell>
          <cell r="O4631" t="str">
            <v>Handling path</v>
          </cell>
          <cell r="P4631">
            <v>2</v>
          </cell>
          <cell r="Q4631" t="str">
            <v>Prise OP47 DéposeOP50</v>
          </cell>
          <cell r="R4631" t="str">
            <v/>
          </cell>
          <cell r="X4631">
            <v>0</v>
          </cell>
          <cell r="Y4631">
            <v>0</v>
          </cell>
          <cell r="Z4631">
            <v>0</v>
          </cell>
          <cell r="AA4631">
            <v>0</v>
          </cell>
          <cell r="AD4631">
            <v>0</v>
          </cell>
          <cell r="AE4631">
            <v>0</v>
          </cell>
          <cell r="AF4631">
            <v>0</v>
          </cell>
        </row>
        <row r="4632">
          <cell r="M4632" t="str">
            <v>TrajSoud</v>
          </cell>
          <cell r="N4632" t="str">
            <v>Trajectoire de soudure(clinchage, arc tiré, rivet)</v>
          </cell>
          <cell r="O4632" t="str">
            <v>Welding path (clinching, pulled arc, rivet)</v>
          </cell>
          <cell r="P4632">
            <v>1</v>
          </cell>
          <cell r="Q4632" t="str">
            <v>Soudure OP49</v>
          </cell>
          <cell r="R4632" t="str">
            <v/>
          </cell>
          <cell r="X4632">
            <v>0</v>
          </cell>
          <cell r="Y4632">
            <v>0</v>
          </cell>
          <cell r="Z4632">
            <v>0</v>
          </cell>
          <cell r="AA4632">
            <v>0</v>
          </cell>
          <cell r="AD4632">
            <v>0</v>
          </cell>
          <cell r="AE4632">
            <v>0</v>
          </cell>
          <cell r="AF4632">
            <v>0</v>
          </cell>
        </row>
        <row r="4633">
          <cell r="M4633" t="str">
            <v>AssembEtudeEtSite</v>
          </cell>
          <cell r="N4633" t="str">
            <v>Etudes assemb métier 05 + pilote assemb métier 49</v>
          </cell>
          <cell r="O4633" t="str">
            <v>Studies business assembly 05 + pin business assembly 49</v>
          </cell>
          <cell r="P4633">
            <v>1</v>
          </cell>
          <cell r="Q4633">
            <v>0</v>
          </cell>
          <cell r="R4633" t="str">
            <v/>
          </cell>
          <cell r="X4633">
            <v>0</v>
          </cell>
          <cell r="Y4633">
            <v>0</v>
          </cell>
          <cell r="Z4633">
            <v>0</v>
          </cell>
          <cell r="AA4633">
            <v>0</v>
          </cell>
          <cell r="AD4633">
            <v>0</v>
          </cell>
          <cell r="AE4633">
            <v>0</v>
          </cell>
          <cell r="AF4633">
            <v>0</v>
          </cell>
        </row>
        <row r="4634">
          <cell r="M4634" t="str">
            <v>EchCodeTraj</v>
          </cell>
          <cell r="N4634" t="str">
            <v>Echange Code Trajectoire avec baie robot</v>
          </cell>
          <cell r="O4634" t="str">
            <v>Exchange of Trajectory Code with robot bay</v>
          </cell>
          <cell r="P4634">
            <v>2</v>
          </cell>
          <cell r="Q4634">
            <v>0</v>
          </cell>
          <cell r="R4634" t="str">
            <v/>
          </cell>
          <cell r="X4634">
            <v>23.625</v>
          </cell>
          <cell r="Y4634">
            <v>0</v>
          </cell>
          <cell r="Z4634">
            <v>151.70826659987034</v>
          </cell>
          <cell r="AA4634">
            <v>175.33326659987034</v>
          </cell>
          <cell r="AD4634">
            <v>11.8125</v>
          </cell>
          <cell r="AE4634">
            <v>0</v>
          </cell>
          <cell r="AF4634">
            <v>75.854133299935171</v>
          </cell>
        </row>
        <row r="4635">
          <cell r="M4635" t="str">
            <v>HEtudAUT</v>
          </cell>
          <cell r="N4635" t="str">
            <v>Une heure d'études automatismes</v>
          </cell>
          <cell r="O4635" t="str">
            <v>One hour of automation studies</v>
          </cell>
          <cell r="P4635">
            <v>1</v>
          </cell>
          <cell r="Q4635" t="str">
            <v>Complement Hetude AF+Marguerite+Prog</v>
          </cell>
          <cell r="R4635" t="str">
            <v/>
          </cell>
          <cell r="X4635">
            <v>65</v>
          </cell>
          <cell r="Y4635">
            <v>0</v>
          </cell>
          <cell r="Z4635">
            <v>0</v>
          </cell>
          <cell r="AA4635">
            <v>65</v>
          </cell>
          <cell r="AD4635">
            <v>65</v>
          </cell>
          <cell r="AE4635">
            <v>0</v>
          </cell>
          <cell r="AF4635">
            <v>0</v>
          </cell>
        </row>
        <row r="4636">
          <cell r="M4636">
            <v>0</v>
          </cell>
          <cell r="N4636">
            <v>0</v>
          </cell>
          <cell r="O4636" t="str">
            <v/>
          </cell>
          <cell r="P4636">
            <v>0</v>
          </cell>
          <cell r="Q4636">
            <v>0</v>
          </cell>
          <cell r="R4636">
            <v>0</v>
          </cell>
          <cell r="AA4636">
            <v>0</v>
          </cell>
          <cell r="AD4636" t="e">
            <v>#DIV/0!</v>
          </cell>
          <cell r="AE4636" t="e">
            <v>#DIV/0!</v>
          </cell>
          <cell r="AF4636" t="e">
            <v>#DIV/0!</v>
          </cell>
        </row>
        <row r="4637">
          <cell r="M4637">
            <v>0</v>
          </cell>
          <cell r="N4637">
            <v>0</v>
          </cell>
          <cell r="O4637" t="str">
            <v/>
          </cell>
          <cell r="P4637">
            <v>1</v>
          </cell>
          <cell r="Q4637">
            <v>0</v>
          </cell>
          <cell r="R4637">
            <v>0</v>
          </cell>
          <cell r="AA4637">
            <v>0</v>
          </cell>
          <cell r="AD4637">
            <v>0</v>
          </cell>
          <cell r="AE4637">
            <v>0</v>
          </cell>
          <cell r="AF4637">
            <v>0</v>
          </cell>
        </row>
        <row r="4638">
          <cell r="M4638" t="str">
            <v>IntPrehEl</v>
          </cell>
          <cell r="N4638" t="str">
            <v>Intégration en ligne d'un préhenseur</v>
          </cell>
          <cell r="O4638" t="str">
            <v>On-line integration of a gripper</v>
          </cell>
          <cell r="P4638">
            <v>1</v>
          </cell>
          <cell r="Q4638">
            <v>0</v>
          </cell>
          <cell r="R4638" t="str">
            <v/>
          </cell>
          <cell r="X4638">
            <v>0</v>
          </cell>
          <cell r="Y4638">
            <v>0</v>
          </cell>
          <cell r="Z4638">
            <v>0</v>
          </cell>
          <cell r="AA4638">
            <v>0</v>
          </cell>
          <cell r="AD4638">
            <v>0</v>
          </cell>
          <cell r="AE4638">
            <v>0</v>
          </cell>
          <cell r="AF4638">
            <v>0</v>
          </cell>
        </row>
        <row r="4639">
          <cell r="M4639" t="str">
            <v>CadrConfoPanAR</v>
          </cell>
          <cell r="N4639" t="str">
            <v>Cadre préh Porte Géométrie Panneau AR/Doub Trav AV</v>
          </cell>
          <cell r="O4639" t="str">
            <v>Gripper Door geometry Rear panel/ inner panel crossbar front</v>
          </cell>
          <cell r="P4639">
            <v>1</v>
          </cell>
          <cell r="Q4639">
            <v>0</v>
          </cell>
          <cell r="R4639" t="str">
            <v/>
          </cell>
          <cell r="X4639">
            <v>204.74999999999997</v>
          </cell>
          <cell r="Y4639">
            <v>854.4375</v>
          </cell>
          <cell r="Z4639">
            <v>189</v>
          </cell>
          <cell r="AA4639">
            <v>1248.1875</v>
          </cell>
          <cell r="AD4639">
            <v>204.74999999999997</v>
          </cell>
          <cell r="AE4639">
            <v>854.4375</v>
          </cell>
          <cell r="AF4639">
            <v>189</v>
          </cell>
        </row>
        <row r="4640">
          <cell r="M4640" t="str">
            <v>Ref</v>
          </cell>
          <cell r="N4640" t="str">
            <v xml:space="preserve">Appui ou drageoir (toutes largeurs) + support </v>
          </cell>
          <cell r="O4640" t="str">
            <v xml:space="preserve">Support or sucker (all widths) + support </v>
          </cell>
          <cell r="P4640">
            <v>2</v>
          </cell>
          <cell r="Q4640">
            <v>0</v>
          </cell>
          <cell r="R4640" t="str">
            <v/>
          </cell>
          <cell r="X4640">
            <v>0</v>
          </cell>
          <cell r="Y4640">
            <v>0</v>
          </cell>
          <cell r="Z4640">
            <v>0</v>
          </cell>
          <cell r="AA4640">
            <v>0</v>
          </cell>
          <cell r="AD4640">
            <v>0</v>
          </cell>
          <cell r="AE4640">
            <v>0</v>
          </cell>
          <cell r="AF4640">
            <v>0</v>
          </cell>
        </row>
        <row r="4641">
          <cell r="M4641" t="str">
            <v>Ref</v>
          </cell>
          <cell r="N4641" t="str">
            <v xml:space="preserve">Appui ou drageoir (toutes largeurs) + support </v>
          </cell>
          <cell r="O4641" t="str">
            <v xml:space="preserve">Support or sucker (all widths) + support </v>
          </cell>
          <cell r="P4641">
            <v>2</v>
          </cell>
          <cell r="Q4641">
            <v>0</v>
          </cell>
          <cell r="R4641" t="str">
            <v/>
          </cell>
          <cell r="X4641">
            <v>0</v>
          </cell>
          <cell r="Y4641">
            <v>0</v>
          </cell>
          <cell r="Z4641">
            <v>0</v>
          </cell>
          <cell r="AA4641">
            <v>0</v>
          </cell>
          <cell r="AD4641">
            <v>0</v>
          </cell>
          <cell r="AE4641">
            <v>0</v>
          </cell>
          <cell r="AF4641">
            <v>0</v>
          </cell>
        </row>
        <row r="4642">
          <cell r="M4642" t="str">
            <v>AppuiDrageoir</v>
          </cell>
          <cell r="N4642" t="str">
            <v xml:space="preserve">Appui seul ou drageoir seul (toutes largeurs) </v>
          </cell>
          <cell r="O4642" t="str">
            <v xml:space="preserve">support only or sucker only (all widths) </v>
          </cell>
          <cell r="P4642">
            <v>1</v>
          </cell>
          <cell r="Q4642">
            <v>0</v>
          </cell>
          <cell r="R4642" t="str">
            <v/>
          </cell>
          <cell r="X4642">
            <v>0</v>
          </cell>
          <cell r="Y4642">
            <v>0</v>
          </cell>
          <cell r="Z4642">
            <v>0</v>
          </cell>
          <cell r="AA4642">
            <v>0</v>
          </cell>
          <cell r="AD4642">
            <v>0</v>
          </cell>
          <cell r="AE4642">
            <v>0</v>
          </cell>
          <cell r="AF4642">
            <v>0</v>
          </cell>
        </row>
        <row r="4643">
          <cell r="M4643" t="str">
            <v>AppuiDrageoir</v>
          </cell>
          <cell r="N4643" t="str">
            <v xml:space="preserve">Appui seul ou drageoir seul (toutes largeurs) </v>
          </cell>
          <cell r="O4643" t="str">
            <v xml:space="preserve">support only or sucker only (all widths) </v>
          </cell>
          <cell r="P4643">
            <v>1</v>
          </cell>
          <cell r="Q4643">
            <v>0</v>
          </cell>
          <cell r="R4643" t="str">
            <v/>
          </cell>
          <cell r="X4643">
            <v>0</v>
          </cell>
          <cell r="Y4643">
            <v>0</v>
          </cell>
          <cell r="Z4643">
            <v>0</v>
          </cell>
          <cell r="AA4643">
            <v>0</v>
          </cell>
          <cell r="AD4643">
            <v>0</v>
          </cell>
          <cell r="AE4643">
            <v>0</v>
          </cell>
          <cell r="AF4643">
            <v>0</v>
          </cell>
        </row>
        <row r="4644">
          <cell r="M4644" t="str">
            <v>Touch</v>
          </cell>
          <cell r="N4644" t="str">
            <v>Touche seule toutes largeurs</v>
          </cell>
          <cell r="O4644" t="str">
            <v>Fixed button (Endschalter)</v>
          </cell>
          <cell r="P4644">
            <v>1</v>
          </cell>
          <cell r="Q4644">
            <v>0</v>
          </cell>
          <cell r="R4644" t="str">
            <v/>
          </cell>
          <cell r="X4644">
            <v>0</v>
          </cell>
          <cell r="Y4644">
            <v>0</v>
          </cell>
          <cell r="Z4644">
            <v>0</v>
          </cell>
          <cell r="AA4644">
            <v>0</v>
          </cell>
          <cell r="AD4644">
            <v>0</v>
          </cell>
          <cell r="AE4644">
            <v>0</v>
          </cell>
          <cell r="AF4644">
            <v>0</v>
          </cell>
        </row>
        <row r="4645">
          <cell r="M4645" t="str">
            <v>Touch</v>
          </cell>
          <cell r="N4645" t="str">
            <v>Touche seule toutes largeurs</v>
          </cell>
          <cell r="O4645" t="str">
            <v>Fixed button (Endschalter)</v>
          </cell>
          <cell r="P4645">
            <v>1</v>
          </cell>
          <cell r="Q4645">
            <v>0</v>
          </cell>
          <cell r="R4645" t="str">
            <v/>
          </cell>
          <cell r="X4645">
            <v>0</v>
          </cell>
          <cell r="Y4645">
            <v>0</v>
          </cell>
          <cell r="Z4645">
            <v>0</v>
          </cell>
          <cell r="AA4645">
            <v>0</v>
          </cell>
          <cell r="AD4645">
            <v>0</v>
          </cell>
          <cell r="AE4645">
            <v>0</v>
          </cell>
          <cell r="AF4645">
            <v>0</v>
          </cell>
        </row>
        <row r="4646">
          <cell r="M4646" t="str">
            <v>PPinducPreh</v>
          </cell>
          <cell r="N4646" t="str">
            <v>Détecteur inductif présence pièce sur Préhenseur a</v>
          </cell>
          <cell r="O4646" t="str">
            <v>Inductive part presence detector on Gripper</v>
          </cell>
          <cell r="P4646">
            <v>1</v>
          </cell>
          <cell r="Q4646">
            <v>0</v>
          </cell>
          <cell r="R4646" t="str">
            <v/>
          </cell>
          <cell r="X4646">
            <v>12.285</v>
          </cell>
          <cell r="Y4646">
            <v>37.65825000000001</v>
          </cell>
          <cell r="Z4646">
            <v>9.4500000000000011</v>
          </cell>
          <cell r="AA4646">
            <v>59.393250000000009</v>
          </cell>
          <cell r="AD4646">
            <v>12.285</v>
          </cell>
          <cell r="AE4646">
            <v>37.65825000000001</v>
          </cell>
          <cell r="AF4646">
            <v>9.4500000000000011</v>
          </cell>
        </row>
        <row r="4647">
          <cell r="M4647" t="str">
            <v>DistribPreh</v>
          </cell>
          <cell r="N4647" t="str">
            <v>Distributeur taille 2 sur Préhenseur</v>
          </cell>
          <cell r="O4647" t="str">
            <v>Dispenser size 2 on Gripper</v>
          </cell>
          <cell r="P4647">
            <v>1</v>
          </cell>
          <cell r="Q4647">
            <v>0</v>
          </cell>
          <cell r="R4647" t="str">
            <v/>
          </cell>
          <cell r="X4647">
            <v>12.285</v>
          </cell>
          <cell r="Y4647">
            <v>162.69749999999999</v>
          </cell>
          <cell r="Z4647">
            <v>18.900000000000002</v>
          </cell>
          <cell r="AA4647">
            <v>193.88249999999999</v>
          </cell>
          <cell r="AD4647">
            <v>12.285</v>
          </cell>
          <cell r="AE4647">
            <v>162.69749999999999</v>
          </cell>
          <cell r="AF4647">
            <v>18.900000000000002</v>
          </cell>
        </row>
        <row r="4648">
          <cell r="M4648" t="str">
            <v>VenturiPreh</v>
          </cell>
          <cell r="N4648" t="str">
            <v>Venturi pour ventouses préhenseur</v>
          </cell>
          <cell r="O4648" t="str">
            <v>Vacuum system for gripper suction cups</v>
          </cell>
          <cell r="P4648">
            <v>1</v>
          </cell>
          <cell r="Q4648">
            <v>0</v>
          </cell>
          <cell r="R4648" t="str">
            <v/>
          </cell>
          <cell r="X4648">
            <v>22.522500000000001</v>
          </cell>
          <cell r="Y4648">
            <v>725.35050000000001</v>
          </cell>
          <cell r="Z4648">
            <v>47.25</v>
          </cell>
          <cell r="AA4648">
            <v>795.12300000000005</v>
          </cell>
          <cell r="AD4648">
            <v>22.522500000000001</v>
          </cell>
          <cell r="AE4648">
            <v>725.35050000000001</v>
          </cell>
          <cell r="AF4648">
            <v>47.25</v>
          </cell>
        </row>
        <row r="4649">
          <cell r="M4649" t="str">
            <v>PilSeulPreh</v>
          </cell>
          <cell r="N4649" t="str">
            <v xml:space="preserve">Pilote fixe sans poteau ou Pilote préhenseur avec </v>
          </cell>
          <cell r="O4649" t="str">
            <v>Fixed pin for gripper</v>
          </cell>
          <cell r="P4649">
            <v>2</v>
          </cell>
          <cell r="Q4649">
            <v>0</v>
          </cell>
          <cell r="R4649" t="str">
            <v/>
          </cell>
          <cell r="X4649">
            <v>0</v>
          </cell>
          <cell r="Y4649">
            <v>0</v>
          </cell>
          <cell r="Z4649">
            <v>0</v>
          </cell>
          <cell r="AA4649">
            <v>0</v>
          </cell>
          <cell r="AD4649">
            <v>0</v>
          </cell>
          <cell r="AE4649">
            <v>0</v>
          </cell>
          <cell r="AF4649">
            <v>0</v>
          </cell>
        </row>
        <row r="4650">
          <cell r="M4650" t="str">
            <v>PilSeulPreh</v>
          </cell>
          <cell r="N4650" t="str">
            <v xml:space="preserve">Pilote fixe sans poteau ou Pilote préhenseur avec </v>
          </cell>
          <cell r="O4650" t="str">
            <v>Fixed pin for gripper</v>
          </cell>
          <cell r="P4650">
            <v>2</v>
          </cell>
          <cell r="Q4650">
            <v>0</v>
          </cell>
          <cell r="R4650" t="str">
            <v/>
          </cell>
          <cell r="X4650">
            <v>0</v>
          </cell>
          <cell r="Y4650">
            <v>0</v>
          </cell>
          <cell r="Z4650">
            <v>0</v>
          </cell>
          <cell r="AA4650">
            <v>0</v>
          </cell>
          <cell r="AD4650">
            <v>0</v>
          </cell>
          <cell r="AE4650">
            <v>0</v>
          </cell>
          <cell r="AF4650">
            <v>0</v>
          </cell>
        </row>
        <row r="4651">
          <cell r="M4651" t="str">
            <v>VentPreh</v>
          </cell>
          <cell r="N4651" t="str">
            <v>Ventouse à l'unité pour préhenseur avec support</v>
          </cell>
          <cell r="O4651" t="str">
            <v>Single suction cup for gripper</v>
          </cell>
          <cell r="P4651">
            <v>6</v>
          </cell>
          <cell r="Q4651">
            <v>0</v>
          </cell>
          <cell r="R4651" t="str">
            <v/>
          </cell>
          <cell r="X4651">
            <v>29.483999999999998</v>
          </cell>
          <cell r="Y4651">
            <v>107.5599</v>
          </cell>
          <cell r="Z4651">
            <v>70.875</v>
          </cell>
          <cell r="AA4651">
            <v>207.91890000000001</v>
          </cell>
          <cell r="AD4651">
            <v>4.9139999999999997</v>
          </cell>
          <cell r="AE4651">
            <v>17.926649999999999</v>
          </cell>
          <cell r="AF4651">
            <v>11.8125</v>
          </cell>
        </row>
        <row r="4652">
          <cell r="M4652" t="str">
            <v>RefSer40DINPreh</v>
          </cell>
          <cell r="N4652" t="str">
            <v>Serrage 40 DIN Touche + Appui tous types sur Préh</v>
          </cell>
          <cell r="O4652" t="str">
            <v>Clamping 40 DIN Key + All types of support on Preh</v>
          </cell>
          <cell r="P4652">
            <v>6</v>
          </cell>
          <cell r="Q4652">
            <v>0</v>
          </cell>
          <cell r="R4652" t="str">
            <v/>
          </cell>
          <cell r="X4652">
            <v>73.710000000000008</v>
          </cell>
          <cell r="Y4652">
            <v>426.04380000000003</v>
          </cell>
          <cell r="Z4652">
            <v>226.8</v>
          </cell>
          <cell r="AA4652">
            <v>726.55380000000014</v>
          </cell>
          <cell r="AD4652">
            <v>12.285000000000002</v>
          </cell>
          <cell r="AE4652">
            <v>71.007300000000001</v>
          </cell>
          <cell r="AF4652">
            <v>37.800000000000004</v>
          </cell>
        </row>
        <row r="4653">
          <cell r="M4653">
            <v>0</v>
          </cell>
          <cell r="N4653">
            <v>0</v>
          </cell>
          <cell r="O4653" t="str">
            <v/>
          </cell>
          <cell r="P4653">
            <v>0</v>
          </cell>
          <cell r="Q4653">
            <v>0</v>
          </cell>
          <cell r="R4653">
            <v>0</v>
          </cell>
          <cell r="AA4653">
            <v>0</v>
          </cell>
          <cell r="AD4653" t="e">
            <v>#DIV/0!</v>
          </cell>
          <cell r="AE4653" t="e">
            <v>#DIV/0!</v>
          </cell>
          <cell r="AF4653" t="e">
            <v>#DIV/0!</v>
          </cell>
        </row>
        <row r="4654">
          <cell r="M4654">
            <v>0</v>
          </cell>
          <cell r="N4654">
            <v>0</v>
          </cell>
          <cell r="O4654" t="str">
            <v/>
          </cell>
          <cell r="P4654">
            <v>1</v>
          </cell>
          <cell r="Q4654">
            <v>0</v>
          </cell>
          <cell r="R4654">
            <v>0</v>
          </cell>
          <cell r="AA4654">
            <v>0</v>
          </cell>
          <cell r="AD4654">
            <v>0</v>
          </cell>
          <cell r="AE4654">
            <v>0</v>
          </cell>
          <cell r="AF4654">
            <v>0</v>
          </cell>
        </row>
        <row r="4655">
          <cell r="M4655" t="str">
            <v>EtudRobSELetM1</v>
          </cell>
          <cell r="N4655" t="str">
            <v>Etude numérique simple robot SELM SELPF existant</v>
          </cell>
          <cell r="O4655" t="str">
            <v>Simple numerical study of existing SELM SELPF robot</v>
          </cell>
          <cell r="P4655">
            <v>0.5</v>
          </cell>
          <cell r="Q4655">
            <v>0</v>
          </cell>
          <cell r="R4655" t="str">
            <v/>
          </cell>
          <cell r="X4655">
            <v>0</v>
          </cell>
          <cell r="Y4655">
            <v>0</v>
          </cell>
          <cell r="Z4655">
            <v>0</v>
          </cell>
          <cell r="AA4655">
            <v>0</v>
          </cell>
          <cell r="AD4655">
            <v>0</v>
          </cell>
          <cell r="AE4655">
            <v>0</v>
          </cell>
          <cell r="AF4655">
            <v>0</v>
          </cell>
        </row>
        <row r="4656">
          <cell r="M4656" t="str">
            <v>CopTrajMan</v>
          </cell>
          <cell r="N4656" t="str">
            <v>Copie trajectoire Manut suite à ajout diversité</v>
          </cell>
          <cell r="O4656" t="str">
            <v>Copie of a handling trajectory for divers models</v>
          </cell>
          <cell r="P4656">
            <v>2</v>
          </cell>
          <cell r="Q4656" t="str">
            <v>Prise OP50 Dépose OP55</v>
          </cell>
          <cell r="R4656" t="str">
            <v/>
          </cell>
          <cell r="X4656">
            <v>0</v>
          </cell>
          <cell r="Y4656">
            <v>0</v>
          </cell>
          <cell r="Z4656">
            <v>0</v>
          </cell>
          <cell r="AA4656">
            <v>0</v>
          </cell>
          <cell r="AD4656">
            <v>0</v>
          </cell>
          <cell r="AE4656">
            <v>0</v>
          </cell>
          <cell r="AF4656">
            <v>0</v>
          </cell>
        </row>
        <row r="4657">
          <cell r="M4657" t="str">
            <v>TrajSoud</v>
          </cell>
          <cell r="N4657" t="str">
            <v>Trajectoire de soudure(clinchage, arc tiré, rivet)</v>
          </cell>
          <cell r="O4657" t="str">
            <v>Welding path (clinching, pulled arc, rivet)</v>
          </cell>
          <cell r="P4657">
            <v>1</v>
          </cell>
          <cell r="Q4657" t="str">
            <v>Soudure OP54</v>
          </cell>
          <cell r="R4657" t="str">
            <v/>
          </cell>
          <cell r="X4657">
            <v>0</v>
          </cell>
          <cell r="Y4657">
            <v>0</v>
          </cell>
          <cell r="Z4657">
            <v>0</v>
          </cell>
          <cell r="AA4657">
            <v>0</v>
          </cell>
          <cell r="AD4657">
            <v>0</v>
          </cell>
          <cell r="AE4657">
            <v>0</v>
          </cell>
          <cell r="AF4657">
            <v>0</v>
          </cell>
        </row>
        <row r="4658">
          <cell r="M4658" t="str">
            <v>AssembEtudeEtSite</v>
          </cell>
          <cell r="N4658" t="str">
            <v>Etudes assemb métier 05 + pilote assemb métier 49</v>
          </cell>
          <cell r="O4658" t="str">
            <v>Studies business assembly 05 + pin business assembly 49</v>
          </cell>
          <cell r="P4658">
            <v>1</v>
          </cell>
          <cell r="Q4658">
            <v>0</v>
          </cell>
          <cell r="R4658" t="str">
            <v/>
          </cell>
          <cell r="X4658">
            <v>0</v>
          </cell>
          <cell r="Y4658">
            <v>0</v>
          </cell>
          <cell r="Z4658">
            <v>0</v>
          </cell>
          <cell r="AA4658">
            <v>0</v>
          </cell>
          <cell r="AD4658">
            <v>0</v>
          </cell>
          <cell r="AE4658">
            <v>0</v>
          </cell>
          <cell r="AF4658">
            <v>0</v>
          </cell>
        </row>
        <row r="4659">
          <cell r="M4659" t="str">
            <v>EchCodeTraj</v>
          </cell>
          <cell r="N4659" t="str">
            <v>Echange Code Trajectoire avec baie robot</v>
          </cell>
          <cell r="O4659" t="str">
            <v>Exchange of Trajectory Code with robot bay</v>
          </cell>
          <cell r="P4659">
            <v>2</v>
          </cell>
          <cell r="Q4659">
            <v>0</v>
          </cell>
          <cell r="R4659" t="str">
            <v/>
          </cell>
          <cell r="X4659">
            <v>23.625</v>
          </cell>
          <cell r="Y4659">
            <v>0</v>
          </cell>
          <cell r="Z4659">
            <v>151.70826659987034</v>
          </cell>
          <cell r="AA4659">
            <v>175.33326659987034</v>
          </cell>
          <cell r="AD4659">
            <v>11.8125</v>
          </cell>
          <cell r="AE4659">
            <v>0</v>
          </cell>
          <cell r="AF4659">
            <v>75.854133299935171</v>
          </cell>
        </row>
        <row r="4660">
          <cell r="M4660" t="str">
            <v>HEtudAUT</v>
          </cell>
          <cell r="N4660" t="str">
            <v>Une heure d'études automatismes</v>
          </cell>
          <cell r="O4660" t="str">
            <v>One hour of automation studies</v>
          </cell>
          <cell r="P4660">
            <v>1</v>
          </cell>
          <cell r="Q4660" t="str">
            <v>Complement Hetude AF+Marguerite+Prog</v>
          </cell>
          <cell r="R4660" t="str">
            <v/>
          </cell>
          <cell r="X4660">
            <v>65</v>
          </cell>
          <cell r="Y4660">
            <v>0</v>
          </cell>
          <cell r="Z4660">
            <v>0</v>
          </cell>
          <cell r="AA4660">
            <v>65</v>
          </cell>
          <cell r="AD4660">
            <v>65</v>
          </cell>
          <cell r="AE4660">
            <v>0</v>
          </cell>
          <cell r="AF4660">
            <v>0</v>
          </cell>
        </row>
        <row r="4661">
          <cell r="M4661" t="str">
            <v>VerrineRobot</v>
          </cell>
          <cell r="N4661" t="str">
            <v>Verrine Robot</v>
          </cell>
          <cell r="O4661" t="str">
            <v>To make</v>
          </cell>
          <cell r="P4661">
            <v>1</v>
          </cell>
          <cell r="Q4661">
            <v>0</v>
          </cell>
          <cell r="R4661" t="str">
            <v/>
          </cell>
          <cell r="AA4661">
            <v>0</v>
          </cell>
          <cell r="AD4661">
            <v>0</v>
          </cell>
          <cell r="AE4661">
            <v>0</v>
          </cell>
          <cell r="AF4661">
            <v>0</v>
          </cell>
        </row>
        <row r="4662">
          <cell r="M4662">
            <v>0</v>
          </cell>
          <cell r="N4662">
            <v>0</v>
          </cell>
          <cell r="O4662" t="str">
            <v/>
          </cell>
          <cell r="P4662">
            <v>0</v>
          </cell>
          <cell r="Q4662">
            <v>0</v>
          </cell>
          <cell r="R4662">
            <v>0</v>
          </cell>
          <cell r="AA4662">
            <v>0</v>
          </cell>
          <cell r="AD4662" t="e">
            <v>#DIV/0!</v>
          </cell>
          <cell r="AE4662" t="e">
            <v>#DIV/0!</v>
          </cell>
          <cell r="AF4662" t="e">
            <v>#DIV/0!</v>
          </cell>
        </row>
        <row r="4663">
          <cell r="M4663">
            <v>0</v>
          </cell>
          <cell r="N4663">
            <v>0</v>
          </cell>
          <cell r="O4663" t="str">
            <v/>
          </cell>
          <cell r="P4663">
            <v>1</v>
          </cell>
          <cell r="Q4663">
            <v>0</v>
          </cell>
          <cell r="R4663">
            <v>0</v>
          </cell>
          <cell r="AA4663">
            <v>0</v>
          </cell>
          <cell r="AD4663">
            <v>0</v>
          </cell>
          <cell r="AE4663">
            <v>0</v>
          </cell>
          <cell r="AF4663">
            <v>0</v>
          </cell>
        </row>
        <row r="4664">
          <cell r="M4664" t="str">
            <v>EtudRobEPF1</v>
          </cell>
          <cell r="N4664" t="str">
            <v>Etude numérique simple sur robot EPF existant</v>
          </cell>
          <cell r="O4664" t="str">
            <v>Simple numerical study on existing EPF robot</v>
          </cell>
          <cell r="P4664">
            <v>0.5</v>
          </cell>
          <cell r="Q4664">
            <v>0</v>
          </cell>
          <cell r="R4664" t="str">
            <v/>
          </cell>
          <cell r="X4664">
            <v>0</v>
          </cell>
          <cell r="Y4664">
            <v>0</v>
          </cell>
          <cell r="Z4664">
            <v>0</v>
          </cell>
          <cell r="AA4664">
            <v>0</v>
          </cell>
          <cell r="AD4664">
            <v>0</v>
          </cell>
          <cell r="AE4664">
            <v>0</v>
          </cell>
          <cell r="AF4664">
            <v>0</v>
          </cell>
        </row>
        <row r="4665">
          <cell r="M4665" t="str">
            <v>CopTrajMan</v>
          </cell>
          <cell r="N4665" t="str">
            <v>Copie trajectoire Manut suite à ajout diversité</v>
          </cell>
          <cell r="O4665" t="str">
            <v>Copie of a handling trajectory for divers models</v>
          </cell>
          <cell r="P4665">
            <v>3</v>
          </cell>
          <cell r="Q4665" t="str">
            <v>Prise OP55 Dépose OP58</v>
          </cell>
          <cell r="R4665" t="str">
            <v/>
          </cell>
          <cell r="X4665">
            <v>0</v>
          </cell>
          <cell r="Y4665">
            <v>0</v>
          </cell>
          <cell r="Z4665">
            <v>0</v>
          </cell>
          <cell r="AA4665">
            <v>0</v>
          </cell>
          <cell r="AD4665">
            <v>0</v>
          </cell>
          <cell r="AE4665">
            <v>0</v>
          </cell>
          <cell r="AF4665">
            <v>0</v>
          </cell>
        </row>
        <row r="4666">
          <cell r="M4666" t="str">
            <v>CopTrajMan</v>
          </cell>
          <cell r="N4666" t="str">
            <v>Copie trajectoire Manut suite à ajout diversité</v>
          </cell>
          <cell r="O4666" t="str">
            <v>Copie of a handling trajectory for divers models</v>
          </cell>
          <cell r="P4666">
            <v>2</v>
          </cell>
          <cell r="Q4666" t="str">
            <v>Prise PES Dépose OP58</v>
          </cell>
          <cell r="R4666" t="str">
            <v/>
          </cell>
          <cell r="X4666">
            <v>0</v>
          </cell>
          <cell r="Y4666">
            <v>0</v>
          </cell>
          <cell r="Z4666">
            <v>0</v>
          </cell>
          <cell r="AA4666">
            <v>0</v>
          </cell>
          <cell r="AD4666">
            <v>0</v>
          </cell>
          <cell r="AE4666">
            <v>0</v>
          </cell>
          <cell r="AF4666">
            <v>0</v>
          </cell>
        </row>
        <row r="4667">
          <cell r="M4667" t="str">
            <v>TrajColle</v>
          </cell>
          <cell r="N4667" t="str">
            <v>Trajectoire d'encollage</v>
          </cell>
          <cell r="O4667" t="str">
            <v>Glueing path</v>
          </cell>
          <cell r="P4667">
            <v>1</v>
          </cell>
          <cell r="Q4667">
            <v>0</v>
          </cell>
          <cell r="R4667" t="str">
            <v/>
          </cell>
          <cell r="X4667">
            <v>0</v>
          </cell>
          <cell r="Y4667">
            <v>0</v>
          </cell>
          <cell r="Z4667">
            <v>0</v>
          </cell>
          <cell r="AA4667">
            <v>0</v>
          </cell>
          <cell r="AD4667">
            <v>0</v>
          </cell>
          <cell r="AE4667">
            <v>0</v>
          </cell>
          <cell r="AF4667">
            <v>0</v>
          </cell>
        </row>
        <row r="4668">
          <cell r="M4668" t="str">
            <v>EchCodeTraj</v>
          </cell>
          <cell r="N4668" t="str">
            <v>Echange Code Trajectoire avec baie robot</v>
          </cell>
          <cell r="O4668" t="str">
            <v>Exchange of Trajectory Code with robot bay</v>
          </cell>
          <cell r="P4668">
            <v>5</v>
          </cell>
          <cell r="Q4668">
            <v>0</v>
          </cell>
          <cell r="R4668" t="str">
            <v/>
          </cell>
          <cell r="X4668">
            <v>59.0625</v>
          </cell>
          <cell r="Y4668">
            <v>0</v>
          </cell>
          <cell r="Z4668">
            <v>379.27066649967588</v>
          </cell>
          <cell r="AA4668">
            <v>438.33316649967588</v>
          </cell>
          <cell r="AD4668">
            <v>11.8125</v>
          </cell>
          <cell r="AE4668">
            <v>0</v>
          </cell>
          <cell r="AF4668">
            <v>75.854133299935171</v>
          </cell>
        </row>
        <row r="4669">
          <cell r="M4669" t="str">
            <v>HEtudAUT</v>
          </cell>
          <cell r="N4669" t="str">
            <v>Une heure d'études automatismes</v>
          </cell>
          <cell r="O4669" t="str">
            <v>One hour of automation studies</v>
          </cell>
          <cell r="P4669">
            <v>1</v>
          </cell>
          <cell r="Q4669" t="str">
            <v>Hétude complement Marguerite, AF, Prog.</v>
          </cell>
          <cell r="R4669" t="str">
            <v/>
          </cell>
          <cell r="X4669">
            <v>65</v>
          </cell>
          <cell r="Y4669">
            <v>0</v>
          </cell>
          <cell r="Z4669">
            <v>0</v>
          </cell>
          <cell r="AA4669">
            <v>65</v>
          </cell>
          <cell r="AD4669">
            <v>65</v>
          </cell>
          <cell r="AE4669">
            <v>0</v>
          </cell>
          <cell r="AF4669">
            <v>0</v>
          </cell>
        </row>
        <row r="4670">
          <cell r="M4670">
            <v>0</v>
          </cell>
          <cell r="N4670">
            <v>0</v>
          </cell>
          <cell r="O4670" t="str">
            <v/>
          </cell>
          <cell r="P4670">
            <v>0</v>
          </cell>
          <cell r="Q4670">
            <v>0</v>
          </cell>
          <cell r="R4670">
            <v>0</v>
          </cell>
          <cell r="AA4670">
            <v>0</v>
          </cell>
          <cell r="AD4670" t="e">
            <v>#DIV/0!</v>
          </cell>
          <cell r="AE4670" t="e">
            <v>#DIV/0!</v>
          </cell>
          <cell r="AF4670" t="e">
            <v>#DIV/0!</v>
          </cell>
        </row>
        <row r="4671">
          <cell r="M4671">
            <v>0</v>
          </cell>
          <cell r="N4671">
            <v>0</v>
          </cell>
          <cell r="O4671" t="str">
            <v/>
          </cell>
          <cell r="P4671">
            <v>1</v>
          </cell>
          <cell r="Q4671">
            <v>0</v>
          </cell>
          <cell r="R4671">
            <v>0</v>
          </cell>
          <cell r="AA4671">
            <v>0</v>
          </cell>
          <cell r="AD4671">
            <v>0</v>
          </cell>
          <cell r="AE4671">
            <v>0</v>
          </cell>
          <cell r="AF4671">
            <v>0</v>
          </cell>
        </row>
        <row r="4672">
          <cell r="M4672" t="str">
            <v>EtudRobEPF1</v>
          </cell>
          <cell r="N4672" t="str">
            <v>Etude numérique simple sur robot EPF existant</v>
          </cell>
          <cell r="O4672" t="str">
            <v>Simple numerical study on existing EPF robot</v>
          </cell>
          <cell r="P4672">
            <v>0.5</v>
          </cell>
          <cell r="Q4672">
            <v>0</v>
          </cell>
          <cell r="R4672" t="str">
            <v/>
          </cell>
          <cell r="X4672">
            <v>0</v>
          </cell>
          <cell r="Y4672">
            <v>0</v>
          </cell>
          <cell r="Z4672">
            <v>0</v>
          </cell>
          <cell r="AA4672">
            <v>0</v>
          </cell>
          <cell r="AD4672">
            <v>0</v>
          </cell>
          <cell r="AE4672">
            <v>0</v>
          </cell>
          <cell r="AF4672">
            <v>0</v>
          </cell>
        </row>
        <row r="4673">
          <cell r="M4673" t="str">
            <v>CopTrajMan</v>
          </cell>
          <cell r="N4673" t="str">
            <v>Copie trajectoire Manut suite à ajout diversité</v>
          </cell>
          <cell r="O4673" t="str">
            <v>Copie of a handling trajectory for divers models</v>
          </cell>
          <cell r="P4673">
            <v>2</v>
          </cell>
          <cell r="Q4673" t="str">
            <v>Prise OP58 Dépose OP70</v>
          </cell>
          <cell r="R4673" t="str">
            <v/>
          </cell>
          <cell r="X4673">
            <v>0</v>
          </cell>
          <cell r="Y4673">
            <v>0</v>
          </cell>
          <cell r="Z4673">
            <v>0</v>
          </cell>
          <cell r="AA4673">
            <v>0</v>
          </cell>
          <cell r="AD4673">
            <v>0</v>
          </cell>
          <cell r="AE4673">
            <v>0</v>
          </cell>
          <cell r="AF4673">
            <v>0</v>
          </cell>
        </row>
        <row r="4674">
          <cell r="M4674" t="str">
            <v>CopTrajMan</v>
          </cell>
          <cell r="N4674" t="str">
            <v>Copie trajectoire Manut suite à ajout diversité</v>
          </cell>
          <cell r="O4674" t="str">
            <v>Copie of a handling trajectory for divers models</v>
          </cell>
          <cell r="P4674">
            <v>1</v>
          </cell>
          <cell r="Q4674" t="str">
            <v>Présentation portillon</v>
          </cell>
          <cell r="R4674" t="str">
            <v/>
          </cell>
          <cell r="X4674">
            <v>0</v>
          </cell>
          <cell r="Y4674">
            <v>0</v>
          </cell>
          <cell r="Z4674">
            <v>0</v>
          </cell>
          <cell r="AA4674">
            <v>0</v>
          </cell>
          <cell r="AD4674">
            <v>0</v>
          </cell>
          <cell r="AE4674">
            <v>0</v>
          </cell>
          <cell r="AF4674">
            <v>0</v>
          </cell>
        </row>
        <row r="4675">
          <cell r="M4675" t="str">
            <v>TrajColle</v>
          </cell>
          <cell r="N4675" t="str">
            <v>Trajectoire d'encollage</v>
          </cell>
          <cell r="O4675" t="str">
            <v>Glueing path</v>
          </cell>
          <cell r="P4675">
            <v>1</v>
          </cell>
          <cell r="Q4675">
            <v>0</v>
          </cell>
          <cell r="R4675" t="str">
            <v/>
          </cell>
          <cell r="X4675">
            <v>0</v>
          </cell>
          <cell r="Y4675">
            <v>0</v>
          </cell>
          <cell r="Z4675">
            <v>0</v>
          </cell>
          <cell r="AA4675">
            <v>0</v>
          </cell>
          <cell r="AD4675">
            <v>0</v>
          </cell>
          <cell r="AE4675">
            <v>0</v>
          </cell>
          <cell r="AF4675">
            <v>0</v>
          </cell>
        </row>
        <row r="4676">
          <cell r="M4676" t="str">
            <v>EchCodeTraj</v>
          </cell>
          <cell r="N4676" t="str">
            <v>Echange Code Trajectoire avec baie robot</v>
          </cell>
          <cell r="O4676" t="str">
            <v>Exchange of Trajectory Code with robot bay</v>
          </cell>
          <cell r="P4676">
            <v>3</v>
          </cell>
          <cell r="Q4676">
            <v>0</v>
          </cell>
          <cell r="R4676" t="str">
            <v/>
          </cell>
          <cell r="X4676">
            <v>35.4375</v>
          </cell>
          <cell r="Y4676">
            <v>0</v>
          </cell>
          <cell r="Z4676">
            <v>227.56239989980551</v>
          </cell>
          <cell r="AA4676">
            <v>262.99989989980554</v>
          </cell>
          <cell r="AD4676">
            <v>11.8125</v>
          </cell>
          <cell r="AE4676">
            <v>0</v>
          </cell>
          <cell r="AF4676">
            <v>75.854133299935171</v>
          </cell>
        </row>
        <row r="4677">
          <cell r="M4677" t="str">
            <v>HEtudAUT</v>
          </cell>
          <cell r="N4677" t="str">
            <v>Une heure d'études automatismes</v>
          </cell>
          <cell r="O4677" t="str">
            <v>One hour of automation studies</v>
          </cell>
          <cell r="P4677">
            <v>1</v>
          </cell>
          <cell r="Q4677" t="str">
            <v>Complement Hetude AF+Marguerite+Prog</v>
          </cell>
          <cell r="R4677" t="str">
            <v/>
          </cell>
          <cell r="X4677">
            <v>65</v>
          </cell>
          <cell r="Y4677">
            <v>0</v>
          </cell>
          <cell r="Z4677">
            <v>0</v>
          </cell>
          <cell r="AA4677">
            <v>65</v>
          </cell>
          <cell r="AD4677">
            <v>65</v>
          </cell>
          <cell r="AE4677">
            <v>0</v>
          </cell>
          <cell r="AF4677">
            <v>0</v>
          </cell>
        </row>
        <row r="4678">
          <cell r="M4678">
            <v>0</v>
          </cell>
          <cell r="N4678">
            <v>0</v>
          </cell>
          <cell r="O4678" t="str">
            <v/>
          </cell>
          <cell r="P4678">
            <v>0</v>
          </cell>
          <cell r="Q4678">
            <v>0</v>
          </cell>
          <cell r="R4678">
            <v>0</v>
          </cell>
          <cell r="AA4678">
            <v>0</v>
          </cell>
          <cell r="AD4678" t="e">
            <v>#DIV/0!</v>
          </cell>
          <cell r="AE4678" t="e">
            <v>#DIV/0!</v>
          </cell>
          <cell r="AF4678" t="e">
            <v>#DIV/0!</v>
          </cell>
        </row>
        <row r="4679">
          <cell r="M4679">
            <v>0</v>
          </cell>
          <cell r="N4679">
            <v>0</v>
          </cell>
          <cell r="O4679" t="str">
            <v/>
          </cell>
          <cell r="P4679">
            <v>1</v>
          </cell>
          <cell r="Q4679">
            <v>0</v>
          </cell>
          <cell r="R4679">
            <v>0</v>
          </cell>
          <cell r="AA4679">
            <v>0</v>
          </cell>
          <cell r="AD4679">
            <v>0</v>
          </cell>
          <cell r="AE4679">
            <v>0</v>
          </cell>
          <cell r="AF4679">
            <v>0</v>
          </cell>
        </row>
        <row r="4680">
          <cell r="M4680" t="str">
            <v>EtudRobEPF1</v>
          </cell>
          <cell r="N4680" t="str">
            <v>Etude numérique simple sur robot EPF existant</v>
          </cell>
          <cell r="O4680" t="str">
            <v>Simple numerical study on existing EPF robot</v>
          </cell>
          <cell r="P4680">
            <v>0.5</v>
          </cell>
          <cell r="Q4680">
            <v>0</v>
          </cell>
          <cell r="R4680" t="str">
            <v/>
          </cell>
          <cell r="X4680">
            <v>0</v>
          </cell>
          <cell r="Y4680">
            <v>0</v>
          </cell>
          <cell r="Z4680">
            <v>0</v>
          </cell>
          <cell r="AA4680">
            <v>0</v>
          </cell>
          <cell r="AD4680">
            <v>0</v>
          </cell>
          <cell r="AE4680">
            <v>0</v>
          </cell>
          <cell r="AF4680">
            <v>0</v>
          </cell>
        </row>
        <row r="4681">
          <cell r="M4681" t="str">
            <v>TrajPalDepal</v>
          </cell>
          <cell r="N4681" t="str">
            <v>Trajectoire de PAL et/ou DEPAL</v>
          </cell>
          <cell r="O4681" t="str">
            <v>Load/unloading trajectory</v>
          </cell>
          <cell r="P4681">
            <v>2</v>
          </cell>
          <cell r="Q4681" t="str">
            <v>Dans les deux claies</v>
          </cell>
          <cell r="R4681" t="str">
            <v/>
          </cell>
          <cell r="X4681">
            <v>23.936850000000007</v>
          </cell>
          <cell r="Y4681">
            <v>0</v>
          </cell>
          <cell r="Z4681">
            <v>55.166642399952849</v>
          </cell>
          <cell r="AA4681">
            <v>79.103492399952856</v>
          </cell>
          <cell r="AD4681">
            <v>11.968425000000003</v>
          </cell>
          <cell r="AE4681">
            <v>0</v>
          </cell>
          <cell r="AF4681">
            <v>27.583321199976425</v>
          </cell>
        </row>
        <row r="4682">
          <cell r="M4682" t="str">
            <v>CopTrajMan</v>
          </cell>
          <cell r="N4682" t="str">
            <v>Copie trajectoire Manut suite à ajout diversité</v>
          </cell>
          <cell r="O4682" t="str">
            <v>Copie of a handling trajectory for divers models</v>
          </cell>
          <cell r="P4682">
            <v>1</v>
          </cell>
          <cell r="Q4682" t="str">
            <v>Dépose OP67</v>
          </cell>
          <cell r="R4682" t="str">
            <v/>
          </cell>
          <cell r="X4682">
            <v>0</v>
          </cell>
          <cell r="Y4682">
            <v>0</v>
          </cell>
          <cell r="Z4682">
            <v>0</v>
          </cell>
          <cell r="AA4682">
            <v>0</v>
          </cell>
          <cell r="AD4682">
            <v>0</v>
          </cell>
          <cell r="AE4682">
            <v>0</v>
          </cell>
          <cell r="AF4682">
            <v>0</v>
          </cell>
        </row>
        <row r="4683">
          <cell r="M4683" t="str">
            <v>CopTrajMan</v>
          </cell>
          <cell r="N4683" t="str">
            <v>Copie trajectoire Manut suite à ajout diversité</v>
          </cell>
          <cell r="O4683" t="str">
            <v>Copie of a handling trajectory for divers models</v>
          </cell>
          <cell r="P4683">
            <v>2</v>
          </cell>
          <cell r="Q4683" t="str">
            <v>Prise OP67 Dépose OP70</v>
          </cell>
          <cell r="R4683" t="str">
            <v/>
          </cell>
          <cell r="X4683">
            <v>0</v>
          </cell>
          <cell r="Y4683">
            <v>0</v>
          </cell>
          <cell r="Z4683">
            <v>0</v>
          </cell>
          <cell r="AA4683">
            <v>0</v>
          </cell>
          <cell r="AD4683">
            <v>0</v>
          </cell>
          <cell r="AE4683">
            <v>0</v>
          </cell>
          <cell r="AF4683">
            <v>0</v>
          </cell>
        </row>
        <row r="4684">
          <cell r="M4684" t="str">
            <v>TrajColle</v>
          </cell>
          <cell r="N4684" t="str">
            <v>Trajectoire d'encollage</v>
          </cell>
          <cell r="O4684" t="str">
            <v>Glueing path</v>
          </cell>
          <cell r="P4684">
            <v>1</v>
          </cell>
          <cell r="Q4684">
            <v>0</v>
          </cell>
          <cell r="R4684" t="str">
            <v/>
          </cell>
          <cell r="X4684">
            <v>0</v>
          </cell>
          <cell r="Y4684">
            <v>0</v>
          </cell>
          <cell r="Z4684">
            <v>0</v>
          </cell>
          <cell r="AA4684">
            <v>0</v>
          </cell>
          <cell r="AD4684">
            <v>0</v>
          </cell>
          <cell r="AE4684">
            <v>0</v>
          </cell>
          <cell r="AF4684">
            <v>0</v>
          </cell>
        </row>
        <row r="4685">
          <cell r="M4685" t="str">
            <v>EchCodeTraj</v>
          </cell>
          <cell r="N4685" t="str">
            <v>Echange Code Trajectoire avec baie robot</v>
          </cell>
          <cell r="O4685" t="str">
            <v>Exchange of Trajectory Code with robot bay</v>
          </cell>
          <cell r="P4685">
            <v>5</v>
          </cell>
          <cell r="Q4685">
            <v>0</v>
          </cell>
          <cell r="R4685" t="str">
            <v/>
          </cell>
          <cell r="X4685">
            <v>59.0625</v>
          </cell>
          <cell r="Y4685">
            <v>0</v>
          </cell>
          <cell r="Z4685">
            <v>379.27066649967588</v>
          </cell>
          <cell r="AA4685">
            <v>438.33316649967588</v>
          </cell>
          <cell r="AD4685">
            <v>11.8125</v>
          </cell>
          <cell r="AE4685">
            <v>0</v>
          </cell>
          <cell r="AF4685">
            <v>75.854133299935171</v>
          </cell>
        </row>
        <row r="4686">
          <cell r="M4686" t="str">
            <v>HEtudAUT</v>
          </cell>
          <cell r="N4686" t="str">
            <v>Une heure d'études automatismes</v>
          </cell>
          <cell r="O4686" t="str">
            <v>One hour of automation studies</v>
          </cell>
          <cell r="P4686">
            <v>1</v>
          </cell>
          <cell r="Q4686" t="str">
            <v>Complement Hetude AF+Marguerite+Prog</v>
          </cell>
          <cell r="R4686" t="str">
            <v/>
          </cell>
          <cell r="X4686">
            <v>65</v>
          </cell>
          <cell r="Y4686">
            <v>0</v>
          </cell>
          <cell r="Z4686">
            <v>0</v>
          </cell>
          <cell r="AA4686">
            <v>65</v>
          </cell>
          <cell r="AD4686">
            <v>65</v>
          </cell>
          <cell r="AE4686">
            <v>0</v>
          </cell>
          <cell r="AF4686">
            <v>0</v>
          </cell>
        </row>
        <row r="4687">
          <cell r="M4687">
            <v>0</v>
          </cell>
          <cell r="N4687">
            <v>0</v>
          </cell>
          <cell r="O4687" t="str">
            <v/>
          </cell>
          <cell r="P4687">
            <v>0</v>
          </cell>
          <cell r="Q4687">
            <v>0</v>
          </cell>
          <cell r="R4687">
            <v>0</v>
          </cell>
          <cell r="AA4687">
            <v>0</v>
          </cell>
          <cell r="AD4687" t="e">
            <v>#DIV/0!</v>
          </cell>
          <cell r="AE4687" t="e">
            <v>#DIV/0!</v>
          </cell>
          <cell r="AF4687" t="e">
            <v>#DIV/0!</v>
          </cell>
        </row>
        <row r="4688">
          <cell r="M4688">
            <v>0</v>
          </cell>
          <cell r="N4688">
            <v>0</v>
          </cell>
          <cell r="O4688" t="str">
            <v/>
          </cell>
          <cell r="P4688">
            <v>1</v>
          </cell>
          <cell r="Q4688">
            <v>0</v>
          </cell>
          <cell r="R4688">
            <v>0</v>
          </cell>
          <cell r="AA4688">
            <v>0</v>
          </cell>
          <cell r="AD4688">
            <v>0</v>
          </cell>
          <cell r="AE4688">
            <v>0</v>
          </cell>
          <cell r="AF4688">
            <v>0</v>
          </cell>
        </row>
        <row r="4689">
          <cell r="M4689" t="str">
            <v>VoletDepalTotal</v>
          </cell>
          <cell r="N4689" t="str">
            <v>Volet sécurité dépal total enroul souple (lg=1000)</v>
          </cell>
          <cell r="O4689" t="str">
            <v>Total depalettizaion security component flexible roll (lg=1000)</v>
          </cell>
          <cell r="P4689">
            <v>1</v>
          </cell>
          <cell r="Q4689">
            <v>0</v>
          </cell>
          <cell r="R4689" t="str">
            <v/>
          </cell>
          <cell r="X4689">
            <v>125.04240000000001</v>
          </cell>
          <cell r="Y4689">
            <v>168.36750000000001</v>
          </cell>
          <cell r="Z4689">
            <v>646.66651499970533</v>
          </cell>
          <cell r="AA4689">
            <v>940.07641499970532</v>
          </cell>
          <cell r="AD4689">
            <v>125.04240000000001</v>
          </cell>
          <cell r="AE4689">
            <v>168.36750000000001</v>
          </cell>
          <cell r="AF4689">
            <v>646.66651499970533</v>
          </cell>
        </row>
        <row r="4690">
          <cell r="M4690" t="str">
            <v>VoletRoulAluSup200</v>
          </cell>
          <cell r="N4690" t="str">
            <v>Tranche 200mm sup. pour volet à enroul latte ALU</v>
          </cell>
          <cell r="O4690" t="str">
            <v>Extra 200mm slice for ALU slatted roller shutter</v>
          </cell>
          <cell r="P4690">
            <v>5</v>
          </cell>
          <cell r="Q4690">
            <v>0</v>
          </cell>
          <cell r="R4690" t="str">
            <v/>
          </cell>
          <cell r="X4690">
            <v>0</v>
          </cell>
          <cell r="Y4690">
            <v>0</v>
          </cell>
          <cell r="Z4690">
            <v>0</v>
          </cell>
          <cell r="AA4690">
            <v>0</v>
          </cell>
          <cell r="AD4690">
            <v>0</v>
          </cell>
          <cell r="AE4690">
            <v>0</v>
          </cell>
          <cell r="AF4690">
            <v>0</v>
          </cell>
        </row>
        <row r="4691">
          <cell r="M4691" t="str">
            <v>RehClaiedepal300</v>
          </cell>
          <cell r="N4691" t="str">
            <v xml:space="preserve">Réhausse claies dépal h 300 </v>
          </cell>
          <cell r="O4691" t="str">
            <v xml:space="preserve">300 high unloading platform for containers </v>
          </cell>
          <cell r="P4691">
            <v>1</v>
          </cell>
          <cell r="Q4691">
            <v>0</v>
          </cell>
          <cell r="R4691" t="str">
            <v/>
          </cell>
          <cell r="X4691">
            <v>0</v>
          </cell>
          <cell r="Y4691">
            <v>0</v>
          </cell>
          <cell r="Z4691">
            <v>0</v>
          </cell>
          <cell r="AA4691">
            <v>0</v>
          </cell>
          <cell r="AD4691">
            <v>0</v>
          </cell>
          <cell r="AE4691">
            <v>0</v>
          </cell>
          <cell r="AF4691">
            <v>0</v>
          </cell>
        </row>
        <row r="4692">
          <cell r="M4692" t="str">
            <v>VoletDepalTotal</v>
          </cell>
          <cell r="N4692" t="str">
            <v>Volet sécurité dépal total enroul souple (lg=1000)</v>
          </cell>
          <cell r="O4692" t="str">
            <v>Total depalettizaion security component flexible roll (lg=1000)</v>
          </cell>
          <cell r="P4692">
            <v>1</v>
          </cell>
          <cell r="Q4692">
            <v>0</v>
          </cell>
          <cell r="R4692" t="str">
            <v>02</v>
          </cell>
          <cell r="X4692">
            <v>125.04240000000001</v>
          </cell>
          <cell r="Y4692">
            <v>168.36750000000001</v>
          </cell>
          <cell r="Z4692">
            <v>646.66651499970533</v>
          </cell>
          <cell r="AA4692">
            <v>940.07641499970532</v>
          </cell>
          <cell r="AD4692">
            <v>125.04240000000001</v>
          </cell>
          <cell r="AE4692">
            <v>168.36750000000001</v>
          </cell>
          <cell r="AF4692">
            <v>646.66651499970533</v>
          </cell>
        </row>
        <row r="4693">
          <cell r="M4693" t="str">
            <v>VoletRoulAluSup200</v>
          </cell>
          <cell r="N4693" t="str">
            <v>Tranche 200mm sup. pour volet à enroul latte ALU</v>
          </cell>
          <cell r="O4693" t="str">
            <v>Extra 200mm slice for ALU slatted roller shutter</v>
          </cell>
          <cell r="P4693">
            <v>5</v>
          </cell>
          <cell r="Q4693">
            <v>0</v>
          </cell>
          <cell r="R4693" t="str">
            <v>02</v>
          </cell>
          <cell r="X4693">
            <v>0</v>
          </cell>
          <cell r="Y4693">
            <v>0</v>
          </cell>
          <cell r="Z4693">
            <v>0</v>
          </cell>
          <cell r="AA4693">
            <v>0</v>
          </cell>
          <cell r="AD4693">
            <v>0</v>
          </cell>
          <cell r="AE4693">
            <v>0</v>
          </cell>
          <cell r="AF4693">
            <v>0</v>
          </cell>
        </row>
        <row r="4694">
          <cell r="M4694" t="str">
            <v>RehClaiedepal300</v>
          </cell>
          <cell r="N4694" t="str">
            <v xml:space="preserve">Réhausse claies dépal h 300 </v>
          </cell>
          <cell r="O4694" t="str">
            <v xml:space="preserve">300 high unloading platform for containers </v>
          </cell>
          <cell r="P4694">
            <v>1</v>
          </cell>
          <cell r="Q4694">
            <v>0</v>
          </cell>
          <cell r="R4694" t="str">
            <v>02</v>
          </cell>
          <cell r="X4694">
            <v>0</v>
          </cell>
          <cell r="Y4694">
            <v>0</v>
          </cell>
          <cell r="Z4694">
            <v>0</v>
          </cell>
          <cell r="AA4694">
            <v>0</v>
          </cell>
          <cell r="AD4694">
            <v>0</v>
          </cell>
          <cell r="AE4694">
            <v>0</v>
          </cell>
          <cell r="AF4694">
            <v>0</v>
          </cell>
        </row>
        <row r="4695">
          <cell r="M4695" t="str">
            <v>PPlaser</v>
          </cell>
          <cell r="N4695" t="str">
            <v>Détecteur laser de présence pièce</v>
          </cell>
          <cell r="O4695" t="str">
            <v xml:space="preserve">Parts presence laser sensor </v>
          </cell>
          <cell r="P4695">
            <v>2</v>
          </cell>
          <cell r="Q4695">
            <v>0</v>
          </cell>
          <cell r="R4695" t="str">
            <v/>
          </cell>
          <cell r="X4695">
            <v>38.212650000000004</v>
          </cell>
          <cell r="Y4695">
            <v>51.636899999999997</v>
          </cell>
          <cell r="Z4695">
            <v>177.81660599988214</v>
          </cell>
          <cell r="AA4695">
            <v>267.66615599988211</v>
          </cell>
          <cell r="AD4695">
            <v>19.106325000000002</v>
          </cell>
          <cell r="AE4695">
            <v>25.818449999999999</v>
          </cell>
          <cell r="AF4695">
            <v>88.908302999941071</v>
          </cell>
        </row>
        <row r="4696">
          <cell r="M4696" t="str">
            <v>Coffret2+2Rideaux</v>
          </cell>
          <cell r="N4696" t="str">
            <v>Coffret de regroupement pour 2+2 Rideau</v>
          </cell>
          <cell r="O4696" t="str">
            <v>Grouping box for 2+2 Curtains</v>
          </cell>
          <cell r="P4696">
            <v>1</v>
          </cell>
          <cell r="Q4696">
            <v>0</v>
          </cell>
          <cell r="R4696" t="str">
            <v/>
          </cell>
          <cell r="X4696">
            <v>176.39999999999998</v>
          </cell>
          <cell r="Y4696">
            <v>1483.6815000000001</v>
          </cell>
          <cell r="Z4696">
            <v>1816.5498179996462</v>
          </cell>
          <cell r="AA4696">
            <v>3476.6313179996464</v>
          </cell>
          <cell r="AD4696">
            <v>176.39999999999998</v>
          </cell>
          <cell r="AE4696">
            <v>1483.6815000000001</v>
          </cell>
          <cell r="AF4696">
            <v>1816.5498179996462</v>
          </cell>
        </row>
        <row r="4697">
          <cell r="M4697" t="str">
            <v>CoffretOpeIHM_TP700</v>
          </cell>
          <cell r="N4697" t="str">
            <v>Coffret IHM TP700</v>
          </cell>
          <cell r="O4697" t="str">
            <v>IHM TP700 power box</v>
          </cell>
          <cell r="P4697">
            <v>1</v>
          </cell>
          <cell r="Q4697" t="str">
            <v>Voir Optimis avec TP700 Dépal CC21</v>
          </cell>
          <cell r="R4697" t="str">
            <v/>
          </cell>
          <cell r="X4697">
            <v>434.93624999999997</v>
          </cell>
          <cell r="Y4697">
            <v>1218.5775000000001</v>
          </cell>
          <cell r="Z4697">
            <v>1109.5830299994107</v>
          </cell>
          <cell r="AA4697">
            <v>2763.0967799994105</v>
          </cell>
          <cell r="AD4697">
            <v>434.93624999999997</v>
          </cell>
          <cell r="AE4697">
            <v>1218.5775000000001</v>
          </cell>
          <cell r="AF4697">
            <v>1109.5830299994107</v>
          </cell>
        </row>
        <row r="4698">
          <cell r="M4698">
            <v>0</v>
          </cell>
          <cell r="N4698">
            <v>0</v>
          </cell>
          <cell r="O4698" t="str">
            <v/>
          </cell>
          <cell r="P4698">
            <v>0</v>
          </cell>
          <cell r="Q4698">
            <v>0</v>
          </cell>
          <cell r="R4698">
            <v>0</v>
          </cell>
          <cell r="AA4698">
            <v>0</v>
          </cell>
          <cell r="AD4698" t="e">
            <v>#DIV/0!</v>
          </cell>
          <cell r="AE4698" t="e">
            <v>#DIV/0!</v>
          </cell>
          <cell r="AF4698" t="e">
            <v>#DIV/0!</v>
          </cell>
        </row>
        <row r="4699">
          <cell r="M4699">
            <v>0</v>
          </cell>
          <cell r="N4699">
            <v>0</v>
          </cell>
          <cell r="O4699" t="str">
            <v/>
          </cell>
          <cell r="P4699">
            <v>1</v>
          </cell>
          <cell r="Q4699">
            <v>0</v>
          </cell>
          <cell r="R4699">
            <v>0</v>
          </cell>
          <cell r="AA4699">
            <v>0</v>
          </cell>
          <cell r="AD4699">
            <v>0</v>
          </cell>
          <cell r="AE4699">
            <v>0</v>
          </cell>
          <cell r="AF4699">
            <v>0</v>
          </cell>
        </row>
        <row r="4700">
          <cell r="M4700" t="str">
            <v>ChaiseOutilPTI3P4P</v>
          </cell>
          <cell r="N4700" t="str">
            <v>Chaise interface Outil PTI pour 3P ou 4P</v>
          </cell>
          <cell r="O4700" t="str">
            <v>Stand interface Tool Turntable for 3P or 4P</v>
          </cell>
          <cell r="P4700">
            <v>1</v>
          </cell>
          <cell r="Q4700">
            <v>0</v>
          </cell>
          <cell r="X4700">
            <v>130.51237500000002</v>
          </cell>
          <cell r="Y4700">
            <v>1362.9420000000002</v>
          </cell>
          <cell r="Z4700">
            <v>700.97910599988211</v>
          </cell>
          <cell r="AA4700">
            <v>2194.4334809998822</v>
          </cell>
          <cell r="AD4700">
            <v>130.51237500000002</v>
          </cell>
          <cell r="AE4700">
            <v>1362.9420000000002</v>
          </cell>
          <cell r="AF4700">
            <v>700.97910599988211</v>
          </cell>
        </row>
        <row r="4701">
          <cell r="M4701" t="str">
            <v>PlatFortal3m²</v>
          </cell>
          <cell r="N4701" t="str">
            <v>Platine Fortal surface compris entre 2.6 m² et 3.5</v>
          </cell>
          <cell r="O4701" t="str">
            <v>Fortal plate surface between 2.6 m² and 3.5</v>
          </cell>
          <cell r="P4701">
            <v>1</v>
          </cell>
          <cell r="Q4701">
            <v>0</v>
          </cell>
          <cell r="X4701">
            <v>247.13640000000001</v>
          </cell>
          <cell r="Y4701">
            <v>1129.0301590909091</v>
          </cell>
          <cell r="Z4701">
            <v>678.22435943167739</v>
          </cell>
          <cell r="AA4701">
            <v>2054.3909185225866</v>
          </cell>
          <cell r="AD4701">
            <v>247.13640000000001</v>
          </cell>
          <cell r="AE4701">
            <v>1129.0301590909091</v>
          </cell>
          <cell r="AF4701">
            <v>678.22435943167739</v>
          </cell>
        </row>
        <row r="4702">
          <cell r="M4702" t="str">
            <v>UnitAngExterLin</v>
          </cell>
          <cell r="N4702" t="str">
            <v>Unité d'anglage extérieur linéaire</v>
          </cell>
          <cell r="O4702" t="str">
            <v>bevelling unit linear outer</v>
          </cell>
          <cell r="P4702">
            <v>3</v>
          </cell>
          <cell r="Q4702">
            <v>0</v>
          </cell>
          <cell r="X4702">
            <v>250.911675</v>
          </cell>
          <cell r="Y4702">
            <v>305.45865000000003</v>
          </cell>
          <cell r="Z4702">
            <v>468.71865899982316</v>
          </cell>
          <cell r="AA4702">
            <v>1025.0889839998233</v>
          </cell>
          <cell r="AD4702">
            <v>83.637225000000001</v>
          </cell>
          <cell r="AE4702">
            <v>101.81955000000001</v>
          </cell>
          <cell r="AF4702">
            <v>156.23955299994105</v>
          </cell>
        </row>
        <row r="4703">
          <cell r="M4703" t="str">
            <v>MatriceAngl</v>
          </cell>
          <cell r="N4703" t="str">
            <v>Matrice d'anglage</v>
          </cell>
          <cell r="O4703" t="str">
            <v>Angling die</v>
          </cell>
          <cell r="P4703">
            <v>3</v>
          </cell>
          <cell r="Q4703">
            <v>0</v>
          </cell>
          <cell r="X4703">
            <v>0</v>
          </cell>
          <cell r="Y4703">
            <v>0</v>
          </cell>
          <cell r="Z4703">
            <v>0</v>
          </cell>
          <cell r="AA4703">
            <v>0</v>
          </cell>
          <cell r="AD4703">
            <v>0</v>
          </cell>
          <cell r="AE4703">
            <v>0</v>
          </cell>
          <cell r="AF4703">
            <v>0</v>
          </cell>
        </row>
        <row r="4704">
          <cell r="M4704" t="str">
            <v>Boit3Cal</v>
          </cell>
          <cell r="N4704" t="str">
            <v>Boite à cales pour le réglage appuis et pilotes</v>
          </cell>
          <cell r="O4704" t="str">
            <v>Wedge box for adjustment of supports and pins</v>
          </cell>
          <cell r="P4704">
            <v>3</v>
          </cell>
          <cell r="Q4704" t="str">
            <v>Pour anglage</v>
          </cell>
          <cell r="X4704">
            <v>0</v>
          </cell>
          <cell r="Y4704">
            <v>0</v>
          </cell>
          <cell r="Z4704">
            <v>0</v>
          </cell>
          <cell r="AA4704">
            <v>0</v>
          </cell>
          <cell r="AD4704">
            <v>0</v>
          </cell>
          <cell r="AE4704">
            <v>0</v>
          </cell>
          <cell r="AF4704">
            <v>0</v>
          </cell>
        </row>
        <row r="4705">
          <cell r="M4705" t="str">
            <v>Serr200</v>
          </cell>
          <cell r="N4705" t="str">
            <v>Serrage 200 daN Touche tous types</v>
          </cell>
          <cell r="O4705" t="str">
            <v>Clamping 200 daN All types of key</v>
          </cell>
          <cell r="P4705">
            <v>3</v>
          </cell>
          <cell r="Q4705" t="str">
            <v>Pour anglage</v>
          </cell>
          <cell r="X4705">
            <v>53.425575000000002</v>
          </cell>
          <cell r="Y4705">
            <v>218.43045000000001</v>
          </cell>
          <cell r="Z4705">
            <v>212.82654633706323</v>
          </cell>
          <cell r="AA4705">
            <v>484.68257133706322</v>
          </cell>
          <cell r="AD4705">
            <v>17.808524999999999</v>
          </cell>
          <cell r="AE4705">
            <v>72.810150000000007</v>
          </cell>
          <cell r="AF4705">
            <v>70.942182112354416</v>
          </cell>
        </row>
        <row r="4706">
          <cell r="M4706" t="str">
            <v>AppuiDrageoir</v>
          </cell>
          <cell r="N4706" t="str">
            <v xml:space="preserve">Appui seul ou drageoir seul (toutes largeurs) </v>
          </cell>
          <cell r="O4706" t="str">
            <v xml:space="preserve">support only or sucker only (all widths) </v>
          </cell>
          <cell r="P4706">
            <v>8</v>
          </cell>
          <cell r="Q4706" t="str">
            <v>Drageoirs</v>
          </cell>
          <cell r="X4706">
            <v>0</v>
          </cell>
          <cell r="Y4706">
            <v>0</v>
          </cell>
          <cell r="Z4706">
            <v>0</v>
          </cell>
          <cell r="AA4706">
            <v>0</v>
          </cell>
          <cell r="AD4706">
            <v>0</v>
          </cell>
          <cell r="AE4706">
            <v>0</v>
          </cell>
          <cell r="AF4706">
            <v>0</v>
          </cell>
        </row>
        <row r="4707">
          <cell r="M4707" t="str">
            <v>Serr110</v>
          </cell>
          <cell r="N4707" t="str">
            <v>Serrage 110 daN Touche tous types</v>
          </cell>
          <cell r="O4707" t="str">
            <v>Clamping 110 daN All types of key</v>
          </cell>
          <cell r="P4707">
            <v>2</v>
          </cell>
          <cell r="Q4707" t="str">
            <v>Serrage pour bloquer peau/doublure</v>
          </cell>
          <cell r="X4707">
            <v>35.617050000000006</v>
          </cell>
          <cell r="Y4707">
            <v>145.62029999999999</v>
          </cell>
          <cell r="Z4707">
            <v>141.88436422470883</v>
          </cell>
          <cell r="AA4707">
            <v>323.12171422470885</v>
          </cell>
          <cell r="AD4707">
            <v>17.808525000000003</v>
          </cell>
          <cell r="AE4707">
            <v>72.810149999999993</v>
          </cell>
          <cell r="AF4707">
            <v>70.942182112354416</v>
          </cell>
        </row>
        <row r="4708">
          <cell r="M4708" t="str">
            <v>Aval</v>
          </cell>
          <cell r="N4708" t="str">
            <v>Avaloir</v>
          </cell>
          <cell r="O4708" t="str">
            <v>Guide</v>
          </cell>
          <cell r="P4708">
            <v>4</v>
          </cell>
          <cell r="Q4708">
            <v>0</v>
          </cell>
          <cell r="X4708">
            <v>0</v>
          </cell>
          <cell r="Y4708">
            <v>0</v>
          </cell>
          <cell r="Z4708">
            <v>0</v>
          </cell>
          <cell r="AA4708">
            <v>0</v>
          </cell>
          <cell r="AD4708">
            <v>0</v>
          </cell>
          <cell r="AE4708">
            <v>0</v>
          </cell>
          <cell r="AF4708">
            <v>0</v>
          </cell>
        </row>
        <row r="4709">
          <cell r="M4709" t="str">
            <v>PPinduc</v>
          </cell>
          <cell r="N4709" t="str">
            <v>Détecteur inductif de présence pièce</v>
          </cell>
          <cell r="O4709" t="str">
            <v>Inductive part presence detector</v>
          </cell>
          <cell r="P4709">
            <v>1</v>
          </cell>
          <cell r="Q4709">
            <v>0</v>
          </cell>
          <cell r="X4709">
            <v>19.106325000000002</v>
          </cell>
          <cell r="Y4709">
            <v>25.818449999999999</v>
          </cell>
          <cell r="Z4709">
            <v>88.908302999941071</v>
          </cell>
          <cell r="AA4709">
            <v>133.83307799994105</v>
          </cell>
          <cell r="AD4709">
            <v>19.106325000000002</v>
          </cell>
          <cell r="AE4709">
            <v>25.818449999999999</v>
          </cell>
          <cell r="AF4709">
            <v>88.908302999941071</v>
          </cell>
        </row>
        <row r="4710">
          <cell r="M4710" t="str">
            <v>VentMaq</v>
          </cell>
          <cell r="N4710" t="str">
            <v>Ventouse maquette</v>
          </cell>
          <cell r="O4710" t="str">
            <v>Ventouse maquette</v>
          </cell>
          <cell r="P4710">
            <v>8</v>
          </cell>
          <cell r="Q4710">
            <v>0</v>
          </cell>
          <cell r="X4710">
            <v>39.311999999999998</v>
          </cell>
          <cell r="Y4710">
            <v>143.41319999999999</v>
          </cell>
          <cell r="Z4710">
            <v>94.5</v>
          </cell>
          <cell r="AA4710">
            <v>277.22519999999997</v>
          </cell>
          <cell r="AD4710">
            <v>4.9139999999999997</v>
          </cell>
          <cell r="AE4710">
            <v>17.926649999999999</v>
          </cell>
          <cell r="AF4710">
            <v>11.8125</v>
          </cell>
        </row>
        <row r="4711">
          <cell r="M4711" t="str">
            <v>VenturiMaq</v>
          </cell>
          <cell r="N4711" t="str">
            <v>Venturi pour ventouses maquette</v>
          </cell>
          <cell r="O4711" t="str">
            <v>Vacuum system for suction cups model</v>
          </cell>
          <cell r="P4711">
            <v>2</v>
          </cell>
          <cell r="Q4711">
            <v>0</v>
          </cell>
          <cell r="X4711">
            <v>180.18629999999999</v>
          </cell>
          <cell r="Y4711">
            <v>1466.9151000000002</v>
          </cell>
          <cell r="Z4711">
            <v>875.85392399952866</v>
          </cell>
          <cell r="AA4711">
            <v>2522.9553239995289</v>
          </cell>
          <cell r="AD4711">
            <v>90.093149999999994</v>
          </cell>
          <cell r="AE4711">
            <v>733.45755000000008</v>
          </cell>
          <cell r="AF4711">
            <v>437.92696199976433</v>
          </cell>
        </row>
        <row r="4712">
          <cell r="M4712" t="str">
            <v>Distrib2</v>
          </cell>
          <cell r="N4712" t="str">
            <v>Distributeur 5/2</v>
          </cell>
          <cell r="O4712" t="str">
            <v>5/2-way valve</v>
          </cell>
          <cell r="P4712">
            <v>4</v>
          </cell>
          <cell r="Q4712" t="str">
            <v>3 Serrages + 3 anglages</v>
          </cell>
          <cell r="X4712">
            <v>288.30060000000003</v>
          </cell>
          <cell r="Y4712">
            <v>643.77600000000007</v>
          </cell>
          <cell r="Z4712">
            <v>592.63529804922905</v>
          </cell>
          <cell r="AA4712">
            <v>1524.7118980492291</v>
          </cell>
          <cell r="AD4712">
            <v>72.075150000000008</v>
          </cell>
          <cell r="AE4712">
            <v>160.94400000000002</v>
          </cell>
          <cell r="AF4712">
            <v>148.15882451230726</v>
          </cell>
        </row>
        <row r="4713">
          <cell r="M4713" t="str">
            <v>PPlaser</v>
          </cell>
          <cell r="N4713" t="str">
            <v>Détecteur laser de présence pièce</v>
          </cell>
          <cell r="O4713" t="str">
            <v xml:space="preserve">Parts presence laser sensor </v>
          </cell>
          <cell r="P4713">
            <v>4</v>
          </cell>
          <cell r="Q4713">
            <v>0</v>
          </cell>
          <cell r="X4713">
            <v>76.425300000000007</v>
          </cell>
          <cell r="Y4713">
            <v>103.27379999999999</v>
          </cell>
          <cell r="Z4713">
            <v>355.63321199976428</v>
          </cell>
          <cell r="AA4713">
            <v>535.33231199976422</v>
          </cell>
          <cell r="AD4713">
            <v>19.106325000000002</v>
          </cell>
          <cell r="AE4713">
            <v>25.818449999999999</v>
          </cell>
          <cell r="AF4713">
            <v>88.908302999941071</v>
          </cell>
        </row>
        <row r="4714">
          <cell r="M4714" t="str">
            <v>PartFixeBatiPnAut</v>
          </cell>
          <cell r="N4714" t="str">
            <v>Part fixe pour bâti de plateau sans PN et AUT</v>
          </cell>
          <cell r="O4714" t="str">
            <v>Base pour bâti de plateau sans PN et AUT</v>
          </cell>
          <cell r="P4714">
            <v>1</v>
          </cell>
          <cell r="Q4714">
            <v>0</v>
          </cell>
          <cell r="X4714">
            <v>130.51237500000002</v>
          </cell>
          <cell r="Y4714">
            <v>1322.2860000000001</v>
          </cell>
          <cell r="Z4714">
            <v>606.47910599988211</v>
          </cell>
          <cell r="AA4714">
            <v>2059.2774809998823</v>
          </cell>
          <cell r="AD4714">
            <v>130.51237500000002</v>
          </cell>
          <cell r="AE4714">
            <v>1322.2860000000001</v>
          </cell>
          <cell r="AF4714">
            <v>606.47910599988211</v>
          </cell>
        </row>
        <row r="4715">
          <cell r="M4715">
            <v>0</v>
          </cell>
          <cell r="N4715">
            <v>0</v>
          </cell>
          <cell r="O4715" t="str">
            <v/>
          </cell>
          <cell r="P4715">
            <v>0</v>
          </cell>
          <cell r="Q4715">
            <v>0</v>
          </cell>
          <cell r="R4715">
            <v>0</v>
          </cell>
          <cell r="AA4715">
            <v>0</v>
          </cell>
          <cell r="AD4715" t="e">
            <v>#DIV/0!</v>
          </cell>
          <cell r="AE4715" t="e">
            <v>#DIV/0!</v>
          </cell>
          <cell r="AF4715" t="e">
            <v>#DIV/0!</v>
          </cell>
        </row>
        <row r="4716">
          <cell r="M4716">
            <v>0</v>
          </cell>
          <cell r="N4716">
            <v>0</v>
          </cell>
          <cell r="O4716" t="str">
            <v/>
          </cell>
          <cell r="P4716">
            <v>1</v>
          </cell>
          <cell r="Q4716">
            <v>0</v>
          </cell>
          <cell r="R4716">
            <v>0</v>
          </cell>
          <cell r="AA4716">
            <v>0</v>
          </cell>
          <cell r="AD4716">
            <v>0</v>
          </cell>
          <cell r="AE4716">
            <v>0</v>
          </cell>
          <cell r="AF4716">
            <v>0</v>
          </cell>
        </row>
        <row r="4717">
          <cell r="M4717" t="str">
            <v>BatiMatriceRob</v>
          </cell>
          <cell r="N4717" t="str">
            <v>Bâti support matrice serti robotisé</v>
          </cell>
          <cell r="O4717" t="str">
            <v>Hemming bed for roller hemming (robot)</v>
          </cell>
          <cell r="P4717">
            <v>1</v>
          </cell>
          <cell r="Q4717">
            <v>0</v>
          </cell>
          <cell r="X4717">
            <v>130.51237500000002</v>
          </cell>
          <cell r="Y4717">
            <v>1322.2860000000001</v>
          </cell>
          <cell r="Z4717">
            <v>606.47910599988211</v>
          </cell>
          <cell r="AA4717">
            <v>2059.2774809998823</v>
          </cell>
          <cell r="AD4717">
            <v>130.51237500000002</v>
          </cell>
          <cell r="AE4717">
            <v>1322.2860000000001</v>
          </cell>
          <cell r="AF4717">
            <v>606.47910599988211</v>
          </cell>
        </row>
        <row r="4718">
          <cell r="M4718" t="str">
            <v>MatriceMultiBloc0,4M</v>
          </cell>
          <cell r="N4718" t="str">
            <v>Matrice Multiblocs de 0,4 mètre pour serti robotis</v>
          </cell>
          <cell r="O4718" t="str">
            <v>Multiblock matrix of 0.4 meters for robotic hemming</v>
          </cell>
          <cell r="P4718">
            <v>10</v>
          </cell>
          <cell r="Q4718">
            <v>0</v>
          </cell>
          <cell r="X4718">
            <v>0</v>
          </cell>
          <cell r="Y4718">
            <v>0</v>
          </cell>
          <cell r="Z4718">
            <v>0</v>
          </cell>
          <cell r="AA4718">
            <v>0</v>
          </cell>
          <cell r="AD4718">
            <v>0</v>
          </cell>
          <cell r="AE4718">
            <v>0</v>
          </cell>
          <cell r="AF4718">
            <v>0</v>
          </cell>
        </row>
        <row r="4719">
          <cell r="M4719" t="str">
            <v>AbatPress2000</v>
          </cell>
          <cell r="N4719" t="str">
            <v>Abattant presseur de sertissage long 2000mm</v>
          </cell>
          <cell r="O4719" t="str">
            <v>swing arm (presser) for hemming long 2000mm</v>
          </cell>
          <cell r="P4719">
            <v>1</v>
          </cell>
          <cell r="Q4719">
            <v>0</v>
          </cell>
          <cell r="X4719">
            <v>34.598025</v>
          </cell>
          <cell r="Y4719">
            <v>730.07287499999995</v>
          </cell>
          <cell r="Z4719">
            <v>235.83382451230727</v>
          </cell>
          <cell r="AA4719">
            <v>1000.5047245123072</v>
          </cell>
          <cell r="AD4719">
            <v>34.598025</v>
          </cell>
          <cell r="AE4719">
            <v>730.07287499999995</v>
          </cell>
          <cell r="AF4719">
            <v>235.83382451230727</v>
          </cell>
        </row>
        <row r="4720">
          <cell r="M4720" t="str">
            <v>Pil</v>
          </cell>
          <cell r="N4720" t="str">
            <v>Pilote fixe</v>
          </cell>
          <cell r="O4720" t="str">
            <v>Fixed pin</v>
          </cell>
          <cell r="P4720">
            <v>2</v>
          </cell>
          <cell r="Q4720">
            <v>0</v>
          </cell>
          <cell r="X4720">
            <v>0</v>
          </cell>
          <cell r="Y4720">
            <v>0</v>
          </cell>
          <cell r="Z4720">
            <v>0</v>
          </cell>
          <cell r="AA4720">
            <v>0</v>
          </cell>
          <cell r="AD4720">
            <v>0</v>
          </cell>
          <cell r="AE4720">
            <v>0</v>
          </cell>
          <cell r="AF4720">
            <v>0</v>
          </cell>
        </row>
        <row r="4721">
          <cell r="M4721" t="str">
            <v>TouchePressCadre</v>
          </cell>
          <cell r="N4721" t="str">
            <v>Touche de pressage pour presseur de sertissage</v>
          </cell>
          <cell r="O4721" t="str">
            <v>press button for hemming hold-down device</v>
          </cell>
          <cell r="P4721">
            <v>12</v>
          </cell>
          <cell r="Q4721">
            <v>0</v>
          </cell>
          <cell r="X4721">
            <v>0</v>
          </cell>
          <cell r="Y4721">
            <v>0</v>
          </cell>
          <cell r="Z4721">
            <v>0</v>
          </cell>
          <cell r="AA4721">
            <v>0</v>
          </cell>
          <cell r="AD4721">
            <v>0</v>
          </cell>
          <cell r="AE4721">
            <v>0</v>
          </cell>
          <cell r="AF4721">
            <v>0</v>
          </cell>
        </row>
        <row r="4722">
          <cell r="M4722" t="str">
            <v>SphCylPartieFixe</v>
          </cell>
          <cell r="N4722" t="str">
            <v>Mise en référence par modules sphère cylindre</v>
          </cell>
          <cell r="O4722" t="str">
            <v>Reference setting by cylinder sphere modules</v>
          </cell>
          <cell r="P4722">
            <v>1</v>
          </cell>
          <cell r="Q4722">
            <v>0</v>
          </cell>
          <cell r="X4722">
            <v>0</v>
          </cell>
          <cell r="Y4722">
            <v>0</v>
          </cell>
          <cell r="Z4722">
            <v>0</v>
          </cell>
          <cell r="AA4722">
            <v>0</v>
          </cell>
          <cell r="AD4722">
            <v>0</v>
          </cell>
          <cell r="AE4722">
            <v>0</v>
          </cell>
          <cell r="AF4722">
            <v>0</v>
          </cell>
        </row>
        <row r="4723">
          <cell r="M4723" t="str">
            <v>DrageoirMob</v>
          </cell>
          <cell r="N4723" t="str">
            <v>Drageoir mobile largeur 50 sur serrage Din</v>
          </cell>
          <cell r="O4723" t="str">
            <v>Movable centering support width of 50 on Din clamp</v>
          </cell>
          <cell r="P4723">
            <v>6</v>
          </cell>
          <cell r="Q4723">
            <v>0</v>
          </cell>
          <cell r="X4723">
            <v>197.76015000000001</v>
          </cell>
          <cell r="Y4723">
            <v>2122.2179999999998</v>
          </cell>
          <cell r="Z4723">
            <v>1650.1248179996464</v>
          </cell>
          <cell r="AA4723">
            <v>3970.1029679996464</v>
          </cell>
          <cell r="AD4723">
            <v>32.960025000000002</v>
          </cell>
          <cell r="AE4723">
            <v>353.70299999999997</v>
          </cell>
          <cell r="AF4723">
            <v>275.02080299994105</v>
          </cell>
        </row>
        <row r="4724">
          <cell r="M4724" t="str">
            <v>Ref</v>
          </cell>
          <cell r="N4724" t="str">
            <v xml:space="preserve">Appui ou drageoir (toutes largeurs) + support </v>
          </cell>
          <cell r="O4724" t="str">
            <v xml:space="preserve">Support or sucker (all widths) + support </v>
          </cell>
          <cell r="P4724">
            <v>3</v>
          </cell>
          <cell r="Q4724" t="str">
            <v>drageoir Coté UBV + appui croquage</v>
          </cell>
          <cell r="X4724">
            <v>0</v>
          </cell>
          <cell r="Y4724">
            <v>0</v>
          </cell>
          <cell r="Z4724">
            <v>0</v>
          </cell>
          <cell r="AA4724">
            <v>0</v>
          </cell>
          <cell r="AD4724">
            <v>0</v>
          </cell>
          <cell r="AE4724">
            <v>0</v>
          </cell>
          <cell r="AF4724">
            <v>0</v>
          </cell>
        </row>
        <row r="4725">
          <cell r="M4725" t="str">
            <v>VentMaq</v>
          </cell>
          <cell r="N4725" t="str">
            <v>Ventouse maquette</v>
          </cell>
          <cell r="O4725" t="str">
            <v>Ventouse maquette</v>
          </cell>
          <cell r="P4725">
            <v>12</v>
          </cell>
          <cell r="Q4725">
            <v>0</v>
          </cell>
          <cell r="X4725">
            <v>58.967999999999996</v>
          </cell>
          <cell r="Y4725">
            <v>215.1198</v>
          </cell>
          <cell r="Z4725">
            <v>141.75</v>
          </cell>
          <cell r="AA4725">
            <v>415.83780000000002</v>
          </cell>
          <cell r="AD4725">
            <v>4.9139999999999997</v>
          </cell>
          <cell r="AE4725">
            <v>17.926649999999999</v>
          </cell>
          <cell r="AF4725">
            <v>11.8125</v>
          </cell>
        </row>
        <row r="4726">
          <cell r="M4726" t="str">
            <v>VenturiMaq</v>
          </cell>
          <cell r="N4726" t="str">
            <v>Venturi pour ventouses maquette</v>
          </cell>
          <cell r="O4726" t="str">
            <v>Vacuum system for suction cups model</v>
          </cell>
          <cell r="P4726">
            <v>2</v>
          </cell>
          <cell r="Q4726">
            <v>0</v>
          </cell>
          <cell r="X4726">
            <v>180.18629999999999</v>
          </cell>
          <cell r="Y4726">
            <v>1466.9151000000002</v>
          </cell>
          <cell r="Z4726">
            <v>875.85392399952866</v>
          </cell>
          <cell r="AA4726">
            <v>2522.9553239995289</v>
          </cell>
          <cell r="AD4726">
            <v>90.093149999999994</v>
          </cell>
          <cell r="AE4726">
            <v>733.45755000000008</v>
          </cell>
          <cell r="AF4726">
            <v>437.92696199976433</v>
          </cell>
        </row>
        <row r="4727">
          <cell r="M4727" t="str">
            <v>PPinduc</v>
          </cell>
          <cell r="N4727" t="str">
            <v>Détecteur inductif de présence pièce</v>
          </cell>
          <cell r="O4727" t="str">
            <v>Inductive part presence detector</v>
          </cell>
          <cell r="P4727">
            <v>1</v>
          </cell>
          <cell r="Q4727" t="str">
            <v>1 presence pièce 1 presence presseur cloche à confirmer</v>
          </cell>
          <cell r="X4727">
            <v>19.106325000000002</v>
          </cell>
          <cell r="Y4727">
            <v>25.818449999999999</v>
          </cell>
          <cell r="Z4727">
            <v>88.908302999941071</v>
          </cell>
          <cell r="AA4727">
            <v>133.83307799994105</v>
          </cell>
          <cell r="AD4727">
            <v>19.106325000000002</v>
          </cell>
          <cell r="AE4727">
            <v>25.818449999999999</v>
          </cell>
          <cell r="AF4727">
            <v>88.908302999941071</v>
          </cell>
        </row>
        <row r="4728">
          <cell r="M4728" t="str">
            <v>Distrib2</v>
          </cell>
          <cell r="N4728" t="str">
            <v>Distributeur 5/2</v>
          </cell>
          <cell r="O4728" t="str">
            <v>5/2-way valve</v>
          </cell>
          <cell r="P4728">
            <v>3</v>
          </cell>
          <cell r="Q4728" t="str">
            <v>2 drageoirs + 1 retaquage</v>
          </cell>
          <cell r="X4728">
            <v>216.22545000000002</v>
          </cell>
          <cell r="Y4728">
            <v>482.83200000000005</v>
          </cell>
          <cell r="Z4728">
            <v>444.47647353692184</v>
          </cell>
          <cell r="AA4728">
            <v>1143.533923536922</v>
          </cell>
          <cell r="AD4728">
            <v>72.075150000000008</v>
          </cell>
          <cell r="AE4728">
            <v>160.94400000000002</v>
          </cell>
          <cell r="AF4728">
            <v>148.15882451230729</v>
          </cell>
        </row>
        <row r="4729">
          <cell r="M4729" t="str">
            <v>HEtude</v>
          </cell>
          <cell r="N4729" t="str">
            <v>Une heure de pilotage études mécaniques</v>
          </cell>
          <cell r="O4729" t="str">
            <v>One hour of driving mechanical studies</v>
          </cell>
          <cell r="P4729">
            <v>38</v>
          </cell>
          <cell r="Q4729" t="str">
            <v>prédispo retaquage 040</v>
          </cell>
          <cell r="X4729">
            <v>0</v>
          </cell>
          <cell r="Y4729">
            <v>0</v>
          </cell>
          <cell r="Z4729">
            <v>0</v>
          </cell>
          <cell r="AA4729">
            <v>0</v>
          </cell>
          <cell r="AD4729">
            <v>0</v>
          </cell>
          <cell r="AE4729">
            <v>0</v>
          </cell>
          <cell r="AF4729">
            <v>0</v>
          </cell>
        </row>
        <row r="4730">
          <cell r="M4730" t="str">
            <v>MAPSertiMultiBlocDm²</v>
          </cell>
          <cell r="N4730" t="str">
            <v>MAP Sertissage Multi Blocs en dm²</v>
          </cell>
          <cell r="O4730" t="str">
            <v>MAP Hemming Multi Blocs in dm²</v>
          </cell>
          <cell r="P4730">
            <v>32</v>
          </cell>
          <cell r="Q4730">
            <v>0</v>
          </cell>
          <cell r="AA4730">
            <v>0</v>
          </cell>
          <cell r="AD4730">
            <v>0</v>
          </cell>
          <cell r="AE4730">
            <v>0</v>
          </cell>
          <cell r="AF4730">
            <v>0</v>
          </cell>
        </row>
        <row r="4731">
          <cell r="M4731" t="str">
            <v>Serr063DIN</v>
          </cell>
          <cell r="N4731" t="str">
            <v>Serrage 063 DIN Touche tous types</v>
          </cell>
          <cell r="O4731" t="str">
            <v>063 DIN clamp all type tab</v>
          </cell>
          <cell r="P4731">
            <v>2</v>
          </cell>
          <cell r="Q4731" t="str">
            <v>Retaquage presseur</v>
          </cell>
          <cell r="X4731">
            <v>33.998093181818177</v>
          </cell>
          <cell r="Y4731">
            <v>139.00119545454544</v>
          </cell>
          <cell r="Z4731">
            <v>135.43507494176751</v>
          </cell>
          <cell r="AA4731">
            <v>308.43436357813113</v>
          </cell>
          <cell r="AD4731">
            <v>16.999046590909089</v>
          </cell>
          <cell r="AE4731">
            <v>69.500597727272719</v>
          </cell>
          <cell r="AF4731">
            <v>67.717537470883755</v>
          </cell>
        </row>
        <row r="4732">
          <cell r="M4732">
            <v>0</v>
          </cell>
          <cell r="N4732">
            <v>0</v>
          </cell>
          <cell r="O4732" t="str">
            <v/>
          </cell>
          <cell r="P4732">
            <v>0</v>
          </cell>
          <cell r="Q4732">
            <v>0</v>
          </cell>
          <cell r="R4732">
            <v>0</v>
          </cell>
          <cell r="AA4732">
            <v>0</v>
          </cell>
          <cell r="AD4732" t="e">
            <v>#DIV/0!</v>
          </cell>
          <cell r="AE4732" t="e">
            <v>#DIV/0!</v>
          </cell>
          <cell r="AF4732" t="e">
            <v>#DIV/0!</v>
          </cell>
        </row>
        <row r="4733">
          <cell r="M4733">
            <v>0</v>
          </cell>
          <cell r="N4733">
            <v>0</v>
          </cell>
          <cell r="O4733" t="str">
            <v/>
          </cell>
          <cell r="P4733">
            <v>1</v>
          </cell>
          <cell r="Q4733">
            <v>0</v>
          </cell>
          <cell r="R4733">
            <v>0</v>
          </cell>
          <cell r="AA4733">
            <v>0</v>
          </cell>
          <cell r="AD4733">
            <v>0</v>
          </cell>
          <cell r="AE4733">
            <v>0</v>
          </cell>
          <cell r="AF4733">
            <v>0</v>
          </cell>
        </row>
        <row r="4734">
          <cell r="M4734" t="str">
            <v>Reh1000</v>
          </cell>
          <cell r="N4734" t="str">
            <v>Réhausse robot h&lt;1000mm</v>
          </cell>
          <cell r="O4734" t="str">
            <v>Robot extension h&lt;1000mm</v>
          </cell>
          <cell r="P4734">
            <v>1</v>
          </cell>
          <cell r="Q4734">
            <v>0</v>
          </cell>
          <cell r="R4734" t="str">
            <v/>
          </cell>
          <cell r="X4734">
            <v>0</v>
          </cell>
          <cell r="Y4734">
            <v>29.809500000000003</v>
          </cell>
          <cell r="Z4734">
            <v>10.5</v>
          </cell>
          <cell r="AA4734">
            <v>40.3095</v>
          </cell>
          <cell r="AD4734">
            <v>0</v>
          </cell>
          <cell r="AE4734">
            <v>29.809500000000003</v>
          </cell>
          <cell r="AF4734">
            <v>10.5</v>
          </cell>
        </row>
        <row r="4735">
          <cell r="M4735" t="str">
            <v>Robotnu4</v>
          </cell>
          <cell r="N4735" t="str">
            <v>Robot nu bras 2,65m / 210 Kg</v>
          </cell>
          <cell r="O4735" t="str">
            <v>Robot bare arm 2.65m / 210 Kg</v>
          </cell>
          <cell r="P4735">
            <v>1</v>
          </cell>
          <cell r="Q4735">
            <v>0</v>
          </cell>
          <cell r="R4735" t="str">
            <v/>
          </cell>
          <cell r="X4735">
            <v>0</v>
          </cell>
          <cell r="Y4735">
            <v>0</v>
          </cell>
          <cell r="Z4735">
            <v>0</v>
          </cell>
          <cell r="AA4735">
            <v>0</v>
          </cell>
          <cell r="AD4735">
            <v>0</v>
          </cell>
          <cell r="AE4735">
            <v>0</v>
          </cell>
          <cell r="AF4735">
            <v>0</v>
          </cell>
        </row>
        <row r="4736">
          <cell r="M4736" t="str">
            <v>Robotintégration-V11</v>
          </cell>
          <cell r="N4736" t="str">
            <v>Intégration robot + baie sur site -V11</v>
          </cell>
          <cell r="O4736" t="str">
            <v>Robot + bay integration on site -V11</v>
          </cell>
          <cell r="P4736">
            <v>1</v>
          </cell>
          <cell r="Q4736">
            <v>0</v>
          </cell>
          <cell r="R4736" t="str">
            <v/>
          </cell>
          <cell r="X4736">
            <v>272.35057499999999</v>
          </cell>
          <cell r="Y4736">
            <v>862.84800000000007</v>
          </cell>
          <cell r="Z4736">
            <v>1585.7331209995875</v>
          </cell>
          <cell r="AA4736">
            <v>2720.9316959995876</v>
          </cell>
          <cell r="AD4736">
            <v>272.35057499999999</v>
          </cell>
          <cell r="AE4736">
            <v>862.84800000000007</v>
          </cell>
          <cell r="AF4736">
            <v>1585.7331209995875</v>
          </cell>
        </row>
        <row r="4737">
          <cell r="M4737" t="str">
            <v>Hm</v>
          </cell>
          <cell r="N4737" t="str">
            <v>Applicatif Robot Hm</v>
          </cell>
          <cell r="O4737" t="str">
            <v>Robot Application Hm</v>
          </cell>
          <cell r="P4737">
            <v>1</v>
          </cell>
          <cell r="Q4737">
            <v>0</v>
          </cell>
          <cell r="R4737" t="str">
            <v/>
          </cell>
          <cell r="X4737">
            <v>0</v>
          </cell>
          <cell r="Y4737">
            <v>0</v>
          </cell>
          <cell r="Z4737">
            <v>0</v>
          </cell>
          <cell r="AA4737">
            <v>0</v>
          </cell>
          <cell r="AD4737">
            <v>0</v>
          </cell>
          <cell r="AE4737">
            <v>0</v>
          </cell>
          <cell r="AF4737">
            <v>0</v>
          </cell>
        </row>
        <row r="4738">
          <cell r="M4738" t="str">
            <v>TrajSert</v>
          </cell>
          <cell r="N4738" t="str">
            <v>Trajectoire de sertissage</v>
          </cell>
          <cell r="O4738" t="str">
            <v>Hemming path</v>
          </cell>
          <cell r="P4738">
            <v>3</v>
          </cell>
          <cell r="Q4738">
            <v>0</v>
          </cell>
          <cell r="R4738" t="str">
            <v/>
          </cell>
          <cell r="X4738">
            <v>0</v>
          </cell>
          <cell r="Y4738">
            <v>0</v>
          </cell>
          <cell r="Z4738">
            <v>0</v>
          </cell>
          <cell r="AA4738">
            <v>0</v>
          </cell>
          <cell r="AD4738">
            <v>0</v>
          </cell>
          <cell r="AE4738">
            <v>0</v>
          </cell>
          <cell r="AF4738">
            <v>0</v>
          </cell>
        </row>
        <row r="4739">
          <cell r="M4739" t="str">
            <v>EchCodeTraj</v>
          </cell>
          <cell r="N4739" t="str">
            <v>Echange Code Trajectoire avec baie robot</v>
          </cell>
          <cell r="O4739" t="str">
            <v>Exchange of Trajectory Code with robot bay</v>
          </cell>
          <cell r="P4739">
            <v>1</v>
          </cell>
          <cell r="Q4739">
            <v>0</v>
          </cell>
          <cell r="R4739" t="str">
            <v/>
          </cell>
          <cell r="X4739">
            <v>11.8125</v>
          </cell>
          <cell r="Y4739">
            <v>0</v>
          </cell>
          <cell r="Z4739">
            <v>75.854133299935171</v>
          </cell>
          <cell r="AA4739">
            <v>87.666633299935171</v>
          </cell>
          <cell r="AD4739">
            <v>11.8125</v>
          </cell>
          <cell r="AE4739">
            <v>0</v>
          </cell>
          <cell r="AF4739">
            <v>75.854133299935171</v>
          </cell>
        </row>
        <row r="4740">
          <cell r="M4740" t="str">
            <v>HEtudAUT</v>
          </cell>
          <cell r="N4740" t="str">
            <v>Une heure d'études automatismes</v>
          </cell>
          <cell r="O4740" t="str">
            <v>One hour of automation studies</v>
          </cell>
          <cell r="P4740">
            <v>1</v>
          </cell>
          <cell r="Q4740" t="str">
            <v>Complement Hetude AF+Marguerite+Prog</v>
          </cell>
          <cell r="R4740" t="str">
            <v/>
          </cell>
          <cell r="X4740">
            <v>65</v>
          </cell>
          <cell r="Y4740">
            <v>0</v>
          </cell>
          <cell r="Z4740">
            <v>0</v>
          </cell>
          <cell r="AA4740">
            <v>65</v>
          </cell>
          <cell r="AD4740">
            <v>65</v>
          </cell>
          <cell r="AE4740">
            <v>0</v>
          </cell>
          <cell r="AF4740">
            <v>0</v>
          </cell>
        </row>
        <row r="4741">
          <cell r="M4741" t="str">
            <v>VerrineRobot</v>
          </cell>
          <cell r="N4741" t="str">
            <v>Verrine Robot</v>
          </cell>
          <cell r="O4741" t="str">
            <v>To make</v>
          </cell>
          <cell r="P4741">
            <v>1</v>
          </cell>
          <cell r="Q4741">
            <v>0</v>
          </cell>
          <cell r="R4741" t="str">
            <v/>
          </cell>
          <cell r="AA4741">
            <v>0</v>
          </cell>
          <cell r="AD4741">
            <v>0</v>
          </cell>
          <cell r="AE4741">
            <v>0</v>
          </cell>
          <cell r="AF4741">
            <v>0</v>
          </cell>
        </row>
        <row r="4742">
          <cell r="M4742" t="str">
            <v>RobCabl14ME1</v>
          </cell>
          <cell r="N4742" t="str">
            <v>Sup liaison 14m 1 moteur élec avec ou sans soud</v>
          </cell>
          <cell r="O4742" t="str">
            <v xml:space="preserve">Add. connexion length14m with 1 electrical motor with or without welding </v>
          </cell>
          <cell r="P4742">
            <v>1</v>
          </cell>
          <cell r="Q4742">
            <v>0</v>
          </cell>
          <cell r="R4742" t="str">
            <v/>
          </cell>
          <cell r="AA4742">
            <v>0</v>
          </cell>
          <cell r="AD4742">
            <v>0</v>
          </cell>
          <cell r="AE4742">
            <v>0</v>
          </cell>
          <cell r="AF4742">
            <v>0</v>
          </cell>
        </row>
        <row r="4743">
          <cell r="M4743">
            <v>0</v>
          </cell>
          <cell r="N4743">
            <v>0</v>
          </cell>
          <cell r="O4743" t="str">
            <v/>
          </cell>
          <cell r="P4743">
            <v>0</v>
          </cell>
          <cell r="Q4743">
            <v>0</v>
          </cell>
          <cell r="R4743">
            <v>0</v>
          </cell>
          <cell r="AA4743">
            <v>0</v>
          </cell>
          <cell r="AD4743" t="e">
            <v>#DIV/0!</v>
          </cell>
          <cell r="AE4743" t="e">
            <v>#DIV/0!</v>
          </cell>
          <cell r="AF4743" t="e">
            <v>#DIV/0!</v>
          </cell>
        </row>
        <row r="4744">
          <cell r="M4744">
            <v>0</v>
          </cell>
          <cell r="N4744">
            <v>0</v>
          </cell>
          <cell r="O4744" t="str">
            <v/>
          </cell>
          <cell r="P4744">
            <v>1</v>
          </cell>
          <cell r="Q4744">
            <v>0</v>
          </cell>
          <cell r="R4744">
            <v>0</v>
          </cell>
          <cell r="AA4744">
            <v>0</v>
          </cell>
          <cell r="AD4744">
            <v>0</v>
          </cell>
          <cell r="AE4744">
            <v>0</v>
          </cell>
          <cell r="AF4744">
            <v>0</v>
          </cell>
        </row>
        <row r="4745">
          <cell r="M4745" t="str">
            <v>TeteSertiRob1Axe</v>
          </cell>
          <cell r="N4745" t="str">
            <v>Tête de sertissage robot molette 1 axe</v>
          </cell>
          <cell r="O4745" t="str">
            <v>hemming head robot wheel 1 axis</v>
          </cell>
          <cell r="P4745">
            <v>1</v>
          </cell>
          <cell r="Q4745">
            <v>0</v>
          </cell>
          <cell r="X4745">
            <v>0</v>
          </cell>
          <cell r="Y4745">
            <v>0</v>
          </cell>
          <cell r="Z4745">
            <v>0</v>
          </cell>
          <cell r="AA4745">
            <v>0</v>
          </cell>
          <cell r="AD4745">
            <v>0</v>
          </cell>
          <cell r="AE4745">
            <v>0</v>
          </cell>
          <cell r="AF4745">
            <v>0</v>
          </cell>
        </row>
        <row r="4746">
          <cell r="M4746" t="str">
            <v>CompTeteSerti2Axes</v>
          </cell>
          <cell r="N4746" t="str">
            <v>Complément tête de serti 2 axes</v>
          </cell>
          <cell r="O4746" t="str">
            <v>Additional 2-axis hemming head</v>
          </cell>
          <cell r="P4746">
            <v>2</v>
          </cell>
          <cell r="Q4746" t="str">
            <v>Suivant besoin</v>
          </cell>
          <cell r="X4746">
            <v>0</v>
          </cell>
          <cell r="Y4746">
            <v>0</v>
          </cell>
          <cell r="Z4746">
            <v>0</v>
          </cell>
          <cell r="AA4746">
            <v>0</v>
          </cell>
          <cell r="AD4746">
            <v>0</v>
          </cell>
          <cell r="AE4746">
            <v>0</v>
          </cell>
          <cell r="AF4746">
            <v>0</v>
          </cell>
        </row>
        <row r="4747">
          <cell r="M4747" t="str">
            <v>SuppPinceManuEtalon</v>
          </cell>
          <cell r="N4747" t="str">
            <v>Support pince manuelle d'étalonnage</v>
          </cell>
          <cell r="O4747" t="str">
            <v>Support to check hemming head</v>
          </cell>
          <cell r="P4747">
            <v>1</v>
          </cell>
          <cell r="Q4747">
            <v>0</v>
          </cell>
          <cell r="X4747">
            <v>0</v>
          </cell>
          <cell r="Y4747">
            <v>0</v>
          </cell>
          <cell r="Z4747">
            <v>0</v>
          </cell>
          <cell r="AA4747">
            <v>0</v>
          </cell>
          <cell r="AD4747">
            <v>0</v>
          </cell>
          <cell r="AE4747">
            <v>0</v>
          </cell>
          <cell r="AF4747">
            <v>0</v>
          </cell>
        </row>
        <row r="4748">
          <cell r="M4748">
            <v>0</v>
          </cell>
          <cell r="N4748">
            <v>0</v>
          </cell>
          <cell r="O4748" t="str">
            <v/>
          </cell>
          <cell r="P4748">
            <v>0</v>
          </cell>
          <cell r="Q4748">
            <v>0</v>
          </cell>
          <cell r="R4748">
            <v>0</v>
          </cell>
          <cell r="AA4748">
            <v>0</v>
          </cell>
          <cell r="AD4748" t="e">
            <v>#DIV/0!</v>
          </cell>
          <cell r="AE4748" t="e">
            <v>#DIV/0!</v>
          </cell>
          <cell r="AF4748" t="e">
            <v>#DIV/0!</v>
          </cell>
        </row>
        <row r="4749">
          <cell r="M4749">
            <v>0</v>
          </cell>
          <cell r="N4749">
            <v>0</v>
          </cell>
          <cell r="O4749" t="str">
            <v/>
          </cell>
          <cell r="P4749">
            <v>1</v>
          </cell>
          <cell r="Q4749">
            <v>0</v>
          </cell>
          <cell r="R4749">
            <v>0</v>
          </cell>
          <cell r="AA4749">
            <v>0</v>
          </cell>
          <cell r="AD4749">
            <v>0</v>
          </cell>
          <cell r="AE4749">
            <v>0</v>
          </cell>
          <cell r="AF4749">
            <v>0</v>
          </cell>
        </row>
        <row r="4750">
          <cell r="M4750" t="str">
            <v>EtudRobSerti</v>
          </cell>
          <cell r="N4750" t="str">
            <v>Etude numérique complète robot Serti existant</v>
          </cell>
          <cell r="O4750" t="str">
            <v>Complete digital study on existing hemming robot</v>
          </cell>
          <cell r="P4750">
            <v>0.5</v>
          </cell>
          <cell r="Q4750">
            <v>0</v>
          </cell>
          <cell r="R4750" t="str">
            <v/>
          </cell>
          <cell r="X4750">
            <v>0</v>
          </cell>
          <cell r="Y4750">
            <v>0</v>
          </cell>
          <cell r="Z4750">
            <v>0</v>
          </cell>
          <cell r="AA4750">
            <v>0</v>
          </cell>
          <cell r="AD4750">
            <v>0</v>
          </cell>
          <cell r="AE4750">
            <v>0</v>
          </cell>
          <cell r="AF4750">
            <v>0</v>
          </cell>
        </row>
        <row r="4751">
          <cell r="M4751" t="str">
            <v>TrajSert</v>
          </cell>
          <cell r="N4751" t="str">
            <v>Trajectoire de sertissage</v>
          </cell>
          <cell r="O4751" t="str">
            <v>Hemming path</v>
          </cell>
          <cell r="P4751">
            <v>3</v>
          </cell>
          <cell r="Q4751">
            <v>0</v>
          </cell>
          <cell r="R4751" t="str">
            <v/>
          </cell>
          <cell r="X4751">
            <v>0</v>
          </cell>
          <cell r="Y4751">
            <v>0</v>
          </cell>
          <cell r="Z4751">
            <v>0</v>
          </cell>
          <cell r="AA4751">
            <v>0</v>
          </cell>
          <cell r="AD4751">
            <v>0</v>
          </cell>
          <cell r="AE4751">
            <v>0</v>
          </cell>
          <cell r="AF4751">
            <v>0</v>
          </cell>
        </row>
        <row r="4752">
          <cell r="M4752" t="str">
            <v>EchCodeTraj</v>
          </cell>
          <cell r="N4752" t="str">
            <v>Echange Code Trajectoire avec baie robot</v>
          </cell>
          <cell r="O4752" t="str">
            <v>Exchange of Trajectory Code with robot bay</v>
          </cell>
          <cell r="P4752">
            <v>1</v>
          </cell>
          <cell r="Q4752">
            <v>0</v>
          </cell>
          <cell r="R4752" t="str">
            <v/>
          </cell>
          <cell r="X4752">
            <v>11.8125</v>
          </cell>
          <cell r="Y4752">
            <v>0</v>
          </cell>
          <cell r="Z4752">
            <v>75.854133299935171</v>
          </cell>
          <cell r="AA4752">
            <v>87.666633299935171</v>
          </cell>
          <cell r="AD4752">
            <v>11.8125</v>
          </cell>
          <cell r="AE4752">
            <v>0</v>
          </cell>
          <cell r="AF4752">
            <v>75.854133299935171</v>
          </cell>
        </row>
        <row r="4753">
          <cell r="M4753" t="str">
            <v>HEtudAUT</v>
          </cell>
          <cell r="N4753" t="str">
            <v>Une heure d'études automatismes</v>
          </cell>
          <cell r="O4753" t="str">
            <v>One hour of automation studies</v>
          </cell>
          <cell r="P4753">
            <v>0.5</v>
          </cell>
          <cell r="Q4753" t="str">
            <v>Complement Hetude AF+Marguerite+Prog</v>
          </cell>
          <cell r="R4753" t="str">
            <v/>
          </cell>
          <cell r="X4753">
            <v>32.5</v>
          </cell>
          <cell r="Y4753">
            <v>0</v>
          </cell>
          <cell r="Z4753">
            <v>0</v>
          </cell>
          <cell r="AA4753">
            <v>32.5</v>
          </cell>
          <cell r="AD4753">
            <v>65</v>
          </cell>
          <cell r="AE4753">
            <v>0</v>
          </cell>
          <cell r="AF4753">
            <v>0</v>
          </cell>
        </row>
        <row r="4754">
          <cell r="M4754">
            <v>0</v>
          </cell>
          <cell r="N4754">
            <v>0</v>
          </cell>
          <cell r="O4754" t="str">
            <v/>
          </cell>
          <cell r="P4754">
            <v>0</v>
          </cell>
          <cell r="Q4754">
            <v>0</v>
          </cell>
          <cell r="R4754">
            <v>0</v>
          </cell>
          <cell r="AA4754">
            <v>0</v>
          </cell>
          <cell r="AD4754" t="e">
            <v>#DIV/0!</v>
          </cell>
          <cell r="AE4754" t="e">
            <v>#DIV/0!</v>
          </cell>
          <cell r="AF4754" t="e">
            <v>#DIV/0!</v>
          </cell>
        </row>
        <row r="4755">
          <cell r="M4755">
            <v>0</v>
          </cell>
          <cell r="N4755">
            <v>0</v>
          </cell>
          <cell r="O4755" t="str">
            <v/>
          </cell>
          <cell r="P4755">
            <v>1</v>
          </cell>
          <cell r="Q4755">
            <v>0</v>
          </cell>
          <cell r="R4755">
            <v>0</v>
          </cell>
          <cell r="AA4755">
            <v>0</v>
          </cell>
          <cell r="AD4755">
            <v>0</v>
          </cell>
          <cell r="AE4755">
            <v>0</v>
          </cell>
          <cell r="AF4755">
            <v>0</v>
          </cell>
        </row>
        <row r="4756">
          <cell r="M4756" t="str">
            <v>EtudRobSerti</v>
          </cell>
          <cell r="N4756" t="str">
            <v>Etude numérique complète robot Serti existant</v>
          </cell>
          <cell r="O4756" t="str">
            <v>Complete digital study on existing hemming robot</v>
          </cell>
          <cell r="P4756">
            <v>0.5</v>
          </cell>
          <cell r="Q4756">
            <v>0</v>
          </cell>
          <cell r="R4756" t="str">
            <v/>
          </cell>
          <cell r="X4756">
            <v>0</v>
          </cell>
          <cell r="Y4756">
            <v>0</v>
          </cell>
          <cell r="Z4756">
            <v>0</v>
          </cell>
          <cell r="AA4756">
            <v>0</v>
          </cell>
          <cell r="AD4756">
            <v>0</v>
          </cell>
          <cell r="AE4756">
            <v>0</v>
          </cell>
          <cell r="AF4756">
            <v>0</v>
          </cell>
        </row>
        <row r="4757">
          <cell r="M4757" t="str">
            <v>TrajSert</v>
          </cell>
          <cell r="N4757" t="str">
            <v>Trajectoire de sertissage</v>
          </cell>
          <cell r="O4757" t="str">
            <v>Hemming path</v>
          </cell>
          <cell r="P4757">
            <v>3</v>
          </cell>
          <cell r="Q4757">
            <v>0</v>
          </cell>
          <cell r="R4757" t="str">
            <v/>
          </cell>
          <cell r="X4757">
            <v>0</v>
          </cell>
          <cell r="Y4757">
            <v>0</v>
          </cell>
          <cell r="Z4757">
            <v>0</v>
          </cell>
          <cell r="AA4757">
            <v>0</v>
          </cell>
          <cell r="AD4757">
            <v>0</v>
          </cell>
          <cell r="AE4757">
            <v>0</v>
          </cell>
          <cell r="AF4757">
            <v>0</v>
          </cell>
        </row>
        <row r="4758">
          <cell r="M4758" t="str">
            <v>EchCodeTraj</v>
          </cell>
          <cell r="N4758" t="str">
            <v>Echange Code Trajectoire avec baie robot</v>
          </cell>
          <cell r="O4758" t="str">
            <v>Exchange of Trajectory Code with robot bay</v>
          </cell>
          <cell r="P4758">
            <v>1</v>
          </cell>
          <cell r="Q4758">
            <v>0</v>
          </cell>
          <cell r="R4758" t="str">
            <v/>
          </cell>
          <cell r="X4758">
            <v>11.8125</v>
          </cell>
          <cell r="Y4758">
            <v>0</v>
          </cell>
          <cell r="Z4758">
            <v>75.854133299935171</v>
          </cell>
          <cell r="AA4758">
            <v>87.666633299935171</v>
          </cell>
          <cell r="AD4758">
            <v>11.8125</v>
          </cell>
          <cell r="AE4758">
            <v>0</v>
          </cell>
          <cell r="AF4758">
            <v>75.854133299935171</v>
          </cell>
        </row>
        <row r="4759">
          <cell r="M4759" t="str">
            <v>HEtudAUT</v>
          </cell>
          <cell r="N4759" t="str">
            <v>Une heure d'études automatismes</v>
          </cell>
          <cell r="O4759" t="str">
            <v>One hour of automation studies</v>
          </cell>
          <cell r="P4759">
            <v>0.5</v>
          </cell>
          <cell r="Q4759" t="str">
            <v>Complement Hetude AF+Marguerite+Prog</v>
          </cell>
          <cell r="R4759" t="str">
            <v/>
          </cell>
          <cell r="X4759">
            <v>32.5</v>
          </cell>
          <cell r="Y4759">
            <v>0</v>
          </cell>
          <cell r="Z4759">
            <v>0</v>
          </cell>
          <cell r="AA4759">
            <v>32.5</v>
          </cell>
          <cell r="AD4759">
            <v>65</v>
          </cell>
          <cell r="AE4759">
            <v>0</v>
          </cell>
          <cell r="AF4759">
            <v>0</v>
          </cell>
        </row>
        <row r="4760">
          <cell r="M4760">
            <v>0</v>
          </cell>
          <cell r="N4760">
            <v>0</v>
          </cell>
          <cell r="O4760" t="str">
            <v/>
          </cell>
          <cell r="P4760">
            <v>0</v>
          </cell>
          <cell r="Q4760">
            <v>0</v>
          </cell>
          <cell r="R4760">
            <v>0</v>
          </cell>
          <cell r="AA4760">
            <v>0</v>
          </cell>
          <cell r="AD4760" t="e">
            <v>#DIV/0!</v>
          </cell>
          <cell r="AE4760" t="e">
            <v>#DIV/0!</v>
          </cell>
          <cell r="AF4760" t="e">
            <v>#DIV/0!</v>
          </cell>
        </row>
        <row r="4761">
          <cell r="M4761">
            <v>0</v>
          </cell>
          <cell r="N4761">
            <v>0</v>
          </cell>
          <cell r="O4761" t="str">
            <v/>
          </cell>
          <cell r="P4761">
            <v>1</v>
          </cell>
          <cell r="Q4761">
            <v>0</v>
          </cell>
          <cell r="R4761">
            <v>0</v>
          </cell>
          <cell r="AA4761">
            <v>0</v>
          </cell>
          <cell r="AD4761">
            <v>0</v>
          </cell>
          <cell r="AE4761">
            <v>0</v>
          </cell>
          <cell r="AF4761">
            <v>0</v>
          </cell>
        </row>
        <row r="4762">
          <cell r="M4762" t="str">
            <v>EtudRobSerti</v>
          </cell>
          <cell r="N4762" t="str">
            <v>Etude numérique complète robot Serti existant</v>
          </cell>
          <cell r="O4762" t="str">
            <v>Complete digital study on existing hemming robot</v>
          </cell>
          <cell r="P4762">
            <v>0.5</v>
          </cell>
          <cell r="Q4762">
            <v>0</v>
          </cell>
          <cell r="R4762" t="str">
            <v/>
          </cell>
          <cell r="X4762">
            <v>0</v>
          </cell>
          <cell r="Y4762">
            <v>0</v>
          </cell>
          <cell r="Z4762">
            <v>0</v>
          </cell>
          <cell r="AA4762">
            <v>0</v>
          </cell>
          <cell r="AD4762">
            <v>0</v>
          </cell>
          <cell r="AE4762">
            <v>0</v>
          </cell>
          <cell r="AF4762">
            <v>0</v>
          </cell>
        </row>
        <row r="4763">
          <cell r="M4763" t="str">
            <v>TrajSert</v>
          </cell>
          <cell r="N4763" t="str">
            <v>Trajectoire de sertissage</v>
          </cell>
          <cell r="O4763" t="str">
            <v>Hemming path</v>
          </cell>
          <cell r="P4763">
            <v>3</v>
          </cell>
          <cell r="Q4763">
            <v>0</v>
          </cell>
          <cell r="R4763" t="str">
            <v/>
          </cell>
          <cell r="X4763">
            <v>0</v>
          </cell>
          <cell r="Y4763">
            <v>0</v>
          </cell>
          <cell r="Z4763">
            <v>0</v>
          </cell>
          <cell r="AA4763">
            <v>0</v>
          </cell>
          <cell r="AD4763">
            <v>0</v>
          </cell>
          <cell r="AE4763">
            <v>0</v>
          </cell>
          <cell r="AF4763">
            <v>0</v>
          </cell>
        </row>
        <row r="4764">
          <cell r="M4764" t="str">
            <v>EchCodeTraj</v>
          </cell>
          <cell r="N4764" t="str">
            <v>Echange Code Trajectoire avec baie robot</v>
          </cell>
          <cell r="O4764" t="str">
            <v>Exchange of Trajectory Code with robot bay</v>
          </cell>
          <cell r="P4764">
            <v>1</v>
          </cell>
          <cell r="Q4764">
            <v>0</v>
          </cell>
          <cell r="R4764" t="str">
            <v/>
          </cell>
          <cell r="X4764">
            <v>11.8125</v>
          </cell>
          <cell r="Y4764">
            <v>0</v>
          </cell>
          <cell r="Z4764">
            <v>75.854133299935171</v>
          </cell>
          <cell r="AA4764">
            <v>87.666633299935171</v>
          </cell>
          <cell r="AD4764">
            <v>11.8125</v>
          </cell>
          <cell r="AE4764">
            <v>0</v>
          </cell>
          <cell r="AF4764">
            <v>75.854133299935171</v>
          </cell>
        </row>
        <row r="4765">
          <cell r="M4765" t="str">
            <v>HEtudAUT</v>
          </cell>
          <cell r="N4765" t="str">
            <v>Une heure d'études automatismes</v>
          </cell>
          <cell r="O4765" t="str">
            <v>One hour of automation studies</v>
          </cell>
          <cell r="P4765">
            <v>0.5</v>
          </cell>
          <cell r="Q4765" t="str">
            <v>Complement Hetude AF+Marguerite+Prog</v>
          </cell>
          <cell r="R4765" t="str">
            <v/>
          </cell>
          <cell r="X4765">
            <v>32.5</v>
          </cell>
          <cell r="Y4765">
            <v>0</v>
          </cell>
          <cell r="Z4765">
            <v>0</v>
          </cell>
          <cell r="AA4765">
            <v>32.5</v>
          </cell>
          <cell r="AD4765">
            <v>65</v>
          </cell>
          <cell r="AE4765">
            <v>0</v>
          </cell>
          <cell r="AF4765">
            <v>0</v>
          </cell>
        </row>
        <row r="4766">
          <cell r="M4766">
            <v>0</v>
          </cell>
          <cell r="N4766">
            <v>0</v>
          </cell>
          <cell r="O4766" t="str">
            <v/>
          </cell>
          <cell r="P4766">
            <v>0</v>
          </cell>
          <cell r="Q4766">
            <v>0</v>
          </cell>
          <cell r="R4766">
            <v>0</v>
          </cell>
          <cell r="AA4766">
            <v>0</v>
          </cell>
          <cell r="AD4766" t="e">
            <v>#DIV/0!</v>
          </cell>
          <cell r="AE4766" t="e">
            <v>#DIV/0!</v>
          </cell>
          <cell r="AF4766" t="e">
            <v>#DIV/0!</v>
          </cell>
        </row>
        <row r="4767">
          <cell r="M4767">
            <v>0</v>
          </cell>
          <cell r="N4767">
            <v>0</v>
          </cell>
          <cell r="O4767" t="str">
            <v/>
          </cell>
          <cell r="P4767">
            <v>1</v>
          </cell>
          <cell r="Q4767">
            <v>0</v>
          </cell>
          <cell r="R4767">
            <v>0</v>
          </cell>
          <cell r="AA4767">
            <v>0</v>
          </cell>
          <cell r="AD4767">
            <v>0</v>
          </cell>
          <cell r="AE4767">
            <v>0</v>
          </cell>
          <cell r="AF4767">
            <v>0</v>
          </cell>
        </row>
        <row r="4768">
          <cell r="M4768" t="str">
            <v>EtudRobM1</v>
          </cell>
          <cell r="N4768" t="str">
            <v>Etude numérique simple sur robot M existant</v>
          </cell>
          <cell r="O4768" t="str">
            <v>Simple numerical study on existing M robot</v>
          </cell>
          <cell r="P4768">
            <v>0.5</v>
          </cell>
          <cell r="Q4768">
            <v>0</v>
          </cell>
          <cell r="R4768" t="str">
            <v/>
          </cell>
          <cell r="X4768">
            <v>0</v>
          </cell>
          <cell r="Y4768">
            <v>0</v>
          </cell>
          <cell r="Z4768">
            <v>0</v>
          </cell>
          <cell r="AA4768">
            <v>0</v>
          </cell>
          <cell r="AD4768">
            <v>0</v>
          </cell>
          <cell r="AE4768">
            <v>0</v>
          </cell>
          <cell r="AF4768">
            <v>0</v>
          </cell>
        </row>
        <row r="4769">
          <cell r="M4769" t="str">
            <v>CopTrajMan</v>
          </cell>
          <cell r="N4769" t="str">
            <v>Copie trajectoire Manut suite à ajout diversité</v>
          </cell>
          <cell r="O4769" t="str">
            <v>Copie of a handling trajectory for divers models</v>
          </cell>
          <cell r="P4769">
            <v>2</v>
          </cell>
          <cell r="Q4769" t="str">
            <v>Prise OP90 Dépose Tapis</v>
          </cell>
          <cell r="R4769" t="str">
            <v/>
          </cell>
          <cell r="X4769">
            <v>0</v>
          </cell>
          <cell r="Y4769">
            <v>0</v>
          </cell>
          <cell r="Z4769">
            <v>0</v>
          </cell>
          <cell r="AA4769">
            <v>0</v>
          </cell>
          <cell r="AD4769">
            <v>0</v>
          </cell>
          <cell r="AE4769">
            <v>0</v>
          </cell>
          <cell r="AF4769">
            <v>0</v>
          </cell>
        </row>
        <row r="4770">
          <cell r="M4770" t="str">
            <v>EchCodeTraj</v>
          </cell>
          <cell r="N4770" t="str">
            <v>Echange Code Trajectoire avec baie robot</v>
          </cell>
          <cell r="O4770" t="str">
            <v>Exchange of Trajectory Code with robot bay</v>
          </cell>
          <cell r="P4770">
            <v>1</v>
          </cell>
          <cell r="Q4770">
            <v>0</v>
          </cell>
          <cell r="R4770" t="str">
            <v/>
          </cell>
          <cell r="X4770">
            <v>11.8125</v>
          </cell>
          <cell r="Y4770">
            <v>0</v>
          </cell>
          <cell r="Z4770">
            <v>75.854133299935171</v>
          </cell>
          <cell r="AA4770">
            <v>87.666633299935171</v>
          </cell>
          <cell r="AD4770">
            <v>11.8125</v>
          </cell>
          <cell r="AE4770">
            <v>0</v>
          </cell>
          <cell r="AF4770">
            <v>75.854133299935171</v>
          </cell>
        </row>
        <row r="4771">
          <cell r="M4771" t="str">
            <v>HEtudAUT</v>
          </cell>
          <cell r="N4771" t="str">
            <v>Une heure d'études automatismes</v>
          </cell>
          <cell r="O4771" t="str">
            <v>One hour of automation studies</v>
          </cell>
          <cell r="P4771">
            <v>0.5</v>
          </cell>
          <cell r="Q4771" t="str">
            <v>Complement Hetude AF+Marguerite+Prog</v>
          </cell>
          <cell r="R4771" t="str">
            <v/>
          </cell>
          <cell r="X4771">
            <v>32.5</v>
          </cell>
          <cell r="Y4771">
            <v>0</v>
          </cell>
          <cell r="Z4771">
            <v>0</v>
          </cell>
          <cell r="AA4771">
            <v>32.5</v>
          </cell>
          <cell r="AD4771">
            <v>65</v>
          </cell>
          <cell r="AE4771">
            <v>0</v>
          </cell>
          <cell r="AF4771">
            <v>0</v>
          </cell>
        </row>
        <row r="4772">
          <cell r="M4772">
            <v>0</v>
          </cell>
          <cell r="N4772">
            <v>0</v>
          </cell>
          <cell r="O4772" t="str">
            <v/>
          </cell>
          <cell r="P4772">
            <v>0</v>
          </cell>
          <cell r="Q4772">
            <v>0</v>
          </cell>
          <cell r="R4772">
            <v>0</v>
          </cell>
          <cell r="AA4772">
            <v>0</v>
          </cell>
          <cell r="AD4772" t="e">
            <v>#DIV/0!</v>
          </cell>
          <cell r="AE4772" t="e">
            <v>#DIV/0!</v>
          </cell>
          <cell r="AF4772" t="e">
            <v>#DIV/0!</v>
          </cell>
        </row>
        <row r="4773">
          <cell r="M4773">
            <v>0</v>
          </cell>
          <cell r="N4773">
            <v>0</v>
          </cell>
          <cell r="O4773" t="str">
            <v/>
          </cell>
          <cell r="P4773">
            <v>0</v>
          </cell>
          <cell r="Q4773">
            <v>0</v>
          </cell>
          <cell r="R4773">
            <v>0</v>
          </cell>
          <cell r="AA4773">
            <v>0</v>
          </cell>
          <cell r="AD4773" t="e">
            <v>#DIV/0!</v>
          </cell>
          <cell r="AE4773" t="e">
            <v>#DIV/0!</v>
          </cell>
          <cell r="AF4773" t="e">
            <v>#DIV/0!</v>
          </cell>
        </row>
        <row r="4774">
          <cell r="M4774">
            <v>0</v>
          </cell>
          <cell r="N4774">
            <v>0</v>
          </cell>
          <cell r="O4774" t="str">
            <v/>
          </cell>
          <cell r="P4774">
            <v>0</v>
          </cell>
          <cell r="Q4774">
            <v>0</v>
          </cell>
          <cell r="R4774">
            <v>0</v>
          </cell>
          <cell r="AA4774">
            <v>0</v>
          </cell>
          <cell r="AD4774" t="e">
            <v>#DIV/0!</v>
          </cell>
          <cell r="AE4774" t="e">
            <v>#DIV/0!</v>
          </cell>
          <cell r="AF4774" t="e">
            <v>#DIV/0!</v>
          </cell>
        </row>
        <row r="4775">
          <cell r="M4775">
            <v>0</v>
          </cell>
          <cell r="N4775">
            <v>0</v>
          </cell>
          <cell r="O4775" t="str">
            <v/>
          </cell>
          <cell r="P4775">
            <v>1</v>
          </cell>
          <cell r="Q4775">
            <v>0</v>
          </cell>
          <cell r="R4775">
            <v>0</v>
          </cell>
          <cell r="AA4775">
            <v>0</v>
          </cell>
          <cell r="AD4775">
            <v>0</v>
          </cell>
          <cell r="AE4775">
            <v>0</v>
          </cell>
          <cell r="AF4775">
            <v>0</v>
          </cell>
        </row>
        <row r="4776">
          <cell r="M4776" t="str">
            <v>RehClaiedepal300</v>
          </cell>
          <cell r="N4776" t="str">
            <v xml:space="preserve">Réhausse claies dépal h 300 </v>
          </cell>
          <cell r="O4776" t="str">
            <v xml:space="preserve">300 high unloading platform for containers </v>
          </cell>
          <cell r="P4776">
            <v>1</v>
          </cell>
          <cell r="Q4776">
            <v>0</v>
          </cell>
          <cell r="R4776" t="str">
            <v/>
          </cell>
          <cell r="X4776">
            <v>0</v>
          </cell>
          <cell r="Y4776">
            <v>0</v>
          </cell>
          <cell r="Z4776">
            <v>0</v>
          </cell>
          <cell r="AA4776">
            <v>0</v>
          </cell>
          <cell r="AD4776">
            <v>0</v>
          </cell>
          <cell r="AE4776">
            <v>0</v>
          </cell>
          <cell r="AF4776">
            <v>0</v>
          </cell>
        </row>
        <row r="4777">
          <cell r="M4777" t="str">
            <v>EchSeSa</v>
          </cell>
          <cell r="N4777" t="str">
            <v>Echanges avec moyen de manutention</v>
          </cell>
          <cell r="O4777" t="str">
            <v>Exchanges with handling equipment</v>
          </cell>
          <cell r="P4777">
            <v>1</v>
          </cell>
          <cell r="Q4777" t="str">
            <v>A confirmer ?</v>
          </cell>
          <cell r="R4777" t="str">
            <v/>
          </cell>
          <cell r="X4777">
            <v>201.639375</v>
          </cell>
          <cell r="Y4777">
            <v>1091.181</v>
          </cell>
          <cell r="Z4777">
            <v>695.83321199976433</v>
          </cell>
          <cell r="AA4777">
            <v>1988.6535869997642</v>
          </cell>
          <cell r="AD4777">
            <v>201.639375</v>
          </cell>
          <cell r="AE4777">
            <v>1091.181</v>
          </cell>
          <cell r="AF4777">
            <v>695.83321199976433</v>
          </cell>
        </row>
        <row r="4778">
          <cell r="M4778" t="str">
            <v>SupportMecano</v>
          </cell>
          <cell r="N4778" t="str">
            <v>Support mécanosoudé 200x200x400</v>
          </cell>
          <cell r="O4778" t="str">
            <v>Mechanically welded support 200x200x400x400</v>
          </cell>
          <cell r="P4778">
            <v>1</v>
          </cell>
          <cell r="Q4778">
            <v>0</v>
          </cell>
          <cell r="R4778" t="str">
            <v/>
          </cell>
          <cell r="X4778">
            <v>0</v>
          </cell>
          <cell r="Y4778">
            <v>0</v>
          </cell>
          <cell r="Z4778">
            <v>0</v>
          </cell>
          <cell r="AA4778">
            <v>0</v>
          </cell>
          <cell r="AD4778">
            <v>0</v>
          </cell>
          <cell r="AE4778">
            <v>0</v>
          </cell>
          <cell r="AF4778">
            <v>0</v>
          </cell>
        </row>
        <row r="4779">
          <cell r="M4779" t="str">
            <v>AppuiPrat</v>
          </cell>
          <cell r="N4779" t="str">
            <v>Appui seul au pratique</v>
          </cell>
          <cell r="O4779" t="str">
            <v>Support without clamp</v>
          </cell>
          <cell r="P4779">
            <v>4</v>
          </cell>
          <cell r="Q4779">
            <v>0</v>
          </cell>
          <cell r="R4779" t="str">
            <v/>
          </cell>
          <cell r="X4779">
            <v>0</v>
          </cell>
          <cell r="Y4779">
            <v>0</v>
          </cell>
          <cell r="Z4779">
            <v>0</v>
          </cell>
          <cell r="AA4779">
            <v>0</v>
          </cell>
          <cell r="AD4779">
            <v>0</v>
          </cell>
          <cell r="AE4779">
            <v>0</v>
          </cell>
          <cell r="AF4779">
            <v>0</v>
          </cell>
        </row>
        <row r="4780">
          <cell r="M4780" t="str">
            <v>SupportMecano</v>
          </cell>
          <cell r="N4780" t="str">
            <v>Support mécanosoudé 200x200x400</v>
          </cell>
          <cell r="O4780" t="str">
            <v>Mechanically welded support 200x200x400x400</v>
          </cell>
          <cell r="P4780">
            <v>14</v>
          </cell>
          <cell r="Q4780" t="str">
            <v>15 rangées</v>
          </cell>
          <cell r="R4780" t="str">
            <v>02</v>
          </cell>
          <cell r="X4780">
            <v>0</v>
          </cell>
          <cell r="Y4780">
            <v>0</v>
          </cell>
          <cell r="Z4780">
            <v>0</v>
          </cell>
          <cell r="AA4780">
            <v>0</v>
          </cell>
          <cell r="AD4780">
            <v>0</v>
          </cell>
          <cell r="AE4780">
            <v>0</v>
          </cell>
          <cell r="AF4780">
            <v>0</v>
          </cell>
        </row>
        <row r="4781">
          <cell r="M4781" t="str">
            <v>AppuiPrat</v>
          </cell>
          <cell r="N4781" t="str">
            <v>Appui seul au pratique</v>
          </cell>
          <cell r="O4781" t="str">
            <v>Support without clamp</v>
          </cell>
          <cell r="P4781">
            <v>56</v>
          </cell>
          <cell r="Q4781" t="str">
            <v>15 rangées</v>
          </cell>
          <cell r="R4781" t="str">
            <v>02</v>
          </cell>
          <cell r="X4781">
            <v>0</v>
          </cell>
          <cell r="Y4781">
            <v>0</v>
          </cell>
          <cell r="Z4781">
            <v>0</v>
          </cell>
          <cell r="AA4781">
            <v>0</v>
          </cell>
          <cell r="AD4781">
            <v>0</v>
          </cell>
          <cell r="AE4781">
            <v>0</v>
          </cell>
          <cell r="AF4781">
            <v>0</v>
          </cell>
        </row>
        <row r="4782">
          <cell r="M4782">
            <v>0</v>
          </cell>
          <cell r="N4782">
            <v>0</v>
          </cell>
          <cell r="O4782" t="str">
            <v/>
          </cell>
          <cell r="P4782">
            <v>0</v>
          </cell>
          <cell r="Q4782">
            <v>0</v>
          </cell>
          <cell r="R4782">
            <v>0</v>
          </cell>
          <cell r="AA4782">
            <v>0</v>
          </cell>
          <cell r="AD4782" t="e">
            <v>#DIV/0!</v>
          </cell>
          <cell r="AE4782" t="e">
            <v>#DIV/0!</v>
          </cell>
          <cell r="AF4782" t="e">
            <v>#DIV/0!</v>
          </cell>
        </row>
        <row r="4783">
          <cell r="M4783">
            <v>0</v>
          </cell>
          <cell r="N4783">
            <v>0</v>
          </cell>
          <cell r="O4783" t="str">
            <v/>
          </cell>
          <cell r="P4783">
            <v>1</v>
          </cell>
          <cell r="Q4783">
            <v>0</v>
          </cell>
          <cell r="R4783">
            <v>0</v>
          </cell>
          <cell r="AA4783">
            <v>0</v>
          </cell>
          <cell r="AD4783">
            <v>0</v>
          </cell>
          <cell r="AE4783">
            <v>0</v>
          </cell>
          <cell r="AF4783">
            <v>0</v>
          </cell>
        </row>
        <row r="4784">
          <cell r="M4784" t="str">
            <v>RehClaiedepal300</v>
          </cell>
          <cell r="N4784" t="str">
            <v xml:space="preserve">Réhausse claies dépal h 300 </v>
          </cell>
          <cell r="O4784" t="str">
            <v xml:space="preserve">300 high unloading platform for containers </v>
          </cell>
          <cell r="P4784">
            <v>1</v>
          </cell>
          <cell r="Q4784">
            <v>0</v>
          </cell>
          <cell r="R4784" t="str">
            <v/>
          </cell>
          <cell r="X4784">
            <v>0</v>
          </cell>
          <cell r="Y4784">
            <v>0</v>
          </cell>
          <cell r="Z4784">
            <v>0</v>
          </cell>
          <cell r="AA4784">
            <v>0</v>
          </cell>
          <cell r="AD4784">
            <v>0</v>
          </cell>
          <cell r="AE4784">
            <v>0</v>
          </cell>
          <cell r="AF4784">
            <v>0</v>
          </cell>
        </row>
        <row r="4785">
          <cell r="M4785" t="str">
            <v>EchSeSa</v>
          </cell>
          <cell r="N4785" t="str">
            <v>Echanges avec moyen de manutention</v>
          </cell>
          <cell r="O4785" t="str">
            <v>Exchanges with handling equipment</v>
          </cell>
          <cell r="P4785">
            <v>1</v>
          </cell>
          <cell r="Q4785" t="str">
            <v>A confirmer ?</v>
          </cell>
          <cell r="R4785" t="str">
            <v/>
          </cell>
          <cell r="X4785">
            <v>201.639375</v>
          </cell>
          <cell r="Y4785">
            <v>1091.181</v>
          </cell>
          <cell r="Z4785">
            <v>695.83321199976433</v>
          </cell>
          <cell r="AA4785">
            <v>1988.6535869997642</v>
          </cell>
          <cell r="AD4785">
            <v>201.639375</v>
          </cell>
          <cell r="AE4785">
            <v>1091.181</v>
          </cell>
          <cell r="AF4785">
            <v>695.83321199976433</v>
          </cell>
        </row>
        <row r="4786">
          <cell r="M4786" t="str">
            <v>SupportMecano</v>
          </cell>
          <cell r="N4786" t="str">
            <v>Support mécanosoudé 200x200x400</v>
          </cell>
          <cell r="O4786" t="str">
            <v>Mechanically welded support 200x200x400x400</v>
          </cell>
          <cell r="P4786">
            <v>1</v>
          </cell>
          <cell r="Q4786">
            <v>0</v>
          </cell>
          <cell r="R4786" t="str">
            <v/>
          </cell>
          <cell r="X4786">
            <v>0</v>
          </cell>
          <cell r="Y4786">
            <v>0</v>
          </cell>
          <cell r="Z4786">
            <v>0</v>
          </cell>
          <cell r="AA4786">
            <v>0</v>
          </cell>
          <cell r="AD4786">
            <v>0</v>
          </cell>
          <cell r="AE4786">
            <v>0</v>
          </cell>
          <cell r="AF4786">
            <v>0</v>
          </cell>
        </row>
        <row r="4787">
          <cell r="M4787" t="str">
            <v>AppuiPrat</v>
          </cell>
          <cell r="N4787" t="str">
            <v>Appui seul au pratique</v>
          </cell>
          <cell r="O4787" t="str">
            <v>Support without clamp</v>
          </cell>
          <cell r="P4787">
            <v>4</v>
          </cell>
          <cell r="Q4787">
            <v>0</v>
          </cell>
          <cell r="R4787" t="str">
            <v/>
          </cell>
          <cell r="X4787">
            <v>0</v>
          </cell>
          <cell r="Y4787">
            <v>0</v>
          </cell>
          <cell r="Z4787">
            <v>0</v>
          </cell>
          <cell r="AA4787">
            <v>0</v>
          </cell>
          <cell r="AD4787">
            <v>0</v>
          </cell>
          <cell r="AE4787">
            <v>0</v>
          </cell>
          <cell r="AF4787">
            <v>0</v>
          </cell>
        </row>
        <row r="4788">
          <cell r="M4788" t="str">
            <v>SupportMecano</v>
          </cell>
          <cell r="N4788" t="str">
            <v>Support mécanosoudé 200x200x400</v>
          </cell>
          <cell r="O4788" t="str">
            <v>Mechanically welded support 200x200x400x400</v>
          </cell>
          <cell r="P4788">
            <v>14</v>
          </cell>
          <cell r="Q4788" t="str">
            <v>15 rangées</v>
          </cell>
          <cell r="R4788" t="str">
            <v>02</v>
          </cell>
          <cell r="X4788">
            <v>0</v>
          </cell>
          <cell r="Y4788">
            <v>0</v>
          </cell>
          <cell r="Z4788">
            <v>0</v>
          </cell>
          <cell r="AA4788">
            <v>0</v>
          </cell>
          <cell r="AD4788">
            <v>0</v>
          </cell>
          <cell r="AE4788">
            <v>0</v>
          </cell>
          <cell r="AF4788">
            <v>0</v>
          </cell>
        </row>
        <row r="4789">
          <cell r="M4789" t="str">
            <v>AppuiPrat</v>
          </cell>
          <cell r="N4789" t="str">
            <v>Appui seul au pratique</v>
          </cell>
          <cell r="O4789" t="str">
            <v>Support without clamp</v>
          </cell>
          <cell r="P4789">
            <v>56</v>
          </cell>
          <cell r="Q4789" t="str">
            <v>15 rangées</v>
          </cell>
          <cell r="R4789" t="str">
            <v>02</v>
          </cell>
          <cell r="X4789">
            <v>0</v>
          </cell>
          <cell r="Y4789">
            <v>0</v>
          </cell>
          <cell r="Z4789">
            <v>0</v>
          </cell>
          <cell r="AA4789">
            <v>0</v>
          </cell>
          <cell r="AD4789">
            <v>0</v>
          </cell>
          <cell r="AE4789">
            <v>0</v>
          </cell>
          <cell r="AF4789">
            <v>0</v>
          </cell>
        </row>
        <row r="4790">
          <cell r="M4790">
            <v>0</v>
          </cell>
          <cell r="N4790">
            <v>0</v>
          </cell>
          <cell r="O4790" t="str">
            <v/>
          </cell>
          <cell r="P4790">
            <v>0</v>
          </cell>
          <cell r="Q4790">
            <v>0</v>
          </cell>
          <cell r="R4790">
            <v>0</v>
          </cell>
          <cell r="AA4790">
            <v>0</v>
          </cell>
          <cell r="AD4790" t="e">
            <v>#DIV/0!</v>
          </cell>
          <cell r="AE4790" t="e">
            <v>#DIV/0!</v>
          </cell>
          <cell r="AF4790" t="e">
            <v>#DIV/0!</v>
          </cell>
        </row>
        <row r="4791">
          <cell r="M4791">
            <v>0</v>
          </cell>
          <cell r="N4791">
            <v>0</v>
          </cell>
          <cell r="O4791" t="str">
            <v/>
          </cell>
          <cell r="P4791">
            <v>1</v>
          </cell>
          <cell r="Q4791">
            <v>0</v>
          </cell>
          <cell r="R4791">
            <v>0</v>
          </cell>
          <cell r="AA4791">
            <v>0</v>
          </cell>
          <cell r="AD4791">
            <v>0</v>
          </cell>
          <cell r="AE4791">
            <v>0</v>
          </cell>
          <cell r="AF4791">
            <v>0</v>
          </cell>
        </row>
        <row r="4792">
          <cell r="M4792" t="str">
            <v>BarImDepal</v>
          </cell>
          <cell r="N4792" t="str">
            <v>Barrière immatérielle - poste de dépalettisation</v>
          </cell>
          <cell r="O4792" t="str">
            <v>Light barrier - depalletizing station</v>
          </cell>
          <cell r="P4792">
            <v>1</v>
          </cell>
          <cell r="Q4792">
            <v>0</v>
          </cell>
          <cell r="R4792" t="str">
            <v/>
          </cell>
          <cell r="X4792">
            <v>108.78052500000001</v>
          </cell>
          <cell r="Y4792">
            <v>327.66300000000001</v>
          </cell>
          <cell r="Z4792">
            <v>347.91660599988217</v>
          </cell>
          <cell r="AA4792">
            <v>784.36013099988213</v>
          </cell>
          <cell r="AD4792">
            <v>108.78052500000001</v>
          </cell>
          <cell r="AE4792">
            <v>327.66300000000001</v>
          </cell>
          <cell r="AF4792">
            <v>347.91660599988217</v>
          </cell>
        </row>
        <row r="4793">
          <cell r="M4793" t="str">
            <v>BarIm1800</v>
          </cell>
          <cell r="N4793" t="str">
            <v>Barrière immatérielle de 1800 mm verticale</v>
          </cell>
          <cell r="O4793" t="str">
            <v xml:space="preserve">vertical light barrier 1800 mm </v>
          </cell>
          <cell r="P4793">
            <v>1</v>
          </cell>
          <cell r="Q4793">
            <v>0</v>
          </cell>
          <cell r="R4793" t="str">
            <v/>
          </cell>
          <cell r="X4793">
            <v>108.78052500000001</v>
          </cell>
          <cell r="Y4793">
            <v>327.66300000000001</v>
          </cell>
          <cell r="Z4793">
            <v>347.91660599988217</v>
          </cell>
          <cell r="AA4793">
            <v>784.36013099988213</v>
          </cell>
          <cell r="AD4793">
            <v>108.78052500000001</v>
          </cell>
          <cell r="AE4793">
            <v>327.66300000000001</v>
          </cell>
          <cell r="AF4793">
            <v>347.91660599988217</v>
          </cell>
        </row>
        <row r="4794">
          <cell r="M4794" t="str">
            <v>RehClaiedepal300</v>
          </cell>
          <cell r="N4794" t="str">
            <v xml:space="preserve">Réhausse claies dépal h 300 </v>
          </cell>
          <cell r="O4794" t="str">
            <v xml:space="preserve">300 high unloading platform for containers </v>
          </cell>
          <cell r="P4794">
            <v>1</v>
          </cell>
          <cell r="Q4794">
            <v>0</v>
          </cell>
          <cell r="R4794" t="str">
            <v/>
          </cell>
          <cell r="X4794">
            <v>0</v>
          </cell>
          <cell r="Y4794">
            <v>0</v>
          </cell>
          <cell r="Z4794">
            <v>0</v>
          </cell>
          <cell r="AA4794">
            <v>0</v>
          </cell>
          <cell r="AD4794">
            <v>0</v>
          </cell>
          <cell r="AE4794">
            <v>0</v>
          </cell>
          <cell r="AF4794">
            <v>0</v>
          </cell>
        </row>
        <row r="4795">
          <cell r="M4795" t="str">
            <v>PPlaser</v>
          </cell>
          <cell r="N4795" t="str">
            <v>Détecteur laser de présence pièce</v>
          </cell>
          <cell r="O4795" t="str">
            <v xml:space="preserve">Parts presence laser sensor </v>
          </cell>
          <cell r="P4795">
            <v>1</v>
          </cell>
          <cell r="Q4795">
            <v>0</v>
          </cell>
          <cell r="R4795" t="str">
            <v/>
          </cell>
          <cell r="X4795">
            <v>19.106325000000002</v>
          </cell>
          <cell r="Y4795">
            <v>25.818449999999999</v>
          </cell>
          <cell r="Z4795">
            <v>88.908302999941071</v>
          </cell>
          <cell r="AA4795">
            <v>133.83307799994105</v>
          </cell>
          <cell r="AD4795">
            <v>19.106325000000002</v>
          </cell>
          <cell r="AE4795">
            <v>25.818449999999999</v>
          </cell>
          <cell r="AF4795">
            <v>88.908302999941071</v>
          </cell>
        </row>
        <row r="4796">
          <cell r="M4796" t="str">
            <v>ProtDepalAuto2pot</v>
          </cell>
          <cell r="N4796" t="str">
            <v>Ensemble protection poste dépal. auto 2 poteaux</v>
          </cell>
          <cell r="O4796" t="str">
            <v>protection set autom. Depalletizing station 2 Pillars</v>
          </cell>
          <cell r="P4796">
            <v>1</v>
          </cell>
          <cell r="Q4796">
            <v>0</v>
          </cell>
          <cell r="R4796" t="str">
            <v/>
          </cell>
          <cell r="X4796">
            <v>0</v>
          </cell>
          <cell r="Y4796">
            <v>0</v>
          </cell>
          <cell r="Z4796">
            <v>0</v>
          </cell>
          <cell r="AA4796">
            <v>0</v>
          </cell>
          <cell r="AD4796">
            <v>0</v>
          </cell>
          <cell r="AE4796">
            <v>0</v>
          </cell>
          <cell r="AF4796">
            <v>0</v>
          </cell>
        </row>
        <row r="4797">
          <cell r="M4797" t="str">
            <v>AppuiPrat</v>
          </cell>
          <cell r="N4797" t="str">
            <v>Appui seul au pratique</v>
          </cell>
          <cell r="O4797" t="str">
            <v>Support without clamp</v>
          </cell>
          <cell r="P4797">
            <v>4</v>
          </cell>
          <cell r="Q4797">
            <v>0</v>
          </cell>
          <cell r="R4797" t="str">
            <v/>
          </cell>
          <cell r="X4797">
            <v>0</v>
          </cell>
          <cell r="Y4797">
            <v>0</v>
          </cell>
          <cell r="Z4797">
            <v>0</v>
          </cell>
          <cell r="AA4797">
            <v>0</v>
          </cell>
          <cell r="AD4797">
            <v>0</v>
          </cell>
          <cell r="AE4797">
            <v>0</v>
          </cell>
          <cell r="AF4797">
            <v>0</v>
          </cell>
        </row>
        <row r="4798">
          <cell r="M4798" t="str">
            <v>Raccord_BI_Isolee</v>
          </cell>
          <cell r="N4798" t="str">
            <v>Raccordement pour une Barrière Immatérielle Isolée</v>
          </cell>
          <cell r="O4798" t="str">
            <v>Connection for an Isolated Light Curtain</v>
          </cell>
          <cell r="P4798">
            <v>2</v>
          </cell>
          <cell r="Q4798">
            <v>0</v>
          </cell>
          <cell r="R4798" t="str">
            <v/>
          </cell>
          <cell r="X4798">
            <v>224.11304999999999</v>
          </cell>
          <cell r="Y4798">
            <v>200.82300000000001</v>
          </cell>
          <cell r="Z4798">
            <v>485.83321199976433</v>
          </cell>
          <cell r="AA4798">
            <v>910.76926199976435</v>
          </cell>
          <cell r="AD4798">
            <v>112.05652499999999</v>
          </cell>
          <cell r="AE4798">
            <v>100.4115</v>
          </cell>
          <cell r="AF4798">
            <v>242.91660599988217</v>
          </cell>
        </row>
        <row r="4799">
          <cell r="M4799" t="str">
            <v>CoffretOpeIHM_TP700</v>
          </cell>
          <cell r="N4799" t="str">
            <v>Coffret IHM TP700</v>
          </cell>
          <cell r="O4799" t="str">
            <v>IHM TP700 power box</v>
          </cell>
          <cell r="P4799">
            <v>1</v>
          </cell>
          <cell r="Q4799">
            <v>0</v>
          </cell>
          <cell r="R4799" t="str">
            <v/>
          </cell>
          <cell r="X4799">
            <v>434.93624999999997</v>
          </cell>
          <cell r="Y4799">
            <v>1218.5775000000001</v>
          </cell>
          <cell r="Z4799">
            <v>1109.5830299994107</v>
          </cell>
          <cell r="AA4799">
            <v>2763.0967799994105</v>
          </cell>
          <cell r="AD4799">
            <v>434.93624999999997</v>
          </cell>
          <cell r="AE4799">
            <v>1218.5775000000001</v>
          </cell>
          <cell r="AF4799">
            <v>1109.5830299994107</v>
          </cell>
        </row>
        <row r="4800">
          <cell r="M4800">
            <v>0</v>
          </cell>
          <cell r="N4800">
            <v>0</v>
          </cell>
          <cell r="O4800" t="str">
            <v/>
          </cell>
          <cell r="P4800">
            <v>0</v>
          </cell>
          <cell r="Q4800">
            <v>0</v>
          </cell>
          <cell r="R4800">
            <v>0</v>
          </cell>
          <cell r="AA4800">
            <v>0</v>
          </cell>
          <cell r="AD4800" t="e">
            <v>#DIV/0!</v>
          </cell>
          <cell r="AE4800" t="e">
            <v>#DIV/0!</v>
          </cell>
          <cell r="AF4800" t="e">
            <v>#DIV/0!</v>
          </cell>
        </row>
        <row r="4801">
          <cell r="M4801">
            <v>0</v>
          </cell>
          <cell r="N4801">
            <v>0</v>
          </cell>
          <cell r="O4801" t="str">
            <v/>
          </cell>
          <cell r="P4801">
            <v>0</v>
          </cell>
          <cell r="Q4801">
            <v>0</v>
          </cell>
          <cell r="R4801">
            <v>0</v>
          </cell>
          <cell r="AA4801">
            <v>0</v>
          </cell>
          <cell r="AD4801" t="e">
            <v>#DIV/0!</v>
          </cell>
          <cell r="AE4801" t="e">
            <v>#DIV/0!</v>
          </cell>
          <cell r="AF4801" t="e">
            <v>#DIV/0!</v>
          </cell>
        </row>
        <row r="4802">
          <cell r="M4802">
            <v>0</v>
          </cell>
          <cell r="N4802">
            <v>0</v>
          </cell>
          <cell r="O4802" t="str">
            <v/>
          </cell>
          <cell r="P4802">
            <v>0</v>
          </cell>
          <cell r="Q4802">
            <v>0</v>
          </cell>
          <cell r="R4802">
            <v>0</v>
          </cell>
          <cell r="AA4802">
            <v>0</v>
          </cell>
          <cell r="AD4802" t="e">
            <v>#DIV/0!</v>
          </cell>
          <cell r="AE4802" t="e">
            <v>#DIV/0!</v>
          </cell>
          <cell r="AF4802" t="e">
            <v>#DIV/0!</v>
          </cell>
        </row>
        <row r="4803">
          <cell r="M4803">
            <v>0</v>
          </cell>
          <cell r="N4803">
            <v>0</v>
          </cell>
          <cell r="O4803" t="str">
            <v/>
          </cell>
          <cell r="P4803">
            <v>1</v>
          </cell>
          <cell r="Q4803">
            <v>0</v>
          </cell>
          <cell r="R4803">
            <v>0</v>
          </cell>
          <cell r="AA4803">
            <v>0</v>
          </cell>
          <cell r="AD4803">
            <v>0</v>
          </cell>
          <cell r="AE4803">
            <v>0</v>
          </cell>
          <cell r="AF4803">
            <v>0</v>
          </cell>
        </row>
        <row r="4804">
          <cell r="M4804" t="str">
            <v>PostCNDPivManNu</v>
          </cell>
          <cell r="N4804" t="str">
            <v>Poste CND pivotant manuel sans géométrie</v>
          </cell>
          <cell r="O4804" t="str">
            <v>Manual swivelling CND station without geometry</v>
          </cell>
          <cell r="P4804">
            <v>1</v>
          </cell>
          <cell r="Q4804">
            <v>0</v>
          </cell>
          <cell r="R4804" t="str">
            <v/>
          </cell>
          <cell r="X4804">
            <v>0</v>
          </cell>
          <cell r="Y4804">
            <v>0</v>
          </cell>
          <cell r="Z4804">
            <v>0</v>
          </cell>
          <cell r="AA4804">
            <v>0</v>
          </cell>
          <cell r="AD4804">
            <v>0</v>
          </cell>
          <cell r="AE4804">
            <v>0</v>
          </cell>
          <cell r="AF4804">
            <v>0</v>
          </cell>
        </row>
        <row r="4805">
          <cell r="M4805" t="str">
            <v>AppuiPrat</v>
          </cell>
          <cell r="N4805" t="str">
            <v>Appui seul au pratique</v>
          </cell>
          <cell r="O4805" t="str">
            <v>Support without clamp</v>
          </cell>
          <cell r="P4805">
            <v>4</v>
          </cell>
          <cell r="Q4805" t="str">
            <v>PAR</v>
          </cell>
          <cell r="R4805" t="str">
            <v/>
          </cell>
          <cell r="X4805">
            <v>0</v>
          </cell>
          <cell r="Y4805">
            <v>0</v>
          </cell>
          <cell r="Z4805">
            <v>0</v>
          </cell>
          <cell r="AA4805">
            <v>0</v>
          </cell>
          <cell r="AD4805">
            <v>0</v>
          </cell>
          <cell r="AE4805">
            <v>0</v>
          </cell>
          <cell r="AF4805">
            <v>0</v>
          </cell>
        </row>
        <row r="4806">
          <cell r="M4806" t="str">
            <v>SerrMan</v>
          </cell>
          <cell r="N4806" t="str">
            <v>Serrage manuel</v>
          </cell>
          <cell r="O4806" t="str">
            <v>Manual clamping</v>
          </cell>
          <cell r="P4806">
            <v>4</v>
          </cell>
          <cell r="Q4806" t="str">
            <v>PAR</v>
          </cell>
          <cell r="R4806" t="str">
            <v/>
          </cell>
          <cell r="X4806">
            <v>0</v>
          </cell>
          <cell r="Y4806">
            <v>0</v>
          </cell>
          <cell r="Z4806">
            <v>0</v>
          </cell>
          <cell r="AA4806">
            <v>0</v>
          </cell>
          <cell r="AD4806">
            <v>0</v>
          </cell>
          <cell r="AE4806">
            <v>0</v>
          </cell>
          <cell r="AF4806">
            <v>0</v>
          </cell>
        </row>
        <row r="4807">
          <cell r="M4807" t="str">
            <v>Aval</v>
          </cell>
          <cell r="N4807" t="str">
            <v>Avaloir</v>
          </cell>
          <cell r="O4807" t="str">
            <v>Guide</v>
          </cell>
          <cell r="P4807">
            <v>4</v>
          </cell>
          <cell r="Q4807" t="str">
            <v>PAR</v>
          </cell>
          <cell r="R4807" t="str">
            <v/>
          </cell>
          <cell r="X4807">
            <v>0</v>
          </cell>
          <cell r="Y4807">
            <v>0</v>
          </cell>
          <cell r="Z4807">
            <v>0</v>
          </cell>
          <cell r="AA4807">
            <v>0</v>
          </cell>
          <cell r="AD4807">
            <v>0</v>
          </cell>
          <cell r="AE4807">
            <v>0</v>
          </cell>
          <cell r="AF4807">
            <v>0</v>
          </cell>
        </row>
        <row r="4808">
          <cell r="M4808">
            <v>0</v>
          </cell>
          <cell r="N4808">
            <v>0</v>
          </cell>
          <cell r="O4808" t="str">
            <v/>
          </cell>
          <cell r="P4808">
            <v>0</v>
          </cell>
          <cell r="Q4808">
            <v>0</v>
          </cell>
          <cell r="R4808">
            <v>0</v>
          </cell>
          <cell r="AA4808">
            <v>0</v>
          </cell>
          <cell r="AD4808" t="e">
            <v>#DIV/0!</v>
          </cell>
          <cell r="AE4808" t="e">
            <v>#DIV/0!</v>
          </cell>
          <cell r="AF4808" t="e">
            <v>#DIV/0!</v>
          </cell>
        </row>
        <row r="4809">
          <cell r="M4809">
            <v>0</v>
          </cell>
          <cell r="N4809">
            <v>0</v>
          </cell>
          <cell r="O4809" t="str">
            <v/>
          </cell>
          <cell r="P4809">
            <v>1</v>
          </cell>
          <cell r="Q4809">
            <v>0</v>
          </cell>
          <cell r="R4809">
            <v>0</v>
          </cell>
          <cell r="AA4809">
            <v>0</v>
          </cell>
          <cell r="AD4809">
            <v>0</v>
          </cell>
          <cell r="AE4809">
            <v>0</v>
          </cell>
          <cell r="AF4809">
            <v>0</v>
          </cell>
        </row>
        <row r="4810">
          <cell r="M4810" t="str">
            <v>TablPaluch</v>
          </cell>
          <cell r="N4810" t="str">
            <v>Table de paluchage Ouvrants</v>
          </cell>
          <cell r="O4810" t="str">
            <v>Paling table Opening openings</v>
          </cell>
          <cell r="P4810">
            <v>1</v>
          </cell>
          <cell r="Q4810">
            <v>0</v>
          </cell>
          <cell r="R4810" t="str">
            <v/>
          </cell>
          <cell r="X4810">
            <v>0</v>
          </cell>
          <cell r="Y4810">
            <v>126</v>
          </cell>
          <cell r="Z4810">
            <v>105</v>
          </cell>
          <cell r="AA4810">
            <v>231</v>
          </cell>
          <cell r="AD4810">
            <v>0</v>
          </cell>
          <cell r="AE4810">
            <v>126</v>
          </cell>
          <cell r="AF4810">
            <v>105</v>
          </cell>
        </row>
        <row r="4811">
          <cell r="M4811">
            <v>0</v>
          </cell>
          <cell r="N4811">
            <v>0</v>
          </cell>
          <cell r="O4811" t="str">
            <v/>
          </cell>
          <cell r="P4811">
            <v>0</v>
          </cell>
          <cell r="Q4811">
            <v>0</v>
          </cell>
          <cell r="R4811">
            <v>0</v>
          </cell>
          <cell r="AA4811">
            <v>0</v>
          </cell>
          <cell r="AD4811" t="e">
            <v>#DIV/0!</v>
          </cell>
          <cell r="AE4811" t="e">
            <v>#DIV/0!</v>
          </cell>
          <cell r="AF4811" t="e">
            <v>#DIV/0!</v>
          </cell>
        </row>
        <row r="4812">
          <cell r="M4812">
            <v>0</v>
          </cell>
          <cell r="N4812">
            <v>0</v>
          </cell>
          <cell r="O4812" t="str">
            <v/>
          </cell>
          <cell r="P4812">
            <v>1</v>
          </cell>
          <cell r="Q4812">
            <v>0</v>
          </cell>
          <cell r="R4812">
            <v>0</v>
          </cell>
          <cell r="AA4812">
            <v>0</v>
          </cell>
          <cell r="AD4812">
            <v>0</v>
          </cell>
          <cell r="AE4812">
            <v>0</v>
          </cell>
          <cell r="AF4812">
            <v>0</v>
          </cell>
        </row>
        <row r="4813">
          <cell r="M4813" t="str">
            <v>RehFix079-085</v>
          </cell>
          <cell r="N4813" t="str">
            <v>Rehausse fixe 1950x1150 (079-085)</v>
          </cell>
          <cell r="O4813" t="str">
            <v>Fixed extension 1950x1150 (079-085)</v>
          </cell>
          <cell r="P4813">
            <v>1</v>
          </cell>
          <cell r="Q4813">
            <v>0</v>
          </cell>
          <cell r="R4813" t="str">
            <v/>
          </cell>
          <cell r="X4813">
            <v>0</v>
          </cell>
          <cell r="Y4813">
            <v>0</v>
          </cell>
          <cell r="Z4813">
            <v>0</v>
          </cell>
          <cell r="AA4813">
            <v>0</v>
          </cell>
          <cell r="AD4813">
            <v>0</v>
          </cell>
          <cell r="AE4813">
            <v>0</v>
          </cell>
          <cell r="AF4813">
            <v>0</v>
          </cell>
        </row>
        <row r="4814">
          <cell r="M4814" t="str">
            <v>PostDep1000</v>
          </cell>
          <cell r="N4814" t="str">
            <v>Poste de dépose 1000 x 1000</v>
          </cell>
          <cell r="O4814" t="str">
            <v>Rest station 1000 x 1000</v>
          </cell>
          <cell r="P4814">
            <v>2</v>
          </cell>
          <cell r="Q4814">
            <v>0</v>
          </cell>
          <cell r="R4814" t="str">
            <v/>
          </cell>
          <cell r="X4814">
            <v>54.699750000000002</v>
          </cell>
          <cell r="Y4814">
            <v>119.21700000000001</v>
          </cell>
          <cell r="Z4814">
            <v>87.001043024732425</v>
          </cell>
          <cell r="AA4814">
            <v>260.91779302473242</v>
          </cell>
          <cell r="AD4814">
            <v>27.349875000000001</v>
          </cell>
          <cell r="AE4814">
            <v>59.608500000000006</v>
          </cell>
          <cell r="AF4814">
            <v>43.500521512366213</v>
          </cell>
        </row>
        <row r="4815">
          <cell r="M4815" t="str">
            <v>KanbanTub3Niv1360x2400</v>
          </cell>
          <cell r="N4815" t="str">
            <v>Kanban 1360x2400 3 niveaux sur roulettes</v>
          </cell>
          <cell r="O4815" t="str">
            <v>Kanban 1360x2400 3 levels on wheels</v>
          </cell>
          <cell r="P4815">
            <v>1</v>
          </cell>
          <cell r="Q4815">
            <v>0</v>
          </cell>
          <cell r="R4815" t="str">
            <v/>
          </cell>
          <cell r="X4815">
            <v>0</v>
          </cell>
          <cell r="Y4815">
            <v>0</v>
          </cell>
          <cell r="Z4815">
            <v>0</v>
          </cell>
          <cell r="AA4815">
            <v>0</v>
          </cell>
          <cell r="AD4815">
            <v>0</v>
          </cell>
          <cell r="AE4815">
            <v>0</v>
          </cell>
          <cell r="AF4815">
            <v>0</v>
          </cell>
        </row>
        <row r="4816">
          <cell r="M4816" t="str">
            <v>AmePostErgo</v>
          </cell>
          <cell r="N4816" t="str">
            <v>Forfait aménagement de poste ergonomie</v>
          </cell>
          <cell r="O4816" t="str">
            <v>Ergonomic workstation layout package</v>
          </cell>
          <cell r="P4816">
            <v>2</v>
          </cell>
          <cell r="Q4816">
            <v>0</v>
          </cell>
          <cell r="R4816" t="str">
            <v/>
          </cell>
          <cell r="X4816">
            <v>0</v>
          </cell>
          <cell r="Y4816">
            <v>0</v>
          </cell>
          <cell r="Z4816">
            <v>0</v>
          </cell>
          <cell r="AA4816">
            <v>0</v>
          </cell>
          <cell r="AD4816">
            <v>0</v>
          </cell>
          <cell r="AE4816">
            <v>0</v>
          </cell>
          <cell r="AF4816">
            <v>0</v>
          </cell>
        </row>
        <row r="4817">
          <cell r="M4817" t="str">
            <v>RehFix0123</v>
          </cell>
          <cell r="N4817" t="str">
            <v>Réhausse fixe 1200x1000 (0123)</v>
          </cell>
          <cell r="O4817" t="str">
            <v>Fixed extension 1200x1000 (0123)</v>
          </cell>
          <cell r="P4817">
            <v>2</v>
          </cell>
          <cell r="Q4817">
            <v>0</v>
          </cell>
          <cell r="R4817" t="str">
            <v/>
          </cell>
          <cell r="X4817">
            <v>0</v>
          </cell>
          <cell r="Y4817">
            <v>0</v>
          </cell>
          <cell r="Z4817">
            <v>0</v>
          </cell>
          <cell r="AA4817">
            <v>0</v>
          </cell>
          <cell r="AD4817">
            <v>0</v>
          </cell>
          <cell r="AE4817">
            <v>0</v>
          </cell>
          <cell r="AF4817">
            <v>0</v>
          </cell>
        </row>
        <row r="4818">
          <cell r="M4818" t="str">
            <v>DessertManut</v>
          </cell>
          <cell r="N4818" t="str">
            <v>Desserte pour manutention colis de 6 à 12,5Kg</v>
          </cell>
          <cell r="O4818" t="str">
            <v>Cart for handling packages from 6 to 12,5Kg</v>
          </cell>
          <cell r="P4818">
            <v>2</v>
          </cell>
          <cell r="Q4818">
            <v>0</v>
          </cell>
          <cell r="R4818" t="str">
            <v/>
          </cell>
          <cell r="X4818">
            <v>0</v>
          </cell>
          <cell r="Y4818">
            <v>0</v>
          </cell>
          <cell r="Z4818">
            <v>0</v>
          </cell>
          <cell r="AA4818">
            <v>0</v>
          </cell>
          <cell r="AD4818">
            <v>0</v>
          </cell>
          <cell r="AE4818">
            <v>0</v>
          </cell>
          <cell r="AF4818">
            <v>0</v>
          </cell>
        </row>
        <row r="4819">
          <cell r="M4819">
            <v>0</v>
          </cell>
          <cell r="N4819">
            <v>0</v>
          </cell>
          <cell r="O4819" t="str">
            <v/>
          </cell>
          <cell r="P4819">
            <v>0</v>
          </cell>
          <cell r="Q4819">
            <v>0</v>
          </cell>
          <cell r="R4819">
            <v>0</v>
          </cell>
          <cell r="AA4819">
            <v>0</v>
          </cell>
          <cell r="AD4819" t="e">
            <v>#DIV/0!</v>
          </cell>
          <cell r="AE4819" t="e">
            <v>#DIV/0!</v>
          </cell>
          <cell r="AF4819" t="e">
            <v>#DIV/0!</v>
          </cell>
        </row>
        <row r="4820">
          <cell r="M4820">
            <v>0</v>
          </cell>
          <cell r="N4820">
            <v>0</v>
          </cell>
          <cell r="O4820" t="str">
            <v/>
          </cell>
          <cell r="P4820">
            <v>1</v>
          </cell>
          <cell r="Q4820">
            <v>0</v>
          </cell>
          <cell r="R4820">
            <v>0</v>
          </cell>
          <cell r="AA4820">
            <v>0</v>
          </cell>
          <cell r="AD4820">
            <v>0</v>
          </cell>
          <cell r="AE4820">
            <v>0</v>
          </cell>
          <cell r="AF4820">
            <v>0</v>
          </cell>
        </row>
        <row r="4821">
          <cell r="M4821" t="str">
            <v>LabelRideaux</v>
          </cell>
          <cell r="N4821" t="str">
            <v>1 jour Labellisation Rideau Protecteur - France</v>
          </cell>
          <cell r="O4821" t="str">
            <v>1 day Protective Curtain Labelling - France</v>
          </cell>
          <cell r="P4821">
            <v>1</v>
          </cell>
          <cell r="Q4821">
            <v>0</v>
          </cell>
          <cell r="R4821" t="str">
            <v/>
          </cell>
          <cell r="X4821">
            <v>0</v>
          </cell>
          <cell r="Y4821">
            <v>0</v>
          </cell>
          <cell r="Z4821">
            <v>0</v>
          </cell>
          <cell r="AA4821">
            <v>0</v>
          </cell>
          <cell r="AD4821">
            <v>0</v>
          </cell>
          <cell r="AE4821">
            <v>0</v>
          </cell>
          <cell r="AF4821">
            <v>0</v>
          </cell>
        </row>
        <row r="4822">
          <cell r="M4822">
            <v>0</v>
          </cell>
          <cell r="N4822">
            <v>0</v>
          </cell>
          <cell r="O4822" t="str">
            <v/>
          </cell>
          <cell r="P4822">
            <v>0</v>
          </cell>
          <cell r="Q4822">
            <v>0</v>
          </cell>
          <cell r="R4822">
            <v>0</v>
          </cell>
          <cell r="AA4822">
            <v>0</v>
          </cell>
          <cell r="AD4822" t="e">
            <v>#DIV/0!</v>
          </cell>
          <cell r="AE4822" t="e">
            <v>#DIV/0!</v>
          </cell>
          <cell r="AF4822" t="e">
            <v>#DIV/0!</v>
          </cell>
        </row>
        <row r="4823">
          <cell r="M4823">
            <v>0</v>
          </cell>
          <cell r="N4823">
            <v>0</v>
          </cell>
          <cell r="O4823" t="str">
            <v/>
          </cell>
          <cell r="P4823">
            <v>0</v>
          </cell>
          <cell r="Q4823">
            <v>0</v>
          </cell>
          <cell r="R4823">
            <v>0</v>
          </cell>
          <cell r="AA4823">
            <v>0</v>
          </cell>
          <cell r="AD4823" t="e">
            <v>#DIV/0!</v>
          </cell>
          <cell r="AE4823" t="e">
            <v>#DIV/0!</v>
          </cell>
          <cell r="AF4823" t="e">
            <v>#DIV/0!</v>
          </cell>
        </row>
        <row r="4824">
          <cell r="M4824">
            <v>0</v>
          </cell>
          <cell r="N4824">
            <v>0</v>
          </cell>
          <cell r="O4824" t="str">
            <v/>
          </cell>
          <cell r="P4824">
            <v>0</v>
          </cell>
          <cell r="Q4824">
            <v>0</v>
          </cell>
          <cell r="R4824">
            <v>0</v>
          </cell>
          <cell r="AA4824">
            <v>0</v>
          </cell>
          <cell r="AD4824" t="e">
            <v>#DIV/0!</v>
          </cell>
          <cell r="AE4824" t="e">
            <v>#DIV/0!</v>
          </cell>
          <cell r="AF4824" t="e">
            <v>#DIV/0!</v>
          </cell>
        </row>
        <row r="4825">
          <cell r="M4825">
            <v>0</v>
          </cell>
          <cell r="N4825">
            <v>0</v>
          </cell>
          <cell r="O4825" t="str">
            <v/>
          </cell>
          <cell r="P4825">
            <v>0</v>
          </cell>
          <cell r="Q4825">
            <v>0</v>
          </cell>
          <cell r="R4825">
            <v>0</v>
          </cell>
          <cell r="AA4825">
            <v>0</v>
          </cell>
          <cell r="AD4825" t="e">
            <v>#DIV/0!</v>
          </cell>
          <cell r="AE4825" t="e">
            <v>#DIV/0!</v>
          </cell>
          <cell r="AF4825" t="e">
            <v>#DIV/0!</v>
          </cell>
        </row>
        <row r="4826">
          <cell r="M4826">
            <v>0</v>
          </cell>
          <cell r="N4826">
            <v>0</v>
          </cell>
          <cell r="O4826" t="str">
            <v/>
          </cell>
          <cell r="P4826">
            <v>0</v>
          </cell>
          <cell r="Q4826">
            <v>0</v>
          </cell>
          <cell r="R4826">
            <v>0</v>
          </cell>
          <cell r="AA4826">
            <v>0</v>
          </cell>
          <cell r="AD4826" t="e">
            <v>#DIV/0!</v>
          </cell>
          <cell r="AE4826" t="e">
            <v>#DIV/0!</v>
          </cell>
          <cell r="AF4826" t="e">
            <v>#DIV/0!</v>
          </cell>
        </row>
        <row r="4827">
          <cell r="M4827">
            <v>0</v>
          </cell>
          <cell r="N4827">
            <v>0</v>
          </cell>
          <cell r="O4827" t="str">
            <v/>
          </cell>
          <cell r="P4827">
            <v>0</v>
          </cell>
          <cell r="Q4827">
            <v>0</v>
          </cell>
          <cell r="R4827">
            <v>0</v>
          </cell>
          <cell r="AA4827">
            <v>0</v>
          </cell>
          <cell r="AD4827" t="e">
            <v>#DIV/0!</v>
          </cell>
          <cell r="AE4827" t="e">
            <v>#DIV/0!</v>
          </cell>
          <cell r="AF4827" t="e">
            <v>#DIV/0!</v>
          </cell>
        </row>
        <row r="4828">
          <cell r="M4828">
            <v>0</v>
          </cell>
          <cell r="N4828">
            <v>0</v>
          </cell>
          <cell r="O4828" t="str">
            <v/>
          </cell>
          <cell r="P4828">
            <v>1</v>
          </cell>
          <cell r="Q4828">
            <v>0</v>
          </cell>
          <cell r="R4828">
            <v>0</v>
          </cell>
          <cell r="AA4828">
            <v>0</v>
          </cell>
          <cell r="AD4828">
            <v>0</v>
          </cell>
          <cell r="AE4828">
            <v>0</v>
          </cell>
          <cell r="AF4828">
            <v>0</v>
          </cell>
        </row>
        <row r="4829">
          <cell r="M4829" t="str">
            <v>VoletDepalTotal</v>
          </cell>
          <cell r="N4829" t="str">
            <v>Volet sécurité dépal total enroul souple (lg=1000)</v>
          </cell>
          <cell r="O4829" t="str">
            <v>Total depalettizaion security component flexible roll (lg=1000)</v>
          </cell>
          <cell r="P4829">
            <v>1</v>
          </cell>
          <cell r="Q4829">
            <v>0</v>
          </cell>
          <cell r="R4829" t="str">
            <v>01, 07,.</v>
          </cell>
          <cell r="X4829">
            <v>12.504239999999999</v>
          </cell>
          <cell r="Y4829">
            <v>168.36750000000001</v>
          </cell>
          <cell r="Z4829">
            <v>646.66651499970533</v>
          </cell>
          <cell r="AA4829">
            <v>827.53825499970537</v>
          </cell>
          <cell r="AD4829">
            <v>12.504239999999999</v>
          </cell>
          <cell r="AE4829">
            <v>168.36750000000001</v>
          </cell>
          <cell r="AF4829">
            <v>646.66651499970533</v>
          </cell>
        </row>
        <row r="4830">
          <cell r="M4830" t="str">
            <v>VoletRoulAluSup200</v>
          </cell>
          <cell r="N4830" t="str">
            <v>Tranche 200mm sup. pour volet à enroul latte ALU</v>
          </cell>
          <cell r="O4830" t="str">
            <v>Extra 200mm slice for ALU slatted roller shutter</v>
          </cell>
          <cell r="P4830">
            <v>5</v>
          </cell>
          <cell r="Q4830">
            <v>0</v>
          </cell>
          <cell r="R4830" t="str">
            <v>01, 07,.</v>
          </cell>
          <cell r="X4830">
            <v>0</v>
          </cell>
          <cell r="Y4830">
            <v>0</v>
          </cell>
          <cell r="Z4830">
            <v>0</v>
          </cell>
          <cell r="AA4830">
            <v>0</v>
          </cell>
          <cell r="AD4830">
            <v>0</v>
          </cell>
          <cell r="AE4830">
            <v>0</v>
          </cell>
          <cell r="AF4830">
            <v>0</v>
          </cell>
        </row>
        <row r="4831">
          <cell r="M4831" t="str">
            <v>RehClaiedepal300</v>
          </cell>
          <cell r="N4831" t="str">
            <v xml:space="preserve">Réhausse claies dépal h 300 </v>
          </cell>
          <cell r="O4831" t="str">
            <v xml:space="preserve">300 high unloading platform for containers </v>
          </cell>
          <cell r="P4831">
            <v>1</v>
          </cell>
          <cell r="Q4831">
            <v>0</v>
          </cell>
          <cell r="R4831" t="str">
            <v>01, 07,.</v>
          </cell>
          <cell r="X4831">
            <v>0</v>
          </cell>
          <cell r="Y4831">
            <v>0</v>
          </cell>
          <cell r="Z4831">
            <v>0</v>
          </cell>
          <cell r="AA4831">
            <v>0</v>
          </cell>
          <cell r="AD4831">
            <v>0</v>
          </cell>
          <cell r="AE4831">
            <v>0</v>
          </cell>
          <cell r="AF4831">
            <v>0</v>
          </cell>
        </row>
        <row r="4832">
          <cell r="M4832" t="str">
            <v>VoletDepalTotal</v>
          </cell>
          <cell r="N4832" t="str">
            <v>Volet sécurité dépal total enroul souple (lg=1000)</v>
          </cell>
          <cell r="O4832" t="str">
            <v>Total depalettizaion security component flexible roll (lg=1000)</v>
          </cell>
          <cell r="P4832">
            <v>1</v>
          </cell>
          <cell r="Q4832">
            <v>0</v>
          </cell>
          <cell r="R4832" t="str">
            <v>01, 02, 07,.</v>
          </cell>
          <cell r="X4832">
            <v>12.504239999999999</v>
          </cell>
          <cell r="Y4832">
            <v>168.36750000000001</v>
          </cell>
          <cell r="Z4832">
            <v>646.66651499970533</v>
          </cell>
          <cell r="AA4832">
            <v>827.53825499970537</v>
          </cell>
          <cell r="AD4832">
            <v>12.504239999999999</v>
          </cell>
          <cell r="AE4832">
            <v>168.36750000000001</v>
          </cell>
          <cell r="AF4832">
            <v>646.66651499970533</v>
          </cell>
        </row>
        <row r="4833">
          <cell r="M4833" t="str">
            <v>VoletRoulAluSup200</v>
          </cell>
          <cell r="N4833" t="str">
            <v>Tranche 200mm sup. pour volet à enroul latte ALU</v>
          </cell>
          <cell r="O4833" t="str">
            <v>Extra 200mm slice for ALU slatted roller shutter</v>
          </cell>
          <cell r="P4833">
            <v>5</v>
          </cell>
          <cell r="Q4833">
            <v>0</v>
          </cell>
          <cell r="R4833" t="str">
            <v>01, 02, 07,.</v>
          </cell>
          <cell r="X4833">
            <v>0</v>
          </cell>
          <cell r="Y4833">
            <v>0</v>
          </cell>
          <cell r="Z4833">
            <v>0</v>
          </cell>
          <cell r="AA4833">
            <v>0</v>
          </cell>
          <cell r="AD4833">
            <v>0</v>
          </cell>
          <cell r="AE4833">
            <v>0</v>
          </cell>
          <cell r="AF4833">
            <v>0</v>
          </cell>
        </row>
        <row r="4834">
          <cell r="M4834" t="str">
            <v>RehClaiedepal300</v>
          </cell>
          <cell r="N4834" t="str">
            <v xml:space="preserve">Réhausse claies dépal h 300 </v>
          </cell>
          <cell r="O4834" t="str">
            <v xml:space="preserve">300 high unloading platform for containers </v>
          </cell>
          <cell r="P4834">
            <v>1</v>
          </cell>
          <cell r="Q4834">
            <v>0</v>
          </cell>
          <cell r="R4834" t="str">
            <v>01, 02, 07,.</v>
          </cell>
          <cell r="X4834">
            <v>0</v>
          </cell>
          <cell r="Y4834">
            <v>0</v>
          </cell>
          <cell r="Z4834">
            <v>0</v>
          </cell>
          <cell r="AA4834">
            <v>0</v>
          </cell>
          <cell r="AD4834">
            <v>0</v>
          </cell>
          <cell r="AE4834">
            <v>0</v>
          </cell>
          <cell r="AF4834">
            <v>0</v>
          </cell>
        </row>
        <row r="4835">
          <cell r="M4835" t="str">
            <v>PPlaser</v>
          </cell>
          <cell r="N4835" t="str">
            <v>Détecteur laser de présence pièce</v>
          </cell>
          <cell r="O4835" t="str">
            <v xml:space="preserve">Parts presence laser sensor </v>
          </cell>
          <cell r="P4835">
            <v>2</v>
          </cell>
          <cell r="Q4835">
            <v>0</v>
          </cell>
          <cell r="R4835" t="str">
            <v>01, 07,.</v>
          </cell>
          <cell r="X4835">
            <v>3.8212649999999995</v>
          </cell>
          <cell r="Y4835">
            <v>51.636899999999997</v>
          </cell>
          <cell r="Z4835">
            <v>177.81660599988214</v>
          </cell>
          <cell r="AA4835">
            <v>233.27477099988215</v>
          </cell>
          <cell r="AD4835">
            <v>1.9106324999999997</v>
          </cell>
          <cell r="AE4835">
            <v>25.818449999999999</v>
          </cell>
          <cell r="AF4835">
            <v>88.908302999941071</v>
          </cell>
        </row>
        <row r="4836">
          <cell r="M4836" t="str">
            <v>Coffret2+2Rideaux</v>
          </cell>
          <cell r="N4836" t="str">
            <v>Coffret de regroupement pour 2+2 Rideau</v>
          </cell>
          <cell r="O4836" t="str">
            <v>Grouping box for 2+2 Curtains</v>
          </cell>
          <cell r="P4836">
            <v>1</v>
          </cell>
          <cell r="Q4836">
            <v>0</v>
          </cell>
          <cell r="R4836" t="str">
            <v>07,.</v>
          </cell>
          <cell r="X4836">
            <v>17.639999999999993</v>
          </cell>
          <cell r="Y4836">
            <v>1483.6815000000001</v>
          </cell>
          <cell r="Z4836">
            <v>1816.5498179996462</v>
          </cell>
          <cell r="AA4836">
            <v>3317.8713179996466</v>
          </cell>
          <cell r="AD4836">
            <v>17.639999999999993</v>
          </cell>
          <cell r="AE4836">
            <v>1483.6815000000001</v>
          </cell>
          <cell r="AF4836">
            <v>1816.5498179996462</v>
          </cell>
        </row>
        <row r="4837">
          <cell r="M4837" t="str">
            <v>CoffretOpeIHM_TP700</v>
          </cell>
          <cell r="N4837" t="str">
            <v>Coffret IHM TP700</v>
          </cell>
          <cell r="O4837" t="str">
            <v>IHM TP700 power box</v>
          </cell>
          <cell r="P4837">
            <v>1</v>
          </cell>
          <cell r="Q4837" t="str">
            <v>Voir Optimis avec TP700 Dépal CC21</v>
          </cell>
          <cell r="R4837" t="str">
            <v>07,.</v>
          </cell>
          <cell r="X4837">
            <v>43.493624999999987</v>
          </cell>
          <cell r="Y4837">
            <v>1218.5775000000001</v>
          </cell>
          <cell r="Z4837">
            <v>1109.5830299994107</v>
          </cell>
          <cell r="AA4837">
            <v>2371.6541549994108</v>
          </cell>
          <cell r="AD4837">
            <v>43.493624999999987</v>
          </cell>
          <cell r="AE4837">
            <v>1218.5775000000001</v>
          </cell>
          <cell r="AF4837">
            <v>1109.5830299994107</v>
          </cell>
        </row>
        <row r="4838">
          <cell r="M4838">
            <v>0</v>
          </cell>
          <cell r="N4838">
            <v>0</v>
          </cell>
          <cell r="O4838" t="str">
            <v/>
          </cell>
          <cell r="P4838">
            <v>0</v>
          </cell>
          <cell r="Q4838">
            <v>0</v>
          </cell>
          <cell r="R4838">
            <v>0</v>
          </cell>
          <cell r="AA4838">
            <v>0</v>
          </cell>
          <cell r="AD4838" t="e">
            <v>#DIV/0!</v>
          </cell>
          <cell r="AE4838" t="e">
            <v>#DIV/0!</v>
          </cell>
          <cell r="AF4838" t="e">
            <v>#DIV/0!</v>
          </cell>
        </row>
        <row r="4839">
          <cell r="M4839">
            <v>0</v>
          </cell>
          <cell r="N4839">
            <v>0</v>
          </cell>
          <cell r="O4839" t="str">
            <v/>
          </cell>
          <cell r="P4839">
            <v>1</v>
          </cell>
          <cell r="Q4839">
            <v>0</v>
          </cell>
          <cell r="R4839">
            <v>0</v>
          </cell>
          <cell r="AA4839">
            <v>0</v>
          </cell>
          <cell r="AD4839">
            <v>0</v>
          </cell>
          <cell r="AE4839">
            <v>0</v>
          </cell>
          <cell r="AF4839">
            <v>0</v>
          </cell>
        </row>
        <row r="4840">
          <cell r="M4840" t="str">
            <v>EtudRobM1</v>
          </cell>
          <cell r="N4840" t="str">
            <v>Etude numérique simple sur robot M existant</v>
          </cell>
          <cell r="O4840" t="str">
            <v>Simple numerical study on existing M robot</v>
          </cell>
          <cell r="P4840">
            <v>0.5</v>
          </cell>
          <cell r="Q4840">
            <v>0</v>
          </cell>
          <cell r="R4840" t="str">
            <v>01, 07,.</v>
          </cell>
          <cell r="X4840">
            <v>0</v>
          </cell>
          <cell r="Y4840">
            <v>0</v>
          </cell>
          <cell r="Z4840">
            <v>0</v>
          </cell>
          <cell r="AA4840">
            <v>0</v>
          </cell>
          <cell r="AD4840">
            <v>0</v>
          </cell>
          <cell r="AE4840">
            <v>0</v>
          </cell>
          <cell r="AF4840">
            <v>0</v>
          </cell>
        </row>
        <row r="4841">
          <cell r="M4841" t="str">
            <v>TrajPalDepal</v>
          </cell>
          <cell r="N4841" t="str">
            <v>Trajectoire de PAL et/ou DEPAL</v>
          </cell>
          <cell r="O4841" t="str">
            <v>Load/unloading trajectory</v>
          </cell>
          <cell r="P4841">
            <v>2</v>
          </cell>
          <cell r="Q4841" t="str">
            <v>Dans les deux claies</v>
          </cell>
          <cell r="R4841" t="str">
            <v>01, 07,.</v>
          </cell>
          <cell r="X4841">
            <v>2.3936850000000001</v>
          </cell>
          <cell r="Y4841">
            <v>0</v>
          </cell>
          <cell r="Z4841">
            <v>55.166642399952849</v>
          </cell>
          <cell r="AA4841">
            <v>57.560327399952847</v>
          </cell>
          <cell r="AD4841">
            <v>1.1968425</v>
          </cell>
          <cell r="AE4841">
            <v>0</v>
          </cell>
          <cell r="AF4841">
            <v>27.583321199976425</v>
          </cell>
        </row>
        <row r="4842">
          <cell r="M4842" t="str">
            <v>TrajMan</v>
          </cell>
          <cell r="N4842" t="str">
            <v>Trajectoire de manutention</v>
          </cell>
          <cell r="O4842" t="str">
            <v>Handling path</v>
          </cell>
          <cell r="P4842">
            <v>1</v>
          </cell>
          <cell r="Q4842" t="str">
            <v>Dépose OP30</v>
          </cell>
          <cell r="R4842" t="str">
            <v>01, 07,.</v>
          </cell>
          <cell r="X4842">
            <v>0</v>
          </cell>
          <cell r="Y4842">
            <v>0</v>
          </cell>
          <cell r="Z4842">
            <v>0</v>
          </cell>
          <cell r="AA4842">
            <v>0</v>
          </cell>
          <cell r="AD4842">
            <v>0</v>
          </cell>
          <cell r="AE4842">
            <v>0</v>
          </cell>
          <cell r="AF4842">
            <v>0</v>
          </cell>
        </row>
        <row r="4843">
          <cell r="M4843" t="str">
            <v>EchCodeTraj</v>
          </cell>
          <cell r="N4843" t="str">
            <v>Echange Code Trajectoire avec baie robot</v>
          </cell>
          <cell r="O4843" t="str">
            <v>Exchange of Trajectory Code with robot bay</v>
          </cell>
          <cell r="P4843">
            <v>3</v>
          </cell>
          <cell r="Q4843">
            <v>0</v>
          </cell>
          <cell r="R4843" t="str">
            <v>01, 07,.</v>
          </cell>
          <cell r="X4843">
            <v>3.5437499999999993</v>
          </cell>
          <cell r="Y4843">
            <v>0</v>
          </cell>
          <cell r="Z4843">
            <v>227.56239989980551</v>
          </cell>
          <cell r="AA4843">
            <v>231.1061498998055</v>
          </cell>
          <cell r="AD4843">
            <v>1.1812499999999997</v>
          </cell>
          <cell r="AE4843">
            <v>0</v>
          </cell>
          <cell r="AF4843">
            <v>75.854133299935171</v>
          </cell>
        </row>
        <row r="4844">
          <cell r="M4844" t="str">
            <v>HEtudAUT</v>
          </cell>
          <cell r="N4844" t="str">
            <v>Une heure d'études automatismes</v>
          </cell>
          <cell r="O4844" t="str">
            <v>One hour of automation studies</v>
          </cell>
          <cell r="P4844">
            <v>1</v>
          </cell>
          <cell r="Q4844" t="str">
            <v>Complement Hetude AF+Marguerite+Prog</v>
          </cell>
          <cell r="R4844" t="str">
            <v>01</v>
          </cell>
          <cell r="X4844">
            <v>65</v>
          </cell>
          <cell r="Y4844">
            <v>0</v>
          </cell>
          <cell r="Z4844">
            <v>0</v>
          </cell>
          <cell r="AA4844">
            <v>65</v>
          </cell>
          <cell r="AD4844">
            <v>65</v>
          </cell>
          <cell r="AE4844">
            <v>0</v>
          </cell>
          <cell r="AF4844">
            <v>0</v>
          </cell>
        </row>
        <row r="4845">
          <cell r="M4845">
            <v>0</v>
          </cell>
          <cell r="N4845">
            <v>0</v>
          </cell>
          <cell r="O4845" t="str">
            <v/>
          </cell>
          <cell r="P4845">
            <v>0</v>
          </cell>
          <cell r="Q4845">
            <v>0</v>
          </cell>
          <cell r="R4845">
            <v>0</v>
          </cell>
          <cell r="AA4845">
            <v>0</v>
          </cell>
          <cell r="AD4845" t="e">
            <v>#DIV/0!</v>
          </cell>
          <cell r="AE4845" t="e">
            <v>#DIV/0!</v>
          </cell>
          <cell r="AF4845" t="e">
            <v>#DIV/0!</v>
          </cell>
        </row>
        <row r="4846">
          <cell r="M4846">
            <v>0</v>
          </cell>
          <cell r="N4846">
            <v>0</v>
          </cell>
          <cell r="O4846" t="str">
            <v/>
          </cell>
          <cell r="P4846">
            <v>1</v>
          </cell>
          <cell r="Q4846">
            <v>0</v>
          </cell>
          <cell r="R4846">
            <v>0</v>
          </cell>
          <cell r="AA4846">
            <v>0</v>
          </cell>
          <cell r="AD4846">
            <v>0</v>
          </cell>
          <cell r="AE4846">
            <v>0</v>
          </cell>
          <cell r="AF4846">
            <v>0</v>
          </cell>
        </row>
        <row r="4847">
          <cell r="M4847" t="str">
            <v>IntPrehEl</v>
          </cell>
          <cell r="N4847" t="str">
            <v>Intégration en ligne d'un préhenseur</v>
          </cell>
          <cell r="O4847" t="str">
            <v>On-line integration of a gripper</v>
          </cell>
          <cell r="P4847">
            <v>1</v>
          </cell>
          <cell r="Q4847" t="str">
            <v>Démontage Remontage</v>
          </cell>
          <cell r="R4847" t="str">
            <v>01, 07,.</v>
          </cell>
          <cell r="X4847">
            <v>0</v>
          </cell>
          <cell r="Y4847">
            <v>0</v>
          </cell>
          <cell r="Z4847">
            <v>0</v>
          </cell>
          <cell r="AA4847">
            <v>0</v>
          </cell>
          <cell r="AD4847">
            <v>0</v>
          </cell>
          <cell r="AE4847">
            <v>0</v>
          </cell>
          <cell r="AF4847">
            <v>0</v>
          </cell>
        </row>
        <row r="4848">
          <cell r="M4848" t="str">
            <v>RefSer40RotulPreh</v>
          </cell>
          <cell r="N4848" t="str">
            <v xml:space="preserve">Serrage 40 DIN Touche rotulée + Appui tous types </v>
          </cell>
          <cell r="O4848" t="str">
            <v>Clamping 40 DIN Key ball joint + All types of support</v>
          </cell>
          <cell r="P4848">
            <v>4</v>
          </cell>
          <cell r="Q4848" t="str">
            <v>Face B</v>
          </cell>
          <cell r="R4848" t="str">
            <v>01, 07,.</v>
          </cell>
          <cell r="X4848">
            <v>4.9139999999999988</v>
          </cell>
          <cell r="Y4848">
            <v>284.0292</v>
          </cell>
          <cell r="Z4848">
            <v>151.20000000000002</v>
          </cell>
          <cell r="AA4848">
            <v>440.14319999999998</v>
          </cell>
          <cell r="AD4848">
            <v>1.2284999999999997</v>
          </cell>
          <cell r="AE4848">
            <v>71.007300000000001</v>
          </cell>
          <cell r="AF4848">
            <v>37.800000000000004</v>
          </cell>
        </row>
        <row r="4849">
          <cell r="M4849" t="str">
            <v>AppuiDrageoir</v>
          </cell>
          <cell r="N4849" t="str">
            <v xml:space="preserve">Appui seul ou drageoir seul (toutes largeurs) </v>
          </cell>
          <cell r="O4849" t="str">
            <v xml:space="preserve">support only or sucker only (all widths) </v>
          </cell>
          <cell r="P4849">
            <v>4</v>
          </cell>
          <cell r="Q4849" t="str">
            <v>Face B</v>
          </cell>
          <cell r="R4849" t="str">
            <v>01, 07,.</v>
          </cell>
          <cell r="X4849">
            <v>0</v>
          </cell>
          <cell r="Y4849">
            <v>0</v>
          </cell>
          <cell r="Z4849">
            <v>0</v>
          </cell>
          <cell r="AA4849">
            <v>0</v>
          </cell>
          <cell r="AD4849">
            <v>0</v>
          </cell>
          <cell r="AE4849">
            <v>0</v>
          </cell>
          <cell r="AF4849">
            <v>0</v>
          </cell>
        </row>
        <row r="4850">
          <cell r="M4850" t="str">
            <v>AntennePreh_CFER</v>
          </cell>
          <cell r="N4850" t="str">
            <v>Antenne liaison Poutre - Géométrie pour préh CFER</v>
          </cell>
          <cell r="O4850" t="str">
            <v>Beam - Geometry link antenna for CFER gripper</v>
          </cell>
          <cell r="P4850">
            <v>2</v>
          </cell>
          <cell r="Q4850" t="str">
            <v>Face B</v>
          </cell>
          <cell r="R4850" t="str">
            <v>01, 07,.</v>
          </cell>
          <cell r="X4850">
            <v>0</v>
          </cell>
          <cell r="Y4850">
            <v>0</v>
          </cell>
          <cell r="Z4850">
            <v>0</v>
          </cell>
          <cell r="AA4850">
            <v>0</v>
          </cell>
          <cell r="AD4850">
            <v>0</v>
          </cell>
          <cell r="AE4850">
            <v>0</v>
          </cell>
          <cell r="AF4850">
            <v>0</v>
          </cell>
        </row>
        <row r="4851">
          <cell r="M4851" t="str">
            <v>PilMobPreh</v>
          </cell>
          <cell r="N4851" t="str">
            <v>Pilote escamotable sur Préhenseur avec antenne sup</v>
          </cell>
          <cell r="O4851" t="str">
            <v>Retractable pin on Gripper</v>
          </cell>
          <cell r="P4851">
            <v>2</v>
          </cell>
          <cell r="Q4851" t="str">
            <v>Face B</v>
          </cell>
          <cell r="R4851" t="str">
            <v>01, 07,.</v>
          </cell>
          <cell r="X4851">
            <v>2.4569999999999994</v>
          </cell>
          <cell r="Y4851">
            <v>142.0146</v>
          </cell>
          <cell r="Z4851">
            <v>75.600000000000009</v>
          </cell>
          <cell r="AA4851">
            <v>220.07159999999999</v>
          </cell>
          <cell r="AD4851">
            <v>1.2284999999999997</v>
          </cell>
          <cell r="AE4851">
            <v>71.007300000000001</v>
          </cell>
          <cell r="AF4851">
            <v>37.800000000000004</v>
          </cell>
        </row>
        <row r="4852">
          <cell r="M4852" t="str">
            <v>PilSeulPreh</v>
          </cell>
          <cell r="N4852" t="str">
            <v xml:space="preserve">Pilote fixe sans poteau ou Pilote préhenseur avec </v>
          </cell>
          <cell r="O4852" t="str">
            <v>Fixed pin for gripper</v>
          </cell>
          <cell r="P4852">
            <v>1</v>
          </cell>
          <cell r="Q4852" t="str">
            <v>Face B</v>
          </cell>
          <cell r="R4852" t="str">
            <v>01, 07,.</v>
          </cell>
          <cell r="X4852">
            <v>0</v>
          </cell>
          <cell r="Y4852">
            <v>0</v>
          </cell>
          <cell r="Z4852">
            <v>0</v>
          </cell>
          <cell r="AA4852">
            <v>0</v>
          </cell>
          <cell r="AD4852">
            <v>0</v>
          </cell>
          <cell r="AE4852">
            <v>0</v>
          </cell>
          <cell r="AF4852">
            <v>0</v>
          </cell>
        </row>
        <row r="4853">
          <cell r="M4853" t="str">
            <v>Aval</v>
          </cell>
          <cell r="N4853" t="str">
            <v>Avaloir</v>
          </cell>
          <cell r="O4853" t="str">
            <v>Guide</v>
          </cell>
          <cell r="P4853">
            <v>5</v>
          </cell>
          <cell r="Q4853" t="str">
            <v>Face B</v>
          </cell>
          <cell r="R4853" t="str">
            <v>01, 07,.</v>
          </cell>
          <cell r="X4853">
            <v>0</v>
          </cell>
          <cell r="Y4853">
            <v>0</v>
          </cell>
          <cell r="Z4853">
            <v>0</v>
          </cell>
          <cell r="AA4853">
            <v>0</v>
          </cell>
          <cell r="AD4853">
            <v>0</v>
          </cell>
          <cell r="AE4853">
            <v>0</v>
          </cell>
          <cell r="AF4853">
            <v>0</v>
          </cell>
        </row>
        <row r="4854">
          <cell r="M4854" t="str">
            <v>DistribPreh</v>
          </cell>
          <cell r="N4854" t="str">
            <v>Distributeur taille 2 sur Préhenseur</v>
          </cell>
          <cell r="O4854" t="str">
            <v>Dispenser size 2 on Gripper</v>
          </cell>
          <cell r="P4854">
            <v>2</v>
          </cell>
          <cell r="Q4854" t="str">
            <v>Face B</v>
          </cell>
          <cell r="R4854" t="str">
            <v>01, 07,.</v>
          </cell>
          <cell r="X4854">
            <v>2.4569999999999994</v>
          </cell>
          <cell r="Y4854">
            <v>325.39499999999998</v>
          </cell>
          <cell r="Z4854">
            <v>37.800000000000004</v>
          </cell>
          <cell r="AA4854">
            <v>365.65199999999999</v>
          </cell>
          <cell r="AD4854">
            <v>1.2284999999999997</v>
          </cell>
          <cell r="AE4854">
            <v>162.69749999999999</v>
          </cell>
          <cell r="AF4854">
            <v>18.900000000000002</v>
          </cell>
        </row>
        <row r="4855">
          <cell r="M4855" t="str">
            <v>PPinducPreh</v>
          </cell>
          <cell r="N4855" t="str">
            <v>Détecteur inductif présence pièce sur Préhenseur a</v>
          </cell>
          <cell r="O4855" t="str">
            <v>Inductive part presence detector on Gripper</v>
          </cell>
          <cell r="P4855">
            <v>1</v>
          </cell>
          <cell r="Q4855" t="str">
            <v>Face B</v>
          </cell>
          <cell r="R4855" t="str">
            <v>01, 07,.</v>
          </cell>
          <cell r="X4855">
            <v>1.2284999999999997</v>
          </cell>
          <cell r="Y4855">
            <v>37.65825000000001</v>
          </cell>
          <cell r="Z4855">
            <v>9.4500000000000011</v>
          </cell>
          <cell r="AA4855">
            <v>48.336750000000009</v>
          </cell>
          <cell r="AD4855">
            <v>1.2284999999999997</v>
          </cell>
          <cell r="AE4855">
            <v>37.65825000000001</v>
          </cell>
          <cell r="AF4855">
            <v>9.4500000000000011</v>
          </cell>
        </row>
        <row r="4856">
          <cell r="M4856">
            <v>0</v>
          </cell>
          <cell r="N4856">
            <v>0</v>
          </cell>
          <cell r="O4856" t="str">
            <v/>
          </cell>
          <cell r="P4856">
            <v>0</v>
          </cell>
          <cell r="Q4856">
            <v>0</v>
          </cell>
          <cell r="R4856">
            <v>0</v>
          </cell>
          <cell r="AA4856">
            <v>0</v>
          </cell>
          <cell r="AD4856" t="e">
            <v>#DIV/0!</v>
          </cell>
          <cell r="AE4856" t="e">
            <v>#DIV/0!</v>
          </cell>
          <cell r="AF4856" t="e">
            <v>#DIV/0!</v>
          </cell>
        </row>
        <row r="4857">
          <cell r="M4857">
            <v>0</v>
          </cell>
          <cell r="N4857">
            <v>0</v>
          </cell>
          <cell r="O4857" t="str">
            <v/>
          </cell>
          <cell r="P4857">
            <v>0</v>
          </cell>
          <cell r="Q4857">
            <v>0</v>
          </cell>
          <cell r="R4857">
            <v>0</v>
          </cell>
          <cell r="AA4857">
            <v>0</v>
          </cell>
          <cell r="AD4857" t="e">
            <v>#DIV/0!</v>
          </cell>
          <cell r="AE4857" t="e">
            <v>#DIV/0!</v>
          </cell>
          <cell r="AF4857" t="e">
            <v>#DIV/0!</v>
          </cell>
        </row>
        <row r="4858">
          <cell r="M4858">
            <v>0</v>
          </cell>
          <cell r="N4858">
            <v>0</v>
          </cell>
          <cell r="O4858" t="str">
            <v/>
          </cell>
          <cell r="P4858">
            <v>0</v>
          </cell>
          <cell r="Q4858">
            <v>0</v>
          </cell>
          <cell r="R4858">
            <v>0</v>
          </cell>
          <cell r="AA4858">
            <v>0</v>
          </cell>
          <cell r="AD4858" t="e">
            <v>#DIV/0!</v>
          </cell>
          <cell r="AE4858" t="e">
            <v>#DIV/0!</v>
          </cell>
          <cell r="AF4858" t="e">
            <v>#DIV/0!</v>
          </cell>
        </row>
        <row r="4859">
          <cell r="M4859">
            <v>0</v>
          </cell>
          <cell r="N4859">
            <v>0</v>
          </cell>
          <cell r="O4859" t="str">
            <v/>
          </cell>
          <cell r="P4859">
            <v>1</v>
          </cell>
          <cell r="Q4859">
            <v>0</v>
          </cell>
          <cell r="R4859">
            <v>0</v>
          </cell>
          <cell r="AA4859">
            <v>0</v>
          </cell>
          <cell r="AD4859">
            <v>0</v>
          </cell>
          <cell r="AE4859">
            <v>0</v>
          </cell>
          <cell r="AF4859">
            <v>0</v>
          </cell>
        </row>
        <row r="4860">
          <cell r="M4860" t="str">
            <v>VoletDepalTotal</v>
          </cell>
          <cell r="N4860" t="str">
            <v>Volet sécurité dépal total enroul souple (lg=1000)</v>
          </cell>
          <cell r="O4860" t="str">
            <v>Total depalettizaion security component flexible roll (lg=1000)</v>
          </cell>
          <cell r="P4860">
            <v>1</v>
          </cell>
          <cell r="Q4860" t="str">
            <v>Etage 2</v>
          </cell>
          <cell r="R4860" t="str">
            <v>01, 07,.</v>
          </cell>
          <cell r="X4860">
            <v>12.504239999999999</v>
          </cell>
          <cell r="Y4860">
            <v>168.36750000000001</v>
          </cell>
          <cell r="Z4860">
            <v>646.66651499970533</v>
          </cell>
          <cell r="AA4860">
            <v>827.53825499970537</v>
          </cell>
          <cell r="AD4860">
            <v>12.504239999999999</v>
          </cell>
          <cell r="AE4860">
            <v>168.36750000000001</v>
          </cell>
          <cell r="AF4860">
            <v>646.66651499970533</v>
          </cell>
        </row>
        <row r="4861">
          <cell r="M4861" t="str">
            <v>VoletRoulAluSup200</v>
          </cell>
          <cell r="N4861" t="str">
            <v>Tranche 200mm sup. pour volet à enroul latte ALU</v>
          </cell>
          <cell r="O4861" t="str">
            <v>Extra 200mm slice for ALU slatted roller shutter</v>
          </cell>
          <cell r="P4861">
            <v>5</v>
          </cell>
          <cell r="Q4861" t="str">
            <v>Etage 2</v>
          </cell>
          <cell r="R4861" t="str">
            <v>01, 07,.</v>
          </cell>
          <cell r="X4861">
            <v>0</v>
          </cell>
          <cell r="Y4861">
            <v>0</v>
          </cell>
          <cell r="Z4861">
            <v>0</v>
          </cell>
          <cell r="AA4861">
            <v>0</v>
          </cell>
          <cell r="AD4861">
            <v>0</v>
          </cell>
          <cell r="AE4861">
            <v>0</v>
          </cell>
          <cell r="AF4861">
            <v>0</v>
          </cell>
        </row>
        <row r="4862">
          <cell r="M4862" t="str">
            <v>RehClaiedepal300</v>
          </cell>
          <cell r="N4862" t="str">
            <v xml:space="preserve">Réhausse claies dépal h 300 </v>
          </cell>
          <cell r="O4862" t="str">
            <v xml:space="preserve">300 high unloading platform for containers </v>
          </cell>
          <cell r="P4862">
            <v>1</v>
          </cell>
          <cell r="Q4862" t="str">
            <v>Etage 2</v>
          </cell>
          <cell r="R4862" t="str">
            <v>01, 07,.</v>
          </cell>
          <cell r="X4862">
            <v>0</v>
          </cell>
          <cell r="Y4862">
            <v>0</v>
          </cell>
          <cell r="Z4862">
            <v>0</v>
          </cell>
          <cell r="AA4862">
            <v>0</v>
          </cell>
          <cell r="AD4862">
            <v>0</v>
          </cell>
          <cell r="AE4862">
            <v>0</v>
          </cell>
          <cell r="AF4862">
            <v>0</v>
          </cell>
        </row>
        <row r="4863">
          <cell r="M4863" t="str">
            <v>VoletDepalTotal</v>
          </cell>
          <cell r="N4863" t="str">
            <v>Volet sécurité dépal total enroul souple (lg=1000)</v>
          </cell>
          <cell r="O4863" t="str">
            <v>Total depalettizaion security component flexible roll (lg=1000)</v>
          </cell>
          <cell r="P4863">
            <v>1</v>
          </cell>
          <cell r="Q4863" t="str">
            <v>Etage 2</v>
          </cell>
          <cell r="R4863" t="str">
            <v>01, 02, 07,.</v>
          </cell>
          <cell r="X4863">
            <v>12.504239999999999</v>
          </cell>
          <cell r="Y4863">
            <v>168.36750000000001</v>
          </cell>
          <cell r="Z4863">
            <v>646.66651499970533</v>
          </cell>
          <cell r="AA4863">
            <v>827.53825499970537</v>
          </cell>
          <cell r="AD4863">
            <v>12.504239999999999</v>
          </cell>
          <cell r="AE4863">
            <v>168.36750000000001</v>
          </cell>
          <cell r="AF4863">
            <v>646.66651499970533</v>
          </cell>
        </row>
        <row r="4864">
          <cell r="M4864" t="str">
            <v>VoletRoulAluSup200</v>
          </cell>
          <cell r="N4864" t="str">
            <v>Tranche 200mm sup. pour volet à enroul latte ALU</v>
          </cell>
          <cell r="O4864" t="str">
            <v>Extra 200mm slice for ALU slatted roller shutter</v>
          </cell>
          <cell r="P4864">
            <v>5</v>
          </cell>
          <cell r="Q4864" t="str">
            <v>Etage 2</v>
          </cell>
          <cell r="R4864" t="str">
            <v>01, 02, 07,.</v>
          </cell>
          <cell r="X4864">
            <v>0</v>
          </cell>
          <cell r="Y4864">
            <v>0</v>
          </cell>
          <cell r="Z4864">
            <v>0</v>
          </cell>
          <cell r="AA4864">
            <v>0</v>
          </cell>
          <cell r="AD4864">
            <v>0</v>
          </cell>
          <cell r="AE4864">
            <v>0</v>
          </cell>
          <cell r="AF4864">
            <v>0</v>
          </cell>
        </row>
        <row r="4865">
          <cell r="M4865" t="str">
            <v>RehClaiedepal300</v>
          </cell>
          <cell r="N4865" t="str">
            <v xml:space="preserve">Réhausse claies dépal h 300 </v>
          </cell>
          <cell r="O4865" t="str">
            <v xml:space="preserve">300 high unloading platform for containers </v>
          </cell>
          <cell r="P4865">
            <v>1</v>
          </cell>
          <cell r="Q4865" t="str">
            <v>Etage 2</v>
          </cell>
          <cell r="R4865" t="str">
            <v>01, 02, 07,.</v>
          </cell>
          <cell r="X4865">
            <v>0</v>
          </cell>
          <cell r="Y4865">
            <v>0</v>
          </cell>
          <cell r="Z4865">
            <v>0</v>
          </cell>
          <cell r="AA4865">
            <v>0</v>
          </cell>
          <cell r="AD4865">
            <v>0</v>
          </cell>
          <cell r="AE4865">
            <v>0</v>
          </cell>
          <cell r="AF4865">
            <v>0</v>
          </cell>
        </row>
        <row r="4866">
          <cell r="M4866" t="str">
            <v>PPlaser</v>
          </cell>
          <cell r="N4866" t="str">
            <v>Détecteur laser de présence pièce</v>
          </cell>
          <cell r="O4866" t="str">
            <v xml:space="preserve">Parts presence laser sensor </v>
          </cell>
          <cell r="P4866">
            <v>2</v>
          </cell>
          <cell r="Q4866" t="str">
            <v>Etage 2</v>
          </cell>
          <cell r="R4866" t="str">
            <v>01, 07,.</v>
          </cell>
          <cell r="X4866">
            <v>3.8212649999999995</v>
          </cell>
          <cell r="Y4866">
            <v>51.636899999999997</v>
          </cell>
          <cell r="Z4866">
            <v>177.81660599988214</v>
          </cell>
          <cell r="AA4866">
            <v>233.27477099988215</v>
          </cell>
          <cell r="AD4866">
            <v>1.9106324999999997</v>
          </cell>
          <cell r="AE4866">
            <v>25.818449999999999</v>
          </cell>
          <cell r="AF4866">
            <v>88.908302999941071</v>
          </cell>
        </row>
        <row r="4867">
          <cell r="M4867" t="str">
            <v>Coffret2+2Rideaux</v>
          </cell>
          <cell r="N4867" t="str">
            <v>Coffret de regroupement pour 2+2 Rideau</v>
          </cell>
          <cell r="O4867" t="str">
            <v>Grouping box for 2+2 Curtains</v>
          </cell>
          <cell r="P4867">
            <v>1</v>
          </cell>
          <cell r="Q4867">
            <v>0</v>
          </cell>
          <cell r="R4867" t="str">
            <v>01, 07,.</v>
          </cell>
          <cell r="X4867">
            <v>17.639999999999993</v>
          </cell>
          <cell r="Y4867">
            <v>1483.6815000000001</v>
          </cell>
          <cell r="Z4867">
            <v>1816.5498179996462</v>
          </cell>
          <cell r="AA4867">
            <v>3317.8713179996466</v>
          </cell>
          <cell r="AD4867">
            <v>17.639999999999993</v>
          </cell>
          <cell r="AE4867">
            <v>1483.6815000000001</v>
          </cell>
          <cell r="AF4867">
            <v>1816.5498179996462</v>
          </cell>
        </row>
        <row r="4868">
          <cell r="M4868" t="str">
            <v>CoffretOpeIHM_TP700</v>
          </cell>
          <cell r="N4868" t="str">
            <v>Coffret IHM TP700</v>
          </cell>
          <cell r="O4868" t="str">
            <v>IHM TP700 power box</v>
          </cell>
          <cell r="P4868">
            <v>1</v>
          </cell>
          <cell r="Q4868" t="str">
            <v>Voir Optimis avec TP700 Dépal CC21</v>
          </cell>
          <cell r="R4868" t="str">
            <v>01, 07,.</v>
          </cell>
          <cell r="X4868">
            <v>43.493624999999987</v>
          </cell>
          <cell r="Y4868">
            <v>1218.5775000000001</v>
          </cell>
          <cell r="Z4868">
            <v>1109.5830299994107</v>
          </cell>
          <cell r="AA4868">
            <v>2371.6541549994108</v>
          </cell>
          <cell r="AD4868">
            <v>43.493624999999987</v>
          </cell>
          <cell r="AE4868">
            <v>1218.5775000000001</v>
          </cell>
          <cell r="AF4868">
            <v>1109.5830299994107</v>
          </cell>
        </row>
        <row r="4869">
          <cell r="M4869">
            <v>0</v>
          </cell>
          <cell r="N4869">
            <v>0</v>
          </cell>
          <cell r="O4869" t="str">
            <v/>
          </cell>
          <cell r="P4869">
            <v>0</v>
          </cell>
          <cell r="Q4869">
            <v>0</v>
          </cell>
          <cell r="R4869">
            <v>0</v>
          </cell>
          <cell r="AA4869">
            <v>0</v>
          </cell>
          <cell r="AD4869" t="e">
            <v>#DIV/0!</v>
          </cell>
          <cell r="AE4869" t="e">
            <v>#DIV/0!</v>
          </cell>
          <cell r="AF4869" t="e">
            <v>#DIV/0!</v>
          </cell>
        </row>
        <row r="4870">
          <cell r="M4870">
            <v>0</v>
          </cell>
          <cell r="N4870">
            <v>0</v>
          </cell>
          <cell r="O4870" t="str">
            <v/>
          </cell>
          <cell r="P4870">
            <v>1</v>
          </cell>
          <cell r="Q4870">
            <v>0</v>
          </cell>
          <cell r="R4870">
            <v>0</v>
          </cell>
          <cell r="AA4870">
            <v>0</v>
          </cell>
          <cell r="AD4870">
            <v>0</v>
          </cell>
          <cell r="AE4870">
            <v>0</v>
          </cell>
          <cell r="AF4870">
            <v>0</v>
          </cell>
        </row>
        <row r="4871">
          <cell r="M4871" t="str">
            <v>EtudRobM1</v>
          </cell>
          <cell r="N4871" t="str">
            <v>Etude numérique simple sur robot M existant</v>
          </cell>
          <cell r="O4871" t="str">
            <v>Simple numerical study on existing M robot</v>
          </cell>
          <cell r="P4871">
            <v>0.5</v>
          </cell>
          <cell r="Q4871">
            <v>0</v>
          </cell>
          <cell r="R4871" t="str">
            <v>01, 07,.</v>
          </cell>
          <cell r="X4871">
            <v>0</v>
          </cell>
          <cell r="Y4871">
            <v>0</v>
          </cell>
          <cell r="Z4871">
            <v>0</v>
          </cell>
          <cell r="AA4871">
            <v>0</v>
          </cell>
          <cell r="AD4871">
            <v>0</v>
          </cell>
          <cell r="AE4871">
            <v>0</v>
          </cell>
          <cell r="AF4871">
            <v>0</v>
          </cell>
        </row>
        <row r="4872">
          <cell r="M4872" t="str">
            <v>TrajPalDepal</v>
          </cell>
          <cell r="N4872" t="str">
            <v>Trajectoire de PAL et/ou DEPAL</v>
          </cell>
          <cell r="O4872" t="str">
            <v>Load/unloading trajectory</v>
          </cell>
          <cell r="P4872">
            <v>2</v>
          </cell>
          <cell r="Q4872" t="str">
            <v>Dans les deux claies</v>
          </cell>
          <cell r="R4872" t="str">
            <v>01, 07,.</v>
          </cell>
          <cell r="X4872">
            <v>2.3936850000000001</v>
          </cell>
          <cell r="Y4872">
            <v>0</v>
          </cell>
          <cell r="Z4872">
            <v>55.166642399952849</v>
          </cell>
          <cell r="AA4872">
            <v>57.560327399952847</v>
          </cell>
          <cell r="AD4872">
            <v>1.1968425</v>
          </cell>
          <cell r="AE4872">
            <v>0</v>
          </cell>
          <cell r="AF4872">
            <v>27.583321199976425</v>
          </cell>
        </row>
        <row r="4873">
          <cell r="M4873" t="str">
            <v>CopTrajMan</v>
          </cell>
          <cell r="N4873" t="str">
            <v>Copie trajectoire Manut suite à ajout diversité</v>
          </cell>
          <cell r="O4873" t="str">
            <v>Copie of a handling trajectory for divers models</v>
          </cell>
          <cell r="P4873">
            <v>1</v>
          </cell>
          <cell r="Q4873" t="str">
            <v>Dépose OP05</v>
          </cell>
          <cell r="R4873" t="str">
            <v>01, 07,.</v>
          </cell>
          <cell r="X4873">
            <v>0</v>
          </cell>
          <cell r="Y4873">
            <v>0</v>
          </cell>
          <cell r="Z4873">
            <v>0</v>
          </cell>
          <cell r="AA4873">
            <v>0</v>
          </cell>
          <cell r="AD4873">
            <v>0</v>
          </cell>
          <cell r="AE4873">
            <v>0</v>
          </cell>
          <cell r="AF4873">
            <v>0</v>
          </cell>
        </row>
        <row r="4874">
          <cell r="M4874" t="str">
            <v>CopTrajMan</v>
          </cell>
          <cell r="N4874" t="str">
            <v>Copie trajectoire Manut suite à ajout diversité</v>
          </cell>
          <cell r="O4874" t="str">
            <v>Copie of a handling trajectory for divers models</v>
          </cell>
          <cell r="P4874">
            <v>2</v>
          </cell>
          <cell r="Q4874" t="str">
            <v>Prise OP05 Dépose OP10</v>
          </cell>
          <cell r="R4874" t="str">
            <v>01, 07,.</v>
          </cell>
          <cell r="X4874">
            <v>0</v>
          </cell>
          <cell r="Y4874">
            <v>0</v>
          </cell>
          <cell r="Z4874">
            <v>0</v>
          </cell>
          <cell r="AA4874">
            <v>0</v>
          </cell>
          <cell r="AD4874">
            <v>0</v>
          </cell>
          <cell r="AE4874">
            <v>0</v>
          </cell>
          <cell r="AF4874">
            <v>0</v>
          </cell>
        </row>
        <row r="4875">
          <cell r="M4875" t="str">
            <v>EchCodeTraj</v>
          </cell>
          <cell r="N4875" t="str">
            <v>Echange Code Trajectoire avec baie robot</v>
          </cell>
          <cell r="O4875" t="str">
            <v>Exchange of Trajectory Code with robot bay</v>
          </cell>
          <cell r="P4875">
            <v>4</v>
          </cell>
          <cell r="Q4875">
            <v>0</v>
          </cell>
          <cell r="R4875" t="str">
            <v>01, 07,.</v>
          </cell>
          <cell r="X4875">
            <v>4.7249999999999988</v>
          </cell>
          <cell r="Y4875">
            <v>0</v>
          </cell>
          <cell r="Z4875">
            <v>303.41653319974068</v>
          </cell>
          <cell r="AA4875">
            <v>308.14153319974071</v>
          </cell>
          <cell r="AD4875">
            <v>1.1812499999999997</v>
          </cell>
          <cell r="AE4875">
            <v>0</v>
          </cell>
          <cell r="AF4875">
            <v>75.854133299935171</v>
          </cell>
        </row>
        <row r="4876">
          <cell r="M4876" t="str">
            <v>HEtudAUT</v>
          </cell>
          <cell r="N4876" t="str">
            <v>Une heure d'études automatismes</v>
          </cell>
          <cell r="O4876" t="str">
            <v>One hour of automation studies</v>
          </cell>
          <cell r="P4876">
            <v>1</v>
          </cell>
          <cell r="Q4876" t="str">
            <v>Complement Hetude AF+Marguerite+Prog</v>
          </cell>
          <cell r="R4876" t="str">
            <v>01</v>
          </cell>
          <cell r="X4876">
            <v>65</v>
          </cell>
          <cell r="Y4876">
            <v>0</v>
          </cell>
          <cell r="Z4876">
            <v>0</v>
          </cell>
          <cell r="AA4876">
            <v>65</v>
          </cell>
          <cell r="AD4876">
            <v>65</v>
          </cell>
          <cell r="AE4876">
            <v>0</v>
          </cell>
          <cell r="AF4876">
            <v>0</v>
          </cell>
        </row>
        <row r="4877">
          <cell r="M4877">
            <v>0</v>
          </cell>
          <cell r="N4877">
            <v>0</v>
          </cell>
          <cell r="O4877" t="str">
            <v/>
          </cell>
          <cell r="P4877">
            <v>0</v>
          </cell>
          <cell r="Q4877">
            <v>0</v>
          </cell>
          <cell r="R4877">
            <v>0</v>
          </cell>
          <cell r="AA4877">
            <v>0</v>
          </cell>
          <cell r="AD4877" t="e">
            <v>#DIV/0!</v>
          </cell>
          <cell r="AE4877" t="e">
            <v>#DIV/0!</v>
          </cell>
          <cell r="AF4877" t="e">
            <v>#DIV/0!</v>
          </cell>
        </row>
        <row r="4878">
          <cell r="M4878">
            <v>0</v>
          </cell>
          <cell r="N4878">
            <v>0</v>
          </cell>
          <cell r="O4878" t="str">
            <v/>
          </cell>
          <cell r="P4878">
            <v>1</v>
          </cell>
          <cell r="Q4878">
            <v>0</v>
          </cell>
          <cell r="R4878">
            <v>0</v>
          </cell>
          <cell r="AA4878">
            <v>0</v>
          </cell>
          <cell r="AD4878">
            <v>0</v>
          </cell>
          <cell r="AE4878">
            <v>0</v>
          </cell>
          <cell r="AF4878">
            <v>0</v>
          </cell>
        </row>
        <row r="4879">
          <cell r="M4879" t="str">
            <v>EtudRobSEL1</v>
          </cell>
          <cell r="N4879" t="str">
            <v>Etude numérique simple robot SEL existant</v>
          </cell>
          <cell r="O4879" t="str">
            <v>Simple numerical study on existing SEL robot</v>
          </cell>
          <cell r="P4879">
            <v>0.5</v>
          </cell>
          <cell r="Q4879">
            <v>0</v>
          </cell>
          <cell r="R4879" t="str">
            <v>01, 07,.</v>
          </cell>
          <cell r="X4879">
            <v>0</v>
          </cell>
          <cell r="Y4879">
            <v>0</v>
          </cell>
          <cell r="Z4879">
            <v>0</v>
          </cell>
          <cell r="AA4879">
            <v>0</v>
          </cell>
          <cell r="AD4879">
            <v>0</v>
          </cell>
          <cell r="AE4879">
            <v>0</v>
          </cell>
          <cell r="AF4879">
            <v>0</v>
          </cell>
        </row>
        <row r="4880">
          <cell r="M4880" t="str">
            <v>TrajSoud</v>
          </cell>
          <cell r="N4880" t="str">
            <v>Trajectoire de soudure(clinchage, arc tiré, rivet)</v>
          </cell>
          <cell r="O4880" t="str">
            <v>Welding path (clinching, pulled arc, rivet)</v>
          </cell>
          <cell r="P4880">
            <v>1</v>
          </cell>
          <cell r="Q4880" t="str">
            <v>Plateau A OP10</v>
          </cell>
          <cell r="R4880" t="str">
            <v>01, 07,.</v>
          </cell>
          <cell r="X4880">
            <v>0</v>
          </cell>
          <cell r="Y4880">
            <v>0</v>
          </cell>
          <cell r="Z4880">
            <v>0</v>
          </cell>
          <cell r="AA4880">
            <v>0</v>
          </cell>
          <cell r="AD4880">
            <v>0</v>
          </cell>
          <cell r="AE4880">
            <v>0</v>
          </cell>
          <cell r="AF4880">
            <v>0</v>
          </cell>
        </row>
        <row r="4881">
          <cell r="M4881" t="str">
            <v>CopTrajSoud</v>
          </cell>
          <cell r="N4881" t="str">
            <v>Copie trajectoire Soudure suite à ajout diversité</v>
          </cell>
          <cell r="O4881" t="str">
            <v>Copie of a welding trajectory for divers models</v>
          </cell>
          <cell r="P4881">
            <v>1</v>
          </cell>
          <cell r="Q4881" t="str">
            <v>Plateau B OP10</v>
          </cell>
          <cell r="R4881" t="str">
            <v>01, 07,.</v>
          </cell>
          <cell r="X4881">
            <v>0</v>
          </cell>
          <cell r="Y4881">
            <v>0</v>
          </cell>
          <cell r="Z4881">
            <v>0</v>
          </cell>
          <cell r="AA4881">
            <v>0</v>
          </cell>
          <cell r="AD4881">
            <v>0</v>
          </cell>
          <cell r="AE4881">
            <v>0</v>
          </cell>
          <cell r="AF4881">
            <v>0</v>
          </cell>
        </row>
        <row r="4882">
          <cell r="M4882" t="str">
            <v>AssembEtudeEtSite</v>
          </cell>
          <cell r="N4882" t="str">
            <v>Etudes assemb métier 05 + pilote assemb métier 49</v>
          </cell>
          <cell r="O4882" t="str">
            <v>Studies business assembly 05 + pin business assembly 49</v>
          </cell>
          <cell r="P4882">
            <v>1</v>
          </cell>
          <cell r="Q4882">
            <v>0</v>
          </cell>
          <cell r="R4882" t="str">
            <v>01, 07,.</v>
          </cell>
          <cell r="X4882">
            <v>0</v>
          </cell>
          <cell r="Y4882">
            <v>0</v>
          </cell>
          <cell r="Z4882">
            <v>0</v>
          </cell>
          <cell r="AA4882">
            <v>0</v>
          </cell>
          <cell r="AD4882">
            <v>0</v>
          </cell>
          <cell r="AE4882">
            <v>0</v>
          </cell>
          <cell r="AF4882">
            <v>0</v>
          </cell>
        </row>
        <row r="4883">
          <cell r="M4883" t="str">
            <v>EchCodeTraj</v>
          </cell>
          <cell r="N4883" t="str">
            <v>Echange Code Trajectoire avec baie robot</v>
          </cell>
          <cell r="O4883" t="str">
            <v>Exchange of Trajectory Code with robot bay</v>
          </cell>
          <cell r="P4883">
            <v>2</v>
          </cell>
          <cell r="Q4883">
            <v>0</v>
          </cell>
          <cell r="R4883" t="str">
            <v>01, 07,.</v>
          </cell>
          <cell r="X4883">
            <v>2.3624999999999994</v>
          </cell>
          <cell r="Y4883">
            <v>0</v>
          </cell>
          <cell r="Z4883">
            <v>151.70826659987034</v>
          </cell>
          <cell r="AA4883">
            <v>154.07076659987035</v>
          </cell>
          <cell r="AD4883">
            <v>1.1812499999999997</v>
          </cell>
          <cell r="AE4883">
            <v>0</v>
          </cell>
          <cell r="AF4883">
            <v>75.854133299935171</v>
          </cell>
        </row>
        <row r="4884">
          <cell r="M4884" t="str">
            <v>HEtudAUT</v>
          </cell>
          <cell r="N4884" t="str">
            <v>Une heure d'études automatismes</v>
          </cell>
          <cell r="O4884" t="str">
            <v>One hour of automation studies</v>
          </cell>
          <cell r="P4884">
            <v>1</v>
          </cell>
          <cell r="Q4884" t="str">
            <v>Complement Hetude AF+Marguerite+Prog</v>
          </cell>
          <cell r="R4884" t="str">
            <v>01</v>
          </cell>
          <cell r="X4884">
            <v>65</v>
          </cell>
          <cell r="Y4884">
            <v>0</v>
          </cell>
          <cell r="Z4884">
            <v>0</v>
          </cell>
          <cell r="AA4884">
            <v>65</v>
          </cell>
          <cell r="AD4884">
            <v>65</v>
          </cell>
          <cell r="AE4884">
            <v>0</v>
          </cell>
          <cell r="AF4884">
            <v>0</v>
          </cell>
        </row>
        <row r="4885">
          <cell r="M4885">
            <v>0</v>
          </cell>
          <cell r="N4885">
            <v>0</v>
          </cell>
          <cell r="O4885" t="str">
            <v/>
          </cell>
          <cell r="P4885">
            <v>0</v>
          </cell>
          <cell r="Q4885">
            <v>0</v>
          </cell>
          <cell r="R4885">
            <v>0</v>
          </cell>
          <cell r="AA4885">
            <v>0</v>
          </cell>
          <cell r="AD4885" t="e">
            <v>#DIV/0!</v>
          </cell>
          <cell r="AE4885" t="e">
            <v>#DIV/0!</v>
          </cell>
          <cell r="AF4885" t="e">
            <v>#DIV/0!</v>
          </cell>
        </row>
        <row r="4886">
          <cell r="M4886">
            <v>0</v>
          </cell>
          <cell r="N4886">
            <v>0</v>
          </cell>
          <cell r="O4886" t="str">
            <v/>
          </cell>
          <cell r="P4886">
            <v>1</v>
          </cell>
          <cell r="Q4886">
            <v>0</v>
          </cell>
          <cell r="R4886">
            <v>0</v>
          </cell>
          <cell r="AA4886">
            <v>0</v>
          </cell>
          <cell r="AD4886">
            <v>0</v>
          </cell>
          <cell r="AE4886">
            <v>0</v>
          </cell>
          <cell r="AF4886">
            <v>0</v>
          </cell>
        </row>
        <row r="4887">
          <cell r="M4887" t="str">
            <v>EtudRobSELetM1</v>
          </cell>
          <cell r="N4887" t="str">
            <v>Etude numérique simple robot SELM SELPF existant</v>
          </cell>
          <cell r="O4887" t="str">
            <v>Simple numerical study of existing SELM SELPF robot</v>
          </cell>
          <cell r="P4887">
            <v>0.5</v>
          </cell>
          <cell r="Q4887">
            <v>0</v>
          </cell>
          <cell r="R4887" t="str">
            <v>01, 07,.</v>
          </cell>
          <cell r="X4887">
            <v>0</v>
          </cell>
          <cell r="Y4887">
            <v>0</v>
          </cell>
          <cell r="Z4887">
            <v>0</v>
          </cell>
          <cell r="AA4887">
            <v>0</v>
          </cell>
          <cell r="AD4887">
            <v>0</v>
          </cell>
          <cell r="AE4887">
            <v>0</v>
          </cell>
          <cell r="AF4887">
            <v>0</v>
          </cell>
        </row>
        <row r="4888">
          <cell r="M4888" t="str">
            <v>CopTrajMan</v>
          </cell>
          <cell r="N4888" t="str">
            <v>Copie trajectoire Manut suite à ajout diversité</v>
          </cell>
          <cell r="O4888" t="str">
            <v>Copie of a handling trajectory for divers models</v>
          </cell>
          <cell r="P4888">
            <v>2</v>
          </cell>
          <cell r="Q4888" t="str">
            <v>Prise OP10A Dépose OP30</v>
          </cell>
          <cell r="R4888" t="str">
            <v>01, 07,.</v>
          </cell>
          <cell r="X4888">
            <v>0</v>
          </cell>
          <cell r="Y4888">
            <v>0</v>
          </cell>
          <cell r="Z4888">
            <v>0</v>
          </cell>
          <cell r="AA4888">
            <v>0</v>
          </cell>
          <cell r="AD4888">
            <v>0</v>
          </cell>
          <cell r="AE4888">
            <v>0</v>
          </cell>
          <cell r="AF4888">
            <v>0</v>
          </cell>
        </row>
        <row r="4889">
          <cell r="M4889" t="str">
            <v>CopTrajMan</v>
          </cell>
          <cell r="N4889" t="str">
            <v>Copie trajectoire Manut suite à ajout diversité</v>
          </cell>
          <cell r="O4889" t="str">
            <v>Copie of a handling trajectory for divers models</v>
          </cell>
          <cell r="P4889">
            <v>2</v>
          </cell>
          <cell r="Q4889" t="str">
            <v>Prise OP10B Dépose OP30</v>
          </cell>
          <cell r="R4889" t="str">
            <v>01, 07,.</v>
          </cell>
          <cell r="X4889">
            <v>0</v>
          </cell>
          <cell r="Y4889">
            <v>0</v>
          </cell>
          <cell r="Z4889">
            <v>0</v>
          </cell>
          <cell r="AA4889">
            <v>0</v>
          </cell>
          <cell r="AD4889">
            <v>0</v>
          </cell>
          <cell r="AE4889">
            <v>0</v>
          </cell>
          <cell r="AF4889">
            <v>0</v>
          </cell>
        </row>
        <row r="4890">
          <cell r="M4890" t="str">
            <v>TrajSoud</v>
          </cell>
          <cell r="N4890" t="str">
            <v>Trajectoire de soudure(clinchage, arc tiré, rivet)</v>
          </cell>
          <cell r="O4890" t="str">
            <v>Welding path (clinching, pulled arc, rivet)</v>
          </cell>
          <cell r="P4890">
            <v>1</v>
          </cell>
          <cell r="Q4890" t="str">
            <v>Soudure OP15</v>
          </cell>
          <cell r="R4890" t="str">
            <v>01, 07,.</v>
          </cell>
          <cell r="X4890">
            <v>0</v>
          </cell>
          <cell r="Y4890">
            <v>0</v>
          </cell>
          <cell r="Z4890">
            <v>0</v>
          </cell>
          <cell r="AA4890">
            <v>0</v>
          </cell>
          <cell r="AD4890">
            <v>0</v>
          </cell>
          <cell r="AE4890">
            <v>0</v>
          </cell>
          <cell r="AF4890">
            <v>0</v>
          </cell>
        </row>
        <row r="4891">
          <cell r="M4891" t="str">
            <v>AssembEtudeEtSite</v>
          </cell>
          <cell r="N4891" t="str">
            <v>Etudes assemb métier 05 + pilote assemb métier 49</v>
          </cell>
          <cell r="O4891" t="str">
            <v>Studies business assembly 05 + pin business assembly 49</v>
          </cell>
          <cell r="P4891">
            <v>1</v>
          </cell>
          <cell r="Q4891">
            <v>0</v>
          </cell>
          <cell r="R4891" t="str">
            <v>01, 07,.</v>
          </cell>
          <cell r="X4891">
            <v>0</v>
          </cell>
          <cell r="Y4891">
            <v>0</v>
          </cell>
          <cell r="Z4891">
            <v>0</v>
          </cell>
          <cell r="AA4891">
            <v>0</v>
          </cell>
          <cell r="AD4891">
            <v>0</v>
          </cell>
          <cell r="AE4891">
            <v>0</v>
          </cell>
          <cell r="AF4891">
            <v>0</v>
          </cell>
        </row>
        <row r="4892">
          <cell r="M4892" t="str">
            <v>EchCodeTraj</v>
          </cell>
          <cell r="N4892" t="str">
            <v>Echange Code Trajectoire avec baie robot</v>
          </cell>
          <cell r="O4892" t="str">
            <v>Exchange of Trajectory Code with robot bay</v>
          </cell>
          <cell r="P4892">
            <v>3</v>
          </cell>
          <cell r="Q4892">
            <v>0</v>
          </cell>
          <cell r="R4892" t="str">
            <v>01, 07,.</v>
          </cell>
          <cell r="X4892">
            <v>3.5437499999999993</v>
          </cell>
          <cell r="Y4892">
            <v>0</v>
          </cell>
          <cell r="Z4892">
            <v>227.56239989980551</v>
          </cell>
          <cell r="AA4892">
            <v>231.1061498998055</v>
          </cell>
          <cell r="AD4892">
            <v>1.1812499999999997</v>
          </cell>
          <cell r="AE4892">
            <v>0</v>
          </cell>
          <cell r="AF4892">
            <v>75.854133299935171</v>
          </cell>
        </row>
        <row r="4893">
          <cell r="M4893" t="str">
            <v>HEtudAUT</v>
          </cell>
          <cell r="N4893" t="str">
            <v>Une heure d'études automatismes</v>
          </cell>
          <cell r="O4893" t="str">
            <v>One hour of automation studies</v>
          </cell>
          <cell r="P4893">
            <v>1</v>
          </cell>
          <cell r="Q4893" t="str">
            <v>Complement Hetude AF+Marguerite+Prog</v>
          </cell>
          <cell r="R4893" t="str">
            <v>01</v>
          </cell>
          <cell r="X4893">
            <v>65</v>
          </cell>
          <cell r="Y4893">
            <v>0</v>
          </cell>
          <cell r="Z4893">
            <v>0</v>
          </cell>
          <cell r="AA4893">
            <v>65</v>
          </cell>
          <cell r="AD4893">
            <v>65</v>
          </cell>
          <cell r="AE4893">
            <v>0</v>
          </cell>
          <cell r="AF4893">
            <v>0</v>
          </cell>
        </row>
        <row r="4894">
          <cell r="M4894">
            <v>0</v>
          </cell>
          <cell r="N4894">
            <v>0</v>
          </cell>
          <cell r="O4894" t="str">
            <v/>
          </cell>
          <cell r="P4894">
            <v>0</v>
          </cell>
          <cell r="Q4894">
            <v>0</v>
          </cell>
          <cell r="R4894">
            <v>0</v>
          </cell>
          <cell r="AA4894">
            <v>0</v>
          </cell>
          <cell r="AD4894" t="e">
            <v>#DIV/0!</v>
          </cell>
          <cell r="AE4894" t="e">
            <v>#DIV/0!</v>
          </cell>
          <cell r="AF4894" t="e">
            <v>#DIV/0!</v>
          </cell>
        </row>
        <row r="4895">
          <cell r="M4895">
            <v>0</v>
          </cell>
          <cell r="N4895">
            <v>0</v>
          </cell>
          <cell r="O4895" t="str">
            <v/>
          </cell>
          <cell r="P4895">
            <v>1</v>
          </cell>
          <cell r="Q4895">
            <v>0</v>
          </cell>
          <cell r="R4895">
            <v>0</v>
          </cell>
          <cell r="AA4895">
            <v>0</v>
          </cell>
          <cell r="AD4895">
            <v>0</v>
          </cell>
          <cell r="AE4895">
            <v>0</v>
          </cell>
          <cell r="AF4895">
            <v>0</v>
          </cell>
        </row>
        <row r="4896">
          <cell r="M4896" t="str">
            <v>EtudRobSEL1</v>
          </cell>
          <cell r="N4896" t="str">
            <v>Etude numérique simple robot SEL existant</v>
          </cell>
          <cell r="O4896" t="str">
            <v>Simple numerical study on existing SEL robot</v>
          </cell>
          <cell r="P4896">
            <v>0.5</v>
          </cell>
          <cell r="Q4896">
            <v>0</v>
          </cell>
          <cell r="R4896" t="str">
            <v>01, 07,.</v>
          </cell>
          <cell r="X4896">
            <v>0</v>
          </cell>
          <cell r="Y4896">
            <v>0</v>
          </cell>
          <cell r="Z4896">
            <v>0</v>
          </cell>
          <cell r="AA4896">
            <v>0</v>
          </cell>
          <cell r="AD4896">
            <v>0</v>
          </cell>
          <cell r="AE4896">
            <v>0</v>
          </cell>
          <cell r="AF4896">
            <v>0</v>
          </cell>
        </row>
        <row r="4897">
          <cell r="M4897" t="str">
            <v>TrajSoud</v>
          </cell>
          <cell r="N4897" t="str">
            <v>Trajectoire de soudure(clinchage, arc tiré, rivet)</v>
          </cell>
          <cell r="O4897" t="str">
            <v>Welding path (clinching, pulled arc, rivet)</v>
          </cell>
          <cell r="P4897">
            <v>1</v>
          </cell>
          <cell r="Q4897" t="str">
            <v>OP30</v>
          </cell>
          <cell r="R4897" t="str">
            <v>01, 07,.</v>
          </cell>
          <cell r="X4897">
            <v>0</v>
          </cell>
          <cell r="Y4897">
            <v>0</v>
          </cell>
          <cell r="Z4897">
            <v>0</v>
          </cell>
          <cell r="AA4897">
            <v>0</v>
          </cell>
          <cell r="AD4897">
            <v>0</v>
          </cell>
          <cell r="AE4897">
            <v>0</v>
          </cell>
          <cell r="AF4897">
            <v>0</v>
          </cell>
        </row>
        <row r="4898">
          <cell r="M4898" t="str">
            <v>AssembEtudeEtSite</v>
          </cell>
          <cell r="N4898" t="str">
            <v>Etudes assemb métier 05 + pilote assemb métier 49</v>
          </cell>
          <cell r="O4898" t="str">
            <v>Studies business assembly 05 + pin business assembly 49</v>
          </cell>
          <cell r="P4898">
            <v>1</v>
          </cell>
          <cell r="Q4898">
            <v>0</v>
          </cell>
          <cell r="R4898" t="str">
            <v>01, 07,.</v>
          </cell>
          <cell r="X4898">
            <v>0</v>
          </cell>
          <cell r="Y4898">
            <v>0</v>
          </cell>
          <cell r="Z4898">
            <v>0</v>
          </cell>
          <cell r="AA4898">
            <v>0</v>
          </cell>
          <cell r="AD4898">
            <v>0</v>
          </cell>
          <cell r="AE4898">
            <v>0</v>
          </cell>
          <cell r="AF4898">
            <v>0</v>
          </cell>
        </row>
        <row r="4899">
          <cell r="M4899" t="str">
            <v>EchCodeTraj</v>
          </cell>
          <cell r="N4899" t="str">
            <v>Echange Code Trajectoire avec baie robot</v>
          </cell>
          <cell r="O4899" t="str">
            <v>Exchange of Trajectory Code with robot bay</v>
          </cell>
          <cell r="P4899">
            <v>1</v>
          </cell>
          <cell r="Q4899">
            <v>0</v>
          </cell>
          <cell r="R4899" t="str">
            <v>01, 07,.</v>
          </cell>
          <cell r="X4899">
            <v>1.1812499999999997</v>
          </cell>
          <cell r="Y4899">
            <v>0</v>
          </cell>
          <cell r="Z4899">
            <v>75.854133299935171</v>
          </cell>
          <cell r="AA4899">
            <v>77.035383299935177</v>
          </cell>
          <cell r="AD4899">
            <v>1.1812499999999997</v>
          </cell>
          <cell r="AE4899">
            <v>0</v>
          </cell>
          <cell r="AF4899">
            <v>75.854133299935171</v>
          </cell>
        </row>
        <row r="4900">
          <cell r="M4900" t="str">
            <v>HEtudAUT</v>
          </cell>
          <cell r="N4900" t="str">
            <v>Une heure d'études automatismes</v>
          </cell>
          <cell r="O4900" t="str">
            <v>One hour of automation studies</v>
          </cell>
          <cell r="P4900">
            <v>0.5</v>
          </cell>
          <cell r="Q4900" t="str">
            <v>Complement Hetude AF+Marguerite+Prog</v>
          </cell>
          <cell r="R4900" t="str">
            <v>01</v>
          </cell>
          <cell r="X4900">
            <v>32.5</v>
          </cell>
          <cell r="Y4900">
            <v>0</v>
          </cell>
          <cell r="Z4900">
            <v>0</v>
          </cell>
          <cell r="AA4900">
            <v>32.5</v>
          </cell>
          <cell r="AD4900">
            <v>65</v>
          </cell>
          <cell r="AE4900">
            <v>0</v>
          </cell>
          <cell r="AF4900">
            <v>0</v>
          </cell>
        </row>
        <row r="4901">
          <cell r="M4901">
            <v>0</v>
          </cell>
          <cell r="N4901">
            <v>0</v>
          </cell>
          <cell r="O4901" t="str">
            <v/>
          </cell>
          <cell r="P4901">
            <v>0</v>
          </cell>
          <cell r="Q4901">
            <v>0</v>
          </cell>
          <cell r="R4901">
            <v>0</v>
          </cell>
          <cell r="AA4901">
            <v>0</v>
          </cell>
          <cell r="AD4901" t="e">
            <v>#DIV/0!</v>
          </cell>
          <cell r="AE4901" t="e">
            <v>#DIV/0!</v>
          </cell>
          <cell r="AF4901" t="e">
            <v>#DIV/0!</v>
          </cell>
        </row>
        <row r="4902">
          <cell r="M4902">
            <v>0</v>
          </cell>
          <cell r="N4902">
            <v>0</v>
          </cell>
          <cell r="O4902" t="str">
            <v/>
          </cell>
          <cell r="P4902">
            <v>1</v>
          </cell>
          <cell r="Q4902">
            <v>0</v>
          </cell>
          <cell r="R4902">
            <v>0</v>
          </cell>
          <cell r="AA4902">
            <v>0</v>
          </cell>
          <cell r="AD4902">
            <v>0</v>
          </cell>
          <cell r="AE4902">
            <v>0</v>
          </cell>
          <cell r="AF4902">
            <v>0</v>
          </cell>
        </row>
        <row r="4903">
          <cell r="M4903" t="str">
            <v>EtudRobSEL1</v>
          </cell>
          <cell r="N4903" t="str">
            <v>Etude numérique simple robot SEL existant</v>
          </cell>
          <cell r="O4903" t="str">
            <v>Simple numerical study on existing SEL robot</v>
          </cell>
          <cell r="P4903">
            <v>0.5</v>
          </cell>
          <cell r="Q4903">
            <v>0</v>
          </cell>
          <cell r="R4903" t="str">
            <v>01, 07,.</v>
          </cell>
          <cell r="X4903">
            <v>0</v>
          </cell>
          <cell r="Y4903">
            <v>0</v>
          </cell>
          <cell r="Z4903">
            <v>0</v>
          </cell>
          <cell r="AA4903">
            <v>0</v>
          </cell>
          <cell r="AD4903">
            <v>0</v>
          </cell>
          <cell r="AE4903">
            <v>0</v>
          </cell>
          <cell r="AF4903">
            <v>0</v>
          </cell>
        </row>
        <row r="4904">
          <cell r="M4904" t="str">
            <v>TrajSoud</v>
          </cell>
          <cell r="N4904" t="str">
            <v>Trajectoire de soudure(clinchage, arc tiré, rivet)</v>
          </cell>
          <cell r="O4904" t="str">
            <v>Welding path (clinching, pulled arc, rivet)</v>
          </cell>
          <cell r="P4904">
            <v>1</v>
          </cell>
          <cell r="Q4904" t="str">
            <v>OP30</v>
          </cell>
          <cell r="R4904" t="str">
            <v>01, 07,.</v>
          </cell>
          <cell r="X4904">
            <v>0</v>
          </cell>
          <cell r="Y4904">
            <v>0</v>
          </cell>
          <cell r="Z4904">
            <v>0</v>
          </cell>
          <cell r="AA4904">
            <v>0</v>
          </cell>
          <cell r="AD4904">
            <v>0</v>
          </cell>
          <cell r="AE4904">
            <v>0</v>
          </cell>
          <cell r="AF4904">
            <v>0</v>
          </cell>
        </row>
        <row r="4905">
          <cell r="M4905" t="str">
            <v>AssembEtudeEtSite</v>
          </cell>
          <cell r="N4905" t="str">
            <v>Etudes assemb métier 05 + pilote assemb métier 49</v>
          </cell>
          <cell r="O4905" t="str">
            <v>Studies business assembly 05 + pin business assembly 49</v>
          </cell>
          <cell r="P4905">
            <v>1</v>
          </cell>
          <cell r="Q4905">
            <v>0</v>
          </cell>
          <cell r="R4905" t="str">
            <v>01, 07,.</v>
          </cell>
          <cell r="X4905">
            <v>0</v>
          </cell>
          <cell r="Y4905">
            <v>0</v>
          </cell>
          <cell r="Z4905">
            <v>0</v>
          </cell>
          <cell r="AA4905">
            <v>0</v>
          </cell>
          <cell r="AD4905">
            <v>0</v>
          </cell>
          <cell r="AE4905">
            <v>0</v>
          </cell>
          <cell r="AF4905">
            <v>0</v>
          </cell>
        </row>
        <row r="4906">
          <cell r="M4906" t="str">
            <v>EchCodeTraj</v>
          </cell>
          <cell r="N4906" t="str">
            <v>Echange Code Trajectoire avec baie robot</v>
          </cell>
          <cell r="O4906" t="str">
            <v>Exchange of Trajectory Code with robot bay</v>
          </cell>
          <cell r="P4906">
            <v>1</v>
          </cell>
          <cell r="Q4906">
            <v>0</v>
          </cell>
          <cell r="R4906" t="str">
            <v>01, 07,.</v>
          </cell>
          <cell r="X4906">
            <v>1.1812499999999997</v>
          </cell>
          <cell r="Y4906">
            <v>0</v>
          </cell>
          <cell r="Z4906">
            <v>75.854133299935171</v>
          </cell>
          <cell r="AA4906">
            <v>77.035383299935177</v>
          </cell>
          <cell r="AD4906">
            <v>1.1812499999999997</v>
          </cell>
          <cell r="AE4906">
            <v>0</v>
          </cell>
          <cell r="AF4906">
            <v>75.854133299935171</v>
          </cell>
        </row>
        <row r="4907">
          <cell r="M4907" t="str">
            <v>HEtudAUT</v>
          </cell>
          <cell r="N4907" t="str">
            <v>Une heure d'études automatismes</v>
          </cell>
          <cell r="O4907" t="str">
            <v>One hour of automation studies</v>
          </cell>
          <cell r="P4907">
            <v>0.5</v>
          </cell>
          <cell r="Q4907" t="str">
            <v>Complement Hetude AF+Marguerite+Prog</v>
          </cell>
          <cell r="R4907" t="str">
            <v>01</v>
          </cell>
          <cell r="X4907">
            <v>32.5</v>
          </cell>
          <cell r="Y4907">
            <v>0</v>
          </cell>
          <cell r="Z4907">
            <v>0</v>
          </cell>
          <cell r="AA4907">
            <v>32.5</v>
          </cell>
          <cell r="AD4907">
            <v>65</v>
          </cell>
          <cell r="AE4907">
            <v>0</v>
          </cell>
          <cell r="AF4907">
            <v>0</v>
          </cell>
        </row>
        <row r="4908">
          <cell r="M4908">
            <v>0</v>
          </cell>
          <cell r="N4908">
            <v>0</v>
          </cell>
          <cell r="O4908" t="str">
            <v/>
          </cell>
          <cell r="P4908">
            <v>0</v>
          </cell>
          <cell r="Q4908">
            <v>0</v>
          </cell>
          <cell r="R4908">
            <v>0</v>
          </cell>
          <cell r="AA4908">
            <v>0</v>
          </cell>
          <cell r="AD4908" t="e">
            <v>#DIV/0!</v>
          </cell>
          <cell r="AE4908" t="e">
            <v>#DIV/0!</v>
          </cell>
          <cell r="AF4908" t="e">
            <v>#DIV/0!</v>
          </cell>
        </row>
        <row r="4909">
          <cell r="M4909">
            <v>0</v>
          </cell>
          <cell r="N4909">
            <v>0</v>
          </cell>
          <cell r="O4909" t="str">
            <v/>
          </cell>
          <cell r="P4909">
            <v>1</v>
          </cell>
          <cell r="Q4909">
            <v>0</v>
          </cell>
          <cell r="R4909">
            <v>0</v>
          </cell>
          <cell r="AA4909">
            <v>0</v>
          </cell>
          <cell r="AD4909">
            <v>0</v>
          </cell>
          <cell r="AE4909">
            <v>0</v>
          </cell>
          <cell r="AF4909">
            <v>0</v>
          </cell>
        </row>
        <row r="4910">
          <cell r="M4910" t="str">
            <v>EtudRobSELetM1</v>
          </cell>
          <cell r="N4910" t="str">
            <v>Etude numérique simple robot SELM SELPF existant</v>
          </cell>
          <cell r="O4910" t="str">
            <v>Simple numerical study of existing SELM SELPF robot</v>
          </cell>
          <cell r="P4910">
            <v>0.5</v>
          </cell>
          <cell r="Q4910">
            <v>0</v>
          </cell>
          <cell r="R4910" t="str">
            <v>01, 07,.</v>
          </cell>
          <cell r="X4910">
            <v>0</v>
          </cell>
          <cell r="Y4910">
            <v>0</v>
          </cell>
          <cell r="Z4910">
            <v>0</v>
          </cell>
          <cell r="AA4910">
            <v>0</v>
          </cell>
          <cell r="AD4910">
            <v>0</v>
          </cell>
          <cell r="AE4910">
            <v>0</v>
          </cell>
          <cell r="AF4910">
            <v>0</v>
          </cell>
        </row>
        <row r="4911">
          <cell r="M4911" t="str">
            <v>CopTrajMan</v>
          </cell>
          <cell r="N4911" t="str">
            <v>Copie trajectoire Manut suite à ajout diversité</v>
          </cell>
          <cell r="O4911" t="str">
            <v>Copie of a handling trajectory for divers models</v>
          </cell>
          <cell r="P4911">
            <v>2</v>
          </cell>
          <cell r="Q4911" t="str">
            <v>Prise OP30 Dépose OP35</v>
          </cell>
          <cell r="R4911" t="str">
            <v>01, 07,.</v>
          </cell>
          <cell r="X4911">
            <v>0</v>
          </cell>
          <cell r="Y4911">
            <v>0</v>
          </cell>
          <cell r="Z4911">
            <v>0</v>
          </cell>
          <cell r="AA4911">
            <v>0</v>
          </cell>
          <cell r="AD4911">
            <v>0</v>
          </cell>
          <cell r="AE4911">
            <v>0</v>
          </cell>
          <cell r="AF4911">
            <v>0</v>
          </cell>
        </row>
        <row r="4912">
          <cell r="M4912" t="str">
            <v>TrajSoud</v>
          </cell>
          <cell r="N4912" t="str">
            <v>Trajectoire de soudure(clinchage, arc tiré, rivet)</v>
          </cell>
          <cell r="O4912" t="str">
            <v>Welding path (clinching, pulled arc, rivet)</v>
          </cell>
          <cell r="P4912">
            <v>1</v>
          </cell>
          <cell r="Q4912" t="str">
            <v>Soudure OP32</v>
          </cell>
          <cell r="R4912" t="str">
            <v>01, 07,.</v>
          </cell>
          <cell r="X4912">
            <v>0</v>
          </cell>
          <cell r="Y4912">
            <v>0</v>
          </cell>
          <cell r="Z4912">
            <v>0</v>
          </cell>
          <cell r="AA4912">
            <v>0</v>
          </cell>
          <cell r="AD4912">
            <v>0</v>
          </cell>
          <cell r="AE4912">
            <v>0</v>
          </cell>
          <cell r="AF4912">
            <v>0</v>
          </cell>
        </row>
        <row r="4913">
          <cell r="M4913" t="str">
            <v>AssembEtudeEtSite</v>
          </cell>
          <cell r="N4913" t="str">
            <v>Etudes assemb métier 05 + pilote assemb métier 49</v>
          </cell>
          <cell r="O4913" t="str">
            <v>Studies business assembly 05 + pin business assembly 49</v>
          </cell>
          <cell r="P4913">
            <v>1</v>
          </cell>
          <cell r="Q4913">
            <v>0</v>
          </cell>
          <cell r="R4913" t="str">
            <v>01, 07,.</v>
          </cell>
          <cell r="X4913">
            <v>0</v>
          </cell>
          <cell r="Y4913">
            <v>0</v>
          </cell>
          <cell r="Z4913">
            <v>0</v>
          </cell>
          <cell r="AA4913">
            <v>0</v>
          </cell>
          <cell r="AD4913">
            <v>0</v>
          </cell>
          <cell r="AE4913">
            <v>0</v>
          </cell>
          <cell r="AF4913">
            <v>0</v>
          </cell>
        </row>
        <row r="4914">
          <cell r="M4914" t="str">
            <v>EchCodeTraj</v>
          </cell>
          <cell r="N4914" t="str">
            <v>Echange Code Trajectoire avec baie robot</v>
          </cell>
          <cell r="O4914" t="str">
            <v>Exchange of Trajectory Code with robot bay</v>
          </cell>
          <cell r="P4914">
            <v>2</v>
          </cell>
          <cell r="Q4914">
            <v>0</v>
          </cell>
          <cell r="R4914" t="str">
            <v>01, 07,.</v>
          </cell>
          <cell r="X4914">
            <v>2.3624999999999994</v>
          </cell>
          <cell r="Y4914">
            <v>0</v>
          </cell>
          <cell r="Z4914">
            <v>151.70826659987034</v>
          </cell>
          <cell r="AA4914">
            <v>154.07076659987035</v>
          </cell>
          <cell r="AD4914">
            <v>1.1812499999999997</v>
          </cell>
          <cell r="AE4914">
            <v>0</v>
          </cell>
          <cell r="AF4914">
            <v>75.854133299935171</v>
          </cell>
        </row>
        <row r="4915">
          <cell r="M4915" t="str">
            <v>HEtudAUT</v>
          </cell>
          <cell r="N4915" t="str">
            <v>Une heure d'études automatismes</v>
          </cell>
          <cell r="O4915" t="str">
            <v>One hour of automation studies</v>
          </cell>
          <cell r="P4915">
            <v>1</v>
          </cell>
          <cell r="Q4915" t="str">
            <v>Complement Hetude AF+Marguerite+Prog</v>
          </cell>
          <cell r="R4915" t="str">
            <v>01</v>
          </cell>
          <cell r="X4915">
            <v>65</v>
          </cell>
          <cell r="Y4915">
            <v>0</v>
          </cell>
          <cell r="Z4915">
            <v>0</v>
          </cell>
          <cell r="AA4915">
            <v>65</v>
          </cell>
          <cell r="AD4915">
            <v>65</v>
          </cell>
          <cell r="AE4915">
            <v>0</v>
          </cell>
          <cell r="AF4915">
            <v>0</v>
          </cell>
        </row>
        <row r="4916">
          <cell r="M4916">
            <v>0</v>
          </cell>
          <cell r="N4916">
            <v>0</v>
          </cell>
          <cell r="O4916" t="str">
            <v/>
          </cell>
          <cell r="P4916">
            <v>0</v>
          </cell>
          <cell r="Q4916">
            <v>0</v>
          </cell>
          <cell r="R4916">
            <v>0</v>
          </cell>
          <cell r="AA4916">
            <v>0</v>
          </cell>
          <cell r="AD4916" t="e">
            <v>#DIV/0!</v>
          </cell>
          <cell r="AE4916" t="e">
            <v>#DIV/0!</v>
          </cell>
          <cell r="AF4916" t="e">
            <v>#DIV/0!</v>
          </cell>
        </row>
        <row r="4917">
          <cell r="M4917">
            <v>0</v>
          </cell>
          <cell r="N4917">
            <v>0</v>
          </cell>
          <cell r="O4917" t="str">
            <v/>
          </cell>
          <cell r="P4917">
            <v>1</v>
          </cell>
          <cell r="Q4917">
            <v>0</v>
          </cell>
          <cell r="R4917">
            <v>0</v>
          </cell>
          <cell r="AA4917">
            <v>0</v>
          </cell>
          <cell r="AD4917">
            <v>0</v>
          </cell>
          <cell r="AE4917">
            <v>0</v>
          </cell>
          <cell r="AF4917">
            <v>0</v>
          </cell>
        </row>
        <row r="4918">
          <cell r="M4918" t="str">
            <v>EtudRobM1</v>
          </cell>
          <cell r="N4918" t="str">
            <v>Etude numérique simple sur robot M existant</v>
          </cell>
          <cell r="O4918" t="str">
            <v>Simple numerical study on existing M robot</v>
          </cell>
          <cell r="P4918">
            <v>0.5</v>
          </cell>
          <cell r="Q4918">
            <v>0</v>
          </cell>
          <cell r="R4918" t="str">
            <v>01, 07,.</v>
          </cell>
          <cell r="X4918">
            <v>0</v>
          </cell>
          <cell r="Y4918">
            <v>0</v>
          </cell>
          <cell r="Z4918">
            <v>0</v>
          </cell>
          <cell r="AA4918">
            <v>0</v>
          </cell>
          <cell r="AD4918">
            <v>0</v>
          </cell>
          <cell r="AE4918">
            <v>0</v>
          </cell>
          <cell r="AF4918">
            <v>0</v>
          </cell>
        </row>
        <row r="4919">
          <cell r="M4919" t="str">
            <v>CopTrajMan</v>
          </cell>
          <cell r="N4919" t="str">
            <v>Copie trajectoire Manut suite à ajout diversité</v>
          </cell>
          <cell r="O4919" t="str">
            <v>Copie of a handling trajectory for divers models</v>
          </cell>
          <cell r="P4919">
            <v>3</v>
          </cell>
          <cell r="Q4919" t="str">
            <v>Prise OP33 et 34 Dépose OP35</v>
          </cell>
          <cell r="R4919" t="str">
            <v>01, 07,.</v>
          </cell>
          <cell r="X4919">
            <v>0</v>
          </cell>
          <cell r="Y4919">
            <v>0</v>
          </cell>
          <cell r="Z4919">
            <v>0</v>
          </cell>
          <cell r="AA4919">
            <v>0</v>
          </cell>
          <cell r="AD4919">
            <v>0</v>
          </cell>
          <cell r="AE4919">
            <v>0</v>
          </cell>
          <cell r="AF4919">
            <v>0</v>
          </cell>
        </row>
        <row r="4920">
          <cell r="M4920" t="str">
            <v>EchCodeTraj</v>
          </cell>
          <cell r="N4920" t="str">
            <v>Echange Code Trajectoire avec baie robot</v>
          </cell>
          <cell r="O4920" t="str">
            <v>Exchange of Trajectory Code with robot bay</v>
          </cell>
          <cell r="P4920">
            <v>2</v>
          </cell>
          <cell r="Q4920">
            <v>0</v>
          </cell>
          <cell r="R4920" t="str">
            <v>01, 07,.</v>
          </cell>
          <cell r="X4920">
            <v>2.3624999999999994</v>
          </cell>
          <cell r="Y4920">
            <v>0</v>
          </cell>
          <cell r="Z4920">
            <v>151.70826659987034</v>
          </cell>
          <cell r="AA4920">
            <v>154.07076659987035</v>
          </cell>
          <cell r="AD4920">
            <v>1.1812499999999997</v>
          </cell>
          <cell r="AE4920">
            <v>0</v>
          </cell>
          <cell r="AF4920">
            <v>75.854133299935171</v>
          </cell>
        </row>
        <row r="4921">
          <cell r="M4921" t="str">
            <v>HEtudAUT</v>
          </cell>
          <cell r="N4921" t="str">
            <v>Une heure d'études automatismes</v>
          </cell>
          <cell r="O4921" t="str">
            <v>One hour of automation studies</v>
          </cell>
          <cell r="P4921">
            <v>1</v>
          </cell>
          <cell r="Q4921" t="str">
            <v>Complement Hetude AF+Marguerite+Prog</v>
          </cell>
          <cell r="R4921" t="str">
            <v>01</v>
          </cell>
          <cell r="X4921">
            <v>65</v>
          </cell>
          <cell r="Y4921">
            <v>0</v>
          </cell>
          <cell r="Z4921">
            <v>0</v>
          </cell>
          <cell r="AA4921">
            <v>65</v>
          </cell>
          <cell r="AD4921">
            <v>65</v>
          </cell>
          <cell r="AE4921">
            <v>0</v>
          </cell>
          <cell r="AF4921">
            <v>0</v>
          </cell>
        </row>
        <row r="4922">
          <cell r="M4922">
            <v>0</v>
          </cell>
          <cell r="N4922">
            <v>0</v>
          </cell>
          <cell r="O4922" t="str">
            <v/>
          </cell>
          <cell r="P4922">
            <v>0</v>
          </cell>
          <cell r="Q4922">
            <v>0</v>
          </cell>
          <cell r="R4922">
            <v>0</v>
          </cell>
          <cell r="AA4922">
            <v>0</v>
          </cell>
          <cell r="AD4922" t="e">
            <v>#DIV/0!</v>
          </cell>
          <cell r="AE4922" t="e">
            <v>#DIV/0!</v>
          </cell>
          <cell r="AF4922" t="e">
            <v>#DIV/0!</v>
          </cell>
        </row>
        <row r="4923">
          <cell r="M4923">
            <v>0</v>
          </cell>
          <cell r="N4923">
            <v>0</v>
          </cell>
          <cell r="O4923" t="str">
            <v/>
          </cell>
          <cell r="P4923">
            <v>1</v>
          </cell>
          <cell r="Q4923">
            <v>0</v>
          </cell>
          <cell r="R4923">
            <v>0</v>
          </cell>
          <cell r="AA4923">
            <v>0</v>
          </cell>
          <cell r="AD4923">
            <v>0</v>
          </cell>
          <cell r="AE4923">
            <v>0</v>
          </cell>
          <cell r="AF4923">
            <v>0</v>
          </cell>
        </row>
        <row r="4924">
          <cell r="M4924" t="str">
            <v>EtudRobSEL1</v>
          </cell>
          <cell r="N4924" t="str">
            <v>Etude numérique simple robot SEL existant</v>
          </cell>
          <cell r="O4924" t="str">
            <v>Simple numerical study on existing SEL robot</v>
          </cell>
          <cell r="P4924">
            <v>0.5</v>
          </cell>
          <cell r="Q4924">
            <v>0</v>
          </cell>
          <cell r="R4924" t="str">
            <v>01, 07,.</v>
          </cell>
          <cell r="X4924">
            <v>0</v>
          </cell>
          <cell r="Y4924">
            <v>0</v>
          </cell>
          <cell r="Z4924">
            <v>0</v>
          </cell>
          <cell r="AA4924">
            <v>0</v>
          </cell>
          <cell r="AD4924">
            <v>0</v>
          </cell>
          <cell r="AE4924">
            <v>0</v>
          </cell>
          <cell r="AF4924">
            <v>0</v>
          </cell>
        </row>
        <row r="4925">
          <cell r="M4925" t="str">
            <v>TrajSoud</v>
          </cell>
          <cell r="N4925" t="str">
            <v>Trajectoire de soudure(clinchage, arc tiré, rivet)</v>
          </cell>
          <cell r="O4925" t="str">
            <v>Welding path (clinching, pulled arc, rivet)</v>
          </cell>
          <cell r="P4925">
            <v>1</v>
          </cell>
          <cell r="Q4925" t="str">
            <v>OP35</v>
          </cell>
          <cell r="R4925" t="str">
            <v>01, 07,.</v>
          </cell>
          <cell r="X4925">
            <v>0</v>
          </cell>
          <cell r="Y4925">
            <v>0</v>
          </cell>
          <cell r="Z4925">
            <v>0</v>
          </cell>
          <cell r="AA4925">
            <v>0</v>
          </cell>
          <cell r="AD4925">
            <v>0</v>
          </cell>
          <cell r="AE4925">
            <v>0</v>
          </cell>
          <cell r="AF4925">
            <v>0</v>
          </cell>
        </row>
        <row r="4926">
          <cell r="M4926" t="str">
            <v>AssembEtudeEtSite</v>
          </cell>
          <cell r="N4926" t="str">
            <v>Etudes assemb métier 05 + pilote assemb métier 49</v>
          </cell>
          <cell r="O4926" t="str">
            <v>Studies business assembly 05 + pin business assembly 49</v>
          </cell>
          <cell r="P4926">
            <v>1</v>
          </cell>
          <cell r="Q4926">
            <v>0</v>
          </cell>
          <cell r="R4926" t="str">
            <v>01, 07,.</v>
          </cell>
          <cell r="X4926">
            <v>0</v>
          </cell>
          <cell r="Y4926">
            <v>0</v>
          </cell>
          <cell r="Z4926">
            <v>0</v>
          </cell>
          <cell r="AA4926">
            <v>0</v>
          </cell>
          <cell r="AD4926">
            <v>0</v>
          </cell>
          <cell r="AE4926">
            <v>0</v>
          </cell>
          <cell r="AF4926">
            <v>0</v>
          </cell>
        </row>
        <row r="4927">
          <cell r="M4927" t="str">
            <v>EchCodeTraj</v>
          </cell>
          <cell r="N4927" t="str">
            <v>Echange Code Trajectoire avec baie robot</v>
          </cell>
          <cell r="O4927" t="str">
            <v>Exchange of Trajectory Code with robot bay</v>
          </cell>
          <cell r="P4927">
            <v>1</v>
          </cell>
          <cell r="Q4927">
            <v>0</v>
          </cell>
          <cell r="R4927" t="str">
            <v>01, 07,.</v>
          </cell>
          <cell r="X4927">
            <v>1.1812499999999997</v>
          </cell>
          <cell r="Y4927">
            <v>0</v>
          </cell>
          <cell r="Z4927">
            <v>75.854133299935171</v>
          </cell>
          <cell r="AA4927">
            <v>77.035383299935177</v>
          </cell>
          <cell r="AD4927">
            <v>1.1812499999999997</v>
          </cell>
          <cell r="AE4927">
            <v>0</v>
          </cell>
          <cell r="AF4927">
            <v>75.854133299935171</v>
          </cell>
        </row>
        <row r="4928">
          <cell r="M4928" t="str">
            <v>HEtudAUT</v>
          </cell>
          <cell r="N4928" t="str">
            <v>Une heure d'études automatismes</v>
          </cell>
          <cell r="O4928" t="str">
            <v>One hour of automation studies</v>
          </cell>
          <cell r="P4928">
            <v>0.5</v>
          </cell>
          <cell r="Q4928" t="str">
            <v>Complement Hetude AF+Marguerite+Prog</v>
          </cell>
          <cell r="R4928" t="str">
            <v>01</v>
          </cell>
          <cell r="X4928">
            <v>32.5</v>
          </cell>
          <cell r="Y4928">
            <v>0</v>
          </cell>
          <cell r="Z4928">
            <v>0</v>
          </cell>
          <cell r="AA4928">
            <v>32.5</v>
          </cell>
          <cell r="AD4928">
            <v>65</v>
          </cell>
          <cell r="AE4928">
            <v>0</v>
          </cell>
          <cell r="AF4928">
            <v>0</v>
          </cell>
        </row>
        <row r="4929">
          <cell r="M4929">
            <v>0</v>
          </cell>
          <cell r="N4929">
            <v>0</v>
          </cell>
          <cell r="O4929" t="str">
            <v/>
          </cell>
          <cell r="P4929">
            <v>0</v>
          </cell>
          <cell r="Q4929">
            <v>0</v>
          </cell>
          <cell r="R4929">
            <v>0</v>
          </cell>
          <cell r="AA4929">
            <v>0</v>
          </cell>
          <cell r="AD4929" t="e">
            <v>#DIV/0!</v>
          </cell>
          <cell r="AE4929" t="e">
            <v>#DIV/0!</v>
          </cell>
          <cell r="AF4929" t="e">
            <v>#DIV/0!</v>
          </cell>
        </row>
        <row r="4930">
          <cell r="M4930">
            <v>0</v>
          </cell>
          <cell r="N4930">
            <v>0</v>
          </cell>
          <cell r="O4930" t="str">
            <v/>
          </cell>
          <cell r="P4930">
            <v>1</v>
          </cell>
          <cell r="Q4930">
            <v>0</v>
          </cell>
          <cell r="R4930">
            <v>0</v>
          </cell>
          <cell r="AA4930">
            <v>0</v>
          </cell>
          <cell r="AD4930">
            <v>0</v>
          </cell>
          <cell r="AE4930">
            <v>0</v>
          </cell>
          <cell r="AF4930">
            <v>0</v>
          </cell>
        </row>
        <row r="4931">
          <cell r="M4931" t="str">
            <v>EtudRobSEL1</v>
          </cell>
          <cell r="N4931" t="str">
            <v>Etude numérique simple robot SEL existant</v>
          </cell>
          <cell r="O4931" t="str">
            <v>Simple numerical study on existing SEL robot</v>
          </cell>
          <cell r="P4931">
            <v>0.5</v>
          </cell>
          <cell r="Q4931">
            <v>0</v>
          </cell>
          <cell r="R4931" t="str">
            <v>01, 07,.</v>
          </cell>
          <cell r="X4931">
            <v>0</v>
          </cell>
          <cell r="Y4931">
            <v>0</v>
          </cell>
          <cell r="Z4931">
            <v>0</v>
          </cell>
          <cell r="AA4931">
            <v>0</v>
          </cell>
          <cell r="AD4931">
            <v>0</v>
          </cell>
          <cell r="AE4931">
            <v>0</v>
          </cell>
          <cell r="AF4931">
            <v>0</v>
          </cell>
        </row>
        <row r="4932">
          <cell r="M4932" t="str">
            <v>TrajSoud</v>
          </cell>
          <cell r="N4932" t="str">
            <v>Trajectoire de soudure(clinchage, arc tiré, rivet)</v>
          </cell>
          <cell r="O4932" t="str">
            <v>Welding path (clinching, pulled arc, rivet)</v>
          </cell>
          <cell r="P4932">
            <v>1</v>
          </cell>
          <cell r="Q4932" t="str">
            <v>OP35</v>
          </cell>
          <cell r="R4932" t="str">
            <v>01, 07,.</v>
          </cell>
          <cell r="X4932">
            <v>0</v>
          </cell>
          <cell r="Y4932">
            <v>0</v>
          </cell>
          <cell r="Z4932">
            <v>0</v>
          </cell>
          <cell r="AA4932">
            <v>0</v>
          </cell>
          <cell r="AD4932">
            <v>0</v>
          </cell>
          <cell r="AE4932">
            <v>0</v>
          </cell>
          <cell r="AF4932">
            <v>0</v>
          </cell>
        </row>
        <row r="4933">
          <cell r="M4933" t="str">
            <v>AssembEtudeEtSite</v>
          </cell>
          <cell r="N4933" t="str">
            <v>Etudes assemb métier 05 + pilote assemb métier 49</v>
          </cell>
          <cell r="O4933" t="str">
            <v>Studies business assembly 05 + pin business assembly 49</v>
          </cell>
          <cell r="P4933">
            <v>1</v>
          </cell>
          <cell r="Q4933">
            <v>0</v>
          </cell>
          <cell r="R4933" t="str">
            <v>01, 07,.</v>
          </cell>
          <cell r="X4933">
            <v>0</v>
          </cell>
          <cell r="Y4933">
            <v>0</v>
          </cell>
          <cell r="Z4933">
            <v>0</v>
          </cell>
          <cell r="AA4933">
            <v>0</v>
          </cell>
          <cell r="AD4933">
            <v>0</v>
          </cell>
          <cell r="AE4933">
            <v>0</v>
          </cell>
          <cell r="AF4933">
            <v>0</v>
          </cell>
        </row>
        <row r="4934">
          <cell r="M4934" t="str">
            <v>EchCodeTraj</v>
          </cell>
          <cell r="N4934" t="str">
            <v>Echange Code Trajectoire avec baie robot</v>
          </cell>
          <cell r="O4934" t="str">
            <v>Exchange of Trajectory Code with robot bay</v>
          </cell>
          <cell r="P4934">
            <v>1</v>
          </cell>
          <cell r="Q4934">
            <v>0</v>
          </cell>
          <cell r="R4934" t="str">
            <v>01, 07,.</v>
          </cell>
          <cell r="X4934">
            <v>1.1812499999999997</v>
          </cell>
          <cell r="Y4934">
            <v>0</v>
          </cell>
          <cell r="Z4934">
            <v>75.854133299935171</v>
          </cell>
          <cell r="AA4934">
            <v>77.035383299935177</v>
          </cell>
          <cell r="AD4934">
            <v>1.1812499999999997</v>
          </cell>
          <cell r="AE4934">
            <v>0</v>
          </cell>
          <cell r="AF4934">
            <v>75.854133299935171</v>
          </cell>
        </row>
        <row r="4935">
          <cell r="M4935" t="str">
            <v>HEtudAUT</v>
          </cell>
          <cell r="N4935" t="str">
            <v>Une heure d'études automatismes</v>
          </cell>
          <cell r="O4935" t="str">
            <v>One hour of automation studies</v>
          </cell>
          <cell r="P4935">
            <v>0.5</v>
          </cell>
          <cell r="Q4935" t="str">
            <v>Complement Hetude AF+Marguerite+Prog</v>
          </cell>
          <cell r="R4935" t="str">
            <v>01</v>
          </cell>
          <cell r="X4935">
            <v>32.5</v>
          </cell>
          <cell r="Y4935">
            <v>0</v>
          </cell>
          <cell r="Z4935">
            <v>0</v>
          </cell>
          <cell r="AA4935">
            <v>32.5</v>
          </cell>
          <cell r="AD4935">
            <v>65</v>
          </cell>
          <cell r="AE4935">
            <v>0</v>
          </cell>
          <cell r="AF4935">
            <v>0</v>
          </cell>
        </row>
        <row r="4936">
          <cell r="M4936">
            <v>0</v>
          </cell>
          <cell r="N4936">
            <v>0</v>
          </cell>
          <cell r="O4936" t="str">
            <v/>
          </cell>
          <cell r="P4936">
            <v>0</v>
          </cell>
          <cell r="Q4936">
            <v>0</v>
          </cell>
          <cell r="R4936">
            <v>0</v>
          </cell>
          <cell r="AA4936">
            <v>0</v>
          </cell>
          <cell r="AD4936" t="e">
            <v>#DIV/0!</v>
          </cell>
          <cell r="AE4936" t="e">
            <v>#DIV/0!</v>
          </cell>
          <cell r="AF4936" t="e">
            <v>#DIV/0!</v>
          </cell>
        </row>
        <row r="4937">
          <cell r="M4937">
            <v>0</v>
          </cell>
          <cell r="N4937">
            <v>0</v>
          </cell>
          <cell r="O4937" t="str">
            <v/>
          </cell>
          <cell r="P4937">
            <v>1</v>
          </cell>
          <cell r="Q4937">
            <v>0</v>
          </cell>
          <cell r="R4937">
            <v>0</v>
          </cell>
          <cell r="AA4937">
            <v>0</v>
          </cell>
          <cell r="AD4937">
            <v>0</v>
          </cell>
          <cell r="AE4937">
            <v>0</v>
          </cell>
          <cell r="AF4937">
            <v>0</v>
          </cell>
        </row>
        <row r="4938">
          <cell r="M4938" t="str">
            <v>EtudRobSEL1</v>
          </cell>
          <cell r="N4938" t="str">
            <v>Etude numérique simple robot SEL existant</v>
          </cell>
          <cell r="O4938" t="str">
            <v>Simple numerical study on existing SEL robot</v>
          </cell>
          <cell r="P4938">
            <v>0.5</v>
          </cell>
          <cell r="Q4938">
            <v>0</v>
          </cell>
          <cell r="R4938" t="str">
            <v>01, 07,.</v>
          </cell>
          <cell r="X4938">
            <v>0</v>
          </cell>
          <cell r="Y4938">
            <v>0</v>
          </cell>
          <cell r="Z4938">
            <v>0</v>
          </cell>
          <cell r="AA4938">
            <v>0</v>
          </cell>
          <cell r="AD4938">
            <v>0</v>
          </cell>
          <cell r="AE4938">
            <v>0</v>
          </cell>
          <cell r="AF4938">
            <v>0</v>
          </cell>
        </row>
        <row r="4939">
          <cell r="M4939" t="str">
            <v>TrajSoud</v>
          </cell>
          <cell r="N4939" t="str">
            <v>Trajectoire de soudure(clinchage, arc tiré, rivet)</v>
          </cell>
          <cell r="O4939" t="str">
            <v>Welding path (clinching, pulled arc, rivet)</v>
          </cell>
          <cell r="P4939">
            <v>1</v>
          </cell>
          <cell r="Q4939" t="str">
            <v>OP35</v>
          </cell>
          <cell r="R4939" t="str">
            <v>01, 07,.</v>
          </cell>
          <cell r="X4939">
            <v>0</v>
          </cell>
          <cell r="Y4939">
            <v>0</v>
          </cell>
          <cell r="Z4939">
            <v>0</v>
          </cell>
          <cell r="AA4939">
            <v>0</v>
          </cell>
          <cell r="AD4939">
            <v>0</v>
          </cell>
          <cell r="AE4939">
            <v>0</v>
          </cell>
          <cell r="AF4939">
            <v>0</v>
          </cell>
        </row>
        <row r="4940">
          <cell r="M4940" t="str">
            <v>AssembEtudeEtSite</v>
          </cell>
          <cell r="N4940" t="str">
            <v>Etudes assemb métier 05 + pilote assemb métier 49</v>
          </cell>
          <cell r="O4940" t="str">
            <v>Studies business assembly 05 + pin business assembly 49</v>
          </cell>
          <cell r="P4940">
            <v>1</v>
          </cell>
          <cell r="Q4940">
            <v>0</v>
          </cell>
          <cell r="R4940" t="str">
            <v>01, 07,.</v>
          </cell>
          <cell r="X4940">
            <v>0</v>
          </cell>
          <cell r="Y4940">
            <v>0</v>
          </cell>
          <cell r="Z4940">
            <v>0</v>
          </cell>
          <cell r="AA4940">
            <v>0</v>
          </cell>
          <cell r="AD4940">
            <v>0</v>
          </cell>
          <cell r="AE4940">
            <v>0</v>
          </cell>
          <cell r="AF4940">
            <v>0</v>
          </cell>
        </row>
        <row r="4941">
          <cell r="M4941" t="str">
            <v>EchCodeTraj</v>
          </cell>
          <cell r="N4941" t="str">
            <v>Echange Code Trajectoire avec baie robot</v>
          </cell>
          <cell r="O4941" t="str">
            <v>Exchange of Trajectory Code with robot bay</v>
          </cell>
          <cell r="P4941">
            <v>1</v>
          </cell>
          <cell r="Q4941">
            <v>0</v>
          </cell>
          <cell r="R4941" t="str">
            <v>01, 07,.</v>
          </cell>
          <cell r="X4941">
            <v>1.1812499999999997</v>
          </cell>
          <cell r="Y4941">
            <v>0</v>
          </cell>
          <cell r="Z4941">
            <v>75.854133299935171</v>
          </cell>
          <cell r="AA4941">
            <v>77.035383299935177</v>
          </cell>
          <cell r="AD4941">
            <v>1.1812499999999997</v>
          </cell>
          <cell r="AE4941">
            <v>0</v>
          </cell>
          <cell r="AF4941">
            <v>75.854133299935171</v>
          </cell>
        </row>
        <row r="4942">
          <cell r="M4942" t="str">
            <v>HEtudAUT</v>
          </cell>
          <cell r="N4942" t="str">
            <v>Une heure d'études automatismes</v>
          </cell>
          <cell r="O4942" t="str">
            <v>One hour of automation studies</v>
          </cell>
          <cell r="P4942">
            <v>0.5</v>
          </cell>
          <cell r="Q4942" t="str">
            <v>Complement Hetude AF+Marguerite+Prog</v>
          </cell>
          <cell r="R4942" t="str">
            <v>01</v>
          </cell>
          <cell r="X4942">
            <v>32.5</v>
          </cell>
          <cell r="Y4942">
            <v>0</v>
          </cell>
          <cell r="Z4942">
            <v>0</v>
          </cell>
          <cell r="AA4942">
            <v>32.5</v>
          </cell>
          <cell r="AD4942">
            <v>65</v>
          </cell>
          <cell r="AE4942">
            <v>0</v>
          </cell>
          <cell r="AF4942">
            <v>0</v>
          </cell>
        </row>
        <row r="4943">
          <cell r="M4943">
            <v>0</v>
          </cell>
          <cell r="N4943">
            <v>0</v>
          </cell>
          <cell r="O4943" t="str">
            <v/>
          </cell>
          <cell r="P4943">
            <v>0</v>
          </cell>
          <cell r="Q4943">
            <v>0</v>
          </cell>
          <cell r="R4943">
            <v>0</v>
          </cell>
          <cell r="AA4943">
            <v>0</v>
          </cell>
          <cell r="AD4943" t="e">
            <v>#DIV/0!</v>
          </cell>
          <cell r="AE4943" t="e">
            <v>#DIV/0!</v>
          </cell>
          <cell r="AF4943" t="e">
            <v>#DIV/0!</v>
          </cell>
        </row>
        <row r="4944">
          <cell r="M4944">
            <v>0</v>
          </cell>
          <cell r="N4944">
            <v>0</v>
          </cell>
          <cell r="O4944" t="str">
            <v/>
          </cell>
          <cell r="P4944">
            <v>1</v>
          </cell>
          <cell r="Q4944">
            <v>0</v>
          </cell>
          <cell r="R4944">
            <v>0</v>
          </cell>
          <cell r="AA4944">
            <v>0</v>
          </cell>
          <cell r="AD4944">
            <v>0</v>
          </cell>
          <cell r="AE4944">
            <v>0</v>
          </cell>
          <cell r="AF4944">
            <v>0</v>
          </cell>
        </row>
        <row r="4945">
          <cell r="M4945" t="str">
            <v>EtudRobM1</v>
          </cell>
          <cell r="N4945" t="str">
            <v>Etude numérique simple sur robot M existant</v>
          </cell>
          <cell r="O4945" t="str">
            <v>Simple numerical study on existing M robot</v>
          </cell>
          <cell r="P4945">
            <v>0.5</v>
          </cell>
          <cell r="Q4945">
            <v>0</v>
          </cell>
          <cell r="R4945" t="str">
            <v>01, 07,.</v>
          </cell>
          <cell r="X4945">
            <v>0</v>
          </cell>
          <cell r="Y4945">
            <v>0</v>
          </cell>
          <cell r="Z4945">
            <v>0</v>
          </cell>
          <cell r="AA4945">
            <v>0</v>
          </cell>
          <cell r="AD4945">
            <v>0</v>
          </cell>
          <cell r="AE4945">
            <v>0</v>
          </cell>
          <cell r="AF4945">
            <v>0</v>
          </cell>
        </row>
        <row r="4946">
          <cell r="M4946" t="str">
            <v>CopTrajMan</v>
          </cell>
          <cell r="N4946" t="str">
            <v>Copie trajectoire Manut suite à ajout diversité</v>
          </cell>
          <cell r="O4946" t="str">
            <v>Copie of a handling trajectory for divers models</v>
          </cell>
          <cell r="P4946">
            <v>2</v>
          </cell>
          <cell r="Q4946" t="str">
            <v>Prise OP35 Dépose TAC</v>
          </cell>
          <cell r="R4946" t="str">
            <v>01, 07,.</v>
          </cell>
          <cell r="X4946">
            <v>0</v>
          </cell>
          <cell r="Y4946">
            <v>0</v>
          </cell>
          <cell r="Z4946">
            <v>0</v>
          </cell>
          <cell r="AA4946">
            <v>0</v>
          </cell>
          <cell r="AD4946">
            <v>0</v>
          </cell>
          <cell r="AE4946">
            <v>0</v>
          </cell>
          <cell r="AF4946">
            <v>0</v>
          </cell>
        </row>
        <row r="4947">
          <cell r="M4947" t="str">
            <v>EchCodeTraj</v>
          </cell>
          <cell r="N4947" t="str">
            <v>Echange Code Trajectoire avec baie robot</v>
          </cell>
          <cell r="O4947" t="str">
            <v>Exchange of Trajectory Code with robot bay</v>
          </cell>
          <cell r="P4947">
            <v>1</v>
          </cell>
          <cell r="Q4947">
            <v>0</v>
          </cell>
          <cell r="R4947" t="str">
            <v>01, 07,.</v>
          </cell>
          <cell r="X4947">
            <v>1.1812499999999997</v>
          </cell>
          <cell r="Y4947">
            <v>0</v>
          </cell>
          <cell r="Z4947">
            <v>75.854133299935171</v>
          </cell>
          <cell r="AA4947">
            <v>77.035383299935177</v>
          </cell>
          <cell r="AD4947">
            <v>1.1812499999999997</v>
          </cell>
          <cell r="AE4947">
            <v>0</v>
          </cell>
          <cell r="AF4947">
            <v>75.854133299935171</v>
          </cell>
        </row>
        <row r="4948">
          <cell r="M4948" t="str">
            <v>HEtudAUT</v>
          </cell>
          <cell r="N4948" t="str">
            <v>Une heure d'études automatismes</v>
          </cell>
          <cell r="O4948" t="str">
            <v>One hour of automation studies</v>
          </cell>
          <cell r="P4948">
            <v>0.5</v>
          </cell>
          <cell r="Q4948" t="str">
            <v>Complement Hetude AF+Marguerite+Prog</v>
          </cell>
          <cell r="R4948" t="str">
            <v>01</v>
          </cell>
          <cell r="X4948">
            <v>32.5</v>
          </cell>
          <cell r="Y4948">
            <v>0</v>
          </cell>
          <cell r="Z4948">
            <v>0</v>
          </cell>
          <cell r="AA4948">
            <v>32.5</v>
          </cell>
          <cell r="AD4948">
            <v>65</v>
          </cell>
          <cell r="AE4948">
            <v>0</v>
          </cell>
          <cell r="AF4948">
            <v>0</v>
          </cell>
        </row>
        <row r="4949">
          <cell r="M4949">
            <v>0</v>
          </cell>
          <cell r="N4949">
            <v>0</v>
          </cell>
          <cell r="O4949" t="str">
            <v/>
          </cell>
          <cell r="P4949">
            <v>0</v>
          </cell>
          <cell r="Q4949">
            <v>0</v>
          </cell>
          <cell r="R4949">
            <v>0</v>
          </cell>
          <cell r="AA4949">
            <v>0</v>
          </cell>
          <cell r="AD4949" t="e">
            <v>#DIV/0!</v>
          </cell>
          <cell r="AE4949" t="e">
            <v>#DIV/0!</v>
          </cell>
          <cell r="AF4949" t="e">
            <v>#DIV/0!</v>
          </cell>
        </row>
        <row r="4950">
          <cell r="M4950">
            <v>0</v>
          </cell>
          <cell r="N4950">
            <v>0</v>
          </cell>
          <cell r="O4950" t="str">
            <v/>
          </cell>
          <cell r="P4950">
            <v>0</v>
          </cell>
          <cell r="Q4950">
            <v>0</v>
          </cell>
          <cell r="R4950">
            <v>0</v>
          </cell>
          <cell r="AA4950">
            <v>0</v>
          </cell>
          <cell r="AD4950" t="e">
            <v>#DIV/0!</v>
          </cell>
          <cell r="AE4950" t="e">
            <v>#DIV/0!</v>
          </cell>
          <cell r="AF4950" t="e">
            <v>#DIV/0!</v>
          </cell>
        </row>
        <row r="4951">
          <cell r="M4951">
            <v>0</v>
          </cell>
          <cell r="N4951">
            <v>0</v>
          </cell>
          <cell r="O4951" t="str">
            <v/>
          </cell>
          <cell r="P4951">
            <v>0</v>
          </cell>
          <cell r="Q4951">
            <v>0</v>
          </cell>
          <cell r="R4951">
            <v>0</v>
          </cell>
          <cell r="AA4951">
            <v>0</v>
          </cell>
          <cell r="AD4951" t="e">
            <v>#DIV/0!</v>
          </cell>
          <cell r="AE4951" t="e">
            <v>#DIV/0!</v>
          </cell>
          <cell r="AF4951" t="e">
            <v>#DIV/0!</v>
          </cell>
        </row>
        <row r="4952">
          <cell r="M4952">
            <v>0</v>
          </cell>
          <cell r="N4952">
            <v>0</v>
          </cell>
          <cell r="O4952" t="str">
            <v/>
          </cell>
          <cell r="P4952">
            <v>0</v>
          </cell>
          <cell r="Q4952">
            <v>0</v>
          </cell>
          <cell r="R4952">
            <v>0</v>
          </cell>
          <cell r="AA4952">
            <v>0</v>
          </cell>
          <cell r="AD4952" t="e">
            <v>#DIV/0!</v>
          </cell>
          <cell r="AE4952" t="e">
            <v>#DIV/0!</v>
          </cell>
          <cell r="AF4952" t="e">
            <v>#DIV/0!</v>
          </cell>
        </row>
        <row r="4953">
          <cell r="M4953">
            <v>0</v>
          </cell>
          <cell r="N4953">
            <v>0</v>
          </cell>
          <cell r="O4953" t="str">
            <v/>
          </cell>
          <cell r="P4953">
            <v>0</v>
          </cell>
          <cell r="Q4953">
            <v>0</v>
          </cell>
          <cell r="R4953">
            <v>0</v>
          </cell>
          <cell r="AA4953">
            <v>0</v>
          </cell>
          <cell r="AD4953" t="e">
            <v>#DIV/0!</v>
          </cell>
          <cell r="AE4953" t="e">
            <v>#DIV/0!</v>
          </cell>
          <cell r="AF4953" t="e">
            <v>#DIV/0!</v>
          </cell>
        </row>
        <row r="4954">
          <cell r="M4954">
            <v>0</v>
          </cell>
          <cell r="N4954">
            <v>0</v>
          </cell>
          <cell r="O4954" t="str">
            <v/>
          </cell>
          <cell r="P4954">
            <v>1</v>
          </cell>
          <cell r="Q4954">
            <v>0</v>
          </cell>
          <cell r="R4954">
            <v>0</v>
          </cell>
          <cell r="AA4954">
            <v>0</v>
          </cell>
          <cell r="AD4954">
            <v>0</v>
          </cell>
          <cell r="AE4954">
            <v>0</v>
          </cell>
          <cell r="AF4954">
            <v>0</v>
          </cell>
        </row>
        <row r="4955">
          <cell r="M4955" t="str">
            <v>EtudRobM1</v>
          </cell>
          <cell r="N4955" t="str">
            <v>Etude numérique simple sur robot M existant</v>
          </cell>
          <cell r="O4955" t="str">
            <v>Simple numerical study on existing M robot</v>
          </cell>
          <cell r="P4955">
            <v>0.5</v>
          </cell>
          <cell r="Q4955">
            <v>0</v>
          </cell>
          <cell r="R4955" t="str">
            <v>01, 07,.</v>
          </cell>
          <cell r="X4955">
            <v>0</v>
          </cell>
          <cell r="Y4955">
            <v>0</v>
          </cell>
          <cell r="Z4955">
            <v>0</v>
          </cell>
          <cell r="AA4955">
            <v>0</v>
          </cell>
          <cell r="AD4955">
            <v>0</v>
          </cell>
          <cell r="AE4955">
            <v>0</v>
          </cell>
          <cell r="AF4955">
            <v>0</v>
          </cell>
        </row>
        <row r="4956">
          <cell r="M4956" t="str">
            <v>CopTrajMan</v>
          </cell>
          <cell r="N4956" t="str">
            <v>Copie trajectoire Manut suite à ajout diversité</v>
          </cell>
          <cell r="O4956" t="str">
            <v>Copie of a handling trajectory for divers models</v>
          </cell>
          <cell r="P4956">
            <v>2</v>
          </cell>
          <cell r="Q4956" t="str">
            <v>Prise TAC Dépose OP50</v>
          </cell>
          <cell r="R4956" t="str">
            <v>01, 07,.</v>
          </cell>
          <cell r="X4956">
            <v>0</v>
          </cell>
          <cell r="Y4956">
            <v>0</v>
          </cell>
          <cell r="Z4956">
            <v>0</v>
          </cell>
          <cell r="AA4956">
            <v>0</v>
          </cell>
          <cell r="AD4956">
            <v>0</v>
          </cell>
          <cell r="AE4956">
            <v>0</v>
          </cell>
          <cell r="AF4956">
            <v>0</v>
          </cell>
        </row>
        <row r="4957">
          <cell r="M4957" t="str">
            <v>EchCodeTraj</v>
          </cell>
          <cell r="N4957" t="str">
            <v>Echange Code Trajectoire avec baie robot</v>
          </cell>
          <cell r="O4957" t="str">
            <v>Exchange of Trajectory Code with robot bay</v>
          </cell>
          <cell r="P4957">
            <v>1</v>
          </cell>
          <cell r="Q4957">
            <v>0</v>
          </cell>
          <cell r="R4957" t="str">
            <v>01, 07,.</v>
          </cell>
          <cell r="X4957">
            <v>1.1812499999999997</v>
          </cell>
          <cell r="Y4957">
            <v>0</v>
          </cell>
          <cell r="Z4957">
            <v>75.854133299935171</v>
          </cell>
          <cell r="AA4957">
            <v>77.035383299935177</v>
          </cell>
          <cell r="AD4957">
            <v>1.1812499999999997</v>
          </cell>
          <cell r="AE4957">
            <v>0</v>
          </cell>
          <cell r="AF4957">
            <v>75.854133299935171</v>
          </cell>
        </row>
        <row r="4958">
          <cell r="M4958" t="str">
            <v>HEtudAUT</v>
          </cell>
          <cell r="N4958" t="str">
            <v>Une heure d'études automatismes</v>
          </cell>
          <cell r="O4958" t="str">
            <v>One hour of automation studies</v>
          </cell>
          <cell r="P4958">
            <v>0.5</v>
          </cell>
          <cell r="Q4958" t="str">
            <v>Complement Hetude AF+Marguerite+Prog</v>
          </cell>
          <cell r="R4958" t="str">
            <v>01</v>
          </cell>
          <cell r="X4958">
            <v>32.5</v>
          </cell>
          <cell r="Y4958">
            <v>0</v>
          </cell>
          <cell r="Z4958">
            <v>0</v>
          </cell>
          <cell r="AA4958">
            <v>32.5</v>
          </cell>
          <cell r="AD4958">
            <v>65</v>
          </cell>
          <cell r="AE4958">
            <v>0</v>
          </cell>
          <cell r="AF4958">
            <v>0</v>
          </cell>
        </row>
        <row r="4959">
          <cell r="M4959">
            <v>0</v>
          </cell>
          <cell r="N4959">
            <v>0</v>
          </cell>
          <cell r="O4959" t="str">
            <v/>
          </cell>
          <cell r="P4959">
            <v>0</v>
          </cell>
          <cell r="Q4959">
            <v>0</v>
          </cell>
          <cell r="R4959">
            <v>0</v>
          </cell>
          <cell r="AA4959">
            <v>0</v>
          </cell>
          <cell r="AD4959" t="e">
            <v>#DIV/0!</v>
          </cell>
          <cell r="AE4959" t="e">
            <v>#DIV/0!</v>
          </cell>
          <cell r="AF4959" t="e">
            <v>#DIV/0!</v>
          </cell>
        </row>
        <row r="4960">
          <cell r="M4960">
            <v>0</v>
          </cell>
          <cell r="N4960">
            <v>0</v>
          </cell>
          <cell r="O4960" t="str">
            <v/>
          </cell>
          <cell r="P4960">
            <v>1</v>
          </cell>
          <cell r="Q4960">
            <v>0</v>
          </cell>
          <cell r="R4960">
            <v>0</v>
          </cell>
          <cell r="AA4960">
            <v>0</v>
          </cell>
          <cell r="AD4960">
            <v>0</v>
          </cell>
          <cell r="AE4960">
            <v>0</v>
          </cell>
          <cell r="AF4960">
            <v>0</v>
          </cell>
        </row>
        <row r="4961">
          <cell r="M4961" t="str">
            <v>ChaiseOutilPTI3P4P</v>
          </cell>
          <cell r="N4961" t="str">
            <v>Chaise interface Outil PTI pour 3P ou 4P</v>
          </cell>
          <cell r="O4961" t="str">
            <v>Stand interface Tool Turntable for 3P or 4P</v>
          </cell>
          <cell r="P4961">
            <v>1</v>
          </cell>
          <cell r="Q4961">
            <v>0</v>
          </cell>
          <cell r="R4961" t="str">
            <v>01, 07,.</v>
          </cell>
          <cell r="X4961">
            <v>13.051237499999997</v>
          </cell>
          <cell r="Y4961">
            <v>1362.9420000000002</v>
          </cell>
          <cell r="Z4961">
            <v>700.97910599988211</v>
          </cell>
          <cell r="AA4961">
            <v>2076.9723434998823</v>
          </cell>
          <cell r="AD4961">
            <v>13.051237499999997</v>
          </cell>
          <cell r="AE4961">
            <v>1362.9420000000002</v>
          </cell>
          <cell r="AF4961">
            <v>700.97910599988211</v>
          </cell>
        </row>
        <row r="4962">
          <cell r="M4962" t="str">
            <v>PlatFortal1,5m²</v>
          </cell>
          <cell r="N4962" t="str">
            <v>Platine Fortal surface compris entre 1.2 m² et 1.5</v>
          </cell>
          <cell r="O4962" t="str">
            <v>Fortal plate surface between 1.2 m² and 1.5</v>
          </cell>
          <cell r="P4962">
            <v>1</v>
          </cell>
          <cell r="Q4962">
            <v>0</v>
          </cell>
          <cell r="R4962" t="str">
            <v>01, 07,.</v>
          </cell>
          <cell r="X4962">
            <v>24.713639999999995</v>
          </cell>
          <cell r="Y4962">
            <v>1129.0301590909091</v>
          </cell>
          <cell r="Z4962">
            <v>678.22435943167739</v>
          </cell>
          <cell r="AA4962">
            <v>1831.9681585225865</v>
          </cell>
          <cell r="AD4962">
            <v>24.713639999999995</v>
          </cell>
          <cell r="AE4962">
            <v>1129.0301590909091</v>
          </cell>
          <cell r="AF4962">
            <v>678.22435943167739</v>
          </cell>
        </row>
        <row r="4963">
          <cell r="M4963" t="str">
            <v>Aval</v>
          </cell>
          <cell r="N4963" t="str">
            <v>Avaloir</v>
          </cell>
          <cell r="O4963" t="str">
            <v>Guide</v>
          </cell>
          <cell r="P4963">
            <v>5</v>
          </cell>
          <cell r="Q4963" t="str">
            <v>2RH,1RHC,2RCL</v>
          </cell>
          <cell r="R4963" t="str">
            <v>01, 07,.</v>
          </cell>
          <cell r="X4963">
            <v>0</v>
          </cell>
          <cell r="Y4963">
            <v>0</v>
          </cell>
          <cell r="Z4963">
            <v>0</v>
          </cell>
          <cell r="AA4963">
            <v>0</v>
          </cell>
          <cell r="AD4963">
            <v>0</v>
          </cell>
          <cell r="AE4963">
            <v>0</v>
          </cell>
          <cell r="AF4963">
            <v>0</v>
          </cell>
        </row>
        <row r="4964">
          <cell r="M4964" t="str">
            <v>PPinduc</v>
          </cell>
          <cell r="N4964" t="str">
            <v>Détecteur inductif de présence pièce</v>
          </cell>
          <cell r="O4964" t="str">
            <v>Inductive part presence detector</v>
          </cell>
          <cell r="P4964">
            <v>4</v>
          </cell>
          <cell r="Q4964">
            <v>0</v>
          </cell>
          <cell r="R4964" t="str">
            <v>01, 07,.</v>
          </cell>
          <cell r="X4964">
            <v>7.6425299999999989</v>
          </cell>
          <cell r="Y4964">
            <v>103.27379999999999</v>
          </cell>
          <cell r="Z4964">
            <v>355.63321199976428</v>
          </cell>
          <cell r="AA4964">
            <v>466.5495419997643</v>
          </cell>
          <cell r="AD4964">
            <v>1.9106324999999997</v>
          </cell>
          <cell r="AE4964">
            <v>25.818449999999999</v>
          </cell>
          <cell r="AF4964">
            <v>88.908302999941071</v>
          </cell>
        </row>
        <row r="4965">
          <cell r="M4965" t="str">
            <v>Distrib2</v>
          </cell>
          <cell r="N4965" t="str">
            <v>Distributeur 5/2</v>
          </cell>
          <cell r="O4965" t="str">
            <v>5/2-way valve</v>
          </cell>
          <cell r="P4965">
            <v>4</v>
          </cell>
          <cell r="Q4965">
            <v>0</v>
          </cell>
          <cell r="R4965" t="str">
            <v>01, 07,.</v>
          </cell>
          <cell r="X4965">
            <v>28.830059999999992</v>
          </cell>
          <cell r="Y4965">
            <v>643.77600000000007</v>
          </cell>
          <cell r="Z4965">
            <v>592.63529804922905</v>
          </cell>
          <cell r="AA4965">
            <v>1265.2413580492291</v>
          </cell>
          <cell r="AD4965">
            <v>7.2075149999999981</v>
          </cell>
          <cell r="AE4965">
            <v>160.94400000000002</v>
          </cell>
          <cell r="AF4965">
            <v>148.15882451230726</v>
          </cell>
        </row>
        <row r="4966">
          <cell r="M4966" t="str">
            <v>Pil</v>
          </cell>
          <cell r="N4966" t="str">
            <v>Pilote fixe</v>
          </cell>
          <cell r="O4966" t="str">
            <v>Fixed pin</v>
          </cell>
          <cell r="P4966">
            <v>2</v>
          </cell>
          <cell r="Q4966" t="str">
            <v>DBL</v>
          </cell>
          <cell r="R4966" t="str">
            <v>01, 07,.</v>
          </cell>
          <cell r="X4966">
            <v>0</v>
          </cell>
          <cell r="Y4966">
            <v>0</v>
          </cell>
          <cell r="Z4966">
            <v>0</v>
          </cell>
          <cell r="AA4966">
            <v>0</v>
          </cell>
          <cell r="AD4966">
            <v>0</v>
          </cell>
          <cell r="AE4966">
            <v>0</v>
          </cell>
          <cell r="AF4966">
            <v>0</v>
          </cell>
        </row>
        <row r="4967">
          <cell r="M4967" t="str">
            <v>RefSerrECONew_D63</v>
          </cell>
          <cell r="N4967" t="str">
            <v>Réf serrée ECO D63 Touche + Appui tous types</v>
          </cell>
          <cell r="O4967" t="str">
            <v>ECO D63 Key + Press all types</v>
          </cell>
          <cell r="P4967">
            <v>4</v>
          </cell>
          <cell r="Q4967" t="str">
            <v>DBL</v>
          </cell>
          <cell r="R4967" t="str">
            <v>01, 07,.</v>
          </cell>
          <cell r="X4967">
            <v>7.1234099999999989</v>
          </cell>
          <cell r="Y4967">
            <v>291.24059999999997</v>
          </cell>
          <cell r="Z4967">
            <v>283.76872844941767</v>
          </cell>
          <cell r="AA4967">
            <v>582.13273844941762</v>
          </cell>
          <cell r="AD4967">
            <v>1.7808524999999997</v>
          </cell>
          <cell r="AE4967">
            <v>72.810149999999993</v>
          </cell>
          <cell r="AF4967">
            <v>70.942182112354416</v>
          </cell>
        </row>
        <row r="4968">
          <cell r="M4968" t="str">
            <v>BrasSupECO</v>
          </cell>
          <cell r="N4968" t="str">
            <v>Bras sup pour appui ou touche sur serrage ECO</v>
          </cell>
          <cell r="O4968" t="str">
            <v>Additional arm for pressing or key on ECO clamping</v>
          </cell>
          <cell r="P4968">
            <v>2</v>
          </cell>
          <cell r="Q4968" t="str">
            <v>DBL</v>
          </cell>
          <cell r="R4968" t="str">
            <v>01, 07,.</v>
          </cell>
          <cell r="X4968">
            <v>0</v>
          </cell>
          <cell r="Y4968">
            <v>0</v>
          </cell>
          <cell r="Z4968">
            <v>0</v>
          </cell>
          <cell r="AA4968">
            <v>0</v>
          </cell>
          <cell r="AD4968">
            <v>0</v>
          </cell>
          <cell r="AE4968">
            <v>0</v>
          </cell>
          <cell r="AF4968">
            <v>0</v>
          </cell>
        </row>
        <row r="4969">
          <cell r="M4969" t="str">
            <v>AppuiDrageoir</v>
          </cell>
          <cell r="N4969" t="str">
            <v xml:space="preserve">Appui seul ou drageoir seul (toutes largeurs) </v>
          </cell>
          <cell r="O4969" t="str">
            <v xml:space="preserve">support only or sucker only (all widths) </v>
          </cell>
          <cell r="P4969">
            <v>4</v>
          </cell>
          <cell r="Q4969" t="str">
            <v>DBL</v>
          </cell>
          <cell r="R4969" t="str">
            <v>01, 07,.</v>
          </cell>
          <cell r="X4969">
            <v>0</v>
          </cell>
          <cell r="Y4969">
            <v>0</v>
          </cell>
          <cell r="Z4969">
            <v>0</v>
          </cell>
          <cell r="AA4969">
            <v>0</v>
          </cell>
          <cell r="AD4969">
            <v>0</v>
          </cell>
          <cell r="AE4969">
            <v>0</v>
          </cell>
          <cell r="AF4969">
            <v>0</v>
          </cell>
        </row>
        <row r="4970">
          <cell r="M4970" t="str">
            <v>Touch</v>
          </cell>
          <cell r="N4970" t="str">
            <v>Touche seule toutes largeurs</v>
          </cell>
          <cell r="O4970" t="str">
            <v>Fixed button (Endschalter)</v>
          </cell>
          <cell r="P4970">
            <v>2</v>
          </cell>
          <cell r="Q4970" t="str">
            <v>DBL</v>
          </cell>
          <cell r="R4970" t="str">
            <v>01, 07,.</v>
          </cell>
          <cell r="X4970">
            <v>0</v>
          </cell>
          <cell r="Y4970">
            <v>0</v>
          </cell>
          <cell r="Z4970">
            <v>0</v>
          </cell>
          <cell r="AA4970">
            <v>0</v>
          </cell>
          <cell r="AD4970">
            <v>0</v>
          </cell>
          <cell r="AE4970">
            <v>0</v>
          </cell>
          <cell r="AF4970">
            <v>0</v>
          </cell>
        </row>
        <row r="4971">
          <cell r="M4971" t="str">
            <v>RefSerrECONew_D80</v>
          </cell>
          <cell r="N4971" t="str">
            <v>Réf serrée ECO D80 Touche + Appui tous types</v>
          </cell>
          <cell r="O4971" t="str">
            <v>ECO D80 Key + Press all types</v>
          </cell>
          <cell r="P4971">
            <v>1</v>
          </cell>
          <cell r="Q4971" t="str">
            <v>RCL</v>
          </cell>
          <cell r="R4971" t="str">
            <v>01, 07,.</v>
          </cell>
          <cell r="X4971">
            <v>1.7808524999999997</v>
          </cell>
          <cell r="Y4971">
            <v>72.810149999999993</v>
          </cell>
          <cell r="Z4971">
            <v>70.942182112354416</v>
          </cell>
          <cell r="AA4971">
            <v>145.5331846123544</v>
          </cell>
          <cell r="AD4971">
            <v>1.7808524999999997</v>
          </cell>
          <cell r="AE4971">
            <v>72.810149999999993</v>
          </cell>
          <cell r="AF4971">
            <v>70.942182112354416</v>
          </cell>
        </row>
        <row r="4972">
          <cell r="M4972" t="str">
            <v>BrasSupECO</v>
          </cell>
          <cell r="N4972" t="str">
            <v>Bras sup pour appui ou touche sur serrage ECO</v>
          </cell>
          <cell r="O4972" t="str">
            <v>Additional arm for pressing or key on ECO clamping</v>
          </cell>
          <cell r="P4972">
            <v>1</v>
          </cell>
          <cell r="Q4972" t="str">
            <v>RCL</v>
          </cell>
          <cell r="R4972" t="str">
            <v>01, 07,.</v>
          </cell>
          <cell r="X4972">
            <v>0</v>
          </cell>
          <cell r="Y4972">
            <v>0</v>
          </cell>
          <cell r="Z4972">
            <v>0</v>
          </cell>
          <cell r="AA4972">
            <v>0</v>
          </cell>
          <cell r="AD4972">
            <v>0</v>
          </cell>
          <cell r="AE4972">
            <v>0</v>
          </cell>
          <cell r="AF4972">
            <v>0</v>
          </cell>
        </row>
        <row r="4973">
          <cell r="M4973" t="str">
            <v>Touch</v>
          </cell>
          <cell r="N4973" t="str">
            <v>Touche seule toutes largeurs</v>
          </cell>
          <cell r="O4973" t="str">
            <v>Fixed button (Endschalter)</v>
          </cell>
          <cell r="P4973">
            <v>1</v>
          </cell>
          <cell r="Q4973" t="str">
            <v>RCL</v>
          </cell>
          <cell r="R4973" t="str">
            <v>01, 07,.</v>
          </cell>
          <cell r="X4973">
            <v>0</v>
          </cell>
          <cell r="Y4973">
            <v>0</v>
          </cell>
          <cell r="Z4973">
            <v>0</v>
          </cell>
          <cell r="AA4973">
            <v>0</v>
          </cell>
          <cell r="AD4973">
            <v>0</v>
          </cell>
          <cell r="AE4973">
            <v>0</v>
          </cell>
          <cell r="AF4973">
            <v>0</v>
          </cell>
        </row>
        <row r="4974">
          <cell r="M4974" t="str">
            <v>AppuiDrageoir</v>
          </cell>
          <cell r="N4974" t="str">
            <v xml:space="preserve">Appui seul ou drageoir seul (toutes largeurs) </v>
          </cell>
          <cell r="O4974" t="str">
            <v xml:space="preserve">support only or sucker only (all widths) </v>
          </cell>
          <cell r="P4974">
            <v>2</v>
          </cell>
          <cell r="Q4974" t="str">
            <v>RCL +1 ref</v>
          </cell>
          <cell r="R4974" t="str">
            <v>01, 07,.</v>
          </cell>
          <cell r="X4974">
            <v>0</v>
          </cell>
          <cell r="Y4974">
            <v>0</v>
          </cell>
          <cell r="Z4974">
            <v>0</v>
          </cell>
          <cell r="AA4974">
            <v>0</v>
          </cell>
          <cell r="AD4974">
            <v>0</v>
          </cell>
          <cell r="AE4974">
            <v>0</v>
          </cell>
          <cell r="AF4974">
            <v>0</v>
          </cell>
        </row>
        <row r="4975">
          <cell r="M4975" t="str">
            <v>RefSerrECONew_D63</v>
          </cell>
          <cell r="N4975" t="str">
            <v>Réf serrée ECO D63 Touche + Appui tous types</v>
          </cell>
          <cell r="O4975" t="str">
            <v>ECO D63 Key + Press all types</v>
          </cell>
          <cell r="P4975">
            <v>1</v>
          </cell>
          <cell r="Q4975" t="str">
            <v>RCL</v>
          </cell>
          <cell r="R4975" t="str">
            <v>01, 07,.</v>
          </cell>
          <cell r="X4975">
            <v>1.7808524999999997</v>
          </cell>
          <cell r="Y4975">
            <v>72.810149999999993</v>
          </cell>
          <cell r="Z4975">
            <v>70.942182112354416</v>
          </cell>
          <cell r="AA4975">
            <v>145.5331846123544</v>
          </cell>
          <cell r="AD4975">
            <v>1.7808524999999997</v>
          </cell>
          <cell r="AE4975">
            <v>72.810149999999993</v>
          </cell>
          <cell r="AF4975">
            <v>70.942182112354416</v>
          </cell>
        </row>
        <row r="4976">
          <cell r="M4976" t="str">
            <v>Ref</v>
          </cell>
          <cell r="N4976" t="str">
            <v xml:space="preserve">Appui ou drageoir (toutes largeurs) + support </v>
          </cell>
          <cell r="O4976" t="str">
            <v xml:space="preserve">Support or sucker (all widths) + support </v>
          </cell>
          <cell r="P4976">
            <v>1</v>
          </cell>
          <cell r="Q4976" t="str">
            <v>RCL</v>
          </cell>
          <cell r="R4976" t="str">
            <v>01, 07,.</v>
          </cell>
          <cell r="X4976">
            <v>0</v>
          </cell>
          <cell r="Y4976">
            <v>0</v>
          </cell>
          <cell r="Z4976">
            <v>0</v>
          </cell>
          <cell r="AA4976">
            <v>0</v>
          </cell>
          <cell r="AD4976">
            <v>0</v>
          </cell>
          <cell r="AE4976">
            <v>0</v>
          </cell>
          <cell r="AF4976">
            <v>0</v>
          </cell>
        </row>
        <row r="4977">
          <cell r="M4977" t="str">
            <v>PilMob</v>
          </cell>
          <cell r="N4977" t="str">
            <v>Pilote escamotable</v>
          </cell>
          <cell r="O4977" t="str">
            <v>Retractable pin</v>
          </cell>
          <cell r="P4977">
            <v>1</v>
          </cell>
          <cell r="Q4977" t="str">
            <v>RCL</v>
          </cell>
          <cell r="R4977" t="str">
            <v>01, 07,.</v>
          </cell>
          <cell r="X4977">
            <v>2.4770024999999993</v>
          </cell>
          <cell r="Y4977">
            <v>72.810149999999993</v>
          </cell>
          <cell r="Z4977">
            <v>108.85830299994109</v>
          </cell>
          <cell r="AA4977">
            <v>184.14545549994108</v>
          </cell>
          <cell r="AD4977">
            <v>2.4770024999999993</v>
          </cell>
          <cell r="AE4977">
            <v>72.810149999999993</v>
          </cell>
          <cell r="AF4977">
            <v>108.85830299994109</v>
          </cell>
        </row>
        <row r="4978">
          <cell r="M4978" t="str">
            <v>RefSerrECONew_D63</v>
          </cell>
          <cell r="N4978" t="str">
            <v>Réf serrée ECO D63 Touche + Appui tous types</v>
          </cell>
          <cell r="O4978" t="str">
            <v>ECO D63 Key + Press all types</v>
          </cell>
          <cell r="P4978">
            <v>1</v>
          </cell>
          <cell r="Q4978" t="str">
            <v>RHC</v>
          </cell>
          <cell r="R4978" t="str">
            <v>01, 07,.</v>
          </cell>
          <cell r="X4978">
            <v>1.7808524999999997</v>
          </cell>
          <cell r="Y4978">
            <v>72.810149999999993</v>
          </cell>
          <cell r="Z4978">
            <v>70.942182112354416</v>
          </cell>
          <cell r="AA4978">
            <v>145.5331846123544</v>
          </cell>
          <cell r="AD4978">
            <v>1.7808524999999997</v>
          </cell>
          <cell r="AE4978">
            <v>72.810149999999993</v>
          </cell>
          <cell r="AF4978">
            <v>70.942182112354416</v>
          </cell>
        </row>
        <row r="4979">
          <cell r="M4979" t="str">
            <v>RefSer110</v>
          </cell>
          <cell r="N4979" t="str">
            <v>Réf serrée 110 daN Touche + Appui tous types</v>
          </cell>
          <cell r="O4979" t="str">
            <v>Tight ref 110 daN Button + Press all types</v>
          </cell>
          <cell r="P4979">
            <v>1</v>
          </cell>
          <cell r="Q4979" t="str">
            <v>RHC</v>
          </cell>
          <cell r="R4979" t="str">
            <v>01, 07,.</v>
          </cell>
          <cell r="X4979">
            <v>1.7808524999999997</v>
          </cell>
          <cell r="Y4979">
            <v>72.810149999999993</v>
          </cell>
          <cell r="Z4979">
            <v>70.942182112354416</v>
          </cell>
          <cell r="AA4979">
            <v>145.5331846123544</v>
          </cell>
          <cell r="AD4979">
            <v>1.7808524999999997</v>
          </cell>
          <cell r="AE4979">
            <v>72.810149999999993</v>
          </cell>
          <cell r="AF4979">
            <v>70.942182112354416</v>
          </cell>
        </row>
        <row r="4980">
          <cell r="M4980" t="str">
            <v>Ref</v>
          </cell>
          <cell r="N4980" t="str">
            <v xml:space="preserve">Appui ou drageoir (toutes largeurs) + support </v>
          </cell>
          <cell r="O4980" t="str">
            <v xml:space="preserve">Support or sucker (all widths) + support </v>
          </cell>
          <cell r="P4980">
            <v>1</v>
          </cell>
          <cell r="Q4980" t="str">
            <v>RHC</v>
          </cell>
          <cell r="R4980" t="str">
            <v>01, 07,.</v>
          </cell>
          <cell r="X4980">
            <v>0</v>
          </cell>
          <cell r="Y4980">
            <v>0</v>
          </cell>
          <cell r="Z4980">
            <v>0</v>
          </cell>
          <cell r="AA4980">
            <v>0</v>
          </cell>
          <cell r="AD4980">
            <v>0</v>
          </cell>
          <cell r="AE4980">
            <v>0</v>
          </cell>
          <cell r="AF4980">
            <v>0</v>
          </cell>
        </row>
        <row r="4981">
          <cell r="M4981" t="str">
            <v>AppuiDrageoir</v>
          </cell>
          <cell r="N4981" t="str">
            <v xml:space="preserve">Appui seul ou drageoir seul (toutes largeurs) </v>
          </cell>
          <cell r="O4981" t="str">
            <v xml:space="preserve">support only or sucker only (all widths) </v>
          </cell>
          <cell r="P4981">
            <v>3</v>
          </cell>
          <cell r="Q4981" t="str">
            <v>RHC</v>
          </cell>
          <cell r="R4981" t="str">
            <v>01, 07,.</v>
          </cell>
          <cell r="X4981">
            <v>0</v>
          </cell>
          <cell r="Y4981">
            <v>0</v>
          </cell>
          <cell r="Z4981">
            <v>0</v>
          </cell>
          <cell r="AA4981">
            <v>0</v>
          </cell>
          <cell r="AD4981">
            <v>0</v>
          </cell>
          <cell r="AE4981">
            <v>0</v>
          </cell>
          <cell r="AF4981">
            <v>0</v>
          </cell>
        </row>
        <row r="4982">
          <cell r="M4982" t="str">
            <v>BrasSupECO</v>
          </cell>
          <cell r="N4982" t="str">
            <v>Bras sup pour appui ou touche sur serrage ECO</v>
          </cell>
          <cell r="O4982" t="str">
            <v>Additional arm for pressing or key on ECO clamping</v>
          </cell>
          <cell r="P4982">
            <v>1</v>
          </cell>
          <cell r="Q4982" t="str">
            <v>RHC</v>
          </cell>
          <cell r="R4982" t="str">
            <v>01, 07,.</v>
          </cell>
          <cell r="X4982">
            <v>0</v>
          </cell>
          <cell r="Y4982">
            <v>0</v>
          </cell>
          <cell r="Z4982">
            <v>0</v>
          </cell>
          <cell r="AA4982">
            <v>0</v>
          </cell>
          <cell r="AD4982">
            <v>0</v>
          </cell>
          <cell r="AE4982">
            <v>0</v>
          </cell>
          <cell r="AF4982">
            <v>0</v>
          </cell>
        </row>
        <row r="4983">
          <cell r="M4983" t="str">
            <v>Touch</v>
          </cell>
          <cell r="N4983" t="str">
            <v>Touche seule toutes largeurs</v>
          </cell>
          <cell r="O4983" t="str">
            <v>Fixed button (Endschalter)</v>
          </cell>
          <cell r="P4983">
            <v>1</v>
          </cell>
          <cell r="Q4983" t="str">
            <v>RHC</v>
          </cell>
          <cell r="R4983" t="str">
            <v>01, 07,.</v>
          </cell>
          <cell r="X4983">
            <v>0</v>
          </cell>
          <cell r="Y4983">
            <v>0</v>
          </cell>
          <cell r="Z4983">
            <v>0</v>
          </cell>
          <cell r="AA4983">
            <v>0</v>
          </cell>
          <cell r="AD4983">
            <v>0</v>
          </cell>
          <cell r="AE4983">
            <v>0</v>
          </cell>
          <cell r="AF4983">
            <v>0</v>
          </cell>
        </row>
        <row r="4984">
          <cell r="M4984" t="str">
            <v>PilMob</v>
          </cell>
          <cell r="N4984" t="str">
            <v>Pilote escamotable</v>
          </cell>
          <cell r="O4984" t="str">
            <v>Retractable pin</v>
          </cell>
          <cell r="P4984">
            <v>1</v>
          </cell>
          <cell r="Q4984" t="str">
            <v>RHC</v>
          </cell>
          <cell r="R4984" t="str">
            <v>01, 07,.</v>
          </cell>
          <cell r="X4984">
            <v>2.4770024999999993</v>
          </cell>
          <cell r="Y4984">
            <v>72.810149999999993</v>
          </cell>
          <cell r="Z4984">
            <v>108.85830299994109</v>
          </cell>
          <cell r="AA4984">
            <v>184.14545549994108</v>
          </cell>
          <cell r="AD4984">
            <v>2.4770024999999993</v>
          </cell>
          <cell r="AE4984">
            <v>72.810149999999993</v>
          </cell>
          <cell r="AF4984">
            <v>108.85830299994109</v>
          </cell>
        </row>
        <row r="4985">
          <cell r="M4985" t="str">
            <v>RefSerrECONew_D63</v>
          </cell>
          <cell r="N4985" t="str">
            <v>Réf serrée ECO D63 Touche + Appui tous types</v>
          </cell>
          <cell r="O4985" t="str">
            <v>ECO D63 Key + Press all types</v>
          </cell>
          <cell r="P4985">
            <v>2</v>
          </cell>
          <cell r="Q4985" t="str">
            <v>RH</v>
          </cell>
          <cell r="R4985" t="str">
            <v>01, 07,.</v>
          </cell>
          <cell r="X4985">
            <v>3.5617049999999995</v>
          </cell>
          <cell r="Y4985">
            <v>145.62029999999999</v>
          </cell>
          <cell r="Z4985">
            <v>141.88436422470883</v>
          </cell>
          <cell r="AA4985">
            <v>291.06636922470881</v>
          </cell>
          <cell r="AD4985">
            <v>1.7808524999999997</v>
          </cell>
          <cell r="AE4985">
            <v>72.810149999999993</v>
          </cell>
          <cell r="AF4985">
            <v>70.942182112354416</v>
          </cell>
        </row>
        <row r="4986">
          <cell r="M4986" t="str">
            <v>PilMob</v>
          </cell>
          <cell r="N4986" t="str">
            <v>Pilote escamotable</v>
          </cell>
          <cell r="O4986" t="str">
            <v>Retractable pin</v>
          </cell>
          <cell r="P4986">
            <v>1</v>
          </cell>
          <cell r="Q4986" t="str">
            <v>RH</v>
          </cell>
          <cell r="R4986" t="str">
            <v>01, 07,.</v>
          </cell>
          <cell r="X4986">
            <v>2.4770024999999993</v>
          </cell>
          <cell r="Y4986">
            <v>72.810149999999993</v>
          </cell>
          <cell r="Z4986">
            <v>108.85830299994109</v>
          </cell>
          <cell r="AA4986">
            <v>184.14545549994108</v>
          </cell>
          <cell r="AD4986">
            <v>2.4770024999999993</v>
          </cell>
          <cell r="AE4986">
            <v>72.810149999999993</v>
          </cell>
          <cell r="AF4986">
            <v>108.85830299994109</v>
          </cell>
        </row>
        <row r="4987">
          <cell r="M4987" t="str">
            <v>PilUnitGuid</v>
          </cell>
          <cell r="N4987" t="str">
            <v>Pilote sur unité de guidage linéaire</v>
          </cell>
          <cell r="O4987" t="str">
            <v>Pin on linear guide unit</v>
          </cell>
          <cell r="P4987">
            <v>1</v>
          </cell>
          <cell r="Q4987" t="str">
            <v>RH</v>
          </cell>
          <cell r="R4987" t="str">
            <v>01, 07,.</v>
          </cell>
          <cell r="X4987">
            <v>2.4770024999999993</v>
          </cell>
          <cell r="Y4987">
            <v>72.810149999999993</v>
          </cell>
          <cell r="Z4987">
            <v>108.85830299994109</v>
          </cell>
          <cell r="AA4987">
            <v>184.14545549994108</v>
          </cell>
          <cell r="AD4987">
            <v>2.4770024999999993</v>
          </cell>
          <cell r="AE4987">
            <v>72.810149999999993</v>
          </cell>
          <cell r="AF4987">
            <v>108.85830299994109</v>
          </cell>
        </row>
        <row r="4988">
          <cell r="M4988" t="str">
            <v>Ref</v>
          </cell>
          <cell r="N4988" t="str">
            <v xml:space="preserve">Appui ou drageoir (toutes largeurs) + support </v>
          </cell>
          <cell r="O4988" t="str">
            <v xml:space="preserve">Support or sucker (all widths) + support </v>
          </cell>
          <cell r="P4988">
            <v>1</v>
          </cell>
          <cell r="Q4988" t="str">
            <v>RH</v>
          </cell>
          <cell r="R4988" t="str">
            <v>01, 07,.</v>
          </cell>
          <cell r="X4988">
            <v>0</v>
          </cell>
          <cell r="Y4988">
            <v>0</v>
          </cell>
          <cell r="Z4988">
            <v>0</v>
          </cell>
          <cell r="AA4988">
            <v>0</v>
          </cell>
          <cell r="AD4988">
            <v>0</v>
          </cell>
          <cell r="AE4988">
            <v>0</v>
          </cell>
          <cell r="AF4988">
            <v>0</v>
          </cell>
        </row>
        <row r="4989">
          <cell r="M4989" t="str">
            <v>AppuiDrageoir</v>
          </cell>
          <cell r="N4989" t="str">
            <v xml:space="preserve">Appui seul ou drageoir seul (toutes largeurs) </v>
          </cell>
          <cell r="O4989" t="str">
            <v xml:space="preserve">support only or sucker only (all widths) </v>
          </cell>
          <cell r="P4989">
            <v>1</v>
          </cell>
          <cell r="Q4989" t="str">
            <v>RH</v>
          </cell>
          <cell r="R4989" t="str">
            <v>01, 07,.</v>
          </cell>
          <cell r="X4989">
            <v>0</v>
          </cell>
          <cell r="Y4989">
            <v>0</v>
          </cell>
          <cell r="Z4989">
            <v>0</v>
          </cell>
          <cell r="AA4989">
            <v>0</v>
          </cell>
          <cell r="AD4989">
            <v>0</v>
          </cell>
          <cell r="AE4989">
            <v>0</v>
          </cell>
          <cell r="AF4989">
            <v>0</v>
          </cell>
        </row>
        <row r="4990">
          <cell r="M4990" t="str">
            <v>RefSer110</v>
          </cell>
          <cell r="N4990" t="str">
            <v>Réf serrée 110 daN Touche + Appui tous types</v>
          </cell>
          <cell r="O4990" t="str">
            <v>Tight ref 110 daN Button + Press all types</v>
          </cell>
          <cell r="P4990">
            <v>2</v>
          </cell>
          <cell r="Q4990" t="str">
            <v>RH</v>
          </cell>
          <cell r="R4990" t="str">
            <v>01, 07,.</v>
          </cell>
          <cell r="X4990">
            <v>3.5617049999999995</v>
          </cell>
          <cell r="Y4990">
            <v>145.62029999999999</v>
          </cell>
          <cell r="Z4990">
            <v>141.88436422470883</v>
          </cell>
          <cell r="AA4990">
            <v>291.06636922470881</v>
          </cell>
          <cell r="AD4990">
            <v>1.7808524999999997</v>
          </cell>
          <cell r="AE4990">
            <v>72.810149999999993</v>
          </cell>
          <cell r="AF4990">
            <v>70.942182112354416</v>
          </cell>
        </row>
        <row r="4991">
          <cell r="M4991" t="str">
            <v>BrasSupECO</v>
          </cell>
          <cell r="N4991" t="str">
            <v>Bras sup pour appui ou touche sur serrage ECO</v>
          </cell>
          <cell r="O4991" t="str">
            <v>Additional arm for pressing or key on ECO clamping</v>
          </cell>
          <cell r="P4991">
            <v>1</v>
          </cell>
          <cell r="Q4991" t="str">
            <v>RH</v>
          </cell>
          <cell r="R4991" t="str">
            <v>01, 07,.</v>
          </cell>
          <cell r="X4991">
            <v>0</v>
          </cell>
          <cell r="Y4991">
            <v>0</v>
          </cell>
          <cell r="Z4991">
            <v>0</v>
          </cell>
          <cell r="AA4991">
            <v>0</v>
          </cell>
          <cell r="AD4991">
            <v>0</v>
          </cell>
          <cell r="AE4991">
            <v>0</v>
          </cell>
          <cell r="AF4991">
            <v>0</v>
          </cell>
        </row>
        <row r="4992">
          <cell r="M4992" t="str">
            <v>Touch</v>
          </cell>
          <cell r="N4992" t="str">
            <v>Touche seule toutes largeurs</v>
          </cell>
          <cell r="O4992" t="str">
            <v>Fixed button (Endschalter)</v>
          </cell>
          <cell r="P4992">
            <v>1</v>
          </cell>
          <cell r="Q4992" t="str">
            <v>RH</v>
          </cell>
          <cell r="R4992" t="str">
            <v>01, 07,.</v>
          </cell>
          <cell r="X4992">
            <v>0</v>
          </cell>
          <cell r="Y4992">
            <v>0</v>
          </cell>
          <cell r="Z4992">
            <v>0</v>
          </cell>
          <cell r="AA4992">
            <v>0</v>
          </cell>
          <cell r="AD4992">
            <v>0</v>
          </cell>
          <cell r="AE4992">
            <v>0</v>
          </cell>
          <cell r="AF4992">
            <v>0</v>
          </cell>
        </row>
        <row r="4993">
          <cell r="M4993" t="str">
            <v>SupAmag</v>
          </cell>
          <cell r="N4993" t="str">
            <v>Supplément Appui ou Touche Amagnétique</v>
          </cell>
          <cell r="O4993" t="str">
            <v>Normal part support, non-magnetic</v>
          </cell>
          <cell r="P4993">
            <v>8</v>
          </cell>
          <cell r="Q4993">
            <v>0</v>
          </cell>
          <cell r="R4993" t="str">
            <v>01, 07,.</v>
          </cell>
          <cell r="X4993">
            <v>0</v>
          </cell>
          <cell r="Y4993">
            <v>0</v>
          </cell>
          <cell r="Z4993">
            <v>0</v>
          </cell>
          <cell r="AA4993">
            <v>0</v>
          </cell>
          <cell r="AD4993">
            <v>0</v>
          </cell>
          <cell r="AE4993">
            <v>0</v>
          </cell>
          <cell r="AF4993">
            <v>0</v>
          </cell>
        </row>
        <row r="4994">
          <cell r="M4994" t="str">
            <v>PartFixeBatiPnAut</v>
          </cell>
          <cell r="N4994" t="str">
            <v>Part fixe pour bâti de plateau sans PN et AUT</v>
          </cell>
          <cell r="O4994" t="str">
            <v>Base pour bâti de plateau sans PN et AUT</v>
          </cell>
          <cell r="P4994">
            <v>1</v>
          </cell>
          <cell r="Q4994">
            <v>0</v>
          </cell>
          <cell r="R4994" t="str">
            <v>01, 07,.</v>
          </cell>
          <cell r="X4994">
            <v>13.051237499999997</v>
          </cell>
          <cell r="Y4994">
            <v>1322.2860000000001</v>
          </cell>
          <cell r="Z4994">
            <v>606.47910599988211</v>
          </cell>
          <cell r="AA4994">
            <v>1941.8163434998824</v>
          </cell>
          <cell r="AD4994">
            <v>13.051237499999997</v>
          </cell>
          <cell r="AE4994">
            <v>1322.2860000000001</v>
          </cell>
          <cell r="AF4994">
            <v>606.47910599988211</v>
          </cell>
        </row>
        <row r="4995">
          <cell r="M4995">
            <v>0</v>
          </cell>
          <cell r="N4995">
            <v>0</v>
          </cell>
          <cell r="O4995" t="str">
            <v/>
          </cell>
          <cell r="P4995">
            <v>0</v>
          </cell>
          <cell r="Q4995">
            <v>0</v>
          </cell>
          <cell r="R4995">
            <v>0</v>
          </cell>
          <cell r="AA4995">
            <v>0</v>
          </cell>
          <cell r="AD4995" t="e">
            <v>#DIV/0!</v>
          </cell>
          <cell r="AE4995" t="e">
            <v>#DIV/0!</v>
          </cell>
          <cell r="AF4995" t="e">
            <v>#DIV/0!</v>
          </cell>
        </row>
        <row r="4996">
          <cell r="M4996">
            <v>0</v>
          </cell>
          <cell r="N4996">
            <v>0</v>
          </cell>
          <cell r="O4996" t="str">
            <v/>
          </cell>
          <cell r="P4996">
            <v>1</v>
          </cell>
          <cell r="Q4996">
            <v>0</v>
          </cell>
          <cell r="R4996">
            <v>0</v>
          </cell>
          <cell r="AA4996">
            <v>0</v>
          </cell>
          <cell r="AD4996">
            <v>0</v>
          </cell>
          <cell r="AE4996">
            <v>0</v>
          </cell>
          <cell r="AF4996">
            <v>0</v>
          </cell>
        </row>
        <row r="4997">
          <cell r="M4997" t="str">
            <v>EtudRobSEL1</v>
          </cell>
          <cell r="N4997" t="str">
            <v>Etude numérique simple robot SEL existant</v>
          </cell>
          <cell r="O4997" t="str">
            <v>Simple numerical study on existing SEL robot</v>
          </cell>
          <cell r="P4997">
            <v>0.5</v>
          </cell>
          <cell r="Q4997">
            <v>0</v>
          </cell>
          <cell r="R4997" t="str">
            <v>01, 07,.</v>
          </cell>
          <cell r="X4997">
            <v>0</v>
          </cell>
          <cell r="Y4997">
            <v>0</v>
          </cell>
          <cell r="Z4997">
            <v>0</v>
          </cell>
          <cell r="AA4997">
            <v>0</v>
          </cell>
          <cell r="AD4997">
            <v>0</v>
          </cell>
          <cell r="AE4997">
            <v>0</v>
          </cell>
          <cell r="AF4997">
            <v>0</v>
          </cell>
        </row>
        <row r="4998">
          <cell r="M4998" t="str">
            <v>TrajSoud</v>
          </cell>
          <cell r="N4998" t="str">
            <v>Trajectoire de soudure(clinchage, arc tiré, rivet)</v>
          </cell>
          <cell r="O4998" t="str">
            <v>Welding path (clinching, pulled arc, rivet)</v>
          </cell>
          <cell r="P4998">
            <v>1</v>
          </cell>
          <cell r="Q4998" t="str">
            <v>OP50</v>
          </cell>
          <cell r="R4998" t="str">
            <v>01, 07,.</v>
          </cell>
          <cell r="X4998">
            <v>0</v>
          </cell>
          <cell r="Y4998">
            <v>0</v>
          </cell>
          <cell r="Z4998">
            <v>0</v>
          </cell>
          <cell r="AA4998">
            <v>0</v>
          </cell>
          <cell r="AD4998">
            <v>0</v>
          </cell>
          <cell r="AE4998">
            <v>0</v>
          </cell>
          <cell r="AF4998">
            <v>0</v>
          </cell>
        </row>
        <row r="4999">
          <cell r="M4999" t="str">
            <v>AssembEtudeEtSite</v>
          </cell>
          <cell r="N4999" t="str">
            <v>Etudes assemb métier 05 + pilote assemb métier 49</v>
          </cell>
          <cell r="O4999" t="str">
            <v>Studies business assembly 05 + pin business assembly 49</v>
          </cell>
          <cell r="P4999">
            <v>1</v>
          </cell>
          <cell r="Q4999">
            <v>0</v>
          </cell>
          <cell r="R4999" t="str">
            <v>01, 07,.</v>
          </cell>
          <cell r="X4999">
            <v>0</v>
          </cell>
          <cell r="Y4999">
            <v>0</v>
          </cell>
          <cell r="Z4999">
            <v>0</v>
          </cell>
          <cell r="AA4999">
            <v>0</v>
          </cell>
          <cell r="AD4999">
            <v>0</v>
          </cell>
          <cell r="AE4999">
            <v>0</v>
          </cell>
          <cell r="AF4999">
            <v>0</v>
          </cell>
        </row>
        <row r="5000">
          <cell r="M5000" t="str">
            <v>EchCodeTraj</v>
          </cell>
          <cell r="N5000" t="str">
            <v>Echange Code Trajectoire avec baie robot</v>
          </cell>
          <cell r="O5000" t="str">
            <v>Exchange of Trajectory Code with robot bay</v>
          </cell>
          <cell r="P5000">
            <v>1</v>
          </cell>
          <cell r="Q5000">
            <v>0</v>
          </cell>
          <cell r="R5000" t="str">
            <v>01, 07,.</v>
          </cell>
          <cell r="X5000">
            <v>1.1812499999999997</v>
          </cell>
          <cell r="Y5000">
            <v>0</v>
          </cell>
          <cell r="Z5000">
            <v>75.854133299935171</v>
          </cell>
          <cell r="AA5000">
            <v>77.035383299935177</v>
          </cell>
          <cell r="AD5000">
            <v>1.1812499999999997</v>
          </cell>
          <cell r="AE5000">
            <v>0</v>
          </cell>
          <cell r="AF5000">
            <v>75.854133299935171</v>
          </cell>
        </row>
        <row r="5001">
          <cell r="M5001" t="str">
            <v>HEtudAUT</v>
          </cell>
          <cell r="N5001" t="str">
            <v>Une heure d'études automatismes</v>
          </cell>
          <cell r="O5001" t="str">
            <v>One hour of automation studies</v>
          </cell>
          <cell r="P5001">
            <v>0.5</v>
          </cell>
          <cell r="Q5001" t="str">
            <v>Complement Hetude AF+Marguerite+Prog</v>
          </cell>
          <cell r="R5001" t="str">
            <v>01</v>
          </cell>
          <cell r="X5001">
            <v>32.5</v>
          </cell>
          <cell r="Y5001">
            <v>0</v>
          </cell>
          <cell r="Z5001">
            <v>0</v>
          </cell>
          <cell r="AA5001">
            <v>32.5</v>
          </cell>
          <cell r="AD5001">
            <v>65</v>
          </cell>
          <cell r="AE5001">
            <v>0</v>
          </cell>
          <cell r="AF5001">
            <v>0</v>
          </cell>
        </row>
        <row r="5002">
          <cell r="M5002">
            <v>0</v>
          </cell>
          <cell r="N5002">
            <v>0</v>
          </cell>
          <cell r="O5002" t="str">
            <v/>
          </cell>
          <cell r="P5002">
            <v>0</v>
          </cell>
          <cell r="Q5002">
            <v>0</v>
          </cell>
          <cell r="R5002">
            <v>0</v>
          </cell>
          <cell r="AA5002">
            <v>0</v>
          </cell>
          <cell r="AD5002" t="e">
            <v>#DIV/0!</v>
          </cell>
          <cell r="AE5002" t="e">
            <v>#DIV/0!</v>
          </cell>
          <cell r="AF5002" t="e">
            <v>#DIV/0!</v>
          </cell>
        </row>
        <row r="5003">
          <cell r="M5003">
            <v>0</v>
          </cell>
          <cell r="N5003">
            <v>0</v>
          </cell>
          <cell r="O5003" t="str">
            <v/>
          </cell>
          <cell r="P5003">
            <v>1</v>
          </cell>
          <cell r="Q5003">
            <v>0</v>
          </cell>
          <cell r="R5003">
            <v>0</v>
          </cell>
          <cell r="AA5003">
            <v>0</v>
          </cell>
          <cell r="AD5003">
            <v>0</v>
          </cell>
          <cell r="AE5003">
            <v>0</v>
          </cell>
          <cell r="AF5003">
            <v>0</v>
          </cell>
        </row>
        <row r="5004">
          <cell r="M5004" t="str">
            <v>EtudRobSEL1</v>
          </cell>
          <cell r="N5004" t="str">
            <v>Etude numérique simple robot SEL existant</v>
          </cell>
          <cell r="O5004" t="str">
            <v>Simple numerical study on existing SEL robot</v>
          </cell>
          <cell r="P5004">
            <v>0.5</v>
          </cell>
          <cell r="Q5004">
            <v>0</v>
          </cell>
          <cell r="R5004" t="str">
            <v>01, 07,.</v>
          </cell>
          <cell r="X5004">
            <v>0</v>
          </cell>
          <cell r="Y5004">
            <v>0</v>
          </cell>
          <cell r="Z5004">
            <v>0</v>
          </cell>
          <cell r="AA5004">
            <v>0</v>
          </cell>
          <cell r="AD5004">
            <v>0</v>
          </cell>
          <cell r="AE5004">
            <v>0</v>
          </cell>
          <cell r="AF5004">
            <v>0</v>
          </cell>
        </row>
        <row r="5005">
          <cell r="M5005" t="str">
            <v>TrajSoud</v>
          </cell>
          <cell r="N5005" t="str">
            <v>Trajectoire de soudure(clinchage, arc tiré, rivet)</v>
          </cell>
          <cell r="O5005" t="str">
            <v>Welding path (clinching, pulled arc, rivet)</v>
          </cell>
          <cell r="P5005">
            <v>1</v>
          </cell>
          <cell r="Q5005" t="str">
            <v>OP50</v>
          </cell>
          <cell r="R5005" t="str">
            <v>01, 07,.</v>
          </cell>
          <cell r="X5005">
            <v>0</v>
          </cell>
          <cell r="Y5005">
            <v>0</v>
          </cell>
          <cell r="Z5005">
            <v>0</v>
          </cell>
          <cell r="AA5005">
            <v>0</v>
          </cell>
          <cell r="AD5005">
            <v>0</v>
          </cell>
          <cell r="AE5005">
            <v>0</v>
          </cell>
          <cell r="AF5005">
            <v>0</v>
          </cell>
        </row>
        <row r="5006">
          <cell r="M5006" t="str">
            <v>AssembEtudeEtSite</v>
          </cell>
          <cell r="N5006" t="str">
            <v>Etudes assemb métier 05 + pilote assemb métier 49</v>
          </cell>
          <cell r="O5006" t="str">
            <v>Studies business assembly 05 + pin business assembly 49</v>
          </cell>
          <cell r="P5006">
            <v>1</v>
          </cell>
          <cell r="Q5006">
            <v>0</v>
          </cell>
          <cell r="R5006" t="str">
            <v>01, 07,.</v>
          </cell>
          <cell r="X5006">
            <v>0</v>
          </cell>
          <cell r="Y5006">
            <v>0</v>
          </cell>
          <cell r="Z5006">
            <v>0</v>
          </cell>
          <cell r="AA5006">
            <v>0</v>
          </cell>
          <cell r="AD5006">
            <v>0</v>
          </cell>
          <cell r="AE5006">
            <v>0</v>
          </cell>
          <cell r="AF5006">
            <v>0</v>
          </cell>
        </row>
        <row r="5007">
          <cell r="M5007" t="str">
            <v>EchCodeTraj</v>
          </cell>
          <cell r="N5007" t="str">
            <v>Echange Code Trajectoire avec baie robot</v>
          </cell>
          <cell r="O5007" t="str">
            <v>Exchange of Trajectory Code with robot bay</v>
          </cell>
          <cell r="P5007">
            <v>1</v>
          </cell>
          <cell r="Q5007">
            <v>0</v>
          </cell>
          <cell r="R5007" t="str">
            <v>01, 07,.</v>
          </cell>
          <cell r="X5007">
            <v>1.1812499999999997</v>
          </cell>
          <cell r="Y5007">
            <v>0</v>
          </cell>
          <cell r="Z5007">
            <v>75.854133299935171</v>
          </cell>
          <cell r="AA5007">
            <v>77.035383299935177</v>
          </cell>
          <cell r="AD5007">
            <v>1.1812499999999997</v>
          </cell>
          <cell r="AE5007">
            <v>0</v>
          </cell>
          <cell r="AF5007">
            <v>75.854133299935171</v>
          </cell>
        </row>
        <row r="5008">
          <cell r="M5008" t="str">
            <v>HEtudAUT</v>
          </cell>
          <cell r="N5008" t="str">
            <v>Une heure d'études automatismes</v>
          </cell>
          <cell r="O5008" t="str">
            <v>One hour of automation studies</v>
          </cell>
          <cell r="P5008">
            <v>0.5</v>
          </cell>
          <cell r="Q5008" t="str">
            <v>Complement Hetude AF+Marguerite+Prog</v>
          </cell>
          <cell r="R5008" t="str">
            <v>01</v>
          </cell>
          <cell r="X5008">
            <v>32.5</v>
          </cell>
          <cell r="Y5008">
            <v>0</v>
          </cell>
          <cell r="Z5008">
            <v>0</v>
          </cell>
          <cell r="AA5008">
            <v>32.5</v>
          </cell>
          <cell r="AD5008">
            <v>65</v>
          </cell>
          <cell r="AE5008">
            <v>0</v>
          </cell>
          <cell r="AF5008">
            <v>0</v>
          </cell>
        </row>
        <row r="5009">
          <cell r="M5009">
            <v>0</v>
          </cell>
          <cell r="N5009">
            <v>0</v>
          </cell>
          <cell r="O5009" t="str">
            <v/>
          </cell>
          <cell r="P5009">
            <v>0</v>
          </cell>
          <cell r="Q5009">
            <v>0</v>
          </cell>
          <cell r="R5009">
            <v>0</v>
          </cell>
          <cell r="AA5009">
            <v>0</v>
          </cell>
          <cell r="AD5009" t="e">
            <v>#DIV/0!</v>
          </cell>
          <cell r="AE5009" t="e">
            <v>#DIV/0!</v>
          </cell>
          <cell r="AF5009" t="e">
            <v>#DIV/0!</v>
          </cell>
        </row>
        <row r="5010">
          <cell r="M5010">
            <v>0</v>
          </cell>
          <cell r="N5010">
            <v>0</v>
          </cell>
          <cell r="O5010" t="str">
            <v/>
          </cell>
          <cell r="P5010">
            <v>1</v>
          </cell>
          <cell r="Q5010">
            <v>0</v>
          </cell>
          <cell r="R5010">
            <v>0</v>
          </cell>
          <cell r="AA5010">
            <v>0</v>
          </cell>
          <cell r="AD5010">
            <v>0</v>
          </cell>
          <cell r="AE5010">
            <v>0</v>
          </cell>
          <cell r="AF5010">
            <v>0</v>
          </cell>
        </row>
        <row r="5011">
          <cell r="M5011" t="str">
            <v>PlatFortal1,5m²</v>
          </cell>
          <cell r="N5011" t="str">
            <v>Platine Fortal surface compris entre 1.2 m² et 1.5</v>
          </cell>
          <cell r="O5011" t="str">
            <v>Fortal plate surface between 1.2 m² and 1.5</v>
          </cell>
          <cell r="P5011">
            <v>1</v>
          </cell>
          <cell r="Q5011">
            <v>0</v>
          </cell>
          <cell r="R5011" t="str">
            <v>01, 07,.</v>
          </cell>
          <cell r="X5011">
            <v>24.713639999999995</v>
          </cell>
          <cell r="Y5011">
            <v>1129.0301590909091</v>
          </cell>
          <cell r="Z5011">
            <v>678.22435943167739</v>
          </cell>
          <cell r="AA5011">
            <v>1831.9681585225865</v>
          </cell>
          <cell r="AD5011">
            <v>24.713639999999995</v>
          </cell>
          <cell r="AE5011">
            <v>1129.0301590909091</v>
          </cell>
          <cell r="AF5011">
            <v>678.22435943167739</v>
          </cell>
        </row>
        <row r="5012">
          <cell r="M5012" t="str">
            <v>SupportMecano</v>
          </cell>
          <cell r="N5012" t="str">
            <v>Support mécanosoudé 200x200x400</v>
          </cell>
          <cell r="O5012" t="str">
            <v>Mechanically welded support 200x200x400x400</v>
          </cell>
          <cell r="P5012">
            <v>2</v>
          </cell>
          <cell r="Q5012" t="str">
            <v>Table support</v>
          </cell>
          <cell r="R5012" t="str">
            <v>01, 07,.</v>
          </cell>
          <cell r="X5012">
            <v>0</v>
          </cell>
          <cell r="Y5012">
            <v>0</v>
          </cell>
          <cell r="Z5012">
            <v>0</v>
          </cell>
          <cell r="AA5012">
            <v>0</v>
          </cell>
          <cell r="AD5012">
            <v>0</v>
          </cell>
          <cell r="AE5012">
            <v>0</v>
          </cell>
          <cell r="AF5012">
            <v>0</v>
          </cell>
        </row>
        <row r="5013">
          <cell r="M5013" t="str">
            <v>Aval</v>
          </cell>
          <cell r="N5013" t="str">
            <v>Avaloir</v>
          </cell>
          <cell r="O5013" t="str">
            <v>Guide</v>
          </cell>
          <cell r="P5013">
            <v>4</v>
          </cell>
          <cell r="Q5013" t="str">
            <v>Avaloir tour</v>
          </cell>
          <cell r="R5013" t="str">
            <v>01, 07,.</v>
          </cell>
          <cell r="X5013">
            <v>0</v>
          </cell>
          <cell r="Y5013">
            <v>0</v>
          </cell>
          <cell r="Z5013">
            <v>0</v>
          </cell>
          <cell r="AA5013">
            <v>0</v>
          </cell>
          <cell r="AD5013">
            <v>0</v>
          </cell>
          <cell r="AE5013">
            <v>0</v>
          </cell>
          <cell r="AF5013">
            <v>0</v>
          </cell>
        </row>
        <row r="5014">
          <cell r="M5014" t="str">
            <v>AppuiUnitGuid</v>
          </cell>
          <cell r="N5014" t="str">
            <v>Appui sur unité de guidage linéaire</v>
          </cell>
          <cell r="O5014" t="str">
            <v>support on linear guide unit</v>
          </cell>
          <cell r="P5014">
            <v>4</v>
          </cell>
          <cell r="Q5014" t="str">
            <v>Separateur</v>
          </cell>
          <cell r="R5014" t="str">
            <v>01, 07,.</v>
          </cell>
          <cell r="X5014">
            <v>11.218409999999997</v>
          </cell>
          <cell r="Y5014">
            <v>324.1182</v>
          </cell>
          <cell r="Z5014">
            <v>525.20821199976433</v>
          </cell>
          <cell r="AA5014">
            <v>860.54482199976428</v>
          </cell>
          <cell r="AD5014">
            <v>2.8046024999999992</v>
          </cell>
          <cell r="AE5014">
            <v>81.02955</v>
          </cell>
          <cell r="AF5014">
            <v>131.30205299994108</v>
          </cell>
        </row>
        <row r="5015">
          <cell r="M5015" t="str">
            <v>Distrib2</v>
          </cell>
          <cell r="N5015" t="str">
            <v>Distributeur 5/2</v>
          </cell>
          <cell r="O5015" t="str">
            <v>5/2-way valve</v>
          </cell>
          <cell r="P5015">
            <v>1</v>
          </cell>
          <cell r="Q5015">
            <v>0</v>
          </cell>
          <cell r="R5015" t="str">
            <v>01, 07,.</v>
          </cell>
          <cell r="X5015">
            <v>7.2075149999999981</v>
          </cell>
          <cell r="Y5015">
            <v>160.94400000000002</v>
          </cell>
          <cell r="Z5015">
            <v>148.15882451230726</v>
          </cell>
          <cell r="AA5015">
            <v>316.31033951230728</v>
          </cell>
          <cell r="AD5015">
            <v>7.2075149999999981</v>
          </cell>
          <cell r="AE5015">
            <v>160.94400000000002</v>
          </cell>
          <cell r="AF5015">
            <v>148.15882451230726</v>
          </cell>
        </row>
        <row r="5016">
          <cell r="M5016" t="str">
            <v>AppuiUnitGuid</v>
          </cell>
          <cell r="N5016" t="str">
            <v>Appui sur unité de guidage linéaire</v>
          </cell>
          <cell r="O5016" t="str">
            <v>support on linear guide unit</v>
          </cell>
          <cell r="P5016">
            <v>1</v>
          </cell>
          <cell r="Q5016" t="str">
            <v>Unité de depose</v>
          </cell>
          <cell r="R5016" t="str">
            <v>01, 07,.</v>
          </cell>
          <cell r="X5016">
            <v>2.8046024999999992</v>
          </cell>
          <cell r="Y5016">
            <v>81.02955</v>
          </cell>
          <cell r="Z5016">
            <v>131.30205299994108</v>
          </cell>
          <cell r="AA5016">
            <v>215.13620549994107</v>
          </cell>
          <cell r="AD5016">
            <v>2.8046024999999992</v>
          </cell>
          <cell r="AE5016">
            <v>81.02955</v>
          </cell>
          <cell r="AF5016">
            <v>131.30205299994108</v>
          </cell>
        </row>
        <row r="5017">
          <cell r="M5017" t="str">
            <v>AppuiPrat</v>
          </cell>
          <cell r="N5017" t="str">
            <v>Appui seul au pratique</v>
          </cell>
          <cell r="O5017" t="str">
            <v>Support without clamp</v>
          </cell>
          <cell r="P5017">
            <v>4</v>
          </cell>
          <cell r="Q5017" t="str">
            <v>Appui sur unité de depose</v>
          </cell>
          <cell r="R5017" t="str">
            <v>01, 07,.</v>
          </cell>
          <cell r="X5017">
            <v>0</v>
          </cell>
          <cell r="Y5017">
            <v>0</v>
          </cell>
          <cell r="Z5017">
            <v>0</v>
          </cell>
          <cell r="AA5017">
            <v>0</v>
          </cell>
          <cell r="AD5017">
            <v>0</v>
          </cell>
          <cell r="AE5017">
            <v>0</v>
          </cell>
          <cell r="AF5017">
            <v>0</v>
          </cell>
        </row>
        <row r="5018">
          <cell r="M5018" t="str">
            <v>Distrib2</v>
          </cell>
          <cell r="N5018" t="str">
            <v>Distributeur 5/2</v>
          </cell>
          <cell r="O5018" t="str">
            <v>5/2-way valve</v>
          </cell>
          <cell r="P5018">
            <v>1</v>
          </cell>
          <cell r="Q5018">
            <v>0</v>
          </cell>
          <cell r="R5018" t="str">
            <v>01, 07,.</v>
          </cell>
          <cell r="X5018">
            <v>7.2075149999999981</v>
          </cell>
          <cell r="Y5018">
            <v>160.94400000000002</v>
          </cell>
          <cell r="Z5018">
            <v>148.15882451230726</v>
          </cell>
          <cell r="AA5018">
            <v>316.31033951230728</v>
          </cell>
          <cell r="AD5018">
            <v>7.2075149999999981</v>
          </cell>
          <cell r="AE5018">
            <v>160.94400000000002</v>
          </cell>
          <cell r="AF5018">
            <v>148.15882451230726</v>
          </cell>
        </row>
        <row r="5019">
          <cell r="M5019" t="str">
            <v>PPinduc</v>
          </cell>
          <cell r="N5019" t="str">
            <v>Détecteur inductif de présence pièce</v>
          </cell>
          <cell r="O5019" t="str">
            <v>Inductive part presence detector</v>
          </cell>
          <cell r="P5019">
            <v>2</v>
          </cell>
          <cell r="Q5019">
            <v>0</v>
          </cell>
          <cell r="R5019" t="str">
            <v>01, 07,.</v>
          </cell>
          <cell r="X5019">
            <v>3.8212649999999995</v>
          </cell>
          <cell r="Y5019">
            <v>51.636899999999997</v>
          </cell>
          <cell r="Z5019">
            <v>177.81660599988214</v>
          </cell>
          <cell r="AA5019">
            <v>233.27477099988215</v>
          </cell>
          <cell r="AD5019">
            <v>1.9106324999999997</v>
          </cell>
          <cell r="AE5019">
            <v>25.818449999999999</v>
          </cell>
          <cell r="AF5019">
            <v>88.908302999941071</v>
          </cell>
        </row>
        <row r="5020">
          <cell r="M5020" t="str">
            <v>SupportMecano</v>
          </cell>
          <cell r="N5020" t="str">
            <v>Support mécanosoudé 200x200x400</v>
          </cell>
          <cell r="O5020" t="str">
            <v>Mechanically welded support 200x200x400x400</v>
          </cell>
          <cell r="P5020">
            <v>2</v>
          </cell>
          <cell r="Q5020" t="str">
            <v>Rail de descente</v>
          </cell>
          <cell r="R5020" t="str">
            <v>01, 07,.</v>
          </cell>
          <cell r="X5020">
            <v>0</v>
          </cell>
          <cell r="Y5020">
            <v>0</v>
          </cell>
          <cell r="Z5020">
            <v>0</v>
          </cell>
          <cell r="AA5020">
            <v>0</v>
          </cell>
          <cell r="AD5020">
            <v>0</v>
          </cell>
          <cell r="AE5020">
            <v>0</v>
          </cell>
          <cell r="AF5020">
            <v>0</v>
          </cell>
        </row>
        <row r="5021">
          <cell r="M5021" t="str">
            <v>AppuiUnitGuid</v>
          </cell>
          <cell r="N5021" t="str">
            <v>Appui sur unité de guidage linéaire</v>
          </cell>
          <cell r="O5021" t="str">
            <v>support on linear guide unit</v>
          </cell>
          <cell r="P5021">
            <v>1</v>
          </cell>
          <cell r="Q5021" t="str">
            <v>Retaquage</v>
          </cell>
          <cell r="R5021" t="str">
            <v>01, 07,.</v>
          </cell>
          <cell r="X5021">
            <v>2.8046024999999992</v>
          </cell>
          <cell r="Y5021">
            <v>81.02955</v>
          </cell>
          <cell r="Z5021">
            <v>131.30205299994108</v>
          </cell>
          <cell r="AA5021">
            <v>215.13620549994107</v>
          </cell>
          <cell r="AD5021">
            <v>2.8046024999999992</v>
          </cell>
          <cell r="AE5021">
            <v>81.02955</v>
          </cell>
          <cell r="AF5021">
            <v>131.30205299994108</v>
          </cell>
        </row>
        <row r="5022">
          <cell r="M5022" t="str">
            <v>AppuiPrat</v>
          </cell>
          <cell r="N5022" t="str">
            <v>Appui seul au pratique</v>
          </cell>
          <cell r="O5022" t="str">
            <v>Support without clamp</v>
          </cell>
          <cell r="P5022">
            <v>4</v>
          </cell>
          <cell r="Q5022" t="str">
            <v>Appui retaquage</v>
          </cell>
          <cell r="R5022" t="str">
            <v>01, 07,.</v>
          </cell>
          <cell r="X5022">
            <v>0</v>
          </cell>
          <cell r="Y5022">
            <v>0</v>
          </cell>
          <cell r="Z5022">
            <v>0</v>
          </cell>
          <cell r="AA5022">
            <v>0</v>
          </cell>
          <cell r="AD5022">
            <v>0</v>
          </cell>
          <cell r="AE5022">
            <v>0</v>
          </cell>
          <cell r="AF5022">
            <v>0</v>
          </cell>
        </row>
        <row r="5023">
          <cell r="M5023" t="str">
            <v>Aval</v>
          </cell>
          <cell r="N5023" t="str">
            <v>Avaloir</v>
          </cell>
          <cell r="O5023" t="str">
            <v>Guide</v>
          </cell>
          <cell r="P5023">
            <v>4</v>
          </cell>
          <cell r="Q5023" t="str">
            <v>Aval retaquage</v>
          </cell>
          <cell r="R5023" t="str">
            <v>01, 07,.</v>
          </cell>
          <cell r="X5023">
            <v>0</v>
          </cell>
          <cell r="Y5023">
            <v>0</v>
          </cell>
          <cell r="Z5023">
            <v>0</v>
          </cell>
          <cell r="AA5023">
            <v>0</v>
          </cell>
          <cell r="AD5023">
            <v>0</v>
          </cell>
          <cell r="AE5023">
            <v>0</v>
          </cell>
          <cell r="AF5023">
            <v>0</v>
          </cell>
        </row>
        <row r="5024">
          <cell r="M5024" t="str">
            <v>Distrib2</v>
          </cell>
          <cell r="N5024" t="str">
            <v>Distributeur 5/2</v>
          </cell>
          <cell r="O5024" t="str">
            <v>5/2-way valve</v>
          </cell>
          <cell r="P5024">
            <v>1</v>
          </cell>
          <cell r="Q5024">
            <v>0</v>
          </cell>
          <cell r="R5024" t="str">
            <v>01, 07,.</v>
          </cell>
          <cell r="X5024">
            <v>7.2075149999999981</v>
          </cell>
          <cell r="Y5024">
            <v>160.94400000000002</v>
          </cell>
          <cell r="Z5024">
            <v>148.15882451230726</v>
          </cell>
          <cell r="AA5024">
            <v>316.31033951230728</v>
          </cell>
          <cell r="AD5024">
            <v>7.2075149999999981</v>
          </cell>
          <cell r="AE5024">
            <v>160.94400000000002</v>
          </cell>
          <cell r="AF5024">
            <v>148.15882451230726</v>
          </cell>
        </row>
        <row r="5025">
          <cell r="M5025" t="str">
            <v>PPinduc</v>
          </cell>
          <cell r="N5025" t="str">
            <v>Détecteur inductif de présence pièce</v>
          </cell>
          <cell r="O5025" t="str">
            <v>Inductive part presence detector</v>
          </cell>
          <cell r="P5025">
            <v>2</v>
          </cell>
          <cell r="Q5025">
            <v>0</v>
          </cell>
          <cell r="R5025" t="str">
            <v>01, 07,.</v>
          </cell>
          <cell r="X5025">
            <v>3.8212649999999995</v>
          </cell>
          <cell r="Y5025">
            <v>51.636899999999997</v>
          </cell>
          <cell r="Z5025">
            <v>177.81660599988214</v>
          </cell>
          <cell r="AA5025">
            <v>233.27477099988215</v>
          </cell>
          <cell r="AD5025">
            <v>1.9106324999999997</v>
          </cell>
          <cell r="AE5025">
            <v>25.818449999999999</v>
          </cell>
          <cell r="AF5025">
            <v>88.908302999941071</v>
          </cell>
        </row>
        <row r="5026">
          <cell r="M5026" t="str">
            <v>ProtPeriphPoly</v>
          </cell>
          <cell r="N5026" t="str">
            <v>Protection Polycarbonate au mètre</v>
          </cell>
          <cell r="O5026" t="str">
            <v>Polycarbonate protection by the meter</v>
          </cell>
          <cell r="P5026">
            <v>2</v>
          </cell>
          <cell r="Q5026">
            <v>0</v>
          </cell>
          <cell r="R5026" t="str">
            <v>01, 07,.</v>
          </cell>
          <cell r="X5026">
            <v>0</v>
          </cell>
          <cell r="Y5026">
            <v>0</v>
          </cell>
          <cell r="Z5026">
            <v>0</v>
          </cell>
          <cell r="AA5026">
            <v>0</v>
          </cell>
          <cell r="AD5026">
            <v>0</v>
          </cell>
          <cell r="AE5026">
            <v>0</v>
          </cell>
          <cell r="AF5026">
            <v>0</v>
          </cell>
        </row>
        <row r="5027">
          <cell r="M5027" t="str">
            <v>Pil</v>
          </cell>
          <cell r="N5027" t="str">
            <v>Pilote fixe</v>
          </cell>
          <cell r="O5027" t="str">
            <v>Fixed pin</v>
          </cell>
          <cell r="P5027">
            <v>2</v>
          </cell>
          <cell r="Q5027">
            <v>0</v>
          </cell>
          <cell r="R5027" t="str">
            <v>01, 07,.</v>
          </cell>
          <cell r="X5027">
            <v>0</v>
          </cell>
          <cell r="Y5027">
            <v>0</v>
          </cell>
          <cell r="Z5027">
            <v>0</v>
          </cell>
          <cell r="AA5027">
            <v>0</v>
          </cell>
          <cell r="AD5027">
            <v>0</v>
          </cell>
          <cell r="AE5027">
            <v>0</v>
          </cell>
          <cell r="AF5027">
            <v>0</v>
          </cell>
        </row>
        <row r="5028">
          <cell r="M5028" t="str">
            <v>Pil</v>
          </cell>
          <cell r="N5028" t="str">
            <v>Pilote fixe</v>
          </cell>
          <cell r="O5028" t="str">
            <v>Fixed pin</v>
          </cell>
          <cell r="P5028">
            <v>20</v>
          </cell>
          <cell r="Q5028">
            <v>0</v>
          </cell>
          <cell r="R5028" t="str">
            <v>01, 02, 07,.</v>
          </cell>
          <cell r="X5028">
            <v>0</v>
          </cell>
          <cell r="Y5028">
            <v>0</v>
          </cell>
          <cell r="Z5028">
            <v>0</v>
          </cell>
          <cell r="AA5028">
            <v>0</v>
          </cell>
          <cell r="AD5028">
            <v>0</v>
          </cell>
          <cell r="AE5028">
            <v>0</v>
          </cell>
          <cell r="AF5028">
            <v>0</v>
          </cell>
        </row>
        <row r="5029">
          <cell r="M5029" t="str">
            <v>AppuiPrat</v>
          </cell>
          <cell r="N5029" t="str">
            <v>Appui seul au pratique</v>
          </cell>
          <cell r="O5029" t="str">
            <v>Support without clamp</v>
          </cell>
          <cell r="P5029">
            <v>2</v>
          </cell>
          <cell r="Q5029">
            <v>0</v>
          </cell>
          <cell r="R5029" t="str">
            <v>01, 07,.</v>
          </cell>
          <cell r="X5029">
            <v>0</v>
          </cell>
          <cell r="Y5029">
            <v>0</v>
          </cell>
          <cell r="Z5029">
            <v>0</v>
          </cell>
          <cell r="AA5029">
            <v>0</v>
          </cell>
          <cell r="AD5029">
            <v>0</v>
          </cell>
          <cell r="AE5029">
            <v>0</v>
          </cell>
          <cell r="AF5029">
            <v>0</v>
          </cell>
        </row>
        <row r="5030">
          <cell r="M5030" t="str">
            <v>AppuiPrat</v>
          </cell>
          <cell r="N5030" t="str">
            <v>Appui seul au pratique</v>
          </cell>
          <cell r="O5030" t="str">
            <v>Support without clamp</v>
          </cell>
          <cell r="P5030">
            <v>20</v>
          </cell>
          <cell r="Q5030">
            <v>0</v>
          </cell>
          <cell r="R5030" t="str">
            <v>01, 02, 07,.</v>
          </cell>
          <cell r="X5030">
            <v>0</v>
          </cell>
          <cell r="Y5030">
            <v>0</v>
          </cell>
          <cell r="Z5030">
            <v>0</v>
          </cell>
          <cell r="AA5030">
            <v>0</v>
          </cell>
          <cell r="AD5030">
            <v>0</v>
          </cell>
          <cell r="AE5030">
            <v>0</v>
          </cell>
          <cell r="AF5030">
            <v>0</v>
          </cell>
        </row>
        <row r="5031">
          <cell r="M5031">
            <v>0</v>
          </cell>
          <cell r="N5031">
            <v>0</v>
          </cell>
          <cell r="O5031" t="str">
            <v/>
          </cell>
          <cell r="P5031">
            <v>0</v>
          </cell>
          <cell r="Q5031">
            <v>0</v>
          </cell>
          <cell r="R5031">
            <v>0</v>
          </cell>
          <cell r="AA5031">
            <v>0</v>
          </cell>
          <cell r="AD5031" t="e">
            <v>#DIV/0!</v>
          </cell>
          <cell r="AE5031" t="e">
            <v>#DIV/0!</v>
          </cell>
          <cell r="AF5031" t="e">
            <v>#DIV/0!</v>
          </cell>
        </row>
        <row r="5032">
          <cell r="M5032">
            <v>0</v>
          </cell>
          <cell r="N5032">
            <v>0</v>
          </cell>
          <cell r="O5032" t="str">
            <v/>
          </cell>
          <cell r="P5032">
            <v>1</v>
          </cell>
          <cell r="Q5032">
            <v>0</v>
          </cell>
          <cell r="R5032">
            <v>0</v>
          </cell>
          <cell r="AA5032">
            <v>0</v>
          </cell>
          <cell r="AD5032">
            <v>0</v>
          </cell>
          <cell r="AE5032">
            <v>0</v>
          </cell>
          <cell r="AF5032">
            <v>0</v>
          </cell>
        </row>
        <row r="5033">
          <cell r="M5033" t="str">
            <v>PlatFortal1,5m²</v>
          </cell>
          <cell r="N5033" t="str">
            <v>Platine Fortal surface compris entre 1.2 m² et 1.5</v>
          </cell>
          <cell r="O5033" t="str">
            <v>Fortal plate surface between 1.2 m² and 1.5</v>
          </cell>
          <cell r="P5033">
            <v>1</v>
          </cell>
          <cell r="Q5033">
            <v>0</v>
          </cell>
          <cell r="R5033" t="str">
            <v>01, 07,.</v>
          </cell>
          <cell r="X5033">
            <v>24.713639999999995</v>
          </cell>
          <cell r="Y5033">
            <v>1129.0301590909091</v>
          </cell>
          <cell r="Z5033">
            <v>678.22435943167739</v>
          </cell>
          <cell r="AA5033">
            <v>1831.9681585225865</v>
          </cell>
          <cell r="AD5033">
            <v>24.713639999999995</v>
          </cell>
          <cell r="AE5033">
            <v>1129.0301590909091</v>
          </cell>
          <cell r="AF5033">
            <v>678.22435943167739</v>
          </cell>
        </row>
        <row r="5034">
          <cell r="M5034" t="str">
            <v>SupportMecano</v>
          </cell>
          <cell r="N5034" t="str">
            <v>Support mécanosoudé 200x200x400</v>
          </cell>
          <cell r="O5034" t="str">
            <v>Mechanically welded support 200x200x400x400</v>
          </cell>
          <cell r="P5034">
            <v>2</v>
          </cell>
          <cell r="Q5034" t="str">
            <v>Table support</v>
          </cell>
          <cell r="R5034" t="str">
            <v>01, 07,.</v>
          </cell>
          <cell r="X5034">
            <v>0</v>
          </cell>
          <cell r="Y5034">
            <v>0</v>
          </cell>
          <cell r="Z5034">
            <v>0</v>
          </cell>
          <cell r="AA5034">
            <v>0</v>
          </cell>
          <cell r="AD5034">
            <v>0</v>
          </cell>
          <cell r="AE5034">
            <v>0</v>
          </cell>
          <cell r="AF5034">
            <v>0</v>
          </cell>
        </row>
        <row r="5035">
          <cell r="M5035" t="str">
            <v>Aval</v>
          </cell>
          <cell r="N5035" t="str">
            <v>Avaloir</v>
          </cell>
          <cell r="O5035" t="str">
            <v>Guide</v>
          </cell>
          <cell r="P5035">
            <v>4</v>
          </cell>
          <cell r="Q5035" t="str">
            <v>Avaloir tour</v>
          </cell>
          <cell r="R5035" t="str">
            <v>01, 07,.</v>
          </cell>
          <cell r="X5035">
            <v>0</v>
          </cell>
          <cell r="Y5035">
            <v>0</v>
          </cell>
          <cell r="Z5035">
            <v>0</v>
          </cell>
          <cell r="AA5035">
            <v>0</v>
          </cell>
          <cell r="AD5035">
            <v>0</v>
          </cell>
          <cell r="AE5035">
            <v>0</v>
          </cell>
          <cell r="AF5035">
            <v>0</v>
          </cell>
        </row>
        <row r="5036">
          <cell r="M5036" t="str">
            <v>AppuiUnitGuid</v>
          </cell>
          <cell r="N5036" t="str">
            <v>Appui sur unité de guidage linéaire</v>
          </cell>
          <cell r="O5036" t="str">
            <v>support on linear guide unit</v>
          </cell>
          <cell r="P5036">
            <v>4</v>
          </cell>
          <cell r="Q5036" t="str">
            <v>Separateur</v>
          </cell>
          <cell r="R5036" t="str">
            <v>01, 07,.</v>
          </cell>
          <cell r="X5036">
            <v>11.218409999999997</v>
          </cell>
          <cell r="Y5036">
            <v>324.1182</v>
          </cell>
          <cell r="Z5036">
            <v>525.20821199976433</v>
          </cell>
          <cell r="AA5036">
            <v>860.54482199976428</v>
          </cell>
          <cell r="AD5036">
            <v>2.8046024999999992</v>
          </cell>
          <cell r="AE5036">
            <v>81.02955</v>
          </cell>
          <cell r="AF5036">
            <v>131.30205299994108</v>
          </cell>
        </row>
        <row r="5037">
          <cell r="M5037" t="str">
            <v>Distrib2</v>
          </cell>
          <cell r="N5037" t="str">
            <v>Distributeur 5/2</v>
          </cell>
          <cell r="O5037" t="str">
            <v>5/2-way valve</v>
          </cell>
          <cell r="P5037">
            <v>1</v>
          </cell>
          <cell r="Q5037">
            <v>0</v>
          </cell>
          <cell r="R5037" t="str">
            <v>01, 07,.</v>
          </cell>
          <cell r="X5037">
            <v>7.2075149999999981</v>
          </cell>
          <cell r="Y5037">
            <v>160.94400000000002</v>
          </cell>
          <cell r="Z5037">
            <v>148.15882451230726</v>
          </cell>
          <cell r="AA5037">
            <v>316.31033951230728</v>
          </cell>
          <cell r="AD5037">
            <v>7.2075149999999981</v>
          </cell>
          <cell r="AE5037">
            <v>160.94400000000002</v>
          </cell>
          <cell r="AF5037">
            <v>148.15882451230726</v>
          </cell>
        </row>
        <row r="5038">
          <cell r="M5038" t="str">
            <v>AppuiUnitGuid</v>
          </cell>
          <cell r="N5038" t="str">
            <v>Appui sur unité de guidage linéaire</v>
          </cell>
          <cell r="O5038" t="str">
            <v>support on linear guide unit</v>
          </cell>
          <cell r="P5038">
            <v>1</v>
          </cell>
          <cell r="Q5038" t="str">
            <v>Unité de depose</v>
          </cell>
          <cell r="R5038" t="str">
            <v>01, 07,.</v>
          </cell>
          <cell r="X5038">
            <v>2.8046024999999992</v>
          </cell>
          <cell r="Y5038">
            <v>81.02955</v>
          </cell>
          <cell r="Z5038">
            <v>131.30205299994108</v>
          </cell>
          <cell r="AA5038">
            <v>215.13620549994107</v>
          </cell>
          <cell r="AD5038">
            <v>2.8046024999999992</v>
          </cell>
          <cell r="AE5038">
            <v>81.02955</v>
          </cell>
          <cell r="AF5038">
            <v>131.30205299994108</v>
          </cell>
        </row>
        <row r="5039">
          <cell r="M5039" t="str">
            <v>AppuiPrat</v>
          </cell>
          <cell r="N5039" t="str">
            <v>Appui seul au pratique</v>
          </cell>
          <cell r="O5039" t="str">
            <v>Support without clamp</v>
          </cell>
          <cell r="P5039">
            <v>4</v>
          </cell>
          <cell r="Q5039" t="str">
            <v>Appui sur unité de depose</v>
          </cell>
          <cell r="R5039" t="str">
            <v>01, 07,.</v>
          </cell>
          <cell r="X5039">
            <v>0</v>
          </cell>
          <cell r="Y5039">
            <v>0</v>
          </cell>
          <cell r="Z5039">
            <v>0</v>
          </cell>
          <cell r="AA5039">
            <v>0</v>
          </cell>
          <cell r="AD5039">
            <v>0</v>
          </cell>
          <cell r="AE5039">
            <v>0</v>
          </cell>
          <cell r="AF5039">
            <v>0</v>
          </cell>
        </row>
        <row r="5040">
          <cell r="M5040" t="str">
            <v>Distrib2</v>
          </cell>
          <cell r="N5040" t="str">
            <v>Distributeur 5/2</v>
          </cell>
          <cell r="O5040" t="str">
            <v>5/2-way valve</v>
          </cell>
          <cell r="P5040">
            <v>1</v>
          </cell>
          <cell r="Q5040">
            <v>0</v>
          </cell>
          <cell r="R5040" t="str">
            <v>01, 07,.</v>
          </cell>
          <cell r="X5040">
            <v>7.2075149999999981</v>
          </cell>
          <cell r="Y5040">
            <v>160.94400000000002</v>
          </cell>
          <cell r="Z5040">
            <v>148.15882451230726</v>
          </cell>
          <cell r="AA5040">
            <v>316.31033951230728</v>
          </cell>
          <cell r="AD5040">
            <v>7.2075149999999981</v>
          </cell>
          <cell r="AE5040">
            <v>160.94400000000002</v>
          </cell>
          <cell r="AF5040">
            <v>148.15882451230726</v>
          </cell>
        </row>
        <row r="5041">
          <cell r="M5041" t="str">
            <v>PPinduc</v>
          </cell>
          <cell r="N5041" t="str">
            <v>Détecteur inductif de présence pièce</v>
          </cell>
          <cell r="O5041" t="str">
            <v>Inductive part presence detector</v>
          </cell>
          <cell r="P5041">
            <v>2</v>
          </cell>
          <cell r="Q5041">
            <v>0</v>
          </cell>
          <cell r="R5041" t="str">
            <v>01, 07,.</v>
          </cell>
          <cell r="X5041">
            <v>3.8212649999999995</v>
          </cell>
          <cell r="Y5041">
            <v>51.636899999999997</v>
          </cell>
          <cell r="Z5041">
            <v>177.81660599988214</v>
          </cell>
          <cell r="AA5041">
            <v>233.27477099988215</v>
          </cell>
          <cell r="AD5041">
            <v>1.9106324999999997</v>
          </cell>
          <cell r="AE5041">
            <v>25.818449999999999</v>
          </cell>
          <cell r="AF5041">
            <v>88.908302999941071</v>
          </cell>
        </row>
        <row r="5042">
          <cell r="M5042" t="str">
            <v>SupportMecano</v>
          </cell>
          <cell r="N5042" t="str">
            <v>Support mécanosoudé 200x200x400</v>
          </cell>
          <cell r="O5042" t="str">
            <v>Mechanically welded support 200x200x400x400</v>
          </cell>
          <cell r="P5042">
            <v>2</v>
          </cell>
          <cell r="Q5042" t="str">
            <v>Rail de descente</v>
          </cell>
          <cell r="R5042" t="str">
            <v>01, 07,.</v>
          </cell>
          <cell r="X5042">
            <v>0</v>
          </cell>
          <cell r="Y5042">
            <v>0</v>
          </cell>
          <cell r="Z5042">
            <v>0</v>
          </cell>
          <cell r="AA5042">
            <v>0</v>
          </cell>
          <cell r="AD5042">
            <v>0</v>
          </cell>
          <cell r="AE5042">
            <v>0</v>
          </cell>
          <cell r="AF5042">
            <v>0</v>
          </cell>
        </row>
        <row r="5043">
          <cell r="M5043" t="str">
            <v>AppuiUnitGuid</v>
          </cell>
          <cell r="N5043" t="str">
            <v>Appui sur unité de guidage linéaire</v>
          </cell>
          <cell r="O5043" t="str">
            <v>support on linear guide unit</v>
          </cell>
          <cell r="P5043">
            <v>1</v>
          </cell>
          <cell r="Q5043" t="str">
            <v>Retaquage</v>
          </cell>
          <cell r="R5043" t="str">
            <v>01, 07,.</v>
          </cell>
          <cell r="X5043">
            <v>2.8046024999999992</v>
          </cell>
          <cell r="Y5043">
            <v>81.02955</v>
          </cell>
          <cell r="Z5043">
            <v>131.30205299994108</v>
          </cell>
          <cell r="AA5043">
            <v>215.13620549994107</v>
          </cell>
          <cell r="AD5043">
            <v>2.8046024999999992</v>
          </cell>
          <cell r="AE5043">
            <v>81.02955</v>
          </cell>
          <cell r="AF5043">
            <v>131.30205299994108</v>
          </cell>
        </row>
        <row r="5044">
          <cell r="M5044" t="str">
            <v>AppuiPrat</v>
          </cell>
          <cell r="N5044" t="str">
            <v>Appui seul au pratique</v>
          </cell>
          <cell r="O5044" t="str">
            <v>Support without clamp</v>
          </cell>
          <cell r="P5044">
            <v>4</v>
          </cell>
          <cell r="Q5044" t="str">
            <v>Appui retaquage</v>
          </cell>
          <cell r="R5044" t="str">
            <v>01, 07,.</v>
          </cell>
          <cell r="X5044">
            <v>0</v>
          </cell>
          <cell r="Y5044">
            <v>0</v>
          </cell>
          <cell r="Z5044">
            <v>0</v>
          </cell>
          <cell r="AA5044">
            <v>0</v>
          </cell>
          <cell r="AD5044">
            <v>0</v>
          </cell>
          <cell r="AE5044">
            <v>0</v>
          </cell>
          <cell r="AF5044">
            <v>0</v>
          </cell>
        </row>
        <row r="5045">
          <cell r="M5045" t="str">
            <v>Aval</v>
          </cell>
          <cell r="N5045" t="str">
            <v>Avaloir</v>
          </cell>
          <cell r="O5045" t="str">
            <v>Guide</v>
          </cell>
          <cell r="P5045">
            <v>4</v>
          </cell>
          <cell r="Q5045" t="str">
            <v>Aval retaquage</v>
          </cell>
          <cell r="R5045" t="str">
            <v>01, 07,.</v>
          </cell>
          <cell r="X5045">
            <v>0</v>
          </cell>
          <cell r="Y5045">
            <v>0</v>
          </cell>
          <cell r="Z5045">
            <v>0</v>
          </cell>
          <cell r="AA5045">
            <v>0</v>
          </cell>
          <cell r="AD5045">
            <v>0</v>
          </cell>
          <cell r="AE5045">
            <v>0</v>
          </cell>
          <cell r="AF5045">
            <v>0</v>
          </cell>
        </row>
        <row r="5046">
          <cell r="M5046" t="str">
            <v>Distrib2</v>
          </cell>
          <cell r="N5046" t="str">
            <v>Distributeur 5/2</v>
          </cell>
          <cell r="O5046" t="str">
            <v>5/2-way valve</v>
          </cell>
          <cell r="P5046">
            <v>1</v>
          </cell>
          <cell r="Q5046">
            <v>0</v>
          </cell>
          <cell r="R5046" t="str">
            <v>01, 07,.</v>
          </cell>
          <cell r="X5046">
            <v>7.2075149999999981</v>
          </cell>
          <cell r="Y5046">
            <v>160.94400000000002</v>
          </cell>
          <cell r="Z5046">
            <v>148.15882451230726</v>
          </cell>
          <cell r="AA5046">
            <v>316.31033951230728</v>
          </cell>
          <cell r="AD5046">
            <v>7.2075149999999981</v>
          </cell>
          <cell r="AE5046">
            <v>160.94400000000002</v>
          </cell>
          <cell r="AF5046">
            <v>148.15882451230726</v>
          </cell>
        </row>
        <row r="5047">
          <cell r="M5047" t="str">
            <v>PPinduc</v>
          </cell>
          <cell r="N5047" t="str">
            <v>Détecteur inductif de présence pièce</v>
          </cell>
          <cell r="O5047" t="str">
            <v>Inductive part presence detector</v>
          </cell>
          <cell r="P5047">
            <v>2</v>
          </cell>
          <cell r="Q5047">
            <v>0</v>
          </cell>
          <cell r="R5047" t="str">
            <v>01, 07,.</v>
          </cell>
          <cell r="X5047">
            <v>3.8212649999999995</v>
          </cell>
          <cell r="Y5047">
            <v>51.636899999999997</v>
          </cell>
          <cell r="Z5047">
            <v>177.81660599988214</v>
          </cell>
          <cell r="AA5047">
            <v>233.27477099988215</v>
          </cell>
          <cell r="AD5047">
            <v>1.9106324999999997</v>
          </cell>
          <cell r="AE5047">
            <v>25.818449999999999</v>
          </cell>
          <cell r="AF5047">
            <v>88.908302999941071</v>
          </cell>
        </row>
        <row r="5048">
          <cell r="M5048" t="str">
            <v>ProtPeriphPoly</v>
          </cell>
          <cell r="N5048" t="str">
            <v>Protection Polycarbonate au mètre</v>
          </cell>
          <cell r="O5048" t="str">
            <v>Polycarbonate protection by the meter</v>
          </cell>
          <cell r="P5048">
            <v>2</v>
          </cell>
          <cell r="Q5048">
            <v>0</v>
          </cell>
          <cell r="R5048" t="str">
            <v>01, 07,.</v>
          </cell>
          <cell r="X5048">
            <v>0</v>
          </cell>
          <cell r="Y5048">
            <v>0</v>
          </cell>
          <cell r="Z5048">
            <v>0</v>
          </cell>
          <cell r="AA5048">
            <v>0</v>
          </cell>
          <cell r="AD5048">
            <v>0</v>
          </cell>
          <cell r="AE5048">
            <v>0</v>
          </cell>
          <cell r="AF5048">
            <v>0</v>
          </cell>
        </row>
        <row r="5049">
          <cell r="M5049" t="str">
            <v>PartFixeBatiPnAut</v>
          </cell>
          <cell r="N5049" t="str">
            <v>Part fixe pour bâti de plateau sans PN et AUT</v>
          </cell>
          <cell r="O5049" t="str">
            <v>Base pour bâti de plateau sans PN et AUT</v>
          </cell>
          <cell r="P5049">
            <v>1</v>
          </cell>
          <cell r="Q5049" t="str">
            <v>Inclus OP44, 45, 46</v>
          </cell>
          <cell r="R5049" t="str">
            <v>01, 07,.</v>
          </cell>
          <cell r="X5049">
            <v>13.051237499999997</v>
          </cell>
          <cell r="Y5049">
            <v>1322.2860000000001</v>
          </cell>
          <cell r="Z5049">
            <v>606.47910599988211</v>
          </cell>
          <cell r="AA5049">
            <v>1941.8163434998824</v>
          </cell>
          <cell r="AD5049">
            <v>13.051237499999997</v>
          </cell>
          <cell r="AE5049">
            <v>1322.2860000000001</v>
          </cell>
          <cell r="AF5049">
            <v>606.47910599988211</v>
          </cell>
        </row>
        <row r="5050">
          <cell r="M5050" t="str">
            <v>Pil</v>
          </cell>
          <cell r="N5050" t="str">
            <v>Pilote fixe</v>
          </cell>
          <cell r="O5050" t="str">
            <v>Fixed pin</v>
          </cell>
          <cell r="P5050">
            <v>2</v>
          </cell>
          <cell r="Q5050">
            <v>0</v>
          </cell>
          <cell r="R5050" t="str">
            <v>01, 07,.</v>
          </cell>
          <cell r="X5050">
            <v>0</v>
          </cell>
          <cell r="Y5050">
            <v>0</v>
          </cell>
          <cell r="Z5050">
            <v>0</v>
          </cell>
          <cell r="AA5050">
            <v>0</v>
          </cell>
          <cell r="AD5050">
            <v>0</v>
          </cell>
          <cell r="AE5050">
            <v>0</v>
          </cell>
          <cell r="AF5050">
            <v>0</v>
          </cell>
        </row>
        <row r="5051">
          <cell r="M5051" t="str">
            <v>Pil</v>
          </cell>
          <cell r="N5051" t="str">
            <v>Pilote fixe</v>
          </cell>
          <cell r="O5051" t="str">
            <v>Fixed pin</v>
          </cell>
          <cell r="P5051">
            <v>20</v>
          </cell>
          <cell r="Q5051">
            <v>0</v>
          </cell>
          <cell r="R5051" t="str">
            <v>01, 02, 07,.</v>
          </cell>
          <cell r="X5051">
            <v>0</v>
          </cell>
          <cell r="Y5051">
            <v>0</v>
          </cell>
          <cell r="Z5051">
            <v>0</v>
          </cell>
          <cell r="AA5051">
            <v>0</v>
          </cell>
          <cell r="AD5051">
            <v>0</v>
          </cell>
          <cell r="AE5051">
            <v>0</v>
          </cell>
          <cell r="AF5051">
            <v>0</v>
          </cell>
        </row>
        <row r="5052">
          <cell r="M5052" t="str">
            <v>AppuiPrat</v>
          </cell>
          <cell r="N5052" t="str">
            <v>Appui seul au pratique</v>
          </cell>
          <cell r="O5052" t="str">
            <v>Support without clamp</v>
          </cell>
          <cell r="P5052">
            <v>2</v>
          </cell>
          <cell r="Q5052">
            <v>0</v>
          </cell>
          <cell r="R5052" t="str">
            <v>01, 07,.</v>
          </cell>
          <cell r="X5052">
            <v>0</v>
          </cell>
          <cell r="Y5052">
            <v>0</v>
          </cell>
          <cell r="Z5052">
            <v>0</v>
          </cell>
          <cell r="AA5052">
            <v>0</v>
          </cell>
          <cell r="AD5052">
            <v>0</v>
          </cell>
          <cell r="AE5052">
            <v>0</v>
          </cell>
          <cell r="AF5052">
            <v>0</v>
          </cell>
        </row>
        <row r="5053">
          <cell r="M5053" t="str">
            <v>AppuiPrat</v>
          </cell>
          <cell r="N5053" t="str">
            <v>Appui seul au pratique</v>
          </cell>
          <cell r="O5053" t="str">
            <v>Support without clamp</v>
          </cell>
          <cell r="P5053">
            <v>20</v>
          </cell>
          <cell r="Q5053">
            <v>0</v>
          </cell>
          <cell r="R5053" t="str">
            <v>01, 02, 07,.</v>
          </cell>
          <cell r="X5053">
            <v>0</v>
          </cell>
          <cell r="Y5053">
            <v>0</v>
          </cell>
          <cell r="Z5053">
            <v>0</v>
          </cell>
          <cell r="AA5053">
            <v>0</v>
          </cell>
          <cell r="AD5053">
            <v>0</v>
          </cell>
          <cell r="AE5053">
            <v>0</v>
          </cell>
          <cell r="AF5053">
            <v>0</v>
          </cell>
        </row>
        <row r="5054">
          <cell r="M5054">
            <v>0</v>
          </cell>
          <cell r="N5054">
            <v>0</v>
          </cell>
          <cell r="O5054" t="str">
            <v/>
          </cell>
          <cell r="P5054">
            <v>0</v>
          </cell>
          <cell r="Q5054">
            <v>0</v>
          </cell>
          <cell r="R5054">
            <v>0</v>
          </cell>
          <cell r="AA5054">
            <v>0</v>
          </cell>
          <cell r="AD5054" t="e">
            <v>#DIV/0!</v>
          </cell>
          <cell r="AE5054" t="e">
            <v>#DIV/0!</v>
          </cell>
          <cell r="AF5054" t="e">
            <v>#DIV/0!</v>
          </cell>
        </row>
        <row r="5055">
          <cell r="M5055">
            <v>0</v>
          </cell>
          <cell r="N5055">
            <v>0</v>
          </cell>
          <cell r="O5055" t="str">
            <v/>
          </cell>
          <cell r="P5055">
            <v>1</v>
          </cell>
          <cell r="Q5055">
            <v>0</v>
          </cell>
          <cell r="R5055">
            <v>0</v>
          </cell>
          <cell r="AA5055">
            <v>0</v>
          </cell>
          <cell r="AD5055">
            <v>0</v>
          </cell>
          <cell r="AE5055">
            <v>0</v>
          </cell>
          <cell r="AF5055">
            <v>0</v>
          </cell>
        </row>
        <row r="5056">
          <cell r="M5056" t="str">
            <v>PlatFortal1,5m²</v>
          </cell>
          <cell r="N5056" t="str">
            <v>Platine Fortal surface compris entre 1.2 m² et 1.5</v>
          </cell>
          <cell r="O5056" t="str">
            <v>Fortal plate surface between 1.2 m² and 1.5</v>
          </cell>
          <cell r="P5056">
            <v>1</v>
          </cell>
          <cell r="Q5056">
            <v>0</v>
          </cell>
          <cell r="R5056" t="str">
            <v>01, 07,.</v>
          </cell>
          <cell r="X5056">
            <v>24.713639999999995</v>
          </cell>
          <cell r="Y5056">
            <v>1129.0301590909091</v>
          </cell>
          <cell r="Z5056">
            <v>678.22435943167739</v>
          </cell>
          <cell r="AA5056">
            <v>1831.9681585225865</v>
          </cell>
          <cell r="AD5056">
            <v>24.713639999999995</v>
          </cell>
          <cell r="AE5056">
            <v>1129.0301590909091</v>
          </cell>
          <cell r="AF5056">
            <v>678.22435943167739</v>
          </cell>
        </row>
        <row r="5057">
          <cell r="M5057" t="str">
            <v>SupportMecano</v>
          </cell>
          <cell r="N5057" t="str">
            <v>Support mécanosoudé 200x200x400</v>
          </cell>
          <cell r="O5057" t="str">
            <v>Mechanically welded support 200x200x400x400</v>
          </cell>
          <cell r="P5057">
            <v>2</v>
          </cell>
          <cell r="Q5057" t="str">
            <v>Table support</v>
          </cell>
          <cell r="R5057" t="str">
            <v>01, 07,.</v>
          </cell>
          <cell r="X5057">
            <v>0</v>
          </cell>
          <cell r="Y5057">
            <v>0</v>
          </cell>
          <cell r="Z5057">
            <v>0</v>
          </cell>
          <cell r="AA5057">
            <v>0</v>
          </cell>
          <cell r="AD5057">
            <v>0</v>
          </cell>
          <cell r="AE5057">
            <v>0</v>
          </cell>
          <cell r="AF5057">
            <v>0</v>
          </cell>
        </row>
        <row r="5058">
          <cell r="M5058" t="str">
            <v>Aval</v>
          </cell>
          <cell r="N5058" t="str">
            <v>Avaloir</v>
          </cell>
          <cell r="O5058" t="str">
            <v>Guide</v>
          </cell>
          <cell r="P5058">
            <v>4</v>
          </cell>
          <cell r="Q5058" t="str">
            <v>Avaloir tour</v>
          </cell>
          <cell r="R5058" t="str">
            <v>01, 07,.</v>
          </cell>
          <cell r="X5058">
            <v>0</v>
          </cell>
          <cell r="Y5058">
            <v>0</v>
          </cell>
          <cell r="Z5058">
            <v>0</v>
          </cell>
          <cell r="AA5058">
            <v>0</v>
          </cell>
          <cell r="AD5058">
            <v>0</v>
          </cell>
          <cell r="AE5058">
            <v>0</v>
          </cell>
          <cell r="AF5058">
            <v>0</v>
          </cell>
        </row>
        <row r="5059">
          <cell r="M5059" t="str">
            <v>AppuiUnitGuid</v>
          </cell>
          <cell r="N5059" t="str">
            <v>Appui sur unité de guidage linéaire</v>
          </cell>
          <cell r="O5059" t="str">
            <v>support on linear guide unit</v>
          </cell>
          <cell r="P5059">
            <v>4</v>
          </cell>
          <cell r="Q5059" t="str">
            <v>Separateur</v>
          </cell>
          <cell r="R5059" t="str">
            <v>01, 07,.</v>
          </cell>
          <cell r="X5059">
            <v>11.218409999999997</v>
          </cell>
          <cell r="Y5059">
            <v>324.1182</v>
          </cell>
          <cell r="Z5059">
            <v>525.20821199976433</v>
          </cell>
          <cell r="AA5059">
            <v>860.54482199976428</v>
          </cell>
          <cell r="AD5059">
            <v>2.8046024999999992</v>
          </cell>
          <cell r="AE5059">
            <v>81.02955</v>
          </cell>
          <cell r="AF5059">
            <v>131.30205299994108</v>
          </cell>
        </row>
        <row r="5060">
          <cell r="M5060" t="str">
            <v>Distrib2</v>
          </cell>
          <cell r="N5060" t="str">
            <v>Distributeur 5/2</v>
          </cell>
          <cell r="O5060" t="str">
            <v>5/2-way valve</v>
          </cell>
          <cell r="P5060">
            <v>1</v>
          </cell>
          <cell r="Q5060">
            <v>0</v>
          </cell>
          <cell r="R5060" t="str">
            <v>01, 07,.</v>
          </cell>
          <cell r="X5060">
            <v>7.2075149999999981</v>
          </cell>
          <cell r="Y5060">
            <v>160.94400000000002</v>
          </cell>
          <cell r="Z5060">
            <v>148.15882451230726</v>
          </cell>
          <cell r="AA5060">
            <v>316.31033951230728</v>
          </cell>
          <cell r="AD5060">
            <v>7.2075149999999981</v>
          </cell>
          <cell r="AE5060">
            <v>160.94400000000002</v>
          </cell>
          <cell r="AF5060">
            <v>148.15882451230726</v>
          </cell>
        </row>
        <row r="5061">
          <cell r="M5061" t="str">
            <v>AppuiUnitGuid</v>
          </cell>
          <cell r="N5061" t="str">
            <v>Appui sur unité de guidage linéaire</v>
          </cell>
          <cell r="O5061" t="str">
            <v>support on linear guide unit</v>
          </cell>
          <cell r="P5061">
            <v>1</v>
          </cell>
          <cell r="Q5061" t="str">
            <v>Unité de depose</v>
          </cell>
          <cell r="R5061" t="str">
            <v>01, 07,.</v>
          </cell>
          <cell r="X5061">
            <v>2.8046024999999992</v>
          </cell>
          <cell r="Y5061">
            <v>81.02955</v>
          </cell>
          <cell r="Z5061">
            <v>131.30205299994108</v>
          </cell>
          <cell r="AA5061">
            <v>215.13620549994107</v>
          </cell>
          <cell r="AD5061">
            <v>2.8046024999999992</v>
          </cell>
          <cell r="AE5061">
            <v>81.02955</v>
          </cell>
          <cell r="AF5061">
            <v>131.30205299994108</v>
          </cell>
        </row>
        <row r="5062">
          <cell r="M5062" t="str">
            <v>AppuiPrat</v>
          </cell>
          <cell r="N5062" t="str">
            <v>Appui seul au pratique</v>
          </cell>
          <cell r="O5062" t="str">
            <v>Support without clamp</v>
          </cell>
          <cell r="P5062">
            <v>4</v>
          </cell>
          <cell r="Q5062" t="str">
            <v>Appui sur unité de depose</v>
          </cell>
          <cell r="R5062" t="str">
            <v>01, 07,.</v>
          </cell>
          <cell r="X5062">
            <v>0</v>
          </cell>
          <cell r="Y5062">
            <v>0</v>
          </cell>
          <cell r="Z5062">
            <v>0</v>
          </cell>
          <cell r="AA5062">
            <v>0</v>
          </cell>
          <cell r="AD5062">
            <v>0</v>
          </cell>
          <cell r="AE5062">
            <v>0</v>
          </cell>
          <cell r="AF5062">
            <v>0</v>
          </cell>
        </row>
        <row r="5063">
          <cell r="M5063" t="str">
            <v>Distrib2</v>
          </cell>
          <cell r="N5063" t="str">
            <v>Distributeur 5/2</v>
          </cell>
          <cell r="O5063" t="str">
            <v>5/2-way valve</v>
          </cell>
          <cell r="P5063">
            <v>1</v>
          </cell>
          <cell r="Q5063">
            <v>0</v>
          </cell>
          <cell r="R5063" t="str">
            <v>01, 07,.</v>
          </cell>
          <cell r="X5063">
            <v>7.2075149999999981</v>
          </cell>
          <cell r="Y5063">
            <v>160.94400000000002</v>
          </cell>
          <cell r="Z5063">
            <v>148.15882451230726</v>
          </cell>
          <cell r="AA5063">
            <v>316.31033951230728</v>
          </cell>
          <cell r="AD5063">
            <v>7.2075149999999981</v>
          </cell>
          <cell r="AE5063">
            <v>160.94400000000002</v>
          </cell>
          <cell r="AF5063">
            <v>148.15882451230726</v>
          </cell>
        </row>
        <row r="5064">
          <cell r="M5064" t="str">
            <v>PPinduc</v>
          </cell>
          <cell r="N5064" t="str">
            <v>Détecteur inductif de présence pièce</v>
          </cell>
          <cell r="O5064" t="str">
            <v>Inductive part presence detector</v>
          </cell>
          <cell r="P5064">
            <v>2</v>
          </cell>
          <cell r="Q5064">
            <v>0</v>
          </cell>
          <cell r="R5064" t="str">
            <v>01, 07,.</v>
          </cell>
          <cell r="X5064">
            <v>3.8212649999999995</v>
          </cell>
          <cell r="Y5064">
            <v>51.636899999999997</v>
          </cell>
          <cell r="Z5064">
            <v>177.81660599988214</v>
          </cell>
          <cell r="AA5064">
            <v>233.27477099988215</v>
          </cell>
          <cell r="AD5064">
            <v>1.9106324999999997</v>
          </cell>
          <cell r="AE5064">
            <v>25.818449999999999</v>
          </cell>
          <cell r="AF5064">
            <v>88.908302999941071</v>
          </cell>
        </row>
        <row r="5065">
          <cell r="M5065" t="str">
            <v>SupportMecano</v>
          </cell>
          <cell r="N5065" t="str">
            <v>Support mécanosoudé 200x200x400</v>
          </cell>
          <cell r="O5065" t="str">
            <v>Mechanically welded support 200x200x400x400</v>
          </cell>
          <cell r="P5065">
            <v>2</v>
          </cell>
          <cell r="Q5065" t="str">
            <v>Rail de descente</v>
          </cell>
          <cell r="R5065" t="str">
            <v>01, 07,.</v>
          </cell>
          <cell r="X5065">
            <v>0</v>
          </cell>
          <cell r="Y5065">
            <v>0</v>
          </cell>
          <cell r="Z5065">
            <v>0</v>
          </cell>
          <cell r="AA5065">
            <v>0</v>
          </cell>
          <cell r="AD5065">
            <v>0</v>
          </cell>
          <cell r="AE5065">
            <v>0</v>
          </cell>
          <cell r="AF5065">
            <v>0</v>
          </cell>
        </row>
        <row r="5066">
          <cell r="M5066" t="str">
            <v>AppuiUnitGuid</v>
          </cell>
          <cell r="N5066" t="str">
            <v>Appui sur unité de guidage linéaire</v>
          </cell>
          <cell r="O5066" t="str">
            <v>support on linear guide unit</v>
          </cell>
          <cell r="P5066">
            <v>1</v>
          </cell>
          <cell r="Q5066" t="str">
            <v>Retaquage</v>
          </cell>
          <cell r="R5066" t="str">
            <v>01, 07,.</v>
          </cell>
          <cell r="X5066">
            <v>2.8046024999999992</v>
          </cell>
          <cell r="Y5066">
            <v>81.02955</v>
          </cell>
          <cell r="Z5066">
            <v>131.30205299994108</v>
          </cell>
          <cell r="AA5066">
            <v>215.13620549994107</v>
          </cell>
          <cell r="AD5066">
            <v>2.8046024999999992</v>
          </cell>
          <cell r="AE5066">
            <v>81.02955</v>
          </cell>
          <cell r="AF5066">
            <v>131.30205299994108</v>
          </cell>
        </row>
        <row r="5067">
          <cell r="M5067" t="str">
            <v>AppuiPrat</v>
          </cell>
          <cell r="N5067" t="str">
            <v>Appui seul au pratique</v>
          </cell>
          <cell r="O5067" t="str">
            <v>Support without clamp</v>
          </cell>
          <cell r="P5067">
            <v>4</v>
          </cell>
          <cell r="Q5067" t="str">
            <v>Appui retaquage</v>
          </cell>
          <cell r="R5067" t="str">
            <v>01, 07,.</v>
          </cell>
          <cell r="X5067">
            <v>0</v>
          </cell>
          <cell r="Y5067">
            <v>0</v>
          </cell>
          <cell r="Z5067">
            <v>0</v>
          </cell>
          <cell r="AA5067">
            <v>0</v>
          </cell>
          <cell r="AD5067">
            <v>0</v>
          </cell>
          <cell r="AE5067">
            <v>0</v>
          </cell>
          <cell r="AF5067">
            <v>0</v>
          </cell>
        </row>
        <row r="5068">
          <cell r="M5068" t="str">
            <v>Aval</v>
          </cell>
          <cell r="N5068" t="str">
            <v>Avaloir</v>
          </cell>
          <cell r="O5068" t="str">
            <v>Guide</v>
          </cell>
          <cell r="P5068">
            <v>4</v>
          </cell>
          <cell r="Q5068" t="str">
            <v>Aval retaquage</v>
          </cell>
          <cell r="R5068" t="str">
            <v>01, 07,.</v>
          </cell>
          <cell r="X5068">
            <v>0</v>
          </cell>
          <cell r="Y5068">
            <v>0</v>
          </cell>
          <cell r="Z5068">
            <v>0</v>
          </cell>
          <cell r="AA5068">
            <v>0</v>
          </cell>
          <cell r="AD5068">
            <v>0</v>
          </cell>
          <cell r="AE5068">
            <v>0</v>
          </cell>
          <cell r="AF5068">
            <v>0</v>
          </cell>
        </row>
        <row r="5069">
          <cell r="M5069" t="str">
            <v>Distrib2</v>
          </cell>
          <cell r="N5069" t="str">
            <v>Distributeur 5/2</v>
          </cell>
          <cell r="O5069" t="str">
            <v>5/2-way valve</v>
          </cell>
          <cell r="P5069">
            <v>1</v>
          </cell>
          <cell r="Q5069">
            <v>0</v>
          </cell>
          <cell r="R5069" t="str">
            <v>01, 07,.</v>
          </cell>
          <cell r="X5069">
            <v>7.2075149999999981</v>
          </cell>
          <cell r="Y5069">
            <v>160.94400000000002</v>
          </cell>
          <cell r="Z5069">
            <v>148.15882451230726</v>
          </cell>
          <cell r="AA5069">
            <v>316.31033951230728</v>
          </cell>
          <cell r="AD5069">
            <v>7.2075149999999981</v>
          </cell>
          <cell r="AE5069">
            <v>160.94400000000002</v>
          </cell>
          <cell r="AF5069">
            <v>148.15882451230726</v>
          </cell>
        </row>
        <row r="5070">
          <cell r="M5070" t="str">
            <v>PPinduc</v>
          </cell>
          <cell r="N5070" t="str">
            <v>Détecteur inductif de présence pièce</v>
          </cell>
          <cell r="O5070" t="str">
            <v>Inductive part presence detector</v>
          </cell>
          <cell r="P5070">
            <v>2</v>
          </cell>
          <cell r="Q5070">
            <v>0</v>
          </cell>
          <cell r="R5070" t="str">
            <v>01, 07,.</v>
          </cell>
          <cell r="X5070">
            <v>3.8212649999999995</v>
          </cell>
          <cell r="Y5070">
            <v>51.636899999999997</v>
          </cell>
          <cell r="Z5070">
            <v>177.81660599988214</v>
          </cell>
          <cell r="AA5070">
            <v>233.27477099988215</v>
          </cell>
          <cell r="AD5070">
            <v>1.9106324999999997</v>
          </cell>
          <cell r="AE5070">
            <v>25.818449999999999</v>
          </cell>
          <cell r="AF5070">
            <v>88.908302999941071</v>
          </cell>
        </row>
        <row r="5071">
          <cell r="M5071" t="str">
            <v>ProtPeriphPoly</v>
          </cell>
          <cell r="N5071" t="str">
            <v>Protection Polycarbonate au mètre</v>
          </cell>
          <cell r="O5071" t="str">
            <v>Polycarbonate protection by the meter</v>
          </cell>
          <cell r="P5071">
            <v>2</v>
          </cell>
          <cell r="Q5071">
            <v>0</v>
          </cell>
          <cell r="R5071" t="str">
            <v>01, 07,.</v>
          </cell>
          <cell r="X5071">
            <v>0</v>
          </cell>
          <cell r="Y5071">
            <v>0</v>
          </cell>
          <cell r="Z5071">
            <v>0</v>
          </cell>
          <cell r="AA5071">
            <v>0</v>
          </cell>
          <cell r="AD5071">
            <v>0</v>
          </cell>
          <cell r="AE5071">
            <v>0</v>
          </cell>
          <cell r="AF5071">
            <v>0</v>
          </cell>
        </row>
        <row r="5072">
          <cell r="M5072" t="str">
            <v>Pil</v>
          </cell>
          <cell r="N5072" t="str">
            <v>Pilote fixe</v>
          </cell>
          <cell r="O5072" t="str">
            <v>Fixed pin</v>
          </cell>
          <cell r="P5072">
            <v>2</v>
          </cell>
          <cell r="Q5072">
            <v>0</v>
          </cell>
          <cell r="R5072" t="str">
            <v>01, 07,.</v>
          </cell>
          <cell r="X5072">
            <v>0</v>
          </cell>
          <cell r="Y5072">
            <v>0</v>
          </cell>
          <cell r="Z5072">
            <v>0</v>
          </cell>
          <cell r="AA5072">
            <v>0</v>
          </cell>
          <cell r="AD5072">
            <v>0</v>
          </cell>
          <cell r="AE5072">
            <v>0</v>
          </cell>
          <cell r="AF5072">
            <v>0</v>
          </cell>
        </row>
        <row r="5073">
          <cell r="M5073" t="str">
            <v>Pil</v>
          </cell>
          <cell r="N5073" t="str">
            <v>Pilote fixe</v>
          </cell>
          <cell r="O5073" t="str">
            <v>Fixed pin</v>
          </cell>
          <cell r="P5073">
            <v>20</v>
          </cell>
          <cell r="Q5073">
            <v>0</v>
          </cell>
          <cell r="R5073" t="str">
            <v>01, 02, 07,.</v>
          </cell>
          <cell r="X5073">
            <v>0</v>
          </cell>
          <cell r="Y5073">
            <v>0</v>
          </cell>
          <cell r="Z5073">
            <v>0</v>
          </cell>
          <cell r="AA5073">
            <v>0</v>
          </cell>
          <cell r="AD5073">
            <v>0</v>
          </cell>
          <cell r="AE5073">
            <v>0</v>
          </cell>
          <cell r="AF5073">
            <v>0</v>
          </cell>
        </row>
        <row r="5074">
          <cell r="M5074" t="str">
            <v>AppuiPrat</v>
          </cell>
          <cell r="N5074" t="str">
            <v>Appui seul au pratique</v>
          </cell>
          <cell r="O5074" t="str">
            <v>Support without clamp</v>
          </cell>
          <cell r="P5074">
            <v>2</v>
          </cell>
          <cell r="Q5074">
            <v>0</v>
          </cell>
          <cell r="R5074" t="str">
            <v>01, 07,.</v>
          </cell>
          <cell r="X5074">
            <v>0</v>
          </cell>
          <cell r="Y5074">
            <v>0</v>
          </cell>
          <cell r="Z5074">
            <v>0</v>
          </cell>
          <cell r="AA5074">
            <v>0</v>
          </cell>
          <cell r="AD5074">
            <v>0</v>
          </cell>
          <cell r="AE5074">
            <v>0</v>
          </cell>
          <cell r="AF5074">
            <v>0</v>
          </cell>
        </row>
        <row r="5075">
          <cell r="M5075" t="str">
            <v>AppuiPrat</v>
          </cell>
          <cell r="N5075" t="str">
            <v>Appui seul au pratique</v>
          </cell>
          <cell r="O5075" t="str">
            <v>Support without clamp</v>
          </cell>
          <cell r="P5075">
            <v>20</v>
          </cell>
          <cell r="Q5075">
            <v>0</v>
          </cell>
          <cell r="R5075" t="str">
            <v>01, 02, 07,.</v>
          </cell>
          <cell r="X5075">
            <v>0</v>
          </cell>
          <cell r="Y5075">
            <v>0</v>
          </cell>
          <cell r="Z5075">
            <v>0</v>
          </cell>
          <cell r="AA5075">
            <v>0</v>
          </cell>
          <cell r="AD5075">
            <v>0</v>
          </cell>
          <cell r="AE5075">
            <v>0</v>
          </cell>
          <cell r="AF5075">
            <v>0</v>
          </cell>
        </row>
        <row r="5076">
          <cell r="M5076">
            <v>0</v>
          </cell>
          <cell r="N5076">
            <v>0</v>
          </cell>
          <cell r="O5076" t="str">
            <v/>
          </cell>
          <cell r="P5076">
            <v>0</v>
          </cell>
          <cell r="Q5076">
            <v>0</v>
          </cell>
          <cell r="R5076">
            <v>0</v>
          </cell>
          <cell r="AA5076">
            <v>0</v>
          </cell>
          <cell r="AD5076" t="e">
            <v>#DIV/0!</v>
          </cell>
          <cell r="AE5076" t="e">
            <v>#DIV/0!</v>
          </cell>
          <cell r="AF5076" t="e">
            <v>#DIV/0!</v>
          </cell>
        </row>
        <row r="5077">
          <cell r="M5077">
            <v>0</v>
          </cell>
          <cell r="N5077">
            <v>0</v>
          </cell>
          <cell r="O5077" t="str">
            <v/>
          </cell>
          <cell r="P5077">
            <v>1</v>
          </cell>
          <cell r="Q5077">
            <v>0</v>
          </cell>
          <cell r="R5077">
            <v>0</v>
          </cell>
          <cell r="AA5077">
            <v>0</v>
          </cell>
          <cell r="AD5077">
            <v>0</v>
          </cell>
          <cell r="AE5077">
            <v>0</v>
          </cell>
          <cell r="AF5077">
            <v>0</v>
          </cell>
        </row>
        <row r="5078">
          <cell r="M5078" t="str">
            <v>EtudRobM1</v>
          </cell>
          <cell r="N5078" t="str">
            <v>Etude numérique simple sur robot M existant</v>
          </cell>
          <cell r="O5078" t="str">
            <v>Simple numerical study on existing M robot</v>
          </cell>
          <cell r="P5078">
            <v>0.5</v>
          </cell>
          <cell r="Q5078">
            <v>0</v>
          </cell>
          <cell r="R5078" t="str">
            <v>01, 07,.</v>
          </cell>
          <cell r="X5078">
            <v>0</v>
          </cell>
          <cell r="Y5078">
            <v>0</v>
          </cell>
          <cell r="Z5078">
            <v>0</v>
          </cell>
          <cell r="AA5078">
            <v>0</v>
          </cell>
          <cell r="AD5078">
            <v>0</v>
          </cell>
          <cell r="AE5078">
            <v>0</v>
          </cell>
          <cell r="AF5078">
            <v>0</v>
          </cell>
        </row>
        <row r="5079">
          <cell r="M5079" t="str">
            <v>CopTrajMan</v>
          </cell>
          <cell r="N5079" t="str">
            <v>Copie trajectoire Manut suite à ajout diversité</v>
          </cell>
          <cell r="O5079" t="str">
            <v>Copie of a handling trajectory for divers models</v>
          </cell>
          <cell r="P5079">
            <v>4</v>
          </cell>
          <cell r="Q5079" t="str">
            <v>Prise OP44 45 46 Dépose OP48</v>
          </cell>
          <cell r="R5079" t="str">
            <v>01, 07,.</v>
          </cell>
          <cell r="X5079">
            <v>0</v>
          </cell>
          <cell r="Y5079">
            <v>0</v>
          </cell>
          <cell r="Z5079">
            <v>0</v>
          </cell>
          <cell r="AA5079">
            <v>0</v>
          </cell>
          <cell r="AD5079">
            <v>0</v>
          </cell>
          <cell r="AE5079">
            <v>0</v>
          </cell>
          <cell r="AF5079">
            <v>0</v>
          </cell>
        </row>
        <row r="5080">
          <cell r="M5080" t="str">
            <v>EchCodeTraj</v>
          </cell>
          <cell r="N5080" t="str">
            <v>Echange Code Trajectoire avec baie robot</v>
          </cell>
          <cell r="O5080" t="str">
            <v>Exchange of Trajectory Code with robot bay</v>
          </cell>
          <cell r="P5080">
            <v>3</v>
          </cell>
          <cell r="Q5080">
            <v>0</v>
          </cell>
          <cell r="R5080" t="str">
            <v>01, 07,.</v>
          </cell>
          <cell r="X5080">
            <v>3.5437499999999993</v>
          </cell>
          <cell r="Y5080">
            <v>0</v>
          </cell>
          <cell r="Z5080">
            <v>227.56239989980551</v>
          </cell>
          <cell r="AA5080">
            <v>231.1061498998055</v>
          </cell>
          <cell r="AD5080">
            <v>1.1812499999999997</v>
          </cell>
          <cell r="AE5080">
            <v>0</v>
          </cell>
          <cell r="AF5080">
            <v>75.854133299935171</v>
          </cell>
        </row>
        <row r="5081">
          <cell r="M5081" t="str">
            <v>HEtudAUT</v>
          </cell>
          <cell r="N5081" t="str">
            <v>Une heure d'études automatismes</v>
          </cell>
          <cell r="O5081" t="str">
            <v>One hour of automation studies</v>
          </cell>
          <cell r="P5081">
            <v>0.5</v>
          </cell>
          <cell r="Q5081" t="str">
            <v>Complement Hetude AF+Marguerite+Prog</v>
          </cell>
          <cell r="R5081" t="str">
            <v>01</v>
          </cell>
          <cell r="X5081">
            <v>32.5</v>
          </cell>
          <cell r="Y5081">
            <v>0</v>
          </cell>
          <cell r="Z5081">
            <v>0</v>
          </cell>
          <cell r="AA5081">
            <v>32.5</v>
          </cell>
          <cell r="AD5081">
            <v>65</v>
          </cell>
          <cell r="AE5081">
            <v>0</v>
          </cell>
          <cell r="AF5081">
            <v>0</v>
          </cell>
        </row>
        <row r="5082">
          <cell r="M5082">
            <v>0</v>
          </cell>
          <cell r="N5082">
            <v>0</v>
          </cell>
          <cell r="O5082" t="str">
            <v/>
          </cell>
          <cell r="P5082">
            <v>0</v>
          </cell>
          <cell r="Q5082">
            <v>0</v>
          </cell>
          <cell r="R5082">
            <v>0</v>
          </cell>
          <cell r="AA5082">
            <v>0</v>
          </cell>
          <cell r="AD5082" t="e">
            <v>#DIV/0!</v>
          </cell>
          <cell r="AE5082" t="e">
            <v>#DIV/0!</v>
          </cell>
          <cell r="AF5082" t="e">
            <v>#DIV/0!</v>
          </cell>
        </row>
        <row r="5083">
          <cell r="M5083">
            <v>0</v>
          </cell>
          <cell r="N5083">
            <v>0</v>
          </cell>
          <cell r="O5083" t="str">
            <v/>
          </cell>
          <cell r="P5083">
            <v>1</v>
          </cell>
          <cell r="Q5083">
            <v>0</v>
          </cell>
          <cell r="R5083">
            <v>0</v>
          </cell>
          <cell r="AA5083">
            <v>0</v>
          </cell>
          <cell r="AD5083">
            <v>0</v>
          </cell>
          <cell r="AE5083">
            <v>0</v>
          </cell>
          <cell r="AF5083">
            <v>0</v>
          </cell>
        </row>
        <row r="5084">
          <cell r="M5084" t="str">
            <v>SupportMecano</v>
          </cell>
          <cell r="N5084" t="str">
            <v>Support mécanosoudé 200x200x400</v>
          </cell>
          <cell r="O5084" t="str">
            <v>Mechanically welded support 200x200x400x400</v>
          </cell>
          <cell r="P5084">
            <v>2</v>
          </cell>
          <cell r="Q5084">
            <v>0</v>
          </cell>
          <cell r="R5084" t="str">
            <v>01, 07,.</v>
          </cell>
          <cell r="X5084">
            <v>0</v>
          </cell>
          <cell r="Y5084">
            <v>0</v>
          </cell>
          <cell r="Z5084">
            <v>0</v>
          </cell>
          <cell r="AA5084">
            <v>0</v>
          </cell>
          <cell r="AD5084">
            <v>0</v>
          </cell>
          <cell r="AE5084">
            <v>0</v>
          </cell>
          <cell r="AF5084">
            <v>0</v>
          </cell>
        </row>
        <row r="5085">
          <cell r="M5085" t="str">
            <v>Serr110</v>
          </cell>
          <cell r="N5085" t="str">
            <v>Serrage 110 daN Touche tous types</v>
          </cell>
          <cell r="O5085" t="str">
            <v>Clamping 110 daN All types of key</v>
          </cell>
          <cell r="P5085">
            <v>3</v>
          </cell>
          <cell r="Q5085">
            <v>0</v>
          </cell>
          <cell r="R5085" t="str">
            <v>01, 07,.</v>
          </cell>
          <cell r="X5085">
            <v>5.342557499999999</v>
          </cell>
          <cell r="Y5085">
            <v>218.43045000000001</v>
          </cell>
          <cell r="Z5085">
            <v>212.82654633706323</v>
          </cell>
          <cell r="AA5085">
            <v>436.59955383706324</v>
          </cell>
          <cell r="AD5085">
            <v>1.7808524999999997</v>
          </cell>
          <cell r="AE5085">
            <v>72.810150000000007</v>
          </cell>
          <cell r="AF5085">
            <v>70.942182112354416</v>
          </cell>
        </row>
        <row r="5086">
          <cell r="M5086" t="str">
            <v>CompIntSerragMaq</v>
          </cell>
          <cell r="N5086" t="str">
            <v>Complément intégration serrage dans une maquette</v>
          </cell>
          <cell r="O5086" t="str">
            <v>Add-on integration of clamps in a mock-up</v>
          </cell>
          <cell r="P5086">
            <v>3</v>
          </cell>
          <cell r="Q5086">
            <v>0</v>
          </cell>
          <cell r="R5086" t="str">
            <v>01, 07,.</v>
          </cell>
          <cell r="X5086">
            <v>0</v>
          </cell>
          <cell r="Y5086">
            <v>0</v>
          </cell>
          <cell r="Z5086">
            <v>15.75</v>
          </cell>
          <cell r="AA5086">
            <v>15.75</v>
          </cell>
          <cell r="AD5086">
            <v>0</v>
          </cell>
          <cell r="AE5086">
            <v>0</v>
          </cell>
          <cell r="AF5086">
            <v>5.25</v>
          </cell>
        </row>
        <row r="5087">
          <cell r="M5087" t="str">
            <v>AppuiDrageoir</v>
          </cell>
          <cell r="N5087" t="str">
            <v xml:space="preserve">Appui seul ou drageoir seul (toutes largeurs) </v>
          </cell>
          <cell r="O5087" t="str">
            <v xml:space="preserve">support only or sucker only (all widths) </v>
          </cell>
          <cell r="P5087">
            <v>6</v>
          </cell>
          <cell r="Q5087">
            <v>0</v>
          </cell>
          <cell r="R5087" t="str">
            <v>01, 07,.</v>
          </cell>
          <cell r="X5087">
            <v>0</v>
          </cell>
          <cell r="Y5087">
            <v>0</v>
          </cell>
          <cell r="Z5087">
            <v>0</v>
          </cell>
          <cell r="AA5087">
            <v>0</v>
          </cell>
          <cell r="AD5087">
            <v>0</v>
          </cell>
          <cell r="AE5087">
            <v>0</v>
          </cell>
          <cell r="AF5087">
            <v>0</v>
          </cell>
        </row>
        <row r="5088">
          <cell r="M5088" t="str">
            <v>CompIntRef</v>
          </cell>
          <cell r="N5088" t="str">
            <v>Complément intégration d'un appui ou Ref</v>
          </cell>
          <cell r="O5088" t="str">
            <v xml:space="preserve">Supplement for the integration of a support or reference </v>
          </cell>
          <cell r="P5088">
            <v>6</v>
          </cell>
          <cell r="Q5088">
            <v>0</v>
          </cell>
          <cell r="R5088" t="str">
            <v>01, 07,.</v>
          </cell>
          <cell r="X5088">
            <v>0</v>
          </cell>
          <cell r="Y5088">
            <v>0</v>
          </cell>
          <cell r="Z5088">
            <v>0</v>
          </cell>
          <cell r="AA5088">
            <v>0</v>
          </cell>
          <cell r="AD5088">
            <v>0</v>
          </cell>
          <cell r="AE5088">
            <v>0</v>
          </cell>
          <cell r="AF5088">
            <v>0</v>
          </cell>
        </row>
        <row r="5089">
          <cell r="M5089" t="str">
            <v>Pil</v>
          </cell>
          <cell r="N5089" t="str">
            <v>Pilote fixe</v>
          </cell>
          <cell r="O5089" t="str">
            <v>Fixed pin</v>
          </cell>
          <cell r="P5089">
            <v>6</v>
          </cell>
          <cell r="Q5089">
            <v>0</v>
          </cell>
          <cell r="R5089" t="str">
            <v>01, 07,.</v>
          </cell>
          <cell r="X5089">
            <v>0</v>
          </cell>
          <cell r="Y5089">
            <v>0</v>
          </cell>
          <cell r="Z5089">
            <v>0</v>
          </cell>
          <cell r="AA5089">
            <v>0</v>
          </cell>
          <cell r="AD5089">
            <v>0</v>
          </cell>
          <cell r="AE5089">
            <v>0</v>
          </cell>
          <cell r="AF5089">
            <v>0</v>
          </cell>
        </row>
        <row r="5090">
          <cell r="M5090" t="str">
            <v>CompIntPil</v>
          </cell>
          <cell r="N5090" t="str">
            <v>Complément intégration d'un pilote</v>
          </cell>
          <cell r="O5090" t="str">
            <v>Add on integration Pin</v>
          </cell>
          <cell r="P5090">
            <v>6</v>
          </cell>
          <cell r="Q5090">
            <v>0</v>
          </cell>
          <cell r="R5090" t="str">
            <v>01, 07,.</v>
          </cell>
          <cell r="X5090">
            <v>0</v>
          </cell>
          <cell r="Y5090">
            <v>0</v>
          </cell>
          <cell r="Z5090">
            <v>0</v>
          </cell>
          <cell r="AA5090">
            <v>0</v>
          </cell>
          <cell r="AD5090">
            <v>0</v>
          </cell>
          <cell r="AE5090">
            <v>0</v>
          </cell>
          <cell r="AF5090">
            <v>0</v>
          </cell>
        </row>
        <row r="5091">
          <cell r="M5091" t="str">
            <v>Distrib2</v>
          </cell>
          <cell r="N5091" t="str">
            <v>Distributeur 5/2</v>
          </cell>
          <cell r="O5091" t="str">
            <v>5/2-way valve</v>
          </cell>
          <cell r="P5091">
            <v>1</v>
          </cell>
          <cell r="Q5091">
            <v>0</v>
          </cell>
          <cell r="R5091" t="str">
            <v>01, 07,.</v>
          </cell>
          <cell r="X5091">
            <v>7.2075149999999981</v>
          </cell>
          <cell r="Y5091">
            <v>160.94400000000002</v>
          </cell>
          <cell r="Z5091">
            <v>148.15882451230726</v>
          </cell>
          <cell r="AA5091">
            <v>316.31033951230728</v>
          </cell>
          <cell r="AD5091">
            <v>7.2075149999999981</v>
          </cell>
          <cell r="AE5091">
            <v>160.94400000000002</v>
          </cell>
          <cell r="AF5091">
            <v>148.15882451230726</v>
          </cell>
        </row>
        <row r="5092">
          <cell r="M5092" t="str">
            <v>CompIntDistribMaq</v>
          </cell>
          <cell r="N5092" t="str">
            <v>Complément intégration d'un distributeur maquette</v>
          </cell>
          <cell r="O5092" t="str">
            <v>Add-on integration distributor</v>
          </cell>
          <cell r="P5092">
            <v>1</v>
          </cell>
          <cell r="Q5092">
            <v>0</v>
          </cell>
          <cell r="R5092" t="str">
            <v>01, 07,.</v>
          </cell>
          <cell r="X5092">
            <v>1.6580024999999996</v>
          </cell>
          <cell r="Y5092">
            <v>0</v>
          </cell>
          <cell r="Z5092">
            <v>32.570821199976422</v>
          </cell>
          <cell r="AA5092">
            <v>34.228823699976424</v>
          </cell>
          <cell r="AD5092">
            <v>1.6580024999999996</v>
          </cell>
          <cell r="AE5092">
            <v>0</v>
          </cell>
          <cell r="AF5092">
            <v>32.570821199976422</v>
          </cell>
        </row>
        <row r="5093">
          <cell r="M5093" t="str">
            <v>PPinduc</v>
          </cell>
          <cell r="N5093" t="str">
            <v>Détecteur inductif de présence pièce</v>
          </cell>
          <cell r="O5093" t="str">
            <v>Inductive part presence detector</v>
          </cell>
          <cell r="P5093">
            <v>3</v>
          </cell>
          <cell r="Q5093">
            <v>0</v>
          </cell>
          <cell r="R5093" t="str">
            <v>01, 07,.</v>
          </cell>
          <cell r="X5093">
            <v>5.7318974999999988</v>
          </cell>
          <cell r="Y5093">
            <v>77.455349999999996</v>
          </cell>
          <cell r="Z5093">
            <v>266.72490899982319</v>
          </cell>
          <cell r="AA5093">
            <v>349.9121564998232</v>
          </cell>
          <cell r="AD5093">
            <v>1.9106324999999995</v>
          </cell>
          <cell r="AE5093">
            <v>25.818449999999999</v>
          </cell>
          <cell r="AF5093">
            <v>88.908302999941057</v>
          </cell>
        </row>
        <row r="5094">
          <cell r="M5094" t="str">
            <v>CompIntPpMaq</v>
          </cell>
          <cell r="N5094" t="str">
            <v>Complément intégration d'un présence pièce maquett</v>
          </cell>
          <cell r="O5094" t="str">
            <v>Supplement for the integration of a part presence too/sensor?d'un présence pièce maquette</v>
          </cell>
          <cell r="P5094">
            <v>3</v>
          </cell>
          <cell r="Q5094">
            <v>0</v>
          </cell>
          <cell r="R5094" t="str">
            <v>01, 07,.</v>
          </cell>
          <cell r="X5094">
            <v>4.974007499999999</v>
          </cell>
          <cell r="Y5094">
            <v>0</v>
          </cell>
          <cell r="Z5094">
            <v>142.59996359992925</v>
          </cell>
          <cell r="AA5094">
            <v>147.57397109992925</v>
          </cell>
          <cell r="AD5094">
            <v>1.6580024999999996</v>
          </cell>
          <cell r="AE5094">
            <v>0</v>
          </cell>
          <cell r="AF5094">
            <v>47.53332119997642</v>
          </cell>
        </row>
        <row r="5095">
          <cell r="M5095">
            <v>0</v>
          </cell>
          <cell r="N5095">
            <v>0</v>
          </cell>
          <cell r="O5095" t="str">
            <v/>
          </cell>
          <cell r="P5095">
            <v>0</v>
          </cell>
          <cell r="Q5095">
            <v>0</v>
          </cell>
          <cell r="R5095">
            <v>0</v>
          </cell>
          <cell r="AA5095">
            <v>0</v>
          </cell>
          <cell r="AD5095" t="e">
            <v>#DIV/0!</v>
          </cell>
          <cell r="AE5095" t="e">
            <v>#DIV/0!</v>
          </cell>
          <cell r="AF5095" t="e">
            <v>#DIV/0!</v>
          </cell>
        </row>
        <row r="5096">
          <cell r="M5096">
            <v>0</v>
          </cell>
          <cell r="N5096">
            <v>0</v>
          </cell>
          <cell r="O5096" t="str">
            <v/>
          </cell>
          <cell r="P5096">
            <v>1</v>
          </cell>
          <cell r="Q5096">
            <v>0</v>
          </cell>
          <cell r="R5096">
            <v>0</v>
          </cell>
          <cell r="AA5096">
            <v>0</v>
          </cell>
          <cell r="AD5096">
            <v>0</v>
          </cell>
          <cell r="AE5096">
            <v>0</v>
          </cell>
          <cell r="AF5096">
            <v>0</v>
          </cell>
        </row>
        <row r="5097">
          <cell r="M5097" t="str">
            <v>EtudRobSELetM1</v>
          </cell>
          <cell r="N5097" t="str">
            <v>Etude numérique simple robot SELM SELPF existant</v>
          </cell>
          <cell r="O5097" t="str">
            <v>Simple numerical study of existing SELM SELPF robot</v>
          </cell>
          <cell r="P5097">
            <v>1</v>
          </cell>
          <cell r="Q5097">
            <v>0</v>
          </cell>
          <cell r="R5097" t="str">
            <v>01, 07,.</v>
          </cell>
          <cell r="X5097">
            <v>0</v>
          </cell>
          <cell r="Y5097">
            <v>0</v>
          </cell>
          <cell r="Z5097">
            <v>0</v>
          </cell>
          <cell r="AA5097">
            <v>0</v>
          </cell>
          <cell r="AD5097">
            <v>0</v>
          </cell>
          <cell r="AE5097">
            <v>0</v>
          </cell>
          <cell r="AF5097">
            <v>0</v>
          </cell>
        </row>
        <row r="5098">
          <cell r="M5098" t="str">
            <v>TrajMan</v>
          </cell>
          <cell r="N5098" t="str">
            <v>Trajectoire de manutention</v>
          </cell>
          <cell r="O5098" t="str">
            <v>Handling path</v>
          </cell>
          <cell r="P5098">
            <v>2</v>
          </cell>
          <cell r="Q5098" t="str">
            <v>Prise OP47 DéposeOP50</v>
          </cell>
          <cell r="R5098" t="str">
            <v>01, 07,.</v>
          </cell>
          <cell r="X5098">
            <v>0</v>
          </cell>
          <cell r="Y5098">
            <v>0</v>
          </cell>
          <cell r="Z5098">
            <v>0</v>
          </cell>
          <cell r="AA5098">
            <v>0</v>
          </cell>
          <cell r="AD5098">
            <v>0</v>
          </cell>
          <cell r="AE5098">
            <v>0</v>
          </cell>
          <cell r="AF5098">
            <v>0</v>
          </cell>
        </row>
        <row r="5099">
          <cell r="M5099" t="str">
            <v>TrajSoud</v>
          </cell>
          <cell r="N5099" t="str">
            <v>Trajectoire de soudure(clinchage, arc tiré, rivet)</v>
          </cell>
          <cell r="O5099" t="str">
            <v>Welding path (clinching, pulled arc, rivet)</v>
          </cell>
          <cell r="P5099">
            <v>1</v>
          </cell>
          <cell r="Q5099" t="str">
            <v>Soudure OP49</v>
          </cell>
          <cell r="R5099" t="str">
            <v>01, 07,.</v>
          </cell>
          <cell r="X5099">
            <v>0</v>
          </cell>
          <cell r="Y5099">
            <v>0</v>
          </cell>
          <cell r="Z5099">
            <v>0</v>
          </cell>
          <cell r="AA5099">
            <v>0</v>
          </cell>
          <cell r="AD5099">
            <v>0</v>
          </cell>
          <cell r="AE5099">
            <v>0</v>
          </cell>
          <cell r="AF5099">
            <v>0</v>
          </cell>
        </row>
        <row r="5100">
          <cell r="M5100" t="str">
            <v>AssembEtudeEtSite</v>
          </cell>
          <cell r="N5100" t="str">
            <v>Etudes assemb métier 05 + pilote assemb métier 49</v>
          </cell>
          <cell r="O5100" t="str">
            <v>Studies business assembly 05 + pin business assembly 49</v>
          </cell>
          <cell r="P5100">
            <v>1</v>
          </cell>
          <cell r="Q5100">
            <v>0</v>
          </cell>
          <cell r="R5100" t="str">
            <v>01, 07,.</v>
          </cell>
          <cell r="X5100">
            <v>0</v>
          </cell>
          <cell r="Y5100">
            <v>0</v>
          </cell>
          <cell r="Z5100">
            <v>0</v>
          </cell>
          <cell r="AA5100">
            <v>0</v>
          </cell>
          <cell r="AD5100">
            <v>0</v>
          </cell>
          <cell r="AE5100">
            <v>0</v>
          </cell>
          <cell r="AF5100">
            <v>0</v>
          </cell>
        </row>
        <row r="5101">
          <cell r="M5101" t="str">
            <v>EchCodeTraj</v>
          </cell>
          <cell r="N5101" t="str">
            <v>Echange Code Trajectoire avec baie robot</v>
          </cell>
          <cell r="O5101" t="str">
            <v>Exchange of Trajectory Code with robot bay</v>
          </cell>
          <cell r="P5101">
            <v>2</v>
          </cell>
          <cell r="Q5101">
            <v>0</v>
          </cell>
          <cell r="R5101" t="str">
            <v>01, 07,.</v>
          </cell>
          <cell r="X5101">
            <v>2.3624999999999994</v>
          </cell>
          <cell r="Y5101">
            <v>0</v>
          </cell>
          <cell r="Z5101">
            <v>151.70826659987034</v>
          </cell>
          <cell r="AA5101">
            <v>154.07076659987035</v>
          </cell>
          <cell r="AD5101">
            <v>1.1812499999999997</v>
          </cell>
          <cell r="AE5101">
            <v>0</v>
          </cell>
          <cell r="AF5101">
            <v>75.854133299935171</v>
          </cell>
        </row>
        <row r="5102">
          <cell r="M5102" t="str">
            <v>HEtudAUT</v>
          </cell>
          <cell r="N5102" t="str">
            <v>Une heure d'études automatismes</v>
          </cell>
          <cell r="O5102" t="str">
            <v>One hour of automation studies</v>
          </cell>
          <cell r="P5102">
            <v>1</v>
          </cell>
          <cell r="Q5102" t="str">
            <v>Complement Hetude AF+Marguerite+Prog</v>
          </cell>
          <cell r="R5102" t="str">
            <v>01</v>
          </cell>
          <cell r="X5102">
            <v>65</v>
          </cell>
          <cell r="Y5102">
            <v>0</v>
          </cell>
          <cell r="Z5102">
            <v>0</v>
          </cell>
          <cell r="AA5102">
            <v>65</v>
          </cell>
          <cell r="AD5102">
            <v>65</v>
          </cell>
          <cell r="AE5102">
            <v>0</v>
          </cell>
          <cell r="AF5102">
            <v>0</v>
          </cell>
        </row>
        <row r="5103">
          <cell r="M5103">
            <v>0</v>
          </cell>
          <cell r="N5103">
            <v>0</v>
          </cell>
          <cell r="O5103" t="str">
            <v/>
          </cell>
          <cell r="P5103">
            <v>0</v>
          </cell>
          <cell r="Q5103">
            <v>0</v>
          </cell>
          <cell r="R5103">
            <v>0</v>
          </cell>
          <cell r="AA5103">
            <v>0</v>
          </cell>
          <cell r="AD5103" t="e">
            <v>#DIV/0!</v>
          </cell>
          <cell r="AE5103" t="e">
            <v>#DIV/0!</v>
          </cell>
          <cell r="AF5103" t="e">
            <v>#DIV/0!</v>
          </cell>
        </row>
        <row r="5104">
          <cell r="M5104">
            <v>0</v>
          </cell>
          <cell r="N5104">
            <v>0</v>
          </cell>
          <cell r="O5104" t="str">
            <v/>
          </cell>
          <cell r="P5104">
            <v>1</v>
          </cell>
          <cell r="Q5104">
            <v>0</v>
          </cell>
          <cell r="R5104">
            <v>0</v>
          </cell>
          <cell r="AA5104">
            <v>0</v>
          </cell>
          <cell r="AD5104">
            <v>0</v>
          </cell>
          <cell r="AE5104">
            <v>0</v>
          </cell>
          <cell r="AF5104">
            <v>0</v>
          </cell>
        </row>
        <row r="5105">
          <cell r="M5105" t="str">
            <v>IntPrehEl</v>
          </cell>
          <cell r="N5105" t="str">
            <v>Intégration en ligne d'un préhenseur</v>
          </cell>
          <cell r="O5105" t="str">
            <v>On-line integration of a gripper</v>
          </cell>
          <cell r="P5105">
            <v>1</v>
          </cell>
          <cell r="Q5105">
            <v>0</v>
          </cell>
          <cell r="R5105" t="str">
            <v>01, 07,.</v>
          </cell>
          <cell r="X5105">
            <v>0</v>
          </cell>
          <cell r="Y5105">
            <v>0</v>
          </cell>
          <cell r="Z5105">
            <v>0</v>
          </cell>
          <cell r="AA5105">
            <v>0</v>
          </cell>
          <cell r="AD5105">
            <v>0</v>
          </cell>
          <cell r="AE5105">
            <v>0</v>
          </cell>
          <cell r="AF5105">
            <v>0</v>
          </cell>
        </row>
        <row r="5106">
          <cell r="M5106" t="str">
            <v>CadrConfoPanAR</v>
          </cell>
          <cell r="N5106" t="str">
            <v>Cadre préh Porte Géométrie Panneau AR/Doub Trav AV</v>
          </cell>
          <cell r="O5106" t="str">
            <v>Gripper Door geometry Rear panel/ inner panel crossbar front</v>
          </cell>
          <cell r="P5106">
            <v>1</v>
          </cell>
          <cell r="Q5106">
            <v>0</v>
          </cell>
          <cell r="R5106" t="str">
            <v>01, 07,.</v>
          </cell>
          <cell r="X5106">
            <v>20.474999999999994</v>
          </cell>
          <cell r="Y5106">
            <v>854.4375</v>
          </cell>
          <cell r="Z5106">
            <v>189</v>
          </cell>
          <cell r="AA5106">
            <v>1063.9124999999999</v>
          </cell>
          <cell r="AD5106">
            <v>20.474999999999994</v>
          </cell>
          <cell r="AE5106">
            <v>854.4375</v>
          </cell>
          <cell r="AF5106">
            <v>189</v>
          </cell>
        </row>
        <row r="5107">
          <cell r="M5107" t="str">
            <v>Ref</v>
          </cell>
          <cell r="N5107" t="str">
            <v xml:space="preserve">Appui ou drageoir (toutes largeurs) + support </v>
          </cell>
          <cell r="O5107" t="str">
            <v xml:space="preserve">Support or sucker (all widths) + support </v>
          </cell>
          <cell r="P5107">
            <v>2</v>
          </cell>
          <cell r="Q5107">
            <v>0</v>
          </cell>
          <cell r="R5107" t="str">
            <v>01, 07,.</v>
          </cell>
          <cell r="X5107">
            <v>0</v>
          </cell>
          <cell r="Y5107">
            <v>0</v>
          </cell>
          <cell r="Z5107">
            <v>0</v>
          </cell>
          <cell r="AA5107">
            <v>0</v>
          </cell>
          <cell r="AD5107">
            <v>0</v>
          </cell>
          <cell r="AE5107">
            <v>0</v>
          </cell>
          <cell r="AF5107">
            <v>0</v>
          </cell>
        </row>
        <row r="5108">
          <cell r="M5108" t="str">
            <v>Ref</v>
          </cell>
          <cell r="N5108" t="str">
            <v xml:space="preserve">Appui ou drageoir (toutes largeurs) + support </v>
          </cell>
          <cell r="O5108" t="str">
            <v xml:space="preserve">Support or sucker (all widths) + support </v>
          </cell>
          <cell r="P5108">
            <v>2</v>
          </cell>
          <cell r="Q5108">
            <v>0</v>
          </cell>
          <cell r="R5108" t="str">
            <v>01, 07,.</v>
          </cell>
          <cell r="X5108">
            <v>0</v>
          </cell>
          <cell r="Y5108">
            <v>0</v>
          </cell>
          <cell r="Z5108">
            <v>0</v>
          </cell>
          <cell r="AA5108">
            <v>0</v>
          </cell>
          <cell r="AD5108">
            <v>0</v>
          </cell>
          <cell r="AE5108">
            <v>0</v>
          </cell>
          <cell r="AF5108">
            <v>0</v>
          </cell>
        </row>
        <row r="5109">
          <cell r="M5109" t="str">
            <v>AppuiDrageoir</v>
          </cell>
          <cell r="N5109" t="str">
            <v xml:space="preserve">Appui seul ou drageoir seul (toutes largeurs) </v>
          </cell>
          <cell r="O5109" t="str">
            <v xml:space="preserve">support only or sucker only (all widths) </v>
          </cell>
          <cell r="P5109">
            <v>1</v>
          </cell>
          <cell r="Q5109">
            <v>0</v>
          </cell>
          <cell r="R5109" t="str">
            <v>01, 07,.</v>
          </cell>
          <cell r="X5109">
            <v>0</v>
          </cell>
          <cell r="Y5109">
            <v>0</v>
          </cell>
          <cell r="Z5109">
            <v>0</v>
          </cell>
          <cell r="AA5109">
            <v>0</v>
          </cell>
          <cell r="AD5109">
            <v>0</v>
          </cell>
          <cell r="AE5109">
            <v>0</v>
          </cell>
          <cell r="AF5109">
            <v>0</v>
          </cell>
        </row>
        <row r="5110">
          <cell r="M5110" t="str">
            <v>AppuiDrageoir</v>
          </cell>
          <cell r="N5110" t="str">
            <v xml:space="preserve">Appui seul ou drageoir seul (toutes largeurs) </v>
          </cell>
          <cell r="O5110" t="str">
            <v xml:space="preserve">support only or sucker only (all widths) </v>
          </cell>
          <cell r="P5110">
            <v>1</v>
          </cell>
          <cell r="Q5110">
            <v>0</v>
          </cell>
          <cell r="R5110" t="str">
            <v>01, 07,.</v>
          </cell>
          <cell r="X5110">
            <v>0</v>
          </cell>
          <cell r="Y5110">
            <v>0</v>
          </cell>
          <cell r="Z5110">
            <v>0</v>
          </cell>
          <cell r="AA5110">
            <v>0</v>
          </cell>
          <cell r="AD5110">
            <v>0</v>
          </cell>
          <cell r="AE5110">
            <v>0</v>
          </cell>
          <cell r="AF5110">
            <v>0</v>
          </cell>
        </row>
        <row r="5111">
          <cell r="M5111" t="str">
            <v>Touch</v>
          </cell>
          <cell r="N5111" t="str">
            <v>Touche seule toutes largeurs</v>
          </cell>
          <cell r="O5111" t="str">
            <v>Fixed button (Endschalter)</v>
          </cell>
          <cell r="P5111">
            <v>1</v>
          </cell>
          <cell r="Q5111">
            <v>0</v>
          </cell>
          <cell r="R5111" t="str">
            <v>01, 07,.</v>
          </cell>
          <cell r="X5111">
            <v>0</v>
          </cell>
          <cell r="Y5111">
            <v>0</v>
          </cell>
          <cell r="Z5111">
            <v>0</v>
          </cell>
          <cell r="AA5111">
            <v>0</v>
          </cell>
          <cell r="AD5111">
            <v>0</v>
          </cell>
          <cell r="AE5111">
            <v>0</v>
          </cell>
          <cell r="AF5111">
            <v>0</v>
          </cell>
        </row>
        <row r="5112">
          <cell r="M5112" t="str">
            <v>Touch</v>
          </cell>
          <cell r="N5112" t="str">
            <v>Touche seule toutes largeurs</v>
          </cell>
          <cell r="O5112" t="str">
            <v>Fixed button (Endschalter)</v>
          </cell>
          <cell r="P5112">
            <v>1</v>
          </cell>
          <cell r="Q5112">
            <v>0</v>
          </cell>
          <cell r="R5112" t="str">
            <v>01, 07,.</v>
          </cell>
          <cell r="X5112">
            <v>0</v>
          </cell>
          <cell r="Y5112">
            <v>0</v>
          </cell>
          <cell r="Z5112">
            <v>0</v>
          </cell>
          <cell r="AA5112">
            <v>0</v>
          </cell>
          <cell r="AD5112">
            <v>0</v>
          </cell>
          <cell r="AE5112">
            <v>0</v>
          </cell>
          <cell r="AF5112">
            <v>0</v>
          </cell>
        </row>
        <row r="5113">
          <cell r="M5113" t="str">
            <v>PPinducPreh</v>
          </cell>
          <cell r="N5113" t="str">
            <v>Détecteur inductif présence pièce sur Préhenseur a</v>
          </cell>
          <cell r="O5113" t="str">
            <v>Inductive part presence detector on Gripper</v>
          </cell>
          <cell r="P5113">
            <v>1</v>
          </cell>
          <cell r="Q5113">
            <v>0</v>
          </cell>
          <cell r="R5113" t="str">
            <v>01, 07,.</v>
          </cell>
          <cell r="X5113">
            <v>1.2284999999999997</v>
          </cell>
          <cell r="Y5113">
            <v>37.65825000000001</v>
          </cell>
          <cell r="Z5113">
            <v>9.4500000000000011</v>
          </cell>
          <cell r="AA5113">
            <v>48.336750000000009</v>
          </cell>
          <cell r="AD5113">
            <v>1.2284999999999997</v>
          </cell>
          <cell r="AE5113">
            <v>37.65825000000001</v>
          </cell>
          <cell r="AF5113">
            <v>9.4500000000000011</v>
          </cell>
        </row>
        <row r="5114">
          <cell r="M5114" t="str">
            <v>DistribPreh</v>
          </cell>
          <cell r="N5114" t="str">
            <v>Distributeur taille 2 sur Préhenseur</v>
          </cell>
          <cell r="O5114" t="str">
            <v>Dispenser size 2 on Gripper</v>
          </cell>
          <cell r="P5114">
            <v>1</v>
          </cell>
          <cell r="Q5114">
            <v>0</v>
          </cell>
          <cell r="R5114" t="str">
            <v>01, 07,.</v>
          </cell>
          <cell r="X5114">
            <v>1.2284999999999997</v>
          </cell>
          <cell r="Y5114">
            <v>162.69749999999999</v>
          </cell>
          <cell r="Z5114">
            <v>18.900000000000002</v>
          </cell>
          <cell r="AA5114">
            <v>182.82599999999999</v>
          </cell>
          <cell r="AD5114">
            <v>1.2284999999999997</v>
          </cell>
          <cell r="AE5114">
            <v>162.69749999999999</v>
          </cell>
          <cell r="AF5114">
            <v>18.900000000000002</v>
          </cell>
        </row>
        <row r="5115">
          <cell r="M5115" t="str">
            <v>VenturiPreh</v>
          </cell>
          <cell r="N5115" t="str">
            <v>Venturi pour ventouses préhenseur</v>
          </cell>
          <cell r="O5115" t="str">
            <v>Vacuum system for gripper suction cups</v>
          </cell>
          <cell r="P5115">
            <v>1</v>
          </cell>
          <cell r="Q5115">
            <v>0</v>
          </cell>
          <cell r="R5115" t="str">
            <v>01, 07,.</v>
          </cell>
          <cell r="X5115">
            <v>2.2522499999999992</v>
          </cell>
          <cell r="Y5115">
            <v>725.35050000000001</v>
          </cell>
          <cell r="Z5115">
            <v>47.25</v>
          </cell>
          <cell r="AA5115">
            <v>774.85275000000001</v>
          </cell>
          <cell r="AD5115">
            <v>2.2522499999999992</v>
          </cell>
          <cell r="AE5115">
            <v>725.35050000000001</v>
          </cell>
          <cell r="AF5115">
            <v>47.25</v>
          </cell>
        </row>
        <row r="5116">
          <cell r="M5116" t="str">
            <v>PilSeulPreh</v>
          </cell>
          <cell r="N5116" t="str">
            <v xml:space="preserve">Pilote fixe sans poteau ou Pilote préhenseur avec </v>
          </cell>
          <cell r="O5116" t="str">
            <v>Fixed pin for gripper</v>
          </cell>
          <cell r="P5116">
            <v>2</v>
          </cell>
          <cell r="Q5116">
            <v>0</v>
          </cell>
          <cell r="R5116" t="str">
            <v>01, 07,.</v>
          </cell>
          <cell r="X5116">
            <v>0</v>
          </cell>
          <cell r="Y5116">
            <v>0</v>
          </cell>
          <cell r="Z5116">
            <v>0</v>
          </cell>
          <cell r="AA5116">
            <v>0</v>
          </cell>
          <cell r="AD5116">
            <v>0</v>
          </cell>
          <cell r="AE5116">
            <v>0</v>
          </cell>
          <cell r="AF5116">
            <v>0</v>
          </cell>
        </row>
        <row r="5117">
          <cell r="M5117" t="str">
            <v>PilSeulPreh</v>
          </cell>
          <cell r="N5117" t="str">
            <v xml:space="preserve">Pilote fixe sans poteau ou Pilote préhenseur avec </v>
          </cell>
          <cell r="O5117" t="str">
            <v>Fixed pin for gripper</v>
          </cell>
          <cell r="P5117">
            <v>2</v>
          </cell>
          <cell r="Q5117">
            <v>0</v>
          </cell>
          <cell r="R5117" t="str">
            <v>01, 07,.</v>
          </cell>
          <cell r="X5117">
            <v>0</v>
          </cell>
          <cell r="Y5117">
            <v>0</v>
          </cell>
          <cell r="Z5117">
            <v>0</v>
          </cell>
          <cell r="AA5117">
            <v>0</v>
          </cell>
          <cell r="AD5117">
            <v>0</v>
          </cell>
          <cell r="AE5117">
            <v>0</v>
          </cell>
          <cell r="AF5117">
            <v>0</v>
          </cell>
        </row>
        <row r="5118">
          <cell r="M5118" t="str">
            <v>VentPreh</v>
          </cell>
          <cell r="N5118" t="str">
            <v>Ventouse à l'unité pour préhenseur avec support</v>
          </cell>
          <cell r="O5118" t="str">
            <v>Single suction cup for gripper</v>
          </cell>
          <cell r="P5118">
            <v>6</v>
          </cell>
          <cell r="Q5118">
            <v>0</v>
          </cell>
          <cell r="R5118" t="str">
            <v>01, 07,.</v>
          </cell>
          <cell r="X5118">
            <v>2.948399999999999</v>
          </cell>
          <cell r="Y5118">
            <v>107.5599</v>
          </cell>
          <cell r="Z5118">
            <v>70.875</v>
          </cell>
          <cell r="AA5118">
            <v>181.38329999999999</v>
          </cell>
          <cell r="AD5118">
            <v>0.49139999999999984</v>
          </cell>
          <cell r="AE5118">
            <v>17.926649999999999</v>
          </cell>
          <cell r="AF5118">
            <v>11.8125</v>
          </cell>
        </row>
        <row r="5119">
          <cell r="M5119" t="str">
            <v>RefSer40DINPreh</v>
          </cell>
          <cell r="N5119" t="str">
            <v>Serrage 40 DIN Touche + Appui tous types sur Préh</v>
          </cell>
          <cell r="O5119" t="str">
            <v>Clamping 40 DIN Key + All types of support on Preh</v>
          </cell>
          <cell r="P5119">
            <v>6</v>
          </cell>
          <cell r="Q5119">
            <v>0</v>
          </cell>
          <cell r="R5119" t="str">
            <v>01, 07,.</v>
          </cell>
          <cell r="X5119">
            <v>7.3709999999999987</v>
          </cell>
          <cell r="Y5119">
            <v>426.04380000000003</v>
          </cell>
          <cell r="Z5119">
            <v>226.8</v>
          </cell>
          <cell r="AA5119">
            <v>660.21479999999997</v>
          </cell>
          <cell r="AD5119">
            <v>1.2284999999999997</v>
          </cell>
          <cell r="AE5119">
            <v>71.007300000000001</v>
          </cell>
          <cell r="AF5119">
            <v>37.800000000000004</v>
          </cell>
        </row>
        <row r="5120">
          <cell r="M5120">
            <v>0</v>
          </cell>
          <cell r="N5120">
            <v>0</v>
          </cell>
          <cell r="O5120" t="str">
            <v/>
          </cell>
          <cell r="P5120">
            <v>0</v>
          </cell>
          <cell r="Q5120">
            <v>0</v>
          </cell>
          <cell r="R5120">
            <v>0</v>
          </cell>
          <cell r="AA5120">
            <v>0</v>
          </cell>
          <cell r="AD5120" t="e">
            <v>#DIV/0!</v>
          </cell>
          <cell r="AE5120" t="e">
            <v>#DIV/0!</v>
          </cell>
          <cell r="AF5120" t="e">
            <v>#DIV/0!</v>
          </cell>
        </row>
        <row r="5121">
          <cell r="M5121">
            <v>0</v>
          </cell>
          <cell r="N5121">
            <v>0</v>
          </cell>
          <cell r="O5121" t="str">
            <v/>
          </cell>
          <cell r="P5121">
            <v>1</v>
          </cell>
          <cell r="Q5121">
            <v>0</v>
          </cell>
          <cell r="R5121">
            <v>0</v>
          </cell>
          <cell r="AA5121">
            <v>0</v>
          </cell>
          <cell r="AD5121">
            <v>0</v>
          </cell>
          <cell r="AE5121">
            <v>0</v>
          </cell>
          <cell r="AF5121">
            <v>0</v>
          </cell>
        </row>
        <row r="5122">
          <cell r="M5122" t="str">
            <v>EtudRobSELetM1</v>
          </cell>
          <cell r="N5122" t="str">
            <v>Etude numérique simple robot SELM SELPF existant</v>
          </cell>
          <cell r="O5122" t="str">
            <v>Simple numerical study of existing SELM SELPF robot</v>
          </cell>
          <cell r="P5122">
            <v>0.5</v>
          </cell>
          <cell r="Q5122">
            <v>0</v>
          </cell>
          <cell r="R5122" t="str">
            <v>01, 07,.</v>
          </cell>
          <cell r="X5122">
            <v>0</v>
          </cell>
          <cell r="Y5122">
            <v>0</v>
          </cell>
          <cell r="Z5122">
            <v>0</v>
          </cell>
          <cell r="AA5122">
            <v>0</v>
          </cell>
          <cell r="AD5122">
            <v>0</v>
          </cell>
          <cell r="AE5122">
            <v>0</v>
          </cell>
          <cell r="AF5122">
            <v>0</v>
          </cell>
        </row>
        <row r="5123">
          <cell r="M5123" t="str">
            <v>CopTrajMan</v>
          </cell>
          <cell r="N5123" t="str">
            <v>Copie trajectoire Manut suite à ajout diversité</v>
          </cell>
          <cell r="O5123" t="str">
            <v>Copie of a handling trajectory for divers models</v>
          </cell>
          <cell r="P5123">
            <v>2</v>
          </cell>
          <cell r="Q5123" t="str">
            <v>Prise OP50 Dépose OP55</v>
          </cell>
          <cell r="R5123" t="str">
            <v>01, 07,.</v>
          </cell>
          <cell r="X5123">
            <v>0</v>
          </cell>
          <cell r="Y5123">
            <v>0</v>
          </cell>
          <cell r="Z5123">
            <v>0</v>
          </cell>
          <cell r="AA5123">
            <v>0</v>
          </cell>
          <cell r="AD5123">
            <v>0</v>
          </cell>
          <cell r="AE5123">
            <v>0</v>
          </cell>
          <cell r="AF5123">
            <v>0</v>
          </cell>
        </row>
        <row r="5124">
          <cell r="M5124" t="str">
            <v>TrajSoud</v>
          </cell>
          <cell r="N5124" t="str">
            <v>Trajectoire de soudure(clinchage, arc tiré, rivet)</v>
          </cell>
          <cell r="O5124" t="str">
            <v>Welding path (clinching, pulled arc, rivet)</v>
          </cell>
          <cell r="P5124">
            <v>1</v>
          </cell>
          <cell r="Q5124" t="str">
            <v>Soudure OP54</v>
          </cell>
          <cell r="R5124" t="str">
            <v>01, 07,.</v>
          </cell>
          <cell r="X5124">
            <v>0</v>
          </cell>
          <cell r="Y5124">
            <v>0</v>
          </cell>
          <cell r="Z5124">
            <v>0</v>
          </cell>
          <cell r="AA5124">
            <v>0</v>
          </cell>
          <cell r="AD5124">
            <v>0</v>
          </cell>
          <cell r="AE5124">
            <v>0</v>
          </cell>
          <cell r="AF5124">
            <v>0</v>
          </cell>
        </row>
        <row r="5125">
          <cell r="M5125" t="str">
            <v>AssembEtudeEtSite</v>
          </cell>
          <cell r="N5125" t="str">
            <v>Etudes assemb métier 05 + pilote assemb métier 49</v>
          </cell>
          <cell r="O5125" t="str">
            <v>Studies business assembly 05 + pin business assembly 49</v>
          </cell>
          <cell r="P5125">
            <v>1</v>
          </cell>
          <cell r="Q5125">
            <v>0</v>
          </cell>
          <cell r="R5125" t="str">
            <v>01, 07,.</v>
          </cell>
          <cell r="X5125">
            <v>0</v>
          </cell>
          <cell r="Y5125">
            <v>0</v>
          </cell>
          <cell r="Z5125">
            <v>0</v>
          </cell>
          <cell r="AA5125">
            <v>0</v>
          </cell>
          <cell r="AD5125">
            <v>0</v>
          </cell>
          <cell r="AE5125">
            <v>0</v>
          </cell>
          <cell r="AF5125">
            <v>0</v>
          </cell>
        </row>
        <row r="5126">
          <cell r="M5126" t="str">
            <v>EchCodeTraj</v>
          </cell>
          <cell r="N5126" t="str">
            <v>Echange Code Trajectoire avec baie robot</v>
          </cell>
          <cell r="O5126" t="str">
            <v>Exchange of Trajectory Code with robot bay</v>
          </cell>
          <cell r="P5126">
            <v>2</v>
          </cell>
          <cell r="Q5126">
            <v>0</v>
          </cell>
          <cell r="R5126" t="str">
            <v>01, 07,.</v>
          </cell>
          <cell r="X5126">
            <v>2.3624999999999994</v>
          </cell>
          <cell r="Y5126">
            <v>0</v>
          </cell>
          <cell r="Z5126">
            <v>151.70826659987034</v>
          </cell>
          <cell r="AA5126">
            <v>154.07076659987035</v>
          </cell>
          <cell r="AD5126">
            <v>1.1812499999999997</v>
          </cell>
          <cell r="AE5126">
            <v>0</v>
          </cell>
          <cell r="AF5126">
            <v>75.854133299935171</v>
          </cell>
        </row>
        <row r="5127">
          <cell r="M5127" t="str">
            <v>HEtudAUT</v>
          </cell>
          <cell r="N5127" t="str">
            <v>Une heure d'études automatismes</v>
          </cell>
          <cell r="O5127" t="str">
            <v>One hour of automation studies</v>
          </cell>
          <cell r="P5127">
            <v>1</v>
          </cell>
          <cell r="Q5127" t="str">
            <v>Complement Hetude AF+Marguerite+Prog</v>
          </cell>
          <cell r="R5127" t="str">
            <v>01</v>
          </cell>
          <cell r="X5127">
            <v>65</v>
          </cell>
          <cell r="Y5127">
            <v>0</v>
          </cell>
          <cell r="Z5127">
            <v>0</v>
          </cell>
          <cell r="AA5127">
            <v>65</v>
          </cell>
          <cell r="AD5127">
            <v>65</v>
          </cell>
          <cell r="AE5127">
            <v>0</v>
          </cell>
          <cell r="AF5127">
            <v>0</v>
          </cell>
        </row>
        <row r="5128">
          <cell r="M5128" t="str">
            <v>VerrineRobot</v>
          </cell>
          <cell r="N5128" t="str">
            <v>Verrine Robot</v>
          </cell>
          <cell r="O5128" t="str">
            <v>To make</v>
          </cell>
          <cell r="P5128">
            <v>1</v>
          </cell>
          <cell r="Q5128">
            <v>0</v>
          </cell>
          <cell r="R5128" t="str">
            <v>01, 07,.</v>
          </cell>
          <cell r="AA5128">
            <v>0</v>
          </cell>
          <cell r="AD5128">
            <v>0</v>
          </cell>
          <cell r="AE5128">
            <v>0</v>
          </cell>
          <cell r="AF5128">
            <v>0</v>
          </cell>
        </row>
        <row r="5129">
          <cell r="M5129">
            <v>0</v>
          </cell>
          <cell r="N5129">
            <v>0</v>
          </cell>
          <cell r="O5129" t="str">
            <v/>
          </cell>
          <cell r="P5129">
            <v>0</v>
          </cell>
          <cell r="Q5129">
            <v>0</v>
          </cell>
          <cell r="R5129">
            <v>0</v>
          </cell>
          <cell r="AA5129">
            <v>0</v>
          </cell>
          <cell r="AD5129" t="e">
            <v>#DIV/0!</v>
          </cell>
          <cell r="AE5129" t="e">
            <v>#DIV/0!</v>
          </cell>
          <cell r="AF5129" t="e">
            <v>#DIV/0!</v>
          </cell>
        </row>
        <row r="5130">
          <cell r="M5130">
            <v>0</v>
          </cell>
          <cell r="N5130">
            <v>0</v>
          </cell>
          <cell r="O5130" t="str">
            <v/>
          </cell>
          <cell r="P5130">
            <v>1</v>
          </cell>
          <cell r="Q5130">
            <v>0</v>
          </cell>
          <cell r="R5130">
            <v>0</v>
          </cell>
          <cell r="AA5130">
            <v>0</v>
          </cell>
          <cell r="AD5130">
            <v>0</v>
          </cell>
          <cell r="AE5130">
            <v>0</v>
          </cell>
          <cell r="AF5130">
            <v>0</v>
          </cell>
        </row>
        <row r="5131">
          <cell r="M5131" t="str">
            <v>EtudRobEPF1</v>
          </cell>
          <cell r="N5131" t="str">
            <v>Etude numérique simple sur robot EPF existant</v>
          </cell>
          <cell r="O5131" t="str">
            <v>Simple numerical study on existing EPF robot</v>
          </cell>
          <cell r="P5131">
            <v>0.5</v>
          </cell>
          <cell r="Q5131">
            <v>0</v>
          </cell>
          <cell r="R5131" t="str">
            <v>01, 07,.</v>
          </cell>
          <cell r="X5131">
            <v>0</v>
          </cell>
          <cell r="Y5131">
            <v>0</v>
          </cell>
          <cell r="Z5131">
            <v>0</v>
          </cell>
          <cell r="AA5131">
            <v>0</v>
          </cell>
          <cell r="AD5131">
            <v>0</v>
          </cell>
          <cell r="AE5131">
            <v>0</v>
          </cell>
          <cell r="AF5131">
            <v>0</v>
          </cell>
        </row>
        <row r="5132">
          <cell r="M5132" t="str">
            <v>CopTrajMan</v>
          </cell>
          <cell r="N5132" t="str">
            <v>Copie trajectoire Manut suite à ajout diversité</v>
          </cell>
          <cell r="O5132" t="str">
            <v>Copie of a handling trajectory for divers models</v>
          </cell>
          <cell r="P5132">
            <v>3</v>
          </cell>
          <cell r="Q5132" t="str">
            <v>Prise OP55 Dépose OP58</v>
          </cell>
          <cell r="R5132" t="str">
            <v>01, 07,.</v>
          </cell>
          <cell r="X5132">
            <v>0</v>
          </cell>
          <cell r="Y5132">
            <v>0</v>
          </cell>
          <cell r="Z5132">
            <v>0</v>
          </cell>
          <cell r="AA5132">
            <v>0</v>
          </cell>
          <cell r="AD5132">
            <v>0</v>
          </cell>
          <cell r="AE5132">
            <v>0</v>
          </cell>
          <cell r="AF5132">
            <v>0</v>
          </cell>
        </row>
        <row r="5133">
          <cell r="M5133" t="str">
            <v>CopTrajMan</v>
          </cell>
          <cell r="N5133" t="str">
            <v>Copie trajectoire Manut suite à ajout diversité</v>
          </cell>
          <cell r="O5133" t="str">
            <v>Copie of a handling trajectory for divers models</v>
          </cell>
          <cell r="P5133">
            <v>2</v>
          </cell>
          <cell r="Q5133" t="str">
            <v>Prise PES Dépose OP58</v>
          </cell>
          <cell r="R5133" t="str">
            <v>01, 07,.</v>
          </cell>
          <cell r="X5133">
            <v>0</v>
          </cell>
          <cell r="Y5133">
            <v>0</v>
          </cell>
          <cell r="Z5133">
            <v>0</v>
          </cell>
          <cell r="AA5133">
            <v>0</v>
          </cell>
          <cell r="AD5133">
            <v>0</v>
          </cell>
          <cell r="AE5133">
            <v>0</v>
          </cell>
          <cell r="AF5133">
            <v>0</v>
          </cell>
        </row>
        <row r="5134">
          <cell r="M5134" t="str">
            <v>TrajColle</v>
          </cell>
          <cell r="N5134" t="str">
            <v>Trajectoire d'encollage</v>
          </cell>
          <cell r="O5134" t="str">
            <v>Glueing path</v>
          </cell>
          <cell r="P5134">
            <v>1</v>
          </cell>
          <cell r="Q5134">
            <v>0</v>
          </cell>
          <cell r="R5134" t="str">
            <v>01, 07,.</v>
          </cell>
          <cell r="X5134">
            <v>0</v>
          </cell>
          <cell r="Y5134">
            <v>0</v>
          </cell>
          <cell r="Z5134">
            <v>0</v>
          </cell>
          <cell r="AA5134">
            <v>0</v>
          </cell>
          <cell r="AD5134">
            <v>0</v>
          </cell>
          <cell r="AE5134">
            <v>0</v>
          </cell>
          <cell r="AF5134">
            <v>0</v>
          </cell>
        </row>
        <row r="5135">
          <cell r="M5135" t="str">
            <v>EchCodeTraj</v>
          </cell>
          <cell r="N5135" t="str">
            <v>Echange Code Trajectoire avec baie robot</v>
          </cell>
          <cell r="O5135" t="str">
            <v>Exchange of Trajectory Code with robot bay</v>
          </cell>
          <cell r="P5135">
            <v>5</v>
          </cell>
          <cell r="Q5135">
            <v>0</v>
          </cell>
          <cell r="R5135" t="str">
            <v>01, 07,.</v>
          </cell>
          <cell r="X5135">
            <v>5.9062499999999982</v>
          </cell>
          <cell r="Y5135">
            <v>0</v>
          </cell>
          <cell r="Z5135">
            <v>379.27066649967588</v>
          </cell>
          <cell r="AA5135">
            <v>385.17691649967588</v>
          </cell>
          <cell r="AD5135">
            <v>1.1812499999999997</v>
          </cell>
          <cell r="AE5135">
            <v>0</v>
          </cell>
          <cell r="AF5135">
            <v>75.854133299935171</v>
          </cell>
        </row>
        <row r="5136">
          <cell r="M5136" t="str">
            <v>HEtudAUT</v>
          </cell>
          <cell r="N5136" t="str">
            <v>Une heure d'études automatismes</v>
          </cell>
          <cell r="O5136" t="str">
            <v>One hour of automation studies</v>
          </cell>
          <cell r="P5136">
            <v>1</v>
          </cell>
          <cell r="Q5136" t="str">
            <v>Complement Hetude AF+Marguerite+Prog</v>
          </cell>
          <cell r="R5136" t="str">
            <v>01</v>
          </cell>
          <cell r="X5136">
            <v>65</v>
          </cell>
          <cell r="Y5136">
            <v>0</v>
          </cell>
          <cell r="Z5136">
            <v>0</v>
          </cell>
          <cell r="AA5136">
            <v>65</v>
          </cell>
          <cell r="AD5136">
            <v>65</v>
          </cell>
          <cell r="AE5136">
            <v>0</v>
          </cell>
          <cell r="AF5136">
            <v>0</v>
          </cell>
        </row>
        <row r="5137">
          <cell r="M5137">
            <v>0</v>
          </cell>
          <cell r="N5137">
            <v>0</v>
          </cell>
          <cell r="O5137" t="str">
            <v/>
          </cell>
          <cell r="P5137">
            <v>0</v>
          </cell>
          <cell r="Q5137">
            <v>0</v>
          </cell>
          <cell r="R5137">
            <v>0</v>
          </cell>
          <cell r="AA5137">
            <v>0</v>
          </cell>
          <cell r="AD5137" t="e">
            <v>#DIV/0!</v>
          </cell>
          <cell r="AE5137" t="e">
            <v>#DIV/0!</v>
          </cell>
          <cell r="AF5137" t="e">
            <v>#DIV/0!</v>
          </cell>
        </row>
        <row r="5138">
          <cell r="M5138">
            <v>0</v>
          </cell>
          <cell r="N5138">
            <v>0</v>
          </cell>
          <cell r="O5138" t="str">
            <v/>
          </cell>
          <cell r="P5138">
            <v>1</v>
          </cell>
          <cell r="Q5138">
            <v>0</v>
          </cell>
          <cell r="R5138">
            <v>0</v>
          </cell>
          <cell r="AA5138">
            <v>0</v>
          </cell>
          <cell r="AD5138">
            <v>0</v>
          </cell>
          <cell r="AE5138">
            <v>0</v>
          </cell>
          <cell r="AF5138">
            <v>0</v>
          </cell>
        </row>
        <row r="5139">
          <cell r="M5139" t="str">
            <v>EtudRobEPF1</v>
          </cell>
          <cell r="N5139" t="str">
            <v>Etude numérique simple sur robot EPF existant</v>
          </cell>
          <cell r="O5139" t="str">
            <v>Simple numerical study on existing EPF robot</v>
          </cell>
          <cell r="P5139">
            <v>0.5</v>
          </cell>
          <cell r="Q5139">
            <v>0</v>
          </cell>
          <cell r="R5139" t="str">
            <v>01, 07,.</v>
          </cell>
          <cell r="X5139">
            <v>0</v>
          </cell>
          <cell r="Y5139">
            <v>0</v>
          </cell>
          <cell r="Z5139">
            <v>0</v>
          </cell>
          <cell r="AA5139">
            <v>0</v>
          </cell>
          <cell r="AD5139">
            <v>0</v>
          </cell>
          <cell r="AE5139">
            <v>0</v>
          </cell>
          <cell r="AF5139">
            <v>0</v>
          </cell>
        </row>
        <row r="5140">
          <cell r="M5140" t="str">
            <v>CopTrajMan</v>
          </cell>
          <cell r="N5140" t="str">
            <v>Copie trajectoire Manut suite à ajout diversité</v>
          </cell>
          <cell r="O5140" t="str">
            <v>Copie of a handling trajectory for divers models</v>
          </cell>
          <cell r="P5140">
            <v>2</v>
          </cell>
          <cell r="Q5140" t="str">
            <v>Prise OP58 Dépose OP70</v>
          </cell>
          <cell r="R5140" t="str">
            <v>01, 07,.</v>
          </cell>
          <cell r="X5140">
            <v>0</v>
          </cell>
          <cell r="Y5140">
            <v>0</v>
          </cell>
          <cell r="Z5140">
            <v>0</v>
          </cell>
          <cell r="AA5140">
            <v>0</v>
          </cell>
          <cell r="AD5140">
            <v>0</v>
          </cell>
          <cell r="AE5140">
            <v>0</v>
          </cell>
          <cell r="AF5140">
            <v>0</v>
          </cell>
        </row>
        <row r="5141">
          <cell r="M5141" t="str">
            <v>CopTrajMan</v>
          </cell>
          <cell r="N5141" t="str">
            <v>Copie trajectoire Manut suite à ajout diversité</v>
          </cell>
          <cell r="O5141" t="str">
            <v>Copie of a handling trajectory for divers models</v>
          </cell>
          <cell r="P5141">
            <v>1</v>
          </cell>
          <cell r="Q5141" t="str">
            <v>Présentation portillon</v>
          </cell>
          <cell r="R5141" t="str">
            <v>01, 07,.</v>
          </cell>
          <cell r="X5141">
            <v>0</v>
          </cell>
          <cell r="Y5141">
            <v>0</v>
          </cell>
          <cell r="Z5141">
            <v>0</v>
          </cell>
          <cell r="AA5141">
            <v>0</v>
          </cell>
          <cell r="AD5141">
            <v>0</v>
          </cell>
          <cell r="AE5141">
            <v>0</v>
          </cell>
          <cell r="AF5141">
            <v>0</v>
          </cell>
        </row>
        <row r="5142">
          <cell r="M5142" t="str">
            <v>TrajColle</v>
          </cell>
          <cell r="N5142" t="str">
            <v>Trajectoire d'encollage</v>
          </cell>
          <cell r="O5142" t="str">
            <v>Glueing path</v>
          </cell>
          <cell r="P5142">
            <v>1</v>
          </cell>
          <cell r="Q5142">
            <v>0</v>
          </cell>
          <cell r="R5142" t="str">
            <v>01, 07,.</v>
          </cell>
          <cell r="X5142">
            <v>0</v>
          </cell>
          <cell r="Y5142">
            <v>0</v>
          </cell>
          <cell r="Z5142">
            <v>0</v>
          </cell>
          <cell r="AA5142">
            <v>0</v>
          </cell>
          <cell r="AD5142">
            <v>0</v>
          </cell>
          <cell r="AE5142">
            <v>0</v>
          </cell>
          <cell r="AF5142">
            <v>0</v>
          </cell>
        </row>
        <row r="5143">
          <cell r="M5143" t="str">
            <v>EchCodeTraj</v>
          </cell>
          <cell r="N5143" t="str">
            <v>Echange Code Trajectoire avec baie robot</v>
          </cell>
          <cell r="O5143" t="str">
            <v>Exchange of Trajectory Code with robot bay</v>
          </cell>
          <cell r="P5143">
            <v>3</v>
          </cell>
          <cell r="Q5143">
            <v>0</v>
          </cell>
          <cell r="R5143" t="str">
            <v>01, 07,.</v>
          </cell>
          <cell r="X5143">
            <v>3.5437499999999993</v>
          </cell>
          <cell r="Y5143">
            <v>0</v>
          </cell>
          <cell r="Z5143">
            <v>227.56239989980551</v>
          </cell>
          <cell r="AA5143">
            <v>231.1061498998055</v>
          </cell>
          <cell r="AD5143">
            <v>1.1812499999999997</v>
          </cell>
          <cell r="AE5143">
            <v>0</v>
          </cell>
          <cell r="AF5143">
            <v>75.854133299935171</v>
          </cell>
        </row>
        <row r="5144">
          <cell r="M5144" t="str">
            <v>HEtudAUT</v>
          </cell>
          <cell r="N5144" t="str">
            <v>Une heure d'études automatismes</v>
          </cell>
          <cell r="O5144" t="str">
            <v>One hour of automation studies</v>
          </cell>
          <cell r="P5144">
            <v>1</v>
          </cell>
          <cell r="Q5144" t="str">
            <v>Complement Hetude AF+Marguerite+Prog</v>
          </cell>
          <cell r="R5144" t="str">
            <v>01</v>
          </cell>
          <cell r="X5144">
            <v>65</v>
          </cell>
          <cell r="Y5144">
            <v>0</v>
          </cell>
          <cell r="Z5144">
            <v>0</v>
          </cell>
          <cell r="AA5144">
            <v>65</v>
          </cell>
          <cell r="AD5144">
            <v>65</v>
          </cell>
          <cell r="AE5144">
            <v>0</v>
          </cell>
          <cell r="AF5144">
            <v>0</v>
          </cell>
        </row>
        <row r="5145">
          <cell r="M5145">
            <v>0</v>
          </cell>
          <cell r="N5145">
            <v>0</v>
          </cell>
          <cell r="O5145" t="str">
            <v/>
          </cell>
          <cell r="P5145">
            <v>0</v>
          </cell>
          <cell r="Q5145">
            <v>0</v>
          </cell>
          <cell r="R5145">
            <v>0</v>
          </cell>
          <cell r="AA5145">
            <v>0</v>
          </cell>
          <cell r="AD5145" t="e">
            <v>#DIV/0!</v>
          </cell>
          <cell r="AE5145" t="e">
            <v>#DIV/0!</v>
          </cell>
          <cell r="AF5145" t="e">
            <v>#DIV/0!</v>
          </cell>
        </row>
        <row r="5146">
          <cell r="M5146">
            <v>0</v>
          </cell>
          <cell r="N5146">
            <v>0</v>
          </cell>
          <cell r="O5146" t="str">
            <v/>
          </cell>
          <cell r="P5146">
            <v>1</v>
          </cell>
          <cell r="Q5146">
            <v>0</v>
          </cell>
          <cell r="R5146">
            <v>0</v>
          </cell>
          <cell r="AA5146">
            <v>0</v>
          </cell>
          <cell r="AD5146">
            <v>0</v>
          </cell>
          <cell r="AE5146">
            <v>0</v>
          </cell>
          <cell r="AF5146">
            <v>0</v>
          </cell>
        </row>
        <row r="5147">
          <cell r="M5147" t="str">
            <v>EtudRobEPF1</v>
          </cell>
          <cell r="N5147" t="str">
            <v>Etude numérique simple sur robot EPF existant</v>
          </cell>
          <cell r="O5147" t="str">
            <v>Simple numerical study on existing EPF robot</v>
          </cell>
          <cell r="P5147">
            <v>0.5</v>
          </cell>
          <cell r="Q5147">
            <v>0</v>
          </cell>
          <cell r="R5147" t="str">
            <v>01, 07,.</v>
          </cell>
          <cell r="X5147">
            <v>0</v>
          </cell>
          <cell r="Y5147">
            <v>0</v>
          </cell>
          <cell r="Z5147">
            <v>0</v>
          </cell>
          <cell r="AA5147">
            <v>0</v>
          </cell>
          <cell r="AD5147">
            <v>0</v>
          </cell>
          <cell r="AE5147">
            <v>0</v>
          </cell>
          <cell r="AF5147">
            <v>0</v>
          </cell>
        </row>
        <row r="5148">
          <cell r="M5148" t="str">
            <v>TrajPalDepal</v>
          </cell>
          <cell r="N5148" t="str">
            <v>Trajectoire de PAL et/ou DEPAL</v>
          </cell>
          <cell r="O5148" t="str">
            <v>Load/unloading trajectory</v>
          </cell>
          <cell r="P5148">
            <v>2</v>
          </cell>
          <cell r="Q5148" t="str">
            <v>Dans les deux claies</v>
          </cell>
          <cell r="R5148" t="str">
            <v>01, 07,.</v>
          </cell>
          <cell r="X5148">
            <v>2.3936850000000001</v>
          </cell>
          <cell r="Y5148">
            <v>0</v>
          </cell>
          <cell r="Z5148">
            <v>55.166642399952849</v>
          </cell>
          <cell r="AA5148">
            <v>57.560327399952847</v>
          </cell>
          <cell r="AD5148">
            <v>1.1968425</v>
          </cell>
          <cell r="AE5148">
            <v>0</v>
          </cell>
          <cell r="AF5148">
            <v>27.583321199976425</v>
          </cell>
        </row>
        <row r="5149">
          <cell r="M5149" t="str">
            <v>CopTrajMan</v>
          </cell>
          <cell r="N5149" t="str">
            <v>Copie trajectoire Manut suite à ajout diversité</v>
          </cell>
          <cell r="O5149" t="str">
            <v>Copie of a handling trajectory for divers models</v>
          </cell>
          <cell r="P5149">
            <v>1</v>
          </cell>
          <cell r="Q5149" t="str">
            <v>Dépose OP67</v>
          </cell>
          <cell r="R5149" t="str">
            <v>01, 07,.</v>
          </cell>
          <cell r="X5149">
            <v>0</v>
          </cell>
          <cell r="Y5149">
            <v>0</v>
          </cell>
          <cell r="Z5149">
            <v>0</v>
          </cell>
          <cell r="AA5149">
            <v>0</v>
          </cell>
          <cell r="AD5149">
            <v>0</v>
          </cell>
          <cell r="AE5149">
            <v>0</v>
          </cell>
          <cell r="AF5149">
            <v>0</v>
          </cell>
        </row>
        <row r="5150">
          <cell r="M5150" t="str">
            <v>CopTrajMan</v>
          </cell>
          <cell r="N5150" t="str">
            <v>Copie trajectoire Manut suite à ajout diversité</v>
          </cell>
          <cell r="O5150" t="str">
            <v>Copie of a handling trajectory for divers models</v>
          </cell>
          <cell r="P5150">
            <v>2</v>
          </cell>
          <cell r="Q5150" t="str">
            <v>Prise OP67 Dépose OP70</v>
          </cell>
          <cell r="R5150" t="str">
            <v>01, 07,.</v>
          </cell>
          <cell r="X5150">
            <v>0</v>
          </cell>
          <cell r="Y5150">
            <v>0</v>
          </cell>
          <cell r="Z5150">
            <v>0</v>
          </cell>
          <cell r="AA5150">
            <v>0</v>
          </cell>
          <cell r="AD5150">
            <v>0</v>
          </cell>
          <cell r="AE5150">
            <v>0</v>
          </cell>
          <cell r="AF5150">
            <v>0</v>
          </cell>
        </row>
        <row r="5151">
          <cell r="M5151" t="str">
            <v>TrajColle</v>
          </cell>
          <cell r="N5151" t="str">
            <v>Trajectoire d'encollage</v>
          </cell>
          <cell r="O5151" t="str">
            <v>Glueing path</v>
          </cell>
          <cell r="P5151">
            <v>1</v>
          </cell>
          <cell r="Q5151">
            <v>0</v>
          </cell>
          <cell r="R5151" t="str">
            <v>01, 07,.</v>
          </cell>
          <cell r="X5151">
            <v>0</v>
          </cell>
          <cell r="Y5151">
            <v>0</v>
          </cell>
          <cell r="Z5151">
            <v>0</v>
          </cell>
          <cell r="AA5151">
            <v>0</v>
          </cell>
          <cell r="AD5151">
            <v>0</v>
          </cell>
          <cell r="AE5151">
            <v>0</v>
          </cell>
          <cell r="AF5151">
            <v>0</v>
          </cell>
        </row>
        <row r="5152">
          <cell r="M5152" t="str">
            <v>EchCodeTraj</v>
          </cell>
          <cell r="N5152" t="str">
            <v>Echange Code Trajectoire avec baie robot</v>
          </cell>
          <cell r="O5152" t="str">
            <v>Exchange of Trajectory Code with robot bay</v>
          </cell>
          <cell r="P5152">
            <v>5</v>
          </cell>
          <cell r="Q5152">
            <v>0</v>
          </cell>
          <cell r="R5152" t="str">
            <v>01, 07,.</v>
          </cell>
          <cell r="X5152">
            <v>5.9062499999999982</v>
          </cell>
          <cell r="Y5152">
            <v>0</v>
          </cell>
          <cell r="Z5152">
            <v>379.27066649967588</v>
          </cell>
          <cell r="AA5152">
            <v>385.17691649967588</v>
          </cell>
          <cell r="AD5152">
            <v>1.1812499999999997</v>
          </cell>
          <cell r="AE5152">
            <v>0</v>
          </cell>
          <cell r="AF5152">
            <v>75.854133299935171</v>
          </cell>
        </row>
        <row r="5153">
          <cell r="M5153" t="str">
            <v>HEtudAUT</v>
          </cell>
          <cell r="N5153" t="str">
            <v>Une heure d'études automatismes</v>
          </cell>
          <cell r="O5153" t="str">
            <v>One hour of automation studies</v>
          </cell>
          <cell r="P5153">
            <v>1</v>
          </cell>
          <cell r="Q5153" t="str">
            <v>Complement Hetude AF+Marguerite+Prog</v>
          </cell>
          <cell r="R5153" t="str">
            <v>01</v>
          </cell>
          <cell r="X5153">
            <v>65</v>
          </cell>
          <cell r="Y5153">
            <v>0</v>
          </cell>
          <cell r="Z5153">
            <v>0</v>
          </cell>
          <cell r="AA5153">
            <v>65</v>
          </cell>
          <cell r="AD5153">
            <v>65</v>
          </cell>
          <cell r="AE5153">
            <v>0</v>
          </cell>
          <cell r="AF5153">
            <v>0</v>
          </cell>
        </row>
        <row r="5154">
          <cell r="M5154">
            <v>0</v>
          </cell>
          <cell r="N5154">
            <v>0</v>
          </cell>
          <cell r="O5154" t="str">
            <v/>
          </cell>
          <cell r="P5154">
            <v>0</v>
          </cell>
          <cell r="Q5154">
            <v>0</v>
          </cell>
          <cell r="R5154">
            <v>0</v>
          </cell>
          <cell r="AA5154">
            <v>0</v>
          </cell>
          <cell r="AD5154" t="e">
            <v>#DIV/0!</v>
          </cell>
          <cell r="AE5154" t="e">
            <v>#DIV/0!</v>
          </cell>
          <cell r="AF5154" t="e">
            <v>#DIV/0!</v>
          </cell>
        </row>
        <row r="5155">
          <cell r="M5155">
            <v>0</v>
          </cell>
          <cell r="N5155">
            <v>0</v>
          </cell>
          <cell r="O5155" t="str">
            <v/>
          </cell>
          <cell r="P5155">
            <v>1</v>
          </cell>
          <cell r="Q5155">
            <v>0</v>
          </cell>
          <cell r="R5155">
            <v>0</v>
          </cell>
          <cell r="AA5155">
            <v>0</v>
          </cell>
          <cell r="AD5155">
            <v>0</v>
          </cell>
          <cell r="AE5155">
            <v>0</v>
          </cell>
          <cell r="AF5155">
            <v>0</v>
          </cell>
        </row>
        <row r="5156">
          <cell r="M5156" t="str">
            <v>VoletDepalTotal</v>
          </cell>
          <cell r="N5156" t="str">
            <v>Volet sécurité dépal total enroul souple (lg=1000)</v>
          </cell>
          <cell r="O5156" t="str">
            <v>Total depalettizaion security component flexible roll (lg=1000)</v>
          </cell>
          <cell r="P5156">
            <v>1</v>
          </cell>
          <cell r="Q5156">
            <v>0</v>
          </cell>
          <cell r="R5156" t="str">
            <v>01, 07,.</v>
          </cell>
          <cell r="X5156">
            <v>12.504239999999999</v>
          </cell>
          <cell r="Y5156">
            <v>168.36750000000001</v>
          </cell>
          <cell r="Z5156">
            <v>646.66651499970533</v>
          </cell>
          <cell r="AA5156">
            <v>827.53825499970537</v>
          </cell>
          <cell r="AD5156">
            <v>12.504239999999999</v>
          </cell>
          <cell r="AE5156">
            <v>168.36750000000001</v>
          </cell>
          <cell r="AF5156">
            <v>646.66651499970533</v>
          </cell>
        </row>
        <row r="5157">
          <cell r="M5157" t="str">
            <v>VoletRoulAluSup200</v>
          </cell>
          <cell r="N5157" t="str">
            <v>Tranche 200mm sup. pour volet à enroul latte ALU</v>
          </cell>
          <cell r="O5157" t="str">
            <v>Extra 200mm slice for ALU slatted roller shutter</v>
          </cell>
          <cell r="P5157">
            <v>5</v>
          </cell>
          <cell r="Q5157">
            <v>0</v>
          </cell>
          <cell r="R5157" t="str">
            <v>01, 07,.</v>
          </cell>
          <cell r="X5157">
            <v>0</v>
          </cell>
          <cell r="Y5157">
            <v>0</v>
          </cell>
          <cell r="Z5157">
            <v>0</v>
          </cell>
          <cell r="AA5157">
            <v>0</v>
          </cell>
          <cell r="AD5157">
            <v>0</v>
          </cell>
          <cell r="AE5157">
            <v>0</v>
          </cell>
          <cell r="AF5157">
            <v>0</v>
          </cell>
        </row>
        <row r="5158">
          <cell r="M5158" t="str">
            <v>RehClaiedepal300</v>
          </cell>
          <cell r="N5158" t="str">
            <v xml:space="preserve">Réhausse claies dépal h 300 </v>
          </cell>
          <cell r="O5158" t="str">
            <v xml:space="preserve">300 high unloading platform for containers </v>
          </cell>
          <cell r="P5158">
            <v>1</v>
          </cell>
          <cell r="Q5158">
            <v>0</v>
          </cell>
          <cell r="R5158" t="str">
            <v>01, 07,.</v>
          </cell>
          <cell r="X5158">
            <v>0</v>
          </cell>
          <cell r="Y5158">
            <v>0</v>
          </cell>
          <cell r="Z5158">
            <v>0</v>
          </cell>
          <cell r="AA5158">
            <v>0</v>
          </cell>
          <cell r="AD5158">
            <v>0</v>
          </cell>
          <cell r="AE5158">
            <v>0</v>
          </cell>
          <cell r="AF5158">
            <v>0</v>
          </cell>
        </row>
        <row r="5159">
          <cell r="M5159" t="str">
            <v>VoletDepalTotal</v>
          </cell>
          <cell r="N5159" t="str">
            <v>Volet sécurité dépal total enroul souple (lg=1000)</v>
          </cell>
          <cell r="O5159" t="str">
            <v>Total depalettizaion security component flexible roll (lg=1000)</v>
          </cell>
          <cell r="P5159">
            <v>1</v>
          </cell>
          <cell r="Q5159">
            <v>0</v>
          </cell>
          <cell r="R5159" t="str">
            <v>01, 02, 07,.</v>
          </cell>
          <cell r="X5159">
            <v>12.504239999999999</v>
          </cell>
          <cell r="Y5159">
            <v>168.36750000000001</v>
          </cell>
          <cell r="Z5159">
            <v>646.66651499970533</v>
          </cell>
          <cell r="AA5159">
            <v>827.53825499970537</v>
          </cell>
          <cell r="AD5159">
            <v>12.504239999999999</v>
          </cell>
          <cell r="AE5159">
            <v>168.36750000000001</v>
          </cell>
          <cell r="AF5159">
            <v>646.66651499970533</v>
          </cell>
        </row>
        <row r="5160">
          <cell r="M5160" t="str">
            <v>VoletRoulAluSup200</v>
          </cell>
          <cell r="N5160" t="str">
            <v>Tranche 200mm sup. pour volet à enroul latte ALU</v>
          </cell>
          <cell r="O5160" t="str">
            <v>Extra 200mm slice for ALU slatted roller shutter</v>
          </cell>
          <cell r="P5160">
            <v>5</v>
          </cell>
          <cell r="Q5160">
            <v>0</v>
          </cell>
          <cell r="R5160" t="str">
            <v>01, 02, 07,.</v>
          </cell>
          <cell r="X5160">
            <v>0</v>
          </cell>
          <cell r="Y5160">
            <v>0</v>
          </cell>
          <cell r="Z5160">
            <v>0</v>
          </cell>
          <cell r="AA5160">
            <v>0</v>
          </cell>
          <cell r="AD5160">
            <v>0</v>
          </cell>
          <cell r="AE5160">
            <v>0</v>
          </cell>
          <cell r="AF5160">
            <v>0</v>
          </cell>
        </row>
        <row r="5161">
          <cell r="M5161" t="str">
            <v>RehClaiedepal300</v>
          </cell>
          <cell r="N5161" t="str">
            <v xml:space="preserve">Réhausse claies dépal h 300 </v>
          </cell>
          <cell r="O5161" t="str">
            <v xml:space="preserve">300 high unloading platform for containers </v>
          </cell>
          <cell r="P5161">
            <v>1</v>
          </cell>
          <cell r="Q5161">
            <v>0</v>
          </cell>
          <cell r="R5161" t="str">
            <v>01, 02, 07,.</v>
          </cell>
          <cell r="X5161">
            <v>0</v>
          </cell>
          <cell r="Y5161">
            <v>0</v>
          </cell>
          <cell r="Z5161">
            <v>0</v>
          </cell>
          <cell r="AA5161">
            <v>0</v>
          </cell>
          <cell r="AD5161">
            <v>0</v>
          </cell>
          <cell r="AE5161">
            <v>0</v>
          </cell>
          <cell r="AF5161">
            <v>0</v>
          </cell>
        </row>
        <row r="5162">
          <cell r="M5162" t="str">
            <v>PPlaser</v>
          </cell>
          <cell r="N5162" t="str">
            <v>Détecteur laser de présence pièce</v>
          </cell>
          <cell r="O5162" t="str">
            <v xml:space="preserve">Parts presence laser sensor </v>
          </cell>
          <cell r="P5162">
            <v>2</v>
          </cell>
          <cell r="Q5162">
            <v>0</v>
          </cell>
          <cell r="R5162" t="str">
            <v>01, 07,.</v>
          </cell>
          <cell r="X5162">
            <v>3.8212649999999995</v>
          </cell>
          <cell r="Y5162">
            <v>51.636899999999997</v>
          </cell>
          <cell r="Z5162">
            <v>177.81660599988214</v>
          </cell>
          <cell r="AA5162">
            <v>233.27477099988215</v>
          </cell>
          <cell r="AD5162">
            <v>1.9106324999999997</v>
          </cell>
          <cell r="AE5162">
            <v>25.818449999999999</v>
          </cell>
          <cell r="AF5162">
            <v>88.908302999941071</v>
          </cell>
        </row>
        <row r="5163">
          <cell r="M5163" t="str">
            <v>Coffret2+2Rideaux</v>
          </cell>
          <cell r="N5163" t="str">
            <v>Coffret de regroupement pour 2+2 Rideau</v>
          </cell>
          <cell r="O5163" t="str">
            <v>Grouping box for 2+2 Curtains</v>
          </cell>
          <cell r="P5163">
            <v>1</v>
          </cell>
          <cell r="Q5163">
            <v>0</v>
          </cell>
          <cell r="R5163" t="str">
            <v>01, 07,.</v>
          </cell>
          <cell r="X5163">
            <v>17.639999999999993</v>
          </cell>
          <cell r="Y5163">
            <v>1483.6815000000001</v>
          </cell>
          <cell r="Z5163">
            <v>1816.5498179996462</v>
          </cell>
          <cell r="AA5163">
            <v>3317.8713179996466</v>
          </cell>
          <cell r="AD5163">
            <v>17.639999999999993</v>
          </cell>
          <cell r="AE5163">
            <v>1483.6815000000001</v>
          </cell>
          <cell r="AF5163">
            <v>1816.5498179996462</v>
          </cell>
        </row>
        <row r="5164">
          <cell r="M5164" t="str">
            <v>CoffretOpeIHM_TP700</v>
          </cell>
          <cell r="N5164" t="str">
            <v>Coffret IHM TP700</v>
          </cell>
          <cell r="O5164" t="str">
            <v>IHM TP700 power box</v>
          </cell>
          <cell r="P5164">
            <v>1</v>
          </cell>
          <cell r="Q5164" t="str">
            <v>Voir Optimis avec TP700 Dépal CC21</v>
          </cell>
          <cell r="R5164" t="str">
            <v>01, 07,.</v>
          </cell>
          <cell r="X5164">
            <v>43.493624999999987</v>
          </cell>
          <cell r="Y5164">
            <v>1218.5775000000001</v>
          </cell>
          <cell r="Z5164">
            <v>1109.5830299994107</v>
          </cell>
          <cell r="AA5164">
            <v>2371.6541549994108</v>
          </cell>
          <cell r="AD5164">
            <v>43.493624999999987</v>
          </cell>
          <cell r="AE5164">
            <v>1218.5775000000001</v>
          </cell>
          <cell r="AF5164">
            <v>1109.5830299994107</v>
          </cell>
        </row>
        <row r="5165">
          <cell r="M5165">
            <v>0</v>
          </cell>
          <cell r="N5165">
            <v>0</v>
          </cell>
          <cell r="O5165" t="str">
            <v/>
          </cell>
          <cell r="P5165">
            <v>0</v>
          </cell>
          <cell r="Q5165">
            <v>0</v>
          </cell>
          <cell r="R5165">
            <v>0</v>
          </cell>
          <cell r="AA5165">
            <v>0</v>
          </cell>
          <cell r="AD5165" t="e">
            <v>#DIV/0!</v>
          </cell>
          <cell r="AE5165" t="e">
            <v>#DIV/0!</v>
          </cell>
          <cell r="AF5165" t="e">
            <v>#DIV/0!</v>
          </cell>
        </row>
        <row r="5166">
          <cell r="M5166">
            <v>0</v>
          </cell>
          <cell r="N5166">
            <v>0</v>
          </cell>
          <cell r="O5166" t="str">
            <v/>
          </cell>
          <cell r="P5166">
            <v>1</v>
          </cell>
          <cell r="Q5166">
            <v>0</v>
          </cell>
          <cell r="R5166">
            <v>0</v>
          </cell>
          <cell r="AA5166">
            <v>0</v>
          </cell>
          <cell r="AD5166">
            <v>0</v>
          </cell>
          <cell r="AE5166">
            <v>0</v>
          </cell>
          <cell r="AF5166">
            <v>0</v>
          </cell>
        </row>
        <row r="5167">
          <cell r="M5167" t="str">
            <v>ChaiseOutilPTI3P4P</v>
          </cell>
          <cell r="N5167" t="str">
            <v>Chaise interface Outil PTI pour 3P ou 4P</v>
          </cell>
          <cell r="O5167" t="str">
            <v>Stand interface Tool Turntable for 3P or 4P</v>
          </cell>
          <cell r="P5167">
            <v>1</v>
          </cell>
          <cell r="Q5167">
            <v>0</v>
          </cell>
          <cell r="R5167" t="str">
            <v>01, 07,.</v>
          </cell>
          <cell r="X5167">
            <v>13.051237499999997</v>
          </cell>
          <cell r="Y5167">
            <v>1362.9420000000002</v>
          </cell>
          <cell r="Z5167">
            <v>700.97910599988211</v>
          </cell>
          <cell r="AA5167">
            <v>2076.9723434998823</v>
          </cell>
          <cell r="AD5167">
            <v>13.051237499999997</v>
          </cell>
          <cell r="AE5167">
            <v>1362.9420000000002</v>
          </cell>
          <cell r="AF5167">
            <v>700.97910599988211</v>
          </cell>
        </row>
        <row r="5168">
          <cell r="M5168" t="str">
            <v>PlatFortal3m²</v>
          </cell>
          <cell r="N5168" t="str">
            <v>Platine Fortal surface compris entre 2.6 m² et 3.5</v>
          </cell>
          <cell r="O5168" t="str">
            <v>Fortal plate surface between 2.6 m² and 3.5</v>
          </cell>
          <cell r="P5168">
            <v>1</v>
          </cell>
          <cell r="Q5168">
            <v>0</v>
          </cell>
          <cell r="R5168" t="str">
            <v>01, 07,.</v>
          </cell>
          <cell r="X5168">
            <v>24.713639999999995</v>
          </cell>
          <cell r="Y5168">
            <v>1129.0301590909091</v>
          </cell>
          <cell r="Z5168">
            <v>678.22435943167739</v>
          </cell>
          <cell r="AA5168">
            <v>1831.9681585225865</v>
          </cell>
          <cell r="AD5168">
            <v>24.713639999999995</v>
          </cell>
          <cell r="AE5168">
            <v>1129.0301590909091</v>
          </cell>
          <cell r="AF5168">
            <v>678.22435943167739</v>
          </cell>
        </row>
        <row r="5169">
          <cell r="M5169" t="str">
            <v>UnitAngExterLin</v>
          </cell>
          <cell r="N5169" t="str">
            <v>Unité d'anglage extérieur linéaire</v>
          </cell>
          <cell r="O5169" t="str">
            <v>bevelling unit linear outer</v>
          </cell>
          <cell r="P5169">
            <v>3</v>
          </cell>
          <cell r="Q5169">
            <v>0</v>
          </cell>
          <cell r="R5169" t="str">
            <v>01, 07,.</v>
          </cell>
          <cell r="X5169">
            <v>25.091167499999997</v>
          </cell>
          <cell r="Y5169">
            <v>305.45865000000003</v>
          </cell>
          <cell r="Z5169">
            <v>468.71865899982316</v>
          </cell>
          <cell r="AA5169">
            <v>799.26847649982324</v>
          </cell>
          <cell r="AD5169">
            <v>8.3637224999999997</v>
          </cell>
          <cell r="AE5169">
            <v>101.81955000000001</v>
          </cell>
          <cell r="AF5169">
            <v>156.23955299994105</v>
          </cell>
        </row>
        <row r="5170">
          <cell r="M5170" t="str">
            <v>MatriceAngl</v>
          </cell>
          <cell r="N5170" t="str">
            <v>Matrice d'anglage</v>
          </cell>
          <cell r="O5170" t="str">
            <v>Angling die</v>
          </cell>
          <cell r="P5170">
            <v>3</v>
          </cell>
          <cell r="Q5170">
            <v>0</v>
          </cell>
          <cell r="R5170" t="str">
            <v>01, 07,.</v>
          </cell>
          <cell r="X5170">
            <v>0</v>
          </cell>
          <cell r="Y5170">
            <v>0</v>
          </cell>
          <cell r="Z5170">
            <v>0</v>
          </cell>
          <cell r="AA5170">
            <v>0</v>
          </cell>
          <cell r="AD5170">
            <v>0</v>
          </cell>
          <cell r="AE5170">
            <v>0</v>
          </cell>
          <cell r="AF5170">
            <v>0</v>
          </cell>
        </row>
        <row r="5171">
          <cell r="M5171" t="str">
            <v>Boit3Cal</v>
          </cell>
          <cell r="N5171" t="str">
            <v>Boite à cales pour le réglage appuis et pilotes</v>
          </cell>
          <cell r="O5171" t="str">
            <v>Wedge box for adjustment of supports and pins</v>
          </cell>
          <cell r="P5171">
            <v>3</v>
          </cell>
          <cell r="Q5171" t="str">
            <v>Pour anglage</v>
          </cell>
          <cell r="R5171" t="str">
            <v>01, 07,.</v>
          </cell>
          <cell r="X5171">
            <v>0</v>
          </cell>
          <cell r="Y5171">
            <v>0</v>
          </cell>
          <cell r="Z5171">
            <v>0</v>
          </cell>
          <cell r="AA5171">
            <v>0</v>
          </cell>
          <cell r="AD5171">
            <v>0</v>
          </cell>
          <cell r="AE5171">
            <v>0</v>
          </cell>
          <cell r="AF5171">
            <v>0</v>
          </cell>
        </row>
        <row r="5172">
          <cell r="M5172" t="str">
            <v>Serr200</v>
          </cell>
          <cell r="N5172" t="str">
            <v>Serrage 200 daN Touche tous types</v>
          </cell>
          <cell r="O5172" t="str">
            <v>Clamping 200 daN All types of key</v>
          </cell>
          <cell r="P5172">
            <v>3</v>
          </cell>
          <cell r="Q5172" t="str">
            <v>Pour anglage</v>
          </cell>
          <cell r="R5172" t="str">
            <v>01, 07,.</v>
          </cell>
          <cell r="X5172">
            <v>5.342557499999999</v>
          </cell>
          <cell r="Y5172">
            <v>218.43045000000001</v>
          </cell>
          <cell r="Z5172">
            <v>212.82654633706323</v>
          </cell>
          <cell r="AA5172">
            <v>436.59955383706324</v>
          </cell>
          <cell r="AD5172">
            <v>1.7808524999999997</v>
          </cell>
          <cell r="AE5172">
            <v>72.810150000000007</v>
          </cell>
          <cell r="AF5172">
            <v>70.942182112354416</v>
          </cell>
        </row>
        <row r="5173">
          <cell r="M5173" t="str">
            <v>AppuiDrageoir</v>
          </cell>
          <cell r="N5173" t="str">
            <v xml:space="preserve">Appui seul ou drageoir seul (toutes largeurs) </v>
          </cell>
          <cell r="O5173" t="str">
            <v xml:space="preserve">support only or sucker only (all widths) </v>
          </cell>
          <cell r="P5173">
            <v>8</v>
          </cell>
          <cell r="Q5173" t="str">
            <v>Drageoirs</v>
          </cell>
          <cell r="R5173" t="str">
            <v>01, 07,.</v>
          </cell>
          <cell r="X5173">
            <v>0</v>
          </cell>
          <cell r="Y5173">
            <v>0</v>
          </cell>
          <cell r="Z5173">
            <v>0</v>
          </cell>
          <cell r="AA5173">
            <v>0</v>
          </cell>
          <cell r="AD5173">
            <v>0</v>
          </cell>
          <cell r="AE5173">
            <v>0</v>
          </cell>
          <cell r="AF5173">
            <v>0</v>
          </cell>
        </row>
        <row r="5174">
          <cell r="M5174" t="str">
            <v>Serr110</v>
          </cell>
          <cell r="N5174" t="str">
            <v>Serrage 110 daN Touche tous types</v>
          </cell>
          <cell r="O5174" t="str">
            <v>Clamping 110 daN All types of key</v>
          </cell>
          <cell r="P5174">
            <v>2</v>
          </cell>
          <cell r="Q5174" t="str">
            <v>Serrage pour bloquer peau/doublure</v>
          </cell>
          <cell r="R5174" t="str">
            <v>01, 07,.</v>
          </cell>
          <cell r="X5174">
            <v>3.5617049999999995</v>
          </cell>
          <cell r="Y5174">
            <v>145.62029999999999</v>
          </cell>
          <cell r="Z5174">
            <v>141.88436422470883</v>
          </cell>
          <cell r="AA5174">
            <v>291.06636922470881</v>
          </cell>
          <cell r="AD5174">
            <v>1.7808524999999997</v>
          </cell>
          <cell r="AE5174">
            <v>72.810149999999993</v>
          </cell>
          <cell r="AF5174">
            <v>70.942182112354416</v>
          </cell>
        </row>
        <row r="5175">
          <cell r="M5175" t="str">
            <v>Aval</v>
          </cell>
          <cell r="N5175" t="str">
            <v>Avaloir</v>
          </cell>
          <cell r="O5175" t="str">
            <v>Guide</v>
          </cell>
          <cell r="P5175">
            <v>4</v>
          </cell>
          <cell r="Q5175">
            <v>0</v>
          </cell>
          <cell r="R5175" t="str">
            <v>01, 07,.</v>
          </cell>
          <cell r="X5175">
            <v>0</v>
          </cell>
          <cell r="Y5175">
            <v>0</v>
          </cell>
          <cell r="Z5175">
            <v>0</v>
          </cell>
          <cell r="AA5175">
            <v>0</v>
          </cell>
          <cell r="AD5175">
            <v>0</v>
          </cell>
          <cell r="AE5175">
            <v>0</v>
          </cell>
          <cell r="AF5175">
            <v>0</v>
          </cell>
        </row>
        <row r="5176">
          <cell r="M5176" t="str">
            <v>PPinduc</v>
          </cell>
          <cell r="N5176" t="str">
            <v>Détecteur inductif de présence pièce</v>
          </cell>
          <cell r="O5176" t="str">
            <v>Inductive part presence detector</v>
          </cell>
          <cell r="P5176">
            <v>1</v>
          </cell>
          <cell r="Q5176">
            <v>0</v>
          </cell>
          <cell r="R5176" t="str">
            <v>01, 07,.</v>
          </cell>
          <cell r="X5176">
            <v>1.9106324999999997</v>
          </cell>
          <cell r="Y5176">
            <v>25.818449999999999</v>
          </cell>
          <cell r="Z5176">
            <v>88.908302999941071</v>
          </cell>
          <cell r="AA5176">
            <v>116.63738549994108</v>
          </cell>
          <cell r="AD5176">
            <v>1.9106324999999997</v>
          </cell>
          <cell r="AE5176">
            <v>25.818449999999999</v>
          </cell>
          <cell r="AF5176">
            <v>88.908302999941071</v>
          </cell>
        </row>
        <row r="5177">
          <cell r="M5177" t="str">
            <v>VentMaq</v>
          </cell>
          <cell r="N5177" t="str">
            <v>Ventouse maquette</v>
          </cell>
          <cell r="O5177" t="str">
            <v>Ventouse maquette</v>
          </cell>
          <cell r="P5177">
            <v>8</v>
          </cell>
          <cell r="Q5177">
            <v>0</v>
          </cell>
          <cell r="R5177" t="str">
            <v>01, 07,.</v>
          </cell>
          <cell r="X5177">
            <v>3.9311999999999987</v>
          </cell>
          <cell r="Y5177">
            <v>143.41319999999999</v>
          </cell>
          <cell r="Z5177">
            <v>94.5</v>
          </cell>
          <cell r="AA5177">
            <v>241.84439999999998</v>
          </cell>
          <cell r="AD5177">
            <v>0.49139999999999984</v>
          </cell>
          <cell r="AE5177">
            <v>17.926649999999999</v>
          </cell>
          <cell r="AF5177">
            <v>11.8125</v>
          </cell>
        </row>
        <row r="5178">
          <cell r="M5178" t="str">
            <v>VenturiMaq</v>
          </cell>
          <cell r="N5178" t="str">
            <v>Venturi pour ventouses maquette</v>
          </cell>
          <cell r="O5178" t="str">
            <v>Vacuum system for suction cups model</v>
          </cell>
          <cell r="P5178">
            <v>2</v>
          </cell>
          <cell r="Q5178">
            <v>0</v>
          </cell>
          <cell r="R5178" t="str">
            <v>01, 07,.</v>
          </cell>
          <cell r="X5178">
            <v>18.018629999999995</v>
          </cell>
          <cell r="Y5178">
            <v>1466.9151000000002</v>
          </cell>
          <cell r="Z5178">
            <v>875.85392399952866</v>
          </cell>
          <cell r="AA5178">
            <v>2360.7876539995286</v>
          </cell>
          <cell r="AD5178">
            <v>9.0093149999999973</v>
          </cell>
          <cell r="AE5178">
            <v>733.45755000000008</v>
          </cell>
          <cell r="AF5178">
            <v>437.92696199976433</v>
          </cell>
        </row>
        <row r="5179">
          <cell r="M5179" t="str">
            <v>Distrib2</v>
          </cell>
          <cell r="N5179" t="str">
            <v>Distributeur 5/2</v>
          </cell>
          <cell r="O5179" t="str">
            <v>5/2-way valve</v>
          </cell>
          <cell r="P5179">
            <v>4</v>
          </cell>
          <cell r="Q5179" t="str">
            <v>3 Serrage + 3 anglages</v>
          </cell>
          <cell r="R5179" t="str">
            <v>01, 07,.</v>
          </cell>
          <cell r="X5179">
            <v>28.830059999999992</v>
          </cell>
          <cell r="Y5179">
            <v>643.77600000000007</v>
          </cell>
          <cell r="Z5179">
            <v>592.63529804922905</v>
          </cell>
          <cell r="AA5179">
            <v>1265.2413580492291</v>
          </cell>
          <cell r="AD5179">
            <v>7.2075149999999981</v>
          </cell>
          <cell r="AE5179">
            <v>160.94400000000002</v>
          </cell>
          <cell r="AF5179">
            <v>148.15882451230726</v>
          </cell>
        </row>
        <row r="5180">
          <cell r="M5180" t="str">
            <v>PPlaser</v>
          </cell>
          <cell r="N5180" t="str">
            <v>Détecteur laser de présence pièce</v>
          </cell>
          <cell r="O5180" t="str">
            <v xml:space="preserve">Parts presence laser sensor </v>
          </cell>
          <cell r="P5180">
            <v>4</v>
          </cell>
          <cell r="Q5180">
            <v>0</v>
          </cell>
          <cell r="R5180" t="str">
            <v>01, 07,.</v>
          </cell>
          <cell r="X5180">
            <v>7.6425299999999989</v>
          </cell>
          <cell r="Y5180">
            <v>103.27379999999999</v>
          </cell>
          <cell r="Z5180">
            <v>355.63321199976428</v>
          </cell>
          <cell r="AA5180">
            <v>466.5495419997643</v>
          </cell>
          <cell r="AD5180">
            <v>1.9106324999999997</v>
          </cell>
          <cell r="AE5180">
            <v>25.818449999999999</v>
          </cell>
          <cell r="AF5180">
            <v>88.908302999941071</v>
          </cell>
        </row>
        <row r="5181">
          <cell r="M5181" t="str">
            <v>PartFixeBatiPnAut</v>
          </cell>
          <cell r="N5181" t="str">
            <v>Part fixe pour bâti de plateau sans PN et AUT</v>
          </cell>
          <cell r="O5181" t="str">
            <v>Base pour bâti de plateau sans PN et AUT</v>
          </cell>
          <cell r="P5181">
            <v>1</v>
          </cell>
          <cell r="Q5181">
            <v>0</v>
          </cell>
          <cell r="R5181" t="str">
            <v>01, 07,.</v>
          </cell>
          <cell r="X5181">
            <v>13.051237499999997</v>
          </cell>
          <cell r="Y5181">
            <v>1322.2860000000001</v>
          </cell>
          <cell r="Z5181">
            <v>606.47910599988211</v>
          </cell>
          <cell r="AA5181">
            <v>1941.8163434998824</v>
          </cell>
          <cell r="AD5181">
            <v>13.051237499999997</v>
          </cell>
          <cell r="AE5181">
            <v>1322.2860000000001</v>
          </cell>
          <cell r="AF5181">
            <v>606.47910599988211</v>
          </cell>
        </row>
        <row r="5182">
          <cell r="M5182">
            <v>0</v>
          </cell>
          <cell r="N5182">
            <v>0</v>
          </cell>
          <cell r="O5182" t="str">
            <v/>
          </cell>
          <cell r="P5182">
            <v>0</v>
          </cell>
          <cell r="Q5182">
            <v>0</v>
          </cell>
          <cell r="R5182">
            <v>0</v>
          </cell>
          <cell r="AA5182">
            <v>0</v>
          </cell>
          <cell r="AD5182" t="e">
            <v>#DIV/0!</v>
          </cell>
          <cell r="AE5182" t="e">
            <v>#DIV/0!</v>
          </cell>
          <cell r="AF5182" t="e">
            <v>#DIV/0!</v>
          </cell>
        </row>
        <row r="5183">
          <cell r="M5183">
            <v>0</v>
          </cell>
          <cell r="N5183">
            <v>0</v>
          </cell>
          <cell r="O5183" t="str">
            <v/>
          </cell>
          <cell r="P5183">
            <v>1</v>
          </cell>
          <cell r="Q5183">
            <v>0</v>
          </cell>
          <cell r="R5183">
            <v>0</v>
          </cell>
          <cell r="AA5183">
            <v>0</v>
          </cell>
          <cell r="AD5183">
            <v>0</v>
          </cell>
          <cell r="AE5183">
            <v>0</v>
          </cell>
          <cell r="AF5183">
            <v>0</v>
          </cell>
        </row>
        <row r="5184">
          <cell r="M5184" t="str">
            <v>BatiMatriceRob</v>
          </cell>
          <cell r="N5184" t="str">
            <v>Bâti support matrice serti robotisé</v>
          </cell>
          <cell r="O5184" t="str">
            <v>Hemming bed for roller hemming (robot)</v>
          </cell>
          <cell r="P5184">
            <v>1</v>
          </cell>
          <cell r="Q5184">
            <v>0</v>
          </cell>
          <cell r="R5184" t="str">
            <v>01, 07,.</v>
          </cell>
          <cell r="X5184">
            <v>13.051237499999997</v>
          </cell>
          <cell r="Y5184">
            <v>1322.2860000000001</v>
          </cell>
          <cell r="Z5184">
            <v>606.47910599988211</v>
          </cell>
          <cell r="AA5184">
            <v>1941.8163434998824</v>
          </cell>
          <cell r="AD5184">
            <v>13.051237499999997</v>
          </cell>
          <cell r="AE5184">
            <v>1322.2860000000001</v>
          </cell>
          <cell r="AF5184">
            <v>606.47910599988211</v>
          </cell>
        </row>
        <row r="5185">
          <cell r="M5185" t="str">
            <v>MatriceMultiBloc0,4M</v>
          </cell>
          <cell r="N5185" t="str">
            <v>Matrice Multiblocs de 0,4 mètre pour serti robotis</v>
          </cell>
          <cell r="O5185" t="str">
            <v>Multiblock matrix of 0.4 meters for robotic hemming</v>
          </cell>
          <cell r="P5185">
            <v>10</v>
          </cell>
          <cell r="Q5185">
            <v>0</v>
          </cell>
          <cell r="R5185" t="str">
            <v>01, 07,.</v>
          </cell>
          <cell r="X5185">
            <v>0</v>
          </cell>
          <cell r="Y5185">
            <v>0</v>
          </cell>
          <cell r="Z5185">
            <v>0</v>
          </cell>
          <cell r="AA5185">
            <v>0</v>
          </cell>
          <cell r="AD5185">
            <v>0</v>
          </cell>
          <cell r="AE5185">
            <v>0</v>
          </cell>
          <cell r="AF5185">
            <v>0</v>
          </cell>
        </row>
        <row r="5186">
          <cell r="M5186" t="str">
            <v>AbatPress2000</v>
          </cell>
          <cell r="N5186" t="str">
            <v>Abattant presseur de sertissage long 2000mm</v>
          </cell>
          <cell r="O5186" t="str">
            <v>swing arm (presser) for hemming long 2000mm</v>
          </cell>
          <cell r="P5186">
            <v>1</v>
          </cell>
          <cell r="Q5186">
            <v>0</v>
          </cell>
          <cell r="R5186" t="str">
            <v>01, 07,.</v>
          </cell>
          <cell r="X5186">
            <v>3.459802499999999</v>
          </cell>
          <cell r="Y5186">
            <v>730.07287499999995</v>
          </cell>
          <cell r="Z5186">
            <v>235.83382451230727</v>
          </cell>
          <cell r="AA5186">
            <v>969.36650201230725</v>
          </cell>
          <cell r="AD5186">
            <v>3.459802499999999</v>
          </cell>
          <cell r="AE5186">
            <v>730.07287499999995</v>
          </cell>
          <cell r="AF5186">
            <v>235.83382451230727</v>
          </cell>
        </row>
        <row r="5187">
          <cell r="M5187" t="str">
            <v>Pil</v>
          </cell>
          <cell r="N5187" t="str">
            <v>Pilote fixe</v>
          </cell>
          <cell r="O5187" t="str">
            <v>Fixed pin</v>
          </cell>
          <cell r="P5187">
            <v>2</v>
          </cell>
          <cell r="Q5187">
            <v>0</v>
          </cell>
          <cell r="R5187" t="str">
            <v>01, 07,.</v>
          </cell>
          <cell r="X5187">
            <v>0</v>
          </cell>
          <cell r="Y5187">
            <v>0</v>
          </cell>
          <cell r="Z5187">
            <v>0</v>
          </cell>
          <cell r="AA5187">
            <v>0</v>
          </cell>
          <cell r="AD5187">
            <v>0</v>
          </cell>
          <cell r="AE5187">
            <v>0</v>
          </cell>
          <cell r="AF5187">
            <v>0</v>
          </cell>
        </row>
        <row r="5188">
          <cell r="M5188" t="str">
            <v>TouchePressCadre</v>
          </cell>
          <cell r="N5188" t="str">
            <v>Touche de pressage pour presseur de sertissage</v>
          </cell>
          <cell r="O5188" t="str">
            <v>press button for hemming hold-down device</v>
          </cell>
          <cell r="P5188">
            <v>12</v>
          </cell>
          <cell r="Q5188">
            <v>0</v>
          </cell>
          <cell r="R5188" t="str">
            <v>01, 07,.</v>
          </cell>
          <cell r="X5188">
            <v>0</v>
          </cell>
          <cell r="Y5188">
            <v>0</v>
          </cell>
          <cell r="Z5188">
            <v>0</v>
          </cell>
          <cell r="AA5188">
            <v>0</v>
          </cell>
          <cell r="AD5188">
            <v>0</v>
          </cell>
          <cell r="AE5188">
            <v>0</v>
          </cell>
          <cell r="AF5188">
            <v>0</v>
          </cell>
        </row>
        <row r="5189">
          <cell r="M5189" t="str">
            <v>SphCylPartieFixe</v>
          </cell>
          <cell r="N5189" t="str">
            <v>Mise en référence par modules sphère cylindre</v>
          </cell>
          <cell r="O5189" t="str">
            <v>Reference setting by cylinder sphere modules</v>
          </cell>
          <cell r="P5189">
            <v>1</v>
          </cell>
          <cell r="Q5189">
            <v>0</v>
          </cell>
          <cell r="R5189" t="str">
            <v>01, 07,.</v>
          </cell>
          <cell r="X5189">
            <v>0</v>
          </cell>
          <cell r="Y5189">
            <v>0</v>
          </cell>
          <cell r="Z5189">
            <v>0</v>
          </cell>
          <cell r="AA5189">
            <v>0</v>
          </cell>
          <cell r="AD5189">
            <v>0</v>
          </cell>
          <cell r="AE5189">
            <v>0</v>
          </cell>
          <cell r="AF5189">
            <v>0</v>
          </cell>
        </row>
        <row r="5190">
          <cell r="M5190" t="str">
            <v>DrageoirMob</v>
          </cell>
          <cell r="N5190" t="str">
            <v>Drageoir mobile largeur 50 sur serrage Din</v>
          </cell>
          <cell r="O5190" t="str">
            <v>Movable centering support width of 50 on Din clamp</v>
          </cell>
          <cell r="P5190">
            <v>6</v>
          </cell>
          <cell r="Q5190">
            <v>0</v>
          </cell>
          <cell r="R5190" t="str">
            <v>01, 07,.</v>
          </cell>
          <cell r="X5190">
            <v>19.776014999999994</v>
          </cell>
          <cell r="Y5190">
            <v>2122.2179999999998</v>
          </cell>
          <cell r="Z5190">
            <v>1650.1248179996464</v>
          </cell>
          <cell r="AA5190">
            <v>3792.1188329996462</v>
          </cell>
          <cell r="AD5190">
            <v>3.2960024999999988</v>
          </cell>
          <cell r="AE5190">
            <v>353.70299999999997</v>
          </cell>
          <cell r="AF5190">
            <v>275.02080299994105</v>
          </cell>
        </row>
        <row r="5191">
          <cell r="M5191" t="str">
            <v>Ref</v>
          </cell>
          <cell r="N5191" t="str">
            <v xml:space="preserve">Appui ou drageoir (toutes largeurs) + support </v>
          </cell>
          <cell r="O5191" t="str">
            <v xml:space="preserve">Support or sucker (all widths) + support </v>
          </cell>
          <cell r="P5191">
            <v>3</v>
          </cell>
          <cell r="Q5191" t="str">
            <v>drageoir Coté UBV + appui croquage</v>
          </cell>
          <cell r="R5191" t="str">
            <v>01, 07,.</v>
          </cell>
          <cell r="X5191">
            <v>0</v>
          </cell>
          <cell r="Y5191">
            <v>0</v>
          </cell>
          <cell r="Z5191">
            <v>0</v>
          </cell>
          <cell r="AA5191">
            <v>0</v>
          </cell>
          <cell r="AD5191">
            <v>0</v>
          </cell>
          <cell r="AE5191">
            <v>0</v>
          </cell>
          <cell r="AF5191">
            <v>0</v>
          </cell>
        </row>
        <row r="5192">
          <cell r="M5192" t="str">
            <v>VentMaq</v>
          </cell>
          <cell r="N5192" t="str">
            <v>Ventouse maquette</v>
          </cell>
          <cell r="O5192" t="str">
            <v>Ventouse maquette</v>
          </cell>
          <cell r="P5192">
            <v>12</v>
          </cell>
          <cell r="Q5192">
            <v>0</v>
          </cell>
          <cell r="R5192" t="str">
            <v>01, 07,.</v>
          </cell>
          <cell r="X5192">
            <v>5.896799999999998</v>
          </cell>
          <cell r="Y5192">
            <v>215.1198</v>
          </cell>
          <cell r="Z5192">
            <v>141.75</v>
          </cell>
          <cell r="AA5192">
            <v>362.76659999999998</v>
          </cell>
          <cell r="AD5192">
            <v>0.49139999999999984</v>
          </cell>
          <cell r="AE5192">
            <v>17.926649999999999</v>
          </cell>
          <cell r="AF5192">
            <v>11.8125</v>
          </cell>
        </row>
        <row r="5193">
          <cell r="M5193" t="str">
            <v>VenturiMaq</v>
          </cell>
          <cell r="N5193" t="str">
            <v>Venturi pour ventouses maquette</v>
          </cell>
          <cell r="O5193" t="str">
            <v>Vacuum system for suction cups model</v>
          </cell>
          <cell r="P5193">
            <v>2</v>
          </cell>
          <cell r="Q5193">
            <v>0</v>
          </cell>
          <cell r="R5193" t="str">
            <v>01, 07,.</v>
          </cell>
          <cell r="X5193">
            <v>18.018629999999995</v>
          </cell>
          <cell r="Y5193">
            <v>1466.9151000000002</v>
          </cell>
          <cell r="Z5193">
            <v>875.85392399952866</v>
          </cell>
          <cell r="AA5193">
            <v>2360.7876539995286</v>
          </cell>
          <cell r="AD5193">
            <v>9.0093149999999973</v>
          </cell>
          <cell r="AE5193">
            <v>733.45755000000008</v>
          </cell>
          <cell r="AF5193">
            <v>437.92696199976433</v>
          </cell>
        </row>
        <row r="5194">
          <cell r="M5194" t="str">
            <v>PPinduc</v>
          </cell>
          <cell r="N5194" t="str">
            <v>Détecteur inductif de présence pièce</v>
          </cell>
          <cell r="O5194" t="str">
            <v>Inductive part presence detector</v>
          </cell>
          <cell r="P5194">
            <v>1</v>
          </cell>
          <cell r="Q5194" t="str">
            <v>1 presence pièce 1 presence presseur cloche à confirmer</v>
          </cell>
          <cell r="R5194" t="str">
            <v>01, 07,.</v>
          </cell>
          <cell r="X5194">
            <v>1.9106324999999997</v>
          </cell>
          <cell r="Y5194">
            <v>25.818449999999999</v>
          </cell>
          <cell r="Z5194">
            <v>88.908302999941071</v>
          </cell>
          <cell r="AA5194">
            <v>116.63738549994108</v>
          </cell>
          <cell r="AD5194">
            <v>1.9106324999999997</v>
          </cell>
          <cell r="AE5194">
            <v>25.818449999999999</v>
          </cell>
          <cell r="AF5194">
            <v>88.908302999941071</v>
          </cell>
        </row>
        <row r="5195">
          <cell r="M5195" t="str">
            <v>Distrib2</v>
          </cell>
          <cell r="N5195" t="str">
            <v>Distributeur 5/2</v>
          </cell>
          <cell r="O5195" t="str">
            <v>5/2-way valve</v>
          </cell>
          <cell r="P5195">
            <v>3</v>
          </cell>
          <cell r="Q5195" t="str">
            <v>2 drageoirs + 1 retaquage</v>
          </cell>
          <cell r="R5195" t="str">
            <v>01, 07,.</v>
          </cell>
          <cell r="X5195">
            <v>21.622544999999995</v>
          </cell>
          <cell r="Y5195">
            <v>482.83200000000005</v>
          </cell>
          <cell r="Z5195">
            <v>444.47647353692184</v>
          </cell>
          <cell r="AA5195">
            <v>948.9310185369219</v>
          </cell>
          <cell r="AD5195">
            <v>7.2075149999999981</v>
          </cell>
          <cell r="AE5195">
            <v>160.94400000000002</v>
          </cell>
          <cell r="AF5195">
            <v>148.15882451230729</v>
          </cell>
        </row>
        <row r="5196">
          <cell r="M5196" t="str">
            <v>HEtude</v>
          </cell>
          <cell r="N5196" t="str">
            <v>Une heure de pilotage études mécaniques</v>
          </cell>
          <cell r="O5196" t="str">
            <v>One hour of driving mechanical studies</v>
          </cell>
          <cell r="P5196">
            <v>38</v>
          </cell>
          <cell r="Q5196" t="str">
            <v>prédispo retaquage 040</v>
          </cell>
          <cell r="R5196" t="str">
            <v>01, 07,.</v>
          </cell>
          <cell r="X5196">
            <v>0</v>
          </cell>
          <cell r="Y5196">
            <v>0</v>
          </cell>
          <cell r="Z5196">
            <v>0</v>
          </cell>
          <cell r="AA5196">
            <v>0</v>
          </cell>
          <cell r="AD5196">
            <v>0</v>
          </cell>
          <cell r="AE5196">
            <v>0</v>
          </cell>
          <cell r="AF5196">
            <v>0</v>
          </cell>
        </row>
        <row r="5197">
          <cell r="M5197" t="str">
            <v>MAPSertiMultiBlocDm²</v>
          </cell>
          <cell r="N5197" t="str">
            <v>MAP Sertissage Multi Blocs en dm²</v>
          </cell>
          <cell r="O5197" t="str">
            <v>MAP Hemming Multi Blocs in dm²</v>
          </cell>
          <cell r="P5197">
            <v>32</v>
          </cell>
          <cell r="Q5197">
            <v>0</v>
          </cell>
          <cell r="R5197" t="str">
            <v>01, 07,.</v>
          </cell>
          <cell r="AA5197">
            <v>0</v>
          </cell>
          <cell r="AD5197">
            <v>0</v>
          </cell>
          <cell r="AE5197">
            <v>0</v>
          </cell>
          <cell r="AF5197">
            <v>0</v>
          </cell>
        </row>
        <row r="5198">
          <cell r="M5198" t="str">
            <v>Serr063DIN</v>
          </cell>
          <cell r="N5198" t="str">
            <v>Serrage 063 DIN Touche tous types</v>
          </cell>
          <cell r="O5198" t="str">
            <v>063 DIN clamp all type tab</v>
          </cell>
          <cell r="P5198">
            <v>2</v>
          </cell>
          <cell r="Q5198" t="str">
            <v>Retaquage presseur</v>
          </cell>
          <cell r="R5198" t="str">
            <v>01, 07,.</v>
          </cell>
          <cell r="X5198">
            <v>3.3998093181818172</v>
          </cell>
          <cell r="Y5198">
            <v>139.00119545454544</v>
          </cell>
          <cell r="Z5198">
            <v>135.43507494176751</v>
          </cell>
          <cell r="AA5198">
            <v>277.83607971449476</v>
          </cell>
          <cell r="AD5198">
            <v>1.6999046590909086</v>
          </cell>
          <cell r="AE5198">
            <v>69.500597727272719</v>
          </cell>
          <cell r="AF5198">
            <v>67.717537470883755</v>
          </cell>
        </row>
        <row r="5199">
          <cell r="M5199">
            <v>0</v>
          </cell>
          <cell r="N5199">
            <v>0</v>
          </cell>
          <cell r="O5199" t="str">
            <v/>
          </cell>
          <cell r="P5199">
            <v>0</v>
          </cell>
          <cell r="Q5199">
            <v>0</v>
          </cell>
          <cell r="R5199">
            <v>0</v>
          </cell>
          <cell r="AA5199">
            <v>0</v>
          </cell>
          <cell r="AD5199" t="e">
            <v>#DIV/0!</v>
          </cell>
          <cell r="AE5199" t="e">
            <v>#DIV/0!</v>
          </cell>
          <cell r="AF5199" t="e">
            <v>#DIV/0!</v>
          </cell>
        </row>
        <row r="5200">
          <cell r="M5200">
            <v>0</v>
          </cell>
          <cell r="N5200">
            <v>0</v>
          </cell>
          <cell r="O5200" t="str">
            <v/>
          </cell>
          <cell r="P5200">
            <v>1</v>
          </cell>
          <cell r="Q5200">
            <v>0</v>
          </cell>
          <cell r="R5200">
            <v>0</v>
          </cell>
          <cell r="AA5200">
            <v>0</v>
          </cell>
          <cell r="AD5200">
            <v>0</v>
          </cell>
          <cell r="AE5200">
            <v>0</v>
          </cell>
          <cell r="AF5200">
            <v>0</v>
          </cell>
        </row>
        <row r="5201">
          <cell r="M5201" t="str">
            <v>Reh1000</v>
          </cell>
          <cell r="N5201" t="str">
            <v>Réhausse robot h&lt;1000mm</v>
          </cell>
          <cell r="O5201" t="str">
            <v>Robot extension h&lt;1000mm</v>
          </cell>
          <cell r="P5201">
            <v>1</v>
          </cell>
          <cell r="Q5201">
            <v>0</v>
          </cell>
          <cell r="R5201" t="str">
            <v>01, 07,.</v>
          </cell>
          <cell r="X5201">
            <v>0</v>
          </cell>
          <cell r="Y5201">
            <v>29.809500000000003</v>
          </cell>
          <cell r="Z5201">
            <v>10.5</v>
          </cell>
          <cell r="AA5201">
            <v>40.3095</v>
          </cell>
          <cell r="AD5201">
            <v>0</v>
          </cell>
          <cell r="AE5201">
            <v>29.809500000000003</v>
          </cell>
          <cell r="AF5201">
            <v>10.5</v>
          </cell>
        </row>
        <row r="5202">
          <cell r="M5202" t="str">
            <v>Robotnu4</v>
          </cell>
          <cell r="N5202" t="str">
            <v>Robot nu bras 2,65m / 210 Kg</v>
          </cell>
          <cell r="O5202" t="str">
            <v>Robot bare arm 2.65m / 210 Kg</v>
          </cell>
          <cell r="P5202">
            <v>1</v>
          </cell>
          <cell r="Q5202">
            <v>0</v>
          </cell>
          <cell r="R5202" t="str">
            <v>01, 07,.</v>
          </cell>
          <cell r="X5202">
            <v>0</v>
          </cell>
          <cell r="Y5202">
            <v>0</v>
          </cell>
          <cell r="Z5202">
            <v>0</v>
          </cell>
          <cell r="AA5202">
            <v>0</v>
          </cell>
          <cell r="AD5202">
            <v>0</v>
          </cell>
          <cell r="AE5202">
            <v>0</v>
          </cell>
          <cell r="AF5202">
            <v>0</v>
          </cell>
        </row>
        <row r="5203">
          <cell r="M5203" t="str">
            <v>Robotintégration-V11</v>
          </cell>
          <cell r="N5203" t="str">
            <v>Intégration robot + baie sur site -V11</v>
          </cell>
          <cell r="O5203" t="str">
            <v>Robot + bay integration on site -V11</v>
          </cell>
          <cell r="P5203">
            <v>1</v>
          </cell>
          <cell r="Q5203">
            <v>0</v>
          </cell>
          <cell r="R5203" t="str">
            <v>01, 07,.</v>
          </cell>
          <cell r="X5203">
            <v>27.235057499999993</v>
          </cell>
          <cell r="Y5203">
            <v>862.84800000000007</v>
          </cell>
          <cell r="Z5203">
            <v>1585.7331209995875</v>
          </cell>
          <cell r="AA5203">
            <v>2475.8161784995877</v>
          </cell>
          <cell r="AD5203">
            <v>27.235057499999993</v>
          </cell>
          <cell r="AE5203">
            <v>862.84800000000007</v>
          </cell>
          <cell r="AF5203">
            <v>1585.7331209995875</v>
          </cell>
        </row>
        <row r="5204">
          <cell r="M5204" t="str">
            <v>Hm</v>
          </cell>
          <cell r="N5204" t="str">
            <v>Applicatif Robot Hm</v>
          </cell>
          <cell r="O5204" t="str">
            <v>Robot Application Hm</v>
          </cell>
          <cell r="P5204">
            <v>1</v>
          </cell>
          <cell r="Q5204">
            <v>0</v>
          </cell>
          <cell r="R5204" t="str">
            <v>01, 07,.</v>
          </cell>
          <cell r="X5204">
            <v>0</v>
          </cell>
          <cell r="Y5204">
            <v>0</v>
          </cell>
          <cell r="Z5204">
            <v>0</v>
          </cell>
          <cell r="AA5204">
            <v>0</v>
          </cell>
          <cell r="AD5204">
            <v>0</v>
          </cell>
          <cell r="AE5204">
            <v>0</v>
          </cell>
          <cell r="AF5204">
            <v>0</v>
          </cell>
        </row>
        <row r="5205">
          <cell r="M5205" t="str">
            <v>TrajSert</v>
          </cell>
          <cell r="N5205" t="str">
            <v>Trajectoire de sertissage</v>
          </cell>
          <cell r="O5205" t="str">
            <v>Hemming path</v>
          </cell>
          <cell r="P5205">
            <v>3</v>
          </cell>
          <cell r="Q5205">
            <v>0</v>
          </cell>
          <cell r="R5205" t="str">
            <v>01, 07,.</v>
          </cell>
          <cell r="X5205">
            <v>0</v>
          </cell>
          <cell r="Y5205">
            <v>0</v>
          </cell>
          <cell r="Z5205">
            <v>0</v>
          </cell>
          <cell r="AA5205">
            <v>0</v>
          </cell>
          <cell r="AD5205">
            <v>0</v>
          </cell>
          <cell r="AE5205">
            <v>0</v>
          </cell>
          <cell r="AF5205">
            <v>0</v>
          </cell>
        </row>
        <row r="5206">
          <cell r="M5206" t="str">
            <v>EchCodeTraj</v>
          </cell>
          <cell r="N5206" t="str">
            <v>Echange Code Trajectoire avec baie robot</v>
          </cell>
          <cell r="O5206" t="str">
            <v>Exchange of Trajectory Code with robot bay</v>
          </cell>
          <cell r="P5206">
            <v>1</v>
          </cell>
          <cell r="Q5206">
            <v>0</v>
          </cell>
          <cell r="R5206" t="str">
            <v>01, 07,.</v>
          </cell>
          <cell r="X5206">
            <v>1.1812499999999997</v>
          </cell>
          <cell r="Y5206">
            <v>0</v>
          </cell>
          <cell r="Z5206">
            <v>75.854133299935171</v>
          </cell>
          <cell r="AA5206">
            <v>77.035383299935177</v>
          </cell>
          <cell r="AD5206">
            <v>1.1812499999999997</v>
          </cell>
          <cell r="AE5206">
            <v>0</v>
          </cell>
          <cell r="AF5206">
            <v>75.854133299935171</v>
          </cell>
        </row>
        <row r="5207">
          <cell r="M5207" t="str">
            <v>HEtudAUT</v>
          </cell>
          <cell r="N5207" t="str">
            <v>Une heure d'études automatismes</v>
          </cell>
          <cell r="O5207" t="str">
            <v>One hour of automation studies</v>
          </cell>
          <cell r="P5207">
            <v>1</v>
          </cell>
          <cell r="Q5207">
            <v>0</v>
          </cell>
          <cell r="R5207" t="str">
            <v>01</v>
          </cell>
          <cell r="X5207">
            <v>65</v>
          </cell>
          <cell r="Y5207">
            <v>0</v>
          </cell>
          <cell r="Z5207">
            <v>0</v>
          </cell>
          <cell r="AA5207">
            <v>65</v>
          </cell>
          <cell r="AD5207">
            <v>65</v>
          </cell>
          <cell r="AE5207">
            <v>0</v>
          </cell>
          <cell r="AF5207">
            <v>0</v>
          </cell>
        </row>
        <row r="5208">
          <cell r="M5208" t="str">
            <v>VerrineRobot</v>
          </cell>
          <cell r="N5208" t="str">
            <v>Verrine Robot</v>
          </cell>
          <cell r="O5208" t="str">
            <v>To make</v>
          </cell>
          <cell r="P5208">
            <v>1</v>
          </cell>
          <cell r="Q5208">
            <v>0</v>
          </cell>
          <cell r="R5208" t="str">
            <v>01, 07,.</v>
          </cell>
          <cell r="AA5208">
            <v>0</v>
          </cell>
          <cell r="AD5208">
            <v>0</v>
          </cell>
          <cell r="AE5208">
            <v>0</v>
          </cell>
          <cell r="AF5208">
            <v>0</v>
          </cell>
        </row>
        <row r="5209">
          <cell r="M5209" t="str">
            <v>RobCabl14ME1</v>
          </cell>
          <cell r="N5209" t="str">
            <v>Sup liaison 14m 1 moteur élec avec ou sans soud</v>
          </cell>
          <cell r="O5209" t="str">
            <v xml:space="preserve">Add. connexion length14m with 1 electrical motor with or without welding </v>
          </cell>
          <cell r="P5209">
            <v>1</v>
          </cell>
          <cell r="Q5209">
            <v>0</v>
          </cell>
          <cell r="R5209" t="str">
            <v>01, 07,.</v>
          </cell>
          <cell r="AA5209">
            <v>0</v>
          </cell>
          <cell r="AD5209">
            <v>0</v>
          </cell>
          <cell r="AE5209">
            <v>0</v>
          </cell>
          <cell r="AF5209">
            <v>0</v>
          </cell>
        </row>
        <row r="5210">
          <cell r="M5210">
            <v>0</v>
          </cell>
          <cell r="N5210">
            <v>0</v>
          </cell>
          <cell r="O5210" t="str">
            <v/>
          </cell>
          <cell r="P5210">
            <v>0</v>
          </cell>
          <cell r="Q5210">
            <v>0</v>
          </cell>
          <cell r="R5210">
            <v>0</v>
          </cell>
          <cell r="AA5210">
            <v>0</v>
          </cell>
          <cell r="AD5210" t="e">
            <v>#DIV/0!</v>
          </cell>
          <cell r="AE5210" t="e">
            <v>#DIV/0!</v>
          </cell>
          <cell r="AF5210" t="e">
            <v>#DIV/0!</v>
          </cell>
        </row>
        <row r="5211">
          <cell r="M5211">
            <v>0</v>
          </cell>
          <cell r="N5211">
            <v>0</v>
          </cell>
          <cell r="O5211" t="str">
            <v/>
          </cell>
          <cell r="P5211">
            <v>1</v>
          </cell>
          <cell r="Q5211">
            <v>0</v>
          </cell>
          <cell r="R5211">
            <v>0</v>
          </cell>
          <cell r="AA5211">
            <v>0</v>
          </cell>
          <cell r="AD5211">
            <v>0</v>
          </cell>
          <cell r="AE5211">
            <v>0</v>
          </cell>
          <cell r="AF5211">
            <v>0</v>
          </cell>
        </row>
        <row r="5212">
          <cell r="M5212" t="str">
            <v>TeteSertiRob1Axe</v>
          </cell>
          <cell r="N5212" t="str">
            <v>Tête de sertissage robot molette 1 axe</v>
          </cell>
          <cell r="O5212" t="str">
            <v>hemming head robot wheel 1 axis</v>
          </cell>
          <cell r="P5212">
            <v>1</v>
          </cell>
          <cell r="Q5212">
            <v>0</v>
          </cell>
          <cell r="R5212" t="str">
            <v>01, 07,.</v>
          </cell>
          <cell r="X5212">
            <v>0</v>
          </cell>
          <cell r="Y5212">
            <v>0</v>
          </cell>
          <cell r="Z5212">
            <v>0</v>
          </cell>
          <cell r="AA5212">
            <v>0</v>
          </cell>
          <cell r="AD5212">
            <v>0</v>
          </cell>
          <cell r="AE5212">
            <v>0</v>
          </cell>
          <cell r="AF5212">
            <v>0</v>
          </cell>
        </row>
        <row r="5213">
          <cell r="M5213" t="str">
            <v>CompTeteSerti2Axes</v>
          </cell>
          <cell r="N5213" t="str">
            <v>Complément tête de serti 2 axes</v>
          </cell>
          <cell r="O5213" t="str">
            <v>Additional 2-axis hemming head</v>
          </cell>
          <cell r="P5213">
            <v>2</v>
          </cell>
          <cell r="Q5213" t="str">
            <v>Suivant besoin</v>
          </cell>
          <cell r="R5213" t="str">
            <v>01, 07,.</v>
          </cell>
          <cell r="X5213">
            <v>0</v>
          </cell>
          <cell r="Y5213">
            <v>0</v>
          </cell>
          <cell r="Z5213">
            <v>0</v>
          </cell>
          <cell r="AA5213">
            <v>0</v>
          </cell>
          <cell r="AD5213">
            <v>0</v>
          </cell>
          <cell r="AE5213">
            <v>0</v>
          </cell>
          <cell r="AF5213">
            <v>0</v>
          </cell>
        </row>
        <row r="5214">
          <cell r="M5214" t="str">
            <v>SuppPinceManuEtalon</v>
          </cell>
          <cell r="N5214" t="str">
            <v>Support pince manuelle d'étalonnage</v>
          </cell>
          <cell r="O5214" t="str">
            <v>Support to check hemming head</v>
          </cell>
          <cell r="P5214">
            <v>1</v>
          </cell>
          <cell r="Q5214">
            <v>0</v>
          </cell>
          <cell r="R5214" t="str">
            <v>01, 07,.</v>
          </cell>
          <cell r="X5214">
            <v>0</v>
          </cell>
          <cell r="Y5214">
            <v>0</v>
          </cell>
          <cell r="Z5214">
            <v>0</v>
          </cell>
          <cell r="AA5214">
            <v>0</v>
          </cell>
          <cell r="AD5214">
            <v>0</v>
          </cell>
          <cell r="AE5214">
            <v>0</v>
          </cell>
          <cell r="AF5214">
            <v>0</v>
          </cell>
        </row>
        <row r="5215">
          <cell r="M5215">
            <v>0</v>
          </cell>
          <cell r="N5215">
            <v>0</v>
          </cell>
          <cell r="O5215" t="str">
            <v/>
          </cell>
          <cell r="P5215">
            <v>0</v>
          </cell>
          <cell r="Q5215">
            <v>0</v>
          </cell>
          <cell r="R5215">
            <v>0</v>
          </cell>
          <cell r="AA5215">
            <v>0</v>
          </cell>
          <cell r="AD5215" t="e">
            <v>#DIV/0!</v>
          </cell>
          <cell r="AE5215" t="e">
            <v>#DIV/0!</v>
          </cell>
          <cell r="AF5215" t="e">
            <v>#DIV/0!</v>
          </cell>
        </row>
        <row r="5216">
          <cell r="M5216">
            <v>0</v>
          </cell>
          <cell r="N5216">
            <v>0</v>
          </cell>
          <cell r="O5216" t="str">
            <v/>
          </cell>
          <cell r="P5216">
            <v>1</v>
          </cell>
          <cell r="Q5216">
            <v>0</v>
          </cell>
          <cell r="R5216">
            <v>0</v>
          </cell>
          <cell r="AA5216">
            <v>0</v>
          </cell>
          <cell r="AD5216">
            <v>0</v>
          </cell>
          <cell r="AE5216">
            <v>0</v>
          </cell>
          <cell r="AF5216">
            <v>0</v>
          </cell>
        </row>
        <row r="5217">
          <cell r="M5217" t="str">
            <v>EtudRobSerti</v>
          </cell>
          <cell r="N5217" t="str">
            <v>Etude numérique complète robot Serti existant</v>
          </cell>
          <cell r="O5217" t="str">
            <v>Complete digital study on existing hemming robot</v>
          </cell>
          <cell r="P5217">
            <v>0.5</v>
          </cell>
          <cell r="Q5217">
            <v>0</v>
          </cell>
          <cell r="R5217" t="str">
            <v>01, 07,.</v>
          </cell>
          <cell r="X5217">
            <v>0</v>
          </cell>
          <cell r="Y5217">
            <v>0</v>
          </cell>
          <cell r="Z5217">
            <v>0</v>
          </cell>
          <cell r="AA5217">
            <v>0</v>
          </cell>
          <cell r="AD5217">
            <v>0</v>
          </cell>
          <cell r="AE5217">
            <v>0</v>
          </cell>
          <cell r="AF5217">
            <v>0</v>
          </cell>
        </row>
        <row r="5218">
          <cell r="M5218" t="str">
            <v>TrajSert</v>
          </cell>
          <cell r="N5218" t="str">
            <v>Trajectoire de sertissage</v>
          </cell>
          <cell r="O5218" t="str">
            <v>Hemming path</v>
          </cell>
          <cell r="P5218">
            <v>3</v>
          </cell>
          <cell r="Q5218">
            <v>0</v>
          </cell>
          <cell r="R5218" t="str">
            <v>01, 07,.</v>
          </cell>
          <cell r="X5218">
            <v>0</v>
          </cell>
          <cell r="Y5218">
            <v>0</v>
          </cell>
          <cell r="Z5218">
            <v>0</v>
          </cell>
          <cell r="AA5218">
            <v>0</v>
          </cell>
          <cell r="AD5218">
            <v>0</v>
          </cell>
          <cell r="AE5218">
            <v>0</v>
          </cell>
          <cell r="AF5218">
            <v>0</v>
          </cell>
        </row>
        <row r="5219">
          <cell r="M5219" t="str">
            <v>EchCodeTraj</v>
          </cell>
          <cell r="N5219" t="str">
            <v>Echange Code Trajectoire avec baie robot</v>
          </cell>
          <cell r="O5219" t="str">
            <v>Exchange of Trajectory Code with robot bay</v>
          </cell>
          <cell r="P5219">
            <v>1</v>
          </cell>
          <cell r="Q5219">
            <v>0</v>
          </cell>
          <cell r="R5219" t="str">
            <v>01, 07,.</v>
          </cell>
          <cell r="X5219">
            <v>1.1812499999999997</v>
          </cell>
          <cell r="Y5219">
            <v>0</v>
          </cell>
          <cell r="Z5219">
            <v>75.854133299935171</v>
          </cell>
          <cell r="AA5219">
            <v>77.035383299935177</v>
          </cell>
          <cell r="AD5219">
            <v>1.1812499999999997</v>
          </cell>
          <cell r="AE5219">
            <v>0</v>
          </cell>
          <cell r="AF5219">
            <v>75.854133299935171</v>
          </cell>
        </row>
        <row r="5220">
          <cell r="M5220" t="str">
            <v>HEtudAUT</v>
          </cell>
          <cell r="N5220" t="str">
            <v>Une heure d'études automatismes</v>
          </cell>
          <cell r="O5220" t="str">
            <v>One hour of automation studies</v>
          </cell>
          <cell r="P5220">
            <v>0.5</v>
          </cell>
          <cell r="Q5220" t="str">
            <v>Complement Hetude AF+Marguerite+Prog</v>
          </cell>
          <cell r="R5220" t="str">
            <v>01</v>
          </cell>
          <cell r="X5220">
            <v>32.5</v>
          </cell>
          <cell r="Y5220">
            <v>0</v>
          </cell>
          <cell r="Z5220">
            <v>0</v>
          </cell>
          <cell r="AA5220">
            <v>32.5</v>
          </cell>
          <cell r="AD5220">
            <v>65</v>
          </cell>
          <cell r="AE5220">
            <v>0</v>
          </cell>
          <cell r="AF5220">
            <v>0</v>
          </cell>
        </row>
        <row r="5221">
          <cell r="M5221">
            <v>0</v>
          </cell>
          <cell r="N5221">
            <v>0</v>
          </cell>
          <cell r="O5221" t="str">
            <v/>
          </cell>
          <cell r="P5221">
            <v>0</v>
          </cell>
          <cell r="Q5221">
            <v>0</v>
          </cell>
          <cell r="R5221">
            <v>0</v>
          </cell>
          <cell r="AA5221">
            <v>0</v>
          </cell>
          <cell r="AD5221" t="e">
            <v>#DIV/0!</v>
          </cell>
          <cell r="AE5221" t="e">
            <v>#DIV/0!</v>
          </cell>
          <cell r="AF5221" t="e">
            <v>#DIV/0!</v>
          </cell>
        </row>
        <row r="5222">
          <cell r="M5222">
            <v>0</v>
          </cell>
          <cell r="N5222">
            <v>0</v>
          </cell>
          <cell r="O5222" t="str">
            <v/>
          </cell>
          <cell r="P5222">
            <v>1</v>
          </cell>
          <cell r="Q5222">
            <v>0</v>
          </cell>
          <cell r="R5222">
            <v>0</v>
          </cell>
          <cell r="AA5222">
            <v>0</v>
          </cell>
          <cell r="AD5222">
            <v>0</v>
          </cell>
          <cell r="AE5222">
            <v>0</v>
          </cell>
          <cell r="AF5222">
            <v>0</v>
          </cell>
        </row>
        <row r="5223">
          <cell r="M5223" t="str">
            <v>EtudRobSerti</v>
          </cell>
          <cell r="N5223" t="str">
            <v>Etude numérique complète robot Serti existant</v>
          </cell>
          <cell r="O5223" t="str">
            <v>Complete digital study on existing hemming robot</v>
          </cell>
          <cell r="P5223">
            <v>0.5</v>
          </cell>
          <cell r="Q5223">
            <v>0</v>
          </cell>
          <cell r="R5223" t="str">
            <v>01, 07,.</v>
          </cell>
          <cell r="X5223">
            <v>0</v>
          </cell>
          <cell r="Y5223">
            <v>0</v>
          </cell>
          <cell r="Z5223">
            <v>0</v>
          </cell>
          <cell r="AA5223">
            <v>0</v>
          </cell>
          <cell r="AD5223">
            <v>0</v>
          </cell>
          <cell r="AE5223">
            <v>0</v>
          </cell>
          <cell r="AF5223">
            <v>0</v>
          </cell>
        </row>
        <row r="5224">
          <cell r="M5224" t="str">
            <v>TrajSert</v>
          </cell>
          <cell r="N5224" t="str">
            <v>Trajectoire de sertissage</v>
          </cell>
          <cell r="O5224" t="str">
            <v>Hemming path</v>
          </cell>
          <cell r="P5224">
            <v>3</v>
          </cell>
          <cell r="Q5224">
            <v>0</v>
          </cell>
          <cell r="R5224" t="str">
            <v>01, 07,.</v>
          </cell>
          <cell r="X5224">
            <v>0</v>
          </cell>
          <cell r="Y5224">
            <v>0</v>
          </cell>
          <cell r="Z5224">
            <v>0</v>
          </cell>
          <cell r="AA5224">
            <v>0</v>
          </cell>
          <cell r="AD5224">
            <v>0</v>
          </cell>
          <cell r="AE5224">
            <v>0</v>
          </cell>
          <cell r="AF5224">
            <v>0</v>
          </cell>
        </row>
        <row r="5225">
          <cell r="M5225" t="str">
            <v>EchCodeTraj</v>
          </cell>
          <cell r="N5225" t="str">
            <v>Echange Code Trajectoire avec baie robot</v>
          </cell>
          <cell r="O5225" t="str">
            <v>Exchange of Trajectory Code with robot bay</v>
          </cell>
          <cell r="P5225">
            <v>1</v>
          </cell>
          <cell r="Q5225">
            <v>0</v>
          </cell>
          <cell r="R5225" t="str">
            <v>01, 07,.</v>
          </cell>
          <cell r="X5225">
            <v>1.1812499999999997</v>
          </cell>
          <cell r="Y5225">
            <v>0</v>
          </cell>
          <cell r="Z5225">
            <v>75.854133299935171</v>
          </cell>
          <cell r="AA5225">
            <v>77.035383299935177</v>
          </cell>
          <cell r="AD5225">
            <v>1.1812499999999997</v>
          </cell>
          <cell r="AE5225">
            <v>0</v>
          </cell>
          <cell r="AF5225">
            <v>75.854133299935171</v>
          </cell>
        </row>
        <row r="5226">
          <cell r="M5226" t="str">
            <v>HEtudAUT</v>
          </cell>
          <cell r="N5226" t="str">
            <v>Une heure d'études automatismes</v>
          </cell>
          <cell r="O5226" t="str">
            <v>One hour of automation studies</v>
          </cell>
          <cell r="P5226">
            <v>0.5</v>
          </cell>
          <cell r="Q5226" t="str">
            <v>Complement Hetude AF+Marguerite+Prog</v>
          </cell>
          <cell r="R5226" t="str">
            <v>01</v>
          </cell>
          <cell r="X5226">
            <v>32.5</v>
          </cell>
          <cell r="Y5226">
            <v>0</v>
          </cell>
          <cell r="Z5226">
            <v>0</v>
          </cell>
          <cell r="AA5226">
            <v>32.5</v>
          </cell>
          <cell r="AD5226">
            <v>65</v>
          </cell>
          <cell r="AE5226">
            <v>0</v>
          </cell>
          <cell r="AF5226">
            <v>0</v>
          </cell>
        </row>
        <row r="5227">
          <cell r="M5227">
            <v>0</v>
          </cell>
          <cell r="N5227">
            <v>0</v>
          </cell>
          <cell r="O5227" t="str">
            <v/>
          </cell>
          <cell r="P5227">
            <v>0</v>
          </cell>
          <cell r="Q5227">
            <v>0</v>
          </cell>
          <cell r="R5227">
            <v>0</v>
          </cell>
          <cell r="AA5227">
            <v>0</v>
          </cell>
          <cell r="AD5227" t="e">
            <v>#DIV/0!</v>
          </cell>
          <cell r="AE5227" t="e">
            <v>#DIV/0!</v>
          </cell>
          <cell r="AF5227" t="e">
            <v>#DIV/0!</v>
          </cell>
        </row>
        <row r="5228">
          <cell r="M5228">
            <v>0</v>
          </cell>
          <cell r="N5228">
            <v>0</v>
          </cell>
          <cell r="O5228" t="str">
            <v/>
          </cell>
          <cell r="P5228">
            <v>1</v>
          </cell>
          <cell r="Q5228">
            <v>0</v>
          </cell>
          <cell r="R5228">
            <v>0</v>
          </cell>
          <cell r="AA5228">
            <v>0</v>
          </cell>
          <cell r="AD5228">
            <v>0</v>
          </cell>
          <cell r="AE5228">
            <v>0</v>
          </cell>
          <cell r="AF5228">
            <v>0</v>
          </cell>
        </row>
        <row r="5229">
          <cell r="M5229" t="str">
            <v>EtudRobSerti</v>
          </cell>
          <cell r="N5229" t="str">
            <v>Etude numérique complète robot Serti existant</v>
          </cell>
          <cell r="O5229" t="str">
            <v>Complete digital study on existing hemming robot</v>
          </cell>
          <cell r="P5229">
            <v>0.5</v>
          </cell>
          <cell r="Q5229">
            <v>0</v>
          </cell>
          <cell r="R5229" t="str">
            <v>01, 07,.</v>
          </cell>
          <cell r="X5229">
            <v>0</v>
          </cell>
          <cell r="Y5229">
            <v>0</v>
          </cell>
          <cell r="Z5229">
            <v>0</v>
          </cell>
          <cell r="AA5229">
            <v>0</v>
          </cell>
          <cell r="AD5229">
            <v>0</v>
          </cell>
          <cell r="AE5229">
            <v>0</v>
          </cell>
          <cell r="AF5229">
            <v>0</v>
          </cell>
        </row>
        <row r="5230">
          <cell r="M5230" t="str">
            <v>TrajSert</v>
          </cell>
          <cell r="N5230" t="str">
            <v>Trajectoire de sertissage</v>
          </cell>
          <cell r="O5230" t="str">
            <v>Hemming path</v>
          </cell>
          <cell r="P5230">
            <v>3</v>
          </cell>
          <cell r="Q5230">
            <v>0</v>
          </cell>
          <cell r="R5230" t="str">
            <v>01, 07,.</v>
          </cell>
          <cell r="X5230">
            <v>0</v>
          </cell>
          <cell r="Y5230">
            <v>0</v>
          </cell>
          <cell r="Z5230">
            <v>0</v>
          </cell>
          <cell r="AA5230">
            <v>0</v>
          </cell>
          <cell r="AD5230">
            <v>0</v>
          </cell>
          <cell r="AE5230">
            <v>0</v>
          </cell>
          <cell r="AF5230">
            <v>0</v>
          </cell>
        </row>
        <row r="5231">
          <cell r="M5231" t="str">
            <v>EchCodeTraj</v>
          </cell>
          <cell r="N5231" t="str">
            <v>Echange Code Trajectoire avec baie robot</v>
          </cell>
          <cell r="O5231" t="str">
            <v>Exchange of Trajectory Code with robot bay</v>
          </cell>
          <cell r="P5231">
            <v>1</v>
          </cell>
          <cell r="Q5231">
            <v>0</v>
          </cell>
          <cell r="R5231" t="str">
            <v>01, 07,.</v>
          </cell>
          <cell r="X5231">
            <v>1.1812499999999997</v>
          </cell>
          <cell r="Y5231">
            <v>0</v>
          </cell>
          <cell r="Z5231">
            <v>75.854133299935171</v>
          </cell>
          <cell r="AA5231">
            <v>77.035383299935177</v>
          </cell>
          <cell r="AD5231">
            <v>1.1812499999999997</v>
          </cell>
          <cell r="AE5231">
            <v>0</v>
          </cell>
          <cell r="AF5231">
            <v>75.854133299935171</v>
          </cell>
        </row>
        <row r="5232">
          <cell r="M5232" t="str">
            <v>HEtudAUT</v>
          </cell>
          <cell r="N5232" t="str">
            <v>Une heure d'études automatismes</v>
          </cell>
          <cell r="O5232" t="str">
            <v>One hour of automation studies</v>
          </cell>
          <cell r="P5232">
            <v>1</v>
          </cell>
          <cell r="Q5232" t="str">
            <v>Complement Hetude AF+Marguerite+Prog</v>
          </cell>
          <cell r="R5232" t="str">
            <v>01</v>
          </cell>
          <cell r="X5232">
            <v>65</v>
          </cell>
          <cell r="Y5232">
            <v>0</v>
          </cell>
          <cell r="Z5232">
            <v>0</v>
          </cell>
          <cell r="AA5232">
            <v>65</v>
          </cell>
          <cell r="AD5232">
            <v>65</v>
          </cell>
          <cell r="AE5232">
            <v>0</v>
          </cell>
          <cell r="AF5232">
            <v>0</v>
          </cell>
        </row>
        <row r="5233">
          <cell r="M5233">
            <v>0</v>
          </cell>
          <cell r="N5233">
            <v>0</v>
          </cell>
          <cell r="O5233" t="str">
            <v/>
          </cell>
          <cell r="P5233">
            <v>0</v>
          </cell>
          <cell r="Q5233">
            <v>0</v>
          </cell>
          <cell r="R5233">
            <v>0</v>
          </cell>
          <cell r="AA5233">
            <v>0</v>
          </cell>
          <cell r="AD5233" t="e">
            <v>#DIV/0!</v>
          </cell>
          <cell r="AE5233" t="e">
            <v>#DIV/0!</v>
          </cell>
          <cell r="AF5233" t="e">
            <v>#DIV/0!</v>
          </cell>
        </row>
        <row r="5234">
          <cell r="M5234">
            <v>0</v>
          </cell>
          <cell r="N5234">
            <v>0</v>
          </cell>
          <cell r="O5234" t="str">
            <v/>
          </cell>
          <cell r="P5234">
            <v>1</v>
          </cell>
          <cell r="Q5234">
            <v>0</v>
          </cell>
          <cell r="R5234">
            <v>0</v>
          </cell>
          <cell r="AA5234">
            <v>0</v>
          </cell>
          <cell r="AD5234">
            <v>0</v>
          </cell>
          <cell r="AE5234">
            <v>0</v>
          </cell>
          <cell r="AF5234">
            <v>0</v>
          </cell>
        </row>
        <row r="5235">
          <cell r="M5235" t="str">
            <v>EtudRobM1</v>
          </cell>
          <cell r="N5235" t="str">
            <v>Etude numérique simple sur robot M existant</v>
          </cell>
          <cell r="O5235" t="str">
            <v>Simple numerical study on existing M robot</v>
          </cell>
          <cell r="P5235">
            <v>0.5</v>
          </cell>
          <cell r="Q5235">
            <v>0</v>
          </cell>
          <cell r="R5235" t="str">
            <v>01, 07,.</v>
          </cell>
          <cell r="X5235">
            <v>0</v>
          </cell>
          <cell r="Y5235">
            <v>0</v>
          </cell>
          <cell r="Z5235">
            <v>0</v>
          </cell>
          <cell r="AA5235">
            <v>0</v>
          </cell>
          <cell r="AD5235">
            <v>0</v>
          </cell>
          <cell r="AE5235">
            <v>0</v>
          </cell>
          <cell r="AF5235">
            <v>0</v>
          </cell>
        </row>
        <row r="5236">
          <cell r="M5236" t="str">
            <v>CopTrajMan</v>
          </cell>
          <cell r="N5236" t="str">
            <v>Copie trajectoire Manut suite à ajout diversité</v>
          </cell>
          <cell r="O5236" t="str">
            <v>Copie of a handling trajectory for divers models</v>
          </cell>
          <cell r="P5236">
            <v>2</v>
          </cell>
          <cell r="Q5236" t="str">
            <v>Prise OP90 Dépose Tapis</v>
          </cell>
          <cell r="R5236" t="str">
            <v>01, 07,.</v>
          </cell>
          <cell r="X5236">
            <v>0</v>
          </cell>
          <cell r="Y5236">
            <v>0</v>
          </cell>
          <cell r="Z5236">
            <v>0</v>
          </cell>
          <cell r="AA5236">
            <v>0</v>
          </cell>
          <cell r="AD5236">
            <v>0</v>
          </cell>
          <cell r="AE5236">
            <v>0</v>
          </cell>
          <cell r="AF5236">
            <v>0</v>
          </cell>
        </row>
        <row r="5237">
          <cell r="M5237" t="str">
            <v>EchCodeTraj</v>
          </cell>
          <cell r="N5237" t="str">
            <v>Echange Code Trajectoire avec baie robot</v>
          </cell>
          <cell r="O5237" t="str">
            <v>Exchange of Trajectory Code with robot bay</v>
          </cell>
          <cell r="P5237">
            <v>1</v>
          </cell>
          <cell r="Q5237">
            <v>0</v>
          </cell>
          <cell r="R5237" t="str">
            <v>01, 07,.</v>
          </cell>
          <cell r="X5237">
            <v>1.1812499999999997</v>
          </cell>
          <cell r="Y5237">
            <v>0</v>
          </cell>
          <cell r="Z5237">
            <v>75.854133299935171</v>
          </cell>
          <cell r="AA5237">
            <v>77.035383299935177</v>
          </cell>
          <cell r="AD5237">
            <v>1.1812499999999997</v>
          </cell>
          <cell r="AE5237">
            <v>0</v>
          </cell>
          <cell r="AF5237">
            <v>75.854133299935171</v>
          </cell>
        </row>
        <row r="5238">
          <cell r="M5238" t="str">
            <v>HEtudAUT</v>
          </cell>
          <cell r="N5238" t="str">
            <v>Une heure d'études automatismes</v>
          </cell>
          <cell r="O5238" t="str">
            <v>One hour of automation studies</v>
          </cell>
          <cell r="P5238">
            <v>0.5</v>
          </cell>
          <cell r="Q5238" t="str">
            <v>Complement Hetude AF+Marguerite+Prog</v>
          </cell>
          <cell r="R5238" t="str">
            <v>01</v>
          </cell>
          <cell r="X5238">
            <v>32.5</v>
          </cell>
          <cell r="Y5238">
            <v>0</v>
          </cell>
          <cell r="Z5238">
            <v>0</v>
          </cell>
          <cell r="AA5238">
            <v>32.5</v>
          </cell>
          <cell r="AD5238">
            <v>65</v>
          </cell>
          <cell r="AE5238">
            <v>0</v>
          </cell>
          <cell r="AF5238">
            <v>0</v>
          </cell>
        </row>
        <row r="5239">
          <cell r="M5239">
            <v>0</v>
          </cell>
          <cell r="N5239">
            <v>0</v>
          </cell>
          <cell r="O5239" t="str">
            <v/>
          </cell>
          <cell r="P5239">
            <v>0</v>
          </cell>
          <cell r="Q5239">
            <v>0</v>
          </cell>
          <cell r="R5239">
            <v>0</v>
          </cell>
          <cell r="AA5239">
            <v>0</v>
          </cell>
          <cell r="AD5239" t="e">
            <v>#DIV/0!</v>
          </cell>
          <cell r="AE5239" t="e">
            <v>#DIV/0!</v>
          </cell>
          <cell r="AF5239" t="e">
            <v>#DIV/0!</v>
          </cell>
        </row>
        <row r="5240">
          <cell r="M5240">
            <v>0</v>
          </cell>
          <cell r="N5240">
            <v>0</v>
          </cell>
          <cell r="O5240" t="str">
            <v/>
          </cell>
          <cell r="P5240">
            <v>0</v>
          </cell>
          <cell r="Q5240">
            <v>0</v>
          </cell>
          <cell r="R5240">
            <v>0</v>
          </cell>
          <cell r="AA5240">
            <v>0</v>
          </cell>
          <cell r="AD5240" t="e">
            <v>#DIV/0!</v>
          </cell>
          <cell r="AE5240" t="e">
            <v>#DIV/0!</v>
          </cell>
          <cell r="AF5240" t="e">
            <v>#DIV/0!</v>
          </cell>
        </row>
        <row r="5241">
          <cell r="M5241">
            <v>0</v>
          </cell>
          <cell r="N5241">
            <v>0</v>
          </cell>
          <cell r="O5241" t="str">
            <v/>
          </cell>
          <cell r="P5241">
            <v>0</v>
          </cell>
          <cell r="Q5241">
            <v>0</v>
          </cell>
          <cell r="R5241">
            <v>0</v>
          </cell>
          <cell r="AA5241">
            <v>0</v>
          </cell>
          <cell r="AD5241" t="e">
            <v>#DIV/0!</v>
          </cell>
          <cell r="AE5241" t="e">
            <v>#DIV/0!</v>
          </cell>
          <cell r="AF5241" t="e">
            <v>#DIV/0!</v>
          </cell>
        </row>
        <row r="5242">
          <cell r="M5242">
            <v>0</v>
          </cell>
          <cell r="N5242">
            <v>0</v>
          </cell>
          <cell r="O5242" t="str">
            <v/>
          </cell>
          <cell r="P5242">
            <v>1</v>
          </cell>
          <cell r="Q5242">
            <v>0</v>
          </cell>
          <cell r="R5242">
            <v>0</v>
          </cell>
          <cell r="AA5242">
            <v>0</v>
          </cell>
          <cell r="AD5242">
            <v>0</v>
          </cell>
          <cell r="AE5242">
            <v>0</v>
          </cell>
          <cell r="AF5242">
            <v>0</v>
          </cell>
        </row>
        <row r="5243">
          <cell r="M5243" t="str">
            <v>RehClaiedepal300</v>
          </cell>
          <cell r="N5243" t="str">
            <v xml:space="preserve">Réhausse claies dépal h 300 </v>
          </cell>
          <cell r="O5243" t="str">
            <v xml:space="preserve">300 high unloading platform for containers </v>
          </cell>
          <cell r="P5243">
            <v>1</v>
          </cell>
          <cell r="Q5243">
            <v>0</v>
          </cell>
          <cell r="R5243" t="str">
            <v>01, 07,.</v>
          </cell>
          <cell r="X5243">
            <v>0</v>
          </cell>
          <cell r="Y5243">
            <v>0</v>
          </cell>
          <cell r="Z5243">
            <v>0</v>
          </cell>
          <cell r="AA5243">
            <v>0</v>
          </cell>
          <cell r="AD5243">
            <v>0</v>
          </cell>
          <cell r="AE5243">
            <v>0</v>
          </cell>
          <cell r="AF5243">
            <v>0</v>
          </cell>
        </row>
        <row r="5244">
          <cell r="M5244" t="str">
            <v>EchSeSa</v>
          </cell>
          <cell r="N5244" t="str">
            <v>Echanges avec moyen de manutention</v>
          </cell>
          <cell r="O5244" t="str">
            <v>Exchanges with handling equipment</v>
          </cell>
          <cell r="P5244">
            <v>1</v>
          </cell>
          <cell r="Q5244" t="str">
            <v>A confirmer ?</v>
          </cell>
          <cell r="R5244" t="str">
            <v>01, 07,.</v>
          </cell>
          <cell r="X5244">
            <v>20.163937499999996</v>
          </cell>
          <cell r="Y5244">
            <v>1091.181</v>
          </cell>
          <cell r="Z5244">
            <v>695.83321199976433</v>
          </cell>
          <cell r="AA5244">
            <v>1807.1781494997645</v>
          </cell>
          <cell r="AD5244">
            <v>20.163937499999996</v>
          </cell>
          <cell r="AE5244">
            <v>1091.181</v>
          </cell>
          <cell r="AF5244">
            <v>695.83321199976433</v>
          </cell>
        </row>
        <row r="5245">
          <cell r="M5245" t="str">
            <v>SupportMecano</v>
          </cell>
          <cell r="N5245" t="str">
            <v>Support mécanosoudé 200x200x400</v>
          </cell>
          <cell r="O5245" t="str">
            <v>Mechanically welded support 200x200x400x400</v>
          </cell>
          <cell r="P5245">
            <v>1</v>
          </cell>
          <cell r="Q5245">
            <v>0</v>
          </cell>
          <cell r="R5245" t="str">
            <v>01, 07,.</v>
          </cell>
          <cell r="X5245">
            <v>0</v>
          </cell>
          <cell r="Y5245">
            <v>0</v>
          </cell>
          <cell r="Z5245">
            <v>0</v>
          </cell>
          <cell r="AA5245">
            <v>0</v>
          </cell>
          <cell r="AD5245">
            <v>0</v>
          </cell>
          <cell r="AE5245">
            <v>0</v>
          </cell>
          <cell r="AF5245">
            <v>0</v>
          </cell>
        </row>
        <row r="5246">
          <cell r="M5246" t="str">
            <v>AppuiPrat</v>
          </cell>
          <cell r="N5246" t="str">
            <v>Appui seul au pratique</v>
          </cell>
          <cell r="O5246" t="str">
            <v>Support without clamp</v>
          </cell>
          <cell r="P5246">
            <v>4</v>
          </cell>
          <cell r="Q5246">
            <v>0</v>
          </cell>
          <cell r="R5246" t="str">
            <v>01, 07,.</v>
          </cell>
          <cell r="X5246">
            <v>0</v>
          </cell>
          <cell r="Y5246">
            <v>0</v>
          </cell>
          <cell r="Z5246">
            <v>0</v>
          </cell>
          <cell r="AA5246">
            <v>0</v>
          </cell>
          <cell r="AD5246">
            <v>0</v>
          </cell>
          <cell r="AE5246">
            <v>0</v>
          </cell>
          <cell r="AF5246">
            <v>0</v>
          </cell>
        </row>
        <row r="5247">
          <cell r="M5247" t="str">
            <v>SupportMecano</v>
          </cell>
          <cell r="N5247" t="str">
            <v>Support mécanosoudé 200x200x400</v>
          </cell>
          <cell r="O5247" t="str">
            <v>Mechanically welded support 200x200x400x400</v>
          </cell>
          <cell r="P5247">
            <v>14</v>
          </cell>
          <cell r="Q5247" t="str">
            <v>15 rangées</v>
          </cell>
          <cell r="R5247" t="str">
            <v>01, 02, 07,.</v>
          </cell>
          <cell r="X5247">
            <v>0</v>
          </cell>
          <cell r="Y5247">
            <v>0</v>
          </cell>
          <cell r="Z5247">
            <v>0</v>
          </cell>
          <cell r="AA5247">
            <v>0</v>
          </cell>
          <cell r="AD5247">
            <v>0</v>
          </cell>
          <cell r="AE5247">
            <v>0</v>
          </cell>
          <cell r="AF5247">
            <v>0</v>
          </cell>
        </row>
        <row r="5248">
          <cell r="M5248" t="str">
            <v>AppuiPrat</v>
          </cell>
          <cell r="N5248" t="str">
            <v>Appui seul au pratique</v>
          </cell>
          <cell r="O5248" t="str">
            <v>Support without clamp</v>
          </cell>
          <cell r="P5248">
            <v>56</v>
          </cell>
          <cell r="Q5248" t="str">
            <v>15 rangées</v>
          </cell>
          <cell r="R5248" t="str">
            <v>01, 02, 07,.</v>
          </cell>
          <cell r="X5248">
            <v>0</v>
          </cell>
          <cell r="Y5248">
            <v>0</v>
          </cell>
          <cell r="Z5248">
            <v>0</v>
          </cell>
          <cell r="AA5248">
            <v>0</v>
          </cell>
          <cell r="AD5248">
            <v>0</v>
          </cell>
          <cell r="AE5248">
            <v>0</v>
          </cell>
          <cell r="AF5248">
            <v>0</v>
          </cell>
        </row>
        <row r="5249">
          <cell r="M5249">
            <v>0</v>
          </cell>
          <cell r="N5249">
            <v>0</v>
          </cell>
          <cell r="O5249" t="str">
            <v/>
          </cell>
          <cell r="P5249">
            <v>0</v>
          </cell>
          <cell r="Q5249">
            <v>0</v>
          </cell>
          <cell r="R5249">
            <v>0</v>
          </cell>
          <cell r="AA5249">
            <v>0</v>
          </cell>
          <cell r="AD5249" t="e">
            <v>#DIV/0!</v>
          </cell>
          <cell r="AE5249" t="e">
            <v>#DIV/0!</v>
          </cell>
          <cell r="AF5249" t="e">
            <v>#DIV/0!</v>
          </cell>
        </row>
        <row r="5250">
          <cell r="M5250">
            <v>0</v>
          </cell>
          <cell r="N5250">
            <v>0</v>
          </cell>
          <cell r="O5250" t="str">
            <v/>
          </cell>
          <cell r="P5250">
            <v>1</v>
          </cell>
          <cell r="Q5250">
            <v>0</v>
          </cell>
          <cell r="R5250">
            <v>0</v>
          </cell>
          <cell r="AA5250">
            <v>0</v>
          </cell>
          <cell r="AD5250">
            <v>0</v>
          </cell>
          <cell r="AE5250">
            <v>0</v>
          </cell>
          <cell r="AF5250">
            <v>0</v>
          </cell>
        </row>
        <row r="5251">
          <cell r="M5251" t="str">
            <v>RehClaiedepal300</v>
          </cell>
          <cell r="N5251" t="str">
            <v xml:space="preserve">Réhausse claies dépal h 300 </v>
          </cell>
          <cell r="O5251" t="str">
            <v xml:space="preserve">300 high unloading platform for containers </v>
          </cell>
          <cell r="P5251">
            <v>1</v>
          </cell>
          <cell r="Q5251">
            <v>0</v>
          </cell>
          <cell r="R5251" t="str">
            <v>01, 07,.</v>
          </cell>
          <cell r="X5251">
            <v>0</v>
          </cell>
          <cell r="Y5251">
            <v>0</v>
          </cell>
          <cell r="Z5251">
            <v>0</v>
          </cell>
          <cell r="AA5251">
            <v>0</v>
          </cell>
          <cell r="AD5251">
            <v>0</v>
          </cell>
          <cell r="AE5251">
            <v>0</v>
          </cell>
          <cell r="AF5251">
            <v>0</v>
          </cell>
        </row>
        <row r="5252">
          <cell r="M5252" t="str">
            <v>EchSeSa</v>
          </cell>
          <cell r="N5252" t="str">
            <v>Echanges avec moyen de manutention</v>
          </cell>
          <cell r="O5252" t="str">
            <v>Exchanges with handling equipment</v>
          </cell>
          <cell r="P5252">
            <v>1</v>
          </cell>
          <cell r="Q5252" t="str">
            <v>A confirmer</v>
          </cell>
          <cell r="R5252" t="str">
            <v>01, 07,.</v>
          </cell>
          <cell r="X5252">
            <v>20.163937499999996</v>
          </cell>
          <cell r="Y5252">
            <v>1091.181</v>
          </cell>
          <cell r="Z5252">
            <v>695.83321199976433</v>
          </cell>
          <cell r="AA5252">
            <v>1807.1781494997645</v>
          </cell>
          <cell r="AD5252">
            <v>20.163937499999996</v>
          </cell>
          <cell r="AE5252">
            <v>1091.181</v>
          </cell>
          <cell r="AF5252">
            <v>695.83321199976433</v>
          </cell>
        </row>
        <row r="5253">
          <cell r="M5253" t="str">
            <v>SupportMecano</v>
          </cell>
          <cell r="N5253" t="str">
            <v>Support mécanosoudé 200x200x400</v>
          </cell>
          <cell r="O5253" t="str">
            <v>Mechanically welded support 200x200x400x400</v>
          </cell>
          <cell r="P5253">
            <v>1</v>
          </cell>
          <cell r="Q5253">
            <v>0</v>
          </cell>
          <cell r="R5253" t="str">
            <v>01, 07,.</v>
          </cell>
          <cell r="X5253">
            <v>0</v>
          </cell>
          <cell r="Y5253">
            <v>0</v>
          </cell>
          <cell r="Z5253">
            <v>0</v>
          </cell>
          <cell r="AA5253">
            <v>0</v>
          </cell>
          <cell r="AD5253">
            <v>0</v>
          </cell>
          <cell r="AE5253">
            <v>0</v>
          </cell>
          <cell r="AF5253">
            <v>0</v>
          </cell>
        </row>
        <row r="5254">
          <cell r="M5254" t="str">
            <v>AppuiPrat</v>
          </cell>
          <cell r="N5254" t="str">
            <v>Appui seul au pratique</v>
          </cell>
          <cell r="O5254" t="str">
            <v>Support without clamp</v>
          </cell>
          <cell r="P5254">
            <v>4</v>
          </cell>
          <cell r="Q5254">
            <v>0</v>
          </cell>
          <cell r="R5254" t="str">
            <v>01, 07,.</v>
          </cell>
          <cell r="X5254">
            <v>0</v>
          </cell>
          <cell r="Y5254">
            <v>0</v>
          </cell>
          <cell r="Z5254">
            <v>0</v>
          </cell>
          <cell r="AA5254">
            <v>0</v>
          </cell>
          <cell r="AD5254">
            <v>0</v>
          </cell>
          <cell r="AE5254">
            <v>0</v>
          </cell>
          <cell r="AF5254">
            <v>0</v>
          </cell>
        </row>
        <row r="5255">
          <cell r="M5255" t="str">
            <v>SupportMecano</v>
          </cell>
          <cell r="N5255" t="str">
            <v>Support mécanosoudé 200x200x400</v>
          </cell>
          <cell r="O5255" t="str">
            <v>Mechanically welded support 200x200x400x400</v>
          </cell>
          <cell r="P5255">
            <v>14</v>
          </cell>
          <cell r="Q5255" t="str">
            <v>15 rangées</v>
          </cell>
          <cell r="R5255" t="str">
            <v>01, 02, 07,.</v>
          </cell>
          <cell r="X5255">
            <v>0</v>
          </cell>
          <cell r="Y5255">
            <v>0</v>
          </cell>
          <cell r="Z5255">
            <v>0</v>
          </cell>
          <cell r="AA5255">
            <v>0</v>
          </cell>
          <cell r="AD5255">
            <v>0</v>
          </cell>
          <cell r="AE5255">
            <v>0</v>
          </cell>
          <cell r="AF5255">
            <v>0</v>
          </cell>
        </row>
        <row r="5256">
          <cell r="M5256" t="str">
            <v>AppuiPrat</v>
          </cell>
          <cell r="N5256" t="str">
            <v>Appui seul au pratique</v>
          </cell>
          <cell r="O5256" t="str">
            <v>Support without clamp</v>
          </cell>
          <cell r="P5256">
            <v>56</v>
          </cell>
          <cell r="Q5256" t="str">
            <v>15 rangées</v>
          </cell>
          <cell r="R5256" t="str">
            <v>01, 02, 07,.</v>
          </cell>
          <cell r="X5256">
            <v>0</v>
          </cell>
          <cell r="Y5256">
            <v>0</v>
          </cell>
          <cell r="Z5256">
            <v>0</v>
          </cell>
          <cell r="AA5256">
            <v>0</v>
          </cell>
          <cell r="AD5256">
            <v>0</v>
          </cell>
          <cell r="AE5256">
            <v>0</v>
          </cell>
          <cell r="AF5256">
            <v>0</v>
          </cell>
        </row>
        <row r="5257">
          <cell r="M5257">
            <v>0</v>
          </cell>
          <cell r="N5257">
            <v>0</v>
          </cell>
          <cell r="O5257" t="str">
            <v/>
          </cell>
          <cell r="P5257">
            <v>0</v>
          </cell>
          <cell r="Q5257">
            <v>0</v>
          </cell>
          <cell r="R5257">
            <v>0</v>
          </cell>
          <cell r="AA5257">
            <v>0</v>
          </cell>
          <cell r="AD5257" t="e">
            <v>#DIV/0!</v>
          </cell>
          <cell r="AE5257" t="e">
            <v>#DIV/0!</v>
          </cell>
          <cell r="AF5257" t="e">
            <v>#DIV/0!</v>
          </cell>
        </row>
        <row r="5258">
          <cell r="M5258">
            <v>0</v>
          </cell>
          <cell r="N5258">
            <v>0</v>
          </cell>
          <cell r="O5258" t="str">
            <v/>
          </cell>
          <cell r="P5258">
            <v>1</v>
          </cell>
          <cell r="Q5258">
            <v>0</v>
          </cell>
          <cell r="R5258">
            <v>0</v>
          </cell>
          <cell r="AA5258">
            <v>0</v>
          </cell>
          <cell r="AD5258">
            <v>0</v>
          </cell>
          <cell r="AE5258">
            <v>0</v>
          </cell>
          <cell r="AF5258">
            <v>0</v>
          </cell>
        </row>
        <row r="5259">
          <cell r="M5259" t="str">
            <v>BarImDepal</v>
          </cell>
          <cell r="N5259" t="str">
            <v>Barrière immatérielle - poste de dépalettisation</v>
          </cell>
          <cell r="O5259" t="str">
            <v>Light barrier - depalletizing station</v>
          </cell>
          <cell r="P5259">
            <v>1</v>
          </cell>
          <cell r="Q5259">
            <v>0</v>
          </cell>
          <cell r="R5259" t="str">
            <v>01, 07,.</v>
          </cell>
          <cell r="X5259">
            <v>10.878052499999999</v>
          </cell>
          <cell r="Y5259">
            <v>327.66300000000001</v>
          </cell>
          <cell r="Z5259">
            <v>347.91660599988217</v>
          </cell>
          <cell r="AA5259">
            <v>686.4576584998822</v>
          </cell>
          <cell r="AD5259">
            <v>10.878052499999999</v>
          </cell>
          <cell r="AE5259">
            <v>327.66300000000001</v>
          </cell>
          <cell r="AF5259">
            <v>347.91660599988217</v>
          </cell>
        </row>
        <row r="5260">
          <cell r="M5260" t="str">
            <v>BarIm1800</v>
          </cell>
          <cell r="N5260" t="str">
            <v>Barrière immatérielle de 1800 mm verticale</v>
          </cell>
          <cell r="O5260" t="str">
            <v xml:space="preserve">vertical light barrier 1800 mm </v>
          </cell>
          <cell r="P5260">
            <v>1</v>
          </cell>
          <cell r="Q5260">
            <v>0</v>
          </cell>
          <cell r="R5260" t="str">
            <v>01, 07,.</v>
          </cell>
          <cell r="X5260">
            <v>10.878052499999999</v>
          </cell>
          <cell r="Y5260">
            <v>327.66300000000001</v>
          </cell>
          <cell r="Z5260">
            <v>347.91660599988217</v>
          </cell>
          <cell r="AA5260">
            <v>686.4576584998822</v>
          </cell>
          <cell r="AD5260">
            <v>10.878052499999999</v>
          </cell>
          <cell r="AE5260">
            <v>327.66300000000001</v>
          </cell>
          <cell r="AF5260">
            <v>347.91660599988217</v>
          </cell>
        </row>
        <row r="5261">
          <cell r="M5261" t="str">
            <v>RehClaiedepal300</v>
          </cell>
          <cell r="N5261" t="str">
            <v xml:space="preserve">Réhausse claies dépal h 300 </v>
          </cell>
          <cell r="O5261" t="str">
            <v xml:space="preserve">300 high unloading platform for containers </v>
          </cell>
          <cell r="P5261">
            <v>1</v>
          </cell>
          <cell r="Q5261">
            <v>0</v>
          </cell>
          <cell r="R5261" t="str">
            <v>01, 07,.</v>
          </cell>
          <cell r="X5261">
            <v>0</v>
          </cell>
          <cell r="Y5261">
            <v>0</v>
          </cell>
          <cell r="Z5261">
            <v>0</v>
          </cell>
          <cell r="AA5261">
            <v>0</v>
          </cell>
          <cell r="AD5261">
            <v>0</v>
          </cell>
          <cell r="AE5261">
            <v>0</v>
          </cell>
          <cell r="AF5261">
            <v>0</v>
          </cell>
        </row>
        <row r="5262">
          <cell r="M5262" t="str">
            <v>PPlaser</v>
          </cell>
          <cell r="N5262" t="str">
            <v>Détecteur laser de présence pièce</v>
          </cell>
          <cell r="O5262" t="str">
            <v xml:space="preserve">Parts presence laser sensor </v>
          </cell>
          <cell r="P5262">
            <v>1</v>
          </cell>
          <cell r="Q5262">
            <v>0</v>
          </cell>
          <cell r="R5262" t="str">
            <v>01, 07,.</v>
          </cell>
          <cell r="X5262">
            <v>1.9106324999999997</v>
          </cell>
          <cell r="Y5262">
            <v>25.818449999999999</v>
          </cell>
          <cell r="Z5262">
            <v>88.908302999941071</v>
          </cell>
          <cell r="AA5262">
            <v>116.63738549994108</v>
          </cell>
          <cell r="AD5262">
            <v>1.9106324999999997</v>
          </cell>
          <cell r="AE5262">
            <v>25.818449999999999</v>
          </cell>
          <cell r="AF5262">
            <v>88.908302999941071</v>
          </cell>
        </row>
        <row r="5263">
          <cell r="M5263" t="str">
            <v>ProtDepalAuto2pot</v>
          </cell>
          <cell r="N5263" t="str">
            <v>Ensemble protection poste dépal. auto 2 poteaux</v>
          </cell>
          <cell r="O5263" t="str">
            <v>protection set autom. Depalletizing station 2 Pillars</v>
          </cell>
          <cell r="P5263">
            <v>1</v>
          </cell>
          <cell r="Q5263">
            <v>0</v>
          </cell>
          <cell r="R5263" t="str">
            <v>01, 07,.</v>
          </cell>
          <cell r="X5263">
            <v>0</v>
          </cell>
          <cell r="Y5263">
            <v>0</v>
          </cell>
          <cell r="Z5263">
            <v>0</v>
          </cell>
          <cell r="AA5263">
            <v>0</v>
          </cell>
          <cell r="AD5263">
            <v>0</v>
          </cell>
          <cell r="AE5263">
            <v>0</v>
          </cell>
          <cell r="AF5263">
            <v>0</v>
          </cell>
        </row>
        <row r="5264">
          <cell r="M5264" t="str">
            <v>AppuiPrat</v>
          </cell>
          <cell r="N5264" t="str">
            <v>Appui seul au pratique</v>
          </cell>
          <cell r="O5264" t="str">
            <v>Support without clamp</v>
          </cell>
          <cell r="P5264">
            <v>4</v>
          </cell>
          <cell r="Q5264">
            <v>0</v>
          </cell>
          <cell r="R5264" t="str">
            <v>01, 07,.</v>
          </cell>
          <cell r="X5264">
            <v>0</v>
          </cell>
          <cell r="Y5264">
            <v>0</v>
          </cell>
          <cell r="Z5264">
            <v>0</v>
          </cell>
          <cell r="AA5264">
            <v>0</v>
          </cell>
          <cell r="AD5264">
            <v>0</v>
          </cell>
          <cell r="AE5264">
            <v>0</v>
          </cell>
          <cell r="AF5264">
            <v>0</v>
          </cell>
        </row>
        <row r="5265">
          <cell r="M5265" t="str">
            <v>Raccord_BI_Isolee</v>
          </cell>
          <cell r="N5265" t="str">
            <v>Raccordement pour une Barrière Immatérielle Isolée</v>
          </cell>
          <cell r="O5265" t="str">
            <v>Connection for an Isolated Light Curtain</v>
          </cell>
          <cell r="P5265">
            <v>2</v>
          </cell>
          <cell r="Q5265">
            <v>0</v>
          </cell>
          <cell r="R5265" t="str">
            <v>01, 07,.</v>
          </cell>
          <cell r="X5265">
            <v>22.411304999999995</v>
          </cell>
          <cell r="Y5265">
            <v>200.82300000000001</v>
          </cell>
          <cell r="Z5265">
            <v>485.83321199976433</v>
          </cell>
          <cell r="AA5265">
            <v>709.06751699976439</v>
          </cell>
          <cell r="AD5265">
            <v>11.205652499999998</v>
          </cell>
          <cell r="AE5265">
            <v>100.4115</v>
          </cell>
          <cell r="AF5265">
            <v>242.91660599988217</v>
          </cell>
        </row>
        <row r="5266">
          <cell r="M5266" t="str">
            <v>CoffretOpeIHM_TP700</v>
          </cell>
          <cell r="N5266" t="str">
            <v>Coffret IHM TP700</v>
          </cell>
          <cell r="O5266" t="str">
            <v>IHM TP700 power box</v>
          </cell>
          <cell r="P5266">
            <v>1</v>
          </cell>
          <cell r="Q5266">
            <v>0</v>
          </cell>
          <cell r="R5266" t="str">
            <v>01, 07,.</v>
          </cell>
          <cell r="X5266">
            <v>43.493624999999987</v>
          </cell>
          <cell r="Y5266">
            <v>1218.5775000000001</v>
          </cell>
          <cell r="Z5266">
            <v>1109.5830299994107</v>
          </cell>
          <cell r="AA5266">
            <v>2371.6541549994108</v>
          </cell>
          <cell r="AD5266">
            <v>43.493624999999987</v>
          </cell>
          <cell r="AE5266">
            <v>1218.5775000000001</v>
          </cell>
          <cell r="AF5266">
            <v>1109.5830299994107</v>
          </cell>
        </row>
        <row r="5267">
          <cell r="M5267">
            <v>0</v>
          </cell>
          <cell r="N5267">
            <v>0</v>
          </cell>
          <cell r="O5267" t="str">
            <v/>
          </cell>
          <cell r="P5267">
            <v>0</v>
          </cell>
          <cell r="Q5267">
            <v>0</v>
          </cell>
          <cell r="R5267">
            <v>0</v>
          </cell>
          <cell r="AA5267">
            <v>0</v>
          </cell>
          <cell r="AD5267" t="e">
            <v>#DIV/0!</v>
          </cell>
          <cell r="AE5267" t="e">
            <v>#DIV/0!</v>
          </cell>
          <cell r="AF5267" t="e">
            <v>#DIV/0!</v>
          </cell>
        </row>
        <row r="5268">
          <cell r="M5268">
            <v>0</v>
          </cell>
          <cell r="N5268">
            <v>0</v>
          </cell>
          <cell r="O5268" t="str">
            <v/>
          </cell>
          <cell r="P5268">
            <v>0</v>
          </cell>
          <cell r="Q5268">
            <v>0</v>
          </cell>
          <cell r="R5268">
            <v>0</v>
          </cell>
          <cell r="AA5268">
            <v>0</v>
          </cell>
          <cell r="AD5268" t="e">
            <v>#DIV/0!</v>
          </cell>
          <cell r="AE5268" t="e">
            <v>#DIV/0!</v>
          </cell>
          <cell r="AF5268" t="e">
            <v>#DIV/0!</v>
          </cell>
        </row>
        <row r="5269">
          <cell r="M5269">
            <v>0</v>
          </cell>
          <cell r="N5269">
            <v>0</v>
          </cell>
          <cell r="O5269" t="str">
            <v/>
          </cell>
          <cell r="P5269">
            <v>0</v>
          </cell>
          <cell r="Q5269">
            <v>0</v>
          </cell>
          <cell r="R5269">
            <v>0</v>
          </cell>
          <cell r="AA5269">
            <v>0</v>
          </cell>
          <cell r="AD5269" t="e">
            <v>#DIV/0!</v>
          </cell>
          <cell r="AE5269" t="e">
            <v>#DIV/0!</v>
          </cell>
          <cell r="AF5269" t="e">
            <v>#DIV/0!</v>
          </cell>
        </row>
        <row r="5270">
          <cell r="M5270">
            <v>0</v>
          </cell>
          <cell r="N5270">
            <v>0</v>
          </cell>
          <cell r="O5270" t="str">
            <v/>
          </cell>
          <cell r="P5270">
            <v>1</v>
          </cell>
          <cell r="Q5270">
            <v>0</v>
          </cell>
          <cell r="R5270">
            <v>0</v>
          </cell>
          <cell r="AA5270">
            <v>0</v>
          </cell>
          <cell r="AD5270">
            <v>0</v>
          </cell>
          <cell r="AE5270">
            <v>0</v>
          </cell>
          <cell r="AF5270">
            <v>0</v>
          </cell>
        </row>
        <row r="5271">
          <cell r="M5271" t="str">
            <v>PostCNDPivManNu</v>
          </cell>
          <cell r="N5271" t="str">
            <v>Poste CND pivotant manuel sans géométrie</v>
          </cell>
          <cell r="O5271" t="str">
            <v>Manual swivelling CND station without geometry</v>
          </cell>
          <cell r="P5271">
            <v>1</v>
          </cell>
          <cell r="Q5271">
            <v>0</v>
          </cell>
          <cell r="R5271" t="str">
            <v>01, 07,.</v>
          </cell>
          <cell r="X5271">
            <v>0</v>
          </cell>
          <cell r="Y5271">
            <v>0</v>
          </cell>
          <cell r="Z5271">
            <v>0</v>
          </cell>
          <cell r="AA5271">
            <v>0</v>
          </cell>
          <cell r="AD5271">
            <v>0</v>
          </cell>
          <cell r="AE5271">
            <v>0</v>
          </cell>
          <cell r="AF5271">
            <v>0</v>
          </cell>
        </row>
        <row r="5272">
          <cell r="M5272" t="str">
            <v>AppuiPrat</v>
          </cell>
          <cell r="N5272" t="str">
            <v>Appui seul au pratique</v>
          </cell>
          <cell r="O5272" t="str">
            <v>Support without clamp</v>
          </cell>
          <cell r="P5272">
            <v>4</v>
          </cell>
          <cell r="Q5272" t="str">
            <v>PAR</v>
          </cell>
          <cell r="R5272" t="str">
            <v>01, 07,.</v>
          </cell>
          <cell r="X5272">
            <v>0</v>
          </cell>
          <cell r="Y5272">
            <v>0</v>
          </cell>
          <cell r="Z5272">
            <v>0</v>
          </cell>
          <cell r="AA5272">
            <v>0</v>
          </cell>
          <cell r="AD5272">
            <v>0</v>
          </cell>
          <cell r="AE5272">
            <v>0</v>
          </cell>
          <cell r="AF5272">
            <v>0</v>
          </cell>
        </row>
        <row r="5273">
          <cell r="M5273" t="str">
            <v>SerrMan</v>
          </cell>
          <cell r="N5273" t="str">
            <v>Serrage manuel</v>
          </cell>
          <cell r="O5273" t="str">
            <v>Manual clamping</v>
          </cell>
          <cell r="P5273">
            <v>4</v>
          </cell>
          <cell r="Q5273" t="str">
            <v>PAR</v>
          </cell>
          <cell r="R5273" t="str">
            <v>01, 07,.</v>
          </cell>
          <cell r="X5273">
            <v>0</v>
          </cell>
          <cell r="Y5273">
            <v>0</v>
          </cell>
          <cell r="Z5273">
            <v>0</v>
          </cell>
          <cell r="AA5273">
            <v>0</v>
          </cell>
          <cell r="AD5273">
            <v>0</v>
          </cell>
          <cell r="AE5273">
            <v>0</v>
          </cell>
          <cell r="AF5273">
            <v>0</v>
          </cell>
        </row>
        <row r="5274">
          <cell r="M5274" t="str">
            <v>Aval</v>
          </cell>
          <cell r="N5274" t="str">
            <v>Avaloir</v>
          </cell>
          <cell r="O5274" t="str">
            <v>Guide</v>
          </cell>
          <cell r="P5274">
            <v>4</v>
          </cell>
          <cell r="Q5274" t="str">
            <v>PAR</v>
          </cell>
          <cell r="R5274" t="str">
            <v>01, 07,.</v>
          </cell>
          <cell r="X5274">
            <v>0</v>
          </cell>
          <cell r="Y5274">
            <v>0</v>
          </cell>
          <cell r="Z5274">
            <v>0</v>
          </cell>
          <cell r="AA5274">
            <v>0</v>
          </cell>
          <cell r="AD5274">
            <v>0</v>
          </cell>
          <cell r="AE5274">
            <v>0</v>
          </cell>
          <cell r="AF5274">
            <v>0</v>
          </cell>
        </row>
        <row r="5275">
          <cell r="M5275">
            <v>0</v>
          </cell>
          <cell r="N5275">
            <v>0</v>
          </cell>
          <cell r="O5275" t="str">
            <v/>
          </cell>
          <cell r="P5275">
            <v>0</v>
          </cell>
          <cell r="Q5275">
            <v>0</v>
          </cell>
          <cell r="R5275">
            <v>0</v>
          </cell>
          <cell r="AA5275">
            <v>0</v>
          </cell>
          <cell r="AD5275" t="e">
            <v>#DIV/0!</v>
          </cell>
          <cell r="AE5275" t="e">
            <v>#DIV/0!</v>
          </cell>
          <cell r="AF5275" t="e">
            <v>#DIV/0!</v>
          </cell>
        </row>
        <row r="5276">
          <cell r="M5276">
            <v>0</v>
          </cell>
          <cell r="N5276">
            <v>0</v>
          </cell>
          <cell r="O5276" t="str">
            <v/>
          </cell>
          <cell r="P5276">
            <v>1</v>
          </cell>
          <cell r="Q5276">
            <v>0</v>
          </cell>
          <cell r="R5276">
            <v>0</v>
          </cell>
          <cell r="AA5276">
            <v>0</v>
          </cell>
          <cell r="AD5276">
            <v>0</v>
          </cell>
          <cell r="AE5276">
            <v>0</v>
          </cell>
          <cell r="AF5276">
            <v>0</v>
          </cell>
        </row>
        <row r="5277">
          <cell r="M5277" t="str">
            <v>TablPaluch</v>
          </cell>
          <cell r="N5277" t="str">
            <v>Table de paluchage Ouvrants</v>
          </cell>
          <cell r="O5277" t="str">
            <v>Paling table Opening openings</v>
          </cell>
          <cell r="P5277">
            <v>1</v>
          </cell>
          <cell r="Q5277">
            <v>0</v>
          </cell>
          <cell r="R5277" t="str">
            <v>01, 07,.</v>
          </cell>
          <cell r="X5277">
            <v>0</v>
          </cell>
          <cell r="Y5277">
            <v>126</v>
          </cell>
          <cell r="Z5277">
            <v>105</v>
          </cell>
          <cell r="AA5277">
            <v>231</v>
          </cell>
          <cell r="AD5277">
            <v>0</v>
          </cell>
          <cell r="AE5277">
            <v>126</v>
          </cell>
          <cell r="AF5277">
            <v>105</v>
          </cell>
        </row>
        <row r="5278">
          <cell r="M5278">
            <v>0</v>
          </cell>
          <cell r="N5278">
            <v>0</v>
          </cell>
          <cell r="O5278" t="str">
            <v/>
          </cell>
          <cell r="P5278">
            <v>0</v>
          </cell>
          <cell r="Q5278">
            <v>0</v>
          </cell>
          <cell r="R5278">
            <v>0</v>
          </cell>
          <cell r="AA5278">
            <v>0</v>
          </cell>
          <cell r="AD5278" t="e">
            <v>#DIV/0!</v>
          </cell>
          <cell r="AE5278" t="e">
            <v>#DIV/0!</v>
          </cell>
          <cell r="AF5278" t="e">
            <v>#DIV/0!</v>
          </cell>
        </row>
        <row r="5279">
          <cell r="M5279">
            <v>0</v>
          </cell>
          <cell r="N5279">
            <v>0</v>
          </cell>
          <cell r="O5279" t="str">
            <v/>
          </cell>
          <cell r="P5279">
            <v>1</v>
          </cell>
          <cell r="Q5279">
            <v>0</v>
          </cell>
          <cell r="R5279">
            <v>0</v>
          </cell>
          <cell r="AA5279">
            <v>0</v>
          </cell>
          <cell r="AD5279">
            <v>0</v>
          </cell>
          <cell r="AE5279">
            <v>0</v>
          </cell>
          <cell r="AF5279">
            <v>0</v>
          </cell>
        </row>
        <row r="5280">
          <cell r="M5280" t="str">
            <v>RehFix079-085</v>
          </cell>
          <cell r="N5280" t="str">
            <v>Rehausse fixe 1950x1150 (079-085)</v>
          </cell>
          <cell r="O5280" t="str">
            <v>Fixed extension 1950x1150 (079-085)</v>
          </cell>
          <cell r="P5280">
            <v>1</v>
          </cell>
          <cell r="Q5280">
            <v>0</v>
          </cell>
          <cell r="R5280" t="str">
            <v>01, 07,.</v>
          </cell>
          <cell r="X5280">
            <v>0</v>
          </cell>
          <cell r="Y5280">
            <v>0</v>
          </cell>
          <cell r="Z5280">
            <v>0</v>
          </cell>
          <cell r="AA5280">
            <v>0</v>
          </cell>
          <cell r="AD5280">
            <v>0</v>
          </cell>
          <cell r="AE5280">
            <v>0</v>
          </cell>
          <cell r="AF5280">
            <v>0</v>
          </cell>
        </row>
        <row r="5281">
          <cell r="M5281" t="str">
            <v>PostDep1000</v>
          </cell>
          <cell r="N5281" t="str">
            <v>Poste de dépose 1000 x 1000</v>
          </cell>
          <cell r="O5281" t="str">
            <v>Rest station 1000 x 1000</v>
          </cell>
          <cell r="P5281">
            <v>2</v>
          </cell>
          <cell r="Q5281">
            <v>0</v>
          </cell>
          <cell r="R5281" t="str">
            <v>01, 07,.</v>
          </cell>
          <cell r="X5281">
            <v>5.4699749999999989</v>
          </cell>
          <cell r="Y5281">
            <v>119.21700000000001</v>
          </cell>
          <cell r="Z5281">
            <v>87.001043024732425</v>
          </cell>
          <cell r="AA5281">
            <v>211.68801802473246</v>
          </cell>
          <cell r="AD5281">
            <v>2.7349874999999995</v>
          </cell>
          <cell r="AE5281">
            <v>59.608500000000006</v>
          </cell>
          <cell r="AF5281">
            <v>43.500521512366213</v>
          </cell>
        </row>
        <row r="5282">
          <cell r="M5282" t="str">
            <v>KanbanTub3Niv1360x2400</v>
          </cell>
          <cell r="N5282" t="str">
            <v>Kanban 1360x2400 3 niveaux sur roulettes</v>
          </cell>
          <cell r="O5282" t="str">
            <v>Kanban 1360x2400 3 levels on wheels</v>
          </cell>
          <cell r="P5282">
            <v>1</v>
          </cell>
          <cell r="Q5282">
            <v>0</v>
          </cell>
          <cell r="R5282" t="str">
            <v>01, 07,.</v>
          </cell>
          <cell r="X5282">
            <v>0</v>
          </cell>
          <cell r="Y5282">
            <v>0</v>
          </cell>
          <cell r="Z5282">
            <v>0</v>
          </cell>
          <cell r="AA5282">
            <v>0</v>
          </cell>
          <cell r="AD5282">
            <v>0</v>
          </cell>
          <cell r="AE5282">
            <v>0</v>
          </cell>
          <cell r="AF5282">
            <v>0</v>
          </cell>
        </row>
        <row r="5283">
          <cell r="M5283" t="str">
            <v>AmePostErgo</v>
          </cell>
          <cell r="N5283" t="str">
            <v>Forfait aménagement de poste ergonomie</v>
          </cell>
          <cell r="O5283" t="str">
            <v>Ergonomic workstation layout package</v>
          </cell>
          <cell r="P5283">
            <v>2</v>
          </cell>
          <cell r="Q5283">
            <v>0</v>
          </cell>
          <cell r="R5283" t="str">
            <v>01, 07,.</v>
          </cell>
          <cell r="X5283">
            <v>0</v>
          </cell>
          <cell r="Y5283">
            <v>0</v>
          </cell>
          <cell r="Z5283">
            <v>0</v>
          </cell>
          <cell r="AA5283">
            <v>0</v>
          </cell>
          <cell r="AD5283">
            <v>0</v>
          </cell>
          <cell r="AE5283">
            <v>0</v>
          </cell>
          <cell r="AF5283">
            <v>0</v>
          </cell>
        </row>
        <row r="5284">
          <cell r="M5284" t="str">
            <v>RehFix0123</v>
          </cell>
          <cell r="N5284" t="str">
            <v>Réhausse fixe 1200x1000 (0123)</v>
          </cell>
          <cell r="O5284" t="str">
            <v>Fixed extension 1200x1000 (0123)</v>
          </cell>
          <cell r="P5284">
            <v>2</v>
          </cell>
          <cell r="Q5284">
            <v>0</v>
          </cell>
          <cell r="R5284" t="str">
            <v>01, 07,.</v>
          </cell>
          <cell r="X5284">
            <v>0</v>
          </cell>
          <cell r="Y5284">
            <v>0</v>
          </cell>
          <cell r="Z5284">
            <v>0</v>
          </cell>
          <cell r="AA5284">
            <v>0</v>
          </cell>
          <cell r="AD5284">
            <v>0</v>
          </cell>
          <cell r="AE5284">
            <v>0</v>
          </cell>
          <cell r="AF5284">
            <v>0</v>
          </cell>
        </row>
        <row r="5285">
          <cell r="M5285" t="str">
            <v>DessertManut</v>
          </cell>
          <cell r="N5285" t="str">
            <v>Desserte pour manutention colis de 6 à 12,5Kg</v>
          </cell>
          <cell r="O5285" t="str">
            <v>Cart for handling packages from 6 to 12,5Kg</v>
          </cell>
          <cell r="P5285">
            <v>2</v>
          </cell>
          <cell r="Q5285">
            <v>0</v>
          </cell>
          <cell r="R5285" t="str">
            <v>01, 07,.</v>
          </cell>
          <cell r="X5285">
            <v>0</v>
          </cell>
          <cell r="Y5285">
            <v>0</v>
          </cell>
          <cell r="Z5285">
            <v>0</v>
          </cell>
          <cell r="AA5285">
            <v>0</v>
          </cell>
          <cell r="AD5285">
            <v>0</v>
          </cell>
          <cell r="AE5285">
            <v>0</v>
          </cell>
          <cell r="AF5285">
            <v>0</v>
          </cell>
        </row>
        <row r="5286">
          <cell r="M5286">
            <v>0</v>
          </cell>
          <cell r="N5286">
            <v>0</v>
          </cell>
          <cell r="O5286" t="str">
            <v/>
          </cell>
          <cell r="P5286">
            <v>0</v>
          </cell>
          <cell r="Q5286">
            <v>0</v>
          </cell>
          <cell r="R5286">
            <v>0</v>
          </cell>
          <cell r="AA5286">
            <v>0</v>
          </cell>
          <cell r="AD5286" t="e">
            <v>#DIV/0!</v>
          </cell>
          <cell r="AE5286" t="e">
            <v>#DIV/0!</v>
          </cell>
          <cell r="AF5286" t="e">
            <v>#DIV/0!</v>
          </cell>
        </row>
        <row r="5287">
          <cell r="M5287">
            <v>0</v>
          </cell>
          <cell r="N5287">
            <v>0</v>
          </cell>
          <cell r="O5287" t="str">
            <v/>
          </cell>
          <cell r="P5287">
            <v>1</v>
          </cell>
          <cell r="Q5287">
            <v>0</v>
          </cell>
          <cell r="R5287">
            <v>0</v>
          </cell>
          <cell r="AA5287">
            <v>0</v>
          </cell>
          <cell r="AD5287">
            <v>0</v>
          </cell>
          <cell r="AE5287">
            <v>0</v>
          </cell>
          <cell r="AF5287">
            <v>0</v>
          </cell>
        </row>
        <row r="5288">
          <cell r="M5288" t="str">
            <v>LabelRideaux</v>
          </cell>
          <cell r="N5288" t="str">
            <v>1 jour Labellisation Rideau Protecteur - France</v>
          </cell>
          <cell r="O5288" t="str">
            <v>1 day Protective Curtain Labelling - France</v>
          </cell>
          <cell r="P5288">
            <v>1</v>
          </cell>
          <cell r="Q5288">
            <v>0</v>
          </cell>
          <cell r="R5288" t="str">
            <v>01, 07,.</v>
          </cell>
          <cell r="X5288">
            <v>0</v>
          </cell>
          <cell r="Y5288">
            <v>0</v>
          </cell>
          <cell r="Z5288">
            <v>0</v>
          </cell>
          <cell r="AA5288">
            <v>0</v>
          </cell>
          <cell r="AD5288">
            <v>0</v>
          </cell>
          <cell r="AE5288">
            <v>0</v>
          </cell>
          <cell r="AF5288">
            <v>0</v>
          </cell>
        </row>
        <row r="5289">
          <cell r="M5289">
            <v>0</v>
          </cell>
          <cell r="N5289">
            <v>0</v>
          </cell>
          <cell r="O5289" t="str">
            <v/>
          </cell>
          <cell r="P5289">
            <v>0</v>
          </cell>
          <cell r="Q5289">
            <v>0</v>
          </cell>
          <cell r="R5289">
            <v>0</v>
          </cell>
          <cell r="AA5289">
            <v>0</v>
          </cell>
          <cell r="AD5289" t="e">
            <v>#DIV/0!</v>
          </cell>
          <cell r="AE5289" t="e">
            <v>#DIV/0!</v>
          </cell>
          <cell r="AF5289" t="e">
            <v>#DIV/0!</v>
          </cell>
        </row>
        <row r="5290">
          <cell r="M5290">
            <v>0</v>
          </cell>
          <cell r="N5290">
            <v>0</v>
          </cell>
          <cell r="O5290" t="str">
            <v/>
          </cell>
          <cell r="P5290">
            <v>0</v>
          </cell>
          <cell r="Q5290">
            <v>0</v>
          </cell>
          <cell r="R5290">
            <v>0</v>
          </cell>
          <cell r="AA5290">
            <v>0</v>
          </cell>
          <cell r="AD5290" t="e">
            <v>#DIV/0!</v>
          </cell>
          <cell r="AE5290" t="e">
            <v>#DIV/0!</v>
          </cell>
          <cell r="AF5290" t="e">
            <v>#DIV/0!</v>
          </cell>
        </row>
        <row r="5291">
          <cell r="M5291">
            <v>0</v>
          </cell>
          <cell r="N5291">
            <v>0</v>
          </cell>
          <cell r="O5291" t="str">
            <v/>
          </cell>
          <cell r="P5291">
            <v>0</v>
          </cell>
          <cell r="Q5291">
            <v>0</v>
          </cell>
          <cell r="R5291">
            <v>0</v>
          </cell>
          <cell r="AA5291">
            <v>0</v>
          </cell>
          <cell r="AD5291" t="e">
            <v>#DIV/0!</v>
          </cell>
          <cell r="AE5291" t="e">
            <v>#DIV/0!</v>
          </cell>
          <cell r="AF5291" t="e">
            <v>#DIV/0!</v>
          </cell>
        </row>
        <row r="5292">
          <cell r="M5292">
            <v>0</v>
          </cell>
          <cell r="N5292">
            <v>0</v>
          </cell>
          <cell r="O5292" t="str">
            <v/>
          </cell>
          <cell r="P5292">
            <v>1</v>
          </cell>
          <cell r="Q5292">
            <v>0</v>
          </cell>
          <cell r="R5292">
            <v>0</v>
          </cell>
          <cell r="AA5292">
            <v>0</v>
          </cell>
          <cell r="AD5292">
            <v>0</v>
          </cell>
          <cell r="AE5292">
            <v>0</v>
          </cell>
          <cell r="AF5292">
            <v>0</v>
          </cell>
        </row>
        <row r="5293">
          <cell r="M5293" t="str">
            <v>MAccuAir13m</v>
          </cell>
          <cell r="N5293" t="str">
            <v>Magasin Accumulation aérien longueur 13 m</v>
          </cell>
          <cell r="O5293" t="str">
            <v>Aerial accumulation warehouse length 13 m</v>
          </cell>
          <cell r="P5293">
            <v>1</v>
          </cell>
          <cell r="Q5293">
            <v>0</v>
          </cell>
          <cell r="X5293">
            <v>236.77762499999997</v>
          </cell>
          <cell r="Y5293">
            <v>2311.6642499999998</v>
          </cell>
          <cell r="Z5293">
            <v>1901.3722856294492</v>
          </cell>
          <cell r="AA5293">
            <v>4449.8141606294494</v>
          </cell>
          <cell r="AD5293">
            <v>236.77762499999997</v>
          </cell>
          <cell r="AE5293">
            <v>2311.6642499999998</v>
          </cell>
          <cell r="AF5293">
            <v>1901.3722856294492</v>
          </cell>
        </row>
        <row r="5294">
          <cell r="M5294" t="str">
            <v>Navette400</v>
          </cell>
          <cell r="N5294" t="str">
            <v>Navette magasin accumulation largeur 400mm</v>
          </cell>
          <cell r="O5294" t="str">
            <v>Accumulation store shuttle width 400mm</v>
          </cell>
          <cell r="P5294">
            <v>23</v>
          </cell>
          <cell r="Q5294">
            <v>0</v>
          </cell>
          <cell r="X5294">
            <v>0</v>
          </cell>
          <cell r="Y5294">
            <v>0</v>
          </cell>
          <cell r="Z5294">
            <v>0</v>
          </cell>
          <cell r="AA5294">
            <v>0</v>
          </cell>
          <cell r="AD5294">
            <v>0</v>
          </cell>
          <cell r="AE5294">
            <v>0</v>
          </cell>
          <cell r="AF5294">
            <v>0</v>
          </cell>
        </row>
        <row r="5295">
          <cell r="M5295" t="str">
            <v>CrochetDouble</v>
          </cell>
          <cell r="N5295" t="str">
            <v>Outil navette aérienne</v>
          </cell>
          <cell r="O5295" t="str">
            <v>Air shuttle tool</v>
          </cell>
          <cell r="P5295">
            <v>1</v>
          </cell>
          <cell r="Q5295">
            <v>0</v>
          </cell>
          <cell r="X5295">
            <v>0</v>
          </cell>
          <cell r="Y5295">
            <v>0</v>
          </cell>
          <cell r="Z5295">
            <v>0</v>
          </cell>
          <cell r="AA5295">
            <v>0</v>
          </cell>
          <cell r="AD5295">
            <v>0</v>
          </cell>
          <cell r="AE5295">
            <v>0</v>
          </cell>
          <cell r="AF5295">
            <v>0</v>
          </cell>
        </row>
        <row r="5296">
          <cell r="M5296" t="str">
            <v>CrochetDouble</v>
          </cell>
          <cell r="N5296" t="str">
            <v>Outil navette aérienne</v>
          </cell>
          <cell r="O5296" t="str">
            <v>Air shuttle tool</v>
          </cell>
          <cell r="P5296">
            <v>22</v>
          </cell>
          <cell r="Q5296">
            <v>0</v>
          </cell>
          <cell r="R5296" t="str">
            <v>02</v>
          </cell>
          <cell r="X5296">
            <v>0</v>
          </cell>
          <cell r="Y5296">
            <v>0</v>
          </cell>
          <cell r="Z5296">
            <v>0</v>
          </cell>
          <cell r="AA5296">
            <v>0</v>
          </cell>
          <cell r="AD5296">
            <v>0</v>
          </cell>
          <cell r="AE5296">
            <v>0</v>
          </cell>
          <cell r="AF5296">
            <v>0</v>
          </cell>
        </row>
        <row r="5297">
          <cell r="M5297" t="str">
            <v>StArretSup</v>
          </cell>
          <cell r="N5297" t="str">
            <v>Station d'arrêt supplémentaire</v>
          </cell>
          <cell r="O5297" t="str">
            <v>Additional stop station</v>
          </cell>
          <cell r="P5297">
            <v>1</v>
          </cell>
          <cell r="Q5297">
            <v>0</v>
          </cell>
          <cell r="X5297">
            <v>93.490425000000002</v>
          </cell>
          <cell r="Y5297">
            <v>192.24765000000002</v>
          </cell>
          <cell r="Z5297">
            <v>626.20652375296618</v>
          </cell>
          <cell r="AA5297">
            <v>911.94459875296616</v>
          </cell>
          <cell r="AD5297">
            <v>93.490425000000002</v>
          </cell>
          <cell r="AE5297">
            <v>192.24765000000002</v>
          </cell>
          <cell r="AF5297">
            <v>626.20652375296618</v>
          </cell>
        </row>
        <row r="5298">
          <cell r="M5298" t="str">
            <v>MagPasRap</v>
          </cell>
          <cell r="N5298" t="str">
            <v>Passage Rapide Sous Magasin</v>
          </cell>
          <cell r="O5298" t="str">
            <v>Quick Pass Under Store</v>
          </cell>
          <cell r="P5298">
            <v>1</v>
          </cell>
          <cell r="Q5298" t="str">
            <v>Qte 1 Si besoin</v>
          </cell>
          <cell r="X5298">
            <v>121.35374999999999</v>
          </cell>
          <cell r="Y5298">
            <v>577.94100000000003</v>
          </cell>
          <cell r="Z5298">
            <v>805.29076187648309</v>
          </cell>
          <cell r="AA5298">
            <v>1504.585511876483</v>
          </cell>
          <cell r="AD5298">
            <v>121.35374999999999</v>
          </cell>
          <cell r="AE5298">
            <v>577.94100000000003</v>
          </cell>
          <cell r="AF5298">
            <v>805.29076187648309</v>
          </cell>
        </row>
        <row r="5299">
          <cell r="M5299" t="str">
            <v>AntiIntruMag</v>
          </cell>
          <cell r="N5299" t="str">
            <v>Anti-intrusion magasin aérien</v>
          </cell>
          <cell r="O5299" t="str">
            <v>Anti-intrusion air store</v>
          </cell>
          <cell r="P5299">
            <v>2</v>
          </cell>
          <cell r="Q5299" t="str">
            <v>Qte 2 Si passage rapide</v>
          </cell>
          <cell r="X5299">
            <v>217.56105000000002</v>
          </cell>
          <cell r="Y5299">
            <v>655.32600000000002</v>
          </cell>
          <cell r="Z5299">
            <v>770.58152375296618</v>
          </cell>
          <cell r="AA5299">
            <v>1643.4685737529662</v>
          </cell>
          <cell r="AD5299">
            <v>108.78052500000001</v>
          </cell>
          <cell r="AE5299">
            <v>327.66300000000001</v>
          </cell>
          <cell r="AF5299">
            <v>385.29076187648309</v>
          </cell>
        </row>
        <row r="5300">
          <cell r="M5300" t="str">
            <v>GabPaletMagAerien</v>
          </cell>
          <cell r="N5300" t="str">
            <v>Gabarit de contrôle des équipements mag. aériens</v>
          </cell>
          <cell r="O5300" t="str">
            <v>Control template for airborne mag. Equipment</v>
          </cell>
          <cell r="P5300">
            <v>1</v>
          </cell>
          <cell r="Q5300">
            <v>0</v>
          </cell>
          <cell r="X5300">
            <v>0</v>
          </cell>
          <cell r="Y5300">
            <v>0</v>
          </cell>
          <cell r="Z5300">
            <v>0</v>
          </cell>
          <cell r="AA5300">
            <v>0</v>
          </cell>
          <cell r="AD5300">
            <v>0</v>
          </cell>
          <cell r="AE5300">
            <v>0</v>
          </cell>
          <cell r="AF5300">
            <v>0</v>
          </cell>
        </row>
        <row r="5301">
          <cell r="M5301" t="str">
            <v>RetaqMag4Serr</v>
          </cell>
          <cell r="N5301" t="str">
            <v>Retaquage magasin 4 serrages</v>
          </cell>
          <cell r="O5301" t="str">
            <v>4-clamps locking system for accumulation transfer</v>
          </cell>
          <cell r="P5301">
            <v>1</v>
          </cell>
          <cell r="Q5301">
            <v>0</v>
          </cell>
          <cell r="X5301">
            <v>215.38440000000003</v>
          </cell>
          <cell r="Y5301">
            <v>613.12860000000001</v>
          </cell>
          <cell r="Z5301">
            <v>660.45860982580848</v>
          </cell>
          <cell r="AA5301">
            <v>1488.9716098258086</v>
          </cell>
          <cell r="AD5301">
            <v>215.38440000000003</v>
          </cell>
          <cell r="AE5301">
            <v>613.12860000000001</v>
          </cell>
          <cell r="AF5301">
            <v>660.45860982580848</v>
          </cell>
        </row>
        <row r="5302">
          <cell r="M5302" t="str">
            <v>PPlaser</v>
          </cell>
          <cell r="N5302" t="str">
            <v>Détecteur laser de présence pièce</v>
          </cell>
          <cell r="O5302" t="str">
            <v xml:space="preserve">Parts presence laser sensor </v>
          </cell>
          <cell r="P5302">
            <v>2</v>
          </cell>
          <cell r="Q5302">
            <v>0</v>
          </cell>
          <cell r="X5302">
            <v>38.212650000000004</v>
          </cell>
          <cell r="Y5302">
            <v>51.636899999999997</v>
          </cell>
          <cell r="Z5302">
            <v>215.19076187648309</v>
          </cell>
          <cell r="AA5302">
            <v>305.04031187648309</v>
          </cell>
          <cell r="AD5302">
            <v>19.106325000000002</v>
          </cell>
          <cell r="AE5302">
            <v>25.818449999999999</v>
          </cell>
          <cell r="AF5302">
            <v>107.59538093824155</v>
          </cell>
        </row>
        <row r="5303">
          <cell r="M5303" t="str">
            <v>PupArretMag</v>
          </cell>
          <cell r="N5303" t="str">
            <v>Pupitre isolé - BPL à accrochage</v>
          </cell>
          <cell r="O5303" t="str">
            <v>Isolated desk - BPL with hanging system</v>
          </cell>
          <cell r="P5303">
            <v>1</v>
          </cell>
          <cell r="Q5303">
            <v>0</v>
          </cell>
          <cell r="X5303">
            <v>94.129874999999998</v>
          </cell>
          <cell r="Y5303">
            <v>98.343000000000004</v>
          </cell>
          <cell r="Z5303">
            <v>245.14538093824154</v>
          </cell>
          <cell r="AA5303">
            <v>437.61825593824153</v>
          </cell>
          <cell r="AD5303">
            <v>94.129874999999998</v>
          </cell>
          <cell r="AE5303">
            <v>98.343000000000004</v>
          </cell>
          <cell r="AF5303">
            <v>245.14538093824154</v>
          </cell>
        </row>
        <row r="5304">
          <cell r="M5304">
            <v>0</v>
          </cell>
          <cell r="N5304">
            <v>0</v>
          </cell>
          <cell r="O5304" t="str">
            <v/>
          </cell>
          <cell r="P5304">
            <v>0</v>
          </cell>
          <cell r="Q5304">
            <v>0</v>
          </cell>
          <cell r="R5304">
            <v>0</v>
          </cell>
          <cell r="AA5304">
            <v>0</v>
          </cell>
          <cell r="AD5304" t="e">
            <v>#DIV/0!</v>
          </cell>
          <cell r="AE5304" t="e">
            <v>#DIV/0!</v>
          </cell>
          <cell r="AF5304" t="e">
            <v>#DIV/0!</v>
          </cell>
        </row>
        <row r="5305">
          <cell r="M5305">
            <v>0</v>
          </cell>
          <cell r="N5305">
            <v>0</v>
          </cell>
          <cell r="O5305" t="str">
            <v/>
          </cell>
          <cell r="P5305">
            <v>1</v>
          </cell>
          <cell r="Q5305">
            <v>0</v>
          </cell>
          <cell r="R5305">
            <v>0</v>
          </cell>
          <cell r="AA5305">
            <v>0</v>
          </cell>
          <cell r="AD5305">
            <v>0</v>
          </cell>
          <cell r="AE5305">
            <v>0</v>
          </cell>
          <cell r="AF5305">
            <v>0</v>
          </cell>
        </row>
        <row r="5306">
          <cell r="M5306" t="str">
            <v>Robotnu16</v>
          </cell>
          <cell r="N5306" t="str">
            <v>Robot nu bras 3,10m / 280 Kg</v>
          </cell>
          <cell r="O5306" t="str">
            <v>Robot bare arm 3.10m / 280 Kg</v>
          </cell>
          <cell r="P5306">
            <v>1</v>
          </cell>
          <cell r="Q5306">
            <v>0</v>
          </cell>
          <cell r="R5306" t="str">
            <v/>
          </cell>
          <cell r="X5306">
            <v>0</v>
          </cell>
          <cell r="Y5306">
            <v>0</v>
          </cell>
          <cell r="Z5306">
            <v>0</v>
          </cell>
          <cell r="AA5306">
            <v>0</v>
          </cell>
          <cell r="AD5306">
            <v>0</v>
          </cell>
          <cell r="AE5306">
            <v>0</v>
          </cell>
          <cell r="AF5306">
            <v>0</v>
          </cell>
        </row>
        <row r="5307">
          <cell r="M5307" t="str">
            <v>M</v>
          </cell>
          <cell r="N5307" t="str">
            <v>Applicatif Robot M</v>
          </cell>
          <cell r="O5307" t="str">
            <v>Robot Application M</v>
          </cell>
          <cell r="P5307">
            <v>1</v>
          </cell>
          <cell r="Q5307">
            <v>0</v>
          </cell>
          <cell r="R5307" t="str">
            <v/>
          </cell>
          <cell r="X5307">
            <v>49.139999999999993</v>
          </cell>
          <cell r="Y5307">
            <v>72.995999999999995</v>
          </cell>
          <cell r="Z5307">
            <v>78.75</v>
          </cell>
          <cell r="AA5307">
            <v>200.886</v>
          </cell>
          <cell r="AD5307">
            <v>49.139999999999993</v>
          </cell>
          <cell r="AE5307">
            <v>72.995999999999995</v>
          </cell>
          <cell r="AF5307">
            <v>78.75</v>
          </cell>
        </row>
        <row r="5308">
          <cell r="M5308" t="str">
            <v>RehForteCharg2000</v>
          </cell>
          <cell r="N5308" t="str">
            <v>Réhausse robot forte charge h 1000 à 2000mm</v>
          </cell>
          <cell r="O5308" t="str">
            <v>Heavy-duty robot extension h 1000 to 2000mm</v>
          </cell>
          <cell r="P5308">
            <v>1</v>
          </cell>
          <cell r="Q5308">
            <v>0</v>
          </cell>
          <cell r="R5308" t="str">
            <v/>
          </cell>
          <cell r="X5308">
            <v>0</v>
          </cell>
          <cell r="Y5308">
            <v>29.809500000000003</v>
          </cell>
          <cell r="Z5308">
            <v>10.5</v>
          </cell>
          <cell r="AA5308">
            <v>40.3095</v>
          </cell>
          <cell r="AD5308">
            <v>0</v>
          </cell>
          <cell r="AE5308">
            <v>29.809500000000003</v>
          </cell>
          <cell r="AF5308">
            <v>10.5</v>
          </cell>
        </row>
        <row r="5309">
          <cell r="M5309" t="str">
            <v>Robotintégration-V11</v>
          </cell>
          <cell r="N5309" t="str">
            <v>Intégration robot + baie sur site -V11</v>
          </cell>
          <cell r="O5309" t="str">
            <v>Robot + bay integration on site -V11</v>
          </cell>
          <cell r="P5309">
            <v>1</v>
          </cell>
          <cell r="Q5309">
            <v>0</v>
          </cell>
          <cell r="R5309" t="str">
            <v/>
          </cell>
          <cell r="X5309">
            <v>272.35057499999999</v>
          </cell>
          <cell r="Y5309">
            <v>862.84800000000007</v>
          </cell>
          <cell r="Z5309">
            <v>1716.542666567691</v>
          </cell>
          <cell r="AA5309">
            <v>2851.7412415676908</v>
          </cell>
          <cell r="AD5309">
            <v>272.35057499999999</v>
          </cell>
          <cell r="AE5309">
            <v>862.84800000000007</v>
          </cell>
          <cell r="AF5309">
            <v>1716.542666567691</v>
          </cell>
        </row>
        <row r="5310">
          <cell r="M5310" t="str">
            <v>VerrineRobot</v>
          </cell>
          <cell r="N5310" t="str">
            <v>Verrine Robot</v>
          </cell>
          <cell r="O5310" t="str">
            <v>To make</v>
          </cell>
          <cell r="P5310">
            <v>1</v>
          </cell>
          <cell r="Q5310">
            <v>0</v>
          </cell>
          <cell r="R5310" t="str">
            <v/>
          </cell>
          <cell r="AA5310">
            <v>0</v>
          </cell>
          <cell r="AD5310">
            <v>0</v>
          </cell>
          <cell r="AE5310">
            <v>0</v>
          </cell>
          <cell r="AF5310">
            <v>0</v>
          </cell>
        </row>
        <row r="5311">
          <cell r="M5311">
            <v>0</v>
          </cell>
          <cell r="N5311">
            <v>0</v>
          </cell>
          <cell r="O5311" t="str">
            <v/>
          </cell>
          <cell r="P5311">
            <v>0</v>
          </cell>
          <cell r="Q5311">
            <v>0</v>
          </cell>
          <cell r="R5311">
            <v>0</v>
          </cell>
          <cell r="AA5311">
            <v>0</v>
          </cell>
          <cell r="AD5311" t="e">
            <v>#DIV/0!</v>
          </cell>
          <cell r="AE5311" t="e">
            <v>#DIV/0!</v>
          </cell>
          <cell r="AF5311" t="e">
            <v>#DIV/0!</v>
          </cell>
        </row>
        <row r="5312">
          <cell r="M5312">
            <v>0</v>
          </cell>
          <cell r="N5312">
            <v>0</v>
          </cell>
          <cell r="O5312" t="str">
            <v/>
          </cell>
          <cell r="P5312">
            <v>1</v>
          </cell>
          <cell r="Q5312">
            <v>0</v>
          </cell>
          <cell r="R5312">
            <v>0</v>
          </cell>
          <cell r="AA5312">
            <v>0</v>
          </cell>
          <cell r="AD5312">
            <v>0</v>
          </cell>
          <cell r="AE5312">
            <v>0</v>
          </cell>
          <cell r="AF5312">
            <v>0</v>
          </cell>
        </row>
        <row r="5313">
          <cell r="M5313" t="str">
            <v>PoutreCentMPRModFrs</v>
          </cell>
          <cell r="N5313" t="str">
            <v>Poutre Centrale pour MPR Modulaire du commerce</v>
          </cell>
          <cell r="O5313" t="str">
            <v>Beam 1 Mt (any diameter) for gripper</v>
          </cell>
          <cell r="P5313">
            <v>1</v>
          </cell>
          <cell r="Q5313">
            <v>0</v>
          </cell>
          <cell r="R5313" t="str">
            <v/>
          </cell>
          <cell r="AA5313">
            <v>0</v>
          </cell>
          <cell r="AD5313">
            <v>0</v>
          </cell>
          <cell r="AE5313">
            <v>0</v>
          </cell>
          <cell r="AF5313">
            <v>0</v>
          </cell>
        </row>
        <row r="5314">
          <cell r="M5314" t="str">
            <v>SuppGrandMPRFrs</v>
          </cell>
          <cell r="N5314" t="str">
            <v>Supplément coût pour un grand préhenseur Commerce</v>
          </cell>
          <cell r="O5314" t="str">
            <v>Additional cost for a large trade gripper</v>
          </cell>
          <cell r="P5314">
            <v>2</v>
          </cell>
          <cell r="Q5314">
            <v>0</v>
          </cell>
          <cell r="R5314" t="str">
            <v/>
          </cell>
          <cell r="AA5314">
            <v>0</v>
          </cell>
          <cell r="AD5314">
            <v>0</v>
          </cell>
          <cell r="AE5314">
            <v>0</v>
          </cell>
          <cell r="AF5314">
            <v>0</v>
          </cell>
        </row>
        <row r="5315">
          <cell r="M5315" t="str">
            <v>RefSer40DINPreh</v>
          </cell>
          <cell r="N5315" t="str">
            <v>Serrage 40 DIN Touche + Appui tous types sur Préh</v>
          </cell>
          <cell r="O5315" t="str">
            <v>Clamping 40 DIN Key + All types of support on Preh</v>
          </cell>
          <cell r="P5315">
            <v>6</v>
          </cell>
          <cell r="Q5315">
            <v>0</v>
          </cell>
          <cell r="R5315" t="str">
            <v/>
          </cell>
          <cell r="X5315">
            <v>73.710000000000008</v>
          </cell>
          <cell r="Y5315">
            <v>426.04380000000003</v>
          </cell>
          <cell r="Z5315">
            <v>226.8</v>
          </cell>
          <cell r="AA5315">
            <v>726.55380000000014</v>
          </cell>
          <cell r="AD5315">
            <v>12.285000000000002</v>
          </cell>
          <cell r="AE5315">
            <v>71.007300000000001</v>
          </cell>
          <cell r="AF5315">
            <v>37.800000000000004</v>
          </cell>
        </row>
        <row r="5316">
          <cell r="M5316" t="str">
            <v>AppuiDrageoir</v>
          </cell>
          <cell r="N5316" t="str">
            <v xml:space="preserve">Appui seul ou drageoir seul (toutes largeurs) </v>
          </cell>
          <cell r="O5316" t="str">
            <v xml:space="preserve">support only or sucker only (all widths) </v>
          </cell>
          <cell r="P5316">
            <v>3</v>
          </cell>
          <cell r="Q5316">
            <v>0</v>
          </cell>
          <cell r="R5316" t="str">
            <v/>
          </cell>
          <cell r="X5316">
            <v>0</v>
          </cell>
          <cell r="Y5316">
            <v>0</v>
          </cell>
          <cell r="Z5316">
            <v>0</v>
          </cell>
          <cell r="AA5316">
            <v>0</v>
          </cell>
          <cell r="AD5316">
            <v>0</v>
          </cell>
          <cell r="AE5316">
            <v>0</v>
          </cell>
          <cell r="AF5316">
            <v>0</v>
          </cell>
        </row>
        <row r="5317">
          <cell r="M5317" t="str">
            <v>PilMobPreh</v>
          </cell>
          <cell r="N5317" t="str">
            <v>Pilote escamotable sur Préhenseur avec antenne sup</v>
          </cell>
          <cell r="O5317" t="str">
            <v>Retractable pin on Gripper</v>
          </cell>
          <cell r="P5317">
            <v>2</v>
          </cell>
          <cell r="Q5317">
            <v>0</v>
          </cell>
          <cell r="R5317" t="str">
            <v/>
          </cell>
          <cell r="X5317">
            <v>24.57</v>
          </cell>
          <cell r="Y5317">
            <v>142.0146</v>
          </cell>
          <cell r="Z5317">
            <v>75.600000000000009</v>
          </cell>
          <cell r="AA5317">
            <v>242.18459999999999</v>
          </cell>
          <cell r="AD5317">
            <v>12.285</v>
          </cell>
          <cell r="AE5317">
            <v>71.007300000000001</v>
          </cell>
          <cell r="AF5317">
            <v>37.800000000000004</v>
          </cell>
        </row>
        <row r="5318">
          <cell r="M5318" t="str">
            <v>DistribPreh</v>
          </cell>
          <cell r="N5318" t="str">
            <v>Distributeur taille 2 sur Préhenseur</v>
          </cell>
          <cell r="O5318" t="str">
            <v>Dispenser size 2 on Gripper</v>
          </cell>
          <cell r="P5318">
            <v>4</v>
          </cell>
          <cell r="Q5318">
            <v>0</v>
          </cell>
          <cell r="R5318" t="str">
            <v/>
          </cell>
          <cell r="X5318">
            <v>49.14</v>
          </cell>
          <cell r="Y5318">
            <v>650.79</v>
          </cell>
          <cell r="Z5318">
            <v>75.600000000000009</v>
          </cell>
          <cell r="AA5318">
            <v>775.53</v>
          </cell>
          <cell r="AD5318">
            <v>12.285</v>
          </cell>
          <cell r="AE5318">
            <v>162.69749999999999</v>
          </cell>
          <cell r="AF5318">
            <v>18.900000000000002</v>
          </cell>
        </row>
        <row r="5319">
          <cell r="M5319" t="str">
            <v>PPinducPreh</v>
          </cell>
          <cell r="N5319" t="str">
            <v>Détecteur inductif présence pièce sur Préhenseur a</v>
          </cell>
          <cell r="O5319" t="str">
            <v>Inductive part presence detector on Gripper</v>
          </cell>
          <cell r="P5319">
            <v>2</v>
          </cell>
          <cell r="Q5319">
            <v>0</v>
          </cell>
          <cell r="R5319" t="str">
            <v/>
          </cell>
          <cell r="X5319">
            <v>24.57</v>
          </cell>
          <cell r="Y5319">
            <v>75.316500000000019</v>
          </cell>
          <cell r="Z5319">
            <v>18.900000000000002</v>
          </cell>
          <cell r="AA5319">
            <v>118.78650000000002</v>
          </cell>
          <cell r="AD5319">
            <v>12.285</v>
          </cell>
          <cell r="AE5319">
            <v>37.65825000000001</v>
          </cell>
          <cell r="AF5319">
            <v>9.4500000000000011</v>
          </cell>
        </row>
        <row r="5320">
          <cell r="M5320">
            <v>0</v>
          </cell>
          <cell r="N5320">
            <v>0</v>
          </cell>
          <cell r="O5320" t="str">
            <v/>
          </cell>
          <cell r="P5320">
            <v>0</v>
          </cell>
          <cell r="Q5320">
            <v>0</v>
          </cell>
          <cell r="R5320">
            <v>0</v>
          </cell>
          <cell r="AA5320">
            <v>0</v>
          </cell>
          <cell r="AD5320" t="e">
            <v>#DIV/0!</v>
          </cell>
          <cell r="AE5320" t="e">
            <v>#DIV/0!</v>
          </cell>
          <cell r="AF5320" t="e">
            <v>#DIV/0!</v>
          </cell>
        </row>
        <row r="5321">
          <cell r="M5321">
            <v>0</v>
          </cell>
          <cell r="N5321">
            <v>0</v>
          </cell>
          <cell r="O5321" t="str">
            <v/>
          </cell>
          <cell r="P5321">
            <v>1</v>
          </cell>
          <cell r="Q5321">
            <v>0</v>
          </cell>
          <cell r="R5321">
            <v>0</v>
          </cell>
          <cell r="AA5321">
            <v>0</v>
          </cell>
          <cell r="AD5321">
            <v>0</v>
          </cell>
          <cell r="AE5321">
            <v>0</v>
          </cell>
          <cell r="AF5321">
            <v>0</v>
          </cell>
        </row>
        <row r="5322">
          <cell r="M5322" t="str">
            <v>TrajMan</v>
          </cell>
          <cell r="N5322" t="str">
            <v>Trajectoire de manutention</v>
          </cell>
          <cell r="O5322" t="str">
            <v>Handling path</v>
          </cell>
          <cell r="P5322">
            <v>2</v>
          </cell>
          <cell r="Q5322" t="str">
            <v>CC21: Prise TAC, chargement OP20</v>
          </cell>
          <cell r="R5322" t="str">
            <v/>
          </cell>
          <cell r="X5322">
            <v>0</v>
          </cell>
          <cell r="Y5322">
            <v>0</v>
          </cell>
          <cell r="Z5322">
            <v>0</v>
          </cell>
          <cell r="AA5322">
            <v>0</v>
          </cell>
          <cell r="AD5322">
            <v>0</v>
          </cell>
          <cell r="AE5322">
            <v>0</v>
          </cell>
          <cell r="AF5322">
            <v>0</v>
          </cell>
        </row>
        <row r="5323">
          <cell r="M5323" t="str">
            <v>CopTrajMan</v>
          </cell>
          <cell r="N5323" t="str">
            <v>Copie trajectoire Manut suite à ajout diversité</v>
          </cell>
          <cell r="O5323" t="str">
            <v>Copie of a handling trajectory for divers models</v>
          </cell>
          <cell r="P5323">
            <v>4</v>
          </cell>
          <cell r="Q5323" t="str">
            <v>CC21: Avec ou sans trappe ou BT</v>
          </cell>
          <cell r="R5323" t="str">
            <v/>
          </cell>
          <cell r="X5323">
            <v>0</v>
          </cell>
          <cell r="Y5323">
            <v>0</v>
          </cell>
          <cell r="Z5323">
            <v>0</v>
          </cell>
          <cell r="AA5323">
            <v>0</v>
          </cell>
          <cell r="AD5323">
            <v>0</v>
          </cell>
          <cell r="AE5323">
            <v>0</v>
          </cell>
          <cell r="AF5323">
            <v>0</v>
          </cell>
        </row>
        <row r="5324">
          <cell r="M5324" t="str">
            <v>EchCodeTraj</v>
          </cell>
          <cell r="N5324" t="str">
            <v>Echange Code Trajectoire avec baie robot</v>
          </cell>
          <cell r="O5324" t="str">
            <v>Exchange of Trajectory Code with robot bay</v>
          </cell>
          <cell r="P5324">
            <v>3</v>
          </cell>
          <cell r="Q5324">
            <v>0</v>
          </cell>
          <cell r="R5324" t="str">
            <v/>
          </cell>
          <cell r="X5324">
            <v>35.4375</v>
          </cell>
          <cell r="Y5324">
            <v>0</v>
          </cell>
          <cell r="Z5324">
            <v>289.22975709619709</v>
          </cell>
          <cell r="AA5324">
            <v>324.66725709619709</v>
          </cell>
          <cell r="AD5324">
            <v>11.8125</v>
          </cell>
          <cell r="AE5324">
            <v>0</v>
          </cell>
          <cell r="AF5324">
            <v>96.409919032065702</v>
          </cell>
        </row>
        <row r="5325">
          <cell r="M5325" t="str">
            <v>HEtudAUT</v>
          </cell>
          <cell r="N5325" t="str">
            <v>Une heure d'études automatismes</v>
          </cell>
          <cell r="O5325" t="str">
            <v>One hour of automation studies</v>
          </cell>
          <cell r="P5325">
            <v>2</v>
          </cell>
          <cell r="Q5325" t="str">
            <v>Complement Hetude AF+Marguerite+Prog</v>
          </cell>
          <cell r="R5325" t="str">
            <v/>
          </cell>
          <cell r="X5325">
            <v>130</v>
          </cell>
          <cell r="Y5325">
            <v>0</v>
          </cell>
          <cell r="Z5325">
            <v>0</v>
          </cell>
          <cell r="AA5325">
            <v>130</v>
          </cell>
          <cell r="AD5325">
            <v>65</v>
          </cell>
          <cell r="AE5325">
            <v>0</v>
          </cell>
          <cell r="AF5325">
            <v>0</v>
          </cell>
        </row>
        <row r="5326">
          <cell r="M5326">
            <v>0</v>
          </cell>
          <cell r="N5326">
            <v>0</v>
          </cell>
          <cell r="O5326" t="str">
            <v/>
          </cell>
          <cell r="P5326">
            <v>0</v>
          </cell>
          <cell r="Q5326">
            <v>0</v>
          </cell>
          <cell r="R5326">
            <v>0</v>
          </cell>
          <cell r="AA5326">
            <v>0</v>
          </cell>
          <cell r="AD5326" t="e">
            <v>#DIV/0!</v>
          </cell>
          <cell r="AE5326" t="e">
            <v>#DIV/0!</v>
          </cell>
          <cell r="AF5326" t="e">
            <v>#DIV/0!</v>
          </cell>
        </row>
        <row r="5327">
          <cell r="M5327">
            <v>0</v>
          </cell>
          <cell r="N5327">
            <v>0</v>
          </cell>
          <cell r="O5327" t="str">
            <v/>
          </cell>
          <cell r="P5327">
            <v>1</v>
          </cell>
          <cell r="Q5327">
            <v>0</v>
          </cell>
          <cell r="R5327">
            <v>0</v>
          </cell>
          <cell r="AA5327">
            <v>0</v>
          </cell>
          <cell r="AD5327">
            <v>0</v>
          </cell>
          <cell r="AE5327">
            <v>0</v>
          </cell>
          <cell r="AF5327">
            <v>0</v>
          </cell>
        </row>
        <row r="5328">
          <cell r="M5328" t="str">
            <v>MAccuAir13m</v>
          </cell>
          <cell r="N5328" t="str">
            <v>Magasin Accumulation aérien longueur 13 m</v>
          </cell>
          <cell r="O5328" t="str">
            <v>Aerial accumulation warehouse length 13 m</v>
          </cell>
          <cell r="P5328">
            <v>1</v>
          </cell>
          <cell r="Q5328">
            <v>0</v>
          </cell>
          <cell r="X5328">
            <v>236.77762499999997</v>
          </cell>
          <cell r="Y5328">
            <v>2311.6642499999998</v>
          </cell>
          <cell r="Z5328">
            <v>1901.3722856294492</v>
          </cell>
          <cell r="AA5328">
            <v>4449.8141606294494</v>
          </cell>
          <cell r="AD5328">
            <v>236.77762499999997</v>
          </cell>
          <cell r="AE5328">
            <v>2311.6642499999998</v>
          </cell>
          <cell r="AF5328">
            <v>1901.3722856294492</v>
          </cell>
        </row>
        <row r="5329">
          <cell r="M5329" t="str">
            <v>MAccuAirMSup</v>
          </cell>
          <cell r="N5329" t="str">
            <v>Un mètre supplémentair Magasin Accumulation aérien</v>
          </cell>
          <cell r="O5329" t="str">
            <v>One additional metre Store Aerial Accumulation</v>
          </cell>
          <cell r="P5329">
            <v>2</v>
          </cell>
          <cell r="Q5329">
            <v>0</v>
          </cell>
          <cell r="X5329">
            <v>0</v>
          </cell>
          <cell r="Y5329">
            <v>11.340000000000002</v>
          </cell>
          <cell r="Z5329">
            <v>39.9</v>
          </cell>
          <cell r="AA5329">
            <v>51.24</v>
          </cell>
          <cell r="AD5329">
            <v>0</v>
          </cell>
          <cell r="AE5329">
            <v>5.6700000000000008</v>
          </cell>
          <cell r="AF5329">
            <v>19.95</v>
          </cell>
        </row>
        <row r="5330">
          <cell r="M5330" t="str">
            <v>Navette400</v>
          </cell>
          <cell r="N5330" t="str">
            <v>Navette magasin accumulation largeur 400mm</v>
          </cell>
          <cell r="O5330" t="str">
            <v>Accumulation store shuttle width 400mm</v>
          </cell>
          <cell r="P5330">
            <v>26</v>
          </cell>
          <cell r="Q5330">
            <v>0</v>
          </cell>
          <cell r="X5330">
            <v>0</v>
          </cell>
          <cell r="Y5330">
            <v>0</v>
          </cell>
          <cell r="Z5330">
            <v>0</v>
          </cell>
          <cell r="AA5330">
            <v>0</v>
          </cell>
          <cell r="AD5330">
            <v>0</v>
          </cell>
          <cell r="AE5330">
            <v>0</v>
          </cell>
          <cell r="AF5330">
            <v>0</v>
          </cell>
        </row>
        <row r="5331">
          <cell r="M5331" t="str">
            <v>CrochetDouble</v>
          </cell>
          <cell r="N5331" t="str">
            <v>Outil navette aérienne</v>
          </cell>
          <cell r="O5331" t="str">
            <v>Air shuttle tool</v>
          </cell>
          <cell r="P5331">
            <v>1</v>
          </cell>
          <cell r="Q5331">
            <v>0</v>
          </cell>
          <cell r="X5331">
            <v>0</v>
          </cell>
          <cell r="Y5331">
            <v>0</v>
          </cell>
          <cell r="Z5331">
            <v>0</v>
          </cell>
          <cell r="AA5331">
            <v>0</v>
          </cell>
          <cell r="AD5331">
            <v>0</v>
          </cell>
          <cell r="AE5331">
            <v>0</v>
          </cell>
          <cell r="AF5331">
            <v>0</v>
          </cell>
        </row>
        <row r="5332">
          <cell r="M5332" t="str">
            <v>CrochetDouble</v>
          </cell>
          <cell r="N5332" t="str">
            <v>Outil navette aérienne</v>
          </cell>
          <cell r="O5332" t="str">
            <v>Air shuttle tool</v>
          </cell>
          <cell r="P5332">
            <v>25</v>
          </cell>
          <cell r="Q5332">
            <v>0</v>
          </cell>
          <cell r="R5332" t="str">
            <v>02</v>
          </cell>
          <cell r="X5332">
            <v>0</v>
          </cell>
          <cell r="Y5332">
            <v>0</v>
          </cell>
          <cell r="Z5332">
            <v>0</v>
          </cell>
          <cell r="AA5332">
            <v>0</v>
          </cell>
          <cell r="AD5332">
            <v>0</v>
          </cell>
          <cell r="AE5332">
            <v>0</v>
          </cell>
          <cell r="AF5332">
            <v>0</v>
          </cell>
        </row>
        <row r="5333">
          <cell r="M5333" t="str">
            <v>StArretSup</v>
          </cell>
          <cell r="N5333" t="str">
            <v>Station d'arrêt supplémentaire</v>
          </cell>
          <cell r="O5333" t="str">
            <v>Additional stop station</v>
          </cell>
          <cell r="P5333">
            <v>1</v>
          </cell>
          <cell r="Q5333">
            <v>0</v>
          </cell>
          <cell r="X5333">
            <v>93.490425000000002</v>
          </cell>
          <cell r="Y5333">
            <v>192.24765000000002</v>
          </cell>
          <cell r="Z5333">
            <v>626.20652375296618</v>
          </cell>
          <cell r="AA5333">
            <v>911.94459875296616</v>
          </cell>
          <cell r="AD5333">
            <v>93.490425000000002</v>
          </cell>
          <cell r="AE5333">
            <v>192.24765000000002</v>
          </cell>
          <cell r="AF5333">
            <v>626.20652375296618</v>
          </cell>
        </row>
        <row r="5334">
          <cell r="M5334" t="str">
            <v>MagPasRap</v>
          </cell>
          <cell r="N5334" t="str">
            <v>Passage Rapide Sous Magasin</v>
          </cell>
          <cell r="O5334" t="str">
            <v>Quick Pass Under Store</v>
          </cell>
          <cell r="P5334">
            <v>1</v>
          </cell>
          <cell r="Q5334" t="str">
            <v>Qte 1 Si besoin</v>
          </cell>
          <cell r="X5334">
            <v>121.35374999999999</v>
          </cell>
          <cell r="Y5334">
            <v>577.94100000000003</v>
          </cell>
          <cell r="Z5334">
            <v>805.29076187648309</v>
          </cell>
          <cell r="AA5334">
            <v>1504.585511876483</v>
          </cell>
          <cell r="AD5334">
            <v>121.35374999999999</v>
          </cell>
          <cell r="AE5334">
            <v>577.94100000000003</v>
          </cell>
          <cell r="AF5334">
            <v>805.29076187648309</v>
          </cell>
        </row>
        <row r="5335">
          <cell r="M5335" t="str">
            <v>AntiIntruMag</v>
          </cell>
          <cell r="N5335" t="str">
            <v>Anti-intrusion magasin aérien</v>
          </cell>
          <cell r="O5335" t="str">
            <v>Anti-intrusion air store</v>
          </cell>
          <cell r="P5335">
            <v>2</v>
          </cell>
          <cell r="Q5335" t="str">
            <v>Qte 2 Si passage rapide</v>
          </cell>
          <cell r="X5335">
            <v>217.56105000000002</v>
          </cell>
          <cell r="Y5335">
            <v>655.32600000000002</v>
          </cell>
          <cell r="Z5335">
            <v>770.58152375296618</v>
          </cell>
          <cell r="AA5335">
            <v>1643.4685737529662</v>
          </cell>
          <cell r="AD5335">
            <v>108.78052500000001</v>
          </cell>
          <cell r="AE5335">
            <v>327.66300000000001</v>
          </cell>
          <cell r="AF5335">
            <v>385.29076187648309</v>
          </cell>
        </row>
        <row r="5336">
          <cell r="M5336" t="str">
            <v>GabPaletMagAerien</v>
          </cell>
          <cell r="N5336" t="str">
            <v>Gabarit de contrôle des équipements mag. aériens</v>
          </cell>
          <cell r="O5336" t="str">
            <v>Control template for airborne mag. Equipment</v>
          </cell>
          <cell r="P5336">
            <v>1</v>
          </cell>
          <cell r="Q5336">
            <v>0</v>
          </cell>
          <cell r="X5336">
            <v>0</v>
          </cell>
          <cell r="Y5336">
            <v>0</v>
          </cell>
          <cell r="Z5336">
            <v>0</v>
          </cell>
          <cell r="AA5336">
            <v>0</v>
          </cell>
          <cell r="AD5336">
            <v>0</v>
          </cell>
          <cell r="AE5336">
            <v>0</v>
          </cell>
          <cell r="AF5336">
            <v>0</v>
          </cell>
        </row>
        <row r="5337">
          <cell r="M5337" t="str">
            <v>RetaqMag4Serr</v>
          </cell>
          <cell r="N5337" t="str">
            <v>Retaquage magasin 4 serrages</v>
          </cell>
          <cell r="O5337" t="str">
            <v>4-clamps locking system for accumulation transfer</v>
          </cell>
          <cell r="P5337">
            <v>1</v>
          </cell>
          <cell r="Q5337">
            <v>0</v>
          </cell>
          <cell r="X5337">
            <v>215.38440000000003</v>
          </cell>
          <cell r="Y5337">
            <v>613.12860000000001</v>
          </cell>
          <cell r="Z5337">
            <v>660.45860982580848</v>
          </cell>
          <cell r="AA5337">
            <v>1488.9716098258086</v>
          </cell>
          <cell r="AD5337">
            <v>215.38440000000003</v>
          </cell>
          <cell r="AE5337">
            <v>613.12860000000001</v>
          </cell>
          <cell r="AF5337">
            <v>660.45860982580848</v>
          </cell>
        </row>
        <row r="5338">
          <cell r="M5338" t="str">
            <v>PPlaser</v>
          </cell>
          <cell r="N5338" t="str">
            <v>Détecteur laser de présence pièce</v>
          </cell>
          <cell r="O5338" t="str">
            <v xml:space="preserve">Parts presence laser sensor </v>
          </cell>
          <cell r="P5338">
            <v>2</v>
          </cell>
          <cell r="Q5338">
            <v>0</v>
          </cell>
          <cell r="X5338">
            <v>38.212650000000004</v>
          </cell>
          <cell r="Y5338">
            <v>51.636899999999997</v>
          </cell>
          <cell r="Z5338">
            <v>215.19076187648309</v>
          </cell>
          <cell r="AA5338">
            <v>305.04031187648309</v>
          </cell>
          <cell r="AD5338">
            <v>19.106325000000002</v>
          </cell>
          <cell r="AE5338">
            <v>25.818449999999999</v>
          </cell>
          <cell r="AF5338">
            <v>107.59538093824155</v>
          </cell>
        </row>
        <row r="5339">
          <cell r="M5339" t="str">
            <v>PupArretMag</v>
          </cell>
          <cell r="N5339" t="str">
            <v>Pupitre isolé - BPL à accrochage</v>
          </cell>
          <cell r="O5339" t="str">
            <v>Isolated desk - BPL with hanging system</v>
          </cell>
          <cell r="P5339">
            <v>1</v>
          </cell>
          <cell r="Q5339">
            <v>0</v>
          </cell>
          <cell r="X5339">
            <v>94.129874999999998</v>
          </cell>
          <cell r="Y5339">
            <v>98.343000000000004</v>
          </cell>
          <cell r="Z5339">
            <v>245.14538093824154</v>
          </cell>
          <cell r="AA5339">
            <v>437.61825593824153</v>
          </cell>
          <cell r="AD5339">
            <v>94.129874999999998</v>
          </cell>
          <cell r="AE5339">
            <v>98.343000000000004</v>
          </cell>
          <cell r="AF5339">
            <v>245.14538093824154</v>
          </cell>
        </row>
        <row r="5340">
          <cell r="M5340">
            <v>0</v>
          </cell>
          <cell r="N5340">
            <v>0</v>
          </cell>
          <cell r="O5340" t="str">
            <v/>
          </cell>
          <cell r="P5340">
            <v>0</v>
          </cell>
          <cell r="Q5340">
            <v>0</v>
          </cell>
          <cell r="R5340">
            <v>0</v>
          </cell>
          <cell r="AA5340">
            <v>0</v>
          </cell>
          <cell r="AD5340" t="e">
            <v>#DIV/0!</v>
          </cell>
          <cell r="AE5340" t="e">
            <v>#DIV/0!</v>
          </cell>
          <cell r="AF5340" t="e">
            <v>#DIV/0!</v>
          </cell>
        </row>
        <row r="5341">
          <cell r="M5341">
            <v>0</v>
          </cell>
          <cell r="N5341">
            <v>0</v>
          </cell>
          <cell r="O5341" t="str">
            <v/>
          </cell>
          <cell r="P5341">
            <v>1</v>
          </cell>
          <cell r="Q5341">
            <v>0</v>
          </cell>
          <cell r="R5341">
            <v>0</v>
          </cell>
          <cell r="AA5341">
            <v>0</v>
          </cell>
          <cell r="AD5341">
            <v>0</v>
          </cell>
          <cell r="AE5341">
            <v>0</v>
          </cell>
          <cell r="AF5341">
            <v>0</v>
          </cell>
        </row>
        <row r="5342">
          <cell r="M5342" t="str">
            <v>Robotnu16</v>
          </cell>
          <cell r="N5342" t="str">
            <v>Robot nu bras 3,10m / 280 Kg</v>
          </cell>
          <cell r="O5342" t="str">
            <v>Robot bare arm 3.10m / 280 Kg</v>
          </cell>
          <cell r="P5342">
            <v>1</v>
          </cell>
          <cell r="Q5342">
            <v>0</v>
          </cell>
          <cell r="R5342" t="str">
            <v/>
          </cell>
          <cell r="X5342">
            <v>0</v>
          </cell>
          <cell r="Y5342">
            <v>0</v>
          </cell>
          <cell r="Z5342">
            <v>0</v>
          </cell>
          <cell r="AA5342">
            <v>0</v>
          </cell>
          <cell r="AD5342">
            <v>0</v>
          </cell>
          <cell r="AE5342">
            <v>0</v>
          </cell>
          <cell r="AF5342">
            <v>0</v>
          </cell>
        </row>
        <row r="5343">
          <cell r="M5343" t="str">
            <v>EPF</v>
          </cell>
          <cell r="N5343" t="str">
            <v>Applicatif Robot EPF</v>
          </cell>
          <cell r="O5343" t="str">
            <v xml:space="preserve"> EPF robot application</v>
          </cell>
          <cell r="P5343">
            <v>1</v>
          </cell>
          <cell r="Q5343">
            <v>0</v>
          </cell>
          <cell r="R5343" t="str">
            <v/>
          </cell>
          <cell r="X5343">
            <v>40.949999999999996</v>
          </cell>
          <cell r="Y5343">
            <v>72.995999999999995</v>
          </cell>
          <cell r="Z5343">
            <v>78.75</v>
          </cell>
          <cell r="AA5343">
            <v>192.696</v>
          </cell>
          <cell r="AD5343">
            <v>40.949999999999996</v>
          </cell>
          <cell r="AE5343">
            <v>72.995999999999995</v>
          </cell>
          <cell r="AF5343">
            <v>78.75</v>
          </cell>
        </row>
        <row r="5344">
          <cell r="M5344" t="str">
            <v>RehForteCharg1000</v>
          </cell>
          <cell r="N5344" t="str">
            <v>Réhausse robot forte charge h&lt;1000mm</v>
          </cell>
          <cell r="O5344" t="str">
            <v>Heavy-duty robot extension h&lt;1000mm</v>
          </cell>
          <cell r="P5344">
            <v>1</v>
          </cell>
          <cell r="Q5344">
            <v>0</v>
          </cell>
          <cell r="R5344" t="str">
            <v/>
          </cell>
          <cell r="X5344">
            <v>0</v>
          </cell>
          <cell r="Y5344">
            <v>29.809500000000003</v>
          </cell>
          <cell r="Z5344">
            <v>10.5</v>
          </cell>
          <cell r="AA5344">
            <v>40.3095</v>
          </cell>
          <cell r="AD5344">
            <v>0</v>
          </cell>
          <cell r="AE5344">
            <v>29.809500000000003</v>
          </cell>
          <cell r="AF5344">
            <v>10.5</v>
          </cell>
        </row>
        <row r="5345">
          <cell r="M5345" t="str">
            <v>Robotintégration-V11</v>
          </cell>
          <cell r="N5345" t="str">
            <v>Intégration robot + baie sur site -V11</v>
          </cell>
          <cell r="O5345" t="str">
            <v>Robot + bay integration on site -V11</v>
          </cell>
          <cell r="P5345">
            <v>1</v>
          </cell>
          <cell r="Q5345">
            <v>0</v>
          </cell>
          <cell r="R5345" t="str">
            <v/>
          </cell>
          <cell r="X5345">
            <v>272.35057499999999</v>
          </cell>
          <cell r="Y5345">
            <v>862.84800000000007</v>
          </cell>
          <cell r="Z5345">
            <v>1716.542666567691</v>
          </cell>
          <cell r="AA5345">
            <v>2851.7412415676908</v>
          </cell>
          <cell r="AD5345">
            <v>272.35057499999999</v>
          </cell>
          <cell r="AE5345">
            <v>862.84800000000007</v>
          </cell>
          <cell r="AF5345">
            <v>1716.542666567691</v>
          </cell>
        </row>
        <row r="5346">
          <cell r="M5346" t="str">
            <v>VerrineRobot</v>
          </cell>
          <cell r="N5346" t="str">
            <v>Verrine Robot</v>
          </cell>
          <cell r="O5346" t="str">
            <v>To make</v>
          </cell>
          <cell r="P5346">
            <v>1</v>
          </cell>
          <cell r="Q5346">
            <v>0</v>
          </cell>
          <cell r="R5346" t="str">
            <v/>
          </cell>
          <cell r="AA5346">
            <v>0</v>
          </cell>
          <cell r="AD5346">
            <v>0</v>
          </cell>
          <cell r="AE5346">
            <v>0</v>
          </cell>
          <cell r="AF5346">
            <v>0</v>
          </cell>
        </row>
        <row r="5347">
          <cell r="M5347">
            <v>0</v>
          </cell>
          <cell r="N5347">
            <v>0</v>
          </cell>
          <cell r="O5347" t="str">
            <v/>
          </cell>
          <cell r="P5347">
            <v>0</v>
          </cell>
          <cell r="Q5347">
            <v>0</v>
          </cell>
          <cell r="R5347">
            <v>0</v>
          </cell>
          <cell r="AA5347">
            <v>0</v>
          </cell>
          <cell r="AD5347" t="e">
            <v>#DIV/0!</v>
          </cell>
          <cell r="AE5347" t="e">
            <v>#DIV/0!</v>
          </cell>
          <cell r="AF5347" t="e">
            <v>#DIV/0!</v>
          </cell>
        </row>
        <row r="5348">
          <cell r="M5348">
            <v>0</v>
          </cell>
          <cell r="N5348">
            <v>0</v>
          </cell>
          <cell r="O5348" t="str">
            <v/>
          </cell>
          <cell r="P5348">
            <v>1</v>
          </cell>
          <cell r="Q5348">
            <v>0</v>
          </cell>
          <cell r="R5348">
            <v>0</v>
          </cell>
          <cell r="AA5348">
            <v>0</v>
          </cell>
          <cell r="AD5348">
            <v>0</v>
          </cell>
          <cell r="AE5348">
            <v>0</v>
          </cell>
          <cell r="AF5348">
            <v>0</v>
          </cell>
        </row>
        <row r="5349">
          <cell r="M5349" t="str">
            <v>PoutreCentMPRModFrs</v>
          </cell>
          <cell r="N5349" t="str">
            <v>Poutre Centrale pour MPR Modulaire du commerce</v>
          </cell>
          <cell r="O5349" t="str">
            <v>Beam 1 Mt (any diameter) for gripper</v>
          </cell>
          <cell r="P5349">
            <v>1</v>
          </cell>
          <cell r="Q5349">
            <v>0</v>
          </cell>
          <cell r="R5349" t="str">
            <v/>
          </cell>
          <cell r="AA5349">
            <v>0</v>
          </cell>
          <cell r="AD5349">
            <v>0</v>
          </cell>
          <cell r="AE5349">
            <v>0</v>
          </cell>
          <cell r="AF5349">
            <v>0</v>
          </cell>
        </row>
        <row r="5350">
          <cell r="M5350" t="str">
            <v>SuppGrandMPRFrs</v>
          </cell>
          <cell r="N5350" t="str">
            <v>Supplément coût pour un grand préhenseur Commerce</v>
          </cell>
          <cell r="O5350" t="str">
            <v>Additional cost for a large trade gripper</v>
          </cell>
          <cell r="P5350">
            <v>2</v>
          </cell>
          <cell r="Q5350">
            <v>0</v>
          </cell>
          <cell r="R5350" t="str">
            <v/>
          </cell>
          <cell r="AA5350">
            <v>0</v>
          </cell>
          <cell r="AD5350">
            <v>0</v>
          </cell>
          <cell r="AE5350">
            <v>0</v>
          </cell>
          <cell r="AF5350">
            <v>0</v>
          </cell>
        </row>
        <row r="5351">
          <cell r="M5351" t="str">
            <v>RefSer40DINPreh</v>
          </cell>
          <cell r="N5351" t="str">
            <v>Serrage 40 DIN Touche + Appui tous types sur Préh</v>
          </cell>
          <cell r="O5351" t="str">
            <v>Clamping 40 DIN Key + All types of support on Preh</v>
          </cell>
          <cell r="P5351">
            <v>6</v>
          </cell>
          <cell r="Q5351">
            <v>0</v>
          </cell>
          <cell r="R5351" t="str">
            <v/>
          </cell>
          <cell r="X5351">
            <v>73.710000000000008</v>
          </cell>
          <cell r="Y5351">
            <v>426.04380000000003</v>
          </cell>
          <cell r="Z5351">
            <v>226.8</v>
          </cell>
          <cell r="AA5351">
            <v>726.55380000000014</v>
          </cell>
          <cell r="AD5351">
            <v>12.285000000000002</v>
          </cell>
          <cell r="AE5351">
            <v>71.007300000000001</v>
          </cell>
          <cell r="AF5351">
            <v>37.800000000000004</v>
          </cell>
        </row>
        <row r="5352">
          <cell r="M5352" t="str">
            <v>AppuiDrageoir</v>
          </cell>
          <cell r="N5352" t="str">
            <v xml:space="preserve">Appui seul ou drageoir seul (toutes largeurs) </v>
          </cell>
          <cell r="O5352" t="str">
            <v xml:space="preserve">support only or sucker only (all widths) </v>
          </cell>
          <cell r="P5352">
            <v>3</v>
          </cell>
          <cell r="Q5352">
            <v>0</v>
          </cell>
          <cell r="R5352" t="str">
            <v/>
          </cell>
          <cell r="X5352">
            <v>0</v>
          </cell>
          <cell r="Y5352">
            <v>0</v>
          </cell>
          <cell r="Z5352">
            <v>0</v>
          </cell>
          <cell r="AA5352">
            <v>0</v>
          </cell>
          <cell r="AD5352">
            <v>0</v>
          </cell>
          <cell r="AE5352">
            <v>0</v>
          </cell>
          <cell r="AF5352">
            <v>0</v>
          </cell>
        </row>
        <row r="5353">
          <cell r="M5353" t="str">
            <v>PilMobPreh</v>
          </cell>
          <cell r="N5353" t="str">
            <v>Pilote escamotable sur Préhenseur avec antenne sup</v>
          </cell>
          <cell r="O5353" t="str">
            <v>Retractable pin on Gripper</v>
          </cell>
          <cell r="P5353">
            <v>2</v>
          </cell>
          <cell r="Q5353">
            <v>0</v>
          </cell>
          <cell r="R5353" t="str">
            <v/>
          </cell>
          <cell r="X5353">
            <v>24.57</v>
          </cell>
          <cell r="Y5353">
            <v>142.0146</v>
          </cell>
          <cell r="Z5353">
            <v>75.600000000000009</v>
          </cell>
          <cell r="AA5353">
            <v>242.18459999999999</v>
          </cell>
          <cell r="AD5353">
            <v>12.285</v>
          </cell>
          <cell r="AE5353">
            <v>71.007300000000001</v>
          </cell>
          <cell r="AF5353">
            <v>37.800000000000004</v>
          </cell>
        </row>
        <row r="5354">
          <cell r="M5354" t="str">
            <v>DistribPreh</v>
          </cell>
          <cell r="N5354" t="str">
            <v>Distributeur taille 2 sur Préhenseur</v>
          </cell>
          <cell r="O5354" t="str">
            <v>Dispenser size 2 on Gripper</v>
          </cell>
          <cell r="P5354">
            <v>4</v>
          </cell>
          <cell r="Q5354">
            <v>0</v>
          </cell>
          <cell r="R5354" t="str">
            <v/>
          </cell>
          <cell r="X5354">
            <v>49.14</v>
          </cell>
          <cell r="Y5354">
            <v>650.79</v>
          </cell>
          <cell r="Z5354">
            <v>75.600000000000009</v>
          </cell>
          <cell r="AA5354">
            <v>775.53</v>
          </cell>
          <cell r="AD5354">
            <v>12.285</v>
          </cell>
          <cell r="AE5354">
            <v>162.69749999999999</v>
          </cell>
          <cell r="AF5354">
            <v>18.900000000000002</v>
          </cell>
        </row>
        <row r="5355">
          <cell r="M5355" t="str">
            <v>PPinducPreh</v>
          </cell>
          <cell r="N5355" t="str">
            <v>Détecteur inductif présence pièce sur Préhenseur a</v>
          </cell>
          <cell r="O5355" t="str">
            <v>Inductive part presence detector on Gripper</v>
          </cell>
          <cell r="P5355">
            <v>2</v>
          </cell>
          <cell r="Q5355">
            <v>0</v>
          </cell>
          <cell r="R5355" t="str">
            <v/>
          </cell>
          <cell r="X5355">
            <v>24.57</v>
          </cell>
          <cell r="Y5355">
            <v>75.316500000000019</v>
          </cell>
          <cell r="Z5355">
            <v>18.900000000000002</v>
          </cell>
          <cell r="AA5355">
            <v>118.78650000000002</v>
          </cell>
          <cell r="AD5355">
            <v>12.285</v>
          </cell>
          <cell r="AE5355">
            <v>37.65825000000001</v>
          </cell>
          <cell r="AF5355">
            <v>9.4500000000000011</v>
          </cell>
        </row>
        <row r="5356">
          <cell r="M5356" t="str">
            <v>GabContBuse</v>
          </cell>
          <cell r="N5356" t="str">
            <v>Gabarit de contrôle buse encollage fixe</v>
          </cell>
          <cell r="O5356" t="str">
            <v>Nozzle control template for fixed gluing</v>
          </cell>
          <cell r="P5356">
            <v>1</v>
          </cell>
          <cell r="Q5356">
            <v>0</v>
          </cell>
          <cell r="R5356" t="str">
            <v/>
          </cell>
          <cell r="X5356">
            <v>0</v>
          </cell>
          <cell r="Y5356">
            <v>0</v>
          </cell>
          <cell r="Z5356">
            <v>0</v>
          </cell>
          <cell r="AA5356">
            <v>0</v>
          </cell>
          <cell r="AD5356">
            <v>0</v>
          </cell>
          <cell r="AE5356">
            <v>0</v>
          </cell>
          <cell r="AF5356">
            <v>0</v>
          </cell>
        </row>
        <row r="5357">
          <cell r="M5357">
            <v>0</v>
          </cell>
          <cell r="N5357">
            <v>0</v>
          </cell>
          <cell r="O5357" t="str">
            <v/>
          </cell>
          <cell r="P5357">
            <v>0</v>
          </cell>
          <cell r="Q5357">
            <v>0</v>
          </cell>
          <cell r="R5357">
            <v>0</v>
          </cell>
          <cell r="AA5357">
            <v>0</v>
          </cell>
          <cell r="AD5357" t="e">
            <v>#DIV/0!</v>
          </cell>
          <cell r="AE5357" t="e">
            <v>#DIV/0!</v>
          </cell>
          <cell r="AF5357" t="e">
            <v>#DIV/0!</v>
          </cell>
        </row>
        <row r="5358">
          <cell r="M5358">
            <v>0</v>
          </cell>
          <cell r="N5358">
            <v>0</v>
          </cell>
          <cell r="O5358" t="str">
            <v/>
          </cell>
          <cell r="P5358">
            <v>1</v>
          </cell>
          <cell r="Q5358">
            <v>0</v>
          </cell>
          <cell r="R5358">
            <v>0</v>
          </cell>
          <cell r="AA5358">
            <v>0</v>
          </cell>
          <cell r="AD5358">
            <v>0</v>
          </cell>
          <cell r="AE5358">
            <v>0</v>
          </cell>
          <cell r="AF5358">
            <v>0</v>
          </cell>
        </row>
        <row r="5359">
          <cell r="M5359" t="str">
            <v>1AppliAutoFroid</v>
          </cell>
          <cell r="N5359" t="str">
            <v>1 application auto encollage à froid</v>
          </cell>
          <cell r="O5359" t="str">
            <v>1 application auto gluing cold</v>
          </cell>
          <cell r="P5359">
            <v>1</v>
          </cell>
          <cell r="Q5359">
            <v>0</v>
          </cell>
          <cell r="R5359" t="str">
            <v/>
          </cell>
          <cell r="X5359">
            <v>0</v>
          </cell>
          <cell r="Y5359">
            <v>637.39200000000005</v>
          </cell>
          <cell r="Z5359">
            <v>958.65000000000009</v>
          </cell>
          <cell r="AA5359">
            <v>1596.0420000000001</v>
          </cell>
          <cell r="AD5359">
            <v>0</v>
          </cell>
          <cell r="AE5359">
            <v>637.39200000000005</v>
          </cell>
          <cell r="AF5359">
            <v>958.65000000000009</v>
          </cell>
        </row>
        <row r="5360">
          <cell r="M5360" t="str">
            <v>ChariotFut</v>
          </cell>
          <cell r="N5360" t="str">
            <v>Chariot manutention des fûts de colle</v>
          </cell>
          <cell r="O5360" t="str">
            <v>Handling Trolley glue drums</v>
          </cell>
          <cell r="P5360">
            <v>1</v>
          </cell>
          <cell r="Q5360" t="str">
            <v>Qté à adapter - 1 par zone</v>
          </cell>
          <cell r="R5360" t="str">
            <v/>
          </cell>
          <cell r="X5360">
            <v>0</v>
          </cell>
          <cell r="Y5360">
            <v>0</v>
          </cell>
          <cell r="Z5360">
            <v>0</v>
          </cell>
          <cell r="AA5360">
            <v>0</v>
          </cell>
          <cell r="AD5360">
            <v>0</v>
          </cell>
          <cell r="AE5360">
            <v>0</v>
          </cell>
          <cell r="AF5360">
            <v>0</v>
          </cell>
        </row>
        <row r="5361">
          <cell r="M5361" t="str">
            <v>PotCol</v>
          </cell>
          <cell r="N5361" t="str">
            <v>Potence d'encollage</v>
          </cell>
          <cell r="O5361" t="str">
            <v>Gluing bracket</v>
          </cell>
          <cell r="P5361">
            <v>1</v>
          </cell>
          <cell r="Q5361">
            <v>0</v>
          </cell>
          <cell r="R5361" t="str">
            <v/>
          </cell>
          <cell r="X5361">
            <v>115.53885</v>
          </cell>
          <cell r="Y5361">
            <v>747.37949999999989</v>
          </cell>
          <cell r="Z5361">
            <v>744.33152375296618</v>
          </cell>
          <cell r="AA5361">
            <v>1607.2498737529661</v>
          </cell>
          <cell r="AD5361">
            <v>115.53885</v>
          </cell>
          <cell r="AE5361">
            <v>747.37949999999989</v>
          </cell>
          <cell r="AF5361">
            <v>744.33152375296618</v>
          </cell>
        </row>
        <row r="5362">
          <cell r="M5362" t="str">
            <v>Plateform3500</v>
          </cell>
          <cell r="N5362" t="str">
            <v>Plateforme H=3500 au m²</v>
          </cell>
          <cell r="O5362" t="str">
            <v>Platform H=3500 per m²</v>
          </cell>
          <cell r="P5362">
            <v>1.5</v>
          </cell>
          <cell r="Q5362">
            <v>0</v>
          </cell>
          <cell r="R5362" t="str">
            <v/>
          </cell>
          <cell r="X5362">
            <v>0</v>
          </cell>
          <cell r="Y5362">
            <v>0</v>
          </cell>
          <cell r="Z5362">
            <v>0</v>
          </cell>
          <cell r="AA5362">
            <v>0</v>
          </cell>
          <cell r="AD5362">
            <v>0</v>
          </cell>
          <cell r="AE5362">
            <v>0</v>
          </cell>
          <cell r="AF5362">
            <v>0</v>
          </cell>
        </row>
        <row r="5363">
          <cell r="M5363" t="str">
            <v>PistolCartFroid</v>
          </cell>
          <cell r="N5363" t="str">
            <v>Pistolet à cartouche à froid</v>
          </cell>
          <cell r="O5363" t="str">
            <v>Cold cartridge gun</v>
          </cell>
          <cell r="P5363">
            <v>1</v>
          </cell>
          <cell r="Q5363">
            <v>0</v>
          </cell>
          <cell r="R5363" t="str">
            <v/>
          </cell>
          <cell r="X5363">
            <v>0</v>
          </cell>
          <cell r="Y5363">
            <v>0</v>
          </cell>
          <cell r="Z5363">
            <v>0</v>
          </cell>
          <cell r="AA5363">
            <v>0</v>
          </cell>
          <cell r="AD5363">
            <v>0</v>
          </cell>
          <cell r="AE5363">
            <v>0</v>
          </cell>
          <cell r="AF5363">
            <v>0</v>
          </cell>
        </row>
        <row r="5364">
          <cell r="M5364" t="str">
            <v>SupGoulotColle</v>
          </cell>
          <cell r="N5364" t="str">
            <v>Support de goulottage pour faisceaux colle (au Mt)</v>
          </cell>
          <cell r="O5364" t="str">
            <v>Support for cable channel specific for glue</v>
          </cell>
          <cell r="P5364">
            <v>6</v>
          </cell>
          <cell r="Q5364">
            <v>0</v>
          </cell>
          <cell r="R5364" t="str">
            <v/>
          </cell>
          <cell r="X5364">
            <v>0</v>
          </cell>
          <cell r="Y5364">
            <v>0</v>
          </cell>
          <cell r="Z5364">
            <v>0</v>
          </cell>
          <cell r="AA5364">
            <v>0</v>
          </cell>
          <cell r="AD5364">
            <v>0</v>
          </cell>
          <cell r="AE5364">
            <v>0</v>
          </cell>
          <cell r="AF5364">
            <v>0</v>
          </cell>
        </row>
        <row r="5365">
          <cell r="M5365" t="str">
            <v>CoffretOpeIHM_TP700</v>
          </cell>
          <cell r="N5365" t="str">
            <v>Coffret IHM TP700</v>
          </cell>
          <cell r="O5365" t="str">
            <v>IHM TP700 power box</v>
          </cell>
          <cell r="P5365">
            <v>1</v>
          </cell>
          <cell r="Q5365">
            <v>0</v>
          </cell>
          <cell r="R5365" t="str">
            <v/>
          </cell>
          <cell r="X5365">
            <v>434.93624999999997</v>
          </cell>
          <cell r="Y5365">
            <v>1218.5775000000001</v>
          </cell>
          <cell r="Z5365">
            <v>1296.4538093824156</v>
          </cell>
          <cell r="AA5365">
            <v>2949.9675593824159</v>
          </cell>
          <cell r="AD5365">
            <v>434.93624999999997</v>
          </cell>
          <cell r="AE5365">
            <v>1218.5775000000001</v>
          </cell>
          <cell r="AF5365">
            <v>1296.4538093824156</v>
          </cell>
        </row>
        <row r="5366">
          <cell r="M5366">
            <v>0</v>
          </cell>
          <cell r="N5366">
            <v>0</v>
          </cell>
          <cell r="O5366" t="str">
            <v/>
          </cell>
          <cell r="P5366">
            <v>0</v>
          </cell>
          <cell r="Q5366">
            <v>0</v>
          </cell>
          <cell r="R5366">
            <v>0</v>
          </cell>
          <cell r="AA5366">
            <v>0</v>
          </cell>
          <cell r="AD5366" t="e">
            <v>#DIV/0!</v>
          </cell>
          <cell r="AE5366" t="e">
            <v>#DIV/0!</v>
          </cell>
          <cell r="AF5366" t="e">
            <v>#DIV/0!</v>
          </cell>
        </row>
        <row r="5367">
          <cell r="M5367">
            <v>0</v>
          </cell>
          <cell r="N5367">
            <v>0</v>
          </cell>
          <cell r="O5367" t="str">
            <v/>
          </cell>
          <cell r="P5367">
            <v>1</v>
          </cell>
          <cell r="Q5367">
            <v>0</v>
          </cell>
          <cell r="R5367">
            <v>0</v>
          </cell>
          <cell r="AA5367">
            <v>0</v>
          </cell>
          <cell r="AD5367">
            <v>0</v>
          </cell>
          <cell r="AE5367">
            <v>0</v>
          </cell>
          <cell r="AF5367">
            <v>0</v>
          </cell>
        </row>
        <row r="5368">
          <cell r="M5368" t="str">
            <v>TrajMan</v>
          </cell>
          <cell r="N5368" t="str">
            <v>Trajectoire de manutention</v>
          </cell>
          <cell r="O5368" t="str">
            <v>Handling path</v>
          </cell>
          <cell r="P5368">
            <v>3</v>
          </cell>
          <cell r="Q5368" t="str">
            <v>Prise/Dépose et Prés colle</v>
          </cell>
          <cell r="R5368" t="str">
            <v/>
          </cell>
          <cell r="X5368">
            <v>0</v>
          </cell>
          <cell r="Y5368">
            <v>0</v>
          </cell>
          <cell r="Z5368">
            <v>0</v>
          </cell>
          <cell r="AA5368">
            <v>0</v>
          </cell>
          <cell r="AD5368">
            <v>0</v>
          </cell>
          <cell r="AE5368">
            <v>0</v>
          </cell>
          <cell r="AF5368">
            <v>0</v>
          </cell>
        </row>
        <row r="5369">
          <cell r="M5369" t="str">
            <v>TrajColle</v>
          </cell>
          <cell r="N5369" t="str">
            <v>Trajectoire d'encollage</v>
          </cell>
          <cell r="O5369" t="str">
            <v>Glueing path</v>
          </cell>
          <cell r="P5369">
            <v>1</v>
          </cell>
          <cell r="Q5369">
            <v>0</v>
          </cell>
          <cell r="R5369" t="str">
            <v/>
          </cell>
          <cell r="X5369">
            <v>0</v>
          </cell>
          <cell r="Y5369">
            <v>0</v>
          </cell>
          <cell r="Z5369">
            <v>0</v>
          </cell>
          <cell r="AA5369">
            <v>0</v>
          </cell>
          <cell r="AD5369">
            <v>0</v>
          </cell>
          <cell r="AE5369">
            <v>0</v>
          </cell>
          <cell r="AF5369">
            <v>0</v>
          </cell>
        </row>
        <row r="5370">
          <cell r="M5370" t="str">
            <v>EchCodeTraj</v>
          </cell>
          <cell r="N5370" t="str">
            <v>Echange Code Trajectoire avec baie robot</v>
          </cell>
          <cell r="O5370" t="str">
            <v>Exchange of Trajectory Code with robot bay</v>
          </cell>
          <cell r="P5370">
            <v>2</v>
          </cell>
          <cell r="Q5370">
            <v>0</v>
          </cell>
          <cell r="R5370" t="str">
            <v/>
          </cell>
          <cell r="X5370">
            <v>23.625</v>
          </cell>
          <cell r="Y5370">
            <v>0</v>
          </cell>
          <cell r="Z5370">
            <v>192.81983806413143</v>
          </cell>
          <cell r="AA5370">
            <v>216.44483806413143</v>
          </cell>
          <cell r="AD5370">
            <v>11.8125</v>
          </cell>
          <cell r="AE5370">
            <v>0</v>
          </cell>
          <cell r="AF5370">
            <v>96.409919032065716</v>
          </cell>
        </row>
        <row r="5371">
          <cell r="M5371" t="str">
            <v>HEtudAUT</v>
          </cell>
          <cell r="N5371" t="str">
            <v>Une heure d'études automatismes</v>
          </cell>
          <cell r="O5371" t="str">
            <v>One hour of automation studies</v>
          </cell>
          <cell r="P5371">
            <v>1</v>
          </cell>
          <cell r="Q5371" t="str">
            <v>Complement Hetude AF+Marguerite+Prog</v>
          </cell>
          <cell r="R5371" t="str">
            <v/>
          </cell>
          <cell r="X5371">
            <v>65</v>
          </cell>
          <cell r="Y5371">
            <v>0</v>
          </cell>
          <cell r="Z5371">
            <v>0</v>
          </cell>
          <cell r="AA5371">
            <v>65</v>
          </cell>
          <cell r="AD5371">
            <v>65</v>
          </cell>
          <cell r="AE5371">
            <v>0</v>
          </cell>
          <cell r="AF5371">
            <v>0</v>
          </cell>
        </row>
        <row r="5372">
          <cell r="M5372">
            <v>0</v>
          </cell>
          <cell r="N5372">
            <v>0</v>
          </cell>
          <cell r="O5372" t="str">
            <v/>
          </cell>
          <cell r="P5372">
            <v>0</v>
          </cell>
          <cell r="Q5372">
            <v>0</v>
          </cell>
          <cell r="R5372">
            <v>0</v>
          </cell>
          <cell r="AA5372">
            <v>0</v>
          </cell>
          <cell r="AD5372" t="e">
            <v>#DIV/0!</v>
          </cell>
          <cell r="AE5372" t="e">
            <v>#DIV/0!</v>
          </cell>
          <cell r="AF5372" t="e">
            <v>#DIV/0!</v>
          </cell>
        </row>
        <row r="5373">
          <cell r="M5373">
            <v>0</v>
          </cell>
          <cell r="N5373">
            <v>0</v>
          </cell>
          <cell r="O5373" t="str">
            <v/>
          </cell>
          <cell r="P5373">
            <v>1</v>
          </cell>
          <cell r="Q5373">
            <v>0</v>
          </cell>
          <cell r="R5373">
            <v>0</v>
          </cell>
          <cell r="AA5373">
            <v>0</v>
          </cell>
          <cell r="AD5373">
            <v>0</v>
          </cell>
          <cell r="AE5373">
            <v>0</v>
          </cell>
          <cell r="AF5373">
            <v>0</v>
          </cell>
        </row>
        <row r="5374">
          <cell r="M5374" t="str">
            <v>MAccuAir13m</v>
          </cell>
          <cell r="N5374" t="str">
            <v>Magasin Accumulation aérien longueur 13 m</v>
          </cell>
          <cell r="O5374" t="str">
            <v>Aerial accumulation warehouse length 13 m</v>
          </cell>
          <cell r="P5374">
            <v>1</v>
          </cell>
          <cell r="Q5374">
            <v>0</v>
          </cell>
          <cell r="X5374">
            <v>236.77762499999997</v>
          </cell>
          <cell r="Y5374">
            <v>2311.6642499999998</v>
          </cell>
          <cell r="Z5374">
            <v>1901.3722856294492</v>
          </cell>
          <cell r="AA5374">
            <v>4449.8141606294494</v>
          </cell>
          <cell r="AD5374">
            <v>236.77762499999997</v>
          </cell>
          <cell r="AE5374">
            <v>2311.6642499999998</v>
          </cell>
          <cell r="AF5374">
            <v>1901.3722856294492</v>
          </cell>
        </row>
        <row r="5375">
          <cell r="M5375" t="str">
            <v>MAccuAirMSup</v>
          </cell>
          <cell r="N5375" t="str">
            <v>Un mètre supplémentair Magasin Accumulation aérien</v>
          </cell>
          <cell r="O5375" t="str">
            <v>One additional metre Store Aerial Accumulation</v>
          </cell>
          <cell r="P5375">
            <v>10</v>
          </cell>
          <cell r="Q5375">
            <v>0</v>
          </cell>
          <cell r="X5375">
            <v>0</v>
          </cell>
          <cell r="Y5375">
            <v>56.70000000000001</v>
          </cell>
          <cell r="Z5375">
            <v>199.5</v>
          </cell>
          <cell r="AA5375">
            <v>256.2</v>
          </cell>
          <cell r="AD5375">
            <v>0</v>
          </cell>
          <cell r="AE5375">
            <v>5.6700000000000008</v>
          </cell>
          <cell r="AF5375">
            <v>19.95</v>
          </cell>
        </row>
        <row r="5376">
          <cell r="M5376" t="str">
            <v>SupMAccuPiedRenf</v>
          </cell>
          <cell r="N5376" t="str">
            <v>Pieds renforçés pour magasin accu aérien</v>
          </cell>
          <cell r="O5376" t="str">
            <v>Reinforced stand for air accumulation magazine</v>
          </cell>
          <cell r="P5376">
            <v>10</v>
          </cell>
          <cell r="Q5376">
            <v>0</v>
          </cell>
          <cell r="X5376">
            <v>0</v>
          </cell>
          <cell r="Y5376">
            <v>0</v>
          </cell>
          <cell r="Z5376">
            <v>0</v>
          </cell>
          <cell r="AA5376">
            <v>0</v>
          </cell>
          <cell r="AD5376">
            <v>0</v>
          </cell>
          <cell r="AE5376">
            <v>0</v>
          </cell>
          <cell r="AF5376">
            <v>0</v>
          </cell>
        </row>
        <row r="5377">
          <cell r="M5377" t="str">
            <v>Navette400</v>
          </cell>
          <cell r="N5377" t="str">
            <v>Navette magasin accumulation largeur 400mm</v>
          </cell>
          <cell r="O5377" t="str">
            <v>Accumulation store shuttle width 400mm</v>
          </cell>
          <cell r="P5377">
            <v>25</v>
          </cell>
          <cell r="Q5377">
            <v>0</v>
          </cell>
          <cell r="X5377">
            <v>0</v>
          </cell>
          <cell r="Y5377">
            <v>0</v>
          </cell>
          <cell r="Z5377">
            <v>0</v>
          </cell>
          <cell r="AA5377">
            <v>0</v>
          </cell>
          <cell r="AD5377">
            <v>0</v>
          </cell>
          <cell r="AE5377">
            <v>0</v>
          </cell>
          <cell r="AF5377">
            <v>0</v>
          </cell>
        </row>
        <row r="5378">
          <cell r="M5378" t="str">
            <v>CrochetDouble</v>
          </cell>
          <cell r="N5378" t="str">
            <v>Outil navette aérienne</v>
          </cell>
          <cell r="O5378" t="str">
            <v>Air shuttle tool</v>
          </cell>
          <cell r="P5378">
            <v>1</v>
          </cell>
          <cell r="Q5378">
            <v>0</v>
          </cell>
          <cell r="X5378">
            <v>0</v>
          </cell>
          <cell r="Y5378">
            <v>0</v>
          </cell>
          <cell r="Z5378">
            <v>0</v>
          </cell>
          <cell r="AA5378">
            <v>0</v>
          </cell>
          <cell r="AD5378">
            <v>0</v>
          </cell>
          <cell r="AE5378">
            <v>0</v>
          </cell>
          <cell r="AF5378">
            <v>0</v>
          </cell>
        </row>
        <row r="5379">
          <cell r="M5379" t="str">
            <v>CrochetDouble</v>
          </cell>
          <cell r="N5379" t="str">
            <v>Outil navette aérienne</v>
          </cell>
          <cell r="O5379" t="str">
            <v>Air shuttle tool</v>
          </cell>
          <cell r="P5379">
            <v>24</v>
          </cell>
          <cell r="Q5379">
            <v>0</v>
          </cell>
          <cell r="R5379" t="str">
            <v>02</v>
          </cell>
          <cell r="X5379">
            <v>0</v>
          </cell>
          <cell r="Y5379">
            <v>0</v>
          </cell>
          <cell r="Z5379">
            <v>0</v>
          </cell>
          <cell r="AA5379">
            <v>0</v>
          </cell>
          <cell r="AD5379">
            <v>0</v>
          </cell>
          <cell r="AE5379">
            <v>0</v>
          </cell>
          <cell r="AF5379">
            <v>0</v>
          </cell>
        </row>
        <row r="5380">
          <cell r="M5380" t="str">
            <v>GabPaletMagAerien</v>
          </cell>
          <cell r="N5380" t="str">
            <v>Gabarit de contrôle des équipements mag. aériens</v>
          </cell>
          <cell r="O5380" t="str">
            <v>Control template for airborne mag. Equipment</v>
          </cell>
          <cell r="P5380">
            <v>1</v>
          </cell>
          <cell r="Q5380">
            <v>0</v>
          </cell>
          <cell r="X5380">
            <v>0</v>
          </cell>
          <cell r="Y5380">
            <v>0</v>
          </cell>
          <cell r="Z5380">
            <v>0</v>
          </cell>
          <cell r="AA5380">
            <v>0</v>
          </cell>
          <cell r="AD5380">
            <v>0</v>
          </cell>
          <cell r="AE5380">
            <v>0</v>
          </cell>
          <cell r="AF5380">
            <v>0</v>
          </cell>
        </row>
        <row r="5381">
          <cell r="M5381" t="str">
            <v>RetaqMag4Serr</v>
          </cell>
          <cell r="N5381" t="str">
            <v>Retaquage magasin 4 serrages</v>
          </cell>
          <cell r="O5381" t="str">
            <v>4-clamps locking system for accumulation transfer</v>
          </cell>
          <cell r="P5381">
            <v>1</v>
          </cell>
          <cell r="Q5381">
            <v>0</v>
          </cell>
          <cell r="X5381">
            <v>215.38440000000003</v>
          </cell>
          <cell r="Y5381">
            <v>613.12860000000001</v>
          </cell>
          <cell r="Z5381">
            <v>660.45860982580848</v>
          </cell>
          <cell r="AA5381">
            <v>1488.9716098258086</v>
          </cell>
          <cell r="AD5381">
            <v>215.38440000000003</v>
          </cell>
          <cell r="AE5381">
            <v>613.12860000000001</v>
          </cell>
          <cell r="AF5381">
            <v>660.45860982580848</v>
          </cell>
        </row>
        <row r="5382">
          <cell r="M5382" t="str">
            <v>PPlaser</v>
          </cell>
          <cell r="N5382" t="str">
            <v>Détecteur laser de présence pièce</v>
          </cell>
          <cell r="O5382" t="str">
            <v xml:space="preserve">Parts presence laser sensor </v>
          </cell>
          <cell r="P5382">
            <v>2</v>
          </cell>
          <cell r="Q5382">
            <v>0</v>
          </cell>
          <cell r="X5382">
            <v>38.212650000000004</v>
          </cell>
          <cell r="Y5382">
            <v>51.636899999999997</v>
          </cell>
          <cell r="Z5382">
            <v>215.19076187648309</v>
          </cell>
          <cell r="AA5382">
            <v>305.04031187648309</v>
          </cell>
          <cell r="AD5382">
            <v>19.106325000000002</v>
          </cell>
          <cell r="AE5382">
            <v>25.818449999999999</v>
          </cell>
          <cell r="AF5382">
            <v>107.59538093824155</v>
          </cell>
        </row>
        <row r="5383">
          <cell r="M5383" t="str">
            <v>PupArretMag</v>
          </cell>
          <cell r="N5383" t="str">
            <v>Pupitre isolé - BPL à accrochage</v>
          </cell>
          <cell r="O5383" t="str">
            <v>Isolated desk - BPL with hanging system</v>
          </cell>
          <cell r="P5383">
            <v>1</v>
          </cell>
          <cell r="Q5383">
            <v>0</v>
          </cell>
          <cell r="X5383">
            <v>94.129874999999998</v>
          </cell>
          <cell r="Y5383">
            <v>98.343000000000004</v>
          </cell>
          <cell r="Z5383">
            <v>245.14538093824154</v>
          </cell>
          <cell r="AA5383">
            <v>437.61825593824153</v>
          </cell>
          <cell r="AD5383">
            <v>94.129874999999998</v>
          </cell>
          <cell r="AE5383">
            <v>98.343000000000004</v>
          </cell>
          <cell r="AF5383">
            <v>245.14538093824154</v>
          </cell>
        </row>
        <row r="5384">
          <cell r="M5384">
            <v>0</v>
          </cell>
          <cell r="N5384">
            <v>0</v>
          </cell>
          <cell r="O5384" t="str">
            <v/>
          </cell>
          <cell r="P5384">
            <v>0</v>
          </cell>
          <cell r="Q5384">
            <v>0</v>
          </cell>
          <cell r="R5384">
            <v>0</v>
          </cell>
          <cell r="AA5384">
            <v>0</v>
          </cell>
          <cell r="AD5384" t="e">
            <v>#DIV/0!</v>
          </cell>
          <cell r="AE5384" t="e">
            <v>#DIV/0!</v>
          </cell>
          <cell r="AF5384" t="e">
            <v>#DIV/0!</v>
          </cell>
        </row>
        <row r="5385">
          <cell r="M5385">
            <v>0</v>
          </cell>
          <cell r="N5385">
            <v>0</v>
          </cell>
          <cell r="O5385" t="str">
            <v/>
          </cell>
          <cell r="P5385">
            <v>1</v>
          </cell>
          <cell r="Q5385">
            <v>0</v>
          </cell>
          <cell r="R5385">
            <v>0</v>
          </cell>
          <cell r="AA5385">
            <v>0</v>
          </cell>
          <cell r="AD5385">
            <v>0</v>
          </cell>
          <cell r="AE5385">
            <v>0</v>
          </cell>
          <cell r="AF5385">
            <v>0</v>
          </cell>
        </row>
        <row r="5386">
          <cell r="M5386" t="str">
            <v>Robotnu16</v>
          </cell>
          <cell r="N5386" t="str">
            <v>Robot nu bras 3,10m / 280 Kg</v>
          </cell>
          <cell r="O5386" t="str">
            <v>Robot bare arm 3.10m / 280 Kg</v>
          </cell>
          <cell r="P5386">
            <v>1</v>
          </cell>
          <cell r="Q5386">
            <v>0</v>
          </cell>
          <cell r="R5386" t="str">
            <v/>
          </cell>
          <cell r="X5386">
            <v>0</v>
          </cell>
          <cell r="Y5386">
            <v>0</v>
          </cell>
          <cell r="Z5386">
            <v>0</v>
          </cell>
          <cell r="AA5386">
            <v>0</v>
          </cell>
          <cell r="AD5386">
            <v>0</v>
          </cell>
          <cell r="AE5386">
            <v>0</v>
          </cell>
          <cell r="AF5386">
            <v>0</v>
          </cell>
        </row>
        <row r="5387">
          <cell r="M5387" t="str">
            <v>M</v>
          </cell>
          <cell r="N5387" t="str">
            <v>Applicatif Robot M</v>
          </cell>
          <cell r="O5387" t="str">
            <v>Robot Application M</v>
          </cell>
          <cell r="P5387">
            <v>1</v>
          </cell>
          <cell r="Q5387">
            <v>0</v>
          </cell>
          <cell r="R5387" t="str">
            <v/>
          </cell>
          <cell r="X5387">
            <v>49.139999999999993</v>
          </cell>
          <cell r="Y5387">
            <v>72.995999999999995</v>
          </cell>
          <cell r="Z5387">
            <v>78.75</v>
          </cell>
          <cell r="AA5387">
            <v>200.886</v>
          </cell>
          <cell r="AD5387">
            <v>49.139999999999993</v>
          </cell>
          <cell r="AE5387">
            <v>72.995999999999995</v>
          </cell>
          <cell r="AF5387">
            <v>78.75</v>
          </cell>
        </row>
        <row r="5388">
          <cell r="M5388" t="str">
            <v>RehForteCharg1000</v>
          </cell>
          <cell r="N5388" t="str">
            <v>Réhausse robot forte charge h&lt;1000mm</v>
          </cell>
          <cell r="O5388" t="str">
            <v>Heavy-duty robot extension h&lt;1000mm</v>
          </cell>
          <cell r="P5388">
            <v>1</v>
          </cell>
          <cell r="Q5388">
            <v>0</v>
          </cell>
          <cell r="R5388" t="str">
            <v/>
          </cell>
          <cell r="X5388">
            <v>0</v>
          </cell>
          <cell r="Y5388">
            <v>29.809500000000003</v>
          </cell>
          <cell r="Z5388">
            <v>10.5</v>
          </cell>
          <cell r="AA5388">
            <v>40.3095</v>
          </cell>
          <cell r="AD5388">
            <v>0</v>
          </cell>
          <cell r="AE5388">
            <v>29.809500000000003</v>
          </cell>
          <cell r="AF5388">
            <v>10.5</v>
          </cell>
        </row>
        <row r="5389">
          <cell r="M5389" t="str">
            <v>Robotintégration-V11</v>
          </cell>
          <cell r="N5389" t="str">
            <v>Intégration robot + baie sur site -V11</v>
          </cell>
          <cell r="O5389" t="str">
            <v>Robot + bay integration on site -V11</v>
          </cell>
          <cell r="P5389">
            <v>1</v>
          </cell>
          <cell r="Q5389">
            <v>0</v>
          </cell>
          <cell r="R5389" t="str">
            <v/>
          </cell>
          <cell r="X5389">
            <v>272.35057499999999</v>
          </cell>
          <cell r="Y5389">
            <v>862.84800000000007</v>
          </cell>
          <cell r="Z5389">
            <v>1716.542666567691</v>
          </cell>
          <cell r="AA5389">
            <v>2851.7412415676908</v>
          </cell>
          <cell r="AD5389">
            <v>272.35057499999999</v>
          </cell>
          <cell r="AE5389">
            <v>862.84800000000007</v>
          </cell>
          <cell r="AF5389">
            <v>1716.542666567691</v>
          </cell>
        </row>
        <row r="5390">
          <cell r="M5390" t="str">
            <v>VerrineRobot</v>
          </cell>
          <cell r="N5390" t="str">
            <v>Verrine Robot</v>
          </cell>
          <cell r="O5390" t="str">
            <v>To make</v>
          </cell>
          <cell r="P5390">
            <v>1</v>
          </cell>
          <cell r="Q5390">
            <v>0</v>
          </cell>
          <cell r="R5390" t="str">
            <v/>
          </cell>
          <cell r="AA5390">
            <v>0</v>
          </cell>
          <cell r="AD5390">
            <v>0</v>
          </cell>
          <cell r="AE5390">
            <v>0</v>
          </cell>
          <cell r="AF5390">
            <v>0</v>
          </cell>
        </row>
        <row r="5391">
          <cell r="M5391">
            <v>0</v>
          </cell>
          <cell r="N5391">
            <v>0</v>
          </cell>
          <cell r="O5391" t="str">
            <v/>
          </cell>
          <cell r="P5391">
            <v>0</v>
          </cell>
          <cell r="Q5391">
            <v>0</v>
          </cell>
          <cell r="R5391">
            <v>0</v>
          </cell>
          <cell r="AA5391">
            <v>0</v>
          </cell>
          <cell r="AD5391" t="e">
            <v>#DIV/0!</v>
          </cell>
          <cell r="AE5391" t="e">
            <v>#DIV/0!</v>
          </cell>
          <cell r="AF5391" t="e">
            <v>#DIV/0!</v>
          </cell>
        </row>
        <row r="5392">
          <cell r="M5392">
            <v>0</v>
          </cell>
          <cell r="N5392">
            <v>0</v>
          </cell>
          <cell r="O5392" t="str">
            <v/>
          </cell>
          <cell r="P5392">
            <v>1</v>
          </cell>
          <cell r="Q5392">
            <v>0</v>
          </cell>
          <cell r="R5392">
            <v>0</v>
          </cell>
          <cell r="AA5392">
            <v>0</v>
          </cell>
          <cell r="AD5392">
            <v>0</v>
          </cell>
          <cell r="AE5392">
            <v>0</v>
          </cell>
          <cell r="AF5392">
            <v>0</v>
          </cell>
        </row>
        <row r="5393">
          <cell r="M5393" t="str">
            <v>PoutreCentMPRModFrs</v>
          </cell>
          <cell r="N5393" t="str">
            <v>Poutre Centrale pour MPR Modulaire du commerce</v>
          </cell>
          <cell r="O5393" t="str">
            <v>Beam 1 Mt (any diameter) for gripper</v>
          </cell>
          <cell r="P5393">
            <v>1</v>
          </cell>
          <cell r="Q5393">
            <v>0</v>
          </cell>
          <cell r="R5393" t="str">
            <v/>
          </cell>
          <cell r="AA5393">
            <v>0</v>
          </cell>
          <cell r="AD5393">
            <v>0</v>
          </cell>
          <cell r="AE5393">
            <v>0</v>
          </cell>
          <cell r="AF5393">
            <v>0</v>
          </cell>
        </row>
        <row r="5394">
          <cell r="M5394" t="str">
            <v>SuppGrandMPRFrs</v>
          </cell>
          <cell r="N5394" t="str">
            <v>Supplément coût pour un grand préhenseur Commerce</v>
          </cell>
          <cell r="O5394" t="str">
            <v>Additional cost for a large trade gripper</v>
          </cell>
          <cell r="P5394">
            <v>2</v>
          </cell>
          <cell r="Q5394">
            <v>0</v>
          </cell>
          <cell r="R5394" t="str">
            <v/>
          </cell>
          <cell r="AA5394">
            <v>0</v>
          </cell>
          <cell r="AD5394">
            <v>0</v>
          </cell>
          <cell r="AE5394">
            <v>0</v>
          </cell>
          <cell r="AF5394">
            <v>0</v>
          </cell>
        </row>
        <row r="5395">
          <cell r="M5395" t="str">
            <v>RefSer40DINPreh</v>
          </cell>
          <cell r="N5395" t="str">
            <v>Serrage 40 DIN Touche + Appui tous types sur Préh</v>
          </cell>
          <cell r="O5395" t="str">
            <v>Clamping 40 DIN Key + All types of support on Preh</v>
          </cell>
          <cell r="P5395">
            <v>4</v>
          </cell>
          <cell r="Q5395">
            <v>0</v>
          </cell>
          <cell r="R5395" t="str">
            <v/>
          </cell>
          <cell r="X5395">
            <v>49.14</v>
          </cell>
          <cell r="Y5395">
            <v>284.0292</v>
          </cell>
          <cell r="Z5395">
            <v>151.20000000000002</v>
          </cell>
          <cell r="AA5395">
            <v>484.36919999999998</v>
          </cell>
          <cell r="AD5395">
            <v>12.285</v>
          </cell>
          <cell r="AE5395">
            <v>71.007300000000001</v>
          </cell>
          <cell r="AF5395">
            <v>37.800000000000004</v>
          </cell>
        </row>
        <row r="5396">
          <cell r="M5396" t="str">
            <v>PilMobPreh</v>
          </cell>
          <cell r="N5396" t="str">
            <v>Pilote escamotable sur Préhenseur avec antenne sup</v>
          </cell>
          <cell r="O5396" t="str">
            <v>Retractable pin on Gripper</v>
          </cell>
          <cell r="P5396">
            <v>2</v>
          </cell>
          <cell r="Q5396">
            <v>0</v>
          </cell>
          <cell r="R5396" t="str">
            <v/>
          </cell>
          <cell r="X5396">
            <v>24.57</v>
          </cell>
          <cell r="Y5396">
            <v>142.0146</v>
          </cell>
          <cell r="Z5396">
            <v>75.600000000000009</v>
          </cell>
          <cell r="AA5396">
            <v>242.18459999999999</v>
          </cell>
          <cell r="AD5396">
            <v>12.285</v>
          </cell>
          <cell r="AE5396">
            <v>71.007300000000001</v>
          </cell>
          <cell r="AF5396">
            <v>37.800000000000004</v>
          </cell>
        </row>
        <row r="5397">
          <cell r="M5397" t="str">
            <v>Aval</v>
          </cell>
          <cell r="N5397" t="str">
            <v>Avaloir</v>
          </cell>
          <cell r="O5397" t="str">
            <v>Guide</v>
          </cell>
          <cell r="P5397">
            <v>3</v>
          </cell>
          <cell r="Q5397">
            <v>0</v>
          </cell>
          <cell r="R5397" t="str">
            <v/>
          </cell>
          <cell r="X5397">
            <v>0</v>
          </cell>
          <cell r="Y5397">
            <v>0</v>
          </cell>
          <cell r="Z5397">
            <v>0</v>
          </cell>
          <cell r="AA5397">
            <v>0</v>
          </cell>
          <cell r="AD5397">
            <v>0</v>
          </cell>
          <cell r="AE5397">
            <v>0</v>
          </cell>
          <cell r="AF5397">
            <v>0</v>
          </cell>
        </row>
        <row r="5398">
          <cell r="M5398" t="str">
            <v>DistribPreh</v>
          </cell>
          <cell r="N5398" t="str">
            <v>Distributeur taille 2 sur Préhenseur</v>
          </cell>
          <cell r="O5398" t="str">
            <v>Dispenser size 2 on Gripper</v>
          </cell>
          <cell r="P5398">
            <v>2</v>
          </cell>
          <cell r="Q5398">
            <v>0</v>
          </cell>
          <cell r="R5398" t="str">
            <v/>
          </cell>
          <cell r="X5398">
            <v>24.57</v>
          </cell>
          <cell r="Y5398">
            <v>325.39499999999998</v>
          </cell>
          <cell r="Z5398">
            <v>37.800000000000004</v>
          </cell>
          <cell r="AA5398">
            <v>387.76499999999999</v>
          </cell>
          <cell r="AD5398">
            <v>12.285</v>
          </cell>
          <cell r="AE5398">
            <v>162.69749999999999</v>
          </cell>
          <cell r="AF5398">
            <v>18.900000000000002</v>
          </cell>
        </row>
        <row r="5399">
          <cell r="M5399" t="str">
            <v>PPinducPreh</v>
          </cell>
          <cell r="N5399" t="str">
            <v>Détecteur inductif présence pièce sur Préhenseur a</v>
          </cell>
          <cell r="O5399" t="str">
            <v>Inductive part presence detector on Gripper</v>
          </cell>
          <cell r="P5399">
            <v>1</v>
          </cell>
          <cell r="Q5399">
            <v>0</v>
          </cell>
          <cell r="R5399" t="str">
            <v/>
          </cell>
          <cell r="X5399">
            <v>12.285</v>
          </cell>
          <cell r="Y5399">
            <v>37.65825000000001</v>
          </cell>
          <cell r="Z5399">
            <v>9.4500000000000011</v>
          </cell>
          <cell r="AA5399">
            <v>59.393250000000009</v>
          </cell>
          <cell r="AD5399">
            <v>12.285</v>
          </cell>
          <cell r="AE5399">
            <v>37.65825000000001</v>
          </cell>
          <cell r="AF5399">
            <v>9.4500000000000011</v>
          </cell>
        </row>
        <row r="5400">
          <cell r="M5400">
            <v>0</v>
          </cell>
          <cell r="N5400">
            <v>0</v>
          </cell>
          <cell r="O5400" t="str">
            <v/>
          </cell>
          <cell r="P5400">
            <v>0</v>
          </cell>
          <cell r="Q5400">
            <v>0</v>
          </cell>
          <cell r="R5400">
            <v>0</v>
          </cell>
          <cell r="AA5400">
            <v>0</v>
          </cell>
          <cell r="AD5400" t="e">
            <v>#DIV/0!</v>
          </cell>
          <cell r="AE5400" t="e">
            <v>#DIV/0!</v>
          </cell>
          <cell r="AF5400" t="e">
            <v>#DIV/0!</v>
          </cell>
        </row>
        <row r="5401">
          <cell r="M5401">
            <v>0</v>
          </cell>
          <cell r="N5401">
            <v>0</v>
          </cell>
          <cell r="O5401" t="str">
            <v/>
          </cell>
          <cell r="P5401">
            <v>1</v>
          </cell>
          <cell r="Q5401">
            <v>0</v>
          </cell>
          <cell r="R5401">
            <v>0</v>
          </cell>
          <cell r="AA5401">
            <v>0</v>
          </cell>
          <cell r="AD5401">
            <v>0</v>
          </cell>
          <cell r="AE5401">
            <v>0</v>
          </cell>
          <cell r="AF5401">
            <v>0</v>
          </cell>
        </row>
        <row r="5402">
          <cell r="M5402" t="str">
            <v>TrajMan</v>
          </cell>
          <cell r="N5402" t="str">
            <v>Trajectoire de manutention</v>
          </cell>
          <cell r="O5402" t="str">
            <v>Handling path</v>
          </cell>
          <cell r="P5402">
            <v>2</v>
          </cell>
          <cell r="Q5402" t="str">
            <v>CC21: Prise TAC, dépose OP10</v>
          </cell>
          <cell r="R5402" t="str">
            <v/>
          </cell>
          <cell r="X5402">
            <v>0</v>
          </cell>
          <cell r="Y5402">
            <v>0</v>
          </cell>
          <cell r="Z5402">
            <v>0</v>
          </cell>
          <cell r="AA5402">
            <v>0</v>
          </cell>
          <cell r="AD5402">
            <v>0</v>
          </cell>
          <cell r="AE5402">
            <v>0</v>
          </cell>
          <cell r="AF5402">
            <v>0</v>
          </cell>
        </row>
        <row r="5403">
          <cell r="M5403" t="str">
            <v>EchCodeTraj</v>
          </cell>
          <cell r="N5403" t="str">
            <v>Echange Code Trajectoire avec baie robot</v>
          </cell>
          <cell r="O5403" t="str">
            <v>Exchange of Trajectory Code with robot bay</v>
          </cell>
          <cell r="P5403">
            <v>1</v>
          </cell>
          <cell r="Q5403">
            <v>0</v>
          </cell>
          <cell r="R5403" t="str">
            <v/>
          </cell>
          <cell r="X5403">
            <v>11.8125</v>
          </cell>
          <cell r="Y5403">
            <v>0</v>
          </cell>
          <cell r="Z5403">
            <v>96.409919032065716</v>
          </cell>
          <cell r="AA5403">
            <v>108.22241903206572</v>
          </cell>
          <cell r="AD5403">
            <v>11.8125</v>
          </cell>
          <cell r="AE5403">
            <v>0</v>
          </cell>
          <cell r="AF5403">
            <v>96.409919032065716</v>
          </cell>
        </row>
        <row r="5404">
          <cell r="M5404" t="str">
            <v>HEtudAUT</v>
          </cell>
          <cell r="N5404" t="str">
            <v>Une heure d'études automatismes</v>
          </cell>
          <cell r="O5404" t="str">
            <v>One hour of automation studies</v>
          </cell>
          <cell r="P5404">
            <v>0.5</v>
          </cell>
          <cell r="Q5404" t="str">
            <v>Complement Hetude AF+Marguerite+Prog</v>
          </cell>
          <cell r="R5404" t="str">
            <v/>
          </cell>
          <cell r="X5404">
            <v>32.5</v>
          </cell>
          <cell r="Y5404">
            <v>0</v>
          </cell>
          <cell r="Z5404">
            <v>0</v>
          </cell>
          <cell r="AA5404">
            <v>32.5</v>
          </cell>
          <cell r="AD5404">
            <v>65</v>
          </cell>
          <cell r="AE5404">
            <v>0</v>
          </cell>
          <cell r="AF5404">
            <v>0</v>
          </cell>
        </row>
        <row r="5405">
          <cell r="M5405">
            <v>0</v>
          </cell>
          <cell r="N5405">
            <v>0</v>
          </cell>
          <cell r="O5405" t="str">
            <v/>
          </cell>
          <cell r="P5405">
            <v>0</v>
          </cell>
          <cell r="Q5405">
            <v>0</v>
          </cell>
          <cell r="R5405">
            <v>0</v>
          </cell>
          <cell r="AA5405">
            <v>0</v>
          </cell>
          <cell r="AD5405" t="e">
            <v>#DIV/0!</v>
          </cell>
          <cell r="AE5405" t="e">
            <v>#DIV/0!</v>
          </cell>
          <cell r="AF5405" t="e">
            <v>#DIV/0!</v>
          </cell>
        </row>
        <row r="5406">
          <cell r="M5406">
            <v>0</v>
          </cell>
          <cell r="N5406">
            <v>0</v>
          </cell>
          <cell r="O5406" t="str">
            <v/>
          </cell>
          <cell r="P5406">
            <v>1</v>
          </cell>
          <cell r="Q5406">
            <v>0</v>
          </cell>
          <cell r="R5406">
            <v>0</v>
          </cell>
          <cell r="AA5406">
            <v>0</v>
          </cell>
          <cell r="AD5406">
            <v>0</v>
          </cell>
          <cell r="AE5406">
            <v>0</v>
          </cell>
          <cell r="AF5406">
            <v>0</v>
          </cell>
        </row>
        <row r="5407">
          <cell r="M5407" t="str">
            <v>PostDep1000</v>
          </cell>
          <cell r="N5407" t="str">
            <v>Poste de dépose 1000 x 1000</v>
          </cell>
          <cell r="O5407" t="str">
            <v>Rest station 1000 x 1000</v>
          </cell>
          <cell r="P5407">
            <v>1</v>
          </cell>
          <cell r="Q5407">
            <v>0</v>
          </cell>
          <cell r="R5407" t="str">
            <v/>
          </cell>
          <cell r="X5407">
            <v>27.349875000000001</v>
          </cell>
          <cell r="Y5407">
            <v>59.608500000000006</v>
          </cell>
          <cell r="Z5407">
            <v>48.175257199788682</v>
          </cell>
          <cell r="AA5407">
            <v>135.13363219978868</v>
          </cell>
          <cell r="AD5407">
            <v>27.349875000000001</v>
          </cell>
          <cell r="AE5407">
            <v>59.608500000000006</v>
          </cell>
          <cell r="AF5407">
            <v>48.175257199788682</v>
          </cell>
        </row>
        <row r="5408">
          <cell r="M5408" t="str">
            <v>RefPrat</v>
          </cell>
          <cell r="N5408" t="str">
            <v>Appui au pratique (toutes largeurs)</v>
          </cell>
          <cell r="O5408" t="str">
            <v>Practical support (all widths)</v>
          </cell>
          <cell r="P5408">
            <v>8</v>
          </cell>
          <cell r="Q5408">
            <v>0</v>
          </cell>
          <cell r="R5408" t="str">
            <v/>
          </cell>
          <cell r="X5408">
            <v>0</v>
          </cell>
          <cell r="Y5408">
            <v>0</v>
          </cell>
          <cell r="Z5408">
            <v>0</v>
          </cell>
          <cell r="AA5408">
            <v>0</v>
          </cell>
          <cell r="AD5408">
            <v>0</v>
          </cell>
          <cell r="AE5408">
            <v>0</v>
          </cell>
          <cell r="AF5408">
            <v>0</v>
          </cell>
        </row>
        <row r="5409">
          <cell r="M5409" t="str">
            <v>PilPrat</v>
          </cell>
          <cell r="N5409" t="str">
            <v>Pilote au pratique</v>
          </cell>
          <cell r="O5409" t="str">
            <v>Pin manual adjusted</v>
          </cell>
          <cell r="P5409">
            <v>2</v>
          </cell>
          <cell r="Q5409">
            <v>0</v>
          </cell>
          <cell r="R5409" t="str">
            <v/>
          </cell>
          <cell r="X5409">
            <v>0</v>
          </cell>
          <cell r="Y5409">
            <v>0</v>
          </cell>
          <cell r="Z5409">
            <v>0</v>
          </cell>
          <cell r="AA5409">
            <v>0</v>
          </cell>
          <cell r="AD5409">
            <v>0</v>
          </cell>
          <cell r="AE5409">
            <v>0</v>
          </cell>
          <cell r="AF5409">
            <v>0</v>
          </cell>
        </row>
        <row r="5410">
          <cell r="M5410" t="str">
            <v>Aval</v>
          </cell>
          <cell r="N5410" t="str">
            <v>Avaloir</v>
          </cell>
          <cell r="O5410" t="str">
            <v>Guide</v>
          </cell>
          <cell r="P5410">
            <v>8</v>
          </cell>
          <cell r="Q5410">
            <v>0</v>
          </cell>
          <cell r="R5410" t="str">
            <v/>
          </cell>
          <cell r="X5410">
            <v>0</v>
          </cell>
          <cell r="Y5410">
            <v>0</v>
          </cell>
          <cell r="Z5410">
            <v>0</v>
          </cell>
          <cell r="AA5410">
            <v>0</v>
          </cell>
          <cell r="AD5410">
            <v>0</v>
          </cell>
          <cell r="AE5410">
            <v>0</v>
          </cell>
          <cell r="AF5410">
            <v>0</v>
          </cell>
        </row>
        <row r="5411">
          <cell r="M5411" t="str">
            <v>PPinduc</v>
          </cell>
          <cell r="N5411" t="str">
            <v>Détecteur inductif de présence pièce</v>
          </cell>
          <cell r="O5411" t="str">
            <v>Inductive part presence detector</v>
          </cell>
          <cell r="P5411">
            <v>2</v>
          </cell>
          <cell r="Q5411" t="str">
            <v>A géré sur OP20 ou TA Custode</v>
          </cell>
          <cell r="R5411" t="str">
            <v/>
          </cell>
          <cell r="X5411">
            <v>38.212650000000004</v>
          </cell>
          <cell r="Y5411">
            <v>51.636899999999997</v>
          </cell>
          <cell r="Z5411">
            <v>215.19076187648309</v>
          </cell>
          <cell r="AA5411">
            <v>305.04031187648309</v>
          </cell>
          <cell r="AD5411">
            <v>19.106325000000002</v>
          </cell>
          <cell r="AE5411">
            <v>25.818449999999999</v>
          </cell>
          <cell r="AF5411">
            <v>107.59538093824155</v>
          </cell>
        </row>
        <row r="5412">
          <cell r="M5412">
            <v>0</v>
          </cell>
          <cell r="N5412">
            <v>0</v>
          </cell>
          <cell r="O5412" t="str">
            <v/>
          </cell>
          <cell r="P5412">
            <v>0</v>
          </cell>
          <cell r="Q5412">
            <v>0</v>
          </cell>
          <cell r="R5412">
            <v>0</v>
          </cell>
          <cell r="AA5412">
            <v>0</v>
          </cell>
          <cell r="AD5412" t="e">
            <v>#DIV/0!</v>
          </cell>
          <cell r="AE5412" t="e">
            <v>#DIV/0!</v>
          </cell>
          <cell r="AF5412" t="e">
            <v>#DIV/0!</v>
          </cell>
        </row>
        <row r="5413">
          <cell r="M5413">
            <v>0</v>
          </cell>
          <cell r="N5413">
            <v>0</v>
          </cell>
          <cell r="O5413" t="str">
            <v/>
          </cell>
          <cell r="P5413">
            <v>1</v>
          </cell>
          <cell r="Q5413">
            <v>0</v>
          </cell>
          <cell r="R5413">
            <v>0</v>
          </cell>
          <cell r="AA5413">
            <v>0</v>
          </cell>
          <cell r="AD5413">
            <v>0</v>
          </cell>
          <cell r="AE5413">
            <v>0</v>
          </cell>
          <cell r="AF5413">
            <v>0</v>
          </cell>
        </row>
        <row r="5414">
          <cell r="M5414" t="str">
            <v>Robotnu16</v>
          </cell>
          <cell r="N5414" t="str">
            <v>Robot nu bras 3,10m / 280 Kg</v>
          </cell>
          <cell r="O5414" t="str">
            <v>Robot bare arm 3.10m / 280 Kg</v>
          </cell>
          <cell r="P5414">
            <v>1</v>
          </cell>
          <cell r="Q5414">
            <v>0</v>
          </cell>
          <cell r="R5414" t="str">
            <v/>
          </cell>
          <cell r="X5414">
            <v>0</v>
          </cell>
          <cell r="Y5414">
            <v>0</v>
          </cell>
          <cell r="Z5414">
            <v>0</v>
          </cell>
          <cell r="AA5414">
            <v>0</v>
          </cell>
          <cell r="AD5414">
            <v>0</v>
          </cell>
          <cell r="AE5414">
            <v>0</v>
          </cell>
          <cell r="AF5414">
            <v>0</v>
          </cell>
        </row>
        <row r="5415">
          <cell r="M5415" t="str">
            <v>EPF</v>
          </cell>
          <cell r="N5415" t="str">
            <v>Applicatif Robot EPF</v>
          </cell>
          <cell r="O5415" t="str">
            <v xml:space="preserve"> EPF robot application</v>
          </cell>
          <cell r="P5415">
            <v>1</v>
          </cell>
          <cell r="Q5415">
            <v>0</v>
          </cell>
          <cell r="R5415" t="str">
            <v/>
          </cell>
          <cell r="X5415">
            <v>40.949999999999996</v>
          </cell>
          <cell r="Y5415">
            <v>72.995999999999995</v>
          </cell>
          <cell r="Z5415">
            <v>78.75</v>
          </cell>
          <cell r="AA5415">
            <v>192.696</v>
          </cell>
          <cell r="AD5415">
            <v>40.949999999999996</v>
          </cell>
          <cell r="AE5415">
            <v>72.995999999999995</v>
          </cell>
          <cell r="AF5415">
            <v>78.75</v>
          </cell>
        </row>
        <row r="5416">
          <cell r="M5416" t="str">
            <v>CompAppliDosColleSup</v>
          </cell>
          <cell r="N5416" t="str">
            <v>Complément applicatif robot doseur colle supplémen</v>
          </cell>
          <cell r="O5416" t="str">
            <v>Add gluing</v>
          </cell>
          <cell r="P5416">
            <v>1</v>
          </cell>
          <cell r="Q5416" t="str">
            <v>2 doseurs</v>
          </cell>
          <cell r="R5416" t="str">
            <v/>
          </cell>
          <cell r="AA5416">
            <v>0</v>
          </cell>
          <cell r="AD5416">
            <v>0</v>
          </cell>
          <cell r="AE5416">
            <v>0</v>
          </cell>
          <cell r="AF5416">
            <v>0</v>
          </cell>
        </row>
        <row r="5417">
          <cell r="M5417" t="str">
            <v>RehForteCharg1000</v>
          </cell>
          <cell r="N5417" t="str">
            <v>Réhausse robot forte charge h&lt;1000mm</v>
          </cell>
          <cell r="O5417" t="str">
            <v>Heavy-duty robot extension h&lt;1000mm</v>
          </cell>
          <cell r="P5417">
            <v>1</v>
          </cell>
          <cell r="Q5417">
            <v>0</v>
          </cell>
          <cell r="R5417" t="str">
            <v/>
          </cell>
          <cell r="X5417">
            <v>0</v>
          </cell>
          <cell r="Y5417">
            <v>29.809500000000003</v>
          </cell>
          <cell r="Z5417">
            <v>10.5</v>
          </cell>
          <cell r="AA5417">
            <v>40.3095</v>
          </cell>
          <cell r="AD5417">
            <v>0</v>
          </cell>
          <cell r="AE5417">
            <v>29.809500000000003</v>
          </cell>
          <cell r="AF5417">
            <v>10.5</v>
          </cell>
        </row>
        <row r="5418">
          <cell r="M5418" t="str">
            <v>Robotintégration-V11</v>
          </cell>
          <cell r="N5418" t="str">
            <v>Intégration robot + baie sur site -V11</v>
          </cell>
          <cell r="O5418" t="str">
            <v>Robot + bay integration on site -V11</v>
          </cell>
          <cell r="P5418">
            <v>1</v>
          </cell>
          <cell r="Q5418">
            <v>0</v>
          </cell>
          <cell r="R5418" t="str">
            <v/>
          </cell>
          <cell r="X5418">
            <v>272.35057499999999</v>
          </cell>
          <cell r="Y5418">
            <v>862.84800000000007</v>
          </cell>
          <cell r="Z5418">
            <v>1716.542666567691</v>
          </cell>
          <cell r="AA5418">
            <v>2851.7412415676908</v>
          </cell>
          <cell r="AD5418">
            <v>272.35057499999999</v>
          </cell>
          <cell r="AE5418">
            <v>862.84800000000007</v>
          </cell>
          <cell r="AF5418">
            <v>1716.542666567691</v>
          </cell>
        </row>
        <row r="5419">
          <cell r="M5419" t="str">
            <v>VerrineRobot</v>
          </cell>
          <cell r="N5419" t="str">
            <v>Verrine Robot</v>
          </cell>
          <cell r="O5419" t="str">
            <v>To make</v>
          </cell>
          <cell r="P5419">
            <v>1</v>
          </cell>
          <cell r="Q5419">
            <v>0</v>
          </cell>
          <cell r="R5419" t="str">
            <v/>
          </cell>
          <cell r="AA5419">
            <v>0</v>
          </cell>
          <cell r="AD5419">
            <v>0</v>
          </cell>
          <cell r="AE5419">
            <v>0</v>
          </cell>
          <cell r="AF5419">
            <v>0</v>
          </cell>
        </row>
        <row r="5420">
          <cell r="M5420">
            <v>0</v>
          </cell>
          <cell r="N5420">
            <v>0</v>
          </cell>
          <cell r="O5420" t="str">
            <v/>
          </cell>
          <cell r="P5420">
            <v>0</v>
          </cell>
          <cell r="Q5420">
            <v>0</v>
          </cell>
          <cell r="R5420">
            <v>0</v>
          </cell>
          <cell r="AA5420">
            <v>0</v>
          </cell>
          <cell r="AD5420" t="e">
            <v>#DIV/0!</v>
          </cell>
          <cell r="AE5420" t="e">
            <v>#DIV/0!</v>
          </cell>
          <cell r="AF5420" t="e">
            <v>#DIV/0!</v>
          </cell>
        </row>
        <row r="5421">
          <cell r="M5421">
            <v>0</v>
          </cell>
          <cell r="N5421">
            <v>0</v>
          </cell>
          <cell r="O5421" t="str">
            <v/>
          </cell>
          <cell r="P5421">
            <v>1</v>
          </cell>
          <cell r="Q5421">
            <v>0</v>
          </cell>
          <cell r="R5421">
            <v>0</v>
          </cell>
          <cell r="AA5421">
            <v>0</v>
          </cell>
          <cell r="AD5421">
            <v>0</v>
          </cell>
          <cell r="AE5421">
            <v>0</v>
          </cell>
          <cell r="AF5421">
            <v>0</v>
          </cell>
        </row>
        <row r="5422">
          <cell r="M5422" t="str">
            <v>PoutreCentMPRModFrs</v>
          </cell>
          <cell r="N5422" t="str">
            <v>Poutre Centrale pour MPR Modulaire du commerce</v>
          </cell>
          <cell r="O5422" t="str">
            <v>Beam 1 Mt (any diameter) for gripper</v>
          </cell>
          <cell r="P5422">
            <v>1</v>
          </cell>
          <cell r="Q5422">
            <v>0</v>
          </cell>
          <cell r="R5422" t="str">
            <v>02</v>
          </cell>
          <cell r="AA5422">
            <v>0</v>
          </cell>
          <cell r="AD5422">
            <v>0</v>
          </cell>
          <cell r="AE5422">
            <v>0</v>
          </cell>
          <cell r="AF5422">
            <v>0</v>
          </cell>
        </row>
        <row r="5423">
          <cell r="M5423" t="str">
            <v>SuppGrandMPRFrs</v>
          </cell>
          <cell r="N5423" t="str">
            <v>Supplément coût pour un grand préhenseur Commerce</v>
          </cell>
          <cell r="O5423" t="str">
            <v>Additional cost for a large trade gripper</v>
          </cell>
          <cell r="P5423">
            <v>2</v>
          </cell>
          <cell r="Q5423">
            <v>0</v>
          </cell>
          <cell r="R5423" t="str">
            <v>02</v>
          </cell>
          <cell r="AA5423">
            <v>0</v>
          </cell>
          <cell r="AD5423">
            <v>0</v>
          </cell>
          <cell r="AE5423">
            <v>0</v>
          </cell>
          <cell r="AF5423">
            <v>0</v>
          </cell>
        </row>
        <row r="5424">
          <cell r="M5424" t="str">
            <v>RefSer40DINPreh</v>
          </cell>
          <cell r="N5424" t="str">
            <v>Serrage 40 DIN Touche + Appui tous types sur Préh</v>
          </cell>
          <cell r="O5424" t="str">
            <v>Clamping 40 DIN Key + All types of support on Preh</v>
          </cell>
          <cell r="P5424">
            <v>4</v>
          </cell>
          <cell r="Q5424">
            <v>0</v>
          </cell>
          <cell r="R5424" t="str">
            <v>02</v>
          </cell>
          <cell r="X5424">
            <v>49.14</v>
          </cell>
          <cell r="Y5424">
            <v>284.0292</v>
          </cell>
          <cell r="Z5424">
            <v>151.20000000000002</v>
          </cell>
          <cell r="AA5424">
            <v>484.36919999999998</v>
          </cell>
          <cell r="AD5424">
            <v>12.285</v>
          </cell>
          <cell r="AE5424">
            <v>71.007300000000001</v>
          </cell>
          <cell r="AF5424">
            <v>37.800000000000004</v>
          </cell>
        </row>
        <row r="5425">
          <cell r="M5425" t="str">
            <v>PilMobPreh</v>
          </cell>
          <cell r="N5425" t="str">
            <v>Pilote escamotable sur Préhenseur avec antenne sup</v>
          </cell>
          <cell r="O5425" t="str">
            <v>Retractable pin on Gripper</v>
          </cell>
          <cell r="P5425">
            <v>2</v>
          </cell>
          <cell r="Q5425">
            <v>0</v>
          </cell>
          <cell r="R5425" t="str">
            <v>02</v>
          </cell>
          <cell r="X5425">
            <v>24.57</v>
          </cell>
          <cell r="Y5425">
            <v>142.0146</v>
          </cell>
          <cell r="Z5425">
            <v>75.600000000000009</v>
          </cell>
          <cell r="AA5425">
            <v>242.18459999999999</v>
          </cell>
          <cell r="AD5425">
            <v>12.285</v>
          </cell>
          <cell r="AE5425">
            <v>71.007300000000001</v>
          </cell>
          <cell r="AF5425">
            <v>37.800000000000004</v>
          </cell>
        </row>
        <row r="5426">
          <cell r="M5426" t="str">
            <v>Aval</v>
          </cell>
          <cell r="N5426" t="str">
            <v>Avaloir</v>
          </cell>
          <cell r="O5426" t="str">
            <v>Guide</v>
          </cell>
          <cell r="P5426">
            <v>3</v>
          </cell>
          <cell r="Q5426">
            <v>0</v>
          </cell>
          <cell r="R5426" t="str">
            <v>02</v>
          </cell>
          <cell r="X5426">
            <v>0</v>
          </cell>
          <cell r="Y5426">
            <v>0</v>
          </cell>
          <cell r="Z5426">
            <v>0</v>
          </cell>
          <cell r="AA5426">
            <v>0</v>
          </cell>
          <cell r="AD5426">
            <v>0</v>
          </cell>
          <cell r="AE5426">
            <v>0</v>
          </cell>
          <cell r="AF5426">
            <v>0</v>
          </cell>
        </row>
        <row r="5427">
          <cell r="M5427" t="str">
            <v>DistribPreh</v>
          </cell>
          <cell r="N5427" t="str">
            <v>Distributeur taille 2 sur Préhenseur</v>
          </cell>
          <cell r="O5427" t="str">
            <v>Dispenser size 2 on Gripper</v>
          </cell>
          <cell r="P5427">
            <v>2</v>
          </cell>
          <cell r="Q5427">
            <v>0</v>
          </cell>
          <cell r="R5427" t="str">
            <v>02</v>
          </cell>
          <cell r="X5427">
            <v>24.57</v>
          </cell>
          <cell r="Y5427">
            <v>325.39499999999998</v>
          </cell>
          <cell r="Z5427">
            <v>37.800000000000004</v>
          </cell>
          <cell r="AA5427">
            <v>387.76499999999999</v>
          </cell>
          <cell r="AD5427">
            <v>12.285</v>
          </cell>
          <cell r="AE5427">
            <v>162.69749999999999</v>
          </cell>
          <cell r="AF5427">
            <v>18.900000000000002</v>
          </cell>
        </row>
        <row r="5428">
          <cell r="M5428" t="str">
            <v>PPinducPreh</v>
          </cell>
          <cell r="N5428" t="str">
            <v>Détecteur inductif présence pièce sur Préhenseur a</v>
          </cell>
          <cell r="O5428" t="str">
            <v>Inductive part presence detector on Gripper</v>
          </cell>
          <cell r="P5428">
            <v>1</v>
          </cell>
          <cell r="Q5428">
            <v>0</v>
          </cell>
          <cell r="R5428" t="str">
            <v>02</v>
          </cell>
          <cell r="X5428">
            <v>12.285</v>
          </cell>
          <cell r="Y5428">
            <v>37.65825000000001</v>
          </cell>
          <cell r="Z5428">
            <v>9.4500000000000011</v>
          </cell>
          <cell r="AA5428">
            <v>59.393250000000009</v>
          </cell>
          <cell r="AD5428">
            <v>12.285</v>
          </cell>
          <cell r="AE5428">
            <v>37.65825000000001</v>
          </cell>
          <cell r="AF5428">
            <v>9.4500000000000011</v>
          </cell>
        </row>
        <row r="5429">
          <cell r="M5429" t="str">
            <v>GabContBuse</v>
          </cell>
          <cell r="N5429" t="str">
            <v>Gabarit de contrôle buse encollage fixe</v>
          </cell>
          <cell r="O5429" t="str">
            <v>Nozzle control template for fixed gluing</v>
          </cell>
          <cell r="P5429">
            <v>1</v>
          </cell>
          <cell r="Q5429">
            <v>0</v>
          </cell>
          <cell r="R5429" t="str">
            <v/>
          </cell>
          <cell r="X5429">
            <v>0</v>
          </cell>
          <cell r="Y5429">
            <v>0</v>
          </cell>
          <cell r="Z5429">
            <v>0</v>
          </cell>
          <cell r="AA5429">
            <v>0</v>
          </cell>
          <cell r="AD5429">
            <v>0</v>
          </cell>
          <cell r="AE5429">
            <v>0</v>
          </cell>
          <cell r="AF5429">
            <v>0</v>
          </cell>
        </row>
        <row r="5430">
          <cell r="M5430">
            <v>0</v>
          </cell>
          <cell r="N5430">
            <v>0</v>
          </cell>
          <cell r="O5430" t="str">
            <v/>
          </cell>
          <cell r="P5430">
            <v>0</v>
          </cell>
          <cell r="Q5430">
            <v>0</v>
          </cell>
          <cell r="R5430">
            <v>0</v>
          </cell>
          <cell r="AA5430">
            <v>0</v>
          </cell>
          <cell r="AD5430" t="e">
            <v>#DIV/0!</v>
          </cell>
          <cell r="AE5430" t="e">
            <v>#DIV/0!</v>
          </cell>
          <cell r="AF5430" t="e">
            <v>#DIV/0!</v>
          </cell>
        </row>
        <row r="5431">
          <cell r="M5431">
            <v>0</v>
          </cell>
          <cell r="N5431">
            <v>0</v>
          </cell>
          <cell r="O5431" t="str">
            <v/>
          </cell>
          <cell r="P5431">
            <v>1</v>
          </cell>
          <cell r="Q5431">
            <v>0</v>
          </cell>
          <cell r="R5431">
            <v>0</v>
          </cell>
          <cell r="AA5431">
            <v>0</v>
          </cell>
          <cell r="AD5431">
            <v>0</v>
          </cell>
          <cell r="AE5431">
            <v>0</v>
          </cell>
          <cell r="AF5431">
            <v>0</v>
          </cell>
        </row>
        <row r="5432">
          <cell r="M5432" t="str">
            <v>1AppliAutoFroid</v>
          </cell>
          <cell r="N5432" t="str">
            <v>1 application auto encollage à froid</v>
          </cell>
          <cell r="O5432" t="str">
            <v>1 application auto gluing cold</v>
          </cell>
          <cell r="P5432">
            <v>1</v>
          </cell>
          <cell r="Q5432">
            <v>0</v>
          </cell>
          <cell r="R5432" t="str">
            <v/>
          </cell>
          <cell r="X5432">
            <v>0</v>
          </cell>
          <cell r="Y5432">
            <v>637.39200000000005</v>
          </cell>
          <cell r="Z5432">
            <v>958.65000000000009</v>
          </cell>
          <cell r="AA5432">
            <v>1596.0420000000001</v>
          </cell>
          <cell r="AD5432">
            <v>0</v>
          </cell>
          <cell r="AE5432">
            <v>637.39200000000005</v>
          </cell>
          <cell r="AF5432">
            <v>958.65000000000009</v>
          </cell>
        </row>
        <row r="5433">
          <cell r="M5433" t="str">
            <v>PotCol</v>
          </cell>
          <cell r="N5433" t="str">
            <v>Potence d'encollage</v>
          </cell>
          <cell r="O5433" t="str">
            <v>Gluing bracket</v>
          </cell>
          <cell r="P5433">
            <v>1</v>
          </cell>
          <cell r="Q5433">
            <v>0</v>
          </cell>
          <cell r="R5433" t="str">
            <v/>
          </cell>
          <cell r="X5433">
            <v>115.53885</v>
          </cell>
          <cell r="Y5433">
            <v>747.37949999999989</v>
          </cell>
          <cell r="Z5433">
            <v>744.33152375296618</v>
          </cell>
          <cell r="AA5433">
            <v>1607.2498737529661</v>
          </cell>
          <cell r="AD5433">
            <v>115.53885</v>
          </cell>
          <cell r="AE5433">
            <v>747.37949999999989</v>
          </cell>
          <cell r="AF5433">
            <v>744.33152375296618</v>
          </cell>
        </row>
        <row r="5434">
          <cell r="M5434" t="str">
            <v>Plateform3500</v>
          </cell>
          <cell r="N5434" t="str">
            <v>Plateforme H=3500 au m²</v>
          </cell>
          <cell r="O5434" t="str">
            <v>Platform H=3500 per m²</v>
          </cell>
          <cell r="P5434">
            <v>1.5</v>
          </cell>
          <cell r="Q5434">
            <v>0</v>
          </cell>
          <cell r="R5434" t="str">
            <v/>
          </cell>
          <cell r="X5434">
            <v>0</v>
          </cell>
          <cell r="Y5434">
            <v>0</v>
          </cell>
          <cell r="Z5434">
            <v>0</v>
          </cell>
          <cell r="AA5434">
            <v>0</v>
          </cell>
          <cell r="AD5434">
            <v>0</v>
          </cell>
          <cell r="AE5434">
            <v>0</v>
          </cell>
          <cell r="AF5434">
            <v>0</v>
          </cell>
        </row>
        <row r="5435">
          <cell r="M5435" t="str">
            <v>PistolCartFroid</v>
          </cell>
          <cell r="N5435" t="str">
            <v>Pistolet à cartouche à froid</v>
          </cell>
          <cell r="O5435" t="str">
            <v>Cold cartridge gun</v>
          </cell>
          <cell r="P5435">
            <v>1</v>
          </cell>
          <cell r="Q5435">
            <v>0</v>
          </cell>
          <cell r="R5435" t="str">
            <v/>
          </cell>
          <cell r="X5435">
            <v>0</v>
          </cell>
          <cell r="Y5435">
            <v>0</v>
          </cell>
          <cell r="Z5435">
            <v>0</v>
          </cell>
          <cell r="AA5435">
            <v>0</v>
          </cell>
          <cell r="AD5435">
            <v>0</v>
          </cell>
          <cell r="AE5435">
            <v>0</v>
          </cell>
          <cell r="AF5435">
            <v>0</v>
          </cell>
        </row>
        <row r="5436">
          <cell r="M5436" t="str">
            <v>SupGoulotColle</v>
          </cell>
          <cell r="N5436" t="str">
            <v>Support de goulottage pour faisceaux colle (au Mt)</v>
          </cell>
          <cell r="O5436" t="str">
            <v>Support for cable channel specific for glue</v>
          </cell>
          <cell r="P5436">
            <v>6</v>
          </cell>
          <cell r="Q5436">
            <v>0</v>
          </cell>
          <cell r="R5436" t="str">
            <v/>
          </cell>
          <cell r="X5436">
            <v>0</v>
          </cell>
          <cell r="Y5436">
            <v>0</v>
          </cell>
          <cell r="Z5436">
            <v>0</v>
          </cell>
          <cell r="AA5436">
            <v>0</v>
          </cell>
          <cell r="AD5436">
            <v>0</v>
          </cell>
          <cell r="AE5436">
            <v>0</v>
          </cell>
          <cell r="AF5436">
            <v>0</v>
          </cell>
        </row>
        <row r="5437">
          <cell r="M5437" t="str">
            <v>CoffretOpeIHM_TP700</v>
          </cell>
          <cell r="N5437" t="str">
            <v>Coffret IHM TP700</v>
          </cell>
          <cell r="O5437" t="str">
            <v>IHM TP700 power box</v>
          </cell>
          <cell r="P5437">
            <v>1</v>
          </cell>
          <cell r="Q5437">
            <v>0</v>
          </cell>
          <cell r="R5437" t="str">
            <v/>
          </cell>
          <cell r="X5437">
            <v>434.93624999999997</v>
          </cell>
          <cell r="Y5437">
            <v>1218.5775000000001</v>
          </cell>
          <cell r="Z5437">
            <v>1296.4538093824156</v>
          </cell>
          <cell r="AA5437">
            <v>2949.9675593824159</v>
          </cell>
          <cell r="AD5437">
            <v>434.93624999999997</v>
          </cell>
          <cell r="AE5437">
            <v>1218.5775000000001</v>
          </cell>
          <cell r="AF5437">
            <v>1296.4538093824156</v>
          </cell>
        </row>
        <row r="5438">
          <cell r="M5438">
            <v>0</v>
          </cell>
          <cell r="N5438">
            <v>0</v>
          </cell>
          <cell r="O5438" t="str">
            <v/>
          </cell>
          <cell r="P5438">
            <v>0</v>
          </cell>
          <cell r="Q5438">
            <v>0</v>
          </cell>
          <cell r="R5438">
            <v>0</v>
          </cell>
          <cell r="AA5438">
            <v>0</v>
          </cell>
          <cell r="AD5438" t="e">
            <v>#DIV/0!</v>
          </cell>
          <cell r="AE5438" t="e">
            <v>#DIV/0!</v>
          </cell>
          <cell r="AF5438" t="e">
            <v>#DIV/0!</v>
          </cell>
        </row>
        <row r="5439">
          <cell r="M5439">
            <v>0</v>
          </cell>
          <cell r="N5439">
            <v>0</v>
          </cell>
          <cell r="O5439" t="str">
            <v/>
          </cell>
          <cell r="P5439">
            <v>1</v>
          </cell>
          <cell r="Q5439">
            <v>0</v>
          </cell>
          <cell r="R5439">
            <v>0</v>
          </cell>
          <cell r="AA5439">
            <v>0</v>
          </cell>
          <cell r="AD5439">
            <v>0</v>
          </cell>
          <cell r="AE5439">
            <v>0</v>
          </cell>
          <cell r="AF5439">
            <v>0</v>
          </cell>
        </row>
        <row r="5440">
          <cell r="M5440" t="str">
            <v>1AppliAutoChaud</v>
          </cell>
          <cell r="N5440" t="str">
            <v>1 application auto encollage à chaud</v>
          </cell>
          <cell r="O5440" t="str">
            <v>1 application auto gluing hot</v>
          </cell>
          <cell r="P5440">
            <v>1</v>
          </cell>
          <cell r="Q5440">
            <v>0</v>
          </cell>
          <cell r="R5440" t="str">
            <v/>
          </cell>
          <cell r="X5440">
            <v>0</v>
          </cell>
          <cell r="Y5440">
            <v>637.39200000000005</v>
          </cell>
          <cell r="Z5440">
            <v>958.65000000000009</v>
          </cell>
          <cell r="AA5440">
            <v>1596.0420000000001</v>
          </cell>
          <cell r="AD5440">
            <v>0</v>
          </cell>
          <cell r="AE5440">
            <v>637.39200000000005</v>
          </cell>
          <cell r="AF5440">
            <v>958.65000000000009</v>
          </cell>
        </row>
        <row r="5441">
          <cell r="M5441" t="str">
            <v>PotCol</v>
          </cell>
          <cell r="N5441" t="str">
            <v>Potence d'encollage</v>
          </cell>
          <cell r="O5441" t="str">
            <v>Gluing bracket</v>
          </cell>
          <cell r="P5441">
            <v>1</v>
          </cell>
          <cell r="Q5441">
            <v>0</v>
          </cell>
          <cell r="R5441" t="str">
            <v/>
          </cell>
          <cell r="X5441">
            <v>115.53885</v>
          </cell>
          <cell r="Y5441">
            <v>747.37949999999989</v>
          </cell>
          <cell r="Z5441">
            <v>744.33152375296618</v>
          </cell>
          <cell r="AA5441">
            <v>1607.2498737529661</v>
          </cell>
          <cell r="AD5441">
            <v>115.53885</v>
          </cell>
          <cell r="AE5441">
            <v>747.37949999999989</v>
          </cell>
          <cell r="AF5441">
            <v>744.33152375296618</v>
          </cell>
        </row>
        <row r="5442">
          <cell r="M5442" t="str">
            <v>SupGoulotColle</v>
          </cell>
          <cell r="N5442" t="str">
            <v>Support de goulottage pour faisceaux colle (au Mt)</v>
          </cell>
          <cell r="O5442" t="str">
            <v>Support for cable channel specific for glue</v>
          </cell>
          <cell r="P5442">
            <v>10</v>
          </cell>
          <cell r="Q5442">
            <v>0</v>
          </cell>
          <cell r="R5442" t="str">
            <v/>
          </cell>
          <cell r="X5442">
            <v>0</v>
          </cell>
          <cell r="Y5442">
            <v>0</v>
          </cell>
          <cell r="Z5442">
            <v>0</v>
          </cell>
          <cell r="AA5442">
            <v>0</v>
          </cell>
          <cell r="AD5442">
            <v>0</v>
          </cell>
          <cell r="AE5442">
            <v>0</v>
          </cell>
          <cell r="AF5442">
            <v>0</v>
          </cell>
        </row>
        <row r="5443">
          <cell r="M5443" t="str">
            <v>CoffretOpeIHM_TP700</v>
          </cell>
          <cell r="N5443" t="str">
            <v>Coffret IHM TP700</v>
          </cell>
          <cell r="O5443" t="str">
            <v>IHM TP700 power box</v>
          </cell>
          <cell r="P5443">
            <v>1</v>
          </cell>
          <cell r="Q5443">
            <v>0</v>
          </cell>
          <cell r="R5443" t="str">
            <v/>
          </cell>
          <cell r="X5443">
            <v>434.93624999999997</v>
          </cell>
          <cell r="Y5443">
            <v>1218.5775000000001</v>
          </cell>
          <cell r="Z5443">
            <v>1296.4538093824156</v>
          </cell>
          <cell r="AA5443">
            <v>2949.9675593824159</v>
          </cell>
          <cell r="AD5443">
            <v>434.93624999999997</v>
          </cell>
          <cell r="AE5443">
            <v>1218.5775000000001</v>
          </cell>
          <cell r="AF5443">
            <v>1296.4538093824156</v>
          </cell>
        </row>
        <row r="5444">
          <cell r="M5444">
            <v>0</v>
          </cell>
          <cell r="N5444">
            <v>0</v>
          </cell>
          <cell r="O5444" t="str">
            <v/>
          </cell>
          <cell r="P5444">
            <v>0</v>
          </cell>
          <cell r="Q5444">
            <v>0</v>
          </cell>
          <cell r="R5444">
            <v>0</v>
          </cell>
          <cell r="AA5444">
            <v>0</v>
          </cell>
          <cell r="AD5444" t="e">
            <v>#DIV/0!</v>
          </cell>
          <cell r="AE5444" t="e">
            <v>#DIV/0!</v>
          </cell>
          <cell r="AF5444" t="e">
            <v>#DIV/0!</v>
          </cell>
        </row>
        <row r="5445">
          <cell r="M5445">
            <v>0</v>
          </cell>
          <cell r="N5445">
            <v>0</v>
          </cell>
          <cell r="O5445" t="str">
            <v/>
          </cell>
          <cell r="P5445">
            <v>1</v>
          </cell>
          <cell r="Q5445">
            <v>0</v>
          </cell>
          <cell r="R5445">
            <v>0</v>
          </cell>
          <cell r="AA5445">
            <v>0</v>
          </cell>
          <cell r="AD5445">
            <v>0</v>
          </cell>
          <cell r="AE5445">
            <v>0</v>
          </cell>
          <cell r="AF5445">
            <v>0</v>
          </cell>
        </row>
        <row r="5446">
          <cell r="M5446" t="str">
            <v>TrajMan</v>
          </cell>
          <cell r="N5446" t="str">
            <v>Trajectoire de manutention</v>
          </cell>
          <cell r="O5446" t="str">
            <v>Handling path</v>
          </cell>
          <cell r="P5446">
            <v>3</v>
          </cell>
          <cell r="Q5446" t="str">
            <v>Prise/Dépose et Prés Colle</v>
          </cell>
          <cell r="R5446" t="str">
            <v/>
          </cell>
          <cell r="X5446">
            <v>0</v>
          </cell>
          <cell r="Y5446">
            <v>0</v>
          </cell>
          <cell r="Z5446">
            <v>0</v>
          </cell>
          <cell r="AA5446">
            <v>0</v>
          </cell>
          <cell r="AD5446">
            <v>0</v>
          </cell>
          <cell r="AE5446">
            <v>0</v>
          </cell>
          <cell r="AF5446">
            <v>0</v>
          </cell>
        </row>
        <row r="5447">
          <cell r="M5447" t="str">
            <v>TrajColle</v>
          </cell>
          <cell r="N5447" t="str">
            <v>Trajectoire d'encollage</v>
          </cell>
          <cell r="O5447" t="str">
            <v>Glueing path</v>
          </cell>
          <cell r="P5447">
            <v>2</v>
          </cell>
          <cell r="Q5447">
            <v>0</v>
          </cell>
          <cell r="R5447" t="str">
            <v/>
          </cell>
          <cell r="X5447">
            <v>0</v>
          </cell>
          <cell r="Y5447">
            <v>0</v>
          </cell>
          <cell r="Z5447">
            <v>0</v>
          </cell>
          <cell r="AA5447">
            <v>0</v>
          </cell>
          <cell r="AD5447">
            <v>0</v>
          </cell>
          <cell r="AE5447">
            <v>0</v>
          </cell>
          <cell r="AF5447">
            <v>0</v>
          </cell>
        </row>
        <row r="5448">
          <cell r="M5448" t="str">
            <v>EchCodeTraj</v>
          </cell>
          <cell r="N5448" t="str">
            <v>Echange Code Trajectoire avec baie robot</v>
          </cell>
          <cell r="O5448" t="str">
            <v>Exchange of Trajectory Code with robot bay</v>
          </cell>
          <cell r="P5448">
            <v>2</v>
          </cell>
          <cell r="Q5448">
            <v>0</v>
          </cell>
          <cell r="R5448" t="str">
            <v/>
          </cell>
          <cell r="X5448">
            <v>23.625</v>
          </cell>
          <cell r="Y5448">
            <v>0</v>
          </cell>
          <cell r="Z5448">
            <v>192.81983806413143</v>
          </cell>
          <cell r="AA5448">
            <v>216.44483806413143</v>
          </cell>
          <cell r="AD5448">
            <v>11.8125</v>
          </cell>
          <cell r="AE5448">
            <v>0</v>
          </cell>
          <cell r="AF5448">
            <v>96.409919032065716</v>
          </cell>
        </row>
        <row r="5449">
          <cell r="M5449" t="str">
            <v>HEtudAUT</v>
          </cell>
          <cell r="N5449" t="str">
            <v>Une heure d'études automatismes</v>
          </cell>
          <cell r="O5449" t="str">
            <v>One hour of automation studies</v>
          </cell>
          <cell r="P5449">
            <v>1</v>
          </cell>
          <cell r="Q5449" t="str">
            <v>Complement Hetude AF+Marguerite+Prog</v>
          </cell>
          <cell r="R5449" t="str">
            <v/>
          </cell>
          <cell r="X5449">
            <v>65</v>
          </cell>
          <cell r="Y5449">
            <v>0</v>
          </cell>
          <cell r="Z5449">
            <v>0</v>
          </cell>
          <cell r="AA5449">
            <v>65</v>
          </cell>
          <cell r="AD5449">
            <v>65</v>
          </cell>
          <cell r="AE5449">
            <v>0</v>
          </cell>
          <cell r="AF5449">
            <v>0</v>
          </cell>
        </row>
        <row r="5450">
          <cell r="M5450">
            <v>0</v>
          </cell>
          <cell r="N5450">
            <v>0</v>
          </cell>
          <cell r="O5450" t="str">
            <v/>
          </cell>
          <cell r="P5450">
            <v>0</v>
          </cell>
          <cell r="Q5450">
            <v>0</v>
          </cell>
          <cell r="R5450">
            <v>0</v>
          </cell>
          <cell r="AA5450">
            <v>0</v>
          </cell>
          <cell r="AD5450" t="e">
            <v>#DIV/0!</v>
          </cell>
          <cell r="AE5450" t="e">
            <v>#DIV/0!</v>
          </cell>
          <cell r="AF5450" t="e">
            <v>#DIV/0!</v>
          </cell>
        </row>
        <row r="5451">
          <cell r="M5451">
            <v>0</v>
          </cell>
          <cell r="N5451">
            <v>0</v>
          </cell>
          <cell r="O5451" t="str">
            <v/>
          </cell>
          <cell r="P5451">
            <v>1</v>
          </cell>
          <cell r="Q5451">
            <v>0</v>
          </cell>
          <cell r="R5451">
            <v>0</v>
          </cell>
          <cell r="AA5451">
            <v>0</v>
          </cell>
          <cell r="AD5451">
            <v>0</v>
          </cell>
          <cell r="AE5451">
            <v>0</v>
          </cell>
          <cell r="AF5451">
            <v>0</v>
          </cell>
        </row>
        <row r="5452">
          <cell r="M5452" t="str">
            <v>PoutreMSRCdC</v>
          </cell>
          <cell r="N5452" t="str">
            <v>Poutre de 3000 sur 3 pieds</v>
          </cell>
          <cell r="O5452" t="str">
            <v>Steel beam (3000) on 3 supports</v>
          </cell>
          <cell r="P5452">
            <v>1</v>
          </cell>
          <cell r="Q5452">
            <v>0</v>
          </cell>
          <cell r="R5452" t="str">
            <v/>
          </cell>
          <cell r="AA5452">
            <v>0</v>
          </cell>
          <cell r="AD5452">
            <v>0</v>
          </cell>
          <cell r="AE5452">
            <v>0</v>
          </cell>
          <cell r="AF5452">
            <v>0</v>
          </cell>
        </row>
        <row r="5453">
          <cell r="M5453" t="str">
            <v>AppuiDrageoir</v>
          </cell>
          <cell r="N5453" t="str">
            <v xml:space="preserve">Appui seul ou drageoir seul (toutes largeurs) </v>
          </cell>
          <cell r="O5453" t="str">
            <v xml:space="preserve">support only or sucker only (all widths) </v>
          </cell>
          <cell r="P5453">
            <v>12</v>
          </cell>
          <cell r="Q5453">
            <v>0</v>
          </cell>
          <cell r="R5453" t="str">
            <v/>
          </cell>
          <cell r="X5453">
            <v>0</v>
          </cell>
          <cell r="Y5453">
            <v>0</v>
          </cell>
          <cell r="Z5453">
            <v>0</v>
          </cell>
          <cell r="AA5453">
            <v>0</v>
          </cell>
          <cell r="AD5453">
            <v>0</v>
          </cell>
          <cell r="AE5453">
            <v>0</v>
          </cell>
          <cell r="AF5453">
            <v>0</v>
          </cell>
        </row>
        <row r="5454">
          <cell r="M5454" t="str">
            <v>PilMob</v>
          </cell>
          <cell r="N5454" t="str">
            <v>Pilote escamotable</v>
          </cell>
          <cell r="O5454" t="str">
            <v>Retractable pin</v>
          </cell>
          <cell r="P5454">
            <v>2</v>
          </cell>
          <cell r="Q5454">
            <v>0</v>
          </cell>
          <cell r="R5454" t="str">
            <v/>
          </cell>
          <cell r="X5454">
            <v>49.540049999999994</v>
          </cell>
          <cell r="Y5454">
            <v>145.62029999999999</v>
          </cell>
          <cell r="Z5454">
            <v>255.09076187648313</v>
          </cell>
          <cell r="AA5454">
            <v>450.25111187648315</v>
          </cell>
          <cell r="AD5454">
            <v>24.770024999999997</v>
          </cell>
          <cell r="AE5454">
            <v>72.810149999999993</v>
          </cell>
          <cell r="AF5454">
            <v>127.54538093824156</v>
          </cell>
        </row>
        <row r="5455">
          <cell r="M5455" t="str">
            <v>RefSerrECONew_D63</v>
          </cell>
          <cell r="N5455" t="str">
            <v>Réf serrée ECO D63 Touche + Appui tous types</v>
          </cell>
          <cell r="O5455" t="str">
            <v>ECO D63 Key + Press all types</v>
          </cell>
          <cell r="P5455">
            <v>4</v>
          </cell>
          <cell r="Q5455">
            <v>0</v>
          </cell>
          <cell r="R5455" t="str">
            <v/>
          </cell>
          <cell r="X5455">
            <v>71.234100000000012</v>
          </cell>
          <cell r="Y5455">
            <v>291.24059999999997</v>
          </cell>
          <cell r="Z5455">
            <v>317.41733354974792</v>
          </cell>
          <cell r="AA5455">
            <v>679.89203354974791</v>
          </cell>
          <cell r="AD5455">
            <v>17.808525000000003</v>
          </cell>
          <cell r="AE5455">
            <v>72.810149999999993</v>
          </cell>
          <cell r="AF5455">
            <v>79.354333387436981</v>
          </cell>
        </row>
        <row r="5456">
          <cell r="M5456" t="str">
            <v>RefSerrECONew_D50</v>
          </cell>
          <cell r="N5456" t="str">
            <v>Réf serrée ECO D50 Touche + Appui tous types</v>
          </cell>
          <cell r="O5456" t="str">
            <v>ECO D50 clamped reference Key + Press all types</v>
          </cell>
          <cell r="P5456">
            <v>4</v>
          </cell>
          <cell r="Q5456">
            <v>0</v>
          </cell>
          <cell r="R5456" t="str">
            <v/>
          </cell>
          <cell r="X5456">
            <v>71.234100000000012</v>
          </cell>
          <cell r="Y5456">
            <v>291.24059999999997</v>
          </cell>
          <cell r="Z5456">
            <v>317.41733354974792</v>
          </cell>
          <cell r="AA5456">
            <v>679.89203354974791</v>
          </cell>
          <cell r="AD5456">
            <v>17.808525000000003</v>
          </cell>
          <cell r="AE5456">
            <v>72.810149999999993</v>
          </cell>
          <cell r="AF5456">
            <v>79.354333387436981</v>
          </cell>
        </row>
        <row r="5457">
          <cell r="M5457" t="str">
            <v>AntenMSRPoutreHoriz</v>
          </cell>
          <cell r="N5457" t="str">
            <v>Antenne pour MSR de Type Poutre Horizontale</v>
          </cell>
          <cell r="O5457" t="str">
            <v>Antenna for MSR of Horizontal harness type</v>
          </cell>
          <cell r="P5457">
            <v>22</v>
          </cell>
          <cell r="Q5457">
            <v>0</v>
          </cell>
          <cell r="R5457" t="str">
            <v/>
          </cell>
          <cell r="AA5457">
            <v>0</v>
          </cell>
          <cell r="AD5457">
            <v>0</v>
          </cell>
          <cell r="AE5457">
            <v>0</v>
          </cell>
          <cell r="AF5457">
            <v>0</v>
          </cell>
        </row>
        <row r="5458">
          <cell r="M5458" t="str">
            <v>PPlaser</v>
          </cell>
          <cell r="N5458" t="str">
            <v>Détecteur laser de présence pièce</v>
          </cell>
          <cell r="O5458" t="str">
            <v xml:space="preserve">Parts presence laser sensor </v>
          </cell>
          <cell r="P5458">
            <v>3</v>
          </cell>
          <cell r="Q5458">
            <v>0</v>
          </cell>
          <cell r="R5458" t="str">
            <v/>
          </cell>
          <cell r="X5458">
            <v>57.318975000000009</v>
          </cell>
          <cell r="Y5458">
            <v>77.455349999999996</v>
          </cell>
          <cell r="Z5458">
            <v>322.78614281472466</v>
          </cell>
          <cell r="AA5458">
            <v>457.56046781472469</v>
          </cell>
          <cell r="AD5458">
            <v>19.106325000000002</v>
          </cell>
          <cell r="AE5458">
            <v>25.818449999999999</v>
          </cell>
          <cell r="AF5458">
            <v>107.59538093824155</v>
          </cell>
        </row>
        <row r="5459">
          <cell r="M5459" t="str">
            <v>PPinduc</v>
          </cell>
          <cell r="N5459" t="str">
            <v>Détecteur inductif de présence pièce</v>
          </cell>
          <cell r="O5459" t="str">
            <v>Inductive part presence detector</v>
          </cell>
          <cell r="P5459">
            <v>3</v>
          </cell>
          <cell r="Q5459">
            <v>0</v>
          </cell>
          <cell r="R5459" t="str">
            <v/>
          </cell>
          <cell r="X5459">
            <v>57.318975000000009</v>
          </cell>
          <cell r="Y5459">
            <v>77.455349999999996</v>
          </cell>
          <cell r="Z5459">
            <v>322.78614281472466</v>
          </cell>
          <cell r="AA5459">
            <v>457.56046781472469</v>
          </cell>
          <cell r="AD5459">
            <v>19.106325000000002</v>
          </cell>
          <cell r="AE5459">
            <v>25.818449999999999</v>
          </cell>
          <cell r="AF5459">
            <v>107.59538093824155</v>
          </cell>
        </row>
        <row r="5460">
          <cell r="M5460" t="str">
            <v>Aval</v>
          </cell>
          <cell r="N5460" t="str">
            <v>Avaloir</v>
          </cell>
          <cell r="O5460" t="str">
            <v>Guide</v>
          </cell>
          <cell r="P5460">
            <v>6</v>
          </cell>
          <cell r="Q5460">
            <v>0</v>
          </cell>
          <cell r="R5460" t="str">
            <v/>
          </cell>
          <cell r="X5460">
            <v>0</v>
          </cell>
          <cell r="Y5460">
            <v>0</v>
          </cell>
          <cell r="Z5460">
            <v>0</v>
          </cell>
          <cell r="AA5460">
            <v>0</v>
          </cell>
          <cell r="AD5460">
            <v>0</v>
          </cell>
          <cell r="AE5460">
            <v>0</v>
          </cell>
          <cell r="AF5460">
            <v>0</v>
          </cell>
        </row>
        <row r="5461">
          <cell r="M5461" t="str">
            <v>Distrib2</v>
          </cell>
          <cell r="N5461" t="str">
            <v>Distributeur 5/2</v>
          </cell>
          <cell r="O5461" t="str">
            <v>5/2-way valve</v>
          </cell>
          <cell r="P5461">
            <v>3</v>
          </cell>
          <cell r="Q5461">
            <v>0</v>
          </cell>
          <cell r="R5461" t="str">
            <v/>
          </cell>
          <cell r="X5461">
            <v>216.22545000000002</v>
          </cell>
          <cell r="Y5461">
            <v>482.83200000000005</v>
          </cell>
          <cell r="Z5461">
            <v>514.56191441409078</v>
          </cell>
          <cell r="AA5461">
            <v>1213.6193644140908</v>
          </cell>
          <cell r="AD5461">
            <v>72.075150000000008</v>
          </cell>
          <cell r="AE5461">
            <v>160.94400000000002</v>
          </cell>
          <cell r="AF5461">
            <v>171.52063813803025</v>
          </cell>
        </row>
        <row r="5462">
          <cell r="M5462">
            <v>0</v>
          </cell>
          <cell r="N5462">
            <v>0</v>
          </cell>
          <cell r="O5462" t="str">
            <v/>
          </cell>
          <cell r="P5462">
            <v>0</v>
          </cell>
          <cell r="Q5462">
            <v>0</v>
          </cell>
          <cell r="R5462">
            <v>0</v>
          </cell>
          <cell r="AA5462">
            <v>0</v>
          </cell>
          <cell r="AD5462" t="e">
            <v>#DIV/0!</v>
          </cell>
          <cell r="AE5462" t="e">
            <v>#DIV/0!</v>
          </cell>
          <cell r="AF5462" t="e">
            <v>#DIV/0!</v>
          </cell>
        </row>
        <row r="5463">
          <cell r="M5463">
            <v>0</v>
          </cell>
          <cell r="N5463">
            <v>0</v>
          </cell>
          <cell r="O5463" t="str">
            <v/>
          </cell>
          <cell r="P5463">
            <v>1</v>
          </cell>
          <cell r="Q5463" t="str">
            <v>Changement réferenciel</v>
          </cell>
          <cell r="R5463">
            <v>0</v>
          </cell>
          <cell r="AA5463">
            <v>0</v>
          </cell>
          <cell r="AD5463">
            <v>0</v>
          </cell>
          <cell r="AE5463">
            <v>0</v>
          </cell>
          <cell r="AF5463">
            <v>0</v>
          </cell>
        </row>
        <row r="5464">
          <cell r="M5464" t="str">
            <v>PiedSupportSol</v>
          </cell>
          <cell r="N5464" t="str">
            <v>Pied pour clinchage/rivetage/marquage au sol</v>
          </cell>
          <cell r="O5464" t="str">
            <v>Foot for clinching / riveting / marking on the ground</v>
          </cell>
          <cell r="P5464">
            <v>1</v>
          </cell>
          <cell r="Q5464">
            <v>0</v>
          </cell>
          <cell r="R5464" t="str">
            <v/>
          </cell>
          <cell r="X5464">
            <v>0</v>
          </cell>
          <cell r="Y5464">
            <v>0</v>
          </cell>
          <cell r="Z5464">
            <v>0</v>
          </cell>
          <cell r="AA5464">
            <v>0</v>
          </cell>
          <cell r="AD5464">
            <v>0</v>
          </cell>
          <cell r="AE5464">
            <v>0</v>
          </cell>
          <cell r="AF5464">
            <v>0</v>
          </cell>
        </row>
        <row r="5465">
          <cell r="M5465" t="str">
            <v>PPlaser</v>
          </cell>
          <cell r="N5465" t="str">
            <v>Détecteur laser de présence pièce</v>
          </cell>
          <cell r="O5465" t="str">
            <v xml:space="preserve">Parts presence laser sensor </v>
          </cell>
          <cell r="P5465">
            <v>5</v>
          </cell>
          <cell r="Q5465">
            <v>0</v>
          </cell>
          <cell r="R5465" t="str">
            <v/>
          </cell>
          <cell r="X5465">
            <v>95.531625000000005</v>
          </cell>
          <cell r="Y5465">
            <v>129.09224999999998</v>
          </cell>
          <cell r="Z5465">
            <v>537.97690469120766</v>
          </cell>
          <cell r="AA5465">
            <v>762.60077969120766</v>
          </cell>
          <cell r="AD5465">
            <v>19.106325000000002</v>
          </cell>
          <cell r="AE5465">
            <v>25.818449999999995</v>
          </cell>
          <cell r="AF5465">
            <v>107.59538093824153</v>
          </cell>
        </row>
        <row r="5466">
          <cell r="M5466">
            <v>0</v>
          </cell>
          <cell r="N5466">
            <v>0</v>
          </cell>
          <cell r="O5466" t="str">
            <v/>
          </cell>
          <cell r="P5466">
            <v>0</v>
          </cell>
          <cell r="Q5466">
            <v>0</v>
          </cell>
          <cell r="R5466">
            <v>0</v>
          </cell>
          <cell r="AA5466">
            <v>0</v>
          </cell>
          <cell r="AD5466" t="e">
            <v>#DIV/0!</v>
          </cell>
          <cell r="AE5466" t="e">
            <v>#DIV/0!</v>
          </cell>
          <cell r="AF5466" t="e">
            <v>#DIV/0!</v>
          </cell>
        </row>
        <row r="5467">
          <cell r="M5467">
            <v>0</v>
          </cell>
          <cell r="N5467">
            <v>0</v>
          </cell>
          <cell r="O5467" t="str">
            <v/>
          </cell>
          <cell r="P5467">
            <v>1</v>
          </cell>
          <cell r="Q5467" t="str">
            <v>Changement réferenciel</v>
          </cell>
          <cell r="R5467">
            <v>0</v>
          </cell>
          <cell r="AA5467">
            <v>0</v>
          </cell>
          <cell r="AD5467">
            <v>0</v>
          </cell>
          <cell r="AE5467">
            <v>0</v>
          </cell>
          <cell r="AF5467">
            <v>0</v>
          </cell>
        </row>
        <row r="5468">
          <cell r="M5468" t="str">
            <v>PiedSupportSol</v>
          </cell>
          <cell r="N5468" t="str">
            <v>Pied pour clinchage/rivetage/marquage au sol</v>
          </cell>
          <cell r="O5468" t="str">
            <v>Foot for clinching / riveting / marking on the ground</v>
          </cell>
          <cell r="P5468">
            <v>1</v>
          </cell>
          <cell r="Q5468">
            <v>0</v>
          </cell>
          <cell r="R5468" t="str">
            <v/>
          </cell>
          <cell r="X5468">
            <v>0</v>
          </cell>
          <cell r="Y5468">
            <v>0</v>
          </cell>
          <cell r="Z5468">
            <v>0</v>
          </cell>
          <cell r="AA5468">
            <v>0</v>
          </cell>
          <cell r="AD5468">
            <v>0</v>
          </cell>
          <cell r="AE5468">
            <v>0</v>
          </cell>
          <cell r="AF5468">
            <v>0</v>
          </cell>
        </row>
        <row r="5469">
          <cell r="M5469" t="str">
            <v>PPlaser</v>
          </cell>
          <cell r="N5469" t="str">
            <v>Détecteur laser de présence pièce</v>
          </cell>
          <cell r="O5469" t="str">
            <v xml:space="preserve">Parts presence laser sensor </v>
          </cell>
          <cell r="P5469">
            <v>6</v>
          </cell>
          <cell r="Q5469">
            <v>0</v>
          </cell>
          <cell r="R5469" t="str">
            <v/>
          </cell>
          <cell r="X5469">
            <v>114.63795000000002</v>
          </cell>
          <cell r="Y5469">
            <v>154.91069999999999</v>
          </cell>
          <cell r="Z5469">
            <v>645.57228562944931</v>
          </cell>
          <cell r="AA5469">
            <v>915.12093562944938</v>
          </cell>
          <cell r="AD5469">
            <v>19.106325000000002</v>
          </cell>
          <cell r="AE5469">
            <v>25.818449999999999</v>
          </cell>
          <cell r="AF5469">
            <v>107.59538093824155</v>
          </cell>
        </row>
        <row r="5470">
          <cell r="M5470">
            <v>0</v>
          </cell>
          <cell r="N5470">
            <v>0</v>
          </cell>
          <cell r="O5470" t="str">
            <v/>
          </cell>
          <cell r="P5470">
            <v>0</v>
          </cell>
          <cell r="Q5470">
            <v>0</v>
          </cell>
          <cell r="R5470">
            <v>0</v>
          </cell>
          <cell r="AA5470">
            <v>0</v>
          </cell>
          <cell r="AD5470" t="e">
            <v>#DIV/0!</v>
          </cell>
          <cell r="AE5470" t="e">
            <v>#DIV/0!</v>
          </cell>
          <cell r="AF5470" t="e">
            <v>#DIV/0!</v>
          </cell>
        </row>
        <row r="5471">
          <cell r="M5471">
            <v>0</v>
          </cell>
          <cell r="N5471">
            <v>0</v>
          </cell>
          <cell r="O5471" t="str">
            <v/>
          </cell>
          <cell r="P5471">
            <v>0</v>
          </cell>
          <cell r="Q5471">
            <v>0</v>
          </cell>
          <cell r="R5471">
            <v>0</v>
          </cell>
          <cell r="AA5471">
            <v>0</v>
          </cell>
          <cell r="AD5471" t="e">
            <v>#DIV/0!</v>
          </cell>
          <cell r="AE5471" t="e">
            <v>#DIV/0!</v>
          </cell>
          <cell r="AF5471" t="e">
            <v>#DIV/0!</v>
          </cell>
        </row>
        <row r="5472">
          <cell r="M5472">
            <v>0</v>
          </cell>
          <cell r="N5472">
            <v>0</v>
          </cell>
          <cell r="O5472" t="str">
            <v/>
          </cell>
          <cell r="P5472">
            <v>0</v>
          </cell>
          <cell r="Q5472">
            <v>0</v>
          </cell>
          <cell r="R5472">
            <v>0</v>
          </cell>
          <cell r="AA5472">
            <v>0</v>
          </cell>
          <cell r="AD5472" t="e">
            <v>#DIV/0!</v>
          </cell>
          <cell r="AE5472" t="e">
            <v>#DIV/0!</v>
          </cell>
          <cell r="AF5472" t="e">
            <v>#DIV/0!</v>
          </cell>
        </row>
        <row r="5473">
          <cell r="M5473">
            <v>0</v>
          </cell>
          <cell r="N5473">
            <v>0</v>
          </cell>
          <cell r="O5473" t="str">
            <v/>
          </cell>
          <cell r="P5473">
            <v>1</v>
          </cell>
          <cell r="Q5473">
            <v>0</v>
          </cell>
          <cell r="R5473">
            <v>0</v>
          </cell>
          <cell r="AA5473">
            <v>0</v>
          </cell>
          <cell r="AD5473">
            <v>0</v>
          </cell>
          <cell r="AE5473">
            <v>0</v>
          </cell>
          <cell r="AF5473">
            <v>0</v>
          </cell>
        </row>
        <row r="5474">
          <cell r="M5474" t="str">
            <v>Robotnu15</v>
          </cell>
          <cell r="N5474" t="str">
            <v>Robot nu bras 3,62m / 400 Kg</v>
          </cell>
          <cell r="O5474" t="str">
            <v>Robot bare arm 3.62m / 400 Kg</v>
          </cell>
          <cell r="P5474">
            <v>1</v>
          </cell>
          <cell r="Q5474">
            <v>0</v>
          </cell>
          <cell r="R5474" t="str">
            <v/>
          </cell>
          <cell r="X5474">
            <v>0</v>
          </cell>
          <cell r="Y5474">
            <v>0</v>
          </cell>
          <cell r="Z5474">
            <v>0</v>
          </cell>
          <cell r="AA5474">
            <v>0</v>
          </cell>
          <cell r="AD5474">
            <v>0</v>
          </cell>
          <cell r="AE5474">
            <v>0</v>
          </cell>
          <cell r="AF5474">
            <v>0</v>
          </cell>
        </row>
        <row r="5475">
          <cell r="M5475" t="str">
            <v>M</v>
          </cell>
          <cell r="N5475" t="str">
            <v>Applicatif Robot M</v>
          </cell>
          <cell r="O5475" t="str">
            <v>Robot Application M</v>
          </cell>
          <cell r="P5475">
            <v>1</v>
          </cell>
          <cell r="Q5475">
            <v>0</v>
          </cell>
          <cell r="R5475" t="str">
            <v/>
          </cell>
          <cell r="X5475">
            <v>49.139999999999993</v>
          </cell>
          <cell r="Y5475">
            <v>72.995999999999995</v>
          </cell>
          <cell r="Z5475">
            <v>78.75</v>
          </cell>
          <cell r="AA5475">
            <v>200.886</v>
          </cell>
          <cell r="AD5475">
            <v>49.139999999999993</v>
          </cell>
          <cell r="AE5475">
            <v>72.995999999999995</v>
          </cell>
          <cell r="AF5475">
            <v>78.75</v>
          </cell>
        </row>
        <row r="5476">
          <cell r="M5476" t="str">
            <v>RehForteCharg2000</v>
          </cell>
          <cell r="N5476" t="str">
            <v>Réhausse robot forte charge h 1000 à 2000mm</v>
          </cell>
          <cell r="O5476" t="str">
            <v>Heavy-duty robot extension h 1000 to 2000mm</v>
          </cell>
          <cell r="P5476">
            <v>1</v>
          </cell>
          <cell r="Q5476">
            <v>0</v>
          </cell>
          <cell r="R5476" t="str">
            <v/>
          </cell>
          <cell r="X5476">
            <v>0</v>
          </cell>
          <cell r="Y5476">
            <v>29.809500000000003</v>
          </cell>
          <cell r="Z5476">
            <v>10.5</v>
          </cell>
          <cell r="AA5476">
            <v>40.3095</v>
          </cell>
          <cell r="AD5476">
            <v>0</v>
          </cell>
          <cell r="AE5476">
            <v>29.809500000000003</v>
          </cell>
          <cell r="AF5476">
            <v>10.5</v>
          </cell>
        </row>
        <row r="5477">
          <cell r="M5477" t="str">
            <v>Robotintégration-V11</v>
          </cell>
          <cell r="N5477" t="str">
            <v>Intégration robot + baie sur site -V11</v>
          </cell>
          <cell r="O5477" t="str">
            <v>Robot + bay integration on site -V11</v>
          </cell>
          <cell r="P5477">
            <v>1</v>
          </cell>
          <cell r="Q5477">
            <v>0</v>
          </cell>
          <cell r="R5477" t="str">
            <v/>
          </cell>
          <cell r="X5477">
            <v>272.35057499999999</v>
          </cell>
          <cell r="Y5477">
            <v>862.84800000000007</v>
          </cell>
          <cell r="Z5477">
            <v>1716.542666567691</v>
          </cell>
          <cell r="AA5477">
            <v>2851.7412415676908</v>
          </cell>
          <cell r="AD5477">
            <v>272.35057499999999</v>
          </cell>
          <cell r="AE5477">
            <v>862.84800000000007</v>
          </cell>
          <cell r="AF5477">
            <v>1716.542666567691</v>
          </cell>
        </row>
        <row r="5478">
          <cell r="M5478" t="str">
            <v>VerrineRobot</v>
          </cell>
          <cell r="N5478" t="str">
            <v>Verrine Robot</v>
          </cell>
          <cell r="O5478" t="str">
            <v>To make</v>
          </cell>
          <cell r="P5478">
            <v>1</v>
          </cell>
          <cell r="Q5478">
            <v>0</v>
          </cell>
          <cell r="R5478" t="str">
            <v/>
          </cell>
          <cell r="AA5478">
            <v>0</v>
          </cell>
          <cell r="AD5478">
            <v>0</v>
          </cell>
          <cell r="AE5478">
            <v>0</v>
          </cell>
          <cell r="AF5478">
            <v>0</v>
          </cell>
        </row>
        <row r="5479">
          <cell r="M5479">
            <v>0</v>
          </cell>
          <cell r="N5479">
            <v>0</v>
          </cell>
          <cell r="O5479" t="str">
            <v/>
          </cell>
          <cell r="P5479">
            <v>0</v>
          </cell>
          <cell r="Q5479">
            <v>0</v>
          </cell>
          <cell r="R5479">
            <v>0</v>
          </cell>
          <cell r="AA5479">
            <v>0</v>
          </cell>
          <cell r="AD5479" t="e">
            <v>#DIV/0!</v>
          </cell>
          <cell r="AE5479" t="e">
            <v>#DIV/0!</v>
          </cell>
          <cell r="AF5479" t="e">
            <v>#DIV/0!</v>
          </cell>
        </row>
        <row r="5480">
          <cell r="M5480">
            <v>0</v>
          </cell>
          <cell r="N5480">
            <v>0</v>
          </cell>
          <cell r="O5480" t="str">
            <v/>
          </cell>
          <cell r="P5480">
            <v>1</v>
          </cell>
          <cell r="Q5480">
            <v>0</v>
          </cell>
          <cell r="R5480">
            <v>0</v>
          </cell>
          <cell r="AA5480">
            <v>0</v>
          </cell>
          <cell r="AD5480">
            <v>0</v>
          </cell>
          <cell r="AE5480">
            <v>0</v>
          </cell>
          <cell r="AF5480">
            <v>0</v>
          </cell>
        </row>
        <row r="5481">
          <cell r="M5481" t="str">
            <v>PoutreCentMPRModFrs</v>
          </cell>
          <cell r="N5481" t="str">
            <v>Poutre Centrale pour MPR Modulaire du commerce</v>
          </cell>
          <cell r="O5481" t="str">
            <v>Beam 1 Mt (any diameter) for gripper</v>
          </cell>
          <cell r="P5481">
            <v>1</v>
          </cell>
          <cell r="Q5481">
            <v>0</v>
          </cell>
          <cell r="R5481" t="str">
            <v/>
          </cell>
          <cell r="AA5481">
            <v>0</v>
          </cell>
          <cell r="AD5481">
            <v>0</v>
          </cell>
          <cell r="AE5481">
            <v>0</v>
          </cell>
          <cell r="AF5481">
            <v>0</v>
          </cell>
        </row>
        <row r="5482">
          <cell r="M5482" t="str">
            <v>SuppGrandMPRFrs</v>
          </cell>
          <cell r="N5482" t="str">
            <v>Supplément coût pour un grand préhenseur Commerce</v>
          </cell>
          <cell r="O5482" t="str">
            <v>Additional cost for a large trade gripper</v>
          </cell>
          <cell r="P5482">
            <v>2</v>
          </cell>
          <cell r="Q5482">
            <v>0</v>
          </cell>
          <cell r="R5482" t="str">
            <v/>
          </cell>
          <cell r="AA5482">
            <v>0</v>
          </cell>
          <cell r="AD5482">
            <v>0</v>
          </cell>
          <cell r="AE5482">
            <v>0</v>
          </cell>
          <cell r="AF5482">
            <v>0</v>
          </cell>
        </row>
        <row r="5483">
          <cell r="M5483" t="str">
            <v>RefSer40DINPreh</v>
          </cell>
          <cell r="N5483" t="str">
            <v>Serrage 40 DIN Touche + Appui tous types sur Préh</v>
          </cell>
          <cell r="O5483" t="str">
            <v>Clamping 40 DIN Key + All types of support on Preh</v>
          </cell>
          <cell r="P5483">
            <v>7</v>
          </cell>
          <cell r="Q5483">
            <v>0</v>
          </cell>
          <cell r="R5483" t="str">
            <v/>
          </cell>
          <cell r="X5483">
            <v>85.995000000000005</v>
          </cell>
          <cell r="Y5483">
            <v>497.05110000000002</v>
          </cell>
          <cell r="Z5483">
            <v>264.60000000000002</v>
          </cell>
          <cell r="AA5483">
            <v>847.64610000000005</v>
          </cell>
          <cell r="AD5483">
            <v>12.285</v>
          </cell>
          <cell r="AE5483">
            <v>71.007300000000001</v>
          </cell>
          <cell r="AF5483">
            <v>37.800000000000004</v>
          </cell>
        </row>
        <row r="5484">
          <cell r="M5484" t="str">
            <v>AppuiDrageoir</v>
          </cell>
          <cell r="N5484" t="str">
            <v xml:space="preserve">Appui seul ou drageoir seul (toutes largeurs) </v>
          </cell>
          <cell r="O5484" t="str">
            <v xml:space="preserve">support only or sucker only (all widths) </v>
          </cell>
          <cell r="P5484">
            <v>2</v>
          </cell>
          <cell r="Q5484">
            <v>0</v>
          </cell>
          <cell r="R5484" t="str">
            <v/>
          </cell>
          <cell r="X5484">
            <v>0</v>
          </cell>
          <cell r="Y5484">
            <v>0</v>
          </cell>
          <cell r="Z5484">
            <v>0</v>
          </cell>
          <cell r="AA5484">
            <v>0</v>
          </cell>
          <cell r="AD5484">
            <v>0</v>
          </cell>
          <cell r="AE5484">
            <v>0</v>
          </cell>
          <cell r="AF5484">
            <v>0</v>
          </cell>
        </row>
        <row r="5485">
          <cell r="M5485" t="str">
            <v>PilMobPreh</v>
          </cell>
          <cell r="N5485" t="str">
            <v>Pilote escamotable sur Préhenseur avec antenne sup</v>
          </cell>
          <cell r="O5485" t="str">
            <v>Retractable pin on Gripper</v>
          </cell>
          <cell r="P5485">
            <v>4</v>
          </cell>
          <cell r="Q5485">
            <v>0</v>
          </cell>
          <cell r="R5485" t="str">
            <v/>
          </cell>
          <cell r="X5485">
            <v>49.14</v>
          </cell>
          <cell r="Y5485">
            <v>284.0292</v>
          </cell>
          <cell r="Z5485">
            <v>151.20000000000002</v>
          </cell>
          <cell r="AA5485">
            <v>484.36919999999998</v>
          </cell>
          <cell r="AD5485">
            <v>12.285</v>
          </cell>
          <cell r="AE5485">
            <v>71.007300000000001</v>
          </cell>
          <cell r="AF5485">
            <v>37.800000000000004</v>
          </cell>
        </row>
        <row r="5486">
          <cell r="M5486" t="str">
            <v>DistribPreh</v>
          </cell>
          <cell r="N5486" t="str">
            <v>Distributeur taille 2 sur Préhenseur</v>
          </cell>
          <cell r="O5486" t="str">
            <v>Dispenser size 2 on Gripper</v>
          </cell>
          <cell r="P5486">
            <v>3</v>
          </cell>
          <cell r="Q5486">
            <v>0</v>
          </cell>
          <cell r="R5486" t="str">
            <v/>
          </cell>
          <cell r="X5486">
            <v>36.855000000000004</v>
          </cell>
          <cell r="Y5486">
            <v>488.09249999999997</v>
          </cell>
          <cell r="Z5486">
            <v>56.7</v>
          </cell>
          <cell r="AA5486">
            <v>581.64750000000004</v>
          </cell>
          <cell r="AD5486">
            <v>12.285000000000002</v>
          </cell>
          <cell r="AE5486">
            <v>162.69749999999999</v>
          </cell>
          <cell r="AF5486">
            <v>18.900000000000002</v>
          </cell>
        </row>
        <row r="5487">
          <cell r="M5487" t="str">
            <v>PPinducPreh</v>
          </cell>
          <cell r="N5487" t="str">
            <v>Détecteur inductif présence pièce sur Préhenseur a</v>
          </cell>
          <cell r="O5487" t="str">
            <v>Inductive part presence detector on Gripper</v>
          </cell>
          <cell r="P5487">
            <v>2</v>
          </cell>
          <cell r="Q5487">
            <v>0</v>
          </cell>
          <cell r="R5487" t="str">
            <v/>
          </cell>
          <cell r="X5487">
            <v>24.57</v>
          </cell>
          <cell r="Y5487">
            <v>75.316500000000019</v>
          </cell>
          <cell r="Z5487">
            <v>18.900000000000002</v>
          </cell>
          <cell r="AA5487">
            <v>118.78650000000002</v>
          </cell>
          <cell r="AD5487">
            <v>12.285</v>
          </cell>
          <cell r="AE5487">
            <v>37.65825000000001</v>
          </cell>
          <cell r="AF5487">
            <v>9.4500000000000011</v>
          </cell>
        </row>
        <row r="5488">
          <cell r="M5488">
            <v>0</v>
          </cell>
          <cell r="N5488">
            <v>0</v>
          </cell>
          <cell r="O5488" t="str">
            <v/>
          </cell>
          <cell r="P5488">
            <v>0</v>
          </cell>
          <cell r="Q5488">
            <v>0</v>
          </cell>
          <cell r="R5488">
            <v>0</v>
          </cell>
          <cell r="AA5488">
            <v>0</v>
          </cell>
          <cell r="AD5488" t="e">
            <v>#DIV/0!</v>
          </cell>
          <cell r="AE5488" t="e">
            <v>#DIV/0!</v>
          </cell>
          <cell r="AF5488" t="e">
            <v>#DIV/0!</v>
          </cell>
        </row>
        <row r="5489">
          <cell r="M5489">
            <v>0</v>
          </cell>
          <cell r="N5489">
            <v>0</v>
          </cell>
          <cell r="O5489" t="str">
            <v/>
          </cell>
          <cell r="P5489">
            <v>1</v>
          </cell>
          <cell r="Q5489">
            <v>0</v>
          </cell>
          <cell r="R5489">
            <v>0</v>
          </cell>
          <cell r="AA5489">
            <v>0</v>
          </cell>
          <cell r="AD5489">
            <v>0</v>
          </cell>
          <cell r="AE5489">
            <v>0</v>
          </cell>
          <cell r="AF5489">
            <v>0</v>
          </cell>
        </row>
        <row r="5490">
          <cell r="M5490" t="str">
            <v>TrajMan</v>
          </cell>
          <cell r="N5490" t="str">
            <v>Trajectoire de manutention</v>
          </cell>
          <cell r="O5490" t="str">
            <v>Handling path</v>
          </cell>
          <cell r="P5490">
            <v>2</v>
          </cell>
          <cell r="Q5490" t="str">
            <v>CC21: Prise OP20, dépose OP30</v>
          </cell>
          <cell r="R5490" t="str">
            <v/>
          </cell>
          <cell r="X5490">
            <v>0</v>
          </cell>
          <cell r="Y5490">
            <v>0</v>
          </cell>
          <cell r="Z5490">
            <v>0</v>
          </cell>
          <cell r="AA5490">
            <v>0</v>
          </cell>
          <cell r="AD5490">
            <v>0</v>
          </cell>
          <cell r="AE5490">
            <v>0</v>
          </cell>
          <cell r="AF5490">
            <v>0</v>
          </cell>
        </row>
        <row r="5491">
          <cell r="M5491" t="str">
            <v>CopTrajMan</v>
          </cell>
          <cell r="N5491" t="str">
            <v>Copie trajectoire Manut suite à ajout diversité</v>
          </cell>
          <cell r="O5491" t="str">
            <v>Copie of a handling trajectory for divers models</v>
          </cell>
          <cell r="P5491">
            <v>4</v>
          </cell>
          <cell r="Q5491" t="str">
            <v>CC21: Avec ou sans trappe ou BT</v>
          </cell>
          <cell r="R5491" t="str">
            <v/>
          </cell>
          <cell r="X5491">
            <v>0</v>
          </cell>
          <cell r="Y5491">
            <v>0</v>
          </cell>
          <cell r="Z5491">
            <v>0</v>
          </cell>
          <cell r="AA5491">
            <v>0</v>
          </cell>
          <cell r="AD5491">
            <v>0</v>
          </cell>
          <cell r="AE5491">
            <v>0</v>
          </cell>
          <cell r="AF5491">
            <v>0</v>
          </cell>
        </row>
        <row r="5492">
          <cell r="M5492" t="str">
            <v>EchCodeTraj</v>
          </cell>
          <cell r="N5492" t="str">
            <v>Echange Code Trajectoire avec baie robot</v>
          </cell>
          <cell r="O5492" t="str">
            <v>Exchange of Trajectory Code with robot bay</v>
          </cell>
          <cell r="P5492">
            <v>3</v>
          </cell>
          <cell r="Q5492">
            <v>0</v>
          </cell>
          <cell r="R5492" t="str">
            <v/>
          </cell>
          <cell r="X5492">
            <v>35.4375</v>
          </cell>
          <cell r="Y5492">
            <v>0</v>
          </cell>
          <cell r="Z5492">
            <v>289.22975709619709</v>
          </cell>
          <cell r="AA5492">
            <v>324.66725709619709</v>
          </cell>
          <cell r="AD5492">
            <v>11.8125</v>
          </cell>
          <cell r="AE5492">
            <v>0</v>
          </cell>
          <cell r="AF5492">
            <v>96.409919032065702</v>
          </cell>
        </row>
        <row r="5493">
          <cell r="M5493" t="str">
            <v>HEtudAUT</v>
          </cell>
          <cell r="N5493" t="str">
            <v>Une heure d'études automatismes</v>
          </cell>
          <cell r="O5493" t="str">
            <v>One hour of automation studies</v>
          </cell>
          <cell r="P5493">
            <v>2</v>
          </cell>
          <cell r="Q5493" t="str">
            <v>Complement Hetude AF+Marguerite+Prog</v>
          </cell>
          <cell r="R5493" t="str">
            <v/>
          </cell>
          <cell r="X5493">
            <v>130</v>
          </cell>
          <cell r="Y5493">
            <v>0</v>
          </cell>
          <cell r="Z5493">
            <v>0</v>
          </cell>
          <cell r="AA5493">
            <v>130</v>
          </cell>
          <cell r="AD5493">
            <v>65</v>
          </cell>
          <cell r="AE5493">
            <v>0</v>
          </cell>
          <cell r="AF5493">
            <v>0</v>
          </cell>
        </row>
        <row r="5494">
          <cell r="M5494">
            <v>0</v>
          </cell>
          <cell r="N5494">
            <v>0</v>
          </cell>
          <cell r="O5494" t="str">
            <v/>
          </cell>
          <cell r="P5494">
            <v>0</v>
          </cell>
          <cell r="Q5494">
            <v>0</v>
          </cell>
          <cell r="R5494">
            <v>0</v>
          </cell>
          <cell r="AA5494">
            <v>0</v>
          </cell>
          <cell r="AD5494" t="e">
            <v>#DIV/0!</v>
          </cell>
          <cell r="AE5494" t="e">
            <v>#DIV/0!</v>
          </cell>
          <cell r="AF5494" t="e">
            <v>#DIV/0!</v>
          </cell>
        </row>
        <row r="5495">
          <cell r="M5495">
            <v>0</v>
          </cell>
          <cell r="N5495">
            <v>0</v>
          </cell>
          <cell r="O5495" t="str">
            <v/>
          </cell>
          <cell r="P5495">
            <v>1</v>
          </cell>
          <cell r="Q5495">
            <v>0</v>
          </cell>
          <cell r="R5495">
            <v>0</v>
          </cell>
          <cell r="AA5495">
            <v>0</v>
          </cell>
          <cell r="AD5495">
            <v>0</v>
          </cell>
          <cell r="AE5495">
            <v>0</v>
          </cell>
          <cell r="AF5495">
            <v>0</v>
          </cell>
        </row>
        <row r="5496">
          <cell r="M5496" t="str">
            <v>RotondeCdC4Pos</v>
          </cell>
          <cell r="N5496" t="str">
            <v>Rotonde CdC Prépa peau à 4 positions</v>
          </cell>
          <cell r="O5496" t="str">
            <v xml:space="preserve">Rotonde 4-positions bodyside's outer pannel </v>
          </cell>
          <cell r="P5496">
            <v>1</v>
          </cell>
          <cell r="Q5496">
            <v>0</v>
          </cell>
          <cell r="R5496" t="str">
            <v/>
          </cell>
          <cell r="X5496">
            <v>192.78</v>
          </cell>
          <cell r="Y5496">
            <v>1840.7025000000001</v>
          </cell>
          <cell r="Z5496">
            <v>1610.5815237529662</v>
          </cell>
          <cell r="AA5496">
            <v>3644.064023752966</v>
          </cell>
          <cell r="AD5496">
            <v>192.78</v>
          </cell>
          <cell r="AE5496">
            <v>1840.7025000000001</v>
          </cell>
          <cell r="AF5496">
            <v>1610.5815237529662</v>
          </cell>
        </row>
        <row r="5497">
          <cell r="M5497" t="str">
            <v>ContrePdsHeliflexor</v>
          </cell>
          <cell r="N5497" t="str">
            <v>Contre poids pour Héliflexor</v>
          </cell>
          <cell r="O5497" t="str">
            <v>Counterweight for Heliflexor</v>
          </cell>
          <cell r="P5497">
            <v>1</v>
          </cell>
          <cell r="Q5497">
            <v>0</v>
          </cell>
          <cell r="R5497" t="str">
            <v/>
          </cell>
          <cell r="X5497">
            <v>0</v>
          </cell>
          <cell r="Y5497">
            <v>0</v>
          </cell>
          <cell r="Z5497">
            <v>0</v>
          </cell>
          <cell r="AA5497">
            <v>0</v>
          </cell>
          <cell r="AD5497">
            <v>0</v>
          </cell>
          <cell r="AE5497">
            <v>0</v>
          </cell>
          <cell r="AF5497">
            <v>0</v>
          </cell>
        </row>
        <row r="5498">
          <cell r="M5498">
            <v>0</v>
          </cell>
          <cell r="N5498">
            <v>0</v>
          </cell>
          <cell r="O5498" t="str">
            <v/>
          </cell>
          <cell r="P5498">
            <v>0</v>
          </cell>
          <cell r="Q5498">
            <v>0</v>
          </cell>
          <cell r="R5498">
            <v>0</v>
          </cell>
          <cell r="AA5498">
            <v>0</v>
          </cell>
          <cell r="AD5498" t="e">
            <v>#DIV/0!</v>
          </cell>
          <cell r="AE5498" t="e">
            <v>#DIV/0!</v>
          </cell>
          <cell r="AF5498" t="e">
            <v>#DIV/0!</v>
          </cell>
        </row>
        <row r="5499">
          <cell r="M5499">
            <v>0</v>
          </cell>
          <cell r="N5499">
            <v>0</v>
          </cell>
          <cell r="O5499" t="str">
            <v/>
          </cell>
          <cell r="P5499">
            <v>1</v>
          </cell>
          <cell r="Q5499">
            <v>0</v>
          </cell>
          <cell r="R5499">
            <v>0</v>
          </cell>
          <cell r="AA5499">
            <v>0</v>
          </cell>
          <cell r="AD5499">
            <v>0</v>
          </cell>
          <cell r="AE5499">
            <v>0</v>
          </cell>
          <cell r="AF5499">
            <v>0</v>
          </cell>
        </row>
        <row r="5500">
          <cell r="M5500" t="str">
            <v>StructPorteOutilCdC</v>
          </cell>
          <cell r="N5500" t="str">
            <v>Cadre outil porte Géométrie CdC Pti ou rotonde</v>
          </cell>
          <cell r="O5500" t="str">
            <v>Baseplate for Geometric stucture for body side mounted on turntable</v>
          </cell>
          <cell r="P5500">
            <v>1</v>
          </cell>
          <cell r="Q5500">
            <v>0</v>
          </cell>
          <cell r="R5500" t="str">
            <v/>
          </cell>
          <cell r="X5500">
            <v>13.104000000000001</v>
          </cell>
          <cell r="Y5500">
            <v>318.738</v>
          </cell>
          <cell r="Z5500">
            <v>181.125</v>
          </cell>
          <cell r="AA5500">
            <v>512.96699999999998</v>
          </cell>
          <cell r="AD5500">
            <v>13.104000000000001</v>
          </cell>
          <cell r="AE5500">
            <v>318.738</v>
          </cell>
          <cell r="AF5500">
            <v>181.125</v>
          </cell>
        </row>
        <row r="5501">
          <cell r="M5501" t="str">
            <v>AbatAuto100</v>
          </cell>
          <cell r="N5501" t="str">
            <v>Abattant, tournette pour appui mobile Largeur 100</v>
          </cell>
          <cell r="O5501" t="str">
            <v>flap, turntable for support mobile width 100</v>
          </cell>
          <cell r="P5501">
            <v>3</v>
          </cell>
          <cell r="Q5501">
            <v>0</v>
          </cell>
          <cell r="R5501" t="str">
            <v/>
          </cell>
          <cell r="X5501">
            <v>84.138074999999986</v>
          </cell>
          <cell r="Y5501">
            <v>243.08865000000003</v>
          </cell>
          <cell r="Z5501">
            <v>449.96739281472463</v>
          </cell>
          <cell r="AA5501">
            <v>777.19411781472468</v>
          </cell>
          <cell r="AD5501">
            <v>28.046024999999997</v>
          </cell>
          <cell r="AE5501">
            <v>81.029550000000015</v>
          </cell>
          <cell r="AF5501">
            <v>149.98913093824154</v>
          </cell>
        </row>
        <row r="5502">
          <cell r="M5502" t="str">
            <v>AppuiDrageoir</v>
          </cell>
          <cell r="N5502" t="str">
            <v xml:space="preserve">Appui seul ou drageoir seul (toutes largeurs) </v>
          </cell>
          <cell r="O5502" t="str">
            <v xml:space="preserve">support only or sucker only (all widths) </v>
          </cell>
          <cell r="P5502">
            <v>35</v>
          </cell>
          <cell r="Q5502">
            <v>0</v>
          </cell>
          <cell r="R5502" t="str">
            <v/>
          </cell>
          <cell r="X5502">
            <v>0</v>
          </cell>
          <cell r="Y5502">
            <v>0</v>
          </cell>
          <cell r="Z5502">
            <v>0</v>
          </cell>
          <cell r="AA5502">
            <v>0</v>
          </cell>
          <cell r="AD5502">
            <v>0</v>
          </cell>
          <cell r="AE5502">
            <v>0</v>
          </cell>
          <cell r="AF5502">
            <v>0</v>
          </cell>
        </row>
        <row r="5503">
          <cell r="M5503" t="str">
            <v>PilMobECO</v>
          </cell>
          <cell r="N5503" t="str">
            <v xml:space="preserve">Pilote mobile sur serrage ECO d=50 </v>
          </cell>
          <cell r="O5503" t="str">
            <v xml:space="preserve">Mobile pin on ECO clamping d=50 </v>
          </cell>
          <cell r="P5503">
            <v>4</v>
          </cell>
          <cell r="Q5503">
            <v>0</v>
          </cell>
          <cell r="R5503" t="str">
            <v/>
          </cell>
          <cell r="X5503">
            <v>99.080099999999987</v>
          </cell>
          <cell r="Y5503">
            <v>291.24059999999997</v>
          </cell>
          <cell r="Z5503">
            <v>510.18152375296626</v>
          </cell>
          <cell r="AA5503">
            <v>900.5022237529663</v>
          </cell>
          <cell r="AD5503">
            <v>24.770024999999997</v>
          </cell>
          <cell r="AE5503">
            <v>72.810149999999993</v>
          </cell>
          <cell r="AF5503">
            <v>127.54538093824156</v>
          </cell>
        </row>
        <row r="5504">
          <cell r="M5504" t="str">
            <v>PilMob</v>
          </cell>
          <cell r="N5504" t="str">
            <v>Pilote escamotable</v>
          </cell>
          <cell r="O5504" t="str">
            <v>Retractable pin</v>
          </cell>
          <cell r="P5504">
            <v>2</v>
          </cell>
          <cell r="Q5504">
            <v>0</v>
          </cell>
          <cell r="R5504" t="str">
            <v/>
          </cell>
          <cell r="X5504">
            <v>49.540049999999994</v>
          </cell>
          <cell r="Y5504">
            <v>145.62029999999999</v>
          </cell>
          <cell r="Z5504">
            <v>255.09076187648313</v>
          </cell>
          <cell r="AA5504">
            <v>450.25111187648315</v>
          </cell>
          <cell r="AD5504">
            <v>24.770024999999997</v>
          </cell>
          <cell r="AE5504">
            <v>72.810149999999993</v>
          </cell>
          <cell r="AF5504">
            <v>127.54538093824156</v>
          </cell>
        </row>
        <row r="5505">
          <cell r="M5505" t="str">
            <v>PilUnitGuid</v>
          </cell>
          <cell r="N5505" t="str">
            <v>Pilote sur unité de guidage linéaire</v>
          </cell>
          <cell r="O5505" t="str">
            <v>Pin on linear guide unit</v>
          </cell>
          <cell r="P5505">
            <v>1</v>
          </cell>
          <cell r="Q5505">
            <v>0</v>
          </cell>
          <cell r="R5505" t="str">
            <v/>
          </cell>
          <cell r="X5505">
            <v>24.770024999999997</v>
          </cell>
          <cell r="Y5505">
            <v>72.810149999999993</v>
          </cell>
          <cell r="Z5505">
            <v>127.54538093824156</v>
          </cell>
          <cell r="AA5505">
            <v>225.12555593824158</v>
          </cell>
          <cell r="AD5505">
            <v>24.770024999999997</v>
          </cell>
          <cell r="AE5505">
            <v>72.810149999999993</v>
          </cell>
          <cell r="AF5505">
            <v>127.54538093824156</v>
          </cell>
        </row>
        <row r="5506">
          <cell r="M5506" t="str">
            <v>Touch</v>
          </cell>
          <cell r="N5506" t="str">
            <v>Touche seule toutes largeurs</v>
          </cell>
          <cell r="O5506" t="str">
            <v>Fixed button (Endschalter)</v>
          </cell>
          <cell r="P5506">
            <v>16</v>
          </cell>
          <cell r="Q5506">
            <v>0</v>
          </cell>
          <cell r="R5506" t="str">
            <v/>
          </cell>
          <cell r="X5506">
            <v>0</v>
          </cell>
          <cell r="Y5506">
            <v>0</v>
          </cell>
          <cell r="Z5506">
            <v>0</v>
          </cell>
          <cell r="AA5506">
            <v>0</v>
          </cell>
          <cell r="AD5506">
            <v>0</v>
          </cell>
          <cell r="AE5506">
            <v>0</v>
          </cell>
          <cell r="AF5506">
            <v>0</v>
          </cell>
        </row>
        <row r="5507">
          <cell r="M5507" t="str">
            <v>Ref</v>
          </cell>
          <cell r="N5507" t="str">
            <v xml:space="preserve">Appui ou drageoir (toutes largeurs) + support </v>
          </cell>
          <cell r="O5507" t="str">
            <v xml:space="preserve">Support or sucker (all widths) + support </v>
          </cell>
          <cell r="P5507">
            <v>6</v>
          </cell>
          <cell r="Q5507">
            <v>0</v>
          </cell>
          <cell r="R5507" t="str">
            <v/>
          </cell>
          <cell r="X5507">
            <v>0</v>
          </cell>
          <cell r="Y5507">
            <v>0</v>
          </cell>
          <cell r="Z5507">
            <v>0</v>
          </cell>
          <cell r="AA5507">
            <v>0</v>
          </cell>
          <cell r="AD5507">
            <v>0</v>
          </cell>
          <cell r="AE5507">
            <v>0</v>
          </cell>
          <cell r="AF5507">
            <v>0</v>
          </cell>
        </row>
        <row r="5508">
          <cell r="M5508" t="str">
            <v>RefPinceECO_D63</v>
          </cell>
          <cell r="N5508" t="str">
            <v>Référence mobile et serrée ECO D63 tous types</v>
          </cell>
          <cell r="O5508" t="str">
            <v>Mobile and clamped reference ECO D63 all types</v>
          </cell>
          <cell r="P5508">
            <v>4</v>
          </cell>
          <cell r="Q5508">
            <v>0</v>
          </cell>
          <cell r="R5508" t="str">
            <v/>
          </cell>
          <cell r="X5508">
            <v>71.234100000000012</v>
          </cell>
          <cell r="Y5508">
            <v>291.24059999999997</v>
          </cell>
          <cell r="Z5508">
            <v>317.41733354974792</v>
          </cell>
          <cell r="AA5508">
            <v>679.89203354974791</v>
          </cell>
          <cell r="AD5508">
            <v>17.808525000000003</v>
          </cell>
          <cell r="AE5508">
            <v>72.810149999999993</v>
          </cell>
          <cell r="AF5508">
            <v>79.354333387436981</v>
          </cell>
        </row>
        <row r="5509">
          <cell r="M5509" t="str">
            <v>RefSerrECONew_D50</v>
          </cell>
          <cell r="N5509" t="str">
            <v>Réf serrée ECO D50 Touche + Appui tous types</v>
          </cell>
          <cell r="O5509" t="str">
            <v>ECO D50 clamped reference Key + Press all types</v>
          </cell>
          <cell r="P5509">
            <v>6</v>
          </cell>
          <cell r="Q5509">
            <v>0</v>
          </cell>
          <cell r="R5509" t="str">
            <v/>
          </cell>
          <cell r="X5509">
            <v>106.85115</v>
          </cell>
          <cell r="Y5509">
            <v>436.86090000000002</v>
          </cell>
          <cell r="Z5509">
            <v>476.12600032462188</v>
          </cell>
          <cell r="AA5509">
            <v>1019.8380503246219</v>
          </cell>
          <cell r="AD5509">
            <v>17.808524999999999</v>
          </cell>
          <cell r="AE5509">
            <v>72.810150000000007</v>
          </cell>
          <cell r="AF5509">
            <v>79.354333387436981</v>
          </cell>
        </row>
        <row r="5510">
          <cell r="M5510" t="str">
            <v>RefSerrECONew_D63</v>
          </cell>
          <cell r="N5510" t="str">
            <v>Réf serrée ECO D63 Touche + Appui tous types</v>
          </cell>
          <cell r="O5510" t="str">
            <v>ECO D63 Key + Press all types</v>
          </cell>
          <cell r="P5510">
            <v>2</v>
          </cell>
          <cell r="Q5510">
            <v>0</v>
          </cell>
          <cell r="R5510" t="str">
            <v/>
          </cell>
          <cell r="X5510">
            <v>35.617050000000006</v>
          </cell>
          <cell r="Y5510">
            <v>145.62029999999999</v>
          </cell>
          <cell r="Z5510">
            <v>158.70866677487396</v>
          </cell>
          <cell r="AA5510">
            <v>339.94601677487395</v>
          </cell>
          <cell r="AD5510">
            <v>17.808525000000003</v>
          </cell>
          <cell r="AE5510">
            <v>72.810149999999993</v>
          </cell>
          <cell r="AF5510">
            <v>79.354333387436981</v>
          </cell>
        </row>
        <row r="5511">
          <cell r="M5511" t="str">
            <v>RefSerrECONew_D80</v>
          </cell>
          <cell r="N5511" t="str">
            <v>Réf serrée ECO D80 Touche + Appui tous types</v>
          </cell>
          <cell r="O5511" t="str">
            <v>ECO D80 Key + Press all types</v>
          </cell>
          <cell r="P5511">
            <v>5</v>
          </cell>
          <cell r="Q5511">
            <v>0</v>
          </cell>
          <cell r="R5511" t="str">
            <v/>
          </cell>
          <cell r="X5511">
            <v>89.042625000000015</v>
          </cell>
          <cell r="Y5511">
            <v>364.05074999999999</v>
          </cell>
          <cell r="Z5511">
            <v>396.77166693718493</v>
          </cell>
          <cell r="AA5511">
            <v>849.86504193718497</v>
          </cell>
          <cell r="AD5511">
            <v>17.808525000000003</v>
          </cell>
          <cell r="AE5511">
            <v>72.810149999999993</v>
          </cell>
          <cell r="AF5511">
            <v>79.354333387436981</v>
          </cell>
        </row>
        <row r="5512">
          <cell r="M5512" t="str">
            <v>BrasSupECO</v>
          </cell>
          <cell r="N5512" t="str">
            <v>Bras sup pour appui ou touche sur serrage ECO</v>
          </cell>
          <cell r="O5512" t="str">
            <v>Additional arm for pressing or key on ECO clamping</v>
          </cell>
          <cell r="P5512">
            <v>12</v>
          </cell>
          <cell r="Q5512">
            <v>0</v>
          </cell>
          <cell r="R5512" t="str">
            <v/>
          </cell>
          <cell r="X5512">
            <v>0</v>
          </cell>
          <cell r="Y5512">
            <v>0</v>
          </cell>
          <cell r="Z5512">
            <v>0</v>
          </cell>
          <cell r="AA5512">
            <v>0</v>
          </cell>
          <cell r="AD5512">
            <v>0</v>
          </cell>
          <cell r="AE5512">
            <v>0</v>
          </cell>
          <cell r="AF5512">
            <v>0</v>
          </cell>
        </row>
        <row r="5513">
          <cell r="M5513" t="str">
            <v>PPinduc</v>
          </cell>
          <cell r="N5513" t="str">
            <v>Détecteur inductif de présence pièce</v>
          </cell>
          <cell r="O5513" t="str">
            <v>Inductive part presence detector</v>
          </cell>
          <cell r="P5513">
            <v>3</v>
          </cell>
          <cell r="Q5513">
            <v>0</v>
          </cell>
          <cell r="R5513" t="str">
            <v/>
          </cell>
          <cell r="X5513">
            <v>57.318975000000009</v>
          </cell>
          <cell r="Y5513">
            <v>77.455349999999996</v>
          </cell>
          <cell r="Z5513">
            <v>322.78614281472466</v>
          </cell>
          <cell r="AA5513">
            <v>457.56046781472469</v>
          </cell>
          <cell r="AD5513">
            <v>19.106325000000002</v>
          </cell>
          <cell r="AE5513">
            <v>25.818449999999999</v>
          </cell>
          <cell r="AF5513">
            <v>107.59538093824155</v>
          </cell>
        </row>
        <row r="5514">
          <cell r="M5514" t="str">
            <v>Distrib2</v>
          </cell>
          <cell r="N5514" t="str">
            <v>Distributeur 5/2</v>
          </cell>
          <cell r="O5514" t="str">
            <v>5/2-way valve</v>
          </cell>
          <cell r="P5514">
            <v>12</v>
          </cell>
          <cell r="Q5514">
            <v>0</v>
          </cell>
          <cell r="R5514" t="str">
            <v/>
          </cell>
          <cell r="X5514">
            <v>864.90180000000009</v>
          </cell>
          <cell r="Y5514">
            <v>1931.3280000000002</v>
          </cell>
          <cell r="Z5514">
            <v>2058.2476576563631</v>
          </cell>
          <cell r="AA5514">
            <v>4854.4774576563632</v>
          </cell>
          <cell r="AD5514">
            <v>72.075150000000008</v>
          </cell>
          <cell r="AE5514">
            <v>160.94400000000002</v>
          </cell>
          <cell r="AF5514">
            <v>171.52063813803025</v>
          </cell>
        </row>
        <row r="5515">
          <cell r="M5515" t="str">
            <v>AbatAuto400</v>
          </cell>
          <cell r="N5515" t="str">
            <v>Abattant, tournette bloqueur Largeur 400</v>
          </cell>
          <cell r="O5515" t="str">
            <v>Flap, 400 mm wide with turntable locking system</v>
          </cell>
          <cell r="P5515">
            <v>1</v>
          </cell>
          <cell r="Q5515">
            <v>0</v>
          </cell>
          <cell r="R5515" t="str">
            <v/>
          </cell>
          <cell r="X5515">
            <v>28.046025</v>
          </cell>
          <cell r="Y5515">
            <v>81.02955</v>
          </cell>
          <cell r="Z5515">
            <v>149.98913093824154</v>
          </cell>
          <cell r="AA5515">
            <v>259.06470593824156</v>
          </cell>
          <cell r="AD5515">
            <v>28.046025</v>
          </cell>
          <cell r="AE5515">
            <v>81.02955</v>
          </cell>
          <cell r="AF5515">
            <v>149.98913093824154</v>
          </cell>
        </row>
        <row r="5516">
          <cell r="M5516">
            <v>0</v>
          </cell>
          <cell r="N5516">
            <v>0</v>
          </cell>
          <cell r="O5516" t="str">
            <v/>
          </cell>
          <cell r="P5516">
            <v>0</v>
          </cell>
          <cell r="Q5516">
            <v>0</v>
          </cell>
          <cell r="R5516">
            <v>0</v>
          </cell>
          <cell r="AA5516">
            <v>0</v>
          </cell>
          <cell r="AD5516" t="e">
            <v>#DIV/0!</v>
          </cell>
          <cell r="AE5516" t="e">
            <v>#DIV/0!</v>
          </cell>
          <cell r="AF5516" t="e">
            <v>#DIV/0!</v>
          </cell>
        </row>
        <row r="5517">
          <cell r="M5517">
            <v>0</v>
          </cell>
          <cell r="N5517">
            <v>0</v>
          </cell>
          <cell r="O5517" t="str">
            <v/>
          </cell>
          <cell r="P5517">
            <v>1</v>
          </cell>
          <cell r="Q5517">
            <v>0</v>
          </cell>
          <cell r="R5517">
            <v>0</v>
          </cell>
          <cell r="AA5517">
            <v>0</v>
          </cell>
          <cell r="AD5517">
            <v>0</v>
          </cell>
          <cell r="AE5517">
            <v>0</v>
          </cell>
          <cell r="AF5517">
            <v>0</v>
          </cell>
        </row>
        <row r="5518">
          <cell r="M5518" t="str">
            <v>Robotnu1</v>
          </cell>
          <cell r="N5518" t="str">
            <v>Robot nu bras 2,65m / 165 Kg</v>
          </cell>
          <cell r="O5518" t="str">
            <v>Robot bare arm 2.65m / 165 Kg</v>
          </cell>
          <cell r="P5518">
            <v>1</v>
          </cell>
          <cell r="Q5518">
            <v>0</v>
          </cell>
          <cell r="R5518" t="str">
            <v/>
          </cell>
          <cell r="X5518">
            <v>0</v>
          </cell>
          <cell r="Y5518">
            <v>0</v>
          </cell>
          <cell r="Z5518">
            <v>0</v>
          </cell>
          <cell r="AA5518">
            <v>0</v>
          </cell>
          <cell r="AD5518">
            <v>0</v>
          </cell>
          <cell r="AE5518">
            <v>0</v>
          </cell>
          <cell r="AF5518">
            <v>0</v>
          </cell>
        </row>
        <row r="5519">
          <cell r="M5519" t="str">
            <v>SEL-MF</v>
          </cell>
          <cell r="N5519" t="str">
            <v>Applicatif Robot SEL en Moyenne Fréquence</v>
          </cell>
          <cell r="O5519" t="str">
            <v>Medium Frequency SEL Robot Application</v>
          </cell>
          <cell r="P5519">
            <v>1</v>
          </cell>
          <cell r="Q5519">
            <v>0</v>
          </cell>
          <cell r="R5519" t="str">
            <v/>
          </cell>
          <cell r="X5519">
            <v>21.930300000000003</v>
          </cell>
          <cell r="Y5519">
            <v>1168.179075</v>
          </cell>
          <cell r="Z5519">
            <v>791.14538093824149</v>
          </cell>
          <cell r="AA5519">
            <v>1981.2547559382415</v>
          </cell>
          <cell r="AD5519">
            <v>21.930300000000003</v>
          </cell>
          <cell r="AE5519">
            <v>1168.179075</v>
          </cell>
          <cell r="AF5519">
            <v>791.14538093824149</v>
          </cell>
        </row>
        <row r="5520">
          <cell r="M5520" t="str">
            <v>Robotintégration-V11</v>
          </cell>
          <cell r="N5520" t="str">
            <v>Intégration robot + baie sur site -V11</v>
          </cell>
          <cell r="O5520" t="str">
            <v>Robot + bay integration on site -V11</v>
          </cell>
          <cell r="P5520">
            <v>1</v>
          </cell>
          <cell r="Q5520">
            <v>0</v>
          </cell>
          <cell r="R5520" t="str">
            <v/>
          </cell>
          <cell r="X5520">
            <v>272.35057499999999</v>
          </cell>
          <cell r="Y5520">
            <v>862.84800000000007</v>
          </cell>
          <cell r="Z5520">
            <v>1716.542666567691</v>
          </cell>
          <cell r="AA5520">
            <v>2851.7412415676908</v>
          </cell>
          <cell r="AD5520">
            <v>272.35057499999999</v>
          </cell>
          <cell r="AE5520">
            <v>862.84800000000007</v>
          </cell>
          <cell r="AF5520">
            <v>1716.542666567691</v>
          </cell>
        </row>
        <row r="5521">
          <cell r="M5521" t="str">
            <v>VerrineRobot</v>
          </cell>
          <cell r="N5521" t="str">
            <v>Verrine Robot</v>
          </cell>
          <cell r="O5521" t="str">
            <v>To make</v>
          </cell>
          <cell r="P5521">
            <v>1</v>
          </cell>
          <cell r="Q5521">
            <v>0</v>
          </cell>
          <cell r="R5521" t="str">
            <v/>
          </cell>
          <cell r="AA5521">
            <v>0</v>
          </cell>
          <cell r="AD5521">
            <v>0</v>
          </cell>
          <cell r="AE5521">
            <v>0</v>
          </cell>
          <cell r="AF5521">
            <v>0</v>
          </cell>
        </row>
        <row r="5522">
          <cell r="M5522">
            <v>0</v>
          </cell>
          <cell r="N5522">
            <v>0</v>
          </cell>
          <cell r="O5522" t="str">
            <v/>
          </cell>
          <cell r="P5522">
            <v>0</v>
          </cell>
          <cell r="Q5522">
            <v>0</v>
          </cell>
          <cell r="R5522">
            <v>0</v>
          </cell>
          <cell r="AA5522">
            <v>0</v>
          </cell>
          <cell r="AD5522" t="e">
            <v>#DIV/0!</v>
          </cell>
          <cell r="AE5522" t="e">
            <v>#DIV/0!</v>
          </cell>
          <cell r="AF5522" t="e">
            <v>#DIV/0!</v>
          </cell>
        </row>
        <row r="5523">
          <cell r="M5523">
            <v>0</v>
          </cell>
          <cell r="N5523">
            <v>0</v>
          </cell>
          <cell r="O5523" t="str">
            <v/>
          </cell>
          <cell r="P5523">
            <v>1</v>
          </cell>
          <cell r="Q5523">
            <v>0</v>
          </cell>
          <cell r="R5523">
            <v>0</v>
          </cell>
          <cell r="AA5523">
            <v>0</v>
          </cell>
          <cell r="AD5523">
            <v>0</v>
          </cell>
          <cell r="AE5523">
            <v>0</v>
          </cell>
          <cell r="AF5523">
            <v>0</v>
          </cell>
        </row>
        <row r="5524">
          <cell r="M5524" t="str">
            <v>MisAllRech</v>
          </cell>
          <cell r="N5524" t="str">
            <v>Mise et Allonge de rechange</v>
          </cell>
          <cell r="O5524" t="str">
            <v>Spare plug and extension cable</v>
          </cell>
          <cell r="P5524">
            <v>1</v>
          </cell>
          <cell r="Q5524">
            <v>0</v>
          </cell>
          <cell r="R5524" t="str">
            <v/>
          </cell>
          <cell r="X5524">
            <v>0</v>
          </cell>
          <cell r="Y5524">
            <v>0</v>
          </cell>
          <cell r="Z5524">
            <v>0</v>
          </cell>
          <cell r="AA5524">
            <v>0</v>
          </cell>
          <cell r="AD5524">
            <v>0</v>
          </cell>
          <cell r="AE5524">
            <v>0</v>
          </cell>
          <cell r="AF5524">
            <v>0</v>
          </cell>
        </row>
        <row r="5525">
          <cell r="M5525" t="str">
            <v>InterfaceRobPinceStdenL</v>
          </cell>
          <cell r="N5525" t="str">
            <v>Interface Std en L fixation entre Pince et Robot</v>
          </cell>
          <cell r="O5525" t="str">
            <v>Std L-shaped interface for fixing between Clamp and Robot</v>
          </cell>
          <cell r="P5525">
            <v>1</v>
          </cell>
          <cell r="Q5525">
            <v>0</v>
          </cell>
          <cell r="R5525" t="str">
            <v/>
          </cell>
          <cell r="X5525">
            <v>0</v>
          </cell>
          <cell r="Y5525">
            <v>0</v>
          </cell>
          <cell r="Z5525">
            <v>0</v>
          </cell>
          <cell r="AA5525">
            <v>0</v>
          </cell>
          <cell r="AD5525">
            <v>0</v>
          </cell>
          <cell r="AE5525">
            <v>0</v>
          </cell>
          <cell r="AF5525">
            <v>0</v>
          </cell>
        </row>
        <row r="5526">
          <cell r="M5526" t="str">
            <v>PincRobMFLightX500ModSansDetal</v>
          </cell>
          <cell r="N5526" t="str">
            <v>Pince Mod MF Light ciseaux électrique LU &lt; 500</v>
          </cell>
          <cell r="O5526" t="str">
            <v>MF Light Mod Clamp X - Shape electric width &lt; 500</v>
          </cell>
          <cell r="P5526">
            <v>1</v>
          </cell>
          <cell r="Q5526">
            <v>0</v>
          </cell>
          <cell r="R5526" t="str">
            <v/>
          </cell>
          <cell r="X5526">
            <v>0</v>
          </cell>
          <cell r="Y5526">
            <v>0</v>
          </cell>
          <cell r="Z5526">
            <v>0</v>
          </cell>
          <cell r="AA5526">
            <v>0</v>
          </cell>
          <cell r="AD5526">
            <v>0</v>
          </cell>
          <cell r="AE5526">
            <v>0</v>
          </cell>
          <cell r="AF5526">
            <v>0</v>
          </cell>
        </row>
        <row r="5527">
          <cell r="M5527">
            <v>0</v>
          </cell>
          <cell r="N5527">
            <v>0</v>
          </cell>
          <cell r="O5527" t="str">
            <v/>
          </cell>
          <cell r="P5527">
            <v>0</v>
          </cell>
          <cell r="Q5527">
            <v>0</v>
          </cell>
          <cell r="R5527">
            <v>0</v>
          </cell>
          <cell r="AA5527">
            <v>0</v>
          </cell>
          <cell r="AD5527" t="e">
            <v>#DIV/0!</v>
          </cell>
          <cell r="AE5527" t="e">
            <v>#DIV/0!</v>
          </cell>
          <cell r="AF5527" t="e">
            <v>#DIV/0!</v>
          </cell>
        </row>
        <row r="5528">
          <cell r="M5528">
            <v>0</v>
          </cell>
          <cell r="N5528">
            <v>0</v>
          </cell>
          <cell r="O5528" t="str">
            <v/>
          </cell>
          <cell r="P5528">
            <v>1</v>
          </cell>
          <cell r="Q5528">
            <v>0</v>
          </cell>
          <cell r="R5528">
            <v>0</v>
          </cell>
          <cell r="AA5528">
            <v>0</v>
          </cell>
          <cell r="AD5528">
            <v>0</v>
          </cell>
          <cell r="AE5528">
            <v>0</v>
          </cell>
          <cell r="AF5528">
            <v>0</v>
          </cell>
        </row>
        <row r="5529">
          <cell r="M5529" t="str">
            <v>RodFixeNew</v>
          </cell>
          <cell r="N5529" t="str">
            <v>Rodeuse fixe (Std New)</v>
          </cell>
          <cell r="O5529" t="str">
            <v>Tip dreser fix (new)</v>
          </cell>
          <cell r="P5529">
            <v>1</v>
          </cell>
          <cell r="Q5529" t="str">
            <v>Choix suivant les cas</v>
          </cell>
          <cell r="R5529" t="str">
            <v/>
          </cell>
          <cell r="X5529">
            <v>20.474999999999998</v>
          </cell>
          <cell r="Y5529">
            <v>95.678100000000001</v>
          </cell>
          <cell r="Z5529">
            <v>254.625</v>
          </cell>
          <cell r="AA5529">
            <v>370.77809999999999</v>
          </cell>
          <cell r="AD5529">
            <v>20.474999999999998</v>
          </cell>
          <cell r="AE5529">
            <v>95.678100000000001</v>
          </cell>
          <cell r="AF5529">
            <v>254.625</v>
          </cell>
        </row>
        <row r="5530">
          <cell r="M5530">
            <v>0</v>
          </cell>
          <cell r="N5530">
            <v>0</v>
          </cell>
          <cell r="O5530" t="str">
            <v/>
          </cell>
          <cell r="P5530">
            <v>0</v>
          </cell>
          <cell r="Q5530">
            <v>0</v>
          </cell>
          <cell r="R5530">
            <v>0</v>
          </cell>
          <cell r="AA5530">
            <v>0</v>
          </cell>
          <cell r="AD5530" t="e">
            <v>#DIV/0!</v>
          </cell>
          <cell r="AE5530" t="e">
            <v>#DIV/0!</v>
          </cell>
          <cell r="AF5530" t="e">
            <v>#DIV/0!</v>
          </cell>
        </row>
        <row r="5531">
          <cell r="M5531">
            <v>0</v>
          </cell>
          <cell r="N5531">
            <v>0</v>
          </cell>
          <cell r="O5531" t="str">
            <v/>
          </cell>
          <cell r="P5531">
            <v>1</v>
          </cell>
          <cell r="Q5531">
            <v>0</v>
          </cell>
          <cell r="R5531">
            <v>0</v>
          </cell>
          <cell r="AA5531">
            <v>0</v>
          </cell>
          <cell r="AD5531">
            <v>0</v>
          </cell>
          <cell r="AE5531">
            <v>0</v>
          </cell>
          <cell r="AF5531">
            <v>0</v>
          </cell>
        </row>
        <row r="5532">
          <cell r="M5532" t="str">
            <v>TrajSoud</v>
          </cell>
          <cell r="N5532" t="str">
            <v>Trajectoire de soudure(clinchage, arc tiré, rivet)</v>
          </cell>
          <cell r="O5532" t="str">
            <v>Welding path (clinching, pulled arc, rivet)</v>
          </cell>
          <cell r="P5532">
            <v>1</v>
          </cell>
          <cell r="Q5532">
            <v>0</v>
          </cell>
          <cell r="R5532" t="str">
            <v/>
          </cell>
          <cell r="X5532">
            <v>0</v>
          </cell>
          <cell r="Y5532">
            <v>0</v>
          </cell>
          <cell r="Z5532">
            <v>0</v>
          </cell>
          <cell r="AA5532">
            <v>0</v>
          </cell>
          <cell r="AD5532">
            <v>0</v>
          </cell>
          <cell r="AE5532">
            <v>0</v>
          </cell>
          <cell r="AF5532">
            <v>0</v>
          </cell>
        </row>
        <row r="5533">
          <cell r="M5533" t="str">
            <v>CopTrajSoud</v>
          </cell>
          <cell r="N5533" t="str">
            <v>Copie trajectoire Soudure suite à ajout diversité</v>
          </cell>
          <cell r="O5533" t="str">
            <v>Copie of a welding trajectory for divers models</v>
          </cell>
          <cell r="P5533">
            <v>2</v>
          </cell>
          <cell r="Q5533" t="str">
            <v>Avec ou sans trappe ou BT</v>
          </cell>
          <cell r="R5533" t="str">
            <v/>
          </cell>
          <cell r="X5533">
            <v>0</v>
          </cell>
          <cell r="Y5533">
            <v>0</v>
          </cell>
          <cell r="Z5533">
            <v>0</v>
          </cell>
          <cell r="AA5533">
            <v>0</v>
          </cell>
          <cell r="AD5533">
            <v>0</v>
          </cell>
          <cell r="AE5533">
            <v>0</v>
          </cell>
          <cell r="AF5533">
            <v>0</v>
          </cell>
        </row>
        <row r="5534">
          <cell r="M5534" t="str">
            <v>EchCodeTraj</v>
          </cell>
          <cell r="N5534" t="str">
            <v>Echange Code Trajectoire avec baie robot</v>
          </cell>
          <cell r="O5534" t="str">
            <v>Exchange of Trajectory Code with robot bay</v>
          </cell>
          <cell r="P5534">
            <v>3</v>
          </cell>
          <cell r="Q5534">
            <v>0</v>
          </cell>
          <cell r="R5534" t="str">
            <v/>
          </cell>
          <cell r="X5534">
            <v>35.4375</v>
          </cell>
          <cell r="Y5534">
            <v>0</v>
          </cell>
          <cell r="Z5534">
            <v>289.22975709619709</v>
          </cell>
          <cell r="AA5534">
            <v>324.66725709619709</v>
          </cell>
          <cell r="AD5534">
            <v>11.8125</v>
          </cell>
          <cell r="AE5534">
            <v>0</v>
          </cell>
          <cell r="AF5534">
            <v>96.409919032065702</v>
          </cell>
        </row>
        <row r="5535">
          <cell r="M5535" t="str">
            <v>HEtudAUT</v>
          </cell>
          <cell r="N5535" t="str">
            <v>Une heure d'études automatismes</v>
          </cell>
          <cell r="O5535" t="str">
            <v>One hour of automation studies</v>
          </cell>
          <cell r="P5535">
            <v>2</v>
          </cell>
          <cell r="Q5535" t="str">
            <v>Complement Hetude AF+Marguerite+Prog</v>
          </cell>
          <cell r="R5535" t="str">
            <v/>
          </cell>
          <cell r="X5535">
            <v>130</v>
          </cell>
          <cell r="Y5535">
            <v>0</v>
          </cell>
          <cell r="Z5535">
            <v>0</v>
          </cell>
          <cell r="AA5535">
            <v>130</v>
          </cell>
          <cell r="AD5535">
            <v>65</v>
          </cell>
          <cell r="AE5535">
            <v>0</v>
          </cell>
          <cell r="AF5535">
            <v>0</v>
          </cell>
        </row>
        <row r="5536">
          <cell r="M5536">
            <v>0</v>
          </cell>
          <cell r="N5536">
            <v>0</v>
          </cell>
          <cell r="O5536" t="str">
            <v/>
          </cell>
          <cell r="P5536">
            <v>0</v>
          </cell>
          <cell r="Q5536">
            <v>0</v>
          </cell>
          <cell r="R5536">
            <v>0</v>
          </cell>
          <cell r="AA5536">
            <v>0</v>
          </cell>
          <cell r="AD5536" t="e">
            <v>#DIV/0!</v>
          </cell>
          <cell r="AE5536" t="e">
            <v>#DIV/0!</v>
          </cell>
          <cell r="AF5536" t="e">
            <v>#DIV/0!</v>
          </cell>
        </row>
        <row r="5537">
          <cell r="M5537">
            <v>0</v>
          </cell>
          <cell r="N5537">
            <v>0</v>
          </cell>
          <cell r="O5537" t="str">
            <v/>
          </cell>
          <cell r="P5537">
            <v>1</v>
          </cell>
          <cell r="Q5537">
            <v>0</v>
          </cell>
          <cell r="R5537">
            <v>0</v>
          </cell>
          <cell r="AA5537">
            <v>0</v>
          </cell>
          <cell r="AD5537">
            <v>0</v>
          </cell>
          <cell r="AE5537">
            <v>0</v>
          </cell>
          <cell r="AF5537">
            <v>0</v>
          </cell>
        </row>
        <row r="5538">
          <cell r="M5538" t="str">
            <v>Robotnu1</v>
          </cell>
          <cell r="N5538" t="str">
            <v>Robot nu bras 2,65m / 165 Kg</v>
          </cell>
          <cell r="O5538" t="str">
            <v>Robot bare arm 2.65m / 165 Kg</v>
          </cell>
          <cell r="P5538">
            <v>1</v>
          </cell>
          <cell r="Q5538">
            <v>0</v>
          </cell>
          <cell r="R5538" t="str">
            <v/>
          </cell>
          <cell r="X5538">
            <v>0</v>
          </cell>
          <cell r="Y5538">
            <v>0</v>
          </cell>
          <cell r="Z5538">
            <v>0</v>
          </cell>
          <cell r="AA5538">
            <v>0</v>
          </cell>
          <cell r="AD5538">
            <v>0</v>
          </cell>
          <cell r="AE5538">
            <v>0</v>
          </cell>
          <cell r="AF5538">
            <v>0</v>
          </cell>
        </row>
        <row r="5539">
          <cell r="M5539" t="str">
            <v>SEL-MF</v>
          </cell>
          <cell r="N5539" t="str">
            <v>Applicatif Robot SEL en Moyenne Fréquence</v>
          </cell>
          <cell r="O5539" t="str">
            <v>Medium Frequency SEL Robot Application</v>
          </cell>
          <cell r="P5539">
            <v>1</v>
          </cell>
          <cell r="Q5539">
            <v>0</v>
          </cell>
          <cell r="R5539" t="str">
            <v/>
          </cell>
          <cell r="X5539">
            <v>21.930300000000003</v>
          </cell>
          <cell r="Y5539">
            <v>1168.179075</v>
          </cell>
          <cell r="Z5539">
            <v>791.14538093824149</v>
          </cell>
          <cell r="AA5539">
            <v>1981.2547559382415</v>
          </cell>
          <cell r="AD5539">
            <v>21.930300000000003</v>
          </cell>
          <cell r="AE5539">
            <v>1168.179075</v>
          </cell>
          <cell r="AF5539">
            <v>791.14538093824149</v>
          </cell>
        </row>
        <row r="5540">
          <cell r="M5540" t="str">
            <v>Reh1000</v>
          </cell>
          <cell r="N5540" t="str">
            <v>Réhausse robot h&lt;1000mm</v>
          </cell>
          <cell r="O5540" t="str">
            <v>Robot extension h&lt;1000mm</v>
          </cell>
          <cell r="P5540">
            <v>1</v>
          </cell>
          <cell r="Q5540" t="str">
            <v>A valider</v>
          </cell>
          <cell r="R5540" t="str">
            <v/>
          </cell>
          <cell r="X5540">
            <v>0</v>
          </cell>
          <cell r="Y5540">
            <v>29.809500000000003</v>
          </cell>
          <cell r="Z5540">
            <v>10.5</v>
          </cell>
          <cell r="AA5540">
            <v>40.3095</v>
          </cell>
          <cell r="AD5540">
            <v>0</v>
          </cell>
          <cell r="AE5540">
            <v>29.809500000000003</v>
          </cell>
          <cell r="AF5540">
            <v>10.5</v>
          </cell>
        </row>
        <row r="5541">
          <cell r="M5541" t="str">
            <v>Robotintégration-V11</v>
          </cell>
          <cell r="N5541" t="str">
            <v>Intégration robot + baie sur site -V11</v>
          </cell>
          <cell r="O5541" t="str">
            <v>Robot + bay integration on site -V11</v>
          </cell>
          <cell r="P5541">
            <v>1</v>
          </cell>
          <cell r="Q5541">
            <v>0</v>
          </cell>
          <cell r="R5541" t="str">
            <v/>
          </cell>
          <cell r="X5541">
            <v>272.35057499999999</v>
          </cell>
          <cell r="Y5541">
            <v>862.84800000000007</v>
          </cell>
          <cell r="Z5541">
            <v>1716.542666567691</v>
          </cell>
          <cell r="AA5541">
            <v>2851.7412415676908</v>
          </cell>
          <cell r="AD5541">
            <v>272.35057499999999</v>
          </cell>
          <cell r="AE5541">
            <v>862.84800000000007</v>
          </cell>
          <cell r="AF5541">
            <v>1716.542666567691</v>
          </cell>
        </row>
        <row r="5542">
          <cell r="M5542" t="str">
            <v>VerrineRobot</v>
          </cell>
          <cell r="N5542" t="str">
            <v>Verrine Robot</v>
          </cell>
          <cell r="O5542" t="str">
            <v>To make</v>
          </cell>
          <cell r="P5542">
            <v>1</v>
          </cell>
          <cell r="Q5542">
            <v>0</v>
          </cell>
          <cell r="R5542" t="str">
            <v/>
          </cell>
          <cell r="AA5542">
            <v>0</v>
          </cell>
          <cell r="AD5542">
            <v>0</v>
          </cell>
          <cell r="AE5542">
            <v>0</v>
          </cell>
          <cell r="AF5542">
            <v>0</v>
          </cell>
        </row>
        <row r="5543">
          <cell r="M5543">
            <v>0</v>
          </cell>
          <cell r="N5543">
            <v>0</v>
          </cell>
          <cell r="O5543" t="str">
            <v/>
          </cell>
          <cell r="P5543">
            <v>0</v>
          </cell>
          <cell r="Q5543">
            <v>0</v>
          </cell>
          <cell r="R5543">
            <v>0</v>
          </cell>
          <cell r="AA5543">
            <v>0</v>
          </cell>
          <cell r="AD5543" t="e">
            <v>#DIV/0!</v>
          </cell>
          <cell r="AE5543" t="e">
            <v>#DIV/0!</v>
          </cell>
          <cell r="AF5543" t="e">
            <v>#DIV/0!</v>
          </cell>
        </row>
        <row r="5544">
          <cell r="M5544">
            <v>0</v>
          </cell>
          <cell r="N5544">
            <v>0</v>
          </cell>
          <cell r="O5544" t="str">
            <v/>
          </cell>
          <cell r="P5544">
            <v>1</v>
          </cell>
          <cell r="Q5544">
            <v>0</v>
          </cell>
          <cell r="R5544">
            <v>0</v>
          </cell>
          <cell r="AA5544">
            <v>0</v>
          </cell>
          <cell r="AD5544">
            <v>0</v>
          </cell>
          <cell r="AE5544">
            <v>0</v>
          </cell>
          <cell r="AF5544">
            <v>0</v>
          </cell>
        </row>
        <row r="5545">
          <cell r="M5545" t="str">
            <v>MisAllRech</v>
          </cell>
          <cell r="N5545" t="str">
            <v>Mise et Allonge de rechange</v>
          </cell>
          <cell r="O5545" t="str">
            <v>Spare plug and extension cable</v>
          </cell>
          <cell r="P5545">
            <v>1</v>
          </cell>
          <cell r="Q5545">
            <v>0</v>
          </cell>
          <cell r="R5545" t="str">
            <v/>
          </cell>
          <cell r="X5545">
            <v>0</v>
          </cell>
          <cell r="Y5545">
            <v>0</v>
          </cell>
          <cell r="Z5545">
            <v>0</v>
          </cell>
          <cell r="AA5545">
            <v>0</v>
          </cell>
          <cell r="AD5545">
            <v>0</v>
          </cell>
          <cell r="AE5545">
            <v>0</v>
          </cell>
          <cell r="AF5545">
            <v>0</v>
          </cell>
        </row>
        <row r="5546">
          <cell r="M5546" t="str">
            <v>InterfaceRobPinceStdenL</v>
          </cell>
          <cell r="N5546" t="str">
            <v>Interface Std en L fixation entre Pince et Robot</v>
          </cell>
          <cell r="O5546" t="str">
            <v>Std L-shaped interface for fixing between Clamp and Robot</v>
          </cell>
          <cell r="P5546">
            <v>1</v>
          </cell>
          <cell r="Q5546">
            <v>0</v>
          </cell>
          <cell r="R5546" t="str">
            <v/>
          </cell>
          <cell r="X5546">
            <v>0</v>
          </cell>
          <cell r="Y5546">
            <v>0</v>
          </cell>
          <cell r="Z5546">
            <v>0</v>
          </cell>
          <cell r="AA5546">
            <v>0</v>
          </cell>
          <cell r="AD5546">
            <v>0</v>
          </cell>
          <cell r="AE5546">
            <v>0</v>
          </cell>
          <cell r="AF5546">
            <v>0</v>
          </cell>
        </row>
        <row r="5547">
          <cell r="M5547" t="str">
            <v>PincRobMFLightX500ModSansDetal</v>
          </cell>
          <cell r="N5547" t="str">
            <v>Pince Mod MF Light ciseaux électrique LU &lt; 500</v>
          </cell>
          <cell r="O5547" t="str">
            <v>MF Light Mod Clamp X - Shape electric width &lt; 500</v>
          </cell>
          <cell r="P5547">
            <v>1</v>
          </cell>
          <cell r="Q5547">
            <v>0</v>
          </cell>
          <cell r="R5547" t="str">
            <v/>
          </cell>
          <cell r="X5547">
            <v>0</v>
          </cell>
          <cell r="Y5547">
            <v>0</v>
          </cell>
          <cell r="Z5547">
            <v>0</v>
          </cell>
          <cell r="AA5547">
            <v>0</v>
          </cell>
          <cell r="AD5547">
            <v>0</v>
          </cell>
          <cell r="AE5547">
            <v>0</v>
          </cell>
          <cell r="AF5547">
            <v>0</v>
          </cell>
        </row>
        <row r="5548">
          <cell r="M5548">
            <v>0</v>
          </cell>
          <cell r="N5548">
            <v>0</v>
          </cell>
          <cell r="O5548" t="str">
            <v/>
          </cell>
          <cell r="P5548">
            <v>0</v>
          </cell>
          <cell r="Q5548">
            <v>0</v>
          </cell>
          <cell r="R5548">
            <v>0</v>
          </cell>
          <cell r="AA5548">
            <v>0</v>
          </cell>
          <cell r="AD5548" t="e">
            <v>#DIV/0!</v>
          </cell>
          <cell r="AE5548" t="e">
            <v>#DIV/0!</v>
          </cell>
          <cell r="AF5548" t="e">
            <v>#DIV/0!</v>
          </cell>
        </row>
        <row r="5549">
          <cell r="M5549">
            <v>0</v>
          </cell>
          <cell r="N5549">
            <v>0</v>
          </cell>
          <cell r="O5549" t="str">
            <v/>
          </cell>
          <cell r="P5549">
            <v>1</v>
          </cell>
          <cell r="Q5549">
            <v>0</v>
          </cell>
          <cell r="R5549">
            <v>0</v>
          </cell>
          <cell r="AA5549">
            <v>0</v>
          </cell>
          <cell r="AD5549">
            <v>0</v>
          </cell>
          <cell r="AE5549">
            <v>0</v>
          </cell>
          <cell r="AF5549">
            <v>0</v>
          </cell>
        </row>
        <row r="5550">
          <cell r="M5550" t="str">
            <v>RodFixeNew</v>
          </cell>
          <cell r="N5550" t="str">
            <v>Rodeuse fixe (Std New)</v>
          </cell>
          <cell r="O5550" t="str">
            <v>Tip dreser fix (new)</v>
          </cell>
          <cell r="P5550">
            <v>1</v>
          </cell>
          <cell r="Q5550" t="str">
            <v>Choix suivant les cas</v>
          </cell>
          <cell r="R5550" t="str">
            <v/>
          </cell>
          <cell r="X5550">
            <v>20.474999999999998</v>
          </cell>
          <cell r="Y5550">
            <v>95.678100000000001</v>
          </cell>
          <cell r="Z5550">
            <v>254.625</v>
          </cell>
          <cell r="AA5550">
            <v>370.77809999999999</v>
          </cell>
          <cell r="AD5550">
            <v>20.474999999999998</v>
          </cell>
          <cell r="AE5550">
            <v>95.678100000000001</v>
          </cell>
          <cell r="AF5550">
            <v>254.625</v>
          </cell>
        </row>
        <row r="5551">
          <cell r="M5551">
            <v>0</v>
          </cell>
          <cell r="N5551">
            <v>0</v>
          </cell>
          <cell r="O5551" t="str">
            <v/>
          </cell>
          <cell r="P5551">
            <v>0</v>
          </cell>
          <cell r="Q5551">
            <v>0</v>
          </cell>
          <cell r="R5551">
            <v>0</v>
          </cell>
          <cell r="AA5551">
            <v>0</v>
          </cell>
          <cell r="AD5551" t="e">
            <v>#DIV/0!</v>
          </cell>
          <cell r="AE5551" t="e">
            <v>#DIV/0!</v>
          </cell>
          <cell r="AF5551" t="e">
            <v>#DIV/0!</v>
          </cell>
        </row>
        <row r="5552">
          <cell r="M5552">
            <v>0</v>
          </cell>
          <cell r="N5552">
            <v>0</v>
          </cell>
          <cell r="O5552" t="str">
            <v/>
          </cell>
          <cell r="P5552">
            <v>1</v>
          </cell>
          <cell r="Q5552">
            <v>0</v>
          </cell>
          <cell r="R5552">
            <v>0</v>
          </cell>
          <cell r="AA5552">
            <v>0</v>
          </cell>
          <cell r="AD5552">
            <v>0</v>
          </cell>
          <cell r="AE5552">
            <v>0</v>
          </cell>
          <cell r="AF5552">
            <v>0</v>
          </cell>
        </row>
        <row r="5553">
          <cell r="M5553" t="str">
            <v>TrajSoud</v>
          </cell>
          <cell r="N5553" t="str">
            <v>Trajectoire de soudure(clinchage, arc tiré, rivet)</v>
          </cell>
          <cell r="O5553" t="str">
            <v>Welding path (clinching, pulled arc, rivet)</v>
          </cell>
          <cell r="P5553">
            <v>1</v>
          </cell>
          <cell r="Q5553" t="str">
            <v>CC21</v>
          </cell>
          <cell r="R5553" t="str">
            <v/>
          </cell>
          <cell r="X5553">
            <v>0</v>
          </cell>
          <cell r="Y5553">
            <v>0</v>
          </cell>
          <cell r="Z5553">
            <v>0</v>
          </cell>
          <cell r="AA5553">
            <v>0</v>
          </cell>
          <cell r="AD5553">
            <v>0</v>
          </cell>
          <cell r="AE5553">
            <v>0</v>
          </cell>
          <cell r="AF5553">
            <v>0</v>
          </cell>
        </row>
        <row r="5554">
          <cell r="M5554" t="str">
            <v>CopTrajSoud</v>
          </cell>
          <cell r="N5554" t="str">
            <v>Copie trajectoire Soudure suite à ajout diversité</v>
          </cell>
          <cell r="O5554" t="str">
            <v>Copie of a welding trajectory for divers models</v>
          </cell>
          <cell r="P5554">
            <v>2</v>
          </cell>
          <cell r="Q5554" t="str">
            <v>Avec ou sans trappe ou BT</v>
          </cell>
          <cell r="R5554" t="str">
            <v/>
          </cell>
          <cell r="X5554">
            <v>0</v>
          </cell>
          <cell r="Y5554">
            <v>0</v>
          </cell>
          <cell r="Z5554">
            <v>0</v>
          </cell>
          <cell r="AA5554">
            <v>0</v>
          </cell>
          <cell r="AD5554">
            <v>0</v>
          </cell>
          <cell r="AE5554">
            <v>0</v>
          </cell>
          <cell r="AF5554">
            <v>0</v>
          </cell>
        </row>
        <row r="5555">
          <cell r="M5555" t="str">
            <v>EchCodeTraj</v>
          </cell>
          <cell r="N5555" t="str">
            <v>Echange Code Trajectoire avec baie robot</v>
          </cell>
          <cell r="O5555" t="str">
            <v>Exchange of Trajectory Code with robot bay</v>
          </cell>
          <cell r="P5555">
            <v>3</v>
          </cell>
          <cell r="Q5555">
            <v>0</v>
          </cell>
          <cell r="R5555" t="str">
            <v/>
          </cell>
          <cell r="X5555">
            <v>35.4375</v>
          </cell>
          <cell r="Y5555">
            <v>0</v>
          </cell>
          <cell r="Z5555">
            <v>289.22975709619709</v>
          </cell>
          <cell r="AA5555">
            <v>324.66725709619709</v>
          </cell>
          <cell r="AD5555">
            <v>11.8125</v>
          </cell>
          <cell r="AE5555">
            <v>0</v>
          </cell>
          <cell r="AF5555">
            <v>96.409919032065702</v>
          </cell>
        </row>
        <row r="5556">
          <cell r="M5556" t="str">
            <v>HEtudAUT</v>
          </cell>
          <cell r="N5556" t="str">
            <v>Une heure d'études automatismes</v>
          </cell>
          <cell r="O5556" t="str">
            <v>One hour of automation studies</v>
          </cell>
          <cell r="P5556">
            <v>2</v>
          </cell>
          <cell r="Q5556" t="str">
            <v>Complement Hetude AF+Marguerite+Prog</v>
          </cell>
          <cell r="R5556" t="str">
            <v/>
          </cell>
          <cell r="X5556">
            <v>130</v>
          </cell>
          <cell r="Y5556">
            <v>0</v>
          </cell>
          <cell r="Z5556">
            <v>0</v>
          </cell>
          <cell r="AA5556">
            <v>130</v>
          </cell>
          <cell r="AD5556">
            <v>65</v>
          </cell>
          <cell r="AE5556">
            <v>0</v>
          </cell>
          <cell r="AF5556">
            <v>0</v>
          </cell>
        </row>
        <row r="5557">
          <cell r="M5557">
            <v>0</v>
          </cell>
          <cell r="N5557">
            <v>0</v>
          </cell>
          <cell r="O5557" t="str">
            <v/>
          </cell>
          <cell r="P5557">
            <v>0</v>
          </cell>
          <cell r="Q5557">
            <v>0</v>
          </cell>
          <cell r="R5557">
            <v>0</v>
          </cell>
          <cell r="AA5557">
            <v>0</v>
          </cell>
          <cell r="AD5557" t="e">
            <v>#DIV/0!</v>
          </cell>
          <cell r="AE5557" t="e">
            <v>#DIV/0!</v>
          </cell>
          <cell r="AF5557" t="e">
            <v>#DIV/0!</v>
          </cell>
        </row>
        <row r="5558">
          <cell r="M5558">
            <v>0</v>
          </cell>
          <cell r="N5558">
            <v>0</v>
          </cell>
          <cell r="O5558" t="str">
            <v/>
          </cell>
          <cell r="P5558">
            <v>1</v>
          </cell>
          <cell r="Q5558">
            <v>0</v>
          </cell>
          <cell r="R5558">
            <v>0</v>
          </cell>
          <cell r="AA5558">
            <v>0</v>
          </cell>
          <cell r="AD5558">
            <v>0</v>
          </cell>
          <cell r="AE5558">
            <v>0</v>
          </cell>
          <cell r="AF5558">
            <v>0</v>
          </cell>
        </row>
        <row r="5559">
          <cell r="M5559" t="str">
            <v>Robotnu1</v>
          </cell>
          <cell r="N5559" t="str">
            <v>Robot nu bras 2,65m / 165 Kg</v>
          </cell>
          <cell r="O5559" t="str">
            <v>Robot bare arm 2.65m / 165 Kg</v>
          </cell>
          <cell r="P5559">
            <v>1</v>
          </cell>
          <cell r="Q5559">
            <v>0</v>
          </cell>
          <cell r="R5559" t="str">
            <v/>
          </cell>
          <cell r="X5559">
            <v>0</v>
          </cell>
          <cell r="Y5559">
            <v>0</v>
          </cell>
          <cell r="Z5559">
            <v>0</v>
          </cell>
          <cell r="AA5559">
            <v>0</v>
          </cell>
          <cell r="AD5559">
            <v>0</v>
          </cell>
          <cell r="AE5559">
            <v>0</v>
          </cell>
          <cell r="AF5559">
            <v>0</v>
          </cell>
        </row>
        <row r="5560">
          <cell r="M5560" t="str">
            <v>SEL-MF</v>
          </cell>
          <cell r="N5560" t="str">
            <v>Applicatif Robot SEL en Moyenne Fréquence</v>
          </cell>
          <cell r="O5560" t="str">
            <v>Medium Frequency SEL Robot Application</v>
          </cell>
          <cell r="P5560">
            <v>1</v>
          </cell>
          <cell r="Q5560">
            <v>0</v>
          </cell>
          <cell r="R5560" t="str">
            <v/>
          </cell>
          <cell r="X5560">
            <v>21.930300000000003</v>
          </cell>
          <cell r="Y5560">
            <v>1168.179075</v>
          </cell>
          <cell r="Z5560">
            <v>791.14538093824149</v>
          </cell>
          <cell r="AA5560">
            <v>1981.2547559382415</v>
          </cell>
          <cell r="AD5560">
            <v>21.930300000000003</v>
          </cell>
          <cell r="AE5560">
            <v>1168.179075</v>
          </cell>
          <cell r="AF5560">
            <v>791.14538093824149</v>
          </cell>
        </row>
        <row r="5561">
          <cell r="M5561" t="str">
            <v>Reh1000</v>
          </cell>
          <cell r="N5561" t="str">
            <v>Réhausse robot h&lt;1000mm</v>
          </cell>
          <cell r="O5561" t="str">
            <v>Robot extension h&lt;1000mm</v>
          </cell>
          <cell r="P5561">
            <v>1</v>
          </cell>
          <cell r="Q5561" t="str">
            <v>A valider</v>
          </cell>
          <cell r="R5561" t="str">
            <v/>
          </cell>
          <cell r="X5561">
            <v>0</v>
          </cell>
          <cell r="Y5561">
            <v>29.809500000000003</v>
          </cell>
          <cell r="Z5561">
            <v>10.5</v>
          </cell>
          <cell r="AA5561">
            <v>40.3095</v>
          </cell>
          <cell r="AD5561">
            <v>0</v>
          </cell>
          <cell r="AE5561">
            <v>29.809500000000003</v>
          </cell>
          <cell r="AF5561">
            <v>10.5</v>
          </cell>
        </row>
        <row r="5562">
          <cell r="M5562" t="str">
            <v>Robotintégration-V11</v>
          </cell>
          <cell r="N5562" t="str">
            <v>Intégration robot + baie sur site -V11</v>
          </cell>
          <cell r="O5562" t="str">
            <v>Robot + bay integration on site -V11</v>
          </cell>
          <cell r="P5562">
            <v>1</v>
          </cell>
          <cell r="Q5562">
            <v>0</v>
          </cell>
          <cell r="R5562" t="str">
            <v/>
          </cell>
          <cell r="X5562">
            <v>272.35057499999999</v>
          </cell>
          <cell r="Y5562">
            <v>862.84800000000007</v>
          </cell>
          <cell r="Z5562">
            <v>1716.542666567691</v>
          </cell>
          <cell r="AA5562">
            <v>2851.7412415676908</v>
          </cell>
          <cell r="AD5562">
            <v>272.35057499999999</v>
          </cell>
          <cell r="AE5562">
            <v>862.84800000000007</v>
          </cell>
          <cell r="AF5562">
            <v>1716.542666567691</v>
          </cell>
        </row>
        <row r="5563">
          <cell r="M5563" t="str">
            <v>VerrineRobot</v>
          </cell>
          <cell r="N5563" t="str">
            <v>Verrine Robot</v>
          </cell>
          <cell r="O5563" t="str">
            <v>To make</v>
          </cell>
          <cell r="P5563">
            <v>1</v>
          </cell>
          <cell r="Q5563">
            <v>0</v>
          </cell>
          <cell r="R5563" t="str">
            <v/>
          </cell>
          <cell r="AA5563">
            <v>0</v>
          </cell>
          <cell r="AD5563">
            <v>0</v>
          </cell>
          <cell r="AE5563">
            <v>0</v>
          </cell>
          <cell r="AF5563">
            <v>0</v>
          </cell>
        </row>
        <row r="5564">
          <cell r="M5564">
            <v>0</v>
          </cell>
          <cell r="N5564">
            <v>0</v>
          </cell>
          <cell r="O5564" t="str">
            <v/>
          </cell>
          <cell r="P5564">
            <v>0</v>
          </cell>
          <cell r="Q5564">
            <v>0</v>
          </cell>
          <cell r="R5564">
            <v>0</v>
          </cell>
          <cell r="AA5564">
            <v>0</v>
          </cell>
          <cell r="AD5564" t="e">
            <v>#DIV/0!</v>
          </cell>
          <cell r="AE5564" t="e">
            <v>#DIV/0!</v>
          </cell>
          <cell r="AF5564" t="e">
            <v>#DIV/0!</v>
          </cell>
        </row>
        <row r="5565">
          <cell r="M5565">
            <v>0</v>
          </cell>
          <cell r="N5565">
            <v>0</v>
          </cell>
          <cell r="O5565" t="str">
            <v/>
          </cell>
          <cell r="P5565">
            <v>1</v>
          </cell>
          <cell r="Q5565">
            <v>0</v>
          </cell>
          <cell r="R5565">
            <v>0</v>
          </cell>
          <cell r="AA5565">
            <v>0</v>
          </cell>
          <cell r="AD5565">
            <v>0</v>
          </cell>
          <cell r="AE5565">
            <v>0</v>
          </cell>
          <cell r="AF5565">
            <v>0</v>
          </cell>
        </row>
        <row r="5566">
          <cell r="M5566" t="str">
            <v>MisAllRech</v>
          </cell>
          <cell r="N5566" t="str">
            <v>Mise et Allonge de rechange</v>
          </cell>
          <cell r="O5566" t="str">
            <v>Spare plug and extension cable</v>
          </cell>
          <cell r="P5566">
            <v>1</v>
          </cell>
          <cell r="Q5566">
            <v>0</v>
          </cell>
          <cell r="R5566" t="str">
            <v/>
          </cell>
          <cell r="X5566">
            <v>0</v>
          </cell>
          <cell r="Y5566">
            <v>0</v>
          </cell>
          <cell r="Z5566">
            <v>0</v>
          </cell>
          <cell r="AA5566">
            <v>0</v>
          </cell>
          <cell r="AD5566">
            <v>0</v>
          </cell>
          <cell r="AE5566">
            <v>0</v>
          </cell>
          <cell r="AF5566">
            <v>0</v>
          </cell>
        </row>
        <row r="5567">
          <cell r="M5567" t="str">
            <v>InterfaceRobPinceStdenL</v>
          </cell>
          <cell r="N5567" t="str">
            <v>Interface Std en L fixation entre Pince et Robot</v>
          </cell>
          <cell r="O5567" t="str">
            <v>Std L-shaped interface for fixing between Clamp and Robot</v>
          </cell>
          <cell r="P5567">
            <v>1</v>
          </cell>
          <cell r="Q5567">
            <v>0</v>
          </cell>
          <cell r="R5567" t="str">
            <v/>
          </cell>
          <cell r="X5567">
            <v>0</v>
          </cell>
          <cell r="Y5567">
            <v>0</v>
          </cell>
          <cell r="Z5567">
            <v>0</v>
          </cell>
          <cell r="AA5567">
            <v>0</v>
          </cell>
          <cell r="AD5567">
            <v>0</v>
          </cell>
          <cell r="AE5567">
            <v>0</v>
          </cell>
          <cell r="AF5567">
            <v>0</v>
          </cell>
        </row>
        <row r="5568">
          <cell r="M5568" t="str">
            <v>PincRobMFLightX500ModSansDetal</v>
          </cell>
          <cell r="N5568" t="str">
            <v>Pince Mod MF Light ciseaux électrique LU &lt; 500</v>
          </cell>
          <cell r="O5568" t="str">
            <v>MF Light Mod Clamp X - Shape electric width &lt; 500</v>
          </cell>
          <cell r="P5568">
            <v>1</v>
          </cell>
          <cell r="Q5568">
            <v>0</v>
          </cell>
          <cell r="R5568" t="str">
            <v/>
          </cell>
          <cell r="X5568">
            <v>0</v>
          </cell>
          <cell r="Y5568">
            <v>0</v>
          </cell>
          <cell r="Z5568">
            <v>0</v>
          </cell>
          <cell r="AA5568">
            <v>0</v>
          </cell>
          <cell r="AD5568">
            <v>0</v>
          </cell>
          <cell r="AE5568">
            <v>0</v>
          </cell>
          <cell r="AF5568">
            <v>0</v>
          </cell>
        </row>
        <row r="5569">
          <cell r="M5569">
            <v>0</v>
          </cell>
          <cell r="N5569">
            <v>0</v>
          </cell>
          <cell r="O5569" t="str">
            <v/>
          </cell>
          <cell r="P5569">
            <v>0</v>
          </cell>
          <cell r="Q5569">
            <v>0</v>
          </cell>
          <cell r="R5569">
            <v>0</v>
          </cell>
          <cell r="AA5569">
            <v>0</v>
          </cell>
          <cell r="AD5569" t="e">
            <v>#DIV/0!</v>
          </cell>
          <cell r="AE5569" t="e">
            <v>#DIV/0!</v>
          </cell>
          <cell r="AF5569" t="e">
            <v>#DIV/0!</v>
          </cell>
        </row>
        <row r="5570">
          <cell r="M5570">
            <v>0</v>
          </cell>
          <cell r="N5570">
            <v>0</v>
          </cell>
          <cell r="O5570" t="str">
            <v/>
          </cell>
          <cell r="P5570">
            <v>1</v>
          </cell>
          <cell r="Q5570">
            <v>0</v>
          </cell>
          <cell r="R5570">
            <v>0</v>
          </cell>
          <cell r="AA5570">
            <v>0</v>
          </cell>
          <cell r="AD5570">
            <v>0</v>
          </cell>
          <cell r="AE5570">
            <v>0</v>
          </cell>
          <cell r="AF5570">
            <v>0</v>
          </cell>
        </row>
        <row r="5571">
          <cell r="M5571" t="str">
            <v>RodFixeNew</v>
          </cell>
          <cell r="N5571" t="str">
            <v>Rodeuse fixe (Std New)</v>
          </cell>
          <cell r="O5571" t="str">
            <v>Tip dreser fix (new)</v>
          </cell>
          <cell r="P5571">
            <v>1</v>
          </cell>
          <cell r="Q5571" t="str">
            <v>Choix suivant les cas</v>
          </cell>
          <cell r="R5571" t="str">
            <v/>
          </cell>
          <cell r="X5571">
            <v>20.474999999999998</v>
          </cell>
          <cell r="Y5571">
            <v>95.678100000000001</v>
          </cell>
          <cell r="Z5571">
            <v>254.625</v>
          </cell>
          <cell r="AA5571">
            <v>370.77809999999999</v>
          </cell>
          <cell r="AD5571">
            <v>20.474999999999998</v>
          </cell>
          <cell r="AE5571">
            <v>95.678100000000001</v>
          </cell>
          <cell r="AF5571">
            <v>254.625</v>
          </cell>
        </row>
        <row r="5572">
          <cell r="M5572">
            <v>0</v>
          </cell>
          <cell r="N5572">
            <v>0</v>
          </cell>
          <cell r="O5572" t="str">
            <v/>
          </cell>
          <cell r="P5572">
            <v>0</v>
          </cell>
          <cell r="Q5572">
            <v>0</v>
          </cell>
          <cell r="R5572">
            <v>0</v>
          </cell>
          <cell r="AA5572">
            <v>0</v>
          </cell>
          <cell r="AD5572" t="e">
            <v>#DIV/0!</v>
          </cell>
          <cell r="AE5572" t="e">
            <v>#DIV/0!</v>
          </cell>
          <cell r="AF5572" t="e">
            <v>#DIV/0!</v>
          </cell>
        </row>
        <row r="5573">
          <cell r="M5573">
            <v>0</v>
          </cell>
          <cell r="N5573">
            <v>0</v>
          </cell>
          <cell r="O5573" t="str">
            <v/>
          </cell>
          <cell r="P5573">
            <v>1</v>
          </cell>
          <cell r="Q5573">
            <v>0</v>
          </cell>
          <cell r="R5573">
            <v>0</v>
          </cell>
          <cell r="AA5573">
            <v>0</v>
          </cell>
          <cell r="AD5573">
            <v>0</v>
          </cell>
          <cell r="AE5573">
            <v>0</v>
          </cell>
          <cell r="AF5573">
            <v>0</v>
          </cell>
        </row>
        <row r="5574">
          <cell r="M5574" t="str">
            <v>TrajSoud</v>
          </cell>
          <cell r="N5574" t="str">
            <v>Trajectoire de soudure(clinchage, arc tiré, rivet)</v>
          </cell>
          <cell r="O5574" t="str">
            <v>Welding path (clinching, pulled arc, rivet)</v>
          </cell>
          <cell r="P5574">
            <v>1</v>
          </cell>
          <cell r="Q5574" t="str">
            <v>CC21</v>
          </cell>
          <cell r="R5574" t="str">
            <v/>
          </cell>
          <cell r="X5574">
            <v>0</v>
          </cell>
          <cell r="Y5574">
            <v>0</v>
          </cell>
          <cell r="Z5574">
            <v>0</v>
          </cell>
          <cell r="AA5574">
            <v>0</v>
          </cell>
          <cell r="AD5574">
            <v>0</v>
          </cell>
          <cell r="AE5574">
            <v>0</v>
          </cell>
          <cell r="AF5574">
            <v>0</v>
          </cell>
        </row>
        <row r="5575">
          <cell r="M5575" t="str">
            <v>CopTrajSoud</v>
          </cell>
          <cell r="N5575" t="str">
            <v>Copie trajectoire Soudure suite à ajout diversité</v>
          </cell>
          <cell r="O5575" t="str">
            <v>Copie of a welding trajectory for divers models</v>
          </cell>
          <cell r="P5575">
            <v>2</v>
          </cell>
          <cell r="Q5575" t="str">
            <v>Avec ou sans trappe ou BT</v>
          </cell>
          <cell r="R5575" t="str">
            <v/>
          </cell>
          <cell r="X5575">
            <v>0</v>
          </cell>
          <cell r="Y5575">
            <v>0</v>
          </cell>
          <cell r="Z5575">
            <v>0</v>
          </cell>
          <cell r="AA5575">
            <v>0</v>
          </cell>
          <cell r="AD5575">
            <v>0</v>
          </cell>
          <cell r="AE5575">
            <v>0</v>
          </cell>
          <cell r="AF5575">
            <v>0</v>
          </cell>
        </row>
        <row r="5576">
          <cell r="M5576" t="str">
            <v>EchCodeTraj</v>
          </cell>
          <cell r="N5576" t="str">
            <v>Echange Code Trajectoire avec baie robot</v>
          </cell>
          <cell r="O5576" t="str">
            <v>Exchange of Trajectory Code with robot bay</v>
          </cell>
          <cell r="P5576">
            <v>3</v>
          </cell>
          <cell r="Q5576">
            <v>0</v>
          </cell>
          <cell r="R5576" t="str">
            <v/>
          </cell>
          <cell r="X5576">
            <v>35.4375</v>
          </cell>
          <cell r="Y5576">
            <v>0</v>
          </cell>
          <cell r="Z5576">
            <v>289.22975709619709</v>
          </cell>
          <cell r="AA5576">
            <v>324.66725709619709</v>
          </cell>
          <cell r="AD5576">
            <v>11.8125</v>
          </cell>
          <cell r="AE5576">
            <v>0</v>
          </cell>
          <cell r="AF5576">
            <v>96.409919032065702</v>
          </cell>
        </row>
        <row r="5577">
          <cell r="M5577" t="str">
            <v>HEtudAUT</v>
          </cell>
          <cell r="N5577" t="str">
            <v>Une heure d'études automatismes</v>
          </cell>
          <cell r="O5577" t="str">
            <v>One hour of automation studies</v>
          </cell>
          <cell r="P5577">
            <v>2</v>
          </cell>
          <cell r="Q5577" t="str">
            <v>Complement Hetude AF+Marguerite+Prog</v>
          </cell>
          <cell r="R5577" t="str">
            <v/>
          </cell>
          <cell r="X5577">
            <v>130</v>
          </cell>
          <cell r="Y5577">
            <v>0</v>
          </cell>
          <cell r="Z5577">
            <v>0</v>
          </cell>
          <cell r="AA5577">
            <v>130</v>
          </cell>
          <cell r="AD5577">
            <v>65</v>
          </cell>
          <cell r="AE5577">
            <v>0</v>
          </cell>
          <cell r="AF5577">
            <v>0</v>
          </cell>
        </row>
        <row r="5578">
          <cell r="M5578">
            <v>0</v>
          </cell>
          <cell r="N5578">
            <v>0</v>
          </cell>
          <cell r="O5578" t="str">
            <v/>
          </cell>
          <cell r="P5578">
            <v>0</v>
          </cell>
          <cell r="Q5578">
            <v>0</v>
          </cell>
          <cell r="R5578">
            <v>0</v>
          </cell>
          <cell r="AA5578">
            <v>0</v>
          </cell>
          <cell r="AD5578" t="e">
            <v>#DIV/0!</v>
          </cell>
          <cell r="AE5578" t="e">
            <v>#DIV/0!</v>
          </cell>
          <cell r="AF5578" t="e">
            <v>#DIV/0!</v>
          </cell>
        </row>
        <row r="5579">
          <cell r="M5579">
            <v>0</v>
          </cell>
          <cell r="N5579">
            <v>0</v>
          </cell>
          <cell r="O5579" t="str">
            <v/>
          </cell>
          <cell r="P5579">
            <v>1</v>
          </cell>
          <cell r="Q5579">
            <v>0</v>
          </cell>
          <cell r="R5579">
            <v>0</v>
          </cell>
          <cell r="AA5579">
            <v>0</v>
          </cell>
          <cell r="AD5579">
            <v>0</v>
          </cell>
          <cell r="AE5579">
            <v>0</v>
          </cell>
          <cell r="AF5579">
            <v>0</v>
          </cell>
        </row>
        <row r="5580">
          <cell r="M5580" t="str">
            <v>Robotnu1</v>
          </cell>
          <cell r="N5580" t="str">
            <v>Robot nu bras 2,65m / 165 Kg</v>
          </cell>
          <cell r="O5580" t="str">
            <v>Robot bare arm 2.65m / 165 Kg</v>
          </cell>
          <cell r="P5580">
            <v>1</v>
          </cell>
          <cell r="Q5580">
            <v>0</v>
          </cell>
          <cell r="R5580" t="str">
            <v/>
          </cell>
          <cell r="X5580">
            <v>0</v>
          </cell>
          <cell r="Y5580">
            <v>0</v>
          </cell>
          <cell r="Z5580">
            <v>0</v>
          </cell>
          <cell r="AA5580">
            <v>0</v>
          </cell>
          <cell r="AD5580">
            <v>0</v>
          </cell>
          <cell r="AE5580">
            <v>0</v>
          </cell>
          <cell r="AF5580">
            <v>0</v>
          </cell>
        </row>
        <row r="5581">
          <cell r="M5581" t="str">
            <v>SEL-MF</v>
          </cell>
          <cell r="N5581" t="str">
            <v>Applicatif Robot SEL en Moyenne Fréquence</v>
          </cell>
          <cell r="O5581" t="str">
            <v>Medium Frequency SEL Robot Application</v>
          </cell>
          <cell r="P5581">
            <v>1</v>
          </cell>
          <cell r="Q5581">
            <v>0</v>
          </cell>
          <cell r="R5581" t="str">
            <v/>
          </cell>
          <cell r="X5581">
            <v>21.930300000000003</v>
          </cell>
          <cell r="Y5581">
            <v>1168.179075</v>
          </cell>
          <cell r="Z5581">
            <v>791.14538093824149</v>
          </cell>
          <cell r="AA5581">
            <v>1981.2547559382415</v>
          </cell>
          <cell r="AD5581">
            <v>21.930300000000003</v>
          </cell>
          <cell r="AE5581">
            <v>1168.179075</v>
          </cell>
          <cell r="AF5581">
            <v>791.14538093824149</v>
          </cell>
        </row>
        <row r="5582">
          <cell r="M5582" t="str">
            <v>Reh1000</v>
          </cell>
          <cell r="N5582" t="str">
            <v>Réhausse robot h&lt;1000mm</v>
          </cell>
          <cell r="O5582" t="str">
            <v>Robot extension h&lt;1000mm</v>
          </cell>
          <cell r="P5582">
            <v>1</v>
          </cell>
          <cell r="Q5582" t="str">
            <v>A valider</v>
          </cell>
          <cell r="R5582" t="str">
            <v/>
          </cell>
          <cell r="X5582">
            <v>0</v>
          </cell>
          <cell r="Y5582">
            <v>29.809500000000003</v>
          </cell>
          <cell r="Z5582">
            <v>10.5</v>
          </cell>
          <cell r="AA5582">
            <v>40.3095</v>
          </cell>
          <cell r="AD5582">
            <v>0</v>
          </cell>
          <cell r="AE5582">
            <v>29.809500000000003</v>
          </cell>
          <cell r="AF5582">
            <v>10.5</v>
          </cell>
        </row>
        <row r="5583">
          <cell r="M5583" t="str">
            <v>Robotintégration-V11</v>
          </cell>
          <cell r="N5583" t="str">
            <v>Intégration robot + baie sur site -V11</v>
          </cell>
          <cell r="O5583" t="str">
            <v>Robot + bay integration on site -V11</v>
          </cell>
          <cell r="P5583">
            <v>1</v>
          </cell>
          <cell r="Q5583">
            <v>0</v>
          </cell>
          <cell r="R5583" t="str">
            <v/>
          </cell>
          <cell r="X5583">
            <v>272.35057499999999</v>
          </cell>
          <cell r="Y5583">
            <v>862.84800000000007</v>
          </cell>
          <cell r="Z5583">
            <v>1716.542666567691</v>
          </cell>
          <cell r="AA5583">
            <v>2851.7412415676908</v>
          </cell>
          <cell r="AD5583">
            <v>272.35057499999999</v>
          </cell>
          <cell r="AE5583">
            <v>862.84800000000007</v>
          </cell>
          <cell r="AF5583">
            <v>1716.542666567691</v>
          </cell>
        </row>
        <row r="5584">
          <cell r="M5584" t="str">
            <v>VerrineRobot</v>
          </cell>
          <cell r="N5584" t="str">
            <v>Verrine Robot</v>
          </cell>
          <cell r="O5584" t="str">
            <v>To make</v>
          </cell>
          <cell r="P5584">
            <v>1</v>
          </cell>
          <cell r="Q5584">
            <v>0</v>
          </cell>
          <cell r="R5584" t="str">
            <v/>
          </cell>
          <cell r="AA5584">
            <v>0</v>
          </cell>
          <cell r="AD5584">
            <v>0</v>
          </cell>
          <cell r="AE5584">
            <v>0</v>
          </cell>
          <cell r="AF5584">
            <v>0</v>
          </cell>
        </row>
        <row r="5585">
          <cell r="M5585">
            <v>0</v>
          </cell>
          <cell r="N5585">
            <v>0</v>
          </cell>
          <cell r="O5585" t="str">
            <v/>
          </cell>
          <cell r="P5585">
            <v>0</v>
          </cell>
          <cell r="Q5585">
            <v>0</v>
          </cell>
          <cell r="R5585">
            <v>0</v>
          </cell>
          <cell r="AA5585">
            <v>0</v>
          </cell>
          <cell r="AD5585" t="e">
            <v>#DIV/0!</v>
          </cell>
          <cell r="AE5585" t="e">
            <v>#DIV/0!</v>
          </cell>
          <cell r="AF5585" t="e">
            <v>#DIV/0!</v>
          </cell>
        </row>
        <row r="5586">
          <cell r="M5586">
            <v>0</v>
          </cell>
          <cell r="N5586">
            <v>0</v>
          </cell>
          <cell r="O5586" t="str">
            <v/>
          </cell>
          <cell r="P5586">
            <v>1</v>
          </cell>
          <cell r="Q5586">
            <v>0</v>
          </cell>
          <cell r="R5586">
            <v>0</v>
          </cell>
          <cell r="AA5586">
            <v>0</v>
          </cell>
          <cell r="AD5586">
            <v>0</v>
          </cell>
          <cell r="AE5586">
            <v>0</v>
          </cell>
          <cell r="AF5586">
            <v>0</v>
          </cell>
        </row>
        <row r="5587">
          <cell r="M5587" t="str">
            <v>MisAllRech</v>
          </cell>
          <cell r="N5587" t="str">
            <v>Mise et Allonge de rechange</v>
          </cell>
          <cell r="O5587" t="str">
            <v>Spare plug and extension cable</v>
          </cell>
          <cell r="P5587">
            <v>1</v>
          </cell>
          <cell r="Q5587">
            <v>0</v>
          </cell>
          <cell r="R5587" t="str">
            <v/>
          </cell>
          <cell r="X5587">
            <v>0</v>
          </cell>
          <cell r="Y5587">
            <v>0</v>
          </cell>
          <cell r="Z5587">
            <v>0</v>
          </cell>
          <cell r="AA5587">
            <v>0</v>
          </cell>
          <cell r="AD5587">
            <v>0</v>
          </cell>
          <cell r="AE5587">
            <v>0</v>
          </cell>
          <cell r="AF5587">
            <v>0</v>
          </cell>
        </row>
        <row r="5588">
          <cell r="M5588" t="str">
            <v>InterfaceRobPinceStdenL</v>
          </cell>
          <cell r="N5588" t="str">
            <v>Interface Std en L fixation entre Pince et Robot</v>
          </cell>
          <cell r="O5588" t="str">
            <v>Std L-shaped interface for fixing between Clamp and Robot</v>
          </cell>
          <cell r="P5588">
            <v>1</v>
          </cell>
          <cell r="Q5588">
            <v>0</v>
          </cell>
          <cell r="R5588" t="str">
            <v/>
          </cell>
          <cell r="X5588">
            <v>0</v>
          </cell>
          <cell r="Y5588">
            <v>0</v>
          </cell>
          <cell r="Z5588">
            <v>0</v>
          </cell>
          <cell r="AA5588">
            <v>0</v>
          </cell>
          <cell r="AD5588">
            <v>0</v>
          </cell>
          <cell r="AE5588">
            <v>0</v>
          </cell>
          <cell r="AF5588">
            <v>0</v>
          </cell>
        </row>
        <row r="5589">
          <cell r="M5589" t="str">
            <v>PincRobMFLightX500ModSansDetal</v>
          </cell>
          <cell r="N5589" t="str">
            <v>Pince Mod MF Light ciseaux électrique LU &lt; 500</v>
          </cell>
          <cell r="O5589" t="str">
            <v>MF Light Mod Clamp X - Shape electric width &lt; 500</v>
          </cell>
          <cell r="P5589">
            <v>1</v>
          </cell>
          <cell r="Q5589">
            <v>0</v>
          </cell>
          <cell r="R5589" t="str">
            <v/>
          </cell>
          <cell r="X5589">
            <v>0</v>
          </cell>
          <cell r="Y5589">
            <v>0</v>
          </cell>
          <cell r="Z5589">
            <v>0</v>
          </cell>
          <cell r="AA5589">
            <v>0</v>
          </cell>
          <cell r="AD5589">
            <v>0</v>
          </cell>
          <cell r="AE5589">
            <v>0</v>
          </cell>
          <cell r="AF5589">
            <v>0</v>
          </cell>
        </row>
        <row r="5590">
          <cell r="M5590">
            <v>0</v>
          </cell>
          <cell r="N5590">
            <v>0</v>
          </cell>
          <cell r="O5590" t="str">
            <v/>
          </cell>
          <cell r="P5590">
            <v>0</v>
          </cell>
          <cell r="Q5590">
            <v>0</v>
          </cell>
          <cell r="R5590">
            <v>0</v>
          </cell>
          <cell r="AA5590">
            <v>0</v>
          </cell>
          <cell r="AD5590" t="e">
            <v>#DIV/0!</v>
          </cell>
          <cell r="AE5590" t="e">
            <v>#DIV/0!</v>
          </cell>
          <cell r="AF5590" t="e">
            <v>#DIV/0!</v>
          </cell>
        </row>
        <row r="5591">
          <cell r="M5591">
            <v>0</v>
          </cell>
          <cell r="N5591">
            <v>0</v>
          </cell>
          <cell r="O5591" t="str">
            <v/>
          </cell>
          <cell r="P5591">
            <v>1</v>
          </cell>
          <cell r="Q5591">
            <v>0</v>
          </cell>
          <cell r="R5591">
            <v>0</v>
          </cell>
          <cell r="AA5591">
            <v>0</v>
          </cell>
          <cell r="AD5591">
            <v>0</v>
          </cell>
          <cell r="AE5591">
            <v>0</v>
          </cell>
          <cell r="AF5591">
            <v>0</v>
          </cell>
        </row>
        <row r="5592">
          <cell r="M5592" t="str">
            <v>RodFixeNew</v>
          </cell>
          <cell r="N5592" t="str">
            <v>Rodeuse fixe (Std New)</v>
          </cell>
          <cell r="O5592" t="str">
            <v>Tip dreser fix (new)</v>
          </cell>
          <cell r="P5592">
            <v>1</v>
          </cell>
          <cell r="Q5592" t="str">
            <v>Choix suivant les cas</v>
          </cell>
          <cell r="R5592" t="str">
            <v/>
          </cell>
          <cell r="X5592">
            <v>20.474999999999998</v>
          </cell>
          <cell r="Y5592">
            <v>95.678100000000001</v>
          </cell>
          <cell r="Z5592">
            <v>254.625</v>
          </cell>
          <cell r="AA5592">
            <v>370.77809999999999</v>
          </cell>
          <cell r="AD5592">
            <v>20.474999999999998</v>
          </cell>
          <cell r="AE5592">
            <v>95.678100000000001</v>
          </cell>
          <cell r="AF5592">
            <v>254.625</v>
          </cell>
        </row>
        <row r="5593">
          <cell r="M5593">
            <v>0</v>
          </cell>
          <cell r="N5593">
            <v>0</v>
          </cell>
          <cell r="O5593" t="str">
            <v/>
          </cell>
          <cell r="P5593">
            <v>0</v>
          </cell>
          <cell r="Q5593">
            <v>0</v>
          </cell>
          <cell r="R5593">
            <v>0</v>
          </cell>
          <cell r="AA5593">
            <v>0</v>
          </cell>
          <cell r="AD5593" t="e">
            <v>#DIV/0!</v>
          </cell>
          <cell r="AE5593" t="e">
            <v>#DIV/0!</v>
          </cell>
          <cell r="AF5593" t="e">
            <v>#DIV/0!</v>
          </cell>
        </row>
        <row r="5594">
          <cell r="M5594">
            <v>0</v>
          </cell>
          <cell r="N5594">
            <v>0</v>
          </cell>
          <cell r="O5594" t="str">
            <v/>
          </cell>
          <cell r="P5594">
            <v>1</v>
          </cell>
          <cell r="Q5594">
            <v>0</v>
          </cell>
          <cell r="R5594">
            <v>0</v>
          </cell>
          <cell r="AA5594">
            <v>0</v>
          </cell>
          <cell r="AD5594">
            <v>0</v>
          </cell>
          <cell r="AE5594">
            <v>0</v>
          </cell>
          <cell r="AF5594">
            <v>0</v>
          </cell>
        </row>
        <row r="5595">
          <cell r="M5595" t="str">
            <v>TrajSoud</v>
          </cell>
          <cell r="N5595" t="str">
            <v>Trajectoire de soudure(clinchage, arc tiré, rivet)</v>
          </cell>
          <cell r="O5595" t="str">
            <v>Welding path (clinching, pulled arc, rivet)</v>
          </cell>
          <cell r="P5595">
            <v>1</v>
          </cell>
          <cell r="Q5595" t="str">
            <v>CC21</v>
          </cell>
          <cell r="R5595" t="str">
            <v/>
          </cell>
          <cell r="X5595">
            <v>0</v>
          </cell>
          <cell r="Y5595">
            <v>0</v>
          </cell>
          <cell r="Z5595">
            <v>0</v>
          </cell>
          <cell r="AA5595">
            <v>0</v>
          </cell>
          <cell r="AD5595">
            <v>0</v>
          </cell>
          <cell r="AE5595">
            <v>0</v>
          </cell>
          <cell r="AF5595">
            <v>0</v>
          </cell>
        </row>
        <row r="5596">
          <cell r="M5596" t="str">
            <v>CopTrajSoud</v>
          </cell>
          <cell r="N5596" t="str">
            <v>Copie trajectoire Soudure suite à ajout diversité</v>
          </cell>
          <cell r="O5596" t="str">
            <v>Copie of a welding trajectory for divers models</v>
          </cell>
          <cell r="P5596">
            <v>2</v>
          </cell>
          <cell r="Q5596" t="str">
            <v>Avec ou sans trappe ou BT</v>
          </cell>
          <cell r="R5596" t="str">
            <v/>
          </cell>
          <cell r="X5596">
            <v>0</v>
          </cell>
          <cell r="Y5596">
            <v>0</v>
          </cell>
          <cell r="Z5596">
            <v>0</v>
          </cell>
          <cell r="AA5596">
            <v>0</v>
          </cell>
          <cell r="AD5596">
            <v>0</v>
          </cell>
          <cell r="AE5596">
            <v>0</v>
          </cell>
          <cell r="AF5596">
            <v>0</v>
          </cell>
        </row>
        <row r="5597">
          <cell r="M5597" t="str">
            <v>EchCodeTraj</v>
          </cell>
          <cell r="N5597" t="str">
            <v>Echange Code Trajectoire avec baie robot</v>
          </cell>
          <cell r="O5597" t="str">
            <v>Exchange of Trajectory Code with robot bay</v>
          </cell>
          <cell r="P5597">
            <v>3</v>
          </cell>
          <cell r="Q5597">
            <v>0</v>
          </cell>
          <cell r="R5597" t="str">
            <v/>
          </cell>
          <cell r="X5597">
            <v>35.4375</v>
          </cell>
          <cell r="Y5597">
            <v>0</v>
          </cell>
          <cell r="Z5597">
            <v>289.22975709619709</v>
          </cell>
          <cell r="AA5597">
            <v>324.66725709619709</v>
          </cell>
          <cell r="AD5597">
            <v>11.8125</v>
          </cell>
          <cell r="AE5597">
            <v>0</v>
          </cell>
          <cell r="AF5597">
            <v>96.409919032065702</v>
          </cell>
        </row>
        <row r="5598">
          <cell r="M5598" t="str">
            <v>HEtudAUT</v>
          </cell>
          <cell r="N5598" t="str">
            <v>Une heure d'études automatismes</v>
          </cell>
          <cell r="O5598" t="str">
            <v>One hour of automation studies</v>
          </cell>
          <cell r="P5598">
            <v>2</v>
          </cell>
          <cell r="Q5598" t="str">
            <v>Complement Hetude AF+Marguerite+Prog</v>
          </cell>
          <cell r="R5598" t="str">
            <v/>
          </cell>
          <cell r="X5598">
            <v>130</v>
          </cell>
          <cell r="Y5598">
            <v>0</v>
          </cell>
          <cell r="Z5598">
            <v>0</v>
          </cell>
          <cell r="AA5598">
            <v>130</v>
          </cell>
          <cell r="AD5598">
            <v>65</v>
          </cell>
          <cell r="AE5598">
            <v>0</v>
          </cell>
          <cell r="AF5598">
            <v>0</v>
          </cell>
        </row>
        <row r="5599">
          <cell r="M5599">
            <v>0</v>
          </cell>
          <cell r="N5599">
            <v>0</v>
          </cell>
          <cell r="O5599" t="str">
            <v/>
          </cell>
          <cell r="P5599">
            <v>0</v>
          </cell>
          <cell r="Q5599">
            <v>0</v>
          </cell>
          <cell r="R5599">
            <v>0</v>
          </cell>
          <cell r="AA5599">
            <v>0</v>
          </cell>
          <cell r="AD5599" t="e">
            <v>#DIV/0!</v>
          </cell>
          <cell r="AE5599" t="e">
            <v>#DIV/0!</v>
          </cell>
          <cell r="AF5599" t="e">
            <v>#DIV/0!</v>
          </cell>
        </row>
        <row r="5600">
          <cell r="M5600">
            <v>0</v>
          </cell>
          <cell r="N5600">
            <v>0</v>
          </cell>
          <cell r="O5600" t="str">
            <v/>
          </cell>
          <cell r="P5600">
            <v>1</v>
          </cell>
          <cell r="Q5600">
            <v>0</v>
          </cell>
          <cell r="R5600">
            <v>0</v>
          </cell>
          <cell r="AA5600">
            <v>0</v>
          </cell>
          <cell r="AD5600">
            <v>0</v>
          </cell>
          <cell r="AE5600">
            <v>0</v>
          </cell>
          <cell r="AF5600">
            <v>0</v>
          </cell>
        </row>
        <row r="5601">
          <cell r="M5601" t="str">
            <v>Robotnu1</v>
          </cell>
          <cell r="N5601" t="str">
            <v>Robot nu bras 2,65m / 165 Kg</v>
          </cell>
          <cell r="O5601" t="str">
            <v>Robot bare arm 2.65m / 165 Kg</v>
          </cell>
          <cell r="P5601">
            <v>1</v>
          </cell>
          <cell r="Q5601">
            <v>0</v>
          </cell>
          <cell r="R5601" t="str">
            <v/>
          </cell>
          <cell r="X5601">
            <v>0</v>
          </cell>
          <cell r="Y5601">
            <v>0</v>
          </cell>
          <cell r="Z5601">
            <v>0</v>
          </cell>
          <cell r="AA5601">
            <v>0</v>
          </cell>
          <cell r="AD5601">
            <v>0</v>
          </cell>
          <cell r="AE5601">
            <v>0</v>
          </cell>
          <cell r="AF5601">
            <v>0</v>
          </cell>
        </row>
        <row r="5602">
          <cell r="M5602" t="str">
            <v>SEL-MF</v>
          </cell>
          <cell r="N5602" t="str">
            <v>Applicatif Robot SEL en Moyenne Fréquence</v>
          </cell>
          <cell r="O5602" t="str">
            <v>Medium Frequency SEL Robot Application</v>
          </cell>
          <cell r="P5602">
            <v>1</v>
          </cell>
          <cell r="Q5602">
            <v>0</v>
          </cell>
          <cell r="R5602" t="str">
            <v/>
          </cell>
          <cell r="X5602">
            <v>21.930300000000003</v>
          </cell>
          <cell r="Y5602">
            <v>1168.179075</v>
          </cell>
          <cell r="Z5602">
            <v>791.14538093824149</v>
          </cell>
          <cell r="AA5602">
            <v>1981.2547559382415</v>
          </cell>
          <cell r="AD5602">
            <v>21.930300000000003</v>
          </cell>
          <cell r="AE5602">
            <v>1168.179075</v>
          </cell>
          <cell r="AF5602">
            <v>791.14538093824149</v>
          </cell>
        </row>
        <row r="5603">
          <cell r="M5603" t="str">
            <v>Reh1000</v>
          </cell>
          <cell r="N5603" t="str">
            <v>Réhausse robot h&lt;1000mm</v>
          </cell>
          <cell r="O5603" t="str">
            <v>Robot extension h&lt;1000mm</v>
          </cell>
          <cell r="P5603">
            <v>1</v>
          </cell>
          <cell r="Q5603" t="str">
            <v>A valider</v>
          </cell>
          <cell r="R5603" t="str">
            <v/>
          </cell>
          <cell r="X5603">
            <v>0</v>
          </cell>
          <cell r="Y5603">
            <v>29.809500000000003</v>
          </cell>
          <cell r="Z5603">
            <v>10.5</v>
          </cell>
          <cell r="AA5603">
            <v>40.3095</v>
          </cell>
          <cell r="AD5603">
            <v>0</v>
          </cell>
          <cell r="AE5603">
            <v>29.809500000000003</v>
          </cell>
          <cell r="AF5603">
            <v>10.5</v>
          </cell>
        </row>
        <row r="5604">
          <cell r="M5604" t="str">
            <v>Robotintégration-V11</v>
          </cell>
          <cell r="N5604" t="str">
            <v>Intégration robot + baie sur site -V11</v>
          </cell>
          <cell r="O5604" t="str">
            <v>Robot + bay integration on site -V11</v>
          </cell>
          <cell r="P5604">
            <v>1</v>
          </cell>
          <cell r="Q5604">
            <v>0</v>
          </cell>
          <cell r="R5604" t="str">
            <v/>
          </cell>
          <cell r="X5604">
            <v>272.35057499999999</v>
          </cell>
          <cell r="Y5604">
            <v>862.84800000000007</v>
          </cell>
          <cell r="Z5604">
            <v>1716.542666567691</v>
          </cell>
          <cell r="AA5604">
            <v>2851.7412415676908</v>
          </cell>
          <cell r="AD5604">
            <v>272.35057499999999</v>
          </cell>
          <cell r="AE5604">
            <v>862.84800000000007</v>
          </cell>
          <cell r="AF5604">
            <v>1716.542666567691</v>
          </cell>
        </row>
        <row r="5605">
          <cell r="M5605" t="str">
            <v>VerrineRobot</v>
          </cell>
          <cell r="N5605" t="str">
            <v>Verrine Robot</v>
          </cell>
          <cell r="O5605" t="str">
            <v>To make</v>
          </cell>
          <cell r="P5605">
            <v>1</v>
          </cell>
          <cell r="Q5605">
            <v>0</v>
          </cell>
          <cell r="R5605" t="str">
            <v/>
          </cell>
          <cell r="AA5605">
            <v>0</v>
          </cell>
          <cell r="AD5605">
            <v>0</v>
          </cell>
          <cell r="AE5605">
            <v>0</v>
          </cell>
          <cell r="AF5605">
            <v>0</v>
          </cell>
        </row>
        <row r="5606">
          <cell r="M5606">
            <v>0</v>
          </cell>
          <cell r="N5606">
            <v>0</v>
          </cell>
          <cell r="O5606" t="str">
            <v/>
          </cell>
          <cell r="P5606">
            <v>0</v>
          </cell>
          <cell r="Q5606">
            <v>0</v>
          </cell>
          <cell r="R5606">
            <v>0</v>
          </cell>
          <cell r="AA5606">
            <v>0</v>
          </cell>
          <cell r="AD5606" t="e">
            <v>#DIV/0!</v>
          </cell>
          <cell r="AE5606" t="e">
            <v>#DIV/0!</v>
          </cell>
          <cell r="AF5606" t="e">
            <v>#DIV/0!</v>
          </cell>
        </row>
        <row r="5607">
          <cell r="M5607">
            <v>0</v>
          </cell>
          <cell r="N5607">
            <v>0</v>
          </cell>
          <cell r="O5607" t="str">
            <v/>
          </cell>
          <cell r="P5607">
            <v>1</v>
          </cell>
          <cell r="Q5607">
            <v>0</v>
          </cell>
          <cell r="R5607">
            <v>0</v>
          </cell>
          <cell r="AA5607">
            <v>0</v>
          </cell>
          <cell r="AD5607">
            <v>0</v>
          </cell>
          <cell r="AE5607">
            <v>0</v>
          </cell>
          <cell r="AF5607">
            <v>0</v>
          </cell>
        </row>
        <row r="5608">
          <cell r="M5608" t="str">
            <v>MisAllRech</v>
          </cell>
          <cell r="N5608" t="str">
            <v>Mise et Allonge de rechange</v>
          </cell>
          <cell r="O5608" t="str">
            <v>Spare plug and extension cable</v>
          </cell>
          <cell r="P5608">
            <v>1</v>
          </cell>
          <cell r="Q5608">
            <v>0</v>
          </cell>
          <cell r="R5608" t="str">
            <v/>
          </cell>
          <cell r="X5608">
            <v>0</v>
          </cell>
          <cell r="Y5608">
            <v>0</v>
          </cell>
          <cell r="Z5608">
            <v>0</v>
          </cell>
          <cell r="AA5608">
            <v>0</v>
          </cell>
          <cell r="AD5608">
            <v>0</v>
          </cell>
          <cell r="AE5608">
            <v>0</v>
          </cell>
          <cell r="AF5608">
            <v>0</v>
          </cell>
        </row>
        <row r="5609">
          <cell r="M5609" t="str">
            <v>InterfaceRobPinceStdenL</v>
          </cell>
          <cell r="N5609" t="str">
            <v>Interface Std en L fixation entre Pince et Robot</v>
          </cell>
          <cell r="O5609" t="str">
            <v>Std L-shaped interface for fixing between Clamp and Robot</v>
          </cell>
          <cell r="P5609">
            <v>1</v>
          </cell>
          <cell r="Q5609">
            <v>0</v>
          </cell>
          <cell r="R5609" t="str">
            <v/>
          </cell>
          <cell r="X5609">
            <v>0</v>
          </cell>
          <cell r="Y5609">
            <v>0</v>
          </cell>
          <cell r="Z5609">
            <v>0</v>
          </cell>
          <cell r="AA5609">
            <v>0</v>
          </cell>
          <cell r="AD5609">
            <v>0</v>
          </cell>
          <cell r="AE5609">
            <v>0</v>
          </cell>
          <cell r="AF5609">
            <v>0</v>
          </cell>
        </row>
        <row r="5610">
          <cell r="M5610" t="str">
            <v>PincRobMFLightX500ModSansDetal</v>
          </cell>
          <cell r="N5610" t="str">
            <v>Pince Mod MF Light ciseaux électrique LU &lt; 500</v>
          </cell>
          <cell r="O5610" t="str">
            <v>MF Light Mod Clamp X - Shape electric width &lt; 500</v>
          </cell>
          <cell r="P5610">
            <v>1</v>
          </cell>
          <cell r="Q5610">
            <v>0</v>
          </cell>
          <cell r="R5610" t="str">
            <v/>
          </cell>
          <cell r="X5610">
            <v>0</v>
          </cell>
          <cell r="Y5610">
            <v>0</v>
          </cell>
          <cell r="Z5610">
            <v>0</v>
          </cell>
          <cell r="AA5610">
            <v>0</v>
          </cell>
          <cell r="AD5610">
            <v>0</v>
          </cell>
          <cell r="AE5610">
            <v>0</v>
          </cell>
          <cell r="AF5610">
            <v>0</v>
          </cell>
        </row>
        <row r="5611">
          <cell r="M5611">
            <v>0</v>
          </cell>
          <cell r="N5611">
            <v>0</v>
          </cell>
          <cell r="O5611" t="str">
            <v/>
          </cell>
          <cell r="P5611">
            <v>0</v>
          </cell>
          <cell r="Q5611">
            <v>0</v>
          </cell>
          <cell r="R5611">
            <v>0</v>
          </cell>
          <cell r="AA5611">
            <v>0</v>
          </cell>
          <cell r="AD5611" t="e">
            <v>#DIV/0!</v>
          </cell>
          <cell r="AE5611" t="e">
            <v>#DIV/0!</v>
          </cell>
          <cell r="AF5611" t="e">
            <v>#DIV/0!</v>
          </cell>
        </row>
        <row r="5612">
          <cell r="M5612">
            <v>0</v>
          </cell>
          <cell r="N5612">
            <v>0</v>
          </cell>
          <cell r="O5612" t="str">
            <v/>
          </cell>
          <cell r="P5612">
            <v>1</v>
          </cell>
          <cell r="Q5612">
            <v>0</v>
          </cell>
          <cell r="R5612">
            <v>0</v>
          </cell>
          <cell r="AA5612">
            <v>0</v>
          </cell>
          <cell r="AD5612">
            <v>0</v>
          </cell>
          <cell r="AE5612">
            <v>0</v>
          </cell>
          <cell r="AF5612">
            <v>0</v>
          </cell>
        </row>
        <row r="5613">
          <cell r="M5613" t="str">
            <v>RodFixeNew</v>
          </cell>
          <cell r="N5613" t="str">
            <v>Rodeuse fixe (Std New)</v>
          </cell>
          <cell r="O5613" t="str">
            <v>Tip dreser fix (new)</v>
          </cell>
          <cell r="P5613">
            <v>1</v>
          </cell>
          <cell r="Q5613" t="str">
            <v>Choix suivant les cas</v>
          </cell>
          <cell r="R5613" t="str">
            <v/>
          </cell>
          <cell r="X5613">
            <v>20.474999999999998</v>
          </cell>
          <cell r="Y5613">
            <v>95.678100000000001</v>
          </cell>
          <cell r="Z5613">
            <v>254.625</v>
          </cell>
          <cell r="AA5613">
            <v>370.77809999999999</v>
          </cell>
          <cell r="AD5613">
            <v>20.474999999999998</v>
          </cell>
          <cell r="AE5613">
            <v>95.678100000000001</v>
          </cell>
          <cell r="AF5613">
            <v>254.625</v>
          </cell>
        </row>
        <row r="5614">
          <cell r="M5614">
            <v>0</v>
          </cell>
          <cell r="N5614">
            <v>0</v>
          </cell>
          <cell r="O5614" t="str">
            <v/>
          </cell>
          <cell r="P5614">
            <v>0</v>
          </cell>
          <cell r="Q5614">
            <v>0</v>
          </cell>
          <cell r="R5614">
            <v>0</v>
          </cell>
          <cell r="AA5614">
            <v>0</v>
          </cell>
          <cell r="AD5614" t="e">
            <v>#DIV/0!</v>
          </cell>
          <cell r="AE5614" t="e">
            <v>#DIV/0!</v>
          </cell>
          <cell r="AF5614" t="e">
            <v>#DIV/0!</v>
          </cell>
        </row>
        <row r="5615">
          <cell r="M5615">
            <v>0</v>
          </cell>
          <cell r="N5615">
            <v>0</v>
          </cell>
          <cell r="O5615" t="str">
            <v/>
          </cell>
          <cell r="P5615">
            <v>1</v>
          </cell>
          <cell r="Q5615">
            <v>0</v>
          </cell>
          <cell r="R5615">
            <v>0</v>
          </cell>
          <cell r="AA5615">
            <v>0</v>
          </cell>
          <cell r="AD5615">
            <v>0</v>
          </cell>
          <cell r="AE5615">
            <v>0</v>
          </cell>
          <cell r="AF5615">
            <v>0</v>
          </cell>
        </row>
        <row r="5616">
          <cell r="M5616" t="str">
            <v>TrajSoud</v>
          </cell>
          <cell r="N5616" t="str">
            <v>Trajectoire de soudure(clinchage, arc tiré, rivet)</v>
          </cell>
          <cell r="O5616" t="str">
            <v>Welding path (clinching, pulled arc, rivet)</v>
          </cell>
          <cell r="P5616">
            <v>1</v>
          </cell>
          <cell r="Q5616" t="str">
            <v>CC21</v>
          </cell>
          <cell r="R5616" t="str">
            <v/>
          </cell>
          <cell r="X5616">
            <v>0</v>
          </cell>
          <cell r="Y5616">
            <v>0</v>
          </cell>
          <cell r="Z5616">
            <v>0</v>
          </cell>
          <cell r="AA5616">
            <v>0</v>
          </cell>
          <cell r="AD5616">
            <v>0</v>
          </cell>
          <cell r="AE5616">
            <v>0</v>
          </cell>
          <cell r="AF5616">
            <v>0</v>
          </cell>
        </row>
        <row r="5617">
          <cell r="M5617" t="str">
            <v>CopTrajSoud</v>
          </cell>
          <cell r="N5617" t="str">
            <v>Copie trajectoire Soudure suite à ajout diversité</v>
          </cell>
          <cell r="O5617" t="str">
            <v>Copie of a welding trajectory for divers models</v>
          </cell>
          <cell r="P5617">
            <v>2</v>
          </cell>
          <cell r="Q5617" t="str">
            <v>Avec ou sans trappe ou BT</v>
          </cell>
          <cell r="R5617" t="str">
            <v/>
          </cell>
          <cell r="X5617">
            <v>0</v>
          </cell>
          <cell r="Y5617">
            <v>0</v>
          </cell>
          <cell r="Z5617">
            <v>0</v>
          </cell>
          <cell r="AA5617">
            <v>0</v>
          </cell>
          <cell r="AD5617">
            <v>0</v>
          </cell>
          <cell r="AE5617">
            <v>0</v>
          </cell>
          <cell r="AF5617">
            <v>0</v>
          </cell>
        </row>
        <row r="5618">
          <cell r="M5618" t="str">
            <v>EchCodeTraj</v>
          </cell>
          <cell r="N5618" t="str">
            <v>Echange Code Trajectoire avec baie robot</v>
          </cell>
          <cell r="O5618" t="str">
            <v>Exchange of Trajectory Code with robot bay</v>
          </cell>
          <cell r="P5618">
            <v>3</v>
          </cell>
          <cell r="Q5618">
            <v>0</v>
          </cell>
          <cell r="R5618" t="str">
            <v/>
          </cell>
          <cell r="X5618">
            <v>35.4375</v>
          </cell>
          <cell r="Y5618">
            <v>0</v>
          </cell>
          <cell r="Z5618">
            <v>289.22975709619709</v>
          </cell>
          <cell r="AA5618">
            <v>324.66725709619709</v>
          </cell>
          <cell r="AD5618">
            <v>11.8125</v>
          </cell>
          <cell r="AE5618">
            <v>0</v>
          </cell>
          <cell r="AF5618">
            <v>96.409919032065702</v>
          </cell>
        </row>
        <row r="5619">
          <cell r="M5619" t="str">
            <v>HEtudAUT</v>
          </cell>
          <cell r="N5619" t="str">
            <v>Une heure d'études automatismes</v>
          </cell>
          <cell r="O5619" t="str">
            <v>One hour of automation studies</v>
          </cell>
          <cell r="P5619">
            <v>2</v>
          </cell>
          <cell r="Q5619" t="str">
            <v>Complement Hetude AF+Marguerite+Prog</v>
          </cell>
          <cell r="R5619" t="str">
            <v/>
          </cell>
          <cell r="X5619">
            <v>130</v>
          </cell>
          <cell r="Y5619">
            <v>0</v>
          </cell>
          <cell r="Z5619">
            <v>0</v>
          </cell>
          <cell r="AA5619">
            <v>130</v>
          </cell>
          <cell r="AD5619">
            <v>65</v>
          </cell>
          <cell r="AE5619">
            <v>0</v>
          </cell>
          <cell r="AF5619">
            <v>0</v>
          </cell>
        </row>
        <row r="5620">
          <cell r="M5620">
            <v>0</v>
          </cell>
          <cell r="N5620">
            <v>0</v>
          </cell>
          <cell r="O5620" t="str">
            <v/>
          </cell>
          <cell r="P5620">
            <v>0</v>
          </cell>
          <cell r="Q5620">
            <v>0</v>
          </cell>
          <cell r="R5620">
            <v>0</v>
          </cell>
          <cell r="AA5620">
            <v>0</v>
          </cell>
          <cell r="AD5620" t="e">
            <v>#DIV/0!</v>
          </cell>
          <cell r="AE5620" t="e">
            <v>#DIV/0!</v>
          </cell>
          <cell r="AF5620" t="e">
            <v>#DIV/0!</v>
          </cell>
        </row>
        <row r="5621">
          <cell r="M5621">
            <v>0</v>
          </cell>
          <cell r="N5621">
            <v>0</v>
          </cell>
          <cell r="O5621" t="str">
            <v/>
          </cell>
          <cell r="P5621">
            <v>1</v>
          </cell>
          <cell r="Q5621">
            <v>0</v>
          </cell>
          <cell r="R5621">
            <v>0</v>
          </cell>
          <cell r="AA5621">
            <v>0</v>
          </cell>
          <cell r="AD5621">
            <v>0</v>
          </cell>
          <cell r="AE5621">
            <v>0</v>
          </cell>
          <cell r="AF5621">
            <v>0</v>
          </cell>
        </row>
        <row r="5622">
          <cell r="M5622" t="str">
            <v>Robotnu15</v>
          </cell>
          <cell r="N5622" t="str">
            <v>Robot nu bras 3,62m / 400 Kg</v>
          </cell>
          <cell r="O5622" t="str">
            <v>Robot bare arm 3.62m / 400 Kg</v>
          </cell>
          <cell r="P5622">
            <v>1</v>
          </cell>
          <cell r="Q5622">
            <v>0</v>
          </cell>
          <cell r="R5622" t="str">
            <v/>
          </cell>
          <cell r="X5622">
            <v>0</v>
          </cell>
          <cell r="Y5622">
            <v>0</v>
          </cell>
          <cell r="Z5622">
            <v>0</v>
          </cell>
          <cell r="AA5622">
            <v>0</v>
          </cell>
          <cell r="AD5622">
            <v>0</v>
          </cell>
          <cell r="AE5622">
            <v>0</v>
          </cell>
          <cell r="AF5622">
            <v>0</v>
          </cell>
        </row>
        <row r="5623">
          <cell r="M5623" t="str">
            <v>M</v>
          </cell>
          <cell r="N5623" t="str">
            <v>Applicatif Robot M</v>
          </cell>
          <cell r="O5623" t="str">
            <v>Robot Application M</v>
          </cell>
          <cell r="P5623">
            <v>1</v>
          </cell>
          <cell r="Q5623">
            <v>0</v>
          </cell>
          <cell r="R5623" t="str">
            <v/>
          </cell>
          <cell r="X5623">
            <v>49.139999999999993</v>
          </cell>
          <cell r="Y5623">
            <v>72.995999999999995</v>
          </cell>
          <cell r="Z5623">
            <v>78.75</v>
          </cell>
          <cell r="AA5623">
            <v>200.886</v>
          </cell>
          <cell r="AD5623">
            <v>49.139999999999993</v>
          </cell>
          <cell r="AE5623">
            <v>72.995999999999995</v>
          </cell>
          <cell r="AF5623">
            <v>78.75</v>
          </cell>
        </row>
        <row r="5624">
          <cell r="M5624" t="str">
            <v>RehForteCharg2000</v>
          </cell>
          <cell r="N5624" t="str">
            <v>Réhausse robot forte charge h 1000 à 2000mm</v>
          </cell>
          <cell r="O5624" t="str">
            <v>Heavy-duty robot extension h 1000 to 2000mm</v>
          </cell>
          <cell r="P5624">
            <v>1</v>
          </cell>
          <cell r="Q5624">
            <v>0</v>
          </cell>
          <cell r="R5624" t="str">
            <v/>
          </cell>
          <cell r="X5624">
            <v>0</v>
          </cell>
          <cell r="Y5624">
            <v>29.809500000000003</v>
          </cell>
          <cell r="Z5624">
            <v>10.5</v>
          </cell>
          <cell r="AA5624">
            <v>40.3095</v>
          </cell>
          <cell r="AD5624">
            <v>0</v>
          </cell>
          <cell r="AE5624">
            <v>29.809500000000003</v>
          </cell>
          <cell r="AF5624">
            <v>10.5</v>
          </cell>
        </row>
        <row r="5625">
          <cell r="M5625" t="str">
            <v>Plate1300</v>
          </cell>
          <cell r="N5625" t="str">
            <v>Platelage H&gt;1300 au m²</v>
          </cell>
          <cell r="O5625" t="str">
            <v>Decking H&gt;1300 per m²</v>
          </cell>
          <cell r="P5625">
            <v>3</v>
          </cell>
          <cell r="Q5625">
            <v>0</v>
          </cell>
          <cell r="R5625" t="str">
            <v/>
          </cell>
          <cell r="X5625">
            <v>0</v>
          </cell>
          <cell r="Y5625">
            <v>0</v>
          </cell>
          <cell r="Z5625">
            <v>0</v>
          </cell>
          <cell r="AA5625">
            <v>0</v>
          </cell>
          <cell r="AD5625">
            <v>0</v>
          </cell>
          <cell r="AE5625">
            <v>0</v>
          </cell>
          <cell r="AF5625">
            <v>0</v>
          </cell>
        </row>
        <row r="5626">
          <cell r="M5626" t="str">
            <v>Robotintégration-V11</v>
          </cell>
          <cell r="N5626" t="str">
            <v>Intégration robot + baie sur site -V11</v>
          </cell>
          <cell r="O5626" t="str">
            <v>Robot + bay integration on site -V11</v>
          </cell>
          <cell r="P5626">
            <v>1</v>
          </cell>
          <cell r="Q5626">
            <v>0</v>
          </cell>
          <cell r="R5626" t="str">
            <v/>
          </cell>
          <cell r="X5626">
            <v>272.35057499999999</v>
          </cell>
          <cell r="Y5626">
            <v>862.84800000000007</v>
          </cell>
          <cell r="Z5626">
            <v>1716.542666567691</v>
          </cell>
          <cell r="AA5626">
            <v>2851.7412415676908</v>
          </cell>
          <cell r="AD5626">
            <v>272.35057499999999</v>
          </cell>
          <cell r="AE5626">
            <v>862.84800000000007</v>
          </cell>
          <cell r="AF5626">
            <v>1716.542666567691</v>
          </cell>
        </row>
        <row r="5627">
          <cell r="M5627" t="str">
            <v>VerrineRobot</v>
          </cell>
          <cell r="N5627" t="str">
            <v>Verrine Robot</v>
          </cell>
          <cell r="O5627" t="str">
            <v>To make</v>
          </cell>
          <cell r="P5627">
            <v>1</v>
          </cell>
          <cell r="Q5627">
            <v>0</v>
          </cell>
          <cell r="R5627" t="str">
            <v/>
          </cell>
          <cell r="AA5627">
            <v>0</v>
          </cell>
          <cell r="AD5627">
            <v>0</v>
          </cell>
          <cell r="AE5627">
            <v>0</v>
          </cell>
          <cell r="AF5627">
            <v>0</v>
          </cell>
        </row>
        <row r="5628">
          <cell r="M5628">
            <v>0</v>
          </cell>
          <cell r="N5628">
            <v>0</v>
          </cell>
          <cell r="O5628" t="str">
            <v/>
          </cell>
          <cell r="P5628">
            <v>0</v>
          </cell>
          <cell r="Q5628">
            <v>0</v>
          </cell>
          <cell r="R5628">
            <v>0</v>
          </cell>
          <cell r="AA5628">
            <v>0</v>
          </cell>
          <cell r="AD5628" t="e">
            <v>#DIV/0!</v>
          </cell>
          <cell r="AE5628" t="e">
            <v>#DIV/0!</v>
          </cell>
          <cell r="AF5628" t="e">
            <v>#DIV/0!</v>
          </cell>
        </row>
        <row r="5629">
          <cell r="M5629">
            <v>0</v>
          </cell>
          <cell r="N5629">
            <v>0</v>
          </cell>
          <cell r="O5629" t="str">
            <v/>
          </cell>
          <cell r="P5629">
            <v>1</v>
          </cell>
          <cell r="Q5629">
            <v>0</v>
          </cell>
          <cell r="R5629">
            <v>0</v>
          </cell>
          <cell r="AA5629">
            <v>0</v>
          </cell>
          <cell r="AD5629">
            <v>0</v>
          </cell>
          <cell r="AE5629">
            <v>0</v>
          </cell>
          <cell r="AF5629">
            <v>0</v>
          </cell>
        </row>
        <row r="5630">
          <cell r="M5630" t="str">
            <v>PoutreCentMPRModFrs</v>
          </cell>
          <cell r="N5630" t="str">
            <v>Poutre Centrale pour MPR Modulaire du commerce</v>
          </cell>
          <cell r="O5630" t="str">
            <v>Beam 1 Mt (any diameter) for gripper</v>
          </cell>
          <cell r="P5630">
            <v>1</v>
          </cell>
          <cell r="Q5630">
            <v>0</v>
          </cell>
          <cell r="R5630" t="str">
            <v/>
          </cell>
          <cell r="AA5630">
            <v>0</v>
          </cell>
          <cell r="AD5630">
            <v>0</v>
          </cell>
          <cell r="AE5630">
            <v>0</v>
          </cell>
          <cell r="AF5630">
            <v>0</v>
          </cell>
        </row>
        <row r="5631">
          <cell r="M5631" t="str">
            <v>SuppGrandMPRFrs</v>
          </cell>
          <cell r="N5631" t="str">
            <v>Supplément coût pour un grand préhenseur Commerce</v>
          </cell>
          <cell r="O5631" t="str">
            <v>Additional cost for a large trade gripper</v>
          </cell>
          <cell r="P5631">
            <v>2</v>
          </cell>
          <cell r="Q5631">
            <v>0</v>
          </cell>
          <cell r="R5631" t="str">
            <v/>
          </cell>
          <cell r="AA5631">
            <v>0</v>
          </cell>
          <cell r="AD5631">
            <v>0</v>
          </cell>
          <cell r="AE5631">
            <v>0</v>
          </cell>
          <cell r="AF5631">
            <v>0</v>
          </cell>
        </row>
        <row r="5632">
          <cell r="M5632" t="str">
            <v>RefSer40DINPreh</v>
          </cell>
          <cell r="N5632" t="str">
            <v>Serrage 40 DIN Touche + Appui tous types sur Préh</v>
          </cell>
          <cell r="O5632" t="str">
            <v>Clamping 40 DIN Key + All types of support on Preh</v>
          </cell>
          <cell r="P5632">
            <v>5</v>
          </cell>
          <cell r="Q5632">
            <v>0</v>
          </cell>
          <cell r="R5632" t="str">
            <v/>
          </cell>
          <cell r="X5632">
            <v>61.424999999999997</v>
          </cell>
          <cell r="Y5632">
            <v>355.03650000000005</v>
          </cell>
          <cell r="Z5632">
            <v>189.00000000000003</v>
          </cell>
          <cell r="AA5632">
            <v>605.46150000000011</v>
          </cell>
          <cell r="AD5632">
            <v>12.285</v>
          </cell>
          <cell r="AE5632">
            <v>71.007300000000015</v>
          </cell>
          <cell r="AF5632">
            <v>37.800000000000004</v>
          </cell>
        </row>
        <row r="5633">
          <cell r="M5633" t="str">
            <v>AppuiDrageoir</v>
          </cell>
          <cell r="N5633" t="str">
            <v xml:space="preserve">Appui seul ou drageoir seul (toutes largeurs) </v>
          </cell>
          <cell r="O5633" t="str">
            <v xml:space="preserve">support only or sucker only (all widths) </v>
          </cell>
          <cell r="P5633">
            <v>2</v>
          </cell>
          <cell r="Q5633">
            <v>0</v>
          </cell>
          <cell r="R5633" t="str">
            <v/>
          </cell>
          <cell r="X5633">
            <v>0</v>
          </cell>
          <cell r="Y5633">
            <v>0</v>
          </cell>
          <cell r="Z5633">
            <v>0</v>
          </cell>
          <cell r="AA5633">
            <v>0</v>
          </cell>
          <cell r="AD5633">
            <v>0</v>
          </cell>
          <cell r="AE5633">
            <v>0</v>
          </cell>
          <cell r="AF5633">
            <v>0</v>
          </cell>
        </row>
        <row r="5634">
          <cell r="M5634" t="str">
            <v>PilMobPreh</v>
          </cell>
          <cell r="N5634" t="str">
            <v>Pilote escamotable sur Préhenseur avec antenne sup</v>
          </cell>
          <cell r="O5634" t="str">
            <v>Retractable pin on Gripper</v>
          </cell>
          <cell r="P5634">
            <v>2</v>
          </cell>
          <cell r="Q5634">
            <v>0</v>
          </cell>
          <cell r="R5634" t="str">
            <v/>
          </cell>
          <cell r="X5634">
            <v>24.57</v>
          </cell>
          <cell r="Y5634">
            <v>142.0146</v>
          </cell>
          <cell r="Z5634">
            <v>75.600000000000009</v>
          </cell>
          <cell r="AA5634">
            <v>242.18459999999999</v>
          </cell>
          <cell r="AD5634">
            <v>12.285</v>
          </cell>
          <cell r="AE5634">
            <v>71.007300000000001</v>
          </cell>
          <cell r="AF5634">
            <v>37.800000000000004</v>
          </cell>
        </row>
        <row r="5635">
          <cell r="M5635" t="str">
            <v>DistribPreh</v>
          </cell>
          <cell r="N5635" t="str">
            <v>Distributeur taille 2 sur Préhenseur</v>
          </cell>
          <cell r="O5635" t="str">
            <v>Dispenser size 2 on Gripper</v>
          </cell>
          <cell r="P5635">
            <v>3</v>
          </cell>
          <cell r="Q5635">
            <v>0</v>
          </cell>
          <cell r="R5635" t="str">
            <v/>
          </cell>
          <cell r="X5635">
            <v>36.855000000000004</v>
          </cell>
          <cell r="Y5635">
            <v>488.09249999999997</v>
          </cell>
          <cell r="Z5635">
            <v>56.7</v>
          </cell>
          <cell r="AA5635">
            <v>581.64750000000004</v>
          </cell>
          <cell r="AD5635">
            <v>12.285000000000002</v>
          </cell>
          <cell r="AE5635">
            <v>162.69749999999999</v>
          </cell>
          <cell r="AF5635">
            <v>18.900000000000002</v>
          </cell>
        </row>
        <row r="5636">
          <cell r="M5636" t="str">
            <v>PPinducPreh</v>
          </cell>
          <cell r="N5636" t="str">
            <v>Détecteur inductif présence pièce sur Préhenseur a</v>
          </cell>
          <cell r="O5636" t="str">
            <v>Inductive part presence detector on Gripper</v>
          </cell>
          <cell r="P5636">
            <v>2</v>
          </cell>
          <cell r="Q5636">
            <v>0</v>
          </cell>
          <cell r="R5636" t="str">
            <v/>
          </cell>
          <cell r="X5636">
            <v>24.57</v>
          </cell>
          <cell r="Y5636">
            <v>75.316500000000019</v>
          </cell>
          <cell r="Z5636">
            <v>18.900000000000002</v>
          </cell>
          <cell r="AA5636">
            <v>118.78650000000002</v>
          </cell>
          <cell r="AD5636">
            <v>12.285</v>
          </cell>
          <cell r="AE5636">
            <v>37.65825000000001</v>
          </cell>
          <cell r="AF5636">
            <v>9.4500000000000011</v>
          </cell>
        </row>
        <row r="5637">
          <cell r="M5637">
            <v>0</v>
          </cell>
          <cell r="N5637">
            <v>0</v>
          </cell>
          <cell r="O5637" t="str">
            <v/>
          </cell>
          <cell r="P5637">
            <v>0</v>
          </cell>
          <cell r="Q5637">
            <v>0</v>
          </cell>
          <cell r="R5637">
            <v>0</v>
          </cell>
          <cell r="AA5637">
            <v>0</v>
          </cell>
          <cell r="AD5637" t="e">
            <v>#DIV/0!</v>
          </cell>
          <cell r="AE5637" t="e">
            <v>#DIV/0!</v>
          </cell>
          <cell r="AF5637" t="e">
            <v>#DIV/0!</v>
          </cell>
        </row>
        <row r="5638">
          <cell r="M5638">
            <v>0</v>
          </cell>
          <cell r="N5638">
            <v>0</v>
          </cell>
          <cell r="O5638" t="str">
            <v/>
          </cell>
          <cell r="P5638">
            <v>1</v>
          </cell>
          <cell r="Q5638">
            <v>0</v>
          </cell>
          <cell r="R5638">
            <v>0</v>
          </cell>
          <cell r="AA5638">
            <v>0</v>
          </cell>
          <cell r="AD5638">
            <v>0</v>
          </cell>
          <cell r="AE5638">
            <v>0</v>
          </cell>
          <cell r="AF5638">
            <v>0</v>
          </cell>
        </row>
        <row r="5639">
          <cell r="M5639" t="str">
            <v>TrajMan</v>
          </cell>
          <cell r="N5639" t="str">
            <v>Trajectoire de manutention</v>
          </cell>
          <cell r="O5639" t="str">
            <v>Handling path</v>
          </cell>
          <cell r="P5639">
            <v>2</v>
          </cell>
          <cell r="Q5639" t="str">
            <v>CC21: Prise OP30 et dépose OP40</v>
          </cell>
          <cell r="R5639" t="str">
            <v/>
          </cell>
          <cell r="X5639">
            <v>0</v>
          </cell>
          <cell r="Y5639">
            <v>0</v>
          </cell>
          <cell r="Z5639">
            <v>0</v>
          </cell>
          <cell r="AA5639">
            <v>0</v>
          </cell>
          <cell r="AD5639">
            <v>0</v>
          </cell>
          <cell r="AE5639">
            <v>0</v>
          </cell>
          <cell r="AF5639">
            <v>0</v>
          </cell>
        </row>
        <row r="5640">
          <cell r="M5640" t="str">
            <v>CopTrajMan</v>
          </cell>
          <cell r="N5640" t="str">
            <v>Copie trajectoire Manut suite à ajout diversité</v>
          </cell>
          <cell r="O5640" t="str">
            <v>Copie of a handling trajectory for divers models</v>
          </cell>
          <cell r="P5640">
            <v>4</v>
          </cell>
          <cell r="Q5640" t="str">
            <v>Avec ou sans trappe ou BT</v>
          </cell>
          <cell r="R5640" t="str">
            <v/>
          </cell>
          <cell r="X5640">
            <v>0</v>
          </cell>
          <cell r="Y5640">
            <v>0</v>
          </cell>
          <cell r="Z5640">
            <v>0</v>
          </cell>
          <cell r="AA5640">
            <v>0</v>
          </cell>
          <cell r="AD5640">
            <v>0</v>
          </cell>
          <cell r="AE5640">
            <v>0</v>
          </cell>
          <cell r="AF5640">
            <v>0</v>
          </cell>
        </row>
        <row r="5641">
          <cell r="M5641" t="str">
            <v>EchCodeTraj</v>
          </cell>
          <cell r="N5641" t="str">
            <v>Echange Code Trajectoire avec baie robot</v>
          </cell>
          <cell r="O5641" t="str">
            <v>Exchange of Trajectory Code with robot bay</v>
          </cell>
          <cell r="P5641">
            <v>3</v>
          </cell>
          <cell r="Q5641">
            <v>0</v>
          </cell>
          <cell r="R5641" t="str">
            <v/>
          </cell>
          <cell r="X5641">
            <v>35.4375</v>
          </cell>
          <cell r="Y5641">
            <v>0</v>
          </cell>
          <cell r="Z5641">
            <v>289.22975709619709</v>
          </cell>
          <cell r="AA5641">
            <v>324.66725709619709</v>
          </cell>
          <cell r="AD5641">
            <v>11.8125</v>
          </cell>
          <cell r="AE5641">
            <v>0</v>
          </cell>
          <cell r="AF5641">
            <v>96.409919032065702</v>
          </cell>
        </row>
        <row r="5642">
          <cell r="M5642" t="str">
            <v>HEtudAUT</v>
          </cell>
          <cell r="N5642" t="str">
            <v>Une heure d'études automatismes</v>
          </cell>
          <cell r="O5642" t="str">
            <v>One hour of automation studies</v>
          </cell>
          <cell r="P5642">
            <v>1</v>
          </cell>
          <cell r="Q5642" t="str">
            <v>Complement Hetude AF+Marguerite+Prog</v>
          </cell>
          <cell r="R5642" t="str">
            <v/>
          </cell>
          <cell r="X5642">
            <v>65</v>
          </cell>
          <cell r="Y5642">
            <v>0</v>
          </cell>
          <cell r="Z5642">
            <v>0</v>
          </cell>
          <cell r="AA5642">
            <v>65</v>
          </cell>
          <cell r="AD5642">
            <v>65</v>
          </cell>
          <cell r="AE5642">
            <v>0</v>
          </cell>
          <cell r="AF5642">
            <v>0</v>
          </cell>
        </row>
        <row r="5643">
          <cell r="M5643">
            <v>0</v>
          </cell>
          <cell r="N5643">
            <v>0</v>
          </cell>
          <cell r="O5643" t="str">
            <v/>
          </cell>
          <cell r="P5643">
            <v>0</v>
          </cell>
          <cell r="Q5643">
            <v>0</v>
          </cell>
          <cell r="R5643">
            <v>0</v>
          </cell>
          <cell r="AA5643">
            <v>0</v>
          </cell>
          <cell r="AD5643" t="e">
            <v>#DIV/0!</v>
          </cell>
          <cell r="AE5643" t="e">
            <v>#DIV/0!</v>
          </cell>
          <cell r="AF5643" t="e">
            <v>#DIV/0!</v>
          </cell>
        </row>
        <row r="5644">
          <cell r="M5644">
            <v>0</v>
          </cell>
          <cell r="N5644">
            <v>0</v>
          </cell>
          <cell r="O5644" t="str">
            <v/>
          </cell>
          <cell r="P5644">
            <v>1</v>
          </cell>
          <cell r="Q5644">
            <v>0</v>
          </cell>
          <cell r="R5644">
            <v>0</v>
          </cell>
          <cell r="AA5644">
            <v>0</v>
          </cell>
          <cell r="AD5644">
            <v>0</v>
          </cell>
          <cell r="AE5644">
            <v>0</v>
          </cell>
          <cell r="AF5644">
            <v>0</v>
          </cell>
        </row>
        <row r="5645">
          <cell r="M5645" t="str">
            <v>AntiCarBas</v>
          </cell>
          <cell r="N5645" t="str">
            <v>Protection anti-car bas en tube (Coût au mètre)</v>
          </cell>
          <cell r="O5645" t="str">
            <v>Forklift protection Low (Cost per meter)</v>
          </cell>
          <cell r="P5645">
            <v>10</v>
          </cell>
          <cell r="Q5645">
            <v>0</v>
          </cell>
          <cell r="R5645" t="str">
            <v/>
          </cell>
          <cell r="X5645">
            <v>0</v>
          </cell>
          <cell r="Y5645">
            <v>0</v>
          </cell>
          <cell r="Z5645">
            <v>0</v>
          </cell>
          <cell r="AA5645">
            <v>0</v>
          </cell>
          <cell r="AD5645">
            <v>0</v>
          </cell>
          <cell r="AE5645">
            <v>0</v>
          </cell>
          <cell r="AF5645">
            <v>0</v>
          </cell>
        </row>
        <row r="5646">
          <cell r="M5646" t="str">
            <v>PanFluid6b</v>
          </cell>
          <cell r="N5646" t="str">
            <v>Conditionnement 3/4 - 6 bars</v>
          </cell>
          <cell r="O5646" t="str">
            <v>Packaging 3/4 - 6 bars</v>
          </cell>
          <cell r="P5646">
            <v>3</v>
          </cell>
          <cell r="Q5646">
            <v>0</v>
          </cell>
          <cell r="R5646" t="str">
            <v/>
          </cell>
          <cell r="X5646">
            <v>143.70614999999998</v>
          </cell>
          <cell r="Y5646">
            <v>4948.8389999999999</v>
          </cell>
          <cell r="Z5646">
            <v>2475.7667142220871</v>
          </cell>
          <cell r="AA5646">
            <v>7568.311864222087</v>
          </cell>
          <cell r="AD5646">
            <v>47.902049999999996</v>
          </cell>
          <cell r="AE5646">
            <v>1649.6130000000001</v>
          </cell>
          <cell r="AF5646">
            <v>825.25557140736237</v>
          </cell>
        </row>
        <row r="5647">
          <cell r="M5647" t="str">
            <v>PanoplieFestoIlot</v>
          </cell>
          <cell r="N5647" t="str">
            <v>Panoplie Festo associée à l'îllot</v>
          </cell>
          <cell r="O5647" t="str">
            <v>Festo toolbox associated with the islet</v>
          </cell>
          <cell r="P5647">
            <v>3</v>
          </cell>
          <cell r="Q5647">
            <v>0</v>
          </cell>
          <cell r="R5647" t="str">
            <v/>
          </cell>
          <cell r="X5647">
            <v>212.50214999999997</v>
          </cell>
          <cell r="Y5647">
            <v>8596.0665000000008</v>
          </cell>
          <cell r="Z5647">
            <v>3153.0167142220871</v>
          </cell>
          <cell r="AA5647">
            <v>11961.585364222088</v>
          </cell>
          <cell r="AD5647">
            <v>70.834049999999991</v>
          </cell>
          <cell r="AE5647">
            <v>2865.3555000000001</v>
          </cell>
          <cell r="AF5647">
            <v>1051.0055714073624</v>
          </cell>
        </row>
        <row r="5648">
          <cell r="M5648" t="str">
            <v>ProtPeriphPoly</v>
          </cell>
          <cell r="N5648" t="str">
            <v>Protection Polycarbonate au mètre</v>
          </cell>
          <cell r="O5648" t="str">
            <v>Polycarbonate protection by the meter</v>
          </cell>
          <cell r="P5648">
            <v>70</v>
          </cell>
          <cell r="Q5648">
            <v>0</v>
          </cell>
          <cell r="R5648" t="str">
            <v/>
          </cell>
          <cell r="X5648">
            <v>0</v>
          </cell>
          <cell r="Y5648">
            <v>0</v>
          </cell>
          <cell r="Z5648">
            <v>0</v>
          </cell>
          <cell r="AA5648">
            <v>0</v>
          </cell>
          <cell r="AD5648">
            <v>0</v>
          </cell>
          <cell r="AE5648">
            <v>0</v>
          </cell>
          <cell r="AF5648">
            <v>0</v>
          </cell>
        </row>
        <row r="5649">
          <cell r="M5649" t="str">
            <v>PortPoly</v>
          </cell>
          <cell r="N5649" t="str">
            <v>Portillon en polycarbonate verrouillé</v>
          </cell>
          <cell r="O5649" t="str">
            <v>Locked polycarbonate door</v>
          </cell>
          <cell r="P5649">
            <v>5</v>
          </cell>
          <cell r="Q5649">
            <v>0</v>
          </cell>
          <cell r="R5649" t="str">
            <v/>
          </cell>
          <cell r="X5649">
            <v>444.34687499999995</v>
          </cell>
          <cell r="Y5649">
            <v>1619.1</v>
          </cell>
          <cell r="Z5649">
            <v>1641.7153570368116</v>
          </cell>
          <cell r="AA5649">
            <v>3705.1622320368115</v>
          </cell>
          <cell r="AD5649">
            <v>88.869374999999991</v>
          </cell>
          <cell r="AE5649">
            <v>323.82</v>
          </cell>
          <cell r="AF5649">
            <v>328.34307140736234</v>
          </cell>
        </row>
        <row r="5650">
          <cell r="M5650" t="str">
            <v>PoigneeMGBProfinet</v>
          </cell>
          <cell r="N5650" t="str">
            <v>Poignee MGB Profinet</v>
          </cell>
          <cell r="O5650" t="str">
            <v>MGB Profinet handle</v>
          </cell>
          <cell r="P5650">
            <v>5</v>
          </cell>
          <cell r="Q5650">
            <v>0</v>
          </cell>
          <cell r="R5650" t="str">
            <v/>
          </cell>
          <cell r="X5650">
            <v>444.34687499999995</v>
          </cell>
          <cell r="Y5650">
            <v>1619.1</v>
          </cell>
          <cell r="Z5650">
            <v>1641.7153570368116</v>
          </cell>
          <cell r="AA5650">
            <v>3705.1622320368115</v>
          </cell>
          <cell r="AD5650">
            <v>88.869374999999991</v>
          </cell>
          <cell r="AE5650">
            <v>323.82</v>
          </cell>
          <cell r="AF5650">
            <v>328.34307140736234</v>
          </cell>
        </row>
        <row r="5651">
          <cell r="M5651" t="str">
            <v>TrappeNew</v>
          </cell>
          <cell r="N5651" t="str">
            <v>Trappe dans grillagé (Std New)</v>
          </cell>
          <cell r="O5651" t="str">
            <v>Hatch in grid  (Std New)</v>
          </cell>
          <cell r="P5651">
            <v>2</v>
          </cell>
          <cell r="Q5651" t="str">
            <v>Contrôle Colle</v>
          </cell>
          <cell r="R5651" t="str">
            <v/>
          </cell>
          <cell r="X5651">
            <v>0</v>
          </cell>
          <cell r="Y5651">
            <v>35.750400000000006</v>
          </cell>
          <cell r="Z5651">
            <v>199.5</v>
          </cell>
          <cell r="AA5651">
            <v>235.25040000000001</v>
          </cell>
          <cell r="AD5651">
            <v>0</v>
          </cell>
          <cell r="AE5651">
            <v>17.875200000000003</v>
          </cell>
          <cell r="AF5651">
            <v>99.75</v>
          </cell>
        </row>
        <row r="5652">
          <cell r="M5652" t="str">
            <v>EscabeauMAI</v>
          </cell>
          <cell r="N5652" t="str">
            <v>Escabeau de maintenance</v>
          </cell>
          <cell r="O5652" t="str">
            <v>Maintenance step ladder</v>
          </cell>
          <cell r="P5652">
            <v>1</v>
          </cell>
          <cell r="Q5652" t="str">
            <v>MAI Colle</v>
          </cell>
          <cell r="R5652" t="str">
            <v/>
          </cell>
          <cell r="X5652">
            <v>0</v>
          </cell>
          <cell r="Y5652">
            <v>0</v>
          </cell>
          <cell r="Z5652">
            <v>0</v>
          </cell>
          <cell r="AA5652">
            <v>0</v>
          </cell>
          <cell r="AD5652">
            <v>0</v>
          </cell>
          <cell r="AE5652">
            <v>0</v>
          </cell>
          <cell r="AF5652">
            <v>0</v>
          </cell>
        </row>
        <row r="5653">
          <cell r="M5653">
            <v>0</v>
          </cell>
          <cell r="N5653">
            <v>0</v>
          </cell>
          <cell r="O5653" t="str">
            <v/>
          </cell>
          <cell r="P5653">
            <v>0</v>
          </cell>
          <cell r="Q5653">
            <v>0</v>
          </cell>
          <cell r="R5653">
            <v>0</v>
          </cell>
          <cell r="AA5653">
            <v>0</v>
          </cell>
          <cell r="AD5653" t="e">
            <v>#DIV/0!</v>
          </cell>
          <cell r="AE5653" t="e">
            <v>#DIV/0!</v>
          </cell>
          <cell r="AF5653" t="e">
            <v>#DIV/0!</v>
          </cell>
        </row>
        <row r="5654">
          <cell r="M5654">
            <v>0</v>
          </cell>
          <cell r="N5654">
            <v>0</v>
          </cell>
          <cell r="O5654" t="str">
            <v/>
          </cell>
          <cell r="P5654">
            <v>0</v>
          </cell>
          <cell r="Q5654">
            <v>0</v>
          </cell>
          <cell r="R5654">
            <v>0</v>
          </cell>
          <cell r="AA5654">
            <v>0</v>
          </cell>
          <cell r="AD5654" t="e">
            <v>#DIV/0!</v>
          </cell>
          <cell r="AE5654" t="e">
            <v>#DIV/0!</v>
          </cell>
          <cell r="AF5654" t="e">
            <v>#DIV/0!</v>
          </cell>
        </row>
        <row r="5655">
          <cell r="M5655">
            <v>0</v>
          </cell>
          <cell r="N5655">
            <v>0</v>
          </cell>
          <cell r="O5655" t="str">
            <v/>
          </cell>
          <cell r="P5655">
            <v>0</v>
          </cell>
          <cell r="Q5655">
            <v>0</v>
          </cell>
          <cell r="R5655">
            <v>0</v>
          </cell>
          <cell r="AA5655">
            <v>0</v>
          </cell>
          <cell r="AD5655" t="e">
            <v>#DIV/0!</v>
          </cell>
          <cell r="AE5655" t="e">
            <v>#DIV/0!</v>
          </cell>
          <cell r="AF5655" t="e">
            <v>#DIV/0!</v>
          </cell>
        </row>
        <row r="5656">
          <cell r="M5656">
            <v>0</v>
          </cell>
          <cell r="N5656">
            <v>0</v>
          </cell>
          <cell r="O5656" t="str">
            <v/>
          </cell>
          <cell r="P5656">
            <v>1</v>
          </cell>
          <cell r="Q5656">
            <v>0</v>
          </cell>
          <cell r="R5656">
            <v>0</v>
          </cell>
          <cell r="AA5656">
            <v>0</v>
          </cell>
          <cell r="AD5656">
            <v>0</v>
          </cell>
          <cell r="AE5656">
            <v>0</v>
          </cell>
          <cell r="AF5656">
            <v>0</v>
          </cell>
        </row>
        <row r="5657">
          <cell r="M5657" t="str">
            <v>PoutreMSRCdC</v>
          </cell>
          <cell r="N5657" t="str">
            <v>Poutre de 3000 sur 3 pieds</v>
          </cell>
          <cell r="O5657" t="str">
            <v>Steel beam (3000) on 3 supports</v>
          </cell>
          <cell r="P5657">
            <v>1</v>
          </cell>
          <cell r="Q5657">
            <v>0</v>
          </cell>
          <cell r="R5657" t="str">
            <v/>
          </cell>
          <cell r="AA5657">
            <v>0</v>
          </cell>
          <cell r="AD5657">
            <v>0</v>
          </cell>
          <cell r="AE5657">
            <v>0</v>
          </cell>
          <cell r="AF5657">
            <v>0</v>
          </cell>
        </row>
        <row r="5658">
          <cell r="M5658" t="str">
            <v>PilMob</v>
          </cell>
          <cell r="N5658" t="str">
            <v>Pilote escamotable</v>
          </cell>
          <cell r="O5658" t="str">
            <v>Retractable pin</v>
          </cell>
          <cell r="P5658">
            <v>2</v>
          </cell>
          <cell r="Q5658">
            <v>0</v>
          </cell>
          <cell r="R5658" t="str">
            <v/>
          </cell>
          <cell r="X5658">
            <v>49.540049999999994</v>
          </cell>
          <cell r="Y5658">
            <v>145.62029999999999</v>
          </cell>
          <cell r="Z5658">
            <v>255.09076187648313</v>
          </cell>
          <cell r="AA5658">
            <v>450.25111187648315</v>
          </cell>
          <cell r="AD5658">
            <v>24.770024999999997</v>
          </cell>
          <cell r="AE5658">
            <v>72.810149999999993</v>
          </cell>
          <cell r="AF5658">
            <v>127.54538093824156</v>
          </cell>
        </row>
        <row r="5659">
          <cell r="M5659" t="str">
            <v>RefSerrECONew_D50</v>
          </cell>
          <cell r="N5659" t="str">
            <v>Réf serrée ECO D50 Touche + Appui tous types</v>
          </cell>
          <cell r="O5659" t="str">
            <v>ECO D50 clamped reference Key + Press all types</v>
          </cell>
          <cell r="P5659">
            <v>5</v>
          </cell>
          <cell r="Q5659">
            <v>0</v>
          </cell>
          <cell r="R5659" t="str">
            <v/>
          </cell>
          <cell r="X5659">
            <v>89.042625000000015</v>
          </cell>
          <cell r="Y5659">
            <v>364.05074999999999</v>
          </cell>
          <cell r="Z5659">
            <v>396.77166693718493</v>
          </cell>
          <cell r="AA5659">
            <v>849.86504193718497</v>
          </cell>
          <cell r="AD5659">
            <v>17.808525000000003</v>
          </cell>
          <cell r="AE5659">
            <v>72.810149999999993</v>
          </cell>
          <cell r="AF5659">
            <v>79.354333387436981</v>
          </cell>
        </row>
        <row r="5660">
          <cell r="M5660" t="str">
            <v>RefSerrECONew_D63</v>
          </cell>
          <cell r="N5660" t="str">
            <v>Réf serrée ECO D63 Touche + Appui tous types</v>
          </cell>
          <cell r="O5660" t="str">
            <v>ECO D63 Key + Press all types</v>
          </cell>
          <cell r="P5660">
            <v>1</v>
          </cell>
          <cell r="Q5660">
            <v>0</v>
          </cell>
          <cell r="R5660" t="str">
            <v/>
          </cell>
          <cell r="X5660">
            <v>17.808525000000003</v>
          </cell>
          <cell r="Y5660">
            <v>72.810149999999993</v>
          </cell>
          <cell r="Z5660">
            <v>79.354333387436981</v>
          </cell>
          <cell r="AA5660">
            <v>169.97300838743698</v>
          </cell>
          <cell r="AD5660">
            <v>17.808525000000003</v>
          </cell>
          <cell r="AE5660">
            <v>72.810149999999993</v>
          </cell>
          <cell r="AF5660">
            <v>79.354333387436981</v>
          </cell>
        </row>
        <row r="5661">
          <cell r="M5661" t="str">
            <v>AppuiDrageoir</v>
          </cell>
          <cell r="N5661" t="str">
            <v xml:space="preserve">Appui seul ou drageoir seul (toutes largeurs) </v>
          </cell>
          <cell r="O5661" t="str">
            <v xml:space="preserve">support only or sucker only (all widths) </v>
          </cell>
          <cell r="P5661">
            <v>3</v>
          </cell>
          <cell r="Q5661">
            <v>0</v>
          </cell>
          <cell r="R5661" t="str">
            <v/>
          </cell>
          <cell r="X5661">
            <v>0</v>
          </cell>
          <cell r="Y5661">
            <v>0</v>
          </cell>
          <cell r="Z5661">
            <v>0</v>
          </cell>
          <cell r="AA5661">
            <v>0</v>
          </cell>
          <cell r="AD5661">
            <v>0</v>
          </cell>
          <cell r="AE5661">
            <v>0</v>
          </cell>
          <cell r="AF5661">
            <v>0</v>
          </cell>
        </row>
        <row r="5662">
          <cell r="M5662" t="str">
            <v>AntenMSRPoutreHoriz</v>
          </cell>
          <cell r="N5662" t="str">
            <v>Antenne pour MSR de Type Poutre Horizontale</v>
          </cell>
          <cell r="O5662" t="str">
            <v>Antenna for MSR of Horizontal harness type</v>
          </cell>
          <cell r="P5662">
            <v>11</v>
          </cell>
          <cell r="Q5662">
            <v>0</v>
          </cell>
          <cell r="R5662" t="str">
            <v/>
          </cell>
          <cell r="AA5662">
            <v>0</v>
          </cell>
          <cell r="AD5662">
            <v>0</v>
          </cell>
          <cell r="AE5662">
            <v>0</v>
          </cell>
          <cell r="AF5662">
            <v>0</v>
          </cell>
        </row>
        <row r="5663">
          <cell r="M5663" t="str">
            <v>BrasSupECO</v>
          </cell>
          <cell r="N5663" t="str">
            <v>Bras sup pour appui ou touche sur serrage ECO</v>
          </cell>
          <cell r="O5663" t="str">
            <v>Additional arm for pressing or key on ECO clamping</v>
          </cell>
          <cell r="P5663">
            <v>1</v>
          </cell>
          <cell r="Q5663">
            <v>0</v>
          </cell>
          <cell r="R5663" t="str">
            <v/>
          </cell>
          <cell r="X5663">
            <v>0</v>
          </cell>
          <cell r="Y5663">
            <v>0</v>
          </cell>
          <cell r="Z5663">
            <v>0</v>
          </cell>
          <cell r="AA5663">
            <v>0</v>
          </cell>
          <cell r="AD5663">
            <v>0</v>
          </cell>
          <cell r="AE5663">
            <v>0</v>
          </cell>
          <cell r="AF5663">
            <v>0</v>
          </cell>
        </row>
        <row r="5664">
          <cell r="M5664" t="str">
            <v>Touch</v>
          </cell>
          <cell r="N5664" t="str">
            <v>Touche seule toutes largeurs</v>
          </cell>
          <cell r="O5664" t="str">
            <v>Fixed button (Endschalter)</v>
          </cell>
          <cell r="P5664">
            <v>1</v>
          </cell>
          <cell r="Q5664">
            <v>0</v>
          </cell>
          <cell r="R5664" t="str">
            <v/>
          </cell>
          <cell r="X5664">
            <v>0</v>
          </cell>
          <cell r="Y5664">
            <v>0</v>
          </cell>
          <cell r="Z5664">
            <v>0</v>
          </cell>
          <cell r="AA5664">
            <v>0</v>
          </cell>
          <cell r="AD5664">
            <v>0</v>
          </cell>
          <cell r="AE5664">
            <v>0</v>
          </cell>
          <cell r="AF5664">
            <v>0</v>
          </cell>
        </row>
        <row r="5665">
          <cell r="M5665" t="str">
            <v>PPinduc</v>
          </cell>
          <cell r="N5665" t="str">
            <v>Détecteur inductif de présence pièce</v>
          </cell>
          <cell r="O5665" t="str">
            <v>Inductive part presence detector</v>
          </cell>
          <cell r="P5665">
            <v>1</v>
          </cell>
          <cell r="Q5665">
            <v>0</v>
          </cell>
          <cell r="R5665" t="str">
            <v/>
          </cell>
          <cell r="X5665">
            <v>19.106325000000002</v>
          </cell>
          <cell r="Y5665">
            <v>25.818449999999999</v>
          </cell>
          <cell r="Z5665">
            <v>107.59538093824155</v>
          </cell>
          <cell r="AA5665">
            <v>152.52015593824154</v>
          </cell>
          <cell r="AD5665">
            <v>19.106325000000002</v>
          </cell>
          <cell r="AE5665">
            <v>25.818449999999999</v>
          </cell>
          <cell r="AF5665">
            <v>107.59538093824155</v>
          </cell>
        </row>
        <row r="5666">
          <cell r="M5666" t="str">
            <v>Distrib2</v>
          </cell>
          <cell r="N5666" t="str">
            <v>Distributeur 5/2</v>
          </cell>
          <cell r="O5666" t="str">
            <v>5/2-way valve</v>
          </cell>
          <cell r="P5666">
            <v>2</v>
          </cell>
          <cell r="Q5666">
            <v>0</v>
          </cell>
          <cell r="R5666" t="str">
            <v/>
          </cell>
          <cell r="X5666">
            <v>144.15030000000002</v>
          </cell>
          <cell r="Y5666">
            <v>321.88800000000003</v>
          </cell>
          <cell r="Z5666">
            <v>343.04127627606044</v>
          </cell>
          <cell r="AA5666">
            <v>809.07957627606049</v>
          </cell>
          <cell r="AD5666">
            <v>72.075150000000008</v>
          </cell>
          <cell r="AE5666">
            <v>160.94400000000002</v>
          </cell>
          <cell r="AF5666">
            <v>171.52063813803022</v>
          </cell>
        </row>
        <row r="5667">
          <cell r="M5667">
            <v>0</v>
          </cell>
          <cell r="N5667">
            <v>0</v>
          </cell>
          <cell r="O5667" t="str">
            <v/>
          </cell>
          <cell r="P5667">
            <v>0</v>
          </cell>
          <cell r="Q5667">
            <v>0</v>
          </cell>
          <cell r="R5667">
            <v>0</v>
          </cell>
          <cell r="AA5667">
            <v>0</v>
          </cell>
          <cell r="AD5667" t="e">
            <v>#DIV/0!</v>
          </cell>
          <cell r="AE5667" t="e">
            <v>#DIV/0!</v>
          </cell>
          <cell r="AF5667" t="e">
            <v>#DIV/0!</v>
          </cell>
        </row>
        <row r="5668">
          <cell r="M5668">
            <v>0</v>
          </cell>
          <cell r="N5668">
            <v>0</v>
          </cell>
          <cell r="O5668" t="str">
            <v/>
          </cell>
          <cell r="P5668">
            <v>1</v>
          </cell>
          <cell r="Q5668">
            <v>0</v>
          </cell>
          <cell r="R5668">
            <v>0</v>
          </cell>
          <cell r="AA5668">
            <v>0</v>
          </cell>
          <cell r="AD5668">
            <v>0</v>
          </cell>
          <cell r="AE5668">
            <v>0</v>
          </cell>
          <cell r="AF5668">
            <v>0</v>
          </cell>
        </row>
        <row r="5669">
          <cell r="M5669" t="str">
            <v>Robotnu1</v>
          </cell>
          <cell r="N5669" t="str">
            <v>Robot nu bras 2,65m / 165 Kg</v>
          </cell>
          <cell r="O5669" t="str">
            <v>Robot bare arm 2.65m / 165 Kg</v>
          </cell>
          <cell r="P5669">
            <v>1</v>
          </cell>
          <cell r="Q5669">
            <v>0</v>
          </cell>
          <cell r="R5669" t="str">
            <v>06</v>
          </cell>
          <cell r="X5669">
            <v>0</v>
          </cell>
          <cell r="Y5669">
            <v>0</v>
          </cell>
          <cell r="Z5669">
            <v>0</v>
          </cell>
          <cell r="AA5669">
            <v>0</v>
          </cell>
          <cell r="AD5669">
            <v>0</v>
          </cell>
          <cell r="AE5669">
            <v>0</v>
          </cell>
          <cell r="AF5669">
            <v>0</v>
          </cell>
        </row>
        <row r="5670">
          <cell r="M5670" t="str">
            <v>SEL-MF</v>
          </cell>
          <cell r="N5670" t="str">
            <v>Applicatif Robot SEL en Moyenne Fréquence</v>
          </cell>
          <cell r="O5670" t="str">
            <v>Medium Frequency SEL Robot Application</v>
          </cell>
          <cell r="P5670">
            <v>1</v>
          </cell>
          <cell r="Q5670">
            <v>0</v>
          </cell>
          <cell r="R5670" t="str">
            <v/>
          </cell>
          <cell r="X5670">
            <v>21.930300000000003</v>
          </cell>
          <cell r="Y5670">
            <v>1168.179075</v>
          </cell>
          <cell r="Z5670">
            <v>791.14538093824149</v>
          </cell>
          <cell r="AA5670">
            <v>1981.2547559382415</v>
          </cell>
          <cell r="AD5670">
            <v>21.930300000000003</v>
          </cell>
          <cell r="AE5670">
            <v>1168.179075</v>
          </cell>
          <cell r="AF5670">
            <v>791.14538093824149</v>
          </cell>
        </row>
        <row r="5671">
          <cell r="M5671" t="str">
            <v>Reh1000</v>
          </cell>
          <cell r="N5671" t="str">
            <v>Réhausse robot h&lt;1000mm</v>
          </cell>
          <cell r="O5671" t="str">
            <v>Robot extension h&lt;1000mm</v>
          </cell>
          <cell r="P5671">
            <v>1</v>
          </cell>
          <cell r="Q5671" t="str">
            <v>A valider</v>
          </cell>
          <cell r="R5671" t="str">
            <v/>
          </cell>
          <cell r="X5671">
            <v>0</v>
          </cell>
          <cell r="Y5671">
            <v>29.809500000000003</v>
          </cell>
          <cell r="Z5671">
            <v>10.5</v>
          </cell>
          <cell r="AA5671">
            <v>40.3095</v>
          </cell>
          <cell r="AD5671">
            <v>0</v>
          </cell>
          <cell r="AE5671">
            <v>29.809500000000003</v>
          </cell>
          <cell r="AF5671">
            <v>10.5</v>
          </cell>
        </row>
        <row r="5672">
          <cell r="M5672" t="str">
            <v>Robotintégration-V11</v>
          </cell>
          <cell r="N5672" t="str">
            <v>Intégration robot + baie sur site -V11</v>
          </cell>
          <cell r="O5672" t="str">
            <v>Robot + bay integration on site -V11</v>
          </cell>
          <cell r="P5672">
            <v>1</v>
          </cell>
          <cell r="Q5672">
            <v>0</v>
          </cell>
          <cell r="R5672" t="str">
            <v/>
          </cell>
          <cell r="X5672">
            <v>272.35057499999999</v>
          </cell>
          <cell r="Y5672">
            <v>862.84800000000007</v>
          </cell>
          <cell r="Z5672">
            <v>1716.542666567691</v>
          </cell>
          <cell r="AA5672">
            <v>2851.7412415676908</v>
          </cell>
          <cell r="AD5672">
            <v>272.35057499999999</v>
          </cell>
          <cell r="AE5672">
            <v>862.84800000000007</v>
          </cell>
          <cell r="AF5672">
            <v>1716.542666567691</v>
          </cell>
        </row>
        <row r="5673">
          <cell r="M5673" t="str">
            <v>VerrineRobot</v>
          </cell>
          <cell r="N5673" t="str">
            <v>Verrine Robot</v>
          </cell>
          <cell r="O5673" t="str">
            <v>To make</v>
          </cell>
          <cell r="P5673">
            <v>1</v>
          </cell>
          <cell r="Q5673">
            <v>0</v>
          </cell>
          <cell r="R5673" t="str">
            <v/>
          </cell>
          <cell r="AA5673">
            <v>0</v>
          </cell>
          <cell r="AD5673">
            <v>0</v>
          </cell>
          <cell r="AE5673">
            <v>0</v>
          </cell>
          <cell r="AF5673">
            <v>0</v>
          </cell>
        </row>
        <row r="5674">
          <cell r="M5674">
            <v>0</v>
          </cell>
          <cell r="N5674">
            <v>0</v>
          </cell>
          <cell r="O5674" t="str">
            <v/>
          </cell>
          <cell r="P5674">
            <v>0</v>
          </cell>
          <cell r="Q5674">
            <v>0</v>
          </cell>
          <cell r="R5674">
            <v>0</v>
          </cell>
          <cell r="AA5674">
            <v>0</v>
          </cell>
          <cell r="AD5674" t="e">
            <v>#DIV/0!</v>
          </cell>
          <cell r="AE5674" t="e">
            <v>#DIV/0!</v>
          </cell>
          <cell r="AF5674" t="e">
            <v>#DIV/0!</v>
          </cell>
        </row>
        <row r="5675">
          <cell r="M5675">
            <v>0</v>
          </cell>
          <cell r="N5675">
            <v>0</v>
          </cell>
          <cell r="O5675" t="str">
            <v/>
          </cell>
          <cell r="P5675">
            <v>1</v>
          </cell>
          <cell r="Q5675">
            <v>0</v>
          </cell>
          <cell r="R5675">
            <v>0</v>
          </cell>
          <cell r="AA5675">
            <v>0</v>
          </cell>
          <cell r="AD5675">
            <v>0</v>
          </cell>
          <cell r="AE5675">
            <v>0</v>
          </cell>
          <cell r="AF5675">
            <v>0</v>
          </cell>
        </row>
        <row r="5676">
          <cell r="M5676" t="str">
            <v>MisAllRech</v>
          </cell>
          <cell r="N5676" t="str">
            <v>Mise et Allonge de rechange</v>
          </cell>
          <cell r="O5676" t="str">
            <v>Spare plug and extension cable</v>
          </cell>
          <cell r="P5676">
            <v>1</v>
          </cell>
          <cell r="Q5676">
            <v>0</v>
          </cell>
          <cell r="R5676" t="str">
            <v/>
          </cell>
          <cell r="X5676">
            <v>0</v>
          </cell>
          <cell r="Y5676">
            <v>0</v>
          </cell>
          <cell r="Z5676">
            <v>0</v>
          </cell>
          <cell r="AA5676">
            <v>0</v>
          </cell>
          <cell r="AD5676">
            <v>0</v>
          </cell>
          <cell r="AE5676">
            <v>0</v>
          </cell>
          <cell r="AF5676">
            <v>0</v>
          </cell>
        </row>
        <row r="5677">
          <cell r="M5677" t="str">
            <v>InterfaceRobPinceStdenL</v>
          </cell>
          <cell r="N5677" t="str">
            <v>Interface Std en L fixation entre Pince et Robot</v>
          </cell>
          <cell r="O5677" t="str">
            <v>Std L-shaped interface for fixing between Clamp and Robot</v>
          </cell>
          <cell r="P5677">
            <v>1</v>
          </cell>
          <cell r="Q5677">
            <v>0</v>
          </cell>
          <cell r="R5677" t="str">
            <v/>
          </cell>
          <cell r="X5677">
            <v>0</v>
          </cell>
          <cell r="Y5677">
            <v>0</v>
          </cell>
          <cell r="Z5677">
            <v>0</v>
          </cell>
          <cell r="AA5677">
            <v>0</v>
          </cell>
          <cell r="AD5677">
            <v>0</v>
          </cell>
          <cell r="AE5677">
            <v>0</v>
          </cell>
          <cell r="AF5677">
            <v>0</v>
          </cell>
        </row>
        <row r="5678">
          <cell r="M5678" t="str">
            <v>PincRobMFLightC300ModSansDetal</v>
          </cell>
          <cell r="N5678" t="str">
            <v>Pince Mod MF Light en Cé électrique LU 300</v>
          </cell>
          <cell r="O5678" t="str">
            <v>MF Light Mod Clamp C- Shape Electric Width 300</v>
          </cell>
          <cell r="P5678">
            <v>1</v>
          </cell>
          <cell r="Q5678">
            <v>0</v>
          </cell>
          <cell r="R5678" t="str">
            <v/>
          </cell>
          <cell r="X5678">
            <v>0</v>
          </cell>
          <cell r="Y5678">
            <v>0</v>
          </cell>
          <cell r="Z5678">
            <v>0</v>
          </cell>
          <cell r="AA5678">
            <v>0</v>
          </cell>
          <cell r="AD5678">
            <v>0</v>
          </cell>
          <cell r="AE5678">
            <v>0</v>
          </cell>
          <cell r="AF5678">
            <v>0</v>
          </cell>
        </row>
        <row r="5679">
          <cell r="M5679">
            <v>0</v>
          </cell>
          <cell r="N5679">
            <v>0</v>
          </cell>
          <cell r="O5679" t="str">
            <v/>
          </cell>
          <cell r="P5679">
            <v>0</v>
          </cell>
          <cell r="Q5679">
            <v>0</v>
          </cell>
          <cell r="R5679">
            <v>0</v>
          </cell>
          <cell r="AA5679">
            <v>0</v>
          </cell>
          <cell r="AD5679" t="e">
            <v>#DIV/0!</v>
          </cell>
          <cell r="AE5679" t="e">
            <v>#DIV/0!</v>
          </cell>
          <cell r="AF5679" t="e">
            <v>#DIV/0!</v>
          </cell>
        </row>
        <row r="5680">
          <cell r="M5680">
            <v>0</v>
          </cell>
          <cell r="N5680">
            <v>0</v>
          </cell>
          <cell r="O5680" t="str">
            <v/>
          </cell>
          <cell r="P5680">
            <v>1</v>
          </cell>
          <cell r="Q5680">
            <v>0</v>
          </cell>
          <cell r="R5680">
            <v>0</v>
          </cell>
          <cell r="AA5680">
            <v>0</v>
          </cell>
          <cell r="AD5680">
            <v>0</v>
          </cell>
          <cell r="AE5680">
            <v>0</v>
          </cell>
          <cell r="AF5680">
            <v>0</v>
          </cell>
        </row>
        <row r="5681">
          <cell r="M5681" t="str">
            <v>RodFixeNew</v>
          </cell>
          <cell r="N5681" t="str">
            <v>Rodeuse fixe (Std New)</v>
          </cell>
          <cell r="O5681" t="str">
            <v>Tip dreser fix (new)</v>
          </cell>
          <cell r="P5681">
            <v>1</v>
          </cell>
          <cell r="Q5681" t="str">
            <v>Choix suivant les cas</v>
          </cell>
          <cell r="R5681" t="str">
            <v/>
          </cell>
          <cell r="X5681">
            <v>20.474999999999998</v>
          </cell>
          <cell r="Y5681">
            <v>95.678100000000001</v>
          </cell>
          <cell r="Z5681">
            <v>254.625</v>
          </cell>
          <cell r="AA5681">
            <v>370.77809999999999</v>
          </cell>
          <cell r="AD5681">
            <v>20.474999999999998</v>
          </cell>
          <cell r="AE5681">
            <v>95.678100000000001</v>
          </cell>
          <cell r="AF5681">
            <v>254.625</v>
          </cell>
        </row>
        <row r="5682">
          <cell r="M5682">
            <v>0</v>
          </cell>
          <cell r="N5682">
            <v>0</v>
          </cell>
          <cell r="O5682" t="str">
            <v/>
          </cell>
          <cell r="P5682">
            <v>0</v>
          </cell>
          <cell r="Q5682">
            <v>0</v>
          </cell>
          <cell r="R5682">
            <v>0</v>
          </cell>
          <cell r="AA5682">
            <v>0</v>
          </cell>
          <cell r="AD5682" t="e">
            <v>#DIV/0!</v>
          </cell>
          <cell r="AE5682" t="e">
            <v>#DIV/0!</v>
          </cell>
          <cell r="AF5682" t="e">
            <v>#DIV/0!</v>
          </cell>
        </row>
        <row r="5683">
          <cell r="M5683">
            <v>0</v>
          </cell>
          <cell r="N5683">
            <v>0</v>
          </cell>
          <cell r="O5683" t="str">
            <v/>
          </cell>
          <cell r="P5683">
            <v>1</v>
          </cell>
          <cell r="Q5683">
            <v>0</v>
          </cell>
          <cell r="R5683">
            <v>0</v>
          </cell>
          <cell r="AA5683">
            <v>0</v>
          </cell>
          <cell r="AD5683">
            <v>0</v>
          </cell>
          <cell r="AE5683">
            <v>0</v>
          </cell>
          <cell r="AF5683">
            <v>0</v>
          </cell>
        </row>
        <row r="5684">
          <cell r="M5684" t="str">
            <v>TrajSoud</v>
          </cell>
          <cell r="N5684" t="str">
            <v>Trajectoire de soudure(clinchage, arc tiré, rivet)</v>
          </cell>
          <cell r="O5684" t="str">
            <v>Welding path (clinching, pulled arc, rivet)</v>
          </cell>
          <cell r="P5684">
            <v>1</v>
          </cell>
          <cell r="Q5684" t="str">
            <v>CC21</v>
          </cell>
          <cell r="R5684" t="str">
            <v/>
          </cell>
          <cell r="X5684">
            <v>0</v>
          </cell>
          <cell r="Y5684">
            <v>0</v>
          </cell>
          <cell r="Z5684">
            <v>0</v>
          </cell>
          <cell r="AA5684">
            <v>0</v>
          </cell>
          <cell r="AD5684">
            <v>0</v>
          </cell>
          <cell r="AE5684">
            <v>0</v>
          </cell>
          <cell r="AF5684">
            <v>0</v>
          </cell>
        </row>
        <row r="5685">
          <cell r="M5685" t="str">
            <v>CopTrajSoud</v>
          </cell>
          <cell r="N5685" t="str">
            <v>Copie trajectoire Soudure suite à ajout diversité</v>
          </cell>
          <cell r="O5685" t="str">
            <v>Copie of a welding trajectory for divers models</v>
          </cell>
          <cell r="P5685">
            <v>2</v>
          </cell>
          <cell r="Q5685" t="str">
            <v>Avec ou sans trappe ou BT</v>
          </cell>
          <cell r="R5685" t="str">
            <v/>
          </cell>
          <cell r="X5685">
            <v>0</v>
          </cell>
          <cell r="Y5685">
            <v>0</v>
          </cell>
          <cell r="Z5685">
            <v>0</v>
          </cell>
          <cell r="AA5685">
            <v>0</v>
          </cell>
          <cell r="AD5685">
            <v>0</v>
          </cell>
          <cell r="AE5685">
            <v>0</v>
          </cell>
          <cell r="AF5685">
            <v>0</v>
          </cell>
        </row>
        <row r="5686">
          <cell r="M5686" t="str">
            <v>EchCodeTraj</v>
          </cell>
          <cell r="N5686" t="str">
            <v>Echange Code Trajectoire avec baie robot</v>
          </cell>
          <cell r="O5686" t="str">
            <v>Exchange of Trajectory Code with robot bay</v>
          </cell>
          <cell r="P5686">
            <v>3</v>
          </cell>
          <cell r="Q5686">
            <v>0</v>
          </cell>
          <cell r="R5686" t="str">
            <v/>
          </cell>
          <cell r="X5686">
            <v>35.4375</v>
          </cell>
          <cell r="Y5686">
            <v>0</v>
          </cell>
          <cell r="Z5686">
            <v>289.22975709619709</v>
          </cell>
          <cell r="AA5686">
            <v>324.66725709619709</v>
          </cell>
          <cell r="AD5686">
            <v>11.8125</v>
          </cell>
          <cell r="AE5686">
            <v>0</v>
          </cell>
          <cell r="AF5686">
            <v>96.409919032065702</v>
          </cell>
        </row>
        <row r="5687">
          <cell r="M5687" t="str">
            <v>HEtudAUT</v>
          </cell>
          <cell r="N5687" t="str">
            <v>Une heure d'études automatismes</v>
          </cell>
          <cell r="O5687" t="str">
            <v>One hour of automation studies</v>
          </cell>
          <cell r="P5687">
            <v>2</v>
          </cell>
          <cell r="Q5687" t="str">
            <v>Complement Hetude AF+Marguerite+Prog</v>
          </cell>
          <cell r="R5687" t="str">
            <v/>
          </cell>
          <cell r="X5687">
            <v>130</v>
          </cell>
          <cell r="Y5687">
            <v>0</v>
          </cell>
          <cell r="Z5687">
            <v>0</v>
          </cell>
          <cell r="AA5687">
            <v>130</v>
          </cell>
          <cell r="AD5687">
            <v>65</v>
          </cell>
          <cell r="AE5687">
            <v>0</v>
          </cell>
          <cell r="AF5687">
            <v>0</v>
          </cell>
        </row>
        <row r="5688">
          <cell r="M5688">
            <v>0</v>
          </cell>
          <cell r="N5688">
            <v>0</v>
          </cell>
          <cell r="O5688" t="str">
            <v/>
          </cell>
          <cell r="P5688">
            <v>0</v>
          </cell>
          <cell r="Q5688">
            <v>0</v>
          </cell>
          <cell r="R5688">
            <v>0</v>
          </cell>
          <cell r="AA5688">
            <v>0</v>
          </cell>
          <cell r="AD5688" t="e">
            <v>#DIV/0!</v>
          </cell>
          <cell r="AE5688" t="e">
            <v>#DIV/0!</v>
          </cell>
          <cell r="AF5688" t="e">
            <v>#DIV/0!</v>
          </cell>
        </row>
        <row r="5689">
          <cell r="M5689">
            <v>0</v>
          </cell>
          <cell r="N5689">
            <v>0</v>
          </cell>
          <cell r="O5689" t="str">
            <v/>
          </cell>
          <cell r="P5689">
            <v>1</v>
          </cell>
          <cell r="Q5689">
            <v>0</v>
          </cell>
          <cell r="R5689">
            <v>0</v>
          </cell>
          <cell r="AA5689">
            <v>0</v>
          </cell>
          <cell r="AD5689">
            <v>0</v>
          </cell>
          <cell r="AE5689">
            <v>0</v>
          </cell>
          <cell r="AF5689">
            <v>0</v>
          </cell>
        </row>
        <row r="5690">
          <cell r="M5690" t="str">
            <v>Robotnu1</v>
          </cell>
          <cell r="N5690" t="str">
            <v>Robot nu bras 2,65m / 165 Kg</v>
          </cell>
          <cell r="O5690" t="str">
            <v>Robot bare arm 2.65m / 165 Kg</v>
          </cell>
          <cell r="P5690">
            <v>1</v>
          </cell>
          <cell r="Q5690">
            <v>0</v>
          </cell>
          <cell r="R5690" t="str">
            <v/>
          </cell>
          <cell r="X5690">
            <v>0</v>
          </cell>
          <cell r="Y5690">
            <v>0</v>
          </cell>
          <cell r="Z5690">
            <v>0</v>
          </cell>
          <cell r="AA5690">
            <v>0</v>
          </cell>
          <cell r="AD5690">
            <v>0</v>
          </cell>
          <cell r="AE5690">
            <v>0</v>
          </cell>
          <cell r="AF5690">
            <v>0</v>
          </cell>
        </row>
        <row r="5691">
          <cell r="M5691" t="str">
            <v>Reh1000</v>
          </cell>
          <cell r="N5691" t="str">
            <v>Réhausse robot h&lt;1000mm</v>
          </cell>
          <cell r="O5691" t="str">
            <v>Robot extension h&lt;1000mm</v>
          </cell>
          <cell r="P5691">
            <v>1</v>
          </cell>
          <cell r="Q5691" t="str">
            <v>A valider</v>
          </cell>
          <cell r="R5691" t="str">
            <v/>
          </cell>
          <cell r="X5691">
            <v>0</v>
          </cell>
          <cell r="Y5691">
            <v>29.809500000000003</v>
          </cell>
          <cell r="Z5691">
            <v>10.5</v>
          </cell>
          <cell r="AA5691">
            <v>40.3095</v>
          </cell>
          <cell r="AD5691">
            <v>0</v>
          </cell>
          <cell r="AE5691">
            <v>29.809500000000003</v>
          </cell>
          <cell r="AF5691">
            <v>10.5</v>
          </cell>
        </row>
        <row r="5692">
          <cell r="M5692" t="str">
            <v>SEL-MF</v>
          </cell>
          <cell r="N5692" t="str">
            <v>Applicatif Robot SEL en Moyenne Fréquence</v>
          </cell>
          <cell r="O5692" t="str">
            <v>Medium Frequency SEL Robot Application</v>
          </cell>
          <cell r="P5692">
            <v>1</v>
          </cell>
          <cell r="Q5692">
            <v>0</v>
          </cell>
          <cell r="R5692" t="str">
            <v/>
          </cell>
          <cell r="X5692">
            <v>21.930300000000003</v>
          </cell>
          <cell r="Y5692">
            <v>1168.179075</v>
          </cell>
          <cell r="Z5692">
            <v>791.14538093824149</v>
          </cell>
          <cell r="AA5692">
            <v>1981.2547559382415</v>
          </cell>
          <cell r="AD5692">
            <v>21.930300000000003</v>
          </cell>
          <cell r="AE5692">
            <v>1168.179075</v>
          </cell>
          <cell r="AF5692">
            <v>791.14538093824149</v>
          </cell>
        </row>
        <row r="5693">
          <cell r="M5693" t="str">
            <v>Robotintégration-V11</v>
          </cell>
          <cell r="N5693" t="str">
            <v>Intégration robot + baie sur site -V11</v>
          </cell>
          <cell r="O5693" t="str">
            <v>Robot + bay integration on site -V11</v>
          </cell>
          <cell r="P5693">
            <v>1</v>
          </cell>
          <cell r="Q5693">
            <v>0</v>
          </cell>
          <cell r="R5693" t="str">
            <v/>
          </cell>
          <cell r="X5693">
            <v>272.35057499999999</v>
          </cell>
          <cell r="Y5693">
            <v>862.84800000000007</v>
          </cell>
          <cell r="Z5693">
            <v>1716.542666567691</v>
          </cell>
          <cell r="AA5693">
            <v>2851.7412415676908</v>
          </cell>
          <cell r="AD5693">
            <v>272.35057499999999</v>
          </cell>
          <cell r="AE5693">
            <v>862.84800000000007</v>
          </cell>
          <cell r="AF5693">
            <v>1716.542666567691</v>
          </cell>
        </row>
        <row r="5694">
          <cell r="M5694" t="str">
            <v>VerrineRobot</v>
          </cell>
          <cell r="N5694" t="str">
            <v>Verrine Robot</v>
          </cell>
          <cell r="O5694" t="str">
            <v>To make</v>
          </cell>
          <cell r="P5694">
            <v>1</v>
          </cell>
          <cell r="Q5694">
            <v>0</v>
          </cell>
          <cell r="R5694" t="str">
            <v/>
          </cell>
          <cell r="AA5694">
            <v>0</v>
          </cell>
          <cell r="AD5694">
            <v>0</v>
          </cell>
          <cell r="AE5694">
            <v>0</v>
          </cell>
          <cell r="AF5694">
            <v>0</v>
          </cell>
        </row>
        <row r="5695">
          <cell r="M5695">
            <v>0</v>
          </cell>
          <cell r="N5695">
            <v>0</v>
          </cell>
          <cell r="O5695" t="str">
            <v/>
          </cell>
          <cell r="P5695">
            <v>0</v>
          </cell>
          <cell r="Q5695">
            <v>0</v>
          </cell>
          <cell r="R5695">
            <v>0</v>
          </cell>
          <cell r="AA5695">
            <v>0</v>
          </cell>
          <cell r="AD5695" t="e">
            <v>#DIV/0!</v>
          </cell>
          <cell r="AE5695" t="e">
            <v>#DIV/0!</v>
          </cell>
          <cell r="AF5695" t="e">
            <v>#DIV/0!</v>
          </cell>
        </row>
        <row r="5696">
          <cell r="M5696">
            <v>0</v>
          </cell>
          <cell r="N5696">
            <v>0</v>
          </cell>
          <cell r="O5696" t="str">
            <v/>
          </cell>
          <cell r="P5696">
            <v>1</v>
          </cell>
          <cell r="Q5696">
            <v>0</v>
          </cell>
          <cell r="R5696">
            <v>0</v>
          </cell>
          <cell r="AA5696">
            <v>0</v>
          </cell>
          <cell r="AD5696">
            <v>0</v>
          </cell>
          <cell r="AE5696">
            <v>0</v>
          </cell>
          <cell r="AF5696">
            <v>0</v>
          </cell>
        </row>
        <row r="5697">
          <cell r="M5697" t="str">
            <v>MisAllRech</v>
          </cell>
          <cell r="N5697" t="str">
            <v>Mise et Allonge de rechange</v>
          </cell>
          <cell r="O5697" t="str">
            <v>Spare plug and extension cable</v>
          </cell>
          <cell r="P5697">
            <v>1</v>
          </cell>
          <cell r="Q5697">
            <v>0</v>
          </cell>
          <cell r="R5697" t="str">
            <v/>
          </cell>
          <cell r="X5697">
            <v>0</v>
          </cell>
          <cell r="Y5697">
            <v>0</v>
          </cell>
          <cell r="Z5697">
            <v>0</v>
          </cell>
          <cell r="AA5697">
            <v>0</v>
          </cell>
          <cell r="AD5697">
            <v>0</v>
          </cell>
          <cell r="AE5697">
            <v>0</v>
          </cell>
          <cell r="AF5697">
            <v>0</v>
          </cell>
        </row>
        <row r="5698">
          <cell r="M5698" t="str">
            <v>InterfaceRobPinceStdenL</v>
          </cell>
          <cell r="N5698" t="str">
            <v>Interface Std en L fixation entre Pince et Robot</v>
          </cell>
          <cell r="O5698" t="str">
            <v>Std L-shaped interface for fixing between Clamp and Robot</v>
          </cell>
          <cell r="P5698">
            <v>1</v>
          </cell>
          <cell r="Q5698">
            <v>0</v>
          </cell>
          <cell r="R5698" t="str">
            <v/>
          </cell>
          <cell r="X5698">
            <v>0</v>
          </cell>
          <cell r="Y5698">
            <v>0</v>
          </cell>
          <cell r="Z5698">
            <v>0</v>
          </cell>
          <cell r="AA5698">
            <v>0</v>
          </cell>
          <cell r="AD5698">
            <v>0</v>
          </cell>
          <cell r="AE5698">
            <v>0</v>
          </cell>
          <cell r="AF5698">
            <v>0</v>
          </cell>
        </row>
        <row r="5699">
          <cell r="M5699" t="str">
            <v>PincRobMFLightC300ModSansDetal</v>
          </cell>
          <cell r="N5699" t="str">
            <v>Pince Mod MF Light en Cé électrique LU 300</v>
          </cell>
          <cell r="O5699" t="str">
            <v>MF Light Mod Clamp C- Shape Electric Width 300</v>
          </cell>
          <cell r="P5699">
            <v>1</v>
          </cell>
          <cell r="Q5699">
            <v>0</v>
          </cell>
          <cell r="R5699" t="str">
            <v/>
          </cell>
          <cell r="X5699">
            <v>0</v>
          </cell>
          <cell r="Y5699">
            <v>0</v>
          </cell>
          <cell r="Z5699">
            <v>0</v>
          </cell>
          <cell r="AA5699">
            <v>0</v>
          </cell>
          <cell r="AD5699">
            <v>0</v>
          </cell>
          <cell r="AE5699">
            <v>0</v>
          </cell>
          <cell r="AF5699">
            <v>0</v>
          </cell>
        </row>
        <row r="5700">
          <cell r="M5700">
            <v>0</v>
          </cell>
          <cell r="N5700">
            <v>0</v>
          </cell>
          <cell r="O5700" t="str">
            <v/>
          </cell>
          <cell r="P5700">
            <v>0</v>
          </cell>
          <cell r="Q5700">
            <v>0</v>
          </cell>
          <cell r="R5700">
            <v>0</v>
          </cell>
          <cell r="AA5700">
            <v>0</v>
          </cell>
          <cell r="AD5700" t="e">
            <v>#DIV/0!</v>
          </cell>
          <cell r="AE5700" t="e">
            <v>#DIV/0!</v>
          </cell>
          <cell r="AF5700" t="e">
            <v>#DIV/0!</v>
          </cell>
        </row>
        <row r="5701">
          <cell r="M5701">
            <v>0</v>
          </cell>
          <cell r="N5701">
            <v>0</v>
          </cell>
          <cell r="O5701" t="str">
            <v/>
          </cell>
          <cell r="P5701">
            <v>1</v>
          </cell>
          <cell r="Q5701">
            <v>0</v>
          </cell>
          <cell r="R5701">
            <v>0</v>
          </cell>
          <cell r="AA5701">
            <v>0</v>
          </cell>
          <cell r="AD5701">
            <v>0</v>
          </cell>
          <cell r="AE5701">
            <v>0</v>
          </cell>
          <cell r="AF5701">
            <v>0</v>
          </cell>
        </row>
        <row r="5702">
          <cell r="M5702" t="str">
            <v>RodFixeNew</v>
          </cell>
          <cell r="N5702" t="str">
            <v>Rodeuse fixe (Std New)</v>
          </cell>
          <cell r="O5702" t="str">
            <v>Tip dreser fix (new)</v>
          </cell>
          <cell r="P5702">
            <v>1</v>
          </cell>
          <cell r="Q5702" t="str">
            <v>Choix suivant les cas</v>
          </cell>
          <cell r="R5702" t="str">
            <v/>
          </cell>
          <cell r="X5702">
            <v>20.474999999999998</v>
          </cell>
          <cell r="Y5702">
            <v>95.678100000000001</v>
          </cell>
          <cell r="Z5702">
            <v>254.625</v>
          </cell>
          <cell r="AA5702">
            <v>370.77809999999999</v>
          </cell>
          <cell r="AD5702">
            <v>20.474999999999998</v>
          </cell>
          <cell r="AE5702">
            <v>95.678100000000001</v>
          </cell>
          <cell r="AF5702">
            <v>254.625</v>
          </cell>
        </row>
        <row r="5703">
          <cell r="M5703">
            <v>0</v>
          </cell>
          <cell r="N5703">
            <v>0</v>
          </cell>
          <cell r="O5703" t="str">
            <v/>
          </cell>
          <cell r="P5703">
            <v>0</v>
          </cell>
          <cell r="Q5703">
            <v>0</v>
          </cell>
          <cell r="R5703">
            <v>0</v>
          </cell>
          <cell r="AA5703">
            <v>0</v>
          </cell>
          <cell r="AD5703" t="e">
            <v>#DIV/0!</v>
          </cell>
          <cell r="AE5703" t="e">
            <v>#DIV/0!</v>
          </cell>
          <cell r="AF5703" t="e">
            <v>#DIV/0!</v>
          </cell>
        </row>
        <row r="5704">
          <cell r="M5704">
            <v>0</v>
          </cell>
          <cell r="N5704">
            <v>0</v>
          </cell>
          <cell r="O5704" t="str">
            <v/>
          </cell>
          <cell r="P5704">
            <v>1</v>
          </cell>
          <cell r="Q5704">
            <v>0</v>
          </cell>
          <cell r="R5704">
            <v>0</v>
          </cell>
          <cell r="AA5704">
            <v>0</v>
          </cell>
          <cell r="AD5704">
            <v>0</v>
          </cell>
          <cell r="AE5704">
            <v>0</v>
          </cell>
          <cell r="AF5704">
            <v>0</v>
          </cell>
        </row>
        <row r="5705">
          <cell r="M5705" t="str">
            <v>TrajSoud</v>
          </cell>
          <cell r="N5705" t="str">
            <v>Trajectoire de soudure(clinchage, arc tiré, rivet)</v>
          </cell>
          <cell r="O5705" t="str">
            <v>Welding path (clinching, pulled arc, rivet)</v>
          </cell>
          <cell r="P5705">
            <v>1</v>
          </cell>
          <cell r="Q5705" t="str">
            <v>CC21</v>
          </cell>
          <cell r="R5705" t="str">
            <v/>
          </cell>
          <cell r="X5705">
            <v>0</v>
          </cell>
          <cell r="Y5705">
            <v>0</v>
          </cell>
          <cell r="Z5705">
            <v>0</v>
          </cell>
          <cell r="AA5705">
            <v>0</v>
          </cell>
          <cell r="AD5705">
            <v>0</v>
          </cell>
          <cell r="AE5705">
            <v>0</v>
          </cell>
          <cell r="AF5705">
            <v>0</v>
          </cell>
        </row>
        <row r="5706">
          <cell r="M5706" t="str">
            <v>CopTrajSoud</v>
          </cell>
          <cell r="N5706" t="str">
            <v>Copie trajectoire Soudure suite à ajout diversité</v>
          </cell>
          <cell r="O5706" t="str">
            <v>Copie of a welding trajectory for divers models</v>
          </cell>
          <cell r="P5706">
            <v>2</v>
          </cell>
          <cell r="Q5706" t="str">
            <v>Avec ou sans trappe ou BT</v>
          </cell>
          <cell r="R5706" t="str">
            <v/>
          </cell>
          <cell r="X5706">
            <v>0</v>
          </cell>
          <cell r="Y5706">
            <v>0</v>
          </cell>
          <cell r="Z5706">
            <v>0</v>
          </cell>
          <cell r="AA5706">
            <v>0</v>
          </cell>
          <cell r="AD5706">
            <v>0</v>
          </cell>
          <cell r="AE5706">
            <v>0</v>
          </cell>
          <cell r="AF5706">
            <v>0</v>
          </cell>
        </row>
        <row r="5707">
          <cell r="M5707" t="str">
            <v>EchCodeTraj</v>
          </cell>
          <cell r="N5707" t="str">
            <v>Echange Code Trajectoire avec baie robot</v>
          </cell>
          <cell r="O5707" t="str">
            <v>Exchange of Trajectory Code with robot bay</v>
          </cell>
          <cell r="P5707">
            <v>3</v>
          </cell>
          <cell r="Q5707">
            <v>0</v>
          </cell>
          <cell r="R5707" t="str">
            <v/>
          </cell>
          <cell r="X5707">
            <v>35.4375</v>
          </cell>
          <cell r="Y5707">
            <v>0</v>
          </cell>
          <cell r="Z5707">
            <v>289.22975709619709</v>
          </cell>
          <cell r="AA5707">
            <v>324.66725709619709</v>
          </cell>
          <cell r="AD5707">
            <v>11.8125</v>
          </cell>
          <cell r="AE5707">
            <v>0</v>
          </cell>
          <cell r="AF5707">
            <v>96.409919032065702</v>
          </cell>
        </row>
        <row r="5708">
          <cell r="M5708" t="str">
            <v>HEtudAUT</v>
          </cell>
          <cell r="N5708" t="str">
            <v>Une heure d'études automatismes</v>
          </cell>
          <cell r="O5708" t="str">
            <v>One hour of automation studies</v>
          </cell>
          <cell r="P5708">
            <v>2</v>
          </cell>
          <cell r="Q5708" t="str">
            <v>Complement Hetude AF+Marguerite+Prog</v>
          </cell>
          <cell r="R5708" t="str">
            <v/>
          </cell>
          <cell r="X5708">
            <v>130</v>
          </cell>
          <cell r="Y5708">
            <v>0</v>
          </cell>
          <cell r="Z5708">
            <v>0</v>
          </cell>
          <cell r="AA5708">
            <v>130</v>
          </cell>
          <cell r="AD5708">
            <v>65</v>
          </cell>
          <cell r="AE5708">
            <v>0</v>
          </cell>
          <cell r="AF5708">
            <v>0</v>
          </cell>
        </row>
        <row r="5709">
          <cell r="M5709">
            <v>0</v>
          </cell>
          <cell r="N5709">
            <v>0</v>
          </cell>
          <cell r="O5709" t="str">
            <v/>
          </cell>
          <cell r="P5709">
            <v>0</v>
          </cell>
          <cell r="Q5709">
            <v>0</v>
          </cell>
          <cell r="R5709">
            <v>0</v>
          </cell>
          <cell r="AA5709">
            <v>0</v>
          </cell>
          <cell r="AD5709" t="e">
            <v>#DIV/0!</v>
          </cell>
          <cell r="AE5709" t="e">
            <v>#DIV/0!</v>
          </cell>
          <cell r="AF5709" t="e">
            <v>#DIV/0!</v>
          </cell>
        </row>
        <row r="5710">
          <cell r="M5710">
            <v>0</v>
          </cell>
          <cell r="N5710">
            <v>0</v>
          </cell>
          <cell r="O5710" t="str">
            <v/>
          </cell>
          <cell r="P5710">
            <v>1</v>
          </cell>
          <cell r="Q5710">
            <v>0</v>
          </cell>
          <cell r="R5710">
            <v>0</v>
          </cell>
          <cell r="AA5710">
            <v>0</v>
          </cell>
          <cell r="AD5710">
            <v>0</v>
          </cell>
          <cell r="AE5710">
            <v>0</v>
          </cell>
          <cell r="AF5710">
            <v>0</v>
          </cell>
        </row>
        <row r="5711">
          <cell r="M5711" t="str">
            <v>Robotnu1</v>
          </cell>
          <cell r="N5711" t="str">
            <v>Robot nu bras 2,65m / 165 Kg</v>
          </cell>
          <cell r="O5711" t="str">
            <v>Robot bare arm 2.65m / 165 Kg</v>
          </cell>
          <cell r="P5711">
            <v>1</v>
          </cell>
          <cell r="Q5711">
            <v>0</v>
          </cell>
          <cell r="R5711" t="str">
            <v/>
          </cell>
          <cell r="X5711">
            <v>0</v>
          </cell>
          <cell r="Y5711">
            <v>0</v>
          </cell>
          <cell r="Z5711">
            <v>0</v>
          </cell>
          <cell r="AA5711">
            <v>0</v>
          </cell>
          <cell r="AD5711">
            <v>0</v>
          </cell>
          <cell r="AE5711">
            <v>0</v>
          </cell>
          <cell r="AF5711">
            <v>0</v>
          </cell>
        </row>
        <row r="5712">
          <cell r="M5712" t="str">
            <v>SEL-MF</v>
          </cell>
          <cell r="N5712" t="str">
            <v>Applicatif Robot SEL en Moyenne Fréquence</v>
          </cell>
          <cell r="O5712" t="str">
            <v>Medium Frequency SEL Robot Application</v>
          </cell>
          <cell r="P5712">
            <v>1</v>
          </cell>
          <cell r="Q5712">
            <v>0</v>
          </cell>
          <cell r="R5712" t="str">
            <v/>
          </cell>
          <cell r="X5712">
            <v>21.930300000000003</v>
          </cell>
          <cell r="Y5712">
            <v>1168.179075</v>
          </cell>
          <cell r="Z5712">
            <v>791.14538093824149</v>
          </cell>
          <cell r="AA5712">
            <v>1981.2547559382415</v>
          </cell>
          <cell r="AD5712">
            <v>21.930300000000003</v>
          </cell>
          <cell r="AE5712">
            <v>1168.179075</v>
          </cell>
          <cell r="AF5712">
            <v>791.14538093824149</v>
          </cell>
        </row>
        <row r="5713">
          <cell r="M5713" t="str">
            <v>Reh1000</v>
          </cell>
          <cell r="N5713" t="str">
            <v>Réhausse robot h&lt;1000mm</v>
          </cell>
          <cell r="O5713" t="str">
            <v>Robot extension h&lt;1000mm</v>
          </cell>
          <cell r="P5713">
            <v>1</v>
          </cell>
          <cell r="Q5713" t="str">
            <v>A valider</v>
          </cell>
          <cell r="R5713" t="str">
            <v/>
          </cell>
          <cell r="X5713">
            <v>0</v>
          </cell>
          <cell r="Y5713">
            <v>29.809500000000003</v>
          </cell>
          <cell r="Z5713">
            <v>10.5</v>
          </cell>
          <cell r="AA5713">
            <v>40.3095</v>
          </cell>
          <cell r="AD5713">
            <v>0</v>
          </cell>
          <cell r="AE5713">
            <v>29.809500000000003</v>
          </cell>
          <cell r="AF5713">
            <v>10.5</v>
          </cell>
        </row>
        <row r="5714">
          <cell r="M5714" t="str">
            <v>Robotintégration-V11</v>
          </cell>
          <cell r="N5714" t="str">
            <v>Intégration robot + baie sur site -V11</v>
          </cell>
          <cell r="O5714" t="str">
            <v>Robot + bay integration on site -V11</v>
          </cell>
          <cell r="P5714">
            <v>1</v>
          </cell>
          <cell r="Q5714">
            <v>0</v>
          </cell>
          <cell r="R5714" t="str">
            <v/>
          </cell>
          <cell r="X5714">
            <v>272.35057499999999</v>
          </cell>
          <cell r="Y5714">
            <v>862.84800000000007</v>
          </cell>
          <cell r="Z5714">
            <v>1716.542666567691</v>
          </cell>
          <cell r="AA5714">
            <v>2851.7412415676908</v>
          </cell>
          <cell r="AD5714">
            <v>272.35057499999999</v>
          </cell>
          <cell r="AE5714">
            <v>862.84800000000007</v>
          </cell>
          <cell r="AF5714">
            <v>1716.542666567691</v>
          </cell>
        </row>
        <row r="5715">
          <cell r="M5715" t="str">
            <v>VerrineRobot</v>
          </cell>
          <cell r="N5715" t="str">
            <v>Verrine Robot</v>
          </cell>
          <cell r="O5715" t="str">
            <v>To make</v>
          </cell>
          <cell r="P5715">
            <v>1</v>
          </cell>
          <cell r="Q5715">
            <v>0</v>
          </cell>
          <cell r="R5715" t="str">
            <v/>
          </cell>
          <cell r="AA5715">
            <v>0</v>
          </cell>
          <cell r="AD5715">
            <v>0</v>
          </cell>
          <cell r="AE5715">
            <v>0</v>
          </cell>
          <cell r="AF5715">
            <v>0</v>
          </cell>
        </row>
        <row r="5716">
          <cell r="M5716">
            <v>0</v>
          </cell>
          <cell r="N5716">
            <v>0</v>
          </cell>
          <cell r="O5716" t="str">
            <v/>
          </cell>
          <cell r="P5716">
            <v>0</v>
          </cell>
          <cell r="Q5716">
            <v>0</v>
          </cell>
          <cell r="R5716">
            <v>0</v>
          </cell>
          <cell r="AA5716">
            <v>0</v>
          </cell>
          <cell r="AD5716" t="e">
            <v>#DIV/0!</v>
          </cell>
          <cell r="AE5716" t="e">
            <v>#DIV/0!</v>
          </cell>
          <cell r="AF5716" t="e">
            <v>#DIV/0!</v>
          </cell>
        </row>
        <row r="5717">
          <cell r="M5717">
            <v>0</v>
          </cell>
          <cell r="N5717">
            <v>0</v>
          </cell>
          <cell r="O5717" t="str">
            <v/>
          </cell>
          <cell r="P5717">
            <v>1</v>
          </cell>
          <cell r="Q5717">
            <v>0</v>
          </cell>
          <cell r="R5717">
            <v>0</v>
          </cell>
          <cell r="AA5717">
            <v>0</v>
          </cell>
          <cell r="AD5717">
            <v>0</v>
          </cell>
          <cell r="AE5717">
            <v>0</v>
          </cell>
          <cell r="AF5717">
            <v>0</v>
          </cell>
        </row>
        <row r="5718">
          <cell r="M5718" t="str">
            <v>MisAllRech</v>
          </cell>
          <cell r="N5718" t="str">
            <v>Mise et Allonge de rechange</v>
          </cell>
          <cell r="O5718" t="str">
            <v>Spare plug and extension cable</v>
          </cell>
          <cell r="P5718">
            <v>1</v>
          </cell>
          <cell r="Q5718">
            <v>0</v>
          </cell>
          <cell r="R5718" t="str">
            <v/>
          </cell>
          <cell r="X5718">
            <v>0</v>
          </cell>
          <cell r="Y5718">
            <v>0</v>
          </cell>
          <cell r="Z5718">
            <v>0</v>
          </cell>
          <cell r="AA5718">
            <v>0</v>
          </cell>
          <cell r="AD5718">
            <v>0</v>
          </cell>
          <cell r="AE5718">
            <v>0</v>
          </cell>
          <cell r="AF5718">
            <v>0</v>
          </cell>
        </row>
        <row r="5719">
          <cell r="M5719" t="str">
            <v>InterfaceRobPinceStdenL</v>
          </cell>
          <cell r="N5719" t="str">
            <v>Interface Std en L fixation entre Pince et Robot</v>
          </cell>
          <cell r="O5719" t="str">
            <v>Std L-shaped interface for fixing between Clamp and Robot</v>
          </cell>
          <cell r="P5719">
            <v>1</v>
          </cell>
          <cell r="Q5719">
            <v>0</v>
          </cell>
          <cell r="R5719" t="str">
            <v/>
          </cell>
          <cell r="X5719">
            <v>0</v>
          </cell>
          <cell r="Y5719">
            <v>0</v>
          </cell>
          <cell r="Z5719">
            <v>0</v>
          </cell>
          <cell r="AA5719">
            <v>0</v>
          </cell>
          <cell r="AD5719">
            <v>0</v>
          </cell>
          <cell r="AE5719">
            <v>0</v>
          </cell>
          <cell r="AF5719">
            <v>0</v>
          </cell>
        </row>
        <row r="5720">
          <cell r="M5720" t="str">
            <v>PincRobMFLightC300ModSansDetal</v>
          </cell>
          <cell r="N5720" t="str">
            <v>Pince Mod MF Light en Cé électrique LU 300</v>
          </cell>
          <cell r="O5720" t="str">
            <v>MF Light Mod Clamp C- Shape Electric Width 300</v>
          </cell>
          <cell r="P5720">
            <v>1</v>
          </cell>
          <cell r="Q5720">
            <v>0</v>
          </cell>
          <cell r="R5720" t="str">
            <v/>
          </cell>
          <cell r="X5720">
            <v>0</v>
          </cell>
          <cell r="Y5720">
            <v>0</v>
          </cell>
          <cell r="Z5720">
            <v>0</v>
          </cell>
          <cell r="AA5720">
            <v>0</v>
          </cell>
          <cell r="AD5720">
            <v>0</v>
          </cell>
          <cell r="AE5720">
            <v>0</v>
          </cell>
          <cell r="AF5720">
            <v>0</v>
          </cell>
        </row>
        <row r="5721">
          <cell r="M5721">
            <v>0</v>
          </cell>
          <cell r="N5721">
            <v>0</v>
          </cell>
          <cell r="O5721" t="str">
            <v/>
          </cell>
          <cell r="P5721">
            <v>0</v>
          </cell>
          <cell r="Q5721">
            <v>0</v>
          </cell>
          <cell r="R5721">
            <v>0</v>
          </cell>
          <cell r="AA5721">
            <v>0</v>
          </cell>
          <cell r="AD5721" t="e">
            <v>#DIV/0!</v>
          </cell>
          <cell r="AE5721" t="e">
            <v>#DIV/0!</v>
          </cell>
          <cell r="AF5721" t="e">
            <v>#DIV/0!</v>
          </cell>
        </row>
        <row r="5722">
          <cell r="M5722">
            <v>0</v>
          </cell>
          <cell r="N5722">
            <v>0</v>
          </cell>
          <cell r="O5722" t="str">
            <v/>
          </cell>
          <cell r="P5722">
            <v>1</v>
          </cell>
          <cell r="Q5722">
            <v>0</v>
          </cell>
          <cell r="R5722">
            <v>0</v>
          </cell>
          <cell r="AA5722">
            <v>0</v>
          </cell>
          <cell r="AD5722">
            <v>0</v>
          </cell>
          <cell r="AE5722">
            <v>0</v>
          </cell>
          <cell r="AF5722">
            <v>0</v>
          </cell>
        </row>
        <row r="5723">
          <cell r="M5723" t="str">
            <v>RodFixeNew</v>
          </cell>
          <cell r="N5723" t="str">
            <v>Rodeuse fixe (Std New)</v>
          </cell>
          <cell r="O5723" t="str">
            <v>Tip dreser fix (new)</v>
          </cell>
          <cell r="P5723">
            <v>1</v>
          </cell>
          <cell r="Q5723" t="str">
            <v>Choix suivant les cas</v>
          </cell>
          <cell r="R5723" t="str">
            <v/>
          </cell>
          <cell r="X5723">
            <v>20.474999999999998</v>
          </cell>
          <cell r="Y5723">
            <v>95.678100000000001</v>
          </cell>
          <cell r="Z5723">
            <v>254.625</v>
          </cell>
          <cell r="AA5723">
            <v>370.77809999999999</v>
          </cell>
          <cell r="AD5723">
            <v>20.474999999999998</v>
          </cell>
          <cell r="AE5723">
            <v>95.678100000000001</v>
          </cell>
          <cell r="AF5723">
            <v>254.625</v>
          </cell>
        </row>
        <row r="5724">
          <cell r="M5724">
            <v>0</v>
          </cell>
          <cell r="N5724">
            <v>0</v>
          </cell>
          <cell r="O5724" t="str">
            <v/>
          </cell>
          <cell r="P5724">
            <v>0</v>
          </cell>
          <cell r="Q5724">
            <v>0</v>
          </cell>
          <cell r="R5724">
            <v>0</v>
          </cell>
          <cell r="AA5724">
            <v>0</v>
          </cell>
          <cell r="AD5724" t="e">
            <v>#DIV/0!</v>
          </cell>
          <cell r="AE5724" t="e">
            <v>#DIV/0!</v>
          </cell>
          <cell r="AF5724" t="e">
            <v>#DIV/0!</v>
          </cell>
        </row>
        <row r="5725">
          <cell r="M5725">
            <v>0</v>
          </cell>
          <cell r="N5725">
            <v>0</v>
          </cell>
          <cell r="O5725" t="str">
            <v/>
          </cell>
          <cell r="P5725">
            <v>1</v>
          </cell>
          <cell r="Q5725">
            <v>0</v>
          </cell>
          <cell r="R5725">
            <v>0</v>
          </cell>
          <cell r="AA5725">
            <v>0</v>
          </cell>
          <cell r="AD5725">
            <v>0</v>
          </cell>
          <cell r="AE5725">
            <v>0</v>
          </cell>
          <cell r="AF5725">
            <v>0</v>
          </cell>
        </row>
        <row r="5726">
          <cell r="M5726" t="str">
            <v>TrajSoud</v>
          </cell>
          <cell r="N5726" t="str">
            <v>Trajectoire de soudure(clinchage, arc tiré, rivet)</v>
          </cell>
          <cell r="O5726" t="str">
            <v>Welding path (clinching, pulled arc, rivet)</v>
          </cell>
          <cell r="P5726">
            <v>1</v>
          </cell>
          <cell r="Q5726" t="str">
            <v>CC21</v>
          </cell>
          <cell r="R5726" t="str">
            <v/>
          </cell>
          <cell r="X5726">
            <v>0</v>
          </cell>
          <cell r="Y5726">
            <v>0</v>
          </cell>
          <cell r="Z5726">
            <v>0</v>
          </cell>
          <cell r="AA5726">
            <v>0</v>
          </cell>
          <cell r="AD5726">
            <v>0</v>
          </cell>
          <cell r="AE5726">
            <v>0</v>
          </cell>
          <cell r="AF5726">
            <v>0</v>
          </cell>
        </row>
        <row r="5727">
          <cell r="M5727" t="str">
            <v>CopTrajSoud</v>
          </cell>
          <cell r="N5727" t="str">
            <v>Copie trajectoire Soudure suite à ajout diversité</v>
          </cell>
          <cell r="O5727" t="str">
            <v>Copie of a welding trajectory for divers models</v>
          </cell>
          <cell r="P5727">
            <v>2</v>
          </cell>
          <cell r="Q5727" t="str">
            <v>Avec ou sans trappe ou BT</v>
          </cell>
          <cell r="R5727" t="str">
            <v/>
          </cell>
          <cell r="X5727">
            <v>0</v>
          </cell>
          <cell r="Y5727">
            <v>0</v>
          </cell>
          <cell r="Z5727">
            <v>0</v>
          </cell>
          <cell r="AA5727">
            <v>0</v>
          </cell>
          <cell r="AD5727">
            <v>0</v>
          </cell>
          <cell r="AE5727">
            <v>0</v>
          </cell>
          <cell r="AF5727">
            <v>0</v>
          </cell>
        </row>
        <row r="5728">
          <cell r="M5728" t="str">
            <v>EchCodeTraj</v>
          </cell>
          <cell r="N5728" t="str">
            <v>Echange Code Trajectoire avec baie robot</v>
          </cell>
          <cell r="O5728" t="str">
            <v>Exchange of Trajectory Code with robot bay</v>
          </cell>
          <cell r="P5728">
            <v>3</v>
          </cell>
          <cell r="Q5728">
            <v>0</v>
          </cell>
          <cell r="R5728" t="str">
            <v/>
          </cell>
          <cell r="X5728">
            <v>35.4375</v>
          </cell>
          <cell r="Y5728">
            <v>0</v>
          </cell>
          <cell r="Z5728">
            <v>289.22975709619709</v>
          </cell>
          <cell r="AA5728">
            <v>324.66725709619709</v>
          </cell>
          <cell r="AD5728">
            <v>11.8125</v>
          </cell>
          <cell r="AE5728">
            <v>0</v>
          </cell>
          <cell r="AF5728">
            <v>96.409919032065702</v>
          </cell>
        </row>
        <row r="5729">
          <cell r="M5729" t="str">
            <v>HEtudAUT</v>
          </cell>
          <cell r="N5729" t="str">
            <v>Une heure d'études automatismes</v>
          </cell>
          <cell r="O5729" t="str">
            <v>One hour of automation studies</v>
          </cell>
          <cell r="P5729">
            <v>2</v>
          </cell>
          <cell r="Q5729" t="str">
            <v>Complement Hetude AF+Marguerite+Prog</v>
          </cell>
          <cell r="R5729" t="str">
            <v/>
          </cell>
          <cell r="X5729">
            <v>130</v>
          </cell>
          <cell r="Y5729">
            <v>0</v>
          </cell>
          <cell r="Z5729">
            <v>0</v>
          </cell>
          <cell r="AA5729">
            <v>130</v>
          </cell>
          <cell r="AD5729">
            <v>65</v>
          </cell>
          <cell r="AE5729">
            <v>0</v>
          </cell>
          <cell r="AF5729">
            <v>0</v>
          </cell>
        </row>
        <row r="5730">
          <cell r="M5730">
            <v>0</v>
          </cell>
          <cell r="N5730">
            <v>0</v>
          </cell>
          <cell r="O5730" t="str">
            <v/>
          </cell>
          <cell r="P5730">
            <v>0</v>
          </cell>
          <cell r="Q5730">
            <v>0</v>
          </cell>
          <cell r="R5730">
            <v>0</v>
          </cell>
          <cell r="AA5730">
            <v>0</v>
          </cell>
          <cell r="AD5730" t="e">
            <v>#DIV/0!</v>
          </cell>
          <cell r="AE5730" t="e">
            <v>#DIV/0!</v>
          </cell>
          <cell r="AF5730" t="e">
            <v>#DIV/0!</v>
          </cell>
        </row>
        <row r="5731">
          <cell r="M5731">
            <v>0</v>
          </cell>
          <cell r="N5731">
            <v>0</v>
          </cell>
          <cell r="O5731" t="str">
            <v/>
          </cell>
          <cell r="P5731">
            <v>1</v>
          </cell>
          <cell r="Q5731">
            <v>0</v>
          </cell>
          <cell r="R5731">
            <v>0</v>
          </cell>
          <cell r="AA5731">
            <v>0</v>
          </cell>
          <cell r="AD5731">
            <v>0</v>
          </cell>
          <cell r="AE5731">
            <v>0</v>
          </cell>
          <cell r="AF5731">
            <v>0</v>
          </cell>
        </row>
        <row r="5732">
          <cell r="M5732" t="str">
            <v>Robotnu1</v>
          </cell>
          <cell r="N5732" t="str">
            <v>Robot nu bras 2,65m / 165 Kg</v>
          </cell>
          <cell r="O5732" t="str">
            <v>Robot bare arm 2.65m / 165 Kg</v>
          </cell>
          <cell r="P5732">
            <v>1</v>
          </cell>
          <cell r="Q5732">
            <v>0</v>
          </cell>
          <cell r="R5732" t="str">
            <v/>
          </cell>
          <cell r="X5732">
            <v>0</v>
          </cell>
          <cell r="Y5732">
            <v>0</v>
          </cell>
          <cell r="Z5732">
            <v>0</v>
          </cell>
          <cell r="AA5732">
            <v>0</v>
          </cell>
          <cell r="AD5732">
            <v>0</v>
          </cell>
          <cell r="AE5732">
            <v>0</v>
          </cell>
          <cell r="AF5732">
            <v>0</v>
          </cell>
        </row>
        <row r="5733">
          <cell r="M5733" t="str">
            <v>SEL-MF</v>
          </cell>
          <cell r="N5733" t="str">
            <v>Applicatif Robot SEL en Moyenne Fréquence</v>
          </cell>
          <cell r="O5733" t="str">
            <v>Medium Frequency SEL Robot Application</v>
          </cell>
          <cell r="P5733">
            <v>1</v>
          </cell>
          <cell r="Q5733">
            <v>0</v>
          </cell>
          <cell r="R5733" t="str">
            <v/>
          </cell>
          <cell r="X5733">
            <v>21.930300000000003</v>
          </cell>
          <cell r="Y5733">
            <v>1168.179075</v>
          </cell>
          <cell r="Z5733">
            <v>791.14538093824149</v>
          </cell>
          <cell r="AA5733">
            <v>1981.2547559382415</v>
          </cell>
          <cell r="AD5733">
            <v>21.930300000000003</v>
          </cell>
          <cell r="AE5733">
            <v>1168.179075</v>
          </cell>
          <cell r="AF5733">
            <v>791.14538093824149</v>
          </cell>
        </row>
        <row r="5734">
          <cell r="M5734" t="str">
            <v>Reh1000</v>
          </cell>
          <cell r="N5734" t="str">
            <v>Réhausse robot h&lt;1000mm</v>
          </cell>
          <cell r="O5734" t="str">
            <v>Robot extension h&lt;1000mm</v>
          </cell>
          <cell r="P5734">
            <v>1</v>
          </cell>
          <cell r="Q5734" t="str">
            <v>A valider</v>
          </cell>
          <cell r="R5734" t="str">
            <v/>
          </cell>
          <cell r="X5734">
            <v>0</v>
          </cell>
          <cell r="Y5734">
            <v>29.809500000000003</v>
          </cell>
          <cell r="Z5734">
            <v>10.5</v>
          </cell>
          <cell r="AA5734">
            <v>40.3095</v>
          </cell>
          <cell r="AD5734">
            <v>0</v>
          </cell>
          <cell r="AE5734">
            <v>29.809500000000003</v>
          </cell>
          <cell r="AF5734">
            <v>10.5</v>
          </cell>
        </row>
        <row r="5735">
          <cell r="M5735" t="str">
            <v>Robotintégration-V11</v>
          </cell>
          <cell r="N5735" t="str">
            <v>Intégration robot + baie sur site -V11</v>
          </cell>
          <cell r="O5735" t="str">
            <v>Robot + bay integration on site -V11</v>
          </cell>
          <cell r="P5735">
            <v>1</v>
          </cell>
          <cell r="Q5735">
            <v>0</v>
          </cell>
          <cell r="R5735" t="str">
            <v/>
          </cell>
          <cell r="X5735">
            <v>272.35057499999999</v>
          </cell>
          <cell r="Y5735">
            <v>862.84800000000007</v>
          </cell>
          <cell r="Z5735">
            <v>1716.542666567691</v>
          </cell>
          <cell r="AA5735">
            <v>2851.7412415676908</v>
          </cell>
          <cell r="AD5735">
            <v>272.35057499999999</v>
          </cell>
          <cell r="AE5735">
            <v>862.84800000000007</v>
          </cell>
          <cell r="AF5735">
            <v>1716.542666567691</v>
          </cell>
        </row>
        <row r="5736">
          <cell r="M5736" t="str">
            <v>VerrineRobot</v>
          </cell>
          <cell r="N5736" t="str">
            <v>Verrine Robot</v>
          </cell>
          <cell r="O5736" t="str">
            <v>To make</v>
          </cell>
          <cell r="P5736">
            <v>1</v>
          </cell>
          <cell r="Q5736">
            <v>0</v>
          </cell>
          <cell r="R5736" t="str">
            <v/>
          </cell>
          <cell r="AA5736">
            <v>0</v>
          </cell>
          <cell r="AD5736">
            <v>0</v>
          </cell>
          <cell r="AE5736">
            <v>0</v>
          </cell>
          <cell r="AF5736">
            <v>0</v>
          </cell>
        </row>
        <row r="5737">
          <cell r="M5737">
            <v>0</v>
          </cell>
          <cell r="N5737">
            <v>0</v>
          </cell>
          <cell r="O5737" t="str">
            <v/>
          </cell>
          <cell r="P5737">
            <v>0</v>
          </cell>
          <cell r="Q5737">
            <v>0</v>
          </cell>
          <cell r="R5737">
            <v>0</v>
          </cell>
          <cell r="AA5737">
            <v>0</v>
          </cell>
          <cell r="AD5737" t="e">
            <v>#DIV/0!</v>
          </cell>
          <cell r="AE5737" t="e">
            <v>#DIV/0!</v>
          </cell>
          <cell r="AF5737" t="e">
            <v>#DIV/0!</v>
          </cell>
        </row>
        <row r="5738">
          <cell r="M5738">
            <v>0</v>
          </cell>
          <cell r="N5738">
            <v>0</v>
          </cell>
          <cell r="O5738" t="str">
            <v/>
          </cell>
          <cell r="P5738">
            <v>1</v>
          </cell>
          <cell r="Q5738">
            <v>0</v>
          </cell>
          <cell r="R5738">
            <v>0</v>
          </cell>
          <cell r="AA5738">
            <v>0</v>
          </cell>
          <cell r="AD5738">
            <v>0</v>
          </cell>
          <cell r="AE5738">
            <v>0</v>
          </cell>
          <cell r="AF5738">
            <v>0</v>
          </cell>
        </row>
        <row r="5739">
          <cell r="M5739" t="str">
            <v>MisAllRech</v>
          </cell>
          <cell r="N5739" t="str">
            <v>Mise et Allonge de rechange</v>
          </cell>
          <cell r="O5739" t="str">
            <v>Spare plug and extension cable</v>
          </cell>
          <cell r="P5739">
            <v>1</v>
          </cell>
          <cell r="Q5739">
            <v>0</v>
          </cell>
          <cell r="R5739" t="str">
            <v/>
          </cell>
          <cell r="X5739">
            <v>0</v>
          </cell>
          <cell r="Y5739">
            <v>0</v>
          </cell>
          <cell r="Z5739">
            <v>0</v>
          </cell>
          <cell r="AA5739">
            <v>0</v>
          </cell>
          <cell r="AD5739">
            <v>0</v>
          </cell>
          <cell r="AE5739">
            <v>0</v>
          </cell>
          <cell r="AF5739">
            <v>0</v>
          </cell>
        </row>
        <row r="5740">
          <cell r="M5740" t="str">
            <v>InterfaceRobPinceStdenL</v>
          </cell>
          <cell r="N5740" t="str">
            <v>Interface Std en L fixation entre Pince et Robot</v>
          </cell>
          <cell r="O5740" t="str">
            <v>Std L-shaped interface for fixing between Clamp and Robot</v>
          </cell>
          <cell r="P5740">
            <v>1</v>
          </cell>
          <cell r="Q5740">
            <v>0</v>
          </cell>
          <cell r="R5740" t="str">
            <v/>
          </cell>
          <cell r="X5740">
            <v>0</v>
          </cell>
          <cell r="Y5740">
            <v>0</v>
          </cell>
          <cell r="Z5740">
            <v>0</v>
          </cell>
          <cell r="AA5740">
            <v>0</v>
          </cell>
          <cell r="AD5740">
            <v>0</v>
          </cell>
          <cell r="AE5740">
            <v>0</v>
          </cell>
          <cell r="AF5740">
            <v>0</v>
          </cell>
        </row>
        <row r="5741">
          <cell r="M5741" t="str">
            <v>PincRobMFLightC300ModSansDetal</v>
          </cell>
          <cell r="N5741" t="str">
            <v>Pince Mod MF Light en Cé électrique LU 300</v>
          </cell>
          <cell r="O5741" t="str">
            <v>MF Light Mod Clamp C- Shape Electric Width 300</v>
          </cell>
          <cell r="P5741">
            <v>1</v>
          </cell>
          <cell r="Q5741">
            <v>0</v>
          </cell>
          <cell r="R5741" t="str">
            <v/>
          </cell>
          <cell r="X5741">
            <v>0</v>
          </cell>
          <cell r="Y5741">
            <v>0</v>
          </cell>
          <cell r="Z5741">
            <v>0</v>
          </cell>
          <cell r="AA5741">
            <v>0</v>
          </cell>
          <cell r="AD5741">
            <v>0</v>
          </cell>
          <cell r="AE5741">
            <v>0</v>
          </cell>
          <cell r="AF5741">
            <v>0</v>
          </cell>
        </row>
        <row r="5742">
          <cell r="M5742">
            <v>0</v>
          </cell>
          <cell r="N5742">
            <v>0</v>
          </cell>
          <cell r="O5742" t="str">
            <v/>
          </cell>
          <cell r="P5742">
            <v>0</v>
          </cell>
          <cell r="Q5742">
            <v>0</v>
          </cell>
          <cell r="R5742">
            <v>0</v>
          </cell>
          <cell r="AA5742">
            <v>0</v>
          </cell>
          <cell r="AD5742" t="e">
            <v>#DIV/0!</v>
          </cell>
          <cell r="AE5742" t="e">
            <v>#DIV/0!</v>
          </cell>
          <cell r="AF5742" t="e">
            <v>#DIV/0!</v>
          </cell>
        </row>
        <row r="5743">
          <cell r="M5743">
            <v>0</v>
          </cell>
          <cell r="N5743">
            <v>0</v>
          </cell>
          <cell r="O5743" t="str">
            <v/>
          </cell>
          <cell r="P5743">
            <v>1</v>
          </cell>
          <cell r="Q5743">
            <v>0</v>
          </cell>
          <cell r="R5743">
            <v>0</v>
          </cell>
          <cell r="AA5743">
            <v>0</v>
          </cell>
          <cell r="AD5743">
            <v>0</v>
          </cell>
          <cell r="AE5743">
            <v>0</v>
          </cell>
          <cell r="AF5743">
            <v>0</v>
          </cell>
        </row>
        <row r="5744">
          <cell r="M5744" t="str">
            <v>RodFixeNew</v>
          </cell>
          <cell r="N5744" t="str">
            <v>Rodeuse fixe (Std New)</v>
          </cell>
          <cell r="O5744" t="str">
            <v>Tip dreser fix (new)</v>
          </cell>
          <cell r="P5744">
            <v>1</v>
          </cell>
          <cell r="Q5744" t="str">
            <v>Choix suivant les cas</v>
          </cell>
          <cell r="R5744" t="str">
            <v/>
          </cell>
          <cell r="X5744">
            <v>20.474999999999998</v>
          </cell>
          <cell r="Y5744">
            <v>95.678100000000001</v>
          </cell>
          <cell r="Z5744">
            <v>254.625</v>
          </cell>
          <cell r="AA5744">
            <v>370.77809999999999</v>
          </cell>
          <cell r="AD5744">
            <v>20.474999999999998</v>
          </cell>
          <cell r="AE5744">
            <v>95.678100000000001</v>
          </cell>
          <cell r="AF5744">
            <v>254.625</v>
          </cell>
        </row>
        <row r="5745">
          <cell r="M5745">
            <v>0</v>
          </cell>
          <cell r="N5745">
            <v>0</v>
          </cell>
          <cell r="O5745" t="str">
            <v/>
          </cell>
          <cell r="P5745">
            <v>0</v>
          </cell>
          <cell r="Q5745">
            <v>0</v>
          </cell>
          <cell r="R5745">
            <v>0</v>
          </cell>
          <cell r="AA5745">
            <v>0</v>
          </cell>
          <cell r="AD5745" t="e">
            <v>#DIV/0!</v>
          </cell>
          <cell r="AE5745" t="e">
            <v>#DIV/0!</v>
          </cell>
          <cell r="AF5745" t="e">
            <v>#DIV/0!</v>
          </cell>
        </row>
        <row r="5746">
          <cell r="M5746">
            <v>0</v>
          </cell>
          <cell r="N5746">
            <v>0</v>
          </cell>
          <cell r="O5746" t="str">
            <v/>
          </cell>
          <cell r="P5746">
            <v>1</v>
          </cell>
          <cell r="Q5746">
            <v>0</v>
          </cell>
          <cell r="R5746">
            <v>0</v>
          </cell>
          <cell r="AA5746">
            <v>0</v>
          </cell>
          <cell r="AD5746">
            <v>0</v>
          </cell>
          <cell r="AE5746">
            <v>0</v>
          </cell>
          <cell r="AF5746">
            <v>0</v>
          </cell>
        </row>
        <row r="5747">
          <cell r="M5747" t="str">
            <v>TrajSoud</v>
          </cell>
          <cell r="N5747" t="str">
            <v>Trajectoire de soudure(clinchage, arc tiré, rivet)</v>
          </cell>
          <cell r="O5747" t="str">
            <v>Welding path (clinching, pulled arc, rivet)</v>
          </cell>
          <cell r="P5747">
            <v>1</v>
          </cell>
          <cell r="Q5747" t="str">
            <v>CC21</v>
          </cell>
          <cell r="R5747" t="str">
            <v/>
          </cell>
          <cell r="X5747">
            <v>0</v>
          </cell>
          <cell r="Y5747">
            <v>0</v>
          </cell>
          <cell r="Z5747">
            <v>0</v>
          </cell>
          <cell r="AA5747">
            <v>0</v>
          </cell>
          <cell r="AD5747">
            <v>0</v>
          </cell>
          <cell r="AE5747">
            <v>0</v>
          </cell>
          <cell r="AF5747">
            <v>0</v>
          </cell>
        </row>
        <row r="5748">
          <cell r="M5748" t="str">
            <v>CopTrajSoud</v>
          </cell>
          <cell r="N5748" t="str">
            <v>Copie trajectoire Soudure suite à ajout diversité</v>
          </cell>
          <cell r="O5748" t="str">
            <v>Copie of a welding trajectory for divers models</v>
          </cell>
          <cell r="P5748">
            <v>2</v>
          </cell>
          <cell r="Q5748" t="str">
            <v>Avec ou sans trappe ou BT</v>
          </cell>
          <cell r="R5748" t="str">
            <v/>
          </cell>
          <cell r="X5748">
            <v>0</v>
          </cell>
          <cell r="Y5748">
            <v>0</v>
          </cell>
          <cell r="Z5748">
            <v>0</v>
          </cell>
          <cell r="AA5748">
            <v>0</v>
          </cell>
          <cell r="AD5748">
            <v>0</v>
          </cell>
          <cell r="AE5748">
            <v>0</v>
          </cell>
          <cell r="AF5748">
            <v>0</v>
          </cell>
        </row>
        <row r="5749">
          <cell r="M5749" t="str">
            <v>EchCodeTraj</v>
          </cell>
          <cell r="N5749" t="str">
            <v>Echange Code Trajectoire avec baie robot</v>
          </cell>
          <cell r="O5749" t="str">
            <v>Exchange of Trajectory Code with robot bay</v>
          </cell>
          <cell r="P5749">
            <v>3</v>
          </cell>
          <cell r="Q5749">
            <v>0</v>
          </cell>
          <cell r="R5749" t="str">
            <v/>
          </cell>
          <cell r="X5749">
            <v>35.4375</v>
          </cell>
          <cell r="Y5749">
            <v>0</v>
          </cell>
          <cell r="Z5749">
            <v>289.22975709619709</v>
          </cell>
          <cell r="AA5749">
            <v>324.66725709619709</v>
          </cell>
          <cell r="AD5749">
            <v>11.8125</v>
          </cell>
          <cell r="AE5749">
            <v>0</v>
          </cell>
          <cell r="AF5749">
            <v>96.409919032065702</v>
          </cell>
        </row>
        <row r="5750">
          <cell r="M5750" t="str">
            <v>HEtudAUT</v>
          </cell>
          <cell r="N5750" t="str">
            <v>Une heure d'études automatismes</v>
          </cell>
          <cell r="O5750" t="str">
            <v>One hour of automation studies</v>
          </cell>
          <cell r="P5750">
            <v>2</v>
          </cell>
          <cell r="Q5750" t="str">
            <v>Complement Hetude AF+Marguerite+Prog</v>
          </cell>
          <cell r="R5750" t="str">
            <v/>
          </cell>
          <cell r="X5750">
            <v>130</v>
          </cell>
          <cell r="Y5750">
            <v>0</v>
          </cell>
          <cell r="Z5750">
            <v>0</v>
          </cell>
          <cell r="AA5750">
            <v>130</v>
          </cell>
          <cell r="AD5750">
            <v>65</v>
          </cell>
          <cell r="AE5750">
            <v>0</v>
          </cell>
          <cell r="AF5750">
            <v>0</v>
          </cell>
        </row>
        <row r="5751">
          <cell r="M5751">
            <v>0</v>
          </cell>
          <cell r="N5751">
            <v>0</v>
          </cell>
          <cell r="O5751" t="str">
            <v/>
          </cell>
          <cell r="P5751">
            <v>0</v>
          </cell>
          <cell r="Q5751">
            <v>0</v>
          </cell>
          <cell r="R5751">
            <v>0</v>
          </cell>
          <cell r="AA5751">
            <v>0</v>
          </cell>
          <cell r="AD5751" t="e">
            <v>#DIV/0!</v>
          </cell>
          <cell r="AE5751" t="e">
            <v>#DIV/0!</v>
          </cell>
          <cell r="AF5751" t="e">
            <v>#DIV/0!</v>
          </cell>
        </row>
        <row r="5752">
          <cell r="M5752">
            <v>0</v>
          </cell>
          <cell r="N5752">
            <v>0</v>
          </cell>
          <cell r="O5752" t="str">
            <v/>
          </cell>
          <cell r="P5752">
            <v>1</v>
          </cell>
          <cell r="Q5752">
            <v>0</v>
          </cell>
          <cell r="R5752">
            <v>0</v>
          </cell>
          <cell r="AA5752">
            <v>0</v>
          </cell>
          <cell r="AD5752">
            <v>0</v>
          </cell>
          <cell r="AE5752">
            <v>0</v>
          </cell>
          <cell r="AF5752">
            <v>0</v>
          </cell>
        </row>
        <row r="5753">
          <cell r="M5753" t="str">
            <v>Robotnu16</v>
          </cell>
          <cell r="N5753" t="str">
            <v>Robot nu bras 3,10m / 280 Kg</v>
          </cell>
          <cell r="O5753" t="str">
            <v>Robot bare arm 3.10m / 280 Kg</v>
          </cell>
          <cell r="P5753">
            <v>1</v>
          </cell>
          <cell r="Q5753">
            <v>0</v>
          </cell>
          <cell r="R5753" t="str">
            <v/>
          </cell>
          <cell r="X5753">
            <v>0</v>
          </cell>
          <cell r="Y5753">
            <v>0</v>
          </cell>
          <cell r="Z5753">
            <v>0</v>
          </cell>
          <cell r="AA5753">
            <v>0</v>
          </cell>
          <cell r="AD5753">
            <v>0</v>
          </cell>
          <cell r="AE5753">
            <v>0</v>
          </cell>
          <cell r="AF5753">
            <v>0</v>
          </cell>
        </row>
        <row r="5754">
          <cell r="M5754" t="str">
            <v>M</v>
          </cell>
          <cell r="N5754" t="str">
            <v>Applicatif Robot M</v>
          </cell>
          <cell r="O5754" t="str">
            <v>Robot Application M</v>
          </cell>
          <cell r="P5754">
            <v>1</v>
          </cell>
          <cell r="Q5754">
            <v>0</v>
          </cell>
          <cell r="R5754" t="str">
            <v/>
          </cell>
          <cell r="X5754">
            <v>49.139999999999993</v>
          </cell>
          <cell r="Y5754">
            <v>72.995999999999995</v>
          </cell>
          <cell r="Z5754">
            <v>78.75</v>
          </cell>
          <cell r="AA5754">
            <v>200.886</v>
          </cell>
          <cell r="AD5754">
            <v>49.139999999999993</v>
          </cell>
          <cell r="AE5754">
            <v>72.995999999999995</v>
          </cell>
          <cell r="AF5754">
            <v>78.75</v>
          </cell>
        </row>
        <row r="5755">
          <cell r="M5755" t="str">
            <v>RehForteCharg2000</v>
          </cell>
          <cell r="N5755" t="str">
            <v>Réhausse robot forte charge h 1000 à 2000mm</v>
          </cell>
          <cell r="O5755" t="str">
            <v>Heavy-duty robot extension h 1000 to 2000mm</v>
          </cell>
          <cell r="P5755">
            <v>1</v>
          </cell>
          <cell r="Q5755">
            <v>0</v>
          </cell>
          <cell r="R5755" t="str">
            <v/>
          </cell>
          <cell r="X5755">
            <v>0</v>
          </cell>
          <cell r="Y5755">
            <v>29.809500000000003</v>
          </cell>
          <cell r="Z5755">
            <v>10.5</v>
          </cell>
          <cell r="AA5755">
            <v>40.3095</v>
          </cell>
          <cell r="AD5755">
            <v>0</v>
          </cell>
          <cell r="AE5755">
            <v>29.809500000000003</v>
          </cell>
          <cell r="AF5755">
            <v>10.5</v>
          </cell>
        </row>
        <row r="5756">
          <cell r="M5756" t="str">
            <v>Plateform3500</v>
          </cell>
          <cell r="N5756" t="str">
            <v>Plateforme H=3500 au m²</v>
          </cell>
          <cell r="O5756" t="str">
            <v>Platform H=3500 per m²</v>
          </cell>
          <cell r="P5756">
            <v>1.5</v>
          </cell>
          <cell r="Q5756">
            <v>0</v>
          </cell>
          <cell r="R5756" t="str">
            <v/>
          </cell>
          <cell r="X5756">
            <v>0</v>
          </cell>
          <cell r="Y5756">
            <v>0</v>
          </cell>
          <cell r="Z5756">
            <v>0</v>
          </cell>
          <cell r="AA5756">
            <v>0</v>
          </cell>
          <cell r="AD5756">
            <v>0</v>
          </cell>
          <cell r="AE5756">
            <v>0</v>
          </cell>
          <cell r="AF5756">
            <v>0</v>
          </cell>
        </row>
        <row r="5757">
          <cell r="M5757" t="str">
            <v>Robotintégration-V11</v>
          </cell>
          <cell r="N5757" t="str">
            <v>Intégration robot + baie sur site -V11</v>
          </cell>
          <cell r="O5757" t="str">
            <v>Robot + bay integration on site -V11</v>
          </cell>
          <cell r="P5757">
            <v>1</v>
          </cell>
          <cell r="Q5757">
            <v>0</v>
          </cell>
          <cell r="R5757" t="str">
            <v/>
          </cell>
          <cell r="X5757">
            <v>272.35057499999999</v>
          </cell>
          <cell r="Y5757">
            <v>862.84800000000007</v>
          </cell>
          <cell r="Z5757">
            <v>1716.542666567691</v>
          </cell>
          <cell r="AA5757">
            <v>2851.7412415676908</v>
          </cell>
          <cell r="AD5757">
            <v>272.35057499999999</v>
          </cell>
          <cell r="AE5757">
            <v>862.84800000000007</v>
          </cell>
          <cell r="AF5757">
            <v>1716.542666567691</v>
          </cell>
        </row>
        <row r="5758">
          <cell r="M5758" t="str">
            <v>VerrineRobot</v>
          </cell>
          <cell r="N5758" t="str">
            <v>Verrine Robot</v>
          </cell>
          <cell r="O5758" t="str">
            <v>To make</v>
          </cell>
          <cell r="P5758">
            <v>1</v>
          </cell>
          <cell r="Q5758">
            <v>0</v>
          </cell>
          <cell r="R5758" t="str">
            <v/>
          </cell>
          <cell r="AA5758">
            <v>0</v>
          </cell>
          <cell r="AD5758">
            <v>0</v>
          </cell>
          <cell r="AE5758">
            <v>0</v>
          </cell>
          <cell r="AF5758">
            <v>0</v>
          </cell>
        </row>
        <row r="5759">
          <cell r="M5759">
            <v>0</v>
          </cell>
          <cell r="N5759">
            <v>0</v>
          </cell>
          <cell r="O5759" t="str">
            <v/>
          </cell>
          <cell r="P5759">
            <v>0</v>
          </cell>
          <cell r="Q5759">
            <v>0</v>
          </cell>
          <cell r="R5759">
            <v>0</v>
          </cell>
          <cell r="AA5759">
            <v>0</v>
          </cell>
          <cell r="AD5759" t="e">
            <v>#DIV/0!</v>
          </cell>
          <cell r="AE5759" t="e">
            <v>#DIV/0!</v>
          </cell>
          <cell r="AF5759" t="e">
            <v>#DIV/0!</v>
          </cell>
        </row>
        <row r="5760">
          <cell r="M5760">
            <v>0</v>
          </cell>
          <cell r="N5760">
            <v>0</v>
          </cell>
          <cell r="O5760" t="str">
            <v/>
          </cell>
          <cell r="P5760">
            <v>1</v>
          </cell>
          <cell r="Q5760">
            <v>0</v>
          </cell>
          <cell r="R5760">
            <v>0</v>
          </cell>
          <cell r="AA5760">
            <v>0</v>
          </cell>
          <cell r="AD5760">
            <v>0</v>
          </cell>
          <cell r="AE5760">
            <v>0</v>
          </cell>
          <cell r="AF5760">
            <v>0</v>
          </cell>
        </row>
        <row r="5761">
          <cell r="M5761" t="str">
            <v>PoutreCentMPRModFrs</v>
          </cell>
          <cell r="N5761" t="str">
            <v>Poutre Centrale pour MPR Modulaire du commerce</v>
          </cell>
          <cell r="O5761" t="str">
            <v>Beam 1 Mt (any diameter) for gripper</v>
          </cell>
          <cell r="P5761">
            <v>1</v>
          </cell>
          <cell r="Q5761">
            <v>0</v>
          </cell>
          <cell r="R5761" t="str">
            <v>02</v>
          </cell>
          <cell r="AA5761">
            <v>0</v>
          </cell>
          <cell r="AD5761">
            <v>0</v>
          </cell>
          <cell r="AE5761">
            <v>0</v>
          </cell>
          <cell r="AF5761">
            <v>0</v>
          </cell>
        </row>
        <row r="5762">
          <cell r="M5762" t="str">
            <v>SuppGrandMPRFrs</v>
          </cell>
          <cell r="N5762" t="str">
            <v>Supplément coût pour un grand préhenseur Commerce</v>
          </cell>
          <cell r="O5762" t="str">
            <v>Additional cost for a large trade gripper</v>
          </cell>
          <cell r="P5762">
            <v>2</v>
          </cell>
          <cell r="Q5762">
            <v>0</v>
          </cell>
          <cell r="R5762" t="str">
            <v>02</v>
          </cell>
          <cell r="AA5762">
            <v>0</v>
          </cell>
          <cell r="AD5762">
            <v>0</v>
          </cell>
          <cell r="AE5762">
            <v>0</v>
          </cell>
          <cell r="AF5762">
            <v>0</v>
          </cell>
        </row>
        <row r="5763">
          <cell r="M5763" t="str">
            <v>RefSer40DINPreh</v>
          </cell>
          <cell r="N5763" t="str">
            <v>Serrage 40 DIN Touche + Appui tous types sur Préh</v>
          </cell>
          <cell r="O5763" t="str">
            <v>Clamping 40 DIN Key + All types of support on Preh</v>
          </cell>
          <cell r="P5763">
            <v>5</v>
          </cell>
          <cell r="Q5763">
            <v>0</v>
          </cell>
          <cell r="R5763" t="str">
            <v>02</v>
          </cell>
          <cell r="X5763">
            <v>61.424999999999997</v>
          </cell>
          <cell r="Y5763">
            <v>355.03650000000005</v>
          </cell>
          <cell r="Z5763">
            <v>189.00000000000003</v>
          </cell>
          <cell r="AA5763">
            <v>605.46150000000011</v>
          </cell>
          <cell r="AD5763">
            <v>12.285</v>
          </cell>
          <cell r="AE5763">
            <v>71.007300000000015</v>
          </cell>
          <cell r="AF5763">
            <v>37.800000000000004</v>
          </cell>
        </row>
        <row r="5764">
          <cell r="M5764" t="str">
            <v>AppuiDrageoir</v>
          </cell>
          <cell r="N5764" t="str">
            <v xml:space="preserve">Appui seul ou drageoir seul (toutes largeurs) </v>
          </cell>
          <cell r="O5764" t="str">
            <v xml:space="preserve">support only or sucker only (all widths) </v>
          </cell>
          <cell r="P5764">
            <v>2</v>
          </cell>
          <cell r="Q5764">
            <v>0</v>
          </cell>
          <cell r="R5764" t="str">
            <v>02</v>
          </cell>
          <cell r="X5764">
            <v>0</v>
          </cell>
          <cell r="Y5764">
            <v>0</v>
          </cell>
          <cell r="Z5764">
            <v>0</v>
          </cell>
          <cell r="AA5764">
            <v>0</v>
          </cell>
          <cell r="AD5764">
            <v>0</v>
          </cell>
          <cell r="AE5764">
            <v>0</v>
          </cell>
          <cell r="AF5764">
            <v>0</v>
          </cell>
        </row>
        <row r="5765">
          <cell r="M5765" t="str">
            <v>PilMobPreh</v>
          </cell>
          <cell r="N5765" t="str">
            <v>Pilote escamotable sur Préhenseur avec antenne sup</v>
          </cell>
          <cell r="O5765" t="str">
            <v>Retractable pin on Gripper</v>
          </cell>
          <cell r="P5765">
            <v>2</v>
          </cell>
          <cell r="Q5765">
            <v>0</v>
          </cell>
          <cell r="R5765" t="str">
            <v>02</v>
          </cell>
          <cell r="X5765">
            <v>24.57</v>
          </cell>
          <cell r="Y5765">
            <v>142.0146</v>
          </cell>
          <cell r="Z5765">
            <v>75.600000000000009</v>
          </cell>
          <cell r="AA5765">
            <v>242.18459999999999</v>
          </cell>
          <cell r="AD5765">
            <v>12.285</v>
          </cell>
          <cell r="AE5765">
            <v>71.007300000000001</v>
          </cell>
          <cell r="AF5765">
            <v>37.800000000000004</v>
          </cell>
        </row>
        <row r="5766">
          <cell r="M5766" t="str">
            <v>DistribPreh</v>
          </cell>
          <cell r="N5766" t="str">
            <v>Distributeur taille 2 sur Préhenseur</v>
          </cell>
          <cell r="O5766" t="str">
            <v>Dispenser size 2 on Gripper</v>
          </cell>
          <cell r="P5766">
            <v>3</v>
          </cell>
          <cell r="Q5766">
            <v>0</v>
          </cell>
          <cell r="R5766" t="str">
            <v>02</v>
          </cell>
          <cell r="X5766">
            <v>36.855000000000004</v>
          </cell>
          <cell r="Y5766">
            <v>488.09249999999997</v>
          </cell>
          <cell r="Z5766">
            <v>56.7</v>
          </cell>
          <cell r="AA5766">
            <v>581.64750000000004</v>
          </cell>
          <cell r="AD5766">
            <v>12.285000000000002</v>
          </cell>
          <cell r="AE5766">
            <v>162.69749999999999</v>
          </cell>
          <cell r="AF5766">
            <v>18.900000000000002</v>
          </cell>
        </row>
        <row r="5767">
          <cell r="M5767" t="str">
            <v>PPinducPreh</v>
          </cell>
          <cell r="N5767" t="str">
            <v>Détecteur inductif présence pièce sur Préhenseur a</v>
          </cell>
          <cell r="O5767" t="str">
            <v>Inductive part presence detector on Gripper</v>
          </cell>
          <cell r="P5767">
            <v>2</v>
          </cell>
          <cell r="Q5767">
            <v>0</v>
          </cell>
          <cell r="R5767" t="str">
            <v>02</v>
          </cell>
          <cell r="X5767">
            <v>24.57</v>
          </cell>
          <cell r="Y5767">
            <v>75.316500000000019</v>
          </cell>
          <cell r="Z5767">
            <v>18.900000000000002</v>
          </cell>
          <cell r="AA5767">
            <v>118.78650000000002</v>
          </cell>
          <cell r="AD5767">
            <v>12.285</v>
          </cell>
          <cell r="AE5767">
            <v>37.65825000000001</v>
          </cell>
          <cell r="AF5767">
            <v>9.4500000000000011</v>
          </cell>
        </row>
        <row r="5768">
          <cell r="M5768">
            <v>0</v>
          </cell>
          <cell r="N5768">
            <v>0</v>
          </cell>
          <cell r="O5768" t="str">
            <v/>
          </cell>
          <cell r="P5768">
            <v>0</v>
          </cell>
          <cell r="Q5768">
            <v>0</v>
          </cell>
          <cell r="R5768">
            <v>0</v>
          </cell>
          <cell r="AA5768">
            <v>0</v>
          </cell>
          <cell r="AD5768" t="e">
            <v>#DIV/0!</v>
          </cell>
          <cell r="AE5768" t="e">
            <v>#DIV/0!</v>
          </cell>
          <cell r="AF5768" t="e">
            <v>#DIV/0!</v>
          </cell>
        </row>
        <row r="5769">
          <cell r="M5769">
            <v>0</v>
          </cell>
          <cell r="N5769">
            <v>0</v>
          </cell>
          <cell r="O5769" t="str">
            <v/>
          </cell>
          <cell r="P5769">
            <v>1</v>
          </cell>
          <cell r="Q5769">
            <v>0</v>
          </cell>
          <cell r="R5769">
            <v>0</v>
          </cell>
          <cell r="AA5769">
            <v>0</v>
          </cell>
          <cell r="AD5769">
            <v>0</v>
          </cell>
          <cell r="AE5769">
            <v>0</v>
          </cell>
          <cell r="AF5769">
            <v>0</v>
          </cell>
        </row>
        <row r="5770">
          <cell r="M5770" t="str">
            <v>TrajMan</v>
          </cell>
          <cell r="N5770" t="str">
            <v>Trajectoire de manutention</v>
          </cell>
          <cell r="O5770" t="str">
            <v>Handling path</v>
          </cell>
          <cell r="P5770">
            <v>2</v>
          </cell>
          <cell r="Q5770" t="str">
            <v>CC21: Prise OP40 et dépose OP50</v>
          </cell>
          <cell r="R5770" t="str">
            <v/>
          </cell>
          <cell r="X5770">
            <v>0</v>
          </cell>
          <cell r="Y5770">
            <v>0</v>
          </cell>
          <cell r="Z5770">
            <v>0</v>
          </cell>
          <cell r="AA5770">
            <v>0</v>
          </cell>
          <cell r="AD5770">
            <v>0</v>
          </cell>
          <cell r="AE5770">
            <v>0</v>
          </cell>
          <cell r="AF5770">
            <v>0</v>
          </cell>
        </row>
        <row r="5771">
          <cell r="M5771" t="str">
            <v>CopTrajMan</v>
          </cell>
          <cell r="N5771" t="str">
            <v>Copie trajectoire Manut suite à ajout diversité</v>
          </cell>
          <cell r="O5771" t="str">
            <v>Copie of a handling trajectory for divers models</v>
          </cell>
          <cell r="P5771">
            <v>4</v>
          </cell>
          <cell r="Q5771" t="str">
            <v>Avec ou sans trappe ou BT</v>
          </cell>
          <cell r="R5771" t="str">
            <v/>
          </cell>
          <cell r="X5771">
            <v>0</v>
          </cell>
          <cell r="Y5771">
            <v>0</v>
          </cell>
          <cell r="Z5771">
            <v>0</v>
          </cell>
          <cell r="AA5771">
            <v>0</v>
          </cell>
          <cell r="AD5771">
            <v>0</v>
          </cell>
          <cell r="AE5771">
            <v>0</v>
          </cell>
          <cell r="AF5771">
            <v>0</v>
          </cell>
        </row>
        <row r="5772">
          <cell r="M5772" t="str">
            <v>EchCodeTraj</v>
          </cell>
          <cell r="N5772" t="str">
            <v>Echange Code Trajectoire avec baie robot</v>
          </cell>
          <cell r="O5772" t="str">
            <v>Exchange of Trajectory Code with robot bay</v>
          </cell>
          <cell r="P5772">
            <v>3</v>
          </cell>
          <cell r="Q5772">
            <v>0</v>
          </cell>
          <cell r="R5772" t="str">
            <v/>
          </cell>
          <cell r="X5772">
            <v>35.4375</v>
          </cell>
          <cell r="Y5772">
            <v>0</v>
          </cell>
          <cell r="Z5772">
            <v>289.22975709619709</v>
          </cell>
          <cell r="AA5772">
            <v>324.66725709619709</v>
          </cell>
          <cell r="AD5772">
            <v>11.8125</v>
          </cell>
          <cell r="AE5772">
            <v>0</v>
          </cell>
          <cell r="AF5772">
            <v>96.409919032065702</v>
          </cell>
        </row>
        <row r="5773">
          <cell r="M5773" t="str">
            <v>HEtudAUT</v>
          </cell>
          <cell r="N5773" t="str">
            <v>Une heure d'études automatismes</v>
          </cell>
          <cell r="O5773" t="str">
            <v>One hour of automation studies</v>
          </cell>
          <cell r="P5773">
            <v>2</v>
          </cell>
          <cell r="Q5773" t="str">
            <v>Complement Hetude AF+Marguerite+Prog</v>
          </cell>
          <cell r="R5773" t="str">
            <v/>
          </cell>
          <cell r="X5773">
            <v>130</v>
          </cell>
          <cell r="Y5773">
            <v>0</v>
          </cell>
          <cell r="Z5773">
            <v>0</v>
          </cell>
          <cell r="AA5773">
            <v>130</v>
          </cell>
          <cell r="AD5773">
            <v>65</v>
          </cell>
          <cell r="AE5773">
            <v>0</v>
          </cell>
          <cell r="AF5773">
            <v>0</v>
          </cell>
        </row>
        <row r="5774">
          <cell r="M5774">
            <v>0</v>
          </cell>
          <cell r="N5774">
            <v>0</v>
          </cell>
          <cell r="O5774" t="str">
            <v/>
          </cell>
          <cell r="P5774">
            <v>0</v>
          </cell>
          <cell r="Q5774">
            <v>0</v>
          </cell>
          <cell r="R5774">
            <v>0</v>
          </cell>
          <cell r="AA5774">
            <v>0</v>
          </cell>
          <cell r="AD5774" t="e">
            <v>#DIV/0!</v>
          </cell>
          <cell r="AE5774" t="e">
            <v>#DIV/0!</v>
          </cell>
          <cell r="AF5774" t="e">
            <v>#DIV/0!</v>
          </cell>
        </row>
        <row r="5775">
          <cell r="M5775">
            <v>0</v>
          </cell>
          <cell r="N5775">
            <v>0</v>
          </cell>
          <cell r="O5775" t="str">
            <v/>
          </cell>
          <cell r="P5775">
            <v>1</v>
          </cell>
          <cell r="Q5775">
            <v>0</v>
          </cell>
          <cell r="R5775">
            <v>0</v>
          </cell>
          <cell r="AA5775">
            <v>0</v>
          </cell>
          <cell r="AD5775">
            <v>0</v>
          </cell>
          <cell r="AE5775">
            <v>0</v>
          </cell>
          <cell r="AF5775">
            <v>0</v>
          </cell>
        </row>
        <row r="5776">
          <cell r="M5776" t="str">
            <v>PanFluid6b</v>
          </cell>
          <cell r="N5776" t="str">
            <v>Conditionnement 3/4 - 6 bars</v>
          </cell>
          <cell r="O5776" t="str">
            <v>Packaging 3/4 - 6 bars</v>
          </cell>
          <cell r="P5776">
            <v>1</v>
          </cell>
          <cell r="Q5776">
            <v>0</v>
          </cell>
          <cell r="R5776" t="str">
            <v/>
          </cell>
          <cell r="X5776">
            <v>47.902049999999996</v>
          </cell>
          <cell r="Y5776">
            <v>1649.6130000000003</v>
          </cell>
          <cell r="Z5776">
            <v>825.25557140736225</v>
          </cell>
          <cell r="AA5776">
            <v>2522.7706214073623</v>
          </cell>
          <cell r="AD5776">
            <v>47.902049999999996</v>
          </cell>
          <cell r="AE5776">
            <v>1649.6130000000003</v>
          </cell>
          <cell r="AF5776">
            <v>825.25557140736225</v>
          </cell>
        </row>
        <row r="5777">
          <cell r="M5777" t="str">
            <v>PanoplieFestoIlot</v>
          </cell>
          <cell r="N5777" t="str">
            <v>Panoplie Festo associée à l'îllot</v>
          </cell>
          <cell r="O5777" t="str">
            <v>Festo toolbox associated with the islet</v>
          </cell>
          <cell r="P5777">
            <v>1</v>
          </cell>
          <cell r="Q5777">
            <v>0</v>
          </cell>
          <cell r="R5777" t="str">
            <v/>
          </cell>
          <cell r="X5777">
            <v>70.834049999999991</v>
          </cell>
          <cell r="Y5777">
            <v>2865.3555000000006</v>
          </cell>
          <cell r="Z5777">
            <v>1051.0055714073624</v>
          </cell>
          <cell r="AA5777">
            <v>3987.1951214073629</v>
          </cell>
          <cell r="AD5777">
            <v>70.834049999999991</v>
          </cell>
          <cell r="AE5777">
            <v>2865.3555000000006</v>
          </cell>
          <cell r="AF5777">
            <v>1051.0055714073624</v>
          </cell>
        </row>
        <row r="5778">
          <cell r="M5778" t="str">
            <v>ProtPeriphPoly</v>
          </cell>
          <cell r="N5778" t="str">
            <v>Protection Polycarbonate au mètre</v>
          </cell>
          <cell r="O5778" t="str">
            <v>Polycarbonate protection by the meter</v>
          </cell>
          <cell r="P5778">
            <v>12</v>
          </cell>
          <cell r="Q5778">
            <v>0</v>
          </cell>
          <cell r="R5778" t="str">
            <v/>
          </cell>
          <cell r="X5778">
            <v>0</v>
          </cell>
          <cell r="Y5778">
            <v>0</v>
          </cell>
          <cell r="Z5778">
            <v>0</v>
          </cell>
          <cell r="AA5778">
            <v>0</v>
          </cell>
          <cell r="AD5778">
            <v>0</v>
          </cell>
          <cell r="AE5778">
            <v>0</v>
          </cell>
          <cell r="AF5778">
            <v>0</v>
          </cell>
        </row>
        <row r="5779">
          <cell r="M5779" t="str">
            <v>PortPoly</v>
          </cell>
          <cell r="N5779" t="str">
            <v>Portillon en polycarbonate verrouillé</v>
          </cell>
          <cell r="O5779" t="str">
            <v>Locked polycarbonate door</v>
          </cell>
          <cell r="P5779">
            <v>2</v>
          </cell>
          <cell r="Q5779">
            <v>0</v>
          </cell>
          <cell r="R5779" t="str">
            <v/>
          </cell>
          <cell r="X5779">
            <v>177.73874999999998</v>
          </cell>
          <cell r="Y5779">
            <v>647.64</v>
          </cell>
          <cell r="Z5779">
            <v>656.68614281472458</v>
          </cell>
          <cell r="AA5779">
            <v>1482.0648928147245</v>
          </cell>
          <cell r="AD5779">
            <v>88.869374999999991</v>
          </cell>
          <cell r="AE5779">
            <v>323.82</v>
          </cell>
          <cell r="AF5779">
            <v>328.34307140736229</v>
          </cell>
        </row>
        <row r="5780">
          <cell r="M5780" t="str">
            <v>PoigneeMGBProfinet</v>
          </cell>
          <cell r="N5780" t="str">
            <v>Poignee MGB Profinet</v>
          </cell>
          <cell r="O5780" t="str">
            <v>MGB Profinet handle</v>
          </cell>
          <cell r="P5780">
            <v>2</v>
          </cell>
          <cell r="Q5780">
            <v>0</v>
          </cell>
          <cell r="R5780" t="str">
            <v/>
          </cell>
          <cell r="X5780">
            <v>177.73874999999998</v>
          </cell>
          <cell r="Y5780">
            <v>647.64</v>
          </cell>
          <cell r="Z5780">
            <v>656.68614281472458</v>
          </cell>
          <cell r="AA5780">
            <v>1482.0648928147245</v>
          </cell>
          <cell r="AD5780">
            <v>88.869374999999991</v>
          </cell>
          <cell r="AE5780">
            <v>323.82</v>
          </cell>
          <cell r="AF5780">
            <v>328.34307140736229</v>
          </cell>
        </row>
        <row r="5781">
          <cell r="M5781">
            <v>0</v>
          </cell>
          <cell r="N5781">
            <v>0</v>
          </cell>
          <cell r="O5781" t="str">
            <v/>
          </cell>
          <cell r="P5781">
            <v>0</v>
          </cell>
          <cell r="Q5781">
            <v>0</v>
          </cell>
          <cell r="R5781">
            <v>0</v>
          </cell>
          <cell r="AA5781">
            <v>0</v>
          </cell>
          <cell r="AD5781" t="e">
            <v>#DIV/0!</v>
          </cell>
          <cell r="AE5781" t="e">
            <v>#DIV/0!</v>
          </cell>
          <cell r="AF5781" t="e">
            <v>#DIV/0!</v>
          </cell>
        </row>
        <row r="5782">
          <cell r="M5782">
            <v>0</v>
          </cell>
          <cell r="N5782">
            <v>0</v>
          </cell>
          <cell r="O5782" t="str">
            <v/>
          </cell>
          <cell r="P5782">
            <v>0</v>
          </cell>
          <cell r="Q5782">
            <v>0</v>
          </cell>
          <cell r="R5782">
            <v>0</v>
          </cell>
          <cell r="AA5782">
            <v>0</v>
          </cell>
          <cell r="AD5782" t="e">
            <v>#DIV/0!</v>
          </cell>
          <cell r="AE5782" t="e">
            <v>#DIV/0!</v>
          </cell>
          <cell r="AF5782" t="e">
            <v>#DIV/0!</v>
          </cell>
        </row>
        <row r="5783">
          <cell r="M5783">
            <v>0</v>
          </cell>
          <cell r="N5783">
            <v>0</v>
          </cell>
          <cell r="O5783" t="str">
            <v/>
          </cell>
          <cell r="P5783">
            <v>0</v>
          </cell>
          <cell r="Q5783">
            <v>0</v>
          </cell>
          <cell r="R5783">
            <v>0</v>
          </cell>
          <cell r="AA5783">
            <v>0</v>
          </cell>
          <cell r="AD5783" t="e">
            <v>#DIV/0!</v>
          </cell>
          <cell r="AE5783" t="e">
            <v>#DIV/0!</v>
          </cell>
          <cell r="AF5783" t="e">
            <v>#DIV/0!</v>
          </cell>
        </row>
        <row r="5784">
          <cell r="M5784">
            <v>0</v>
          </cell>
          <cell r="N5784">
            <v>0</v>
          </cell>
          <cell r="O5784" t="str">
            <v/>
          </cell>
          <cell r="P5784">
            <v>1</v>
          </cell>
          <cell r="Q5784">
            <v>0</v>
          </cell>
          <cell r="R5784">
            <v>0</v>
          </cell>
          <cell r="AA5784">
            <v>0</v>
          </cell>
          <cell r="AD5784">
            <v>0</v>
          </cell>
          <cell r="AE5784">
            <v>0</v>
          </cell>
          <cell r="AF5784">
            <v>0</v>
          </cell>
        </row>
        <row r="5785">
          <cell r="M5785" t="str">
            <v>PoutreMSRCdC</v>
          </cell>
          <cell r="N5785" t="str">
            <v>Poutre de 3000 sur 3 pieds</v>
          </cell>
          <cell r="O5785" t="str">
            <v>Steel beam (3000) on 3 supports</v>
          </cell>
          <cell r="P5785">
            <v>1</v>
          </cell>
          <cell r="Q5785">
            <v>0</v>
          </cell>
          <cell r="R5785" t="str">
            <v>02</v>
          </cell>
          <cell r="AA5785">
            <v>0</v>
          </cell>
          <cell r="AD5785">
            <v>0</v>
          </cell>
          <cell r="AE5785">
            <v>0</v>
          </cell>
          <cell r="AF5785">
            <v>0</v>
          </cell>
        </row>
        <row r="5786">
          <cell r="M5786" t="str">
            <v>PilMob</v>
          </cell>
          <cell r="N5786" t="str">
            <v>Pilote escamotable</v>
          </cell>
          <cell r="O5786" t="str">
            <v>Retractable pin</v>
          </cell>
          <cell r="P5786">
            <v>2</v>
          </cell>
          <cell r="Q5786">
            <v>0</v>
          </cell>
          <cell r="R5786" t="str">
            <v>02</v>
          </cell>
          <cell r="X5786">
            <v>49.540049999999994</v>
          </cell>
          <cell r="Y5786">
            <v>145.62029999999999</v>
          </cell>
          <cell r="Z5786">
            <v>255.09076187648313</v>
          </cell>
          <cell r="AA5786">
            <v>450.25111187648315</v>
          </cell>
          <cell r="AD5786">
            <v>24.770024999999997</v>
          </cell>
          <cell r="AE5786">
            <v>72.810149999999993</v>
          </cell>
          <cell r="AF5786">
            <v>127.54538093824156</v>
          </cell>
        </row>
        <row r="5787">
          <cell r="M5787" t="str">
            <v>RefSerrECONew_D50</v>
          </cell>
          <cell r="N5787" t="str">
            <v>Réf serrée ECO D50 Touche + Appui tous types</v>
          </cell>
          <cell r="O5787" t="str">
            <v>ECO D50 clamped reference Key + Press all types</v>
          </cell>
          <cell r="P5787">
            <v>5</v>
          </cell>
          <cell r="Q5787">
            <v>0</v>
          </cell>
          <cell r="R5787" t="str">
            <v>02</v>
          </cell>
          <cell r="X5787">
            <v>89.042625000000015</v>
          </cell>
          <cell r="Y5787">
            <v>364.05074999999999</v>
          </cell>
          <cell r="Z5787">
            <v>396.77166693718493</v>
          </cell>
          <cell r="AA5787">
            <v>849.86504193718497</v>
          </cell>
          <cell r="AD5787">
            <v>17.808525000000003</v>
          </cell>
          <cell r="AE5787">
            <v>72.810149999999993</v>
          </cell>
          <cell r="AF5787">
            <v>79.354333387436981</v>
          </cell>
        </row>
        <row r="5788">
          <cell r="M5788" t="str">
            <v>RefSerrECONew_D63</v>
          </cell>
          <cell r="N5788" t="str">
            <v>Réf serrée ECO D63 Touche + Appui tous types</v>
          </cell>
          <cell r="O5788" t="str">
            <v>ECO D63 Key + Press all types</v>
          </cell>
          <cell r="P5788">
            <v>1</v>
          </cell>
          <cell r="Q5788">
            <v>0</v>
          </cell>
          <cell r="R5788" t="str">
            <v>02</v>
          </cell>
          <cell r="X5788">
            <v>17.808525000000003</v>
          </cell>
          <cell r="Y5788">
            <v>72.810149999999993</v>
          </cell>
          <cell r="Z5788">
            <v>79.354333387436981</v>
          </cell>
          <cell r="AA5788">
            <v>169.97300838743698</v>
          </cell>
          <cell r="AD5788">
            <v>17.808525000000003</v>
          </cell>
          <cell r="AE5788">
            <v>72.810149999999993</v>
          </cell>
          <cell r="AF5788">
            <v>79.354333387436981</v>
          </cell>
        </row>
        <row r="5789">
          <cell r="M5789" t="str">
            <v>AppuiDrageoir</v>
          </cell>
          <cell r="N5789" t="str">
            <v xml:space="preserve">Appui seul ou drageoir seul (toutes largeurs) </v>
          </cell>
          <cell r="O5789" t="str">
            <v xml:space="preserve">support only or sucker only (all widths) </v>
          </cell>
          <cell r="P5789">
            <v>3</v>
          </cell>
          <cell r="Q5789">
            <v>0</v>
          </cell>
          <cell r="R5789" t="str">
            <v>02</v>
          </cell>
          <cell r="X5789">
            <v>0</v>
          </cell>
          <cell r="Y5789">
            <v>0</v>
          </cell>
          <cell r="Z5789">
            <v>0</v>
          </cell>
          <cell r="AA5789">
            <v>0</v>
          </cell>
          <cell r="AD5789">
            <v>0</v>
          </cell>
          <cell r="AE5789">
            <v>0</v>
          </cell>
          <cell r="AF5789">
            <v>0</v>
          </cell>
        </row>
        <row r="5790">
          <cell r="M5790" t="str">
            <v>AntenMSRPoutreHoriz</v>
          </cell>
          <cell r="N5790" t="str">
            <v>Antenne pour MSR de Type Poutre Horizontale</v>
          </cell>
          <cell r="O5790" t="str">
            <v>Antenna for MSR of Horizontal harness type</v>
          </cell>
          <cell r="P5790">
            <v>11</v>
          </cell>
          <cell r="Q5790">
            <v>0</v>
          </cell>
          <cell r="R5790" t="str">
            <v>02</v>
          </cell>
          <cell r="AA5790">
            <v>0</v>
          </cell>
          <cell r="AD5790">
            <v>0</v>
          </cell>
          <cell r="AE5790">
            <v>0</v>
          </cell>
          <cell r="AF5790">
            <v>0</v>
          </cell>
        </row>
        <row r="5791">
          <cell r="M5791" t="str">
            <v>BrasSupECO</v>
          </cell>
          <cell r="N5791" t="str">
            <v>Bras sup pour appui ou touche sur serrage ECO</v>
          </cell>
          <cell r="O5791" t="str">
            <v>Additional arm for pressing or key on ECO clamping</v>
          </cell>
          <cell r="P5791">
            <v>1</v>
          </cell>
          <cell r="Q5791">
            <v>0</v>
          </cell>
          <cell r="R5791" t="str">
            <v>02</v>
          </cell>
          <cell r="X5791">
            <v>0</v>
          </cell>
          <cell r="Y5791">
            <v>0</v>
          </cell>
          <cell r="Z5791">
            <v>0</v>
          </cell>
          <cell r="AA5791">
            <v>0</v>
          </cell>
          <cell r="AD5791">
            <v>0</v>
          </cell>
          <cell r="AE5791">
            <v>0</v>
          </cell>
          <cell r="AF5791">
            <v>0</v>
          </cell>
        </row>
        <row r="5792">
          <cell r="M5792" t="str">
            <v>Touch</v>
          </cell>
          <cell r="N5792" t="str">
            <v>Touche seule toutes largeurs</v>
          </cell>
          <cell r="O5792" t="str">
            <v>Fixed button (Endschalter)</v>
          </cell>
          <cell r="P5792">
            <v>1</v>
          </cell>
          <cell r="Q5792">
            <v>0</v>
          </cell>
          <cell r="R5792" t="str">
            <v>02</v>
          </cell>
          <cell r="X5792">
            <v>0</v>
          </cell>
          <cell r="Y5792">
            <v>0</v>
          </cell>
          <cell r="Z5792">
            <v>0</v>
          </cell>
          <cell r="AA5792">
            <v>0</v>
          </cell>
          <cell r="AD5792">
            <v>0</v>
          </cell>
          <cell r="AE5792">
            <v>0</v>
          </cell>
          <cell r="AF5792">
            <v>0</v>
          </cell>
        </row>
        <row r="5793">
          <cell r="M5793" t="str">
            <v>PPinduc</v>
          </cell>
          <cell r="N5793" t="str">
            <v>Détecteur inductif de présence pièce</v>
          </cell>
          <cell r="O5793" t="str">
            <v>Inductive part presence detector</v>
          </cell>
          <cell r="P5793">
            <v>1</v>
          </cell>
          <cell r="Q5793">
            <v>0</v>
          </cell>
          <cell r="R5793" t="str">
            <v>02</v>
          </cell>
          <cell r="X5793">
            <v>19.106325000000002</v>
          </cell>
          <cell r="Y5793">
            <v>25.818449999999999</v>
          </cell>
          <cell r="Z5793">
            <v>107.59538093824155</v>
          </cell>
          <cell r="AA5793">
            <v>152.52015593824154</v>
          </cell>
          <cell r="AD5793">
            <v>19.106325000000002</v>
          </cell>
          <cell r="AE5793">
            <v>25.818449999999999</v>
          </cell>
          <cell r="AF5793">
            <v>107.59538093824155</v>
          </cell>
        </row>
        <row r="5794">
          <cell r="M5794" t="str">
            <v>Distrib2</v>
          </cell>
          <cell r="N5794" t="str">
            <v>Distributeur 5/2</v>
          </cell>
          <cell r="O5794" t="str">
            <v>5/2-way valve</v>
          </cell>
          <cell r="P5794">
            <v>2</v>
          </cell>
          <cell r="Q5794">
            <v>0</v>
          </cell>
          <cell r="R5794" t="str">
            <v>02</v>
          </cell>
          <cell r="X5794">
            <v>144.15030000000002</v>
          </cell>
          <cell r="Y5794">
            <v>321.88800000000003</v>
          </cell>
          <cell r="Z5794">
            <v>343.04127627606044</v>
          </cell>
          <cell r="AA5794">
            <v>809.07957627606049</v>
          </cell>
          <cell r="AD5794">
            <v>72.075150000000008</v>
          </cell>
          <cell r="AE5794">
            <v>160.94400000000002</v>
          </cell>
          <cell r="AF5794">
            <v>171.52063813803022</v>
          </cell>
        </row>
        <row r="5795">
          <cell r="M5795">
            <v>0</v>
          </cell>
          <cell r="N5795">
            <v>0</v>
          </cell>
          <cell r="O5795" t="str">
            <v/>
          </cell>
          <cell r="P5795">
            <v>0</v>
          </cell>
          <cell r="Q5795">
            <v>0</v>
          </cell>
          <cell r="R5795">
            <v>0</v>
          </cell>
          <cell r="AA5795">
            <v>0</v>
          </cell>
          <cell r="AD5795" t="e">
            <v>#DIV/0!</v>
          </cell>
          <cell r="AE5795" t="e">
            <v>#DIV/0!</v>
          </cell>
          <cell r="AF5795" t="e">
            <v>#DIV/0!</v>
          </cell>
        </row>
        <row r="5796">
          <cell r="M5796">
            <v>0</v>
          </cell>
          <cell r="N5796">
            <v>0</v>
          </cell>
          <cell r="O5796" t="str">
            <v/>
          </cell>
          <cell r="P5796">
            <v>1</v>
          </cell>
          <cell r="Q5796">
            <v>0</v>
          </cell>
          <cell r="R5796">
            <v>0</v>
          </cell>
          <cell r="AA5796">
            <v>0</v>
          </cell>
          <cell r="AD5796">
            <v>0</v>
          </cell>
          <cell r="AE5796">
            <v>0</v>
          </cell>
          <cell r="AF5796">
            <v>0</v>
          </cell>
        </row>
        <row r="5797">
          <cell r="M5797" t="str">
            <v>Robotnu1</v>
          </cell>
          <cell r="N5797" t="str">
            <v>Robot nu bras 2,65m / 165 Kg</v>
          </cell>
          <cell r="O5797" t="str">
            <v>Robot bare arm 2.65m / 165 Kg</v>
          </cell>
          <cell r="P5797">
            <v>1</v>
          </cell>
          <cell r="Q5797">
            <v>0</v>
          </cell>
          <cell r="R5797" t="str">
            <v/>
          </cell>
          <cell r="X5797">
            <v>0</v>
          </cell>
          <cell r="Y5797">
            <v>0</v>
          </cell>
          <cell r="Z5797">
            <v>0</v>
          </cell>
          <cell r="AA5797">
            <v>0</v>
          </cell>
          <cell r="AD5797">
            <v>0</v>
          </cell>
          <cell r="AE5797">
            <v>0</v>
          </cell>
          <cell r="AF5797">
            <v>0</v>
          </cell>
        </row>
        <row r="5798">
          <cell r="M5798" t="str">
            <v>SEL-MF</v>
          </cell>
          <cell r="N5798" t="str">
            <v>Applicatif Robot SEL en Moyenne Fréquence</v>
          </cell>
          <cell r="O5798" t="str">
            <v>Medium Frequency SEL Robot Application</v>
          </cell>
          <cell r="P5798">
            <v>1</v>
          </cell>
          <cell r="Q5798">
            <v>0</v>
          </cell>
          <cell r="R5798" t="str">
            <v/>
          </cell>
          <cell r="X5798">
            <v>21.930300000000003</v>
          </cell>
          <cell r="Y5798">
            <v>1168.179075</v>
          </cell>
          <cell r="Z5798">
            <v>791.14538093824149</v>
          </cell>
          <cell r="AA5798">
            <v>1981.2547559382415</v>
          </cell>
          <cell r="AD5798">
            <v>21.930300000000003</v>
          </cell>
          <cell r="AE5798">
            <v>1168.179075</v>
          </cell>
          <cell r="AF5798">
            <v>791.14538093824149</v>
          </cell>
        </row>
        <row r="5799">
          <cell r="M5799" t="str">
            <v>Reh1000</v>
          </cell>
          <cell r="N5799" t="str">
            <v>Réhausse robot h&lt;1000mm</v>
          </cell>
          <cell r="O5799" t="str">
            <v>Robot extension h&lt;1000mm</v>
          </cell>
          <cell r="P5799">
            <v>1</v>
          </cell>
          <cell r="Q5799" t="str">
            <v>A valider</v>
          </cell>
          <cell r="R5799" t="str">
            <v/>
          </cell>
          <cell r="X5799">
            <v>0</v>
          </cell>
          <cell r="Y5799">
            <v>29.809500000000003</v>
          </cell>
          <cell r="Z5799">
            <v>10.5</v>
          </cell>
          <cell r="AA5799">
            <v>40.3095</v>
          </cell>
          <cell r="AD5799">
            <v>0</v>
          </cell>
          <cell r="AE5799">
            <v>29.809500000000003</v>
          </cell>
          <cell r="AF5799">
            <v>10.5</v>
          </cell>
        </row>
        <row r="5800">
          <cell r="M5800" t="str">
            <v>Robotintégration-V11</v>
          </cell>
          <cell r="N5800" t="str">
            <v>Intégration robot + baie sur site -V11</v>
          </cell>
          <cell r="O5800" t="str">
            <v>Robot + bay integration on site -V11</v>
          </cell>
          <cell r="P5800">
            <v>1</v>
          </cell>
          <cell r="Q5800">
            <v>0</v>
          </cell>
          <cell r="R5800" t="str">
            <v/>
          </cell>
          <cell r="X5800">
            <v>272.35057499999999</v>
          </cell>
          <cell r="Y5800">
            <v>862.84800000000007</v>
          </cell>
          <cell r="Z5800">
            <v>1716.542666567691</v>
          </cell>
          <cell r="AA5800">
            <v>2851.7412415676908</v>
          </cell>
          <cell r="AD5800">
            <v>272.35057499999999</v>
          </cell>
          <cell r="AE5800">
            <v>862.84800000000007</v>
          </cell>
          <cell r="AF5800">
            <v>1716.542666567691</v>
          </cell>
        </row>
        <row r="5801">
          <cell r="M5801" t="str">
            <v>VerrineRobot</v>
          </cell>
          <cell r="N5801" t="str">
            <v>Verrine Robot</v>
          </cell>
          <cell r="O5801" t="str">
            <v>To make</v>
          </cell>
          <cell r="P5801">
            <v>1</v>
          </cell>
          <cell r="Q5801">
            <v>0</v>
          </cell>
          <cell r="R5801" t="str">
            <v/>
          </cell>
          <cell r="AA5801">
            <v>0</v>
          </cell>
          <cell r="AD5801">
            <v>0</v>
          </cell>
          <cell r="AE5801">
            <v>0</v>
          </cell>
          <cell r="AF5801">
            <v>0</v>
          </cell>
        </row>
        <row r="5802">
          <cell r="M5802">
            <v>0</v>
          </cell>
          <cell r="N5802">
            <v>0</v>
          </cell>
          <cell r="O5802" t="str">
            <v/>
          </cell>
          <cell r="P5802">
            <v>0</v>
          </cell>
          <cell r="Q5802">
            <v>0</v>
          </cell>
          <cell r="R5802">
            <v>0</v>
          </cell>
          <cell r="AA5802">
            <v>0</v>
          </cell>
          <cell r="AD5802" t="e">
            <v>#DIV/0!</v>
          </cell>
          <cell r="AE5802" t="e">
            <v>#DIV/0!</v>
          </cell>
          <cell r="AF5802" t="e">
            <v>#DIV/0!</v>
          </cell>
        </row>
        <row r="5803">
          <cell r="M5803">
            <v>0</v>
          </cell>
          <cell r="N5803">
            <v>0</v>
          </cell>
          <cell r="O5803" t="str">
            <v/>
          </cell>
          <cell r="P5803">
            <v>1</v>
          </cell>
          <cell r="Q5803">
            <v>0</v>
          </cell>
          <cell r="R5803">
            <v>0</v>
          </cell>
          <cell r="AA5803">
            <v>0</v>
          </cell>
          <cell r="AD5803">
            <v>0</v>
          </cell>
          <cell r="AE5803">
            <v>0</v>
          </cell>
          <cell r="AF5803">
            <v>0</v>
          </cell>
        </row>
        <row r="5804">
          <cell r="M5804" t="str">
            <v>MisAllRech</v>
          </cell>
          <cell r="N5804" t="str">
            <v>Mise et Allonge de rechange</v>
          </cell>
          <cell r="O5804" t="str">
            <v>Spare plug and extension cable</v>
          </cell>
          <cell r="P5804">
            <v>1</v>
          </cell>
          <cell r="Q5804">
            <v>0</v>
          </cell>
          <cell r="R5804" t="str">
            <v/>
          </cell>
          <cell r="X5804">
            <v>0</v>
          </cell>
          <cell r="Y5804">
            <v>0</v>
          </cell>
          <cell r="Z5804">
            <v>0</v>
          </cell>
          <cell r="AA5804">
            <v>0</v>
          </cell>
          <cell r="AD5804">
            <v>0</v>
          </cell>
          <cell r="AE5804">
            <v>0</v>
          </cell>
          <cell r="AF5804">
            <v>0</v>
          </cell>
        </row>
        <row r="5805">
          <cell r="M5805" t="str">
            <v>InterfaceRobPinceStdenL</v>
          </cell>
          <cell r="N5805" t="str">
            <v>Interface Std en L fixation entre Pince et Robot</v>
          </cell>
          <cell r="O5805" t="str">
            <v>Std L-shaped interface for fixing between Clamp and Robot</v>
          </cell>
          <cell r="P5805">
            <v>1</v>
          </cell>
          <cell r="Q5805">
            <v>0</v>
          </cell>
          <cell r="R5805" t="str">
            <v/>
          </cell>
          <cell r="X5805">
            <v>0</v>
          </cell>
          <cell r="Y5805">
            <v>0</v>
          </cell>
          <cell r="Z5805">
            <v>0</v>
          </cell>
          <cell r="AA5805">
            <v>0</v>
          </cell>
          <cell r="AD5805">
            <v>0</v>
          </cell>
          <cell r="AE5805">
            <v>0</v>
          </cell>
          <cell r="AF5805">
            <v>0</v>
          </cell>
        </row>
        <row r="5806">
          <cell r="M5806" t="str">
            <v>PincRobMFLightC300ModSansDetal</v>
          </cell>
          <cell r="N5806" t="str">
            <v>Pince Mod MF Light en Cé électrique LU 300</v>
          </cell>
          <cell r="O5806" t="str">
            <v>MF Light Mod Clamp C- Shape Electric Width 300</v>
          </cell>
          <cell r="P5806">
            <v>1</v>
          </cell>
          <cell r="Q5806">
            <v>0</v>
          </cell>
          <cell r="R5806" t="str">
            <v/>
          </cell>
          <cell r="X5806">
            <v>0</v>
          </cell>
          <cell r="Y5806">
            <v>0</v>
          </cell>
          <cell r="Z5806">
            <v>0</v>
          </cell>
          <cell r="AA5806">
            <v>0</v>
          </cell>
          <cell r="AD5806">
            <v>0</v>
          </cell>
          <cell r="AE5806">
            <v>0</v>
          </cell>
          <cell r="AF5806">
            <v>0</v>
          </cell>
        </row>
        <row r="5807">
          <cell r="M5807">
            <v>0</v>
          </cell>
          <cell r="N5807">
            <v>0</v>
          </cell>
          <cell r="O5807" t="str">
            <v/>
          </cell>
          <cell r="P5807">
            <v>0</v>
          </cell>
          <cell r="Q5807">
            <v>0</v>
          </cell>
          <cell r="R5807">
            <v>0</v>
          </cell>
          <cell r="AA5807">
            <v>0</v>
          </cell>
          <cell r="AD5807" t="e">
            <v>#DIV/0!</v>
          </cell>
          <cell r="AE5807" t="e">
            <v>#DIV/0!</v>
          </cell>
          <cell r="AF5807" t="e">
            <v>#DIV/0!</v>
          </cell>
        </row>
        <row r="5808">
          <cell r="M5808">
            <v>0</v>
          </cell>
          <cell r="N5808">
            <v>0</v>
          </cell>
          <cell r="O5808" t="str">
            <v/>
          </cell>
          <cell r="P5808">
            <v>1</v>
          </cell>
          <cell r="Q5808">
            <v>0</v>
          </cell>
          <cell r="R5808">
            <v>0</v>
          </cell>
          <cell r="AA5808">
            <v>0</v>
          </cell>
          <cell r="AD5808">
            <v>0</v>
          </cell>
          <cell r="AE5808">
            <v>0</v>
          </cell>
          <cell r="AF5808">
            <v>0</v>
          </cell>
        </row>
        <row r="5809">
          <cell r="M5809" t="str">
            <v>RodFixeNew</v>
          </cell>
          <cell r="N5809" t="str">
            <v>Rodeuse fixe (Std New)</v>
          </cell>
          <cell r="O5809" t="str">
            <v>Tip dreser fix (new)</v>
          </cell>
          <cell r="P5809">
            <v>1</v>
          </cell>
          <cell r="Q5809" t="str">
            <v>Choix suivant les cas</v>
          </cell>
          <cell r="R5809" t="str">
            <v/>
          </cell>
          <cell r="X5809">
            <v>20.474999999999998</v>
          </cell>
          <cell r="Y5809">
            <v>95.678100000000001</v>
          </cell>
          <cell r="Z5809">
            <v>254.625</v>
          </cell>
          <cell r="AA5809">
            <v>370.77809999999999</v>
          </cell>
          <cell r="AD5809">
            <v>20.474999999999998</v>
          </cell>
          <cell r="AE5809">
            <v>95.678100000000001</v>
          </cell>
          <cell r="AF5809">
            <v>254.625</v>
          </cell>
        </row>
        <row r="5810">
          <cell r="M5810">
            <v>0</v>
          </cell>
          <cell r="N5810">
            <v>0</v>
          </cell>
          <cell r="O5810" t="str">
            <v/>
          </cell>
          <cell r="P5810">
            <v>0</v>
          </cell>
          <cell r="Q5810">
            <v>0</v>
          </cell>
          <cell r="R5810">
            <v>0</v>
          </cell>
          <cell r="AA5810">
            <v>0</v>
          </cell>
          <cell r="AD5810" t="e">
            <v>#DIV/0!</v>
          </cell>
          <cell r="AE5810" t="e">
            <v>#DIV/0!</v>
          </cell>
          <cell r="AF5810" t="e">
            <v>#DIV/0!</v>
          </cell>
        </row>
        <row r="5811">
          <cell r="M5811">
            <v>0</v>
          </cell>
          <cell r="N5811">
            <v>0</v>
          </cell>
          <cell r="O5811" t="str">
            <v/>
          </cell>
          <cell r="P5811">
            <v>1</v>
          </cell>
          <cell r="Q5811">
            <v>0</v>
          </cell>
          <cell r="R5811">
            <v>0</v>
          </cell>
          <cell r="AA5811">
            <v>0</v>
          </cell>
          <cell r="AD5811">
            <v>0</v>
          </cell>
          <cell r="AE5811">
            <v>0</v>
          </cell>
          <cell r="AF5811">
            <v>0</v>
          </cell>
        </row>
        <row r="5812">
          <cell r="M5812" t="str">
            <v>TrajSoud</v>
          </cell>
          <cell r="N5812" t="str">
            <v>Trajectoire de soudure(clinchage, arc tiré, rivet)</v>
          </cell>
          <cell r="O5812" t="str">
            <v>Welding path (clinching, pulled arc, rivet)</v>
          </cell>
          <cell r="P5812">
            <v>1</v>
          </cell>
          <cell r="Q5812" t="str">
            <v>CC21</v>
          </cell>
          <cell r="R5812" t="str">
            <v/>
          </cell>
          <cell r="X5812">
            <v>0</v>
          </cell>
          <cell r="Y5812">
            <v>0</v>
          </cell>
          <cell r="Z5812">
            <v>0</v>
          </cell>
          <cell r="AA5812">
            <v>0</v>
          </cell>
          <cell r="AD5812">
            <v>0</v>
          </cell>
          <cell r="AE5812">
            <v>0</v>
          </cell>
          <cell r="AF5812">
            <v>0</v>
          </cell>
        </row>
        <row r="5813">
          <cell r="M5813" t="str">
            <v>CopTrajSoud</v>
          </cell>
          <cell r="N5813" t="str">
            <v>Copie trajectoire Soudure suite à ajout diversité</v>
          </cell>
          <cell r="O5813" t="str">
            <v>Copie of a welding trajectory for divers models</v>
          </cell>
          <cell r="P5813">
            <v>2</v>
          </cell>
          <cell r="Q5813" t="str">
            <v>Avec ou sans trappe ou BT</v>
          </cell>
          <cell r="R5813" t="str">
            <v/>
          </cell>
          <cell r="X5813">
            <v>0</v>
          </cell>
          <cell r="Y5813">
            <v>0</v>
          </cell>
          <cell r="Z5813">
            <v>0</v>
          </cell>
          <cell r="AA5813">
            <v>0</v>
          </cell>
          <cell r="AD5813">
            <v>0</v>
          </cell>
          <cell r="AE5813">
            <v>0</v>
          </cell>
          <cell r="AF5813">
            <v>0</v>
          </cell>
        </row>
        <row r="5814">
          <cell r="M5814" t="str">
            <v>EchCodeTraj</v>
          </cell>
          <cell r="N5814" t="str">
            <v>Echange Code Trajectoire avec baie robot</v>
          </cell>
          <cell r="O5814" t="str">
            <v>Exchange of Trajectory Code with robot bay</v>
          </cell>
          <cell r="P5814">
            <v>3</v>
          </cell>
          <cell r="Q5814">
            <v>0</v>
          </cell>
          <cell r="R5814" t="str">
            <v/>
          </cell>
          <cell r="X5814">
            <v>35.4375</v>
          </cell>
          <cell r="Y5814">
            <v>0</v>
          </cell>
          <cell r="Z5814">
            <v>289.22975709619709</v>
          </cell>
          <cell r="AA5814">
            <v>324.66725709619709</v>
          </cell>
          <cell r="AD5814">
            <v>11.8125</v>
          </cell>
          <cell r="AE5814">
            <v>0</v>
          </cell>
          <cell r="AF5814">
            <v>96.409919032065702</v>
          </cell>
        </row>
        <row r="5815">
          <cell r="M5815" t="str">
            <v>HEtudAUT</v>
          </cell>
          <cell r="N5815" t="str">
            <v>Une heure d'études automatismes</v>
          </cell>
          <cell r="O5815" t="str">
            <v>One hour of automation studies</v>
          </cell>
          <cell r="P5815">
            <v>2</v>
          </cell>
          <cell r="Q5815" t="str">
            <v>Complement Hetude AF+Marguerite+Prog</v>
          </cell>
          <cell r="R5815" t="str">
            <v/>
          </cell>
          <cell r="X5815">
            <v>130</v>
          </cell>
          <cell r="Y5815">
            <v>0</v>
          </cell>
          <cell r="Z5815">
            <v>0</v>
          </cell>
          <cell r="AA5815">
            <v>130</v>
          </cell>
          <cell r="AD5815">
            <v>65</v>
          </cell>
          <cell r="AE5815">
            <v>0</v>
          </cell>
          <cell r="AF5815">
            <v>0</v>
          </cell>
        </row>
        <row r="5816">
          <cell r="M5816">
            <v>0</v>
          </cell>
          <cell r="N5816">
            <v>0</v>
          </cell>
          <cell r="O5816" t="str">
            <v/>
          </cell>
          <cell r="P5816">
            <v>0</v>
          </cell>
          <cell r="Q5816">
            <v>0</v>
          </cell>
          <cell r="R5816">
            <v>0</v>
          </cell>
          <cell r="AA5816">
            <v>0</v>
          </cell>
          <cell r="AD5816" t="e">
            <v>#DIV/0!</v>
          </cell>
          <cell r="AE5816" t="e">
            <v>#DIV/0!</v>
          </cell>
          <cell r="AF5816" t="e">
            <v>#DIV/0!</v>
          </cell>
        </row>
        <row r="5817">
          <cell r="M5817">
            <v>0</v>
          </cell>
          <cell r="N5817">
            <v>0</v>
          </cell>
          <cell r="O5817" t="str">
            <v/>
          </cell>
          <cell r="P5817">
            <v>1</v>
          </cell>
          <cell r="Q5817">
            <v>0</v>
          </cell>
          <cell r="R5817">
            <v>0</v>
          </cell>
          <cell r="AA5817">
            <v>0</v>
          </cell>
          <cell r="AD5817">
            <v>0</v>
          </cell>
          <cell r="AE5817">
            <v>0</v>
          </cell>
          <cell r="AF5817">
            <v>0</v>
          </cell>
        </row>
        <row r="5818">
          <cell r="M5818" t="str">
            <v>Robotnu1</v>
          </cell>
          <cell r="N5818" t="str">
            <v>Robot nu bras 2,65m / 165 Kg</v>
          </cell>
          <cell r="O5818" t="str">
            <v>Robot bare arm 2.65m / 165 Kg</v>
          </cell>
          <cell r="P5818">
            <v>1</v>
          </cell>
          <cell r="Q5818">
            <v>0</v>
          </cell>
          <cell r="R5818" t="str">
            <v/>
          </cell>
          <cell r="X5818">
            <v>0</v>
          </cell>
          <cell r="Y5818">
            <v>0</v>
          </cell>
          <cell r="Z5818">
            <v>0</v>
          </cell>
          <cell r="AA5818">
            <v>0</v>
          </cell>
          <cell r="AD5818">
            <v>0</v>
          </cell>
          <cell r="AE5818">
            <v>0</v>
          </cell>
          <cell r="AF5818">
            <v>0</v>
          </cell>
        </row>
        <row r="5819">
          <cell r="M5819" t="str">
            <v>Reh1000</v>
          </cell>
          <cell r="N5819" t="str">
            <v>Réhausse robot h&lt;1000mm</v>
          </cell>
          <cell r="O5819" t="str">
            <v>Robot extension h&lt;1000mm</v>
          </cell>
          <cell r="P5819">
            <v>1</v>
          </cell>
          <cell r="Q5819" t="str">
            <v>A valider</v>
          </cell>
          <cell r="R5819" t="str">
            <v/>
          </cell>
          <cell r="X5819">
            <v>0</v>
          </cell>
          <cell r="Y5819">
            <v>29.809500000000003</v>
          </cell>
          <cell r="Z5819">
            <v>10.5</v>
          </cell>
          <cell r="AA5819">
            <v>40.3095</v>
          </cell>
          <cell r="AD5819">
            <v>0</v>
          </cell>
          <cell r="AE5819">
            <v>29.809500000000003</v>
          </cell>
          <cell r="AF5819">
            <v>10.5</v>
          </cell>
        </row>
        <row r="5820">
          <cell r="M5820" t="str">
            <v>SEL-MF</v>
          </cell>
          <cell r="N5820" t="str">
            <v>Applicatif Robot SEL en Moyenne Fréquence</v>
          </cell>
          <cell r="O5820" t="str">
            <v>Medium Frequency SEL Robot Application</v>
          </cell>
          <cell r="P5820">
            <v>1</v>
          </cell>
          <cell r="Q5820">
            <v>0</v>
          </cell>
          <cell r="R5820" t="str">
            <v/>
          </cell>
          <cell r="X5820">
            <v>21.930300000000003</v>
          </cell>
          <cell r="Y5820">
            <v>1168.179075</v>
          </cell>
          <cell r="Z5820">
            <v>791.14538093824149</v>
          </cell>
          <cell r="AA5820">
            <v>1981.2547559382415</v>
          </cell>
          <cell r="AD5820">
            <v>21.930300000000003</v>
          </cell>
          <cell r="AE5820">
            <v>1168.179075</v>
          </cell>
          <cell r="AF5820">
            <v>791.14538093824149</v>
          </cell>
        </row>
        <row r="5821">
          <cell r="M5821" t="str">
            <v>Robotintégration-V11</v>
          </cell>
          <cell r="N5821" t="str">
            <v>Intégration robot + baie sur site -V11</v>
          </cell>
          <cell r="O5821" t="str">
            <v>Robot + bay integration on site -V11</v>
          </cell>
          <cell r="P5821">
            <v>1</v>
          </cell>
          <cell r="Q5821">
            <v>0</v>
          </cell>
          <cell r="R5821" t="str">
            <v/>
          </cell>
          <cell r="X5821">
            <v>272.35057499999999</v>
          </cell>
          <cell r="Y5821">
            <v>862.84800000000007</v>
          </cell>
          <cell r="Z5821">
            <v>1716.542666567691</v>
          </cell>
          <cell r="AA5821">
            <v>2851.7412415676908</v>
          </cell>
          <cell r="AD5821">
            <v>272.35057499999999</v>
          </cell>
          <cell r="AE5821">
            <v>862.84800000000007</v>
          </cell>
          <cell r="AF5821">
            <v>1716.542666567691</v>
          </cell>
        </row>
        <row r="5822">
          <cell r="M5822" t="str">
            <v>VerrineRobot</v>
          </cell>
          <cell r="N5822" t="str">
            <v>Verrine Robot</v>
          </cell>
          <cell r="O5822" t="str">
            <v>To make</v>
          </cell>
          <cell r="P5822">
            <v>1</v>
          </cell>
          <cell r="Q5822">
            <v>0</v>
          </cell>
          <cell r="R5822" t="str">
            <v/>
          </cell>
          <cell r="AA5822">
            <v>0</v>
          </cell>
          <cell r="AD5822">
            <v>0</v>
          </cell>
          <cell r="AE5822">
            <v>0</v>
          </cell>
          <cell r="AF5822">
            <v>0</v>
          </cell>
        </row>
        <row r="5823">
          <cell r="M5823">
            <v>0</v>
          </cell>
          <cell r="N5823">
            <v>0</v>
          </cell>
          <cell r="O5823" t="str">
            <v/>
          </cell>
          <cell r="P5823">
            <v>0</v>
          </cell>
          <cell r="Q5823">
            <v>0</v>
          </cell>
          <cell r="R5823">
            <v>0</v>
          </cell>
          <cell r="AA5823">
            <v>0</v>
          </cell>
          <cell r="AD5823" t="e">
            <v>#DIV/0!</v>
          </cell>
          <cell r="AE5823" t="e">
            <v>#DIV/0!</v>
          </cell>
          <cell r="AF5823" t="e">
            <v>#DIV/0!</v>
          </cell>
        </row>
        <row r="5824">
          <cell r="M5824">
            <v>0</v>
          </cell>
          <cell r="N5824">
            <v>0</v>
          </cell>
          <cell r="O5824" t="str">
            <v/>
          </cell>
          <cell r="P5824">
            <v>1</v>
          </cell>
          <cell r="Q5824">
            <v>0</v>
          </cell>
          <cell r="R5824">
            <v>0</v>
          </cell>
          <cell r="AA5824">
            <v>0</v>
          </cell>
          <cell r="AD5824">
            <v>0</v>
          </cell>
          <cell r="AE5824">
            <v>0</v>
          </cell>
          <cell r="AF5824">
            <v>0</v>
          </cell>
        </row>
        <row r="5825">
          <cell r="M5825" t="str">
            <v>MisAllRech</v>
          </cell>
          <cell r="N5825" t="str">
            <v>Mise et Allonge de rechange</v>
          </cell>
          <cell r="O5825" t="str">
            <v>Spare plug and extension cable</v>
          </cell>
          <cell r="P5825">
            <v>1</v>
          </cell>
          <cell r="Q5825">
            <v>0</v>
          </cell>
          <cell r="R5825" t="str">
            <v/>
          </cell>
          <cell r="X5825">
            <v>0</v>
          </cell>
          <cell r="Y5825">
            <v>0</v>
          </cell>
          <cell r="Z5825">
            <v>0</v>
          </cell>
          <cell r="AA5825">
            <v>0</v>
          </cell>
          <cell r="AD5825">
            <v>0</v>
          </cell>
          <cell r="AE5825">
            <v>0</v>
          </cell>
          <cell r="AF5825">
            <v>0</v>
          </cell>
        </row>
        <row r="5826">
          <cell r="M5826" t="str">
            <v>InterfaceRobPinceStdenL</v>
          </cell>
          <cell r="N5826" t="str">
            <v>Interface Std en L fixation entre Pince et Robot</v>
          </cell>
          <cell r="O5826" t="str">
            <v>Std L-shaped interface for fixing between Clamp and Robot</v>
          </cell>
          <cell r="P5826">
            <v>1</v>
          </cell>
          <cell r="Q5826">
            <v>0</v>
          </cell>
          <cell r="R5826" t="str">
            <v/>
          </cell>
          <cell r="X5826">
            <v>0</v>
          </cell>
          <cell r="Y5826">
            <v>0</v>
          </cell>
          <cell r="Z5826">
            <v>0</v>
          </cell>
          <cell r="AA5826">
            <v>0</v>
          </cell>
          <cell r="AD5826">
            <v>0</v>
          </cell>
          <cell r="AE5826">
            <v>0</v>
          </cell>
          <cell r="AF5826">
            <v>0</v>
          </cell>
        </row>
        <row r="5827">
          <cell r="M5827" t="str">
            <v>PincRobMFLightC300ModSansDetal</v>
          </cell>
          <cell r="N5827" t="str">
            <v>Pince Mod MF Light en Cé électrique LU 300</v>
          </cell>
          <cell r="O5827" t="str">
            <v>MF Light Mod Clamp C- Shape Electric Width 300</v>
          </cell>
          <cell r="P5827">
            <v>1</v>
          </cell>
          <cell r="Q5827">
            <v>0</v>
          </cell>
          <cell r="R5827" t="str">
            <v/>
          </cell>
          <cell r="X5827">
            <v>0</v>
          </cell>
          <cell r="Y5827">
            <v>0</v>
          </cell>
          <cell r="Z5827">
            <v>0</v>
          </cell>
          <cell r="AA5827">
            <v>0</v>
          </cell>
          <cell r="AD5827">
            <v>0</v>
          </cell>
          <cell r="AE5827">
            <v>0</v>
          </cell>
          <cell r="AF5827">
            <v>0</v>
          </cell>
        </row>
        <row r="5828">
          <cell r="M5828">
            <v>0</v>
          </cell>
          <cell r="N5828">
            <v>0</v>
          </cell>
          <cell r="O5828" t="str">
            <v/>
          </cell>
          <cell r="P5828">
            <v>0</v>
          </cell>
          <cell r="Q5828">
            <v>0</v>
          </cell>
          <cell r="R5828">
            <v>0</v>
          </cell>
          <cell r="AA5828">
            <v>0</v>
          </cell>
          <cell r="AD5828" t="e">
            <v>#DIV/0!</v>
          </cell>
          <cell r="AE5828" t="e">
            <v>#DIV/0!</v>
          </cell>
          <cell r="AF5828" t="e">
            <v>#DIV/0!</v>
          </cell>
        </row>
        <row r="5829">
          <cell r="M5829">
            <v>0</v>
          </cell>
          <cell r="N5829">
            <v>0</v>
          </cell>
          <cell r="O5829" t="str">
            <v/>
          </cell>
          <cell r="P5829">
            <v>1</v>
          </cell>
          <cell r="Q5829">
            <v>0</v>
          </cell>
          <cell r="R5829">
            <v>0</v>
          </cell>
          <cell r="AA5829">
            <v>0</v>
          </cell>
          <cell r="AD5829">
            <v>0</v>
          </cell>
          <cell r="AE5829">
            <v>0</v>
          </cell>
          <cell r="AF5829">
            <v>0</v>
          </cell>
        </row>
        <row r="5830">
          <cell r="M5830" t="str">
            <v>RodFixeNew</v>
          </cell>
          <cell r="N5830" t="str">
            <v>Rodeuse fixe (Std New)</v>
          </cell>
          <cell r="O5830" t="str">
            <v>Tip dreser fix (new)</v>
          </cell>
          <cell r="P5830">
            <v>1</v>
          </cell>
          <cell r="Q5830" t="str">
            <v>Choix suivant les cas</v>
          </cell>
          <cell r="R5830" t="str">
            <v/>
          </cell>
          <cell r="X5830">
            <v>20.474999999999998</v>
          </cell>
          <cell r="Y5830">
            <v>95.678100000000001</v>
          </cell>
          <cell r="Z5830">
            <v>254.625</v>
          </cell>
          <cell r="AA5830">
            <v>370.77809999999999</v>
          </cell>
          <cell r="AD5830">
            <v>20.474999999999998</v>
          </cell>
          <cell r="AE5830">
            <v>95.678100000000001</v>
          </cell>
          <cell r="AF5830">
            <v>254.625</v>
          </cell>
        </row>
        <row r="5831">
          <cell r="M5831">
            <v>0</v>
          </cell>
          <cell r="N5831">
            <v>0</v>
          </cell>
          <cell r="O5831" t="str">
            <v/>
          </cell>
          <cell r="P5831">
            <v>0</v>
          </cell>
          <cell r="Q5831">
            <v>0</v>
          </cell>
          <cell r="R5831">
            <v>0</v>
          </cell>
          <cell r="AA5831">
            <v>0</v>
          </cell>
          <cell r="AD5831" t="e">
            <v>#DIV/0!</v>
          </cell>
          <cell r="AE5831" t="e">
            <v>#DIV/0!</v>
          </cell>
          <cell r="AF5831" t="e">
            <v>#DIV/0!</v>
          </cell>
        </row>
        <row r="5832">
          <cell r="M5832">
            <v>0</v>
          </cell>
          <cell r="N5832">
            <v>0</v>
          </cell>
          <cell r="O5832" t="str">
            <v/>
          </cell>
          <cell r="P5832">
            <v>1</v>
          </cell>
          <cell r="Q5832">
            <v>0</v>
          </cell>
          <cell r="R5832">
            <v>0</v>
          </cell>
          <cell r="AA5832">
            <v>0</v>
          </cell>
          <cell r="AD5832">
            <v>0</v>
          </cell>
          <cell r="AE5832">
            <v>0</v>
          </cell>
          <cell r="AF5832">
            <v>0</v>
          </cell>
        </row>
        <row r="5833">
          <cell r="M5833" t="str">
            <v>TrajSoud</v>
          </cell>
          <cell r="N5833" t="str">
            <v>Trajectoire de soudure(clinchage, arc tiré, rivet)</v>
          </cell>
          <cell r="O5833" t="str">
            <v>Welding path (clinching, pulled arc, rivet)</v>
          </cell>
          <cell r="P5833">
            <v>1</v>
          </cell>
          <cell r="Q5833" t="str">
            <v>CC21</v>
          </cell>
          <cell r="R5833" t="str">
            <v/>
          </cell>
          <cell r="X5833">
            <v>0</v>
          </cell>
          <cell r="Y5833">
            <v>0</v>
          </cell>
          <cell r="Z5833">
            <v>0</v>
          </cell>
          <cell r="AA5833">
            <v>0</v>
          </cell>
          <cell r="AD5833">
            <v>0</v>
          </cell>
          <cell r="AE5833">
            <v>0</v>
          </cell>
          <cell r="AF5833">
            <v>0</v>
          </cell>
        </row>
        <row r="5834">
          <cell r="M5834" t="str">
            <v>CopTrajSoud</v>
          </cell>
          <cell r="N5834" t="str">
            <v>Copie trajectoire Soudure suite à ajout diversité</v>
          </cell>
          <cell r="O5834" t="str">
            <v>Copie of a welding trajectory for divers models</v>
          </cell>
          <cell r="P5834">
            <v>2</v>
          </cell>
          <cell r="Q5834" t="str">
            <v>Avec ou sans trappe ou BT</v>
          </cell>
          <cell r="R5834" t="str">
            <v/>
          </cell>
          <cell r="X5834">
            <v>0</v>
          </cell>
          <cell r="Y5834">
            <v>0</v>
          </cell>
          <cell r="Z5834">
            <v>0</v>
          </cell>
          <cell r="AA5834">
            <v>0</v>
          </cell>
          <cell r="AD5834">
            <v>0</v>
          </cell>
          <cell r="AE5834">
            <v>0</v>
          </cell>
          <cell r="AF5834">
            <v>0</v>
          </cell>
        </row>
        <row r="5835">
          <cell r="M5835" t="str">
            <v>EchCodeTraj</v>
          </cell>
          <cell r="N5835" t="str">
            <v>Echange Code Trajectoire avec baie robot</v>
          </cell>
          <cell r="O5835" t="str">
            <v>Exchange of Trajectory Code with robot bay</v>
          </cell>
          <cell r="P5835">
            <v>3</v>
          </cell>
          <cell r="Q5835">
            <v>0</v>
          </cell>
          <cell r="R5835" t="str">
            <v/>
          </cell>
          <cell r="X5835">
            <v>35.4375</v>
          </cell>
          <cell r="Y5835">
            <v>0</v>
          </cell>
          <cell r="Z5835">
            <v>289.22975709619709</v>
          </cell>
          <cell r="AA5835">
            <v>324.66725709619709</v>
          </cell>
          <cell r="AD5835">
            <v>11.8125</v>
          </cell>
          <cell r="AE5835">
            <v>0</v>
          </cell>
          <cell r="AF5835">
            <v>96.409919032065702</v>
          </cell>
        </row>
        <row r="5836">
          <cell r="M5836" t="str">
            <v>HEtudAUT</v>
          </cell>
          <cell r="N5836" t="str">
            <v>Une heure d'études automatismes</v>
          </cell>
          <cell r="O5836" t="str">
            <v>One hour of automation studies</v>
          </cell>
          <cell r="P5836">
            <v>2</v>
          </cell>
          <cell r="Q5836" t="str">
            <v>Complement Hetude AF+Marguerite+Prog</v>
          </cell>
          <cell r="R5836" t="str">
            <v/>
          </cell>
          <cell r="X5836">
            <v>130</v>
          </cell>
          <cell r="Y5836">
            <v>0</v>
          </cell>
          <cell r="Z5836">
            <v>0</v>
          </cell>
          <cell r="AA5836">
            <v>130</v>
          </cell>
          <cell r="AD5836">
            <v>65</v>
          </cell>
          <cell r="AE5836">
            <v>0</v>
          </cell>
          <cell r="AF5836">
            <v>0</v>
          </cell>
        </row>
        <row r="5837">
          <cell r="M5837">
            <v>0</v>
          </cell>
          <cell r="N5837">
            <v>0</v>
          </cell>
          <cell r="O5837" t="str">
            <v/>
          </cell>
          <cell r="P5837">
            <v>0</v>
          </cell>
          <cell r="Q5837">
            <v>0</v>
          </cell>
          <cell r="R5837">
            <v>0</v>
          </cell>
          <cell r="AA5837">
            <v>0</v>
          </cell>
          <cell r="AD5837" t="e">
            <v>#DIV/0!</v>
          </cell>
          <cell r="AE5837" t="e">
            <v>#DIV/0!</v>
          </cell>
          <cell r="AF5837" t="e">
            <v>#DIV/0!</v>
          </cell>
        </row>
        <row r="5838">
          <cell r="M5838">
            <v>0</v>
          </cell>
          <cell r="N5838">
            <v>0</v>
          </cell>
          <cell r="O5838" t="str">
            <v/>
          </cell>
          <cell r="P5838">
            <v>1</v>
          </cell>
          <cell r="Q5838">
            <v>0</v>
          </cell>
          <cell r="R5838">
            <v>0</v>
          </cell>
          <cell r="AA5838">
            <v>0</v>
          </cell>
          <cell r="AD5838">
            <v>0</v>
          </cell>
          <cell r="AE5838">
            <v>0</v>
          </cell>
          <cell r="AF5838">
            <v>0</v>
          </cell>
        </row>
        <row r="5839">
          <cell r="M5839" t="str">
            <v>Robotnu1</v>
          </cell>
          <cell r="N5839" t="str">
            <v>Robot nu bras 2,65m / 165 Kg</v>
          </cell>
          <cell r="O5839" t="str">
            <v>Robot bare arm 2.65m / 165 Kg</v>
          </cell>
          <cell r="P5839">
            <v>1</v>
          </cell>
          <cell r="Q5839">
            <v>0</v>
          </cell>
          <cell r="R5839" t="str">
            <v/>
          </cell>
          <cell r="X5839">
            <v>0</v>
          </cell>
          <cell r="Y5839">
            <v>0</v>
          </cell>
          <cell r="Z5839">
            <v>0</v>
          </cell>
          <cell r="AA5839">
            <v>0</v>
          </cell>
          <cell r="AD5839">
            <v>0</v>
          </cell>
          <cell r="AE5839">
            <v>0</v>
          </cell>
          <cell r="AF5839">
            <v>0</v>
          </cell>
        </row>
        <row r="5840">
          <cell r="M5840" t="str">
            <v>SEL-MF</v>
          </cell>
          <cell r="N5840" t="str">
            <v>Applicatif Robot SEL en Moyenne Fréquence</v>
          </cell>
          <cell r="O5840" t="str">
            <v>Medium Frequency SEL Robot Application</v>
          </cell>
          <cell r="P5840">
            <v>1</v>
          </cell>
          <cell r="Q5840">
            <v>0</v>
          </cell>
          <cell r="R5840" t="str">
            <v/>
          </cell>
          <cell r="X5840">
            <v>21.930300000000003</v>
          </cell>
          <cell r="Y5840">
            <v>1168.179075</v>
          </cell>
          <cell r="Z5840">
            <v>791.14538093824149</v>
          </cell>
          <cell r="AA5840">
            <v>1981.2547559382415</v>
          </cell>
          <cell r="AD5840">
            <v>21.930300000000003</v>
          </cell>
          <cell r="AE5840">
            <v>1168.179075</v>
          </cell>
          <cell r="AF5840">
            <v>791.14538093824149</v>
          </cell>
        </row>
        <row r="5841">
          <cell r="M5841" t="str">
            <v>Reh1000</v>
          </cell>
          <cell r="N5841" t="str">
            <v>Réhausse robot h&lt;1000mm</v>
          </cell>
          <cell r="O5841" t="str">
            <v>Robot extension h&lt;1000mm</v>
          </cell>
          <cell r="P5841">
            <v>1</v>
          </cell>
          <cell r="Q5841" t="str">
            <v>A valider</v>
          </cell>
          <cell r="R5841" t="str">
            <v/>
          </cell>
          <cell r="X5841">
            <v>0</v>
          </cell>
          <cell r="Y5841">
            <v>29.809500000000003</v>
          </cell>
          <cell r="Z5841">
            <v>10.5</v>
          </cell>
          <cell r="AA5841">
            <v>40.3095</v>
          </cell>
          <cell r="AD5841">
            <v>0</v>
          </cell>
          <cell r="AE5841">
            <v>29.809500000000003</v>
          </cell>
          <cell r="AF5841">
            <v>10.5</v>
          </cell>
        </row>
        <row r="5842">
          <cell r="M5842" t="str">
            <v>Robotintégration-V11</v>
          </cell>
          <cell r="N5842" t="str">
            <v>Intégration robot + baie sur site -V11</v>
          </cell>
          <cell r="O5842" t="str">
            <v>Robot + bay integration on site -V11</v>
          </cell>
          <cell r="P5842">
            <v>1</v>
          </cell>
          <cell r="Q5842">
            <v>0</v>
          </cell>
          <cell r="R5842" t="str">
            <v/>
          </cell>
          <cell r="X5842">
            <v>272.35057499999999</v>
          </cell>
          <cell r="Y5842">
            <v>862.84800000000007</v>
          </cell>
          <cell r="Z5842">
            <v>1716.542666567691</v>
          </cell>
          <cell r="AA5842">
            <v>2851.7412415676908</v>
          </cell>
          <cell r="AD5842">
            <v>272.35057499999999</v>
          </cell>
          <cell r="AE5842">
            <v>862.84800000000007</v>
          </cell>
          <cell r="AF5842">
            <v>1716.542666567691</v>
          </cell>
        </row>
        <row r="5843">
          <cell r="M5843" t="str">
            <v>VerrineRobot</v>
          </cell>
          <cell r="N5843" t="str">
            <v>Verrine Robot</v>
          </cell>
          <cell r="O5843" t="str">
            <v>To make</v>
          </cell>
          <cell r="P5843">
            <v>1</v>
          </cell>
          <cell r="Q5843">
            <v>0</v>
          </cell>
          <cell r="R5843" t="str">
            <v/>
          </cell>
          <cell r="AA5843">
            <v>0</v>
          </cell>
          <cell r="AD5843">
            <v>0</v>
          </cell>
          <cell r="AE5843">
            <v>0</v>
          </cell>
          <cell r="AF5843">
            <v>0</v>
          </cell>
        </row>
        <row r="5844">
          <cell r="M5844">
            <v>0</v>
          </cell>
          <cell r="N5844">
            <v>0</v>
          </cell>
          <cell r="O5844" t="str">
            <v/>
          </cell>
          <cell r="P5844">
            <v>0</v>
          </cell>
          <cell r="Q5844">
            <v>0</v>
          </cell>
          <cell r="R5844">
            <v>0</v>
          </cell>
          <cell r="AA5844">
            <v>0</v>
          </cell>
          <cell r="AD5844" t="e">
            <v>#DIV/0!</v>
          </cell>
          <cell r="AE5844" t="e">
            <v>#DIV/0!</v>
          </cell>
          <cell r="AF5844" t="e">
            <v>#DIV/0!</v>
          </cell>
        </row>
        <row r="5845">
          <cell r="M5845">
            <v>0</v>
          </cell>
          <cell r="N5845">
            <v>0</v>
          </cell>
          <cell r="O5845" t="str">
            <v/>
          </cell>
          <cell r="P5845">
            <v>1</v>
          </cell>
          <cell r="Q5845">
            <v>0</v>
          </cell>
          <cell r="R5845">
            <v>0</v>
          </cell>
          <cell r="AA5845">
            <v>0</v>
          </cell>
          <cell r="AD5845">
            <v>0</v>
          </cell>
          <cell r="AE5845">
            <v>0</v>
          </cell>
          <cell r="AF5845">
            <v>0</v>
          </cell>
        </row>
        <row r="5846">
          <cell r="M5846" t="str">
            <v>MisAllRech</v>
          </cell>
          <cell r="N5846" t="str">
            <v>Mise et Allonge de rechange</v>
          </cell>
          <cell r="O5846" t="str">
            <v>Spare plug and extension cable</v>
          </cell>
          <cell r="P5846">
            <v>1</v>
          </cell>
          <cell r="Q5846">
            <v>0</v>
          </cell>
          <cell r="R5846" t="str">
            <v/>
          </cell>
          <cell r="X5846">
            <v>0</v>
          </cell>
          <cell r="Y5846">
            <v>0</v>
          </cell>
          <cell r="Z5846">
            <v>0</v>
          </cell>
          <cell r="AA5846">
            <v>0</v>
          </cell>
          <cell r="AD5846">
            <v>0</v>
          </cell>
          <cell r="AE5846">
            <v>0</v>
          </cell>
          <cell r="AF5846">
            <v>0</v>
          </cell>
        </row>
        <row r="5847">
          <cell r="M5847" t="str">
            <v>InterfaceRobPinceStdenL</v>
          </cell>
          <cell r="N5847" t="str">
            <v>Interface Std en L fixation entre Pince et Robot</v>
          </cell>
          <cell r="O5847" t="str">
            <v>Std L-shaped interface for fixing between Clamp and Robot</v>
          </cell>
          <cell r="P5847">
            <v>1</v>
          </cell>
          <cell r="Q5847">
            <v>0</v>
          </cell>
          <cell r="R5847" t="str">
            <v/>
          </cell>
          <cell r="X5847">
            <v>0</v>
          </cell>
          <cell r="Y5847">
            <v>0</v>
          </cell>
          <cell r="Z5847">
            <v>0</v>
          </cell>
          <cell r="AA5847">
            <v>0</v>
          </cell>
          <cell r="AD5847">
            <v>0</v>
          </cell>
          <cell r="AE5847">
            <v>0</v>
          </cell>
          <cell r="AF5847">
            <v>0</v>
          </cell>
        </row>
        <row r="5848">
          <cell r="M5848" t="str">
            <v>PincRobMFLightC300ModSansDetal</v>
          </cell>
          <cell r="N5848" t="str">
            <v>Pince Mod MF Light en Cé électrique LU 300</v>
          </cell>
          <cell r="O5848" t="str">
            <v>MF Light Mod Clamp C- Shape Electric Width 300</v>
          </cell>
          <cell r="P5848">
            <v>1</v>
          </cell>
          <cell r="Q5848">
            <v>0</v>
          </cell>
          <cell r="R5848" t="str">
            <v/>
          </cell>
          <cell r="X5848">
            <v>0</v>
          </cell>
          <cell r="Y5848">
            <v>0</v>
          </cell>
          <cell r="Z5848">
            <v>0</v>
          </cell>
          <cell r="AA5848">
            <v>0</v>
          </cell>
          <cell r="AD5848">
            <v>0</v>
          </cell>
          <cell r="AE5848">
            <v>0</v>
          </cell>
          <cell r="AF5848">
            <v>0</v>
          </cell>
        </row>
        <row r="5849">
          <cell r="M5849">
            <v>0</v>
          </cell>
          <cell r="N5849">
            <v>0</v>
          </cell>
          <cell r="O5849" t="str">
            <v/>
          </cell>
          <cell r="P5849">
            <v>0</v>
          </cell>
          <cell r="Q5849">
            <v>0</v>
          </cell>
          <cell r="R5849">
            <v>0</v>
          </cell>
          <cell r="AA5849">
            <v>0</v>
          </cell>
          <cell r="AD5849" t="e">
            <v>#DIV/0!</v>
          </cell>
          <cell r="AE5849" t="e">
            <v>#DIV/0!</v>
          </cell>
          <cell r="AF5849" t="e">
            <v>#DIV/0!</v>
          </cell>
        </row>
        <row r="5850">
          <cell r="M5850">
            <v>0</v>
          </cell>
          <cell r="N5850">
            <v>0</v>
          </cell>
          <cell r="O5850" t="str">
            <v/>
          </cell>
          <cell r="P5850">
            <v>1</v>
          </cell>
          <cell r="Q5850">
            <v>0</v>
          </cell>
          <cell r="R5850">
            <v>0</v>
          </cell>
          <cell r="AA5850">
            <v>0</v>
          </cell>
          <cell r="AD5850">
            <v>0</v>
          </cell>
          <cell r="AE5850">
            <v>0</v>
          </cell>
          <cell r="AF5850">
            <v>0</v>
          </cell>
        </row>
        <row r="5851">
          <cell r="M5851" t="str">
            <v>RodFixeNew</v>
          </cell>
          <cell r="N5851" t="str">
            <v>Rodeuse fixe (Std New)</v>
          </cell>
          <cell r="O5851" t="str">
            <v>Tip dreser fix (new)</v>
          </cell>
          <cell r="P5851">
            <v>1</v>
          </cell>
          <cell r="Q5851" t="str">
            <v>Choix suivant les cas</v>
          </cell>
          <cell r="R5851" t="str">
            <v/>
          </cell>
          <cell r="X5851">
            <v>20.474999999999998</v>
          </cell>
          <cell r="Y5851">
            <v>95.678100000000001</v>
          </cell>
          <cell r="Z5851">
            <v>254.625</v>
          </cell>
          <cell r="AA5851">
            <v>370.77809999999999</v>
          </cell>
          <cell r="AD5851">
            <v>20.474999999999998</v>
          </cell>
          <cell r="AE5851">
            <v>95.678100000000001</v>
          </cell>
          <cell r="AF5851">
            <v>254.625</v>
          </cell>
        </row>
        <row r="5852">
          <cell r="M5852">
            <v>0</v>
          </cell>
          <cell r="N5852">
            <v>0</v>
          </cell>
          <cell r="O5852" t="str">
            <v/>
          </cell>
          <cell r="P5852">
            <v>0</v>
          </cell>
          <cell r="Q5852">
            <v>0</v>
          </cell>
          <cell r="R5852">
            <v>0</v>
          </cell>
          <cell r="AA5852">
            <v>0</v>
          </cell>
          <cell r="AD5852" t="e">
            <v>#DIV/0!</v>
          </cell>
          <cell r="AE5852" t="e">
            <v>#DIV/0!</v>
          </cell>
          <cell r="AF5852" t="e">
            <v>#DIV/0!</v>
          </cell>
        </row>
        <row r="5853">
          <cell r="M5853">
            <v>0</v>
          </cell>
          <cell r="N5853">
            <v>0</v>
          </cell>
          <cell r="O5853" t="str">
            <v/>
          </cell>
          <cell r="P5853">
            <v>1</v>
          </cell>
          <cell r="Q5853">
            <v>0</v>
          </cell>
          <cell r="R5853">
            <v>0</v>
          </cell>
          <cell r="AA5853">
            <v>0</v>
          </cell>
          <cell r="AD5853">
            <v>0</v>
          </cell>
          <cell r="AE5853">
            <v>0</v>
          </cell>
          <cell r="AF5853">
            <v>0</v>
          </cell>
        </row>
        <row r="5854">
          <cell r="M5854" t="str">
            <v>TrajSoud</v>
          </cell>
          <cell r="N5854" t="str">
            <v>Trajectoire de soudure(clinchage, arc tiré, rivet)</v>
          </cell>
          <cell r="O5854" t="str">
            <v>Welding path (clinching, pulled arc, rivet)</v>
          </cell>
          <cell r="P5854">
            <v>1</v>
          </cell>
          <cell r="Q5854" t="str">
            <v>CC21</v>
          </cell>
          <cell r="R5854" t="str">
            <v/>
          </cell>
          <cell r="X5854">
            <v>0</v>
          </cell>
          <cell r="Y5854">
            <v>0</v>
          </cell>
          <cell r="Z5854">
            <v>0</v>
          </cell>
          <cell r="AA5854">
            <v>0</v>
          </cell>
          <cell r="AD5854">
            <v>0</v>
          </cell>
          <cell r="AE5854">
            <v>0</v>
          </cell>
          <cell r="AF5854">
            <v>0</v>
          </cell>
        </row>
        <row r="5855">
          <cell r="M5855" t="str">
            <v>CopTrajSoud</v>
          </cell>
          <cell r="N5855" t="str">
            <v>Copie trajectoire Soudure suite à ajout diversité</v>
          </cell>
          <cell r="O5855" t="str">
            <v>Copie of a welding trajectory for divers models</v>
          </cell>
          <cell r="P5855">
            <v>2</v>
          </cell>
          <cell r="Q5855" t="str">
            <v>Avec ou sans trappe ou BT</v>
          </cell>
          <cell r="R5855" t="str">
            <v/>
          </cell>
          <cell r="X5855">
            <v>0</v>
          </cell>
          <cell r="Y5855">
            <v>0</v>
          </cell>
          <cell r="Z5855">
            <v>0</v>
          </cell>
          <cell r="AA5855">
            <v>0</v>
          </cell>
          <cell r="AD5855">
            <v>0</v>
          </cell>
          <cell r="AE5855">
            <v>0</v>
          </cell>
          <cell r="AF5855">
            <v>0</v>
          </cell>
        </row>
        <row r="5856">
          <cell r="M5856" t="str">
            <v>EchCodeTraj</v>
          </cell>
          <cell r="N5856" t="str">
            <v>Echange Code Trajectoire avec baie robot</v>
          </cell>
          <cell r="O5856" t="str">
            <v>Exchange of Trajectory Code with robot bay</v>
          </cell>
          <cell r="P5856">
            <v>3</v>
          </cell>
          <cell r="Q5856">
            <v>0</v>
          </cell>
          <cell r="R5856" t="str">
            <v/>
          </cell>
          <cell r="X5856">
            <v>35.4375</v>
          </cell>
          <cell r="Y5856">
            <v>0</v>
          </cell>
          <cell r="Z5856">
            <v>289.22975709619709</v>
          </cell>
          <cell r="AA5856">
            <v>324.66725709619709</v>
          </cell>
          <cell r="AD5856">
            <v>11.8125</v>
          </cell>
          <cell r="AE5856">
            <v>0</v>
          </cell>
          <cell r="AF5856">
            <v>96.409919032065702</v>
          </cell>
        </row>
        <row r="5857">
          <cell r="M5857" t="str">
            <v>HEtudAUT</v>
          </cell>
          <cell r="N5857" t="str">
            <v>Une heure d'études automatismes</v>
          </cell>
          <cell r="O5857" t="str">
            <v>One hour of automation studies</v>
          </cell>
          <cell r="P5857">
            <v>2</v>
          </cell>
          <cell r="Q5857" t="str">
            <v>Complement Hetude AF+Marguerite+Prog</v>
          </cell>
          <cell r="R5857" t="str">
            <v/>
          </cell>
          <cell r="X5857">
            <v>130</v>
          </cell>
          <cell r="Y5857">
            <v>0</v>
          </cell>
          <cell r="Z5857">
            <v>0</v>
          </cell>
          <cell r="AA5857">
            <v>130</v>
          </cell>
          <cell r="AD5857">
            <v>65</v>
          </cell>
          <cell r="AE5857">
            <v>0</v>
          </cell>
          <cell r="AF5857">
            <v>0</v>
          </cell>
        </row>
        <row r="5858">
          <cell r="M5858">
            <v>0</v>
          </cell>
          <cell r="N5858">
            <v>0</v>
          </cell>
          <cell r="O5858" t="str">
            <v/>
          </cell>
          <cell r="P5858">
            <v>0</v>
          </cell>
          <cell r="Q5858">
            <v>0</v>
          </cell>
          <cell r="R5858">
            <v>0</v>
          </cell>
          <cell r="AA5858">
            <v>0</v>
          </cell>
          <cell r="AD5858" t="e">
            <v>#DIV/0!</v>
          </cell>
          <cell r="AE5858" t="e">
            <v>#DIV/0!</v>
          </cell>
          <cell r="AF5858" t="e">
            <v>#DIV/0!</v>
          </cell>
        </row>
        <row r="5859">
          <cell r="M5859">
            <v>0</v>
          </cell>
          <cell r="N5859">
            <v>0</v>
          </cell>
          <cell r="O5859" t="str">
            <v/>
          </cell>
          <cell r="P5859">
            <v>1</v>
          </cell>
          <cell r="Q5859">
            <v>0</v>
          </cell>
          <cell r="R5859">
            <v>0</v>
          </cell>
          <cell r="AA5859">
            <v>0</v>
          </cell>
          <cell r="AD5859">
            <v>0</v>
          </cell>
          <cell r="AE5859">
            <v>0</v>
          </cell>
          <cell r="AF5859">
            <v>0</v>
          </cell>
        </row>
        <row r="5860">
          <cell r="M5860" t="str">
            <v>Robotnu1</v>
          </cell>
          <cell r="N5860" t="str">
            <v>Robot nu bras 2,65m / 165 Kg</v>
          </cell>
          <cell r="O5860" t="str">
            <v>Robot bare arm 2.65m / 165 Kg</v>
          </cell>
          <cell r="P5860">
            <v>1</v>
          </cell>
          <cell r="Q5860">
            <v>0</v>
          </cell>
          <cell r="R5860" t="str">
            <v/>
          </cell>
          <cell r="X5860">
            <v>0</v>
          </cell>
          <cell r="Y5860">
            <v>0</v>
          </cell>
          <cell r="Z5860">
            <v>0</v>
          </cell>
          <cell r="AA5860">
            <v>0</v>
          </cell>
          <cell r="AD5860">
            <v>0</v>
          </cell>
          <cell r="AE5860">
            <v>0</v>
          </cell>
          <cell r="AF5860">
            <v>0</v>
          </cell>
        </row>
        <row r="5861">
          <cell r="M5861" t="str">
            <v>SEL-MF</v>
          </cell>
          <cell r="N5861" t="str">
            <v>Applicatif Robot SEL en Moyenne Fréquence</v>
          </cell>
          <cell r="O5861" t="str">
            <v>Medium Frequency SEL Robot Application</v>
          </cell>
          <cell r="P5861">
            <v>1</v>
          </cell>
          <cell r="Q5861">
            <v>0</v>
          </cell>
          <cell r="R5861" t="str">
            <v/>
          </cell>
          <cell r="X5861">
            <v>21.930300000000003</v>
          </cell>
          <cell r="Y5861">
            <v>1168.179075</v>
          </cell>
          <cell r="Z5861">
            <v>791.14538093824149</v>
          </cell>
          <cell r="AA5861">
            <v>1981.2547559382415</v>
          </cell>
          <cell r="AD5861">
            <v>21.930300000000003</v>
          </cell>
          <cell r="AE5861">
            <v>1168.179075</v>
          </cell>
          <cell r="AF5861">
            <v>791.14538093824149</v>
          </cell>
        </row>
        <row r="5862">
          <cell r="M5862" t="str">
            <v>Reh1000</v>
          </cell>
          <cell r="N5862" t="str">
            <v>Réhausse robot h&lt;1000mm</v>
          </cell>
          <cell r="O5862" t="str">
            <v>Robot extension h&lt;1000mm</v>
          </cell>
          <cell r="P5862">
            <v>1</v>
          </cell>
          <cell r="Q5862" t="str">
            <v>A valider</v>
          </cell>
          <cell r="R5862" t="str">
            <v/>
          </cell>
          <cell r="X5862">
            <v>0</v>
          </cell>
          <cell r="Y5862">
            <v>29.809500000000003</v>
          </cell>
          <cell r="Z5862">
            <v>10.5</v>
          </cell>
          <cell r="AA5862">
            <v>40.3095</v>
          </cell>
          <cell r="AD5862">
            <v>0</v>
          </cell>
          <cell r="AE5862">
            <v>29.809500000000003</v>
          </cell>
          <cell r="AF5862">
            <v>10.5</v>
          </cell>
        </row>
        <row r="5863">
          <cell r="M5863" t="str">
            <v>Robotintégration-V11</v>
          </cell>
          <cell r="N5863" t="str">
            <v>Intégration robot + baie sur site -V11</v>
          </cell>
          <cell r="O5863" t="str">
            <v>Robot + bay integration on site -V11</v>
          </cell>
          <cell r="P5863">
            <v>1</v>
          </cell>
          <cell r="Q5863">
            <v>0</v>
          </cell>
          <cell r="R5863" t="str">
            <v/>
          </cell>
          <cell r="X5863">
            <v>272.35057499999999</v>
          </cell>
          <cell r="Y5863">
            <v>862.84800000000007</v>
          </cell>
          <cell r="Z5863">
            <v>1716.542666567691</v>
          </cell>
          <cell r="AA5863">
            <v>2851.7412415676908</v>
          </cell>
          <cell r="AD5863">
            <v>272.35057499999999</v>
          </cell>
          <cell r="AE5863">
            <v>862.84800000000007</v>
          </cell>
          <cell r="AF5863">
            <v>1716.542666567691</v>
          </cell>
        </row>
        <row r="5864">
          <cell r="M5864" t="str">
            <v>VerrineRobot</v>
          </cell>
          <cell r="N5864" t="str">
            <v>Verrine Robot</v>
          </cell>
          <cell r="O5864" t="str">
            <v>To make</v>
          </cell>
          <cell r="P5864">
            <v>1</v>
          </cell>
          <cell r="Q5864">
            <v>0</v>
          </cell>
          <cell r="R5864" t="str">
            <v/>
          </cell>
          <cell r="AA5864">
            <v>0</v>
          </cell>
          <cell r="AD5864">
            <v>0</v>
          </cell>
          <cell r="AE5864">
            <v>0</v>
          </cell>
          <cell r="AF5864">
            <v>0</v>
          </cell>
        </row>
        <row r="5865">
          <cell r="M5865">
            <v>0</v>
          </cell>
          <cell r="N5865">
            <v>0</v>
          </cell>
          <cell r="O5865" t="str">
            <v/>
          </cell>
          <cell r="P5865">
            <v>0</v>
          </cell>
          <cell r="Q5865">
            <v>0</v>
          </cell>
          <cell r="R5865">
            <v>0</v>
          </cell>
          <cell r="AA5865">
            <v>0</v>
          </cell>
          <cell r="AD5865" t="e">
            <v>#DIV/0!</v>
          </cell>
          <cell r="AE5865" t="e">
            <v>#DIV/0!</v>
          </cell>
          <cell r="AF5865" t="e">
            <v>#DIV/0!</v>
          </cell>
        </row>
        <row r="5866">
          <cell r="M5866">
            <v>0</v>
          </cell>
          <cell r="N5866">
            <v>0</v>
          </cell>
          <cell r="O5866" t="str">
            <v/>
          </cell>
          <cell r="P5866">
            <v>1</v>
          </cell>
          <cell r="Q5866">
            <v>0</v>
          </cell>
          <cell r="R5866">
            <v>0</v>
          </cell>
          <cell r="AA5866">
            <v>0</v>
          </cell>
          <cell r="AD5866">
            <v>0</v>
          </cell>
          <cell r="AE5866">
            <v>0</v>
          </cell>
          <cell r="AF5866">
            <v>0</v>
          </cell>
        </row>
        <row r="5867">
          <cell r="M5867" t="str">
            <v>MisAllRech</v>
          </cell>
          <cell r="N5867" t="str">
            <v>Mise et Allonge de rechange</v>
          </cell>
          <cell r="O5867" t="str">
            <v>Spare plug and extension cable</v>
          </cell>
          <cell r="P5867">
            <v>1</v>
          </cell>
          <cell r="Q5867">
            <v>0</v>
          </cell>
          <cell r="R5867" t="str">
            <v/>
          </cell>
          <cell r="X5867">
            <v>0</v>
          </cell>
          <cell r="Y5867">
            <v>0</v>
          </cell>
          <cell r="Z5867">
            <v>0</v>
          </cell>
          <cell r="AA5867">
            <v>0</v>
          </cell>
          <cell r="AD5867">
            <v>0</v>
          </cell>
          <cell r="AE5867">
            <v>0</v>
          </cell>
          <cell r="AF5867">
            <v>0</v>
          </cell>
        </row>
        <row r="5868">
          <cell r="M5868" t="str">
            <v>InterfaceRobPinceStdenL</v>
          </cell>
          <cell r="N5868" t="str">
            <v>Interface Std en L fixation entre Pince et Robot</v>
          </cell>
          <cell r="O5868" t="str">
            <v>Std L-shaped interface for fixing between Clamp and Robot</v>
          </cell>
          <cell r="P5868">
            <v>1</v>
          </cell>
          <cell r="Q5868">
            <v>0</v>
          </cell>
          <cell r="R5868" t="str">
            <v/>
          </cell>
          <cell r="X5868">
            <v>0</v>
          </cell>
          <cell r="Y5868">
            <v>0</v>
          </cell>
          <cell r="Z5868">
            <v>0</v>
          </cell>
          <cell r="AA5868">
            <v>0</v>
          </cell>
          <cell r="AD5868">
            <v>0</v>
          </cell>
          <cell r="AE5868">
            <v>0</v>
          </cell>
          <cell r="AF5868">
            <v>0</v>
          </cell>
        </row>
        <row r="5869">
          <cell r="M5869" t="str">
            <v>PincRobMFLightC300ModSansDetal</v>
          </cell>
          <cell r="N5869" t="str">
            <v>Pince Mod MF Light en Cé électrique LU 300</v>
          </cell>
          <cell r="O5869" t="str">
            <v>MF Light Mod Clamp C- Shape Electric Width 300</v>
          </cell>
          <cell r="P5869">
            <v>1</v>
          </cell>
          <cell r="Q5869">
            <v>0</v>
          </cell>
          <cell r="R5869" t="str">
            <v/>
          </cell>
          <cell r="X5869">
            <v>0</v>
          </cell>
          <cell r="Y5869">
            <v>0</v>
          </cell>
          <cell r="Z5869">
            <v>0</v>
          </cell>
          <cell r="AA5869">
            <v>0</v>
          </cell>
          <cell r="AD5869">
            <v>0</v>
          </cell>
          <cell r="AE5869">
            <v>0</v>
          </cell>
          <cell r="AF5869">
            <v>0</v>
          </cell>
        </row>
        <row r="5870">
          <cell r="M5870">
            <v>0</v>
          </cell>
          <cell r="N5870">
            <v>0</v>
          </cell>
          <cell r="O5870" t="str">
            <v/>
          </cell>
          <cell r="P5870">
            <v>0</v>
          </cell>
          <cell r="Q5870">
            <v>0</v>
          </cell>
          <cell r="R5870">
            <v>0</v>
          </cell>
          <cell r="AA5870">
            <v>0</v>
          </cell>
          <cell r="AD5870" t="e">
            <v>#DIV/0!</v>
          </cell>
          <cell r="AE5870" t="e">
            <v>#DIV/0!</v>
          </cell>
          <cell r="AF5870" t="e">
            <v>#DIV/0!</v>
          </cell>
        </row>
        <row r="5871">
          <cell r="M5871">
            <v>0</v>
          </cell>
          <cell r="N5871">
            <v>0</v>
          </cell>
          <cell r="O5871" t="str">
            <v/>
          </cell>
          <cell r="P5871">
            <v>1</v>
          </cell>
          <cell r="Q5871">
            <v>0</v>
          </cell>
          <cell r="R5871">
            <v>0</v>
          </cell>
          <cell r="AA5871">
            <v>0</v>
          </cell>
          <cell r="AD5871">
            <v>0</v>
          </cell>
          <cell r="AE5871">
            <v>0</v>
          </cell>
          <cell r="AF5871">
            <v>0</v>
          </cell>
        </row>
        <row r="5872">
          <cell r="M5872" t="str">
            <v>RodFixeNew</v>
          </cell>
          <cell r="N5872" t="str">
            <v>Rodeuse fixe (Std New)</v>
          </cell>
          <cell r="O5872" t="str">
            <v>Tip dreser fix (new)</v>
          </cell>
          <cell r="P5872">
            <v>1</v>
          </cell>
          <cell r="Q5872" t="str">
            <v>Choix suivant les cas</v>
          </cell>
          <cell r="R5872" t="str">
            <v/>
          </cell>
          <cell r="X5872">
            <v>20.474999999999998</v>
          </cell>
          <cell r="Y5872">
            <v>95.678100000000001</v>
          </cell>
          <cell r="Z5872">
            <v>254.625</v>
          </cell>
          <cell r="AA5872">
            <v>370.77809999999999</v>
          </cell>
          <cell r="AD5872">
            <v>20.474999999999998</v>
          </cell>
          <cell r="AE5872">
            <v>95.678100000000001</v>
          </cell>
          <cell r="AF5872">
            <v>254.625</v>
          </cell>
        </row>
        <row r="5873">
          <cell r="M5873">
            <v>0</v>
          </cell>
          <cell r="N5873">
            <v>0</v>
          </cell>
          <cell r="O5873" t="str">
            <v/>
          </cell>
          <cell r="P5873">
            <v>0</v>
          </cell>
          <cell r="Q5873">
            <v>0</v>
          </cell>
          <cell r="R5873">
            <v>0</v>
          </cell>
          <cell r="AA5873">
            <v>0</v>
          </cell>
          <cell r="AD5873" t="e">
            <v>#DIV/0!</v>
          </cell>
          <cell r="AE5873" t="e">
            <v>#DIV/0!</v>
          </cell>
          <cell r="AF5873" t="e">
            <v>#DIV/0!</v>
          </cell>
        </row>
        <row r="5874">
          <cell r="M5874">
            <v>0</v>
          </cell>
          <cell r="N5874">
            <v>0</v>
          </cell>
          <cell r="O5874" t="str">
            <v/>
          </cell>
          <cell r="P5874">
            <v>1</v>
          </cell>
          <cell r="Q5874">
            <v>0</v>
          </cell>
          <cell r="R5874">
            <v>0</v>
          </cell>
          <cell r="AA5874">
            <v>0</v>
          </cell>
          <cell r="AD5874">
            <v>0</v>
          </cell>
          <cell r="AE5874">
            <v>0</v>
          </cell>
          <cell r="AF5874">
            <v>0</v>
          </cell>
        </row>
        <row r="5875">
          <cell r="M5875" t="str">
            <v>TrajSoud</v>
          </cell>
          <cell r="N5875" t="str">
            <v>Trajectoire de soudure(clinchage, arc tiré, rivet)</v>
          </cell>
          <cell r="O5875" t="str">
            <v>Welding path (clinching, pulled arc, rivet)</v>
          </cell>
          <cell r="P5875">
            <v>1</v>
          </cell>
          <cell r="Q5875" t="str">
            <v>CC21</v>
          </cell>
          <cell r="R5875" t="str">
            <v/>
          </cell>
          <cell r="X5875">
            <v>0</v>
          </cell>
          <cell r="Y5875">
            <v>0</v>
          </cell>
          <cell r="Z5875">
            <v>0</v>
          </cell>
          <cell r="AA5875">
            <v>0</v>
          </cell>
          <cell r="AD5875">
            <v>0</v>
          </cell>
          <cell r="AE5875">
            <v>0</v>
          </cell>
          <cell r="AF5875">
            <v>0</v>
          </cell>
        </row>
        <row r="5876">
          <cell r="M5876" t="str">
            <v>CopTrajSoud</v>
          </cell>
          <cell r="N5876" t="str">
            <v>Copie trajectoire Soudure suite à ajout diversité</v>
          </cell>
          <cell r="O5876" t="str">
            <v>Copie of a welding trajectory for divers models</v>
          </cell>
          <cell r="P5876">
            <v>2</v>
          </cell>
          <cell r="Q5876" t="str">
            <v>Avec ou sans trappe ou BT</v>
          </cell>
          <cell r="R5876" t="str">
            <v/>
          </cell>
          <cell r="X5876">
            <v>0</v>
          </cell>
          <cell r="Y5876">
            <v>0</v>
          </cell>
          <cell r="Z5876">
            <v>0</v>
          </cell>
          <cell r="AA5876">
            <v>0</v>
          </cell>
          <cell r="AD5876">
            <v>0</v>
          </cell>
          <cell r="AE5876">
            <v>0</v>
          </cell>
          <cell r="AF5876">
            <v>0</v>
          </cell>
        </row>
        <row r="5877">
          <cell r="M5877" t="str">
            <v>EchCodeTraj</v>
          </cell>
          <cell r="N5877" t="str">
            <v>Echange Code Trajectoire avec baie robot</v>
          </cell>
          <cell r="O5877" t="str">
            <v>Exchange of Trajectory Code with robot bay</v>
          </cell>
          <cell r="P5877">
            <v>3</v>
          </cell>
          <cell r="Q5877">
            <v>0</v>
          </cell>
          <cell r="R5877" t="str">
            <v/>
          </cell>
          <cell r="X5877">
            <v>35.4375</v>
          </cell>
          <cell r="Y5877">
            <v>0</v>
          </cell>
          <cell r="Z5877">
            <v>289.22975709619709</v>
          </cell>
          <cell r="AA5877">
            <v>324.66725709619709</v>
          </cell>
          <cell r="AD5877">
            <v>11.8125</v>
          </cell>
          <cell r="AE5877">
            <v>0</v>
          </cell>
          <cell r="AF5877">
            <v>96.409919032065702</v>
          </cell>
        </row>
        <row r="5878">
          <cell r="M5878" t="str">
            <v>HEtudAUT</v>
          </cell>
          <cell r="N5878" t="str">
            <v>Une heure d'études automatismes</v>
          </cell>
          <cell r="O5878" t="str">
            <v>One hour of automation studies</v>
          </cell>
          <cell r="P5878">
            <v>2</v>
          </cell>
          <cell r="Q5878" t="str">
            <v>Complement Hetude AF+Marguerite+Prog</v>
          </cell>
          <cell r="R5878" t="str">
            <v/>
          </cell>
          <cell r="X5878">
            <v>130</v>
          </cell>
          <cell r="Y5878">
            <v>0</v>
          </cell>
          <cell r="Z5878">
            <v>0</v>
          </cell>
          <cell r="AA5878">
            <v>130</v>
          </cell>
          <cell r="AD5878">
            <v>65</v>
          </cell>
          <cell r="AE5878">
            <v>0</v>
          </cell>
          <cell r="AF5878">
            <v>0</v>
          </cell>
        </row>
        <row r="5879">
          <cell r="M5879">
            <v>0</v>
          </cell>
          <cell r="N5879">
            <v>0</v>
          </cell>
          <cell r="O5879" t="str">
            <v/>
          </cell>
          <cell r="P5879">
            <v>0</v>
          </cell>
          <cell r="Q5879">
            <v>0</v>
          </cell>
          <cell r="R5879">
            <v>0</v>
          </cell>
          <cell r="AA5879">
            <v>0</v>
          </cell>
          <cell r="AD5879" t="e">
            <v>#DIV/0!</v>
          </cell>
          <cell r="AE5879" t="e">
            <v>#DIV/0!</v>
          </cell>
          <cell r="AF5879" t="e">
            <v>#DIV/0!</v>
          </cell>
        </row>
        <row r="5880">
          <cell r="M5880">
            <v>0</v>
          </cell>
          <cell r="N5880">
            <v>0</v>
          </cell>
          <cell r="O5880" t="str">
            <v/>
          </cell>
          <cell r="P5880">
            <v>1</v>
          </cell>
          <cell r="Q5880">
            <v>0</v>
          </cell>
          <cell r="R5880">
            <v>0</v>
          </cell>
          <cell r="AA5880">
            <v>0</v>
          </cell>
          <cell r="AD5880">
            <v>0</v>
          </cell>
          <cell r="AE5880">
            <v>0</v>
          </cell>
          <cell r="AF5880">
            <v>0</v>
          </cell>
        </row>
        <row r="5881">
          <cell r="M5881" t="str">
            <v>Robotnu16</v>
          </cell>
          <cell r="N5881" t="str">
            <v>Robot nu bras 3,10m / 280 Kg</v>
          </cell>
          <cell r="O5881" t="str">
            <v>Robot bare arm 3.10m / 280 Kg</v>
          </cell>
          <cell r="P5881">
            <v>1</v>
          </cell>
          <cell r="Q5881">
            <v>0</v>
          </cell>
          <cell r="R5881" t="str">
            <v/>
          </cell>
          <cell r="X5881">
            <v>0</v>
          </cell>
          <cell r="Y5881">
            <v>0</v>
          </cell>
          <cell r="Z5881">
            <v>0</v>
          </cell>
          <cell r="AA5881">
            <v>0</v>
          </cell>
          <cell r="AD5881">
            <v>0</v>
          </cell>
          <cell r="AE5881">
            <v>0</v>
          </cell>
          <cell r="AF5881">
            <v>0</v>
          </cell>
        </row>
        <row r="5882">
          <cell r="M5882" t="str">
            <v>GPF</v>
          </cell>
          <cell r="N5882" t="str">
            <v>Applicatif Robot GPF</v>
          </cell>
          <cell r="O5882" t="str">
            <v>GPF Robot Application</v>
          </cell>
          <cell r="P5882">
            <v>1</v>
          </cell>
          <cell r="Q5882">
            <v>0</v>
          </cell>
          <cell r="R5882" t="str">
            <v/>
          </cell>
          <cell r="X5882">
            <v>40.949999999999996</v>
          </cell>
          <cell r="Y5882">
            <v>72.995999999999995</v>
          </cell>
          <cell r="Z5882">
            <v>78.75</v>
          </cell>
          <cell r="AA5882">
            <v>192.696</v>
          </cell>
          <cell r="AD5882">
            <v>40.949999999999996</v>
          </cell>
          <cell r="AE5882">
            <v>72.995999999999995</v>
          </cell>
          <cell r="AF5882">
            <v>78.75</v>
          </cell>
        </row>
        <row r="5883">
          <cell r="M5883" t="str">
            <v>CompAppliTeteGoujSup</v>
          </cell>
          <cell r="N5883" t="str">
            <v>Complément applicatif robot tête gouj supplémentai</v>
          </cell>
          <cell r="O5883" t="str">
            <v>Supplement robot application additional head studs</v>
          </cell>
          <cell r="P5883">
            <v>1</v>
          </cell>
          <cell r="Q5883" t="str">
            <v>2 têtes</v>
          </cell>
          <cell r="R5883" t="str">
            <v/>
          </cell>
          <cell r="AA5883">
            <v>0</v>
          </cell>
          <cell r="AD5883">
            <v>0</v>
          </cell>
          <cell r="AE5883">
            <v>0</v>
          </cell>
          <cell r="AF5883">
            <v>0</v>
          </cell>
        </row>
        <row r="5884">
          <cell r="M5884" t="str">
            <v>RehForteCharg1000</v>
          </cell>
          <cell r="N5884" t="str">
            <v>Réhausse robot forte charge h&lt;1000mm</v>
          </cell>
          <cell r="O5884" t="str">
            <v>Heavy-duty robot extension h&lt;1000mm</v>
          </cell>
          <cell r="P5884">
            <v>1</v>
          </cell>
          <cell r="Q5884">
            <v>0</v>
          </cell>
          <cell r="R5884" t="str">
            <v/>
          </cell>
          <cell r="X5884">
            <v>0</v>
          </cell>
          <cell r="Y5884">
            <v>29.809500000000003</v>
          </cell>
          <cell r="Z5884">
            <v>10.5</v>
          </cell>
          <cell r="AA5884">
            <v>40.3095</v>
          </cell>
          <cell r="AD5884">
            <v>0</v>
          </cell>
          <cell r="AE5884">
            <v>29.809500000000003</v>
          </cell>
          <cell r="AF5884">
            <v>10.5</v>
          </cell>
        </row>
        <row r="5885">
          <cell r="M5885" t="str">
            <v>Robotintégration-V11</v>
          </cell>
          <cell r="N5885" t="str">
            <v>Intégration robot + baie sur site -V11</v>
          </cell>
          <cell r="O5885" t="str">
            <v>Robot + bay integration on site -V11</v>
          </cell>
          <cell r="P5885">
            <v>1</v>
          </cell>
          <cell r="Q5885">
            <v>0</v>
          </cell>
          <cell r="R5885" t="str">
            <v/>
          </cell>
          <cell r="X5885">
            <v>272.35057499999999</v>
          </cell>
          <cell r="Y5885">
            <v>862.84800000000007</v>
          </cell>
          <cell r="Z5885">
            <v>1716.542666567691</v>
          </cell>
          <cell r="AA5885">
            <v>2851.7412415676908</v>
          </cell>
          <cell r="AD5885">
            <v>272.35057499999999</v>
          </cell>
          <cell r="AE5885">
            <v>862.84800000000007</v>
          </cell>
          <cell r="AF5885">
            <v>1716.542666567691</v>
          </cell>
        </row>
        <row r="5886">
          <cell r="M5886" t="str">
            <v>VerrineRobot</v>
          </cell>
          <cell r="N5886" t="str">
            <v>Verrine Robot</v>
          </cell>
          <cell r="O5886" t="str">
            <v>To make</v>
          </cell>
          <cell r="P5886">
            <v>1</v>
          </cell>
          <cell r="Q5886">
            <v>0</v>
          </cell>
          <cell r="R5886" t="str">
            <v/>
          </cell>
          <cell r="AA5886">
            <v>0</v>
          </cell>
          <cell r="AD5886">
            <v>0</v>
          </cell>
          <cell r="AE5886">
            <v>0</v>
          </cell>
          <cell r="AF5886">
            <v>0</v>
          </cell>
        </row>
        <row r="5887">
          <cell r="M5887">
            <v>0</v>
          </cell>
          <cell r="N5887">
            <v>0</v>
          </cell>
          <cell r="O5887" t="str">
            <v/>
          </cell>
          <cell r="P5887">
            <v>0</v>
          </cell>
          <cell r="Q5887">
            <v>0</v>
          </cell>
          <cell r="R5887">
            <v>0</v>
          </cell>
          <cell r="AA5887">
            <v>0</v>
          </cell>
          <cell r="AD5887" t="e">
            <v>#DIV/0!</v>
          </cell>
          <cell r="AE5887" t="e">
            <v>#DIV/0!</v>
          </cell>
          <cell r="AF5887" t="e">
            <v>#DIV/0!</v>
          </cell>
        </row>
        <row r="5888">
          <cell r="M5888">
            <v>0</v>
          </cell>
          <cell r="N5888">
            <v>0</v>
          </cell>
          <cell r="O5888" t="str">
            <v/>
          </cell>
          <cell r="P5888">
            <v>1</v>
          </cell>
          <cell r="Q5888">
            <v>0</v>
          </cell>
          <cell r="R5888">
            <v>0</v>
          </cell>
          <cell r="AA5888">
            <v>0</v>
          </cell>
          <cell r="AD5888">
            <v>0</v>
          </cell>
          <cell r="AE5888">
            <v>0</v>
          </cell>
          <cell r="AF5888">
            <v>0</v>
          </cell>
        </row>
        <row r="5889">
          <cell r="M5889" t="str">
            <v>PoutreCentMPRModFrs</v>
          </cell>
          <cell r="N5889" t="str">
            <v>Poutre Centrale pour MPR Modulaire du commerce</v>
          </cell>
          <cell r="O5889" t="str">
            <v>Beam 1 Mt (any diameter) for gripper</v>
          </cell>
          <cell r="P5889">
            <v>1</v>
          </cell>
          <cell r="Q5889">
            <v>0</v>
          </cell>
          <cell r="R5889" t="str">
            <v>02</v>
          </cell>
          <cell r="AA5889">
            <v>0</v>
          </cell>
          <cell r="AD5889">
            <v>0</v>
          </cell>
          <cell r="AE5889">
            <v>0</v>
          </cell>
          <cell r="AF5889">
            <v>0</v>
          </cell>
        </row>
        <row r="5890">
          <cell r="M5890" t="str">
            <v>SuppGrandMPRFrs</v>
          </cell>
          <cell r="N5890" t="str">
            <v>Supplément coût pour un grand préhenseur Commerce</v>
          </cell>
          <cell r="O5890" t="str">
            <v>Additional cost for a large trade gripper</v>
          </cell>
          <cell r="P5890">
            <v>2</v>
          </cell>
          <cell r="Q5890">
            <v>0</v>
          </cell>
          <cell r="R5890" t="str">
            <v>02</v>
          </cell>
          <cell r="AA5890">
            <v>0</v>
          </cell>
          <cell r="AD5890">
            <v>0</v>
          </cell>
          <cell r="AE5890">
            <v>0</v>
          </cell>
          <cell r="AF5890">
            <v>0</v>
          </cell>
        </row>
        <row r="5891">
          <cell r="M5891" t="str">
            <v>RefSer40DINPreh</v>
          </cell>
          <cell r="N5891" t="str">
            <v>Serrage 40 DIN Touche + Appui tous types sur Préh</v>
          </cell>
          <cell r="O5891" t="str">
            <v>Clamping 40 DIN Key + All types of support on Preh</v>
          </cell>
          <cell r="P5891">
            <v>5</v>
          </cell>
          <cell r="Q5891">
            <v>0</v>
          </cell>
          <cell r="R5891" t="str">
            <v>02</v>
          </cell>
          <cell r="X5891">
            <v>61.424999999999997</v>
          </cell>
          <cell r="Y5891">
            <v>355.03650000000005</v>
          </cell>
          <cell r="Z5891">
            <v>189.00000000000003</v>
          </cell>
          <cell r="AA5891">
            <v>605.46150000000011</v>
          </cell>
          <cell r="AD5891">
            <v>12.285</v>
          </cell>
          <cell r="AE5891">
            <v>71.007300000000015</v>
          </cell>
          <cell r="AF5891">
            <v>37.800000000000004</v>
          </cell>
        </row>
        <row r="5892">
          <cell r="M5892" t="str">
            <v>AppuiDrageoir</v>
          </cell>
          <cell r="N5892" t="str">
            <v xml:space="preserve">Appui seul ou drageoir seul (toutes largeurs) </v>
          </cell>
          <cell r="O5892" t="str">
            <v xml:space="preserve">support only or sucker only (all widths) </v>
          </cell>
          <cell r="P5892">
            <v>2</v>
          </cell>
          <cell r="Q5892">
            <v>0</v>
          </cell>
          <cell r="R5892" t="str">
            <v>02</v>
          </cell>
          <cell r="X5892">
            <v>0</v>
          </cell>
          <cell r="Y5892">
            <v>0</v>
          </cell>
          <cell r="Z5892">
            <v>0</v>
          </cell>
          <cell r="AA5892">
            <v>0</v>
          </cell>
          <cell r="AD5892">
            <v>0</v>
          </cell>
          <cell r="AE5892">
            <v>0</v>
          </cell>
          <cell r="AF5892">
            <v>0</v>
          </cell>
        </row>
        <row r="5893">
          <cell r="M5893" t="str">
            <v>PilMobPreh</v>
          </cell>
          <cell r="N5893" t="str">
            <v>Pilote escamotable sur Préhenseur avec antenne sup</v>
          </cell>
          <cell r="O5893" t="str">
            <v>Retractable pin on Gripper</v>
          </cell>
          <cell r="P5893">
            <v>2</v>
          </cell>
          <cell r="Q5893">
            <v>0</v>
          </cell>
          <cell r="R5893" t="str">
            <v>02</v>
          </cell>
          <cell r="X5893">
            <v>24.57</v>
          </cell>
          <cell r="Y5893">
            <v>142.0146</v>
          </cell>
          <cell r="Z5893">
            <v>75.600000000000009</v>
          </cell>
          <cell r="AA5893">
            <v>242.18459999999999</v>
          </cell>
          <cell r="AD5893">
            <v>12.285</v>
          </cell>
          <cell r="AE5893">
            <v>71.007300000000001</v>
          </cell>
          <cell r="AF5893">
            <v>37.800000000000004</v>
          </cell>
        </row>
        <row r="5894">
          <cell r="M5894" t="str">
            <v>DistribPreh</v>
          </cell>
          <cell r="N5894" t="str">
            <v>Distributeur taille 2 sur Préhenseur</v>
          </cell>
          <cell r="O5894" t="str">
            <v>Dispenser size 2 on Gripper</v>
          </cell>
          <cell r="P5894">
            <v>3</v>
          </cell>
          <cell r="Q5894">
            <v>0</v>
          </cell>
          <cell r="R5894" t="str">
            <v>02</v>
          </cell>
          <cell r="X5894">
            <v>36.855000000000004</v>
          </cell>
          <cell r="Y5894">
            <v>488.09249999999997</v>
          </cell>
          <cell r="Z5894">
            <v>56.7</v>
          </cell>
          <cell r="AA5894">
            <v>581.64750000000004</v>
          </cell>
          <cell r="AD5894">
            <v>12.285000000000002</v>
          </cell>
          <cell r="AE5894">
            <v>162.69749999999999</v>
          </cell>
          <cell r="AF5894">
            <v>18.900000000000002</v>
          </cell>
        </row>
        <row r="5895">
          <cell r="M5895" t="str">
            <v>PPinducPreh</v>
          </cell>
          <cell r="N5895" t="str">
            <v>Détecteur inductif présence pièce sur Préhenseur a</v>
          </cell>
          <cell r="O5895" t="str">
            <v>Inductive part presence detector on Gripper</v>
          </cell>
          <cell r="P5895">
            <v>2</v>
          </cell>
          <cell r="Q5895">
            <v>0</v>
          </cell>
          <cell r="R5895" t="str">
            <v>02</v>
          </cell>
          <cell r="X5895">
            <v>24.57</v>
          </cell>
          <cell r="Y5895">
            <v>75.316500000000019</v>
          </cell>
          <cell r="Z5895">
            <v>18.900000000000002</v>
          </cell>
          <cell r="AA5895">
            <v>118.78650000000002</v>
          </cell>
          <cell r="AD5895">
            <v>12.285</v>
          </cell>
          <cell r="AE5895">
            <v>37.65825000000001</v>
          </cell>
          <cell r="AF5895">
            <v>9.4500000000000011</v>
          </cell>
        </row>
        <row r="5896">
          <cell r="M5896" t="str">
            <v>PlotMasse</v>
          </cell>
          <cell r="N5896" t="str">
            <v>2 Plots de masse pour retour courant</v>
          </cell>
          <cell r="O5896" t="str">
            <v>2 Ground studs for current return</v>
          </cell>
          <cell r="P5896">
            <v>1</v>
          </cell>
          <cell r="Q5896">
            <v>0</v>
          </cell>
          <cell r="R5896" t="str">
            <v/>
          </cell>
          <cell r="X5896">
            <v>0</v>
          </cell>
          <cell r="Y5896">
            <v>86.247</v>
          </cell>
          <cell r="Z5896">
            <v>131.25</v>
          </cell>
          <cell r="AA5896">
            <v>217.49700000000001</v>
          </cell>
          <cell r="AD5896">
            <v>0</v>
          </cell>
          <cell r="AE5896">
            <v>86.247</v>
          </cell>
          <cell r="AF5896">
            <v>131.25</v>
          </cell>
        </row>
        <row r="5897">
          <cell r="M5897">
            <v>0</v>
          </cell>
          <cell r="N5897">
            <v>0</v>
          </cell>
          <cell r="O5897" t="str">
            <v/>
          </cell>
          <cell r="P5897">
            <v>0</v>
          </cell>
          <cell r="Q5897">
            <v>0</v>
          </cell>
          <cell r="R5897">
            <v>0</v>
          </cell>
          <cell r="AA5897">
            <v>0</v>
          </cell>
          <cell r="AD5897" t="e">
            <v>#DIV/0!</v>
          </cell>
          <cell r="AE5897" t="e">
            <v>#DIV/0!</v>
          </cell>
          <cell r="AF5897" t="e">
            <v>#DIV/0!</v>
          </cell>
        </row>
        <row r="5898">
          <cell r="M5898">
            <v>0</v>
          </cell>
          <cell r="N5898">
            <v>0</v>
          </cell>
          <cell r="O5898" t="str">
            <v/>
          </cell>
          <cell r="P5898">
            <v>1</v>
          </cell>
          <cell r="Q5898">
            <v>0</v>
          </cell>
          <cell r="R5898">
            <v>0</v>
          </cell>
          <cell r="AA5898">
            <v>0</v>
          </cell>
          <cell r="AD5898">
            <v>0</v>
          </cell>
          <cell r="AE5898">
            <v>0</v>
          </cell>
          <cell r="AF5898">
            <v>0</v>
          </cell>
        </row>
        <row r="5899">
          <cell r="M5899" t="str">
            <v>GeneGouj2Sort</v>
          </cell>
          <cell r="N5899" t="str">
            <v xml:space="preserve">Générateur soudage goujon 1-2 sorties </v>
          </cell>
          <cell r="O5899" t="str">
            <v>Stud welding generator 1-2 outputs</v>
          </cell>
          <cell r="P5899">
            <v>1</v>
          </cell>
          <cell r="Q5899">
            <v>0</v>
          </cell>
          <cell r="R5899" t="str">
            <v/>
          </cell>
          <cell r="X5899">
            <v>0</v>
          </cell>
          <cell r="Y5899">
            <v>689.59800000000007</v>
          </cell>
          <cell r="Z5899">
            <v>1092</v>
          </cell>
          <cell r="AA5899">
            <v>1781.598</v>
          </cell>
          <cell r="AD5899">
            <v>0</v>
          </cell>
          <cell r="AE5899">
            <v>689.59800000000007</v>
          </cell>
          <cell r="AF5899">
            <v>1092</v>
          </cell>
        </row>
        <row r="5900">
          <cell r="M5900" t="str">
            <v>PotArcTire</v>
          </cell>
          <cell r="N5900" t="str">
            <v>Potence Pistolet Arc Tiré</v>
          </cell>
          <cell r="O5900" t="str">
            <v>Wire support for ex. Screwing gun</v>
          </cell>
          <cell r="P5900">
            <v>2</v>
          </cell>
          <cell r="Q5900">
            <v>0</v>
          </cell>
          <cell r="R5900" t="str">
            <v/>
          </cell>
          <cell r="X5900">
            <v>0</v>
          </cell>
          <cell r="Y5900">
            <v>119.21700000000001</v>
          </cell>
          <cell r="Z5900">
            <v>714</v>
          </cell>
          <cell r="AA5900">
            <v>833.21699999999998</v>
          </cell>
          <cell r="AD5900">
            <v>0</v>
          </cell>
          <cell r="AE5900">
            <v>59.608500000000006</v>
          </cell>
          <cell r="AF5900">
            <v>357</v>
          </cell>
        </row>
        <row r="5901">
          <cell r="M5901" t="str">
            <v>DistriGouj5CN</v>
          </cell>
          <cell r="N5901" t="str">
            <v>Distributeur de goujons ETF50D.23.70/5.7-32</v>
          </cell>
          <cell r="O5901" t="str">
            <v>Distributor of studs ETF50D.23.70/5.7-32</v>
          </cell>
          <cell r="P5901">
            <v>2</v>
          </cell>
          <cell r="Q5901">
            <v>0</v>
          </cell>
          <cell r="R5901" t="str">
            <v/>
          </cell>
          <cell r="X5901">
            <v>16.38</v>
          </cell>
          <cell r="Y5901">
            <v>169.95405</v>
          </cell>
          <cell r="Z5901">
            <v>149.625</v>
          </cell>
          <cell r="AA5901">
            <v>335.95904999999999</v>
          </cell>
          <cell r="AD5901">
            <v>8.19</v>
          </cell>
          <cell r="AE5901">
            <v>84.977024999999998</v>
          </cell>
          <cell r="AF5901">
            <v>74.8125</v>
          </cell>
        </row>
        <row r="5902">
          <cell r="M5902" t="str">
            <v>TêteGouj5CN</v>
          </cell>
          <cell r="N5902" t="str">
            <v>Tête auto pour goujons LM310/K.00.03/5.14</v>
          </cell>
          <cell r="O5902" t="str">
            <v>Auto head for ETF50D.23.70/5.7-32</v>
          </cell>
          <cell r="P5902">
            <v>2</v>
          </cell>
          <cell r="Q5902">
            <v>0</v>
          </cell>
          <cell r="R5902" t="str">
            <v/>
          </cell>
          <cell r="AA5902">
            <v>0</v>
          </cell>
          <cell r="AD5902">
            <v>0</v>
          </cell>
          <cell r="AE5902">
            <v>0</v>
          </cell>
          <cell r="AF5902">
            <v>0</v>
          </cell>
        </row>
        <row r="5903">
          <cell r="M5903" t="str">
            <v>AspGoujonMagFixe</v>
          </cell>
          <cell r="N5903" t="str">
            <v>Aspiration pistolet goujon ou MIG-MAG fixe au sol</v>
          </cell>
          <cell r="O5903" t="str">
            <v>Suction of dowel gun or MIG-MAG-CMT fixed to the floor</v>
          </cell>
          <cell r="P5903">
            <v>2</v>
          </cell>
          <cell r="Q5903">
            <v>0</v>
          </cell>
          <cell r="R5903" t="str">
            <v/>
          </cell>
          <cell r="X5903">
            <v>0</v>
          </cell>
          <cell r="Y5903">
            <v>0</v>
          </cell>
          <cell r="Z5903">
            <v>0</v>
          </cell>
          <cell r="AA5903">
            <v>0</v>
          </cell>
          <cell r="AD5903">
            <v>0</v>
          </cell>
          <cell r="AE5903">
            <v>0</v>
          </cell>
          <cell r="AF5903">
            <v>0</v>
          </cell>
        </row>
        <row r="5904">
          <cell r="M5904">
            <v>0</v>
          </cell>
          <cell r="N5904">
            <v>0</v>
          </cell>
          <cell r="O5904" t="str">
            <v/>
          </cell>
          <cell r="P5904">
            <v>0</v>
          </cell>
          <cell r="Q5904">
            <v>0</v>
          </cell>
          <cell r="R5904">
            <v>0</v>
          </cell>
          <cell r="AA5904">
            <v>0</v>
          </cell>
          <cell r="AD5904" t="e">
            <v>#DIV/0!</v>
          </cell>
          <cell r="AE5904" t="e">
            <v>#DIV/0!</v>
          </cell>
          <cell r="AF5904" t="e">
            <v>#DIV/0!</v>
          </cell>
        </row>
        <row r="5905">
          <cell r="M5905">
            <v>0</v>
          </cell>
          <cell r="N5905">
            <v>0</v>
          </cell>
          <cell r="O5905" t="str">
            <v/>
          </cell>
          <cell r="P5905">
            <v>1</v>
          </cell>
          <cell r="Q5905">
            <v>0</v>
          </cell>
          <cell r="R5905">
            <v>0</v>
          </cell>
          <cell r="AA5905">
            <v>0</v>
          </cell>
          <cell r="AD5905">
            <v>0</v>
          </cell>
          <cell r="AE5905">
            <v>0</v>
          </cell>
          <cell r="AF5905">
            <v>0</v>
          </cell>
        </row>
        <row r="5906">
          <cell r="M5906" t="str">
            <v>TrajMan</v>
          </cell>
          <cell r="N5906" t="str">
            <v>Trajectoire de manutention</v>
          </cell>
          <cell r="O5906" t="str">
            <v>Handling path</v>
          </cell>
          <cell r="P5906">
            <v>2</v>
          </cell>
          <cell r="Q5906" t="str">
            <v>CC21: Prise OP50 et chargement TAC</v>
          </cell>
          <cell r="R5906" t="str">
            <v/>
          </cell>
          <cell r="X5906">
            <v>0</v>
          </cell>
          <cell r="Y5906">
            <v>0</v>
          </cell>
          <cell r="Z5906">
            <v>0</v>
          </cell>
          <cell r="AA5906">
            <v>0</v>
          </cell>
          <cell r="AD5906">
            <v>0</v>
          </cell>
          <cell r="AE5906">
            <v>0</v>
          </cell>
          <cell r="AF5906">
            <v>0</v>
          </cell>
        </row>
        <row r="5907">
          <cell r="M5907" t="str">
            <v>TrajSoud</v>
          </cell>
          <cell r="N5907" t="str">
            <v>Trajectoire de soudure(clinchage, arc tiré, rivet)</v>
          </cell>
          <cell r="O5907" t="str">
            <v>Welding path (clinching, pulled arc, rivet)</v>
          </cell>
          <cell r="P5907">
            <v>1</v>
          </cell>
          <cell r="Q5907" t="str">
            <v>1 traj pour 2 pist (peu de gouon)</v>
          </cell>
          <cell r="R5907" t="str">
            <v/>
          </cell>
          <cell r="X5907">
            <v>0</v>
          </cell>
          <cell r="Y5907">
            <v>0</v>
          </cell>
          <cell r="Z5907">
            <v>0</v>
          </cell>
          <cell r="AA5907">
            <v>0</v>
          </cell>
          <cell r="AD5907">
            <v>0</v>
          </cell>
          <cell r="AE5907">
            <v>0</v>
          </cell>
          <cell r="AF5907">
            <v>0</v>
          </cell>
        </row>
        <row r="5908">
          <cell r="M5908" t="str">
            <v>CopTrajMan</v>
          </cell>
          <cell r="N5908" t="str">
            <v>Copie trajectoire Manut suite à ajout diversité</v>
          </cell>
          <cell r="O5908" t="str">
            <v>Copie of a handling trajectory for divers models</v>
          </cell>
          <cell r="P5908">
            <v>4</v>
          </cell>
          <cell r="Q5908" t="str">
            <v>Avec ou sans trappe ou BT</v>
          </cell>
          <cell r="R5908" t="str">
            <v/>
          </cell>
          <cell r="X5908">
            <v>0</v>
          </cell>
          <cell r="Y5908">
            <v>0</v>
          </cell>
          <cell r="Z5908">
            <v>0</v>
          </cell>
          <cell r="AA5908">
            <v>0</v>
          </cell>
          <cell r="AD5908">
            <v>0</v>
          </cell>
          <cell r="AE5908">
            <v>0</v>
          </cell>
          <cell r="AF5908">
            <v>0</v>
          </cell>
        </row>
        <row r="5909">
          <cell r="M5909" t="str">
            <v>CopTrajSoud</v>
          </cell>
          <cell r="N5909" t="str">
            <v>Copie trajectoire Soudure suite à ajout diversité</v>
          </cell>
          <cell r="O5909" t="str">
            <v>Copie of a welding trajectory for divers models</v>
          </cell>
          <cell r="P5909">
            <v>2</v>
          </cell>
          <cell r="Q5909">
            <v>0</v>
          </cell>
          <cell r="R5909" t="str">
            <v/>
          </cell>
          <cell r="X5909">
            <v>0</v>
          </cell>
          <cell r="Y5909">
            <v>0</v>
          </cell>
          <cell r="Z5909">
            <v>0</v>
          </cell>
          <cell r="AA5909">
            <v>0</v>
          </cell>
          <cell r="AD5909">
            <v>0</v>
          </cell>
          <cell r="AE5909">
            <v>0</v>
          </cell>
          <cell r="AF5909">
            <v>0</v>
          </cell>
        </row>
        <row r="5910">
          <cell r="M5910" t="str">
            <v>EchCodeTraj</v>
          </cell>
          <cell r="N5910" t="str">
            <v>Echange Code Trajectoire avec baie robot</v>
          </cell>
          <cell r="O5910" t="str">
            <v>Exchange of Trajectory Code with robot bay</v>
          </cell>
          <cell r="P5910">
            <v>3</v>
          </cell>
          <cell r="Q5910">
            <v>0</v>
          </cell>
          <cell r="R5910" t="str">
            <v/>
          </cell>
          <cell r="X5910">
            <v>35.4375</v>
          </cell>
          <cell r="Y5910">
            <v>0</v>
          </cell>
          <cell r="Z5910">
            <v>289.22975709619709</v>
          </cell>
          <cell r="AA5910">
            <v>324.66725709619709</v>
          </cell>
          <cell r="AD5910">
            <v>11.8125</v>
          </cell>
          <cell r="AE5910">
            <v>0</v>
          </cell>
          <cell r="AF5910">
            <v>96.409919032065702</v>
          </cell>
        </row>
        <row r="5911">
          <cell r="M5911" t="str">
            <v>HEtudAUT</v>
          </cell>
          <cell r="N5911" t="str">
            <v>Une heure d'études automatismes</v>
          </cell>
          <cell r="O5911" t="str">
            <v>One hour of automation studies</v>
          </cell>
          <cell r="P5911">
            <v>2</v>
          </cell>
          <cell r="Q5911" t="str">
            <v>Complement Hetude AF+Marguerite+Prog</v>
          </cell>
          <cell r="R5911" t="str">
            <v/>
          </cell>
          <cell r="X5911">
            <v>130</v>
          </cell>
          <cell r="Y5911">
            <v>0</v>
          </cell>
          <cell r="Z5911">
            <v>0</v>
          </cell>
          <cell r="AA5911">
            <v>130</v>
          </cell>
          <cell r="AD5911">
            <v>65</v>
          </cell>
          <cell r="AE5911">
            <v>0</v>
          </cell>
          <cell r="AF5911">
            <v>0</v>
          </cell>
        </row>
        <row r="5912">
          <cell r="M5912">
            <v>0</v>
          </cell>
          <cell r="N5912">
            <v>0</v>
          </cell>
          <cell r="O5912" t="str">
            <v/>
          </cell>
          <cell r="P5912">
            <v>0</v>
          </cell>
          <cell r="Q5912">
            <v>0</v>
          </cell>
          <cell r="R5912">
            <v>0</v>
          </cell>
          <cell r="AA5912">
            <v>0</v>
          </cell>
          <cell r="AD5912" t="e">
            <v>#DIV/0!</v>
          </cell>
          <cell r="AE5912" t="e">
            <v>#DIV/0!</v>
          </cell>
          <cell r="AF5912" t="e">
            <v>#DIV/0!</v>
          </cell>
        </row>
        <row r="5913">
          <cell r="M5913">
            <v>0</v>
          </cell>
          <cell r="N5913">
            <v>0</v>
          </cell>
          <cell r="O5913" t="str">
            <v/>
          </cell>
          <cell r="P5913">
            <v>1</v>
          </cell>
          <cell r="Q5913">
            <v>0</v>
          </cell>
          <cell r="R5913">
            <v>0</v>
          </cell>
          <cell r="AA5913">
            <v>0</v>
          </cell>
          <cell r="AD5913">
            <v>0</v>
          </cell>
          <cell r="AE5913">
            <v>0</v>
          </cell>
          <cell r="AF5913">
            <v>0</v>
          </cell>
        </row>
        <row r="5914">
          <cell r="M5914" t="str">
            <v>PPlaser</v>
          </cell>
          <cell r="N5914" t="str">
            <v>Détecteur laser de présence pièce</v>
          </cell>
          <cell r="O5914" t="str">
            <v xml:space="preserve">Parts presence laser sensor </v>
          </cell>
          <cell r="P5914">
            <v>1</v>
          </cell>
          <cell r="Q5914">
            <v>0</v>
          </cell>
          <cell r="X5914">
            <v>19.106325000000002</v>
          </cell>
          <cell r="Y5914">
            <v>25.818449999999999</v>
          </cell>
          <cell r="Z5914">
            <v>107.59538093824155</v>
          </cell>
          <cell r="AA5914">
            <v>152.52015593824154</v>
          </cell>
          <cell r="AD5914">
            <v>19.106325000000002</v>
          </cell>
          <cell r="AE5914">
            <v>25.818449999999999</v>
          </cell>
          <cell r="AF5914">
            <v>107.59538093824155</v>
          </cell>
        </row>
        <row r="5915">
          <cell r="M5915" t="str">
            <v>MagChargAuto</v>
          </cell>
          <cell r="N5915" t="str">
            <v>Automatisme gestion chargement magasin accu</v>
          </cell>
          <cell r="O5915" t="str">
            <v>Automation for battery store loading management</v>
          </cell>
          <cell r="P5915">
            <v>1</v>
          </cell>
          <cell r="Q5915" t="str">
            <v>Si besoin, à transférer dans îlot gérant le chargement</v>
          </cell>
          <cell r="X5915">
            <v>222.03562499999998</v>
          </cell>
          <cell r="Y5915">
            <v>477.07800000000009</v>
          </cell>
          <cell r="Z5915">
            <v>886.08152375296618</v>
          </cell>
          <cell r="AA5915">
            <v>1585.1951487529664</v>
          </cell>
          <cell r="AD5915">
            <v>222.03562499999998</v>
          </cell>
          <cell r="AE5915">
            <v>477.07800000000009</v>
          </cell>
          <cell r="AF5915">
            <v>886.08152375296618</v>
          </cell>
        </row>
        <row r="5916">
          <cell r="M5916" t="str">
            <v>PupArretMag</v>
          </cell>
          <cell r="N5916" t="str">
            <v>Pupitre isolé - BPL à accrochage</v>
          </cell>
          <cell r="O5916" t="str">
            <v>Isolated desk - BPL with hanging system</v>
          </cell>
          <cell r="P5916">
            <v>1</v>
          </cell>
          <cell r="Q5916">
            <v>0</v>
          </cell>
          <cell r="X5916">
            <v>94.129874999999998</v>
          </cell>
          <cell r="Y5916">
            <v>98.343000000000004</v>
          </cell>
          <cell r="Z5916">
            <v>245.14538093824154</v>
          </cell>
          <cell r="AA5916">
            <v>437.61825593824153</v>
          </cell>
          <cell r="AD5916">
            <v>94.129874999999998</v>
          </cell>
          <cell r="AE5916">
            <v>98.343000000000004</v>
          </cell>
          <cell r="AF5916">
            <v>245.14538093824154</v>
          </cell>
        </row>
        <row r="5917">
          <cell r="M5917">
            <v>0</v>
          </cell>
          <cell r="N5917">
            <v>0</v>
          </cell>
          <cell r="O5917" t="str">
            <v/>
          </cell>
          <cell r="P5917">
            <v>0</v>
          </cell>
          <cell r="Q5917">
            <v>0</v>
          </cell>
          <cell r="R5917">
            <v>0</v>
          </cell>
          <cell r="AA5917">
            <v>0</v>
          </cell>
          <cell r="AD5917" t="e">
            <v>#DIV/0!</v>
          </cell>
          <cell r="AE5917" t="e">
            <v>#DIV/0!</v>
          </cell>
          <cell r="AF5917" t="e">
            <v>#DIV/0!</v>
          </cell>
        </row>
        <row r="5918">
          <cell r="M5918">
            <v>0</v>
          </cell>
          <cell r="N5918">
            <v>0</v>
          </cell>
          <cell r="O5918" t="str">
            <v/>
          </cell>
          <cell r="P5918">
            <v>1</v>
          </cell>
          <cell r="Q5918">
            <v>0</v>
          </cell>
          <cell r="R5918">
            <v>0</v>
          </cell>
          <cell r="AA5918">
            <v>0</v>
          </cell>
          <cell r="AD5918">
            <v>0</v>
          </cell>
          <cell r="AE5918">
            <v>0</v>
          </cell>
          <cell r="AF5918">
            <v>0</v>
          </cell>
        </row>
        <row r="5919">
          <cell r="M5919" t="str">
            <v>PanFluid6b</v>
          </cell>
          <cell r="N5919" t="str">
            <v>Conditionnement 3/4 - 6 bars</v>
          </cell>
          <cell r="O5919" t="str">
            <v>Packaging 3/4 - 6 bars</v>
          </cell>
          <cell r="P5919">
            <v>2</v>
          </cell>
          <cell r="Q5919">
            <v>0</v>
          </cell>
          <cell r="R5919" t="str">
            <v/>
          </cell>
          <cell r="X5919">
            <v>95.804099999999991</v>
          </cell>
          <cell r="Y5919">
            <v>3299.2260000000006</v>
          </cell>
          <cell r="Z5919">
            <v>1650.5111428147245</v>
          </cell>
          <cell r="AA5919">
            <v>5045.5412428147247</v>
          </cell>
          <cell r="AD5919">
            <v>47.902049999999996</v>
          </cell>
          <cell r="AE5919">
            <v>1649.6130000000003</v>
          </cell>
          <cell r="AF5919">
            <v>825.25557140736225</v>
          </cell>
        </row>
        <row r="5920">
          <cell r="M5920" t="str">
            <v>PanoplieFestoIlot</v>
          </cell>
          <cell r="N5920" t="str">
            <v>Panoplie Festo associée à l'îllot</v>
          </cell>
          <cell r="O5920" t="str">
            <v>Festo toolbox associated with the islet</v>
          </cell>
          <cell r="P5920">
            <v>2</v>
          </cell>
          <cell r="Q5920">
            <v>0</v>
          </cell>
          <cell r="R5920" t="str">
            <v/>
          </cell>
          <cell r="X5920">
            <v>141.66809999999998</v>
          </cell>
          <cell r="Y5920">
            <v>5730.7110000000011</v>
          </cell>
          <cell r="Z5920">
            <v>2102.0111428147247</v>
          </cell>
          <cell r="AA5920">
            <v>7974.3902428147258</v>
          </cell>
          <cell r="AD5920">
            <v>70.834049999999991</v>
          </cell>
          <cell r="AE5920">
            <v>2865.3555000000006</v>
          </cell>
          <cell r="AF5920">
            <v>1051.0055714073624</v>
          </cell>
        </row>
        <row r="5921">
          <cell r="M5921" t="str">
            <v>ProtPeriphPoly</v>
          </cell>
          <cell r="N5921" t="str">
            <v>Protection Polycarbonate au mètre</v>
          </cell>
          <cell r="O5921" t="str">
            <v>Polycarbonate protection by the meter</v>
          </cell>
          <cell r="P5921">
            <v>12</v>
          </cell>
          <cell r="Q5921">
            <v>0</v>
          </cell>
          <cell r="R5921" t="str">
            <v/>
          </cell>
          <cell r="X5921">
            <v>0</v>
          </cell>
          <cell r="Y5921">
            <v>0</v>
          </cell>
          <cell r="Z5921">
            <v>0</v>
          </cell>
          <cell r="AA5921">
            <v>0</v>
          </cell>
          <cell r="AD5921">
            <v>0</v>
          </cell>
          <cell r="AE5921">
            <v>0</v>
          </cell>
          <cell r="AF5921">
            <v>0</v>
          </cell>
        </row>
        <row r="5922">
          <cell r="M5922" t="str">
            <v>PortPoly</v>
          </cell>
          <cell r="N5922" t="str">
            <v>Portillon en polycarbonate verrouillé</v>
          </cell>
          <cell r="O5922" t="str">
            <v>Locked polycarbonate door</v>
          </cell>
          <cell r="P5922">
            <v>3</v>
          </cell>
          <cell r="Q5922">
            <v>0</v>
          </cell>
          <cell r="R5922" t="str">
            <v/>
          </cell>
          <cell r="X5922">
            <v>266.60812499999997</v>
          </cell>
          <cell r="Y5922">
            <v>971.46</v>
          </cell>
          <cell r="Z5922">
            <v>985.02921422208692</v>
          </cell>
          <cell r="AA5922">
            <v>2223.0973392220867</v>
          </cell>
          <cell r="AD5922">
            <v>88.869374999999991</v>
          </cell>
          <cell r="AE5922">
            <v>323.82</v>
          </cell>
          <cell r="AF5922">
            <v>328.34307140736229</v>
          </cell>
        </row>
        <row r="5923">
          <cell r="M5923" t="str">
            <v>PoigneeMGBProfinet</v>
          </cell>
          <cell r="N5923" t="str">
            <v>Poignee MGB Profinet</v>
          </cell>
          <cell r="O5923" t="str">
            <v>MGB Profinet handle</v>
          </cell>
          <cell r="P5923">
            <v>3</v>
          </cell>
          <cell r="Q5923">
            <v>0</v>
          </cell>
          <cell r="R5923" t="str">
            <v/>
          </cell>
          <cell r="X5923">
            <v>266.60812499999997</v>
          </cell>
          <cell r="Y5923">
            <v>971.46</v>
          </cell>
          <cell r="Z5923">
            <v>985.02921422208692</v>
          </cell>
          <cell r="AA5923">
            <v>2223.0973392220867</v>
          </cell>
          <cell r="AD5923">
            <v>88.869374999999991</v>
          </cell>
          <cell r="AE5923">
            <v>323.82</v>
          </cell>
          <cell r="AF5923">
            <v>328.34307140736229</v>
          </cell>
        </row>
        <row r="5924">
          <cell r="M5924">
            <v>0</v>
          </cell>
          <cell r="N5924">
            <v>0</v>
          </cell>
          <cell r="O5924" t="str">
            <v/>
          </cell>
          <cell r="P5924">
            <v>0</v>
          </cell>
          <cell r="Q5924">
            <v>0</v>
          </cell>
          <cell r="R5924">
            <v>0</v>
          </cell>
          <cell r="AA5924">
            <v>0</v>
          </cell>
          <cell r="AD5924" t="e">
            <v>#DIV/0!</v>
          </cell>
          <cell r="AE5924" t="e">
            <v>#DIV/0!</v>
          </cell>
          <cell r="AF5924" t="e">
            <v>#DIV/0!</v>
          </cell>
        </row>
        <row r="5925">
          <cell r="M5925">
            <v>0</v>
          </cell>
          <cell r="N5925">
            <v>0</v>
          </cell>
          <cell r="O5925" t="str">
            <v/>
          </cell>
          <cell r="P5925">
            <v>0</v>
          </cell>
          <cell r="Q5925">
            <v>0</v>
          </cell>
          <cell r="R5925">
            <v>0</v>
          </cell>
          <cell r="AA5925">
            <v>0</v>
          </cell>
          <cell r="AD5925" t="e">
            <v>#DIV/0!</v>
          </cell>
          <cell r="AE5925" t="e">
            <v>#DIV/0!</v>
          </cell>
          <cell r="AF5925" t="e">
            <v>#DIV/0!</v>
          </cell>
        </row>
        <row r="5926">
          <cell r="M5926">
            <v>0</v>
          </cell>
          <cell r="N5926">
            <v>0</v>
          </cell>
          <cell r="O5926" t="str">
            <v/>
          </cell>
          <cell r="P5926">
            <v>0</v>
          </cell>
          <cell r="Q5926">
            <v>0</v>
          </cell>
          <cell r="R5926">
            <v>0</v>
          </cell>
          <cell r="AA5926">
            <v>0</v>
          </cell>
          <cell r="AD5926" t="e">
            <v>#DIV/0!</v>
          </cell>
          <cell r="AE5926" t="e">
            <v>#DIV/0!</v>
          </cell>
          <cell r="AF5926" t="e">
            <v>#DIV/0!</v>
          </cell>
        </row>
        <row r="5927">
          <cell r="M5927">
            <v>0</v>
          </cell>
          <cell r="N5927">
            <v>0</v>
          </cell>
          <cell r="O5927" t="str">
            <v/>
          </cell>
          <cell r="P5927">
            <v>1</v>
          </cell>
          <cell r="Q5927">
            <v>0</v>
          </cell>
          <cell r="R5927">
            <v>0</v>
          </cell>
          <cell r="AA5927">
            <v>0</v>
          </cell>
          <cell r="AD5927">
            <v>0</v>
          </cell>
          <cell r="AE5927">
            <v>0</v>
          </cell>
          <cell r="AF5927">
            <v>0</v>
          </cell>
        </row>
        <row r="5928">
          <cell r="M5928" t="str">
            <v>CRSFgrosIlot</v>
          </cell>
          <cell r="N5928" t="str">
            <v>CRSF pour gros Ilot</v>
          </cell>
          <cell r="O5928" t="str">
            <v>Reactive Conduct, Monitoring and Reliability service for a large unit</v>
          </cell>
          <cell r="P5928">
            <v>1</v>
          </cell>
          <cell r="Q5928">
            <v>0</v>
          </cell>
          <cell r="R5928" t="str">
            <v/>
          </cell>
          <cell r="X5928">
            <v>295.3125</v>
          </cell>
          <cell r="Y5928">
            <v>0</v>
          </cell>
          <cell r="Z5928">
            <v>2103.4891425177971</v>
          </cell>
          <cell r="AA5928">
            <v>2398.8016425177971</v>
          </cell>
          <cell r="AD5928">
            <v>295.3125</v>
          </cell>
          <cell r="AE5928">
            <v>0</v>
          </cell>
          <cell r="AF5928">
            <v>2103.4891425177971</v>
          </cell>
        </row>
        <row r="5929">
          <cell r="M5929" t="str">
            <v>SuiviEncours</v>
          </cell>
          <cell r="N5929" t="str">
            <v>Diversité : gestion d'une pile de suivi d'encours</v>
          </cell>
          <cell r="O5929" t="str">
            <v>Studies Programmation tracking part stacks in process</v>
          </cell>
          <cell r="P5929">
            <v>4</v>
          </cell>
          <cell r="Q5929">
            <v>0</v>
          </cell>
          <cell r="R5929" t="str">
            <v/>
          </cell>
          <cell r="X5929">
            <v>797.37210000000005</v>
          </cell>
          <cell r="Y5929">
            <v>0</v>
          </cell>
          <cell r="Z5929">
            <v>2454.0706662707635</v>
          </cell>
          <cell r="AA5929">
            <v>3251.4427662707635</v>
          </cell>
          <cell r="AD5929">
            <v>199.34302500000001</v>
          </cell>
          <cell r="AE5929">
            <v>0</v>
          </cell>
          <cell r="AF5929">
            <v>613.51766656769087</v>
          </cell>
        </row>
        <row r="5930">
          <cell r="M5930" t="str">
            <v>DialogueSoftAPI</v>
          </cell>
          <cell r="N5930" t="str">
            <v>Pour dialogue infos Soft programme</v>
          </cell>
          <cell r="O5930" t="str">
            <v>DialogueSoftAPI</v>
          </cell>
          <cell r="P5930">
            <v>4</v>
          </cell>
          <cell r="Q5930" t="str">
            <v>Pour échange API Peau, Anneau, custode et EVAC</v>
          </cell>
          <cell r="R5930" t="str">
            <v/>
          </cell>
          <cell r="X5930">
            <v>237.45960000000005</v>
          </cell>
          <cell r="Y5930">
            <v>0</v>
          </cell>
          <cell r="Z5930">
            <v>701.16304750593235</v>
          </cell>
          <cell r="AA5930">
            <v>938.62264750593238</v>
          </cell>
          <cell r="AD5930">
            <v>59.364900000000013</v>
          </cell>
          <cell r="AE5930">
            <v>0</v>
          </cell>
          <cell r="AF5930">
            <v>175.29076187648309</v>
          </cell>
        </row>
        <row r="5931">
          <cell r="M5931" t="str">
            <v>DialogueSecuAPI</v>
          </cell>
          <cell r="N5931" t="str">
            <v>Pour dialogue infos sécurité programme</v>
          </cell>
          <cell r="O5931" t="str">
            <v>For program security info dialogue</v>
          </cell>
          <cell r="P5931">
            <v>4</v>
          </cell>
          <cell r="Q5931" t="str">
            <v>Pour échange API Peau, Anneau, custode et EVAC</v>
          </cell>
          <cell r="R5931" t="str">
            <v/>
          </cell>
          <cell r="X5931">
            <v>271.7253</v>
          </cell>
          <cell r="Y5931">
            <v>0</v>
          </cell>
          <cell r="Z5931">
            <v>1752.9076187648311</v>
          </cell>
          <cell r="AA5931">
            <v>2024.6329187648312</v>
          </cell>
          <cell r="AD5931">
            <v>67.931325000000001</v>
          </cell>
          <cell r="AE5931">
            <v>0</v>
          </cell>
          <cell r="AF5931">
            <v>438.22690469120778</v>
          </cell>
        </row>
        <row r="5932">
          <cell r="M5932" t="str">
            <v>PtEiffelComplexe</v>
          </cell>
          <cell r="N5932" t="str">
            <v>Point Eiffel complexe</v>
          </cell>
          <cell r="O5932" t="str">
            <v>Complex Eiffel Point</v>
          </cell>
          <cell r="P5932">
            <v>1</v>
          </cell>
          <cell r="Q5932" t="str">
            <v>1 MC (OP20)</v>
          </cell>
          <cell r="R5932" t="str">
            <v/>
          </cell>
          <cell r="X5932">
            <v>850.5</v>
          </cell>
          <cell r="Y5932">
            <v>0</v>
          </cell>
          <cell r="Z5932">
            <v>1752.9076187648311</v>
          </cell>
          <cell r="AA5932">
            <v>2603.4076187648311</v>
          </cell>
          <cell r="AD5932">
            <v>850.5</v>
          </cell>
          <cell r="AE5932">
            <v>0</v>
          </cell>
          <cell r="AF5932">
            <v>1752.9076187648311</v>
          </cell>
        </row>
        <row r="5933">
          <cell r="M5933" t="str">
            <v>PtEiffelSimpl</v>
          </cell>
          <cell r="N5933" t="str">
            <v>Point Eiffel simple</v>
          </cell>
          <cell r="O5933" t="str">
            <v>Simple Eiffel Point</v>
          </cell>
          <cell r="P5933">
            <v>0</v>
          </cell>
          <cell r="Q5933">
            <v>0</v>
          </cell>
          <cell r="R5933" t="str">
            <v/>
          </cell>
          <cell r="X5933">
            <v>0</v>
          </cell>
          <cell r="Y5933">
            <v>0</v>
          </cell>
          <cell r="Z5933">
            <v>0</v>
          </cell>
          <cell r="AA5933">
            <v>0</v>
          </cell>
          <cell r="AD5933" t="e">
            <v>#DIV/0!</v>
          </cell>
          <cell r="AE5933" t="e">
            <v>#DIV/0!</v>
          </cell>
          <cell r="AF5933" t="e">
            <v>#DIV/0!</v>
          </cell>
        </row>
        <row r="5934">
          <cell r="M5934" t="str">
            <v>ContrôleAPISécurité</v>
          </cell>
          <cell r="N5934" t="str">
            <v>Contrôle API de sécurité</v>
          </cell>
          <cell r="O5934" t="str">
            <v>Safety PLC control</v>
          </cell>
          <cell r="P5934">
            <v>1</v>
          </cell>
          <cell r="Q5934">
            <v>0</v>
          </cell>
          <cell r="R5934" t="str">
            <v/>
          </cell>
          <cell r="X5934">
            <v>734.57999999999993</v>
          </cell>
          <cell r="Y5934">
            <v>0</v>
          </cell>
          <cell r="Z5934">
            <v>1402.3260950118647</v>
          </cell>
          <cell r="AA5934">
            <v>2136.9060950118646</v>
          </cell>
          <cell r="AD5934">
            <v>734.57999999999993</v>
          </cell>
          <cell r="AE5934">
            <v>0</v>
          </cell>
          <cell r="AF5934">
            <v>1402.3260950118647</v>
          </cell>
        </row>
        <row r="5935">
          <cell r="M5935" t="str">
            <v>CHELAPI</v>
          </cell>
          <cell r="N5935" t="str">
            <v>Intégration gestion centralisée CHEL pour un API</v>
          </cell>
          <cell r="O5935" t="str">
            <v>integrated centralized management CHEL for a PLC</v>
          </cell>
          <cell r="P5935">
            <v>1</v>
          </cell>
          <cell r="Q5935">
            <v>0</v>
          </cell>
          <cell r="R5935" t="str">
            <v/>
          </cell>
          <cell r="X5935">
            <v>242.15625</v>
          </cell>
          <cell r="Y5935">
            <v>0</v>
          </cell>
          <cell r="Z5935">
            <v>525.87228562944927</v>
          </cell>
          <cell r="AA5935">
            <v>768.02853562944927</v>
          </cell>
          <cell r="AD5935">
            <v>242.15625</v>
          </cell>
          <cell r="AE5935">
            <v>0</v>
          </cell>
          <cell r="AF5935">
            <v>525.87228562944927</v>
          </cell>
        </row>
        <row r="5936">
          <cell r="M5936" t="str">
            <v>HEtudAUT</v>
          </cell>
          <cell r="N5936" t="str">
            <v>Une heure d'études automatismes</v>
          </cell>
          <cell r="O5936" t="str">
            <v>One hour of automation studies</v>
          </cell>
          <cell r="P5936">
            <v>80</v>
          </cell>
          <cell r="Q5936" t="str">
            <v>Marche dégradé (Arrêt EFER, marche à vide par diversité sélectionnable, SAE, Compteur MAV par Div...)</v>
          </cell>
          <cell r="R5936" t="str">
            <v/>
          </cell>
          <cell r="X5936">
            <v>5200</v>
          </cell>
          <cell r="Y5936">
            <v>0</v>
          </cell>
          <cell r="Z5936">
            <v>0</v>
          </cell>
          <cell r="AA5936">
            <v>5200</v>
          </cell>
          <cell r="AD5936">
            <v>65</v>
          </cell>
          <cell r="AE5936">
            <v>0</v>
          </cell>
          <cell r="AF5936">
            <v>0</v>
          </cell>
        </row>
        <row r="5937">
          <cell r="M5937" t="str">
            <v>HAut</v>
          </cell>
          <cell r="N5937" t="str">
            <v>Une heure d'automaticiens sur site</v>
          </cell>
          <cell r="O5937" t="str">
            <v>One hour of on-site automation specialists</v>
          </cell>
          <cell r="P5937">
            <v>80</v>
          </cell>
          <cell r="Q5937" t="str">
            <v>Marche dégradé (Arrêt EFER, marche à vide par diversité sélectionnable, SAE, Compteur MAV par Div...)</v>
          </cell>
          <cell r="R5937" t="str">
            <v/>
          </cell>
          <cell r="X5937">
            <v>0</v>
          </cell>
          <cell r="Y5937">
            <v>0</v>
          </cell>
          <cell r="Z5937">
            <v>8820</v>
          </cell>
          <cell r="AA5937">
            <v>8820</v>
          </cell>
          <cell r="AD5937">
            <v>0</v>
          </cell>
          <cell r="AE5937">
            <v>0</v>
          </cell>
          <cell r="AF5937">
            <v>110.25</v>
          </cell>
        </row>
        <row r="5938">
          <cell r="M5938" t="str">
            <v>Coffret1API</v>
          </cell>
          <cell r="N5938" t="str">
            <v>Coffret Standard 1 API CPU1517-F</v>
          </cell>
          <cell r="O5938" t="str">
            <v xml:space="preserve"> API CPU1517-F 1 standard connexion box</v>
          </cell>
          <cell r="P5938">
            <v>1</v>
          </cell>
          <cell r="Q5938">
            <v>0</v>
          </cell>
          <cell r="R5938" t="str">
            <v/>
          </cell>
          <cell r="X5938">
            <v>638.42624999999998</v>
          </cell>
          <cell r="Y5938">
            <v>7796.8695000000007</v>
          </cell>
          <cell r="Z5938">
            <v>4657.9614281472459</v>
          </cell>
          <cell r="AA5938">
            <v>13093.257178147247</v>
          </cell>
          <cell r="AD5938">
            <v>638.42624999999998</v>
          </cell>
          <cell r="AE5938">
            <v>7796.8695000000007</v>
          </cell>
          <cell r="AF5938">
            <v>4657.9614281472459</v>
          </cell>
        </row>
        <row r="5939">
          <cell r="M5939" t="str">
            <v>Distribution</v>
          </cell>
          <cell r="N5939" t="str">
            <v>Armoire de distribution</v>
          </cell>
          <cell r="O5939" t="str">
            <v>Distribution cabinet</v>
          </cell>
          <cell r="P5939">
            <v>1</v>
          </cell>
          <cell r="Q5939">
            <v>0</v>
          </cell>
          <cell r="R5939" t="str">
            <v/>
          </cell>
          <cell r="X5939">
            <v>357.13124999999997</v>
          </cell>
          <cell r="Y5939">
            <v>1910.5065</v>
          </cell>
          <cell r="Z5939">
            <v>2505.0630475059324</v>
          </cell>
          <cell r="AA5939">
            <v>4772.7007975059323</v>
          </cell>
          <cell r="AD5939">
            <v>357.13124999999997</v>
          </cell>
          <cell r="AE5939">
            <v>1910.5065</v>
          </cell>
          <cell r="AF5939">
            <v>2505.0630475059324</v>
          </cell>
        </row>
        <row r="5940">
          <cell r="M5940" t="str">
            <v>CoffretOpeIHM_TP1500</v>
          </cell>
          <cell r="N5940" t="str">
            <v>Coffret IHM TP1500</v>
          </cell>
          <cell r="O5940" t="str">
            <v>IHM TP1500 power box</v>
          </cell>
          <cell r="P5940">
            <v>3</v>
          </cell>
          <cell r="Q5940">
            <v>0</v>
          </cell>
          <cell r="R5940" t="str">
            <v/>
          </cell>
          <cell r="X5940">
            <v>1589.9624999999999</v>
          </cell>
          <cell r="Y5940">
            <v>10178.122499999999</v>
          </cell>
          <cell r="Z5940">
            <v>5045.2337137766954</v>
          </cell>
          <cell r="AA5940">
            <v>16813.318713776694</v>
          </cell>
          <cell r="AD5940">
            <v>529.98749999999995</v>
          </cell>
          <cell r="AE5940">
            <v>3392.7075</v>
          </cell>
          <cell r="AF5940">
            <v>1681.7445712588985</v>
          </cell>
        </row>
        <row r="5941">
          <cell r="M5941" t="str">
            <v>SW16P_IP67</v>
          </cell>
          <cell r="N5941" t="str">
            <v>Switch Siemens 16 ports IP67</v>
          </cell>
          <cell r="O5941" t="str">
            <v>Siemens 16-port IP67 switch</v>
          </cell>
          <cell r="P5941">
            <v>4</v>
          </cell>
          <cell r="Q5941">
            <v>0</v>
          </cell>
          <cell r="R5941" t="str">
            <v/>
          </cell>
          <cell r="X5941">
            <v>262.08</v>
          </cell>
          <cell r="Y5941">
            <v>4469.5097999999998</v>
          </cell>
          <cell r="Z5941">
            <v>1100.1630475059324</v>
          </cell>
          <cell r="AA5941">
            <v>5831.7528475059316</v>
          </cell>
          <cell r="AD5941">
            <v>65.52</v>
          </cell>
          <cell r="AE5941">
            <v>1117.37745</v>
          </cell>
          <cell r="AF5941">
            <v>275.04076187648309</v>
          </cell>
        </row>
        <row r="5942">
          <cell r="M5942" t="str">
            <v>ModeMaintenace2</v>
          </cell>
          <cell r="N5942" t="str">
            <v>Mode Maintenace 2</v>
          </cell>
          <cell r="O5942" t="str">
            <v>Maintenance Mode 2</v>
          </cell>
          <cell r="P5942">
            <v>4</v>
          </cell>
          <cell r="Q5942">
            <v>0</v>
          </cell>
          <cell r="R5942" t="str">
            <v/>
          </cell>
          <cell r="X5942">
            <v>73.476900000000015</v>
          </cell>
          <cell r="Y5942">
            <v>2772</v>
          </cell>
          <cell r="Z5942">
            <v>574.29076187648309</v>
          </cell>
          <cell r="AA5942">
            <v>3419.7676618764831</v>
          </cell>
          <cell r="AD5942">
            <v>18.369225000000004</v>
          </cell>
          <cell r="AE5942">
            <v>693</v>
          </cell>
          <cell r="AF5942">
            <v>143.57269046912077</v>
          </cell>
        </row>
        <row r="5943">
          <cell r="M5943" t="str">
            <v>MobilPannel</v>
          </cell>
          <cell r="N5943" t="str">
            <v>Mobil Pannel + Box</v>
          </cell>
          <cell r="O5943" t="str">
            <v>Mobil Pannel + Box</v>
          </cell>
          <cell r="P5943">
            <v>2</v>
          </cell>
          <cell r="Q5943">
            <v>0</v>
          </cell>
          <cell r="R5943" t="str">
            <v/>
          </cell>
          <cell r="X5943">
            <v>830.33284090909092</v>
          </cell>
          <cell r="Y5943">
            <v>5730.4983272727286</v>
          </cell>
          <cell r="Z5943">
            <v>2475.0481815482476</v>
          </cell>
          <cell r="AA5943">
            <v>9035.8793497300667</v>
          </cell>
          <cell r="AD5943">
            <v>415.16642045454546</v>
          </cell>
          <cell r="AE5943">
            <v>2865.2491636363643</v>
          </cell>
          <cell r="AF5943">
            <v>1237.5240907741238</v>
          </cell>
        </row>
        <row r="5944">
          <cell r="M5944" t="str">
            <v>Coffret6Robots</v>
          </cell>
          <cell r="N5944" t="str">
            <v>Coffret de regroupement pour 6 robots</v>
          </cell>
          <cell r="O5944" t="str">
            <v>Power box gathering 6 robots</v>
          </cell>
          <cell r="P5944">
            <v>4</v>
          </cell>
          <cell r="Q5944" t="str">
            <v>poru robot RANAE</v>
          </cell>
          <cell r="R5944" t="str">
            <v/>
          </cell>
          <cell r="X5944">
            <v>2324.0699999999997</v>
          </cell>
          <cell r="Y5944">
            <v>12326.285999999998</v>
          </cell>
          <cell r="Z5944">
            <v>11628.141332541527</v>
          </cell>
          <cell r="AA5944">
            <v>26278.497332541527</v>
          </cell>
          <cell r="AD5944">
            <v>581.01749999999993</v>
          </cell>
          <cell r="AE5944">
            <v>3081.5714999999996</v>
          </cell>
          <cell r="AF5944">
            <v>2907.0353331353817</v>
          </cell>
        </row>
        <row r="5945">
          <cell r="M5945">
            <v>0</v>
          </cell>
          <cell r="N5945">
            <v>0</v>
          </cell>
          <cell r="O5945" t="str">
            <v/>
          </cell>
          <cell r="P5945">
            <v>0</v>
          </cell>
          <cell r="Q5945">
            <v>0</v>
          </cell>
          <cell r="R5945">
            <v>0</v>
          </cell>
          <cell r="AA5945">
            <v>0</v>
          </cell>
          <cell r="AD5945" t="e">
            <v>#DIV/0!</v>
          </cell>
          <cell r="AE5945" t="e">
            <v>#DIV/0!</v>
          </cell>
          <cell r="AF5945" t="e">
            <v>#DIV/0!</v>
          </cell>
        </row>
        <row r="5946">
          <cell r="M5946">
            <v>0</v>
          </cell>
          <cell r="N5946">
            <v>0</v>
          </cell>
          <cell r="O5946" t="str">
            <v/>
          </cell>
          <cell r="P5946">
            <v>1</v>
          </cell>
          <cell r="Q5946">
            <v>0</v>
          </cell>
          <cell r="R5946">
            <v>0</v>
          </cell>
          <cell r="AA5946">
            <v>0</v>
          </cell>
          <cell r="AD5946">
            <v>0</v>
          </cell>
          <cell r="AE5946">
            <v>0</v>
          </cell>
          <cell r="AF5946">
            <v>0</v>
          </cell>
        </row>
        <row r="5947">
          <cell r="M5947" t="str">
            <v>NacelleElectJ</v>
          </cell>
          <cell r="N5947" t="str">
            <v>Utilisation d'une nacelle électricien à la journée</v>
          </cell>
          <cell r="O5947" t="str">
            <v>Use of an electric nacelle by the day</v>
          </cell>
          <cell r="P5947">
            <v>1.25</v>
          </cell>
          <cell r="Q5947" t="str">
            <v>correspond à 2 jours</v>
          </cell>
          <cell r="R5947" t="str">
            <v/>
          </cell>
          <cell r="X5947">
            <v>0</v>
          </cell>
          <cell r="Y5947">
            <v>567</v>
          </cell>
          <cell r="Z5947">
            <v>0</v>
          </cell>
          <cell r="AA5947">
            <v>567</v>
          </cell>
          <cell r="AD5947">
            <v>0</v>
          </cell>
          <cell r="AE5947">
            <v>453.6</v>
          </cell>
          <cell r="AF5947">
            <v>0</v>
          </cell>
        </row>
        <row r="5948">
          <cell r="M5948" t="str">
            <v>EcranSmartTV-CRSF</v>
          </cell>
          <cell r="N5948" t="str">
            <v>Ecran Smart TV - 49"</v>
          </cell>
          <cell r="O5948" t="str">
            <v>Smart TV Screen- 49"</v>
          </cell>
          <cell r="P5948">
            <v>1</v>
          </cell>
          <cell r="Q5948">
            <v>0</v>
          </cell>
          <cell r="R5948" t="str">
            <v/>
          </cell>
          <cell r="X5948">
            <v>147.10857954545455</v>
          </cell>
          <cell r="Y5948">
            <v>1190.5105227272727</v>
          </cell>
          <cell r="Z5948">
            <v>1319.2658635283901</v>
          </cell>
          <cell r="AA5948">
            <v>2656.8849658011177</v>
          </cell>
          <cell r="AD5948">
            <v>147.10857954545455</v>
          </cell>
          <cell r="AE5948">
            <v>1190.5105227272727</v>
          </cell>
          <cell r="AF5948">
            <v>1319.2658635283901</v>
          </cell>
        </row>
        <row r="5949">
          <cell r="M5949" t="str">
            <v>HautParleurIP</v>
          </cell>
          <cell r="N5949" t="str">
            <v>Haut Parleur IP</v>
          </cell>
          <cell r="O5949" t="str">
            <v xml:space="preserve"> IP loudspeaker</v>
          </cell>
          <cell r="P5949">
            <v>1</v>
          </cell>
          <cell r="Q5949">
            <v>0</v>
          </cell>
          <cell r="R5949" t="str">
            <v/>
          </cell>
          <cell r="X5949">
            <v>147.10857954545455</v>
          </cell>
          <cell r="Y5949">
            <v>295.43611363636364</v>
          </cell>
          <cell r="Z5949">
            <v>212.98295454545456</v>
          </cell>
          <cell r="AA5949">
            <v>655.52764772727278</v>
          </cell>
          <cell r="AD5949">
            <v>147.10857954545455</v>
          </cell>
          <cell r="AE5949">
            <v>295.43611363636364</v>
          </cell>
          <cell r="AF5949">
            <v>212.98295454545456</v>
          </cell>
        </row>
        <row r="5950">
          <cell r="M5950" t="str">
            <v>CoffretDistrib230v</v>
          </cell>
          <cell r="N5950" t="str">
            <v>Part fixe coffret distribution 230Vac</v>
          </cell>
          <cell r="O5950" t="str">
            <v>Fixed part distribution box 230Vac</v>
          </cell>
          <cell r="P5950">
            <v>1</v>
          </cell>
          <cell r="Q5950">
            <v>0</v>
          </cell>
          <cell r="R5950" t="str">
            <v/>
          </cell>
          <cell r="X5950">
            <v>196.56</v>
          </cell>
          <cell r="Y5950">
            <v>1620.4965000000002</v>
          </cell>
          <cell r="Z5950">
            <v>1713.6</v>
          </cell>
          <cell r="AA5950">
            <v>3530.6565000000001</v>
          </cell>
          <cell r="AD5950">
            <v>196.56</v>
          </cell>
          <cell r="AE5950">
            <v>1620.4965000000002</v>
          </cell>
          <cell r="AF5950">
            <v>1713.6</v>
          </cell>
        </row>
        <row r="5951">
          <cell r="M5951" t="str">
            <v>CableEthCu70</v>
          </cell>
          <cell r="N5951" t="str">
            <v>Liaison Ethernet Cuivre 70m</v>
          </cell>
          <cell r="O5951" t="str">
            <v>Ethernet connection Copper 70m</v>
          </cell>
          <cell r="P5951">
            <v>2</v>
          </cell>
          <cell r="Q5951" t="str">
            <v>HP + Ecran + Client léger</v>
          </cell>
          <cell r="R5951" t="str">
            <v/>
          </cell>
          <cell r="X5951">
            <v>0</v>
          </cell>
          <cell r="Y5951">
            <v>1260</v>
          </cell>
          <cell r="Z5951">
            <v>1260</v>
          </cell>
          <cell r="AA5951">
            <v>2520</v>
          </cell>
          <cell r="AD5951">
            <v>0</v>
          </cell>
          <cell r="AE5951">
            <v>630</v>
          </cell>
          <cell r="AF5951">
            <v>630</v>
          </cell>
        </row>
        <row r="5952">
          <cell r="M5952" t="str">
            <v>ToleriePupitrePourPC</v>
          </cell>
          <cell r="N5952" t="str">
            <v>Tolerie Pupitre pour PC</v>
          </cell>
          <cell r="O5952" t="str">
            <v>Sheet metal counsole for PC</v>
          </cell>
          <cell r="P5952">
            <v>0</v>
          </cell>
          <cell r="Q5952" t="str">
            <v>Si par de VM</v>
          </cell>
          <cell r="R5952" t="str">
            <v/>
          </cell>
          <cell r="X5952">
            <v>0</v>
          </cell>
          <cell r="Y5952">
            <v>0</v>
          </cell>
          <cell r="Z5952">
            <v>0</v>
          </cell>
          <cell r="AA5952">
            <v>0</v>
          </cell>
          <cell r="AD5952" t="e">
            <v>#DIV/0!</v>
          </cell>
          <cell r="AE5952" t="e">
            <v>#DIV/0!</v>
          </cell>
          <cell r="AF5952" t="e">
            <v>#DIV/0!</v>
          </cell>
        </row>
        <row r="5953">
          <cell r="M5953" t="str">
            <v>PCAronetPSA</v>
          </cell>
          <cell r="N5953" t="str">
            <v>PC AroNet type PSA</v>
          </cell>
          <cell r="O5953" t="str">
            <v>PC AroNet type PSA</v>
          </cell>
          <cell r="P5953">
            <v>0</v>
          </cell>
          <cell r="Q5953" t="str">
            <v>Si par de VM :1 pour 25 Seq Ano AVD + Prépa Peau D</v>
          </cell>
          <cell r="R5953" t="str">
            <v/>
          </cell>
          <cell r="X5953">
            <v>0</v>
          </cell>
          <cell r="Y5953">
            <v>0</v>
          </cell>
          <cell r="Z5953">
            <v>0</v>
          </cell>
          <cell r="AA5953">
            <v>0</v>
          </cell>
          <cell r="AD5953" t="e">
            <v>#DIV/0!</v>
          </cell>
          <cell r="AE5953" t="e">
            <v>#DIV/0!</v>
          </cell>
          <cell r="AF5953" t="e">
            <v>#DIV/0!</v>
          </cell>
        </row>
        <row r="5954">
          <cell r="M5954" t="str">
            <v>LicenceAronet10PC</v>
          </cell>
          <cell r="N5954" t="str">
            <v>Licence Aronet-Arodms pour 10 PC</v>
          </cell>
          <cell r="O5954" t="str">
            <v>Aronet-Arodms Licence for 10 PC</v>
          </cell>
          <cell r="P5954">
            <v>0</v>
          </cell>
          <cell r="Q5954" t="str">
            <v>Si par de VM :Pour tout secteur CDC</v>
          </cell>
          <cell r="R5954" t="str">
            <v/>
          </cell>
          <cell r="X5954">
            <v>0</v>
          </cell>
          <cell r="Y5954">
            <v>0</v>
          </cell>
          <cell r="Z5954">
            <v>0</v>
          </cell>
          <cell r="AA5954">
            <v>0</v>
          </cell>
          <cell r="AD5954" t="e">
            <v>#DIV/0!</v>
          </cell>
          <cell r="AE5954" t="e">
            <v>#DIV/0!</v>
          </cell>
          <cell r="AF5954" t="e">
            <v>#DIV/0!</v>
          </cell>
        </row>
        <row r="5955">
          <cell r="M5955" t="str">
            <v>SAPIAWincc</v>
          </cell>
          <cell r="N5955" t="str">
            <v>Dialogue SAPIA - pupitre WinCC (pour une zone)</v>
          </cell>
          <cell r="O5955" t="str">
            <v>SAPIA dialog - WinCC panel (for one field)</v>
          </cell>
          <cell r="P5955">
            <v>1</v>
          </cell>
          <cell r="Q5955">
            <v>0</v>
          </cell>
          <cell r="R5955" t="str">
            <v/>
          </cell>
          <cell r="X5955">
            <v>265.78125</v>
          </cell>
          <cell r="Y5955">
            <v>56.847000000000008</v>
          </cell>
          <cell r="Z5955">
            <v>4049.0421422208697</v>
          </cell>
          <cell r="AA5955">
            <v>4371.6703922208699</v>
          </cell>
          <cell r="AD5955">
            <v>265.78125</v>
          </cell>
          <cell r="AE5955">
            <v>56.847000000000008</v>
          </cell>
          <cell r="AF5955">
            <v>4049.0421422208697</v>
          </cell>
        </row>
        <row r="5956">
          <cell r="M5956">
            <v>0</v>
          </cell>
          <cell r="N5956">
            <v>0</v>
          </cell>
          <cell r="O5956" t="str">
            <v/>
          </cell>
          <cell r="P5956">
            <v>0</v>
          </cell>
          <cell r="Q5956">
            <v>0</v>
          </cell>
          <cell r="R5956">
            <v>0</v>
          </cell>
          <cell r="AA5956">
            <v>0</v>
          </cell>
          <cell r="AD5956" t="e">
            <v>#DIV/0!</v>
          </cell>
          <cell r="AE5956" t="e">
            <v>#DIV/0!</v>
          </cell>
          <cell r="AF5956" t="e">
            <v>#DIV/0!</v>
          </cell>
        </row>
        <row r="5957">
          <cell r="M5957">
            <v>0</v>
          </cell>
          <cell r="N5957">
            <v>0</v>
          </cell>
          <cell r="O5957" t="str">
            <v/>
          </cell>
          <cell r="P5957">
            <v>0</v>
          </cell>
          <cell r="Q5957">
            <v>0</v>
          </cell>
          <cell r="R5957">
            <v>0</v>
          </cell>
          <cell r="AA5957">
            <v>0</v>
          </cell>
          <cell r="AD5957" t="e">
            <v>#DIV/0!</v>
          </cell>
          <cell r="AE5957" t="e">
            <v>#DIV/0!</v>
          </cell>
          <cell r="AF5957" t="e">
            <v>#DIV/0!</v>
          </cell>
        </row>
        <row r="5958">
          <cell r="M5958">
            <v>0</v>
          </cell>
          <cell r="N5958">
            <v>0</v>
          </cell>
          <cell r="O5958" t="str">
            <v/>
          </cell>
          <cell r="P5958">
            <v>0</v>
          </cell>
          <cell r="Q5958">
            <v>0</v>
          </cell>
          <cell r="R5958">
            <v>0</v>
          </cell>
          <cell r="AA5958">
            <v>0</v>
          </cell>
          <cell r="AD5958" t="e">
            <v>#DIV/0!</v>
          </cell>
          <cell r="AE5958" t="e">
            <v>#DIV/0!</v>
          </cell>
          <cell r="AF5958" t="e">
            <v>#DIV/0!</v>
          </cell>
        </row>
        <row r="5959">
          <cell r="M5959">
            <v>0</v>
          </cell>
          <cell r="N5959">
            <v>0</v>
          </cell>
          <cell r="O5959" t="str">
            <v/>
          </cell>
          <cell r="P5959">
            <v>1</v>
          </cell>
          <cell r="Q5959">
            <v>0</v>
          </cell>
          <cell r="R5959">
            <v>0</v>
          </cell>
          <cell r="AA5959">
            <v>0</v>
          </cell>
          <cell r="AD5959">
            <v>0</v>
          </cell>
          <cell r="AE5959">
            <v>0</v>
          </cell>
          <cell r="AF5959">
            <v>0</v>
          </cell>
        </row>
        <row r="5960">
          <cell r="M5960" t="str">
            <v>OrgaContJ</v>
          </cell>
          <cell r="N5960" t="str">
            <v>Organisme de contrôle à la journée</v>
          </cell>
          <cell r="O5960" t="str">
            <v>control body per day</v>
          </cell>
          <cell r="P5960">
            <v>2</v>
          </cell>
          <cell r="Q5960">
            <v>0</v>
          </cell>
          <cell r="R5960" t="str">
            <v/>
          </cell>
          <cell r="X5960">
            <v>0</v>
          </cell>
          <cell r="Y5960">
            <v>0</v>
          </cell>
          <cell r="Z5960">
            <v>0</v>
          </cell>
          <cell r="AA5960">
            <v>0</v>
          </cell>
          <cell r="AD5960">
            <v>0</v>
          </cell>
          <cell r="AE5960">
            <v>0</v>
          </cell>
          <cell r="AF5960">
            <v>0</v>
          </cell>
        </row>
        <row r="5961">
          <cell r="M5961" t="str">
            <v>NacelleJ</v>
          </cell>
          <cell r="N5961" t="str">
            <v>Location d'une nacelle à la journée</v>
          </cell>
          <cell r="O5961" t="str">
            <v>Rental of a nacelle by the day</v>
          </cell>
          <cell r="P5961">
            <v>5</v>
          </cell>
          <cell r="Q5961">
            <v>0</v>
          </cell>
          <cell r="R5961" t="str">
            <v/>
          </cell>
          <cell r="X5961">
            <v>0</v>
          </cell>
          <cell r="Y5961">
            <v>0</v>
          </cell>
          <cell r="Z5961">
            <v>0</v>
          </cell>
          <cell r="AA5961">
            <v>0</v>
          </cell>
          <cell r="AD5961">
            <v>0</v>
          </cell>
          <cell r="AE5961">
            <v>0</v>
          </cell>
          <cell r="AF5961">
            <v>0</v>
          </cell>
        </row>
        <row r="5962">
          <cell r="M5962" t="str">
            <v>CabChantM</v>
          </cell>
          <cell r="N5962" t="str">
            <v>Location d'une cabane de chantier au mois</v>
          </cell>
          <cell r="O5962" t="str">
            <v>Rental of a construction site hut by the month</v>
          </cell>
          <cell r="P5962">
            <v>4</v>
          </cell>
          <cell r="Q5962">
            <v>0</v>
          </cell>
          <cell r="R5962" t="str">
            <v/>
          </cell>
          <cell r="X5962">
            <v>0</v>
          </cell>
          <cell r="Y5962">
            <v>0</v>
          </cell>
          <cell r="Z5962">
            <v>0</v>
          </cell>
          <cell r="AA5962">
            <v>0</v>
          </cell>
          <cell r="AD5962">
            <v>0</v>
          </cell>
          <cell r="AE5962">
            <v>0</v>
          </cell>
          <cell r="AF5962">
            <v>0</v>
          </cell>
        </row>
        <row r="5963">
          <cell r="M5963" t="str">
            <v>CarFourS</v>
          </cell>
          <cell r="N5963" t="str">
            <v>Location d'un car à fourches à la semaine</v>
          </cell>
          <cell r="O5963" t="str">
            <v>Rental of a fork-lift cart per week</v>
          </cell>
          <cell r="P5963">
            <v>10</v>
          </cell>
          <cell r="Q5963">
            <v>0</v>
          </cell>
          <cell r="R5963" t="str">
            <v/>
          </cell>
          <cell r="X5963">
            <v>0</v>
          </cell>
          <cell r="Y5963">
            <v>0</v>
          </cell>
          <cell r="Z5963">
            <v>0</v>
          </cell>
          <cell r="AA5963">
            <v>0</v>
          </cell>
          <cell r="AD5963">
            <v>0</v>
          </cell>
          <cell r="AE5963">
            <v>0</v>
          </cell>
          <cell r="AF5963">
            <v>0</v>
          </cell>
        </row>
        <row r="5964">
          <cell r="M5964" t="str">
            <v>LabelPlateauTournant</v>
          </cell>
          <cell r="N5964" t="str">
            <v>Labellisation Plateau Tournant - France</v>
          </cell>
          <cell r="O5964" t="str">
            <v>Turntable Labelling - France</v>
          </cell>
          <cell r="P5964">
            <v>1</v>
          </cell>
          <cell r="Q5964">
            <v>0</v>
          </cell>
          <cell r="R5964" t="str">
            <v/>
          </cell>
          <cell r="X5964">
            <v>0</v>
          </cell>
          <cell r="Y5964">
            <v>0</v>
          </cell>
          <cell r="Z5964">
            <v>0</v>
          </cell>
          <cell r="AA5964">
            <v>0</v>
          </cell>
          <cell r="AD5964">
            <v>0</v>
          </cell>
          <cell r="AE5964">
            <v>0</v>
          </cell>
          <cell r="AF5964">
            <v>0</v>
          </cell>
        </row>
        <row r="5965">
          <cell r="M5965" t="str">
            <v>AssistTucker</v>
          </cell>
          <cell r="N5965" t="str">
            <v>Une journée assistance technique Tucker</v>
          </cell>
          <cell r="O5965" t="str">
            <v>One day of technical assistance Tucker</v>
          </cell>
          <cell r="P5965">
            <v>1</v>
          </cell>
          <cell r="Q5965">
            <v>0</v>
          </cell>
          <cell r="R5965" t="str">
            <v/>
          </cell>
          <cell r="X5965">
            <v>0</v>
          </cell>
          <cell r="Y5965">
            <v>0</v>
          </cell>
          <cell r="Z5965">
            <v>0</v>
          </cell>
          <cell r="AA5965">
            <v>0</v>
          </cell>
          <cell r="AD5965">
            <v>0</v>
          </cell>
          <cell r="AE5965">
            <v>0</v>
          </cell>
          <cell r="AF5965">
            <v>0</v>
          </cell>
        </row>
        <row r="5966">
          <cell r="M5966" t="str">
            <v>LabelFaisRobSlovak5à11</v>
          </cell>
          <cell r="N5966" t="str">
            <v>Labellisation 5 à 11 Faisceaux Robots SLOVAQUIE</v>
          </cell>
          <cell r="O5966" t="str">
            <v>To make</v>
          </cell>
          <cell r="P5966">
            <v>2</v>
          </cell>
          <cell r="Q5966" t="str">
            <v>D et G</v>
          </cell>
          <cell r="R5966" t="str">
            <v/>
          </cell>
          <cell r="AA5966">
            <v>0</v>
          </cell>
          <cell r="AD5966">
            <v>0</v>
          </cell>
          <cell r="AE5966">
            <v>0</v>
          </cell>
          <cell r="AF5966">
            <v>0</v>
          </cell>
        </row>
        <row r="5967">
          <cell r="M5967">
            <v>0</v>
          </cell>
          <cell r="N5967">
            <v>0</v>
          </cell>
          <cell r="O5967" t="str">
            <v/>
          </cell>
          <cell r="P5967">
            <v>0</v>
          </cell>
          <cell r="Q5967">
            <v>0</v>
          </cell>
          <cell r="R5967">
            <v>0</v>
          </cell>
          <cell r="AA5967">
            <v>0</v>
          </cell>
          <cell r="AD5967" t="e">
            <v>#DIV/0!</v>
          </cell>
          <cell r="AE5967" t="e">
            <v>#DIV/0!</v>
          </cell>
          <cell r="AF5967" t="e">
            <v>#DIV/0!</v>
          </cell>
        </row>
        <row r="5968">
          <cell r="M5968">
            <v>0</v>
          </cell>
          <cell r="N5968">
            <v>0</v>
          </cell>
          <cell r="O5968" t="str">
            <v/>
          </cell>
          <cell r="P5968">
            <v>0</v>
          </cell>
          <cell r="Q5968">
            <v>0</v>
          </cell>
          <cell r="R5968">
            <v>0</v>
          </cell>
          <cell r="AA5968">
            <v>0</v>
          </cell>
          <cell r="AD5968" t="e">
            <v>#DIV/0!</v>
          </cell>
          <cell r="AE5968" t="e">
            <v>#DIV/0!</v>
          </cell>
          <cell r="AF5968" t="e">
            <v>#DIV/0!</v>
          </cell>
        </row>
        <row r="5969">
          <cell r="M5969">
            <v>0</v>
          </cell>
          <cell r="N5969">
            <v>0</v>
          </cell>
          <cell r="O5969" t="str">
            <v/>
          </cell>
          <cell r="P5969">
            <v>0</v>
          </cell>
          <cell r="Q5969">
            <v>0</v>
          </cell>
          <cell r="R5969">
            <v>0</v>
          </cell>
          <cell r="AA5969">
            <v>0</v>
          </cell>
          <cell r="AD5969" t="e">
            <v>#DIV/0!</v>
          </cell>
          <cell r="AE5969" t="e">
            <v>#DIV/0!</v>
          </cell>
          <cell r="AF5969" t="e">
            <v>#DIV/0!</v>
          </cell>
        </row>
        <row r="5970">
          <cell r="M5970">
            <v>0</v>
          </cell>
          <cell r="N5970">
            <v>0</v>
          </cell>
          <cell r="O5970" t="str">
            <v/>
          </cell>
          <cell r="P5970">
            <v>0</v>
          </cell>
          <cell r="Q5970">
            <v>0</v>
          </cell>
          <cell r="R5970">
            <v>0</v>
          </cell>
          <cell r="AA5970">
            <v>0</v>
          </cell>
          <cell r="AD5970" t="e">
            <v>#DIV/0!</v>
          </cell>
          <cell r="AE5970" t="e">
            <v>#DIV/0!</v>
          </cell>
          <cell r="AF5970" t="e">
            <v>#DIV/0!</v>
          </cell>
        </row>
        <row r="5971">
          <cell r="M5971">
            <v>0</v>
          </cell>
          <cell r="N5971">
            <v>0</v>
          </cell>
          <cell r="O5971" t="str">
            <v/>
          </cell>
          <cell r="P5971">
            <v>0</v>
          </cell>
          <cell r="Q5971">
            <v>0</v>
          </cell>
          <cell r="R5971">
            <v>0</v>
          </cell>
          <cell r="AA5971">
            <v>0</v>
          </cell>
          <cell r="AD5971" t="e">
            <v>#DIV/0!</v>
          </cell>
          <cell r="AE5971" t="e">
            <v>#DIV/0!</v>
          </cell>
          <cell r="AF5971" t="e">
            <v>#DIV/0!</v>
          </cell>
        </row>
        <row r="5972">
          <cell r="M5972">
            <v>0</v>
          </cell>
          <cell r="N5972">
            <v>0</v>
          </cell>
          <cell r="O5972" t="str">
            <v/>
          </cell>
          <cell r="P5972">
            <v>0</v>
          </cell>
          <cell r="Q5972">
            <v>0</v>
          </cell>
          <cell r="R5972">
            <v>0</v>
          </cell>
          <cell r="AA5972">
            <v>0</v>
          </cell>
          <cell r="AD5972" t="e">
            <v>#DIV/0!</v>
          </cell>
          <cell r="AE5972" t="e">
            <v>#DIV/0!</v>
          </cell>
          <cell r="AF5972" t="e">
            <v>#DIV/0!</v>
          </cell>
        </row>
        <row r="5973">
          <cell r="M5973">
            <v>0</v>
          </cell>
          <cell r="N5973">
            <v>0</v>
          </cell>
          <cell r="O5973" t="str">
            <v/>
          </cell>
          <cell r="P5973">
            <v>1</v>
          </cell>
          <cell r="Q5973">
            <v>0</v>
          </cell>
          <cell r="R5973">
            <v>0</v>
          </cell>
          <cell r="AA5973">
            <v>0</v>
          </cell>
          <cell r="AD5973">
            <v>0</v>
          </cell>
          <cell r="AE5973">
            <v>0</v>
          </cell>
          <cell r="AF5973">
            <v>0</v>
          </cell>
        </row>
        <row r="5974">
          <cell r="M5974" t="str">
            <v>MAccuAir13m</v>
          </cell>
          <cell r="N5974" t="str">
            <v>Magasin Accumulation aérien longueur 13 m</v>
          </cell>
          <cell r="O5974" t="str">
            <v>Aerial accumulation warehouse length 13 m</v>
          </cell>
          <cell r="P5974">
            <v>1</v>
          </cell>
          <cell r="Q5974">
            <v>0</v>
          </cell>
          <cell r="R5974" t="str">
            <v>01, 07,.</v>
          </cell>
          <cell r="X5974">
            <v>23.677762499999993</v>
          </cell>
          <cell r="Y5974">
            <v>2311.6642499999998</v>
          </cell>
          <cell r="Z5974">
            <v>1901.3722856294492</v>
          </cell>
          <cell r="AA5974">
            <v>4236.7142981294492</v>
          </cell>
          <cell r="AD5974">
            <v>23.677762499999993</v>
          </cell>
          <cell r="AE5974">
            <v>2311.6642499999998</v>
          </cell>
          <cell r="AF5974">
            <v>1901.3722856294492</v>
          </cell>
        </row>
        <row r="5975">
          <cell r="M5975" t="str">
            <v>Navette400</v>
          </cell>
          <cell r="N5975" t="str">
            <v>Navette magasin accumulation largeur 400mm</v>
          </cell>
          <cell r="O5975" t="str">
            <v>Accumulation store shuttle width 400mm</v>
          </cell>
          <cell r="P5975">
            <v>23</v>
          </cell>
          <cell r="Q5975">
            <v>0</v>
          </cell>
          <cell r="R5975" t="str">
            <v>01, 07,.</v>
          </cell>
          <cell r="X5975">
            <v>0</v>
          </cell>
          <cell r="Y5975">
            <v>0</v>
          </cell>
          <cell r="Z5975">
            <v>0</v>
          </cell>
          <cell r="AA5975">
            <v>0</v>
          </cell>
          <cell r="AD5975">
            <v>0</v>
          </cell>
          <cell r="AE5975">
            <v>0</v>
          </cell>
          <cell r="AF5975">
            <v>0</v>
          </cell>
        </row>
        <row r="5976">
          <cell r="M5976" t="str">
            <v>CrochetDouble</v>
          </cell>
          <cell r="N5976" t="str">
            <v>Outil navette aérienne</v>
          </cell>
          <cell r="O5976" t="str">
            <v>Air shuttle tool</v>
          </cell>
          <cell r="P5976">
            <v>1</v>
          </cell>
          <cell r="Q5976">
            <v>0</v>
          </cell>
          <cell r="R5976" t="str">
            <v>01, 07,.</v>
          </cell>
          <cell r="X5976">
            <v>0</v>
          </cell>
          <cell r="Y5976">
            <v>0</v>
          </cell>
          <cell r="Z5976">
            <v>0</v>
          </cell>
          <cell r="AA5976">
            <v>0</v>
          </cell>
          <cell r="AD5976">
            <v>0</v>
          </cell>
          <cell r="AE5976">
            <v>0</v>
          </cell>
          <cell r="AF5976">
            <v>0</v>
          </cell>
        </row>
        <row r="5977">
          <cell r="M5977" t="str">
            <v>CrochetDouble</v>
          </cell>
          <cell r="N5977" t="str">
            <v>Outil navette aérienne</v>
          </cell>
          <cell r="O5977" t="str">
            <v>Air shuttle tool</v>
          </cell>
          <cell r="P5977">
            <v>22</v>
          </cell>
          <cell r="Q5977">
            <v>0</v>
          </cell>
          <cell r="R5977" t="str">
            <v>01, 02, 07,.</v>
          </cell>
          <cell r="X5977">
            <v>0</v>
          </cell>
          <cell r="Y5977">
            <v>0</v>
          </cell>
          <cell r="Z5977">
            <v>0</v>
          </cell>
          <cell r="AA5977">
            <v>0</v>
          </cell>
          <cell r="AD5977">
            <v>0</v>
          </cell>
          <cell r="AE5977">
            <v>0</v>
          </cell>
          <cell r="AF5977">
            <v>0</v>
          </cell>
        </row>
        <row r="5978">
          <cell r="M5978" t="str">
            <v>StArretSup</v>
          </cell>
          <cell r="N5978" t="str">
            <v>Station d'arrêt supplémentaire</v>
          </cell>
          <cell r="O5978" t="str">
            <v>Additional stop station</v>
          </cell>
          <cell r="P5978">
            <v>1</v>
          </cell>
          <cell r="Q5978">
            <v>0</v>
          </cell>
          <cell r="R5978" t="str">
            <v>01, 07,.</v>
          </cell>
          <cell r="X5978">
            <v>9.3490424999999977</v>
          </cell>
          <cell r="Y5978">
            <v>192.24765000000002</v>
          </cell>
          <cell r="Z5978">
            <v>626.20652375296618</v>
          </cell>
          <cell r="AA5978">
            <v>827.80321625296619</v>
          </cell>
          <cell r="AD5978">
            <v>9.3490424999999977</v>
          </cell>
          <cell r="AE5978">
            <v>192.24765000000002</v>
          </cell>
          <cell r="AF5978">
            <v>626.20652375296618</v>
          </cell>
        </row>
        <row r="5979">
          <cell r="M5979" t="str">
            <v>MagPasRap</v>
          </cell>
          <cell r="N5979" t="str">
            <v>Passage Rapide Sous Magasin</v>
          </cell>
          <cell r="O5979" t="str">
            <v>Quick Pass Under Store</v>
          </cell>
          <cell r="P5979">
            <v>1</v>
          </cell>
          <cell r="Q5979" t="str">
            <v>Qte 1 Si besoin</v>
          </cell>
          <cell r="R5979" t="str">
            <v>01, 07,.</v>
          </cell>
          <cell r="X5979">
            <v>12.135374999999996</v>
          </cell>
          <cell r="Y5979">
            <v>577.94100000000003</v>
          </cell>
          <cell r="Z5979">
            <v>805.29076187648309</v>
          </cell>
          <cell r="AA5979">
            <v>1395.3671368764831</v>
          </cell>
          <cell r="AD5979">
            <v>12.135374999999996</v>
          </cell>
          <cell r="AE5979">
            <v>577.94100000000003</v>
          </cell>
          <cell r="AF5979">
            <v>805.29076187648309</v>
          </cell>
        </row>
        <row r="5980">
          <cell r="M5980" t="str">
            <v>AntiIntruMag</v>
          </cell>
          <cell r="N5980" t="str">
            <v>Anti-intrusion magasin aérien</v>
          </cell>
          <cell r="O5980" t="str">
            <v>Anti-intrusion air store</v>
          </cell>
          <cell r="P5980">
            <v>2</v>
          </cell>
          <cell r="Q5980" t="str">
            <v>Qte 2 Si passage rapide</v>
          </cell>
          <cell r="R5980" t="str">
            <v>01, 07,.</v>
          </cell>
          <cell r="X5980">
            <v>21.756104999999998</v>
          </cell>
          <cell r="Y5980">
            <v>655.32600000000002</v>
          </cell>
          <cell r="Z5980">
            <v>770.58152375296618</v>
          </cell>
          <cell r="AA5980">
            <v>1447.6636287529664</v>
          </cell>
          <cell r="AD5980">
            <v>10.878052499999999</v>
          </cell>
          <cell r="AE5980">
            <v>327.66300000000001</v>
          </cell>
          <cell r="AF5980">
            <v>385.29076187648309</v>
          </cell>
        </row>
        <row r="5981">
          <cell r="M5981" t="str">
            <v>GabPaletMagAerien</v>
          </cell>
          <cell r="N5981" t="str">
            <v>Gabarit de contrôle des équipements mag. aériens</v>
          </cell>
          <cell r="O5981" t="str">
            <v>Control template for airborne mag. Equipment</v>
          </cell>
          <cell r="P5981">
            <v>1</v>
          </cell>
          <cell r="Q5981">
            <v>0</v>
          </cell>
          <cell r="R5981" t="str">
            <v>01, 07,.</v>
          </cell>
          <cell r="X5981">
            <v>0</v>
          </cell>
          <cell r="Y5981">
            <v>0</v>
          </cell>
          <cell r="Z5981">
            <v>0</v>
          </cell>
          <cell r="AA5981">
            <v>0</v>
          </cell>
          <cell r="AD5981">
            <v>0</v>
          </cell>
          <cell r="AE5981">
            <v>0</v>
          </cell>
          <cell r="AF5981">
            <v>0</v>
          </cell>
        </row>
        <row r="5982">
          <cell r="M5982" t="str">
            <v>RetaqMag4Serr</v>
          </cell>
          <cell r="N5982" t="str">
            <v>Retaquage magasin 4 serrages</v>
          </cell>
          <cell r="O5982" t="str">
            <v>4-clamps locking system for accumulation transfer</v>
          </cell>
          <cell r="P5982">
            <v>1</v>
          </cell>
          <cell r="Q5982">
            <v>0</v>
          </cell>
          <cell r="R5982" t="str">
            <v>01, 07,.</v>
          </cell>
          <cell r="X5982">
            <v>21.538439999999998</v>
          </cell>
          <cell r="Y5982">
            <v>613.12860000000001</v>
          </cell>
          <cell r="Z5982">
            <v>660.45860982580848</v>
          </cell>
          <cell r="AA5982">
            <v>1295.1256498258085</v>
          </cell>
          <cell r="AD5982">
            <v>21.538439999999998</v>
          </cell>
          <cell r="AE5982">
            <v>613.12860000000001</v>
          </cell>
          <cell r="AF5982">
            <v>660.45860982580848</v>
          </cell>
        </row>
        <row r="5983">
          <cell r="M5983" t="str">
            <v>PPlaser</v>
          </cell>
          <cell r="N5983" t="str">
            <v>Détecteur laser de présence pièce</v>
          </cell>
          <cell r="O5983" t="str">
            <v xml:space="preserve">Parts presence laser sensor </v>
          </cell>
          <cell r="P5983">
            <v>2</v>
          </cell>
          <cell r="Q5983">
            <v>0</v>
          </cell>
          <cell r="R5983" t="str">
            <v>01, 07,.</v>
          </cell>
          <cell r="X5983">
            <v>3.8212649999999995</v>
          </cell>
          <cell r="Y5983">
            <v>51.636899999999997</v>
          </cell>
          <cell r="Z5983">
            <v>215.19076187648309</v>
          </cell>
          <cell r="AA5983">
            <v>270.64892687648307</v>
          </cell>
          <cell r="AD5983">
            <v>1.9106324999999997</v>
          </cell>
          <cell r="AE5983">
            <v>25.818449999999999</v>
          </cell>
          <cell r="AF5983">
            <v>107.59538093824155</v>
          </cell>
        </row>
        <row r="5984">
          <cell r="M5984" t="str">
            <v>PupArretMag</v>
          </cell>
          <cell r="N5984" t="str">
            <v>Pupitre isolé - BPL à accrochage</v>
          </cell>
          <cell r="O5984" t="str">
            <v>Isolated desk - BPL with hanging system</v>
          </cell>
          <cell r="P5984">
            <v>1</v>
          </cell>
          <cell r="Q5984">
            <v>0</v>
          </cell>
          <cell r="R5984" t="str">
            <v>01, 07,.</v>
          </cell>
          <cell r="X5984">
            <v>9.4129874999999981</v>
          </cell>
          <cell r="Y5984">
            <v>98.343000000000004</v>
          </cell>
          <cell r="Z5984">
            <v>245.14538093824154</v>
          </cell>
          <cell r="AA5984">
            <v>352.90136843824155</v>
          </cell>
          <cell r="AD5984">
            <v>9.4129874999999981</v>
          </cell>
          <cell r="AE5984">
            <v>98.343000000000004</v>
          </cell>
          <cell r="AF5984">
            <v>245.14538093824154</v>
          </cell>
        </row>
        <row r="5985">
          <cell r="M5985">
            <v>0</v>
          </cell>
          <cell r="N5985">
            <v>0</v>
          </cell>
          <cell r="O5985" t="str">
            <v/>
          </cell>
          <cell r="P5985">
            <v>0</v>
          </cell>
          <cell r="Q5985">
            <v>0</v>
          </cell>
          <cell r="R5985">
            <v>0</v>
          </cell>
          <cell r="AA5985">
            <v>0</v>
          </cell>
          <cell r="AD5985" t="e">
            <v>#DIV/0!</v>
          </cell>
          <cell r="AE5985" t="e">
            <v>#DIV/0!</v>
          </cell>
          <cell r="AF5985" t="e">
            <v>#DIV/0!</v>
          </cell>
        </row>
        <row r="5986">
          <cell r="M5986">
            <v>0</v>
          </cell>
          <cell r="N5986">
            <v>0</v>
          </cell>
          <cell r="O5986" t="str">
            <v/>
          </cell>
          <cell r="P5986">
            <v>1</v>
          </cell>
          <cell r="Q5986">
            <v>0</v>
          </cell>
          <cell r="R5986">
            <v>0</v>
          </cell>
          <cell r="AA5986">
            <v>0</v>
          </cell>
          <cell r="AD5986">
            <v>0</v>
          </cell>
          <cell r="AE5986">
            <v>0</v>
          </cell>
          <cell r="AF5986">
            <v>0</v>
          </cell>
        </row>
        <row r="5987">
          <cell r="M5987" t="str">
            <v>Robotnu16</v>
          </cell>
          <cell r="N5987" t="str">
            <v>Robot nu bras 3,10m / 280 Kg</v>
          </cell>
          <cell r="O5987" t="str">
            <v>Robot bare arm 3.10m / 280 Kg</v>
          </cell>
          <cell r="P5987">
            <v>1</v>
          </cell>
          <cell r="Q5987">
            <v>0</v>
          </cell>
          <cell r="R5987" t="str">
            <v>01, 07,.</v>
          </cell>
          <cell r="X5987">
            <v>0</v>
          </cell>
          <cell r="Y5987">
            <v>0</v>
          </cell>
          <cell r="Z5987">
            <v>0</v>
          </cell>
          <cell r="AA5987">
            <v>0</v>
          </cell>
          <cell r="AD5987">
            <v>0</v>
          </cell>
          <cell r="AE5987">
            <v>0</v>
          </cell>
          <cell r="AF5987">
            <v>0</v>
          </cell>
        </row>
        <row r="5988">
          <cell r="M5988" t="str">
            <v>M</v>
          </cell>
          <cell r="N5988" t="str">
            <v>Applicatif Robot M</v>
          </cell>
          <cell r="O5988" t="str">
            <v>Robot Application M</v>
          </cell>
          <cell r="P5988">
            <v>1</v>
          </cell>
          <cell r="Q5988">
            <v>0</v>
          </cell>
          <cell r="R5988" t="str">
            <v>01, 07,.</v>
          </cell>
          <cell r="X5988">
            <v>4.9139999999999988</v>
          </cell>
          <cell r="Y5988">
            <v>72.995999999999995</v>
          </cell>
          <cell r="Z5988">
            <v>78.75</v>
          </cell>
          <cell r="AA5988">
            <v>156.66</v>
          </cell>
          <cell r="AD5988">
            <v>4.9139999999999988</v>
          </cell>
          <cell r="AE5988">
            <v>72.995999999999995</v>
          </cell>
          <cell r="AF5988">
            <v>78.75</v>
          </cell>
        </row>
        <row r="5989">
          <cell r="M5989" t="str">
            <v>RehForteCharg2000</v>
          </cell>
          <cell r="N5989" t="str">
            <v>Réhausse robot forte charge h 1000 à 2000mm</v>
          </cell>
          <cell r="O5989" t="str">
            <v>Heavy-duty robot extension h 1000 to 2000mm</v>
          </cell>
          <cell r="P5989">
            <v>1</v>
          </cell>
          <cell r="Q5989">
            <v>0</v>
          </cell>
          <cell r="R5989" t="str">
            <v>01, 07,.</v>
          </cell>
          <cell r="X5989">
            <v>0</v>
          </cell>
          <cell r="Y5989">
            <v>29.809500000000003</v>
          </cell>
          <cell r="Z5989">
            <v>10.5</v>
          </cell>
          <cell r="AA5989">
            <v>40.3095</v>
          </cell>
          <cell r="AD5989">
            <v>0</v>
          </cell>
          <cell r="AE5989">
            <v>29.809500000000003</v>
          </cell>
          <cell r="AF5989">
            <v>10.5</v>
          </cell>
        </row>
        <row r="5990">
          <cell r="M5990" t="str">
            <v>Robotintégration-V11</v>
          </cell>
          <cell r="N5990" t="str">
            <v>Intégration robot + baie sur site -V11</v>
          </cell>
          <cell r="O5990" t="str">
            <v>Robot + bay integration on site -V11</v>
          </cell>
          <cell r="P5990">
            <v>1</v>
          </cell>
          <cell r="Q5990">
            <v>0</v>
          </cell>
          <cell r="R5990" t="str">
            <v>01, 07,.</v>
          </cell>
          <cell r="X5990">
            <v>27.235057499999993</v>
          </cell>
          <cell r="Y5990">
            <v>862.84800000000007</v>
          </cell>
          <cell r="Z5990">
            <v>1716.542666567691</v>
          </cell>
          <cell r="AA5990">
            <v>2606.625724067691</v>
          </cell>
          <cell r="AD5990">
            <v>27.235057499999993</v>
          </cell>
          <cell r="AE5990">
            <v>862.84800000000007</v>
          </cell>
          <cell r="AF5990">
            <v>1716.542666567691</v>
          </cell>
        </row>
        <row r="5991">
          <cell r="M5991" t="str">
            <v>VerrineRobot</v>
          </cell>
          <cell r="N5991" t="str">
            <v>Verrine Robot</v>
          </cell>
          <cell r="O5991" t="str">
            <v>To make</v>
          </cell>
          <cell r="P5991">
            <v>1</v>
          </cell>
          <cell r="Q5991">
            <v>0</v>
          </cell>
          <cell r="R5991" t="str">
            <v>07,.</v>
          </cell>
          <cell r="AA5991">
            <v>0</v>
          </cell>
          <cell r="AD5991">
            <v>0</v>
          </cell>
          <cell r="AE5991">
            <v>0</v>
          </cell>
          <cell r="AF5991">
            <v>0</v>
          </cell>
        </row>
        <row r="5992">
          <cell r="M5992">
            <v>0</v>
          </cell>
          <cell r="N5992">
            <v>0</v>
          </cell>
          <cell r="O5992" t="str">
            <v/>
          </cell>
          <cell r="P5992">
            <v>0</v>
          </cell>
          <cell r="Q5992">
            <v>0</v>
          </cell>
          <cell r="R5992">
            <v>0</v>
          </cell>
          <cell r="AA5992">
            <v>0</v>
          </cell>
          <cell r="AD5992" t="e">
            <v>#DIV/0!</v>
          </cell>
          <cell r="AE5992" t="e">
            <v>#DIV/0!</v>
          </cell>
          <cell r="AF5992" t="e">
            <v>#DIV/0!</v>
          </cell>
        </row>
        <row r="5993">
          <cell r="M5993">
            <v>0</v>
          </cell>
          <cell r="N5993">
            <v>0</v>
          </cell>
          <cell r="O5993" t="str">
            <v/>
          </cell>
          <cell r="P5993">
            <v>1</v>
          </cell>
          <cell r="Q5993">
            <v>0</v>
          </cell>
          <cell r="R5993">
            <v>0</v>
          </cell>
          <cell r="AA5993">
            <v>0</v>
          </cell>
          <cell r="AD5993">
            <v>0</v>
          </cell>
          <cell r="AE5993">
            <v>0</v>
          </cell>
          <cell r="AF5993">
            <v>0</v>
          </cell>
        </row>
        <row r="5994">
          <cell r="M5994" t="str">
            <v>PoutreCentMPRModFrs</v>
          </cell>
          <cell r="N5994" t="str">
            <v>Poutre Centrale pour MPR Modulaire du commerce</v>
          </cell>
          <cell r="O5994" t="str">
            <v>Beam 1 Mt (any diameter) for gripper</v>
          </cell>
          <cell r="P5994">
            <v>1</v>
          </cell>
          <cell r="Q5994">
            <v>0</v>
          </cell>
          <cell r="R5994" t="str">
            <v>01, 07,.</v>
          </cell>
          <cell r="AA5994">
            <v>0</v>
          </cell>
          <cell r="AD5994">
            <v>0</v>
          </cell>
          <cell r="AE5994">
            <v>0</v>
          </cell>
          <cell r="AF5994">
            <v>0</v>
          </cell>
        </row>
        <row r="5995">
          <cell r="M5995" t="str">
            <v>SuppGrandMPRFrs</v>
          </cell>
          <cell r="N5995" t="str">
            <v>Supplément coût pour un grand préhenseur Commerce</v>
          </cell>
          <cell r="O5995" t="str">
            <v>Additional cost for a large trade gripper</v>
          </cell>
          <cell r="P5995">
            <v>2</v>
          </cell>
          <cell r="Q5995">
            <v>0</v>
          </cell>
          <cell r="R5995" t="str">
            <v>01, 07,.</v>
          </cell>
          <cell r="AA5995">
            <v>0</v>
          </cell>
          <cell r="AD5995">
            <v>0</v>
          </cell>
          <cell r="AE5995">
            <v>0</v>
          </cell>
          <cell r="AF5995">
            <v>0</v>
          </cell>
        </row>
        <row r="5996">
          <cell r="M5996" t="str">
            <v>RefSer40DINPreh</v>
          </cell>
          <cell r="N5996" t="str">
            <v>Serrage 40 DIN Touche + Appui tous types sur Préh</v>
          </cell>
          <cell r="O5996" t="str">
            <v>Clamping 40 DIN Key + All types of support on Preh</v>
          </cell>
          <cell r="P5996">
            <v>6</v>
          </cell>
          <cell r="Q5996">
            <v>0</v>
          </cell>
          <cell r="R5996" t="str">
            <v>01, 07,.</v>
          </cell>
          <cell r="X5996">
            <v>7.3709999999999987</v>
          </cell>
          <cell r="Y5996">
            <v>426.04380000000003</v>
          </cell>
          <cell r="Z5996">
            <v>226.8</v>
          </cell>
          <cell r="AA5996">
            <v>660.21479999999997</v>
          </cell>
          <cell r="AD5996">
            <v>1.2284999999999997</v>
          </cell>
          <cell r="AE5996">
            <v>71.007300000000001</v>
          </cell>
          <cell r="AF5996">
            <v>37.800000000000004</v>
          </cell>
        </row>
        <row r="5997">
          <cell r="M5997" t="str">
            <v>AppuiDrageoir</v>
          </cell>
          <cell r="N5997" t="str">
            <v xml:space="preserve">Appui seul ou drageoir seul (toutes largeurs) </v>
          </cell>
          <cell r="O5997" t="str">
            <v xml:space="preserve">support only or sucker only (all widths) </v>
          </cell>
          <cell r="P5997">
            <v>3</v>
          </cell>
          <cell r="Q5997">
            <v>0</v>
          </cell>
          <cell r="R5997" t="str">
            <v>01, 07,.</v>
          </cell>
          <cell r="X5997">
            <v>0</v>
          </cell>
          <cell r="Y5997">
            <v>0</v>
          </cell>
          <cell r="Z5997">
            <v>0</v>
          </cell>
          <cell r="AA5997">
            <v>0</v>
          </cell>
          <cell r="AD5997">
            <v>0</v>
          </cell>
          <cell r="AE5997">
            <v>0</v>
          </cell>
          <cell r="AF5997">
            <v>0</v>
          </cell>
        </row>
        <row r="5998">
          <cell r="M5998" t="str">
            <v>PilMobPreh</v>
          </cell>
          <cell r="N5998" t="str">
            <v>Pilote escamotable sur Préhenseur avec antenne sup</v>
          </cell>
          <cell r="O5998" t="str">
            <v>Retractable pin on Gripper</v>
          </cell>
          <cell r="P5998">
            <v>2</v>
          </cell>
          <cell r="Q5998">
            <v>0</v>
          </cell>
          <cell r="R5998" t="str">
            <v>01, 07,.</v>
          </cell>
          <cell r="X5998">
            <v>2.4569999999999994</v>
          </cell>
          <cell r="Y5998">
            <v>142.0146</v>
          </cell>
          <cell r="Z5998">
            <v>75.600000000000009</v>
          </cell>
          <cell r="AA5998">
            <v>220.07159999999999</v>
          </cell>
          <cell r="AD5998">
            <v>1.2284999999999997</v>
          </cell>
          <cell r="AE5998">
            <v>71.007300000000001</v>
          </cell>
          <cell r="AF5998">
            <v>37.800000000000004</v>
          </cell>
        </row>
        <row r="5999">
          <cell r="M5999" t="str">
            <v>DistribPreh</v>
          </cell>
          <cell r="N5999" t="str">
            <v>Distributeur taille 2 sur Préhenseur</v>
          </cell>
          <cell r="O5999" t="str">
            <v>Dispenser size 2 on Gripper</v>
          </cell>
          <cell r="P5999">
            <v>4</v>
          </cell>
          <cell r="Q5999">
            <v>0</v>
          </cell>
          <cell r="R5999" t="str">
            <v>01, 07,.</v>
          </cell>
          <cell r="X5999">
            <v>4.9139999999999988</v>
          </cell>
          <cell r="Y5999">
            <v>650.79</v>
          </cell>
          <cell r="Z5999">
            <v>75.600000000000009</v>
          </cell>
          <cell r="AA5999">
            <v>731.30399999999997</v>
          </cell>
          <cell r="AD5999">
            <v>1.2284999999999997</v>
          </cell>
          <cell r="AE5999">
            <v>162.69749999999999</v>
          </cell>
          <cell r="AF5999">
            <v>18.900000000000002</v>
          </cell>
        </row>
        <row r="6000">
          <cell r="M6000" t="str">
            <v>PPinducPreh</v>
          </cell>
          <cell r="N6000" t="str">
            <v>Détecteur inductif présence pièce sur Préhenseur a</v>
          </cell>
          <cell r="O6000" t="str">
            <v>Inductive part presence detector on Gripper</v>
          </cell>
          <cell r="P6000">
            <v>2</v>
          </cell>
          <cell r="Q6000">
            <v>0</v>
          </cell>
          <cell r="R6000" t="str">
            <v>01, 07,.</v>
          </cell>
          <cell r="X6000">
            <v>2.4569999999999994</v>
          </cell>
          <cell r="Y6000">
            <v>75.316500000000019</v>
          </cell>
          <cell r="Z6000">
            <v>18.900000000000002</v>
          </cell>
          <cell r="AA6000">
            <v>96.673500000000018</v>
          </cell>
          <cell r="AD6000">
            <v>1.2284999999999997</v>
          </cell>
          <cell r="AE6000">
            <v>37.65825000000001</v>
          </cell>
          <cell r="AF6000">
            <v>9.4500000000000011</v>
          </cell>
        </row>
        <row r="6001">
          <cell r="M6001">
            <v>0</v>
          </cell>
          <cell r="N6001">
            <v>0</v>
          </cell>
          <cell r="O6001" t="str">
            <v/>
          </cell>
          <cell r="P6001">
            <v>0</v>
          </cell>
          <cell r="Q6001">
            <v>0</v>
          </cell>
          <cell r="R6001">
            <v>0</v>
          </cell>
          <cell r="AA6001">
            <v>0</v>
          </cell>
          <cell r="AD6001" t="e">
            <v>#DIV/0!</v>
          </cell>
          <cell r="AE6001" t="e">
            <v>#DIV/0!</v>
          </cell>
          <cell r="AF6001" t="e">
            <v>#DIV/0!</v>
          </cell>
        </row>
        <row r="6002">
          <cell r="M6002">
            <v>0</v>
          </cell>
          <cell r="N6002">
            <v>0</v>
          </cell>
          <cell r="O6002" t="str">
            <v/>
          </cell>
          <cell r="P6002">
            <v>1</v>
          </cell>
          <cell r="Q6002">
            <v>0</v>
          </cell>
          <cell r="R6002">
            <v>0</v>
          </cell>
          <cell r="AA6002">
            <v>0</v>
          </cell>
          <cell r="AD6002">
            <v>0</v>
          </cell>
          <cell r="AE6002">
            <v>0</v>
          </cell>
          <cell r="AF6002">
            <v>0</v>
          </cell>
        </row>
        <row r="6003">
          <cell r="M6003" t="str">
            <v>TrajMan</v>
          </cell>
          <cell r="N6003" t="str">
            <v>Trajectoire de manutention</v>
          </cell>
          <cell r="O6003" t="str">
            <v>Handling path</v>
          </cell>
          <cell r="P6003">
            <v>2</v>
          </cell>
          <cell r="Q6003" t="str">
            <v>CC21: Prise TAC, chargement OP20</v>
          </cell>
          <cell r="R6003" t="str">
            <v>01, 07,.</v>
          </cell>
          <cell r="X6003">
            <v>0</v>
          </cell>
          <cell r="Y6003">
            <v>0</v>
          </cell>
          <cell r="Z6003">
            <v>0</v>
          </cell>
          <cell r="AA6003">
            <v>0</v>
          </cell>
          <cell r="AD6003">
            <v>0</v>
          </cell>
          <cell r="AE6003">
            <v>0</v>
          </cell>
          <cell r="AF6003">
            <v>0</v>
          </cell>
        </row>
        <row r="6004">
          <cell r="M6004" t="str">
            <v>CopTrajMan</v>
          </cell>
          <cell r="N6004" t="str">
            <v>Copie trajectoire Manut suite à ajout diversité</v>
          </cell>
          <cell r="O6004" t="str">
            <v>Copie of a handling trajectory for divers models</v>
          </cell>
          <cell r="P6004">
            <v>4</v>
          </cell>
          <cell r="Q6004" t="str">
            <v>CC21: Avec ou sans trappe ou BT</v>
          </cell>
          <cell r="R6004" t="str">
            <v>01, 07,.</v>
          </cell>
          <cell r="X6004">
            <v>0</v>
          </cell>
          <cell r="Y6004">
            <v>0</v>
          </cell>
          <cell r="Z6004">
            <v>0</v>
          </cell>
          <cell r="AA6004">
            <v>0</v>
          </cell>
          <cell r="AD6004">
            <v>0</v>
          </cell>
          <cell r="AE6004">
            <v>0</v>
          </cell>
          <cell r="AF6004">
            <v>0</v>
          </cell>
        </row>
        <row r="6005">
          <cell r="M6005" t="str">
            <v>EchCodeTraj</v>
          </cell>
          <cell r="N6005" t="str">
            <v>Echange Code Trajectoire avec baie robot</v>
          </cell>
          <cell r="O6005" t="str">
            <v>Exchange of Trajectory Code with robot bay</v>
          </cell>
          <cell r="P6005">
            <v>3</v>
          </cell>
          <cell r="Q6005">
            <v>0</v>
          </cell>
          <cell r="R6005" t="str">
            <v>01, 07,.</v>
          </cell>
          <cell r="X6005">
            <v>3.5437499999999993</v>
          </cell>
          <cell r="Y6005">
            <v>0</v>
          </cell>
          <cell r="Z6005">
            <v>289.22975709619709</v>
          </cell>
          <cell r="AA6005">
            <v>292.77350709619708</v>
          </cell>
          <cell r="AD6005">
            <v>1.1812499999999997</v>
          </cell>
          <cell r="AE6005">
            <v>0</v>
          </cell>
          <cell r="AF6005">
            <v>96.409919032065702</v>
          </cell>
        </row>
        <row r="6006">
          <cell r="M6006" t="str">
            <v>HEtudAUT</v>
          </cell>
          <cell r="N6006" t="str">
            <v>Une heure d'études automatismes</v>
          </cell>
          <cell r="O6006" t="str">
            <v>One hour of automation studies</v>
          </cell>
          <cell r="P6006">
            <v>2</v>
          </cell>
          <cell r="Q6006" t="str">
            <v>Complement Hetude AF+Marguerite+Prog</v>
          </cell>
          <cell r="R6006" t="str">
            <v>01</v>
          </cell>
          <cell r="X6006">
            <v>130</v>
          </cell>
          <cell r="Y6006">
            <v>0</v>
          </cell>
          <cell r="Z6006">
            <v>0</v>
          </cell>
          <cell r="AA6006">
            <v>130</v>
          </cell>
          <cell r="AD6006">
            <v>65</v>
          </cell>
          <cell r="AE6006">
            <v>0</v>
          </cell>
          <cell r="AF6006">
            <v>0</v>
          </cell>
        </row>
        <row r="6007">
          <cell r="M6007">
            <v>0</v>
          </cell>
          <cell r="N6007">
            <v>0</v>
          </cell>
          <cell r="O6007" t="str">
            <v/>
          </cell>
          <cell r="P6007">
            <v>0</v>
          </cell>
          <cell r="Q6007">
            <v>0</v>
          </cell>
          <cell r="R6007">
            <v>0</v>
          </cell>
          <cell r="AA6007">
            <v>0</v>
          </cell>
          <cell r="AD6007" t="e">
            <v>#DIV/0!</v>
          </cell>
          <cell r="AE6007" t="e">
            <v>#DIV/0!</v>
          </cell>
          <cell r="AF6007" t="e">
            <v>#DIV/0!</v>
          </cell>
        </row>
        <row r="6008">
          <cell r="M6008">
            <v>0</v>
          </cell>
          <cell r="N6008">
            <v>0</v>
          </cell>
          <cell r="O6008" t="str">
            <v/>
          </cell>
          <cell r="P6008">
            <v>1</v>
          </cell>
          <cell r="Q6008">
            <v>0</v>
          </cell>
          <cell r="R6008">
            <v>0</v>
          </cell>
          <cell r="AA6008">
            <v>0</v>
          </cell>
          <cell r="AD6008">
            <v>0</v>
          </cell>
          <cell r="AE6008">
            <v>0</v>
          </cell>
          <cell r="AF6008">
            <v>0</v>
          </cell>
        </row>
        <row r="6009">
          <cell r="M6009" t="str">
            <v>MAccuAir13m</v>
          </cell>
          <cell r="N6009" t="str">
            <v>Magasin Accumulation aérien longueur 13 m</v>
          </cell>
          <cell r="O6009" t="str">
            <v>Aerial accumulation warehouse length 13 m</v>
          </cell>
          <cell r="P6009">
            <v>1</v>
          </cell>
          <cell r="Q6009">
            <v>0</v>
          </cell>
          <cell r="R6009" t="str">
            <v>01, 07,.</v>
          </cell>
          <cell r="X6009">
            <v>23.677762499999993</v>
          </cell>
          <cell r="Y6009">
            <v>2311.6642499999998</v>
          </cell>
          <cell r="Z6009">
            <v>1901.3722856294492</v>
          </cell>
          <cell r="AA6009">
            <v>4236.7142981294492</v>
          </cell>
          <cell r="AD6009">
            <v>23.677762499999993</v>
          </cell>
          <cell r="AE6009">
            <v>2311.6642499999998</v>
          </cell>
          <cell r="AF6009">
            <v>1901.3722856294492</v>
          </cell>
        </row>
        <row r="6010">
          <cell r="M6010" t="str">
            <v>MAccuAirMSup</v>
          </cell>
          <cell r="N6010" t="str">
            <v>Un mètre supplémentair Magasin Accumulation aérien</v>
          </cell>
          <cell r="O6010" t="str">
            <v>One additional metre Store Aerial Accumulation</v>
          </cell>
          <cell r="P6010">
            <v>2</v>
          </cell>
          <cell r="Q6010">
            <v>0</v>
          </cell>
          <cell r="R6010" t="str">
            <v>01, 07,.</v>
          </cell>
          <cell r="X6010">
            <v>0</v>
          </cell>
          <cell r="Y6010">
            <v>11.340000000000002</v>
          </cell>
          <cell r="Z6010">
            <v>39.9</v>
          </cell>
          <cell r="AA6010">
            <v>51.24</v>
          </cell>
          <cell r="AD6010">
            <v>0</v>
          </cell>
          <cell r="AE6010">
            <v>5.6700000000000008</v>
          </cell>
          <cell r="AF6010">
            <v>19.95</v>
          </cell>
        </row>
        <row r="6011">
          <cell r="M6011" t="str">
            <v>Navette400</v>
          </cell>
          <cell r="N6011" t="str">
            <v>Navette magasin accumulation largeur 400mm</v>
          </cell>
          <cell r="O6011" t="str">
            <v>Accumulation store shuttle width 400mm</v>
          </cell>
          <cell r="P6011">
            <v>26</v>
          </cell>
          <cell r="Q6011">
            <v>0</v>
          </cell>
          <cell r="R6011" t="str">
            <v>01, 07,.</v>
          </cell>
          <cell r="X6011">
            <v>0</v>
          </cell>
          <cell r="Y6011">
            <v>0</v>
          </cell>
          <cell r="Z6011">
            <v>0</v>
          </cell>
          <cell r="AA6011">
            <v>0</v>
          </cell>
          <cell r="AD6011">
            <v>0</v>
          </cell>
          <cell r="AE6011">
            <v>0</v>
          </cell>
          <cell r="AF6011">
            <v>0</v>
          </cell>
        </row>
        <row r="6012">
          <cell r="M6012" t="str">
            <v>CrochetDouble</v>
          </cell>
          <cell r="N6012" t="str">
            <v>Outil navette aérienne</v>
          </cell>
          <cell r="O6012" t="str">
            <v>Air shuttle tool</v>
          </cell>
          <cell r="P6012">
            <v>1</v>
          </cell>
          <cell r="Q6012">
            <v>0</v>
          </cell>
          <cell r="R6012" t="str">
            <v>01, 07,.</v>
          </cell>
          <cell r="X6012">
            <v>0</v>
          </cell>
          <cell r="Y6012">
            <v>0</v>
          </cell>
          <cell r="Z6012">
            <v>0</v>
          </cell>
          <cell r="AA6012">
            <v>0</v>
          </cell>
          <cell r="AD6012">
            <v>0</v>
          </cell>
          <cell r="AE6012">
            <v>0</v>
          </cell>
          <cell r="AF6012">
            <v>0</v>
          </cell>
        </row>
        <row r="6013">
          <cell r="M6013" t="str">
            <v>CrochetDouble</v>
          </cell>
          <cell r="N6013" t="str">
            <v>Outil navette aérienne</v>
          </cell>
          <cell r="O6013" t="str">
            <v>Air shuttle tool</v>
          </cell>
          <cell r="P6013">
            <v>25</v>
          </cell>
          <cell r="Q6013">
            <v>0</v>
          </cell>
          <cell r="R6013" t="str">
            <v>01, 02, 07,.</v>
          </cell>
          <cell r="X6013">
            <v>0</v>
          </cell>
          <cell r="Y6013">
            <v>0</v>
          </cell>
          <cell r="Z6013">
            <v>0</v>
          </cell>
          <cell r="AA6013">
            <v>0</v>
          </cell>
          <cell r="AD6013">
            <v>0</v>
          </cell>
          <cell r="AE6013">
            <v>0</v>
          </cell>
          <cell r="AF6013">
            <v>0</v>
          </cell>
        </row>
        <row r="6014">
          <cell r="M6014" t="str">
            <v>StArretSup</v>
          </cell>
          <cell r="N6014" t="str">
            <v>Station d'arrêt supplémentaire</v>
          </cell>
          <cell r="O6014" t="str">
            <v>Additional stop station</v>
          </cell>
          <cell r="P6014">
            <v>1</v>
          </cell>
          <cell r="Q6014">
            <v>0</v>
          </cell>
          <cell r="R6014" t="str">
            <v>01, 07,.</v>
          </cell>
          <cell r="X6014">
            <v>9.3490424999999977</v>
          </cell>
          <cell r="Y6014">
            <v>192.24765000000002</v>
          </cell>
          <cell r="Z6014">
            <v>626.20652375296618</v>
          </cell>
          <cell r="AA6014">
            <v>827.80321625296619</v>
          </cell>
          <cell r="AD6014">
            <v>9.3490424999999977</v>
          </cell>
          <cell r="AE6014">
            <v>192.24765000000002</v>
          </cell>
          <cell r="AF6014">
            <v>626.20652375296618</v>
          </cell>
        </row>
        <row r="6015">
          <cell r="M6015" t="str">
            <v>MagPasRap</v>
          </cell>
          <cell r="N6015" t="str">
            <v>Passage Rapide Sous Magasin</v>
          </cell>
          <cell r="O6015" t="str">
            <v>Quick Pass Under Store</v>
          </cell>
          <cell r="P6015">
            <v>1</v>
          </cell>
          <cell r="Q6015" t="str">
            <v>Qte 1 Si besoin</v>
          </cell>
          <cell r="R6015" t="str">
            <v>01, 07,.</v>
          </cell>
          <cell r="X6015">
            <v>12.135374999999996</v>
          </cell>
          <cell r="Y6015">
            <v>577.94100000000003</v>
          </cell>
          <cell r="Z6015">
            <v>805.29076187648309</v>
          </cell>
          <cell r="AA6015">
            <v>1395.3671368764831</v>
          </cell>
          <cell r="AD6015">
            <v>12.135374999999996</v>
          </cell>
          <cell r="AE6015">
            <v>577.94100000000003</v>
          </cell>
          <cell r="AF6015">
            <v>805.29076187648309</v>
          </cell>
        </row>
        <row r="6016">
          <cell r="M6016" t="str">
            <v>AntiIntruMag</v>
          </cell>
          <cell r="N6016" t="str">
            <v>Anti-intrusion magasin aérien</v>
          </cell>
          <cell r="O6016" t="str">
            <v>Anti-intrusion air store</v>
          </cell>
          <cell r="P6016">
            <v>2</v>
          </cell>
          <cell r="Q6016" t="str">
            <v>Qte 2 Si passage rapide</v>
          </cell>
          <cell r="R6016" t="str">
            <v>01, 07,.</v>
          </cell>
          <cell r="X6016">
            <v>21.756104999999998</v>
          </cell>
          <cell r="Y6016">
            <v>655.32600000000002</v>
          </cell>
          <cell r="Z6016">
            <v>770.58152375296618</v>
          </cell>
          <cell r="AA6016">
            <v>1447.6636287529664</v>
          </cell>
          <cell r="AD6016">
            <v>10.878052499999999</v>
          </cell>
          <cell r="AE6016">
            <v>327.66300000000001</v>
          </cell>
          <cell r="AF6016">
            <v>385.29076187648309</v>
          </cell>
        </row>
        <row r="6017">
          <cell r="M6017" t="str">
            <v>GabPaletMagAerien</v>
          </cell>
          <cell r="N6017" t="str">
            <v>Gabarit de contrôle des équipements mag. aériens</v>
          </cell>
          <cell r="O6017" t="str">
            <v>Control template for airborne mag. Equipment</v>
          </cell>
          <cell r="P6017">
            <v>1</v>
          </cell>
          <cell r="Q6017">
            <v>0</v>
          </cell>
          <cell r="R6017" t="str">
            <v>01, 07,.</v>
          </cell>
          <cell r="X6017">
            <v>0</v>
          </cell>
          <cell r="Y6017">
            <v>0</v>
          </cell>
          <cell r="Z6017">
            <v>0</v>
          </cell>
          <cell r="AA6017">
            <v>0</v>
          </cell>
          <cell r="AD6017">
            <v>0</v>
          </cell>
          <cell r="AE6017">
            <v>0</v>
          </cell>
          <cell r="AF6017">
            <v>0</v>
          </cell>
        </row>
        <row r="6018">
          <cell r="M6018" t="str">
            <v>RetaqMag4Serr</v>
          </cell>
          <cell r="N6018" t="str">
            <v>Retaquage magasin 4 serrages</v>
          </cell>
          <cell r="O6018" t="str">
            <v>4-clamps locking system for accumulation transfer</v>
          </cell>
          <cell r="P6018">
            <v>1</v>
          </cell>
          <cell r="Q6018">
            <v>0</v>
          </cell>
          <cell r="R6018" t="str">
            <v>01, 07,.</v>
          </cell>
          <cell r="X6018">
            <v>21.538439999999998</v>
          </cell>
          <cell r="Y6018">
            <v>613.12860000000001</v>
          </cell>
          <cell r="Z6018">
            <v>660.45860982580848</v>
          </cell>
          <cell r="AA6018">
            <v>1295.1256498258085</v>
          </cell>
          <cell r="AD6018">
            <v>21.538439999999998</v>
          </cell>
          <cell r="AE6018">
            <v>613.12860000000001</v>
          </cell>
          <cell r="AF6018">
            <v>660.45860982580848</v>
          </cell>
        </row>
        <row r="6019">
          <cell r="M6019" t="str">
            <v>PPlaser</v>
          </cell>
          <cell r="N6019" t="str">
            <v>Détecteur laser de présence pièce</v>
          </cell>
          <cell r="O6019" t="str">
            <v xml:space="preserve">Parts presence laser sensor </v>
          </cell>
          <cell r="P6019">
            <v>2</v>
          </cell>
          <cell r="Q6019">
            <v>0</v>
          </cell>
          <cell r="R6019" t="str">
            <v>01, 07,.</v>
          </cell>
          <cell r="X6019">
            <v>3.8212649999999995</v>
          </cell>
          <cell r="Y6019">
            <v>51.636899999999997</v>
          </cell>
          <cell r="Z6019">
            <v>215.19076187648309</v>
          </cell>
          <cell r="AA6019">
            <v>270.64892687648307</v>
          </cell>
          <cell r="AD6019">
            <v>1.9106324999999997</v>
          </cell>
          <cell r="AE6019">
            <v>25.818449999999999</v>
          </cell>
          <cell r="AF6019">
            <v>107.59538093824155</v>
          </cell>
        </row>
        <row r="6020">
          <cell r="M6020" t="str">
            <v>PupArretMag</v>
          </cell>
          <cell r="N6020" t="str">
            <v>Pupitre isolé - BPL à accrochage</v>
          </cell>
          <cell r="O6020" t="str">
            <v>Isolated desk - BPL with hanging system</v>
          </cell>
          <cell r="P6020">
            <v>1</v>
          </cell>
          <cell r="Q6020">
            <v>0</v>
          </cell>
          <cell r="R6020" t="str">
            <v>01, 07,.</v>
          </cell>
          <cell r="X6020">
            <v>9.4129874999999981</v>
          </cell>
          <cell r="Y6020">
            <v>98.343000000000004</v>
          </cell>
          <cell r="Z6020">
            <v>245.14538093824154</v>
          </cell>
          <cell r="AA6020">
            <v>352.90136843824155</v>
          </cell>
          <cell r="AD6020">
            <v>9.4129874999999981</v>
          </cell>
          <cell r="AE6020">
            <v>98.343000000000004</v>
          </cell>
          <cell r="AF6020">
            <v>245.14538093824154</v>
          </cell>
        </row>
        <row r="6021">
          <cell r="M6021">
            <v>0</v>
          </cell>
          <cell r="N6021">
            <v>0</v>
          </cell>
          <cell r="O6021" t="str">
            <v/>
          </cell>
          <cell r="P6021">
            <v>0</v>
          </cell>
          <cell r="Q6021">
            <v>0</v>
          </cell>
          <cell r="R6021">
            <v>0</v>
          </cell>
          <cell r="AA6021">
            <v>0</v>
          </cell>
          <cell r="AD6021" t="e">
            <v>#DIV/0!</v>
          </cell>
          <cell r="AE6021" t="e">
            <v>#DIV/0!</v>
          </cell>
          <cell r="AF6021" t="e">
            <v>#DIV/0!</v>
          </cell>
        </row>
        <row r="6022">
          <cell r="M6022">
            <v>0</v>
          </cell>
          <cell r="N6022">
            <v>0</v>
          </cell>
          <cell r="O6022" t="str">
            <v/>
          </cell>
          <cell r="P6022">
            <v>1</v>
          </cell>
          <cell r="Q6022">
            <v>0</v>
          </cell>
          <cell r="R6022">
            <v>0</v>
          </cell>
          <cell r="AA6022">
            <v>0</v>
          </cell>
          <cell r="AD6022">
            <v>0</v>
          </cell>
          <cell r="AE6022">
            <v>0</v>
          </cell>
          <cell r="AF6022">
            <v>0</v>
          </cell>
        </row>
        <row r="6023">
          <cell r="M6023" t="str">
            <v>Robotnu16</v>
          </cell>
          <cell r="N6023" t="str">
            <v>Robot nu bras 3,10m / 280 Kg</v>
          </cell>
          <cell r="O6023" t="str">
            <v>Robot bare arm 3.10m / 280 Kg</v>
          </cell>
          <cell r="P6023">
            <v>1</v>
          </cell>
          <cell r="Q6023">
            <v>0</v>
          </cell>
          <cell r="R6023" t="str">
            <v>01, 07,.</v>
          </cell>
          <cell r="X6023">
            <v>0</v>
          </cell>
          <cell r="Y6023">
            <v>0</v>
          </cell>
          <cell r="Z6023">
            <v>0</v>
          </cell>
          <cell r="AA6023">
            <v>0</v>
          </cell>
          <cell r="AD6023">
            <v>0</v>
          </cell>
          <cell r="AE6023">
            <v>0</v>
          </cell>
          <cell r="AF6023">
            <v>0</v>
          </cell>
        </row>
        <row r="6024">
          <cell r="M6024" t="str">
            <v>EPF</v>
          </cell>
          <cell r="N6024" t="str">
            <v>Applicatif Robot EPF</v>
          </cell>
          <cell r="O6024" t="str">
            <v xml:space="preserve"> EPF robot application</v>
          </cell>
          <cell r="P6024">
            <v>1</v>
          </cell>
          <cell r="Q6024">
            <v>0</v>
          </cell>
          <cell r="R6024" t="str">
            <v>01, 07,.</v>
          </cell>
          <cell r="X6024">
            <v>4.0949999999999989</v>
          </cell>
          <cell r="Y6024">
            <v>72.995999999999995</v>
          </cell>
          <cell r="Z6024">
            <v>78.75</v>
          </cell>
          <cell r="AA6024">
            <v>155.84100000000001</v>
          </cell>
          <cell r="AD6024">
            <v>4.0949999999999989</v>
          </cell>
          <cell r="AE6024">
            <v>72.995999999999995</v>
          </cell>
          <cell r="AF6024">
            <v>78.75</v>
          </cell>
        </row>
        <row r="6025">
          <cell r="M6025" t="str">
            <v>RehForteCharg1000</v>
          </cell>
          <cell r="N6025" t="str">
            <v>Réhausse robot forte charge h&lt;1000mm</v>
          </cell>
          <cell r="O6025" t="str">
            <v>Heavy-duty robot extension h&lt;1000mm</v>
          </cell>
          <cell r="P6025">
            <v>1</v>
          </cell>
          <cell r="Q6025">
            <v>0</v>
          </cell>
          <cell r="R6025" t="str">
            <v>01, 07,.</v>
          </cell>
          <cell r="X6025">
            <v>0</v>
          </cell>
          <cell r="Y6025">
            <v>29.809500000000003</v>
          </cell>
          <cell r="Z6025">
            <v>10.5</v>
          </cell>
          <cell r="AA6025">
            <v>40.3095</v>
          </cell>
          <cell r="AD6025">
            <v>0</v>
          </cell>
          <cell r="AE6025">
            <v>29.809500000000003</v>
          </cell>
          <cell r="AF6025">
            <v>10.5</v>
          </cell>
        </row>
        <row r="6026">
          <cell r="M6026" t="str">
            <v>Robotintégration-V11</v>
          </cell>
          <cell r="N6026" t="str">
            <v>Intégration robot + baie sur site -V11</v>
          </cell>
          <cell r="O6026" t="str">
            <v>Robot + bay integration on site -V11</v>
          </cell>
          <cell r="P6026">
            <v>1</v>
          </cell>
          <cell r="Q6026">
            <v>0</v>
          </cell>
          <cell r="R6026" t="str">
            <v>01, 07,.</v>
          </cell>
          <cell r="X6026">
            <v>27.235057499999993</v>
          </cell>
          <cell r="Y6026">
            <v>862.84800000000007</v>
          </cell>
          <cell r="Z6026">
            <v>1716.542666567691</v>
          </cell>
          <cell r="AA6026">
            <v>2606.625724067691</v>
          </cell>
          <cell r="AD6026">
            <v>27.235057499999993</v>
          </cell>
          <cell r="AE6026">
            <v>862.84800000000007</v>
          </cell>
          <cell r="AF6026">
            <v>1716.542666567691</v>
          </cell>
        </row>
        <row r="6027">
          <cell r="M6027" t="str">
            <v>VerrineRobot</v>
          </cell>
          <cell r="N6027" t="str">
            <v>Verrine Robot</v>
          </cell>
          <cell r="O6027" t="str">
            <v>To make</v>
          </cell>
          <cell r="P6027">
            <v>1</v>
          </cell>
          <cell r="Q6027">
            <v>0</v>
          </cell>
          <cell r="R6027" t="str">
            <v>01, 07,.</v>
          </cell>
          <cell r="AA6027">
            <v>0</v>
          </cell>
          <cell r="AD6027">
            <v>0</v>
          </cell>
          <cell r="AE6027">
            <v>0</v>
          </cell>
          <cell r="AF6027">
            <v>0</v>
          </cell>
        </row>
        <row r="6028">
          <cell r="M6028">
            <v>0</v>
          </cell>
          <cell r="N6028">
            <v>0</v>
          </cell>
          <cell r="O6028" t="str">
            <v/>
          </cell>
          <cell r="P6028">
            <v>0</v>
          </cell>
          <cell r="Q6028">
            <v>0</v>
          </cell>
          <cell r="R6028">
            <v>0</v>
          </cell>
          <cell r="AA6028">
            <v>0</v>
          </cell>
          <cell r="AD6028" t="e">
            <v>#DIV/0!</v>
          </cell>
          <cell r="AE6028" t="e">
            <v>#DIV/0!</v>
          </cell>
          <cell r="AF6028" t="e">
            <v>#DIV/0!</v>
          </cell>
        </row>
        <row r="6029">
          <cell r="M6029">
            <v>0</v>
          </cell>
          <cell r="N6029">
            <v>0</v>
          </cell>
          <cell r="O6029" t="str">
            <v/>
          </cell>
          <cell r="P6029">
            <v>1</v>
          </cell>
          <cell r="Q6029">
            <v>0</v>
          </cell>
          <cell r="R6029">
            <v>0</v>
          </cell>
          <cell r="AA6029">
            <v>0</v>
          </cell>
          <cell r="AD6029">
            <v>0</v>
          </cell>
          <cell r="AE6029">
            <v>0</v>
          </cell>
          <cell r="AF6029">
            <v>0</v>
          </cell>
        </row>
        <row r="6030">
          <cell r="M6030" t="str">
            <v>PoutreCentMPRModFrs</v>
          </cell>
          <cell r="N6030" t="str">
            <v>Poutre Centrale pour MPR Modulaire du commerce</v>
          </cell>
          <cell r="O6030" t="str">
            <v>Beam 1 Mt (any diameter) for gripper</v>
          </cell>
          <cell r="P6030">
            <v>1</v>
          </cell>
          <cell r="Q6030">
            <v>0</v>
          </cell>
          <cell r="R6030" t="str">
            <v>01, 07,.</v>
          </cell>
          <cell r="AA6030">
            <v>0</v>
          </cell>
          <cell r="AD6030">
            <v>0</v>
          </cell>
          <cell r="AE6030">
            <v>0</v>
          </cell>
          <cell r="AF6030">
            <v>0</v>
          </cell>
        </row>
        <row r="6031">
          <cell r="M6031" t="str">
            <v>SuppGrandMPRFrs</v>
          </cell>
          <cell r="N6031" t="str">
            <v>Supplément coût pour un grand préhenseur Commerce</v>
          </cell>
          <cell r="O6031" t="str">
            <v>Additional cost for a large trade gripper</v>
          </cell>
          <cell r="P6031">
            <v>2</v>
          </cell>
          <cell r="Q6031">
            <v>0</v>
          </cell>
          <cell r="R6031" t="str">
            <v>01, 07,.</v>
          </cell>
          <cell r="AA6031">
            <v>0</v>
          </cell>
          <cell r="AD6031">
            <v>0</v>
          </cell>
          <cell r="AE6031">
            <v>0</v>
          </cell>
          <cell r="AF6031">
            <v>0</v>
          </cell>
        </row>
        <row r="6032">
          <cell r="M6032" t="str">
            <v>RefSer40DINPreh</v>
          </cell>
          <cell r="N6032" t="str">
            <v>Serrage 40 DIN Touche + Appui tous types sur Préh</v>
          </cell>
          <cell r="O6032" t="str">
            <v>Clamping 40 DIN Key + All types of support on Preh</v>
          </cell>
          <cell r="P6032">
            <v>6</v>
          </cell>
          <cell r="Q6032">
            <v>0</v>
          </cell>
          <cell r="R6032" t="str">
            <v>01, 07,.</v>
          </cell>
          <cell r="X6032">
            <v>7.3709999999999987</v>
          </cell>
          <cell r="Y6032">
            <v>426.04380000000003</v>
          </cell>
          <cell r="Z6032">
            <v>226.8</v>
          </cell>
          <cell r="AA6032">
            <v>660.21479999999997</v>
          </cell>
          <cell r="AD6032">
            <v>1.2284999999999997</v>
          </cell>
          <cell r="AE6032">
            <v>71.007300000000001</v>
          </cell>
          <cell r="AF6032">
            <v>37.800000000000004</v>
          </cell>
        </row>
        <row r="6033">
          <cell r="M6033" t="str">
            <v>AppuiDrageoir</v>
          </cell>
          <cell r="N6033" t="str">
            <v xml:space="preserve">Appui seul ou drageoir seul (toutes largeurs) </v>
          </cell>
          <cell r="O6033" t="str">
            <v xml:space="preserve">support only or sucker only (all widths) </v>
          </cell>
          <cell r="P6033">
            <v>3</v>
          </cell>
          <cell r="Q6033">
            <v>0</v>
          </cell>
          <cell r="R6033" t="str">
            <v>01, 07,.</v>
          </cell>
          <cell r="X6033">
            <v>0</v>
          </cell>
          <cell r="Y6033">
            <v>0</v>
          </cell>
          <cell r="Z6033">
            <v>0</v>
          </cell>
          <cell r="AA6033">
            <v>0</v>
          </cell>
          <cell r="AD6033">
            <v>0</v>
          </cell>
          <cell r="AE6033">
            <v>0</v>
          </cell>
          <cell r="AF6033">
            <v>0</v>
          </cell>
        </row>
        <row r="6034">
          <cell r="M6034" t="str">
            <v>PilMobPreh</v>
          </cell>
          <cell r="N6034" t="str">
            <v>Pilote escamotable sur Préhenseur avec antenne sup</v>
          </cell>
          <cell r="O6034" t="str">
            <v>Retractable pin on Gripper</v>
          </cell>
          <cell r="P6034">
            <v>2</v>
          </cell>
          <cell r="Q6034">
            <v>0</v>
          </cell>
          <cell r="R6034" t="str">
            <v>01, 07,.</v>
          </cell>
          <cell r="X6034">
            <v>2.4569999999999994</v>
          </cell>
          <cell r="Y6034">
            <v>142.0146</v>
          </cell>
          <cell r="Z6034">
            <v>75.600000000000009</v>
          </cell>
          <cell r="AA6034">
            <v>220.07159999999999</v>
          </cell>
          <cell r="AD6034">
            <v>1.2284999999999997</v>
          </cell>
          <cell r="AE6034">
            <v>71.007300000000001</v>
          </cell>
          <cell r="AF6034">
            <v>37.800000000000004</v>
          </cell>
        </row>
        <row r="6035">
          <cell r="M6035" t="str">
            <v>DistribPreh</v>
          </cell>
          <cell r="N6035" t="str">
            <v>Distributeur taille 2 sur Préhenseur</v>
          </cell>
          <cell r="O6035" t="str">
            <v>Dispenser size 2 on Gripper</v>
          </cell>
          <cell r="P6035">
            <v>4</v>
          </cell>
          <cell r="Q6035">
            <v>0</v>
          </cell>
          <cell r="R6035" t="str">
            <v>01, 07,.</v>
          </cell>
          <cell r="X6035">
            <v>4.9139999999999988</v>
          </cell>
          <cell r="Y6035">
            <v>650.79</v>
          </cell>
          <cell r="Z6035">
            <v>75.600000000000009</v>
          </cell>
          <cell r="AA6035">
            <v>731.30399999999997</v>
          </cell>
          <cell r="AD6035">
            <v>1.2284999999999997</v>
          </cell>
          <cell r="AE6035">
            <v>162.69749999999999</v>
          </cell>
          <cell r="AF6035">
            <v>18.900000000000002</v>
          </cell>
        </row>
        <row r="6036">
          <cell r="M6036" t="str">
            <v>PPinducPreh</v>
          </cell>
          <cell r="N6036" t="str">
            <v>Détecteur inductif présence pièce sur Préhenseur a</v>
          </cell>
          <cell r="O6036" t="str">
            <v>Inductive part presence detector on Gripper</v>
          </cell>
          <cell r="P6036">
            <v>2</v>
          </cell>
          <cell r="Q6036">
            <v>0</v>
          </cell>
          <cell r="R6036" t="str">
            <v>01, 07,.</v>
          </cell>
          <cell r="X6036">
            <v>2.4569999999999994</v>
          </cell>
          <cell r="Y6036">
            <v>75.316500000000019</v>
          </cell>
          <cell r="Z6036">
            <v>18.900000000000002</v>
          </cell>
          <cell r="AA6036">
            <v>96.673500000000018</v>
          </cell>
          <cell r="AD6036">
            <v>1.2284999999999997</v>
          </cell>
          <cell r="AE6036">
            <v>37.65825000000001</v>
          </cell>
          <cell r="AF6036">
            <v>9.4500000000000011</v>
          </cell>
        </row>
        <row r="6037">
          <cell r="M6037" t="str">
            <v>GabContBuse</v>
          </cell>
          <cell r="N6037" t="str">
            <v>Gabarit de contrôle buse encollage fixe</v>
          </cell>
          <cell r="O6037" t="str">
            <v>Nozzle control template for fixed gluing</v>
          </cell>
          <cell r="P6037">
            <v>1</v>
          </cell>
          <cell r="Q6037">
            <v>0</v>
          </cell>
          <cell r="R6037" t="str">
            <v>01, 07,.</v>
          </cell>
          <cell r="X6037">
            <v>0</v>
          </cell>
          <cell r="Y6037">
            <v>0</v>
          </cell>
          <cell r="Z6037">
            <v>0</v>
          </cell>
          <cell r="AA6037">
            <v>0</v>
          </cell>
          <cell r="AD6037">
            <v>0</v>
          </cell>
          <cell r="AE6037">
            <v>0</v>
          </cell>
          <cell r="AF6037">
            <v>0</v>
          </cell>
        </row>
        <row r="6038">
          <cell r="M6038">
            <v>0</v>
          </cell>
          <cell r="N6038">
            <v>0</v>
          </cell>
          <cell r="O6038" t="str">
            <v/>
          </cell>
          <cell r="P6038">
            <v>0</v>
          </cell>
          <cell r="Q6038">
            <v>0</v>
          </cell>
          <cell r="R6038">
            <v>0</v>
          </cell>
          <cell r="AA6038">
            <v>0</v>
          </cell>
          <cell r="AD6038" t="e">
            <v>#DIV/0!</v>
          </cell>
          <cell r="AE6038" t="e">
            <v>#DIV/0!</v>
          </cell>
          <cell r="AF6038" t="e">
            <v>#DIV/0!</v>
          </cell>
        </row>
        <row r="6039">
          <cell r="M6039">
            <v>0</v>
          </cell>
          <cell r="N6039">
            <v>0</v>
          </cell>
          <cell r="O6039" t="str">
            <v/>
          </cell>
          <cell r="P6039">
            <v>1</v>
          </cell>
          <cell r="Q6039">
            <v>0</v>
          </cell>
          <cell r="R6039">
            <v>0</v>
          </cell>
          <cell r="AA6039">
            <v>0</v>
          </cell>
          <cell r="AD6039">
            <v>0</v>
          </cell>
          <cell r="AE6039">
            <v>0</v>
          </cell>
          <cell r="AF6039">
            <v>0</v>
          </cell>
        </row>
        <row r="6040">
          <cell r="M6040" t="str">
            <v>1AppliAutoFroid</v>
          </cell>
          <cell r="N6040" t="str">
            <v>1 application auto encollage à froid</v>
          </cell>
          <cell r="O6040" t="str">
            <v>1 application auto gluing cold</v>
          </cell>
          <cell r="P6040">
            <v>1</v>
          </cell>
          <cell r="Q6040">
            <v>0</v>
          </cell>
          <cell r="R6040" t="str">
            <v>01, 07,.</v>
          </cell>
          <cell r="X6040">
            <v>0</v>
          </cell>
          <cell r="Y6040">
            <v>637.39200000000005</v>
          </cell>
          <cell r="Z6040">
            <v>958.65000000000009</v>
          </cell>
          <cell r="AA6040">
            <v>1596.0420000000001</v>
          </cell>
          <cell r="AD6040">
            <v>0</v>
          </cell>
          <cell r="AE6040">
            <v>637.39200000000005</v>
          </cell>
          <cell r="AF6040">
            <v>958.65000000000009</v>
          </cell>
        </row>
        <row r="6041">
          <cell r="M6041" t="str">
            <v>ChariotFut</v>
          </cell>
          <cell r="N6041" t="str">
            <v>Chariot manutention des fûts de colle</v>
          </cell>
          <cell r="O6041" t="str">
            <v>Handling Trolley glue drums</v>
          </cell>
          <cell r="P6041">
            <v>1</v>
          </cell>
          <cell r="Q6041" t="str">
            <v>Qté à adapter - 1 par zone</v>
          </cell>
          <cell r="R6041" t="str">
            <v>01, 07,.</v>
          </cell>
          <cell r="X6041">
            <v>0</v>
          </cell>
          <cell r="Y6041">
            <v>0</v>
          </cell>
          <cell r="Z6041">
            <v>0</v>
          </cell>
          <cell r="AA6041">
            <v>0</v>
          </cell>
          <cell r="AD6041">
            <v>0</v>
          </cell>
          <cell r="AE6041">
            <v>0</v>
          </cell>
          <cell r="AF6041">
            <v>0</v>
          </cell>
        </row>
        <row r="6042">
          <cell r="M6042" t="str">
            <v>PotCol</v>
          </cell>
          <cell r="N6042" t="str">
            <v>Potence d'encollage</v>
          </cell>
          <cell r="O6042" t="str">
            <v>Gluing bracket</v>
          </cell>
          <cell r="P6042">
            <v>1</v>
          </cell>
          <cell r="Q6042">
            <v>0</v>
          </cell>
          <cell r="R6042" t="str">
            <v>01, 07,.</v>
          </cell>
          <cell r="X6042">
            <v>11.553884999999998</v>
          </cell>
          <cell r="Y6042">
            <v>747.37949999999989</v>
          </cell>
          <cell r="Z6042">
            <v>744.33152375296618</v>
          </cell>
          <cell r="AA6042">
            <v>1503.2649087529662</v>
          </cell>
          <cell r="AD6042">
            <v>11.553884999999998</v>
          </cell>
          <cell r="AE6042">
            <v>747.37949999999989</v>
          </cell>
          <cell r="AF6042">
            <v>744.33152375296618</v>
          </cell>
        </row>
        <row r="6043">
          <cell r="M6043" t="str">
            <v>Plateform3500</v>
          </cell>
          <cell r="N6043" t="str">
            <v>Plateforme H=3500 au m²</v>
          </cell>
          <cell r="O6043" t="str">
            <v>Platform H=3500 per m²</v>
          </cell>
          <cell r="P6043">
            <v>1.5</v>
          </cell>
          <cell r="Q6043">
            <v>0</v>
          </cell>
          <cell r="R6043" t="str">
            <v>01, 07,.</v>
          </cell>
          <cell r="X6043">
            <v>0</v>
          </cell>
          <cell r="Y6043">
            <v>0</v>
          </cell>
          <cell r="Z6043">
            <v>0</v>
          </cell>
          <cell r="AA6043">
            <v>0</v>
          </cell>
          <cell r="AD6043">
            <v>0</v>
          </cell>
          <cell r="AE6043">
            <v>0</v>
          </cell>
          <cell r="AF6043">
            <v>0</v>
          </cell>
        </row>
        <row r="6044">
          <cell r="M6044" t="str">
            <v>PistolCartFroid</v>
          </cell>
          <cell r="N6044" t="str">
            <v>Pistolet à cartouche à froid</v>
          </cell>
          <cell r="O6044" t="str">
            <v>Cold cartridge gun</v>
          </cell>
          <cell r="P6044">
            <v>1</v>
          </cell>
          <cell r="Q6044">
            <v>0</v>
          </cell>
          <cell r="R6044" t="str">
            <v>01, 07,.</v>
          </cell>
          <cell r="X6044">
            <v>0</v>
          </cell>
          <cell r="Y6044">
            <v>0</v>
          </cell>
          <cell r="Z6044">
            <v>0</v>
          </cell>
          <cell r="AA6044">
            <v>0</v>
          </cell>
          <cell r="AD6044">
            <v>0</v>
          </cell>
          <cell r="AE6044">
            <v>0</v>
          </cell>
          <cell r="AF6044">
            <v>0</v>
          </cell>
        </row>
        <row r="6045">
          <cell r="M6045" t="str">
            <v>SupGoulotColle</v>
          </cell>
          <cell r="N6045" t="str">
            <v>Support de goulottage pour faisceaux colle (au Mt)</v>
          </cell>
          <cell r="O6045" t="str">
            <v>Support for cable channel specific for glue</v>
          </cell>
          <cell r="P6045">
            <v>6</v>
          </cell>
          <cell r="Q6045">
            <v>0</v>
          </cell>
          <cell r="R6045" t="str">
            <v>01, 07,.</v>
          </cell>
          <cell r="X6045">
            <v>0</v>
          </cell>
          <cell r="Y6045">
            <v>0</v>
          </cell>
          <cell r="Z6045">
            <v>0</v>
          </cell>
          <cell r="AA6045">
            <v>0</v>
          </cell>
          <cell r="AD6045">
            <v>0</v>
          </cell>
          <cell r="AE6045">
            <v>0</v>
          </cell>
          <cell r="AF6045">
            <v>0</v>
          </cell>
        </row>
        <row r="6046">
          <cell r="M6046">
            <v>0</v>
          </cell>
          <cell r="N6046">
            <v>0</v>
          </cell>
          <cell r="O6046" t="str">
            <v/>
          </cell>
          <cell r="P6046">
            <v>0</v>
          </cell>
          <cell r="Q6046">
            <v>0</v>
          </cell>
          <cell r="R6046">
            <v>0</v>
          </cell>
          <cell r="AA6046">
            <v>0</v>
          </cell>
          <cell r="AD6046" t="e">
            <v>#DIV/0!</v>
          </cell>
          <cell r="AE6046" t="e">
            <v>#DIV/0!</v>
          </cell>
          <cell r="AF6046" t="e">
            <v>#DIV/0!</v>
          </cell>
        </row>
        <row r="6047">
          <cell r="M6047">
            <v>0</v>
          </cell>
          <cell r="N6047">
            <v>0</v>
          </cell>
          <cell r="O6047" t="str">
            <v/>
          </cell>
          <cell r="P6047">
            <v>1</v>
          </cell>
          <cell r="Q6047">
            <v>0</v>
          </cell>
          <cell r="R6047">
            <v>0</v>
          </cell>
          <cell r="AA6047">
            <v>0</v>
          </cell>
          <cell r="AD6047">
            <v>0</v>
          </cell>
          <cell r="AE6047">
            <v>0</v>
          </cell>
          <cell r="AF6047">
            <v>0</v>
          </cell>
        </row>
        <row r="6048">
          <cell r="M6048" t="str">
            <v>TrajMan</v>
          </cell>
          <cell r="N6048" t="str">
            <v>Trajectoire de manutention</v>
          </cell>
          <cell r="O6048" t="str">
            <v>Handling path</v>
          </cell>
          <cell r="P6048">
            <v>3</v>
          </cell>
          <cell r="Q6048" t="str">
            <v>Prise/Dépose et Prés colle</v>
          </cell>
          <cell r="R6048" t="str">
            <v>01, 07,.</v>
          </cell>
          <cell r="X6048">
            <v>0</v>
          </cell>
          <cell r="Y6048">
            <v>0</v>
          </cell>
          <cell r="Z6048">
            <v>0</v>
          </cell>
          <cell r="AA6048">
            <v>0</v>
          </cell>
          <cell r="AD6048">
            <v>0</v>
          </cell>
          <cell r="AE6048">
            <v>0</v>
          </cell>
          <cell r="AF6048">
            <v>0</v>
          </cell>
        </row>
        <row r="6049">
          <cell r="M6049" t="str">
            <v>TrajColle</v>
          </cell>
          <cell r="N6049" t="str">
            <v>Trajectoire d'encollage</v>
          </cell>
          <cell r="O6049" t="str">
            <v>Glueing path</v>
          </cell>
          <cell r="P6049">
            <v>1</v>
          </cell>
          <cell r="Q6049">
            <v>0</v>
          </cell>
          <cell r="R6049" t="str">
            <v>01, 07,.</v>
          </cell>
          <cell r="X6049">
            <v>0</v>
          </cell>
          <cell r="Y6049">
            <v>0</v>
          </cell>
          <cell r="Z6049">
            <v>0</v>
          </cell>
          <cell r="AA6049">
            <v>0</v>
          </cell>
          <cell r="AD6049">
            <v>0</v>
          </cell>
          <cell r="AE6049">
            <v>0</v>
          </cell>
          <cell r="AF6049">
            <v>0</v>
          </cell>
        </row>
        <row r="6050">
          <cell r="M6050" t="str">
            <v>EchCodeTraj</v>
          </cell>
          <cell r="N6050" t="str">
            <v>Echange Code Trajectoire avec baie robot</v>
          </cell>
          <cell r="O6050" t="str">
            <v>Exchange of Trajectory Code with robot bay</v>
          </cell>
          <cell r="P6050">
            <v>2</v>
          </cell>
          <cell r="Q6050">
            <v>0</v>
          </cell>
          <cell r="R6050" t="str">
            <v>01, 07,.</v>
          </cell>
          <cell r="X6050">
            <v>2.3624999999999994</v>
          </cell>
          <cell r="Y6050">
            <v>0</v>
          </cell>
          <cell r="Z6050">
            <v>192.81983806413143</v>
          </cell>
          <cell r="AA6050">
            <v>195.18233806413144</v>
          </cell>
          <cell r="AD6050">
            <v>1.1812499999999997</v>
          </cell>
          <cell r="AE6050">
            <v>0</v>
          </cell>
          <cell r="AF6050">
            <v>96.409919032065716</v>
          </cell>
        </row>
        <row r="6051">
          <cell r="M6051" t="str">
            <v>HEtudAUT</v>
          </cell>
          <cell r="N6051" t="str">
            <v>Une heure d'études automatismes</v>
          </cell>
          <cell r="O6051" t="str">
            <v>One hour of automation studies</v>
          </cell>
          <cell r="P6051">
            <v>1</v>
          </cell>
          <cell r="Q6051" t="str">
            <v>Complement Hetude AF+Marguerite+Prog</v>
          </cell>
          <cell r="R6051" t="str">
            <v>01</v>
          </cell>
          <cell r="X6051">
            <v>65</v>
          </cell>
          <cell r="Y6051">
            <v>0</v>
          </cell>
          <cell r="Z6051">
            <v>0</v>
          </cell>
          <cell r="AA6051">
            <v>65</v>
          </cell>
          <cell r="AD6051">
            <v>65</v>
          </cell>
          <cell r="AE6051">
            <v>0</v>
          </cell>
          <cell r="AF6051">
            <v>0</v>
          </cell>
        </row>
        <row r="6052">
          <cell r="M6052">
            <v>0</v>
          </cell>
          <cell r="N6052">
            <v>0</v>
          </cell>
          <cell r="O6052" t="str">
            <v/>
          </cell>
          <cell r="P6052">
            <v>0</v>
          </cell>
          <cell r="Q6052">
            <v>0</v>
          </cell>
          <cell r="R6052">
            <v>0</v>
          </cell>
          <cell r="AA6052">
            <v>0</v>
          </cell>
          <cell r="AD6052" t="e">
            <v>#DIV/0!</v>
          </cell>
          <cell r="AE6052" t="e">
            <v>#DIV/0!</v>
          </cell>
          <cell r="AF6052" t="e">
            <v>#DIV/0!</v>
          </cell>
        </row>
        <row r="6053">
          <cell r="M6053">
            <v>0</v>
          </cell>
          <cell r="N6053">
            <v>0</v>
          </cell>
          <cell r="O6053" t="str">
            <v/>
          </cell>
          <cell r="P6053">
            <v>1</v>
          </cell>
          <cell r="Q6053">
            <v>0</v>
          </cell>
          <cell r="R6053">
            <v>0</v>
          </cell>
          <cell r="AA6053">
            <v>0</v>
          </cell>
          <cell r="AD6053">
            <v>0</v>
          </cell>
          <cell r="AE6053">
            <v>0</v>
          </cell>
          <cell r="AF6053">
            <v>0</v>
          </cell>
        </row>
        <row r="6054">
          <cell r="M6054" t="str">
            <v>MAccuAir13m</v>
          </cell>
          <cell r="N6054" t="str">
            <v>Magasin Accumulation aérien longueur 13 m</v>
          </cell>
          <cell r="O6054" t="str">
            <v>Aerial accumulation warehouse length 13 m</v>
          </cell>
          <cell r="P6054">
            <v>1</v>
          </cell>
          <cell r="Q6054">
            <v>0</v>
          </cell>
          <cell r="R6054" t="str">
            <v>01, 07,.</v>
          </cell>
          <cell r="X6054">
            <v>23.677762499999993</v>
          </cell>
          <cell r="Y6054">
            <v>2311.6642499999998</v>
          </cell>
          <cell r="Z6054">
            <v>1901.3722856294492</v>
          </cell>
          <cell r="AA6054">
            <v>4236.7142981294492</v>
          </cell>
          <cell r="AD6054">
            <v>23.677762499999993</v>
          </cell>
          <cell r="AE6054">
            <v>2311.6642499999998</v>
          </cell>
          <cell r="AF6054">
            <v>1901.3722856294492</v>
          </cell>
        </row>
        <row r="6055">
          <cell r="M6055" t="str">
            <v>MAccuAirMSup</v>
          </cell>
          <cell r="N6055" t="str">
            <v>Un mètre supplémentair Magasin Accumulation aérien</v>
          </cell>
          <cell r="O6055" t="str">
            <v>One additional metre Store Aerial Accumulation</v>
          </cell>
          <cell r="P6055">
            <v>10</v>
          </cell>
          <cell r="Q6055">
            <v>0</v>
          </cell>
          <cell r="R6055" t="str">
            <v>01, 07,.</v>
          </cell>
          <cell r="X6055">
            <v>0</v>
          </cell>
          <cell r="Y6055">
            <v>56.70000000000001</v>
          </cell>
          <cell r="Z6055">
            <v>199.5</v>
          </cell>
          <cell r="AA6055">
            <v>256.2</v>
          </cell>
          <cell r="AD6055">
            <v>0</v>
          </cell>
          <cell r="AE6055">
            <v>5.6700000000000008</v>
          </cell>
          <cell r="AF6055">
            <v>19.95</v>
          </cell>
        </row>
        <row r="6056">
          <cell r="M6056" t="str">
            <v>SupMAccuPiedRenf</v>
          </cell>
          <cell r="N6056" t="str">
            <v>Pieds renforçés pour magasin accu aérien</v>
          </cell>
          <cell r="O6056" t="str">
            <v>Reinforced stand for air accumulation magazine</v>
          </cell>
          <cell r="P6056">
            <v>10</v>
          </cell>
          <cell r="Q6056">
            <v>0</v>
          </cell>
          <cell r="R6056" t="str">
            <v>01, 07,.</v>
          </cell>
          <cell r="X6056">
            <v>0</v>
          </cell>
          <cell r="Y6056">
            <v>0</v>
          </cell>
          <cell r="Z6056">
            <v>0</v>
          </cell>
          <cell r="AA6056">
            <v>0</v>
          </cell>
          <cell r="AD6056">
            <v>0</v>
          </cell>
          <cell r="AE6056">
            <v>0</v>
          </cell>
          <cell r="AF6056">
            <v>0</v>
          </cell>
        </row>
        <row r="6057">
          <cell r="M6057" t="str">
            <v>Navette400</v>
          </cell>
          <cell r="N6057" t="str">
            <v>Navette magasin accumulation largeur 400mm</v>
          </cell>
          <cell r="O6057" t="str">
            <v>Accumulation store shuttle width 400mm</v>
          </cell>
          <cell r="P6057">
            <v>25</v>
          </cell>
          <cell r="Q6057">
            <v>0</v>
          </cell>
          <cell r="R6057" t="str">
            <v>01, 07,.</v>
          </cell>
          <cell r="X6057">
            <v>0</v>
          </cell>
          <cell r="Y6057">
            <v>0</v>
          </cell>
          <cell r="Z6057">
            <v>0</v>
          </cell>
          <cell r="AA6057">
            <v>0</v>
          </cell>
          <cell r="AD6057">
            <v>0</v>
          </cell>
          <cell r="AE6057">
            <v>0</v>
          </cell>
          <cell r="AF6057">
            <v>0</v>
          </cell>
        </row>
        <row r="6058">
          <cell r="M6058" t="str">
            <v>CrochetDouble</v>
          </cell>
          <cell r="N6058" t="str">
            <v>Outil navette aérienne</v>
          </cell>
          <cell r="O6058" t="str">
            <v>Air shuttle tool</v>
          </cell>
          <cell r="P6058">
            <v>1</v>
          </cell>
          <cell r="Q6058">
            <v>0</v>
          </cell>
          <cell r="R6058" t="str">
            <v>01, 07,.</v>
          </cell>
          <cell r="X6058">
            <v>0</v>
          </cell>
          <cell r="Y6058">
            <v>0</v>
          </cell>
          <cell r="Z6058">
            <v>0</v>
          </cell>
          <cell r="AA6058">
            <v>0</v>
          </cell>
          <cell r="AD6058">
            <v>0</v>
          </cell>
          <cell r="AE6058">
            <v>0</v>
          </cell>
          <cell r="AF6058">
            <v>0</v>
          </cell>
        </row>
        <row r="6059">
          <cell r="M6059" t="str">
            <v>CrochetDouble</v>
          </cell>
          <cell r="N6059" t="str">
            <v>Outil navette aérienne</v>
          </cell>
          <cell r="O6059" t="str">
            <v>Air shuttle tool</v>
          </cell>
          <cell r="P6059">
            <v>24</v>
          </cell>
          <cell r="Q6059">
            <v>0</v>
          </cell>
          <cell r="R6059" t="str">
            <v>01, 02, 07,.</v>
          </cell>
          <cell r="X6059">
            <v>0</v>
          </cell>
          <cell r="Y6059">
            <v>0</v>
          </cell>
          <cell r="Z6059">
            <v>0</v>
          </cell>
          <cell r="AA6059">
            <v>0</v>
          </cell>
          <cell r="AD6059">
            <v>0</v>
          </cell>
          <cell r="AE6059">
            <v>0</v>
          </cell>
          <cell r="AF6059">
            <v>0</v>
          </cell>
        </row>
        <row r="6060">
          <cell r="M6060" t="str">
            <v>GabPaletMagAerien</v>
          </cell>
          <cell r="N6060" t="str">
            <v>Gabarit de contrôle des équipements mag. aériens</v>
          </cell>
          <cell r="O6060" t="str">
            <v>Control template for airborne mag. Equipment</v>
          </cell>
          <cell r="P6060">
            <v>1</v>
          </cell>
          <cell r="Q6060">
            <v>0</v>
          </cell>
          <cell r="R6060" t="str">
            <v>01, 07,.</v>
          </cell>
          <cell r="X6060">
            <v>0</v>
          </cell>
          <cell r="Y6060">
            <v>0</v>
          </cell>
          <cell r="Z6060">
            <v>0</v>
          </cell>
          <cell r="AA6060">
            <v>0</v>
          </cell>
          <cell r="AD6060">
            <v>0</v>
          </cell>
          <cell r="AE6060">
            <v>0</v>
          </cell>
          <cell r="AF6060">
            <v>0</v>
          </cell>
        </row>
        <row r="6061">
          <cell r="M6061" t="str">
            <v>RetaqMag4Serr</v>
          </cell>
          <cell r="N6061" t="str">
            <v>Retaquage magasin 4 serrages</v>
          </cell>
          <cell r="O6061" t="str">
            <v>4-clamps locking system for accumulation transfer</v>
          </cell>
          <cell r="P6061">
            <v>1</v>
          </cell>
          <cell r="Q6061">
            <v>0</v>
          </cell>
          <cell r="R6061" t="str">
            <v>01, 07,.</v>
          </cell>
          <cell r="X6061">
            <v>21.538439999999998</v>
          </cell>
          <cell r="Y6061">
            <v>613.12860000000001</v>
          </cell>
          <cell r="Z6061">
            <v>660.45860982580848</v>
          </cell>
          <cell r="AA6061">
            <v>1295.1256498258085</v>
          </cell>
          <cell r="AD6061">
            <v>21.538439999999998</v>
          </cell>
          <cell r="AE6061">
            <v>613.12860000000001</v>
          </cell>
          <cell r="AF6061">
            <v>660.45860982580848</v>
          </cell>
        </row>
        <row r="6062">
          <cell r="M6062" t="str">
            <v>PPlaser</v>
          </cell>
          <cell r="N6062" t="str">
            <v>Détecteur laser de présence pièce</v>
          </cell>
          <cell r="O6062" t="str">
            <v xml:space="preserve">Parts presence laser sensor </v>
          </cell>
          <cell r="P6062">
            <v>2</v>
          </cell>
          <cell r="Q6062">
            <v>0</v>
          </cell>
          <cell r="R6062" t="str">
            <v>01, 07,.</v>
          </cell>
          <cell r="X6062">
            <v>3.8212649999999995</v>
          </cell>
          <cell r="Y6062">
            <v>51.636899999999997</v>
          </cell>
          <cell r="Z6062">
            <v>215.19076187648309</v>
          </cell>
          <cell r="AA6062">
            <v>270.64892687648307</v>
          </cell>
          <cell r="AD6062">
            <v>1.9106324999999997</v>
          </cell>
          <cell r="AE6062">
            <v>25.818449999999999</v>
          </cell>
          <cell r="AF6062">
            <v>107.59538093824155</v>
          </cell>
        </row>
        <row r="6063">
          <cell r="M6063" t="str">
            <v>PupArretMag</v>
          </cell>
          <cell r="N6063" t="str">
            <v>Pupitre isolé - BPL à accrochage</v>
          </cell>
          <cell r="O6063" t="str">
            <v>Isolated desk - BPL with hanging system</v>
          </cell>
          <cell r="P6063">
            <v>1</v>
          </cell>
          <cell r="Q6063">
            <v>0</v>
          </cell>
          <cell r="R6063" t="str">
            <v>01, 07,.</v>
          </cell>
          <cell r="X6063">
            <v>9.4129874999999981</v>
          </cell>
          <cell r="Y6063">
            <v>98.343000000000004</v>
          </cell>
          <cell r="Z6063">
            <v>245.14538093824154</v>
          </cell>
          <cell r="AA6063">
            <v>352.90136843824155</v>
          </cell>
          <cell r="AD6063">
            <v>9.4129874999999981</v>
          </cell>
          <cell r="AE6063">
            <v>98.343000000000004</v>
          </cell>
          <cell r="AF6063">
            <v>245.14538093824154</v>
          </cell>
        </row>
        <row r="6064">
          <cell r="M6064">
            <v>0</v>
          </cell>
          <cell r="N6064">
            <v>0</v>
          </cell>
          <cell r="O6064" t="str">
            <v/>
          </cell>
          <cell r="P6064">
            <v>0</v>
          </cell>
          <cell r="Q6064">
            <v>0</v>
          </cell>
          <cell r="R6064">
            <v>0</v>
          </cell>
          <cell r="AA6064">
            <v>0</v>
          </cell>
          <cell r="AD6064" t="e">
            <v>#DIV/0!</v>
          </cell>
          <cell r="AE6064" t="e">
            <v>#DIV/0!</v>
          </cell>
          <cell r="AF6064" t="e">
            <v>#DIV/0!</v>
          </cell>
        </row>
        <row r="6065">
          <cell r="M6065">
            <v>0</v>
          </cell>
          <cell r="N6065">
            <v>0</v>
          </cell>
          <cell r="O6065" t="str">
            <v/>
          </cell>
          <cell r="P6065">
            <v>1</v>
          </cell>
          <cell r="Q6065">
            <v>0</v>
          </cell>
          <cell r="R6065">
            <v>0</v>
          </cell>
          <cell r="AA6065">
            <v>0</v>
          </cell>
          <cell r="AD6065">
            <v>0</v>
          </cell>
          <cell r="AE6065">
            <v>0</v>
          </cell>
          <cell r="AF6065">
            <v>0</v>
          </cell>
        </row>
        <row r="6066">
          <cell r="M6066" t="str">
            <v>Robotnu16</v>
          </cell>
          <cell r="N6066" t="str">
            <v>Robot nu bras 3,10m / 280 Kg</v>
          </cell>
          <cell r="O6066" t="str">
            <v>Robot bare arm 3.10m / 280 Kg</v>
          </cell>
          <cell r="P6066">
            <v>1</v>
          </cell>
          <cell r="Q6066">
            <v>0</v>
          </cell>
          <cell r="R6066" t="str">
            <v>01, 07,.</v>
          </cell>
          <cell r="X6066">
            <v>0</v>
          </cell>
          <cell r="Y6066">
            <v>0</v>
          </cell>
          <cell r="Z6066">
            <v>0</v>
          </cell>
          <cell r="AA6066">
            <v>0</v>
          </cell>
          <cell r="AD6066">
            <v>0</v>
          </cell>
          <cell r="AE6066">
            <v>0</v>
          </cell>
          <cell r="AF6066">
            <v>0</v>
          </cell>
        </row>
        <row r="6067">
          <cell r="M6067" t="str">
            <v>M</v>
          </cell>
          <cell r="N6067" t="str">
            <v>Applicatif Robot M</v>
          </cell>
          <cell r="O6067" t="str">
            <v>Robot Application M</v>
          </cell>
          <cell r="P6067">
            <v>1</v>
          </cell>
          <cell r="Q6067">
            <v>0</v>
          </cell>
          <cell r="R6067" t="str">
            <v>01, 07,.</v>
          </cell>
          <cell r="X6067">
            <v>4.9139999999999988</v>
          </cell>
          <cell r="Y6067">
            <v>72.995999999999995</v>
          </cell>
          <cell r="Z6067">
            <v>78.75</v>
          </cell>
          <cell r="AA6067">
            <v>156.66</v>
          </cell>
          <cell r="AD6067">
            <v>4.9139999999999988</v>
          </cell>
          <cell r="AE6067">
            <v>72.995999999999995</v>
          </cell>
          <cell r="AF6067">
            <v>78.75</v>
          </cell>
        </row>
        <row r="6068">
          <cell r="M6068" t="str">
            <v>RehForteCharg1000</v>
          </cell>
          <cell r="N6068" t="str">
            <v>Réhausse robot forte charge h&lt;1000mm</v>
          </cell>
          <cell r="O6068" t="str">
            <v>Heavy-duty robot extension h&lt;1000mm</v>
          </cell>
          <cell r="P6068">
            <v>1</v>
          </cell>
          <cell r="Q6068">
            <v>0</v>
          </cell>
          <cell r="R6068" t="str">
            <v>01, 07,.</v>
          </cell>
          <cell r="X6068">
            <v>0</v>
          </cell>
          <cell r="Y6068">
            <v>29.809500000000003</v>
          </cell>
          <cell r="Z6068">
            <v>10.5</v>
          </cell>
          <cell r="AA6068">
            <v>40.3095</v>
          </cell>
          <cell r="AD6068">
            <v>0</v>
          </cell>
          <cell r="AE6068">
            <v>29.809500000000003</v>
          </cell>
          <cell r="AF6068">
            <v>10.5</v>
          </cell>
        </row>
        <row r="6069">
          <cell r="M6069" t="str">
            <v>Robotintégration-V11</v>
          </cell>
          <cell r="N6069" t="str">
            <v>Intégration robot + baie sur site -V11</v>
          </cell>
          <cell r="O6069" t="str">
            <v>Robot + bay integration on site -V11</v>
          </cell>
          <cell r="P6069">
            <v>1</v>
          </cell>
          <cell r="Q6069">
            <v>0</v>
          </cell>
          <cell r="R6069" t="str">
            <v>01, 07,.</v>
          </cell>
          <cell r="X6069">
            <v>27.235057499999993</v>
          </cell>
          <cell r="Y6069">
            <v>862.84800000000007</v>
          </cell>
          <cell r="Z6069">
            <v>1716.542666567691</v>
          </cell>
          <cell r="AA6069">
            <v>2606.625724067691</v>
          </cell>
          <cell r="AD6069">
            <v>27.235057499999993</v>
          </cell>
          <cell r="AE6069">
            <v>862.84800000000007</v>
          </cell>
          <cell r="AF6069">
            <v>1716.542666567691</v>
          </cell>
        </row>
        <row r="6070">
          <cell r="M6070" t="str">
            <v>VerrineRobot</v>
          </cell>
          <cell r="N6070" t="str">
            <v>Verrine Robot</v>
          </cell>
          <cell r="O6070" t="str">
            <v>To make</v>
          </cell>
          <cell r="P6070">
            <v>1</v>
          </cell>
          <cell r="Q6070">
            <v>0</v>
          </cell>
          <cell r="R6070" t="str">
            <v>01, 07,.</v>
          </cell>
          <cell r="AA6070">
            <v>0</v>
          </cell>
          <cell r="AD6070">
            <v>0</v>
          </cell>
          <cell r="AE6070">
            <v>0</v>
          </cell>
          <cell r="AF6070">
            <v>0</v>
          </cell>
        </row>
        <row r="6071">
          <cell r="M6071">
            <v>0</v>
          </cell>
          <cell r="N6071">
            <v>0</v>
          </cell>
          <cell r="O6071" t="str">
            <v/>
          </cell>
          <cell r="P6071">
            <v>0</v>
          </cell>
          <cell r="Q6071">
            <v>0</v>
          </cell>
          <cell r="R6071">
            <v>0</v>
          </cell>
          <cell r="AA6071">
            <v>0</v>
          </cell>
          <cell r="AD6071" t="e">
            <v>#DIV/0!</v>
          </cell>
          <cell r="AE6071" t="e">
            <v>#DIV/0!</v>
          </cell>
          <cell r="AF6071" t="e">
            <v>#DIV/0!</v>
          </cell>
        </row>
        <row r="6072">
          <cell r="M6072">
            <v>0</v>
          </cell>
          <cell r="N6072">
            <v>0</v>
          </cell>
          <cell r="O6072" t="str">
            <v/>
          </cell>
          <cell r="P6072">
            <v>1</v>
          </cell>
          <cell r="Q6072">
            <v>0</v>
          </cell>
          <cell r="R6072">
            <v>0</v>
          </cell>
          <cell r="AA6072">
            <v>0</v>
          </cell>
          <cell r="AD6072">
            <v>0</v>
          </cell>
          <cell r="AE6072">
            <v>0</v>
          </cell>
          <cell r="AF6072">
            <v>0</v>
          </cell>
        </row>
        <row r="6073">
          <cell r="M6073" t="str">
            <v>PoutreCentMPRModFrs</v>
          </cell>
          <cell r="N6073" t="str">
            <v>Poutre Centrale pour MPR Modulaire du commerce</v>
          </cell>
          <cell r="O6073" t="str">
            <v>Beam 1 Mt (any diameter) for gripper</v>
          </cell>
          <cell r="P6073">
            <v>1</v>
          </cell>
          <cell r="Q6073">
            <v>0</v>
          </cell>
          <cell r="R6073" t="str">
            <v>01, 07,.</v>
          </cell>
          <cell r="AA6073">
            <v>0</v>
          </cell>
          <cell r="AD6073">
            <v>0</v>
          </cell>
          <cell r="AE6073">
            <v>0</v>
          </cell>
          <cell r="AF6073">
            <v>0</v>
          </cell>
        </row>
        <row r="6074">
          <cell r="M6074" t="str">
            <v>SuppGrandMPRFrs</v>
          </cell>
          <cell r="N6074" t="str">
            <v>Supplément coût pour un grand préhenseur Commerce</v>
          </cell>
          <cell r="O6074" t="str">
            <v>Additional cost for a large trade gripper</v>
          </cell>
          <cell r="P6074">
            <v>2</v>
          </cell>
          <cell r="Q6074">
            <v>0</v>
          </cell>
          <cell r="R6074" t="str">
            <v>01, 07,.</v>
          </cell>
          <cell r="AA6074">
            <v>0</v>
          </cell>
          <cell r="AD6074">
            <v>0</v>
          </cell>
          <cell r="AE6074">
            <v>0</v>
          </cell>
          <cell r="AF6074">
            <v>0</v>
          </cell>
        </row>
        <row r="6075">
          <cell r="M6075" t="str">
            <v>RefSer40DINPreh</v>
          </cell>
          <cell r="N6075" t="str">
            <v>Serrage 40 DIN Touche + Appui tous types sur Préh</v>
          </cell>
          <cell r="O6075" t="str">
            <v>Clamping 40 DIN Key + All types of support on Preh</v>
          </cell>
          <cell r="P6075">
            <v>4</v>
          </cell>
          <cell r="Q6075">
            <v>0</v>
          </cell>
          <cell r="R6075" t="str">
            <v>01, 07,.</v>
          </cell>
          <cell r="X6075">
            <v>4.9139999999999988</v>
          </cell>
          <cell r="Y6075">
            <v>284.0292</v>
          </cell>
          <cell r="Z6075">
            <v>151.20000000000002</v>
          </cell>
          <cell r="AA6075">
            <v>440.14319999999998</v>
          </cell>
          <cell r="AD6075">
            <v>1.2284999999999997</v>
          </cell>
          <cell r="AE6075">
            <v>71.007300000000001</v>
          </cell>
          <cell r="AF6075">
            <v>37.800000000000004</v>
          </cell>
        </row>
        <row r="6076">
          <cell r="M6076" t="str">
            <v>PilMobPreh</v>
          </cell>
          <cell r="N6076" t="str">
            <v>Pilote escamotable sur Préhenseur avec antenne sup</v>
          </cell>
          <cell r="O6076" t="str">
            <v>Retractable pin on Gripper</v>
          </cell>
          <cell r="P6076">
            <v>2</v>
          </cell>
          <cell r="Q6076">
            <v>0</v>
          </cell>
          <cell r="R6076" t="str">
            <v>01, 07,.</v>
          </cell>
          <cell r="X6076">
            <v>2.4569999999999994</v>
          </cell>
          <cell r="Y6076">
            <v>142.0146</v>
          </cell>
          <cell r="Z6076">
            <v>75.600000000000009</v>
          </cell>
          <cell r="AA6076">
            <v>220.07159999999999</v>
          </cell>
          <cell r="AD6076">
            <v>1.2284999999999997</v>
          </cell>
          <cell r="AE6076">
            <v>71.007300000000001</v>
          </cell>
          <cell r="AF6076">
            <v>37.800000000000004</v>
          </cell>
        </row>
        <row r="6077">
          <cell r="M6077" t="str">
            <v>Aval</v>
          </cell>
          <cell r="N6077" t="str">
            <v>Avaloir</v>
          </cell>
          <cell r="O6077" t="str">
            <v>Guide</v>
          </cell>
          <cell r="P6077">
            <v>3</v>
          </cell>
          <cell r="Q6077">
            <v>0</v>
          </cell>
          <cell r="R6077" t="str">
            <v>01, 07,.</v>
          </cell>
          <cell r="X6077">
            <v>0</v>
          </cell>
          <cell r="Y6077">
            <v>0</v>
          </cell>
          <cell r="Z6077">
            <v>0</v>
          </cell>
          <cell r="AA6077">
            <v>0</v>
          </cell>
          <cell r="AD6077">
            <v>0</v>
          </cell>
          <cell r="AE6077">
            <v>0</v>
          </cell>
          <cell r="AF6077">
            <v>0</v>
          </cell>
        </row>
        <row r="6078">
          <cell r="M6078" t="str">
            <v>DistribPreh</v>
          </cell>
          <cell r="N6078" t="str">
            <v>Distributeur taille 2 sur Préhenseur</v>
          </cell>
          <cell r="O6078" t="str">
            <v>Dispenser size 2 on Gripper</v>
          </cell>
          <cell r="P6078">
            <v>2</v>
          </cell>
          <cell r="Q6078">
            <v>0</v>
          </cell>
          <cell r="R6078" t="str">
            <v>01, 07,.</v>
          </cell>
          <cell r="X6078">
            <v>2.4569999999999994</v>
          </cell>
          <cell r="Y6078">
            <v>325.39499999999998</v>
          </cell>
          <cell r="Z6078">
            <v>37.800000000000004</v>
          </cell>
          <cell r="AA6078">
            <v>365.65199999999999</v>
          </cell>
          <cell r="AD6078">
            <v>1.2284999999999997</v>
          </cell>
          <cell r="AE6078">
            <v>162.69749999999999</v>
          </cell>
          <cell r="AF6078">
            <v>18.900000000000002</v>
          </cell>
        </row>
        <row r="6079">
          <cell r="M6079" t="str">
            <v>PPinducPreh</v>
          </cell>
          <cell r="N6079" t="str">
            <v>Détecteur inductif présence pièce sur Préhenseur a</v>
          </cell>
          <cell r="O6079" t="str">
            <v>Inductive part presence detector on Gripper</v>
          </cell>
          <cell r="P6079">
            <v>1</v>
          </cell>
          <cell r="Q6079">
            <v>0</v>
          </cell>
          <cell r="R6079" t="str">
            <v>01, 07,.</v>
          </cell>
          <cell r="X6079">
            <v>1.2284999999999997</v>
          </cell>
          <cell r="Y6079">
            <v>37.65825000000001</v>
          </cell>
          <cell r="Z6079">
            <v>9.4500000000000011</v>
          </cell>
          <cell r="AA6079">
            <v>48.336750000000009</v>
          </cell>
          <cell r="AD6079">
            <v>1.2284999999999997</v>
          </cell>
          <cell r="AE6079">
            <v>37.65825000000001</v>
          </cell>
          <cell r="AF6079">
            <v>9.4500000000000011</v>
          </cell>
        </row>
        <row r="6080">
          <cell r="M6080">
            <v>0</v>
          </cell>
          <cell r="N6080">
            <v>0</v>
          </cell>
          <cell r="O6080" t="str">
            <v/>
          </cell>
          <cell r="P6080">
            <v>0</v>
          </cell>
          <cell r="Q6080">
            <v>0</v>
          </cell>
          <cell r="R6080">
            <v>0</v>
          </cell>
          <cell r="AA6080">
            <v>0</v>
          </cell>
          <cell r="AD6080" t="e">
            <v>#DIV/0!</v>
          </cell>
          <cell r="AE6080" t="e">
            <v>#DIV/0!</v>
          </cell>
          <cell r="AF6080" t="e">
            <v>#DIV/0!</v>
          </cell>
        </row>
        <row r="6081">
          <cell r="M6081">
            <v>0</v>
          </cell>
          <cell r="N6081">
            <v>0</v>
          </cell>
          <cell r="O6081" t="str">
            <v/>
          </cell>
          <cell r="P6081">
            <v>1</v>
          </cell>
          <cell r="Q6081">
            <v>0</v>
          </cell>
          <cell r="R6081">
            <v>0</v>
          </cell>
          <cell r="AA6081">
            <v>0</v>
          </cell>
          <cell r="AD6081">
            <v>0</v>
          </cell>
          <cell r="AE6081">
            <v>0</v>
          </cell>
          <cell r="AF6081">
            <v>0</v>
          </cell>
        </row>
        <row r="6082">
          <cell r="M6082" t="str">
            <v>TrajMan</v>
          </cell>
          <cell r="N6082" t="str">
            <v>Trajectoire de manutention</v>
          </cell>
          <cell r="O6082" t="str">
            <v>Handling path</v>
          </cell>
          <cell r="P6082">
            <v>2</v>
          </cell>
          <cell r="Q6082" t="str">
            <v>CC21: Prise TAC, dépose OP10</v>
          </cell>
          <cell r="R6082" t="str">
            <v>01, 07,.</v>
          </cell>
          <cell r="X6082">
            <v>0</v>
          </cell>
          <cell r="Y6082">
            <v>0</v>
          </cell>
          <cell r="Z6082">
            <v>0</v>
          </cell>
          <cell r="AA6082">
            <v>0</v>
          </cell>
          <cell r="AD6082">
            <v>0</v>
          </cell>
          <cell r="AE6082">
            <v>0</v>
          </cell>
          <cell r="AF6082">
            <v>0</v>
          </cell>
        </row>
        <row r="6083">
          <cell r="M6083" t="str">
            <v>EchCodeTraj</v>
          </cell>
          <cell r="N6083" t="str">
            <v>Echange Code Trajectoire avec baie robot</v>
          </cell>
          <cell r="O6083" t="str">
            <v>Exchange of Trajectory Code with robot bay</v>
          </cell>
          <cell r="P6083">
            <v>1</v>
          </cell>
          <cell r="Q6083">
            <v>0</v>
          </cell>
          <cell r="R6083" t="str">
            <v>01, 07,.</v>
          </cell>
          <cell r="X6083">
            <v>1.1812499999999997</v>
          </cell>
          <cell r="Y6083">
            <v>0</v>
          </cell>
          <cell r="Z6083">
            <v>96.409919032065716</v>
          </cell>
          <cell r="AA6083">
            <v>97.591169032065721</v>
          </cell>
          <cell r="AD6083">
            <v>1.1812499999999997</v>
          </cell>
          <cell r="AE6083">
            <v>0</v>
          </cell>
          <cell r="AF6083">
            <v>96.409919032065716</v>
          </cell>
        </row>
        <row r="6084">
          <cell r="M6084" t="str">
            <v>HEtudAUT</v>
          </cell>
          <cell r="N6084" t="str">
            <v>Une heure d'études automatismes</v>
          </cell>
          <cell r="O6084" t="str">
            <v>One hour of automation studies</v>
          </cell>
          <cell r="P6084">
            <v>1</v>
          </cell>
          <cell r="Q6084" t="str">
            <v>Complement Hetude AF+Marguerite+Prog</v>
          </cell>
          <cell r="R6084" t="str">
            <v>01</v>
          </cell>
          <cell r="X6084">
            <v>65</v>
          </cell>
          <cell r="Y6084">
            <v>0</v>
          </cell>
          <cell r="Z6084">
            <v>0</v>
          </cell>
          <cell r="AA6084">
            <v>65</v>
          </cell>
          <cell r="AD6084">
            <v>65</v>
          </cell>
          <cell r="AE6084">
            <v>0</v>
          </cell>
          <cell r="AF6084">
            <v>0</v>
          </cell>
        </row>
        <row r="6085">
          <cell r="M6085">
            <v>0</v>
          </cell>
          <cell r="N6085">
            <v>0</v>
          </cell>
          <cell r="O6085" t="str">
            <v/>
          </cell>
          <cell r="P6085">
            <v>0</v>
          </cell>
          <cell r="Q6085">
            <v>0</v>
          </cell>
          <cell r="R6085">
            <v>0</v>
          </cell>
          <cell r="AA6085">
            <v>0</v>
          </cell>
          <cell r="AD6085" t="e">
            <v>#DIV/0!</v>
          </cell>
          <cell r="AE6085" t="e">
            <v>#DIV/0!</v>
          </cell>
          <cell r="AF6085" t="e">
            <v>#DIV/0!</v>
          </cell>
        </row>
        <row r="6086">
          <cell r="M6086">
            <v>0</v>
          </cell>
          <cell r="N6086">
            <v>0</v>
          </cell>
          <cell r="O6086" t="str">
            <v/>
          </cell>
          <cell r="P6086">
            <v>1</v>
          </cell>
          <cell r="Q6086">
            <v>0</v>
          </cell>
          <cell r="R6086">
            <v>0</v>
          </cell>
          <cell r="AA6086">
            <v>0</v>
          </cell>
          <cell r="AD6086">
            <v>0</v>
          </cell>
          <cell r="AE6086">
            <v>0</v>
          </cell>
          <cell r="AF6086">
            <v>0</v>
          </cell>
        </row>
        <row r="6087">
          <cell r="M6087" t="str">
            <v>PostDep1000</v>
          </cell>
          <cell r="N6087" t="str">
            <v>Poste de dépose 1000 x 1000</v>
          </cell>
          <cell r="O6087" t="str">
            <v>Rest station 1000 x 1000</v>
          </cell>
          <cell r="P6087">
            <v>1</v>
          </cell>
          <cell r="Q6087">
            <v>0</v>
          </cell>
          <cell r="R6087" t="str">
            <v>01, 07,.</v>
          </cell>
          <cell r="X6087">
            <v>2.7349874999999995</v>
          </cell>
          <cell r="Y6087">
            <v>59.608500000000006</v>
          </cell>
          <cell r="Z6087">
            <v>48.175257199788682</v>
          </cell>
          <cell r="AA6087">
            <v>110.5187446997887</v>
          </cell>
          <cell r="AD6087">
            <v>2.7349874999999995</v>
          </cell>
          <cell r="AE6087">
            <v>59.608500000000006</v>
          </cell>
          <cell r="AF6087">
            <v>48.175257199788682</v>
          </cell>
        </row>
        <row r="6088">
          <cell r="M6088" t="str">
            <v>RefPrat</v>
          </cell>
          <cell r="N6088" t="str">
            <v>Appui au pratique (toutes largeurs)</v>
          </cell>
          <cell r="O6088" t="str">
            <v>Practical support (all widths)</v>
          </cell>
          <cell r="P6088">
            <v>8</v>
          </cell>
          <cell r="Q6088">
            <v>0</v>
          </cell>
          <cell r="R6088" t="str">
            <v>01, 07,.</v>
          </cell>
          <cell r="X6088">
            <v>0</v>
          </cell>
          <cell r="Y6088">
            <v>0</v>
          </cell>
          <cell r="Z6088">
            <v>0</v>
          </cell>
          <cell r="AA6088">
            <v>0</v>
          </cell>
          <cell r="AD6088">
            <v>0</v>
          </cell>
          <cell r="AE6088">
            <v>0</v>
          </cell>
          <cell r="AF6088">
            <v>0</v>
          </cell>
        </row>
        <row r="6089">
          <cell r="M6089" t="str">
            <v>PilPrat</v>
          </cell>
          <cell r="N6089" t="str">
            <v>Pilote au pratique</v>
          </cell>
          <cell r="O6089" t="str">
            <v>Pin manual adjusted</v>
          </cell>
          <cell r="P6089">
            <v>2</v>
          </cell>
          <cell r="Q6089">
            <v>0</v>
          </cell>
          <cell r="R6089" t="str">
            <v>01, 07,.</v>
          </cell>
          <cell r="X6089">
            <v>0</v>
          </cell>
          <cell r="Y6089">
            <v>0</v>
          </cell>
          <cell r="Z6089">
            <v>0</v>
          </cell>
          <cell r="AA6089">
            <v>0</v>
          </cell>
          <cell r="AD6089">
            <v>0</v>
          </cell>
          <cell r="AE6089">
            <v>0</v>
          </cell>
          <cell r="AF6089">
            <v>0</v>
          </cell>
        </row>
        <row r="6090">
          <cell r="M6090" t="str">
            <v>Aval</v>
          </cell>
          <cell r="N6090" t="str">
            <v>Avaloir</v>
          </cell>
          <cell r="O6090" t="str">
            <v>Guide</v>
          </cell>
          <cell r="P6090">
            <v>8</v>
          </cell>
          <cell r="Q6090">
            <v>0</v>
          </cell>
          <cell r="R6090" t="str">
            <v>01, 07,.</v>
          </cell>
          <cell r="X6090">
            <v>0</v>
          </cell>
          <cell r="Y6090">
            <v>0</v>
          </cell>
          <cell r="Z6090">
            <v>0</v>
          </cell>
          <cell r="AA6090">
            <v>0</v>
          </cell>
          <cell r="AD6090">
            <v>0</v>
          </cell>
          <cell r="AE6090">
            <v>0</v>
          </cell>
          <cell r="AF6090">
            <v>0</v>
          </cell>
        </row>
        <row r="6091">
          <cell r="M6091" t="str">
            <v>PPinduc</v>
          </cell>
          <cell r="N6091" t="str">
            <v>Détecteur inductif de présence pièce</v>
          </cell>
          <cell r="O6091" t="str">
            <v>Inductive part presence detector</v>
          </cell>
          <cell r="P6091">
            <v>2</v>
          </cell>
          <cell r="Q6091">
            <v>0</v>
          </cell>
          <cell r="R6091" t="str">
            <v>01, 07,.</v>
          </cell>
          <cell r="X6091">
            <v>3.8212649999999995</v>
          </cell>
          <cell r="Y6091">
            <v>51.636899999999997</v>
          </cell>
          <cell r="Z6091">
            <v>215.19076187648309</v>
          </cell>
          <cell r="AA6091">
            <v>270.64892687648307</v>
          </cell>
          <cell r="AD6091">
            <v>1.9106324999999997</v>
          </cell>
          <cell r="AE6091">
            <v>25.818449999999999</v>
          </cell>
          <cell r="AF6091">
            <v>107.59538093824155</v>
          </cell>
        </row>
        <row r="6092">
          <cell r="M6092">
            <v>0</v>
          </cell>
          <cell r="N6092">
            <v>0</v>
          </cell>
          <cell r="O6092" t="str">
            <v/>
          </cell>
          <cell r="P6092">
            <v>0</v>
          </cell>
          <cell r="Q6092">
            <v>0</v>
          </cell>
          <cell r="R6092">
            <v>0</v>
          </cell>
          <cell r="AA6092">
            <v>0</v>
          </cell>
          <cell r="AD6092" t="e">
            <v>#DIV/0!</v>
          </cell>
          <cell r="AE6092" t="e">
            <v>#DIV/0!</v>
          </cell>
          <cell r="AF6092" t="e">
            <v>#DIV/0!</v>
          </cell>
        </row>
        <row r="6093">
          <cell r="M6093">
            <v>0</v>
          </cell>
          <cell r="N6093">
            <v>0</v>
          </cell>
          <cell r="O6093" t="str">
            <v/>
          </cell>
          <cell r="P6093">
            <v>1</v>
          </cell>
          <cell r="Q6093">
            <v>0</v>
          </cell>
          <cell r="R6093">
            <v>0</v>
          </cell>
          <cell r="AA6093">
            <v>0</v>
          </cell>
          <cell r="AD6093">
            <v>0</v>
          </cell>
          <cell r="AE6093">
            <v>0</v>
          </cell>
          <cell r="AF6093">
            <v>0</v>
          </cell>
        </row>
        <row r="6094">
          <cell r="M6094" t="str">
            <v>Robotnu16</v>
          </cell>
          <cell r="N6094" t="str">
            <v>Robot nu bras 3,10m / 280 Kg</v>
          </cell>
          <cell r="O6094" t="str">
            <v>Robot bare arm 3.10m / 280 Kg</v>
          </cell>
          <cell r="P6094">
            <v>1</v>
          </cell>
          <cell r="Q6094">
            <v>0</v>
          </cell>
          <cell r="R6094" t="str">
            <v>01, 07,.</v>
          </cell>
          <cell r="X6094">
            <v>0</v>
          </cell>
          <cell r="Y6094">
            <v>0</v>
          </cell>
          <cell r="Z6094">
            <v>0</v>
          </cell>
          <cell r="AA6094">
            <v>0</v>
          </cell>
          <cell r="AD6094">
            <v>0</v>
          </cell>
          <cell r="AE6094">
            <v>0</v>
          </cell>
          <cell r="AF6094">
            <v>0</v>
          </cell>
        </row>
        <row r="6095">
          <cell r="M6095" t="str">
            <v>EPF</v>
          </cell>
          <cell r="N6095" t="str">
            <v>Applicatif Robot EPF</v>
          </cell>
          <cell r="O6095" t="str">
            <v xml:space="preserve"> EPF robot application</v>
          </cell>
          <cell r="P6095">
            <v>1</v>
          </cell>
          <cell r="Q6095">
            <v>0</v>
          </cell>
          <cell r="R6095" t="str">
            <v>01, 07,.</v>
          </cell>
          <cell r="X6095">
            <v>4.0949999999999989</v>
          </cell>
          <cell r="Y6095">
            <v>72.995999999999995</v>
          </cell>
          <cell r="Z6095">
            <v>78.75</v>
          </cell>
          <cell r="AA6095">
            <v>155.84100000000001</v>
          </cell>
          <cell r="AD6095">
            <v>4.0949999999999989</v>
          </cell>
          <cell r="AE6095">
            <v>72.995999999999995</v>
          </cell>
          <cell r="AF6095">
            <v>78.75</v>
          </cell>
        </row>
        <row r="6096">
          <cell r="M6096" t="str">
            <v>CompAppliDosColleSup</v>
          </cell>
          <cell r="N6096" t="str">
            <v>Complément applicatif robot doseur colle supplémen</v>
          </cell>
          <cell r="O6096" t="str">
            <v>Add gluing</v>
          </cell>
          <cell r="P6096">
            <v>1</v>
          </cell>
          <cell r="Q6096" t="str">
            <v>2 doseurs</v>
          </cell>
          <cell r="R6096" t="str">
            <v>01, 07,.</v>
          </cell>
          <cell r="AA6096">
            <v>0</v>
          </cell>
          <cell r="AD6096">
            <v>0</v>
          </cell>
          <cell r="AE6096">
            <v>0</v>
          </cell>
          <cell r="AF6096">
            <v>0</v>
          </cell>
        </row>
        <row r="6097">
          <cell r="M6097" t="str">
            <v>RehForteCharg1000</v>
          </cell>
          <cell r="N6097" t="str">
            <v>Réhausse robot forte charge h&lt;1000mm</v>
          </cell>
          <cell r="O6097" t="str">
            <v>Heavy-duty robot extension h&lt;1000mm</v>
          </cell>
          <cell r="P6097">
            <v>1</v>
          </cell>
          <cell r="Q6097">
            <v>0</v>
          </cell>
          <cell r="R6097" t="str">
            <v>01, 07,.</v>
          </cell>
          <cell r="X6097">
            <v>0</v>
          </cell>
          <cell r="Y6097">
            <v>29.809500000000003</v>
          </cell>
          <cell r="Z6097">
            <v>10.5</v>
          </cell>
          <cell r="AA6097">
            <v>40.3095</v>
          </cell>
          <cell r="AD6097">
            <v>0</v>
          </cell>
          <cell r="AE6097">
            <v>29.809500000000003</v>
          </cell>
          <cell r="AF6097">
            <v>10.5</v>
          </cell>
        </row>
        <row r="6098">
          <cell r="M6098" t="str">
            <v>Robotintégration-V11</v>
          </cell>
          <cell r="N6098" t="str">
            <v>Intégration robot + baie sur site -V11</v>
          </cell>
          <cell r="O6098" t="str">
            <v>Robot + bay integration on site -V11</v>
          </cell>
          <cell r="P6098">
            <v>1</v>
          </cell>
          <cell r="Q6098">
            <v>0</v>
          </cell>
          <cell r="R6098" t="str">
            <v>01, 07,.</v>
          </cell>
          <cell r="X6098">
            <v>27.235057499999993</v>
          </cell>
          <cell r="Y6098">
            <v>862.84800000000007</v>
          </cell>
          <cell r="Z6098">
            <v>1716.542666567691</v>
          </cell>
          <cell r="AA6098">
            <v>2606.625724067691</v>
          </cell>
          <cell r="AD6098">
            <v>27.235057499999993</v>
          </cell>
          <cell r="AE6098">
            <v>862.84800000000007</v>
          </cell>
          <cell r="AF6098">
            <v>1716.542666567691</v>
          </cell>
        </row>
        <row r="6099">
          <cell r="M6099" t="str">
            <v>VerrineRobot</v>
          </cell>
          <cell r="N6099" t="str">
            <v>Verrine Robot</v>
          </cell>
          <cell r="O6099" t="str">
            <v>To make</v>
          </cell>
          <cell r="P6099">
            <v>1</v>
          </cell>
          <cell r="Q6099">
            <v>0</v>
          </cell>
          <cell r="R6099" t="str">
            <v>01, 07,.</v>
          </cell>
          <cell r="AA6099">
            <v>0</v>
          </cell>
          <cell r="AD6099">
            <v>0</v>
          </cell>
          <cell r="AE6099">
            <v>0</v>
          </cell>
          <cell r="AF6099">
            <v>0</v>
          </cell>
        </row>
        <row r="6100">
          <cell r="M6100">
            <v>0</v>
          </cell>
          <cell r="N6100">
            <v>0</v>
          </cell>
          <cell r="O6100" t="str">
            <v/>
          </cell>
          <cell r="P6100">
            <v>0</v>
          </cell>
          <cell r="Q6100">
            <v>0</v>
          </cell>
          <cell r="R6100">
            <v>0</v>
          </cell>
          <cell r="AA6100">
            <v>0</v>
          </cell>
          <cell r="AD6100" t="e">
            <v>#DIV/0!</v>
          </cell>
          <cell r="AE6100" t="e">
            <v>#DIV/0!</v>
          </cell>
          <cell r="AF6100" t="e">
            <v>#DIV/0!</v>
          </cell>
        </row>
        <row r="6101">
          <cell r="M6101">
            <v>0</v>
          </cell>
          <cell r="N6101">
            <v>0</v>
          </cell>
          <cell r="O6101" t="str">
            <v/>
          </cell>
          <cell r="P6101">
            <v>1</v>
          </cell>
          <cell r="Q6101">
            <v>0</v>
          </cell>
          <cell r="R6101">
            <v>0</v>
          </cell>
          <cell r="AA6101">
            <v>0</v>
          </cell>
          <cell r="AD6101">
            <v>0</v>
          </cell>
          <cell r="AE6101">
            <v>0</v>
          </cell>
          <cell r="AF6101">
            <v>0</v>
          </cell>
        </row>
        <row r="6102">
          <cell r="M6102" t="str">
            <v>PoutreCentMPRModFrs</v>
          </cell>
          <cell r="N6102" t="str">
            <v>Poutre Centrale pour MPR Modulaire du commerce</v>
          </cell>
          <cell r="O6102" t="str">
            <v>Beam 1 Mt (any diameter) for gripper</v>
          </cell>
          <cell r="P6102">
            <v>1</v>
          </cell>
          <cell r="Q6102">
            <v>0</v>
          </cell>
          <cell r="R6102" t="str">
            <v>01, 02, 07,.</v>
          </cell>
          <cell r="AA6102">
            <v>0</v>
          </cell>
          <cell r="AD6102">
            <v>0</v>
          </cell>
          <cell r="AE6102">
            <v>0</v>
          </cell>
          <cell r="AF6102">
            <v>0</v>
          </cell>
        </row>
        <row r="6103">
          <cell r="M6103" t="str">
            <v>SuppGrandMPRFrs</v>
          </cell>
          <cell r="N6103" t="str">
            <v>Supplément coût pour un grand préhenseur Commerce</v>
          </cell>
          <cell r="O6103" t="str">
            <v>Additional cost for a large trade gripper</v>
          </cell>
          <cell r="P6103">
            <v>2</v>
          </cell>
          <cell r="Q6103">
            <v>0</v>
          </cell>
          <cell r="R6103" t="str">
            <v>01, 02, 07,.</v>
          </cell>
          <cell r="AA6103">
            <v>0</v>
          </cell>
          <cell r="AD6103">
            <v>0</v>
          </cell>
          <cell r="AE6103">
            <v>0</v>
          </cell>
          <cell r="AF6103">
            <v>0</v>
          </cell>
        </row>
        <row r="6104">
          <cell r="M6104" t="str">
            <v>RefSer40DINPreh</v>
          </cell>
          <cell r="N6104" t="str">
            <v>Serrage 40 DIN Touche + Appui tous types sur Préh</v>
          </cell>
          <cell r="O6104" t="str">
            <v>Clamping 40 DIN Key + All types of support on Preh</v>
          </cell>
          <cell r="P6104">
            <v>4</v>
          </cell>
          <cell r="Q6104">
            <v>0</v>
          </cell>
          <cell r="R6104" t="str">
            <v>01, 02, 07,.</v>
          </cell>
          <cell r="X6104">
            <v>4.9139999999999988</v>
          </cell>
          <cell r="Y6104">
            <v>284.0292</v>
          </cell>
          <cell r="Z6104">
            <v>151.20000000000002</v>
          </cell>
          <cell r="AA6104">
            <v>440.14319999999998</v>
          </cell>
          <cell r="AD6104">
            <v>1.2284999999999997</v>
          </cell>
          <cell r="AE6104">
            <v>71.007300000000001</v>
          </cell>
          <cell r="AF6104">
            <v>37.800000000000004</v>
          </cell>
        </row>
        <row r="6105">
          <cell r="M6105" t="str">
            <v>PilMobPreh</v>
          </cell>
          <cell r="N6105" t="str">
            <v>Pilote escamotable sur Préhenseur avec antenne sup</v>
          </cell>
          <cell r="O6105" t="str">
            <v>Retractable pin on Gripper</v>
          </cell>
          <cell r="P6105">
            <v>2</v>
          </cell>
          <cell r="Q6105">
            <v>0</v>
          </cell>
          <cell r="R6105" t="str">
            <v>01, 02, 07,.</v>
          </cell>
          <cell r="X6105">
            <v>2.4569999999999994</v>
          </cell>
          <cell r="Y6105">
            <v>142.0146</v>
          </cell>
          <cell r="Z6105">
            <v>75.600000000000009</v>
          </cell>
          <cell r="AA6105">
            <v>220.07159999999999</v>
          </cell>
          <cell r="AD6105">
            <v>1.2284999999999997</v>
          </cell>
          <cell r="AE6105">
            <v>71.007300000000001</v>
          </cell>
          <cell r="AF6105">
            <v>37.800000000000004</v>
          </cell>
        </row>
        <row r="6106">
          <cell r="M6106" t="str">
            <v>Aval</v>
          </cell>
          <cell r="N6106" t="str">
            <v>Avaloir</v>
          </cell>
          <cell r="O6106" t="str">
            <v>Guide</v>
          </cell>
          <cell r="P6106">
            <v>3</v>
          </cell>
          <cell r="Q6106">
            <v>0</v>
          </cell>
          <cell r="R6106" t="str">
            <v>01, 02, 07,.</v>
          </cell>
          <cell r="X6106">
            <v>0</v>
          </cell>
          <cell r="Y6106">
            <v>0</v>
          </cell>
          <cell r="Z6106">
            <v>0</v>
          </cell>
          <cell r="AA6106">
            <v>0</v>
          </cell>
          <cell r="AD6106">
            <v>0</v>
          </cell>
          <cell r="AE6106">
            <v>0</v>
          </cell>
          <cell r="AF6106">
            <v>0</v>
          </cell>
        </row>
        <row r="6107">
          <cell r="M6107" t="str">
            <v>DistribPreh</v>
          </cell>
          <cell r="N6107" t="str">
            <v>Distributeur taille 2 sur Préhenseur</v>
          </cell>
          <cell r="O6107" t="str">
            <v>Dispenser size 2 on Gripper</v>
          </cell>
          <cell r="P6107">
            <v>2</v>
          </cell>
          <cell r="Q6107">
            <v>0</v>
          </cell>
          <cell r="R6107" t="str">
            <v>01, 02, 07,.</v>
          </cell>
          <cell r="X6107">
            <v>2.4569999999999994</v>
          </cell>
          <cell r="Y6107">
            <v>325.39499999999998</v>
          </cell>
          <cell r="Z6107">
            <v>37.800000000000004</v>
          </cell>
          <cell r="AA6107">
            <v>365.65199999999999</v>
          </cell>
          <cell r="AD6107">
            <v>1.2284999999999997</v>
          </cell>
          <cell r="AE6107">
            <v>162.69749999999999</v>
          </cell>
          <cell r="AF6107">
            <v>18.900000000000002</v>
          </cell>
        </row>
        <row r="6108">
          <cell r="M6108" t="str">
            <v>PPinducPreh</v>
          </cell>
          <cell r="N6108" t="str">
            <v>Détecteur inductif présence pièce sur Préhenseur a</v>
          </cell>
          <cell r="O6108" t="str">
            <v>Inductive part presence detector on Gripper</v>
          </cell>
          <cell r="P6108">
            <v>1</v>
          </cell>
          <cell r="Q6108">
            <v>0</v>
          </cell>
          <cell r="R6108" t="str">
            <v>01, 02, 07,.</v>
          </cell>
          <cell r="X6108">
            <v>1.2284999999999997</v>
          </cell>
          <cell r="Y6108">
            <v>37.65825000000001</v>
          </cell>
          <cell r="Z6108">
            <v>9.4500000000000011</v>
          </cell>
          <cell r="AA6108">
            <v>48.336750000000009</v>
          </cell>
          <cell r="AD6108">
            <v>1.2284999999999997</v>
          </cell>
          <cell r="AE6108">
            <v>37.65825000000001</v>
          </cell>
          <cell r="AF6108">
            <v>9.4500000000000011</v>
          </cell>
        </row>
        <row r="6109">
          <cell r="M6109" t="str">
            <v>GabContBuse</v>
          </cell>
          <cell r="N6109" t="str">
            <v>Gabarit de contrôle buse encollage fixe</v>
          </cell>
          <cell r="O6109" t="str">
            <v>Nozzle control template for fixed gluing</v>
          </cell>
          <cell r="P6109">
            <v>1</v>
          </cell>
          <cell r="Q6109">
            <v>0</v>
          </cell>
          <cell r="R6109" t="str">
            <v>01, 07,.</v>
          </cell>
          <cell r="X6109">
            <v>0</v>
          </cell>
          <cell r="Y6109">
            <v>0</v>
          </cell>
          <cell r="Z6109">
            <v>0</v>
          </cell>
          <cell r="AA6109">
            <v>0</v>
          </cell>
          <cell r="AD6109">
            <v>0</v>
          </cell>
          <cell r="AE6109">
            <v>0</v>
          </cell>
          <cell r="AF6109">
            <v>0</v>
          </cell>
        </row>
        <row r="6110">
          <cell r="M6110">
            <v>0</v>
          </cell>
          <cell r="N6110">
            <v>0</v>
          </cell>
          <cell r="O6110" t="str">
            <v/>
          </cell>
          <cell r="P6110">
            <v>0</v>
          </cell>
          <cell r="Q6110">
            <v>0</v>
          </cell>
          <cell r="R6110">
            <v>0</v>
          </cell>
          <cell r="AA6110">
            <v>0</v>
          </cell>
          <cell r="AD6110" t="e">
            <v>#DIV/0!</v>
          </cell>
          <cell r="AE6110" t="e">
            <v>#DIV/0!</v>
          </cell>
          <cell r="AF6110" t="e">
            <v>#DIV/0!</v>
          </cell>
        </row>
        <row r="6111">
          <cell r="M6111">
            <v>0</v>
          </cell>
          <cell r="N6111">
            <v>0</v>
          </cell>
          <cell r="O6111" t="str">
            <v/>
          </cell>
          <cell r="P6111">
            <v>1</v>
          </cell>
          <cell r="Q6111">
            <v>0</v>
          </cell>
          <cell r="R6111">
            <v>0</v>
          </cell>
          <cell r="AA6111">
            <v>0</v>
          </cell>
          <cell r="AD6111">
            <v>0</v>
          </cell>
          <cell r="AE6111">
            <v>0</v>
          </cell>
          <cell r="AF6111">
            <v>0</v>
          </cell>
        </row>
        <row r="6112">
          <cell r="M6112" t="str">
            <v>1AppliAutoFroid</v>
          </cell>
          <cell r="N6112" t="str">
            <v>1 application auto encollage à froid</v>
          </cell>
          <cell r="O6112" t="str">
            <v>1 application auto gluing cold</v>
          </cell>
          <cell r="P6112">
            <v>1</v>
          </cell>
          <cell r="Q6112">
            <v>0</v>
          </cell>
          <cell r="R6112" t="str">
            <v>01, 07,.</v>
          </cell>
          <cell r="X6112">
            <v>0</v>
          </cell>
          <cell r="Y6112">
            <v>637.39200000000005</v>
          </cell>
          <cell r="Z6112">
            <v>958.65000000000009</v>
          </cell>
          <cell r="AA6112">
            <v>1596.0420000000001</v>
          </cell>
          <cell r="AD6112">
            <v>0</v>
          </cell>
          <cell r="AE6112">
            <v>637.39200000000005</v>
          </cell>
          <cell r="AF6112">
            <v>958.65000000000009</v>
          </cell>
        </row>
        <row r="6113">
          <cell r="M6113" t="str">
            <v>PotCol</v>
          </cell>
          <cell r="N6113" t="str">
            <v>Potence d'encollage</v>
          </cell>
          <cell r="O6113" t="str">
            <v>Gluing bracket</v>
          </cell>
          <cell r="P6113">
            <v>1</v>
          </cell>
          <cell r="Q6113">
            <v>0</v>
          </cell>
          <cell r="R6113" t="str">
            <v>01, 07,.</v>
          </cell>
          <cell r="X6113">
            <v>11.553884999999998</v>
          </cell>
          <cell r="Y6113">
            <v>747.37949999999989</v>
          </cell>
          <cell r="Z6113">
            <v>744.33152375296618</v>
          </cell>
          <cell r="AA6113">
            <v>1503.2649087529662</v>
          </cell>
          <cell r="AD6113">
            <v>11.553884999999998</v>
          </cell>
          <cell r="AE6113">
            <v>747.37949999999989</v>
          </cell>
          <cell r="AF6113">
            <v>744.33152375296618</v>
          </cell>
        </row>
        <row r="6114">
          <cell r="M6114" t="str">
            <v>Plateform3500</v>
          </cell>
          <cell r="N6114" t="str">
            <v>Plateforme H=3500 au m²</v>
          </cell>
          <cell r="O6114" t="str">
            <v>Platform H=3500 per m²</v>
          </cell>
          <cell r="P6114">
            <v>1.5</v>
          </cell>
          <cell r="Q6114">
            <v>0</v>
          </cell>
          <cell r="R6114" t="str">
            <v>01, 07,.</v>
          </cell>
          <cell r="X6114">
            <v>0</v>
          </cell>
          <cell r="Y6114">
            <v>0</v>
          </cell>
          <cell r="Z6114">
            <v>0</v>
          </cell>
          <cell r="AA6114">
            <v>0</v>
          </cell>
          <cell r="AD6114">
            <v>0</v>
          </cell>
          <cell r="AE6114">
            <v>0</v>
          </cell>
          <cell r="AF6114">
            <v>0</v>
          </cell>
        </row>
        <row r="6115">
          <cell r="M6115" t="str">
            <v>PistolCartFroid</v>
          </cell>
          <cell r="N6115" t="str">
            <v>Pistolet à cartouche à froid</v>
          </cell>
          <cell r="O6115" t="str">
            <v>Cold cartridge gun</v>
          </cell>
          <cell r="P6115">
            <v>1</v>
          </cell>
          <cell r="Q6115">
            <v>0</v>
          </cell>
          <cell r="R6115" t="str">
            <v>01, 07,.</v>
          </cell>
          <cell r="X6115">
            <v>0</v>
          </cell>
          <cell r="Y6115">
            <v>0</v>
          </cell>
          <cell r="Z6115">
            <v>0</v>
          </cell>
          <cell r="AA6115">
            <v>0</v>
          </cell>
          <cell r="AD6115">
            <v>0</v>
          </cell>
          <cell r="AE6115">
            <v>0</v>
          </cell>
          <cell r="AF6115">
            <v>0</v>
          </cell>
        </row>
        <row r="6116">
          <cell r="M6116" t="str">
            <v>SupGoulotColle</v>
          </cell>
          <cell r="N6116" t="str">
            <v>Support de goulottage pour faisceaux colle (au Mt)</v>
          </cell>
          <cell r="O6116" t="str">
            <v>Support for cable channel specific for glue</v>
          </cell>
          <cell r="P6116">
            <v>6</v>
          </cell>
          <cell r="Q6116">
            <v>0</v>
          </cell>
          <cell r="R6116" t="str">
            <v>01, 07,.</v>
          </cell>
          <cell r="X6116">
            <v>0</v>
          </cell>
          <cell r="Y6116">
            <v>0</v>
          </cell>
          <cell r="Z6116">
            <v>0</v>
          </cell>
          <cell r="AA6116">
            <v>0</v>
          </cell>
          <cell r="AD6116">
            <v>0</v>
          </cell>
          <cell r="AE6116">
            <v>0</v>
          </cell>
          <cell r="AF6116">
            <v>0</v>
          </cell>
        </row>
        <row r="6117">
          <cell r="M6117">
            <v>0</v>
          </cell>
          <cell r="N6117">
            <v>0</v>
          </cell>
          <cell r="O6117" t="str">
            <v/>
          </cell>
          <cell r="P6117">
            <v>0</v>
          </cell>
          <cell r="Q6117">
            <v>0</v>
          </cell>
          <cell r="R6117">
            <v>0</v>
          </cell>
          <cell r="AA6117">
            <v>0</v>
          </cell>
          <cell r="AD6117" t="e">
            <v>#DIV/0!</v>
          </cell>
          <cell r="AE6117" t="e">
            <v>#DIV/0!</v>
          </cell>
          <cell r="AF6117" t="e">
            <v>#DIV/0!</v>
          </cell>
        </row>
        <row r="6118">
          <cell r="M6118">
            <v>0</v>
          </cell>
          <cell r="N6118">
            <v>0</v>
          </cell>
          <cell r="O6118" t="str">
            <v/>
          </cell>
          <cell r="P6118">
            <v>1</v>
          </cell>
          <cell r="Q6118">
            <v>0</v>
          </cell>
          <cell r="R6118">
            <v>0</v>
          </cell>
          <cell r="AA6118">
            <v>0</v>
          </cell>
          <cell r="AD6118">
            <v>0</v>
          </cell>
          <cell r="AE6118">
            <v>0</v>
          </cell>
          <cell r="AF6118">
            <v>0</v>
          </cell>
        </row>
        <row r="6119">
          <cell r="M6119" t="str">
            <v>1AppliAutoChaud</v>
          </cell>
          <cell r="N6119" t="str">
            <v>1 application auto encollage à chaud</v>
          </cell>
          <cell r="O6119" t="str">
            <v>1 application auto gluing hot</v>
          </cell>
          <cell r="P6119">
            <v>1</v>
          </cell>
          <cell r="Q6119">
            <v>0</v>
          </cell>
          <cell r="R6119" t="str">
            <v>01, 07,.</v>
          </cell>
          <cell r="X6119">
            <v>0</v>
          </cell>
          <cell r="Y6119">
            <v>637.39200000000005</v>
          </cell>
          <cell r="Z6119">
            <v>958.65000000000009</v>
          </cell>
          <cell r="AA6119">
            <v>1596.0420000000001</v>
          </cell>
          <cell r="AD6119">
            <v>0</v>
          </cell>
          <cell r="AE6119">
            <v>637.39200000000005</v>
          </cell>
          <cell r="AF6119">
            <v>958.65000000000009</v>
          </cell>
        </row>
        <row r="6120">
          <cell r="M6120" t="str">
            <v>PotCol</v>
          </cell>
          <cell r="N6120" t="str">
            <v>Potence d'encollage</v>
          </cell>
          <cell r="O6120" t="str">
            <v>Gluing bracket</v>
          </cell>
          <cell r="P6120">
            <v>1</v>
          </cell>
          <cell r="Q6120">
            <v>0</v>
          </cell>
          <cell r="R6120" t="str">
            <v>01, 07,.</v>
          </cell>
          <cell r="X6120">
            <v>11.553884999999998</v>
          </cell>
          <cell r="Y6120">
            <v>747.37949999999989</v>
          </cell>
          <cell r="Z6120">
            <v>744.33152375296618</v>
          </cell>
          <cell r="AA6120">
            <v>1503.2649087529662</v>
          </cell>
          <cell r="AD6120">
            <v>11.553884999999998</v>
          </cell>
          <cell r="AE6120">
            <v>747.37949999999989</v>
          </cell>
          <cell r="AF6120">
            <v>744.33152375296618</v>
          </cell>
        </row>
        <row r="6121">
          <cell r="M6121" t="str">
            <v>SupGoulotColle</v>
          </cell>
          <cell r="N6121" t="str">
            <v>Support de goulottage pour faisceaux colle (au Mt)</v>
          </cell>
          <cell r="O6121" t="str">
            <v>Support for cable channel specific for glue</v>
          </cell>
          <cell r="P6121">
            <v>10</v>
          </cell>
          <cell r="Q6121">
            <v>0</v>
          </cell>
          <cell r="R6121" t="str">
            <v>01, 07,.</v>
          </cell>
          <cell r="X6121">
            <v>0</v>
          </cell>
          <cell r="Y6121">
            <v>0</v>
          </cell>
          <cell r="Z6121">
            <v>0</v>
          </cell>
          <cell r="AA6121">
            <v>0</v>
          </cell>
          <cell r="AD6121">
            <v>0</v>
          </cell>
          <cell r="AE6121">
            <v>0</v>
          </cell>
          <cell r="AF6121">
            <v>0</v>
          </cell>
        </row>
        <row r="6122">
          <cell r="M6122">
            <v>0</v>
          </cell>
          <cell r="N6122">
            <v>0</v>
          </cell>
          <cell r="O6122" t="str">
            <v/>
          </cell>
          <cell r="P6122">
            <v>0</v>
          </cell>
          <cell r="Q6122">
            <v>0</v>
          </cell>
          <cell r="R6122">
            <v>0</v>
          </cell>
          <cell r="AA6122">
            <v>0</v>
          </cell>
          <cell r="AD6122" t="e">
            <v>#DIV/0!</v>
          </cell>
          <cell r="AE6122" t="e">
            <v>#DIV/0!</v>
          </cell>
          <cell r="AF6122" t="e">
            <v>#DIV/0!</v>
          </cell>
        </row>
        <row r="6123">
          <cell r="M6123">
            <v>0</v>
          </cell>
          <cell r="N6123">
            <v>0</v>
          </cell>
          <cell r="O6123" t="str">
            <v/>
          </cell>
          <cell r="P6123">
            <v>1</v>
          </cell>
          <cell r="Q6123">
            <v>0</v>
          </cell>
          <cell r="R6123">
            <v>0</v>
          </cell>
          <cell r="AA6123">
            <v>0</v>
          </cell>
          <cell r="AD6123">
            <v>0</v>
          </cell>
          <cell r="AE6123">
            <v>0</v>
          </cell>
          <cell r="AF6123">
            <v>0</v>
          </cell>
        </row>
        <row r="6124">
          <cell r="M6124" t="str">
            <v>TrajMan</v>
          </cell>
          <cell r="N6124" t="str">
            <v>Trajectoire de manutention</v>
          </cell>
          <cell r="O6124" t="str">
            <v>Handling path</v>
          </cell>
          <cell r="P6124">
            <v>3</v>
          </cell>
          <cell r="Q6124" t="str">
            <v>Prise/Dépose et Prés Colle</v>
          </cell>
          <cell r="R6124" t="str">
            <v>01, 07,.</v>
          </cell>
          <cell r="X6124">
            <v>0</v>
          </cell>
          <cell r="Y6124">
            <v>0</v>
          </cell>
          <cell r="Z6124">
            <v>0</v>
          </cell>
          <cell r="AA6124">
            <v>0</v>
          </cell>
          <cell r="AD6124">
            <v>0</v>
          </cell>
          <cell r="AE6124">
            <v>0</v>
          </cell>
          <cell r="AF6124">
            <v>0</v>
          </cell>
        </row>
        <row r="6125">
          <cell r="M6125" t="str">
            <v>TrajColle</v>
          </cell>
          <cell r="N6125" t="str">
            <v>Trajectoire d'encollage</v>
          </cell>
          <cell r="O6125" t="str">
            <v>Glueing path</v>
          </cell>
          <cell r="P6125">
            <v>2</v>
          </cell>
          <cell r="Q6125">
            <v>0</v>
          </cell>
          <cell r="R6125" t="str">
            <v>01, 07,.</v>
          </cell>
          <cell r="X6125">
            <v>0</v>
          </cell>
          <cell r="Y6125">
            <v>0</v>
          </cell>
          <cell r="Z6125">
            <v>0</v>
          </cell>
          <cell r="AA6125">
            <v>0</v>
          </cell>
          <cell r="AD6125">
            <v>0</v>
          </cell>
          <cell r="AE6125">
            <v>0</v>
          </cell>
          <cell r="AF6125">
            <v>0</v>
          </cell>
        </row>
        <row r="6126">
          <cell r="M6126" t="str">
            <v>EchCodeTraj</v>
          </cell>
          <cell r="N6126" t="str">
            <v>Echange Code Trajectoire avec baie robot</v>
          </cell>
          <cell r="O6126" t="str">
            <v>Exchange of Trajectory Code with robot bay</v>
          </cell>
          <cell r="P6126">
            <v>2</v>
          </cell>
          <cell r="Q6126">
            <v>0</v>
          </cell>
          <cell r="R6126" t="str">
            <v>01, 07,.</v>
          </cell>
          <cell r="X6126">
            <v>2.3624999999999994</v>
          </cell>
          <cell r="Y6126">
            <v>0</v>
          </cell>
          <cell r="Z6126">
            <v>192.81983806413143</v>
          </cell>
          <cell r="AA6126">
            <v>195.18233806413144</v>
          </cell>
          <cell r="AD6126">
            <v>1.1812499999999997</v>
          </cell>
          <cell r="AE6126">
            <v>0</v>
          </cell>
          <cell r="AF6126">
            <v>96.409919032065716</v>
          </cell>
        </row>
        <row r="6127">
          <cell r="M6127" t="str">
            <v>HEtudAUT</v>
          </cell>
          <cell r="N6127" t="str">
            <v>Une heure d'études automatismes</v>
          </cell>
          <cell r="O6127" t="str">
            <v>One hour of automation studies</v>
          </cell>
          <cell r="P6127">
            <v>1</v>
          </cell>
          <cell r="Q6127" t="str">
            <v>Complement Hetude AF+Marguerite+Prog</v>
          </cell>
          <cell r="R6127" t="str">
            <v>01</v>
          </cell>
          <cell r="X6127">
            <v>65</v>
          </cell>
          <cell r="Y6127">
            <v>0</v>
          </cell>
          <cell r="Z6127">
            <v>0</v>
          </cell>
          <cell r="AA6127">
            <v>65</v>
          </cell>
          <cell r="AD6127">
            <v>65</v>
          </cell>
          <cell r="AE6127">
            <v>0</v>
          </cell>
          <cell r="AF6127">
            <v>0</v>
          </cell>
        </row>
        <row r="6128">
          <cell r="M6128">
            <v>0</v>
          </cell>
          <cell r="N6128">
            <v>0</v>
          </cell>
          <cell r="O6128" t="str">
            <v/>
          </cell>
          <cell r="P6128">
            <v>0</v>
          </cell>
          <cell r="Q6128">
            <v>0</v>
          </cell>
          <cell r="R6128">
            <v>0</v>
          </cell>
          <cell r="AA6128">
            <v>0</v>
          </cell>
          <cell r="AD6128" t="e">
            <v>#DIV/0!</v>
          </cell>
          <cell r="AE6128" t="e">
            <v>#DIV/0!</v>
          </cell>
          <cell r="AF6128" t="e">
            <v>#DIV/0!</v>
          </cell>
        </row>
        <row r="6129">
          <cell r="M6129">
            <v>0</v>
          </cell>
          <cell r="N6129">
            <v>0</v>
          </cell>
          <cell r="O6129" t="str">
            <v/>
          </cell>
          <cell r="P6129">
            <v>1</v>
          </cell>
          <cell r="Q6129">
            <v>0</v>
          </cell>
          <cell r="R6129">
            <v>0</v>
          </cell>
          <cell r="AA6129">
            <v>0</v>
          </cell>
          <cell r="AD6129">
            <v>0</v>
          </cell>
          <cell r="AE6129">
            <v>0</v>
          </cell>
          <cell r="AF6129">
            <v>0</v>
          </cell>
        </row>
        <row r="6130">
          <cell r="M6130" t="str">
            <v>PoutreMSRCdC</v>
          </cell>
          <cell r="N6130" t="str">
            <v>Poutre de 3000 sur 3 pieds</v>
          </cell>
          <cell r="O6130" t="str">
            <v>Steel beam (3000) on 3 supports</v>
          </cell>
          <cell r="P6130">
            <v>1</v>
          </cell>
          <cell r="Q6130">
            <v>0</v>
          </cell>
          <cell r="R6130" t="str">
            <v>01, 07,.</v>
          </cell>
          <cell r="AA6130">
            <v>0</v>
          </cell>
          <cell r="AD6130">
            <v>0</v>
          </cell>
          <cell r="AE6130">
            <v>0</v>
          </cell>
          <cell r="AF6130">
            <v>0</v>
          </cell>
        </row>
        <row r="6131">
          <cell r="M6131" t="str">
            <v>AppuiDrageoir</v>
          </cell>
          <cell r="N6131" t="str">
            <v xml:space="preserve">Appui seul ou drageoir seul (toutes largeurs) </v>
          </cell>
          <cell r="O6131" t="str">
            <v xml:space="preserve">support only or sucker only (all widths) </v>
          </cell>
          <cell r="P6131">
            <v>12</v>
          </cell>
          <cell r="Q6131">
            <v>0</v>
          </cell>
          <cell r="R6131" t="str">
            <v>01, 07,.</v>
          </cell>
          <cell r="X6131">
            <v>0</v>
          </cell>
          <cell r="Y6131">
            <v>0</v>
          </cell>
          <cell r="Z6131">
            <v>0</v>
          </cell>
          <cell r="AA6131">
            <v>0</v>
          </cell>
          <cell r="AD6131">
            <v>0</v>
          </cell>
          <cell r="AE6131">
            <v>0</v>
          </cell>
          <cell r="AF6131">
            <v>0</v>
          </cell>
        </row>
        <row r="6132">
          <cell r="M6132" t="str">
            <v>PilMob</v>
          </cell>
          <cell r="N6132" t="str">
            <v>Pilote escamotable</v>
          </cell>
          <cell r="O6132" t="str">
            <v>Retractable pin</v>
          </cell>
          <cell r="P6132">
            <v>2</v>
          </cell>
          <cell r="Q6132">
            <v>0</v>
          </cell>
          <cell r="R6132" t="str">
            <v>01, 07,.</v>
          </cell>
          <cell r="X6132">
            <v>4.9540049999999987</v>
          </cell>
          <cell r="Y6132">
            <v>145.62029999999999</v>
          </cell>
          <cell r="Z6132">
            <v>255.09076187648313</v>
          </cell>
          <cell r="AA6132">
            <v>405.66506687648314</v>
          </cell>
          <cell r="AD6132">
            <v>2.4770024999999993</v>
          </cell>
          <cell r="AE6132">
            <v>72.810149999999993</v>
          </cell>
          <cell r="AF6132">
            <v>127.54538093824156</v>
          </cell>
        </row>
        <row r="6133">
          <cell r="M6133" t="str">
            <v>RefSerrECONew_D63</v>
          </cell>
          <cell r="N6133" t="str">
            <v>Réf serrée ECO D63 Touche + Appui tous types</v>
          </cell>
          <cell r="O6133" t="str">
            <v>ECO D63 Key + Press all types</v>
          </cell>
          <cell r="P6133">
            <v>4</v>
          </cell>
          <cell r="Q6133">
            <v>0</v>
          </cell>
          <cell r="R6133" t="str">
            <v>01, 07,.</v>
          </cell>
          <cell r="X6133">
            <v>7.1234099999999989</v>
          </cell>
          <cell r="Y6133">
            <v>291.24059999999997</v>
          </cell>
          <cell r="Z6133">
            <v>317.41733354974792</v>
          </cell>
          <cell r="AA6133">
            <v>615.78134354974782</v>
          </cell>
          <cell r="AD6133">
            <v>1.7808524999999997</v>
          </cell>
          <cell r="AE6133">
            <v>72.810149999999993</v>
          </cell>
          <cell r="AF6133">
            <v>79.354333387436981</v>
          </cell>
        </row>
        <row r="6134">
          <cell r="M6134" t="str">
            <v>RefSerrECONew_D50</v>
          </cell>
          <cell r="N6134" t="str">
            <v>Réf serrée ECO D50 Touche + Appui tous types</v>
          </cell>
          <cell r="O6134" t="str">
            <v>ECO D50 clamped reference Key + Press all types</v>
          </cell>
          <cell r="P6134">
            <v>4</v>
          </cell>
          <cell r="Q6134">
            <v>0</v>
          </cell>
          <cell r="R6134" t="str">
            <v>01, 07,.</v>
          </cell>
          <cell r="X6134">
            <v>7.1234099999999989</v>
          </cell>
          <cell r="Y6134">
            <v>291.24059999999997</v>
          </cell>
          <cell r="Z6134">
            <v>317.41733354974792</v>
          </cell>
          <cell r="AA6134">
            <v>615.78134354974782</v>
          </cell>
          <cell r="AD6134">
            <v>1.7808524999999997</v>
          </cell>
          <cell r="AE6134">
            <v>72.810149999999993</v>
          </cell>
          <cell r="AF6134">
            <v>79.354333387436981</v>
          </cell>
        </row>
        <row r="6135">
          <cell r="M6135" t="str">
            <v>AntenMSRPoutreHoriz</v>
          </cell>
          <cell r="N6135" t="str">
            <v>Antenne pour MSR de Type Poutre Horizontale</v>
          </cell>
          <cell r="O6135" t="str">
            <v>Antenna for MSR of Horizontal harness type</v>
          </cell>
          <cell r="P6135">
            <v>22</v>
          </cell>
          <cell r="Q6135">
            <v>0</v>
          </cell>
          <cell r="R6135" t="str">
            <v>01, 07,.</v>
          </cell>
          <cell r="AA6135">
            <v>0</v>
          </cell>
          <cell r="AD6135">
            <v>0</v>
          </cell>
          <cell r="AE6135">
            <v>0</v>
          </cell>
          <cell r="AF6135">
            <v>0</v>
          </cell>
        </row>
        <row r="6136">
          <cell r="M6136" t="str">
            <v>PPlaser</v>
          </cell>
          <cell r="N6136" t="str">
            <v>Détecteur laser de présence pièce</v>
          </cell>
          <cell r="O6136" t="str">
            <v xml:space="preserve">Parts presence laser sensor </v>
          </cell>
          <cell r="P6136">
            <v>3</v>
          </cell>
          <cell r="Q6136">
            <v>0</v>
          </cell>
          <cell r="R6136" t="str">
            <v>01, 07,.</v>
          </cell>
          <cell r="X6136">
            <v>5.7318974999999988</v>
          </cell>
          <cell r="Y6136">
            <v>77.455349999999996</v>
          </cell>
          <cell r="Z6136">
            <v>322.78614281472466</v>
          </cell>
          <cell r="AA6136">
            <v>405.97339031472467</v>
          </cell>
          <cell r="AD6136">
            <v>1.9106324999999995</v>
          </cell>
          <cell r="AE6136">
            <v>25.818449999999999</v>
          </cell>
          <cell r="AF6136">
            <v>107.59538093824155</v>
          </cell>
        </row>
        <row r="6137">
          <cell r="M6137" t="str">
            <v>PPinduc</v>
          </cell>
          <cell r="N6137" t="str">
            <v>Détecteur inductif de présence pièce</v>
          </cell>
          <cell r="O6137" t="str">
            <v>Inductive part presence detector</v>
          </cell>
          <cell r="P6137">
            <v>3</v>
          </cell>
          <cell r="Q6137">
            <v>0</v>
          </cell>
          <cell r="R6137" t="str">
            <v>01, 07,.</v>
          </cell>
          <cell r="X6137">
            <v>5.7318974999999988</v>
          </cell>
          <cell r="Y6137">
            <v>77.455349999999996</v>
          </cell>
          <cell r="Z6137">
            <v>322.78614281472466</v>
          </cell>
          <cell r="AA6137">
            <v>405.97339031472467</v>
          </cell>
          <cell r="AD6137">
            <v>1.9106324999999995</v>
          </cell>
          <cell r="AE6137">
            <v>25.818449999999999</v>
          </cell>
          <cell r="AF6137">
            <v>107.59538093824155</v>
          </cell>
        </row>
        <row r="6138">
          <cell r="M6138" t="str">
            <v>Aval</v>
          </cell>
          <cell r="N6138" t="str">
            <v>Avaloir</v>
          </cell>
          <cell r="O6138" t="str">
            <v>Guide</v>
          </cell>
          <cell r="P6138">
            <v>6</v>
          </cell>
          <cell r="Q6138">
            <v>0</v>
          </cell>
          <cell r="R6138" t="str">
            <v>01, 07,.</v>
          </cell>
          <cell r="X6138">
            <v>0</v>
          </cell>
          <cell r="Y6138">
            <v>0</v>
          </cell>
          <cell r="Z6138">
            <v>0</v>
          </cell>
          <cell r="AA6138">
            <v>0</v>
          </cell>
          <cell r="AD6138">
            <v>0</v>
          </cell>
          <cell r="AE6138">
            <v>0</v>
          </cell>
          <cell r="AF6138">
            <v>0</v>
          </cell>
        </row>
        <row r="6139">
          <cell r="M6139" t="str">
            <v>Distrib2</v>
          </cell>
          <cell r="N6139" t="str">
            <v>Distributeur 5/2</v>
          </cell>
          <cell r="O6139" t="str">
            <v>5/2-way valve</v>
          </cell>
          <cell r="P6139">
            <v>3</v>
          </cell>
          <cell r="Q6139">
            <v>0</v>
          </cell>
          <cell r="R6139" t="str">
            <v>01, 07,.</v>
          </cell>
          <cell r="X6139">
            <v>21.622544999999995</v>
          </cell>
          <cell r="Y6139">
            <v>482.83200000000005</v>
          </cell>
          <cell r="Z6139">
            <v>514.56191441409078</v>
          </cell>
          <cell r="AA6139">
            <v>1019.0164594140908</v>
          </cell>
          <cell r="AD6139">
            <v>7.2075149999999981</v>
          </cell>
          <cell r="AE6139">
            <v>160.94400000000002</v>
          </cell>
          <cell r="AF6139">
            <v>171.52063813803025</v>
          </cell>
        </row>
        <row r="6140">
          <cell r="M6140">
            <v>0</v>
          </cell>
          <cell r="N6140">
            <v>0</v>
          </cell>
          <cell r="O6140" t="str">
            <v/>
          </cell>
          <cell r="P6140">
            <v>0</v>
          </cell>
          <cell r="Q6140">
            <v>0</v>
          </cell>
          <cell r="R6140">
            <v>0</v>
          </cell>
          <cell r="AA6140">
            <v>0</v>
          </cell>
          <cell r="AD6140" t="e">
            <v>#DIV/0!</v>
          </cell>
          <cell r="AE6140" t="e">
            <v>#DIV/0!</v>
          </cell>
          <cell r="AF6140" t="e">
            <v>#DIV/0!</v>
          </cell>
        </row>
        <row r="6141">
          <cell r="M6141">
            <v>0</v>
          </cell>
          <cell r="N6141">
            <v>0</v>
          </cell>
          <cell r="O6141" t="str">
            <v/>
          </cell>
          <cell r="P6141">
            <v>1</v>
          </cell>
          <cell r="Q6141" t="str">
            <v>Changement réferenciel</v>
          </cell>
          <cell r="R6141">
            <v>0</v>
          </cell>
          <cell r="AA6141">
            <v>0</v>
          </cell>
          <cell r="AD6141">
            <v>0</v>
          </cell>
          <cell r="AE6141">
            <v>0</v>
          </cell>
          <cell r="AF6141">
            <v>0</v>
          </cell>
        </row>
        <row r="6142">
          <cell r="M6142" t="str">
            <v>PiedSupportSol</v>
          </cell>
          <cell r="N6142" t="str">
            <v>Pied pour clinchage/rivetage/marquage au sol</v>
          </cell>
          <cell r="O6142" t="str">
            <v>Foot for clinching / riveting / marking on the ground</v>
          </cell>
          <cell r="P6142">
            <v>1</v>
          </cell>
          <cell r="Q6142">
            <v>0</v>
          </cell>
          <cell r="R6142" t="str">
            <v>01, 07,.</v>
          </cell>
          <cell r="X6142">
            <v>0</v>
          </cell>
          <cell r="Y6142">
            <v>0</v>
          </cell>
          <cell r="Z6142">
            <v>0</v>
          </cell>
          <cell r="AA6142">
            <v>0</v>
          </cell>
          <cell r="AD6142">
            <v>0</v>
          </cell>
          <cell r="AE6142">
            <v>0</v>
          </cell>
          <cell r="AF6142">
            <v>0</v>
          </cell>
        </row>
        <row r="6143">
          <cell r="M6143" t="str">
            <v>PPlaser</v>
          </cell>
          <cell r="N6143" t="str">
            <v>Détecteur laser de présence pièce</v>
          </cell>
          <cell r="O6143" t="str">
            <v xml:space="preserve">Parts presence laser sensor </v>
          </cell>
          <cell r="P6143">
            <v>5</v>
          </cell>
          <cell r="Q6143">
            <v>0</v>
          </cell>
          <cell r="R6143" t="str">
            <v>01, 07,.</v>
          </cell>
          <cell r="X6143">
            <v>9.5531624999999991</v>
          </cell>
          <cell r="Y6143">
            <v>129.09224999999998</v>
          </cell>
          <cell r="Z6143">
            <v>537.97690469120766</v>
          </cell>
          <cell r="AA6143">
            <v>676.62231719120769</v>
          </cell>
          <cell r="AD6143">
            <v>1.9106324999999997</v>
          </cell>
          <cell r="AE6143">
            <v>25.818449999999995</v>
          </cell>
          <cell r="AF6143">
            <v>107.59538093824153</v>
          </cell>
        </row>
        <row r="6144">
          <cell r="M6144">
            <v>0</v>
          </cell>
          <cell r="N6144">
            <v>0</v>
          </cell>
          <cell r="O6144" t="str">
            <v/>
          </cell>
          <cell r="P6144">
            <v>0</v>
          </cell>
          <cell r="Q6144">
            <v>0</v>
          </cell>
          <cell r="R6144">
            <v>0</v>
          </cell>
          <cell r="AA6144">
            <v>0</v>
          </cell>
          <cell r="AD6144" t="e">
            <v>#DIV/0!</v>
          </cell>
          <cell r="AE6144" t="e">
            <v>#DIV/0!</v>
          </cell>
          <cell r="AF6144" t="e">
            <v>#DIV/0!</v>
          </cell>
        </row>
        <row r="6145">
          <cell r="M6145">
            <v>0</v>
          </cell>
          <cell r="N6145">
            <v>0</v>
          </cell>
          <cell r="O6145" t="str">
            <v/>
          </cell>
          <cell r="P6145">
            <v>1</v>
          </cell>
          <cell r="Q6145" t="str">
            <v>Changement réferenciel</v>
          </cell>
          <cell r="R6145">
            <v>0</v>
          </cell>
          <cell r="AA6145">
            <v>0</v>
          </cell>
          <cell r="AD6145">
            <v>0</v>
          </cell>
          <cell r="AE6145">
            <v>0</v>
          </cell>
          <cell r="AF6145">
            <v>0</v>
          </cell>
        </row>
        <row r="6146">
          <cell r="M6146" t="str">
            <v>PiedSupportSol</v>
          </cell>
          <cell r="N6146" t="str">
            <v>Pied pour clinchage/rivetage/marquage au sol</v>
          </cell>
          <cell r="O6146" t="str">
            <v>Foot for clinching / riveting / marking on the ground</v>
          </cell>
          <cell r="P6146">
            <v>1</v>
          </cell>
          <cell r="Q6146">
            <v>0</v>
          </cell>
          <cell r="R6146" t="str">
            <v>01, 07,.</v>
          </cell>
          <cell r="X6146">
            <v>0</v>
          </cell>
          <cell r="Y6146">
            <v>0</v>
          </cell>
          <cell r="Z6146">
            <v>0</v>
          </cell>
          <cell r="AA6146">
            <v>0</v>
          </cell>
          <cell r="AD6146">
            <v>0</v>
          </cell>
          <cell r="AE6146">
            <v>0</v>
          </cell>
          <cell r="AF6146">
            <v>0</v>
          </cell>
        </row>
        <row r="6147">
          <cell r="M6147" t="str">
            <v>PPlaser</v>
          </cell>
          <cell r="N6147" t="str">
            <v>Détecteur laser de présence pièce</v>
          </cell>
          <cell r="O6147" t="str">
            <v xml:space="preserve">Parts presence laser sensor </v>
          </cell>
          <cell r="P6147">
            <v>6</v>
          </cell>
          <cell r="Q6147">
            <v>0</v>
          </cell>
          <cell r="R6147" t="str">
            <v>01, 07,.</v>
          </cell>
          <cell r="X6147">
            <v>11.463794999999998</v>
          </cell>
          <cell r="Y6147">
            <v>154.91069999999999</v>
          </cell>
          <cell r="Z6147">
            <v>645.57228562944931</v>
          </cell>
          <cell r="AA6147">
            <v>811.94678062944934</v>
          </cell>
          <cell r="AD6147">
            <v>1.9106324999999995</v>
          </cell>
          <cell r="AE6147">
            <v>25.818449999999999</v>
          </cell>
          <cell r="AF6147">
            <v>107.59538093824155</v>
          </cell>
        </row>
        <row r="6148">
          <cell r="M6148">
            <v>0</v>
          </cell>
          <cell r="N6148">
            <v>0</v>
          </cell>
          <cell r="O6148" t="str">
            <v/>
          </cell>
          <cell r="P6148">
            <v>0</v>
          </cell>
          <cell r="Q6148">
            <v>0</v>
          </cell>
          <cell r="R6148">
            <v>0</v>
          </cell>
          <cell r="AA6148">
            <v>0</v>
          </cell>
          <cell r="AD6148" t="e">
            <v>#DIV/0!</v>
          </cell>
          <cell r="AE6148" t="e">
            <v>#DIV/0!</v>
          </cell>
          <cell r="AF6148" t="e">
            <v>#DIV/0!</v>
          </cell>
        </row>
        <row r="6149">
          <cell r="M6149">
            <v>0</v>
          </cell>
          <cell r="N6149">
            <v>0</v>
          </cell>
          <cell r="O6149" t="str">
            <v/>
          </cell>
          <cell r="P6149">
            <v>0</v>
          </cell>
          <cell r="Q6149">
            <v>0</v>
          </cell>
          <cell r="R6149">
            <v>0</v>
          </cell>
          <cell r="AA6149">
            <v>0</v>
          </cell>
          <cell r="AD6149" t="e">
            <v>#DIV/0!</v>
          </cell>
          <cell r="AE6149" t="e">
            <v>#DIV/0!</v>
          </cell>
          <cell r="AF6149" t="e">
            <v>#DIV/0!</v>
          </cell>
        </row>
        <row r="6150">
          <cell r="M6150">
            <v>0</v>
          </cell>
          <cell r="N6150">
            <v>0</v>
          </cell>
          <cell r="O6150" t="str">
            <v/>
          </cell>
          <cell r="P6150">
            <v>0</v>
          </cell>
          <cell r="Q6150">
            <v>0</v>
          </cell>
          <cell r="R6150">
            <v>0</v>
          </cell>
          <cell r="AA6150">
            <v>0</v>
          </cell>
          <cell r="AD6150" t="e">
            <v>#DIV/0!</v>
          </cell>
          <cell r="AE6150" t="e">
            <v>#DIV/0!</v>
          </cell>
          <cell r="AF6150" t="e">
            <v>#DIV/0!</v>
          </cell>
        </row>
        <row r="6151">
          <cell r="M6151">
            <v>0</v>
          </cell>
          <cell r="N6151">
            <v>0</v>
          </cell>
          <cell r="O6151" t="str">
            <v/>
          </cell>
          <cell r="P6151">
            <v>1</v>
          </cell>
          <cell r="Q6151">
            <v>0</v>
          </cell>
          <cell r="R6151">
            <v>0</v>
          </cell>
          <cell r="AA6151">
            <v>0</v>
          </cell>
          <cell r="AD6151">
            <v>0</v>
          </cell>
          <cell r="AE6151">
            <v>0</v>
          </cell>
          <cell r="AF6151">
            <v>0</v>
          </cell>
        </row>
        <row r="6152">
          <cell r="M6152" t="str">
            <v>Robotnu15</v>
          </cell>
          <cell r="N6152" t="str">
            <v>Robot nu bras 3,62m / 400 Kg</v>
          </cell>
          <cell r="O6152" t="str">
            <v>Robot bare arm 3.62m / 400 Kg</v>
          </cell>
          <cell r="P6152">
            <v>1</v>
          </cell>
          <cell r="Q6152">
            <v>0</v>
          </cell>
          <cell r="R6152" t="str">
            <v>01, 07,.</v>
          </cell>
          <cell r="X6152">
            <v>0</v>
          </cell>
          <cell r="Y6152">
            <v>0</v>
          </cell>
          <cell r="Z6152">
            <v>0</v>
          </cell>
          <cell r="AA6152">
            <v>0</v>
          </cell>
          <cell r="AD6152">
            <v>0</v>
          </cell>
          <cell r="AE6152">
            <v>0</v>
          </cell>
          <cell r="AF6152">
            <v>0</v>
          </cell>
        </row>
        <row r="6153">
          <cell r="M6153" t="str">
            <v>M</v>
          </cell>
          <cell r="N6153" t="str">
            <v>Applicatif Robot M</v>
          </cell>
          <cell r="O6153" t="str">
            <v>Robot Application M</v>
          </cell>
          <cell r="P6153">
            <v>1</v>
          </cell>
          <cell r="Q6153">
            <v>0</v>
          </cell>
          <cell r="R6153" t="str">
            <v>01, 07,.</v>
          </cell>
          <cell r="X6153">
            <v>4.9139999999999988</v>
          </cell>
          <cell r="Y6153">
            <v>72.995999999999995</v>
          </cell>
          <cell r="Z6153">
            <v>78.75</v>
          </cell>
          <cell r="AA6153">
            <v>156.66</v>
          </cell>
          <cell r="AD6153">
            <v>4.9139999999999988</v>
          </cell>
          <cell r="AE6153">
            <v>72.995999999999995</v>
          </cell>
          <cell r="AF6153">
            <v>78.75</v>
          </cell>
        </row>
        <row r="6154">
          <cell r="M6154" t="str">
            <v>RehForteCharg2000</v>
          </cell>
          <cell r="N6154" t="str">
            <v>Réhausse robot forte charge h 1000 à 2000mm</v>
          </cell>
          <cell r="O6154" t="str">
            <v>Heavy-duty robot extension h 1000 to 2000mm</v>
          </cell>
          <cell r="P6154">
            <v>1</v>
          </cell>
          <cell r="Q6154">
            <v>0</v>
          </cell>
          <cell r="R6154" t="str">
            <v>01, 07,.</v>
          </cell>
          <cell r="X6154">
            <v>0</v>
          </cell>
          <cell r="Y6154">
            <v>29.809500000000003</v>
          </cell>
          <cell r="Z6154">
            <v>10.5</v>
          </cell>
          <cell r="AA6154">
            <v>40.3095</v>
          </cell>
          <cell r="AD6154">
            <v>0</v>
          </cell>
          <cell r="AE6154">
            <v>29.809500000000003</v>
          </cell>
          <cell r="AF6154">
            <v>10.5</v>
          </cell>
        </row>
        <row r="6155">
          <cell r="M6155" t="str">
            <v>Robotintégration-V11</v>
          </cell>
          <cell r="N6155" t="str">
            <v>Intégration robot + baie sur site -V11</v>
          </cell>
          <cell r="O6155" t="str">
            <v>Robot + bay integration on site -V11</v>
          </cell>
          <cell r="P6155">
            <v>1</v>
          </cell>
          <cell r="Q6155">
            <v>0</v>
          </cell>
          <cell r="R6155" t="str">
            <v>01, 07,.</v>
          </cell>
          <cell r="X6155">
            <v>27.235057499999993</v>
          </cell>
          <cell r="Y6155">
            <v>862.84800000000007</v>
          </cell>
          <cell r="Z6155">
            <v>1716.542666567691</v>
          </cell>
          <cell r="AA6155">
            <v>2606.625724067691</v>
          </cell>
          <cell r="AD6155">
            <v>27.235057499999993</v>
          </cell>
          <cell r="AE6155">
            <v>862.84800000000007</v>
          </cell>
          <cell r="AF6155">
            <v>1716.542666567691</v>
          </cell>
        </row>
        <row r="6156">
          <cell r="M6156" t="str">
            <v>VerrineRobot</v>
          </cell>
          <cell r="N6156" t="str">
            <v>Verrine Robot</v>
          </cell>
          <cell r="O6156" t="str">
            <v>To make</v>
          </cell>
          <cell r="P6156">
            <v>1</v>
          </cell>
          <cell r="Q6156">
            <v>0</v>
          </cell>
          <cell r="R6156" t="str">
            <v>01, 07,.</v>
          </cell>
          <cell r="AA6156">
            <v>0</v>
          </cell>
          <cell r="AD6156">
            <v>0</v>
          </cell>
          <cell r="AE6156">
            <v>0</v>
          </cell>
          <cell r="AF6156">
            <v>0</v>
          </cell>
        </row>
        <row r="6157">
          <cell r="M6157">
            <v>0</v>
          </cell>
          <cell r="N6157">
            <v>0</v>
          </cell>
          <cell r="O6157" t="str">
            <v/>
          </cell>
          <cell r="P6157">
            <v>0</v>
          </cell>
          <cell r="Q6157">
            <v>0</v>
          </cell>
          <cell r="R6157">
            <v>0</v>
          </cell>
          <cell r="AA6157">
            <v>0</v>
          </cell>
          <cell r="AD6157" t="e">
            <v>#DIV/0!</v>
          </cell>
          <cell r="AE6157" t="e">
            <v>#DIV/0!</v>
          </cell>
          <cell r="AF6157" t="e">
            <v>#DIV/0!</v>
          </cell>
        </row>
        <row r="6158">
          <cell r="M6158">
            <v>0</v>
          </cell>
          <cell r="N6158">
            <v>0</v>
          </cell>
          <cell r="O6158" t="str">
            <v/>
          </cell>
          <cell r="P6158">
            <v>1</v>
          </cell>
          <cell r="Q6158">
            <v>0</v>
          </cell>
          <cell r="R6158">
            <v>0</v>
          </cell>
          <cell r="AA6158">
            <v>0</v>
          </cell>
          <cell r="AD6158">
            <v>0</v>
          </cell>
          <cell r="AE6158">
            <v>0</v>
          </cell>
          <cell r="AF6158">
            <v>0</v>
          </cell>
        </row>
        <row r="6159">
          <cell r="M6159" t="str">
            <v>PoutreCentMPRModFrs</v>
          </cell>
          <cell r="N6159" t="str">
            <v>Poutre Centrale pour MPR Modulaire du commerce</v>
          </cell>
          <cell r="O6159" t="str">
            <v>Beam 1 Mt (any diameter) for gripper</v>
          </cell>
          <cell r="P6159">
            <v>1</v>
          </cell>
          <cell r="Q6159">
            <v>0</v>
          </cell>
          <cell r="R6159" t="str">
            <v>01, 07,.</v>
          </cell>
          <cell r="AA6159">
            <v>0</v>
          </cell>
          <cell r="AD6159">
            <v>0</v>
          </cell>
          <cell r="AE6159">
            <v>0</v>
          </cell>
          <cell r="AF6159">
            <v>0</v>
          </cell>
        </row>
        <row r="6160">
          <cell r="M6160" t="str">
            <v>SuppGrandMPRFrs</v>
          </cell>
          <cell r="N6160" t="str">
            <v>Supplément coût pour un grand préhenseur Commerce</v>
          </cell>
          <cell r="O6160" t="str">
            <v>Additional cost for a large trade gripper</v>
          </cell>
          <cell r="P6160">
            <v>2</v>
          </cell>
          <cell r="Q6160">
            <v>0</v>
          </cell>
          <cell r="R6160" t="str">
            <v>01, 07,.</v>
          </cell>
          <cell r="AA6160">
            <v>0</v>
          </cell>
          <cell r="AD6160">
            <v>0</v>
          </cell>
          <cell r="AE6160">
            <v>0</v>
          </cell>
          <cell r="AF6160">
            <v>0</v>
          </cell>
        </row>
        <row r="6161">
          <cell r="M6161" t="str">
            <v>RefSer40DINPreh</v>
          </cell>
          <cell r="N6161" t="str">
            <v>Serrage 40 DIN Touche + Appui tous types sur Préh</v>
          </cell>
          <cell r="O6161" t="str">
            <v>Clamping 40 DIN Key + All types of support on Preh</v>
          </cell>
          <cell r="P6161">
            <v>7</v>
          </cell>
          <cell r="Q6161">
            <v>0</v>
          </cell>
          <cell r="R6161" t="str">
            <v>01, 07,.</v>
          </cell>
          <cell r="X6161">
            <v>8.5994999999999973</v>
          </cell>
          <cell r="Y6161">
            <v>497.05110000000002</v>
          </cell>
          <cell r="Z6161">
            <v>264.60000000000002</v>
          </cell>
          <cell r="AA6161">
            <v>770.25060000000008</v>
          </cell>
          <cell r="AD6161">
            <v>1.2284999999999997</v>
          </cell>
          <cell r="AE6161">
            <v>71.007300000000001</v>
          </cell>
          <cell r="AF6161">
            <v>37.800000000000004</v>
          </cell>
        </row>
        <row r="6162">
          <cell r="M6162" t="str">
            <v>AppuiDrageoir</v>
          </cell>
          <cell r="N6162" t="str">
            <v xml:space="preserve">Appui seul ou drageoir seul (toutes largeurs) </v>
          </cell>
          <cell r="O6162" t="str">
            <v xml:space="preserve">support only or sucker only (all widths) </v>
          </cell>
          <cell r="P6162">
            <v>2</v>
          </cell>
          <cell r="Q6162">
            <v>0</v>
          </cell>
          <cell r="R6162" t="str">
            <v>01, 07,.</v>
          </cell>
          <cell r="X6162">
            <v>0</v>
          </cell>
          <cell r="Y6162">
            <v>0</v>
          </cell>
          <cell r="Z6162">
            <v>0</v>
          </cell>
          <cell r="AA6162">
            <v>0</v>
          </cell>
          <cell r="AD6162">
            <v>0</v>
          </cell>
          <cell r="AE6162">
            <v>0</v>
          </cell>
          <cell r="AF6162">
            <v>0</v>
          </cell>
        </row>
        <row r="6163">
          <cell r="M6163" t="str">
            <v>PilMobPreh</v>
          </cell>
          <cell r="N6163" t="str">
            <v>Pilote escamotable sur Préhenseur avec antenne sup</v>
          </cell>
          <cell r="O6163" t="str">
            <v>Retractable pin on Gripper</v>
          </cell>
          <cell r="P6163">
            <v>4</v>
          </cell>
          <cell r="Q6163">
            <v>0</v>
          </cell>
          <cell r="R6163" t="str">
            <v>01, 07,.</v>
          </cell>
          <cell r="X6163">
            <v>4.9139999999999988</v>
          </cell>
          <cell r="Y6163">
            <v>284.0292</v>
          </cell>
          <cell r="Z6163">
            <v>151.20000000000002</v>
          </cell>
          <cell r="AA6163">
            <v>440.14319999999998</v>
          </cell>
          <cell r="AD6163">
            <v>1.2284999999999997</v>
          </cell>
          <cell r="AE6163">
            <v>71.007300000000001</v>
          </cell>
          <cell r="AF6163">
            <v>37.800000000000004</v>
          </cell>
        </row>
        <row r="6164">
          <cell r="M6164" t="str">
            <v>DistribPreh</v>
          </cell>
          <cell r="N6164" t="str">
            <v>Distributeur taille 2 sur Préhenseur</v>
          </cell>
          <cell r="O6164" t="str">
            <v>Dispenser size 2 on Gripper</v>
          </cell>
          <cell r="P6164">
            <v>3</v>
          </cell>
          <cell r="Q6164">
            <v>0</v>
          </cell>
          <cell r="R6164" t="str">
            <v>01, 07,.</v>
          </cell>
          <cell r="X6164">
            <v>3.6854999999999993</v>
          </cell>
          <cell r="Y6164">
            <v>488.09249999999997</v>
          </cell>
          <cell r="Z6164">
            <v>56.7</v>
          </cell>
          <cell r="AA6164">
            <v>548.47799999999995</v>
          </cell>
          <cell r="AD6164">
            <v>1.2284999999999997</v>
          </cell>
          <cell r="AE6164">
            <v>162.69749999999999</v>
          </cell>
          <cell r="AF6164">
            <v>18.900000000000002</v>
          </cell>
        </row>
        <row r="6165">
          <cell r="M6165" t="str">
            <v>PPinducPreh</v>
          </cell>
          <cell r="N6165" t="str">
            <v>Détecteur inductif présence pièce sur Préhenseur a</v>
          </cell>
          <cell r="O6165" t="str">
            <v>Inductive part presence detector on Gripper</v>
          </cell>
          <cell r="P6165">
            <v>2</v>
          </cell>
          <cell r="Q6165">
            <v>0</v>
          </cell>
          <cell r="R6165" t="str">
            <v>01, 07,.</v>
          </cell>
          <cell r="X6165">
            <v>2.4569999999999994</v>
          </cell>
          <cell r="Y6165">
            <v>75.316500000000019</v>
          </cell>
          <cell r="Z6165">
            <v>18.900000000000002</v>
          </cell>
          <cell r="AA6165">
            <v>96.673500000000018</v>
          </cell>
          <cell r="AD6165">
            <v>1.2284999999999997</v>
          </cell>
          <cell r="AE6165">
            <v>37.65825000000001</v>
          </cell>
          <cell r="AF6165">
            <v>9.4500000000000011</v>
          </cell>
        </row>
        <row r="6166">
          <cell r="M6166">
            <v>0</v>
          </cell>
          <cell r="N6166">
            <v>0</v>
          </cell>
          <cell r="O6166" t="str">
            <v/>
          </cell>
          <cell r="P6166">
            <v>0</v>
          </cell>
          <cell r="Q6166">
            <v>0</v>
          </cell>
          <cell r="R6166">
            <v>0</v>
          </cell>
          <cell r="AA6166">
            <v>0</v>
          </cell>
          <cell r="AD6166" t="e">
            <v>#DIV/0!</v>
          </cell>
          <cell r="AE6166" t="e">
            <v>#DIV/0!</v>
          </cell>
          <cell r="AF6166" t="e">
            <v>#DIV/0!</v>
          </cell>
        </row>
        <row r="6167">
          <cell r="M6167">
            <v>0</v>
          </cell>
          <cell r="N6167">
            <v>0</v>
          </cell>
          <cell r="O6167" t="str">
            <v/>
          </cell>
          <cell r="P6167">
            <v>1</v>
          </cell>
          <cell r="Q6167">
            <v>0</v>
          </cell>
          <cell r="R6167">
            <v>0</v>
          </cell>
          <cell r="AA6167">
            <v>0</v>
          </cell>
          <cell r="AD6167">
            <v>0</v>
          </cell>
          <cell r="AE6167">
            <v>0</v>
          </cell>
          <cell r="AF6167">
            <v>0</v>
          </cell>
        </row>
        <row r="6168">
          <cell r="M6168" t="str">
            <v>TrajMan</v>
          </cell>
          <cell r="N6168" t="str">
            <v>Trajectoire de manutention</v>
          </cell>
          <cell r="O6168" t="str">
            <v>Handling path</v>
          </cell>
          <cell r="P6168">
            <v>2</v>
          </cell>
          <cell r="Q6168" t="str">
            <v>CC21: Prise OP20, dépose OP30</v>
          </cell>
          <cell r="R6168" t="str">
            <v>01, 07,.</v>
          </cell>
          <cell r="X6168">
            <v>0</v>
          </cell>
          <cell r="Y6168">
            <v>0</v>
          </cell>
          <cell r="Z6168">
            <v>0</v>
          </cell>
          <cell r="AA6168">
            <v>0</v>
          </cell>
          <cell r="AD6168">
            <v>0</v>
          </cell>
          <cell r="AE6168">
            <v>0</v>
          </cell>
          <cell r="AF6168">
            <v>0</v>
          </cell>
        </row>
        <row r="6169">
          <cell r="M6169" t="str">
            <v>CopTrajMan</v>
          </cell>
          <cell r="N6169" t="str">
            <v>Copie trajectoire Manut suite à ajout diversité</v>
          </cell>
          <cell r="O6169" t="str">
            <v>Copie of a handling trajectory for divers models</v>
          </cell>
          <cell r="P6169">
            <v>4</v>
          </cell>
          <cell r="Q6169" t="str">
            <v>CC21: Avec ou sans trappe ou BT</v>
          </cell>
          <cell r="R6169" t="str">
            <v>01, 07,.</v>
          </cell>
          <cell r="X6169">
            <v>0</v>
          </cell>
          <cell r="Y6169">
            <v>0</v>
          </cell>
          <cell r="Z6169">
            <v>0</v>
          </cell>
          <cell r="AA6169">
            <v>0</v>
          </cell>
          <cell r="AD6169">
            <v>0</v>
          </cell>
          <cell r="AE6169">
            <v>0</v>
          </cell>
          <cell r="AF6169">
            <v>0</v>
          </cell>
        </row>
        <row r="6170">
          <cell r="M6170" t="str">
            <v>EchCodeTraj</v>
          </cell>
          <cell r="N6170" t="str">
            <v>Echange Code Trajectoire avec baie robot</v>
          </cell>
          <cell r="O6170" t="str">
            <v>Exchange of Trajectory Code with robot bay</v>
          </cell>
          <cell r="P6170">
            <v>3</v>
          </cell>
          <cell r="Q6170">
            <v>0</v>
          </cell>
          <cell r="R6170" t="str">
            <v>01, 07,.</v>
          </cell>
          <cell r="X6170">
            <v>3.5437499999999993</v>
          </cell>
          <cell r="Y6170">
            <v>0</v>
          </cell>
          <cell r="Z6170">
            <v>289.22975709619709</v>
          </cell>
          <cell r="AA6170">
            <v>292.77350709619708</v>
          </cell>
          <cell r="AD6170">
            <v>1.1812499999999997</v>
          </cell>
          <cell r="AE6170">
            <v>0</v>
          </cell>
          <cell r="AF6170">
            <v>96.409919032065702</v>
          </cell>
        </row>
        <row r="6171">
          <cell r="M6171" t="str">
            <v>HEtudAUT</v>
          </cell>
          <cell r="N6171" t="str">
            <v>Une heure d'études automatismes</v>
          </cell>
          <cell r="O6171" t="str">
            <v>One hour of automation studies</v>
          </cell>
          <cell r="P6171">
            <v>2</v>
          </cell>
          <cell r="Q6171" t="str">
            <v>Complement Hetude AF+Marguerite+Prog</v>
          </cell>
          <cell r="R6171" t="str">
            <v>01</v>
          </cell>
          <cell r="X6171">
            <v>130</v>
          </cell>
          <cell r="Y6171">
            <v>0</v>
          </cell>
          <cell r="Z6171">
            <v>0</v>
          </cell>
          <cell r="AA6171">
            <v>130</v>
          </cell>
          <cell r="AD6171">
            <v>65</v>
          </cell>
          <cell r="AE6171">
            <v>0</v>
          </cell>
          <cell r="AF6171">
            <v>0</v>
          </cell>
        </row>
        <row r="6172">
          <cell r="M6172">
            <v>0</v>
          </cell>
          <cell r="N6172">
            <v>0</v>
          </cell>
          <cell r="O6172" t="str">
            <v/>
          </cell>
          <cell r="P6172">
            <v>0</v>
          </cell>
          <cell r="Q6172">
            <v>0</v>
          </cell>
          <cell r="R6172">
            <v>0</v>
          </cell>
          <cell r="AA6172">
            <v>0</v>
          </cell>
          <cell r="AD6172" t="e">
            <v>#DIV/0!</v>
          </cell>
          <cell r="AE6172" t="e">
            <v>#DIV/0!</v>
          </cell>
          <cell r="AF6172" t="e">
            <v>#DIV/0!</v>
          </cell>
        </row>
        <row r="6173">
          <cell r="M6173">
            <v>0</v>
          </cell>
          <cell r="N6173">
            <v>0</v>
          </cell>
          <cell r="O6173" t="str">
            <v/>
          </cell>
          <cell r="P6173">
            <v>1</v>
          </cell>
          <cell r="Q6173">
            <v>0</v>
          </cell>
          <cell r="R6173">
            <v>0</v>
          </cell>
          <cell r="AA6173">
            <v>0</v>
          </cell>
          <cell r="AD6173">
            <v>0</v>
          </cell>
          <cell r="AE6173">
            <v>0</v>
          </cell>
          <cell r="AF6173">
            <v>0</v>
          </cell>
        </row>
        <row r="6174">
          <cell r="M6174" t="str">
            <v>RotondeCdC4Pos</v>
          </cell>
          <cell r="N6174" t="str">
            <v>Rotonde CdC Prépa peau à 4 positions</v>
          </cell>
          <cell r="O6174" t="str">
            <v xml:space="preserve">Rotonde 4-positions bodyside's outer pannel </v>
          </cell>
          <cell r="P6174">
            <v>1</v>
          </cell>
          <cell r="Q6174">
            <v>0</v>
          </cell>
          <cell r="R6174" t="str">
            <v>01, 07,.</v>
          </cell>
          <cell r="X6174">
            <v>19.277999999999995</v>
          </cell>
          <cell r="Y6174">
            <v>1840.7025000000001</v>
          </cell>
          <cell r="Z6174">
            <v>1610.5815237529662</v>
          </cell>
          <cell r="AA6174">
            <v>3470.5620237529665</v>
          </cell>
          <cell r="AD6174">
            <v>19.277999999999995</v>
          </cell>
          <cell r="AE6174">
            <v>1840.7025000000001</v>
          </cell>
          <cell r="AF6174">
            <v>1610.5815237529662</v>
          </cell>
        </row>
        <row r="6175">
          <cell r="M6175" t="str">
            <v>ContrePdsHeliflexor</v>
          </cell>
          <cell r="N6175" t="str">
            <v>Contre poids pour Héliflexor</v>
          </cell>
          <cell r="O6175" t="str">
            <v>Counterweight for Heliflexor</v>
          </cell>
          <cell r="P6175">
            <v>1</v>
          </cell>
          <cell r="Q6175">
            <v>0</v>
          </cell>
          <cell r="R6175" t="str">
            <v>01, 07,.</v>
          </cell>
          <cell r="X6175">
            <v>0</v>
          </cell>
          <cell r="Y6175">
            <v>0</v>
          </cell>
          <cell r="Z6175">
            <v>0</v>
          </cell>
          <cell r="AA6175">
            <v>0</v>
          </cell>
          <cell r="AD6175">
            <v>0</v>
          </cell>
          <cell r="AE6175">
            <v>0</v>
          </cell>
          <cell r="AF6175">
            <v>0</v>
          </cell>
        </row>
        <row r="6176">
          <cell r="M6176">
            <v>0</v>
          </cell>
          <cell r="N6176">
            <v>0</v>
          </cell>
          <cell r="O6176" t="str">
            <v/>
          </cell>
          <cell r="P6176">
            <v>0</v>
          </cell>
          <cell r="Q6176">
            <v>0</v>
          </cell>
          <cell r="R6176">
            <v>0</v>
          </cell>
          <cell r="AA6176">
            <v>0</v>
          </cell>
          <cell r="AD6176" t="e">
            <v>#DIV/0!</v>
          </cell>
          <cell r="AE6176" t="e">
            <v>#DIV/0!</v>
          </cell>
          <cell r="AF6176" t="e">
            <v>#DIV/0!</v>
          </cell>
        </row>
        <row r="6177">
          <cell r="M6177">
            <v>0</v>
          </cell>
          <cell r="N6177">
            <v>0</v>
          </cell>
          <cell r="O6177" t="str">
            <v/>
          </cell>
          <cell r="P6177">
            <v>1</v>
          </cell>
          <cell r="Q6177">
            <v>0</v>
          </cell>
          <cell r="R6177">
            <v>0</v>
          </cell>
          <cell r="AA6177">
            <v>0</v>
          </cell>
          <cell r="AD6177">
            <v>0</v>
          </cell>
          <cell r="AE6177">
            <v>0</v>
          </cell>
          <cell r="AF6177">
            <v>0</v>
          </cell>
        </row>
        <row r="6178">
          <cell r="M6178" t="str">
            <v>StructPorteOutilCdC</v>
          </cell>
          <cell r="N6178" t="str">
            <v>Cadre outil porte Géométrie CdC Pti ou rotonde</v>
          </cell>
          <cell r="O6178" t="str">
            <v>Baseplate for Geometric stucture for body side mounted on turntable</v>
          </cell>
          <cell r="P6178">
            <v>1</v>
          </cell>
          <cell r="Q6178">
            <v>0</v>
          </cell>
          <cell r="R6178" t="str">
            <v>01, 07,.</v>
          </cell>
          <cell r="X6178">
            <v>1.3103999999999998</v>
          </cell>
          <cell r="Y6178">
            <v>318.738</v>
          </cell>
          <cell r="Z6178">
            <v>181.125</v>
          </cell>
          <cell r="AA6178">
            <v>501.17340000000002</v>
          </cell>
          <cell r="AD6178">
            <v>1.3103999999999998</v>
          </cell>
          <cell r="AE6178">
            <v>318.738</v>
          </cell>
          <cell r="AF6178">
            <v>181.125</v>
          </cell>
        </row>
        <row r="6179">
          <cell r="M6179" t="str">
            <v>AbatAuto100</v>
          </cell>
          <cell r="N6179" t="str">
            <v>Abattant, tournette pour appui mobile Largeur 100</v>
          </cell>
          <cell r="O6179" t="str">
            <v>flap, turntable for support mobile width 100</v>
          </cell>
          <cell r="P6179">
            <v>3</v>
          </cell>
          <cell r="Q6179">
            <v>0</v>
          </cell>
          <cell r="R6179" t="str">
            <v>01, 07,.</v>
          </cell>
          <cell r="X6179">
            <v>8.4138074999999972</v>
          </cell>
          <cell r="Y6179">
            <v>243.08865000000003</v>
          </cell>
          <cell r="Z6179">
            <v>449.96739281472463</v>
          </cell>
          <cell r="AA6179">
            <v>701.46985031472468</v>
          </cell>
          <cell r="AD6179">
            <v>2.8046024999999992</v>
          </cell>
          <cell r="AE6179">
            <v>81.029550000000015</v>
          </cell>
          <cell r="AF6179">
            <v>149.98913093824154</v>
          </cell>
        </row>
        <row r="6180">
          <cell r="M6180" t="str">
            <v>AppuiDrageoir</v>
          </cell>
          <cell r="N6180" t="str">
            <v xml:space="preserve">Appui seul ou drageoir seul (toutes largeurs) </v>
          </cell>
          <cell r="O6180" t="str">
            <v xml:space="preserve">support only or sucker only (all widths) </v>
          </cell>
          <cell r="P6180">
            <v>35</v>
          </cell>
          <cell r="Q6180">
            <v>0</v>
          </cell>
          <cell r="R6180" t="str">
            <v>01, 07,.</v>
          </cell>
          <cell r="X6180">
            <v>0</v>
          </cell>
          <cell r="Y6180">
            <v>0</v>
          </cell>
          <cell r="Z6180">
            <v>0</v>
          </cell>
          <cell r="AA6180">
            <v>0</v>
          </cell>
          <cell r="AD6180">
            <v>0</v>
          </cell>
          <cell r="AE6180">
            <v>0</v>
          </cell>
          <cell r="AF6180">
            <v>0</v>
          </cell>
        </row>
        <row r="6181">
          <cell r="M6181" t="str">
            <v>PilMobECO</v>
          </cell>
          <cell r="N6181" t="str">
            <v xml:space="preserve">Pilote mobile sur serrage ECO d=50 </v>
          </cell>
          <cell r="O6181" t="str">
            <v xml:space="preserve">Mobile pin on ECO clamping d=50 </v>
          </cell>
          <cell r="P6181">
            <v>4</v>
          </cell>
          <cell r="Q6181">
            <v>0</v>
          </cell>
          <cell r="R6181" t="str">
            <v>01, 07,.</v>
          </cell>
          <cell r="X6181">
            <v>9.9080099999999973</v>
          </cell>
          <cell r="Y6181">
            <v>291.24059999999997</v>
          </cell>
          <cell r="Z6181">
            <v>510.18152375296626</v>
          </cell>
          <cell r="AA6181">
            <v>811.33013375296628</v>
          </cell>
          <cell r="AD6181">
            <v>2.4770024999999993</v>
          </cell>
          <cell r="AE6181">
            <v>72.810149999999993</v>
          </cell>
          <cell r="AF6181">
            <v>127.54538093824156</v>
          </cell>
        </row>
        <row r="6182">
          <cell r="M6182" t="str">
            <v>PilMob</v>
          </cell>
          <cell r="N6182" t="str">
            <v>Pilote escamotable</v>
          </cell>
          <cell r="O6182" t="str">
            <v>Retractable pin</v>
          </cell>
          <cell r="P6182">
            <v>2</v>
          </cell>
          <cell r="Q6182">
            <v>0</v>
          </cell>
          <cell r="R6182" t="str">
            <v>01, 07,.</v>
          </cell>
          <cell r="X6182">
            <v>4.9540049999999987</v>
          </cell>
          <cell r="Y6182">
            <v>145.62029999999999</v>
          </cell>
          <cell r="Z6182">
            <v>255.09076187648313</v>
          </cell>
          <cell r="AA6182">
            <v>405.66506687648314</v>
          </cell>
          <cell r="AD6182">
            <v>2.4770024999999993</v>
          </cell>
          <cell r="AE6182">
            <v>72.810149999999993</v>
          </cell>
          <cell r="AF6182">
            <v>127.54538093824156</v>
          </cell>
        </row>
        <row r="6183">
          <cell r="M6183" t="str">
            <v>PilUnitGuid</v>
          </cell>
          <cell r="N6183" t="str">
            <v>Pilote sur unité de guidage linéaire</v>
          </cell>
          <cell r="O6183" t="str">
            <v>Pin on linear guide unit</v>
          </cell>
          <cell r="P6183">
            <v>1</v>
          </cell>
          <cell r="Q6183">
            <v>0</v>
          </cell>
          <cell r="R6183" t="str">
            <v>01, 07,.</v>
          </cell>
          <cell r="X6183">
            <v>2.4770024999999993</v>
          </cell>
          <cell r="Y6183">
            <v>72.810149999999993</v>
          </cell>
          <cell r="Z6183">
            <v>127.54538093824156</v>
          </cell>
          <cell r="AA6183">
            <v>202.83253343824157</v>
          </cell>
          <cell r="AD6183">
            <v>2.4770024999999993</v>
          </cell>
          <cell r="AE6183">
            <v>72.810149999999993</v>
          </cell>
          <cell r="AF6183">
            <v>127.54538093824156</v>
          </cell>
        </row>
        <row r="6184">
          <cell r="M6184" t="str">
            <v>Touch</v>
          </cell>
          <cell r="N6184" t="str">
            <v>Touche seule toutes largeurs</v>
          </cell>
          <cell r="O6184" t="str">
            <v>Fixed button (Endschalter)</v>
          </cell>
          <cell r="P6184">
            <v>16</v>
          </cell>
          <cell r="Q6184">
            <v>0</v>
          </cell>
          <cell r="R6184" t="str">
            <v>01, 07,.</v>
          </cell>
          <cell r="X6184">
            <v>0</v>
          </cell>
          <cell r="Y6184">
            <v>0</v>
          </cell>
          <cell r="Z6184">
            <v>0</v>
          </cell>
          <cell r="AA6184">
            <v>0</v>
          </cell>
          <cell r="AD6184">
            <v>0</v>
          </cell>
          <cell r="AE6184">
            <v>0</v>
          </cell>
          <cell r="AF6184">
            <v>0</v>
          </cell>
        </row>
        <row r="6185">
          <cell r="M6185" t="str">
            <v>Ref</v>
          </cell>
          <cell r="N6185" t="str">
            <v xml:space="preserve">Appui ou drageoir (toutes largeurs) + support </v>
          </cell>
          <cell r="O6185" t="str">
            <v xml:space="preserve">Support or sucker (all widths) + support </v>
          </cell>
          <cell r="P6185">
            <v>6</v>
          </cell>
          <cell r="Q6185">
            <v>0</v>
          </cell>
          <cell r="R6185" t="str">
            <v>01, 07,.</v>
          </cell>
          <cell r="X6185">
            <v>0</v>
          </cell>
          <cell r="Y6185">
            <v>0</v>
          </cell>
          <cell r="Z6185">
            <v>0</v>
          </cell>
          <cell r="AA6185">
            <v>0</v>
          </cell>
          <cell r="AD6185">
            <v>0</v>
          </cell>
          <cell r="AE6185">
            <v>0</v>
          </cell>
          <cell r="AF6185">
            <v>0</v>
          </cell>
        </row>
        <row r="6186">
          <cell r="M6186" t="str">
            <v>RefPinceECO_D63</v>
          </cell>
          <cell r="N6186" t="str">
            <v>Référence mobile et serrée ECO D63 tous types</v>
          </cell>
          <cell r="O6186" t="str">
            <v>Mobile and clamped reference ECO D63 all types</v>
          </cell>
          <cell r="P6186">
            <v>4</v>
          </cell>
          <cell r="Q6186">
            <v>0</v>
          </cell>
          <cell r="R6186" t="str">
            <v>01, 07,.</v>
          </cell>
          <cell r="X6186">
            <v>7.1234099999999989</v>
          </cell>
          <cell r="Y6186">
            <v>291.24059999999997</v>
          </cell>
          <cell r="Z6186">
            <v>317.41733354974792</v>
          </cell>
          <cell r="AA6186">
            <v>615.78134354974782</v>
          </cell>
          <cell r="AD6186">
            <v>1.7808524999999997</v>
          </cell>
          <cell r="AE6186">
            <v>72.810149999999993</v>
          </cell>
          <cell r="AF6186">
            <v>79.354333387436981</v>
          </cell>
        </row>
        <row r="6187">
          <cell r="M6187" t="str">
            <v>RefSerrECONew_D50</v>
          </cell>
          <cell r="N6187" t="str">
            <v>Réf serrée ECO D50 Touche + Appui tous types</v>
          </cell>
          <cell r="O6187" t="str">
            <v>ECO D50 clamped reference Key + Press all types</v>
          </cell>
          <cell r="P6187">
            <v>6</v>
          </cell>
          <cell r="Q6187">
            <v>0</v>
          </cell>
          <cell r="R6187" t="str">
            <v>01, 07,.</v>
          </cell>
          <cell r="X6187">
            <v>10.685114999999998</v>
          </cell>
          <cell r="Y6187">
            <v>436.86090000000002</v>
          </cell>
          <cell r="Z6187">
            <v>476.12600032462188</v>
          </cell>
          <cell r="AA6187">
            <v>923.67201532462195</v>
          </cell>
          <cell r="AD6187">
            <v>1.7808524999999997</v>
          </cell>
          <cell r="AE6187">
            <v>72.810150000000007</v>
          </cell>
          <cell r="AF6187">
            <v>79.354333387436981</v>
          </cell>
        </row>
        <row r="6188">
          <cell r="M6188" t="str">
            <v>RefSerrECONew_D63</v>
          </cell>
          <cell r="N6188" t="str">
            <v>Réf serrée ECO D63 Touche + Appui tous types</v>
          </cell>
          <cell r="O6188" t="str">
            <v>ECO D63 Key + Press all types</v>
          </cell>
          <cell r="P6188">
            <v>2</v>
          </cell>
          <cell r="Q6188">
            <v>0</v>
          </cell>
          <cell r="R6188" t="str">
            <v>01, 07,.</v>
          </cell>
          <cell r="X6188">
            <v>3.5617049999999995</v>
          </cell>
          <cell r="Y6188">
            <v>145.62029999999999</v>
          </cell>
          <cell r="Z6188">
            <v>158.70866677487396</v>
          </cell>
          <cell r="AA6188">
            <v>307.89067177487391</v>
          </cell>
          <cell r="AD6188">
            <v>1.7808524999999997</v>
          </cell>
          <cell r="AE6188">
            <v>72.810149999999993</v>
          </cell>
          <cell r="AF6188">
            <v>79.354333387436981</v>
          </cell>
        </row>
        <row r="6189">
          <cell r="M6189" t="str">
            <v>RefSerrECONew_D80</v>
          </cell>
          <cell r="N6189" t="str">
            <v>Réf serrée ECO D80 Touche + Appui tous types</v>
          </cell>
          <cell r="O6189" t="str">
            <v>ECO D80 Key + Press all types</v>
          </cell>
          <cell r="P6189">
            <v>5</v>
          </cell>
          <cell r="Q6189">
            <v>0</v>
          </cell>
          <cell r="R6189" t="str">
            <v>01, 07,.</v>
          </cell>
          <cell r="X6189">
            <v>8.904262499999998</v>
          </cell>
          <cell r="Y6189">
            <v>364.05074999999999</v>
          </cell>
          <cell r="Z6189">
            <v>396.77166693718493</v>
          </cell>
          <cell r="AA6189">
            <v>769.72667943718488</v>
          </cell>
          <cell r="AD6189">
            <v>1.7808524999999995</v>
          </cell>
          <cell r="AE6189">
            <v>72.810149999999993</v>
          </cell>
          <cell r="AF6189">
            <v>79.354333387436981</v>
          </cell>
        </row>
        <row r="6190">
          <cell r="M6190" t="str">
            <v>BrasSupECO</v>
          </cell>
          <cell r="N6190" t="str">
            <v>Bras sup pour appui ou touche sur serrage ECO</v>
          </cell>
          <cell r="O6190" t="str">
            <v>Additional arm for pressing or key on ECO clamping</v>
          </cell>
          <cell r="P6190">
            <v>12</v>
          </cell>
          <cell r="Q6190">
            <v>0</v>
          </cell>
          <cell r="R6190" t="str">
            <v>01, 07,.</v>
          </cell>
          <cell r="X6190">
            <v>0</v>
          </cell>
          <cell r="Y6190">
            <v>0</v>
          </cell>
          <cell r="Z6190">
            <v>0</v>
          </cell>
          <cell r="AA6190">
            <v>0</v>
          </cell>
          <cell r="AD6190">
            <v>0</v>
          </cell>
          <cell r="AE6190">
            <v>0</v>
          </cell>
          <cell r="AF6190">
            <v>0</v>
          </cell>
        </row>
        <row r="6191">
          <cell r="M6191" t="str">
            <v>PPinduc</v>
          </cell>
          <cell r="N6191" t="str">
            <v>Détecteur inductif de présence pièce</v>
          </cell>
          <cell r="O6191" t="str">
            <v>Inductive part presence detector</v>
          </cell>
          <cell r="P6191">
            <v>3</v>
          </cell>
          <cell r="Q6191">
            <v>0</v>
          </cell>
          <cell r="R6191" t="str">
            <v>01, 07,.</v>
          </cell>
          <cell r="X6191">
            <v>5.7318974999999988</v>
          </cell>
          <cell r="Y6191">
            <v>77.455349999999996</v>
          </cell>
          <cell r="Z6191">
            <v>322.78614281472466</v>
          </cell>
          <cell r="AA6191">
            <v>405.97339031472467</v>
          </cell>
          <cell r="AD6191">
            <v>1.9106324999999995</v>
          </cell>
          <cell r="AE6191">
            <v>25.818449999999999</v>
          </cell>
          <cell r="AF6191">
            <v>107.59538093824155</v>
          </cell>
        </row>
        <row r="6192">
          <cell r="M6192" t="str">
            <v>Distrib2</v>
          </cell>
          <cell r="N6192" t="str">
            <v>Distributeur 5/2</v>
          </cell>
          <cell r="O6192" t="str">
            <v>5/2-way valve</v>
          </cell>
          <cell r="P6192">
            <v>12</v>
          </cell>
          <cell r="Q6192">
            <v>0</v>
          </cell>
          <cell r="R6192" t="str">
            <v>01, 07,.</v>
          </cell>
          <cell r="X6192">
            <v>86.490179999999981</v>
          </cell>
          <cell r="Y6192">
            <v>1931.3280000000002</v>
          </cell>
          <cell r="Z6192">
            <v>2058.2476576563631</v>
          </cell>
          <cell r="AA6192">
            <v>4076.0658376563633</v>
          </cell>
          <cell r="AD6192">
            <v>7.2075149999999981</v>
          </cell>
          <cell r="AE6192">
            <v>160.94400000000002</v>
          </cell>
          <cell r="AF6192">
            <v>171.52063813803025</v>
          </cell>
        </row>
        <row r="6193">
          <cell r="M6193" t="str">
            <v>AbatAuto400</v>
          </cell>
          <cell r="N6193" t="str">
            <v>Abattant, tournette bloqueur Largeur 400</v>
          </cell>
          <cell r="O6193" t="str">
            <v>Flap, 400 mm wide with turntable locking system</v>
          </cell>
          <cell r="P6193">
            <v>1</v>
          </cell>
          <cell r="Q6193">
            <v>0</v>
          </cell>
          <cell r="R6193" t="str">
            <v>01, 07,.</v>
          </cell>
          <cell r="X6193">
            <v>2.8046024999999992</v>
          </cell>
          <cell r="Y6193">
            <v>81.02955</v>
          </cell>
          <cell r="Z6193">
            <v>149.98913093824154</v>
          </cell>
          <cell r="AA6193">
            <v>233.82328343824156</v>
          </cell>
          <cell r="AD6193">
            <v>2.8046024999999992</v>
          </cell>
          <cell r="AE6193">
            <v>81.02955</v>
          </cell>
          <cell r="AF6193">
            <v>149.98913093824154</v>
          </cell>
        </row>
        <row r="6194">
          <cell r="M6194">
            <v>0</v>
          </cell>
          <cell r="N6194">
            <v>0</v>
          </cell>
          <cell r="O6194" t="str">
            <v/>
          </cell>
          <cell r="P6194">
            <v>0</v>
          </cell>
          <cell r="Q6194">
            <v>0</v>
          </cell>
          <cell r="R6194">
            <v>0</v>
          </cell>
          <cell r="AA6194">
            <v>0</v>
          </cell>
          <cell r="AD6194" t="e">
            <v>#DIV/0!</v>
          </cell>
          <cell r="AE6194" t="e">
            <v>#DIV/0!</v>
          </cell>
          <cell r="AF6194" t="e">
            <v>#DIV/0!</v>
          </cell>
        </row>
        <row r="6195">
          <cell r="M6195">
            <v>0</v>
          </cell>
          <cell r="N6195">
            <v>0</v>
          </cell>
          <cell r="O6195" t="str">
            <v/>
          </cell>
          <cell r="P6195">
            <v>1</v>
          </cell>
          <cell r="Q6195">
            <v>0</v>
          </cell>
          <cell r="R6195">
            <v>0</v>
          </cell>
          <cell r="AA6195">
            <v>0</v>
          </cell>
          <cell r="AD6195">
            <v>0</v>
          </cell>
          <cell r="AE6195">
            <v>0</v>
          </cell>
          <cell r="AF6195">
            <v>0</v>
          </cell>
        </row>
        <row r="6196">
          <cell r="M6196" t="str">
            <v>Robotnu1</v>
          </cell>
          <cell r="N6196" t="str">
            <v>Robot nu bras 2,65m / 165 Kg</v>
          </cell>
          <cell r="O6196" t="str">
            <v>Robot bare arm 2.65m / 165 Kg</v>
          </cell>
          <cell r="P6196">
            <v>1</v>
          </cell>
          <cell r="Q6196">
            <v>0</v>
          </cell>
          <cell r="R6196" t="str">
            <v>01, 07,.</v>
          </cell>
          <cell r="X6196">
            <v>0</v>
          </cell>
          <cell r="Y6196">
            <v>0</v>
          </cell>
          <cell r="Z6196">
            <v>0</v>
          </cell>
          <cell r="AA6196">
            <v>0</v>
          </cell>
          <cell r="AD6196">
            <v>0</v>
          </cell>
          <cell r="AE6196">
            <v>0</v>
          </cell>
          <cell r="AF6196">
            <v>0</v>
          </cell>
        </row>
        <row r="6197">
          <cell r="M6197" t="str">
            <v>SEL-MF</v>
          </cell>
          <cell r="N6197" t="str">
            <v>Applicatif Robot SEL en Moyenne Fréquence</v>
          </cell>
          <cell r="O6197" t="str">
            <v>Medium Frequency SEL Robot Application</v>
          </cell>
          <cell r="P6197">
            <v>1</v>
          </cell>
          <cell r="Q6197">
            <v>0</v>
          </cell>
          <cell r="R6197" t="str">
            <v>01, 07,.</v>
          </cell>
          <cell r="X6197">
            <v>2.1930299999999994</v>
          </cell>
          <cell r="Y6197">
            <v>1168.179075</v>
          </cell>
          <cell r="Z6197">
            <v>791.14538093824149</v>
          </cell>
          <cell r="AA6197">
            <v>1961.5174859382414</v>
          </cell>
          <cell r="AD6197">
            <v>2.1930299999999994</v>
          </cell>
          <cell r="AE6197">
            <v>1168.179075</v>
          </cell>
          <cell r="AF6197">
            <v>791.14538093824149</v>
          </cell>
        </row>
        <row r="6198">
          <cell r="M6198" t="str">
            <v>Robotintégration-V11</v>
          </cell>
          <cell r="N6198" t="str">
            <v>Intégration robot + baie sur site -V11</v>
          </cell>
          <cell r="O6198" t="str">
            <v>Robot + bay integration on site -V11</v>
          </cell>
          <cell r="P6198">
            <v>1</v>
          </cell>
          <cell r="Q6198">
            <v>0</v>
          </cell>
          <cell r="R6198" t="str">
            <v>01, 07,.</v>
          </cell>
          <cell r="X6198">
            <v>27.235057499999993</v>
          </cell>
          <cell r="Y6198">
            <v>862.84800000000007</v>
          </cell>
          <cell r="Z6198">
            <v>1716.542666567691</v>
          </cell>
          <cell r="AA6198">
            <v>2606.625724067691</v>
          </cell>
          <cell r="AD6198">
            <v>27.235057499999993</v>
          </cell>
          <cell r="AE6198">
            <v>862.84800000000007</v>
          </cell>
          <cell r="AF6198">
            <v>1716.542666567691</v>
          </cell>
        </row>
        <row r="6199">
          <cell r="M6199" t="str">
            <v>VerrineRobot</v>
          </cell>
          <cell r="N6199" t="str">
            <v>Verrine Robot</v>
          </cell>
          <cell r="O6199" t="str">
            <v>To make</v>
          </cell>
          <cell r="P6199">
            <v>1</v>
          </cell>
          <cell r="Q6199">
            <v>0</v>
          </cell>
          <cell r="R6199" t="str">
            <v>07,.</v>
          </cell>
          <cell r="AA6199">
            <v>0</v>
          </cell>
          <cell r="AD6199">
            <v>0</v>
          </cell>
          <cell r="AE6199">
            <v>0</v>
          </cell>
          <cell r="AF6199">
            <v>0</v>
          </cell>
        </row>
        <row r="6200">
          <cell r="M6200">
            <v>0</v>
          </cell>
          <cell r="N6200">
            <v>0</v>
          </cell>
          <cell r="O6200" t="str">
            <v/>
          </cell>
          <cell r="P6200">
            <v>0</v>
          </cell>
          <cell r="Q6200">
            <v>0</v>
          </cell>
          <cell r="R6200">
            <v>0</v>
          </cell>
          <cell r="AA6200">
            <v>0</v>
          </cell>
          <cell r="AD6200" t="e">
            <v>#DIV/0!</v>
          </cell>
          <cell r="AE6200" t="e">
            <v>#DIV/0!</v>
          </cell>
          <cell r="AF6200" t="e">
            <v>#DIV/0!</v>
          </cell>
        </row>
        <row r="6201">
          <cell r="M6201">
            <v>0</v>
          </cell>
          <cell r="N6201">
            <v>0</v>
          </cell>
          <cell r="O6201" t="str">
            <v/>
          </cell>
          <cell r="P6201">
            <v>1</v>
          </cell>
          <cell r="Q6201">
            <v>0</v>
          </cell>
          <cell r="R6201">
            <v>0</v>
          </cell>
          <cell r="AA6201">
            <v>0</v>
          </cell>
          <cell r="AD6201">
            <v>0</v>
          </cell>
          <cell r="AE6201">
            <v>0</v>
          </cell>
          <cell r="AF6201">
            <v>0</v>
          </cell>
        </row>
        <row r="6202">
          <cell r="M6202" t="str">
            <v>MisAllRech</v>
          </cell>
          <cell r="N6202" t="str">
            <v>Mise et Allonge de rechange</v>
          </cell>
          <cell r="O6202" t="str">
            <v>Spare plug and extension cable</v>
          </cell>
          <cell r="P6202">
            <v>1</v>
          </cell>
          <cell r="Q6202">
            <v>0</v>
          </cell>
          <cell r="R6202" t="str">
            <v>01, 07,.</v>
          </cell>
          <cell r="X6202">
            <v>0</v>
          </cell>
          <cell r="Y6202">
            <v>0</v>
          </cell>
          <cell r="Z6202">
            <v>0</v>
          </cell>
          <cell r="AA6202">
            <v>0</v>
          </cell>
          <cell r="AD6202">
            <v>0</v>
          </cell>
          <cell r="AE6202">
            <v>0</v>
          </cell>
          <cell r="AF6202">
            <v>0</v>
          </cell>
        </row>
        <row r="6203">
          <cell r="M6203" t="str">
            <v>InterfaceRobPinceStdenL</v>
          </cell>
          <cell r="N6203" t="str">
            <v>Interface Std en L fixation entre Pince et Robot</v>
          </cell>
          <cell r="O6203" t="str">
            <v>Std L-shaped interface for fixing between Clamp and Robot</v>
          </cell>
          <cell r="P6203">
            <v>1</v>
          </cell>
          <cell r="Q6203">
            <v>0</v>
          </cell>
          <cell r="R6203" t="str">
            <v>01, 07,.</v>
          </cell>
          <cell r="X6203">
            <v>0</v>
          </cell>
          <cell r="Y6203">
            <v>0</v>
          </cell>
          <cell r="Z6203">
            <v>0</v>
          </cell>
          <cell r="AA6203">
            <v>0</v>
          </cell>
          <cell r="AD6203">
            <v>0</v>
          </cell>
          <cell r="AE6203">
            <v>0</v>
          </cell>
          <cell r="AF6203">
            <v>0</v>
          </cell>
        </row>
        <row r="6204">
          <cell r="M6204" t="str">
            <v>PincRobMFLightX500ModSansDetal</v>
          </cell>
          <cell r="N6204" t="str">
            <v>Pince Mod MF Light ciseaux électrique LU &lt; 500</v>
          </cell>
          <cell r="O6204" t="str">
            <v>MF Light Mod Clamp X - Shape electric width &lt; 500</v>
          </cell>
          <cell r="P6204">
            <v>1</v>
          </cell>
          <cell r="Q6204">
            <v>0</v>
          </cell>
          <cell r="R6204" t="str">
            <v>01, 07,.</v>
          </cell>
          <cell r="X6204">
            <v>0</v>
          </cell>
          <cell r="Y6204">
            <v>0</v>
          </cell>
          <cell r="Z6204">
            <v>0</v>
          </cell>
          <cell r="AA6204">
            <v>0</v>
          </cell>
          <cell r="AD6204">
            <v>0</v>
          </cell>
          <cell r="AE6204">
            <v>0</v>
          </cell>
          <cell r="AF6204">
            <v>0</v>
          </cell>
        </row>
        <row r="6205">
          <cell r="M6205">
            <v>0</v>
          </cell>
          <cell r="N6205">
            <v>0</v>
          </cell>
          <cell r="O6205" t="str">
            <v/>
          </cell>
          <cell r="P6205">
            <v>0</v>
          </cell>
          <cell r="Q6205">
            <v>0</v>
          </cell>
          <cell r="R6205">
            <v>0</v>
          </cell>
          <cell r="AA6205">
            <v>0</v>
          </cell>
          <cell r="AD6205" t="e">
            <v>#DIV/0!</v>
          </cell>
          <cell r="AE6205" t="e">
            <v>#DIV/0!</v>
          </cell>
          <cell r="AF6205" t="e">
            <v>#DIV/0!</v>
          </cell>
        </row>
        <row r="6206">
          <cell r="M6206">
            <v>0</v>
          </cell>
          <cell r="N6206">
            <v>0</v>
          </cell>
          <cell r="O6206" t="str">
            <v/>
          </cell>
          <cell r="P6206">
            <v>1</v>
          </cell>
          <cell r="Q6206">
            <v>0</v>
          </cell>
          <cell r="R6206">
            <v>0</v>
          </cell>
          <cell r="AA6206">
            <v>0</v>
          </cell>
          <cell r="AD6206">
            <v>0</v>
          </cell>
          <cell r="AE6206">
            <v>0</v>
          </cell>
          <cell r="AF6206">
            <v>0</v>
          </cell>
        </row>
        <row r="6207">
          <cell r="M6207" t="str">
            <v>RodFixeNew</v>
          </cell>
          <cell r="N6207" t="str">
            <v>Rodeuse fixe (Std New)</v>
          </cell>
          <cell r="O6207" t="str">
            <v>Tip dreser fix (new)</v>
          </cell>
          <cell r="P6207">
            <v>1</v>
          </cell>
          <cell r="Q6207" t="str">
            <v>Choix suivant les cas</v>
          </cell>
          <cell r="R6207" t="str">
            <v>01, 07,.</v>
          </cell>
          <cell r="X6207">
            <v>2.0474999999999994</v>
          </cell>
          <cell r="Y6207">
            <v>95.678100000000001</v>
          </cell>
          <cell r="Z6207">
            <v>254.625</v>
          </cell>
          <cell r="AA6207">
            <v>352.35059999999999</v>
          </cell>
          <cell r="AD6207">
            <v>2.0474999999999994</v>
          </cell>
          <cell r="AE6207">
            <v>95.678100000000001</v>
          </cell>
          <cell r="AF6207">
            <v>254.625</v>
          </cell>
        </row>
        <row r="6208">
          <cell r="M6208">
            <v>0</v>
          </cell>
          <cell r="N6208">
            <v>0</v>
          </cell>
          <cell r="O6208" t="str">
            <v/>
          </cell>
          <cell r="P6208">
            <v>0</v>
          </cell>
          <cell r="Q6208">
            <v>0</v>
          </cell>
          <cell r="R6208">
            <v>0</v>
          </cell>
          <cell r="AA6208">
            <v>0</v>
          </cell>
          <cell r="AD6208" t="e">
            <v>#DIV/0!</v>
          </cell>
          <cell r="AE6208" t="e">
            <v>#DIV/0!</v>
          </cell>
          <cell r="AF6208" t="e">
            <v>#DIV/0!</v>
          </cell>
        </row>
        <row r="6209">
          <cell r="M6209">
            <v>0</v>
          </cell>
          <cell r="N6209">
            <v>0</v>
          </cell>
          <cell r="O6209" t="str">
            <v/>
          </cell>
          <cell r="P6209">
            <v>1</v>
          </cell>
          <cell r="Q6209">
            <v>0</v>
          </cell>
          <cell r="R6209">
            <v>0</v>
          </cell>
          <cell r="AA6209">
            <v>0</v>
          </cell>
          <cell r="AD6209">
            <v>0</v>
          </cell>
          <cell r="AE6209">
            <v>0</v>
          </cell>
          <cell r="AF6209">
            <v>0</v>
          </cell>
        </row>
        <row r="6210">
          <cell r="M6210" t="str">
            <v>TrajSoud</v>
          </cell>
          <cell r="N6210" t="str">
            <v>Trajectoire de soudure(clinchage, arc tiré, rivet)</v>
          </cell>
          <cell r="O6210" t="str">
            <v>Welding path (clinching, pulled arc, rivet)</v>
          </cell>
          <cell r="P6210">
            <v>1</v>
          </cell>
          <cell r="Q6210">
            <v>0</v>
          </cell>
          <cell r="R6210" t="str">
            <v>01, 07,.</v>
          </cell>
          <cell r="X6210">
            <v>0</v>
          </cell>
          <cell r="Y6210">
            <v>0</v>
          </cell>
          <cell r="Z6210">
            <v>0</v>
          </cell>
          <cell r="AA6210">
            <v>0</v>
          </cell>
          <cell r="AD6210">
            <v>0</v>
          </cell>
          <cell r="AE6210">
            <v>0</v>
          </cell>
          <cell r="AF6210">
            <v>0</v>
          </cell>
        </row>
        <row r="6211">
          <cell r="M6211" t="str">
            <v>CopTrajSoud</v>
          </cell>
          <cell r="N6211" t="str">
            <v>Copie trajectoire Soudure suite à ajout diversité</v>
          </cell>
          <cell r="O6211" t="str">
            <v>Copie of a welding trajectory for divers models</v>
          </cell>
          <cell r="P6211">
            <v>2</v>
          </cell>
          <cell r="Q6211" t="str">
            <v>Avec ou sans trappe ou BT</v>
          </cell>
          <cell r="R6211" t="str">
            <v>01, 07,.</v>
          </cell>
          <cell r="X6211">
            <v>0</v>
          </cell>
          <cell r="Y6211">
            <v>0</v>
          </cell>
          <cell r="Z6211">
            <v>0</v>
          </cell>
          <cell r="AA6211">
            <v>0</v>
          </cell>
          <cell r="AD6211">
            <v>0</v>
          </cell>
          <cell r="AE6211">
            <v>0</v>
          </cell>
          <cell r="AF6211">
            <v>0</v>
          </cell>
        </row>
        <row r="6212">
          <cell r="M6212" t="str">
            <v>EchCodeTraj</v>
          </cell>
          <cell r="N6212" t="str">
            <v>Echange Code Trajectoire avec baie robot</v>
          </cell>
          <cell r="O6212" t="str">
            <v>Exchange of Trajectory Code with robot bay</v>
          </cell>
          <cell r="P6212">
            <v>3</v>
          </cell>
          <cell r="Q6212">
            <v>0</v>
          </cell>
          <cell r="R6212" t="str">
            <v>01, 07,.</v>
          </cell>
          <cell r="X6212">
            <v>3.5437499999999993</v>
          </cell>
          <cell r="Y6212">
            <v>0</v>
          </cell>
          <cell r="Z6212">
            <v>289.22975709619709</v>
          </cell>
          <cell r="AA6212">
            <v>292.77350709619708</v>
          </cell>
          <cell r="AD6212">
            <v>1.1812499999999997</v>
          </cell>
          <cell r="AE6212">
            <v>0</v>
          </cell>
          <cell r="AF6212">
            <v>96.409919032065702</v>
          </cell>
        </row>
        <row r="6213">
          <cell r="M6213" t="str">
            <v>HEtudAUT</v>
          </cell>
          <cell r="N6213" t="str">
            <v>Une heure d'études automatismes</v>
          </cell>
          <cell r="O6213" t="str">
            <v>One hour of automation studies</v>
          </cell>
          <cell r="P6213">
            <v>2</v>
          </cell>
          <cell r="Q6213" t="str">
            <v>Complement Hetude AF+Marguerite+Prog</v>
          </cell>
          <cell r="R6213" t="str">
            <v>01</v>
          </cell>
          <cell r="X6213">
            <v>130</v>
          </cell>
          <cell r="Y6213">
            <v>0</v>
          </cell>
          <cell r="Z6213">
            <v>0</v>
          </cell>
          <cell r="AA6213">
            <v>130</v>
          </cell>
          <cell r="AD6213">
            <v>65</v>
          </cell>
          <cell r="AE6213">
            <v>0</v>
          </cell>
          <cell r="AF6213">
            <v>0</v>
          </cell>
        </row>
        <row r="6214">
          <cell r="M6214">
            <v>0</v>
          </cell>
          <cell r="N6214">
            <v>0</v>
          </cell>
          <cell r="O6214" t="str">
            <v/>
          </cell>
          <cell r="P6214">
            <v>0</v>
          </cell>
          <cell r="Q6214">
            <v>0</v>
          </cell>
          <cell r="R6214">
            <v>0</v>
          </cell>
          <cell r="AA6214">
            <v>0</v>
          </cell>
          <cell r="AD6214" t="e">
            <v>#DIV/0!</v>
          </cell>
          <cell r="AE6214" t="e">
            <v>#DIV/0!</v>
          </cell>
          <cell r="AF6214" t="e">
            <v>#DIV/0!</v>
          </cell>
        </row>
        <row r="6215">
          <cell r="M6215">
            <v>0</v>
          </cell>
          <cell r="N6215">
            <v>0</v>
          </cell>
          <cell r="O6215" t="str">
            <v/>
          </cell>
          <cell r="P6215">
            <v>1</v>
          </cell>
          <cell r="Q6215">
            <v>0</v>
          </cell>
          <cell r="R6215">
            <v>0</v>
          </cell>
          <cell r="AA6215">
            <v>0</v>
          </cell>
          <cell r="AD6215">
            <v>0</v>
          </cell>
          <cell r="AE6215">
            <v>0</v>
          </cell>
          <cell r="AF6215">
            <v>0</v>
          </cell>
        </row>
        <row r="6216">
          <cell r="M6216" t="str">
            <v>Robotnu1</v>
          </cell>
          <cell r="N6216" t="str">
            <v>Robot nu bras 2,65m / 165 Kg</v>
          </cell>
          <cell r="O6216" t="str">
            <v>Robot bare arm 2.65m / 165 Kg</v>
          </cell>
          <cell r="P6216">
            <v>1</v>
          </cell>
          <cell r="Q6216">
            <v>0</v>
          </cell>
          <cell r="R6216" t="str">
            <v>01, 07,.</v>
          </cell>
          <cell r="X6216">
            <v>0</v>
          </cell>
          <cell r="Y6216">
            <v>0</v>
          </cell>
          <cell r="Z6216">
            <v>0</v>
          </cell>
          <cell r="AA6216">
            <v>0</v>
          </cell>
          <cell r="AD6216">
            <v>0</v>
          </cell>
          <cell r="AE6216">
            <v>0</v>
          </cell>
          <cell r="AF6216">
            <v>0</v>
          </cell>
        </row>
        <row r="6217">
          <cell r="M6217" t="str">
            <v>SEL-MF</v>
          </cell>
          <cell r="N6217" t="str">
            <v>Applicatif Robot SEL en Moyenne Fréquence</v>
          </cell>
          <cell r="O6217" t="str">
            <v>Medium Frequency SEL Robot Application</v>
          </cell>
          <cell r="P6217">
            <v>1</v>
          </cell>
          <cell r="Q6217">
            <v>0</v>
          </cell>
          <cell r="R6217" t="str">
            <v>01, 07,.</v>
          </cell>
          <cell r="X6217">
            <v>2.1930299999999994</v>
          </cell>
          <cell r="Y6217">
            <v>1168.179075</v>
          </cell>
          <cell r="Z6217">
            <v>791.14538093824149</v>
          </cell>
          <cell r="AA6217">
            <v>1961.5174859382414</v>
          </cell>
          <cell r="AD6217">
            <v>2.1930299999999994</v>
          </cell>
          <cell r="AE6217">
            <v>1168.179075</v>
          </cell>
          <cell r="AF6217">
            <v>791.14538093824149</v>
          </cell>
        </row>
        <row r="6218">
          <cell r="M6218" t="str">
            <v>Reh1000</v>
          </cell>
          <cell r="N6218" t="str">
            <v>Réhausse robot h&lt;1000mm</v>
          </cell>
          <cell r="O6218" t="str">
            <v>Robot extension h&lt;1000mm</v>
          </cell>
          <cell r="P6218">
            <v>1</v>
          </cell>
          <cell r="Q6218" t="str">
            <v>A valider</v>
          </cell>
          <cell r="R6218" t="str">
            <v>01, 07,.</v>
          </cell>
          <cell r="X6218">
            <v>0</v>
          </cell>
          <cell r="Y6218">
            <v>29.809500000000003</v>
          </cell>
          <cell r="Z6218">
            <v>10.5</v>
          </cell>
          <cell r="AA6218">
            <v>40.3095</v>
          </cell>
          <cell r="AD6218">
            <v>0</v>
          </cell>
          <cell r="AE6218">
            <v>29.809500000000003</v>
          </cell>
          <cell r="AF6218">
            <v>10.5</v>
          </cell>
        </row>
        <row r="6219">
          <cell r="M6219" t="str">
            <v>Robotintégration-V11</v>
          </cell>
          <cell r="N6219" t="str">
            <v>Intégration robot + baie sur site -V11</v>
          </cell>
          <cell r="O6219" t="str">
            <v>Robot + bay integration on site -V11</v>
          </cell>
          <cell r="P6219">
            <v>1</v>
          </cell>
          <cell r="Q6219">
            <v>0</v>
          </cell>
          <cell r="R6219" t="str">
            <v>01, 07,.</v>
          </cell>
          <cell r="X6219">
            <v>27.235057499999993</v>
          </cell>
          <cell r="Y6219">
            <v>862.84800000000007</v>
          </cell>
          <cell r="Z6219">
            <v>1716.542666567691</v>
          </cell>
          <cell r="AA6219">
            <v>2606.625724067691</v>
          </cell>
          <cell r="AD6219">
            <v>27.235057499999993</v>
          </cell>
          <cell r="AE6219">
            <v>862.84800000000007</v>
          </cell>
          <cell r="AF6219">
            <v>1716.542666567691</v>
          </cell>
        </row>
        <row r="6220">
          <cell r="M6220" t="str">
            <v>VerrineRobot</v>
          </cell>
          <cell r="N6220" t="str">
            <v>Verrine Robot</v>
          </cell>
          <cell r="O6220" t="str">
            <v>To make</v>
          </cell>
          <cell r="P6220">
            <v>1</v>
          </cell>
          <cell r="Q6220">
            <v>0</v>
          </cell>
          <cell r="R6220" t="str">
            <v>01, 07,.</v>
          </cell>
          <cell r="AA6220">
            <v>0</v>
          </cell>
          <cell r="AD6220">
            <v>0</v>
          </cell>
          <cell r="AE6220">
            <v>0</v>
          </cell>
          <cell r="AF6220">
            <v>0</v>
          </cell>
        </row>
        <row r="6221">
          <cell r="M6221">
            <v>0</v>
          </cell>
          <cell r="N6221">
            <v>0</v>
          </cell>
          <cell r="O6221" t="str">
            <v/>
          </cell>
          <cell r="P6221">
            <v>0</v>
          </cell>
          <cell r="Q6221">
            <v>0</v>
          </cell>
          <cell r="R6221">
            <v>0</v>
          </cell>
          <cell r="AA6221">
            <v>0</v>
          </cell>
          <cell r="AD6221" t="e">
            <v>#DIV/0!</v>
          </cell>
          <cell r="AE6221" t="e">
            <v>#DIV/0!</v>
          </cell>
          <cell r="AF6221" t="e">
            <v>#DIV/0!</v>
          </cell>
        </row>
        <row r="6222">
          <cell r="M6222">
            <v>0</v>
          </cell>
          <cell r="N6222">
            <v>0</v>
          </cell>
          <cell r="O6222" t="str">
            <v/>
          </cell>
          <cell r="P6222">
            <v>1</v>
          </cell>
          <cell r="Q6222">
            <v>0</v>
          </cell>
          <cell r="R6222">
            <v>0</v>
          </cell>
          <cell r="AA6222">
            <v>0</v>
          </cell>
          <cell r="AD6222">
            <v>0</v>
          </cell>
          <cell r="AE6222">
            <v>0</v>
          </cell>
          <cell r="AF6222">
            <v>0</v>
          </cell>
        </row>
        <row r="6223">
          <cell r="M6223" t="str">
            <v>MisAllRech</v>
          </cell>
          <cell r="N6223" t="str">
            <v>Mise et Allonge de rechange</v>
          </cell>
          <cell r="O6223" t="str">
            <v>Spare plug and extension cable</v>
          </cell>
          <cell r="P6223">
            <v>1</v>
          </cell>
          <cell r="Q6223">
            <v>0</v>
          </cell>
          <cell r="R6223" t="str">
            <v>01, 07,.</v>
          </cell>
          <cell r="X6223">
            <v>0</v>
          </cell>
          <cell r="Y6223">
            <v>0</v>
          </cell>
          <cell r="Z6223">
            <v>0</v>
          </cell>
          <cell r="AA6223">
            <v>0</v>
          </cell>
          <cell r="AD6223">
            <v>0</v>
          </cell>
          <cell r="AE6223">
            <v>0</v>
          </cell>
          <cell r="AF6223">
            <v>0</v>
          </cell>
        </row>
        <row r="6224">
          <cell r="M6224" t="str">
            <v>InterfaceRobPinceStdenL</v>
          </cell>
          <cell r="N6224" t="str">
            <v>Interface Std en L fixation entre Pince et Robot</v>
          </cell>
          <cell r="O6224" t="str">
            <v>Std L-shaped interface for fixing between Clamp and Robot</v>
          </cell>
          <cell r="P6224">
            <v>1</v>
          </cell>
          <cell r="Q6224">
            <v>0</v>
          </cell>
          <cell r="R6224" t="str">
            <v>01, 07,.</v>
          </cell>
          <cell r="X6224">
            <v>0</v>
          </cell>
          <cell r="Y6224">
            <v>0</v>
          </cell>
          <cell r="Z6224">
            <v>0</v>
          </cell>
          <cell r="AA6224">
            <v>0</v>
          </cell>
          <cell r="AD6224">
            <v>0</v>
          </cell>
          <cell r="AE6224">
            <v>0</v>
          </cell>
          <cell r="AF6224">
            <v>0</v>
          </cell>
        </row>
        <row r="6225">
          <cell r="M6225" t="str">
            <v>PincRobMFLightX500ModSansDetal</v>
          </cell>
          <cell r="N6225" t="str">
            <v>Pince Mod MF Light ciseaux électrique LU &lt; 500</v>
          </cell>
          <cell r="O6225" t="str">
            <v>MF Light Mod Clamp X - Shape electric width &lt; 500</v>
          </cell>
          <cell r="P6225">
            <v>1</v>
          </cell>
          <cell r="Q6225">
            <v>0</v>
          </cell>
          <cell r="R6225" t="str">
            <v>01, 07,.</v>
          </cell>
          <cell r="X6225">
            <v>0</v>
          </cell>
          <cell r="Y6225">
            <v>0</v>
          </cell>
          <cell r="Z6225">
            <v>0</v>
          </cell>
          <cell r="AA6225">
            <v>0</v>
          </cell>
          <cell r="AD6225">
            <v>0</v>
          </cell>
          <cell r="AE6225">
            <v>0</v>
          </cell>
          <cell r="AF6225">
            <v>0</v>
          </cell>
        </row>
        <row r="6226">
          <cell r="M6226">
            <v>0</v>
          </cell>
          <cell r="N6226">
            <v>0</v>
          </cell>
          <cell r="O6226" t="str">
            <v/>
          </cell>
          <cell r="P6226">
            <v>0</v>
          </cell>
          <cell r="Q6226">
            <v>0</v>
          </cell>
          <cell r="R6226">
            <v>0</v>
          </cell>
          <cell r="AA6226">
            <v>0</v>
          </cell>
          <cell r="AD6226" t="e">
            <v>#DIV/0!</v>
          </cell>
          <cell r="AE6226" t="e">
            <v>#DIV/0!</v>
          </cell>
          <cell r="AF6226" t="e">
            <v>#DIV/0!</v>
          </cell>
        </row>
        <row r="6227">
          <cell r="M6227">
            <v>0</v>
          </cell>
          <cell r="N6227">
            <v>0</v>
          </cell>
          <cell r="O6227" t="str">
            <v/>
          </cell>
          <cell r="P6227">
            <v>1</v>
          </cell>
          <cell r="Q6227">
            <v>0</v>
          </cell>
          <cell r="R6227">
            <v>0</v>
          </cell>
          <cell r="AA6227">
            <v>0</v>
          </cell>
          <cell r="AD6227">
            <v>0</v>
          </cell>
          <cell r="AE6227">
            <v>0</v>
          </cell>
          <cell r="AF6227">
            <v>0</v>
          </cell>
        </row>
        <row r="6228">
          <cell r="M6228" t="str">
            <v>RodFixeNew</v>
          </cell>
          <cell r="N6228" t="str">
            <v>Rodeuse fixe (Std New)</v>
          </cell>
          <cell r="O6228" t="str">
            <v>Tip dreser fix (new)</v>
          </cell>
          <cell r="P6228">
            <v>1</v>
          </cell>
          <cell r="Q6228" t="str">
            <v>Choix suivant les cas</v>
          </cell>
          <cell r="R6228" t="str">
            <v>01, 07,.</v>
          </cell>
          <cell r="X6228">
            <v>2.0474999999999994</v>
          </cell>
          <cell r="Y6228">
            <v>95.678100000000001</v>
          </cell>
          <cell r="Z6228">
            <v>254.625</v>
          </cell>
          <cell r="AA6228">
            <v>352.35059999999999</v>
          </cell>
          <cell r="AD6228">
            <v>2.0474999999999994</v>
          </cell>
          <cell r="AE6228">
            <v>95.678100000000001</v>
          </cell>
          <cell r="AF6228">
            <v>254.625</v>
          </cell>
        </row>
        <row r="6229">
          <cell r="M6229">
            <v>0</v>
          </cell>
          <cell r="N6229">
            <v>0</v>
          </cell>
          <cell r="O6229" t="str">
            <v/>
          </cell>
          <cell r="P6229">
            <v>0</v>
          </cell>
          <cell r="Q6229">
            <v>0</v>
          </cell>
          <cell r="R6229">
            <v>0</v>
          </cell>
          <cell r="AA6229">
            <v>0</v>
          </cell>
          <cell r="AD6229" t="e">
            <v>#DIV/0!</v>
          </cell>
          <cell r="AE6229" t="e">
            <v>#DIV/0!</v>
          </cell>
          <cell r="AF6229" t="e">
            <v>#DIV/0!</v>
          </cell>
        </row>
        <row r="6230">
          <cell r="M6230">
            <v>0</v>
          </cell>
          <cell r="N6230">
            <v>0</v>
          </cell>
          <cell r="O6230" t="str">
            <v/>
          </cell>
          <cell r="P6230">
            <v>1</v>
          </cell>
          <cell r="Q6230">
            <v>0</v>
          </cell>
          <cell r="R6230">
            <v>0</v>
          </cell>
          <cell r="AA6230">
            <v>0</v>
          </cell>
          <cell r="AD6230">
            <v>0</v>
          </cell>
          <cell r="AE6230">
            <v>0</v>
          </cell>
          <cell r="AF6230">
            <v>0</v>
          </cell>
        </row>
        <row r="6231">
          <cell r="M6231" t="str">
            <v>TrajSoud</v>
          </cell>
          <cell r="N6231" t="str">
            <v>Trajectoire de soudure(clinchage, arc tiré, rivet)</v>
          </cell>
          <cell r="O6231" t="str">
            <v>Welding path (clinching, pulled arc, rivet)</v>
          </cell>
          <cell r="P6231">
            <v>1</v>
          </cell>
          <cell r="Q6231" t="str">
            <v>CC21</v>
          </cell>
          <cell r="R6231" t="str">
            <v>01, 07,.</v>
          </cell>
          <cell r="X6231">
            <v>0</v>
          </cell>
          <cell r="Y6231">
            <v>0</v>
          </cell>
          <cell r="Z6231">
            <v>0</v>
          </cell>
          <cell r="AA6231">
            <v>0</v>
          </cell>
          <cell r="AD6231">
            <v>0</v>
          </cell>
          <cell r="AE6231">
            <v>0</v>
          </cell>
          <cell r="AF6231">
            <v>0</v>
          </cell>
        </row>
        <row r="6232">
          <cell r="M6232" t="str">
            <v>CopTrajSoud</v>
          </cell>
          <cell r="N6232" t="str">
            <v>Copie trajectoire Soudure suite à ajout diversité</v>
          </cell>
          <cell r="O6232" t="str">
            <v>Copie of a welding trajectory for divers models</v>
          </cell>
          <cell r="P6232">
            <v>2</v>
          </cell>
          <cell r="Q6232" t="str">
            <v>Avec ou sans trappe ou BT</v>
          </cell>
          <cell r="R6232" t="str">
            <v>01, 07,.</v>
          </cell>
          <cell r="X6232">
            <v>0</v>
          </cell>
          <cell r="Y6232">
            <v>0</v>
          </cell>
          <cell r="Z6232">
            <v>0</v>
          </cell>
          <cell r="AA6232">
            <v>0</v>
          </cell>
          <cell r="AD6232">
            <v>0</v>
          </cell>
          <cell r="AE6232">
            <v>0</v>
          </cell>
          <cell r="AF6232">
            <v>0</v>
          </cell>
        </row>
        <row r="6233">
          <cell r="M6233" t="str">
            <v>EchCodeTraj</v>
          </cell>
          <cell r="N6233" t="str">
            <v>Echange Code Trajectoire avec baie robot</v>
          </cell>
          <cell r="O6233" t="str">
            <v>Exchange of Trajectory Code with robot bay</v>
          </cell>
          <cell r="P6233">
            <v>3</v>
          </cell>
          <cell r="Q6233">
            <v>0</v>
          </cell>
          <cell r="R6233" t="str">
            <v>01, 07,.</v>
          </cell>
          <cell r="X6233">
            <v>3.5437499999999993</v>
          </cell>
          <cell r="Y6233">
            <v>0</v>
          </cell>
          <cell r="Z6233">
            <v>289.22975709619709</v>
          </cell>
          <cell r="AA6233">
            <v>292.77350709619708</v>
          </cell>
          <cell r="AD6233">
            <v>1.1812499999999997</v>
          </cell>
          <cell r="AE6233">
            <v>0</v>
          </cell>
          <cell r="AF6233">
            <v>96.409919032065702</v>
          </cell>
        </row>
        <row r="6234">
          <cell r="M6234" t="str">
            <v>HEtudAUT</v>
          </cell>
          <cell r="N6234" t="str">
            <v>Une heure d'études automatismes</v>
          </cell>
          <cell r="O6234" t="str">
            <v>One hour of automation studies</v>
          </cell>
          <cell r="P6234">
            <v>1</v>
          </cell>
          <cell r="Q6234" t="str">
            <v>Complement Hetude AF+Marguerite+Prog</v>
          </cell>
          <cell r="R6234" t="str">
            <v>01</v>
          </cell>
          <cell r="X6234">
            <v>65</v>
          </cell>
          <cell r="Y6234">
            <v>0</v>
          </cell>
          <cell r="Z6234">
            <v>0</v>
          </cell>
          <cell r="AA6234">
            <v>65</v>
          </cell>
          <cell r="AD6234">
            <v>65</v>
          </cell>
          <cell r="AE6234">
            <v>0</v>
          </cell>
          <cell r="AF6234">
            <v>0</v>
          </cell>
        </row>
        <row r="6235">
          <cell r="M6235">
            <v>0</v>
          </cell>
          <cell r="N6235">
            <v>0</v>
          </cell>
          <cell r="O6235" t="str">
            <v/>
          </cell>
          <cell r="P6235">
            <v>0</v>
          </cell>
          <cell r="Q6235">
            <v>0</v>
          </cell>
          <cell r="R6235">
            <v>0</v>
          </cell>
          <cell r="AA6235">
            <v>0</v>
          </cell>
          <cell r="AD6235" t="e">
            <v>#DIV/0!</v>
          </cell>
          <cell r="AE6235" t="e">
            <v>#DIV/0!</v>
          </cell>
          <cell r="AF6235" t="e">
            <v>#DIV/0!</v>
          </cell>
        </row>
        <row r="6236">
          <cell r="M6236">
            <v>0</v>
          </cell>
          <cell r="N6236">
            <v>0</v>
          </cell>
          <cell r="O6236" t="str">
            <v/>
          </cell>
          <cell r="P6236">
            <v>1</v>
          </cell>
          <cell r="Q6236">
            <v>0</v>
          </cell>
          <cell r="R6236">
            <v>0</v>
          </cell>
          <cell r="AA6236">
            <v>0</v>
          </cell>
          <cell r="AD6236">
            <v>0</v>
          </cell>
          <cell r="AE6236">
            <v>0</v>
          </cell>
          <cell r="AF6236">
            <v>0</v>
          </cell>
        </row>
        <row r="6237">
          <cell r="M6237" t="str">
            <v>Robotnu1</v>
          </cell>
          <cell r="N6237" t="str">
            <v>Robot nu bras 2,65m / 165 Kg</v>
          </cell>
          <cell r="O6237" t="str">
            <v>Robot bare arm 2.65m / 165 Kg</v>
          </cell>
          <cell r="P6237">
            <v>1</v>
          </cell>
          <cell r="Q6237">
            <v>0</v>
          </cell>
          <cell r="R6237" t="str">
            <v>01, 07,.</v>
          </cell>
          <cell r="X6237">
            <v>0</v>
          </cell>
          <cell r="Y6237">
            <v>0</v>
          </cell>
          <cell r="Z6237">
            <v>0</v>
          </cell>
          <cell r="AA6237">
            <v>0</v>
          </cell>
          <cell r="AD6237">
            <v>0</v>
          </cell>
          <cell r="AE6237">
            <v>0</v>
          </cell>
          <cell r="AF6237">
            <v>0</v>
          </cell>
        </row>
        <row r="6238">
          <cell r="M6238" t="str">
            <v>SEL-MF</v>
          </cell>
          <cell r="N6238" t="str">
            <v>Applicatif Robot SEL en Moyenne Fréquence</v>
          </cell>
          <cell r="O6238" t="str">
            <v>Medium Frequency SEL Robot Application</v>
          </cell>
          <cell r="P6238">
            <v>1</v>
          </cell>
          <cell r="Q6238">
            <v>0</v>
          </cell>
          <cell r="R6238" t="str">
            <v>01, 07,.</v>
          </cell>
          <cell r="X6238">
            <v>2.1930299999999994</v>
          </cell>
          <cell r="Y6238">
            <v>1168.179075</v>
          </cell>
          <cell r="Z6238">
            <v>791.14538093824149</v>
          </cell>
          <cell r="AA6238">
            <v>1961.5174859382414</v>
          </cell>
          <cell r="AD6238">
            <v>2.1930299999999994</v>
          </cell>
          <cell r="AE6238">
            <v>1168.179075</v>
          </cell>
          <cell r="AF6238">
            <v>791.14538093824149</v>
          </cell>
        </row>
        <row r="6239">
          <cell r="M6239" t="str">
            <v>Reh1000</v>
          </cell>
          <cell r="N6239" t="str">
            <v>Réhausse robot h&lt;1000mm</v>
          </cell>
          <cell r="O6239" t="str">
            <v>Robot extension h&lt;1000mm</v>
          </cell>
          <cell r="P6239">
            <v>1</v>
          </cell>
          <cell r="Q6239" t="str">
            <v>A valider</v>
          </cell>
          <cell r="R6239" t="str">
            <v>01, 07,.</v>
          </cell>
          <cell r="X6239">
            <v>0</v>
          </cell>
          <cell r="Y6239">
            <v>29.809500000000003</v>
          </cell>
          <cell r="Z6239">
            <v>10.5</v>
          </cell>
          <cell r="AA6239">
            <v>40.3095</v>
          </cell>
          <cell r="AD6239">
            <v>0</v>
          </cell>
          <cell r="AE6239">
            <v>29.809500000000003</v>
          </cell>
          <cell r="AF6239">
            <v>10.5</v>
          </cell>
        </row>
        <row r="6240">
          <cell r="M6240" t="str">
            <v>Robotintégration-V11</v>
          </cell>
          <cell r="N6240" t="str">
            <v>Intégration robot + baie sur site -V11</v>
          </cell>
          <cell r="O6240" t="str">
            <v>Robot + bay integration on site -V11</v>
          </cell>
          <cell r="P6240">
            <v>1</v>
          </cell>
          <cell r="Q6240">
            <v>0</v>
          </cell>
          <cell r="R6240" t="str">
            <v>01, 07,.</v>
          </cell>
          <cell r="X6240">
            <v>27.235057499999993</v>
          </cell>
          <cell r="Y6240">
            <v>862.84800000000007</v>
          </cell>
          <cell r="Z6240">
            <v>1716.542666567691</v>
          </cell>
          <cell r="AA6240">
            <v>2606.625724067691</v>
          </cell>
          <cell r="AD6240">
            <v>27.235057499999993</v>
          </cell>
          <cell r="AE6240">
            <v>862.84800000000007</v>
          </cell>
          <cell r="AF6240">
            <v>1716.542666567691</v>
          </cell>
        </row>
        <row r="6241">
          <cell r="M6241" t="str">
            <v>VerrineRobot</v>
          </cell>
          <cell r="N6241" t="str">
            <v>Verrine Robot</v>
          </cell>
          <cell r="O6241" t="str">
            <v>To make</v>
          </cell>
          <cell r="P6241">
            <v>1</v>
          </cell>
          <cell r="Q6241">
            <v>0</v>
          </cell>
          <cell r="R6241" t="str">
            <v>07,.</v>
          </cell>
          <cell r="AA6241">
            <v>0</v>
          </cell>
          <cell r="AD6241">
            <v>0</v>
          </cell>
          <cell r="AE6241">
            <v>0</v>
          </cell>
          <cell r="AF6241">
            <v>0</v>
          </cell>
        </row>
        <row r="6242">
          <cell r="M6242">
            <v>0</v>
          </cell>
          <cell r="N6242">
            <v>0</v>
          </cell>
          <cell r="O6242" t="str">
            <v/>
          </cell>
          <cell r="P6242">
            <v>0</v>
          </cell>
          <cell r="Q6242">
            <v>0</v>
          </cell>
          <cell r="R6242">
            <v>0</v>
          </cell>
          <cell r="AA6242">
            <v>0</v>
          </cell>
          <cell r="AD6242" t="e">
            <v>#DIV/0!</v>
          </cell>
          <cell r="AE6242" t="e">
            <v>#DIV/0!</v>
          </cell>
          <cell r="AF6242" t="e">
            <v>#DIV/0!</v>
          </cell>
        </row>
        <row r="6243">
          <cell r="M6243">
            <v>0</v>
          </cell>
          <cell r="N6243">
            <v>0</v>
          </cell>
          <cell r="O6243" t="str">
            <v/>
          </cell>
          <cell r="P6243">
            <v>1</v>
          </cell>
          <cell r="Q6243">
            <v>0</v>
          </cell>
          <cell r="R6243">
            <v>0</v>
          </cell>
          <cell r="AA6243">
            <v>0</v>
          </cell>
          <cell r="AD6243">
            <v>0</v>
          </cell>
          <cell r="AE6243">
            <v>0</v>
          </cell>
          <cell r="AF6243">
            <v>0</v>
          </cell>
        </row>
        <row r="6244">
          <cell r="M6244" t="str">
            <v>MisAllRech</v>
          </cell>
          <cell r="N6244" t="str">
            <v>Mise et Allonge de rechange</v>
          </cell>
          <cell r="O6244" t="str">
            <v>Spare plug and extension cable</v>
          </cell>
          <cell r="P6244">
            <v>1</v>
          </cell>
          <cell r="Q6244">
            <v>0</v>
          </cell>
          <cell r="R6244" t="str">
            <v>01, 07,.</v>
          </cell>
          <cell r="X6244">
            <v>0</v>
          </cell>
          <cell r="Y6244">
            <v>0</v>
          </cell>
          <cell r="Z6244">
            <v>0</v>
          </cell>
          <cell r="AA6244">
            <v>0</v>
          </cell>
          <cell r="AD6244">
            <v>0</v>
          </cell>
          <cell r="AE6244">
            <v>0</v>
          </cell>
          <cell r="AF6244">
            <v>0</v>
          </cell>
        </row>
        <row r="6245">
          <cell r="M6245" t="str">
            <v>InterfaceRobPinceStdenL</v>
          </cell>
          <cell r="N6245" t="str">
            <v>Interface Std en L fixation entre Pince et Robot</v>
          </cell>
          <cell r="O6245" t="str">
            <v>Std L-shaped interface for fixing between Clamp and Robot</v>
          </cell>
          <cell r="P6245">
            <v>1</v>
          </cell>
          <cell r="Q6245">
            <v>0</v>
          </cell>
          <cell r="R6245" t="str">
            <v>01, 07,.</v>
          </cell>
          <cell r="X6245">
            <v>0</v>
          </cell>
          <cell r="Y6245">
            <v>0</v>
          </cell>
          <cell r="Z6245">
            <v>0</v>
          </cell>
          <cell r="AA6245">
            <v>0</v>
          </cell>
          <cell r="AD6245">
            <v>0</v>
          </cell>
          <cell r="AE6245">
            <v>0</v>
          </cell>
          <cell r="AF6245">
            <v>0</v>
          </cell>
        </row>
        <row r="6246">
          <cell r="M6246" t="str">
            <v>PincRobMFLightX500ModSansDetal</v>
          </cell>
          <cell r="N6246" t="str">
            <v>Pince Mod MF Light ciseaux électrique LU &lt; 500</v>
          </cell>
          <cell r="O6246" t="str">
            <v>MF Light Mod Clamp X - Shape electric width &lt; 500</v>
          </cell>
          <cell r="P6246">
            <v>1</v>
          </cell>
          <cell r="Q6246">
            <v>0</v>
          </cell>
          <cell r="R6246" t="str">
            <v>01, 07,.</v>
          </cell>
          <cell r="X6246">
            <v>0</v>
          </cell>
          <cell r="Y6246">
            <v>0</v>
          </cell>
          <cell r="Z6246">
            <v>0</v>
          </cell>
          <cell r="AA6246">
            <v>0</v>
          </cell>
          <cell r="AD6246">
            <v>0</v>
          </cell>
          <cell r="AE6246">
            <v>0</v>
          </cell>
          <cell r="AF6246">
            <v>0</v>
          </cell>
        </row>
        <row r="6247">
          <cell r="M6247">
            <v>0</v>
          </cell>
          <cell r="N6247">
            <v>0</v>
          </cell>
          <cell r="O6247" t="str">
            <v/>
          </cell>
          <cell r="P6247">
            <v>0</v>
          </cell>
          <cell r="Q6247">
            <v>0</v>
          </cell>
          <cell r="R6247">
            <v>0</v>
          </cell>
          <cell r="AA6247">
            <v>0</v>
          </cell>
          <cell r="AD6247" t="e">
            <v>#DIV/0!</v>
          </cell>
          <cell r="AE6247" t="e">
            <v>#DIV/0!</v>
          </cell>
          <cell r="AF6247" t="e">
            <v>#DIV/0!</v>
          </cell>
        </row>
        <row r="6248">
          <cell r="M6248">
            <v>0</v>
          </cell>
          <cell r="N6248">
            <v>0</v>
          </cell>
          <cell r="O6248" t="str">
            <v/>
          </cell>
          <cell r="P6248">
            <v>1</v>
          </cell>
          <cell r="Q6248">
            <v>0</v>
          </cell>
          <cell r="R6248">
            <v>0</v>
          </cell>
          <cell r="AA6248">
            <v>0</v>
          </cell>
          <cell r="AD6248">
            <v>0</v>
          </cell>
          <cell r="AE6248">
            <v>0</v>
          </cell>
          <cell r="AF6248">
            <v>0</v>
          </cell>
        </row>
        <row r="6249">
          <cell r="M6249" t="str">
            <v>RodFixeNew</v>
          </cell>
          <cell r="N6249" t="str">
            <v>Rodeuse fixe (Std New)</v>
          </cell>
          <cell r="O6249" t="str">
            <v>Tip dreser fix (new)</v>
          </cell>
          <cell r="P6249">
            <v>1</v>
          </cell>
          <cell r="Q6249" t="str">
            <v>Choix suivant les cas</v>
          </cell>
          <cell r="R6249" t="str">
            <v>01, 07,.</v>
          </cell>
          <cell r="X6249">
            <v>2.0474999999999994</v>
          </cell>
          <cell r="Y6249">
            <v>95.678100000000001</v>
          </cell>
          <cell r="Z6249">
            <v>254.625</v>
          </cell>
          <cell r="AA6249">
            <v>352.35059999999999</v>
          </cell>
          <cell r="AD6249">
            <v>2.0474999999999994</v>
          </cell>
          <cell r="AE6249">
            <v>95.678100000000001</v>
          </cell>
          <cell r="AF6249">
            <v>254.625</v>
          </cell>
        </row>
        <row r="6250">
          <cell r="M6250">
            <v>0</v>
          </cell>
          <cell r="N6250">
            <v>0</v>
          </cell>
          <cell r="O6250" t="str">
            <v/>
          </cell>
          <cell r="P6250">
            <v>0</v>
          </cell>
          <cell r="Q6250">
            <v>0</v>
          </cell>
          <cell r="R6250">
            <v>0</v>
          </cell>
          <cell r="AA6250">
            <v>0</v>
          </cell>
          <cell r="AD6250" t="e">
            <v>#DIV/0!</v>
          </cell>
          <cell r="AE6250" t="e">
            <v>#DIV/0!</v>
          </cell>
          <cell r="AF6250" t="e">
            <v>#DIV/0!</v>
          </cell>
        </row>
        <row r="6251">
          <cell r="M6251">
            <v>0</v>
          </cell>
          <cell r="N6251">
            <v>0</v>
          </cell>
          <cell r="O6251" t="str">
            <v/>
          </cell>
          <cell r="P6251">
            <v>1</v>
          </cell>
          <cell r="Q6251">
            <v>0</v>
          </cell>
          <cell r="R6251">
            <v>0</v>
          </cell>
          <cell r="AA6251">
            <v>0</v>
          </cell>
          <cell r="AD6251">
            <v>0</v>
          </cell>
          <cell r="AE6251">
            <v>0</v>
          </cell>
          <cell r="AF6251">
            <v>0</v>
          </cell>
        </row>
        <row r="6252">
          <cell r="M6252" t="str">
            <v>TrajSoud</v>
          </cell>
          <cell r="N6252" t="str">
            <v>Trajectoire de soudure(clinchage, arc tiré, rivet)</v>
          </cell>
          <cell r="O6252" t="str">
            <v>Welding path (clinching, pulled arc, rivet)</v>
          </cell>
          <cell r="P6252">
            <v>1</v>
          </cell>
          <cell r="Q6252" t="str">
            <v>CC21</v>
          </cell>
          <cell r="R6252" t="str">
            <v>01, 07,.</v>
          </cell>
          <cell r="X6252">
            <v>0</v>
          </cell>
          <cell r="Y6252">
            <v>0</v>
          </cell>
          <cell r="Z6252">
            <v>0</v>
          </cell>
          <cell r="AA6252">
            <v>0</v>
          </cell>
          <cell r="AD6252">
            <v>0</v>
          </cell>
          <cell r="AE6252">
            <v>0</v>
          </cell>
          <cell r="AF6252">
            <v>0</v>
          </cell>
        </row>
        <row r="6253">
          <cell r="M6253" t="str">
            <v>CopTrajSoud</v>
          </cell>
          <cell r="N6253" t="str">
            <v>Copie trajectoire Soudure suite à ajout diversité</v>
          </cell>
          <cell r="O6253" t="str">
            <v>Copie of a welding trajectory for divers models</v>
          </cell>
          <cell r="P6253">
            <v>2</v>
          </cell>
          <cell r="Q6253" t="str">
            <v>Avec ou sans trappe ou BT</v>
          </cell>
          <cell r="R6253" t="str">
            <v>01, 07,.</v>
          </cell>
          <cell r="X6253">
            <v>0</v>
          </cell>
          <cell r="Y6253">
            <v>0</v>
          </cell>
          <cell r="Z6253">
            <v>0</v>
          </cell>
          <cell r="AA6253">
            <v>0</v>
          </cell>
          <cell r="AD6253">
            <v>0</v>
          </cell>
          <cell r="AE6253">
            <v>0</v>
          </cell>
          <cell r="AF6253">
            <v>0</v>
          </cell>
        </row>
        <row r="6254">
          <cell r="M6254" t="str">
            <v>EchCodeTraj</v>
          </cell>
          <cell r="N6254" t="str">
            <v>Echange Code Trajectoire avec baie robot</v>
          </cell>
          <cell r="O6254" t="str">
            <v>Exchange of Trajectory Code with robot bay</v>
          </cell>
          <cell r="P6254">
            <v>3</v>
          </cell>
          <cell r="Q6254">
            <v>0</v>
          </cell>
          <cell r="R6254" t="str">
            <v>01, 07,.</v>
          </cell>
          <cell r="X6254">
            <v>3.5437499999999993</v>
          </cell>
          <cell r="Y6254">
            <v>0</v>
          </cell>
          <cell r="Z6254">
            <v>289.22975709619709</v>
          </cell>
          <cell r="AA6254">
            <v>292.77350709619708</v>
          </cell>
          <cell r="AD6254">
            <v>1.1812499999999997</v>
          </cell>
          <cell r="AE6254">
            <v>0</v>
          </cell>
          <cell r="AF6254">
            <v>96.409919032065702</v>
          </cell>
        </row>
        <row r="6255">
          <cell r="M6255" t="str">
            <v>HEtudAUT</v>
          </cell>
          <cell r="N6255" t="str">
            <v>Une heure d'études automatismes</v>
          </cell>
          <cell r="O6255" t="str">
            <v>One hour of automation studies</v>
          </cell>
          <cell r="P6255">
            <v>2</v>
          </cell>
          <cell r="Q6255" t="str">
            <v>Complement Hetude AF+Marguerite+Prog</v>
          </cell>
          <cell r="R6255" t="str">
            <v>01</v>
          </cell>
          <cell r="X6255">
            <v>130</v>
          </cell>
          <cell r="Y6255">
            <v>0</v>
          </cell>
          <cell r="Z6255">
            <v>0</v>
          </cell>
          <cell r="AA6255">
            <v>130</v>
          </cell>
          <cell r="AD6255">
            <v>65</v>
          </cell>
          <cell r="AE6255">
            <v>0</v>
          </cell>
          <cell r="AF6255">
            <v>0</v>
          </cell>
        </row>
        <row r="6256">
          <cell r="M6256">
            <v>0</v>
          </cell>
          <cell r="N6256">
            <v>0</v>
          </cell>
          <cell r="O6256" t="str">
            <v/>
          </cell>
          <cell r="P6256">
            <v>0</v>
          </cell>
          <cell r="Q6256">
            <v>0</v>
          </cell>
          <cell r="R6256">
            <v>0</v>
          </cell>
          <cell r="AA6256">
            <v>0</v>
          </cell>
          <cell r="AD6256" t="e">
            <v>#DIV/0!</v>
          </cell>
          <cell r="AE6256" t="e">
            <v>#DIV/0!</v>
          </cell>
          <cell r="AF6256" t="e">
            <v>#DIV/0!</v>
          </cell>
        </row>
        <row r="6257">
          <cell r="M6257">
            <v>0</v>
          </cell>
          <cell r="N6257">
            <v>0</v>
          </cell>
          <cell r="O6257" t="str">
            <v/>
          </cell>
          <cell r="P6257">
            <v>1</v>
          </cell>
          <cell r="Q6257">
            <v>0</v>
          </cell>
          <cell r="R6257">
            <v>0</v>
          </cell>
          <cell r="AA6257">
            <v>0</v>
          </cell>
          <cell r="AD6257">
            <v>0</v>
          </cell>
          <cell r="AE6257">
            <v>0</v>
          </cell>
          <cell r="AF6257">
            <v>0</v>
          </cell>
        </row>
        <row r="6258">
          <cell r="M6258" t="str">
            <v>Robotnu1</v>
          </cell>
          <cell r="N6258" t="str">
            <v>Robot nu bras 2,65m / 165 Kg</v>
          </cell>
          <cell r="O6258" t="str">
            <v>Robot bare arm 2.65m / 165 Kg</v>
          </cell>
          <cell r="P6258">
            <v>1</v>
          </cell>
          <cell r="Q6258">
            <v>0</v>
          </cell>
          <cell r="R6258" t="str">
            <v>01, 07,.</v>
          </cell>
          <cell r="X6258">
            <v>0</v>
          </cell>
          <cell r="Y6258">
            <v>0</v>
          </cell>
          <cell r="Z6258">
            <v>0</v>
          </cell>
          <cell r="AA6258">
            <v>0</v>
          </cell>
          <cell r="AD6258">
            <v>0</v>
          </cell>
          <cell r="AE6258">
            <v>0</v>
          </cell>
          <cell r="AF6258">
            <v>0</v>
          </cell>
        </row>
        <row r="6259">
          <cell r="M6259" t="str">
            <v>SEL-MF</v>
          </cell>
          <cell r="N6259" t="str">
            <v>Applicatif Robot SEL en Moyenne Fréquence</v>
          </cell>
          <cell r="O6259" t="str">
            <v>Medium Frequency SEL Robot Application</v>
          </cell>
          <cell r="P6259">
            <v>1</v>
          </cell>
          <cell r="Q6259">
            <v>0</v>
          </cell>
          <cell r="R6259" t="str">
            <v>01, 07,.</v>
          </cell>
          <cell r="X6259">
            <v>2.1930299999999994</v>
          </cell>
          <cell r="Y6259">
            <v>1168.179075</v>
          </cell>
          <cell r="Z6259">
            <v>791.14538093824149</v>
          </cell>
          <cell r="AA6259">
            <v>1961.5174859382414</v>
          </cell>
          <cell r="AD6259">
            <v>2.1930299999999994</v>
          </cell>
          <cell r="AE6259">
            <v>1168.179075</v>
          </cell>
          <cell r="AF6259">
            <v>791.14538093824149</v>
          </cell>
        </row>
        <row r="6260">
          <cell r="M6260" t="str">
            <v>Reh1000</v>
          </cell>
          <cell r="N6260" t="str">
            <v>Réhausse robot h&lt;1000mm</v>
          </cell>
          <cell r="O6260" t="str">
            <v>Robot extension h&lt;1000mm</v>
          </cell>
          <cell r="P6260">
            <v>1</v>
          </cell>
          <cell r="Q6260" t="str">
            <v>A valider</v>
          </cell>
          <cell r="R6260" t="str">
            <v>01, 07,.</v>
          </cell>
          <cell r="X6260">
            <v>0</v>
          </cell>
          <cell r="Y6260">
            <v>29.809500000000003</v>
          </cell>
          <cell r="Z6260">
            <v>10.5</v>
          </cell>
          <cell r="AA6260">
            <v>40.3095</v>
          </cell>
          <cell r="AD6260">
            <v>0</v>
          </cell>
          <cell r="AE6260">
            <v>29.809500000000003</v>
          </cell>
          <cell r="AF6260">
            <v>10.5</v>
          </cell>
        </row>
        <row r="6261">
          <cell r="M6261" t="str">
            <v>Robotintégration-V11</v>
          </cell>
          <cell r="N6261" t="str">
            <v>Intégration robot + baie sur site -V11</v>
          </cell>
          <cell r="O6261" t="str">
            <v>Robot + bay integration on site -V11</v>
          </cell>
          <cell r="P6261">
            <v>1</v>
          </cell>
          <cell r="Q6261">
            <v>0</v>
          </cell>
          <cell r="R6261" t="str">
            <v>01, 07,.</v>
          </cell>
          <cell r="X6261">
            <v>27.235057499999993</v>
          </cell>
          <cell r="Y6261">
            <v>862.84800000000007</v>
          </cell>
          <cell r="Z6261">
            <v>1716.542666567691</v>
          </cell>
          <cell r="AA6261">
            <v>2606.625724067691</v>
          </cell>
          <cell r="AD6261">
            <v>27.235057499999993</v>
          </cell>
          <cell r="AE6261">
            <v>862.84800000000007</v>
          </cell>
          <cell r="AF6261">
            <v>1716.542666567691</v>
          </cell>
        </row>
        <row r="6262">
          <cell r="M6262" t="str">
            <v>VerrineRobot</v>
          </cell>
          <cell r="N6262" t="str">
            <v>Verrine Robot</v>
          </cell>
          <cell r="O6262" t="str">
            <v>To make</v>
          </cell>
          <cell r="P6262">
            <v>1</v>
          </cell>
          <cell r="Q6262">
            <v>0</v>
          </cell>
          <cell r="R6262" t="str">
            <v>01, 07,.</v>
          </cell>
          <cell r="AA6262">
            <v>0</v>
          </cell>
          <cell r="AD6262">
            <v>0</v>
          </cell>
          <cell r="AE6262">
            <v>0</v>
          </cell>
          <cell r="AF6262">
            <v>0</v>
          </cell>
        </row>
        <row r="6263">
          <cell r="M6263">
            <v>0</v>
          </cell>
          <cell r="N6263">
            <v>0</v>
          </cell>
          <cell r="O6263" t="str">
            <v/>
          </cell>
          <cell r="P6263">
            <v>0</v>
          </cell>
          <cell r="Q6263">
            <v>0</v>
          </cell>
          <cell r="R6263">
            <v>0</v>
          </cell>
          <cell r="AA6263">
            <v>0</v>
          </cell>
          <cell r="AD6263" t="e">
            <v>#DIV/0!</v>
          </cell>
          <cell r="AE6263" t="e">
            <v>#DIV/0!</v>
          </cell>
          <cell r="AF6263" t="e">
            <v>#DIV/0!</v>
          </cell>
        </row>
        <row r="6264">
          <cell r="M6264">
            <v>0</v>
          </cell>
          <cell r="N6264">
            <v>0</v>
          </cell>
          <cell r="O6264" t="str">
            <v/>
          </cell>
          <cell r="P6264">
            <v>1</v>
          </cell>
          <cell r="Q6264">
            <v>0</v>
          </cell>
          <cell r="R6264">
            <v>0</v>
          </cell>
          <cell r="AA6264">
            <v>0</v>
          </cell>
          <cell r="AD6264">
            <v>0</v>
          </cell>
          <cell r="AE6264">
            <v>0</v>
          </cell>
          <cell r="AF6264">
            <v>0</v>
          </cell>
        </row>
        <row r="6265">
          <cell r="M6265" t="str">
            <v>MisAllRech</v>
          </cell>
          <cell r="N6265" t="str">
            <v>Mise et Allonge de rechange</v>
          </cell>
          <cell r="O6265" t="str">
            <v>Spare plug and extension cable</v>
          </cell>
          <cell r="P6265">
            <v>1</v>
          </cell>
          <cell r="Q6265">
            <v>0</v>
          </cell>
          <cell r="R6265" t="str">
            <v>01, 07,.</v>
          </cell>
          <cell r="X6265">
            <v>0</v>
          </cell>
          <cell r="Y6265">
            <v>0</v>
          </cell>
          <cell r="Z6265">
            <v>0</v>
          </cell>
          <cell r="AA6265">
            <v>0</v>
          </cell>
          <cell r="AD6265">
            <v>0</v>
          </cell>
          <cell r="AE6265">
            <v>0</v>
          </cell>
          <cell r="AF6265">
            <v>0</v>
          </cell>
        </row>
        <row r="6266">
          <cell r="M6266" t="str">
            <v>InterfaceRobPinceStdenL</v>
          </cell>
          <cell r="N6266" t="str">
            <v>Interface Std en L fixation entre Pince et Robot</v>
          </cell>
          <cell r="O6266" t="str">
            <v>Std L-shaped interface for fixing between Clamp and Robot</v>
          </cell>
          <cell r="P6266">
            <v>1</v>
          </cell>
          <cell r="Q6266">
            <v>0</v>
          </cell>
          <cell r="R6266" t="str">
            <v>01, 07,.</v>
          </cell>
          <cell r="X6266">
            <v>0</v>
          </cell>
          <cell r="Y6266">
            <v>0</v>
          </cell>
          <cell r="Z6266">
            <v>0</v>
          </cell>
          <cell r="AA6266">
            <v>0</v>
          </cell>
          <cell r="AD6266">
            <v>0</v>
          </cell>
          <cell r="AE6266">
            <v>0</v>
          </cell>
          <cell r="AF6266">
            <v>0</v>
          </cell>
        </row>
        <row r="6267">
          <cell r="M6267" t="str">
            <v>PincRobMFLightX500ModSansDetal</v>
          </cell>
          <cell r="N6267" t="str">
            <v>Pince Mod MF Light ciseaux électrique LU &lt; 500</v>
          </cell>
          <cell r="O6267" t="str">
            <v>MF Light Mod Clamp X - Shape electric width &lt; 500</v>
          </cell>
          <cell r="P6267">
            <v>1</v>
          </cell>
          <cell r="Q6267">
            <v>0</v>
          </cell>
          <cell r="R6267" t="str">
            <v>01, 07,.</v>
          </cell>
          <cell r="X6267">
            <v>0</v>
          </cell>
          <cell r="Y6267">
            <v>0</v>
          </cell>
          <cell r="Z6267">
            <v>0</v>
          </cell>
          <cell r="AA6267">
            <v>0</v>
          </cell>
          <cell r="AD6267">
            <v>0</v>
          </cell>
          <cell r="AE6267">
            <v>0</v>
          </cell>
          <cell r="AF6267">
            <v>0</v>
          </cell>
        </row>
        <row r="6268">
          <cell r="M6268">
            <v>0</v>
          </cell>
          <cell r="N6268">
            <v>0</v>
          </cell>
          <cell r="O6268" t="str">
            <v/>
          </cell>
          <cell r="P6268">
            <v>0</v>
          </cell>
          <cell r="Q6268">
            <v>0</v>
          </cell>
          <cell r="R6268">
            <v>0</v>
          </cell>
          <cell r="AA6268">
            <v>0</v>
          </cell>
          <cell r="AD6268" t="e">
            <v>#DIV/0!</v>
          </cell>
          <cell r="AE6268" t="e">
            <v>#DIV/0!</v>
          </cell>
          <cell r="AF6268" t="e">
            <v>#DIV/0!</v>
          </cell>
        </row>
        <row r="6269">
          <cell r="M6269">
            <v>0</v>
          </cell>
          <cell r="N6269">
            <v>0</v>
          </cell>
          <cell r="O6269" t="str">
            <v/>
          </cell>
          <cell r="P6269">
            <v>1</v>
          </cell>
          <cell r="Q6269">
            <v>0</v>
          </cell>
          <cell r="R6269">
            <v>0</v>
          </cell>
          <cell r="AA6269">
            <v>0</v>
          </cell>
          <cell r="AD6269">
            <v>0</v>
          </cell>
          <cell r="AE6269">
            <v>0</v>
          </cell>
          <cell r="AF6269">
            <v>0</v>
          </cell>
        </row>
        <row r="6270">
          <cell r="M6270" t="str">
            <v>RodFixeNew</v>
          </cell>
          <cell r="N6270" t="str">
            <v>Rodeuse fixe (Std New)</v>
          </cell>
          <cell r="O6270" t="str">
            <v>Tip dreser fix (new)</v>
          </cell>
          <cell r="P6270">
            <v>1</v>
          </cell>
          <cell r="Q6270" t="str">
            <v>Choix suivant les cas</v>
          </cell>
          <cell r="R6270" t="str">
            <v>01, 07,.</v>
          </cell>
          <cell r="X6270">
            <v>2.0474999999999994</v>
          </cell>
          <cell r="Y6270">
            <v>95.678100000000001</v>
          </cell>
          <cell r="Z6270">
            <v>254.625</v>
          </cell>
          <cell r="AA6270">
            <v>352.35059999999999</v>
          </cell>
          <cell r="AD6270">
            <v>2.0474999999999994</v>
          </cell>
          <cell r="AE6270">
            <v>95.678100000000001</v>
          </cell>
          <cell r="AF6270">
            <v>254.625</v>
          </cell>
        </row>
        <row r="6271">
          <cell r="M6271">
            <v>0</v>
          </cell>
          <cell r="N6271">
            <v>0</v>
          </cell>
          <cell r="O6271" t="str">
            <v/>
          </cell>
          <cell r="P6271">
            <v>0</v>
          </cell>
          <cell r="Q6271">
            <v>0</v>
          </cell>
          <cell r="R6271">
            <v>0</v>
          </cell>
          <cell r="AA6271">
            <v>0</v>
          </cell>
          <cell r="AD6271" t="e">
            <v>#DIV/0!</v>
          </cell>
          <cell r="AE6271" t="e">
            <v>#DIV/0!</v>
          </cell>
          <cell r="AF6271" t="e">
            <v>#DIV/0!</v>
          </cell>
        </row>
        <row r="6272">
          <cell r="M6272">
            <v>0</v>
          </cell>
          <cell r="N6272">
            <v>0</v>
          </cell>
          <cell r="O6272" t="str">
            <v/>
          </cell>
          <cell r="P6272">
            <v>1</v>
          </cell>
          <cell r="Q6272">
            <v>0</v>
          </cell>
          <cell r="R6272">
            <v>0</v>
          </cell>
          <cell r="AA6272">
            <v>0</v>
          </cell>
          <cell r="AD6272">
            <v>0</v>
          </cell>
          <cell r="AE6272">
            <v>0</v>
          </cell>
          <cell r="AF6272">
            <v>0</v>
          </cell>
        </row>
        <row r="6273">
          <cell r="M6273" t="str">
            <v>TrajSoud</v>
          </cell>
          <cell r="N6273" t="str">
            <v>Trajectoire de soudure(clinchage, arc tiré, rivet)</v>
          </cell>
          <cell r="O6273" t="str">
            <v>Welding path (clinching, pulled arc, rivet)</v>
          </cell>
          <cell r="P6273">
            <v>1</v>
          </cell>
          <cell r="Q6273" t="str">
            <v>CC21</v>
          </cell>
          <cell r="R6273" t="str">
            <v>01, 07,.</v>
          </cell>
          <cell r="X6273">
            <v>0</v>
          </cell>
          <cell r="Y6273">
            <v>0</v>
          </cell>
          <cell r="Z6273">
            <v>0</v>
          </cell>
          <cell r="AA6273">
            <v>0</v>
          </cell>
          <cell r="AD6273">
            <v>0</v>
          </cell>
          <cell r="AE6273">
            <v>0</v>
          </cell>
          <cell r="AF6273">
            <v>0</v>
          </cell>
        </row>
        <row r="6274">
          <cell r="M6274" t="str">
            <v>CopTrajSoud</v>
          </cell>
          <cell r="N6274" t="str">
            <v>Copie trajectoire Soudure suite à ajout diversité</v>
          </cell>
          <cell r="O6274" t="str">
            <v>Copie of a welding trajectory for divers models</v>
          </cell>
          <cell r="P6274">
            <v>2</v>
          </cell>
          <cell r="Q6274" t="str">
            <v>Avec ou sans trappe ou BT</v>
          </cell>
          <cell r="R6274" t="str">
            <v>01, 07,.</v>
          </cell>
          <cell r="X6274">
            <v>0</v>
          </cell>
          <cell r="Y6274">
            <v>0</v>
          </cell>
          <cell r="Z6274">
            <v>0</v>
          </cell>
          <cell r="AA6274">
            <v>0</v>
          </cell>
          <cell r="AD6274">
            <v>0</v>
          </cell>
          <cell r="AE6274">
            <v>0</v>
          </cell>
          <cell r="AF6274">
            <v>0</v>
          </cell>
        </row>
        <row r="6275">
          <cell r="M6275" t="str">
            <v>EchCodeTraj</v>
          </cell>
          <cell r="N6275" t="str">
            <v>Echange Code Trajectoire avec baie robot</v>
          </cell>
          <cell r="O6275" t="str">
            <v>Exchange of Trajectory Code with robot bay</v>
          </cell>
          <cell r="P6275">
            <v>3</v>
          </cell>
          <cell r="Q6275">
            <v>0</v>
          </cell>
          <cell r="R6275" t="str">
            <v>01, 07,.</v>
          </cell>
          <cell r="X6275">
            <v>3.5437499999999993</v>
          </cell>
          <cell r="Y6275">
            <v>0</v>
          </cell>
          <cell r="Z6275">
            <v>289.22975709619709</v>
          </cell>
          <cell r="AA6275">
            <v>292.77350709619708</v>
          </cell>
          <cell r="AD6275">
            <v>1.1812499999999997</v>
          </cell>
          <cell r="AE6275">
            <v>0</v>
          </cell>
          <cell r="AF6275">
            <v>96.409919032065702</v>
          </cell>
        </row>
        <row r="6276">
          <cell r="M6276" t="str">
            <v>HEtudAUT</v>
          </cell>
          <cell r="N6276" t="str">
            <v>Une heure d'études automatismes</v>
          </cell>
          <cell r="O6276" t="str">
            <v>One hour of automation studies</v>
          </cell>
          <cell r="P6276">
            <v>2</v>
          </cell>
          <cell r="Q6276" t="str">
            <v>Complement Hetude AF+Marguerite+Prog</v>
          </cell>
          <cell r="R6276" t="str">
            <v>01</v>
          </cell>
          <cell r="X6276">
            <v>130</v>
          </cell>
          <cell r="Y6276">
            <v>0</v>
          </cell>
          <cell r="Z6276">
            <v>0</v>
          </cell>
          <cell r="AA6276">
            <v>130</v>
          </cell>
          <cell r="AD6276">
            <v>65</v>
          </cell>
          <cell r="AE6276">
            <v>0</v>
          </cell>
          <cell r="AF6276">
            <v>0</v>
          </cell>
        </row>
        <row r="6277">
          <cell r="M6277">
            <v>0</v>
          </cell>
          <cell r="N6277">
            <v>0</v>
          </cell>
          <cell r="O6277" t="str">
            <v/>
          </cell>
          <cell r="P6277">
            <v>0</v>
          </cell>
          <cell r="Q6277">
            <v>0</v>
          </cell>
          <cell r="R6277">
            <v>0</v>
          </cell>
          <cell r="AA6277">
            <v>0</v>
          </cell>
          <cell r="AD6277" t="e">
            <v>#DIV/0!</v>
          </cell>
          <cell r="AE6277" t="e">
            <v>#DIV/0!</v>
          </cell>
          <cell r="AF6277" t="e">
            <v>#DIV/0!</v>
          </cell>
        </row>
        <row r="6278">
          <cell r="M6278">
            <v>0</v>
          </cell>
          <cell r="N6278">
            <v>0</v>
          </cell>
          <cell r="O6278" t="str">
            <v/>
          </cell>
          <cell r="P6278">
            <v>1</v>
          </cell>
          <cell r="Q6278">
            <v>0</v>
          </cell>
          <cell r="R6278">
            <v>0</v>
          </cell>
          <cell r="AA6278">
            <v>0</v>
          </cell>
          <cell r="AD6278">
            <v>0</v>
          </cell>
          <cell r="AE6278">
            <v>0</v>
          </cell>
          <cell r="AF6278">
            <v>0</v>
          </cell>
        </row>
        <row r="6279">
          <cell r="M6279" t="str">
            <v>Robotnu1</v>
          </cell>
          <cell r="N6279" t="str">
            <v>Robot nu bras 2,65m / 165 Kg</v>
          </cell>
          <cell r="O6279" t="str">
            <v>Robot bare arm 2.65m / 165 Kg</v>
          </cell>
          <cell r="P6279">
            <v>1</v>
          </cell>
          <cell r="Q6279">
            <v>0</v>
          </cell>
          <cell r="R6279" t="str">
            <v>01, 07,.</v>
          </cell>
          <cell r="X6279">
            <v>0</v>
          </cell>
          <cell r="Y6279">
            <v>0</v>
          </cell>
          <cell r="Z6279">
            <v>0</v>
          </cell>
          <cell r="AA6279">
            <v>0</v>
          </cell>
          <cell r="AD6279">
            <v>0</v>
          </cell>
          <cell r="AE6279">
            <v>0</v>
          </cell>
          <cell r="AF6279">
            <v>0</v>
          </cell>
        </row>
        <row r="6280">
          <cell r="M6280" t="str">
            <v>SEL-MF</v>
          </cell>
          <cell r="N6280" t="str">
            <v>Applicatif Robot SEL en Moyenne Fréquence</v>
          </cell>
          <cell r="O6280" t="str">
            <v>Medium Frequency SEL Robot Application</v>
          </cell>
          <cell r="P6280">
            <v>1</v>
          </cell>
          <cell r="Q6280">
            <v>0</v>
          </cell>
          <cell r="R6280" t="str">
            <v>01, 07,.</v>
          </cell>
          <cell r="X6280">
            <v>2.1930299999999994</v>
          </cell>
          <cell r="Y6280">
            <v>1168.179075</v>
          </cell>
          <cell r="Z6280">
            <v>791.14538093824149</v>
          </cell>
          <cell r="AA6280">
            <v>1961.5174859382414</v>
          </cell>
          <cell r="AD6280">
            <v>2.1930299999999994</v>
          </cell>
          <cell r="AE6280">
            <v>1168.179075</v>
          </cell>
          <cell r="AF6280">
            <v>791.14538093824149</v>
          </cell>
        </row>
        <row r="6281">
          <cell r="M6281" t="str">
            <v>Reh1000</v>
          </cell>
          <cell r="N6281" t="str">
            <v>Réhausse robot h&lt;1000mm</v>
          </cell>
          <cell r="O6281" t="str">
            <v>Robot extension h&lt;1000mm</v>
          </cell>
          <cell r="P6281">
            <v>1</v>
          </cell>
          <cell r="Q6281" t="str">
            <v>A valider</v>
          </cell>
          <cell r="R6281" t="str">
            <v>01, 07,.</v>
          </cell>
          <cell r="X6281">
            <v>0</v>
          </cell>
          <cell r="Y6281">
            <v>29.809500000000003</v>
          </cell>
          <cell r="Z6281">
            <v>10.5</v>
          </cell>
          <cell r="AA6281">
            <v>40.3095</v>
          </cell>
          <cell r="AD6281">
            <v>0</v>
          </cell>
          <cell r="AE6281">
            <v>29.809500000000003</v>
          </cell>
          <cell r="AF6281">
            <v>10.5</v>
          </cell>
        </row>
        <row r="6282">
          <cell r="M6282" t="str">
            <v>Robotintégration-V11</v>
          </cell>
          <cell r="N6282" t="str">
            <v>Intégration robot + baie sur site -V11</v>
          </cell>
          <cell r="O6282" t="str">
            <v>Robot + bay integration on site -V11</v>
          </cell>
          <cell r="P6282">
            <v>1</v>
          </cell>
          <cell r="Q6282">
            <v>0</v>
          </cell>
          <cell r="R6282" t="str">
            <v>01, 07,.</v>
          </cell>
          <cell r="X6282">
            <v>27.235057499999993</v>
          </cell>
          <cell r="Y6282">
            <v>862.84800000000007</v>
          </cell>
          <cell r="Z6282">
            <v>1716.542666567691</v>
          </cell>
          <cell r="AA6282">
            <v>2606.625724067691</v>
          </cell>
          <cell r="AD6282">
            <v>27.235057499999993</v>
          </cell>
          <cell r="AE6282">
            <v>862.84800000000007</v>
          </cell>
          <cell r="AF6282">
            <v>1716.542666567691</v>
          </cell>
        </row>
        <row r="6283">
          <cell r="M6283" t="str">
            <v>VerrineRobot</v>
          </cell>
          <cell r="N6283" t="str">
            <v>Verrine Robot</v>
          </cell>
          <cell r="O6283" t="str">
            <v>To make</v>
          </cell>
          <cell r="P6283">
            <v>1</v>
          </cell>
          <cell r="Q6283">
            <v>0</v>
          </cell>
          <cell r="R6283" t="str">
            <v>01, 07,.</v>
          </cell>
          <cell r="AA6283">
            <v>0</v>
          </cell>
          <cell r="AD6283">
            <v>0</v>
          </cell>
          <cell r="AE6283">
            <v>0</v>
          </cell>
          <cell r="AF6283">
            <v>0</v>
          </cell>
        </row>
        <row r="6284">
          <cell r="M6284">
            <v>0</v>
          </cell>
          <cell r="N6284">
            <v>0</v>
          </cell>
          <cell r="O6284" t="str">
            <v/>
          </cell>
          <cell r="P6284">
            <v>0</v>
          </cell>
          <cell r="Q6284">
            <v>0</v>
          </cell>
          <cell r="R6284">
            <v>0</v>
          </cell>
          <cell r="AA6284">
            <v>0</v>
          </cell>
          <cell r="AD6284" t="e">
            <v>#DIV/0!</v>
          </cell>
          <cell r="AE6284" t="e">
            <v>#DIV/0!</v>
          </cell>
          <cell r="AF6284" t="e">
            <v>#DIV/0!</v>
          </cell>
        </row>
        <row r="6285">
          <cell r="M6285">
            <v>0</v>
          </cell>
          <cell r="N6285">
            <v>0</v>
          </cell>
          <cell r="O6285" t="str">
            <v/>
          </cell>
          <cell r="P6285">
            <v>1</v>
          </cell>
          <cell r="Q6285">
            <v>0</v>
          </cell>
          <cell r="R6285">
            <v>0</v>
          </cell>
          <cell r="AA6285">
            <v>0</v>
          </cell>
          <cell r="AD6285">
            <v>0</v>
          </cell>
          <cell r="AE6285">
            <v>0</v>
          </cell>
          <cell r="AF6285">
            <v>0</v>
          </cell>
        </row>
        <row r="6286">
          <cell r="M6286" t="str">
            <v>MisAllRech</v>
          </cell>
          <cell r="N6286" t="str">
            <v>Mise et Allonge de rechange</v>
          </cell>
          <cell r="O6286" t="str">
            <v>Spare plug and extension cable</v>
          </cell>
          <cell r="P6286">
            <v>1</v>
          </cell>
          <cell r="Q6286">
            <v>0</v>
          </cell>
          <cell r="R6286" t="str">
            <v>01, 07,.</v>
          </cell>
          <cell r="X6286">
            <v>0</v>
          </cell>
          <cell r="Y6286">
            <v>0</v>
          </cell>
          <cell r="Z6286">
            <v>0</v>
          </cell>
          <cell r="AA6286">
            <v>0</v>
          </cell>
          <cell r="AD6286">
            <v>0</v>
          </cell>
          <cell r="AE6286">
            <v>0</v>
          </cell>
          <cell r="AF6286">
            <v>0</v>
          </cell>
        </row>
        <row r="6287">
          <cell r="M6287" t="str">
            <v>InterfaceRobPinceStdenL</v>
          </cell>
          <cell r="N6287" t="str">
            <v>Interface Std en L fixation entre Pince et Robot</v>
          </cell>
          <cell r="O6287" t="str">
            <v>Std L-shaped interface for fixing between Clamp and Robot</v>
          </cell>
          <cell r="P6287">
            <v>1</v>
          </cell>
          <cell r="Q6287">
            <v>0</v>
          </cell>
          <cell r="R6287" t="str">
            <v>01, 07,.</v>
          </cell>
          <cell r="X6287">
            <v>0</v>
          </cell>
          <cell r="Y6287">
            <v>0</v>
          </cell>
          <cell r="Z6287">
            <v>0</v>
          </cell>
          <cell r="AA6287">
            <v>0</v>
          </cell>
          <cell r="AD6287">
            <v>0</v>
          </cell>
          <cell r="AE6287">
            <v>0</v>
          </cell>
          <cell r="AF6287">
            <v>0</v>
          </cell>
        </row>
        <row r="6288">
          <cell r="M6288" t="str">
            <v>PincRobMFLightX500ModSansDetal</v>
          </cell>
          <cell r="N6288" t="str">
            <v>Pince Mod MF Light ciseaux électrique LU &lt; 500</v>
          </cell>
          <cell r="O6288" t="str">
            <v>MF Light Mod Clamp X - Shape electric width &lt; 500</v>
          </cell>
          <cell r="P6288">
            <v>1</v>
          </cell>
          <cell r="Q6288">
            <v>0</v>
          </cell>
          <cell r="R6288" t="str">
            <v>01, 07,.</v>
          </cell>
          <cell r="X6288">
            <v>0</v>
          </cell>
          <cell r="Y6288">
            <v>0</v>
          </cell>
          <cell r="Z6288">
            <v>0</v>
          </cell>
          <cell r="AA6288">
            <v>0</v>
          </cell>
          <cell r="AD6288">
            <v>0</v>
          </cell>
          <cell r="AE6288">
            <v>0</v>
          </cell>
          <cell r="AF6288">
            <v>0</v>
          </cell>
        </row>
        <row r="6289">
          <cell r="M6289">
            <v>0</v>
          </cell>
          <cell r="N6289">
            <v>0</v>
          </cell>
          <cell r="O6289" t="str">
            <v/>
          </cell>
          <cell r="P6289">
            <v>0</v>
          </cell>
          <cell r="Q6289">
            <v>0</v>
          </cell>
          <cell r="R6289">
            <v>0</v>
          </cell>
          <cell r="AA6289">
            <v>0</v>
          </cell>
          <cell r="AD6289" t="e">
            <v>#DIV/0!</v>
          </cell>
          <cell r="AE6289" t="e">
            <v>#DIV/0!</v>
          </cell>
          <cell r="AF6289" t="e">
            <v>#DIV/0!</v>
          </cell>
        </row>
        <row r="6290">
          <cell r="M6290">
            <v>0</v>
          </cell>
          <cell r="N6290">
            <v>0</v>
          </cell>
          <cell r="O6290" t="str">
            <v/>
          </cell>
          <cell r="P6290">
            <v>1</v>
          </cell>
          <cell r="Q6290">
            <v>0</v>
          </cell>
          <cell r="R6290">
            <v>0</v>
          </cell>
          <cell r="AA6290">
            <v>0</v>
          </cell>
          <cell r="AD6290">
            <v>0</v>
          </cell>
          <cell r="AE6290">
            <v>0</v>
          </cell>
          <cell r="AF6290">
            <v>0</v>
          </cell>
        </row>
        <row r="6291">
          <cell r="M6291" t="str">
            <v>RodFixeNew</v>
          </cell>
          <cell r="N6291" t="str">
            <v>Rodeuse fixe (Std New)</v>
          </cell>
          <cell r="O6291" t="str">
            <v>Tip dreser fix (new)</v>
          </cell>
          <cell r="P6291">
            <v>1</v>
          </cell>
          <cell r="Q6291" t="str">
            <v>Choix suivant les cas</v>
          </cell>
          <cell r="R6291" t="str">
            <v>01, 07,.</v>
          </cell>
          <cell r="X6291">
            <v>2.0474999999999994</v>
          </cell>
          <cell r="Y6291">
            <v>95.678100000000001</v>
          </cell>
          <cell r="Z6291">
            <v>254.625</v>
          </cell>
          <cell r="AA6291">
            <v>352.35059999999999</v>
          </cell>
          <cell r="AD6291">
            <v>2.0474999999999994</v>
          </cell>
          <cell r="AE6291">
            <v>95.678100000000001</v>
          </cell>
          <cell r="AF6291">
            <v>254.625</v>
          </cell>
        </row>
        <row r="6292">
          <cell r="M6292">
            <v>0</v>
          </cell>
          <cell r="N6292">
            <v>0</v>
          </cell>
          <cell r="O6292" t="str">
            <v/>
          </cell>
          <cell r="P6292">
            <v>0</v>
          </cell>
          <cell r="Q6292">
            <v>0</v>
          </cell>
          <cell r="R6292">
            <v>0</v>
          </cell>
          <cell r="AA6292">
            <v>0</v>
          </cell>
          <cell r="AD6292" t="e">
            <v>#DIV/0!</v>
          </cell>
          <cell r="AE6292" t="e">
            <v>#DIV/0!</v>
          </cell>
          <cell r="AF6292" t="e">
            <v>#DIV/0!</v>
          </cell>
        </row>
        <row r="6293">
          <cell r="M6293">
            <v>0</v>
          </cell>
          <cell r="N6293">
            <v>0</v>
          </cell>
          <cell r="O6293" t="str">
            <v/>
          </cell>
          <cell r="P6293">
            <v>1</v>
          </cell>
          <cell r="Q6293">
            <v>0</v>
          </cell>
          <cell r="R6293">
            <v>0</v>
          </cell>
          <cell r="AA6293">
            <v>0</v>
          </cell>
          <cell r="AD6293">
            <v>0</v>
          </cell>
          <cell r="AE6293">
            <v>0</v>
          </cell>
          <cell r="AF6293">
            <v>0</v>
          </cell>
        </row>
        <row r="6294">
          <cell r="M6294" t="str">
            <v>TrajSoud</v>
          </cell>
          <cell r="N6294" t="str">
            <v>Trajectoire de soudure(clinchage, arc tiré, rivet)</v>
          </cell>
          <cell r="O6294" t="str">
            <v>Welding path (clinching, pulled arc, rivet)</v>
          </cell>
          <cell r="P6294">
            <v>1</v>
          </cell>
          <cell r="Q6294" t="str">
            <v>CC21</v>
          </cell>
          <cell r="R6294" t="str">
            <v>01, 07,.</v>
          </cell>
          <cell r="X6294">
            <v>0</v>
          </cell>
          <cell r="Y6294">
            <v>0</v>
          </cell>
          <cell r="Z6294">
            <v>0</v>
          </cell>
          <cell r="AA6294">
            <v>0</v>
          </cell>
          <cell r="AD6294">
            <v>0</v>
          </cell>
          <cell r="AE6294">
            <v>0</v>
          </cell>
          <cell r="AF6294">
            <v>0</v>
          </cell>
        </row>
        <row r="6295">
          <cell r="M6295" t="str">
            <v>CopTrajSoud</v>
          </cell>
          <cell r="N6295" t="str">
            <v>Copie trajectoire Soudure suite à ajout diversité</v>
          </cell>
          <cell r="O6295" t="str">
            <v>Copie of a welding trajectory for divers models</v>
          </cell>
          <cell r="P6295">
            <v>2</v>
          </cell>
          <cell r="Q6295" t="str">
            <v>Avec ou sans trappe ou BT</v>
          </cell>
          <cell r="R6295" t="str">
            <v>01, 07,.</v>
          </cell>
          <cell r="X6295">
            <v>0</v>
          </cell>
          <cell r="Y6295">
            <v>0</v>
          </cell>
          <cell r="Z6295">
            <v>0</v>
          </cell>
          <cell r="AA6295">
            <v>0</v>
          </cell>
          <cell r="AD6295">
            <v>0</v>
          </cell>
          <cell r="AE6295">
            <v>0</v>
          </cell>
          <cell r="AF6295">
            <v>0</v>
          </cell>
        </row>
        <row r="6296">
          <cell r="M6296" t="str">
            <v>EchCodeTraj</v>
          </cell>
          <cell r="N6296" t="str">
            <v>Echange Code Trajectoire avec baie robot</v>
          </cell>
          <cell r="O6296" t="str">
            <v>Exchange of Trajectory Code with robot bay</v>
          </cell>
          <cell r="P6296">
            <v>3</v>
          </cell>
          <cell r="Q6296">
            <v>0</v>
          </cell>
          <cell r="R6296" t="str">
            <v>01, 07,.</v>
          </cell>
          <cell r="X6296">
            <v>3.5437499999999993</v>
          </cell>
          <cell r="Y6296">
            <v>0</v>
          </cell>
          <cell r="Z6296">
            <v>289.22975709619709</v>
          </cell>
          <cell r="AA6296">
            <v>292.77350709619708</v>
          </cell>
          <cell r="AD6296">
            <v>1.1812499999999997</v>
          </cell>
          <cell r="AE6296">
            <v>0</v>
          </cell>
          <cell r="AF6296">
            <v>96.409919032065702</v>
          </cell>
        </row>
        <row r="6297">
          <cell r="M6297" t="str">
            <v>HEtudAUT</v>
          </cell>
          <cell r="N6297" t="str">
            <v>Une heure d'études automatismes</v>
          </cell>
          <cell r="O6297" t="str">
            <v>One hour of automation studies</v>
          </cell>
          <cell r="P6297">
            <v>2</v>
          </cell>
          <cell r="Q6297" t="str">
            <v>Complement Hetude AF+Marguerite+Prog</v>
          </cell>
          <cell r="R6297" t="str">
            <v>01</v>
          </cell>
          <cell r="X6297">
            <v>130</v>
          </cell>
          <cell r="Y6297">
            <v>0</v>
          </cell>
          <cell r="Z6297">
            <v>0</v>
          </cell>
          <cell r="AA6297">
            <v>130</v>
          </cell>
          <cell r="AD6297">
            <v>65</v>
          </cell>
          <cell r="AE6297">
            <v>0</v>
          </cell>
          <cell r="AF6297">
            <v>0</v>
          </cell>
        </row>
        <row r="6298">
          <cell r="M6298">
            <v>0</v>
          </cell>
          <cell r="N6298">
            <v>0</v>
          </cell>
          <cell r="O6298" t="str">
            <v/>
          </cell>
          <cell r="P6298">
            <v>0</v>
          </cell>
          <cell r="Q6298">
            <v>0</v>
          </cell>
          <cell r="R6298">
            <v>0</v>
          </cell>
          <cell r="AA6298">
            <v>0</v>
          </cell>
          <cell r="AD6298" t="e">
            <v>#DIV/0!</v>
          </cell>
          <cell r="AE6298" t="e">
            <v>#DIV/0!</v>
          </cell>
          <cell r="AF6298" t="e">
            <v>#DIV/0!</v>
          </cell>
        </row>
        <row r="6299">
          <cell r="M6299">
            <v>0</v>
          </cell>
          <cell r="N6299">
            <v>0</v>
          </cell>
          <cell r="O6299" t="str">
            <v/>
          </cell>
          <cell r="P6299">
            <v>1</v>
          </cell>
          <cell r="Q6299">
            <v>0</v>
          </cell>
          <cell r="R6299">
            <v>0</v>
          </cell>
          <cell r="AA6299">
            <v>0</v>
          </cell>
          <cell r="AD6299">
            <v>0</v>
          </cell>
          <cell r="AE6299">
            <v>0</v>
          </cell>
          <cell r="AF6299">
            <v>0</v>
          </cell>
        </row>
        <row r="6300">
          <cell r="M6300" t="str">
            <v>Robotnu15</v>
          </cell>
          <cell r="N6300" t="str">
            <v>Robot nu bras 3,62m / 400 Kg</v>
          </cell>
          <cell r="O6300" t="str">
            <v>Robot bare arm 3.62m / 400 Kg</v>
          </cell>
          <cell r="P6300">
            <v>1</v>
          </cell>
          <cell r="Q6300">
            <v>0</v>
          </cell>
          <cell r="R6300" t="str">
            <v>01, 07,.</v>
          </cell>
          <cell r="X6300">
            <v>0</v>
          </cell>
          <cell r="Y6300">
            <v>0</v>
          </cell>
          <cell r="Z6300">
            <v>0</v>
          </cell>
          <cell r="AA6300">
            <v>0</v>
          </cell>
          <cell r="AD6300">
            <v>0</v>
          </cell>
          <cell r="AE6300">
            <v>0</v>
          </cell>
          <cell r="AF6300">
            <v>0</v>
          </cell>
        </row>
        <row r="6301">
          <cell r="M6301" t="str">
            <v>M</v>
          </cell>
          <cell r="N6301" t="str">
            <v>Applicatif Robot M</v>
          </cell>
          <cell r="O6301" t="str">
            <v>Robot Application M</v>
          </cell>
          <cell r="P6301">
            <v>1</v>
          </cell>
          <cell r="Q6301">
            <v>0</v>
          </cell>
          <cell r="R6301" t="str">
            <v>01, 07,.</v>
          </cell>
          <cell r="X6301">
            <v>4.9139999999999988</v>
          </cell>
          <cell r="Y6301">
            <v>72.995999999999995</v>
          </cell>
          <cell r="Z6301">
            <v>78.75</v>
          </cell>
          <cell r="AA6301">
            <v>156.66</v>
          </cell>
          <cell r="AD6301">
            <v>4.9139999999999988</v>
          </cell>
          <cell r="AE6301">
            <v>72.995999999999995</v>
          </cell>
          <cell r="AF6301">
            <v>78.75</v>
          </cell>
        </row>
        <row r="6302">
          <cell r="M6302" t="str">
            <v>RehForteCharg2000</v>
          </cell>
          <cell r="N6302" t="str">
            <v>Réhausse robot forte charge h 1000 à 2000mm</v>
          </cell>
          <cell r="O6302" t="str">
            <v>Heavy-duty robot extension h 1000 to 2000mm</v>
          </cell>
          <cell r="P6302">
            <v>1</v>
          </cell>
          <cell r="Q6302">
            <v>0</v>
          </cell>
          <cell r="R6302" t="str">
            <v>01, 07,.</v>
          </cell>
          <cell r="X6302">
            <v>0</v>
          </cell>
          <cell r="Y6302">
            <v>29.809500000000003</v>
          </cell>
          <cell r="Z6302">
            <v>10.5</v>
          </cell>
          <cell r="AA6302">
            <v>40.3095</v>
          </cell>
          <cell r="AD6302">
            <v>0</v>
          </cell>
          <cell r="AE6302">
            <v>29.809500000000003</v>
          </cell>
          <cell r="AF6302">
            <v>10.5</v>
          </cell>
        </row>
        <row r="6303">
          <cell r="M6303" t="str">
            <v>Plate1300</v>
          </cell>
          <cell r="N6303" t="str">
            <v>Platelage H&gt;1300 au m²</v>
          </cell>
          <cell r="O6303" t="str">
            <v>Decking H&gt;1300 per m²</v>
          </cell>
          <cell r="P6303">
            <v>3</v>
          </cell>
          <cell r="Q6303">
            <v>0</v>
          </cell>
          <cell r="R6303" t="str">
            <v>01, 07,.</v>
          </cell>
          <cell r="X6303">
            <v>0</v>
          </cell>
          <cell r="Y6303">
            <v>0</v>
          </cell>
          <cell r="Z6303">
            <v>0</v>
          </cell>
          <cell r="AA6303">
            <v>0</v>
          </cell>
          <cell r="AD6303">
            <v>0</v>
          </cell>
          <cell r="AE6303">
            <v>0</v>
          </cell>
          <cell r="AF6303">
            <v>0</v>
          </cell>
        </row>
        <row r="6304">
          <cell r="M6304" t="str">
            <v>Robotintégration-V11</v>
          </cell>
          <cell r="N6304" t="str">
            <v>Intégration robot + baie sur site -V11</v>
          </cell>
          <cell r="O6304" t="str">
            <v>Robot + bay integration on site -V11</v>
          </cell>
          <cell r="P6304">
            <v>1</v>
          </cell>
          <cell r="Q6304">
            <v>0</v>
          </cell>
          <cell r="R6304" t="str">
            <v>01, 07,.</v>
          </cell>
          <cell r="X6304">
            <v>27.235057499999993</v>
          </cell>
          <cell r="Y6304">
            <v>862.84800000000007</v>
          </cell>
          <cell r="Z6304">
            <v>1716.542666567691</v>
          </cell>
          <cell r="AA6304">
            <v>2606.625724067691</v>
          </cell>
          <cell r="AD6304">
            <v>27.235057499999993</v>
          </cell>
          <cell r="AE6304">
            <v>862.84800000000007</v>
          </cell>
          <cell r="AF6304">
            <v>1716.542666567691</v>
          </cell>
        </row>
        <row r="6305">
          <cell r="M6305" t="str">
            <v>VerrineRobot</v>
          </cell>
          <cell r="N6305" t="str">
            <v>Verrine Robot</v>
          </cell>
          <cell r="O6305" t="str">
            <v>To make</v>
          </cell>
          <cell r="P6305">
            <v>1</v>
          </cell>
          <cell r="Q6305">
            <v>0</v>
          </cell>
          <cell r="R6305" t="str">
            <v>01, 07,.</v>
          </cell>
          <cell r="AA6305">
            <v>0</v>
          </cell>
          <cell r="AD6305">
            <v>0</v>
          </cell>
          <cell r="AE6305">
            <v>0</v>
          </cell>
          <cell r="AF6305">
            <v>0</v>
          </cell>
        </row>
        <row r="6306">
          <cell r="M6306">
            <v>0</v>
          </cell>
          <cell r="N6306">
            <v>0</v>
          </cell>
          <cell r="O6306" t="str">
            <v/>
          </cell>
          <cell r="P6306">
            <v>0</v>
          </cell>
          <cell r="Q6306">
            <v>0</v>
          </cell>
          <cell r="R6306">
            <v>0</v>
          </cell>
          <cell r="AA6306">
            <v>0</v>
          </cell>
          <cell r="AD6306" t="e">
            <v>#DIV/0!</v>
          </cell>
          <cell r="AE6306" t="e">
            <v>#DIV/0!</v>
          </cell>
          <cell r="AF6306" t="e">
            <v>#DIV/0!</v>
          </cell>
        </row>
        <row r="6307">
          <cell r="M6307">
            <v>0</v>
          </cell>
          <cell r="N6307">
            <v>0</v>
          </cell>
          <cell r="O6307" t="str">
            <v/>
          </cell>
          <cell r="P6307">
            <v>1</v>
          </cell>
          <cell r="Q6307">
            <v>0</v>
          </cell>
          <cell r="R6307">
            <v>0</v>
          </cell>
          <cell r="AA6307">
            <v>0</v>
          </cell>
          <cell r="AD6307">
            <v>0</v>
          </cell>
          <cell r="AE6307">
            <v>0</v>
          </cell>
          <cell r="AF6307">
            <v>0</v>
          </cell>
        </row>
        <row r="6308">
          <cell r="M6308" t="str">
            <v>PoutreCentMPRModFrs</v>
          </cell>
          <cell r="N6308" t="str">
            <v>Poutre Centrale pour MPR Modulaire du commerce</v>
          </cell>
          <cell r="O6308" t="str">
            <v>Beam 1 Mt (any diameter) for gripper</v>
          </cell>
          <cell r="P6308">
            <v>1</v>
          </cell>
          <cell r="Q6308">
            <v>0</v>
          </cell>
          <cell r="R6308" t="str">
            <v>01, 07,.</v>
          </cell>
          <cell r="AA6308">
            <v>0</v>
          </cell>
          <cell r="AD6308">
            <v>0</v>
          </cell>
          <cell r="AE6308">
            <v>0</v>
          </cell>
          <cell r="AF6308">
            <v>0</v>
          </cell>
        </row>
        <row r="6309">
          <cell r="M6309" t="str">
            <v>SuppGrandMPRFrs</v>
          </cell>
          <cell r="N6309" t="str">
            <v>Supplément coût pour un grand préhenseur Commerce</v>
          </cell>
          <cell r="O6309" t="str">
            <v>Additional cost for a large trade gripper</v>
          </cell>
          <cell r="P6309">
            <v>2</v>
          </cell>
          <cell r="Q6309">
            <v>0</v>
          </cell>
          <cell r="R6309" t="str">
            <v>01, 07,.</v>
          </cell>
          <cell r="AA6309">
            <v>0</v>
          </cell>
          <cell r="AD6309">
            <v>0</v>
          </cell>
          <cell r="AE6309">
            <v>0</v>
          </cell>
          <cell r="AF6309">
            <v>0</v>
          </cell>
        </row>
        <row r="6310">
          <cell r="M6310" t="str">
            <v>RefSer40DINPreh</v>
          </cell>
          <cell r="N6310" t="str">
            <v>Serrage 40 DIN Touche + Appui tous types sur Préh</v>
          </cell>
          <cell r="O6310" t="str">
            <v>Clamping 40 DIN Key + All types of support on Preh</v>
          </cell>
          <cell r="P6310">
            <v>5</v>
          </cell>
          <cell r="Q6310">
            <v>0</v>
          </cell>
          <cell r="R6310" t="str">
            <v>01, 07,.</v>
          </cell>
          <cell r="X6310">
            <v>6.1424999999999983</v>
          </cell>
          <cell r="Y6310">
            <v>355.03650000000005</v>
          </cell>
          <cell r="Z6310">
            <v>189.00000000000003</v>
          </cell>
          <cell r="AA6310">
            <v>550.17900000000009</v>
          </cell>
          <cell r="AD6310">
            <v>1.2284999999999997</v>
          </cell>
          <cell r="AE6310">
            <v>71.007300000000015</v>
          </cell>
          <cell r="AF6310">
            <v>37.800000000000004</v>
          </cell>
        </row>
        <row r="6311">
          <cell r="M6311" t="str">
            <v>AppuiDrageoir</v>
          </cell>
          <cell r="N6311" t="str">
            <v xml:space="preserve">Appui seul ou drageoir seul (toutes largeurs) </v>
          </cell>
          <cell r="O6311" t="str">
            <v xml:space="preserve">support only or sucker only (all widths) </v>
          </cell>
          <cell r="P6311">
            <v>2</v>
          </cell>
          <cell r="Q6311">
            <v>0</v>
          </cell>
          <cell r="R6311" t="str">
            <v>01, 07,.</v>
          </cell>
          <cell r="X6311">
            <v>0</v>
          </cell>
          <cell r="Y6311">
            <v>0</v>
          </cell>
          <cell r="Z6311">
            <v>0</v>
          </cell>
          <cell r="AA6311">
            <v>0</v>
          </cell>
          <cell r="AD6311">
            <v>0</v>
          </cell>
          <cell r="AE6311">
            <v>0</v>
          </cell>
          <cell r="AF6311">
            <v>0</v>
          </cell>
        </row>
        <row r="6312">
          <cell r="M6312" t="str">
            <v>PilMobPreh</v>
          </cell>
          <cell r="N6312" t="str">
            <v>Pilote escamotable sur Préhenseur avec antenne sup</v>
          </cell>
          <cell r="O6312" t="str">
            <v>Retractable pin on Gripper</v>
          </cell>
          <cell r="P6312">
            <v>2</v>
          </cell>
          <cell r="Q6312">
            <v>0</v>
          </cell>
          <cell r="R6312" t="str">
            <v>01, 07,.</v>
          </cell>
          <cell r="X6312">
            <v>2.4569999999999994</v>
          </cell>
          <cell r="Y6312">
            <v>142.0146</v>
          </cell>
          <cell r="Z6312">
            <v>75.600000000000009</v>
          </cell>
          <cell r="AA6312">
            <v>220.07159999999999</v>
          </cell>
          <cell r="AD6312">
            <v>1.2284999999999997</v>
          </cell>
          <cell r="AE6312">
            <v>71.007300000000001</v>
          </cell>
          <cell r="AF6312">
            <v>37.800000000000004</v>
          </cell>
        </row>
        <row r="6313">
          <cell r="M6313" t="str">
            <v>DistribPreh</v>
          </cell>
          <cell r="N6313" t="str">
            <v>Distributeur taille 2 sur Préhenseur</v>
          </cell>
          <cell r="O6313" t="str">
            <v>Dispenser size 2 on Gripper</v>
          </cell>
          <cell r="P6313">
            <v>3</v>
          </cell>
          <cell r="Q6313">
            <v>0</v>
          </cell>
          <cell r="R6313" t="str">
            <v>01, 07,.</v>
          </cell>
          <cell r="X6313">
            <v>3.6854999999999993</v>
          </cell>
          <cell r="Y6313">
            <v>488.09249999999997</v>
          </cell>
          <cell r="Z6313">
            <v>56.7</v>
          </cell>
          <cell r="AA6313">
            <v>548.47799999999995</v>
          </cell>
          <cell r="AD6313">
            <v>1.2284999999999997</v>
          </cell>
          <cell r="AE6313">
            <v>162.69749999999999</v>
          </cell>
          <cell r="AF6313">
            <v>18.900000000000002</v>
          </cell>
        </row>
        <row r="6314">
          <cell r="M6314" t="str">
            <v>PPinducPreh</v>
          </cell>
          <cell r="N6314" t="str">
            <v>Détecteur inductif présence pièce sur Préhenseur a</v>
          </cell>
          <cell r="O6314" t="str">
            <v>Inductive part presence detector on Gripper</v>
          </cell>
          <cell r="P6314">
            <v>2</v>
          </cell>
          <cell r="Q6314">
            <v>0</v>
          </cell>
          <cell r="R6314" t="str">
            <v>01, 07,.</v>
          </cell>
          <cell r="X6314">
            <v>2.4569999999999994</v>
          </cell>
          <cell r="Y6314">
            <v>75.316500000000019</v>
          </cell>
          <cell r="Z6314">
            <v>18.900000000000002</v>
          </cell>
          <cell r="AA6314">
            <v>96.673500000000018</v>
          </cell>
          <cell r="AD6314">
            <v>1.2284999999999997</v>
          </cell>
          <cell r="AE6314">
            <v>37.65825000000001</v>
          </cell>
          <cell r="AF6314">
            <v>9.4500000000000011</v>
          </cell>
        </row>
        <row r="6315">
          <cell r="M6315">
            <v>0</v>
          </cell>
          <cell r="N6315">
            <v>0</v>
          </cell>
          <cell r="O6315" t="str">
            <v/>
          </cell>
          <cell r="P6315">
            <v>0</v>
          </cell>
          <cell r="Q6315">
            <v>0</v>
          </cell>
          <cell r="R6315">
            <v>0</v>
          </cell>
          <cell r="AA6315">
            <v>0</v>
          </cell>
          <cell r="AD6315" t="e">
            <v>#DIV/0!</v>
          </cell>
          <cell r="AE6315" t="e">
            <v>#DIV/0!</v>
          </cell>
          <cell r="AF6315" t="e">
            <v>#DIV/0!</v>
          </cell>
        </row>
        <row r="6316">
          <cell r="M6316">
            <v>0</v>
          </cell>
          <cell r="N6316">
            <v>0</v>
          </cell>
          <cell r="O6316" t="str">
            <v/>
          </cell>
          <cell r="P6316">
            <v>1</v>
          </cell>
          <cell r="Q6316">
            <v>0</v>
          </cell>
          <cell r="R6316">
            <v>0</v>
          </cell>
          <cell r="AA6316">
            <v>0</v>
          </cell>
          <cell r="AD6316">
            <v>0</v>
          </cell>
          <cell r="AE6316">
            <v>0</v>
          </cell>
          <cell r="AF6316">
            <v>0</v>
          </cell>
        </row>
        <row r="6317">
          <cell r="M6317" t="str">
            <v>TrajMan</v>
          </cell>
          <cell r="N6317" t="str">
            <v>Trajectoire de manutention</v>
          </cell>
          <cell r="O6317" t="str">
            <v>Handling path</v>
          </cell>
          <cell r="P6317">
            <v>2</v>
          </cell>
          <cell r="Q6317" t="str">
            <v>CC21: Prise OP30 et dépose OP40</v>
          </cell>
          <cell r="R6317" t="str">
            <v>01, 07,.</v>
          </cell>
          <cell r="X6317">
            <v>0</v>
          </cell>
          <cell r="Y6317">
            <v>0</v>
          </cell>
          <cell r="Z6317">
            <v>0</v>
          </cell>
          <cell r="AA6317">
            <v>0</v>
          </cell>
          <cell r="AD6317">
            <v>0</v>
          </cell>
          <cell r="AE6317">
            <v>0</v>
          </cell>
          <cell r="AF6317">
            <v>0</v>
          </cell>
        </row>
        <row r="6318">
          <cell r="M6318" t="str">
            <v>CopTrajMan</v>
          </cell>
          <cell r="N6318" t="str">
            <v>Copie trajectoire Manut suite à ajout diversité</v>
          </cell>
          <cell r="O6318" t="str">
            <v>Copie of a handling trajectory for divers models</v>
          </cell>
          <cell r="P6318">
            <v>4</v>
          </cell>
          <cell r="Q6318" t="str">
            <v>Avec ou sans trappe ou BT</v>
          </cell>
          <cell r="R6318" t="str">
            <v>01, 07,.</v>
          </cell>
          <cell r="X6318">
            <v>0</v>
          </cell>
          <cell r="Y6318">
            <v>0</v>
          </cell>
          <cell r="Z6318">
            <v>0</v>
          </cell>
          <cell r="AA6318">
            <v>0</v>
          </cell>
          <cell r="AD6318">
            <v>0</v>
          </cell>
          <cell r="AE6318">
            <v>0</v>
          </cell>
          <cell r="AF6318">
            <v>0</v>
          </cell>
        </row>
        <row r="6319">
          <cell r="M6319" t="str">
            <v>EchCodeTraj</v>
          </cell>
          <cell r="N6319" t="str">
            <v>Echange Code Trajectoire avec baie robot</v>
          </cell>
          <cell r="O6319" t="str">
            <v>Exchange of Trajectory Code with robot bay</v>
          </cell>
          <cell r="P6319">
            <v>3</v>
          </cell>
          <cell r="Q6319">
            <v>0</v>
          </cell>
          <cell r="R6319" t="str">
            <v>01, 07,.</v>
          </cell>
          <cell r="X6319">
            <v>3.5437499999999993</v>
          </cell>
          <cell r="Y6319">
            <v>0</v>
          </cell>
          <cell r="Z6319">
            <v>289.22975709619709</v>
          </cell>
          <cell r="AA6319">
            <v>292.77350709619708</v>
          </cell>
          <cell r="AD6319">
            <v>1.1812499999999997</v>
          </cell>
          <cell r="AE6319">
            <v>0</v>
          </cell>
          <cell r="AF6319">
            <v>96.409919032065702</v>
          </cell>
        </row>
        <row r="6320">
          <cell r="M6320" t="str">
            <v>HEtudAUT</v>
          </cell>
          <cell r="N6320" t="str">
            <v>Une heure d'études automatismes</v>
          </cell>
          <cell r="O6320" t="str">
            <v>One hour of automation studies</v>
          </cell>
          <cell r="P6320">
            <v>2</v>
          </cell>
          <cell r="Q6320" t="str">
            <v>Complement Hetude AF+Marguerite+Prog</v>
          </cell>
          <cell r="R6320" t="str">
            <v>01, 07,.</v>
          </cell>
          <cell r="X6320">
            <v>12.999999999999996</v>
          </cell>
          <cell r="Y6320">
            <v>0</v>
          </cell>
          <cell r="Z6320">
            <v>0</v>
          </cell>
          <cell r="AA6320">
            <v>12.999999999999996</v>
          </cell>
          <cell r="AD6320">
            <v>6.4999999999999982</v>
          </cell>
          <cell r="AE6320">
            <v>0</v>
          </cell>
          <cell r="AF6320">
            <v>0</v>
          </cell>
        </row>
        <row r="6321">
          <cell r="M6321">
            <v>0</v>
          </cell>
          <cell r="N6321">
            <v>0</v>
          </cell>
          <cell r="O6321" t="str">
            <v/>
          </cell>
          <cell r="P6321">
            <v>0</v>
          </cell>
          <cell r="Q6321">
            <v>0</v>
          </cell>
          <cell r="R6321">
            <v>0</v>
          </cell>
          <cell r="AA6321">
            <v>0</v>
          </cell>
          <cell r="AD6321" t="e">
            <v>#DIV/0!</v>
          </cell>
          <cell r="AE6321" t="e">
            <v>#DIV/0!</v>
          </cell>
          <cell r="AF6321" t="e">
            <v>#DIV/0!</v>
          </cell>
        </row>
        <row r="6322">
          <cell r="M6322">
            <v>0</v>
          </cell>
          <cell r="N6322">
            <v>0</v>
          </cell>
          <cell r="O6322" t="str">
            <v/>
          </cell>
          <cell r="P6322">
            <v>1</v>
          </cell>
          <cell r="Q6322">
            <v>0</v>
          </cell>
          <cell r="R6322">
            <v>0</v>
          </cell>
          <cell r="AA6322">
            <v>0</v>
          </cell>
          <cell r="AD6322">
            <v>0</v>
          </cell>
          <cell r="AE6322">
            <v>0</v>
          </cell>
          <cell r="AF6322">
            <v>0</v>
          </cell>
        </row>
        <row r="6323">
          <cell r="M6323" t="str">
            <v>AntiCarBas</v>
          </cell>
          <cell r="N6323" t="str">
            <v>Protection anti-car bas en tube (Coût au mètre)</v>
          </cell>
          <cell r="O6323" t="str">
            <v>Forklift protection Low (Cost per meter)</v>
          </cell>
          <cell r="P6323">
            <v>10</v>
          </cell>
          <cell r="Q6323">
            <v>0</v>
          </cell>
          <cell r="R6323" t="str">
            <v>01, 07,.</v>
          </cell>
          <cell r="X6323">
            <v>0</v>
          </cell>
          <cell r="Y6323">
            <v>0</v>
          </cell>
          <cell r="Z6323">
            <v>0</v>
          </cell>
          <cell r="AA6323">
            <v>0</v>
          </cell>
          <cell r="AD6323">
            <v>0</v>
          </cell>
          <cell r="AE6323">
            <v>0</v>
          </cell>
          <cell r="AF6323">
            <v>0</v>
          </cell>
        </row>
        <row r="6324">
          <cell r="M6324" t="str">
            <v>PanFluid6b</v>
          </cell>
          <cell r="N6324" t="str">
            <v>Conditionnement 3/4 - 6 bars</v>
          </cell>
          <cell r="O6324" t="str">
            <v>Packaging 3/4 - 6 bars</v>
          </cell>
          <cell r="P6324">
            <v>3</v>
          </cell>
          <cell r="Q6324">
            <v>0</v>
          </cell>
          <cell r="R6324" t="str">
            <v>01, 07,.</v>
          </cell>
          <cell r="X6324">
            <v>14.370614999999997</v>
          </cell>
          <cell r="Y6324">
            <v>4948.8389999999999</v>
          </cell>
          <cell r="Z6324">
            <v>2475.7667142220871</v>
          </cell>
          <cell r="AA6324">
            <v>7438.9763292220869</v>
          </cell>
          <cell r="AD6324">
            <v>4.7902049999999994</v>
          </cell>
          <cell r="AE6324">
            <v>1649.6130000000001</v>
          </cell>
          <cell r="AF6324">
            <v>825.25557140736237</v>
          </cell>
        </row>
        <row r="6325">
          <cell r="M6325" t="str">
            <v>PanoplieFestoIlot</v>
          </cell>
          <cell r="N6325" t="str">
            <v>Panoplie Festo associée à l'îllot</v>
          </cell>
          <cell r="O6325" t="str">
            <v>Festo toolbox associated with the islet</v>
          </cell>
          <cell r="P6325">
            <v>3</v>
          </cell>
          <cell r="Q6325">
            <v>0</v>
          </cell>
          <cell r="R6325" t="str">
            <v>01, 07,.</v>
          </cell>
          <cell r="X6325">
            <v>21.250214999999994</v>
          </cell>
          <cell r="Y6325">
            <v>8596.0665000000008</v>
          </cell>
          <cell r="Z6325">
            <v>3153.0167142220871</v>
          </cell>
          <cell r="AA6325">
            <v>11770.333429222088</v>
          </cell>
          <cell r="AD6325">
            <v>7.0834049999999982</v>
          </cell>
          <cell r="AE6325">
            <v>2865.3555000000001</v>
          </cell>
          <cell r="AF6325">
            <v>1051.0055714073624</v>
          </cell>
        </row>
        <row r="6326">
          <cell r="M6326" t="str">
            <v>ProtPeriphPoly</v>
          </cell>
          <cell r="N6326" t="str">
            <v>Protection Polycarbonate au mètre</v>
          </cell>
          <cell r="O6326" t="str">
            <v>Polycarbonate protection by the meter</v>
          </cell>
          <cell r="P6326">
            <v>70</v>
          </cell>
          <cell r="Q6326">
            <v>0</v>
          </cell>
          <cell r="R6326" t="str">
            <v>01, 07,.</v>
          </cell>
          <cell r="X6326">
            <v>0</v>
          </cell>
          <cell r="Y6326">
            <v>0</v>
          </cell>
          <cell r="Z6326">
            <v>0</v>
          </cell>
          <cell r="AA6326">
            <v>0</v>
          </cell>
          <cell r="AD6326">
            <v>0</v>
          </cell>
          <cell r="AE6326">
            <v>0</v>
          </cell>
          <cell r="AF6326">
            <v>0</v>
          </cell>
        </row>
        <row r="6327">
          <cell r="M6327" t="str">
            <v>PortPoly</v>
          </cell>
          <cell r="N6327" t="str">
            <v>Portillon en polycarbonate verrouillé</v>
          </cell>
          <cell r="O6327" t="str">
            <v>Locked polycarbonate door</v>
          </cell>
          <cell r="P6327">
            <v>5</v>
          </cell>
          <cell r="Q6327">
            <v>0</v>
          </cell>
          <cell r="R6327" t="str">
            <v>01, 07,.</v>
          </cell>
          <cell r="X6327">
            <v>44.434687499999981</v>
          </cell>
          <cell r="Y6327">
            <v>1619.1</v>
          </cell>
          <cell r="Z6327">
            <v>1641.7153570368116</v>
          </cell>
          <cell r="AA6327">
            <v>3305.2500445368114</v>
          </cell>
          <cell r="AD6327">
            <v>8.8869374999999966</v>
          </cell>
          <cell r="AE6327">
            <v>323.82</v>
          </cell>
          <cell r="AF6327">
            <v>328.34307140736234</v>
          </cell>
        </row>
        <row r="6328">
          <cell r="M6328" t="str">
            <v>PoigneeMGBProfinet</v>
          </cell>
          <cell r="N6328" t="str">
            <v>Poignee MGB Profinet</v>
          </cell>
          <cell r="O6328" t="str">
            <v>MGB Profinet handle</v>
          </cell>
          <cell r="P6328">
            <v>5</v>
          </cell>
          <cell r="Q6328">
            <v>0</v>
          </cell>
          <cell r="R6328" t="str">
            <v>01, 07,.</v>
          </cell>
          <cell r="X6328">
            <v>44.434687499999981</v>
          </cell>
          <cell r="Y6328">
            <v>1619.1</v>
          </cell>
          <cell r="Z6328">
            <v>1641.7153570368116</v>
          </cell>
          <cell r="AA6328">
            <v>3305.2500445368114</v>
          </cell>
          <cell r="AD6328">
            <v>8.8869374999999966</v>
          </cell>
          <cell r="AE6328">
            <v>323.82</v>
          </cell>
          <cell r="AF6328">
            <v>328.34307140736234</v>
          </cell>
        </row>
        <row r="6329">
          <cell r="M6329" t="str">
            <v>TrappeNew</v>
          </cell>
          <cell r="N6329" t="str">
            <v>Trappe dans grillagé (Std New)</v>
          </cell>
          <cell r="O6329" t="str">
            <v>Hatch in grid  (Std New)</v>
          </cell>
          <cell r="P6329">
            <v>2</v>
          </cell>
          <cell r="Q6329" t="str">
            <v>Contrôle Colle</v>
          </cell>
          <cell r="R6329" t="str">
            <v>01, 07,.</v>
          </cell>
          <cell r="X6329">
            <v>0</v>
          </cell>
          <cell r="Y6329">
            <v>35.750400000000006</v>
          </cell>
          <cell r="Z6329">
            <v>199.5</v>
          </cell>
          <cell r="AA6329">
            <v>235.25040000000001</v>
          </cell>
          <cell r="AD6329">
            <v>0</v>
          </cell>
          <cell r="AE6329">
            <v>17.875200000000003</v>
          </cell>
          <cell r="AF6329">
            <v>99.75</v>
          </cell>
        </row>
        <row r="6330">
          <cell r="M6330" t="str">
            <v>EscabeauMAI</v>
          </cell>
          <cell r="N6330" t="str">
            <v>Escabeau de maintenance</v>
          </cell>
          <cell r="O6330" t="str">
            <v>Maintenance step ladder</v>
          </cell>
          <cell r="P6330">
            <v>1</v>
          </cell>
          <cell r="Q6330" t="str">
            <v>MAI Colle</v>
          </cell>
          <cell r="R6330" t="str">
            <v>01, 07,.</v>
          </cell>
          <cell r="X6330">
            <v>0</v>
          </cell>
          <cell r="Y6330">
            <v>0</v>
          </cell>
          <cell r="Z6330">
            <v>0</v>
          </cell>
          <cell r="AA6330">
            <v>0</v>
          </cell>
          <cell r="AD6330">
            <v>0</v>
          </cell>
          <cell r="AE6330">
            <v>0</v>
          </cell>
          <cell r="AF6330">
            <v>0</v>
          </cell>
        </row>
        <row r="6331">
          <cell r="M6331">
            <v>0</v>
          </cell>
          <cell r="N6331">
            <v>0</v>
          </cell>
          <cell r="O6331" t="str">
            <v/>
          </cell>
          <cell r="P6331">
            <v>0</v>
          </cell>
          <cell r="Q6331">
            <v>0</v>
          </cell>
          <cell r="R6331">
            <v>0</v>
          </cell>
          <cell r="AA6331">
            <v>0</v>
          </cell>
          <cell r="AD6331" t="e">
            <v>#DIV/0!</v>
          </cell>
          <cell r="AE6331" t="e">
            <v>#DIV/0!</v>
          </cell>
          <cell r="AF6331" t="e">
            <v>#DIV/0!</v>
          </cell>
        </row>
        <row r="6332">
          <cell r="M6332">
            <v>0</v>
          </cell>
          <cell r="N6332">
            <v>0</v>
          </cell>
          <cell r="O6332" t="str">
            <v/>
          </cell>
          <cell r="P6332">
            <v>0</v>
          </cell>
          <cell r="Q6332">
            <v>0</v>
          </cell>
          <cell r="R6332">
            <v>0</v>
          </cell>
          <cell r="AA6332">
            <v>0</v>
          </cell>
          <cell r="AD6332" t="e">
            <v>#DIV/0!</v>
          </cell>
          <cell r="AE6332" t="e">
            <v>#DIV/0!</v>
          </cell>
          <cell r="AF6332" t="e">
            <v>#DIV/0!</v>
          </cell>
        </row>
        <row r="6333">
          <cell r="M6333">
            <v>0</v>
          </cell>
          <cell r="N6333">
            <v>0</v>
          </cell>
          <cell r="O6333" t="str">
            <v/>
          </cell>
          <cell r="P6333">
            <v>0</v>
          </cell>
          <cell r="Q6333">
            <v>0</v>
          </cell>
          <cell r="R6333">
            <v>0</v>
          </cell>
          <cell r="AA6333">
            <v>0</v>
          </cell>
          <cell r="AD6333" t="e">
            <v>#DIV/0!</v>
          </cell>
          <cell r="AE6333" t="e">
            <v>#DIV/0!</v>
          </cell>
          <cell r="AF6333" t="e">
            <v>#DIV/0!</v>
          </cell>
        </row>
        <row r="6334">
          <cell r="M6334">
            <v>0</v>
          </cell>
          <cell r="N6334">
            <v>0</v>
          </cell>
          <cell r="O6334" t="str">
            <v/>
          </cell>
          <cell r="P6334">
            <v>1</v>
          </cell>
          <cell r="Q6334">
            <v>0</v>
          </cell>
          <cell r="R6334">
            <v>0</v>
          </cell>
          <cell r="AA6334">
            <v>0</v>
          </cell>
          <cell r="AD6334">
            <v>0</v>
          </cell>
          <cell r="AE6334">
            <v>0</v>
          </cell>
          <cell r="AF6334">
            <v>0</v>
          </cell>
        </row>
        <row r="6335">
          <cell r="M6335" t="str">
            <v>PoutreMSRCdC</v>
          </cell>
          <cell r="N6335" t="str">
            <v>Poutre de 3000 sur 3 pieds</v>
          </cell>
          <cell r="O6335" t="str">
            <v>Steel beam (3000) on 3 supports</v>
          </cell>
          <cell r="P6335">
            <v>1</v>
          </cell>
          <cell r="Q6335">
            <v>0</v>
          </cell>
          <cell r="R6335" t="str">
            <v>01, 07,.</v>
          </cell>
          <cell r="AA6335">
            <v>0</v>
          </cell>
          <cell r="AD6335">
            <v>0</v>
          </cell>
          <cell r="AE6335">
            <v>0</v>
          </cell>
          <cell r="AF6335">
            <v>0</v>
          </cell>
        </row>
        <row r="6336">
          <cell r="M6336" t="str">
            <v>PilMob</v>
          </cell>
          <cell r="N6336" t="str">
            <v>Pilote escamotable</v>
          </cell>
          <cell r="O6336" t="str">
            <v>Retractable pin</v>
          </cell>
          <cell r="P6336">
            <v>2</v>
          </cell>
          <cell r="Q6336">
            <v>0</v>
          </cell>
          <cell r="R6336" t="str">
            <v>01, 07,.</v>
          </cell>
          <cell r="X6336">
            <v>4.9540049999999987</v>
          </cell>
          <cell r="Y6336">
            <v>145.62029999999999</v>
          </cell>
          <cell r="Z6336">
            <v>255.09076187648313</v>
          </cell>
          <cell r="AA6336">
            <v>405.66506687648314</v>
          </cell>
          <cell r="AD6336">
            <v>2.4770024999999993</v>
          </cell>
          <cell r="AE6336">
            <v>72.810149999999993</v>
          </cell>
          <cell r="AF6336">
            <v>127.54538093824156</v>
          </cell>
        </row>
        <row r="6337">
          <cell r="M6337" t="str">
            <v>RefSerrECONew_D50</v>
          </cell>
          <cell r="N6337" t="str">
            <v>Réf serrée ECO D50 Touche + Appui tous types</v>
          </cell>
          <cell r="O6337" t="str">
            <v>ECO D50 clamped reference Key + Press all types</v>
          </cell>
          <cell r="P6337">
            <v>5</v>
          </cell>
          <cell r="Q6337">
            <v>0</v>
          </cell>
          <cell r="R6337" t="str">
            <v>01, 07,.</v>
          </cell>
          <cell r="X6337">
            <v>8.904262499999998</v>
          </cell>
          <cell r="Y6337">
            <v>364.05074999999999</v>
          </cell>
          <cell r="Z6337">
            <v>396.77166693718493</v>
          </cell>
          <cell r="AA6337">
            <v>769.72667943718488</v>
          </cell>
          <cell r="AD6337">
            <v>1.7808524999999995</v>
          </cell>
          <cell r="AE6337">
            <v>72.810149999999993</v>
          </cell>
          <cell r="AF6337">
            <v>79.354333387436981</v>
          </cell>
        </row>
        <row r="6338">
          <cell r="M6338" t="str">
            <v>RefSerrECONew_D63</v>
          </cell>
          <cell r="N6338" t="str">
            <v>Réf serrée ECO D63 Touche + Appui tous types</v>
          </cell>
          <cell r="O6338" t="str">
            <v>ECO D63 Key + Press all types</v>
          </cell>
          <cell r="P6338">
            <v>1</v>
          </cell>
          <cell r="Q6338">
            <v>0</v>
          </cell>
          <cell r="R6338" t="str">
            <v>01, 07,.</v>
          </cell>
          <cell r="X6338">
            <v>1.7808524999999997</v>
          </cell>
          <cell r="Y6338">
            <v>72.810149999999993</v>
          </cell>
          <cell r="Z6338">
            <v>79.354333387436981</v>
          </cell>
          <cell r="AA6338">
            <v>153.94533588743695</v>
          </cell>
          <cell r="AD6338">
            <v>1.7808524999999997</v>
          </cell>
          <cell r="AE6338">
            <v>72.810149999999993</v>
          </cell>
          <cell r="AF6338">
            <v>79.354333387436981</v>
          </cell>
        </row>
        <row r="6339">
          <cell r="M6339" t="str">
            <v>AppuiDrageoir</v>
          </cell>
          <cell r="N6339" t="str">
            <v xml:space="preserve">Appui seul ou drageoir seul (toutes largeurs) </v>
          </cell>
          <cell r="O6339" t="str">
            <v xml:space="preserve">support only or sucker only (all widths) </v>
          </cell>
          <cell r="P6339">
            <v>3</v>
          </cell>
          <cell r="Q6339">
            <v>0</v>
          </cell>
          <cell r="R6339" t="str">
            <v>01, 07,.</v>
          </cell>
          <cell r="X6339">
            <v>0</v>
          </cell>
          <cell r="Y6339">
            <v>0</v>
          </cell>
          <cell r="Z6339">
            <v>0</v>
          </cell>
          <cell r="AA6339">
            <v>0</v>
          </cell>
          <cell r="AD6339">
            <v>0</v>
          </cell>
          <cell r="AE6339">
            <v>0</v>
          </cell>
          <cell r="AF6339">
            <v>0</v>
          </cell>
        </row>
        <row r="6340">
          <cell r="M6340" t="str">
            <v>AntenMSRPoutreHoriz</v>
          </cell>
          <cell r="N6340" t="str">
            <v>Antenne pour MSR de Type Poutre Horizontale</v>
          </cell>
          <cell r="O6340" t="str">
            <v>Antenna for MSR of Horizontal harness type</v>
          </cell>
          <cell r="P6340">
            <v>11</v>
          </cell>
          <cell r="Q6340">
            <v>0</v>
          </cell>
          <cell r="R6340" t="str">
            <v>01, 07,.</v>
          </cell>
          <cell r="AA6340">
            <v>0</v>
          </cell>
          <cell r="AD6340">
            <v>0</v>
          </cell>
          <cell r="AE6340">
            <v>0</v>
          </cell>
          <cell r="AF6340">
            <v>0</v>
          </cell>
        </row>
        <row r="6341">
          <cell r="M6341" t="str">
            <v>BrasSupECO</v>
          </cell>
          <cell r="N6341" t="str">
            <v>Bras sup pour appui ou touche sur serrage ECO</v>
          </cell>
          <cell r="O6341" t="str">
            <v>Additional arm for pressing or key on ECO clamping</v>
          </cell>
          <cell r="P6341">
            <v>1</v>
          </cell>
          <cell r="Q6341">
            <v>0</v>
          </cell>
          <cell r="R6341" t="str">
            <v>01, 07,.</v>
          </cell>
          <cell r="X6341">
            <v>0</v>
          </cell>
          <cell r="Y6341">
            <v>0</v>
          </cell>
          <cell r="Z6341">
            <v>0</v>
          </cell>
          <cell r="AA6341">
            <v>0</v>
          </cell>
          <cell r="AD6341">
            <v>0</v>
          </cell>
          <cell r="AE6341">
            <v>0</v>
          </cell>
          <cell r="AF6341">
            <v>0</v>
          </cell>
        </row>
        <row r="6342">
          <cell r="M6342" t="str">
            <v>Touch</v>
          </cell>
          <cell r="N6342" t="str">
            <v>Touche seule toutes largeurs</v>
          </cell>
          <cell r="O6342" t="str">
            <v>Fixed button (Endschalter)</v>
          </cell>
          <cell r="P6342">
            <v>1</v>
          </cell>
          <cell r="Q6342">
            <v>0</v>
          </cell>
          <cell r="R6342" t="str">
            <v>01, 07,.</v>
          </cell>
          <cell r="X6342">
            <v>0</v>
          </cell>
          <cell r="Y6342">
            <v>0</v>
          </cell>
          <cell r="Z6342">
            <v>0</v>
          </cell>
          <cell r="AA6342">
            <v>0</v>
          </cell>
          <cell r="AD6342">
            <v>0</v>
          </cell>
          <cell r="AE6342">
            <v>0</v>
          </cell>
          <cell r="AF6342">
            <v>0</v>
          </cell>
        </row>
        <row r="6343">
          <cell r="M6343" t="str">
            <v>PPinduc</v>
          </cell>
          <cell r="N6343" t="str">
            <v>Détecteur inductif de présence pièce</v>
          </cell>
          <cell r="O6343" t="str">
            <v>Inductive part presence detector</v>
          </cell>
          <cell r="P6343">
            <v>1</v>
          </cell>
          <cell r="Q6343">
            <v>0</v>
          </cell>
          <cell r="R6343" t="str">
            <v>01, 07,.</v>
          </cell>
          <cell r="X6343">
            <v>1.9106324999999997</v>
          </cell>
          <cell r="Y6343">
            <v>25.818449999999999</v>
          </cell>
          <cell r="Z6343">
            <v>107.59538093824155</v>
          </cell>
          <cell r="AA6343">
            <v>135.32446343824154</v>
          </cell>
          <cell r="AD6343">
            <v>1.9106324999999997</v>
          </cell>
          <cell r="AE6343">
            <v>25.818449999999999</v>
          </cell>
          <cell r="AF6343">
            <v>107.59538093824155</v>
          </cell>
        </row>
        <row r="6344">
          <cell r="M6344" t="str">
            <v>Distrib2</v>
          </cell>
          <cell r="N6344" t="str">
            <v>Distributeur 5/2</v>
          </cell>
          <cell r="O6344" t="str">
            <v>5/2-way valve</v>
          </cell>
          <cell r="P6344">
            <v>2</v>
          </cell>
          <cell r="Q6344">
            <v>0</v>
          </cell>
          <cell r="R6344" t="str">
            <v>01, 07,.</v>
          </cell>
          <cell r="X6344">
            <v>14.415029999999996</v>
          </cell>
          <cell r="Y6344">
            <v>321.88800000000003</v>
          </cell>
          <cell r="Z6344">
            <v>343.04127627606044</v>
          </cell>
          <cell r="AA6344">
            <v>679.34430627606048</v>
          </cell>
          <cell r="AD6344">
            <v>7.2075149999999981</v>
          </cell>
          <cell r="AE6344">
            <v>160.94400000000002</v>
          </cell>
          <cell r="AF6344">
            <v>171.52063813803022</v>
          </cell>
        </row>
        <row r="6345">
          <cell r="M6345">
            <v>0</v>
          </cell>
          <cell r="N6345">
            <v>0</v>
          </cell>
          <cell r="O6345" t="str">
            <v/>
          </cell>
          <cell r="P6345">
            <v>0</v>
          </cell>
          <cell r="Q6345">
            <v>0</v>
          </cell>
          <cell r="R6345">
            <v>0</v>
          </cell>
          <cell r="AA6345">
            <v>0</v>
          </cell>
          <cell r="AD6345" t="e">
            <v>#DIV/0!</v>
          </cell>
          <cell r="AE6345" t="e">
            <v>#DIV/0!</v>
          </cell>
          <cell r="AF6345" t="e">
            <v>#DIV/0!</v>
          </cell>
        </row>
        <row r="6346">
          <cell r="M6346">
            <v>0</v>
          </cell>
          <cell r="N6346">
            <v>0</v>
          </cell>
          <cell r="O6346" t="str">
            <v/>
          </cell>
          <cell r="P6346">
            <v>1</v>
          </cell>
          <cell r="Q6346">
            <v>0</v>
          </cell>
          <cell r="R6346">
            <v>0</v>
          </cell>
          <cell r="AA6346">
            <v>0</v>
          </cell>
          <cell r="AD6346">
            <v>0</v>
          </cell>
          <cell r="AE6346">
            <v>0</v>
          </cell>
          <cell r="AF6346">
            <v>0</v>
          </cell>
        </row>
        <row r="6347">
          <cell r="M6347" t="str">
            <v>Robotnu1</v>
          </cell>
          <cell r="N6347" t="str">
            <v>Robot nu bras 2,65m / 165 Kg</v>
          </cell>
          <cell r="O6347" t="str">
            <v>Robot bare arm 2.65m / 165 Kg</v>
          </cell>
          <cell r="P6347">
            <v>1</v>
          </cell>
          <cell r="Q6347">
            <v>0</v>
          </cell>
          <cell r="R6347" t="str">
            <v>01, 07,.</v>
          </cell>
          <cell r="X6347">
            <v>0</v>
          </cell>
          <cell r="Y6347">
            <v>0</v>
          </cell>
          <cell r="Z6347">
            <v>0</v>
          </cell>
          <cell r="AA6347">
            <v>0</v>
          </cell>
          <cell r="AD6347">
            <v>0</v>
          </cell>
          <cell r="AE6347">
            <v>0</v>
          </cell>
          <cell r="AF6347">
            <v>0</v>
          </cell>
        </row>
        <row r="6348">
          <cell r="M6348" t="str">
            <v>SEL-MF</v>
          </cell>
          <cell r="N6348" t="str">
            <v>Applicatif Robot SEL en Moyenne Fréquence</v>
          </cell>
          <cell r="O6348" t="str">
            <v>Medium Frequency SEL Robot Application</v>
          </cell>
          <cell r="P6348">
            <v>1</v>
          </cell>
          <cell r="Q6348">
            <v>0</v>
          </cell>
          <cell r="R6348" t="str">
            <v>01, 07,.</v>
          </cell>
          <cell r="X6348">
            <v>2.1930299999999994</v>
          </cell>
          <cell r="Y6348">
            <v>1168.179075</v>
          </cell>
          <cell r="Z6348">
            <v>791.14538093824149</v>
          </cell>
          <cell r="AA6348">
            <v>1961.5174859382414</v>
          </cell>
          <cell r="AD6348">
            <v>2.1930299999999994</v>
          </cell>
          <cell r="AE6348">
            <v>1168.179075</v>
          </cell>
          <cell r="AF6348">
            <v>791.14538093824149</v>
          </cell>
        </row>
        <row r="6349">
          <cell r="M6349" t="str">
            <v>Reh1000</v>
          </cell>
          <cell r="N6349" t="str">
            <v>Réhausse robot h&lt;1000mm</v>
          </cell>
          <cell r="O6349" t="str">
            <v>Robot extension h&lt;1000mm</v>
          </cell>
          <cell r="P6349">
            <v>1</v>
          </cell>
          <cell r="Q6349" t="str">
            <v>A valider</v>
          </cell>
          <cell r="R6349" t="str">
            <v>01, 07,.</v>
          </cell>
          <cell r="X6349">
            <v>0</v>
          </cell>
          <cell r="Y6349">
            <v>29.809500000000003</v>
          </cell>
          <cell r="Z6349">
            <v>10.5</v>
          </cell>
          <cell r="AA6349">
            <v>40.3095</v>
          </cell>
          <cell r="AD6349">
            <v>0</v>
          </cell>
          <cell r="AE6349">
            <v>29.809500000000003</v>
          </cell>
          <cell r="AF6349">
            <v>10.5</v>
          </cell>
        </row>
        <row r="6350">
          <cell r="M6350" t="str">
            <v>Robotintégration-V11</v>
          </cell>
          <cell r="N6350" t="str">
            <v>Intégration robot + baie sur site -V11</v>
          </cell>
          <cell r="O6350" t="str">
            <v>Robot + bay integration on site -V11</v>
          </cell>
          <cell r="P6350">
            <v>1</v>
          </cell>
          <cell r="Q6350">
            <v>0</v>
          </cell>
          <cell r="R6350" t="str">
            <v>01, 07,.</v>
          </cell>
          <cell r="X6350">
            <v>27.235057499999993</v>
          </cell>
          <cell r="Y6350">
            <v>862.84800000000007</v>
          </cell>
          <cell r="Z6350">
            <v>1716.542666567691</v>
          </cell>
          <cell r="AA6350">
            <v>2606.625724067691</v>
          </cell>
          <cell r="AD6350">
            <v>27.235057499999993</v>
          </cell>
          <cell r="AE6350">
            <v>862.84800000000007</v>
          </cell>
          <cell r="AF6350">
            <v>1716.542666567691</v>
          </cell>
        </row>
        <row r="6351">
          <cell r="M6351" t="str">
            <v>VerrineRobot</v>
          </cell>
          <cell r="N6351" t="str">
            <v>Verrine Robot</v>
          </cell>
          <cell r="O6351" t="str">
            <v>To make</v>
          </cell>
          <cell r="P6351">
            <v>1</v>
          </cell>
          <cell r="Q6351">
            <v>0</v>
          </cell>
          <cell r="R6351" t="str">
            <v>01, 07,.</v>
          </cell>
          <cell r="AA6351">
            <v>0</v>
          </cell>
          <cell r="AD6351">
            <v>0</v>
          </cell>
          <cell r="AE6351">
            <v>0</v>
          </cell>
          <cell r="AF6351">
            <v>0</v>
          </cell>
        </row>
        <row r="6352">
          <cell r="M6352">
            <v>0</v>
          </cell>
          <cell r="N6352">
            <v>0</v>
          </cell>
          <cell r="O6352" t="str">
            <v/>
          </cell>
          <cell r="P6352">
            <v>0</v>
          </cell>
          <cell r="Q6352">
            <v>0</v>
          </cell>
          <cell r="R6352">
            <v>0</v>
          </cell>
          <cell r="AA6352">
            <v>0</v>
          </cell>
          <cell r="AD6352" t="e">
            <v>#DIV/0!</v>
          </cell>
          <cell r="AE6352" t="e">
            <v>#DIV/0!</v>
          </cell>
          <cell r="AF6352" t="e">
            <v>#DIV/0!</v>
          </cell>
        </row>
        <row r="6353">
          <cell r="M6353">
            <v>0</v>
          </cell>
          <cell r="N6353">
            <v>0</v>
          </cell>
          <cell r="O6353" t="str">
            <v/>
          </cell>
          <cell r="P6353">
            <v>1</v>
          </cell>
          <cell r="Q6353">
            <v>0</v>
          </cell>
          <cell r="R6353">
            <v>0</v>
          </cell>
          <cell r="AA6353">
            <v>0</v>
          </cell>
          <cell r="AD6353">
            <v>0</v>
          </cell>
          <cell r="AE6353">
            <v>0</v>
          </cell>
          <cell r="AF6353">
            <v>0</v>
          </cell>
        </row>
        <row r="6354">
          <cell r="M6354" t="str">
            <v>MisAllRech</v>
          </cell>
          <cell r="N6354" t="str">
            <v>Mise et Allonge de rechange</v>
          </cell>
          <cell r="O6354" t="str">
            <v>Spare plug and extension cable</v>
          </cell>
          <cell r="P6354">
            <v>1</v>
          </cell>
          <cell r="Q6354">
            <v>0</v>
          </cell>
          <cell r="R6354" t="str">
            <v>01, 07,.</v>
          </cell>
          <cell r="X6354">
            <v>0</v>
          </cell>
          <cell r="Y6354">
            <v>0</v>
          </cell>
          <cell r="Z6354">
            <v>0</v>
          </cell>
          <cell r="AA6354">
            <v>0</v>
          </cell>
          <cell r="AD6354">
            <v>0</v>
          </cell>
          <cell r="AE6354">
            <v>0</v>
          </cell>
          <cell r="AF6354">
            <v>0</v>
          </cell>
        </row>
        <row r="6355">
          <cell r="M6355" t="str">
            <v>InterfaceRobPinceStdenL</v>
          </cell>
          <cell r="N6355" t="str">
            <v>Interface Std en L fixation entre Pince et Robot</v>
          </cell>
          <cell r="O6355" t="str">
            <v>Std L-shaped interface for fixing between Clamp and Robot</v>
          </cell>
          <cell r="P6355">
            <v>1</v>
          </cell>
          <cell r="Q6355">
            <v>0</v>
          </cell>
          <cell r="R6355" t="str">
            <v>01, 07,.</v>
          </cell>
          <cell r="X6355">
            <v>0</v>
          </cell>
          <cell r="Y6355">
            <v>0</v>
          </cell>
          <cell r="Z6355">
            <v>0</v>
          </cell>
          <cell r="AA6355">
            <v>0</v>
          </cell>
          <cell r="AD6355">
            <v>0</v>
          </cell>
          <cell r="AE6355">
            <v>0</v>
          </cell>
          <cell r="AF6355">
            <v>0</v>
          </cell>
        </row>
        <row r="6356">
          <cell r="M6356" t="str">
            <v>PincRobMFLightC300ModSansDetal</v>
          </cell>
          <cell r="N6356" t="str">
            <v>Pince Mod MF Light en Cé électrique LU 300</v>
          </cell>
          <cell r="O6356" t="str">
            <v>MF Light Mod Clamp C- Shape Electric Width 300</v>
          </cell>
          <cell r="P6356">
            <v>1</v>
          </cell>
          <cell r="Q6356">
            <v>0</v>
          </cell>
          <cell r="R6356" t="str">
            <v>01, 07,.</v>
          </cell>
          <cell r="X6356">
            <v>0</v>
          </cell>
          <cell r="Y6356">
            <v>0</v>
          </cell>
          <cell r="Z6356">
            <v>0</v>
          </cell>
          <cell r="AA6356">
            <v>0</v>
          </cell>
          <cell r="AD6356">
            <v>0</v>
          </cell>
          <cell r="AE6356">
            <v>0</v>
          </cell>
          <cell r="AF6356">
            <v>0</v>
          </cell>
        </row>
        <row r="6357">
          <cell r="M6357">
            <v>0</v>
          </cell>
          <cell r="N6357">
            <v>0</v>
          </cell>
          <cell r="O6357" t="str">
            <v/>
          </cell>
          <cell r="P6357">
            <v>0</v>
          </cell>
          <cell r="Q6357">
            <v>0</v>
          </cell>
          <cell r="R6357">
            <v>0</v>
          </cell>
          <cell r="AA6357">
            <v>0</v>
          </cell>
          <cell r="AD6357" t="e">
            <v>#DIV/0!</v>
          </cell>
          <cell r="AE6357" t="e">
            <v>#DIV/0!</v>
          </cell>
          <cell r="AF6357" t="e">
            <v>#DIV/0!</v>
          </cell>
        </row>
        <row r="6358">
          <cell r="M6358">
            <v>0</v>
          </cell>
          <cell r="N6358">
            <v>0</v>
          </cell>
          <cell r="O6358" t="str">
            <v/>
          </cell>
          <cell r="P6358">
            <v>1</v>
          </cell>
          <cell r="Q6358">
            <v>0</v>
          </cell>
          <cell r="R6358">
            <v>0</v>
          </cell>
          <cell r="AA6358">
            <v>0</v>
          </cell>
          <cell r="AD6358">
            <v>0</v>
          </cell>
          <cell r="AE6358">
            <v>0</v>
          </cell>
          <cell r="AF6358">
            <v>0</v>
          </cell>
        </row>
        <row r="6359">
          <cell r="M6359" t="str">
            <v>RodFixeNew</v>
          </cell>
          <cell r="N6359" t="str">
            <v>Rodeuse fixe (Std New)</v>
          </cell>
          <cell r="O6359" t="str">
            <v>Tip dreser fix (new)</v>
          </cell>
          <cell r="P6359">
            <v>1</v>
          </cell>
          <cell r="Q6359" t="str">
            <v>Choix suivant les cas</v>
          </cell>
          <cell r="R6359" t="str">
            <v>01, 07,.</v>
          </cell>
          <cell r="X6359">
            <v>2.0474999999999994</v>
          </cell>
          <cell r="Y6359">
            <v>95.678100000000001</v>
          </cell>
          <cell r="Z6359">
            <v>254.625</v>
          </cell>
          <cell r="AA6359">
            <v>352.35059999999999</v>
          </cell>
          <cell r="AD6359">
            <v>2.0474999999999994</v>
          </cell>
          <cell r="AE6359">
            <v>95.678100000000001</v>
          </cell>
          <cell r="AF6359">
            <v>254.625</v>
          </cell>
        </row>
        <row r="6360">
          <cell r="M6360">
            <v>0</v>
          </cell>
          <cell r="N6360">
            <v>0</v>
          </cell>
          <cell r="O6360" t="str">
            <v/>
          </cell>
          <cell r="P6360">
            <v>0</v>
          </cell>
          <cell r="Q6360">
            <v>0</v>
          </cell>
          <cell r="R6360">
            <v>0</v>
          </cell>
          <cell r="AA6360">
            <v>0</v>
          </cell>
          <cell r="AD6360" t="e">
            <v>#DIV/0!</v>
          </cell>
          <cell r="AE6360" t="e">
            <v>#DIV/0!</v>
          </cell>
          <cell r="AF6360" t="e">
            <v>#DIV/0!</v>
          </cell>
        </row>
        <row r="6361">
          <cell r="M6361">
            <v>0</v>
          </cell>
          <cell r="N6361">
            <v>0</v>
          </cell>
          <cell r="O6361" t="str">
            <v/>
          </cell>
          <cell r="P6361">
            <v>1</v>
          </cell>
          <cell r="Q6361">
            <v>0</v>
          </cell>
          <cell r="R6361">
            <v>0</v>
          </cell>
          <cell r="AA6361">
            <v>0</v>
          </cell>
          <cell r="AD6361">
            <v>0</v>
          </cell>
          <cell r="AE6361">
            <v>0</v>
          </cell>
          <cell r="AF6361">
            <v>0</v>
          </cell>
        </row>
        <row r="6362">
          <cell r="M6362" t="str">
            <v>TrajSoud</v>
          </cell>
          <cell r="N6362" t="str">
            <v>Trajectoire de soudure(clinchage, arc tiré, rivet)</v>
          </cell>
          <cell r="O6362" t="str">
            <v>Welding path (clinching, pulled arc, rivet)</v>
          </cell>
          <cell r="P6362">
            <v>1</v>
          </cell>
          <cell r="Q6362" t="str">
            <v>CC21</v>
          </cell>
          <cell r="R6362" t="str">
            <v>01, 07,.</v>
          </cell>
          <cell r="X6362">
            <v>0</v>
          </cell>
          <cell r="Y6362">
            <v>0</v>
          </cell>
          <cell r="Z6362">
            <v>0</v>
          </cell>
          <cell r="AA6362">
            <v>0</v>
          </cell>
          <cell r="AD6362">
            <v>0</v>
          </cell>
          <cell r="AE6362">
            <v>0</v>
          </cell>
          <cell r="AF6362">
            <v>0</v>
          </cell>
        </row>
        <row r="6363">
          <cell r="M6363" t="str">
            <v>CopTrajSoud</v>
          </cell>
          <cell r="N6363" t="str">
            <v>Copie trajectoire Soudure suite à ajout diversité</v>
          </cell>
          <cell r="O6363" t="str">
            <v>Copie of a welding trajectory for divers models</v>
          </cell>
          <cell r="P6363">
            <v>2</v>
          </cell>
          <cell r="Q6363" t="str">
            <v>Avec ou sans trappe ou BT</v>
          </cell>
          <cell r="R6363" t="str">
            <v>01, 07,.</v>
          </cell>
          <cell r="X6363">
            <v>0</v>
          </cell>
          <cell r="Y6363">
            <v>0</v>
          </cell>
          <cell r="Z6363">
            <v>0</v>
          </cell>
          <cell r="AA6363">
            <v>0</v>
          </cell>
          <cell r="AD6363">
            <v>0</v>
          </cell>
          <cell r="AE6363">
            <v>0</v>
          </cell>
          <cell r="AF6363">
            <v>0</v>
          </cell>
        </row>
        <row r="6364">
          <cell r="M6364" t="str">
            <v>EchCodeTraj</v>
          </cell>
          <cell r="N6364" t="str">
            <v>Echange Code Trajectoire avec baie robot</v>
          </cell>
          <cell r="O6364" t="str">
            <v>Exchange of Trajectory Code with robot bay</v>
          </cell>
          <cell r="P6364">
            <v>3</v>
          </cell>
          <cell r="Q6364">
            <v>0</v>
          </cell>
          <cell r="R6364" t="str">
            <v>01, 07,.</v>
          </cell>
          <cell r="X6364">
            <v>3.5437499999999993</v>
          </cell>
          <cell r="Y6364">
            <v>0</v>
          </cell>
          <cell r="Z6364">
            <v>289.22975709619709</v>
          </cell>
          <cell r="AA6364">
            <v>292.77350709619708</v>
          </cell>
          <cell r="AD6364">
            <v>1.1812499999999997</v>
          </cell>
          <cell r="AE6364">
            <v>0</v>
          </cell>
          <cell r="AF6364">
            <v>96.409919032065702</v>
          </cell>
        </row>
        <row r="6365">
          <cell r="M6365" t="str">
            <v>HEtudAUT</v>
          </cell>
          <cell r="N6365" t="str">
            <v>Une heure d'études automatismes</v>
          </cell>
          <cell r="O6365" t="str">
            <v>One hour of automation studies</v>
          </cell>
          <cell r="P6365">
            <v>2</v>
          </cell>
          <cell r="Q6365" t="str">
            <v>Complement Hetude AF+Marguerite+Prog</v>
          </cell>
          <cell r="R6365" t="str">
            <v>01</v>
          </cell>
          <cell r="X6365">
            <v>130</v>
          </cell>
          <cell r="Y6365">
            <v>0</v>
          </cell>
          <cell r="Z6365">
            <v>0</v>
          </cell>
          <cell r="AA6365">
            <v>130</v>
          </cell>
          <cell r="AD6365">
            <v>65</v>
          </cell>
          <cell r="AE6365">
            <v>0</v>
          </cell>
          <cell r="AF6365">
            <v>0</v>
          </cell>
        </row>
        <row r="6366">
          <cell r="M6366">
            <v>0</v>
          </cell>
          <cell r="N6366">
            <v>0</v>
          </cell>
          <cell r="O6366" t="str">
            <v/>
          </cell>
          <cell r="P6366">
            <v>0</v>
          </cell>
          <cell r="Q6366">
            <v>0</v>
          </cell>
          <cell r="R6366">
            <v>0</v>
          </cell>
          <cell r="AA6366">
            <v>0</v>
          </cell>
          <cell r="AD6366" t="e">
            <v>#DIV/0!</v>
          </cell>
          <cell r="AE6366" t="e">
            <v>#DIV/0!</v>
          </cell>
          <cell r="AF6366" t="e">
            <v>#DIV/0!</v>
          </cell>
        </row>
        <row r="6367">
          <cell r="M6367">
            <v>0</v>
          </cell>
          <cell r="N6367">
            <v>0</v>
          </cell>
          <cell r="O6367" t="str">
            <v/>
          </cell>
          <cell r="P6367">
            <v>1</v>
          </cell>
          <cell r="Q6367">
            <v>0</v>
          </cell>
          <cell r="R6367">
            <v>0</v>
          </cell>
          <cell r="AA6367">
            <v>0</v>
          </cell>
          <cell r="AD6367">
            <v>0</v>
          </cell>
          <cell r="AE6367">
            <v>0</v>
          </cell>
          <cell r="AF6367">
            <v>0</v>
          </cell>
        </row>
        <row r="6368">
          <cell r="M6368" t="str">
            <v>Robotnu1</v>
          </cell>
          <cell r="N6368" t="str">
            <v>Robot nu bras 2,65m / 165 Kg</v>
          </cell>
          <cell r="O6368" t="str">
            <v>Robot bare arm 2.65m / 165 Kg</v>
          </cell>
          <cell r="P6368">
            <v>1</v>
          </cell>
          <cell r="Q6368">
            <v>0</v>
          </cell>
          <cell r="R6368" t="str">
            <v>01, 07,.</v>
          </cell>
          <cell r="X6368">
            <v>0</v>
          </cell>
          <cell r="Y6368">
            <v>0</v>
          </cell>
          <cell r="Z6368">
            <v>0</v>
          </cell>
          <cell r="AA6368">
            <v>0</v>
          </cell>
          <cell r="AD6368">
            <v>0</v>
          </cell>
          <cell r="AE6368">
            <v>0</v>
          </cell>
          <cell r="AF6368">
            <v>0</v>
          </cell>
        </row>
        <row r="6369">
          <cell r="M6369" t="str">
            <v>Reh1000</v>
          </cell>
          <cell r="N6369" t="str">
            <v>Réhausse robot h&lt;1000mm</v>
          </cell>
          <cell r="O6369" t="str">
            <v>Robot extension h&lt;1000mm</v>
          </cell>
          <cell r="P6369">
            <v>1</v>
          </cell>
          <cell r="Q6369" t="str">
            <v>A valider</v>
          </cell>
          <cell r="R6369" t="str">
            <v>01, 07,.</v>
          </cell>
          <cell r="X6369">
            <v>0</v>
          </cell>
          <cell r="Y6369">
            <v>29.809500000000003</v>
          </cell>
          <cell r="Z6369">
            <v>10.5</v>
          </cell>
          <cell r="AA6369">
            <v>40.3095</v>
          </cell>
          <cell r="AD6369">
            <v>0</v>
          </cell>
          <cell r="AE6369">
            <v>29.809500000000003</v>
          </cell>
          <cell r="AF6369">
            <v>10.5</v>
          </cell>
        </row>
        <row r="6370">
          <cell r="M6370" t="str">
            <v>SEL-MF</v>
          </cell>
          <cell r="N6370" t="str">
            <v>Applicatif Robot SEL en Moyenne Fréquence</v>
          </cell>
          <cell r="O6370" t="str">
            <v>Medium Frequency SEL Robot Application</v>
          </cell>
          <cell r="P6370">
            <v>1</v>
          </cell>
          <cell r="Q6370">
            <v>0</v>
          </cell>
          <cell r="R6370" t="str">
            <v>01, 07,.</v>
          </cell>
          <cell r="X6370">
            <v>2.1930299999999994</v>
          </cell>
          <cell r="Y6370">
            <v>1168.179075</v>
          </cell>
          <cell r="Z6370">
            <v>791.14538093824149</v>
          </cell>
          <cell r="AA6370">
            <v>1961.5174859382414</v>
          </cell>
          <cell r="AD6370">
            <v>2.1930299999999994</v>
          </cell>
          <cell r="AE6370">
            <v>1168.179075</v>
          </cell>
          <cell r="AF6370">
            <v>791.14538093824149</v>
          </cell>
        </row>
        <row r="6371">
          <cell r="M6371" t="str">
            <v>Robotintégration-V11</v>
          </cell>
          <cell r="N6371" t="str">
            <v>Intégration robot + baie sur site -V11</v>
          </cell>
          <cell r="O6371" t="str">
            <v>Robot + bay integration on site -V11</v>
          </cell>
          <cell r="P6371">
            <v>1</v>
          </cell>
          <cell r="Q6371">
            <v>0</v>
          </cell>
          <cell r="R6371" t="str">
            <v>01, 07,.</v>
          </cell>
          <cell r="X6371">
            <v>27.235057499999993</v>
          </cell>
          <cell r="Y6371">
            <v>862.84800000000007</v>
          </cell>
          <cell r="Z6371">
            <v>1716.542666567691</v>
          </cell>
          <cell r="AA6371">
            <v>2606.625724067691</v>
          </cell>
          <cell r="AD6371">
            <v>27.235057499999993</v>
          </cell>
          <cell r="AE6371">
            <v>862.84800000000007</v>
          </cell>
          <cell r="AF6371">
            <v>1716.542666567691</v>
          </cell>
        </row>
        <row r="6372">
          <cell r="M6372" t="str">
            <v>VerrineRobot</v>
          </cell>
          <cell r="N6372" t="str">
            <v>Verrine Robot</v>
          </cell>
          <cell r="O6372" t="str">
            <v>To make</v>
          </cell>
          <cell r="P6372">
            <v>1</v>
          </cell>
          <cell r="Q6372">
            <v>0</v>
          </cell>
          <cell r="R6372" t="str">
            <v>01, 07,.</v>
          </cell>
          <cell r="AA6372">
            <v>0</v>
          </cell>
          <cell r="AD6372">
            <v>0</v>
          </cell>
          <cell r="AE6372">
            <v>0</v>
          </cell>
          <cell r="AF6372">
            <v>0</v>
          </cell>
        </row>
        <row r="6373">
          <cell r="M6373">
            <v>0</v>
          </cell>
          <cell r="N6373">
            <v>0</v>
          </cell>
          <cell r="O6373" t="str">
            <v/>
          </cell>
          <cell r="P6373">
            <v>0</v>
          </cell>
          <cell r="Q6373">
            <v>0</v>
          </cell>
          <cell r="R6373">
            <v>0</v>
          </cell>
          <cell r="AA6373">
            <v>0</v>
          </cell>
          <cell r="AD6373" t="e">
            <v>#DIV/0!</v>
          </cell>
          <cell r="AE6373" t="e">
            <v>#DIV/0!</v>
          </cell>
          <cell r="AF6373" t="e">
            <v>#DIV/0!</v>
          </cell>
        </row>
        <row r="6374">
          <cell r="M6374">
            <v>0</v>
          </cell>
          <cell r="N6374">
            <v>0</v>
          </cell>
          <cell r="O6374" t="str">
            <v/>
          </cell>
          <cell r="P6374">
            <v>1</v>
          </cell>
          <cell r="Q6374">
            <v>0</v>
          </cell>
          <cell r="R6374">
            <v>0</v>
          </cell>
          <cell r="AA6374">
            <v>0</v>
          </cell>
          <cell r="AD6374">
            <v>0</v>
          </cell>
          <cell r="AE6374">
            <v>0</v>
          </cell>
          <cell r="AF6374">
            <v>0</v>
          </cell>
        </row>
        <row r="6375">
          <cell r="M6375" t="str">
            <v>MisAllRech</v>
          </cell>
          <cell r="N6375" t="str">
            <v>Mise et Allonge de rechange</v>
          </cell>
          <cell r="O6375" t="str">
            <v>Spare plug and extension cable</v>
          </cell>
          <cell r="P6375">
            <v>1</v>
          </cell>
          <cell r="Q6375">
            <v>0</v>
          </cell>
          <cell r="R6375" t="str">
            <v>01, 07,.</v>
          </cell>
          <cell r="X6375">
            <v>0</v>
          </cell>
          <cell r="Y6375">
            <v>0</v>
          </cell>
          <cell r="Z6375">
            <v>0</v>
          </cell>
          <cell r="AA6375">
            <v>0</v>
          </cell>
          <cell r="AD6375">
            <v>0</v>
          </cell>
          <cell r="AE6375">
            <v>0</v>
          </cell>
          <cell r="AF6375">
            <v>0</v>
          </cell>
        </row>
        <row r="6376">
          <cell r="M6376" t="str">
            <v>InterfaceRobPinceStdenL</v>
          </cell>
          <cell r="N6376" t="str">
            <v>Interface Std en L fixation entre Pince et Robot</v>
          </cell>
          <cell r="O6376" t="str">
            <v>Std L-shaped interface for fixing between Clamp and Robot</v>
          </cell>
          <cell r="P6376">
            <v>1</v>
          </cell>
          <cell r="Q6376">
            <v>0</v>
          </cell>
          <cell r="R6376" t="str">
            <v>01, 07,.</v>
          </cell>
          <cell r="X6376">
            <v>0</v>
          </cell>
          <cell r="Y6376">
            <v>0</v>
          </cell>
          <cell r="Z6376">
            <v>0</v>
          </cell>
          <cell r="AA6376">
            <v>0</v>
          </cell>
          <cell r="AD6376">
            <v>0</v>
          </cell>
          <cell r="AE6376">
            <v>0</v>
          </cell>
          <cell r="AF6376">
            <v>0</v>
          </cell>
        </row>
        <row r="6377">
          <cell r="M6377" t="str">
            <v>PincRobMFLightC300ModSansDetal</v>
          </cell>
          <cell r="N6377" t="str">
            <v>Pince Mod MF Light en Cé électrique LU 300</v>
          </cell>
          <cell r="O6377" t="str">
            <v>MF Light Mod Clamp C- Shape Electric Width 300</v>
          </cell>
          <cell r="P6377">
            <v>1</v>
          </cell>
          <cell r="Q6377">
            <v>0</v>
          </cell>
          <cell r="R6377" t="str">
            <v>01, 07,.</v>
          </cell>
          <cell r="X6377">
            <v>0</v>
          </cell>
          <cell r="Y6377">
            <v>0</v>
          </cell>
          <cell r="Z6377">
            <v>0</v>
          </cell>
          <cell r="AA6377">
            <v>0</v>
          </cell>
          <cell r="AD6377">
            <v>0</v>
          </cell>
          <cell r="AE6377">
            <v>0</v>
          </cell>
          <cell r="AF6377">
            <v>0</v>
          </cell>
        </row>
        <row r="6378">
          <cell r="M6378">
            <v>0</v>
          </cell>
          <cell r="N6378">
            <v>0</v>
          </cell>
          <cell r="O6378" t="str">
            <v/>
          </cell>
          <cell r="P6378">
            <v>0</v>
          </cell>
          <cell r="Q6378">
            <v>0</v>
          </cell>
          <cell r="R6378">
            <v>0</v>
          </cell>
          <cell r="AA6378">
            <v>0</v>
          </cell>
          <cell r="AD6378" t="e">
            <v>#DIV/0!</v>
          </cell>
          <cell r="AE6378" t="e">
            <v>#DIV/0!</v>
          </cell>
          <cell r="AF6378" t="e">
            <v>#DIV/0!</v>
          </cell>
        </row>
        <row r="6379">
          <cell r="M6379">
            <v>0</v>
          </cell>
          <cell r="N6379">
            <v>0</v>
          </cell>
          <cell r="O6379" t="str">
            <v/>
          </cell>
          <cell r="P6379">
            <v>1</v>
          </cell>
          <cell r="Q6379">
            <v>0</v>
          </cell>
          <cell r="R6379">
            <v>0</v>
          </cell>
          <cell r="AA6379">
            <v>0</v>
          </cell>
          <cell r="AD6379">
            <v>0</v>
          </cell>
          <cell r="AE6379">
            <v>0</v>
          </cell>
          <cell r="AF6379">
            <v>0</v>
          </cell>
        </row>
        <row r="6380">
          <cell r="M6380" t="str">
            <v>RodFixeNew</v>
          </cell>
          <cell r="N6380" t="str">
            <v>Rodeuse fixe (Std New)</v>
          </cell>
          <cell r="O6380" t="str">
            <v>Tip dreser fix (new)</v>
          </cell>
          <cell r="P6380">
            <v>1</v>
          </cell>
          <cell r="Q6380" t="str">
            <v>Choix suivant les cas</v>
          </cell>
          <cell r="R6380" t="str">
            <v>01, 07,.</v>
          </cell>
          <cell r="X6380">
            <v>2.0474999999999994</v>
          </cell>
          <cell r="Y6380">
            <v>95.678100000000001</v>
          </cell>
          <cell r="Z6380">
            <v>254.625</v>
          </cell>
          <cell r="AA6380">
            <v>352.35059999999999</v>
          </cell>
          <cell r="AD6380">
            <v>2.0474999999999994</v>
          </cell>
          <cell r="AE6380">
            <v>95.678100000000001</v>
          </cell>
          <cell r="AF6380">
            <v>254.625</v>
          </cell>
        </row>
        <row r="6381">
          <cell r="M6381">
            <v>0</v>
          </cell>
          <cell r="N6381">
            <v>0</v>
          </cell>
          <cell r="O6381" t="str">
            <v/>
          </cell>
          <cell r="P6381">
            <v>0</v>
          </cell>
          <cell r="Q6381">
            <v>0</v>
          </cell>
          <cell r="R6381">
            <v>0</v>
          </cell>
          <cell r="AA6381">
            <v>0</v>
          </cell>
          <cell r="AD6381" t="e">
            <v>#DIV/0!</v>
          </cell>
          <cell r="AE6381" t="e">
            <v>#DIV/0!</v>
          </cell>
          <cell r="AF6381" t="e">
            <v>#DIV/0!</v>
          </cell>
        </row>
        <row r="6382">
          <cell r="M6382">
            <v>0</v>
          </cell>
          <cell r="N6382">
            <v>0</v>
          </cell>
          <cell r="O6382" t="str">
            <v/>
          </cell>
          <cell r="P6382">
            <v>1</v>
          </cell>
          <cell r="Q6382">
            <v>0</v>
          </cell>
          <cell r="R6382">
            <v>0</v>
          </cell>
          <cell r="AA6382">
            <v>0</v>
          </cell>
          <cell r="AD6382">
            <v>0</v>
          </cell>
          <cell r="AE6382">
            <v>0</v>
          </cell>
          <cell r="AF6382">
            <v>0</v>
          </cell>
        </row>
        <row r="6383">
          <cell r="M6383" t="str">
            <v>TrajSoud</v>
          </cell>
          <cell r="N6383" t="str">
            <v>Trajectoire de soudure(clinchage, arc tiré, rivet)</v>
          </cell>
          <cell r="O6383" t="str">
            <v>Welding path (clinching, pulled arc, rivet)</v>
          </cell>
          <cell r="P6383">
            <v>1</v>
          </cell>
          <cell r="Q6383" t="str">
            <v>CC21</v>
          </cell>
          <cell r="R6383" t="str">
            <v>01, 07,.</v>
          </cell>
          <cell r="X6383">
            <v>0</v>
          </cell>
          <cell r="Y6383">
            <v>0</v>
          </cell>
          <cell r="Z6383">
            <v>0</v>
          </cell>
          <cell r="AA6383">
            <v>0</v>
          </cell>
          <cell r="AD6383">
            <v>0</v>
          </cell>
          <cell r="AE6383">
            <v>0</v>
          </cell>
          <cell r="AF6383">
            <v>0</v>
          </cell>
        </row>
        <row r="6384">
          <cell r="M6384" t="str">
            <v>CopTrajSoud</v>
          </cell>
          <cell r="N6384" t="str">
            <v>Copie trajectoire Soudure suite à ajout diversité</v>
          </cell>
          <cell r="O6384" t="str">
            <v>Copie of a welding trajectory for divers models</v>
          </cell>
          <cell r="P6384">
            <v>2</v>
          </cell>
          <cell r="Q6384" t="str">
            <v>Avec ou sans trappe ou BT</v>
          </cell>
          <cell r="R6384" t="str">
            <v>01, 07,.</v>
          </cell>
          <cell r="X6384">
            <v>0</v>
          </cell>
          <cell r="Y6384">
            <v>0</v>
          </cell>
          <cell r="Z6384">
            <v>0</v>
          </cell>
          <cell r="AA6384">
            <v>0</v>
          </cell>
          <cell r="AD6384">
            <v>0</v>
          </cell>
          <cell r="AE6384">
            <v>0</v>
          </cell>
          <cell r="AF6384">
            <v>0</v>
          </cell>
        </row>
        <row r="6385">
          <cell r="M6385" t="str">
            <v>EchCodeTraj</v>
          </cell>
          <cell r="N6385" t="str">
            <v>Echange Code Trajectoire avec baie robot</v>
          </cell>
          <cell r="O6385" t="str">
            <v>Exchange of Trajectory Code with robot bay</v>
          </cell>
          <cell r="P6385">
            <v>3</v>
          </cell>
          <cell r="Q6385">
            <v>0</v>
          </cell>
          <cell r="R6385" t="str">
            <v>01, 07,.</v>
          </cell>
          <cell r="X6385">
            <v>3.5437499999999993</v>
          </cell>
          <cell r="Y6385">
            <v>0</v>
          </cell>
          <cell r="Z6385">
            <v>289.22975709619709</v>
          </cell>
          <cell r="AA6385">
            <v>292.77350709619708</v>
          </cell>
          <cell r="AD6385">
            <v>1.1812499999999997</v>
          </cell>
          <cell r="AE6385">
            <v>0</v>
          </cell>
          <cell r="AF6385">
            <v>96.409919032065702</v>
          </cell>
        </row>
        <row r="6386">
          <cell r="M6386" t="str">
            <v>HEtudAUT</v>
          </cell>
          <cell r="N6386" t="str">
            <v>Une heure d'études automatismes</v>
          </cell>
          <cell r="O6386" t="str">
            <v>One hour of automation studies</v>
          </cell>
          <cell r="P6386">
            <v>2</v>
          </cell>
          <cell r="Q6386" t="str">
            <v>Complement Hetude AF+Marguerite+Prog</v>
          </cell>
          <cell r="R6386" t="str">
            <v>01</v>
          </cell>
          <cell r="X6386">
            <v>130</v>
          </cell>
          <cell r="Y6386">
            <v>0</v>
          </cell>
          <cell r="Z6386">
            <v>0</v>
          </cell>
          <cell r="AA6386">
            <v>130</v>
          </cell>
          <cell r="AD6386">
            <v>65</v>
          </cell>
          <cell r="AE6386">
            <v>0</v>
          </cell>
          <cell r="AF6386">
            <v>0</v>
          </cell>
        </row>
        <row r="6387">
          <cell r="M6387">
            <v>0</v>
          </cell>
          <cell r="N6387">
            <v>0</v>
          </cell>
          <cell r="O6387" t="str">
            <v/>
          </cell>
          <cell r="P6387">
            <v>0</v>
          </cell>
          <cell r="Q6387">
            <v>0</v>
          </cell>
          <cell r="R6387">
            <v>0</v>
          </cell>
          <cell r="AA6387">
            <v>0</v>
          </cell>
          <cell r="AD6387" t="e">
            <v>#DIV/0!</v>
          </cell>
          <cell r="AE6387" t="e">
            <v>#DIV/0!</v>
          </cell>
          <cell r="AF6387" t="e">
            <v>#DIV/0!</v>
          </cell>
        </row>
        <row r="6388">
          <cell r="M6388">
            <v>0</v>
          </cell>
          <cell r="N6388">
            <v>0</v>
          </cell>
          <cell r="O6388" t="str">
            <v/>
          </cell>
          <cell r="P6388">
            <v>1</v>
          </cell>
          <cell r="Q6388">
            <v>0</v>
          </cell>
          <cell r="R6388">
            <v>0</v>
          </cell>
          <cell r="AA6388">
            <v>0</v>
          </cell>
          <cell r="AD6388">
            <v>0</v>
          </cell>
          <cell r="AE6388">
            <v>0</v>
          </cell>
          <cell r="AF6388">
            <v>0</v>
          </cell>
        </row>
        <row r="6389">
          <cell r="M6389" t="str">
            <v>Robotnu1</v>
          </cell>
          <cell r="N6389" t="str">
            <v>Robot nu bras 2,65m / 165 Kg</v>
          </cell>
          <cell r="O6389" t="str">
            <v>Robot bare arm 2.65m / 165 Kg</v>
          </cell>
          <cell r="P6389">
            <v>1</v>
          </cell>
          <cell r="Q6389">
            <v>0</v>
          </cell>
          <cell r="R6389" t="str">
            <v>01, 07,.</v>
          </cell>
          <cell r="X6389">
            <v>0</v>
          </cell>
          <cell r="Y6389">
            <v>0</v>
          </cell>
          <cell r="Z6389">
            <v>0</v>
          </cell>
          <cell r="AA6389">
            <v>0</v>
          </cell>
          <cell r="AD6389">
            <v>0</v>
          </cell>
          <cell r="AE6389">
            <v>0</v>
          </cell>
          <cell r="AF6389">
            <v>0</v>
          </cell>
        </row>
        <row r="6390">
          <cell r="M6390" t="str">
            <v>SEL-MF</v>
          </cell>
          <cell r="N6390" t="str">
            <v>Applicatif Robot SEL en Moyenne Fréquence</v>
          </cell>
          <cell r="O6390" t="str">
            <v>Medium Frequency SEL Robot Application</v>
          </cell>
          <cell r="P6390">
            <v>1</v>
          </cell>
          <cell r="Q6390">
            <v>0</v>
          </cell>
          <cell r="R6390" t="str">
            <v>01, 07,.</v>
          </cell>
          <cell r="X6390">
            <v>2.1930299999999994</v>
          </cell>
          <cell r="Y6390">
            <v>1168.179075</v>
          </cell>
          <cell r="Z6390">
            <v>791.14538093824149</v>
          </cell>
          <cell r="AA6390">
            <v>1961.5174859382414</v>
          </cell>
          <cell r="AD6390">
            <v>2.1930299999999994</v>
          </cell>
          <cell r="AE6390">
            <v>1168.179075</v>
          </cell>
          <cell r="AF6390">
            <v>791.14538093824149</v>
          </cell>
        </row>
        <row r="6391">
          <cell r="M6391" t="str">
            <v>Reh1000</v>
          </cell>
          <cell r="N6391" t="str">
            <v>Réhausse robot h&lt;1000mm</v>
          </cell>
          <cell r="O6391" t="str">
            <v>Robot extension h&lt;1000mm</v>
          </cell>
          <cell r="P6391">
            <v>1</v>
          </cell>
          <cell r="Q6391" t="str">
            <v>A valider</v>
          </cell>
          <cell r="R6391" t="str">
            <v>01, 07,.</v>
          </cell>
          <cell r="X6391">
            <v>0</v>
          </cell>
          <cell r="Y6391">
            <v>29.809500000000003</v>
          </cell>
          <cell r="Z6391">
            <v>10.5</v>
          </cell>
          <cell r="AA6391">
            <v>40.3095</v>
          </cell>
          <cell r="AD6391">
            <v>0</v>
          </cell>
          <cell r="AE6391">
            <v>29.809500000000003</v>
          </cell>
          <cell r="AF6391">
            <v>10.5</v>
          </cell>
        </row>
        <row r="6392">
          <cell r="M6392" t="str">
            <v>Robotintégration-V11</v>
          </cell>
          <cell r="N6392" t="str">
            <v>Intégration robot + baie sur site -V11</v>
          </cell>
          <cell r="O6392" t="str">
            <v>Robot + bay integration on site -V11</v>
          </cell>
          <cell r="P6392">
            <v>1</v>
          </cell>
          <cell r="Q6392">
            <v>0</v>
          </cell>
          <cell r="R6392" t="str">
            <v>01, 07,.</v>
          </cell>
          <cell r="X6392">
            <v>27.235057499999993</v>
          </cell>
          <cell r="Y6392">
            <v>862.84800000000007</v>
          </cell>
          <cell r="Z6392">
            <v>1716.542666567691</v>
          </cell>
          <cell r="AA6392">
            <v>2606.625724067691</v>
          </cell>
          <cell r="AD6392">
            <v>27.235057499999993</v>
          </cell>
          <cell r="AE6392">
            <v>862.84800000000007</v>
          </cell>
          <cell r="AF6392">
            <v>1716.542666567691</v>
          </cell>
        </row>
        <row r="6393">
          <cell r="M6393" t="str">
            <v>VerrineRobot</v>
          </cell>
          <cell r="N6393" t="str">
            <v>Verrine Robot</v>
          </cell>
          <cell r="O6393" t="str">
            <v>To make</v>
          </cell>
          <cell r="P6393">
            <v>1</v>
          </cell>
          <cell r="Q6393">
            <v>0</v>
          </cell>
          <cell r="R6393" t="str">
            <v>01, 07,.</v>
          </cell>
          <cell r="AA6393">
            <v>0</v>
          </cell>
          <cell r="AD6393">
            <v>0</v>
          </cell>
          <cell r="AE6393">
            <v>0</v>
          </cell>
          <cell r="AF6393">
            <v>0</v>
          </cell>
        </row>
        <row r="6394">
          <cell r="M6394">
            <v>0</v>
          </cell>
          <cell r="N6394">
            <v>0</v>
          </cell>
          <cell r="O6394" t="str">
            <v/>
          </cell>
          <cell r="P6394">
            <v>0</v>
          </cell>
          <cell r="Q6394">
            <v>0</v>
          </cell>
          <cell r="R6394">
            <v>0</v>
          </cell>
          <cell r="AA6394">
            <v>0</v>
          </cell>
          <cell r="AD6394" t="e">
            <v>#DIV/0!</v>
          </cell>
          <cell r="AE6394" t="e">
            <v>#DIV/0!</v>
          </cell>
          <cell r="AF6394" t="e">
            <v>#DIV/0!</v>
          </cell>
        </row>
        <row r="6395">
          <cell r="M6395">
            <v>0</v>
          </cell>
          <cell r="N6395">
            <v>0</v>
          </cell>
          <cell r="O6395" t="str">
            <v/>
          </cell>
          <cell r="P6395">
            <v>1</v>
          </cell>
          <cell r="Q6395">
            <v>0</v>
          </cell>
          <cell r="R6395">
            <v>0</v>
          </cell>
          <cell r="AA6395">
            <v>0</v>
          </cell>
          <cell r="AD6395">
            <v>0</v>
          </cell>
          <cell r="AE6395">
            <v>0</v>
          </cell>
          <cell r="AF6395">
            <v>0</v>
          </cell>
        </row>
        <row r="6396">
          <cell r="M6396" t="str">
            <v>MisAllRech</v>
          </cell>
          <cell r="N6396" t="str">
            <v>Mise et Allonge de rechange</v>
          </cell>
          <cell r="O6396" t="str">
            <v>Spare plug and extension cable</v>
          </cell>
          <cell r="P6396">
            <v>1</v>
          </cell>
          <cell r="Q6396">
            <v>0</v>
          </cell>
          <cell r="R6396" t="str">
            <v>01, 07,.</v>
          </cell>
          <cell r="X6396">
            <v>0</v>
          </cell>
          <cell r="Y6396">
            <v>0</v>
          </cell>
          <cell r="Z6396">
            <v>0</v>
          </cell>
          <cell r="AA6396">
            <v>0</v>
          </cell>
          <cell r="AD6396">
            <v>0</v>
          </cell>
          <cell r="AE6396">
            <v>0</v>
          </cell>
          <cell r="AF6396">
            <v>0</v>
          </cell>
        </row>
        <row r="6397">
          <cell r="M6397" t="str">
            <v>InterfaceRobPinceStdenL</v>
          </cell>
          <cell r="N6397" t="str">
            <v>Interface Std en L fixation entre Pince et Robot</v>
          </cell>
          <cell r="O6397" t="str">
            <v>Std L-shaped interface for fixing between Clamp and Robot</v>
          </cell>
          <cell r="P6397">
            <v>1</v>
          </cell>
          <cell r="Q6397">
            <v>0</v>
          </cell>
          <cell r="R6397" t="str">
            <v>01, 07,.</v>
          </cell>
          <cell r="X6397">
            <v>0</v>
          </cell>
          <cell r="Y6397">
            <v>0</v>
          </cell>
          <cell r="Z6397">
            <v>0</v>
          </cell>
          <cell r="AA6397">
            <v>0</v>
          </cell>
          <cell r="AD6397">
            <v>0</v>
          </cell>
          <cell r="AE6397">
            <v>0</v>
          </cell>
          <cell r="AF6397">
            <v>0</v>
          </cell>
        </row>
        <row r="6398">
          <cell r="M6398" t="str">
            <v>PincRobMFLightC300ModSansDetal</v>
          </cell>
          <cell r="N6398" t="str">
            <v>Pince Mod MF Light en Cé électrique LU 300</v>
          </cell>
          <cell r="O6398" t="str">
            <v>MF Light Mod Clamp C- Shape Electric Width 300</v>
          </cell>
          <cell r="P6398">
            <v>1</v>
          </cell>
          <cell r="Q6398">
            <v>0</v>
          </cell>
          <cell r="R6398" t="str">
            <v>01, 07,.</v>
          </cell>
          <cell r="X6398">
            <v>0</v>
          </cell>
          <cell r="Y6398">
            <v>0</v>
          </cell>
          <cell r="Z6398">
            <v>0</v>
          </cell>
          <cell r="AA6398">
            <v>0</v>
          </cell>
          <cell r="AD6398">
            <v>0</v>
          </cell>
          <cell r="AE6398">
            <v>0</v>
          </cell>
          <cell r="AF6398">
            <v>0</v>
          </cell>
        </row>
        <row r="6399">
          <cell r="M6399">
            <v>0</v>
          </cell>
          <cell r="N6399">
            <v>0</v>
          </cell>
          <cell r="O6399" t="str">
            <v/>
          </cell>
          <cell r="P6399">
            <v>0</v>
          </cell>
          <cell r="Q6399">
            <v>0</v>
          </cell>
          <cell r="R6399">
            <v>0</v>
          </cell>
          <cell r="AA6399">
            <v>0</v>
          </cell>
          <cell r="AD6399" t="e">
            <v>#DIV/0!</v>
          </cell>
          <cell r="AE6399" t="e">
            <v>#DIV/0!</v>
          </cell>
          <cell r="AF6399" t="e">
            <v>#DIV/0!</v>
          </cell>
        </row>
        <row r="6400">
          <cell r="M6400">
            <v>0</v>
          </cell>
          <cell r="N6400">
            <v>0</v>
          </cell>
          <cell r="O6400" t="str">
            <v/>
          </cell>
          <cell r="P6400">
            <v>1</v>
          </cell>
          <cell r="Q6400">
            <v>0</v>
          </cell>
          <cell r="R6400">
            <v>0</v>
          </cell>
          <cell r="AA6400">
            <v>0</v>
          </cell>
          <cell r="AD6400">
            <v>0</v>
          </cell>
          <cell r="AE6400">
            <v>0</v>
          </cell>
          <cell r="AF6400">
            <v>0</v>
          </cell>
        </row>
        <row r="6401">
          <cell r="M6401" t="str">
            <v>RodFixeNew</v>
          </cell>
          <cell r="N6401" t="str">
            <v>Rodeuse fixe (Std New)</v>
          </cell>
          <cell r="O6401" t="str">
            <v>Tip dreser fix (new)</v>
          </cell>
          <cell r="P6401">
            <v>1</v>
          </cell>
          <cell r="Q6401" t="str">
            <v>Choix suivant les cas</v>
          </cell>
          <cell r="R6401" t="str">
            <v>01, 07,.</v>
          </cell>
          <cell r="X6401">
            <v>2.0474999999999994</v>
          </cell>
          <cell r="Y6401">
            <v>95.678100000000001</v>
          </cell>
          <cell r="Z6401">
            <v>254.625</v>
          </cell>
          <cell r="AA6401">
            <v>352.35059999999999</v>
          </cell>
          <cell r="AD6401">
            <v>2.0474999999999994</v>
          </cell>
          <cell r="AE6401">
            <v>95.678100000000001</v>
          </cell>
          <cell r="AF6401">
            <v>254.625</v>
          </cell>
        </row>
        <row r="6402">
          <cell r="M6402">
            <v>0</v>
          </cell>
          <cell r="N6402">
            <v>0</v>
          </cell>
          <cell r="O6402" t="str">
            <v/>
          </cell>
          <cell r="P6402">
            <v>0</v>
          </cell>
          <cell r="Q6402">
            <v>0</v>
          </cell>
          <cell r="R6402">
            <v>0</v>
          </cell>
          <cell r="AA6402">
            <v>0</v>
          </cell>
          <cell r="AD6402" t="e">
            <v>#DIV/0!</v>
          </cell>
          <cell r="AE6402" t="e">
            <v>#DIV/0!</v>
          </cell>
          <cell r="AF6402" t="e">
            <v>#DIV/0!</v>
          </cell>
        </row>
        <row r="6403">
          <cell r="M6403">
            <v>0</v>
          </cell>
          <cell r="N6403">
            <v>0</v>
          </cell>
          <cell r="O6403" t="str">
            <v/>
          </cell>
          <cell r="P6403">
            <v>1</v>
          </cell>
          <cell r="Q6403">
            <v>0</v>
          </cell>
          <cell r="R6403">
            <v>0</v>
          </cell>
          <cell r="AA6403">
            <v>0</v>
          </cell>
          <cell r="AD6403">
            <v>0</v>
          </cell>
          <cell r="AE6403">
            <v>0</v>
          </cell>
          <cell r="AF6403">
            <v>0</v>
          </cell>
        </row>
        <row r="6404">
          <cell r="M6404" t="str">
            <v>TrajSoud</v>
          </cell>
          <cell r="N6404" t="str">
            <v>Trajectoire de soudure(clinchage, arc tiré, rivet)</v>
          </cell>
          <cell r="O6404" t="str">
            <v>Welding path (clinching, pulled arc, rivet)</v>
          </cell>
          <cell r="P6404">
            <v>1</v>
          </cell>
          <cell r="Q6404" t="str">
            <v>CC21</v>
          </cell>
          <cell r="R6404" t="str">
            <v>01, 07,.</v>
          </cell>
          <cell r="X6404">
            <v>0</v>
          </cell>
          <cell r="Y6404">
            <v>0</v>
          </cell>
          <cell r="Z6404">
            <v>0</v>
          </cell>
          <cell r="AA6404">
            <v>0</v>
          </cell>
          <cell r="AD6404">
            <v>0</v>
          </cell>
          <cell r="AE6404">
            <v>0</v>
          </cell>
          <cell r="AF6404">
            <v>0</v>
          </cell>
        </row>
        <row r="6405">
          <cell r="M6405" t="str">
            <v>CopTrajSoud</v>
          </cell>
          <cell r="N6405" t="str">
            <v>Copie trajectoire Soudure suite à ajout diversité</v>
          </cell>
          <cell r="O6405" t="str">
            <v>Copie of a welding trajectory for divers models</v>
          </cell>
          <cell r="P6405">
            <v>2</v>
          </cell>
          <cell r="Q6405" t="str">
            <v>Avec ou sans trappe ou BT</v>
          </cell>
          <cell r="R6405" t="str">
            <v>01, 07,.</v>
          </cell>
          <cell r="X6405">
            <v>0</v>
          </cell>
          <cell r="Y6405">
            <v>0</v>
          </cell>
          <cell r="Z6405">
            <v>0</v>
          </cell>
          <cell r="AA6405">
            <v>0</v>
          </cell>
          <cell r="AD6405">
            <v>0</v>
          </cell>
          <cell r="AE6405">
            <v>0</v>
          </cell>
          <cell r="AF6405">
            <v>0</v>
          </cell>
        </row>
        <row r="6406">
          <cell r="M6406" t="str">
            <v>EchCodeTraj</v>
          </cell>
          <cell r="N6406" t="str">
            <v>Echange Code Trajectoire avec baie robot</v>
          </cell>
          <cell r="O6406" t="str">
            <v>Exchange of Trajectory Code with robot bay</v>
          </cell>
          <cell r="P6406">
            <v>3</v>
          </cell>
          <cell r="Q6406">
            <v>0</v>
          </cell>
          <cell r="R6406" t="str">
            <v>01, 07,.</v>
          </cell>
          <cell r="X6406">
            <v>3.5437499999999993</v>
          </cell>
          <cell r="Y6406">
            <v>0</v>
          </cell>
          <cell r="Z6406">
            <v>289.22975709619709</v>
          </cell>
          <cell r="AA6406">
            <v>292.77350709619708</v>
          </cell>
          <cell r="AD6406">
            <v>1.1812499999999997</v>
          </cell>
          <cell r="AE6406">
            <v>0</v>
          </cell>
          <cell r="AF6406">
            <v>96.409919032065702</v>
          </cell>
        </row>
        <row r="6407">
          <cell r="M6407" t="str">
            <v>HEtudAUT</v>
          </cell>
          <cell r="N6407" t="str">
            <v>Une heure d'études automatismes</v>
          </cell>
          <cell r="O6407" t="str">
            <v>One hour of automation studies</v>
          </cell>
          <cell r="P6407">
            <v>2</v>
          </cell>
          <cell r="Q6407" t="str">
            <v>Complement Hetude AF+Marguerite+Prog</v>
          </cell>
          <cell r="R6407" t="str">
            <v>01</v>
          </cell>
          <cell r="X6407">
            <v>130</v>
          </cell>
          <cell r="Y6407">
            <v>0</v>
          </cell>
          <cell r="Z6407">
            <v>0</v>
          </cell>
          <cell r="AA6407">
            <v>130</v>
          </cell>
          <cell r="AD6407">
            <v>65</v>
          </cell>
          <cell r="AE6407">
            <v>0</v>
          </cell>
          <cell r="AF6407">
            <v>0</v>
          </cell>
        </row>
        <row r="6408">
          <cell r="M6408">
            <v>0</v>
          </cell>
          <cell r="N6408">
            <v>0</v>
          </cell>
          <cell r="O6408" t="str">
            <v/>
          </cell>
          <cell r="P6408">
            <v>0</v>
          </cell>
          <cell r="Q6408">
            <v>0</v>
          </cell>
          <cell r="R6408">
            <v>0</v>
          </cell>
          <cell r="AA6408">
            <v>0</v>
          </cell>
          <cell r="AD6408" t="e">
            <v>#DIV/0!</v>
          </cell>
          <cell r="AE6408" t="e">
            <v>#DIV/0!</v>
          </cell>
          <cell r="AF6408" t="e">
            <v>#DIV/0!</v>
          </cell>
        </row>
        <row r="6409">
          <cell r="M6409">
            <v>0</v>
          </cell>
          <cell r="N6409">
            <v>0</v>
          </cell>
          <cell r="O6409" t="str">
            <v/>
          </cell>
          <cell r="P6409">
            <v>1</v>
          </cell>
          <cell r="Q6409">
            <v>0</v>
          </cell>
          <cell r="R6409">
            <v>0</v>
          </cell>
          <cell r="AA6409">
            <v>0</v>
          </cell>
          <cell r="AD6409">
            <v>0</v>
          </cell>
          <cell r="AE6409">
            <v>0</v>
          </cell>
          <cell r="AF6409">
            <v>0</v>
          </cell>
        </row>
        <row r="6410">
          <cell r="M6410" t="str">
            <v>Robotnu1</v>
          </cell>
          <cell r="N6410" t="str">
            <v>Robot nu bras 2,65m / 165 Kg</v>
          </cell>
          <cell r="O6410" t="str">
            <v>Robot bare arm 2.65m / 165 Kg</v>
          </cell>
          <cell r="P6410">
            <v>1</v>
          </cell>
          <cell r="Q6410">
            <v>0</v>
          </cell>
          <cell r="R6410" t="str">
            <v>01, 07,.</v>
          </cell>
          <cell r="X6410">
            <v>0</v>
          </cell>
          <cell r="Y6410">
            <v>0</v>
          </cell>
          <cell r="Z6410">
            <v>0</v>
          </cell>
          <cell r="AA6410">
            <v>0</v>
          </cell>
          <cell r="AD6410">
            <v>0</v>
          </cell>
          <cell r="AE6410">
            <v>0</v>
          </cell>
          <cell r="AF6410">
            <v>0</v>
          </cell>
        </row>
        <row r="6411">
          <cell r="M6411" t="str">
            <v>SEL-MF</v>
          </cell>
          <cell r="N6411" t="str">
            <v>Applicatif Robot SEL en Moyenne Fréquence</v>
          </cell>
          <cell r="O6411" t="str">
            <v>Medium Frequency SEL Robot Application</v>
          </cell>
          <cell r="P6411">
            <v>1</v>
          </cell>
          <cell r="Q6411">
            <v>0</v>
          </cell>
          <cell r="R6411" t="str">
            <v>01, 07,.</v>
          </cell>
          <cell r="X6411">
            <v>2.1930299999999994</v>
          </cell>
          <cell r="Y6411">
            <v>1168.179075</v>
          </cell>
          <cell r="Z6411">
            <v>791.14538093824149</v>
          </cell>
          <cell r="AA6411">
            <v>1961.5174859382414</v>
          </cell>
          <cell r="AD6411">
            <v>2.1930299999999994</v>
          </cell>
          <cell r="AE6411">
            <v>1168.179075</v>
          </cell>
          <cell r="AF6411">
            <v>791.14538093824149</v>
          </cell>
        </row>
        <row r="6412">
          <cell r="M6412" t="str">
            <v>Reh1000</v>
          </cell>
          <cell r="N6412" t="str">
            <v>Réhausse robot h&lt;1000mm</v>
          </cell>
          <cell r="O6412" t="str">
            <v>Robot extension h&lt;1000mm</v>
          </cell>
          <cell r="P6412">
            <v>1</v>
          </cell>
          <cell r="Q6412" t="str">
            <v>A valider</v>
          </cell>
          <cell r="R6412" t="str">
            <v>01, 07,.</v>
          </cell>
          <cell r="X6412">
            <v>0</v>
          </cell>
          <cell r="Y6412">
            <v>29.809500000000003</v>
          </cell>
          <cell r="Z6412">
            <v>10.5</v>
          </cell>
          <cell r="AA6412">
            <v>40.3095</v>
          </cell>
          <cell r="AD6412">
            <v>0</v>
          </cell>
          <cell r="AE6412">
            <v>29.809500000000003</v>
          </cell>
          <cell r="AF6412">
            <v>10.5</v>
          </cell>
        </row>
        <row r="6413">
          <cell r="M6413" t="str">
            <v>Robotintégration-V11</v>
          </cell>
          <cell r="N6413" t="str">
            <v>Intégration robot + baie sur site -V11</v>
          </cell>
          <cell r="O6413" t="str">
            <v>Robot + bay integration on site -V11</v>
          </cell>
          <cell r="P6413">
            <v>1</v>
          </cell>
          <cell r="Q6413">
            <v>0</v>
          </cell>
          <cell r="R6413" t="str">
            <v>01, 07,.</v>
          </cell>
          <cell r="X6413">
            <v>27.235057499999993</v>
          </cell>
          <cell r="Y6413">
            <v>862.84800000000007</v>
          </cell>
          <cell r="Z6413">
            <v>1716.542666567691</v>
          </cell>
          <cell r="AA6413">
            <v>2606.625724067691</v>
          </cell>
          <cell r="AD6413">
            <v>27.235057499999993</v>
          </cell>
          <cell r="AE6413">
            <v>862.84800000000007</v>
          </cell>
          <cell r="AF6413">
            <v>1716.542666567691</v>
          </cell>
        </row>
        <row r="6414">
          <cell r="M6414" t="str">
            <v>VerrineRobot</v>
          </cell>
          <cell r="N6414" t="str">
            <v>Verrine Robot</v>
          </cell>
          <cell r="O6414" t="str">
            <v>To make</v>
          </cell>
          <cell r="P6414">
            <v>1</v>
          </cell>
          <cell r="Q6414">
            <v>0</v>
          </cell>
          <cell r="R6414" t="str">
            <v>01, 07,.</v>
          </cell>
          <cell r="AA6414">
            <v>0</v>
          </cell>
          <cell r="AD6414">
            <v>0</v>
          </cell>
          <cell r="AE6414">
            <v>0</v>
          </cell>
          <cell r="AF6414">
            <v>0</v>
          </cell>
        </row>
        <row r="6415">
          <cell r="M6415">
            <v>0</v>
          </cell>
          <cell r="N6415">
            <v>0</v>
          </cell>
          <cell r="O6415" t="str">
            <v/>
          </cell>
          <cell r="P6415">
            <v>0</v>
          </cell>
          <cell r="Q6415">
            <v>0</v>
          </cell>
          <cell r="R6415">
            <v>0</v>
          </cell>
          <cell r="AA6415">
            <v>0</v>
          </cell>
          <cell r="AD6415" t="e">
            <v>#DIV/0!</v>
          </cell>
          <cell r="AE6415" t="e">
            <v>#DIV/0!</v>
          </cell>
          <cell r="AF6415" t="e">
            <v>#DIV/0!</v>
          </cell>
        </row>
        <row r="6416">
          <cell r="M6416">
            <v>0</v>
          </cell>
          <cell r="N6416">
            <v>0</v>
          </cell>
          <cell r="O6416" t="str">
            <v/>
          </cell>
          <cell r="P6416">
            <v>1</v>
          </cell>
          <cell r="Q6416">
            <v>0</v>
          </cell>
          <cell r="R6416">
            <v>0</v>
          </cell>
          <cell r="AA6416">
            <v>0</v>
          </cell>
          <cell r="AD6416">
            <v>0</v>
          </cell>
          <cell r="AE6416">
            <v>0</v>
          </cell>
          <cell r="AF6416">
            <v>0</v>
          </cell>
        </row>
        <row r="6417">
          <cell r="M6417" t="str">
            <v>MisAllRech</v>
          </cell>
          <cell r="N6417" t="str">
            <v>Mise et Allonge de rechange</v>
          </cell>
          <cell r="O6417" t="str">
            <v>Spare plug and extension cable</v>
          </cell>
          <cell r="P6417">
            <v>1</v>
          </cell>
          <cell r="Q6417">
            <v>0</v>
          </cell>
          <cell r="R6417" t="str">
            <v>01, 07,.</v>
          </cell>
          <cell r="X6417">
            <v>0</v>
          </cell>
          <cell r="Y6417">
            <v>0</v>
          </cell>
          <cell r="Z6417">
            <v>0</v>
          </cell>
          <cell r="AA6417">
            <v>0</v>
          </cell>
          <cell r="AD6417">
            <v>0</v>
          </cell>
          <cell r="AE6417">
            <v>0</v>
          </cell>
          <cell r="AF6417">
            <v>0</v>
          </cell>
        </row>
        <row r="6418">
          <cell r="M6418" t="str">
            <v>InterfaceRobPinceStdenL</v>
          </cell>
          <cell r="N6418" t="str">
            <v>Interface Std en L fixation entre Pince et Robot</v>
          </cell>
          <cell r="O6418" t="str">
            <v>Std L-shaped interface for fixing between Clamp and Robot</v>
          </cell>
          <cell r="P6418">
            <v>1</v>
          </cell>
          <cell r="Q6418">
            <v>0</v>
          </cell>
          <cell r="R6418" t="str">
            <v>01, 07,.</v>
          </cell>
          <cell r="X6418">
            <v>0</v>
          </cell>
          <cell r="Y6418">
            <v>0</v>
          </cell>
          <cell r="Z6418">
            <v>0</v>
          </cell>
          <cell r="AA6418">
            <v>0</v>
          </cell>
          <cell r="AD6418">
            <v>0</v>
          </cell>
          <cell r="AE6418">
            <v>0</v>
          </cell>
          <cell r="AF6418">
            <v>0</v>
          </cell>
        </row>
        <row r="6419">
          <cell r="M6419" t="str">
            <v>PincRobMFLightC300ModSansDetal</v>
          </cell>
          <cell r="N6419" t="str">
            <v>Pince Mod MF Light en Cé électrique LU 300</v>
          </cell>
          <cell r="O6419" t="str">
            <v>MF Light Mod Clamp C- Shape Electric Width 300</v>
          </cell>
          <cell r="P6419">
            <v>1</v>
          </cell>
          <cell r="Q6419">
            <v>0</v>
          </cell>
          <cell r="R6419" t="str">
            <v>01, 07,.</v>
          </cell>
          <cell r="X6419">
            <v>0</v>
          </cell>
          <cell r="Y6419">
            <v>0</v>
          </cell>
          <cell r="Z6419">
            <v>0</v>
          </cell>
          <cell r="AA6419">
            <v>0</v>
          </cell>
          <cell r="AD6419">
            <v>0</v>
          </cell>
          <cell r="AE6419">
            <v>0</v>
          </cell>
          <cell r="AF6419">
            <v>0</v>
          </cell>
        </row>
        <row r="6420">
          <cell r="M6420">
            <v>0</v>
          </cell>
          <cell r="N6420">
            <v>0</v>
          </cell>
          <cell r="O6420" t="str">
            <v/>
          </cell>
          <cell r="P6420">
            <v>0</v>
          </cell>
          <cell r="Q6420">
            <v>0</v>
          </cell>
          <cell r="R6420">
            <v>0</v>
          </cell>
          <cell r="AA6420">
            <v>0</v>
          </cell>
          <cell r="AD6420" t="e">
            <v>#DIV/0!</v>
          </cell>
          <cell r="AE6420" t="e">
            <v>#DIV/0!</v>
          </cell>
          <cell r="AF6420" t="e">
            <v>#DIV/0!</v>
          </cell>
        </row>
        <row r="6421">
          <cell r="M6421">
            <v>0</v>
          </cell>
          <cell r="N6421">
            <v>0</v>
          </cell>
          <cell r="O6421" t="str">
            <v/>
          </cell>
          <cell r="P6421">
            <v>1</v>
          </cell>
          <cell r="Q6421">
            <v>0</v>
          </cell>
          <cell r="R6421">
            <v>0</v>
          </cell>
          <cell r="AA6421">
            <v>0</v>
          </cell>
          <cell r="AD6421">
            <v>0</v>
          </cell>
          <cell r="AE6421">
            <v>0</v>
          </cell>
          <cell r="AF6421">
            <v>0</v>
          </cell>
        </row>
        <row r="6422">
          <cell r="M6422" t="str">
            <v>RodFixeNew</v>
          </cell>
          <cell r="N6422" t="str">
            <v>Rodeuse fixe (Std New)</v>
          </cell>
          <cell r="O6422" t="str">
            <v>Tip dreser fix (new)</v>
          </cell>
          <cell r="P6422">
            <v>1</v>
          </cell>
          <cell r="Q6422" t="str">
            <v>Choix suivant les cas</v>
          </cell>
          <cell r="R6422" t="str">
            <v>01, 07,.</v>
          </cell>
          <cell r="X6422">
            <v>2.0474999999999994</v>
          </cell>
          <cell r="Y6422">
            <v>95.678100000000001</v>
          </cell>
          <cell r="Z6422">
            <v>254.625</v>
          </cell>
          <cell r="AA6422">
            <v>352.35059999999999</v>
          </cell>
          <cell r="AD6422">
            <v>2.0474999999999994</v>
          </cell>
          <cell r="AE6422">
            <v>95.678100000000001</v>
          </cell>
          <cell r="AF6422">
            <v>254.625</v>
          </cell>
        </row>
        <row r="6423">
          <cell r="M6423">
            <v>0</v>
          </cell>
          <cell r="N6423">
            <v>0</v>
          </cell>
          <cell r="O6423" t="str">
            <v/>
          </cell>
          <cell r="P6423">
            <v>0</v>
          </cell>
          <cell r="Q6423">
            <v>0</v>
          </cell>
          <cell r="R6423">
            <v>0</v>
          </cell>
          <cell r="AA6423">
            <v>0</v>
          </cell>
          <cell r="AD6423" t="e">
            <v>#DIV/0!</v>
          </cell>
          <cell r="AE6423" t="e">
            <v>#DIV/0!</v>
          </cell>
          <cell r="AF6423" t="e">
            <v>#DIV/0!</v>
          </cell>
        </row>
        <row r="6424">
          <cell r="M6424">
            <v>0</v>
          </cell>
          <cell r="N6424">
            <v>0</v>
          </cell>
          <cell r="O6424" t="str">
            <v/>
          </cell>
          <cell r="P6424">
            <v>1</v>
          </cell>
          <cell r="Q6424">
            <v>0</v>
          </cell>
          <cell r="R6424">
            <v>0</v>
          </cell>
          <cell r="AA6424">
            <v>0</v>
          </cell>
          <cell r="AD6424">
            <v>0</v>
          </cell>
          <cell r="AE6424">
            <v>0</v>
          </cell>
          <cell r="AF6424">
            <v>0</v>
          </cell>
        </row>
        <row r="6425">
          <cell r="M6425" t="str">
            <v>TrajSoud</v>
          </cell>
          <cell r="N6425" t="str">
            <v>Trajectoire de soudure(clinchage, arc tiré, rivet)</v>
          </cell>
          <cell r="O6425" t="str">
            <v>Welding path (clinching, pulled arc, rivet)</v>
          </cell>
          <cell r="P6425">
            <v>1</v>
          </cell>
          <cell r="Q6425" t="str">
            <v>CC21</v>
          </cell>
          <cell r="R6425" t="str">
            <v>01, 07,.</v>
          </cell>
          <cell r="X6425">
            <v>0</v>
          </cell>
          <cell r="Y6425">
            <v>0</v>
          </cell>
          <cell r="Z6425">
            <v>0</v>
          </cell>
          <cell r="AA6425">
            <v>0</v>
          </cell>
          <cell r="AD6425">
            <v>0</v>
          </cell>
          <cell r="AE6425">
            <v>0</v>
          </cell>
          <cell r="AF6425">
            <v>0</v>
          </cell>
        </row>
        <row r="6426">
          <cell r="M6426" t="str">
            <v>CopTrajSoud</v>
          </cell>
          <cell r="N6426" t="str">
            <v>Copie trajectoire Soudure suite à ajout diversité</v>
          </cell>
          <cell r="O6426" t="str">
            <v>Copie of a welding trajectory for divers models</v>
          </cell>
          <cell r="P6426">
            <v>2</v>
          </cell>
          <cell r="Q6426" t="str">
            <v>Avec ou sans trappe ou BT</v>
          </cell>
          <cell r="R6426" t="str">
            <v>01, 07,.</v>
          </cell>
          <cell r="X6426">
            <v>0</v>
          </cell>
          <cell r="Y6426">
            <v>0</v>
          </cell>
          <cell r="Z6426">
            <v>0</v>
          </cell>
          <cell r="AA6426">
            <v>0</v>
          </cell>
          <cell r="AD6426">
            <v>0</v>
          </cell>
          <cell r="AE6426">
            <v>0</v>
          </cell>
          <cell r="AF6426">
            <v>0</v>
          </cell>
        </row>
        <row r="6427">
          <cell r="M6427" t="str">
            <v>EchCodeTraj</v>
          </cell>
          <cell r="N6427" t="str">
            <v>Echange Code Trajectoire avec baie robot</v>
          </cell>
          <cell r="O6427" t="str">
            <v>Exchange of Trajectory Code with robot bay</v>
          </cell>
          <cell r="P6427">
            <v>3</v>
          </cell>
          <cell r="Q6427">
            <v>0</v>
          </cell>
          <cell r="R6427" t="str">
            <v>01, 07,.</v>
          </cell>
          <cell r="X6427">
            <v>3.5437499999999993</v>
          </cell>
          <cell r="Y6427">
            <v>0</v>
          </cell>
          <cell r="Z6427">
            <v>289.22975709619709</v>
          </cell>
          <cell r="AA6427">
            <v>292.77350709619708</v>
          </cell>
          <cell r="AD6427">
            <v>1.1812499999999997</v>
          </cell>
          <cell r="AE6427">
            <v>0</v>
          </cell>
          <cell r="AF6427">
            <v>96.409919032065702</v>
          </cell>
        </row>
        <row r="6428">
          <cell r="M6428" t="str">
            <v>HEtudAUT</v>
          </cell>
          <cell r="N6428" t="str">
            <v>Une heure d'études automatismes</v>
          </cell>
          <cell r="O6428" t="str">
            <v>One hour of automation studies</v>
          </cell>
          <cell r="P6428">
            <v>2</v>
          </cell>
          <cell r="Q6428" t="str">
            <v>Complement Hetude AF+Marguerite+Prog</v>
          </cell>
          <cell r="R6428" t="str">
            <v>01</v>
          </cell>
          <cell r="X6428">
            <v>130</v>
          </cell>
          <cell r="Y6428">
            <v>0</v>
          </cell>
          <cell r="Z6428">
            <v>0</v>
          </cell>
          <cell r="AA6428">
            <v>130</v>
          </cell>
          <cell r="AD6428">
            <v>65</v>
          </cell>
          <cell r="AE6428">
            <v>0</v>
          </cell>
          <cell r="AF6428">
            <v>0</v>
          </cell>
        </row>
        <row r="6429">
          <cell r="M6429">
            <v>0</v>
          </cell>
          <cell r="N6429">
            <v>0</v>
          </cell>
          <cell r="O6429" t="str">
            <v/>
          </cell>
          <cell r="P6429">
            <v>0</v>
          </cell>
          <cell r="Q6429">
            <v>0</v>
          </cell>
          <cell r="R6429">
            <v>0</v>
          </cell>
          <cell r="AA6429">
            <v>0</v>
          </cell>
          <cell r="AD6429" t="e">
            <v>#DIV/0!</v>
          </cell>
          <cell r="AE6429" t="e">
            <v>#DIV/0!</v>
          </cell>
          <cell r="AF6429" t="e">
            <v>#DIV/0!</v>
          </cell>
        </row>
        <row r="6430">
          <cell r="M6430">
            <v>0</v>
          </cell>
          <cell r="N6430">
            <v>0</v>
          </cell>
          <cell r="O6430" t="str">
            <v/>
          </cell>
          <cell r="P6430">
            <v>1</v>
          </cell>
          <cell r="Q6430">
            <v>0</v>
          </cell>
          <cell r="R6430">
            <v>0</v>
          </cell>
          <cell r="AA6430">
            <v>0</v>
          </cell>
          <cell r="AD6430">
            <v>0</v>
          </cell>
          <cell r="AE6430">
            <v>0</v>
          </cell>
          <cell r="AF6430">
            <v>0</v>
          </cell>
        </row>
        <row r="6431">
          <cell r="M6431" t="str">
            <v>Robotnu16</v>
          </cell>
          <cell r="N6431" t="str">
            <v>Robot nu bras 3,10m / 280 Kg</v>
          </cell>
          <cell r="O6431" t="str">
            <v>Robot bare arm 3.10m / 280 Kg</v>
          </cell>
          <cell r="P6431">
            <v>1</v>
          </cell>
          <cell r="Q6431">
            <v>0</v>
          </cell>
          <cell r="R6431" t="str">
            <v>01, 07,.</v>
          </cell>
          <cell r="X6431">
            <v>0</v>
          </cell>
          <cell r="Y6431">
            <v>0</v>
          </cell>
          <cell r="Z6431">
            <v>0</v>
          </cell>
          <cell r="AA6431">
            <v>0</v>
          </cell>
          <cell r="AD6431">
            <v>0</v>
          </cell>
          <cell r="AE6431">
            <v>0</v>
          </cell>
          <cell r="AF6431">
            <v>0</v>
          </cell>
        </row>
        <row r="6432">
          <cell r="M6432" t="str">
            <v>M</v>
          </cell>
          <cell r="N6432" t="str">
            <v>Applicatif Robot M</v>
          </cell>
          <cell r="O6432" t="str">
            <v>Robot Application M</v>
          </cell>
          <cell r="P6432">
            <v>1</v>
          </cell>
          <cell r="Q6432">
            <v>0</v>
          </cell>
          <cell r="R6432" t="str">
            <v>01, 07,.</v>
          </cell>
          <cell r="X6432">
            <v>4.9139999999999988</v>
          </cell>
          <cell r="Y6432">
            <v>72.995999999999995</v>
          </cell>
          <cell r="Z6432">
            <v>78.75</v>
          </cell>
          <cell r="AA6432">
            <v>156.66</v>
          </cell>
          <cell r="AD6432">
            <v>4.9139999999999988</v>
          </cell>
          <cell r="AE6432">
            <v>72.995999999999995</v>
          </cell>
          <cell r="AF6432">
            <v>78.75</v>
          </cell>
        </row>
        <row r="6433">
          <cell r="M6433" t="str">
            <v>RehForteCharg2000</v>
          </cell>
          <cell r="N6433" t="str">
            <v>Réhausse robot forte charge h 1000 à 2000mm</v>
          </cell>
          <cell r="O6433" t="str">
            <v>Heavy-duty robot extension h 1000 to 2000mm</v>
          </cell>
          <cell r="P6433">
            <v>1</v>
          </cell>
          <cell r="Q6433">
            <v>0</v>
          </cell>
          <cell r="R6433" t="str">
            <v>01, 07,.</v>
          </cell>
          <cell r="X6433">
            <v>0</v>
          </cell>
          <cell r="Y6433">
            <v>29.809500000000003</v>
          </cell>
          <cell r="Z6433">
            <v>10.5</v>
          </cell>
          <cell r="AA6433">
            <v>40.3095</v>
          </cell>
          <cell r="AD6433">
            <v>0</v>
          </cell>
          <cell r="AE6433">
            <v>29.809500000000003</v>
          </cell>
          <cell r="AF6433">
            <v>10.5</v>
          </cell>
        </row>
        <row r="6434">
          <cell r="M6434" t="str">
            <v>Plateform3500</v>
          </cell>
          <cell r="N6434" t="str">
            <v>Plateforme H=3500 au m²</v>
          </cell>
          <cell r="O6434" t="str">
            <v>Platform H=3500 per m²</v>
          </cell>
          <cell r="P6434">
            <v>1.5</v>
          </cell>
          <cell r="Q6434">
            <v>0</v>
          </cell>
          <cell r="R6434" t="str">
            <v>01, 07,.</v>
          </cell>
          <cell r="X6434">
            <v>0</v>
          </cell>
          <cell r="Y6434">
            <v>0</v>
          </cell>
          <cell r="Z6434">
            <v>0</v>
          </cell>
          <cell r="AA6434">
            <v>0</v>
          </cell>
          <cell r="AD6434">
            <v>0</v>
          </cell>
          <cell r="AE6434">
            <v>0</v>
          </cell>
          <cell r="AF6434">
            <v>0</v>
          </cell>
        </row>
        <row r="6435">
          <cell r="M6435" t="str">
            <v>Robotintégration-V11</v>
          </cell>
          <cell r="N6435" t="str">
            <v>Intégration robot + baie sur site -V11</v>
          </cell>
          <cell r="O6435" t="str">
            <v>Robot + bay integration on site -V11</v>
          </cell>
          <cell r="P6435">
            <v>1</v>
          </cell>
          <cell r="Q6435">
            <v>0</v>
          </cell>
          <cell r="R6435" t="str">
            <v>01, 07,.</v>
          </cell>
          <cell r="X6435">
            <v>27.235057499999993</v>
          </cell>
          <cell r="Y6435">
            <v>862.84800000000007</v>
          </cell>
          <cell r="Z6435">
            <v>1716.542666567691</v>
          </cell>
          <cell r="AA6435">
            <v>2606.625724067691</v>
          </cell>
          <cell r="AD6435">
            <v>27.235057499999993</v>
          </cell>
          <cell r="AE6435">
            <v>862.84800000000007</v>
          </cell>
          <cell r="AF6435">
            <v>1716.542666567691</v>
          </cell>
        </row>
        <row r="6436">
          <cell r="M6436" t="str">
            <v>VerrineRobot</v>
          </cell>
          <cell r="N6436" t="str">
            <v>Verrine Robot</v>
          </cell>
          <cell r="O6436" t="str">
            <v>To make</v>
          </cell>
          <cell r="P6436">
            <v>1</v>
          </cell>
          <cell r="Q6436">
            <v>0</v>
          </cell>
          <cell r="R6436" t="str">
            <v>01, 07,.</v>
          </cell>
          <cell r="AA6436">
            <v>0</v>
          </cell>
          <cell r="AD6436">
            <v>0</v>
          </cell>
          <cell r="AE6436">
            <v>0</v>
          </cell>
          <cell r="AF6436">
            <v>0</v>
          </cell>
        </row>
        <row r="6437">
          <cell r="M6437">
            <v>0</v>
          </cell>
          <cell r="N6437">
            <v>0</v>
          </cell>
          <cell r="O6437" t="str">
            <v/>
          </cell>
          <cell r="P6437">
            <v>0</v>
          </cell>
          <cell r="Q6437">
            <v>0</v>
          </cell>
          <cell r="R6437">
            <v>0</v>
          </cell>
          <cell r="AA6437">
            <v>0</v>
          </cell>
          <cell r="AD6437" t="e">
            <v>#DIV/0!</v>
          </cell>
          <cell r="AE6437" t="e">
            <v>#DIV/0!</v>
          </cell>
          <cell r="AF6437" t="e">
            <v>#DIV/0!</v>
          </cell>
        </row>
        <row r="6438">
          <cell r="M6438">
            <v>0</v>
          </cell>
          <cell r="N6438">
            <v>0</v>
          </cell>
          <cell r="O6438" t="str">
            <v/>
          </cell>
          <cell r="P6438">
            <v>1</v>
          </cell>
          <cell r="Q6438">
            <v>0</v>
          </cell>
          <cell r="R6438">
            <v>0</v>
          </cell>
          <cell r="AA6438">
            <v>0</v>
          </cell>
          <cell r="AD6438">
            <v>0</v>
          </cell>
          <cell r="AE6438">
            <v>0</v>
          </cell>
          <cell r="AF6438">
            <v>0</v>
          </cell>
        </row>
        <row r="6439">
          <cell r="M6439" t="str">
            <v>PoutreCentMPRModFrs</v>
          </cell>
          <cell r="N6439" t="str">
            <v>Poutre Centrale pour MPR Modulaire du commerce</v>
          </cell>
          <cell r="O6439" t="str">
            <v>Beam 1 Mt (any diameter) for gripper</v>
          </cell>
          <cell r="P6439">
            <v>1</v>
          </cell>
          <cell r="Q6439">
            <v>0</v>
          </cell>
          <cell r="R6439" t="str">
            <v>01, 02, 07,.</v>
          </cell>
          <cell r="AA6439">
            <v>0</v>
          </cell>
          <cell r="AD6439">
            <v>0</v>
          </cell>
          <cell r="AE6439">
            <v>0</v>
          </cell>
          <cell r="AF6439">
            <v>0</v>
          </cell>
        </row>
        <row r="6440">
          <cell r="M6440" t="str">
            <v>SuppGrandMPRFrs</v>
          </cell>
          <cell r="N6440" t="str">
            <v>Supplément coût pour un grand préhenseur Commerce</v>
          </cell>
          <cell r="O6440" t="str">
            <v>Additional cost for a large trade gripper</v>
          </cell>
          <cell r="P6440">
            <v>2</v>
          </cell>
          <cell r="Q6440">
            <v>0</v>
          </cell>
          <cell r="R6440" t="str">
            <v>01, 02, 07,.</v>
          </cell>
          <cell r="AA6440">
            <v>0</v>
          </cell>
          <cell r="AD6440">
            <v>0</v>
          </cell>
          <cell r="AE6440">
            <v>0</v>
          </cell>
          <cell r="AF6440">
            <v>0</v>
          </cell>
        </row>
        <row r="6441">
          <cell r="M6441" t="str">
            <v>RefSer40DINPreh</v>
          </cell>
          <cell r="N6441" t="str">
            <v>Serrage 40 DIN Touche + Appui tous types sur Préh</v>
          </cell>
          <cell r="O6441" t="str">
            <v>Clamping 40 DIN Key + All types of support on Preh</v>
          </cell>
          <cell r="P6441">
            <v>5</v>
          </cell>
          <cell r="Q6441">
            <v>0</v>
          </cell>
          <cell r="R6441" t="str">
            <v>01, 02, 07,.</v>
          </cell>
          <cell r="X6441">
            <v>6.1424999999999983</v>
          </cell>
          <cell r="Y6441">
            <v>355.03650000000005</v>
          </cell>
          <cell r="Z6441">
            <v>189.00000000000003</v>
          </cell>
          <cell r="AA6441">
            <v>550.17900000000009</v>
          </cell>
          <cell r="AD6441">
            <v>1.2284999999999997</v>
          </cell>
          <cell r="AE6441">
            <v>71.007300000000015</v>
          </cell>
          <cell r="AF6441">
            <v>37.800000000000004</v>
          </cell>
        </row>
        <row r="6442">
          <cell r="M6442" t="str">
            <v>AppuiDrageoir</v>
          </cell>
          <cell r="N6442" t="str">
            <v xml:space="preserve">Appui seul ou drageoir seul (toutes largeurs) </v>
          </cell>
          <cell r="O6442" t="str">
            <v xml:space="preserve">support only or sucker only (all widths) </v>
          </cell>
          <cell r="P6442">
            <v>2</v>
          </cell>
          <cell r="Q6442">
            <v>0</v>
          </cell>
          <cell r="R6442" t="str">
            <v>01, 02, 07,.</v>
          </cell>
          <cell r="X6442">
            <v>0</v>
          </cell>
          <cell r="Y6442">
            <v>0</v>
          </cell>
          <cell r="Z6442">
            <v>0</v>
          </cell>
          <cell r="AA6442">
            <v>0</v>
          </cell>
          <cell r="AD6442">
            <v>0</v>
          </cell>
          <cell r="AE6442">
            <v>0</v>
          </cell>
          <cell r="AF6442">
            <v>0</v>
          </cell>
        </row>
        <row r="6443">
          <cell r="M6443" t="str">
            <v>PilMobPreh</v>
          </cell>
          <cell r="N6443" t="str">
            <v>Pilote escamotable sur Préhenseur avec antenne sup</v>
          </cell>
          <cell r="O6443" t="str">
            <v>Retractable pin on Gripper</v>
          </cell>
          <cell r="P6443">
            <v>2</v>
          </cell>
          <cell r="Q6443">
            <v>0</v>
          </cell>
          <cell r="R6443" t="str">
            <v>01, 02, 07,.</v>
          </cell>
          <cell r="X6443">
            <v>2.4569999999999994</v>
          </cell>
          <cell r="Y6443">
            <v>142.0146</v>
          </cell>
          <cell r="Z6443">
            <v>75.600000000000009</v>
          </cell>
          <cell r="AA6443">
            <v>220.07159999999999</v>
          </cell>
          <cell r="AD6443">
            <v>1.2284999999999997</v>
          </cell>
          <cell r="AE6443">
            <v>71.007300000000001</v>
          </cell>
          <cell r="AF6443">
            <v>37.800000000000004</v>
          </cell>
        </row>
        <row r="6444">
          <cell r="M6444" t="str">
            <v>DistribPreh</v>
          </cell>
          <cell r="N6444" t="str">
            <v>Distributeur taille 2 sur Préhenseur</v>
          </cell>
          <cell r="O6444" t="str">
            <v>Dispenser size 2 on Gripper</v>
          </cell>
          <cell r="P6444">
            <v>3</v>
          </cell>
          <cell r="Q6444">
            <v>0</v>
          </cell>
          <cell r="R6444" t="str">
            <v>01, 02, 07,.</v>
          </cell>
          <cell r="X6444">
            <v>3.6854999999999993</v>
          </cell>
          <cell r="Y6444">
            <v>488.09249999999997</v>
          </cell>
          <cell r="Z6444">
            <v>56.7</v>
          </cell>
          <cell r="AA6444">
            <v>548.47799999999995</v>
          </cell>
          <cell r="AD6444">
            <v>1.2284999999999997</v>
          </cell>
          <cell r="AE6444">
            <v>162.69749999999999</v>
          </cell>
          <cell r="AF6444">
            <v>18.900000000000002</v>
          </cell>
        </row>
        <row r="6445">
          <cell r="M6445" t="str">
            <v>PPinducPreh</v>
          </cell>
          <cell r="N6445" t="str">
            <v>Détecteur inductif présence pièce sur Préhenseur a</v>
          </cell>
          <cell r="O6445" t="str">
            <v>Inductive part presence detector on Gripper</v>
          </cell>
          <cell r="P6445">
            <v>2</v>
          </cell>
          <cell r="Q6445">
            <v>0</v>
          </cell>
          <cell r="R6445" t="str">
            <v>01, 02, 07,.</v>
          </cell>
          <cell r="X6445">
            <v>2.4569999999999994</v>
          </cell>
          <cell r="Y6445">
            <v>75.316500000000019</v>
          </cell>
          <cell r="Z6445">
            <v>18.900000000000002</v>
          </cell>
          <cell r="AA6445">
            <v>96.673500000000018</v>
          </cell>
          <cell r="AD6445">
            <v>1.2284999999999997</v>
          </cell>
          <cell r="AE6445">
            <v>37.65825000000001</v>
          </cell>
          <cell r="AF6445">
            <v>9.4500000000000011</v>
          </cell>
        </row>
        <row r="6446">
          <cell r="M6446">
            <v>0</v>
          </cell>
          <cell r="N6446">
            <v>0</v>
          </cell>
          <cell r="O6446" t="str">
            <v/>
          </cell>
          <cell r="P6446">
            <v>0</v>
          </cell>
          <cell r="Q6446">
            <v>0</v>
          </cell>
          <cell r="R6446">
            <v>0</v>
          </cell>
          <cell r="AA6446">
            <v>0</v>
          </cell>
          <cell r="AD6446" t="e">
            <v>#DIV/0!</v>
          </cell>
          <cell r="AE6446" t="e">
            <v>#DIV/0!</v>
          </cell>
          <cell r="AF6446" t="e">
            <v>#DIV/0!</v>
          </cell>
        </row>
        <row r="6447">
          <cell r="M6447">
            <v>0</v>
          </cell>
          <cell r="N6447">
            <v>0</v>
          </cell>
          <cell r="O6447" t="str">
            <v/>
          </cell>
          <cell r="P6447">
            <v>1</v>
          </cell>
          <cell r="Q6447">
            <v>0</v>
          </cell>
          <cell r="R6447">
            <v>0</v>
          </cell>
          <cell r="AA6447">
            <v>0</v>
          </cell>
          <cell r="AD6447">
            <v>0</v>
          </cell>
          <cell r="AE6447">
            <v>0</v>
          </cell>
          <cell r="AF6447">
            <v>0</v>
          </cell>
        </row>
        <row r="6448">
          <cell r="M6448" t="str">
            <v>TrajMan</v>
          </cell>
          <cell r="N6448" t="str">
            <v>Trajectoire de manutention</v>
          </cell>
          <cell r="O6448" t="str">
            <v>Handling path</v>
          </cell>
          <cell r="P6448">
            <v>2</v>
          </cell>
          <cell r="Q6448" t="str">
            <v>CC21: Prise OP40 et dépose OP50</v>
          </cell>
          <cell r="R6448" t="str">
            <v>01, 07,.</v>
          </cell>
          <cell r="X6448">
            <v>0</v>
          </cell>
          <cell r="Y6448">
            <v>0</v>
          </cell>
          <cell r="Z6448">
            <v>0</v>
          </cell>
          <cell r="AA6448">
            <v>0</v>
          </cell>
          <cell r="AD6448">
            <v>0</v>
          </cell>
          <cell r="AE6448">
            <v>0</v>
          </cell>
          <cell r="AF6448">
            <v>0</v>
          </cell>
        </row>
        <row r="6449">
          <cell r="M6449" t="str">
            <v>CopTrajMan</v>
          </cell>
          <cell r="N6449" t="str">
            <v>Copie trajectoire Manut suite à ajout diversité</v>
          </cell>
          <cell r="O6449" t="str">
            <v>Copie of a handling trajectory for divers models</v>
          </cell>
          <cell r="P6449">
            <v>4</v>
          </cell>
          <cell r="Q6449" t="str">
            <v>Avec ou sans trappe ou BT</v>
          </cell>
          <cell r="R6449" t="str">
            <v>01, 07,.</v>
          </cell>
          <cell r="X6449">
            <v>0</v>
          </cell>
          <cell r="Y6449">
            <v>0</v>
          </cell>
          <cell r="Z6449">
            <v>0</v>
          </cell>
          <cell r="AA6449">
            <v>0</v>
          </cell>
          <cell r="AD6449">
            <v>0</v>
          </cell>
          <cell r="AE6449">
            <v>0</v>
          </cell>
          <cell r="AF6449">
            <v>0</v>
          </cell>
        </row>
        <row r="6450">
          <cell r="M6450" t="str">
            <v>EchCodeTraj</v>
          </cell>
          <cell r="N6450" t="str">
            <v>Echange Code Trajectoire avec baie robot</v>
          </cell>
          <cell r="O6450" t="str">
            <v>Exchange of Trajectory Code with robot bay</v>
          </cell>
          <cell r="P6450">
            <v>3</v>
          </cell>
          <cell r="Q6450">
            <v>0</v>
          </cell>
          <cell r="R6450" t="str">
            <v>01, 07,.</v>
          </cell>
          <cell r="X6450">
            <v>3.5437499999999993</v>
          </cell>
          <cell r="Y6450">
            <v>0</v>
          </cell>
          <cell r="Z6450">
            <v>289.22975709619709</v>
          </cell>
          <cell r="AA6450">
            <v>292.77350709619708</v>
          </cell>
          <cell r="AD6450">
            <v>1.1812499999999997</v>
          </cell>
          <cell r="AE6450">
            <v>0</v>
          </cell>
          <cell r="AF6450">
            <v>96.409919032065702</v>
          </cell>
        </row>
        <row r="6451">
          <cell r="M6451" t="str">
            <v>HEtudAUT</v>
          </cell>
          <cell r="N6451" t="str">
            <v>Une heure d'études automatismes</v>
          </cell>
          <cell r="O6451" t="str">
            <v>One hour of automation studies</v>
          </cell>
          <cell r="P6451">
            <v>2</v>
          </cell>
          <cell r="Q6451" t="str">
            <v>Complement Hetude AF+Marguerite+Prog</v>
          </cell>
          <cell r="R6451" t="str">
            <v>01</v>
          </cell>
          <cell r="X6451">
            <v>130</v>
          </cell>
          <cell r="Y6451">
            <v>0</v>
          </cell>
          <cell r="Z6451">
            <v>0</v>
          </cell>
          <cell r="AA6451">
            <v>130</v>
          </cell>
          <cell r="AD6451">
            <v>65</v>
          </cell>
          <cell r="AE6451">
            <v>0</v>
          </cell>
          <cell r="AF6451">
            <v>0</v>
          </cell>
        </row>
        <row r="6452">
          <cell r="M6452">
            <v>0</v>
          </cell>
          <cell r="N6452">
            <v>0</v>
          </cell>
          <cell r="O6452" t="str">
            <v/>
          </cell>
          <cell r="P6452">
            <v>0</v>
          </cell>
          <cell r="Q6452">
            <v>0</v>
          </cell>
          <cell r="R6452">
            <v>0</v>
          </cell>
          <cell r="AA6452">
            <v>0</v>
          </cell>
          <cell r="AD6452" t="e">
            <v>#DIV/0!</v>
          </cell>
          <cell r="AE6452" t="e">
            <v>#DIV/0!</v>
          </cell>
          <cell r="AF6452" t="e">
            <v>#DIV/0!</v>
          </cell>
        </row>
        <row r="6453">
          <cell r="M6453">
            <v>0</v>
          </cell>
          <cell r="N6453">
            <v>0</v>
          </cell>
          <cell r="O6453" t="str">
            <v/>
          </cell>
          <cell r="P6453">
            <v>1</v>
          </cell>
          <cell r="Q6453">
            <v>0</v>
          </cell>
          <cell r="R6453">
            <v>0</v>
          </cell>
          <cell r="AA6453">
            <v>0</v>
          </cell>
          <cell r="AD6453">
            <v>0</v>
          </cell>
          <cell r="AE6453">
            <v>0</v>
          </cell>
          <cell r="AF6453">
            <v>0</v>
          </cell>
        </row>
        <row r="6454">
          <cell r="M6454" t="str">
            <v>PanFluid6b</v>
          </cell>
          <cell r="N6454" t="str">
            <v>Conditionnement 3/4 - 6 bars</v>
          </cell>
          <cell r="O6454" t="str">
            <v>Packaging 3/4 - 6 bars</v>
          </cell>
          <cell r="P6454">
            <v>1</v>
          </cell>
          <cell r="Q6454">
            <v>0</v>
          </cell>
          <cell r="R6454" t="str">
            <v>01, 07,.</v>
          </cell>
          <cell r="X6454">
            <v>4.7902049999999985</v>
          </cell>
          <cell r="Y6454">
            <v>1649.6130000000003</v>
          </cell>
          <cell r="Z6454">
            <v>825.25557140736225</v>
          </cell>
          <cell r="AA6454">
            <v>2479.6587764073624</v>
          </cell>
          <cell r="AD6454">
            <v>4.7902049999999985</v>
          </cell>
          <cell r="AE6454">
            <v>1649.6130000000003</v>
          </cell>
          <cell r="AF6454">
            <v>825.25557140736225</v>
          </cell>
        </row>
        <row r="6455">
          <cell r="M6455" t="str">
            <v>PanoplieFestoIlot</v>
          </cell>
          <cell r="N6455" t="str">
            <v>Panoplie Festo associée à l'îllot</v>
          </cell>
          <cell r="O6455" t="str">
            <v>Festo toolbox associated with the islet</v>
          </cell>
          <cell r="P6455">
            <v>1</v>
          </cell>
          <cell r="Q6455">
            <v>0</v>
          </cell>
          <cell r="R6455" t="str">
            <v>01, 07,.</v>
          </cell>
          <cell r="X6455">
            <v>7.0834049999999982</v>
          </cell>
          <cell r="Y6455">
            <v>2865.3555000000006</v>
          </cell>
          <cell r="Z6455">
            <v>1051.0055714073624</v>
          </cell>
          <cell r="AA6455">
            <v>3923.4444764073628</v>
          </cell>
          <cell r="AD6455">
            <v>7.0834049999999982</v>
          </cell>
          <cell r="AE6455">
            <v>2865.3555000000006</v>
          </cell>
          <cell r="AF6455">
            <v>1051.0055714073624</v>
          </cell>
        </row>
        <row r="6456">
          <cell r="M6456" t="str">
            <v>ProtPeriphPoly</v>
          </cell>
          <cell r="N6456" t="str">
            <v>Protection Polycarbonate au mètre</v>
          </cell>
          <cell r="O6456" t="str">
            <v>Polycarbonate protection by the meter</v>
          </cell>
          <cell r="P6456">
            <v>12</v>
          </cell>
          <cell r="Q6456">
            <v>0</v>
          </cell>
          <cell r="R6456" t="str">
            <v>01, 07,.</v>
          </cell>
          <cell r="X6456">
            <v>0</v>
          </cell>
          <cell r="Y6456">
            <v>0</v>
          </cell>
          <cell r="Z6456">
            <v>0</v>
          </cell>
          <cell r="AA6456">
            <v>0</v>
          </cell>
          <cell r="AD6456">
            <v>0</v>
          </cell>
          <cell r="AE6456">
            <v>0</v>
          </cell>
          <cell r="AF6456">
            <v>0</v>
          </cell>
        </row>
        <row r="6457">
          <cell r="M6457" t="str">
            <v>PortPoly</v>
          </cell>
          <cell r="N6457" t="str">
            <v>Portillon en polycarbonate verrouillé</v>
          </cell>
          <cell r="O6457" t="str">
            <v>Locked polycarbonate door</v>
          </cell>
          <cell r="P6457">
            <v>2</v>
          </cell>
          <cell r="Q6457">
            <v>0</v>
          </cell>
          <cell r="R6457" t="str">
            <v>01, 07,.</v>
          </cell>
          <cell r="X6457">
            <v>17.773874999999993</v>
          </cell>
          <cell r="Y6457">
            <v>647.64</v>
          </cell>
          <cell r="Z6457">
            <v>656.68614281472458</v>
          </cell>
          <cell r="AA6457">
            <v>1322.1000178147247</v>
          </cell>
          <cell r="AD6457">
            <v>8.8869374999999966</v>
          </cell>
          <cell r="AE6457">
            <v>323.82</v>
          </cell>
          <cell r="AF6457">
            <v>328.34307140736229</v>
          </cell>
        </row>
        <row r="6458">
          <cell r="M6458" t="str">
            <v>PoigneeMGBProfinet</v>
          </cell>
          <cell r="N6458" t="str">
            <v>Poignee MGB Profinet</v>
          </cell>
          <cell r="O6458" t="str">
            <v>MGB Profinet handle</v>
          </cell>
          <cell r="P6458">
            <v>2</v>
          </cell>
          <cell r="Q6458">
            <v>0</v>
          </cell>
          <cell r="R6458" t="str">
            <v>01, 07,.</v>
          </cell>
          <cell r="X6458">
            <v>17.773874999999993</v>
          </cell>
          <cell r="Y6458">
            <v>647.64</v>
          </cell>
          <cell r="Z6458">
            <v>656.68614281472458</v>
          </cell>
          <cell r="AA6458">
            <v>1322.1000178147247</v>
          </cell>
          <cell r="AD6458">
            <v>8.8869374999999966</v>
          </cell>
          <cell r="AE6458">
            <v>323.82</v>
          </cell>
          <cell r="AF6458">
            <v>328.34307140736229</v>
          </cell>
        </row>
        <row r="6459">
          <cell r="M6459">
            <v>0</v>
          </cell>
          <cell r="N6459">
            <v>0</v>
          </cell>
          <cell r="O6459" t="str">
            <v/>
          </cell>
          <cell r="P6459">
            <v>0</v>
          </cell>
          <cell r="Q6459">
            <v>0</v>
          </cell>
          <cell r="R6459">
            <v>0</v>
          </cell>
          <cell r="AA6459">
            <v>0</v>
          </cell>
          <cell r="AD6459" t="e">
            <v>#DIV/0!</v>
          </cell>
          <cell r="AE6459" t="e">
            <v>#DIV/0!</v>
          </cell>
          <cell r="AF6459" t="e">
            <v>#DIV/0!</v>
          </cell>
        </row>
        <row r="6460">
          <cell r="M6460">
            <v>0</v>
          </cell>
          <cell r="N6460">
            <v>0</v>
          </cell>
          <cell r="O6460" t="str">
            <v/>
          </cell>
          <cell r="P6460">
            <v>0</v>
          </cell>
          <cell r="Q6460">
            <v>0</v>
          </cell>
          <cell r="R6460">
            <v>0</v>
          </cell>
          <cell r="AA6460">
            <v>0</v>
          </cell>
          <cell r="AD6460" t="e">
            <v>#DIV/0!</v>
          </cell>
          <cell r="AE6460" t="e">
            <v>#DIV/0!</v>
          </cell>
          <cell r="AF6460" t="e">
            <v>#DIV/0!</v>
          </cell>
        </row>
        <row r="6461">
          <cell r="M6461">
            <v>0</v>
          </cell>
          <cell r="N6461">
            <v>0</v>
          </cell>
          <cell r="O6461" t="str">
            <v/>
          </cell>
          <cell r="P6461">
            <v>0</v>
          </cell>
          <cell r="Q6461">
            <v>0</v>
          </cell>
          <cell r="R6461">
            <v>0</v>
          </cell>
          <cell r="AA6461">
            <v>0</v>
          </cell>
          <cell r="AD6461" t="e">
            <v>#DIV/0!</v>
          </cell>
          <cell r="AE6461" t="e">
            <v>#DIV/0!</v>
          </cell>
          <cell r="AF6461" t="e">
            <v>#DIV/0!</v>
          </cell>
        </row>
        <row r="6462">
          <cell r="M6462">
            <v>0</v>
          </cell>
          <cell r="N6462">
            <v>0</v>
          </cell>
          <cell r="O6462" t="str">
            <v/>
          </cell>
          <cell r="P6462">
            <v>1</v>
          </cell>
          <cell r="Q6462">
            <v>0</v>
          </cell>
          <cell r="R6462">
            <v>0</v>
          </cell>
          <cell r="AA6462">
            <v>0</v>
          </cell>
          <cell r="AD6462">
            <v>0</v>
          </cell>
          <cell r="AE6462">
            <v>0</v>
          </cell>
          <cell r="AF6462">
            <v>0</v>
          </cell>
        </row>
        <row r="6463">
          <cell r="M6463" t="str">
            <v>PoutreMSRCdC</v>
          </cell>
          <cell r="N6463" t="str">
            <v>Poutre de 3000 sur 3 pieds</v>
          </cell>
          <cell r="O6463" t="str">
            <v>Steel beam (3000) on 3 supports</v>
          </cell>
          <cell r="P6463">
            <v>1</v>
          </cell>
          <cell r="Q6463">
            <v>0</v>
          </cell>
          <cell r="R6463" t="str">
            <v>01, 02, 07,.</v>
          </cell>
          <cell r="AA6463">
            <v>0</v>
          </cell>
          <cell r="AD6463">
            <v>0</v>
          </cell>
          <cell r="AE6463">
            <v>0</v>
          </cell>
          <cell r="AF6463">
            <v>0</v>
          </cell>
        </row>
        <row r="6464">
          <cell r="M6464" t="str">
            <v>PilMob</v>
          </cell>
          <cell r="N6464" t="str">
            <v>Pilote escamotable</v>
          </cell>
          <cell r="O6464" t="str">
            <v>Retractable pin</v>
          </cell>
          <cell r="P6464">
            <v>2</v>
          </cell>
          <cell r="Q6464">
            <v>0</v>
          </cell>
          <cell r="R6464" t="str">
            <v>01, 02, 07,.</v>
          </cell>
          <cell r="X6464">
            <v>4.9540049999999987</v>
          </cell>
          <cell r="Y6464">
            <v>145.62029999999999</v>
          </cell>
          <cell r="Z6464">
            <v>255.09076187648313</v>
          </cell>
          <cell r="AA6464">
            <v>405.66506687648314</v>
          </cell>
          <cell r="AD6464">
            <v>2.4770024999999993</v>
          </cell>
          <cell r="AE6464">
            <v>72.810149999999993</v>
          </cell>
          <cell r="AF6464">
            <v>127.54538093824156</v>
          </cell>
        </row>
        <row r="6465">
          <cell r="M6465" t="str">
            <v>RefSerrECONew_D50</v>
          </cell>
          <cell r="N6465" t="str">
            <v>Réf serrée ECO D50 Touche + Appui tous types</v>
          </cell>
          <cell r="O6465" t="str">
            <v>ECO D50 clamped reference Key + Press all types</v>
          </cell>
          <cell r="P6465">
            <v>5</v>
          </cell>
          <cell r="Q6465">
            <v>0</v>
          </cell>
          <cell r="R6465" t="str">
            <v>01, 02, 07,.</v>
          </cell>
          <cell r="X6465">
            <v>8.904262499999998</v>
          </cell>
          <cell r="Y6465">
            <v>364.05074999999999</v>
          </cell>
          <cell r="Z6465">
            <v>396.77166693718493</v>
          </cell>
          <cell r="AA6465">
            <v>769.72667943718488</v>
          </cell>
          <cell r="AD6465">
            <v>1.7808524999999995</v>
          </cell>
          <cell r="AE6465">
            <v>72.810149999999993</v>
          </cell>
          <cell r="AF6465">
            <v>79.354333387436981</v>
          </cell>
        </row>
        <row r="6466">
          <cell r="M6466" t="str">
            <v>RefSerrECONew_D63</v>
          </cell>
          <cell r="N6466" t="str">
            <v>Réf serrée ECO D63 Touche + Appui tous types</v>
          </cell>
          <cell r="O6466" t="str">
            <v>ECO D63 Key + Press all types</v>
          </cell>
          <cell r="P6466">
            <v>1</v>
          </cell>
          <cell r="Q6466">
            <v>0</v>
          </cell>
          <cell r="R6466" t="str">
            <v>01, 02, 07,.</v>
          </cell>
          <cell r="X6466">
            <v>1.7808524999999997</v>
          </cell>
          <cell r="Y6466">
            <v>72.810149999999993</v>
          </cell>
          <cell r="Z6466">
            <v>79.354333387436981</v>
          </cell>
          <cell r="AA6466">
            <v>153.94533588743695</v>
          </cell>
          <cell r="AD6466">
            <v>1.7808524999999997</v>
          </cell>
          <cell r="AE6466">
            <v>72.810149999999993</v>
          </cell>
          <cell r="AF6466">
            <v>79.354333387436981</v>
          </cell>
        </row>
        <row r="6467">
          <cell r="M6467" t="str">
            <v>AppuiDrageoir</v>
          </cell>
          <cell r="N6467" t="str">
            <v xml:space="preserve">Appui seul ou drageoir seul (toutes largeurs) </v>
          </cell>
          <cell r="O6467" t="str">
            <v xml:space="preserve">support only or sucker only (all widths) </v>
          </cell>
          <cell r="P6467">
            <v>3</v>
          </cell>
          <cell r="Q6467">
            <v>0</v>
          </cell>
          <cell r="R6467" t="str">
            <v>01, 02, 07,.</v>
          </cell>
          <cell r="X6467">
            <v>0</v>
          </cell>
          <cell r="Y6467">
            <v>0</v>
          </cell>
          <cell r="Z6467">
            <v>0</v>
          </cell>
          <cell r="AA6467">
            <v>0</v>
          </cell>
          <cell r="AD6467">
            <v>0</v>
          </cell>
          <cell r="AE6467">
            <v>0</v>
          </cell>
          <cell r="AF6467">
            <v>0</v>
          </cell>
        </row>
        <row r="6468">
          <cell r="M6468" t="str">
            <v>AntenMSRPoutreHoriz</v>
          </cell>
          <cell r="N6468" t="str">
            <v>Antenne pour MSR de Type Poutre Horizontale</v>
          </cell>
          <cell r="O6468" t="str">
            <v>Antenna for MSR of Horizontal harness type</v>
          </cell>
          <cell r="P6468">
            <v>11</v>
          </cell>
          <cell r="Q6468">
            <v>0</v>
          </cell>
          <cell r="R6468" t="str">
            <v>01, 02, 07,.</v>
          </cell>
          <cell r="AA6468">
            <v>0</v>
          </cell>
          <cell r="AD6468">
            <v>0</v>
          </cell>
          <cell r="AE6468">
            <v>0</v>
          </cell>
          <cell r="AF6468">
            <v>0</v>
          </cell>
        </row>
        <row r="6469">
          <cell r="M6469" t="str">
            <v>BrasSupECO</v>
          </cell>
          <cell r="N6469" t="str">
            <v>Bras sup pour appui ou touche sur serrage ECO</v>
          </cell>
          <cell r="O6469" t="str">
            <v>Additional arm for pressing or key on ECO clamping</v>
          </cell>
          <cell r="P6469">
            <v>1</v>
          </cell>
          <cell r="Q6469">
            <v>0</v>
          </cell>
          <cell r="R6469" t="str">
            <v>01, 02, 07,.</v>
          </cell>
          <cell r="X6469">
            <v>0</v>
          </cell>
          <cell r="Y6469">
            <v>0</v>
          </cell>
          <cell r="Z6469">
            <v>0</v>
          </cell>
          <cell r="AA6469">
            <v>0</v>
          </cell>
          <cell r="AD6469">
            <v>0</v>
          </cell>
          <cell r="AE6469">
            <v>0</v>
          </cell>
          <cell r="AF6469">
            <v>0</v>
          </cell>
        </row>
        <row r="6470">
          <cell r="M6470" t="str">
            <v>Touch</v>
          </cell>
          <cell r="N6470" t="str">
            <v>Touche seule toutes largeurs</v>
          </cell>
          <cell r="O6470" t="str">
            <v>Fixed button (Endschalter)</v>
          </cell>
          <cell r="P6470">
            <v>1</v>
          </cell>
          <cell r="Q6470">
            <v>0</v>
          </cell>
          <cell r="R6470" t="str">
            <v>01, 02, 07,.</v>
          </cell>
          <cell r="X6470">
            <v>0</v>
          </cell>
          <cell r="Y6470">
            <v>0</v>
          </cell>
          <cell r="Z6470">
            <v>0</v>
          </cell>
          <cell r="AA6470">
            <v>0</v>
          </cell>
          <cell r="AD6470">
            <v>0</v>
          </cell>
          <cell r="AE6470">
            <v>0</v>
          </cell>
          <cell r="AF6470">
            <v>0</v>
          </cell>
        </row>
        <row r="6471">
          <cell r="M6471" t="str">
            <v>PPinduc</v>
          </cell>
          <cell r="N6471" t="str">
            <v>Détecteur inductif de présence pièce</v>
          </cell>
          <cell r="O6471" t="str">
            <v>Inductive part presence detector</v>
          </cell>
          <cell r="P6471">
            <v>1</v>
          </cell>
          <cell r="Q6471">
            <v>0</v>
          </cell>
          <cell r="R6471" t="str">
            <v>01, 02, 07,.</v>
          </cell>
          <cell r="X6471">
            <v>1.9106324999999997</v>
          </cell>
          <cell r="Y6471">
            <v>25.818449999999999</v>
          </cell>
          <cell r="Z6471">
            <v>107.59538093824155</v>
          </cell>
          <cell r="AA6471">
            <v>135.32446343824154</v>
          </cell>
          <cell r="AD6471">
            <v>1.9106324999999997</v>
          </cell>
          <cell r="AE6471">
            <v>25.818449999999999</v>
          </cell>
          <cell r="AF6471">
            <v>107.59538093824155</v>
          </cell>
        </row>
        <row r="6472">
          <cell r="M6472" t="str">
            <v>Distrib2</v>
          </cell>
          <cell r="N6472" t="str">
            <v>Distributeur 5/2</v>
          </cell>
          <cell r="O6472" t="str">
            <v>5/2-way valve</v>
          </cell>
          <cell r="P6472">
            <v>2</v>
          </cell>
          <cell r="Q6472">
            <v>0</v>
          </cell>
          <cell r="R6472" t="str">
            <v>01, 02, 07,.</v>
          </cell>
          <cell r="X6472">
            <v>14.415029999999996</v>
          </cell>
          <cell r="Y6472">
            <v>321.88800000000003</v>
          </cell>
          <cell r="Z6472">
            <v>343.04127627606044</v>
          </cell>
          <cell r="AA6472">
            <v>679.34430627606048</v>
          </cell>
          <cell r="AD6472">
            <v>7.2075149999999981</v>
          </cell>
          <cell r="AE6472">
            <v>160.94400000000002</v>
          </cell>
          <cell r="AF6472">
            <v>171.52063813803022</v>
          </cell>
        </row>
        <row r="6473">
          <cell r="M6473">
            <v>0</v>
          </cell>
          <cell r="N6473">
            <v>0</v>
          </cell>
          <cell r="O6473" t="str">
            <v/>
          </cell>
          <cell r="P6473">
            <v>0</v>
          </cell>
          <cell r="Q6473">
            <v>0</v>
          </cell>
          <cell r="R6473">
            <v>0</v>
          </cell>
          <cell r="AA6473">
            <v>0</v>
          </cell>
          <cell r="AD6473" t="e">
            <v>#DIV/0!</v>
          </cell>
          <cell r="AE6473" t="e">
            <v>#DIV/0!</v>
          </cell>
          <cell r="AF6473" t="e">
            <v>#DIV/0!</v>
          </cell>
        </row>
        <row r="6474">
          <cell r="M6474">
            <v>0</v>
          </cell>
          <cell r="N6474">
            <v>0</v>
          </cell>
          <cell r="O6474" t="str">
            <v/>
          </cell>
          <cell r="P6474">
            <v>1</v>
          </cell>
          <cell r="Q6474">
            <v>0</v>
          </cell>
          <cell r="R6474">
            <v>0</v>
          </cell>
          <cell r="AA6474">
            <v>0</v>
          </cell>
          <cell r="AD6474">
            <v>0</v>
          </cell>
          <cell r="AE6474">
            <v>0</v>
          </cell>
          <cell r="AF6474">
            <v>0</v>
          </cell>
        </row>
        <row r="6475">
          <cell r="M6475" t="str">
            <v>Robotnu1</v>
          </cell>
          <cell r="N6475" t="str">
            <v>Robot nu bras 2,65m / 165 Kg</v>
          </cell>
          <cell r="O6475" t="str">
            <v>Robot bare arm 2.65m / 165 Kg</v>
          </cell>
          <cell r="P6475">
            <v>1</v>
          </cell>
          <cell r="Q6475">
            <v>0</v>
          </cell>
          <cell r="R6475" t="str">
            <v>01, 07,.</v>
          </cell>
          <cell r="X6475">
            <v>0</v>
          </cell>
          <cell r="Y6475">
            <v>0</v>
          </cell>
          <cell r="Z6475">
            <v>0</v>
          </cell>
          <cell r="AA6475">
            <v>0</v>
          </cell>
          <cell r="AD6475">
            <v>0</v>
          </cell>
          <cell r="AE6475">
            <v>0</v>
          </cell>
          <cell r="AF6475">
            <v>0</v>
          </cell>
        </row>
        <row r="6476">
          <cell r="M6476" t="str">
            <v>SEL-MF</v>
          </cell>
          <cell r="N6476" t="str">
            <v>Applicatif Robot SEL en Moyenne Fréquence</v>
          </cell>
          <cell r="O6476" t="str">
            <v>Medium Frequency SEL Robot Application</v>
          </cell>
          <cell r="P6476">
            <v>1</v>
          </cell>
          <cell r="Q6476">
            <v>0</v>
          </cell>
          <cell r="R6476" t="str">
            <v>01, 07,.</v>
          </cell>
          <cell r="X6476">
            <v>2.1930299999999994</v>
          </cell>
          <cell r="Y6476">
            <v>1168.179075</v>
          </cell>
          <cell r="Z6476">
            <v>791.14538093824149</v>
          </cell>
          <cell r="AA6476">
            <v>1961.5174859382414</v>
          </cell>
          <cell r="AD6476">
            <v>2.1930299999999994</v>
          </cell>
          <cell r="AE6476">
            <v>1168.179075</v>
          </cell>
          <cell r="AF6476">
            <v>791.14538093824149</v>
          </cell>
        </row>
        <row r="6477">
          <cell r="M6477" t="str">
            <v>Reh1000</v>
          </cell>
          <cell r="N6477" t="str">
            <v>Réhausse robot h&lt;1000mm</v>
          </cell>
          <cell r="O6477" t="str">
            <v>Robot extension h&lt;1000mm</v>
          </cell>
          <cell r="P6477">
            <v>1</v>
          </cell>
          <cell r="Q6477" t="str">
            <v>A valider</v>
          </cell>
          <cell r="R6477" t="str">
            <v>01, 07,.</v>
          </cell>
          <cell r="X6477">
            <v>0</v>
          </cell>
          <cell r="Y6477">
            <v>29.809500000000003</v>
          </cell>
          <cell r="Z6477">
            <v>10.5</v>
          </cell>
          <cell r="AA6477">
            <v>40.3095</v>
          </cell>
          <cell r="AD6477">
            <v>0</v>
          </cell>
          <cell r="AE6477">
            <v>29.809500000000003</v>
          </cell>
          <cell r="AF6477">
            <v>10.5</v>
          </cell>
        </row>
        <row r="6478">
          <cell r="M6478" t="str">
            <v>Robotintégration-V11</v>
          </cell>
          <cell r="N6478" t="str">
            <v>Intégration robot + baie sur site -V11</v>
          </cell>
          <cell r="O6478" t="str">
            <v>Robot + bay integration on site -V11</v>
          </cell>
          <cell r="P6478">
            <v>1</v>
          </cell>
          <cell r="Q6478">
            <v>0</v>
          </cell>
          <cell r="R6478" t="str">
            <v>01, 07,.</v>
          </cell>
          <cell r="X6478">
            <v>27.235057499999993</v>
          </cell>
          <cell r="Y6478">
            <v>862.84800000000007</v>
          </cell>
          <cell r="Z6478">
            <v>1716.542666567691</v>
          </cell>
          <cell r="AA6478">
            <v>2606.625724067691</v>
          </cell>
          <cell r="AD6478">
            <v>27.235057499999993</v>
          </cell>
          <cell r="AE6478">
            <v>862.84800000000007</v>
          </cell>
          <cell r="AF6478">
            <v>1716.542666567691</v>
          </cell>
        </row>
        <row r="6479">
          <cell r="M6479" t="str">
            <v>VerrineRobot</v>
          </cell>
          <cell r="N6479" t="str">
            <v>Verrine Robot</v>
          </cell>
          <cell r="O6479" t="str">
            <v>To make</v>
          </cell>
          <cell r="P6479">
            <v>1</v>
          </cell>
          <cell r="Q6479">
            <v>0</v>
          </cell>
          <cell r="R6479" t="str">
            <v>01, 07,.</v>
          </cell>
          <cell r="AA6479">
            <v>0</v>
          </cell>
          <cell r="AD6479">
            <v>0</v>
          </cell>
          <cell r="AE6479">
            <v>0</v>
          </cell>
          <cell r="AF6479">
            <v>0</v>
          </cell>
        </row>
        <row r="6480">
          <cell r="M6480">
            <v>0</v>
          </cell>
          <cell r="N6480">
            <v>0</v>
          </cell>
          <cell r="O6480" t="str">
            <v/>
          </cell>
          <cell r="P6480">
            <v>0</v>
          </cell>
          <cell r="Q6480">
            <v>0</v>
          </cell>
          <cell r="R6480">
            <v>0</v>
          </cell>
          <cell r="AA6480">
            <v>0</v>
          </cell>
          <cell r="AD6480" t="e">
            <v>#DIV/0!</v>
          </cell>
          <cell r="AE6480" t="e">
            <v>#DIV/0!</v>
          </cell>
          <cell r="AF6480" t="e">
            <v>#DIV/0!</v>
          </cell>
        </row>
        <row r="6481">
          <cell r="M6481">
            <v>0</v>
          </cell>
          <cell r="N6481">
            <v>0</v>
          </cell>
          <cell r="O6481" t="str">
            <v/>
          </cell>
          <cell r="P6481">
            <v>1</v>
          </cell>
          <cell r="Q6481">
            <v>0</v>
          </cell>
          <cell r="R6481">
            <v>0</v>
          </cell>
          <cell r="AA6481">
            <v>0</v>
          </cell>
          <cell r="AD6481">
            <v>0</v>
          </cell>
          <cell r="AE6481">
            <v>0</v>
          </cell>
          <cell r="AF6481">
            <v>0</v>
          </cell>
        </row>
        <row r="6482">
          <cell r="M6482" t="str">
            <v>MisAllRech</v>
          </cell>
          <cell r="N6482" t="str">
            <v>Mise et Allonge de rechange</v>
          </cell>
          <cell r="O6482" t="str">
            <v>Spare plug and extension cable</v>
          </cell>
          <cell r="P6482">
            <v>1</v>
          </cell>
          <cell r="Q6482">
            <v>0</v>
          </cell>
          <cell r="R6482" t="str">
            <v>01, 07,.</v>
          </cell>
          <cell r="X6482">
            <v>0</v>
          </cell>
          <cell r="Y6482">
            <v>0</v>
          </cell>
          <cell r="Z6482">
            <v>0</v>
          </cell>
          <cell r="AA6482">
            <v>0</v>
          </cell>
          <cell r="AD6482">
            <v>0</v>
          </cell>
          <cell r="AE6482">
            <v>0</v>
          </cell>
          <cell r="AF6482">
            <v>0</v>
          </cell>
        </row>
        <row r="6483">
          <cell r="M6483" t="str">
            <v>InterfaceRobPinceStdenL</v>
          </cell>
          <cell r="N6483" t="str">
            <v>Interface Std en L fixation entre Pince et Robot</v>
          </cell>
          <cell r="O6483" t="str">
            <v>Std L-shaped interface for fixing between Clamp and Robot</v>
          </cell>
          <cell r="P6483">
            <v>1</v>
          </cell>
          <cell r="Q6483">
            <v>0</v>
          </cell>
          <cell r="R6483" t="str">
            <v>01, 07,.</v>
          </cell>
          <cell r="X6483">
            <v>0</v>
          </cell>
          <cell r="Y6483">
            <v>0</v>
          </cell>
          <cell r="Z6483">
            <v>0</v>
          </cell>
          <cell r="AA6483">
            <v>0</v>
          </cell>
          <cell r="AD6483">
            <v>0</v>
          </cell>
          <cell r="AE6483">
            <v>0</v>
          </cell>
          <cell r="AF6483">
            <v>0</v>
          </cell>
        </row>
        <row r="6484">
          <cell r="M6484" t="str">
            <v>PincRobMFLightC300ModSansDetal</v>
          </cell>
          <cell r="N6484" t="str">
            <v>Pince Mod MF Light en Cé électrique LU 300</v>
          </cell>
          <cell r="O6484" t="str">
            <v>MF Light Mod Clamp C- Shape Electric Width 300</v>
          </cell>
          <cell r="P6484">
            <v>1</v>
          </cell>
          <cell r="Q6484">
            <v>0</v>
          </cell>
          <cell r="R6484" t="str">
            <v>01, 07,.</v>
          </cell>
          <cell r="X6484">
            <v>0</v>
          </cell>
          <cell r="Y6484">
            <v>0</v>
          </cell>
          <cell r="Z6484">
            <v>0</v>
          </cell>
          <cell r="AA6484">
            <v>0</v>
          </cell>
          <cell r="AD6484">
            <v>0</v>
          </cell>
          <cell r="AE6484">
            <v>0</v>
          </cell>
          <cell r="AF6484">
            <v>0</v>
          </cell>
        </row>
        <row r="6485">
          <cell r="M6485">
            <v>0</v>
          </cell>
          <cell r="N6485">
            <v>0</v>
          </cell>
          <cell r="O6485" t="str">
            <v/>
          </cell>
          <cell r="P6485">
            <v>0</v>
          </cell>
          <cell r="Q6485">
            <v>0</v>
          </cell>
          <cell r="R6485">
            <v>0</v>
          </cell>
          <cell r="AA6485">
            <v>0</v>
          </cell>
          <cell r="AD6485" t="e">
            <v>#DIV/0!</v>
          </cell>
          <cell r="AE6485" t="e">
            <v>#DIV/0!</v>
          </cell>
          <cell r="AF6485" t="e">
            <v>#DIV/0!</v>
          </cell>
        </row>
        <row r="6486">
          <cell r="M6486">
            <v>0</v>
          </cell>
          <cell r="N6486">
            <v>0</v>
          </cell>
          <cell r="O6486" t="str">
            <v/>
          </cell>
          <cell r="P6486">
            <v>1</v>
          </cell>
          <cell r="Q6486">
            <v>0</v>
          </cell>
          <cell r="R6486">
            <v>0</v>
          </cell>
          <cell r="AA6486">
            <v>0</v>
          </cell>
          <cell r="AD6486">
            <v>0</v>
          </cell>
          <cell r="AE6486">
            <v>0</v>
          </cell>
          <cell r="AF6486">
            <v>0</v>
          </cell>
        </row>
        <row r="6487">
          <cell r="M6487" t="str">
            <v>RodFixeNew</v>
          </cell>
          <cell r="N6487" t="str">
            <v>Rodeuse fixe (Std New)</v>
          </cell>
          <cell r="O6487" t="str">
            <v>Tip dreser fix (new)</v>
          </cell>
          <cell r="P6487">
            <v>1</v>
          </cell>
          <cell r="Q6487" t="str">
            <v>Choix suivant les cas</v>
          </cell>
          <cell r="R6487" t="str">
            <v>01, 07,.</v>
          </cell>
          <cell r="X6487">
            <v>2.0474999999999994</v>
          </cell>
          <cell r="Y6487">
            <v>95.678100000000001</v>
          </cell>
          <cell r="Z6487">
            <v>254.625</v>
          </cell>
          <cell r="AA6487">
            <v>352.35059999999999</v>
          </cell>
          <cell r="AD6487">
            <v>2.0474999999999994</v>
          </cell>
          <cell r="AE6487">
            <v>95.678100000000001</v>
          </cell>
          <cell r="AF6487">
            <v>254.625</v>
          </cell>
        </row>
        <row r="6488">
          <cell r="M6488">
            <v>0</v>
          </cell>
          <cell r="N6488">
            <v>0</v>
          </cell>
          <cell r="O6488" t="str">
            <v/>
          </cell>
          <cell r="P6488">
            <v>0</v>
          </cell>
          <cell r="Q6488">
            <v>0</v>
          </cell>
          <cell r="R6488">
            <v>0</v>
          </cell>
          <cell r="AA6488">
            <v>0</v>
          </cell>
          <cell r="AD6488" t="e">
            <v>#DIV/0!</v>
          </cell>
          <cell r="AE6488" t="e">
            <v>#DIV/0!</v>
          </cell>
          <cell r="AF6488" t="e">
            <v>#DIV/0!</v>
          </cell>
        </row>
        <row r="6489">
          <cell r="M6489">
            <v>0</v>
          </cell>
          <cell r="N6489">
            <v>0</v>
          </cell>
          <cell r="O6489" t="str">
            <v/>
          </cell>
          <cell r="P6489">
            <v>1</v>
          </cell>
          <cell r="Q6489">
            <v>0</v>
          </cell>
          <cell r="R6489">
            <v>0</v>
          </cell>
          <cell r="AA6489">
            <v>0</v>
          </cell>
          <cell r="AD6489">
            <v>0</v>
          </cell>
          <cell r="AE6489">
            <v>0</v>
          </cell>
          <cell r="AF6489">
            <v>0</v>
          </cell>
        </row>
        <row r="6490">
          <cell r="M6490" t="str">
            <v>TrajSoud</v>
          </cell>
          <cell r="N6490" t="str">
            <v>Trajectoire de soudure(clinchage, arc tiré, rivet)</v>
          </cell>
          <cell r="O6490" t="str">
            <v>Welding path (clinching, pulled arc, rivet)</v>
          </cell>
          <cell r="P6490">
            <v>1</v>
          </cell>
          <cell r="Q6490" t="str">
            <v>CC21</v>
          </cell>
          <cell r="R6490" t="str">
            <v>01, 07,.</v>
          </cell>
          <cell r="X6490">
            <v>0</v>
          </cell>
          <cell r="Y6490">
            <v>0</v>
          </cell>
          <cell r="Z6490">
            <v>0</v>
          </cell>
          <cell r="AA6490">
            <v>0</v>
          </cell>
          <cell r="AD6490">
            <v>0</v>
          </cell>
          <cell r="AE6490">
            <v>0</v>
          </cell>
          <cell r="AF6490">
            <v>0</v>
          </cell>
        </row>
        <row r="6491">
          <cell r="M6491" t="str">
            <v>CopTrajSoud</v>
          </cell>
          <cell r="N6491" t="str">
            <v>Copie trajectoire Soudure suite à ajout diversité</v>
          </cell>
          <cell r="O6491" t="str">
            <v>Copie of a welding trajectory for divers models</v>
          </cell>
          <cell r="P6491">
            <v>2</v>
          </cell>
          <cell r="Q6491" t="str">
            <v>Avec ou sans trappe ou BT</v>
          </cell>
          <cell r="R6491" t="str">
            <v>01, 07,.</v>
          </cell>
          <cell r="X6491">
            <v>0</v>
          </cell>
          <cell r="Y6491">
            <v>0</v>
          </cell>
          <cell r="Z6491">
            <v>0</v>
          </cell>
          <cell r="AA6491">
            <v>0</v>
          </cell>
          <cell r="AD6491">
            <v>0</v>
          </cell>
          <cell r="AE6491">
            <v>0</v>
          </cell>
          <cell r="AF6491">
            <v>0</v>
          </cell>
        </row>
        <row r="6492">
          <cell r="M6492" t="str">
            <v>EchCodeTraj</v>
          </cell>
          <cell r="N6492" t="str">
            <v>Echange Code Trajectoire avec baie robot</v>
          </cell>
          <cell r="O6492" t="str">
            <v>Exchange of Trajectory Code with robot bay</v>
          </cell>
          <cell r="P6492">
            <v>3</v>
          </cell>
          <cell r="Q6492">
            <v>0</v>
          </cell>
          <cell r="R6492" t="str">
            <v>01, 07,.</v>
          </cell>
          <cell r="X6492">
            <v>3.5437499999999993</v>
          </cell>
          <cell r="Y6492">
            <v>0</v>
          </cell>
          <cell r="Z6492">
            <v>289.22975709619709</v>
          </cell>
          <cell r="AA6492">
            <v>292.77350709619708</v>
          </cell>
          <cell r="AD6492">
            <v>1.1812499999999997</v>
          </cell>
          <cell r="AE6492">
            <v>0</v>
          </cell>
          <cell r="AF6492">
            <v>96.409919032065702</v>
          </cell>
        </row>
        <row r="6493">
          <cell r="M6493" t="str">
            <v>HEtudAUT</v>
          </cell>
          <cell r="N6493" t="str">
            <v>Une heure d'études automatismes</v>
          </cell>
          <cell r="O6493" t="str">
            <v>One hour of automation studies</v>
          </cell>
          <cell r="P6493">
            <v>2</v>
          </cell>
          <cell r="Q6493" t="str">
            <v>Complement Hetude AF+Marguerite+Prog</v>
          </cell>
          <cell r="R6493" t="str">
            <v>01</v>
          </cell>
          <cell r="X6493">
            <v>130</v>
          </cell>
          <cell r="Y6493">
            <v>0</v>
          </cell>
          <cell r="Z6493">
            <v>0</v>
          </cell>
          <cell r="AA6493">
            <v>130</v>
          </cell>
          <cell r="AD6493">
            <v>65</v>
          </cell>
          <cell r="AE6493">
            <v>0</v>
          </cell>
          <cell r="AF6493">
            <v>0</v>
          </cell>
        </row>
        <row r="6494">
          <cell r="M6494">
            <v>0</v>
          </cell>
          <cell r="N6494">
            <v>0</v>
          </cell>
          <cell r="O6494" t="str">
            <v/>
          </cell>
          <cell r="P6494">
            <v>0</v>
          </cell>
          <cell r="Q6494">
            <v>0</v>
          </cell>
          <cell r="R6494">
            <v>0</v>
          </cell>
          <cell r="AA6494">
            <v>0</v>
          </cell>
          <cell r="AD6494" t="e">
            <v>#DIV/0!</v>
          </cell>
          <cell r="AE6494" t="e">
            <v>#DIV/0!</v>
          </cell>
          <cell r="AF6494" t="e">
            <v>#DIV/0!</v>
          </cell>
        </row>
        <row r="6495">
          <cell r="M6495">
            <v>0</v>
          </cell>
          <cell r="N6495">
            <v>0</v>
          </cell>
          <cell r="O6495" t="str">
            <v/>
          </cell>
          <cell r="P6495">
            <v>1</v>
          </cell>
          <cell r="Q6495">
            <v>0</v>
          </cell>
          <cell r="R6495">
            <v>0</v>
          </cell>
          <cell r="AA6495">
            <v>0</v>
          </cell>
          <cell r="AD6495">
            <v>0</v>
          </cell>
          <cell r="AE6495">
            <v>0</v>
          </cell>
          <cell r="AF6495">
            <v>0</v>
          </cell>
        </row>
        <row r="6496">
          <cell r="M6496" t="str">
            <v>Robotnu1</v>
          </cell>
          <cell r="N6496" t="str">
            <v>Robot nu bras 2,65m / 165 Kg</v>
          </cell>
          <cell r="O6496" t="str">
            <v>Robot bare arm 2.65m / 165 Kg</v>
          </cell>
          <cell r="P6496">
            <v>1</v>
          </cell>
          <cell r="Q6496">
            <v>0</v>
          </cell>
          <cell r="R6496" t="str">
            <v>01, 07,.</v>
          </cell>
          <cell r="X6496">
            <v>0</v>
          </cell>
          <cell r="Y6496">
            <v>0</v>
          </cell>
          <cell r="Z6496">
            <v>0</v>
          </cell>
          <cell r="AA6496">
            <v>0</v>
          </cell>
          <cell r="AD6496">
            <v>0</v>
          </cell>
          <cell r="AE6496">
            <v>0</v>
          </cell>
          <cell r="AF6496">
            <v>0</v>
          </cell>
        </row>
        <row r="6497">
          <cell r="M6497" t="str">
            <v>Reh1000</v>
          </cell>
          <cell r="N6497" t="str">
            <v>Réhausse robot h&lt;1000mm</v>
          </cell>
          <cell r="O6497" t="str">
            <v>Robot extension h&lt;1000mm</v>
          </cell>
          <cell r="P6497">
            <v>1</v>
          </cell>
          <cell r="Q6497" t="str">
            <v>A valider</v>
          </cell>
          <cell r="R6497" t="str">
            <v>01, 07,.</v>
          </cell>
          <cell r="X6497">
            <v>0</v>
          </cell>
          <cell r="Y6497">
            <v>29.809500000000003</v>
          </cell>
          <cell r="Z6497">
            <v>10.5</v>
          </cell>
          <cell r="AA6497">
            <v>40.3095</v>
          </cell>
          <cell r="AD6497">
            <v>0</v>
          </cell>
          <cell r="AE6497">
            <v>29.809500000000003</v>
          </cell>
          <cell r="AF6497">
            <v>10.5</v>
          </cell>
        </row>
        <row r="6498">
          <cell r="M6498" t="str">
            <v>SEL-MF</v>
          </cell>
          <cell r="N6498" t="str">
            <v>Applicatif Robot SEL en Moyenne Fréquence</v>
          </cell>
          <cell r="O6498" t="str">
            <v>Medium Frequency SEL Robot Application</v>
          </cell>
          <cell r="P6498">
            <v>1</v>
          </cell>
          <cell r="Q6498">
            <v>0</v>
          </cell>
          <cell r="R6498" t="str">
            <v>01, 07,.</v>
          </cell>
          <cell r="X6498">
            <v>2.1930299999999994</v>
          </cell>
          <cell r="Y6498">
            <v>1168.179075</v>
          </cell>
          <cell r="Z6498">
            <v>791.14538093824149</v>
          </cell>
          <cell r="AA6498">
            <v>1961.5174859382414</v>
          </cell>
          <cell r="AD6498">
            <v>2.1930299999999994</v>
          </cell>
          <cell r="AE6498">
            <v>1168.179075</v>
          </cell>
          <cell r="AF6498">
            <v>791.14538093824149</v>
          </cell>
        </row>
        <row r="6499">
          <cell r="M6499" t="str">
            <v>Robotintégration-V11</v>
          </cell>
          <cell r="N6499" t="str">
            <v>Intégration robot + baie sur site -V11</v>
          </cell>
          <cell r="O6499" t="str">
            <v>Robot + bay integration on site -V11</v>
          </cell>
          <cell r="P6499">
            <v>1</v>
          </cell>
          <cell r="Q6499">
            <v>0</v>
          </cell>
          <cell r="R6499" t="str">
            <v>01, 07,.</v>
          </cell>
          <cell r="X6499">
            <v>27.235057499999993</v>
          </cell>
          <cell r="Y6499">
            <v>862.84800000000007</v>
          </cell>
          <cell r="Z6499">
            <v>1716.542666567691</v>
          </cell>
          <cell r="AA6499">
            <v>2606.625724067691</v>
          </cell>
          <cell r="AD6499">
            <v>27.235057499999993</v>
          </cell>
          <cell r="AE6499">
            <v>862.84800000000007</v>
          </cell>
          <cell r="AF6499">
            <v>1716.542666567691</v>
          </cell>
        </row>
        <row r="6500">
          <cell r="M6500" t="str">
            <v>VerrineRobot</v>
          </cell>
          <cell r="N6500" t="str">
            <v>Verrine Robot</v>
          </cell>
          <cell r="O6500" t="str">
            <v>To make</v>
          </cell>
          <cell r="P6500">
            <v>1</v>
          </cell>
          <cell r="Q6500">
            <v>0</v>
          </cell>
          <cell r="R6500" t="str">
            <v>01, 07,.</v>
          </cell>
          <cell r="AA6500">
            <v>0</v>
          </cell>
          <cell r="AD6500">
            <v>0</v>
          </cell>
          <cell r="AE6500">
            <v>0</v>
          </cell>
          <cell r="AF6500">
            <v>0</v>
          </cell>
        </row>
        <row r="6501">
          <cell r="M6501">
            <v>0</v>
          </cell>
          <cell r="N6501">
            <v>0</v>
          </cell>
          <cell r="O6501" t="str">
            <v/>
          </cell>
          <cell r="P6501">
            <v>0</v>
          </cell>
          <cell r="Q6501">
            <v>0</v>
          </cell>
          <cell r="R6501">
            <v>0</v>
          </cell>
          <cell r="AA6501">
            <v>0</v>
          </cell>
          <cell r="AD6501" t="e">
            <v>#DIV/0!</v>
          </cell>
          <cell r="AE6501" t="e">
            <v>#DIV/0!</v>
          </cell>
          <cell r="AF6501" t="e">
            <v>#DIV/0!</v>
          </cell>
        </row>
        <row r="6502">
          <cell r="M6502">
            <v>0</v>
          </cell>
          <cell r="N6502">
            <v>0</v>
          </cell>
          <cell r="O6502" t="str">
            <v/>
          </cell>
          <cell r="P6502">
            <v>1</v>
          </cell>
          <cell r="Q6502">
            <v>0</v>
          </cell>
          <cell r="R6502">
            <v>0</v>
          </cell>
          <cell r="AA6502">
            <v>0</v>
          </cell>
          <cell r="AD6502">
            <v>0</v>
          </cell>
          <cell r="AE6502">
            <v>0</v>
          </cell>
          <cell r="AF6502">
            <v>0</v>
          </cell>
        </row>
        <row r="6503">
          <cell r="M6503" t="str">
            <v>MisAllRech</v>
          </cell>
          <cell r="N6503" t="str">
            <v>Mise et Allonge de rechange</v>
          </cell>
          <cell r="O6503" t="str">
            <v>Spare plug and extension cable</v>
          </cell>
          <cell r="P6503">
            <v>1</v>
          </cell>
          <cell r="Q6503">
            <v>0</v>
          </cell>
          <cell r="R6503" t="str">
            <v>01, 07,.</v>
          </cell>
          <cell r="X6503">
            <v>0</v>
          </cell>
          <cell r="Y6503">
            <v>0</v>
          </cell>
          <cell r="Z6503">
            <v>0</v>
          </cell>
          <cell r="AA6503">
            <v>0</v>
          </cell>
          <cell r="AD6503">
            <v>0</v>
          </cell>
          <cell r="AE6503">
            <v>0</v>
          </cell>
          <cell r="AF6503">
            <v>0</v>
          </cell>
        </row>
        <row r="6504">
          <cell r="M6504" t="str">
            <v>InterfaceRobPinceStdenL</v>
          </cell>
          <cell r="N6504" t="str">
            <v>Interface Std en L fixation entre Pince et Robot</v>
          </cell>
          <cell r="O6504" t="str">
            <v>Std L-shaped interface for fixing between Clamp and Robot</v>
          </cell>
          <cell r="P6504">
            <v>1</v>
          </cell>
          <cell r="Q6504">
            <v>0</v>
          </cell>
          <cell r="R6504" t="str">
            <v>01, 07,.</v>
          </cell>
          <cell r="X6504">
            <v>0</v>
          </cell>
          <cell r="Y6504">
            <v>0</v>
          </cell>
          <cell r="Z6504">
            <v>0</v>
          </cell>
          <cell r="AA6504">
            <v>0</v>
          </cell>
          <cell r="AD6504">
            <v>0</v>
          </cell>
          <cell r="AE6504">
            <v>0</v>
          </cell>
          <cell r="AF6504">
            <v>0</v>
          </cell>
        </row>
        <row r="6505">
          <cell r="M6505" t="str">
            <v>PincRobMFLightC300ModSansDetal</v>
          </cell>
          <cell r="N6505" t="str">
            <v>Pince Mod MF Light en Cé électrique LU 300</v>
          </cell>
          <cell r="O6505" t="str">
            <v>MF Light Mod Clamp C- Shape Electric Width 300</v>
          </cell>
          <cell r="P6505">
            <v>1</v>
          </cell>
          <cell r="Q6505">
            <v>0</v>
          </cell>
          <cell r="R6505" t="str">
            <v>01, 07,.</v>
          </cell>
          <cell r="X6505">
            <v>0</v>
          </cell>
          <cell r="Y6505">
            <v>0</v>
          </cell>
          <cell r="Z6505">
            <v>0</v>
          </cell>
          <cell r="AA6505">
            <v>0</v>
          </cell>
          <cell r="AD6505">
            <v>0</v>
          </cell>
          <cell r="AE6505">
            <v>0</v>
          </cell>
          <cell r="AF6505">
            <v>0</v>
          </cell>
        </row>
        <row r="6506">
          <cell r="M6506">
            <v>0</v>
          </cell>
          <cell r="N6506">
            <v>0</v>
          </cell>
          <cell r="O6506" t="str">
            <v/>
          </cell>
          <cell r="P6506">
            <v>0</v>
          </cell>
          <cell r="Q6506">
            <v>0</v>
          </cell>
          <cell r="R6506">
            <v>0</v>
          </cell>
          <cell r="AA6506">
            <v>0</v>
          </cell>
          <cell r="AD6506" t="e">
            <v>#DIV/0!</v>
          </cell>
          <cell r="AE6506" t="e">
            <v>#DIV/0!</v>
          </cell>
          <cell r="AF6506" t="e">
            <v>#DIV/0!</v>
          </cell>
        </row>
        <row r="6507">
          <cell r="M6507">
            <v>0</v>
          </cell>
          <cell r="N6507">
            <v>0</v>
          </cell>
          <cell r="O6507" t="str">
            <v/>
          </cell>
          <cell r="P6507">
            <v>1</v>
          </cell>
          <cell r="Q6507">
            <v>0</v>
          </cell>
          <cell r="R6507">
            <v>0</v>
          </cell>
          <cell r="AA6507">
            <v>0</v>
          </cell>
          <cell r="AD6507">
            <v>0</v>
          </cell>
          <cell r="AE6507">
            <v>0</v>
          </cell>
          <cell r="AF6507">
            <v>0</v>
          </cell>
        </row>
        <row r="6508">
          <cell r="M6508" t="str">
            <v>RodFixeNew</v>
          </cell>
          <cell r="N6508" t="str">
            <v>Rodeuse fixe (Std New)</v>
          </cell>
          <cell r="O6508" t="str">
            <v>Tip dreser fix (new)</v>
          </cell>
          <cell r="P6508">
            <v>1</v>
          </cell>
          <cell r="Q6508" t="str">
            <v>Choix suivant les cas</v>
          </cell>
          <cell r="R6508" t="str">
            <v>01, 07,.</v>
          </cell>
          <cell r="X6508">
            <v>2.0474999999999994</v>
          </cell>
          <cell r="Y6508">
            <v>95.678100000000001</v>
          </cell>
          <cell r="Z6508">
            <v>254.625</v>
          </cell>
          <cell r="AA6508">
            <v>352.35059999999999</v>
          </cell>
          <cell r="AD6508">
            <v>2.0474999999999994</v>
          </cell>
          <cell r="AE6508">
            <v>95.678100000000001</v>
          </cell>
          <cell r="AF6508">
            <v>254.625</v>
          </cell>
        </row>
        <row r="6509">
          <cell r="M6509">
            <v>0</v>
          </cell>
          <cell r="N6509">
            <v>0</v>
          </cell>
          <cell r="O6509" t="str">
            <v/>
          </cell>
          <cell r="P6509">
            <v>0</v>
          </cell>
          <cell r="Q6509">
            <v>0</v>
          </cell>
          <cell r="R6509">
            <v>0</v>
          </cell>
          <cell r="AA6509">
            <v>0</v>
          </cell>
          <cell r="AD6509" t="e">
            <v>#DIV/0!</v>
          </cell>
          <cell r="AE6509" t="e">
            <v>#DIV/0!</v>
          </cell>
          <cell r="AF6509" t="e">
            <v>#DIV/0!</v>
          </cell>
        </row>
        <row r="6510">
          <cell r="M6510">
            <v>0</v>
          </cell>
          <cell r="N6510">
            <v>0</v>
          </cell>
          <cell r="O6510" t="str">
            <v/>
          </cell>
          <cell r="P6510">
            <v>1</v>
          </cell>
          <cell r="Q6510">
            <v>0</v>
          </cell>
          <cell r="R6510">
            <v>0</v>
          </cell>
          <cell r="AA6510">
            <v>0</v>
          </cell>
          <cell r="AD6510">
            <v>0</v>
          </cell>
          <cell r="AE6510">
            <v>0</v>
          </cell>
          <cell r="AF6510">
            <v>0</v>
          </cell>
        </row>
        <row r="6511">
          <cell r="M6511" t="str">
            <v>TrajSoud</v>
          </cell>
          <cell r="N6511" t="str">
            <v>Trajectoire de soudure(clinchage, arc tiré, rivet)</v>
          </cell>
          <cell r="O6511" t="str">
            <v>Welding path (clinching, pulled arc, rivet)</v>
          </cell>
          <cell r="P6511">
            <v>1</v>
          </cell>
          <cell r="Q6511" t="str">
            <v>CC21</v>
          </cell>
          <cell r="R6511" t="str">
            <v>01, 07,.</v>
          </cell>
          <cell r="X6511">
            <v>0</v>
          </cell>
          <cell r="Y6511">
            <v>0</v>
          </cell>
          <cell r="Z6511">
            <v>0</v>
          </cell>
          <cell r="AA6511">
            <v>0</v>
          </cell>
          <cell r="AD6511">
            <v>0</v>
          </cell>
          <cell r="AE6511">
            <v>0</v>
          </cell>
          <cell r="AF6511">
            <v>0</v>
          </cell>
        </row>
        <row r="6512">
          <cell r="M6512" t="str">
            <v>CopTrajSoud</v>
          </cell>
          <cell r="N6512" t="str">
            <v>Copie trajectoire Soudure suite à ajout diversité</v>
          </cell>
          <cell r="O6512" t="str">
            <v>Copie of a welding trajectory for divers models</v>
          </cell>
          <cell r="P6512">
            <v>2</v>
          </cell>
          <cell r="Q6512" t="str">
            <v>Avec ou sans trappe ou BT</v>
          </cell>
          <cell r="R6512" t="str">
            <v>01, 07,.</v>
          </cell>
          <cell r="X6512">
            <v>0</v>
          </cell>
          <cell r="Y6512">
            <v>0</v>
          </cell>
          <cell r="Z6512">
            <v>0</v>
          </cell>
          <cell r="AA6512">
            <v>0</v>
          </cell>
          <cell r="AD6512">
            <v>0</v>
          </cell>
          <cell r="AE6512">
            <v>0</v>
          </cell>
          <cell r="AF6512">
            <v>0</v>
          </cell>
        </row>
        <row r="6513">
          <cell r="M6513" t="str">
            <v>EchCodeTraj</v>
          </cell>
          <cell r="N6513" t="str">
            <v>Echange Code Trajectoire avec baie robot</v>
          </cell>
          <cell r="O6513" t="str">
            <v>Exchange of Trajectory Code with robot bay</v>
          </cell>
          <cell r="P6513">
            <v>3</v>
          </cell>
          <cell r="Q6513">
            <v>0</v>
          </cell>
          <cell r="R6513" t="str">
            <v>01, 07,.</v>
          </cell>
          <cell r="X6513">
            <v>3.5437499999999993</v>
          </cell>
          <cell r="Y6513">
            <v>0</v>
          </cell>
          <cell r="Z6513">
            <v>289.22975709619709</v>
          </cell>
          <cell r="AA6513">
            <v>292.77350709619708</v>
          </cell>
          <cell r="AD6513">
            <v>1.1812499999999997</v>
          </cell>
          <cell r="AE6513">
            <v>0</v>
          </cell>
          <cell r="AF6513">
            <v>96.409919032065702</v>
          </cell>
        </row>
        <row r="6514">
          <cell r="M6514" t="str">
            <v>HEtudAUT</v>
          </cell>
          <cell r="N6514" t="str">
            <v>Une heure d'études automatismes</v>
          </cell>
          <cell r="O6514" t="str">
            <v>One hour of automation studies</v>
          </cell>
          <cell r="P6514">
            <v>2</v>
          </cell>
          <cell r="Q6514" t="str">
            <v>Complement Hetude AF+Marguerite+Prog</v>
          </cell>
          <cell r="R6514" t="str">
            <v>01</v>
          </cell>
          <cell r="X6514">
            <v>130</v>
          </cell>
          <cell r="Y6514">
            <v>0</v>
          </cell>
          <cell r="Z6514">
            <v>0</v>
          </cell>
          <cell r="AA6514">
            <v>130</v>
          </cell>
          <cell r="AD6514">
            <v>65</v>
          </cell>
          <cell r="AE6514">
            <v>0</v>
          </cell>
          <cell r="AF6514">
            <v>0</v>
          </cell>
        </row>
        <row r="6515">
          <cell r="M6515">
            <v>0</v>
          </cell>
          <cell r="N6515">
            <v>0</v>
          </cell>
          <cell r="O6515" t="str">
            <v/>
          </cell>
          <cell r="P6515">
            <v>0</v>
          </cell>
          <cell r="Q6515">
            <v>0</v>
          </cell>
          <cell r="R6515">
            <v>0</v>
          </cell>
          <cell r="AA6515">
            <v>0</v>
          </cell>
          <cell r="AD6515" t="e">
            <v>#DIV/0!</v>
          </cell>
          <cell r="AE6515" t="e">
            <v>#DIV/0!</v>
          </cell>
          <cell r="AF6515" t="e">
            <v>#DIV/0!</v>
          </cell>
        </row>
        <row r="6516">
          <cell r="M6516">
            <v>0</v>
          </cell>
          <cell r="N6516">
            <v>0</v>
          </cell>
          <cell r="O6516" t="str">
            <v/>
          </cell>
          <cell r="P6516">
            <v>1</v>
          </cell>
          <cell r="Q6516">
            <v>0</v>
          </cell>
          <cell r="R6516">
            <v>0</v>
          </cell>
          <cell r="AA6516">
            <v>0</v>
          </cell>
          <cell r="AD6516">
            <v>0</v>
          </cell>
          <cell r="AE6516">
            <v>0</v>
          </cell>
          <cell r="AF6516">
            <v>0</v>
          </cell>
        </row>
        <row r="6517">
          <cell r="M6517" t="str">
            <v>Robotnu1</v>
          </cell>
          <cell r="N6517" t="str">
            <v>Robot nu bras 2,65m / 165 Kg</v>
          </cell>
          <cell r="O6517" t="str">
            <v>Robot bare arm 2.65m / 165 Kg</v>
          </cell>
          <cell r="P6517">
            <v>1</v>
          </cell>
          <cell r="Q6517">
            <v>0</v>
          </cell>
          <cell r="R6517" t="str">
            <v>01, 07,.</v>
          </cell>
          <cell r="X6517">
            <v>0</v>
          </cell>
          <cell r="Y6517">
            <v>0</v>
          </cell>
          <cell r="Z6517">
            <v>0</v>
          </cell>
          <cell r="AA6517">
            <v>0</v>
          </cell>
          <cell r="AD6517">
            <v>0</v>
          </cell>
          <cell r="AE6517">
            <v>0</v>
          </cell>
          <cell r="AF6517">
            <v>0</v>
          </cell>
        </row>
        <row r="6518">
          <cell r="M6518" t="str">
            <v>SEL-MF</v>
          </cell>
          <cell r="N6518" t="str">
            <v>Applicatif Robot SEL en Moyenne Fréquence</v>
          </cell>
          <cell r="O6518" t="str">
            <v>Medium Frequency SEL Robot Application</v>
          </cell>
          <cell r="P6518">
            <v>1</v>
          </cell>
          <cell r="Q6518">
            <v>0</v>
          </cell>
          <cell r="R6518" t="str">
            <v>01, 07,.</v>
          </cell>
          <cell r="X6518">
            <v>2.1930299999999994</v>
          </cell>
          <cell r="Y6518">
            <v>1168.179075</v>
          </cell>
          <cell r="Z6518">
            <v>791.14538093824149</v>
          </cell>
          <cell r="AA6518">
            <v>1961.5174859382414</v>
          </cell>
          <cell r="AD6518">
            <v>2.1930299999999994</v>
          </cell>
          <cell r="AE6518">
            <v>1168.179075</v>
          </cell>
          <cell r="AF6518">
            <v>791.14538093824149</v>
          </cell>
        </row>
        <row r="6519">
          <cell r="M6519" t="str">
            <v>Reh1000</v>
          </cell>
          <cell r="N6519" t="str">
            <v>Réhausse robot h&lt;1000mm</v>
          </cell>
          <cell r="O6519" t="str">
            <v>Robot extension h&lt;1000mm</v>
          </cell>
          <cell r="P6519">
            <v>1</v>
          </cell>
          <cell r="Q6519" t="str">
            <v>A valider</v>
          </cell>
          <cell r="R6519" t="str">
            <v>01, 07,.</v>
          </cell>
          <cell r="X6519">
            <v>0</v>
          </cell>
          <cell r="Y6519">
            <v>29.809500000000003</v>
          </cell>
          <cell r="Z6519">
            <v>10.5</v>
          </cell>
          <cell r="AA6519">
            <v>40.3095</v>
          </cell>
          <cell r="AD6519">
            <v>0</v>
          </cell>
          <cell r="AE6519">
            <v>29.809500000000003</v>
          </cell>
          <cell r="AF6519">
            <v>10.5</v>
          </cell>
        </row>
        <row r="6520">
          <cell r="M6520" t="str">
            <v>Robotintégration-V11</v>
          </cell>
          <cell r="N6520" t="str">
            <v>Intégration robot + baie sur site -V11</v>
          </cell>
          <cell r="O6520" t="str">
            <v>Robot + bay integration on site -V11</v>
          </cell>
          <cell r="P6520">
            <v>1</v>
          </cell>
          <cell r="Q6520">
            <v>0</v>
          </cell>
          <cell r="R6520" t="str">
            <v>01, 07,.</v>
          </cell>
          <cell r="X6520">
            <v>27.235057499999993</v>
          </cell>
          <cell r="Y6520">
            <v>862.84800000000007</v>
          </cell>
          <cell r="Z6520">
            <v>1716.542666567691</v>
          </cell>
          <cell r="AA6520">
            <v>2606.625724067691</v>
          </cell>
          <cell r="AD6520">
            <v>27.235057499999993</v>
          </cell>
          <cell r="AE6520">
            <v>862.84800000000007</v>
          </cell>
          <cell r="AF6520">
            <v>1716.542666567691</v>
          </cell>
        </row>
        <row r="6521">
          <cell r="M6521" t="str">
            <v>VerrineRobot</v>
          </cell>
          <cell r="N6521" t="str">
            <v>Verrine Robot</v>
          </cell>
          <cell r="O6521" t="str">
            <v>To make</v>
          </cell>
          <cell r="P6521">
            <v>1</v>
          </cell>
          <cell r="Q6521">
            <v>0</v>
          </cell>
          <cell r="R6521" t="str">
            <v>01, 07,.</v>
          </cell>
          <cell r="AA6521">
            <v>0</v>
          </cell>
          <cell r="AD6521">
            <v>0</v>
          </cell>
          <cell r="AE6521">
            <v>0</v>
          </cell>
          <cell r="AF6521">
            <v>0</v>
          </cell>
        </row>
        <row r="6522">
          <cell r="M6522">
            <v>0</v>
          </cell>
          <cell r="N6522">
            <v>0</v>
          </cell>
          <cell r="O6522" t="str">
            <v/>
          </cell>
          <cell r="P6522">
            <v>0</v>
          </cell>
          <cell r="Q6522">
            <v>0</v>
          </cell>
          <cell r="R6522">
            <v>0</v>
          </cell>
          <cell r="AA6522">
            <v>0</v>
          </cell>
          <cell r="AD6522" t="e">
            <v>#DIV/0!</v>
          </cell>
          <cell r="AE6522" t="e">
            <v>#DIV/0!</v>
          </cell>
          <cell r="AF6522" t="e">
            <v>#DIV/0!</v>
          </cell>
        </row>
        <row r="6523">
          <cell r="M6523">
            <v>0</v>
          </cell>
          <cell r="N6523">
            <v>0</v>
          </cell>
          <cell r="O6523" t="str">
            <v/>
          </cell>
          <cell r="P6523">
            <v>1</v>
          </cell>
          <cell r="Q6523">
            <v>0</v>
          </cell>
          <cell r="R6523">
            <v>0</v>
          </cell>
          <cell r="AA6523">
            <v>0</v>
          </cell>
          <cell r="AD6523">
            <v>0</v>
          </cell>
          <cell r="AE6523">
            <v>0</v>
          </cell>
          <cell r="AF6523">
            <v>0</v>
          </cell>
        </row>
        <row r="6524">
          <cell r="M6524" t="str">
            <v>MisAllRech</v>
          </cell>
          <cell r="N6524" t="str">
            <v>Mise et Allonge de rechange</v>
          </cell>
          <cell r="O6524" t="str">
            <v>Spare plug and extension cable</v>
          </cell>
          <cell r="P6524">
            <v>1</v>
          </cell>
          <cell r="Q6524">
            <v>0</v>
          </cell>
          <cell r="R6524" t="str">
            <v>01, 07,.</v>
          </cell>
          <cell r="X6524">
            <v>0</v>
          </cell>
          <cell r="Y6524">
            <v>0</v>
          </cell>
          <cell r="Z6524">
            <v>0</v>
          </cell>
          <cell r="AA6524">
            <v>0</v>
          </cell>
          <cell r="AD6524">
            <v>0</v>
          </cell>
          <cell r="AE6524">
            <v>0</v>
          </cell>
          <cell r="AF6524">
            <v>0</v>
          </cell>
        </row>
        <row r="6525">
          <cell r="M6525" t="str">
            <v>InterfaceRobPinceStdenL</v>
          </cell>
          <cell r="N6525" t="str">
            <v>Interface Std en L fixation entre Pince et Robot</v>
          </cell>
          <cell r="O6525" t="str">
            <v>Std L-shaped interface for fixing between Clamp and Robot</v>
          </cell>
          <cell r="P6525">
            <v>1</v>
          </cell>
          <cell r="Q6525">
            <v>0</v>
          </cell>
          <cell r="R6525" t="str">
            <v>01, 07,.</v>
          </cell>
          <cell r="X6525">
            <v>0</v>
          </cell>
          <cell r="Y6525">
            <v>0</v>
          </cell>
          <cell r="Z6525">
            <v>0</v>
          </cell>
          <cell r="AA6525">
            <v>0</v>
          </cell>
          <cell r="AD6525">
            <v>0</v>
          </cell>
          <cell r="AE6525">
            <v>0</v>
          </cell>
          <cell r="AF6525">
            <v>0</v>
          </cell>
        </row>
        <row r="6526">
          <cell r="M6526" t="str">
            <v>PincRobMFLightC300ModSansDetal</v>
          </cell>
          <cell r="N6526" t="str">
            <v>Pince Mod MF Light en Cé électrique LU 300</v>
          </cell>
          <cell r="O6526" t="str">
            <v>MF Light Mod Clamp C- Shape Electric Width 300</v>
          </cell>
          <cell r="P6526">
            <v>1</v>
          </cell>
          <cell r="Q6526">
            <v>0</v>
          </cell>
          <cell r="R6526" t="str">
            <v>01, 07,.</v>
          </cell>
          <cell r="X6526">
            <v>0</v>
          </cell>
          <cell r="Y6526">
            <v>0</v>
          </cell>
          <cell r="Z6526">
            <v>0</v>
          </cell>
          <cell r="AA6526">
            <v>0</v>
          </cell>
          <cell r="AD6526">
            <v>0</v>
          </cell>
          <cell r="AE6526">
            <v>0</v>
          </cell>
          <cell r="AF6526">
            <v>0</v>
          </cell>
        </row>
        <row r="6527">
          <cell r="M6527">
            <v>0</v>
          </cell>
          <cell r="N6527">
            <v>0</v>
          </cell>
          <cell r="O6527" t="str">
            <v/>
          </cell>
          <cell r="P6527">
            <v>0</v>
          </cell>
          <cell r="Q6527">
            <v>0</v>
          </cell>
          <cell r="R6527">
            <v>0</v>
          </cell>
          <cell r="AA6527">
            <v>0</v>
          </cell>
          <cell r="AD6527" t="e">
            <v>#DIV/0!</v>
          </cell>
          <cell r="AE6527" t="e">
            <v>#DIV/0!</v>
          </cell>
          <cell r="AF6527" t="e">
            <v>#DIV/0!</v>
          </cell>
        </row>
        <row r="6528">
          <cell r="M6528">
            <v>0</v>
          </cell>
          <cell r="N6528">
            <v>0</v>
          </cell>
          <cell r="O6528" t="str">
            <v/>
          </cell>
          <cell r="P6528">
            <v>1</v>
          </cell>
          <cell r="Q6528">
            <v>0</v>
          </cell>
          <cell r="R6528">
            <v>0</v>
          </cell>
          <cell r="AA6528">
            <v>0</v>
          </cell>
          <cell r="AD6528">
            <v>0</v>
          </cell>
          <cell r="AE6528">
            <v>0</v>
          </cell>
          <cell r="AF6528">
            <v>0</v>
          </cell>
        </row>
        <row r="6529">
          <cell r="M6529" t="str">
            <v>RodFixeNew</v>
          </cell>
          <cell r="N6529" t="str">
            <v>Rodeuse fixe (Std New)</v>
          </cell>
          <cell r="O6529" t="str">
            <v>Tip dreser fix (new)</v>
          </cell>
          <cell r="P6529">
            <v>1</v>
          </cell>
          <cell r="Q6529" t="str">
            <v>Choix suivant les cas</v>
          </cell>
          <cell r="R6529" t="str">
            <v>01, 07,.</v>
          </cell>
          <cell r="X6529">
            <v>2.0474999999999994</v>
          </cell>
          <cell r="Y6529">
            <v>95.678100000000001</v>
          </cell>
          <cell r="Z6529">
            <v>254.625</v>
          </cell>
          <cell r="AA6529">
            <v>352.35059999999999</v>
          </cell>
          <cell r="AD6529">
            <v>2.0474999999999994</v>
          </cell>
          <cell r="AE6529">
            <v>95.678100000000001</v>
          </cell>
          <cell r="AF6529">
            <v>254.625</v>
          </cell>
        </row>
        <row r="6530">
          <cell r="M6530">
            <v>0</v>
          </cell>
          <cell r="N6530">
            <v>0</v>
          </cell>
          <cell r="O6530" t="str">
            <v/>
          </cell>
          <cell r="P6530">
            <v>0</v>
          </cell>
          <cell r="Q6530">
            <v>0</v>
          </cell>
          <cell r="R6530">
            <v>0</v>
          </cell>
          <cell r="AA6530">
            <v>0</v>
          </cell>
          <cell r="AD6530" t="e">
            <v>#DIV/0!</v>
          </cell>
          <cell r="AE6530" t="e">
            <v>#DIV/0!</v>
          </cell>
          <cell r="AF6530" t="e">
            <v>#DIV/0!</v>
          </cell>
        </row>
        <row r="6531">
          <cell r="M6531">
            <v>0</v>
          </cell>
          <cell r="N6531">
            <v>0</v>
          </cell>
          <cell r="O6531" t="str">
            <v/>
          </cell>
          <cell r="P6531">
            <v>1</v>
          </cell>
          <cell r="Q6531">
            <v>0</v>
          </cell>
          <cell r="R6531">
            <v>0</v>
          </cell>
          <cell r="AA6531">
            <v>0</v>
          </cell>
          <cell r="AD6531">
            <v>0</v>
          </cell>
          <cell r="AE6531">
            <v>0</v>
          </cell>
          <cell r="AF6531">
            <v>0</v>
          </cell>
        </row>
        <row r="6532">
          <cell r="M6532" t="str">
            <v>TrajSoud</v>
          </cell>
          <cell r="N6532" t="str">
            <v>Trajectoire de soudure(clinchage, arc tiré, rivet)</v>
          </cell>
          <cell r="O6532" t="str">
            <v>Welding path (clinching, pulled arc, rivet)</v>
          </cell>
          <cell r="P6532">
            <v>1</v>
          </cell>
          <cell r="Q6532" t="str">
            <v>CC21</v>
          </cell>
          <cell r="R6532" t="str">
            <v>01, 07,.</v>
          </cell>
          <cell r="X6532">
            <v>0</v>
          </cell>
          <cell r="Y6532">
            <v>0</v>
          </cell>
          <cell r="Z6532">
            <v>0</v>
          </cell>
          <cell r="AA6532">
            <v>0</v>
          </cell>
          <cell r="AD6532">
            <v>0</v>
          </cell>
          <cell r="AE6532">
            <v>0</v>
          </cell>
          <cell r="AF6532">
            <v>0</v>
          </cell>
        </row>
        <row r="6533">
          <cell r="M6533" t="str">
            <v>CopTrajSoud</v>
          </cell>
          <cell r="N6533" t="str">
            <v>Copie trajectoire Soudure suite à ajout diversité</v>
          </cell>
          <cell r="O6533" t="str">
            <v>Copie of a welding trajectory for divers models</v>
          </cell>
          <cell r="P6533">
            <v>2</v>
          </cell>
          <cell r="Q6533" t="str">
            <v>Avec ou sans trappe ou BT</v>
          </cell>
          <cell r="R6533" t="str">
            <v>01, 07,.</v>
          </cell>
          <cell r="X6533">
            <v>0</v>
          </cell>
          <cell r="Y6533">
            <v>0</v>
          </cell>
          <cell r="Z6533">
            <v>0</v>
          </cell>
          <cell r="AA6533">
            <v>0</v>
          </cell>
          <cell r="AD6533">
            <v>0</v>
          </cell>
          <cell r="AE6533">
            <v>0</v>
          </cell>
          <cell r="AF6533">
            <v>0</v>
          </cell>
        </row>
        <row r="6534">
          <cell r="M6534" t="str">
            <v>EchCodeTraj</v>
          </cell>
          <cell r="N6534" t="str">
            <v>Echange Code Trajectoire avec baie robot</v>
          </cell>
          <cell r="O6534" t="str">
            <v>Exchange of Trajectory Code with robot bay</v>
          </cell>
          <cell r="P6534">
            <v>3</v>
          </cell>
          <cell r="Q6534">
            <v>0</v>
          </cell>
          <cell r="R6534" t="str">
            <v>01, 07,.</v>
          </cell>
          <cell r="X6534">
            <v>3.5437499999999993</v>
          </cell>
          <cell r="Y6534">
            <v>0</v>
          </cell>
          <cell r="Z6534">
            <v>289.22975709619709</v>
          </cell>
          <cell r="AA6534">
            <v>292.77350709619708</v>
          </cell>
          <cell r="AD6534">
            <v>1.1812499999999997</v>
          </cell>
          <cell r="AE6534">
            <v>0</v>
          </cell>
          <cell r="AF6534">
            <v>96.409919032065702</v>
          </cell>
        </row>
        <row r="6535">
          <cell r="M6535" t="str">
            <v>HEtudAUT</v>
          </cell>
          <cell r="N6535" t="str">
            <v>Une heure d'études automatismes</v>
          </cell>
          <cell r="O6535" t="str">
            <v>One hour of automation studies</v>
          </cell>
          <cell r="P6535">
            <v>2</v>
          </cell>
          <cell r="Q6535" t="str">
            <v>Complement Hetude AF+Marguerite+Prog</v>
          </cell>
          <cell r="R6535" t="str">
            <v>01</v>
          </cell>
          <cell r="X6535">
            <v>130</v>
          </cell>
          <cell r="Y6535">
            <v>0</v>
          </cell>
          <cell r="Z6535">
            <v>0</v>
          </cell>
          <cell r="AA6535">
            <v>130</v>
          </cell>
          <cell r="AD6535">
            <v>65</v>
          </cell>
          <cell r="AE6535">
            <v>0</v>
          </cell>
          <cell r="AF6535">
            <v>0</v>
          </cell>
        </row>
        <row r="6536">
          <cell r="M6536">
            <v>0</v>
          </cell>
          <cell r="N6536">
            <v>0</v>
          </cell>
          <cell r="O6536" t="str">
            <v/>
          </cell>
          <cell r="P6536">
            <v>0</v>
          </cell>
          <cell r="Q6536">
            <v>0</v>
          </cell>
          <cell r="R6536">
            <v>0</v>
          </cell>
          <cell r="AA6536">
            <v>0</v>
          </cell>
          <cell r="AD6536" t="e">
            <v>#DIV/0!</v>
          </cell>
          <cell r="AE6536" t="e">
            <v>#DIV/0!</v>
          </cell>
          <cell r="AF6536" t="e">
            <v>#DIV/0!</v>
          </cell>
        </row>
        <row r="6537">
          <cell r="M6537">
            <v>0</v>
          </cell>
          <cell r="N6537">
            <v>0</v>
          </cell>
          <cell r="O6537" t="str">
            <v/>
          </cell>
          <cell r="P6537">
            <v>1</v>
          </cell>
          <cell r="Q6537">
            <v>0</v>
          </cell>
          <cell r="R6537">
            <v>0</v>
          </cell>
          <cell r="AA6537">
            <v>0</v>
          </cell>
          <cell r="AD6537">
            <v>0</v>
          </cell>
          <cell r="AE6537">
            <v>0</v>
          </cell>
          <cell r="AF6537">
            <v>0</v>
          </cell>
        </row>
        <row r="6538">
          <cell r="M6538" t="str">
            <v>Robotnu1</v>
          </cell>
          <cell r="N6538" t="str">
            <v>Robot nu bras 2,65m / 165 Kg</v>
          </cell>
          <cell r="O6538" t="str">
            <v>Robot bare arm 2.65m / 165 Kg</v>
          </cell>
          <cell r="P6538">
            <v>1</v>
          </cell>
          <cell r="Q6538">
            <v>0</v>
          </cell>
          <cell r="R6538" t="str">
            <v>01, 07,.</v>
          </cell>
          <cell r="X6538">
            <v>0</v>
          </cell>
          <cell r="Y6538">
            <v>0</v>
          </cell>
          <cell r="Z6538">
            <v>0</v>
          </cell>
          <cell r="AA6538">
            <v>0</v>
          </cell>
          <cell r="AD6538">
            <v>0</v>
          </cell>
          <cell r="AE6538">
            <v>0</v>
          </cell>
          <cell r="AF6538">
            <v>0</v>
          </cell>
        </row>
        <row r="6539">
          <cell r="M6539" t="str">
            <v>SEL-MF</v>
          </cell>
          <cell r="N6539" t="str">
            <v>Applicatif Robot SEL en Moyenne Fréquence</v>
          </cell>
          <cell r="O6539" t="str">
            <v>Medium Frequency SEL Robot Application</v>
          </cell>
          <cell r="P6539">
            <v>1</v>
          </cell>
          <cell r="Q6539">
            <v>0</v>
          </cell>
          <cell r="R6539" t="str">
            <v>01, 07,.</v>
          </cell>
          <cell r="X6539">
            <v>2.1930299999999994</v>
          </cell>
          <cell r="Y6539">
            <v>1168.179075</v>
          </cell>
          <cell r="Z6539">
            <v>791.14538093824149</v>
          </cell>
          <cell r="AA6539">
            <v>1961.5174859382414</v>
          </cell>
          <cell r="AD6539">
            <v>2.1930299999999994</v>
          </cell>
          <cell r="AE6539">
            <v>1168.179075</v>
          </cell>
          <cell r="AF6539">
            <v>791.14538093824149</v>
          </cell>
        </row>
        <row r="6540">
          <cell r="M6540" t="str">
            <v>Reh1000</v>
          </cell>
          <cell r="N6540" t="str">
            <v>Réhausse robot h&lt;1000mm</v>
          </cell>
          <cell r="O6540" t="str">
            <v>Robot extension h&lt;1000mm</v>
          </cell>
          <cell r="P6540">
            <v>1</v>
          </cell>
          <cell r="Q6540" t="str">
            <v>A valider</v>
          </cell>
          <cell r="R6540" t="str">
            <v>01, 07,.</v>
          </cell>
          <cell r="X6540">
            <v>0</v>
          </cell>
          <cell r="Y6540">
            <v>29.809500000000003</v>
          </cell>
          <cell r="Z6540">
            <v>10.5</v>
          </cell>
          <cell r="AA6540">
            <v>40.3095</v>
          </cell>
          <cell r="AD6540">
            <v>0</v>
          </cell>
          <cell r="AE6540">
            <v>29.809500000000003</v>
          </cell>
          <cell r="AF6540">
            <v>10.5</v>
          </cell>
        </row>
        <row r="6541">
          <cell r="M6541" t="str">
            <v>Robotintégration-V11</v>
          </cell>
          <cell r="N6541" t="str">
            <v>Intégration robot + baie sur site -V11</v>
          </cell>
          <cell r="O6541" t="str">
            <v>Robot + bay integration on site -V11</v>
          </cell>
          <cell r="P6541">
            <v>1</v>
          </cell>
          <cell r="Q6541">
            <v>0</v>
          </cell>
          <cell r="R6541" t="str">
            <v>01, 07,.</v>
          </cell>
          <cell r="X6541">
            <v>27.235057499999993</v>
          </cell>
          <cell r="Y6541">
            <v>862.84800000000007</v>
          </cell>
          <cell r="Z6541">
            <v>1716.542666567691</v>
          </cell>
          <cell r="AA6541">
            <v>2606.625724067691</v>
          </cell>
          <cell r="AD6541">
            <v>27.235057499999993</v>
          </cell>
          <cell r="AE6541">
            <v>862.84800000000007</v>
          </cell>
          <cell r="AF6541">
            <v>1716.542666567691</v>
          </cell>
        </row>
        <row r="6542">
          <cell r="M6542" t="str">
            <v>VerrineRobot</v>
          </cell>
          <cell r="N6542" t="str">
            <v>Verrine Robot</v>
          </cell>
          <cell r="O6542" t="str">
            <v>To make</v>
          </cell>
          <cell r="P6542">
            <v>1</v>
          </cell>
          <cell r="Q6542">
            <v>0</v>
          </cell>
          <cell r="R6542" t="str">
            <v>01, 07,.</v>
          </cell>
          <cell r="AA6542">
            <v>0</v>
          </cell>
          <cell r="AD6542">
            <v>0</v>
          </cell>
          <cell r="AE6542">
            <v>0</v>
          </cell>
          <cell r="AF6542">
            <v>0</v>
          </cell>
        </row>
        <row r="6543">
          <cell r="M6543">
            <v>0</v>
          </cell>
          <cell r="N6543">
            <v>0</v>
          </cell>
          <cell r="O6543" t="str">
            <v/>
          </cell>
          <cell r="P6543">
            <v>0</v>
          </cell>
          <cell r="Q6543">
            <v>0</v>
          </cell>
          <cell r="R6543">
            <v>0</v>
          </cell>
          <cell r="AA6543">
            <v>0</v>
          </cell>
          <cell r="AD6543" t="e">
            <v>#DIV/0!</v>
          </cell>
          <cell r="AE6543" t="e">
            <v>#DIV/0!</v>
          </cell>
          <cell r="AF6543" t="e">
            <v>#DIV/0!</v>
          </cell>
        </row>
        <row r="6544">
          <cell r="M6544">
            <v>0</v>
          </cell>
          <cell r="N6544">
            <v>0</v>
          </cell>
          <cell r="O6544" t="str">
            <v/>
          </cell>
          <cell r="P6544">
            <v>1</v>
          </cell>
          <cell r="Q6544">
            <v>0</v>
          </cell>
          <cell r="R6544">
            <v>0</v>
          </cell>
          <cell r="AA6544">
            <v>0</v>
          </cell>
          <cell r="AD6544">
            <v>0</v>
          </cell>
          <cell r="AE6544">
            <v>0</v>
          </cell>
          <cell r="AF6544">
            <v>0</v>
          </cell>
        </row>
        <row r="6545">
          <cell r="M6545" t="str">
            <v>MisAllRech</v>
          </cell>
          <cell r="N6545" t="str">
            <v>Mise et Allonge de rechange</v>
          </cell>
          <cell r="O6545" t="str">
            <v>Spare plug and extension cable</v>
          </cell>
          <cell r="P6545">
            <v>1</v>
          </cell>
          <cell r="Q6545">
            <v>0</v>
          </cell>
          <cell r="R6545" t="str">
            <v>01, 07,.</v>
          </cell>
          <cell r="X6545">
            <v>0</v>
          </cell>
          <cell r="Y6545">
            <v>0</v>
          </cell>
          <cell r="Z6545">
            <v>0</v>
          </cell>
          <cell r="AA6545">
            <v>0</v>
          </cell>
          <cell r="AD6545">
            <v>0</v>
          </cell>
          <cell r="AE6545">
            <v>0</v>
          </cell>
          <cell r="AF6545">
            <v>0</v>
          </cell>
        </row>
        <row r="6546">
          <cell r="M6546" t="str">
            <v>InterfaceRobPinceStdenL</v>
          </cell>
          <cell r="N6546" t="str">
            <v>Interface Std en L fixation entre Pince et Robot</v>
          </cell>
          <cell r="O6546" t="str">
            <v>Std L-shaped interface for fixing between Clamp and Robot</v>
          </cell>
          <cell r="P6546">
            <v>1</v>
          </cell>
          <cell r="Q6546">
            <v>0</v>
          </cell>
          <cell r="R6546" t="str">
            <v>01, 07,.</v>
          </cell>
          <cell r="X6546">
            <v>0</v>
          </cell>
          <cell r="Y6546">
            <v>0</v>
          </cell>
          <cell r="Z6546">
            <v>0</v>
          </cell>
          <cell r="AA6546">
            <v>0</v>
          </cell>
          <cell r="AD6546">
            <v>0</v>
          </cell>
          <cell r="AE6546">
            <v>0</v>
          </cell>
          <cell r="AF6546">
            <v>0</v>
          </cell>
        </row>
        <row r="6547">
          <cell r="M6547" t="str">
            <v>PincRobMFLightC300ModSansDetal</v>
          </cell>
          <cell r="N6547" t="str">
            <v>Pince Mod MF Light en Cé électrique LU 300</v>
          </cell>
          <cell r="O6547" t="str">
            <v>MF Light Mod Clamp C- Shape Electric Width 300</v>
          </cell>
          <cell r="P6547">
            <v>1</v>
          </cell>
          <cell r="Q6547">
            <v>0</v>
          </cell>
          <cell r="R6547" t="str">
            <v>01, 07,.</v>
          </cell>
          <cell r="X6547">
            <v>0</v>
          </cell>
          <cell r="Y6547">
            <v>0</v>
          </cell>
          <cell r="Z6547">
            <v>0</v>
          </cell>
          <cell r="AA6547">
            <v>0</v>
          </cell>
          <cell r="AD6547">
            <v>0</v>
          </cell>
          <cell r="AE6547">
            <v>0</v>
          </cell>
          <cell r="AF6547">
            <v>0</v>
          </cell>
        </row>
        <row r="6548">
          <cell r="M6548">
            <v>0</v>
          </cell>
          <cell r="N6548">
            <v>0</v>
          </cell>
          <cell r="O6548" t="str">
            <v/>
          </cell>
          <cell r="P6548">
            <v>0</v>
          </cell>
          <cell r="Q6548">
            <v>0</v>
          </cell>
          <cell r="R6548">
            <v>0</v>
          </cell>
          <cell r="AA6548">
            <v>0</v>
          </cell>
          <cell r="AD6548" t="e">
            <v>#DIV/0!</v>
          </cell>
          <cell r="AE6548" t="e">
            <v>#DIV/0!</v>
          </cell>
          <cell r="AF6548" t="e">
            <v>#DIV/0!</v>
          </cell>
        </row>
        <row r="6549">
          <cell r="M6549">
            <v>0</v>
          </cell>
          <cell r="N6549">
            <v>0</v>
          </cell>
          <cell r="O6549" t="str">
            <v/>
          </cell>
          <cell r="P6549">
            <v>1</v>
          </cell>
          <cell r="Q6549">
            <v>0</v>
          </cell>
          <cell r="R6549">
            <v>0</v>
          </cell>
          <cell r="AA6549">
            <v>0</v>
          </cell>
          <cell r="AD6549">
            <v>0</v>
          </cell>
          <cell r="AE6549">
            <v>0</v>
          </cell>
          <cell r="AF6549">
            <v>0</v>
          </cell>
        </row>
        <row r="6550">
          <cell r="M6550" t="str">
            <v>RodFixeNew</v>
          </cell>
          <cell r="N6550" t="str">
            <v>Rodeuse fixe (Std New)</v>
          </cell>
          <cell r="O6550" t="str">
            <v>Tip dreser fix (new)</v>
          </cell>
          <cell r="P6550">
            <v>1</v>
          </cell>
          <cell r="Q6550" t="str">
            <v>Choix suivant les cas</v>
          </cell>
          <cell r="R6550" t="str">
            <v>01, 07,.</v>
          </cell>
          <cell r="X6550">
            <v>2.0474999999999994</v>
          </cell>
          <cell r="Y6550">
            <v>95.678100000000001</v>
          </cell>
          <cell r="Z6550">
            <v>254.625</v>
          </cell>
          <cell r="AA6550">
            <v>352.35059999999999</v>
          </cell>
          <cell r="AD6550">
            <v>2.0474999999999994</v>
          </cell>
          <cell r="AE6550">
            <v>95.678100000000001</v>
          </cell>
          <cell r="AF6550">
            <v>254.625</v>
          </cell>
        </row>
        <row r="6551">
          <cell r="M6551">
            <v>0</v>
          </cell>
          <cell r="N6551">
            <v>0</v>
          </cell>
          <cell r="O6551" t="str">
            <v/>
          </cell>
          <cell r="P6551">
            <v>0</v>
          </cell>
          <cell r="Q6551">
            <v>0</v>
          </cell>
          <cell r="R6551">
            <v>0</v>
          </cell>
          <cell r="AA6551">
            <v>0</v>
          </cell>
          <cell r="AD6551" t="e">
            <v>#DIV/0!</v>
          </cell>
          <cell r="AE6551" t="e">
            <v>#DIV/0!</v>
          </cell>
          <cell r="AF6551" t="e">
            <v>#DIV/0!</v>
          </cell>
        </row>
        <row r="6552">
          <cell r="M6552">
            <v>0</v>
          </cell>
          <cell r="N6552">
            <v>0</v>
          </cell>
          <cell r="O6552" t="str">
            <v/>
          </cell>
          <cell r="P6552">
            <v>1</v>
          </cell>
          <cell r="Q6552">
            <v>0</v>
          </cell>
          <cell r="R6552">
            <v>0</v>
          </cell>
          <cell r="AA6552">
            <v>0</v>
          </cell>
          <cell r="AD6552">
            <v>0</v>
          </cell>
          <cell r="AE6552">
            <v>0</v>
          </cell>
          <cell r="AF6552">
            <v>0</v>
          </cell>
        </row>
        <row r="6553">
          <cell r="M6553" t="str">
            <v>TrajSoud</v>
          </cell>
          <cell r="N6553" t="str">
            <v>Trajectoire de soudure(clinchage, arc tiré, rivet)</v>
          </cell>
          <cell r="O6553" t="str">
            <v>Welding path (clinching, pulled arc, rivet)</v>
          </cell>
          <cell r="P6553">
            <v>1</v>
          </cell>
          <cell r="Q6553" t="str">
            <v>CC21</v>
          </cell>
          <cell r="R6553" t="str">
            <v>01, 07,.</v>
          </cell>
          <cell r="X6553">
            <v>0</v>
          </cell>
          <cell r="Y6553">
            <v>0</v>
          </cell>
          <cell r="Z6553">
            <v>0</v>
          </cell>
          <cell r="AA6553">
            <v>0</v>
          </cell>
          <cell r="AD6553">
            <v>0</v>
          </cell>
          <cell r="AE6553">
            <v>0</v>
          </cell>
          <cell r="AF6553">
            <v>0</v>
          </cell>
        </row>
        <row r="6554">
          <cell r="M6554" t="str">
            <v>CopTrajSoud</v>
          </cell>
          <cell r="N6554" t="str">
            <v>Copie trajectoire Soudure suite à ajout diversité</v>
          </cell>
          <cell r="O6554" t="str">
            <v>Copie of a welding trajectory for divers models</v>
          </cell>
          <cell r="P6554">
            <v>2</v>
          </cell>
          <cell r="Q6554" t="str">
            <v>Avec ou sans trappe ou BT</v>
          </cell>
          <cell r="R6554" t="str">
            <v>01, 07,.</v>
          </cell>
          <cell r="X6554">
            <v>0</v>
          </cell>
          <cell r="Y6554">
            <v>0</v>
          </cell>
          <cell r="Z6554">
            <v>0</v>
          </cell>
          <cell r="AA6554">
            <v>0</v>
          </cell>
          <cell r="AD6554">
            <v>0</v>
          </cell>
          <cell r="AE6554">
            <v>0</v>
          </cell>
          <cell r="AF6554">
            <v>0</v>
          </cell>
        </row>
        <row r="6555">
          <cell r="M6555" t="str">
            <v>EchCodeTraj</v>
          </cell>
          <cell r="N6555" t="str">
            <v>Echange Code Trajectoire avec baie robot</v>
          </cell>
          <cell r="O6555" t="str">
            <v>Exchange of Trajectory Code with robot bay</v>
          </cell>
          <cell r="P6555">
            <v>3</v>
          </cell>
          <cell r="Q6555">
            <v>0</v>
          </cell>
          <cell r="R6555" t="str">
            <v>01, 07,.</v>
          </cell>
          <cell r="X6555">
            <v>3.5437499999999993</v>
          </cell>
          <cell r="Y6555">
            <v>0</v>
          </cell>
          <cell r="Z6555">
            <v>289.22975709619709</v>
          </cell>
          <cell r="AA6555">
            <v>292.77350709619708</v>
          </cell>
          <cell r="AD6555">
            <v>1.1812499999999997</v>
          </cell>
          <cell r="AE6555">
            <v>0</v>
          </cell>
          <cell r="AF6555">
            <v>96.409919032065702</v>
          </cell>
        </row>
        <row r="6556">
          <cell r="M6556" t="str">
            <v>HEtudAUT</v>
          </cell>
          <cell r="N6556" t="str">
            <v>Une heure d'études automatismes</v>
          </cell>
          <cell r="O6556" t="str">
            <v>One hour of automation studies</v>
          </cell>
          <cell r="P6556">
            <v>2</v>
          </cell>
          <cell r="Q6556" t="str">
            <v>Complement Hetude AF+Marguerite+Prog</v>
          </cell>
          <cell r="R6556" t="str">
            <v>01</v>
          </cell>
          <cell r="X6556">
            <v>130</v>
          </cell>
          <cell r="Y6556">
            <v>0</v>
          </cell>
          <cell r="Z6556">
            <v>0</v>
          </cell>
          <cell r="AA6556">
            <v>130</v>
          </cell>
          <cell r="AD6556">
            <v>65</v>
          </cell>
          <cell r="AE6556">
            <v>0</v>
          </cell>
          <cell r="AF6556">
            <v>0</v>
          </cell>
        </row>
        <row r="6557">
          <cell r="M6557">
            <v>0</v>
          </cell>
          <cell r="N6557">
            <v>0</v>
          </cell>
          <cell r="O6557" t="str">
            <v/>
          </cell>
          <cell r="P6557">
            <v>0</v>
          </cell>
          <cell r="Q6557">
            <v>0</v>
          </cell>
          <cell r="R6557">
            <v>0</v>
          </cell>
          <cell r="AA6557">
            <v>0</v>
          </cell>
          <cell r="AD6557" t="e">
            <v>#DIV/0!</v>
          </cell>
          <cell r="AE6557" t="e">
            <v>#DIV/0!</v>
          </cell>
          <cell r="AF6557" t="e">
            <v>#DIV/0!</v>
          </cell>
        </row>
        <row r="6558">
          <cell r="M6558">
            <v>0</v>
          </cell>
          <cell r="N6558">
            <v>0</v>
          </cell>
          <cell r="O6558" t="str">
            <v/>
          </cell>
          <cell r="P6558">
            <v>1</v>
          </cell>
          <cell r="Q6558">
            <v>0</v>
          </cell>
          <cell r="R6558">
            <v>0</v>
          </cell>
          <cell r="AA6558">
            <v>0</v>
          </cell>
          <cell r="AD6558">
            <v>0</v>
          </cell>
          <cell r="AE6558">
            <v>0</v>
          </cell>
          <cell r="AF6558">
            <v>0</v>
          </cell>
        </row>
        <row r="6559">
          <cell r="M6559" t="str">
            <v>Robotnu16</v>
          </cell>
          <cell r="N6559" t="str">
            <v>Robot nu bras 3,10m / 280 Kg</v>
          </cell>
          <cell r="O6559" t="str">
            <v>Robot bare arm 3.10m / 280 Kg</v>
          </cell>
          <cell r="P6559">
            <v>1</v>
          </cell>
          <cell r="Q6559">
            <v>0</v>
          </cell>
          <cell r="R6559" t="str">
            <v>01, 07,.</v>
          </cell>
          <cell r="X6559">
            <v>0</v>
          </cell>
          <cell r="Y6559">
            <v>0</v>
          </cell>
          <cell r="Z6559">
            <v>0</v>
          </cell>
          <cell r="AA6559">
            <v>0</v>
          </cell>
          <cell r="AD6559">
            <v>0</v>
          </cell>
          <cell r="AE6559">
            <v>0</v>
          </cell>
          <cell r="AF6559">
            <v>0</v>
          </cell>
        </row>
        <row r="6560">
          <cell r="M6560" t="str">
            <v>GPF</v>
          </cell>
          <cell r="N6560" t="str">
            <v>Applicatif Robot GPF</v>
          </cell>
          <cell r="O6560" t="str">
            <v>GPF Robot Application</v>
          </cell>
          <cell r="P6560">
            <v>1</v>
          </cell>
          <cell r="Q6560">
            <v>0</v>
          </cell>
          <cell r="R6560" t="str">
            <v>01, 07,.</v>
          </cell>
          <cell r="X6560">
            <v>4.0949999999999989</v>
          </cell>
          <cell r="Y6560">
            <v>72.995999999999995</v>
          </cell>
          <cell r="Z6560">
            <v>78.75</v>
          </cell>
          <cell r="AA6560">
            <v>155.84100000000001</v>
          </cell>
          <cell r="AD6560">
            <v>4.0949999999999989</v>
          </cell>
          <cell r="AE6560">
            <v>72.995999999999995</v>
          </cell>
          <cell r="AF6560">
            <v>78.75</v>
          </cell>
        </row>
        <row r="6561">
          <cell r="M6561" t="str">
            <v>CompAppliTeteGoujSup</v>
          </cell>
          <cell r="N6561" t="str">
            <v>Complément applicatif robot tête gouj supplémentai</v>
          </cell>
          <cell r="O6561" t="str">
            <v>Supplement robot application additional head studs</v>
          </cell>
          <cell r="P6561">
            <v>1</v>
          </cell>
          <cell r="Q6561" t="str">
            <v>2 têtes</v>
          </cell>
          <cell r="R6561" t="str">
            <v>01, 07,.</v>
          </cell>
          <cell r="AA6561">
            <v>0</v>
          </cell>
          <cell r="AD6561">
            <v>0</v>
          </cell>
          <cell r="AE6561">
            <v>0</v>
          </cell>
          <cell r="AF6561">
            <v>0</v>
          </cell>
        </row>
        <row r="6562">
          <cell r="M6562" t="str">
            <v>RehForteCharg1000</v>
          </cell>
          <cell r="N6562" t="str">
            <v>Réhausse robot forte charge h&lt;1000mm</v>
          </cell>
          <cell r="O6562" t="str">
            <v>Heavy-duty robot extension h&lt;1000mm</v>
          </cell>
          <cell r="P6562">
            <v>1</v>
          </cell>
          <cell r="Q6562">
            <v>0</v>
          </cell>
          <cell r="R6562" t="str">
            <v>01, 07,.</v>
          </cell>
          <cell r="X6562">
            <v>0</v>
          </cell>
          <cell r="Y6562">
            <v>29.809500000000003</v>
          </cell>
          <cell r="Z6562">
            <v>10.5</v>
          </cell>
          <cell r="AA6562">
            <v>40.3095</v>
          </cell>
          <cell r="AD6562">
            <v>0</v>
          </cell>
          <cell r="AE6562">
            <v>29.809500000000003</v>
          </cell>
          <cell r="AF6562">
            <v>10.5</v>
          </cell>
        </row>
        <row r="6563">
          <cell r="M6563" t="str">
            <v>Robotintégration-V11</v>
          </cell>
          <cell r="N6563" t="str">
            <v>Intégration robot + baie sur site -V11</v>
          </cell>
          <cell r="O6563" t="str">
            <v>Robot + bay integration on site -V11</v>
          </cell>
          <cell r="P6563">
            <v>1</v>
          </cell>
          <cell r="Q6563">
            <v>0</v>
          </cell>
          <cell r="R6563" t="str">
            <v>01, 07,.</v>
          </cell>
          <cell r="X6563">
            <v>27.235057499999993</v>
          </cell>
          <cell r="Y6563">
            <v>862.84800000000007</v>
          </cell>
          <cell r="Z6563">
            <v>1716.542666567691</v>
          </cell>
          <cell r="AA6563">
            <v>2606.625724067691</v>
          </cell>
          <cell r="AD6563">
            <v>27.235057499999993</v>
          </cell>
          <cell r="AE6563">
            <v>862.84800000000007</v>
          </cell>
          <cell r="AF6563">
            <v>1716.542666567691</v>
          </cell>
        </row>
        <row r="6564">
          <cell r="M6564" t="str">
            <v>VerrineRobot</v>
          </cell>
          <cell r="N6564" t="str">
            <v>Verrine Robot</v>
          </cell>
          <cell r="O6564" t="str">
            <v>To make</v>
          </cell>
          <cell r="P6564">
            <v>1</v>
          </cell>
          <cell r="Q6564">
            <v>0</v>
          </cell>
          <cell r="R6564" t="str">
            <v>01, 07,.</v>
          </cell>
          <cell r="AA6564">
            <v>0</v>
          </cell>
          <cell r="AD6564">
            <v>0</v>
          </cell>
          <cell r="AE6564">
            <v>0</v>
          </cell>
          <cell r="AF6564">
            <v>0</v>
          </cell>
        </row>
        <row r="6565">
          <cell r="M6565">
            <v>0</v>
          </cell>
          <cell r="N6565">
            <v>0</v>
          </cell>
          <cell r="O6565" t="str">
            <v/>
          </cell>
          <cell r="P6565">
            <v>0</v>
          </cell>
          <cell r="Q6565">
            <v>0</v>
          </cell>
          <cell r="R6565">
            <v>0</v>
          </cell>
          <cell r="AA6565">
            <v>0</v>
          </cell>
          <cell r="AD6565" t="e">
            <v>#DIV/0!</v>
          </cell>
          <cell r="AE6565" t="e">
            <v>#DIV/0!</v>
          </cell>
          <cell r="AF6565" t="e">
            <v>#DIV/0!</v>
          </cell>
        </row>
        <row r="6566">
          <cell r="M6566">
            <v>0</v>
          </cell>
          <cell r="N6566">
            <v>0</v>
          </cell>
          <cell r="O6566" t="str">
            <v/>
          </cell>
          <cell r="P6566">
            <v>1</v>
          </cell>
          <cell r="Q6566">
            <v>0</v>
          </cell>
          <cell r="R6566">
            <v>0</v>
          </cell>
          <cell r="AA6566">
            <v>0</v>
          </cell>
          <cell r="AD6566">
            <v>0</v>
          </cell>
          <cell r="AE6566">
            <v>0</v>
          </cell>
          <cell r="AF6566">
            <v>0</v>
          </cell>
        </row>
        <row r="6567">
          <cell r="M6567" t="str">
            <v>PoutreCentMPRModFrs</v>
          </cell>
          <cell r="N6567" t="str">
            <v>Poutre Centrale pour MPR Modulaire du commerce</v>
          </cell>
          <cell r="O6567" t="str">
            <v>Beam 1 Mt (any diameter) for gripper</v>
          </cell>
          <cell r="P6567">
            <v>1</v>
          </cell>
          <cell r="Q6567">
            <v>0</v>
          </cell>
          <cell r="R6567" t="str">
            <v>01, 02, 07,.</v>
          </cell>
          <cell r="AA6567">
            <v>0</v>
          </cell>
          <cell r="AD6567">
            <v>0</v>
          </cell>
          <cell r="AE6567">
            <v>0</v>
          </cell>
          <cell r="AF6567">
            <v>0</v>
          </cell>
        </row>
        <row r="6568">
          <cell r="M6568" t="str">
            <v>SuppGrandMPRFrs</v>
          </cell>
          <cell r="N6568" t="str">
            <v>Supplément coût pour un grand préhenseur Commerce</v>
          </cell>
          <cell r="O6568" t="str">
            <v>Additional cost for a large trade gripper</v>
          </cell>
          <cell r="P6568">
            <v>2</v>
          </cell>
          <cell r="Q6568">
            <v>0</v>
          </cell>
          <cell r="R6568" t="str">
            <v>01, 02, 07,.</v>
          </cell>
          <cell r="AA6568">
            <v>0</v>
          </cell>
          <cell r="AD6568">
            <v>0</v>
          </cell>
          <cell r="AE6568">
            <v>0</v>
          </cell>
          <cell r="AF6568">
            <v>0</v>
          </cell>
        </row>
        <row r="6569">
          <cell r="M6569" t="str">
            <v>RefSer40DINPreh</v>
          </cell>
          <cell r="N6569" t="str">
            <v>Serrage 40 DIN Touche + Appui tous types sur Préh</v>
          </cell>
          <cell r="O6569" t="str">
            <v>Clamping 40 DIN Key + All types of support on Preh</v>
          </cell>
          <cell r="P6569">
            <v>5</v>
          </cell>
          <cell r="Q6569">
            <v>0</v>
          </cell>
          <cell r="R6569" t="str">
            <v>01, 02, 07,.</v>
          </cell>
          <cell r="X6569">
            <v>6.1424999999999983</v>
          </cell>
          <cell r="Y6569">
            <v>355.03650000000005</v>
          </cell>
          <cell r="Z6569">
            <v>189.00000000000003</v>
          </cell>
          <cell r="AA6569">
            <v>550.17900000000009</v>
          </cell>
          <cell r="AD6569">
            <v>1.2284999999999997</v>
          </cell>
          <cell r="AE6569">
            <v>71.007300000000015</v>
          </cell>
          <cell r="AF6569">
            <v>37.800000000000004</v>
          </cell>
        </row>
        <row r="6570">
          <cell r="M6570" t="str">
            <v>AppuiDrageoir</v>
          </cell>
          <cell r="N6570" t="str">
            <v xml:space="preserve">Appui seul ou drageoir seul (toutes largeurs) </v>
          </cell>
          <cell r="O6570" t="str">
            <v xml:space="preserve">support only or sucker only (all widths) </v>
          </cell>
          <cell r="P6570">
            <v>2</v>
          </cell>
          <cell r="Q6570">
            <v>0</v>
          </cell>
          <cell r="R6570" t="str">
            <v>01, 02, 07,.</v>
          </cell>
          <cell r="X6570">
            <v>0</v>
          </cell>
          <cell r="Y6570">
            <v>0</v>
          </cell>
          <cell r="Z6570">
            <v>0</v>
          </cell>
          <cell r="AA6570">
            <v>0</v>
          </cell>
          <cell r="AD6570">
            <v>0</v>
          </cell>
          <cell r="AE6570">
            <v>0</v>
          </cell>
          <cell r="AF6570">
            <v>0</v>
          </cell>
        </row>
        <row r="6571">
          <cell r="M6571" t="str">
            <v>PilMobPreh</v>
          </cell>
          <cell r="N6571" t="str">
            <v>Pilote escamotable sur Préhenseur avec antenne sup</v>
          </cell>
          <cell r="O6571" t="str">
            <v>Retractable pin on Gripper</v>
          </cell>
          <cell r="P6571">
            <v>2</v>
          </cell>
          <cell r="Q6571">
            <v>0</v>
          </cell>
          <cell r="R6571" t="str">
            <v>01, 02, 07,.</v>
          </cell>
          <cell r="X6571">
            <v>2.4569999999999994</v>
          </cell>
          <cell r="Y6571">
            <v>142.0146</v>
          </cell>
          <cell r="Z6571">
            <v>75.600000000000009</v>
          </cell>
          <cell r="AA6571">
            <v>220.07159999999999</v>
          </cell>
          <cell r="AD6571">
            <v>1.2284999999999997</v>
          </cell>
          <cell r="AE6571">
            <v>71.007300000000001</v>
          </cell>
          <cell r="AF6571">
            <v>37.800000000000004</v>
          </cell>
        </row>
        <row r="6572">
          <cell r="M6572" t="str">
            <v>DistribPreh</v>
          </cell>
          <cell r="N6572" t="str">
            <v>Distributeur taille 2 sur Préhenseur</v>
          </cell>
          <cell r="O6572" t="str">
            <v>Dispenser size 2 on Gripper</v>
          </cell>
          <cell r="P6572">
            <v>3</v>
          </cell>
          <cell r="Q6572">
            <v>0</v>
          </cell>
          <cell r="R6572" t="str">
            <v>01, 02, 07,.</v>
          </cell>
          <cell r="X6572">
            <v>3.6854999999999993</v>
          </cell>
          <cell r="Y6572">
            <v>488.09249999999997</v>
          </cell>
          <cell r="Z6572">
            <v>56.7</v>
          </cell>
          <cell r="AA6572">
            <v>548.47799999999995</v>
          </cell>
          <cell r="AD6572">
            <v>1.2284999999999997</v>
          </cell>
          <cell r="AE6572">
            <v>162.69749999999999</v>
          </cell>
          <cell r="AF6572">
            <v>18.900000000000002</v>
          </cell>
        </row>
        <row r="6573">
          <cell r="M6573" t="str">
            <v>PPinducPreh</v>
          </cell>
          <cell r="N6573" t="str">
            <v>Détecteur inductif présence pièce sur Préhenseur a</v>
          </cell>
          <cell r="O6573" t="str">
            <v>Inductive part presence detector on Gripper</v>
          </cell>
          <cell r="P6573">
            <v>2</v>
          </cell>
          <cell r="Q6573">
            <v>0</v>
          </cell>
          <cell r="R6573" t="str">
            <v>01, 02, 07,.</v>
          </cell>
          <cell r="X6573">
            <v>2.4569999999999994</v>
          </cell>
          <cell r="Y6573">
            <v>75.316500000000019</v>
          </cell>
          <cell r="Z6573">
            <v>18.900000000000002</v>
          </cell>
          <cell r="AA6573">
            <v>96.673500000000018</v>
          </cell>
          <cell r="AD6573">
            <v>1.2284999999999997</v>
          </cell>
          <cell r="AE6573">
            <v>37.65825000000001</v>
          </cell>
          <cell r="AF6573">
            <v>9.4500000000000011</v>
          </cell>
        </row>
        <row r="6574">
          <cell r="M6574" t="str">
            <v>PlotMasse</v>
          </cell>
          <cell r="N6574" t="str">
            <v>2 Plots de masse pour retour courant</v>
          </cell>
          <cell r="O6574" t="str">
            <v>2 Ground studs for current return</v>
          </cell>
          <cell r="P6574">
            <v>1</v>
          </cell>
          <cell r="Q6574">
            <v>0</v>
          </cell>
          <cell r="R6574" t="str">
            <v>01, 07,.</v>
          </cell>
          <cell r="X6574">
            <v>0</v>
          </cell>
          <cell r="Y6574">
            <v>86.247</v>
          </cell>
          <cell r="Z6574">
            <v>131.25</v>
          </cell>
          <cell r="AA6574">
            <v>217.49700000000001</v>
          </cell>
          <cell r="AD6574">
            <v>0</v>
          </cell>
          <cell r="AE6574">
            <v>86.247</v>
          </cell>
          <cell r="AF6574">
            <v>131.25</v>
          </cell>
        </row>
        <row r="6575">
          <cell r="M6575">
            <v>0</v>
          </cell>
          <cell r="N6575">
            <v>0</v>
          </cell>
          <cell r="O6575" t="str">
            <v/>
          </cell>
          <cell r="P6575">
            <v>0</v>
          </cell>
          <cell r="Q6575">
            <v>0</v>
          </cell>
          <cell r="R6575">
            <v>0</v>
          </cell>
          <cell r="AA6575">
            <v>0</v>
          </cell>
          <cell r="AD6575" t="e">
            <v>#DIV/0!</v>
          </cell>
          <cell r="AE6575" t="e">
            <v>#DIV/0!</v>
          </cell>
          <cell r="AF6575" t="e">
            <v>#DIV/0!</v>
          </cell>
        </row>
        <row r="6576">
          <cell r="M6576">
            <v>0</v>
          </cell>
          <cell r="N6576">
            <v>0</v>
          </cell>
          <cell r="O6576" t="str">
            <v/>
          </cell>
          <cell r="P6576">
            <v>1</v>
          </cell>
          <cell r="Q6576">
            <v>0</v>
          </cell>
          <cell r="R6576">
            <v>0</v>
          </cell>
          <cell r="AA6576">
            <v>0</v>
          </cell>
          <cell r="AD6576">
            <v>0</v>
          </cell>
          <cell r="AE6576">
            <v>0</v>
          </cell>
          <cell r="AF6576">
            <v>0</v>
          </cell>
        </row>
        <row r="6577">
          <cell r="M6577" t="str">
            <v>GeneGouj2Sort</v>
          </cell>
          <cell r="N6577" t="str">
            <v xml:space="preserve">Générateur soudage goujon 1-2 sorties </v>
          </cell>
          <cell r="O6577" t="str">
            <v>Stud welding generator 1-2 outputs</v>
          </cell>
          <cell r="P6577">
            <v>1</v>
          </cell>
          <cell r="Q6577">
            <v>0</v>
          </cell>
          <cell r="R6577" t="str">
            <v>01, 07,.</v>
          </cell>
          <cell r="X6577">
            <v>0</v>
          </cell>
          <cell r="Y6577">
            <v>689.59800000000007</v>
          </cell>
          <cell r="Z6577">
            <v>1092</v>
          </cell>
          <cell r="AA6577">
            <v>1781.598</v>
          </cell>
          <cell r="AD6577">
            <v>0</v>
          </cell>
          <cell r="AE6577">
            <v>689.59800000000007</v>
          </cell>
          <cell r="AF6577">
            <v>1092</v>
          </cell>
        </row>
        <row r="6578">
          <cell r="M6578" t="str">
            <v>PotArcTire</v>
          </cell>
          <cell r="N6578" t="str">
            <v>Potence Pistolet Arc Tiré</v>
          </cell>
          <cell r="O6578" t="str">
            <v>Wire support for ex. Screwing gun</v>
          </cell>
          <cell r="P6578">
            <v>2</v>
          </cell>
          <cell r="Q6578">
            <v>0</v>
          </cell>
          <cell r="R6578" t="str">
            <v>01, 07,.</v>
          </cell>
          <cell r="X6578">
            <v>0</v>
          </cell>
          <cell r="Y6578">
            <v>119.21700000000001</v>
          </cell>
          <cell r="Z6578">
            <v>714</v>
          </cell>
          <cell r="AA6578">
            <v>833.21699999999998</v>
          </cell>
          <cell r="AD6578">
            <v>0</v>
          </cell>
          <cell r="AE6578">
            <v>59.608500000000006</v>
          </cell>
          <cell r="AF6578">
            <v>357</v>
          </cell>
        </row>
        <row r="6579">
          <cell r="M6579" t="str">
            <v>DistriGouj5CN</v>
          </cell>
          <cell r="N6579" t="str">
            <v>Distributeur de goujons ETF50D.23.70/5.7-32</v>
          </cell>
          <cell r="O6579" t="str">
            <v>Distributor of studs ETF50D.23.70/5.7-32</v>
          </cell>
          <cell r="P6579">
            <v>2</v>
          </cell>
          <cell r="Q6579">
            <v>0</v>
          </cell>
          <cell r="R6579" t="str">
            <v>01, 07,.</v>
          </cell>
          <cell r="X6579">
            <v>1.6379999999999995</v>
          </cell>
          <cell r="Y6579">
            <v>169.95405</v>
          </cell>
          <cell r="Z6579">
            <v>149.625</v>
          </cell>
          <cell r="AA6579">
            <v>321.21704999999997</v>
          </cell>
          <cell r="AD6579">
            <v>0.81899999999999973</v>
          </cell>
          <cell r="AE6579">
            <v>84.977024999999998</v>
          </cell>
          <cell r="AF6579">
            <v>74.8125</v>
          </cell>
        </row>
        <row r="6580">
          <cell r="M6580" t="str">
            <v>TêteGouj5CN</v>
          </cell>
          <cell r="N6580" t="str">
            <v>Tête auto pour goujons LM310/K.00.03/5.14</v>
          </cell>
          <cell r="O6580" t="str">
            <v>Auto head for ETF50D.23.70/5.7-32</v>
          </cell>
          <cell r="P6580">
            <v>2</v>
          </cell>
          <cell r="Q6580">
            <v>0</v>
          </cell>
          <cell r="R6580" t="str">
            <v>01, 07,.</v>
          </cell>
          <cell r="AA6580">
            <v>0</v>
          </cell>
          <cell r="AD6580">
            <v>0</v>
          </cell>
          <cell r="AE6580">
            <v>0</v>
          </cell>
          <cell r="AF6580">
            <v>0</v>
          </cell>
        </row>
        <row r="6581">
          <cell r="M6581" t="str">
            <v>AspGoujonMagFixe</v>
          </cell>
          <cell r="N6581" t="str">
            <v>Aspiration pistolet goujon ou MIG-MAG fixe au sol</v>
          </cell>
          <cell r="O6581" t="str">
            <v>Suction of dowel gun or MIG-MAG-CMT fixed to the floor</v>
          </cell>
          <cell r="P6581">
            <v>2</v>
          </cell>
          <cell r="Q6581">
            <v>0</v>
          </cell>
          <cell r="R6581" t="str">
            <v>01, 07,.</v>
          </cell>
          <cell r="X6581">
            <v>0</v>
          </cell>
          <cell r="Y6581">
            <v>0</v>
          </cell>
          <cell r="Z6581">
            <v>0</v>
          </cell>
          <cell r="AA6581">
            <v>0</v>
          </cell>
          <cell r="AD6581">
            <v>0</v>
          </cell>
          <cell r="AE6581">
            <v>0</v>
          </cell>
          <cell r="AF6581">
            <v>0</v>
          </cell>
        </row>
        <row r="6582">
          <cell r="M6582">
            <v>0</v>
          </cell>
          <cell r="N6582">
            <v>0</v>
          </cell>
          <cell r="O6582" t="str">
            <v/>
          </cell>
          <cell r="P6582">
            <v>0</v>
          </cell>
          <cell r="Q6582">
            <v>0</v>
          </cell>
          <cell r="R6582">
            <v>0</v>
          </cell>
          <cell r="AA6582">
            <v>0</v>
          </cell>
          <cell r="AD6582" t="e">
            <v>#DIV/0!</v>
          </cell>
          <cell r="AE6582" t="e">
            <v>#DIV/0!</v>
          </cell>
          <cell r="AF6582" t="e">
            <v>#DIV/0!</v>
          </cell>
        </row>
        <row r="6583">
          <cell r="M6583">
            <v>0</v>
          </cell>
          <cell r="N6583">
            <v>0</v>
          </cell>
          <cell r="O6583" t="str">
            <v/>
          </cell>
          <cell r="P6583">
            <v>1</v>
          </cell>
          <cell r="Q6583">
            <v>0</v>
          </cell>
          <cell r="R6583">
            <v>0</v>
          </cell>
          <cell r="AA6583">
            <v>0</v>
          </cell>
          <cell r="AD6583">
            <v>0</v>
          </cell>
          <cell r="AE6583">
            <v>0</v>
          </cell>
          <cell r="AF6583">
            <v>0</v>
          </cell>
        </row>
        <row r="6584">
          <cell r="M6584" t="str">
            <v>TrajMan</v>
          </cell>
          <cell r="N6584" t="str">
            <v>Trajectoire de manutention</v>
          </cell>
          <cell r="O6584" t="str">
            <v>Handling path</v>
          </cell>
          <cell r="P6584">
            <v>2</v>
          </cell>
          <cell r="Q6584" t="str">
            <v>CC21: Prise OP50 et chargement TAC</v>
          </cell>
          <cell r="R6584" t="str">
            <v>01, 07,.</v>
          </cell>
          <cell r="X6584">
            <v>0</v>
          </cell>
          <cell r="Y6584">
            <v>0</v>
          </cell>
          <cell r="Z6584">
            <v>0</v>
          </cell>
          <cell r="AA6584">
            <v>0</v>
          </cell>
          <cell r="AD6584">
            <v>0</v>
          </cell>
          <cell r="AE6584">
            <v>0</v>
          </cell>
          <cell r="AF6584">
            <v>0</v>
          </cell>
        </row>
        <row r="6585">
          <cell r="M6585" t="str">
            <v>TrajSoud</v>
          </cell>
          <cell r="N6585" t="str">
            <v>Trajectoire de soudure(clinchage, arc tiré, rivet)</v>
          </cell>
          <cell r="O6585" t="str">
            <v>Welding path (clinching, pulled arc, rivet)</v>
          </cell>
          <cell r="P6585">
            <v>1</v>
          </cell>
          <cell r="Q6585" t="str">
            <v>1 traj pour 2 pist (peu de gouon)</v>
          </cell>
          <cell r="R6585" t="str">
            <v>01, 07,.</v>
          </cell>
          <cell r="X6585">
            <v>0</v>
          </cell>
          <cell r="Y6585">
            <v>0</v>
          </cell>
          <cell r="Z6585">
            <v>0</v>
          </cell>
          <cell r="AA6585">
            <v>0</v>
          </cell>
          <cell r="AD6585">
            <v>0</v>
          </cell>
          <cell r="AE6585">
            <v>0</v>
          </cell>
          <cell r="AF6585">
            <v>0</v>
          </cell>
        </row>
        <row r="6586">
          <cell r="M6586" t="str">
            <v>CopTrajMan</v>
          </cell>
          <cell r="N6586" t="str">
            <v>Copie trajectoire Manut suite à ajout diversité</v>
          </cell>
          <cell r="O6586" t="str">
            <v>Copie of a handling trajectory for divers models</v>
          </cell>
          <cell r="P6586">
            <v>4</v>
          </cell>
          <cell r="Q6586" t="str">
            <v>Avec ou sans trappe ou BT</v>
          </cell>
          <cell r="R6586" t="str">
            <v>01, 07,.</v>
          </cell>
          <cell r="X6586">
            <v>0</v>
          </cell>
          <cell r="Y6586">
            <v>0</v>
          </cell>
          <cell r="Z6586">
            <v>0</v>
          </cell>
          <cell r="AA6586">
            <v>0</v>
          </cell>
          <cell r="AD6586">
            <v>0</v>
          </cell>
          <cell r="AE6586">
            <v>0</v>
          </cell>
          <cell r="AF6586">
            <v>0</v>
          </cell>
        </row>
        <row r="6587">
          <cell r="M6587" t="str">
            <v>CopTrajSoud</v>
          </cell>
          <cell r="N6587" t="str">
            <v>Copie trajectoire Soudure suite à ajout diversité</v>
          </cell>
          <cell r="O6587" t="str">
            <v>Copie of a welding trajectory for divers models</v>
          </cell>
          <cell r="P6587">
            <v>2</v>
          </cell>
          <cell r="Q6587">
            <v>0</v>
          </cell>
          <cell r="R6587" t="str">
            <v>01, 07,.</v>
          </cell>
          <cell r="X6587">
            <v>0</v>
          </cell>
          <cell r="Y6587">
            <v>0</v>
          </cell>
          <cell r="Z6587">
            <v>0</v>
          </cell>
          <cell r="AA6587">
            <v>0</v>
          </cell>
          <cell r="AD6587">
            <v>0</v>
          </cell>
          <cell r="AE6587">
            <v>0</v>
          </cell>
          <cell r="AF6587">
            <v>0</v>
          </cell>
        </row>
        <row r="6588">
          <cell r="M6588" t="str">
            <v>EchCodeTraj</v>
          </cell>
          <cell r="N6588" t="str">
            <v>Echange Code Trajectoire avec baie robot</v>
          </cell>
          <cell r="O6588" t="str">
            <v>Exchange of Trajectory Code with robot bay</v>
          </cell>
          <cell r="P6588">
            <v>3</v>
          </cell>
          <cell r="Q6588">
            <v>0</v>
          </cell>
          <cell r="R6588" t="str">
            <v>01, 07,.</v>
          </cell>
          <cell r="X6588">
            <v>3.5437499999999993</v>
          </cell>
          <cell r="Y6588">
            <v>0</v>
          </cell>
          <cell r="Z6588">
            <v>289.22975709619709</v>
          </cell>
          <cell r="AA6588">
            <v>292.77350709619708</v>
          </cell>
          <cell r="AD6588">
            <v>1.1812499999999997</v>
          </cell>
          <cell r="AE6588">
            <v>0</v>
          </cell>
          <cell r="AF6588">
            <v>96.409919032065702</v>
          </cell>
        </row>
        <row r="6589">
          <cell r="M6589" t="str">
            <v>HEtudAUT</v>
          </cell>
          <cell r="N6589" t="str">
            <v>Une heure d'études automatismes</v>
          </cell>
          <cell r="O6589" t="str">
            <v>One hour of automation studies</v>
          </cell>
          <cell r="P6589">
            <v>2</v>
          </cell>
          <cell r="Q6589" t="str">
            <v>Complement Hetude AF+Marguerite+Prog</v>
          </cell>
          <cell r="R6589" t="str">
            <v>01</v>
          </cell>
          <cell r="X6589">
            <v>130</v>
          </cell>
          <cell r="Y6589">
            <v>0</v>
          </cell>
          <cell r="Z6589">
            <v>0</v>
          </cell>
          <cell r="AA6589">
            <v>130</v>
          </cell>
          <cell r="AD6589">
            <v>65</v>
          </cell>
          <cell r="AE6589">
            <v>0</v>
          </cell>
          <cell r="AF6589">
            <v>0</v>
          </cell>
        </row>
        <row r="6590">
          <cell r="M6590">
            <v>0</v>
          </cell>
          <cell r="N6590">
            <v>0</v>
          </cell>
          <cell r="O6590" t="str">
            <v/>
          </cell>
          <cell r="P6590">
            <v>0</v>
          </cell>
          <cell r="Q6590">
            <v>0</v>
          </cell>
          <cell r="R6590">
            <v>0</v>
          </cell>
          <cell r="AA6590">
            <v>0</v>
          </cell>
          <cell r="AD6590" t="e">
            <v>#DIV/0!</v>
          </cell>
          <cell r="AE6590" t="e">
            <v>#DIV/0!</v>
          </cell>
          <cell r="AF6590" t="e">
            <v>#DIV/0!</v>
          </cell>
        </row>
        <row r="6591">
          <cell r="M6591">
            <v>0</v>
          </cell>
          <cell r="N6591">
            <v>0</v>
          </cell>
          <cell r="O6591" t="str">
            <v/>
          </cell>
          <cell r="P6591">
            <v>1</v>
          </cell>
          <cell r="Q6591">
            <v>0</v>
          </cell>
          <cell r="R6591">
            <v>0</v>
          </cell>
          <cell r="AA6591">
            <v>0</v>
          </cell>
          <cell r="AD6591">
            <v>0</v>
          </cell>
          <cell r="AE6591">
            <v>0</v>
          </cell>
          <cell r="AF6591">
            <v>0</v>
          </cell>
        </row>
        <row r="6592">
          <cell r="M6592" t="str">
            <v>PPlaser</v>
          </cell>
          <cell r="N6592" t="str">
            <v>Détecteur laser de présence pièce</v>
          </cell>
          <cell r="O6592" t="str">
            <v xml:space="preserve">Parts presence laser sensor </v>
          </cell>
          <cell r="P6592">
            <v>1</v>
          </cell>
          <cell r="Q6592">
            <v>0</v>
          </cell>
          <cell r="R6592" t="str">
            <v>01, 07,.</v>
          </cell>
          <cell r="X6592">
            <v>1.9106324999999997</v>
          </cell>
          <cell r="Y6592">
            <v>25.818449999999999</v>
          </cell>
          <cell r="Z6592">
            <v>107.59538093824155</v>
          </cell>
          <cell r="AA6592">
            <v>135.32446343824154</v>
          </cell>
          <cell r="AD6592">
            <v>1.9106324999999997</v>
          </cell>
          <cell r="AE6592">
            <v>25.818449999999999</v>
          </cell>
          <cell r="AF6592">
            <v>107.59538093824155</v>
          </cell>
        </row>
        <row r="6593">
          <cell r="M6593" t="str">
            <v>MagChargAuto</v>
          </cell>
          <cell r="N6593" t="str">
            <v>Automatisme gestion chargement magasin accu</v>
          </cell>
          <cell r="O6593" t="str">
            <v>Automation for battery store loading management</v>
          </cell>
          <cell r="P6593">
            <v>1</v>
          </cell>
          <cell r="Q6593" t="str">
            <v>Si besoin, à transférer dans îlot gérant le chargement</v>
          </cell>
          <cell r="R6593" t="str">
            <v>01, 07,.</v>
          </cell>
          <cell r="X6593">
            <v>22.203562499999993</v>
          </cell>
          <cell r="Y6593">
            <v>477.07800000000009</v>
          </cell>
          <cell r="Z6593">
            <v>886.08152375296618</v>
          </cell>
          <cell r="AA6593">
            <v>1385.3630862529662</v>
          </cell>
          <cell r="AD6593">
            <v>22.203562499999993</v>
          </cell>
          <cell r="AE6593">
            <v>477.07800000000009</v>
          </cell>
          <cell r="AF6593">
            <v>886.08152375296618</v>
          </cell>
        </row>
        <row r="6594">
          <cell r="M6594" t="str">
            <v>PlotLect</v>
          </cell>
          <cell r="N6594" t="str">
            <v>Plot de lecture + support</v>
          </cell>
          <cell r="O6594" t="str">
            <v>Reading plate + support</v>
          </cell>
          <cell r="P6594">
            <v>1</v>
          </cell>
          <cell r="Q6594">
            <v>0</v>
          </cell>
          <cell r="R6594" t="str">
            <v>01, 07,.</v>
          </cell>
          <cell r="X6594">
            <v>23.680124999999993</v>
          </cell>
          <cell r="Y6594">
            <v>1625.0744999999999</v>
          </cell>
          <cell r="Z6594">
            <v>534.33152375296618</v>
          </cell>
          <cell r="AA6594">
            <v>2183.0861487529664</v>
          </cell>
          <cell r="AD6594">
            <v>23.680124999999993</v>
          </cell>
          <cell r="AE6594">
            <v>1625.0744999999999</v>
          </cell>
          <cell r="AF6594">
            <v>534.33152375296618</v>
          </cell>
        </row>
        <row r="6595">
          <cell r="M6595">
            <v>0</v>
          </cell>
          <cell r="N6595">
            <v>0</v>
          </cell>
          <cell r="O6595" t="str">
            <v/>
          </cell>
          <cell r="P6595">
            <v>0</v>
          </cell>
          <cell r="Q6595">
            <v>0</v>
          </cell>
          <cell r="R6595">
            <v>0</v>
          </cell>
          <cell r="AA6595">
            <v>0</v>
          </cell>
          <cell r="AD6595" t="e">
            <v>#DIV/0!</v>
          </cell>
          <cell r="AE6595" t="e">
            <v>#DIV/0!</v>
          </cell>
          <cell r="AF6595" t="e">
            <v>#DIV/0!</v>
          </cell>
        </row>
        <row r="6596">
          <cell r="M6596">
            <v>0</v>
          </cell>
          <cell r="N6596">
            <v>0</v>
          </cell>
          <cell r="O6596" t="str">
            <v/>
          </cell>
          <cell r="P6596">
            <v>1</v>
          </cell>
          <cell r="Q6596">
            <v>0</v>
          </cell>
          <cell r="R6596">
            <v>0</v>
          </cell>
          <cell r="AA6596">
            <v>0</v>
          </cell>
          <cell r="AD6596">
            <v>0</v>
          </cell>
          <cell r="AE6596">
            <v>0</v>
          </cell>
          <cell r="AF6596">
            <v>0</v>
          </cell>
        </row>
        <row r="6597">
          <cell r="M6597" t="str">
            <v>PanFluid6b</v>
          </cell>
          <cell r="N6597" t="str">
            <v>Conditionnement 3/4 - 6 bars</v>
          </cell>
          <cell r="O6597" t="str">
            <v>Packaging 3/4 - 6 bars</v>
          </cell>
          <cell r="P6597">
            <v>2</v>
          </cell>
          <cell r="Q6597">
            <v>0</v>
          </cell>
          <cell r="R6597" t="str">
            <v>01, 07,.</v>
          </cell>
          <cell r="X6597">
            <v>9.580409999999997</v>
          </cell>
          <cell r="Y6597">
            <v>3299.2260000000006</v>
          </cell>
          <cell r="Z6597">
            <v>1650.5111428147245</v>
          </cell>
          <cell r="AA6597">
            <v>4959.3175528147249</v>
          </cell>
          <cell r="AD6597">
            <v>4.7902049999999985</v>
          </cell>
          <cell r="AE6597">
            <v>1649.6130000000003</v>
          </cell>
          <cell r="AF6597">
            <v>825.25557140736225</v>
          </cell>
        </row>
        <row r="6598">
          <cell r="M6598" t="str">
            <v>PanoplieFestoIlot</v>
          </cell>
          <cell r="N6598" t="str">
            <v>Panoplie Festo associée à l'îllot</v>
          </cell>
          <cell r="O6598" t="str">
            <v>Festo toolbox associated with the islet</v>
          </cell>
          <cell r="P6598">
            <v>2</v>
          </cell>
          <cell r="Q6598">
            <v>0</v>
          </cell>
          <cell r="R6598" t="str">
            <v>01, 07,.</v>
          </cell>
          <cell r="X6598">
            <v>14.166809999999996</v>
          </cell>
          <cell r="Y6598">
            <v>5730.7110000000011</v>
          </cell>
          <cell r="Z6598">
            <v>2102.0111428147247</v>
          </cell>
          <cell r="AA6598">
            <v>7846.8889528147256</v>
          </cell>
          <cell r="AD6598">
            <v>7.0834049999999982</v>
          </cell>
          <cell r="AE6598">
            <v>2865.3555000000006</v>
          </cell>
          <cell r="AF6598">
            <v>1051.0055714073624</v>
          </cell>
        </row>
        <row r="6599">
          <cell r="M6599" t="str">
            <v>ProtPeriphPoly</v>
          </cell>
          <cell r="N6599" t="str">
            <v>Protection Polycarbonate au mètre</v>
          </cell>
          <cell r="O6599" t="str">
            <v>Polycarbonate protection by the meter</v>
          </cell>
          <cell r="P6599">
            <v>12</v>
          </cell>
          <cell r="Q6599">
            <v>0</v>
          </cell>
          <cell r="R6599" t="str">
            <v>01, 07,.</v>
          </cell>
          <cell r="X6599">
            <v>0</v>
          </cell>
          <cell r="Y6599">
            <v>0</v>
          </cell>
          <cell r="Z6599">
            <v>0</v>
          </cell>
          <cell r="AA6599">
            <v>0</v>
          </cell>
          <cell r="AD6599">
            <v>0</v>
          </cell>
          <cell r="AE6599">
            <v>0</v>
          </cell>
          <cell r="AF6599">
            <v>0</v>
          </cell>
        </row>
        <row r="6600">
          <cell r="M6600" t="str">
            <v>PortPoly</v>
          </cell>
          <cell r="N6600" t="str">
            <v>Portillon en polycarbonate verrouillé</v>
          </cell>
          <cell r="O6600" t="str">
            <v>Locked polycarbonate door</v>
          </cell>
          <cell r="P6600">
            <v>3</v>
          </cell>
          <cell r="Q6600">
            <v>0</v>
          </cell>
          <cell r="R6600" t="str">
            <v>01, 07,.</v>
          </cell>
          <cell r="X6600">
            <v>26.660812499999992</v>
          </cell>
          <cell r="Y6600">
            <v>971.46</v>
          </cell>
          <cell r="Z6600">
            <v>985.02921422208692</v>
          </cell>
          <cell r="AA6600">
            <v>1983.150026722087</v>
          </cell>
          <cell r="AD6600">
            <v>8.8869374999999966</v>
          </cell>
          <cell r="AE6600">
            <v>323.82</v>
          </cell>
          <cell r="AF6600">
            <v>328.34307140736229</v>
          </cell>
        </row>
        <row r="6601">
          <cell r="M6601" t="str">
            <v>PoigneeMGBProfinet</v>
          </cell>
          <cell r="N6601" t="str">
            <v>Poignee MGB Profinet</v>
          </cell>
          <cell r="O6601" t="str">
            <v>MGB Profinet handle</v>
          </cell>
          <cell r="P6601">
            <v>3</v>
          </cell>
          <cell r="Q6601">
            <v>0</v>
          </cell>
          <cell r="R6601" t="str">
            <v>01, 07,.</v>
          </cell>
          <cell r="X6601">
            <v>26.660812499999992</v>
          </cell>
          <cell r="Y6601">
            <v>971.46</v>
          </cell>
          <cell r="Z6601">
            <v>985.02921422208692</v>
          </cell>
          <cell r="AA6601">
            <v>1983.150026722087</v>
          </cell>
          <cell r="AD6601">
            <v>8.8869374999999966</v>
          </cell>
          <cell r="AE6601">
            <v>323.82</v>
          </cell>
          <cell r="AF6601">
            <v>328.34307140736229</v>
          </cell>
        </row>
        <row r="6602">
          <cell r="M6602">
            <v>0</v>
          </cell>
          <cell r="N6602">
            <v>0</v>
          </cell>
          <cell r="O6602" t="str">
            <v/>
          </cell>
          <cell r="P6602">
            <v>0</v>
          </cell>
          <cell r="Q6602">
            <v>0</v>
          </cell>
          <cell r="R6602">
            <v>0</v>
          </cell>
          <cell r="AA6602">
            <v>0</v>
          </cell>
          <cell r="AD6602" t="e">
            <v>#DIV/0!</v>
          </cell>
          <cell r="AE6602" t="e">
            <v>#DIV/0!</v>
          </cell>
          <cell r="AF6602" t="e">
            <v>#DIV/0!</v>
          </cell>
        </row>
        <row r="6603">
          <cell r="M6603">
            <v>0</v>
          </cell>
          <cell r="N6603">
            <v>0</v>
          </cell>
          <cell r="O6603" t="str">
            <v/>
          </cell>
          <cell r="P6603">
            <v>0</v>
          </cell>
          <cell r="Q6603">
            <v>0</v>
          </cell>
          <cell r="R6603">
            <v>0</v>
          </cell>
          <cell r="AA6603">
            <v>0</v>
          </cell>
          <cell r="AD6603" t="e">
            <v>#DIV/0!</v>
          </cell>
          <cell r="AE6603" t="e">
            <v>#DIV/0!</v>
          </cell>
          <cell r="AF6603" t="e">
            <v>#DIV/0!</v>
          </cell>
        </row>
        <row r="6604">
          <cell r="M6604">
            <v>0</v>
          </cell>
          <cell r="N6604">
            <v>0</v>
          </cell>
          <cell r="O6604" t="str">
            <v/>
          </cell>
          <cell r="P6604">
            <v>0</v>
          </cell>
          <cell r="Q6604">
            <v>0</v>
          </cell>
          <cell r="R6604">
            <v>0</v>
          </cell>
          <cell r="AA6604">
            <v>0</v>
          </cell>
          <cell r="AD6604" t="e">
            <v>#DIV/0!</v>
          </cell>
          <cell r="AE6604" t="e">
            <v>#DIV/0!</v>
          </cell>
          <cell r="AF6604" t="e">
            <v>#DIV/0!</v>
          </cell>
        </row>
        <row r="6605">
          <cell r="M6605">
            <v>0</v>
          </cell>
          <cell r="N6605">
            <v>0</v>
          </cell>
          <cell r="O6605" t="str">
            <v/>
          </cell>
          <cell r="P6605">
            <v>1</v>
          </cell>
          <cell r="Q6605">
            <v>0</v>
          </cell>
          <cell r="R6605">
            <v>0</v>
          </cell>
          <cell r="AA6605">
            <v>0</v>
          </cell>
          <cell r="AD6605">
            <v>0</v>
          </cell>
          <cell r="AE6605">
            <v>0</v>
          </cell>
          <cell r="AF6605">
            <v>0</v>
          </cell>
        </row>
        <row r="6606">
          <cell r="M6606" t="str">
            <v>CRSFgrosIlot</v>
          </cell>
          <cell r="N6606" t="str">
            <v>CRSF pour gros Ilot</v>
          </cell>
          <cell r="O6606" t="str">
            <v>Reactive Conduct, Monitoring and Reliability service for a large unit</v>
          </cell>
          <cell r="P6606">
            <v>1</v>
          </cell>
          <cell r="Q6606">
            <v>0</v>
          </cell>
          <cell r="R6606" t="str">
            <v>01, 07,.</v>
          </cell>
          <cell r="X6606">
            <v>29.531249999999993</v>
          </cell>
          <cell r="Y6606">
            <v>0</v>
          </cell>
          <cell r="Z6606">
            <v>2103.4891425177971</v>
          </cell>
          <cell r="AA6606">
            <v>2133.0203925177971</v>
          </cell>
          <cell r="AD6606">
            <v>29.531249999999993</v>
          </cell>
          <cell r="AE6606">
            <v>0</v>
          </cell>
          <cell r="AF6606">
            <v>2103.4891425177971</v>
          </cell>
        </row>
        <row r="6607">
          <cell r="M6607" t="str">
            <v>SuiviEncours</v>
          </cell>
          <cell r="N6607" t="str">
            <v>Diversité : gestion d'une pile de suivi d'encours</v>
          </cell>
          <cell r="O6607" t="str">
            <v>Studies Programmation tracking part stacks in process</v>
          </cell>
          <cell r="P6607">
            <v>4</v>
          </cell>
          <cell r="Q6607" t="str">
            <v>si gestion d'en cours (suivi de pièces lié à diversité)</v>
          </cell>
          <cell r="R6607" t="str">
            <v>01, 07,.</v>
          </cell>
          <cell r="X6607">
            <v>79.73720999999999</v>
          </cell>
          <cell r="Y6607">
            <v>0</v>
          </cell>
          <cell r="Z6607">
            <v>2454.0706662707635</v>
          </cell>
          <cell r="AA6607">
            <v>2533.8078762707632</v>
          </cell>
          <cell r="AD6607">
            <v>19.934302499999998</v>
          </cell>
          <cell r="AE6607">
            <v>0</v>
          </cell>
          <cell r="AF6607">
            <v>613.51766656769087</v>
          </cell>
        </row>
        <row r="6608">
          <cell r="M6608" t="str">
            <v>DialogueSoftAPI</v>
          </cell>
          <cell r="N6608" t="str">
            <v>Pour dialogue infos Soft programme</v>
          </cell>
          <cell r="O6608" t="str">
            <v>DialogueSoftAPI</v>
          </cell>
          <cell r="P6608">
            <v>1</v>
          </cell>
          <cell r="Q6608" t="str">
            <v>si échanges infos inter-API (sans câblage)</v>
          </cell>
          <cell r="R6608" t="str">
            <v>01, 07,.</v>
          </cell>
          <cell r="X6608">
            <v>5.93649</v>
          </cell>
          <cell r="Y6608">
            <v>0</v>
          </cell>
          <cell r="Z6608">
            <v>175.29076187648309</v>
          </cell>
          <cell r="AA6608">
            <v>181.22725187648308</v>
          </cell>
          <cell r="AD6608">
            <v>5.93649</v>
          </cell>
          <cell r="AE6608">
            <v>0</v>
          </cell>
          <cell r="AF6608">
            <v>175.29076187648309</v>
          </cell>
        </row>
        <row r="6609">
          <cell r="M6609" t="str">
            <v>PtEiffelComplexe</v>
          </cell>
          <cell r="N6609" t="str">
            <v>Point Eiffel complexe</v>
          </cell>
          <cell r="O6609" t="str">
            <v>Complex Eiffel Point</v>
          </cell>
          <cell r="P6609">
            <v>1</v>
          </cell>
          <cell r="Q6609" t="str">
            <v>1 MC (OP20)</v>
          </cell>
          <cell r="R6609" t="str">
            <v>01, 07,.</v>
          </cell>
          <cell r="X6609">
            <v>85.049999999999983</v>
          </cell>
          <cell r="Y6609">
            <v>0</v>
          </cell>
          <cell r="Z6609">
            <v>1752.9076187648311</v>
          </cell>
          <cell r="AA6609">
            <v>1837.9576187648311</v>
          </cell>
          <cell r="AD6609">
            <v>85.049999999999983</v>
          </cell>
          <cell r="AE6609">
            <v>0</v>
          </cell>
          <cell r="AF6609">
            <v>1752.9076187648311</v>
          </cell>
        </row>
        <row r="6610">
          <cell r="M6610" t="str">
            <v>PtEiffelSimpl</v>
          </cell>
          <cell r="N6610" t="str">
            <v>Point Eiffel simple</v>
          </cell>
          <cell r="O6610" t="str">
            <v>Simple Eiffel Point</v>
          </cell>
          <cell r="P6610">
            <v>0</v>
          </cell>
          <cell r="Q6610" t="str">
            <v>si point Eiffel simple (ex mariage)</v>
          </cell>
          <cell r="R6610" t="str">
            <v>01, 07,.</v>
          </cell>
          <cell r="X6610">
            <v>0</v>
          </cell>
          <cell r="Y6610">
            <v>0</v>
          </cell>
          <cell r="Z6610">
            <v>0</v>
          </cell>
          <cell r="AA6610">
            <v>0</v>
          </cell>
          <cell r="AD6610" t="e">
            <v>#DIV/0!</v>
          </cell>
          <cell r="AE6610" t="e">
            <v>#DIV/0!</v>
          </cell>
          <cell r="AF6610" t="e">
            <v>#DIV/0!</v>
          </cell>
        </row>
        <row r="6611">
          <cell r="M6611" t="str">
            <v>DialogueSecuAPI</v>
          </cell>
          <cell r="N6611" t="str">
            <v>Pour dialogue infos sécurité programme</v>
          </cell>
          <cell r="O6611" t="str">
            <v>For program security info dialogue</v>
          </cell>
          <cell r="P6611">
            <v>4</v>
          </cell>
          <cell r="Q6611" t="str">
            <v>Avec API (Peau Anneau Custode et Evac)</v>
          </cell>
          <cell r="R6611" t="str">
            <v>01, 07,.</v>
          </cell>
          <cell r="X6611">
            <v>27.172529999999995</v>
          </cell>
          <cell r="Y6611">
            <v>0</v>
          </cell>
          <cell r="Z6611">
            <v>1752.9076187648311</v>
          </cell>
          <cell r="AA6611">
            <v>1780.0801487648312</v>
          </cell>
          <cell r="AD6611">
            <v>6.7931324999999987</v>
          </cell>
          <cell r="AE6611">
            <v>0</v>
          </cell>
          <cell r="AF6611">
            <v>438.22690469120778</v>
          </cell>
        </row>
        <row r="6612">
          <cell r="M6612" t="str">
            <v>DialogueSoftAPI</v>
          </cell>
          <cell r="N6612" t="str">
            <v>Pour dialogue infos Soft programme</v>
          </cell>
          <cell r="O6612" t="str">
            <v>DialogueSoftAPI</v>
          </cell>
          <cell r="P6612">
            <v>4</v>
          </cell>
          <cell r="Q6612" t="str">
            <v>Avec API (Peau Anneau Custode et Evac)</v>
          </cell>
          <cell r="R6612" t="str">
            <v>01, 07,.</v>
          </cell>
          <cell r="X6612">
            <v>23.74596</v>
          </cell>
          <cell r="Y6612">
            <v>0</v>
          </cell>
          <cell r="Z6612">
            <v>701.16304750593235</v>
          </cell>
          <cell r="AA6612">
            <v>724.90900750593232</v>
          </cell>
          <cell r="AD6612">
            <v>5.93649</v>
          </cell>
          <cell r="AE6612">
            <v>0</v>
          </cell>
          <cell r="AF6612">
            <v>175.29076187648309</v>
          </cell>
        </row>
        <row r="6613">
          <cell r="M6613" t="str">
            <v>ContrôleAPISécurité</v>
          </cell>
          <cell r="N6613" t="str">
            <v>Contrôle API de sécurité</v>
          </cell>
          <cell r="O6613" t="str">
            <v>Safety PLC control</v>
          </cell>
          <cell r="P6613">
            <v>1</v>
          </cell>
          <cell r="Q6613" t="str">
            <v>Pour API Ilot neuf</v>
          </cell>
          <cell r="R6613" t="str">
            <v>01</v>
          </cell>
          <cell r="X6613">
            <v>734.57999999999993</v>
          </cell>
          <cell r="Y6613">
            <v>0</v>
          </cell>
          <cell r="Z6613">
            <v>1402.3260950118647</v>
          </cell>
          <cell r="AA6613">
            <v>2136.9060950118646</v>
          </cell>
          <cell r="AD6613">
            <v>734.57999999999993</v>
          </cell>
          <cell r="AE6613">
            <v>0</v>
          </cell>
          <cell r="AF6613">
            <v>1402.3260950118647</v>
          </cell>
        </row>
        <row r="6614">
          <cell r="M6614" t="str">
            <v>CHELAPI</v>
          </cell>
          <cell r="N6614" t="str">
            <v>Intégration gestion centralisée CHEL pour un API</v>
          </cell>
          <cell r="O6614" t="str">
            <v>integrated centralized management CHEL for a PLC</v>
          </cell>
          <cell r="P6614">
            <v>1</v>
          </cell>
          <cell r="Q6614">
            <v>0</v>
          </cell>
          <cell r="R6614" t="str">
            <v>01, 07,.</v>
          </cell>
          <cell r="X6614">
            <v>24.215624999999996</v>
          </cell>
          <cell r="Y6614">
            <v>0</v>
          </cell>
          <cell r="Z6614">
            <v>525.87228562944927</v>
          </cell>
          <cell r="AA6614">
            <v>550.08791062944931</v>
          </cell>
          <cell r="AD6614">
            <v>24.215624999999996</v>
          </cell>
          <cell r="AE6614">
            <v>0</v>
          </cell>
          <cell r="AF6614">
            <v>525.87228562944927</v>
          </cell>
        </row>
        <row r="6615">
          <cell r="M6615" t="str">
            <v>HEtudAUT</v>
          </cell>
          <cell r="N6615" t="str">
            <v>Une heure d'études automatismes</v>
          </cell>
          <cell r="O6615" t="str">
            <v>One hour of automation studies</v>
          </cell>
          <cell r="P6615">
            <v>80</v>
          </cell>
          <cell r="Q6615" t="str">
            <v>Marche dégradé (Arrêt EFER, marche à vide par diversité sélectionnable, SAE, Compteur MAV par Div...)</v>
          </cell>
          <cell r="R6615" t="str">
            <v>01, 07,.</v>
          </cell>
          <cell r="X6615">
            <v>519.99999999999989</v>
          </cell>
          <cell r="Y6615">
            <v>0</v>
          </cell>
          <cell r="Z6615">
            <v>0</v>
          </cell>
          <cell r="AA6615">
            <v>519.99999999999989</v>
          </cell>
          <cell r="AD6615">
            <v>6.4999999999999982</v>
          </cell>
          <cell r="AE6615">
            <v>0</v>
          </cell>
          <cell r="AF6615">
            <v>0</v>
          </cell>
        </row>
        <row r="6616">
          <cell r="M6616" t="str">
            <v>HAut</v>
          </cell>
          <cell r="N6616" t="str">
            <v>Une heure d'automaticiens sur site</v>
          </cell>
          <cell r="O6616" t="str">
            <v>One hour of on-site automation specialists</v>
          </cell>
          <cell r="P6616">
            <v>80</v>
          </cell>
          <cell r="Q6616" t="str">
            <v>Marche dégradé (Arrêt EFER, marche à vide par diversité sélectionnable, SAE, Compteur MAV par Div...)</v>
          </cell>
          <cell r="R6616" t="str">
            <v>01, 07,.</v>
          </cell>
          <cell r="X6616">
            <v>0</v>
          </cell>
          <cell r="Y6616">
            <v>0</v>
          </cell>
          <cell r="Z6616">
            <v>8820</v>
          </cell>
          <cell r="AA6616">
            <v>8820</v>
          </cell>
          <cell r="AD6616">
            <v>0</v>
          </cell>
          <cell r="AE6616">
            <v>0</v>
          </cell>
          <cell r="AF6616">
            <v>110.25</v>
          </cell>
        </row>
        <row r="6617">
          <cell r="M6617" t="str">
            <v>Coffret1API</v>
          </cell>
          <cell r="N6617" t="str">
            <v>Coffret Standard 1 API CPU1517-F</v>
          </cell>
          <cell r="O6617" t="str">
            <v xml:space="preserve"> API CPU1517-F 1 standard connexion box</v>
          </cell>
          <cell r="P6617">
            <v>1</v>
          </cell>
          <cell r="Q6617">
            <v>0</v>
          </cell>
          <cell r="R6617" t="str">
            <v>01, 07,.</v>
          </cell>
          <cell r="X6617">
            <v>63.842624999999984</v>
          </cell>
          <cell r="Y6617">
            <v>7796.8695000000007</v>
          </cell>
          <cell r="Z6617">
            <v>4657.9614281472459</v>
          </cell>
          <cell r="AA6617">
            <v>12518.673553147248</v>
          </cell>
          <cell r="AD6617">
            <v>63.842624999999984</v>
          </cell>
          <cell r="AE6617">
            <v>7796.8695000000007</v>
          </cell>
          <cell r="AF6617">
            <v>4657.9614281472459</v>
          </cell>
        </row>
        <row r="6618">
          <cell r="M6618" t="str">
            <v>Distribution</v>
          </cell>
          <cell r="N6618" t="str">
            <v>Armoire de distribution</v>
          </cell>
          <cell r="O6618" t="str">
            <v>Distribution cabinet</v>
          </cell>
          <cell r="P6618">
            <v>1</v>
          </cell>
          <cell r="Q6618">
            <v>0</v>
          </cell>
          <cell r="R6618" t="str">
            <v>01, 07,.</v>
          </cell>
          <cell r="X6618">
            <v>35.713124999999991</v>
          </cell>
          <cell r="Y6618">
            <v>1910.5065</v>
          </cell>
          <cell r="Z6618">
            <v>2505.0630475059324</v>
          </cell>
          <cell r="AA6618">
            <v>4451.2826725059322</v>
          </cell>
          <cell r="AD6618">
            <v>35.713124999999991</v>
          </cell>
          <cell r="AE6618">
            <v>1910.5065</v>
          </cell>
          <cell r="AF6618">
            <v>2505.0630475059324</v>
          </cell>
        </row>
        <row r="6619">
          <cell r="M6619" t="str">
            <v>CoffretOpeIHM_TP1500</v>
          </cell>
          <cell r="N6619" t="str">
            <v>Coffret IHM TP1500</v>
          </cell>
          <cell r="O6619" t="str">
            <v>IHM TP1500 power box</v>
          </cell>
          <cell r="P6619">
            <v>3</v>
          </cell>
          <cell r="Q6619">
            <v>0</v>
          </cell>
          <cell r="R6619" t="str">
            <v>01, 07,.</v>
          </cell>
          <cell r="X6619">
            <v>158.99624999999997</v>
          </cell>
          <cell r="Y6619">
            <v>10178.122499999999</v>
          </cell>
          <cell r="Z6619">
            <v>5045.2337137766954</v>
          </cell>
          <cell r="AA6619">
            <v>15382.352463776695</v>
          </cell>
          <cell r="AD6619">
            <v>52.998749999999994</v>
          </cell>
          <cell r="AE6619">
            <v>3392.7075</v>
          </cell>
          <cell r="AF6619">
            <v>1681.7445712588985</v>
          </cell>
        </row>
        <row r="6620">
          <cell r="M6620" t="str">
            <v>SW16P_IP67</v>
          </cell>
          <cell r="N6620" t="str">
            <v>Switch Siemens 16 ports IP67</v>
          </cell>
          <cell r="O6620" t="str">
            <v>Siemens 16-port IP67 switch</v>
          </cell>
          <cell r="P6620">
            <v>4</v>
          </cell>
          <cell r="Q6620">
            <v>0</v>
          </cell>
          <cell r="R6620" t="str">
            <v>01, 07,.</v>
          </cell>
          <cell r="X6620">
            <v>26.207999999999991</v>
          </cell>
          <cell r="Y6620">
            <v>4469.5097999999998</v>
          </cell>
          <cell r="Z6620">
            <v>1100.1630475059324</v>
          </cell>
          <cell r="AA6620">
            <v>5595.8808475059323</v>
          </cell>
          <cell r="AD6620">
            <v>6.5519999999999978</v>
          </cell>
          <cell r="AE6620">
            <v>1117.37745</v>
          </cell>
          <cell r="AF6620">
            <v>275.04076187648309</v>
          </cell>
        </row>
        <row r="6621">
          <cell r="M6621" t="str">
            <v>ModeMaintenace2</v>
          </cell>
          <cell r="N6621" t="str">
            <v>Mode Maintenace 2</v>
          </cell>
          <cell r="O6621" t="str">
            <v>Maintenance Mode 2</v>
          </cell>
          <cell r="P6621">
            <v>4</v>
          </cell>
          <cell r="Q6621">
            <v>0</v>
          </cell>
          <cell r="R6621" t="str">
            <v>01, 07,.</v>
          </cell>
          <cell r="X6621">
            <v>7.3476900000000001</v>
          </cell>
          <cell r="Y6621">
            <v>2772</v>
          </cell>
          <cell r="Z6621">
            <v>574.29076187648309</v>
          </cell>
          <cell r="AA6621">
            <v>3353.638451876483</v>
          </cell>
          <cell r="AD6621">
            <v>1.8369225</v>
          </cell>
          <cell r="AE6621">
            <v>693</v>
          </cell>
          <cell r="AF6621">
            <v>143.57269046912077</v>
          </cell>
        </row>
        <row r="6622">
          <cell r="M6622" t="str">
            <v>MobilPannel</v>
          </cell>
          <cell r="N6622" t="str">
            <v>Mobil Pannel + Box</v>
          </cell>
          <cell r="O6622" t="str">
            <v>Mobil Pannel + Box</v>
          </cell>
          <cell r="P6622">
            <v>2</v>
          </cell>
          <cell r="Q6622">
            <v>0</v>
          </cell>
          <cell r="R6622" t="str">
            <v>01, 07,.</v>
          </cell>
          <cell r="X6622">
            <v>83.033284090909078</v>
          </cell>
          <cell r="Y6622">
            <v>5730.4983272727286</v>
          </cell>
          <cell r="Z6622">
            <v>2475.0481815482476</v>
          </cell>
          <cell r="AA6622">
            <v>8288.5797929118853</v>
          </cell>
          <cell r="AD6622">
            <v>41.516642045454539</v>
          </cell>
          <cell r="AE6622">
            <v>2865.2491636363643</v>
          </cell>
          <cell r="AF6622">
            <v>1237.5240907741238</v>
          </cell>
        </row>
        <row r="6623">
          <cell r="M6623" t="str">
            <v>Coffret6Robots</v>
          </cell>
          <cell r="N6623" t="str">
            <v>Coffret de regroupement pour 6 robots</v>
          </cell>
          <cell r="O6623" t="str">
            <v>Power box gathering 6 robots</v>
          </cell>
          <cell r="P6623">
            <v>4</v>
          </cell>
          <cell r="Q6623" t="str">
            <v>pour robot RANE</v>
          </cell>
          <cell r="R6623" t="str">
            <v>01, 07,.</v>
          </cell>
          <cell r="X6623">
            <v>232.40699999999993</v>
          </cell>
          <cell r="Y6623">
            <v>12326.285999999998</v>
          </cell>
          <cell r="Z6623">
            <v>11628.141332541527</v>
          </cell>
          <cell r="AA6623">
            <v>24186.834332541526</v>
          </cell>
          <cell r="AD6623">
            <v>58.101749999999981</v>
          </cell>
          <cell r="AE6623">
            <v>3081.5714999999996</v>
          </cell>
          <cell r="AF6623">
            <v>2907.0353331353817</v>
          </cell>
        </row>
        <row r="6624">
          <cell r="M6624" t="str">
            <v>NacelleElectJ</v>
          </cell>
          <cell r="N6624" t="str">
            <v>Utilisation d'une nacelle électricien à la journée</v>
          </cell>
          <cell r="O6624" t="str">
            <v>Use of an electric nacelle by the day</v>
          </cell>
          <cell r="P6624">
            <v>2</v>
          </cell>
          <cell r="Q6624" t="str">
            <v>Correspond à 2 jours</v>
          </cell>
          <cell r="R6624" t="str">
            <v>01, 07,.</v>
          </cell>
          <cell r="X6624">
            <v>0</v>
          </cell>
          <cell r="Y6624">
            <v>907.2</v>
          </cell>
          <cell r="Z6624">
            <v>0</v>
          </cell>
          <cell r="AA6624">
            <v>907.2</v>
          </cell>
          <cell r="AD6624">
            <v>0</v>
          </cell>
          <cell r="AE6624">
            <v>453.6</v>
          </cell>
          <cell r="AF6624">
            <v>0</v>
          </cell>
        </row>
        <row r="6625">
          <cell r="M6625">
            <v>0</v>
          </cell>
          <cell r="N6625">
            <v>0</v>
          </cell>
          <cell r="O6625" t="str">
            <v/>
          </cell>
          <cell r="P6625">
            <v>0</v>
          </cell>
          <cell r="Q6625">
            <v>0</v>
          </cell>
          <cell r="R6625">
            <v>0</v>
          </cell>
          <cell r="AA6625">
            <v>0</v>
          </cell>
          <cell r="AD6625" t="e">
            <v>#DIV/0!</v>
          </cell>
          <cell r="AE6625" t="e">
            <v>#DIV/0!</v>
          </cell>
          <cell r="AF6625" t="e">
            <v>#DIV/0!</v>
          </cell>
        </row>
        <row r="6626">
          <cell r="M6626">
            <v>0</v>
          </cell>
          <cell r="N6626">
            <v>0</v>
          </cell>
          <cell r="O6626" t="str">
            <v/>
          </cell>
          <cell r="P6626">
            <v>1</v>
          </cell>
          <cell r="Q6626">
            <v>0</v>
          </cell>
          <cell r="R6626">
            <v>0</v>
          </cell>
          <cell r="AA6626">
            <v>0</v>
          </cell>
          <cell r="AD6626">
            <v>0</v>
          </cell>
          <cell r="AE6626">
            <v>0</v>
          </cell>
          <cell r="AF6626">
            <v>0</v>
          </cell>
        </row>
        <row r="6627">
          <cell r="M6627" t="str">
            <v>NacelleElectJ</v>
          </cell>
          <cell r="N6627" t="str">
            <v>Utilisation d'une nacelle électricien à la journée</v>
          </cell>
          <cell r="O6627" t="str">
            <v>Use of an electric nacelle by the day</v>
          </cell>
          <cell r="P6627">
            <v>1.5</v>
          </cell>
          <cell r="Q6627">
            <v>0</v>
          </cell>
          <cell r="R6627" t="str">
            <v>01, 07,.</v>
          </cell>
          <cell r="X6627">
            <v>0</v>
          </cell>
          <cell r="Y6627">
            <v>680.40000000000009</v>
          </cell>
          <cell r="Z6627">
            <v>0</v>
          </cell>
          <cell r="AA6627">
            <v>680.40000000000009</v>
          </cell>
          <cell r="AD6627">
            <v>0</v>
          </cell>
          <cell r="AE6627">
            <v>453.60000000000008</v>
          </cell>
          <cell r="AF6627">
            <v>0</v>
          </cell>
        </row>
        <row r="6628">
          <cell r="M6628" t="str">
            <v>EcranSmartTV-CRSF</v>
          </cell>
          <cell r="N6628" t="str">
            <v>Ecran Smart TV - 49"</v>
          </cell>
          <cell r="O6628" t="str">
            <v>Smart TV Screen- 49"</v>
          </cell>
          <cell r="P6628">
            <v>1</v>
          </cell>
          <cell r="Q6628">
            <v>0</v>
          </cell>
          <cell r="R6628" t="str">
            <v>01, 07,.</v>
          </cell>
          <cell r="X6628">
            <v>14.710857954545451</v>
          </cell>
          <cell r="Y6628">
            <v>1190.5105227272727</v>
          </cell>
          <cell r="Z6628">
            <v>1319.2658635283901</v>
          </cell>
          <cell r="AA6628">
            <v>2524.4872442102082</v>
          </cell>
          <cell r="AD6628">
            <v>14.710857954545451</v>
          </cell>
          <cell r="AE6628">
            <v>1190.5105227272727</v>
          </cell>
          <cell r="AF6628">
            <v>1319.2658635283901</v>
          </cell>
        </row>
        <row r="6629">
          <cell r="M6629" t="str">
            <v>HautParleurIP</v>
          </cell>
          <cell r="N6629" t="str">
            <v>Haut Parleur IP</v>
          </cell>
          <cell r="O6629" t="str">
            <v xml:space="preserve"> IP loudspeaker</v>
          </cell>
          <cell r="P6629">
            <v>1</v>
          </cell>
          <cell r="Q6629">
            <v>0</v>
          </cell>
          <cell r="R6629" t="str">
            <v>01, 07,.</v>
          </cell>
          <cell r="X6629">
            <v>14.710857954545451</v>
          </cell>
          <cell r="Y6629">
            <v>295.43611363636364</v>
          </cell>
          <cell r="Z6629">
            <v>212.98295454545456</v>
          </cell>
          <cell r="AA6629">
            <v>523.12992613636368</v>
          </cell>
          <cell r="AD6629">
            <v>14.710857954545451</v>
          </cell>
          <cell r="AE6629">
            <v>295.43611363636364</v>
          </cell>
          <cell r="AF6629">
            <v>212.98295454545456</v>
          </cell>
        </row>
        <row r="6630">
          <cell r="M6630" t="str">
            <v>CoffretDistrib230v</v>
          </cell>
          <cell r="N6630" t="str">
            <v>Part fixe coffret distribution 230Vac</v>
          </cell>
          <cell r="O6630" t="str">
            <v>Fixed part distribution box 230Vac</v>
          </cell>
          <cell r="P6630">
            <v>1</v>
          </cell>
          <cell r="Q6630">
            <v>0</v>
          </cell>
          <cell r="R6630" t="str">
            <v>01, 07,.</v>
          </cell>
          <cell r="X6630">
            <v>19.655999999999995</v>
          </cell>
          <cell r="Y6630">
            <v>1620.4965000000002</v>
          </cell>
          <cell r="Z6630">
            <v>1713.6</v>
          </cell>
          <cell r="AA6630">
            <v>3353.7525000000001</v>
          </cell>
          <cell r="AD6630">
            <v>19.655999999999995</v>
          </cell>
          <cell r="AE6630">
            <v>1620.4965000000002</v>
          </cell>
          <cell r="AF6630">
            <v>1713.6</v>
          </cell>
        </row>
        <row r="6631">
          <cell r="M6631" t="str">
            <v>CableEthCu70</v>
          </cell>
          <cell r="N6631" t="str">
            <v>Liaison Ethernet Cuivre 70m</v>
          </cell>
          <cell r="O6631" t="str">
            <v>Ethernet connection Copper 70m</v>
          </cell>
          <cell r="P6631">
            <v>2</v>
          </cell>
          <cell r="Q6631" t="str">
            <v xml:space="preserve">HP + Ecran </v>
          </cell>
          <cell r="R6631" t="str">
            <v>01, 07,.</v>
          </cell>
          <cell r="X6631">
            <v>0</v>
          </cell>
          <cell r="Y6631">
            <v>1260</v>
          </cell>
          <cell r="Z6631">
            <v>1260</v>
          </cell>
          <cell r="AA6631">
            <v>2520</v>
          </cell>
          <cell r="AD6631">
            <v>0</v>
          </cell>
          <cell r="AE6631">
            <v>630</v>
          </cell>
          <cell r="AF6631">
            <v>630</v>
          </cell>
        </row>
        <row r="6632">
          <cell r="M6632" t="str">
            <v>ToleriePupitrePourPC</v>
          </cell>
          <cell r="N6632" t="str">
            <v>Tolerie Pupitre pour PC</v>
          </cell>
          <cell r="O6632" t="str">
            <v>Sheet metal counsole for PC</v>
          </cell>
          <cell r="P6632">
            <v>0</v>
          </cell>
          <cell r="Q6632" t="str">
            <v xml:space="preserve"> Pas si VM</v>
          </cell>
          <cell r="R6632" t="str">
            <v>01, 07,.</v>
          </cell>
          <cell r="X6632">
            <v>0</v>
          </cell>
          <cell r="Y6632">
            <v>0</v>
          </cell>
          <cell r="Z6632">
            <v>0</v>
          </cell>
          <cell r="AA6632">
            <v>0</v>
          </cell>
          <cell r="AD6632" t="e">
            <v>#DIV/0!</v>
          </cell>
          <cell r="AE6632" t="e">
            <v>#DIV/0!</v>
          </cell>
          <cell r="AF6632" t="e">
            <v>#DIV/0!</v>
          </cell>
        </row>
        <row r="6633">
          <cell r="M6633" t="str">
            <v>PCAronetPSA</v>
          </cell>
          <cell r="N6633" t="str">
            <v>PC AroNet type PSA</v>
          </cell>
          <cell r="O6633" t="str">
            <v>PC AroNet type PSA</v>
          </cell>
          <cell r="P6633">
            <v>0</v>
          </cell>
          <cell r="Q6633" t="str">
            <v>Pas si VM : 1 pour 25 Seq Ano AVD + Prépa Peau D</v>
          </cell>
          <cell r="R6633" t="str">
            <v>01, 07,.</v>
          </cell>
          <cell r="X6633">
            <v>0</v>
          </cell>
          <cell r="Y6633">
            <v>0</v>
          </cell>
          <cell r="Z6633">
            <v>0</v>
          </cell>
          <cell r="AA6633">
            <v>0</v>
          </cell>
          <cell r="AD6633" t="e">
            <v>#DIV/0!</v>
          </cell>
          <cell r="AE6633" t="e">
            <v>#DIV/0!</v>
          </cell>
          <cell r="AF6633" t="e">
            <v>#DIV/0!</v>
          </cell>
        </row>
        <row r="6634">
          <cell r="M6634" t="str">
            <v>LicenceAronet10PC</v>
          </cell>
          <cell r="N6634" t="str">
            <v>Licence Aronet-Arodms pour 10 PC</v>
          </cell>
          <cell r="O6634" t="str">
            <v>Aronet-Arodms Licence for 10 PC</v>
          </cell>
          <cell r="P6634">
            <v>0</v>
          </cell>
          <cell r="Q6634" t="str">
            <v>Pas si VM : Pour tout secteur CDC</v>
          </cell>
          <cell r="R6634" t="str">
            <v>01, 07,.</v>
          </cell>
          <cell r="X6634">
            <v>0</v>
          </cell>
          <cell r="Y6634">
            <v>0</v>
          </cell>
          <cell r="Z6634">
            <v>0</v>
          </cell>
          <cell r="AA6634">
            <v>0</v>
          </cell>
          <cell r="AD6634" t="e">
            <v>#DIV/0!</v>
          </cell>
          <cell r="AE6634" t="e">
            <v>#DIV/0!</v>
          </cell>
          <cell r="AF6634" t="e">
            <v>#DIV/0!</v>
          </cell>
        </row>
        <row r="6635">
          <cell r="M6635" t="str">
            <v>SAPIAWincc</v>
          </cell>
          <cell r="N6635" t="str">
            <v>Dialogue SAPIA - pupitre WinCC (pour une zone)</v>
          </cell>
          <cell r="O6635" t="str">
            <v>SAPIA dialog - WinCC panel (for one field)</v>
          </cell>
          <cell r="P6635">
            <v>1</v>
          </cell>
          <cell r="Q6635">
            <v>0</v>
          </cell>
          <cell r="R6635" t="str">
            <v>01, 07,.</v>
          </cell>
          <cell r="X6635">
            <v>26.578124999999993</v>
          </cell>
          <cell r="Y6635">
            <v>56.847000000000008</v>
          </cell>
          <cell r="Z6635">
            <v>4049.0421422208697</v>
          </cell>
          <cell r="AA6635">
            <v>4132.4672672208699</v>
          </cell>
          <cell r="AD6635">
            <v>26.578124999999993</v>
          </cell>
          <cell r="AE6635">
            <v>56.847000000000008</v>
          </cell>
          <cell r="AF6635">
            <v>4049.0421422208697</v>
          </cell>
        </row>
        <row r="6636">
          <cell r="M6636">
            <v>0</v>
          </cell>
          <cell r="N6636">
            <v>0</v>
          </cell>
          <cell r="O6636" t="str">
            <v/>
          </cell>
          <cell r="P6636">
            <v>0</v>
          </cell>
          <cell r="Q6636">
            <v>0</v>
          </cell>
          <cell r="R6636">
            <v>0</v>
          </cell>
          <cell r="AA6636">
            <v>0</v>
          </cell>
          <cell r="AD6636" t="e">
            <v>#DIV/0!</v>
          </cell>
          <cell r="AE6636" t="e">
            <v>#DIV/0!</v>
          </cell>
          <cell r="AF6636" t="e">
            <v>#DIV/0!</v>
          </cell>
        </row>
        <row r="6637">
          <cell r="M6637">
            <v>0</v>
          </cell>
          <cell r="N6637">
            <v>0</v>
          </cell>
          <cell r="O6637" t="str">
            <v/>
          </cell>
          <cell r="P6637">
            <v>0</v>
          </cell>
          <cell r="Q6637">
            <v>0</v>
          </cell>
          <cell r="R6637">
            <v>0</v>
          </cell>
          <cell r="AA6637">
            <v>0</v>
          </cell>
          <cell r="AD6637" t="e">
            <v>#DIV/0!</v>
          </cell>
          <cell r="AE6637" t="e">
            <v>#DIV/0!</v>
          </cell>
          <cell r="AF6637" t="e">
            <v>#DIV/0!</v>
          </cell>
        </row>
        <row r="6638">
          <cell r="M6638">
            <v>0</v>
          </cell>
          <cell r="N6638">
            <v>0</v>
          </cell>
          <cell r="O6638" t="str">
            <v/>
          </cell>
          <cell r="P6638">
            <v>0</v>
          </cell>
          <cell r="Q6638">
            <v>0</v>
          </cell>
          <cell r="R6638">
            <v>0</v>
          </cell>
          <cell r="AA6638">
            <v>0</v>
          </cell>
          <cell r="AD6638" t="e">
            <v>#DIV/0!</v>
          </cell>
          <cell r="AE6638" t="e">
            <v>#DIV/0!</v>
          </cell>
          <cell r="AF6638" t="e">
            <v>#DIV/0!</v>
          </cell>
        </row>
        <row r="6639">
          <cell r="M6639">
            <v>0</v>
          </cell>
          <cell r="N6639">
            <v>0</v>
          </cell>
          <cell r="O6639" t="str">
            <v/>
          </cell>
          <cell r="P6639">
            <v>1</v>
          </cell>
          <cell r="Q6639">
            <v>0</v>
          </cell>
          <cell r="R6639">
            <v>0</v>
          </cell>
          <cell r="AA6639">
            <v>0</v>
          </cell>
          <cell r="AD6639">
            <v>0</v>
          </cell>
          <cell r="AE6639">
            <v>0</v>
          </cell>
          <cell r="AF6639">
            <v>0</v>
          </cell>
        </row>
        <row r="6640">
          <cell r="M6640" t="str">
            <v>OrgaContJ</v>
          </cell>
          <cell r="N6640" t="str">
            <v>Organisme de contrôle à la journée</v>
          </cell>
          <cell r="O6640" t="str">
            <v>control body per day</v>
          </cell>
          <cell r="P6640">
            <v>2</v>
          </cell>
          <cell r="Q6640">
            <v>0</v>
          </cell>
          <cell r="R6640" t="str">
            <v>01, 07,.</v>
          </cell>
          <cell r="X6640">
            <v>0</v>
          </cell>
          <cell r="Y6640">
            <v>0</v>
          </cell>
          <cell r="Z6640">
            <v>0</v>
          </cell>
          <cell r="AA6640">
            <v>0</v>
          </cell>
          <cell r="AD6640">
            <v>0</v>
          </cell>
          <cell r="AE6640">
            <v>0</v>
          </cell>
          <cell r="AF6640">
            <v>0</v>
          </cell>
        </row>
        <row r="6641">
          <cell r="M6641" t="str">
            <v>NacelleJ</v>
          </cell>
          <cell r="N6641" t="str">
            <v>Location d'une nacelle à la journée</v>
          </cell>
          <cell r="O6641" t="str">
            <v>Rental of a nacelle by the day</v>
          </cell>
          <cell r="P6641">
            <v>5</v>
          </cell>
          <cell r="Q6641">
            <v>0</v>
          </cell>
          <cell r="R6641" t="str">
            <v>01, 07,.</v>
          </cell>
          <cell r="X6641">
            <v>0</v>
          </cell>
          <cell r="Y6641">
            <v>0</v>
          </cell>
          <cell r="Z6641">
            <v>0</v>
          </cell>
          <cell r="AA6641">
            <v>0</v>
          </cell>
          <cell r="AD6641">
            <v>0</v>
          </cell>
          <cell r="AE6641">
            <v>0</v>
          </cell>
          <cell r="AF6641">
            <v>0</v>
          </cell>
        </row>
        <row r="6642">
          <cell r="M6642" t="str">
            <v>CabChantM</v>
          </cell>
          <cell r="N6642" t="str">
            <v>Location d'une cabane de chantier au mois</v>
          </cell>
          <cell r="O6642" t="str">
            <v>Rental of a construction site hut by the month</v>
          </cell>
          <cell r="P6642">
            <v>4</v>
          </cell>
          <cell r="Q6642">
            <v>0</v>
          </cell>
          <cell r="R6642" t="str">
            <v>01, 07,.</v>
          </cell>
          <cell r="X6642">
            <v>0</v>
          </cell>
          <cell r="Y6642">
            <v>0</v>
          </cell>
          <cell r="Z6642">
            <v>0</v>
          </cell>
          <cell r="AA6642">
            <v>0</v>
          </cell>
          <cell r="AD6642">
            <v>0</v>
          </cell>
          <cell r="AE6642">
            <v>0</v>
          </cell>
          <cell r="AF6642">
            <v>0</v>
          </cell>
        </row>
        <row r="6643">
          <cell r="M6643" t="str">
            <v>CarFourS</v>
          </cell>
          <cell r="N6643" t="str">
            <v>Location d'un car à fourches à la semaine</v>
          </cell>
          <cell r="O6643" t="str">
            <v>Rental of a fork-lift cart per week</v>
          </cell>
          <cell r="P6643">
            <v>10</v>
          </cell>
          <cell r="Q6643">
            <v>0</v>
          </cell>
          <cell r="R6643" t="str">
            <v>01, 07,.</v>
          </cell>
          <cell r="X6643">
            <v>0</v>
          </cell>
          <cell r="Y6643">
            <v>0</v>
          </cell>
          <cell r="Z6643">
            <v>0</v>
          </cell>
          <cell r="AA6643">
            <v>0</v>
          </cell>
          <cell r="AD6643">
            <v>0</v>
          </cell>
          <cell r="AE6643">
            <v>0</v>
          </cell>
          <cell r="AF6643">
            <v>0</v>
          </cell>
        </row>
        <row r="6644">
          <cell r="M6644" t="str">
            <v>LabelPlateauTournant</v>
          </cell>
          <cell r="N6644" t="str">
            <v>Labellisation Plateau Tournant - France</v>
          </cell>
          <cell r="O6644" t="str">
            <v>Turntable Labelling - France</v>
          </cell>
          <cell r="P6644">
            <v>1</v>
          </cell>
          <cell r="Q6644">
            <v>0</v>
          </cell>
          <cell r="R6644" t="str">
            <v>01, 07,.</v>
          </cell>
          <cell r="X6644">
            <v>0</v>
          </cell>
          <cell r="Y6644">
            <v>0</v>
          </cell>
          <cell r="Z6644">
            <v>0</v>
          </cell>
          <cell r="AA6644">
            <v>0</v>
          </cell>
          <cell r="AD6644">
            <v>0</v>
          </cell>
          <cell r="AE6644">
            <v>0</v>
          </cell>
          <cell r="AF6644">
            <v>0</v>
          </cell>
        </row>
        <row r="6645">
          <cell r="M6645" t="str">
            <v>AssistTucker</v>
          </cell>
          <cell r="N6645" t="str">
            <v>Une journée assistance technique Tucker</v>
          </cell>
          <cell r="O6645" t="str">
            <v>One day of technical assistance Tucker</v>
          </cell>
          <cell r="P6645">
            <v>1</v>
          </cell>
          <cell r="Q6645">
            <v>0</v>
          </cell>
          <cell r="R6645" t="str">
            <v>01, 07,.</v>
          </cell>
          <cell r="X6645">
            <v>0</v>
          </cell>
          <cell r="Y6645">
            <v>0</v>
          </cell>
          <cell r="Z6645">
            <v>0</v>
          </cell>
          <cell r="AA6645">
            <v>0</v>
          </cell>
          <cell r="AD6645">
            <v>0</v>
          </cell>
          <cell r="AE6645">
            <v>0</v>
          </cell>
          <cell r="AF6645">
            <v>0</v>
          </cell>
        </row>
        <row r="6646">
          <cell r="M6646" t="str">
            <v>LabelFaisRobSlovak5à11</v>
          </cell>
          <cell r="N6646" t="str">
            <v>Labellisation 5 à 11 Faisceaux Robots SLOVAQUIE</v>
          </cell>
          <cell r="O6646" t="str">
            <v>To make</v>
          </cell>
          <cell r="P6646">
            <v>2</v>
          </cell>
          <cell r="Q6646" t="str">
            <v>D et G</v>
          </cell>
          <cell r="R6646" t="str">
            <v>01, 07,.</v>
          </cell>
          <cell r="AA6646">
            <v>0</v>
          </cell>
          <cell r="AD6646">
            <v>0</v>
          </cell>
          <cell r="AE6646">
            <v>0</v>
          </cell>
          <cell r="AF6646">
            <v>0</v>
          </cell>
        </row>
        <row r="6647">
          <cell r="M6647">
            <v>0</v>
          </cell>
          <cell r="N6647">
            <v>0</v>
          </cell>
          <cell r="O6647" t="str">
            <v/>
          </cell>
          <cell r="P6647">
            <v>0</v>
          </cell>
          <cell r="Q6647">
            <v>0</v>
          </cell>
          <cell r="R6647">
            <v>0</v>
          </cell>
          <cell r="AA6647">
            <v>0</v>
          </cell>
          <cell r="AD6647" t="e">
            <v>#DIV/0!</v>
          </cell>
          <cell r="AE6647" t="e">
            <v>#DIV/0!</v>
          </cell>
          <cell r="AF6647" t="e">
            <v>#DIV/0!</v>
          </cell>
        </row>
        <row r="6648">
          <cell r="M6648">
            <v>0</v>
          </cell>
          <cell r="N6648">
            <v>0</v>
          </cell>
          <cell r="O6648" t="str">
            <v/>
          </cell>
          <cell r="P6648">
            <v>0</v>
          </cell>
          <cell r="Q6648">
            <v>0</v>
          </cell>
          <cell r="R6648">
            <v>0</v>
          </cell>
          <cell r="AA6648">
            <v>0</v>
          </cell>
          <cell r="AD6648" t="e">
            <v>#DIV/0!</v>
          </cell>
          <cell r="AE6648" t="e">
            <v>#DIV/0!</v>
          </cell>
          <cell r="AF6648" t="e">
            <v>#DIV/0!</v>
          </cell>
        </row>
        <row r="6649">
          <cell r="M6649">
            <v>0</v>
          </cell>
          <cell r="N6649">
            <v>0</v>
          </cell>
          <cell r="O6649" t="str">
            <v/>
          </cell>
          <cell r="P6649">
            <v>0</v>
          </cell>
          <cell r="Q6649">
            <v>0</v>
          </cell>
          <cell r="R6649">
            <v>0</v>
          </cell>
          <cell r="AA6649">
            <v>0</v>
          </cell>
          <cell r="AD6649" t="e">
            <v>#DIV/0!</v>
          </cell>
          <cell r="AE6649" t="e">
            <v>#DIV/0!</v>
          </cell>
          <cell r="AF6649" t="e">
            <v>#DIV/0!</v>
          </cell>
        </row>
        <row r="6650">
          <cell r="M6650">
            <v>0</v>
          </cell>
          <cell r="N6650">
            <v>0</v>
          </cell>
          <cell r="O6650" t="str">
            <v/>
          </cell>
          <cell r="P6650">
            <v>0</v>
          </cell>
          <cell r="Q6650">
            <v>0</v>
          </cell>
          <cell r="R6650">
            <v>0</v>
          </cell>
          <cell r="AA6650">
            <v>0</v>
          </cell>
          <cell r="AD6650" t="e">
            <v>#DIV/0!</v>
          </cell>
          <cell r="AE6650" t="e">
            <v>#DIV/0!</v>
          </cell>
          <cell r="AF6650" t="e">
            <v>#DIV/0!</v>
          </cell>
        </row>
        <row r="6651">
          <cell r="M6651">
            <v>0</v>
          </cell>
          <cell r="N6651">
            <v>0</v>
          </cell>
          <cell r="O6651" t="str">
            <v/>
          </cell>
          <cell r="P6651">
            <v>0</v>
          </cell>
          <cell r="Q6651">
            <v>0</v>
          </cell>
          <cell r="R6651">
            <v>0</v>
          </cell>
          <cell r="AA6651">
            <v>0</v>
          </cell>
          <cell r="AD6651" t="e">
            <v>#DIV/0!</v>
          </cell>
          <cell r="AE6651" t="e">
            <v>#DIV/0!</v>
          </cell>
          <cell r="AF6651" t="e">
            <v>#DIV/0!</v>
          </cell>
        </row>
        <row r="6652">
          <cell r="M6652">
            <v>0</v>
          </cell>
          <cell r="N6652">
            <v>0</v>
          </cell>
          <cell r="O6652" t="str">
            <v/>
          </cell>
          <cell r="P6652">
            <v>0</v>
          </cell>
          <cell r="Q6652">
            <v>0</v>
          </cell>
          <cell r="R6652">
            <v>0</v>
          </cell>
          <cell r="AA6652">
            <v>0</v>
          </cell>
          <cell r="AD6652" t="e">
            <v>#DIV/0!</v>
          </cell>
          <cell r="AE6652" t="e">
            <v>#DIV/0!</v>
          </cell>
          <cell r="AF6652" t="e">
            <v>#DIV/0!</v>
          </cell>
        </row>
        <row r="6653">
          <cell r="M6653">
            <v>0</v>
          </cell>
          <cell r="N6653">
            <v>0</v>
          </cell>
          <cell r="O6653" t="str">
            <v/>
          </cell>
          <cell r="P6653">
            <v>1</v>
          </cell>
          <cell r="Q6653">
            <v>0</v>
          </cell>
          <cell r="R6653">
            <v>0</v>
          </cell>
          <cell r="AA6653">
            <v>0</v>
          </cell>
          <cell r="AD6653">
            <v>0</v>
          </cell>
          <cell r="AE6653">
            <v>0</v>
          </cell>
          <cell r="AF6653">
            <v>0</v>
          </cell>
        </row>
        <row r="6654">
          <cell r="M6654" t="str">
            <v>MAccuAir13m</v>
          </cell>
          <cell r="N6654" t="str">
            <v>Magasin Accumulation aérien longueur 13 m</v>
          </cell>
          <cell r="O6654" t="str">
            <v>Aerial accumulation warehouse length 13 m</v>
          </cell>
          <cell r="P6654">
            <v>1</v>
          </cell>
          <cell r="Q6654">
            <v>0</v>
          </cell>
          <cell r="X6654">
            <v>236.77762499999997</v>
          </cell>
          <cell r="Y6654">
            <v>2311.6642499999998</v>
          </cell>
          <cell r="Z6654">
            <v>1901.3722856294492</v>
          </cell>
          <cell r="AA6654">
            <v>4449.8141606294494</v>
          </cell>
          <cell r="AD6654">
            <v>236.77762499999997</v>
          </cell>
          <cell r="AE6654">
            <v>2311.6642499999998</v>
          </cell>
          <cell r="AF6654">
            <v>1901.3722856294492</v>
          </cell>
        </row>
        <row r="6655">
          <cell r="M6655" t="str">
            <v>MAccuAirMSup</v>
          </cell>
          <cell r="N6655" t="str">
            <v>Un mètre supplémentair Magasin Accumulation aérien</v>
          </cell>
          <cell r="O6655" t="str">
            <v>One additional metre Store Aerial Accumulation</v>
          </cell>
          <cell r="P6655">
            <v>1</v>
          </cell>
          <cell r="Q6655">
            <v>0</v>
          </cell>
          <cell r="X6655">
            <v>0</v>
          </cell>
          <cell r="Y6655">
            <v>5.6700000000000008</v>
          </cell>
          <cell r="Z6655">
            <v>19.95</v>
          </cell>
          <cell r="AA6655">
            <v>25.62</v>
          </cell>
          <cell r="AD6655">
            <v>0</v>
          </cell>
          <cell r="AE6655">
            <v>5.6700000000000008</v>
          </cell>
          <cell r="AF6655">
            <v>19.95</v>
          </cell>
        </row>
        <row r="6656">
          <cell r="M6656" t="str">
            <v>Navette400</v>
          </cell>
          <cell r="N6656" t="str">
            <v>Navette magasin accumulation largeur 400mm</v>
          </cell>
          <cell r="O6656" t="str">
            <v>Accumulation store shuttle width 400mm</v>
          </cell>
          <cell r="P6656">
            <v>25</v>
          </cell>
          <cell r="Q6656">
            <v>0</v>
          </cell>
          <cell r="X6656">
            <v>0</v>
          </cell>
          <cell r="Y6656">
            <v>0</v>
          </cell>
          <cell r="Z6656">
            <v>0</v>
          </cell>
          <cell r="AA6656">
            <v>0</v>
          </cell>
          <cell r="AD6656">
            <v>0</v>
          </cell>
          <cell r="AE6656">
            <v>0</v>
          </cell>
          <cell r="AF6656">
            <v>0</v>
          </cell>
        </row>
        <row r="6657">
          <cell r="M6657" t="str">
            <v>CrochetDouble</v>
          </cell>
          <cell r="N6657" t="str">
            <v>Outil navette aérienne</v>
          </cell>
          <cell r="O6657" t="str">
            <v>Air shuttle tool</v>
          </cell>
          <cell r="P6657">
            <v>1</v>
          </cell>
          <cell r="Q6657">
            <v>0</v>
          </cell>
          <cell r="X6657">
            <v>0</v>
          </cell>
          <cell r="Y6657">
            <v>0</v>
          </cell>
          <cell r="Z6657">
            <v>0</v>
          </cell>
          <cell r="AA6657">
            <v>0</v>
          </cell>
          <cell r="AD6657">
            <v>0</v>
          </cell>
          <cell r="AE6657">
            <v>0</v>
          </cell>
          <cell r="AF6657">
            <v>0</v>
          </cell>
        </row>
        <row r="6658">
          <cell r="M6658" t="str">
            <v>CrochetDouble</v>
          </cell>
          <cell r="N6658" t="str">
            <v>Outil navette aérienne</v>
          </cell>
          <cell r="O6658" t="str">
            <v>Air shuttle tool</v>
          </cell>
          <cell r="P6658">
            <v>24</v>
          </cell>
          <cell r="Q6658">
            <v>0</v>
          </cell>
          <cell r="R6658" t="str">
            <v>02</v>
          </cell>
          <cell r="X6658">
            <v>0</v>
          </cell>
          <cell r="Y6658">
            <v>0</v>
          </cell>
          <cell r="Z6658">
            <v>0</v>
          </cell>
          <cell r="AA6658">
            <v>0</v>
          </cell>
          <cell r="AD6658">
            <v>0</v>
          </cell>
          <cell r="AE6658">
            <v>0</v>
          </cell>
          <cell r="AF6658">
            <v>0</v>
          </cell>
        </row>
        <row r="6659">
          <cell r="M6659" t="str">
            <v>GabPaletMagAerien</v>
          </cell>
          <cell r="N6659" t="str">
            <v>Gabarit de contrôle des équipements mag. aériens</v>
          </cell>
          <cell r="O6659" t="str">
            <v>Control template for airborne mag. Equipment</v>
          </cell>
          <cell r="P6659">
            <v>1</v>
          </cell>
          <cell r="Q6659">
            <v>0</v>
          </cell>
          <cell r="X6659">
            <v>0</v>
          </cell>
          <cell r="Y6659">
            <v>0</v>
          </cell>
          <cell r="Z6659">
            <v>0</v>
          </cell>
          <cell r="AA6659">
            <v>0</v>
          </cell>
          <cell r="AD6659">
            <v>0</v>
          </cell>
          <cell r="AE6659">
            <v>0</v>
          </cell>
          <cell r="AF6659">
            <v>0</v>
          </cell>
        </row>
        <row r="6660">
          <cell r="M6660" t="str">
            <v>RetaqMag4Serr</v>
          </cell>
          <cell r="N6660" t="str">
            <v>Retaquage magasin 4 serrages</v>
          </cell>
          <cell r="O6660" t="str">
            <v>4-clamps locking system for accumulation transfer</v>
          </cell>
          <cell r="P6660">
            <v>1</v>
          </cell>
          <cell r="Q6660">
            <v>0</v>
          </cell>
          <cell r="X6660">
            <v>215.38440000000003</v>
          </cell>
          <cell r="Y6660">
            <v>613.12860000000001</v>
          </cell>
          <cell r="Z6660">
            <v>660.45860982580848</v>
          </cell>
          <cell r="AA6660">
            <v>1488.9716098258086</v>
          </cell>
          <cell r="AD6660">
            <v>215.38440000000003</v>
          </cell>
          <cell r="AE6660">
            <v>613.12860000000001</v>
          </cell>
          <cell r="AF6660">
            <v>660.45860982580848</v>
          </cell>
        </row>
        <row r="6661">
          <cell r="M6661" t="str">
            <v>PPlaser</v>
          </cell>
          <cell r="N6661" t="str">
            <v>Détecteur laser de présence pièce</v>
          </cell>
          <cell r="O6661" t="str">
            <v xml:space="preserve">Parts presence laser sensor </v>
          </cell>
          <cell r="P6661">
            <v>1</v>
          </cell>
          <cell r="Q6661">
            <v>0</v>
          </cell>
          <cell r="X6661">
            <v>19.106325000000002</v>
          </cell>
          <cell r="Y6661">
            <v>25.818449999999999</v>
          </cell>
          <cell r="Z6661">
            <v>107.59538093824155</v>
          </cell>
          <cell r="AA6661">
            <v>152.52015593824154</v>
          </cell>
          <cell r="AD6661">
            <v>19.106325000000002</v>
          </cell>
          <cell r="AE6661">
            <v>25.818449999999999</v>
          </cell>
          <cell r="AF6661">
            <v>107.59538093824155</v>
          </cell>
        </row>
        <row r="6662">
          <cell r="M6662" t="str">
            <v>CoffretTAC</v>
          </cell>
          <cell r="N6662" t="str">
            <v>Coffret  moteur TAC</v>
          </cell>
          <cell r="O6662" t="str">
            <v>TAC motor box</v>
          </cell>
          <cell r="P6662">
            <v>1</v>
          </cell>
          <cell r="Q6662">
            <v>0</v>
          </cell>
          <cell r="R6662" t="str">
            <v/>
          </cell>
          <cell r="X6662">
            <v>192.78</v>
          </cell>
          <cell r="Y6662">
            <v>1840.7025000000001</v>
          </cell>
          <cell r="Z6662">
            <v>1610.5815237529662</v>
          </cell>
          <cell r="AA6662">
            <v>3644.064023752966</v>
          </cell>
          <cell r="AD6662">
            <v>192.78</v>
          </cell>
          <cell r="AE6662">
            <v>1840.7025000000001</v>
          </cell>
          <cell r="AF6662">
            <v>1610.5815237529662</v>
          </cell>
        </row>
        <row r="6663">
          <cell r="M6663" t="str">
            <v>PupArretMag</v>
          </cell>
          <cell r="N6663" t="str">
            <v>Pupitre isolé - BPL à accrochage</v>
          </cell>
          <cell r="O6663" t="str">
            <v>Isolated desk - BPL with hanging system</v>
          </cell>
          <cell r="P6663">
            <v>1</v>
          </cell>
          <cell r="Q6663">
            <v>0</v>
          </cell>
          <cell r="R6663" t="str">
            <v/>
          </cell>
          <cell r="X6663">
            <v>94.129874999999998</v>
          </cell>
          <cell r="Y6663">
            <v>98.343000000000004</v>
          </cell>
          <cell r="Z6663">
            <v>245.14538093824154</v>
          </cell>
          <cell r="AA6663">
            <v>437.61825593824153</v>
          </cell>
          <cell r="AD6663">
            <v>94.129874999999998</v>
          </cell>
          <cell r="AE6663">
            <v>98.343000000000004</v>
          </cell>
          <cell r="AF6663">
            <v>245.14538093824154</v>
          </cell>
        </row>
        <row r="6664">
          <cell r="M6664">
            <v>0</v>
          </cell>
          <cell r="N6664">
            <v>0</v>
          </cell>
          <cell r="O6664" t="str">
            <v/>
          </cell>
          <cell r="P6664">
            <v>0</v>
          </cell>
          <cell r="Q6664">
            <v>0</v>
          </cell>
          <cell r="R6664">
            <v>0</v>
          </cell>
          <cell r="AA6664">
            <v>0</v>
          </cell>
          <cell r="AD6664" t="e">
            <v>#DIV/0!</v>
          </cell>
          <cell r="AE6664" t="e">
            <v>#DIV/0!</v>
          </cell>
          <cell r="AF6664" t="e">
            <v>#DIV/0!</v>
          </cell>
        </row>
        <row r="6665">
          <cell r="M6665">
            <v>0</v>
          </cell>
          <cell r="N6665">
            <v>0</v>
          </cell>
          <cell r="O6665" t="str">
            <v/>
          </cell>
          <cell r="P6665">
            <v>1</v>
          </cell>
          <cell r="Q6665">
            <v>0</v>
          </cell>
          <cell r="R6665">
            <v>0</v>
          </cell>
          <cell r="AA6665">
            <v>0</v>
          </cell>
          <cell r="AD6665">
            <v>0</v>
          </cell>
          <cell r="AE6665">
            <v>0</v>
          </cell>
          <cell r="AF6665">
            <v>0</v>
          </cell>
        </row>
        <row r="6666">
          <cell r="M6666" t="str">
            <v>Robotnu15</v>
          </cell>
          <cell r="N6666" t="str">
            <v>Robot nu bras 3,62m / 400 Kg</v>
          </cell>
          <cell r="O6666" t="str">
            <v>Robot bare arm 3.62m / 400 Kg</v>
          </cell>
          <cell r="P6666">
            <v>1</v>
          </cell>
          <cell r="Q6666">
            <v>0</v>
          </cell>
          <cell r="R6666" t="str">
            <v/>
          </cell>
          <cell r="X6666">
            <v>0</v>
          </cell>
          <cell r="Y6666">
            <v>0</v>
          </cell>
          <cell r="Z6666">
            <v>0</v>
          </cell>
          <cell r="AA6666">
            <v>0</v>
          </cell>
          <cell r="AD6666">
            <v>0</v>
          </cell>
          <cell r="AE6666">
            <v>0</v>
          </cell>
          <cell r="AF6666">
            <v>0</v>
          </cell>
        </row>
        <row r="6667">
          <cell r="M6667" t="str">
            <v>M</v>
          </cell>
          <cell r="N6667" t="str">
            <v>Applicatif Robot M</v>
          </cell>
          <cell r="O6667" t="str">
            <v>Robot Application M</v>
          </cell>
          <cell r="P6667">
            <v>1</v>
          </cell>
          <cell r="Q6667">
            <v>0</v>
          </cell>
          <cell r="R6667" t="str">
            <v/>
          </cell>
          <cell r="X6667">
            <v>49.139999999999993</v>
          </cell>
          <cell r="Y6667">
            <v>72.995999999999995</v>
          </cell>
          <cell r="Z6667">
            <v>78.75</v>
          </cell>
          <cell r="AA6667">
            <v>200.886</v>
          </cell>
          <cell r="AD6667">
            <v>49.139999999999993</v>
          </cell>
          <cell r="AE6667">
            <v>72.995999999999995</v>
          </cell>
          <cell r="AF6667">
            <v>78.75</v>
          </cell>
        </row>
        <row r="6668">
          <cell r="M6668" t="str">
            <v>RehForteCharg2000</v>
          </cell>
          <cell r="N6668" t="str">
            <v>Réhausse robot forte charge h 1000 à 2000mm</v>
          </cell>
          <cell r="O6668" t="str">
            <v>Heavy-duty robot extension h 1000 to 2000mm</v>
          </cell>
          <cell r="P6668">
            <v>1</v>
          </cell>
          <cell r="Q6668">
            <v>0</v>
          </cell>
          <cell r="R6668" t="str">
            <v/>
          </cell>
          <cell r="X6668">
            <v>0</v>
          </cell>
          <cell r="Y6668">
            <v>29.809500000000003</v>
          </cell>
          <cell r="Z6668">
            <v>10.5</v>
          </cell>
          <cell r="AA6668">
            <v>40.3095</v>
          </cell>
          <cell r="AD6668">
            <v>0</v>
          </cell>
          <cell r="AE6668">
            <v>29.809500000000003</v>
          </cell>
          <cell r="AF6668">
            <v>10.5</v>
          </cell>
        </row>
        <row r="6669">
          <cell r="M6669" t="str">
            <v>Robotintégration-V11</v>
          </cell>
          <cell r="N6669" t="str">
            <v>Intégration robot + baie sur site -V11</v>
          </cell>
          <cell r="O6669" t="str">
            <v>Robot + bay integration on site -V11</v>
          </cell>
          <cell r="P6669">
            <v>1</v>
          </cell>
          <cell r="Q6669">
            <v>0</v>
          </cell>
          <cell r="R6669" t="str">
            <v/>
          </cell>
          <cell r="X6669">
            <v>272.35057499999999</v>
          </cell>
          <cell r="Y6669">
            <v>862.84800000000007</v>
          </cell>
          <cell r="Z6669">
            <v>1716.542666567691</v>
          </cell>
          <cell r="AA6669">
            <v>2851.7412415676908</v>
          </cell>
          <cell r="AD6669">
            <v>272.35057499999999</v>
          </cell>
          <cell r="AE6669">
            <v>862.84800000000007</v>
          </cell>
          <cell r="AF6669">
            <v>1716.542666567691</v>
          </cell>
        </row>
        <row r="6670">
          <cell r="M6670" t="str">
            <v>VerrineRobot</v>
          </cell>
          <cell r="N6670" t="str">
            <v>Verrine Robot</v>
          </cell>
          <cell r="O6670" t="str">
            <v>To make</v>
          </cell>
          <cell r="P6670">
            <v>1</v>
          </cell>
          <cell r="Q6670">
            <v>0</v>
          </cell>
          <cell r="R6670" t="str">
            <v/>
          </cell>
          <cell r="AA6670">
            <v>0</v>
          </cell>
          <cell r="AD6670">
            <v>0</v>
          </cell>
          <cell r="AE6670">
            <v>0</v>
          </cell>
          <cell r="AF6670">
            <v>0</v>
          </cell>
        </row>
        <row r="6671">
          <cell r="M6671">
            <v>0</v>
          </cell>
          <cell r="N6671">
            <v>0</v>
          </cell>
          <cell r="O6671" t="str">
            <v/>
          </cell>
          <cell r="P6671">
            <v>0</v>
          </cell>
          <cell r="Q6671">
            <v>0</v>
          </cell>
          <cell r="R6671">
            <v>0</v>
          </cell>
          <cell r="AA6671">
            <v>0</v>
          </cell>
          <cell r="AD6671" t="e">
            <v>#DIV/0!</v>
          </cell>
          <cell r="AE6671" t="e">
            <v>#DIV/0!</v>
          </cell>
          <cell r="AF6671" t="e">
            <v>#DIV/0!</v>
          </cell>
        </row>
        <row r="6672">
          <cell r="M6672">
            <v>0</v>
          </cell>
          <cell r="N6672">
            <v>0</v>
          </cell>
          <cell r="O6672" t="str">
            <v/>
          </cell>
          <cell r="P6672">
            <v>1</v>
          </cell>
          <cell r="Q6672">
            <v>0</v>
          </cell>
          <cell r="R6672">
            <v>0</v>
          </cell>
          <cell r="AA6672">
            <v>0</v>
          </cell>
          <cell r="AD6672">
            <v>0</v>
          </cell>
          <cell r="AE6672">
            <v>0</v>
          </cell>
          <cell r="AF6672">
            <v>0</v>
          </cell>
        </row>
        <row r="6673">
          <cell r="M6673" t="str">
            <v>PoutreCentMPRModFrs</v>
          </cell>
          <cell r="N6673" t="str">
            <v>Poutre Centrale pour MPR Modulaire du commerce</v>
          </cell>
          <cell r="O6673" t="str">
            <v>Beam 1 Mt (any diameter) for gripper</v>
          </cell>
          <cell r="P6673">
            <v>1</v>
          </cell>
          <cell r="Q6673">
            <v>0</v>
          </cell>
          <cell r="R6673" t="str">
            <v>01, 02</v>
          </cell>
          <cell r="AA6673">
            <v>0</v>
          </cell>
          <cell r="AD6673">
            <v>0</v>
          </cell>
          <cell r="AE6673">
            <v>0</v>
          </cell>
          <cell r="AF6673">
            <v>0</v>
          </cell>
        </row>
        <row r="6674">
          <cell r="M6674" t="str">
            <v>SuppGrandMPRFrs</v>
          </cell>
          <cell r="N6674" t="str">
            <v>Supplément coût pour un grand préhenseur Commerce</v>
          </cell>
          <cell r="O6674" t="str">
            <v>Additional cost for a large trade gripper</v>
          </cell>
          <cell r="P6674">
            <v>2</v>
          </cell>
          <cell r="Q6674">
            <v>0</v>
          </cell>
          <cell r="R6674" t="str">
            <v>01, 02</v>
          </cell>
          <cell r="AA6674">
            <v>0</v>
          </cell>
          <cell r="AD6674">
            <v>0</v>
          </cell>
          <cell r="AE6674">
            <v>0</v>
          </cell>
          <cell r="AF6674">
            <v>0</v>
          </cell>
        </row>
        <row r="6675">
          <cell r="M6675" t="str">
            <v>RefSer40DINPreh</v>
          </cell>
          <cell r="N6675" t="str">
            <v>Serrage 40 DIN Touche + Appui tous types sur Préh</v>
          </cell>
          <cell r="O6675" t="str">
            <v>Clamping 40 DIN Key + All types of support on Preh</v>
          </cell>
          <cell r="P6675">
            <v>5</v>
          </cell>
          <cell r="Q6675">
            <v>0</v>
          </cell>
          <cell r="R6675" t="str">
            <v>01, 02</v>
          </cell>
          <cell r="X6675">
            <v>61.424999999999997</v>
          </cell>
          <cell r="Y6675">
            <v>355.03650000000005</v>
          </cell>
          <cell r="Z6675">
            <v>189.00000000000003</v>
          </cell>
          <cell r="AA6675">
            <v>605.46150000000011</v>
          </cell>
          <cell r="AD6675">
            <v>12.285</v>
          </cell>
          <cell r="AE6675">
            <v>71.007300000000015</v>
          </cell>
          <cell r="AF6675">
            <v>37.800000000000004</v>
          </cell>
        </row>
        <row r="6676">
          <cell r="M6676" t="str">
            <v>AppuiDrageoir</v>
          </cell>
          <cell r="N6676" t="str">
            <v xml:space="preserve">Appui seul ou drageoir seul (toutes largeurs) </v>
          </cell>
          <cell r="O6676" t="str">
            <v xml:space="preserve">support only or sucker only (all widths) </v>
          </cell>
          <cell r="P6676">
            <v>2</v>
          </cell>
          <cell r="Q6676">
            <v>0</v>
          </cell>
          <cell r="R6676" t="str">
            <v>01, 02</v>
          </cell>
          <cell r="X6676">
            <v>0</v>
          </cell>
          <cell r="Y6676">
            <v>0</v>
          </cell>
          <cell r="Z6676">
            <v>0</v>
          </cell>
          <cell r="AA6676">
            <v>0</v>
          </cell>
          <cell r="AD6676">
            <v>0</v>
          </cell>
          <cell r="AE6676">
            <v>0</v>
          </cell>
          <cell r="AF6676">
            <v>0</v>
          </cell>
        </row>
        <row r="6677">
          <cell r="M6677" t="str">
            <v>PilMobPreh</v>
          </cell>
          <cell r="N6677" t="str">
            <v>Pilote escamotable sur Préhenseur avec antenne sup</v>
          </cell>
          <cell r="O6677" t="str">
            <v>Retractable pin on Gripper</v>
          </cell>
          <cell r="P6677">
            <v>2</v>
          </cell>
          <cell r="Q6677">
            <v>0</v>
          </cell>
          <cell r="R6677" t="str">
            <v>01, 02</v>
          </cell>
          <cell r="X6677">
            <v>24.57</v>
          </cell>
          <cell r="Y6677">
            <v>142.0146</v>
          </cell>
          <cell r="Z6677">
            <v>75.600000000000009</v>
          </cell>
          <cell r="AA6677">
            <v>242.18459999999999</v>
          </cell>
          <cell r="AD6677">
            <v>12.285</v>
          </cell>
          <cell r="AE6677">
            <v>71.007300000000001</v>
          </cell>
          <cell r="AF6677">
            <v>37.800000000000004</v>
          </cell>
        </row>
        <row r="6678">
          <cell r="M6678" t="str">
            <v>DistribPreh</v>
          </cell>
          <cell r="N6678" t="str">
            <v>Distributeur taille 2 sur Préhenseur</v>
          </cell>
          <cell r="O6678" t="str">
            <v>Dispenser size 2 on Gripper</v>
          </cell>
          <cell r="P6678">
            <v>3</v>
          </cell>
          <cell r="Q6678">
            <v>0</v>
          </cell>
          <cell r="R6678" t="str">
            <v>01, 02</v>
          </cell>
          <cell r="X6678">
            <v>36.855000000000004</v>
          </cell>
          <cell r="Y6678">
            <v>488.09249999999997</v>
          </cell>
          <cell r="Z6678">
            <v>56.7</v>
          </cell>
          <cell r="AA6678">
            <v>581.64750000000004</v>
          </cell>
          <cell r="AD6678">
            <v>12.285000000000002</v>
          </cell>
          <cell r="AE6678">
            <v>162.69749999999999</v>
          </cell>
          <cell r="AF6678">
            <v>18.900000000000002</v>
          </cell>
        </row>
        <row r="6679">
          <cell r="M6679" t="str">
            <v>PPinducPreh</v>
          </cell>
          <cell r="N6679" t="str">
            <v>Détecteur inductif présence pièce sur Préhenseur a</v>
          </cell>
          <cell r="O6679" t="str">
            <v>Inductive part presence detector on Gripper</v>
          </cell>
          <cell r="P6679">
            <v>2</v>
          </cell>
          <cell r="Q6679">
            <v>0</v>
          </cell>
          <cell r="R6679" t="str">
            <v>01, 02</v>
          </cell>
          <cell r="X6679">
            <v>24.57</v>
          </cell>
          <cell r="Y6679">
            <v>75.316500000000019</v>
          </cell>
          <cell r="Z6679">
            <v>18.900000000000002</v>
          </cell>
          <cell r="AA6679">
            <v>118.78650000000002</v>
          </cell>
          <cell r="AD6679">
            <v>12.285</v>
          </cell>
          <cell r="AE6679">
            <v>37.65825000000001</v>
          </cell>
          <cell r="AF6679">
            <v>9.4500000000000011</v>
          </cell>
        </row>
        <row r="6680">
          <cell r="M6680">
            <v>0</v>
          </cell>
          <cell r="N6680">
            <v>0</v>
          </cell>
          <cell r="O6680" t="str">
            <v/>
          </cell>
          <cell r="P6680">
            <v>0</v>
          </cell>
          <cell r="Q6680">
            <v>0</v>
          </cell>
          <cell r="R6680">
            <v>0</v>
          </cell>
          <cell r="AA6680">
            <v>0</v>
          </cell>
          <cell r="AD6680" t="e">
            <v>#DIV/0!</v>
          </cell>
          <cell r="AE6680" t="e">
            <v>#DIV/0!</v>
          </cell>
          <cell r="AF6680" t="e">
            <v>#DIV/0!</v>
          </cell>
        </row>
        <row r="6681">
          <cell r="M6681">
            <v>0</v>
          </cell>
          <cell r="N6681">
            <v>0</v>
          </cell>
          <cell r="O6681" t="str">
            <v/>
          </cell>
          <cell r="P6681">
            <v>1</v>
          </cell>
          <cell r="Q6681">
            <v>0</v>
          </cell>
          <cell r="R6681">
            <v>0</v>
          </cell>
          <cell r="AA6681">
            <v>0</v>
          </cell>
          <cell r="AD6681">
            <v>0</v>
          </cell>
          <cell r="AE6681">
            <v>0</v>
          </cell>
          <cell r="AF6681">
            <v>0</v>
          </cell>
        </row>
        <row r="6682">
          <cell r="M6682" t="str">
            <v>TrajMan</v>
          </cell>
          <cell r="N6682" t="str">
            <v>Trajectoire de manutention</v>
          </cell>
          <cell r="O6682" t="str">
            <v>Handling path</v>
          </cell>
          <cell r="P6682">
            <v>3</v>
          </cell>
          <cell r="Q6682" t="str">
            <v>CC21: Prise TAC, dépose Balancelle ou PES</v>
          </cell>
          <cell r="R6682" t="str">
            <v/>
          </cell>
          <cell r="X6682">
            <v>0</v>
          </cell>
          <cell r="Y6682">
            <v>0</v>
          </cell>
          <cell r="Z6682">
            <v>0</v>
          </cell>
          <cell r="AA6682">
            <v>0</v>
          </cell>
          <cell r="AD6682">
            <v>0</v>
          </cell>
          <cell r="AE6682">
            <v>0</v>
          </cell>
          <cell r="AF6682">
            <v>0</v>
          </cell>
        </row>
        <row r="6683">
          <cell r="M6683" t="str">
            <v>CopTrajMan</v>
          </cell>
          <cell r="N6683" t="str">
            <v>Copie trajectoire Manut suite à ajout diversité</v>
          </cell>
          <cell r="O6683" t="str">
            <v>Copie of a handling trajectory for divers models</v>
          </cell>
          <cell r="P6683">
            <v>1</v>
          </cell>
          <cell r="Q6683" t="str">
            <v>Prise PES</v>
          </cell>
          <cell r="R6683" t="str">
            <v/>
          </cell>
          <cell r="X6683">
            <v>0</v>
          </cell>
          <cell r="Y6683">
            <v>0</v>
          </cell>
          <cell r="Z6683">
            <v>0</v>
          </cell>
          <cell r="AA6683">
            <v>0</v>
          </cell>
          <cell r="AD6683">
            <v>0</v>
          </cell>
          <cell r="AE6683">
            <v>0</v>
          </cell>
          <cell r="AF6683">
            <v>0</v>
          </cell>
        </row>
        <row r="6684">
          <cell r="M6684" t="str">
            <v>CopTrajMan</v>
          </cell>
          <cell r="N6684" t="str">
            <v>Copie trajectoire Manut suite à ajout diversité</v>
          </cell>
          <cell r="O6684" t="str">
            <v>Copie of a handling trajectory for divers models</v>
          </cell>
          <cell r="P6684">
            <v>8</v>
          </cell>
          <cell r="Q6684" t="str">
            <v>Avec ou sans trappe ou BT</v>
          </cell>
          <cell r="R6684" t="str">
            <v/>
          </cell>
          <cell r="X6684">
            <v>0</v>
          </cell>
          <cell r="Y6684">
            <v>0</v>
          </cell>
          <cell r="Z6684">
            <v>0</v>
          </cell>
          <cell r="AA6684">
            <v>0</v>
          </cell>
          <cell r="AD6684">
            <v>0</v>
          </cell>
          <cell r="AE6684">
            <v>0</v>
          </cell>
          <cell r="AF6684">
            <v>0</v>
          </cell>
        </row>
        <row r="6685">
          <cell r="M6685" t="str">
            <v>EchCodeTraj</v>
          </cell>
          <cell r="N6685" t="str">
            <v>Echange Code Trajectoire avec baie robot</v>
          </cell>
          <cell r="O6685" t="str">
            <v>Exchange of Trajectory Code with robot bay</v>
          </cell>
          <cell r="P6685">
            <v>9</v>
          </cell>
          <cell r="Q6685">
            <v>0</v>
          </cell>
          <cell r="R6685" t="str">
            <v/>
          </cell>
          <cell r="X6685">
            <v>106.3125</v>
          </cell>
          <cell r="Y6685">
            <v>0</v>
          </cell>
          <cell r="Z6685">
            <v>867.68927128859139</v>
          </cell>
          <cell r="AA6685">
            <v>974.00177128859139</v>
          </cell>
          <cell r="AD6685">
            <v>11.8125</v>
          </cell>
          <cell r="AE6685">
            <v>0</v>
          </cell>
          <cell r="AF6685">
            <v>96.409919032065716</v>
          </cell>
        </row>
        <row r="6686">
          <cell r="M6686" t="str">
            <v>HEtudAUT</v>
          </cell>
          <cell r="N6686" t="str">
            <v>Une heure d'études automatismes</v>
          </cell>
          <cell r="O6686" t="str">
            <v>One hour of automation studies</v>
          </cell>
          <cell r="P6686">
            <v>4</v>
          </cell>
          <cell r="Q6686" t="str">
            <v>Complement Hetude AF+Marguerite+Prog</v>
          </cell>
          <cell r="R6686" t="str">
            <v/>
          </cell>
          <cell r="X6686">
            <v>260</v>
          </cell>
          <cell r="Y6686">
            <v>0</v>
          </cell>
          <cell r="Z6686">
            <v>0</v>
          </cell>
          <cell r="AA6686">
            <v>260</v>
          </cell>
          <cell r="AD6686">
            <v>65</v>
          </cell>
          <cell r="AE6686">
            <v>0</v>
          </cell>
          <cell r="AF6686">
            <v>0</v>
          </cell>
        </row>
        <row r="6687">
          <cell r="M6687">
            <v>0</v>
          </cell>
          <cell r="N6687">
            <v>0</v>
          </cell>
          <cell r="O6687" t="str">
            <v/>
          </cell>
          <cell r="P6687">
            <v>0</v>
          </cell>
          <cell r="Q6687">
            <v>0</v>
          </cell>
          <cell r="R6687">
            <v>0</v>
          </cell>
          <cell r="AA6687">
            <v>0</v>
          </cell>
          <cell r="AD6687" t="e">
            <v>#DIV/0!</v>
          </cell>
          <cell r="AE6687" t="e">
            <v>#DIV/0!</v>
          </cell>
          <cell r="AF6687" t="e">
            <v>#DIV/0!</v>
          </cell>
        </row>
        <row r="6688">
          <cell r="M6688">
            <v>0</v>
          </cell>
          <cell r="N6688">
            <v>0</v>
          </cell>
          <cell r="O6688" t="str">
            <v/>
          </cell>
          <cell r="P6688">
            <v>1</v>
          </cell>
          <cell r="Q6688">
            <v>0</v>
          </cell>
          <cell r="R6688">
            <v>0</v>
          </cell>
          <cell r="AA6688">
            <v>0</v>
          </cell>
          <cell r="AD6688">
            <v>0</v>
          </cell>
          <cell r="AE6688">
            <v>0</v>
          </cell>
          <cell r="AF6688">
            <v>0</v>
          </cell>
        </row>
        <row r="6689">
          <cell r="M6689" t="str">
            <v>Plateform3500</v>
          </cell>
          <cell r="N6689" t="str">
            <v>Plateforme H=3500 au m²</v>
          </cell>
          <cell r="O6689" t="str">
            <v>Platform H=3500 per m²</v>
          </cell>
          <cell r="P6689">
            <v>35</v>
          </cell>
          <cell r="Q6689">
            <v>0</v>
          </cell>
          <cell r="R6689" t="str">
            <v/>
          </cell>
          <cell r="X6689">
            <v>0</v>
          </cell>
          <cell r="Y6689">
            <v>0</v>
          </cell>
          <cell r="Z6689">
            <v>0</v>
          </cell>
          <cell r="AA6689">
            <v>0</v>
          </cell>
          <cell r="AD6689">
            <v>0</v>
          </cell>
          <cell r="AE6689">
            <v>0</v>
          </cell>
          <cell r="AF6689">
            <v>0</v>
          </cell>
        </row>
        <row r="6690">
          <cell r="M6690" t="str">
            <v>EscalDroit</v>
          </cell>
          <cell r="N6690" t="str">
            <v>Escalier droit largeur 800 au m en hauteur</v>
          </cell>
          <cell r="O6690" t="str">
            <v>Straight staircase width 800 to m in height</v>
          </cell>
          <cell r="P6690">
            <v>3.5</v>
          </cell>
          <cell r="Q6690">
            <v>0</v>
          </cell>
          <cell r="R6690" t="str">
            <v/>
          </cell>
          <cell r="X6690">
            <v>0</v>
          </cell>
          <cell r="Y6690">
            <v>0</v>
          </cell>
          <cell r="Z6690">
            <v>0</v>
          </cell>
          <cell r="AA6690">
            <v>0</v>
          </cell>
          <cell r="AD6690">
            <v>0</v>
          </cell>
          <cell r="AE6690">
            <v>0</v>
          </cell>
          <cell r="AF6690">
            <v>0</v>
          </cell>
        </row>
        <row r="6691">
          <cell r="M6691" t="str">
            <v>PortPoly</v>
          </cell>
          <cell r="N6691" t="str">
            <v>Portillon en polycarbonate verrouillé</v>
          </cell>
          <cell r="O6691" t="str">
            <v>Locked polycarbonate door</v>
          </cell>
          <cell r="P6691">
            <v>1</v>
          </cell>
          <cell r="Q6691">
            <v>0</v>
          </cell>
          <cell r="R6691" t="str">
            <v/>
          </cell>
          <cell r="X6691">
            <v>88.869374999999991</v>
          </cell>
          <cell r="Y6691">
            <v>323.82</v>
          </cell>
          <cell r="Z6691">
            <v>328.34307140736229</v>
          </cell>
          <cell r="AA6691">
            <v>741.03244640736227</v>
          </cell>
          <cell r="AD6691">
            <v>88.869374999999991</v>
          </cell>
          <cell r="AE6691">
            <v>323.82</v>
          </cell>
          <cell r="AF6691">
            <v>328.34307140736229</v>
          </cell>
        </row>
        <row r="6692">
          <cell r="M6692" t="str">
            <v>PoigneeMGBProfinet</v>
          </cell>
          <cell r="N6692" t="str">
            <v>Poignee MGB Profinet</v>
          </cell>
          <cell r="O6692" t="str">
            <v>MGB Profinet handle</v>
          </cell>
          <cell r="P6692">
            <v>1</v>
          </cell>
          <cell r="Q6692">
            <v>0</v>
          </cell>
          <cell r="R6692" t="str">
            <v/>
          </cell>
          <cell r="X6692">
            <v>88.869374999999991</v>
          </cell>
          <cell r="Y6692">
            <v>323.82</v>
          </cell>
          <cell r="Z6692">
            <v>328.34307140736229</v>
          </cell>
          <cell r="AA6692">
            <v>741.03244640736227</v>
          </cell>
          <cell r="AD6692">
            <v>88.869374999999991</v>
          </cell>
          <cell r="AE6692">
            <v>323.82</v>
          </cell>
          <cell r="AF6692">
            <v>328.34307140736229</v>
          </cell>
        </row>
        <row r="6693">
          <cell r="M6693">
            <v>0</v>
          </cell>
          <cell r="N6693">
            <v>0</v>
          </cell>
          <cell r="O6693" t="str">
            <v/>
          </cell>
          <cell r="P6693">
            <v>0</v>
          </cell>
          <cell r="Q6693">
            <v>0</v>
          </cell>
          <cell r="R6693">
            <v>0</v>
          </cell>
          <cell r="AA6693">
            <v>0</v>
          </cell>
          <cell r="AD6693" t="e">
            <v>#DIV/0!</v>
          </cell>
          <cell r="AE6693" t="e">
            <v>#DIV/0!</v>
          </cell>
          <cell r="AF6693" t="e">
            <v>#DIV/0!</v>
          </cell>
        </row>
        <row r="6694">
          <cell r="M6694">
            <v>0</v>
          </cell>
          <cell r="N6694">
            <v>0</v>
          </cell>
          <cell r="O6694" t="str">
            <v/>
          </cell>
          <cell r="P6694">
            <v>1</v>
          </cell>
          <cell r="Q6694">
            <v>0</v>
          </cell>
          <cell r="R6694">
            <v>0</v>
          </cell>
          <cell r="AA6694">
            <v>0</v>
          </cell>
          <cell r="AD6694">
            <v>0</v>
          </cell>
          <cell r="AE6694">
            <v>0</v>
          </cell>
          <cell r="AF6694">
            <v>0</v>
          </cell>
        </row>
        <row r="6695">
          <cell r="M6695" t="str">
            <v>TiroirMan</v>
          </cell>
          <cell r="N6695" t="str">
            <v xml:space="preserve">Tiroir manuel </v>
          </cell>
          <cell r="O6695" t="str">
            <v xml:space="preserve">Manual drawer </v>
          </cell>
          <cell r="P6695">
            <v>1</v>
          </cell>
          <cell r="Q6695">
            <v>0</v>
          </cell>
          <cell r="R6695" t="str">
            <v/>
          </cell>
          <cell r="X6695">
            <v>58.7286</v>
          </cell>
          <cell r="Y6695">
            <v>111.65700000000001</v>
          </cell>
          <cell r="Z6695">
            <v>280.29076187648309</v>
          </cell>
          <cell r="AA6695">
            <v>450.6763618764831</v>
          </cell>
          <cell r="AD6695">
            <v>58.7286</v>
          </cell>
          <cell r="AE6695">
            <v>111.65700000000001</v>
          </cell>
          <cell r="AF6695">
            <v>280.29076187648309</v>
          </cell>
        </row>
        <row r="6696">
          <cell r="M6696" t="str">
            <v>RefPrat</v>
          </cell>
          <cell r="N6696" t="str">
            <v>Appui au pratique (toutes largeurs)</v>
          </cell>
          <cell r="O6696" t="str">
            <v>Practical support (all widths)</v>
          </cell>
          <cell r="P6696">
            <v>6</v>
          </cell>
          <cell r="Q6696">
            <v>0</v>
          </cell>
          <cell r="R6696" t="str">
            <v/>
          </cell>
          <cell r="X6696">
            <v>0</v>
          </cell>
          <cell r="Y6696">
            <v>0</v>
          </cell>
          <cell r="Z6696">
            <v>0</v>
          </cell>
          <cell r="AA6696">
            <v>0</v>
          </cell>
          <cell r="AD6696">
            <v>0</v>
          </cell>
          <cell r="AE6696">
            <v>0</v>
          </cell>
          <cell r="AF6696">
            <v>0</v>
          </cell>
        </row>
        <row r="6697">
          <cell r="M6697" t="str">
            <v>Aval</v>
          </cell>
          <cell r="N6697" t="str">
            <v>Avaloir</v>
          </cell>
          <cell r="O6697" t="str">
            <v>Guide</v>
          </cell>
          <cell r="P6697">
            <v>4</v>
          </cell>
          <cell r="Q6697">
            <v>0</v>
          </cell>
          <cell r="R6697" t="str">
            <v/>
          </cell>
          <cell r="X6697">
            <v>0</v>
          </cell>
          <cell r="Y6697">
            <v>0</v>
          </cell>
          <cell r="Z6697">
            <v>0</v>
          </cell>
          <cell r="AA6697">
            <v>0</v>
          </cell>
          <cell r="AD6697">
            <v>0</v>
          </cell>
          <cell r="AE6697">
            <v>0</v>
          </cell>
          <cell r="AF6697">
            <v>0</v>
          </cell>
        </row>
        <row r="6698">
          <cell r="M6698" t="str">
            <v>PPinduc</v>
          </cell>
          <cell r="N6698" t="str">
            <v>Détecteur inductif de présence pièce</v>
          </cell>
          <cell r="O6698" t="str">
            <v>Inductive part presence detector</v>
          </cell>
          <cell r="P6698">
            <v>2</v>
          </cell>
          <cell r="Q6698">
            <v>0</v>
          </cell>
          <cell r="R6698" t="str">
            <v/>
          </cell>
          <cell r="X6698">
            <v>38.212650000000004</v>
          </cell>
          <cell r="Y6698">
            <v>51.636899999999997</v>
          </cell>
          <cell r="Z6698">
            <v>215.19076187648309</v>
          </cell>
          <cell r="AA6698">
            <v>305.04031187648309</v>
          </cell>
          <cell r="AD6698">
            <v>19.106325000000002</v>
          </cell>
          <cell r="AE6698">
            <v>25.818449999999999</v>
          </cell>
          <cell r="AF6698">
            <v>107.59538093824155</v>
          </cell>
        </row>
        <row r="6699">
          <cell r="M6699" t="str">
            <v>AmePostErgo</v>
          </cell>
          <cell r="N6699" t="str">
            <v>Forfait aménagement de poste ergonomie</v>
          </cell>
          <cell r="O6699" t="str">
            <v>Ergonomic workstation layout package</v>
          </cell>
          <cell r="P6699">
            <v>2</v>
          </cell>
          <cell r="Q6699" t="str">
            <v>Qté pour complexité</v>
          </cell>
          <cell r="R6699" t="str">
            <v/>
          </cell>
          <cell r="X6699">
            <v>0</v>
          </cell>
          <cell r="Y6699">
            <v>0</v>
          </cell>
          <cell r="Z6699">
            <v>0</v>
          </cell>
          <cell r="AA6699">
            <v>0</v>
          </cell>
          <cell r="AD6699">
            <v>0</v>
          </cell>
          <cell r="AE6699">
            <v>0</v>
          </cell>
          <cell r="AF6699">
            <v>0</v>
          </cell>
        </row>
        <row r="6700">
          <cell r="M6700" t="str">
            <v>CoffretOpeIHM_TP700</v>
          </cell>
          <cell r="N6700" t="str">
            <v>Coffret IHM TP700</v>
          </cell>
          <cell r="O6700" t="str">
            <v>IHM TP700 power box</v>
          </cell>
          <cell r="P6700">
            <v>1</v>
          </cell>
          <cell r="Q6700">
            <v>0</v>
          </cell>
          <cell r="R6700" t="str">
            <v/>
          </cell>
          <cell r="X6700">
            <v>434.93624999999997</v>
          </cell>
          <cell r="Y6700">
            <v>1218.5775000000001</v>
          </cell>
          <cell r="Z6700">
            <v>1296.4538093824156</v>
          </cell>
          <cell r="AA6700">
            <v>2949.9675593824159</v>
          </cell>
          <cell r="AD6700">
            <v>434.93624999999997</v>
          </cell>
          <cell r="AE6700">
            <v>1218.5775000000001</v>
          </cell>
          <cell r="AF6700">
            <v>1296.4538093824156</v>
          </cell>
        </row>
        <row r="6701">
          <cell r="M6701" t="str">
            <v>PupBPvalidation</v>
          </cell>
          <cell r="N6701" t="str">
            <v>Pupitre BP validation</v>
          </cell>
          <cell r="O6701" t="str">
            <v>BP validation desk</v>
          </cell>
          <cell r="P6701">
            <v>1</v>
          </cell>
          <cell r="Q6701">
            <v>0</v>
          </cell>
          <cell r="R6701" t="str">
            <v/>
          </cell>
          <cell r="X6701">
            <v>94.129874999999998</v>
          </cell>
          <cell r="Y6701">
            <v>83.51700000000001</v>
          </cell>
          <cell r="Z6701">
            <v>213.64538093824154</v>
          </cell>
          <cell r="AA6701">
            <v>391.29225593824157</v>
          </cell>
          <cell r="AD6701">
            <v>94.129874999999998</v>
          </cell>
          <cell r="AE6701">
            <v>83.51700000000001</v>
          </cell>
          <cell r="AF6701">
            <v>213.64538093824154</v>
          </cell>
        </row>
        <row r="6702">
          <cell r="M6702">
            <v>0</v>
          </cell>
          <cell r="N6702">
            <v>0</v>
          </cell>
          <cell r="O6702" t="str">
            <v/>
          </cell>
          <cell r="P6702">
            <v>0</v>
          </cell>
          <cell r="Q6702">
            <v>0</v>
          </cell>
          <cell r="R6702">
            <v>0</v>
          </cell>
          <cell r="AA6702">
            <v>0</v>
          </cell>
          <cell r="AD6702" t="e">
            <v>#DIV/0!</v>
          </cell>
          <cell r="AE6702" t="e">
            <v>#DIV/0!</v>
          </cell>
          <cell r="AF6702" t="e">
            <v>#DIV/0!</v>
          </cell>
        </row>
        <row r="6703">
          <cell r="M6703">
            <v>0</v>
          </cell>
          <cell r="N6703">
            <v>0</v>
          </cell>
          <cell r="O6703" t="str">
            <v/>
          </cell>
          <cell r="P6703">
            <v>1</v>
          </cell>
          <cell r="Q6703">
            <v>0</v>
          </cell>
          <cell r="R6703">
            <v>0</v>
          </cell>
          <cell r="AA6703">
            <v>0</v>
          </cell>
          <cell r="AD6703">
            <v>0</v>
          </cell>
          <cell r="AE6703">
            <v>0</v>
          </cell>
          <cell r="AF6703">
            <v>0</v>
          </cell>
        </row>
        <row r="6704">
          <cell r="M6704" t="str">
            <v>PotenceSol</v>
          </cell>
          <cell r="N6704" t="str">
            <v>Potence poste à pince ou palan</v>
          </cell>
          <cell r="O6704" t="str">
            <v>Bracket for clamping station or hoist</v>
          </cell>
          <cell r="P6704">
            <v>1</v>
          </cell>
          <cell r="Q6704">
            <v>0</v>
          </cell>
          <cell r="R6704" t="str">
            <v/>
          </cell>
          <cell r="X6704">
            <v>0</v>
          </cell>
          <cell r="Y6704">
            <v>0</v>
          </cell>
          <cell r="Z6704">
            <v>0</v>
          </cell>
          <cell r="AA6704">
            <v>0</v>
          </cell>
          <cell r="AD6704">
            <v>0</v>
          </cell>
          <cell r="AE6704">
            <v>0</v>
          </cell>
          <cell r="AF6704">
            <v>0</v>
          </cell>
        </row>
        <row r="6705">
          <cell r="M6705" t="str">
            <v>PalanElect200</v>
          </cell>
          <cell r="N6705" t="str">
            <v>Palan électrique à chaine 200 Kg</v>
          </cell>
          <cell r="O6705" t="str">
            <v>Electric chain hoist 200 Kg</v>
          </cell>
          <cell r="P6705">
            <v>1</v>
          </cell>
          <cell r="Q6705">
            <v>0</v>
          </cell>
          <cell r="R6705" t="str">
            <v/>
          </cell>
          <cell r="X6705">
            <v>0</v>
          </cell>
          <cell r="Y6705">
            <v>600.09600000000012</v>
          </cell>
          <cell r="Z6705">
            <v>632.1</v>
          </cell>
          <cell r="AA6705">
            <v>1232.1960000000001</v>
          </cell>
          <cell r="AD6705">
            <v>0</v>
          </cell>
          <cell r="AE6705">
            <v>600.09600000000012</v>
          </cell>
          <cell r="AF6705">
            <v>632.1</v>
          </cell>
        </row>
        <row r="6706">
          <cell r="M6706" t="str">
            <v>OptPalanSecu</v>
          </cell>
          <cell r="N6706" t="str">
            <v>Option palan sécurisé</v>
          </cell>
          <cell r="O6706" t="str">
            <v>Secure hoist option</v>
          </cell>
          <cell r="P6706">
            <v>1</v>
          </cell>
          <cell r="Q6706">
            <v>0</v>
          </cell>
          <cell r="R6706" t="str">
            <v/>
          </cell>
          <cell r="X6706">
            <v>65.244374999999991</v>
          </cell>
          <cell r="Y6706">
            <v>107.18400000000001</v>
          </cell>
          <cell r="Z6706">
            <v>218.89538093824154</v>
          </cell>
          <cell r="AA6706">
            <v>391.32375593824156</v>
          </cell>
          <cell r="AD6706">
            <v>65.244374999999991</v>
          </cell>
          <cell r="AE6706">
            <v>107.18400000000001</v>
          </cell>
          <cell r="AF6706">
            <v>218.89538093824154</v>
          </cell>
        </row>
        <row r="6707">
          <cell r="M6707">
            <v>0</v>
          </cell>
          <cell r="N6707">
            <v>0</v>
          </cell>
          <cell r="O6707" t="str">
            <v/>
          </cell>
          <cell r="P6707">
            <v>0</v>
          </cell>
          <cell r="Q6707">
            <v>0</v>
          </cell>
          <cell r="R6707">
            <v>0</v>
          </cell>
          <cell r="AA6707">
            <v>0</v>
          </cell>
          <cell r="AD6707" t="e">
            <v>#DIV/0!</v>
          </cell>
          <cell r="AE6707" t="e">
            <v>#DIV/0!</v>
          </cell>
          <cell r="AF6707" t="e">
            <v>#DIV/0!</v>
          </cell>
        </row>
        <row r="6708">
          <cell r="M6708">
            <v>0</v>
          </cell>
          <cell r="N6708">
            <v>0</v>
          </cell>
          <cell r="O6708" t="str">
            <v/>
          </cell>
          <cell r="P6708">
            <v>1</v>
          </cell>
          <cell r="Q6708">
            <v>0</v>
          </cell>
          <cell r="R6708">
            <v>0</v>
          </cell>
          <cell r="AA6708">
            <v>0</v>
          </cell>
          <cell r="AD6708">
            <v>0</v>
          </cell>
          <cell r="AE6708">
            <v>0</v>
          </cell>
          <cell r="AF6708">
            <v>0</v>
          </cell>
        </row>
        <row r="6709">
          <cell r="M6709" t="str">
            <v>CadManutHorizGd</v>
          </cell>
          <cell r="N6709" t="str">
            <v>Cadre manutention horizontal grande pièce</v>
          </cell>
          <cell r="O6709" t="str">
            <v>Horizontal handling frame large part</v>
          </cell>
          <cell r="P6709">
            <v>1</v>
          </cell>
          <cell r="Q6709">
            <v>0</v>
          </cell>
          <cell r="R6709" t="str">
            <v/>
          </cell>
          <cell r="X6709">
            <v>0</v>
          </cell>
          <cell r="Y6709">
            <v>0</v>
          </cell>
          <cell r="Z6709">
            <v>0</v>
          </cell>
          <cell r="AA6709">
            <v>0</v>
          </cell>
          <cell r="AD6709">
            <v>0</v>
          </cell>
          <cell r="AE6709">
            <v>0</v>
          </cell>
          <cell r="AF6709">
            <v>0</v>
          </cell>
        </row>
        <row r="6710">
          <cell r="M6710">
            <v>0</v>
          </cell>
          <cell r="N6710">
            <v>0</v>
          </cell>
          <cell r="O6710" t="str">
            <v/>
          </cell>
          <cell r="P6710">
            <v>0</v>
          </cell>
          <cell r="Q6710">
            <v>0</v>
          </cell>
          <cell r="R6710">
            <v>0</v>
          </cell>
          <cell r="AA6710">
            <v>0</v>
          </cell>
          <cell r="AD6710" t="e">
            <v>#DIV/0!</v>
          </cell>
          <cell r="AE6710" t="e">
            <v>#DIV/0!</v>
          </cell>
          <cell r="AF6710" t="e">
            <v>#DIV/0!</v>
          </cell>
        </row>
        <row r="6711">
          <cell r="M6711">
            <v>0</v>
          </cell>
          <cell r="N6711">
            <v>0</v>
          </cell>
          <cell r="O6711" t="str">
            <v/>
          </cell>
          <cell r="P6711">
            <v>1</v>
          </cell>
          <cell r="Q6711">
            <v>0</v>
          </cell>
          <cell r="R6711">
            <v>0</v>
          </cell>
          <cell r="AA6711">
            <v>0</v>
          </cell>
          <cell r="AD6711">
            <v>0</v>
          </cell>
          <cell r="AE6711">
            <v>0</v>
          </cell>
          <cell r="AF6711">
            <v>0</v>
          </cell>
        </row>
        <row r="6712">
          <cell r="M6712" t="str">
            <v>PalanElect200</v>
          </cell>
          <cell r="N6712" t="str">
            <v>Palan électrique à chaine 200 Kg</v>
          </cell>
          <cell r="O6712" t="str">
            <v>Electric chain hoist 200 Kg</v>
          </cell>
          <cell r="P6712">
            <v>1</v>
          </cell>
          <cell r="Q6712" t="str">
            <v xml:space="preserve">Adapter le choix suivant la charge_x000D_
</v>
          </cell>
          <cell r="R6712" t="str">
            <v/>
          </cell>
          <cell r="X6712">
            <v>0</v>
          </cell>
          <cell r="Y6712">
            <v>600.09600000000012</v>
          </cell>
          <cell r="Z6712">
            <v>632.1</v>
          </cell>
          <cell r="AA6712">
            <v>1232.1960000000001</v>
          </cell>
          <cell r="AD6712">
            <v>0</v>
          </cell>
          <cell r="AE6712">
            <v>600.09600000000012</v>
          </cell>
          <cell r="AF6712">
            <v>632.1</v>
          </cell>
        </row>
        <row r="6713">
          <cell r="M6713" t="str">
            <v>BiRail4mKBK2</v>
          </cell>
          <cell r="N6713" t="str">
            <v>Tronçon Bi-rail (2 rails) KBK2 pour MEF lg 4m</v>
          </cell>
          <cell r="O6713" t="str">
            <v>Bi-rail section (2 rails) KBK2 for MEF length 4m</v>
          </cell>
          <cell r="P6713">
            <v>1</v>
          </cell>
          <cell r="Q6713">
            <v>0</v>
          </cell>
          <cell r="R6713" t="str">
            <v/>
          </cell>
          <cell r="X6713">
            <v>0</v>
          </cell>
          <cell r="Y6713">
            <v>0</v>
          </cell>
          <cell r="Z6713">
            <v>0</v>
          </cell>
          <cell r="AA6713">
            <v>0</v>
          </cell>
          <cell r="AD6713">
            <v>0</v>
          </cell>
          <cell r="AE6713">
            <v>0</v>
          </cell>
          <cell r="AF6713">
            <v>0</v>
          </cell>
        </row>
        <row r="6714">
          <cell r="M6714" t="str">
            <v>2MSupBiRailKBK2</v>
          </cell>
          <cell r="N6714" t="str">
            <v>Tronçon de 2 Mètres suppl de Bi-rail KBK2</v>
          </cell>
          <cell r="O6714" t="str">
            <v>section de 2 meters supply Bi-rail KBK2</v>
          </cell>
          <cell r="P6714">
            <v>1</v>
          </cell>
          <cell r="Q6714">
            <v>0</v>
          </cell>
          <cell r="R6714" t="str">
            <v/>
          </cell>
          <cell r="X6714">
            <v>0</v>
          </cell>
          <cell r="Y6714">
            <v>0</v>
          </cell>
          <cell r="Z6714">
            <v>0</v>
          </cell>
          <cell r="AA6714">
            <v>0</v>
          </cell>
          <cell r="AD6714">
            <v>0</v>
          </cell>
          <cell r="AE6714">
            <v>0</v>
          </cell>
          <cell r="AF6714">
            <v>0</v>
          </cell>
        </row>
        <row r="6715">
          <cell r="M6715" t="str">
            <v>2MSupBiRailKBK2</v>
          </cell>
          <cell r="N6715" t="str">
            <v>Tronçon de 2 Mètres suppl de Bi-rail KBK2</v>
          </cell>
          <cell r="O6715" t="str">
            <v>section de 2 meters supply Bi-rail KBK2</v>
          </cell>
          <cell r="P6715">
            <v>4</v>
          </cell>
          <cell r="Q6715" t="str">
            <v>14 m en tout</v>
          </cell>
          <cell r="R6715" t="str">
            <v>02</v>
          </cell>
          <cell r="X6715">
            <v>0</v>
          </cell>
          <cell r="Y6715">
            <v>0</v>
          </cell>
          <cell r="Z6715">
            <v>0</v>
          </cell>
          <cell r="AA6715">
            <v>0</v>
          </cell>
          <cell r="AD6715">
            <v>0</v>
          </cell>
          <cell r="AE6715">
            <v>0</v>
          </cell>
          <cell r="AF6715">
            <v>0</v>
          </cell>
        </row>
        <row r="6716">
          <cell r="M6716" t="str">
            <v>PontBiPoutreKBK1</v>
          </cell>
          <cell r="N6716" t="str">
            <v>Traverse centrale bi-poutre KBK1 de 3,5m</v>
          </cell>
          <cell r="O6716" t="str">
            <v>Double steel beam KBK1 of 3,5m</v>
          </cell>
          <cell r="P6716">
            <v>1</v>
          </cell>
          <cell r="Q6716">
            <v>0</v>
          </cell>
          <cell r="R6716" t="str">
            <v/>
          </cell>
          <cell r="X6716">
            <v>0</v>
          </cell>
          <cell r="Y6716">
            <v>0</v>
          </cell>
          <cell r="Z6716">
            <v>0</v>
          </cell>
          <cell r="AA6716">
            <v>0</v>
          </cell>
          <cell r="AD6716">
            <v>0</v>
          </cell>
          <cell r="AE6716">
            <v>0</v>
          </cell>
          <cell r="AF6716">
            <v>0</v>
          </cell>
        </row>
        <row r="6717">
          <cell r="M6717" t="str">
            <v>MSupDirBiPoutKBK1</v>
          </cell>
          <cell r="N6717" t="str">
            <v>Mètre supp de direction pour bi-poutre KBK1</v>
          </cell>
          <cell r="O6717" t="str">
            <v>Additional steering meter for KBK1 twin harness</v>
          </cell>
          <cell r="P6717">
            <v>1</v>
          </cell>
          <cell r="Q6717">
            <v>0</v>
          </cell>
          <cell r="R6717" t="str">
            <v/>
          </cell>
          <cell r="X6717">
            <v>0</v>
          </cell>
          <cell r="Y6717">
            <v>0</v>
          </cell>
          <cell r="Z6717">
            <v>0</v>
          </cell>
          <cell r="AA6717">
            <v>0</v>
          </cell>
          <cell r="AD6717">
            <v>0</v>
          </cell>
          <cell r="AE6717">
            <v>0</v>
          </cell>
          <cell r="AF6717">
            <v>0</v>
          </cell>
        </row>
        <row r="6718">
          <cell r="M6718" t="str">
            <v>SousPout7500x7500</v>
          </cell>
          <cell r="N6718" t="str">
            <v>Structure sol 7500*7500 sous poutrage pap ou palan</v>
          </cell>
          <cell r="O6718" t="str">
            <v>Ground structure 7500*7500 with pap or hoist attachment</v>
          </cell>
          <cell r="P6718">
            <v>1</v>
          </cell>
          <cell r="Q6718">
            <v>0</v>
          </cell>
          <cell r="R6718" t="str">
            <v/>
          </cell>
          <cell r="X6718">
            <v>0</v>
          </cell>
          <cell r="Y6718">
            <v>0</v>
          </cell>
          <cell r="Z6718">
            <v>0</v>
          </cell>
          <cell r="AA6718">
            <v>0</v>
          </cell>
          <cell r="AD6718">
            <v>0</v>
          </cell>
          <cell r="AE6718">
            <v>0</v>
          </cell>
          <cell r="AF6718">
            <v>0</v>
          </cell>
        </row>
        <row r="6719">
          <cell r="M6719" t="str">
            <v>SousPout7500x7500</v>
          </cell>
          <cell r="N6719" t="str">
            <v>Structure sol 7500*7500 sous poutrage pap ou palan</v>
          </cell>
          <cell r="O6719" t="str">
            <v>Ground structure 7500*7500 with pap or hoist attachment</v>
          </cell>
          <cell r="P6719">
            <v>1</v>
          </cell>
          <cell r="Q6719">
            <v>0</v>
          </cell>
          <cell r="R6719" t="str">
            <v>02</v>
          </cell>
          <cell r="X6719">
            <v>0</v>
          </cell>
          <cell r="Y6719">
            <v>0</v>
          </cell>
          <cell r="Z6719">
            <v>0</v>
          </cell>
          <cell r="AA6719">
            <v>0</v>
          </cell>
          <cell r="AD6719">
            <v>0</v>
          </cell>
          <cell r="AE6719">
            <v>0</v>
          </cell>
          <cell r="AF6719">
            <v>0</v>
          </cell>
        </row>
        <row r="6720">
          <cell r="M6720">
            <v>0</v>
          </cell>
          <cell r="N6720">
            <v>0</v>
          </cell>
          <cell r="O6720" t="str">
            <v/>
          </cell>
          <cell r="P6720">
            <v>0</v>
          </cell>
          <cell r="Q6720">
            <v>0</v>
          </cell>
          <cell r="R6720">
            <v>0</v>
          </cell>
          <cell r="AA6720">
            <v>0</v>
          </cell>
          <cell r="AD6720" t="e">
            <v>#DIV/0!</v>
          </cell>
          <cell r="AE6720" t="e">
            <v>#DIV/0!</v>
          </cell>
          <cell r="AF6720" t="e">
            <v>#DIV/0!</v>
          </cell>
        </row>
        <row r="6721">
          <cell r="M6721">
            <v>0</v>
          </cell>
          <cell r="N6721">
            <v>0</v>
          </cell>
          <cell r="O6721" t="str">
            <v/>
          </cell>
          <cell r="P6721">
            <v>1</v>
          </cell>
          <cell r="Q6721">
            <v>0</v>
          </cell>
          <cell r="R6721">
            <v>0</v>
          </cell>
          <cell r="AA6721">
            <v>0</v>
          </cell>
          <cell r="AD6721">
            <v>0</v>
          </cell>
          <cell r="AE6721">
            <v>0</v>
          </cell>
          <cell r="AF6721">
            <v>0</v>
          </cell>
        </row>
        <row r="6722">
          <cell r="M6722" t="str">
            <v>MAccuAir13m</v>
          </cell>
          <cell r="N6722" t="str">
            <v>Magasin Accumulation aérien longueur 13 m</v>
          </cell>
          <cell r="O6722" t="str">
            <v>Aerial accumulation warehouse length 13 m</v>
          </cell>
          <cell r="P6722">
            <v>1</v>
          </cell>
          <cell r="Q6722">
            <v>0</v>
          </cell>
          <cell r="R6722" t="str">
            <v>01</v>
          </cell>
          <cell r="X6722">
            <v>236.77762499999997</v>
          </cell>
          <cell r="Y6722">
            <v>2311.6642499999998</v>
          </cell>
          <cell r="Z6722">
            <v>1901.3722856294492</v>
          </cell>
          <cell r="AA6722">
            <v>4449.8141606294494</v>
          </cell>
          <cell r="AD6722">
            <v>236.77762499999997</v>
          </cell>
          <cell r="AE6722">
            <v>2311.6642499999998</v>
          </cell>
          <cell r="AF6722">
            <v>1901.3722856294492</v>
          </cell>
        </row>
        <row r="6723">
          <cell r="M6723" t="str">
            <v>MAccuAirMSup</v>
          </cell>
          <cell r="N6723" t="str">
            <v>Un mètre supplémentair Magasin Accumulation aérien</v>
          </cell>
          <cell r="O6723" t="str">
            <v>One additional metre Store Aerial Accumulation</v>
          </cell>
          <cell r="P6723">
            <v>1</v>
          </cell>
          <cell r="Q6723">
            <v>0</v>
          </cell>
          <cell r="R6723" t="str">
            <v>01</v>
          </cell>
          <cell r="X6723">
            <v>0</v>
          </cell>
          <cell r="Y6723">
            <v>5.6700000000000008</v>
          </cell>
          <cell r="Z6723">
            <v>19.95</v>
          </cell>
          <cell r="AA6723">
            <v>25.62</v>
          </cell>
          <cell r="AD6723">
            <v>0</v>
          </cell>
          <cell r="AE6723">
            <v>5.6700000000000008</v>
          </cell>
          <cell r="AF6723">
            <v>19.95</v>
          </cell>
        </row>
        <row r="6724">
          <cell r="M6724" t="str">
            <v>Navette400</v>
          </cell>
          <cell r="N6724" t="str">
            <v>Navette magasin accumulation largeur 400mm</v>
          </cell>
          <cell r="O6724" t="str">
            <v>Accumulation store shuttle width 400mm</v>
          </cell>
          <cell r="P6724">
            <v>25</v>
          </cell>
          <cell r="Q6724">
            <v>0</v>
          </cell>
          <cell r="R6724" t="str">
            <v>01</v>
          </cell>
          <cell r="X6724">
            <v>0</v>
          </cell>
          <cell r="Y6724">
            <v>0</v>
          </cell>
          <cell r="Z6724">
            <v>0</v>
          </cell>
          <cell r="AA6724">
            <v>0</v>
          </cell>
          <cell r="AD6724">
            <v>0</v>
          </cell>
          <cell r="AE6724">
            <v>0</v>
          </cell>
          <cell r="AF6724">
            <v>0</v>
          </cell>
        </row>
        <row r="6725">
          <cell r="M6725" t="str">
            <v>CrochetDouble</v>
          </cell>
          <cell r="N6725" t="str">
            <v>Outil navette aérienne</v>
          </cell>
          <cell r="O6725" t="str">
            <v>Air shuttle tool</v>
          </cell>
          <cell r="P6725">
            <v>1</v>
          </cell>
          <cell r="Q6725">
            <v>0</v>
          </cell>
          <cell r="R6725" t="str">
            <v>01</v>
          </cell>
          <cell r="X6725">
            <v>0</v>
          </cell>
          <cell r="Y6725">
            <v>0</v>
          </cell>
          <cell r="Z6725">
            <v>0</v>
          </cell>
          <cell r="AA6725">
            <v>0</v>
          </cell>
          <cell r="AD6725">
            <v>0</v>
          </cell>
          <cell r="AE6725">
            <v>0</v>
          </cell>
          <cell r="AF6725">
            <v>0</v>
          </cell>
        </row>
        <row r="6726">
          <cell r="M6726" t="str">
            <v>CrochetDouble</v>
          </cell>
          <cell r="N6726" t="str">
            <v>Outil navette aérienne</v>
          </cell>
          <cell r="O6726" t="str">
            <v>Air shuttle tool</v>
          </cell>
          <cell r="P6726">
            <v>24</v>
          </cell>
          <cell r="Q6726">
            <v>0</v>
          </cell>
          <cell r="R6726" t="str">
            <v>01, 02</v>
          </cell>
          <cell r="X6726">
            <v>0</v>
          </cell>
          <cell r="Y6726">
            <v>0</v>
          </cell>
          <cell r="Z6726">
            <v>0</v>
          </cell>
          <cell r="AA6726">
            <v>0</v>
          </cell>
          <cell r="AD6726">
            <v>0</v>
          </cell>
          <cell r="AE6726">
            <v>0</v>
          </cell>
          <cell r="AF6726">
            <v>0</v>
          </cell>
        </row>
        <row r="6727">
          <cell r="M6727" t="str">
            <v>GabPaletMagAerien</v>
          </cell>
          <cell r="N6727" t="str">
            <v>Gabarit de contrôle des équipements mag. aériens</v>
          </cell>
          <cell r="O6727" t="str">
            <v>Control template for airborne mag. Equipment</v>
          </cell>
          <cell r="P6727">
            <v>1</v>
          </cell>
          <cell r="Q6727">
            <v>0</v>
          </cell>
          <cell r="R6727" t="str">
            <v>01</v>
          </cell>
          <cell r="X6727">
            <v>0</v>
          </cell>
          <cell r="Y6727">
            <v>0</v>
          </cell>
          <cell r="Z6727">
            <v>0</v>
          </cell>
          <cell r="AA6727">
            <v>0</v>
          </cell>
          <cell r="AD6727">
            <v>0</v>
          </cell>
          <cell r="AE6727">
            <v>0</v>
          </cell>
          <cell r="AF6727">
            <v>0</v>
          </cell>
        </row>
        <row r="6728">
          <cell r="M6728" t="str">
            <v>RetaqMag4Serr</v>
          </cell>
          <cell r="N6728" t="str">
            <v>Retaquage magasin 4 serrages</v>
          </cell>
          <cell r="O6728" t="str">
            <v>4-clamps locking system for accumulation transfer</v>
          </cell>
          <cell r="P6728">
            <v>1</v>
          </cell>
          <cell r="Q6728">
            <v>0</v>
          </cell>
          <cell r="R6728" t="str">
            <v>01</v>
          </cell>
          <cell r="X6728">
            <v>215.38440000000003</v>
          </cell>
          <cell r="Y6728">
            <v>613.12860000000001</v>
          </cell>
          <cell r="Z6728">
            <v>660.45860982580848</v>
          </cell>
          <cell r="AA6728">
            <v>1488.9716098258086</v>
          </cell>
          <cell r="AD6728">
            <v>215.38440000000003</v>
          </cell>
          <cell r="AE6728">
            <v>613.12860000000001</v>
          </cell>
          <cell r="AF6728">
            <v>660.45860982580848</v>
          </cell>
        </row>
        <row r="6729">
          <cell r="M6729" t="str">
            <v>PPlaser</v>
          </cell>
          <cell r="N6729" t="str">
            <v>Détecteur laser de présence pièce</v>
          </cell>
          <cell r="O6729" t="str">
            <v xml:space="preserve">Parts presence laser sensor </v>
          </cell>
          <cell r="P6729">
            <v>1</v>
          </cell>
          <cell r="Q6729">
            <v>0</v>
          </cell>
          <cell r="R6729" t="str">
            <v>01</v>
          </cell>
          <cell r="X6729">
            <v>19.106325000000002</v>
          </cell>
          <cell r="Y6729">
            <v>25.818449999999999</v>
          </cell>
          <cell r="Z6729">
            <v>107.59538093824155</v>
          </cell>
          <cell r="AA6729">
            <v>152.52015593824154</v>
          </cell>
          <cell r="AD6729">
            <v>19.106325000000002</v>
          </cell>
          <cell r="AE6729">
            <v>25.818449999999999</v>
          </cell>
          <cell r="AF6729">
            <v>107.59538093824155</v>
          </cell>
        </row>
        <row r="6730">
          <cell r="M6730" t="str">
            <v>CoffretTAC</v>
          </cell>
          <cell r="N6730" t="str">
            <v>Coffret  moteur TAC</v>
          </cell>
          <cell r="O6730" t="str">
            <v>TAC motor box</v>
          </cell>
          <cell r="P6730">
            <v>1</v>
          </cell>
          <cell r="Q6730">
            <v>0</v>
          </cell>
          <cell r="R6730" t="str">
            <v>01</v>
          </cell>
          <cell r="X6730">
            <v>192.78</v>
          </cell>
          <cell r="Y6730">
            <v>1840.7025000000001</v>
          </cell>
          <cell r="Z6730">
            <v>1610.5815237529662</v>
          </cell>
          <cell r="AA6730">
            <v>3644.064023752966</v>
          </cell>
          <cell r="AD6730">
            <v>192.78</v>
          </cell>
          <cell r="AE6730">
            <v>1840.7025000000001</v>
          </cell>
          <cell r="AF6730">
            <v>1610.5815237529662</v>
          </cell>
        </row>
        <row r="6731">
          <cell r="M6731" t="str">
            <v>PupArretMag</v>
          </cell>
          <cell r="N6731" t="str">
            <v>Pupitre isolé - BPL à accrochage</v>
          </cell>
          <cell r="O6731" t="str">
            <v>Isolated desk - BPL with hanging system</v>
          </cell>
          <cell r="P6731">
            <v>1</v>
          </cell>
          <cell r="Q6731">
            <v>0</v>
          </cell>
          <cell r="R6731" t="str">
            <v/>
          </cell>
          <cell r="X6731">
            <v>94.129874999999998</v>
          </cell>
          <cell r="Y6731">
            <v>98.343000000000004</v>
          </cell>
          <cell r="Z6731">
            <v>245.14538093824154</v>
          </cell>
          <cell r="AA6731">
            <v>437.61825593824153</v>
          </cell>
          <cell r="AD6731">
            <v>94.129874999999998</v>
          </cell>
          <cell r="AE6731">
            <v>98.343000000000004</v>
          </cell>
          <cell r="AF6731">
            <v>245.14538093824154</v>
          </cell>
        </row>
        <row r="6732">
          <cell r="M6732">
            <v>0</v>
          </cell>
          <cell r="N6732">
            <v>0</v>
          </cell>
          <cell r="O6732" t="str">
            <v/>
          </cell>
          <cell r="P6732">
            <v>0</v>
          </cell>
          <cell r="Q6732">
            <v>0</v>
          </cell>
          <cell r="R6732">
            <v>0</v>
          </cell>
          <cell r="AA6732">
            <v>0</v>
          </cell>
          <cell r="AD6732" t="e">
            <v>#DIV/0!</v>
          </cell>
          <cell r="AE6732" t="e">
            <v>#DIV/0!</v>
          </cell>
          <cell r="AF6732" t="e">
            <v>#DIV/0!</v>
          </cell>
        </row>
        <row r="6733">
          <cell r="M6733">
            <v>0</v>
          </cell>
          <cell r="N6733">
            <v>0</v>
          </cell>
          <cell r="O6733" t="str">
            <v/>
          </cell>
          <cell r="P6733">
            <v>1</v>
          </cell>
          <cell r="Q6733">
            <v>0</v>
          </cell>
          <cell r="R6733">
            <v>0</v>
          </cell>
          <cell r="AA6733">
            <v>0</v>
          </cell>
          <cell r="AD6733">
            <v>0</v>
          </cell>
          <cell r="AE6733">
            <v>0</v>
          </cell>
          <cell r="AF6733">
            <v>0</v>
          </cell>
        </row>
        <row r="6734">
          <cell r="M6734" t="str">
            <v>Robotnu15</v>
          </cell>
          <cell r="N6734" t="str">
            <v>Robot nu bras 3,62m / 400 Kg</v>
          </cell>
          <cell r="O6734" t="str">
            <v>Robot bare arm 3.62m / 400 Kg</v>
          </cell>
          <cell r="P6734">
            <v>1</v>
          </cell>
          <cell r="Q6734">
            <v>0</v>
          </cell>
          <cell r="R6734" t="str">
            <v>01</v>
          </cell>
          <cell r="X6734">
            <v>0</v>
          </cell>
          <cell r="Y6734">
            <v>0</v>
          </cell>
          <cell r="Z6734">
            <v>0</v>
          </cell>
          <cell r="AA6734">
            <v>0</v>
          </cell>
          <cell r="AD6734">
            <v>0</v>
          </cell>
          <cell r="AE6734">
            <v>0</v>
          </cell>
          <cell r="AF6734">
            <v>0</v>
          </cell>
        </row>
        <row r="6735">
          <cell r="M6735" t="str">
            <v>M</v>
          </cell>
          <cell r="N6735" t="str">
            <v>Applicatif Robot M</v>
          </cell>
          <cell r="O6735" t="str">
            <v>Robot Application M</v>
          </cell>
          <cell r="P6735">
            <v>1</v>
          </cell>
          <cell r="Q6735">
            <v>0</v>
          </cell>
          <cell r="R6735" t="str">
            <v>01</v>
          </cell>
          <cell r="X6735">
            <v>49.139999999999993</v>
          </cell>
          <cell r="Y6735">
            <v>72.995999999999995</v>
          </cell>
          <cell r="Z6735">
            <v>78.75</v>
          </cell>
          <cell r="AA6735">
            <v>200.886</v>
          </cell>
          <cell r="AD6735">
            <v>49.139999999999993</v>
          </cell>
          <cell r="AE6735">
            <v>72.995999999999995</v>
          </cell>
          <cell r="AF6735">
            <v>78.75</v>
          </cell>
        </row>
        <row r="6736">
          <cell r="M6736" t="str">
            <v>RehForteCharg2000</v>
          </cell>
          <cell r="N6736" t="str">
            <v>Réhausse robot forte charge h 1000 à 2000mm</v>
          </cell>
          <cell r="O6736" t="str">
            <v>Heavy-duty robot extension h 1000 to 2000mm</v>
          </cell>
          <cell r="P6736">
            <v>1</v>
          </cell>
          <cell r="Q6736">
            <v>0</v>
          </cell>
          <cell r="R6736" t="str">
            <v>01</v>
          </cell>
          <cell r="X6736">
            <v>0</v>
          </cell>
          <cell r="Y6736">
            <v>29.809500000000003</v>
          </cell>
          <cell r="Z6736">
            <v>10.5</v>
          </cell>
          <cell r="AA6736">
            <v>40.3095</v>
          </cell>
          <cell r="AD6736">
            <v>0</v>
          </cell>
          <cell r="AE6736">
            <v>29.809500000000003</v>
          </cell>
          <cell r="AF6736">
            <v>10.5</v>
          </cell>
        </row>
        <row r="6737">
          <cell r="M6737" t="str">
            <v>Robotintégration-V11</v>
          </cell>
          <cell r="N6737" t="str">
            <v>Intégration robot + baie sur site -V11</v>
          </cell>
          <cell r="O6737" t="str">
            <v>Robot + bay integration on site -V11</v>
          </cell>
          <cell r="P6737">
            <v>1</v>
          </cell>
          <cell r="Q6737">
            <v>0</v>
          </cell>
          <cell r="R6737" t="str">
            <v>01</v>
          </cell>
          <cell r="X6737">
            <v>272.35057499999999</v>
          </cell>
          <cell r="Y6737">
            <v>862.84800000000007</v>
          </cell>
          <cell r="Z6737">
            <v>1716.542666567691</v>
          </cell>
          <cell r="AA6737">
            <v>2851.7412415676908</v>
          </cell>
          <cell r="AD6737">
            <v>272.35057499999999</v>
          </cell>
          <cell r="AE6737">
            <v>862.84800000000007</v>
          </cell>
          <cell r="AF6737">
            <v>1716.542666567691</v>
          </cell>
        </row>
        <row r="6738">
          <cell r="M6738" t="str">
            <v>VerrineRobot</v>
          </cell>
          <cell r="N6738" t="str">
            <v>Verrine Robot</v>
          </cell>
          <cell r="O6738" t="str">
            <v>To make</v>
          </cell>
          <cell r="P6738">
            <v>1</v>
          </cell>
          <cell r="Q6738">
            <v>0</v>
          </cell>
          <cell r="R6738" t="str">
            <v>01</v>
          </cell>
          <cell r="AA6738">
            <v>0</v>
          </cell>
          <cell r="AD6738">
            <v>0</v>
          </cell>
          <cell r="AE6738">
            <v>0</v>
          </cell>
          <cell r="AF6738">
            <v>0</v>
          </cell>
        </row>
        <row r="6739">
          <cell r="M6739">
            <v>0</v>
          </cell>
          <cell r="N6739">
            <v>0</v>
          </cell>
          <cell r="O6739" t="str">
            <v/>
          </cell>
          <cell r="P6739">
            <v>0</v>
          </cell>
          <cell r="Q6739">
            <v>0</v>
          </cell>
          <cell r="R6739">
            <v>0</v>
          </cell>
          <cell r="AA6739">
            <v>0</v>
          </cell>
          <cell r="AD6739" t="e">
            <v>#DIV/0!</v>
          </cell>
          <cell r="AE6739" t="e">
            <v>#DIV/0!</v>
          </cell>
          <cell r="AF6739" t="e">
            <v>#DIV/0!</v>
          </cell>
        </row>
        <row r="6740">
          <cell r="M6740">
            <v>0</v>
          </cell>
          <cell r="N6740">
            <v>0</v>
          </cell>
          <cell r="O6740" t="str">
            <v/>
          </cell>
          <cell r="P6740">
            <v>1</v>
          </cell>
          <cell r="Q6740">
            <v>0</v>
          </cell>
          <cell r="R6740">
            <v>0</v>
          </cell>
          <cell r="AA6740">
            <v>0</v>
          </cell>
          <cell r="AD6740">
            <v>0</v>
          </cell>
          <cell r="AE6740">
            <v>0</v>
          </cell>
          <cell r="AF6740">
            <v>0</v>
          </cell>
        </row>
        <row r="6741">
          <cell r="M6741" t="str">
            <v>PoutreCentMPRModFrs</v>
          </cell>
          <cell r="N6741" t="str">
            <v>Poutre Centrale pour MPR Modulaire du commerce</v>
          </cell>
          <cell r="O6741" t="str">
            <v>Beam 1 Mt (any diameter) for gripper</v>
          </cell>
          <cell r="P6741">
            <v>1</v>
          </cell>
          <cell r="Q6741">
            <v>0</v>
          </cell>
          <cell r="R6741" t="str">
            <v>01, 02</v>
          </cell>
          <cell r="AA6741">
            <v>0</v>
          </cell>
          <cell r="AD6741">
            <v>0</v>
          </cell>
          <cell r="AE6741">
            <v>0</v>
          </cell>
          <cell r="AF6741">
            <v>0</v>
          </cell>
        </row>
        <row r="6742">
          <cell r="M6742" t="str">
            <v>SuppGrandMPRFrs</v>
          </cell>
          <cell r="N6742" t="str">
            <v>Supplément coût pour un grand préhenseur Commerce</v>
          </cell>
          <cell r="O6742" t="str">
            <v>Additional cost for a large trade gripper</v>
          </cell>
          <cell r="P6742">
            <v>2</v>
          </cell>
          <cell r="Q6742">
            <v>0</v>
          </cell>
          <cell r="R6742" t="str">
            <v>01, 02</v>
          </cell>
          <cell r="AA6742">
            <v>0</v>
          </cell>
          <cell r="AD6742">
            <v>0</v>
          </cell>
          <cell r="AE6742">
            <v>0</v>
          </cell>
          <cell r="AF6742">
            <v>0</v>
          </cell>
        </row>
        <row r="6743">
          <cell r="M6743" t="str">
            <v>RefSer40DINPreh</v>
          </cell>
          <cell r="N6743" t="str">
            <v>Serrage 40 DIN Touche + Appui tous types sur Préh</v>
          </cell>
          <cell r="O6743" t="str">
            <v>Clamping 40 DIN Key + All types of support on Preh</v>
          </cell>
          <cell r="P6743">
            <v>5</v>
          </cell>
          <cell r="Q6743">
            <v>0</v>
          </cell>
          <cell r="R6743" t="str">
            <v>01, 02</v>
          </cell>
          <cell r="X6743">
            <v>61.424999999999997</v>
          </cell>
          <cell r="Y6743">
            <v>355.03650000000005</v>
          </cell>
          <cell r="Z6743">
            <v>189.00000000000003</v>
          </cell>
          <cell r="AA6743">
            <v>605.46150000000011</v>
          </cell>
          <cell r="AD6743">
            <v>12.285</v>
          </cell>
          <cell r="AE6743">
            <v>71.007300000000015</v>
          </cell>
          <cell r="AF6743">
            <v>37.800000000000004</v>
          </cell>
        </row>
        <row r="6744">
          <cell r="M6744" t="str">
            <v>AppuiDrageoir</v>
          </cell>
          <cell r="N6744" t="str">
            <v xml:space="preserve">Appui seul ou drageoir seul (toutes largeurs) </v>
          </cell>
          <cell r="O6744" t="str">
            <v xml:space="preserve">support only or sucker only (all widths) </v>
          </cell>
          <cell r="P6744">
            <v>2</v>
          </cell>
          <cell r="Q6744">
            <v>0</v>
          </cell>
          <cell r="R6744" t="str">
            <v>01, 02</v>
          </cell>
          <cell r="X6744">
            <v>0</v>
          </cell>
          <cell r="Y6744">
            <v>0</v>
          </cell>
          <cell r="Z6744">
            <v>0</v>
          </cell>
          <cell r="AA6744">
            <v>0</v>
          </cell>
          <cell r="AD6744">
            <v>0</v>
          </cell>
          <cell r="AE6744">
            <v>0</v>
          </cell>
          <cell r="AF6744">
            <v>0</v>
          </cell>
        </row>
        <row r="6745">
          <cell r="M6745" t="str">
            <v>PilMobPreh</v>
          </cell>
          <cell r="N6745" t="str">
            <v>Pilote escamotable sur Préhenseur avec antenne sup</v>
          </cell>
          <cell r="O6745" t="str">
            <v>Retractable pin on Gripper</v>
          </cell>
          <cell r="P6745">
            <v>2</v>
          </cell>
          <cell r="Q6745">
            <v>0</v>
          </cell>
          <cell r="R6745" t="str">
            <v>01, 02</v>
          </cell>
          <cell r="X6745">
            <v>24.57</v>
          </cell>
          <cell r="Y6745">
            <v>142.0146</v>
          </cell>
          <cell r="Z6745">
            <v>75.600000000000009</v>
          </cell>
          <cell r="AA6745">
            <v>242.18459999999999</v>
          </cell>
          <cell r="AD6745">
            <v>12.285</v>
          </cell>
          <cell r="AE6745">
            <v>71.007300000000001</v>
          </cell>
          <cell r="AF6745">
            <v>37.800000000000004</v>
          </cell>
        </row>
        <row r="6746">
          <cell r="M6746" t="str">
            <v>DistribPreh</v>
          </cell>
          <cell r="N6746" t="str">
            <v>Distributeur taille 2 sur Préhenseur</v>
          </cell>
          <cell r="O6746" t="str">
            <v>Dispenser size 2 on Gripper</v>
          </cell>
          <cell r="P6746">
            <v>3</v>
          </cell>
          <cell r="Q6746">
            <v>0</v>
          </cell>
          <cell r="R6746" t="str">
            <v>01, 02</v>
          </cell>
          <cell r="X6746">
            <v>36.855000000000004</v>
          </cell>
          <cell r="Y6746">
            <v>488.09249999999997</v>
          </cell>
          <cell r="Z6746">
            <v>56.7</v>
          </cell>
          <cell r="AA6746">
            <v>581.64750000000004</v>
          </cell>
          <cell r="AD6746">
            <v>12.285000000000002</v>
          </cell>
          <cell r="AE6746">
            <v>162.69749999999999</v>
          </cell>
          <cell r="AF6746">
            <v>18.900000000000002</v>
          </cell>
        </row>
        <row r="6747">
          <cell r="M6747" t="str">
            <v>PPinducPreh</v>
          </cell>
          <cell r="N6747" t="str">
            <v>Détecteur inductif présence pièce sur Préhenseur a</v>
          </cell>
          <cell r="O6747" t="str">
            <v>Inductive part presence detector on Gripper</v>
          </cell>
          <cell r="P6747">
            <v>2</v>
          </cell>
          <cell r="Q6747">
            <v>0</v>
          </cell>
          <cell r="R6747" t="str">
            <v>01, 02</v>
          </cell>
          <cell r="X6747">
            <v>24.57</v>
          </cell>
          <cell r="Y6747">
            <v>75.316500000000019</v>
          </cell>
          <cell r="Z6747">
            <v>18.900000000000002</v>
          </cell>
          <cell r="AA6747">
            <v>118.78650000000002</v>
          </cell>
          <cell r="AD6747">
            <v>12.285</v>
          </cell>
          <cell r="AE6747">
            <v>37.65825000000001</v>
          </cell>
          <cell r="AF6747">
            <v>9.4500000000000011</v>
          </cell>
        </row>
        <row r="6748">
          <cell r="M6748">
            <v>0</v>
          </cell>
          <cell r="N6748">
            <v>0</v>
          </cell>
          <cell r="O6748" t="str">
            <v/>
          </cell>
          <cell r="P6748">
            <v>0</v>
          </cell>
          <cell r="Q6748">
            <v>0</v>
          </cell>
          <cell r="R6748">
            <v>0</v>
          </cell>
          <cell r="AA6748">
            <v>0</v>
          </cell>
          <cell r="AD6748" t="e">
            <v>#DIV/0!</v>
          </cell>
          <cell r="AE6748" t="e">
            <v>#DIV/0!</v>
          </cell>
          <cell r="AF6748" t="e">
            <v>#DIV/0!</v>
          </cell>
        </row>
        <row r="6749">
          <cell r="M6749">
            <v>0</v>
          </cell>
          <cell r="N6749">
            <v>0</v>
          </cell>
          <cell r="O6749" t="str">
            <v/>
          </cell>
          <cell r="P6749">
            <v>1</v>
          </cell>
          <cell r="Q6749">
            <v>0</v>
          </cell>
          <cell r="R6749">
            <v>0</v>
          </cell>
          <cell r="AA6749">
            <v>0</v>
          </cell>
          <cell r="AD6749">
            <v>0</v>
          </cell>
          <cell r="AE6749">
            <v>0</v>
          </cell>
          <cell r="AF6749">
            <v>0</v>
          </cell>
        </row>
        <row r="6750">
          <cell r="M6750" t="str">
            <v>TrajMan</v>
          </cell>
          <cell r="N6750" t="str">
            <v>Trajectoire de manutention</v>
          </cell>
          <cell r="O6750" t="str">
            <v>Handling path</v>
          </cell>
          <cell r="P6750">
            <v>3</v>
          </cell>
          <cell r="Q6750" t="str">
            <v>CC21: Prise TAC, dépose Balancelle ou PES</v>
          </cell>
          <cell r="R6750" t="str">
            <v/>
          </cell>
          <cell r="X6750">
            <v>0</v>
          </cell>
          <cell r="Y6750">
            <v>0</v>
          </cell>
          <cell r="Z6750">
            <v>0</v>
          </cell>
          <cell r="AA6750">
            <v>0</v>
          </cell>
          <cell r="AD6750">
            <v>0</v>
          </cell>
          <cell r="AE6750">
            <v>0</v>
          </cell>
          <cell r="AF6750">
            <v>0</v>
          </cell>
        </row>
        <row r="6751">
          <cell r="M6751" t="str">
            <v>CopTrajMan</v>
          </cell>
          <cell r="N6751" t="str">
            <v>Copie trajectoire Manut suite à ajout diversité</v>
          </cell>
          <cell r="O6751" t="str">
            <v>Copie of a handling trajectory for divers models</v>
          </cell>
          <cell r="P6751">
            <v>1</v>
          </cell>
          <cell r="Q6751" t="str">
            <v>Prise PES</v>
          </cell>
          <cell r="R6751" t="str">
            <v/>
          </cell>
          <cell r="X6751">
            <v>0</v>
          </cell>
          <cell r="Y6751">
            <v>0</v>
          </cell>
          <cell r="Z6751">
            <v>0</v>
          </cell>
          <cell r="AA6751">
            <v>0</v>
          </cell>
          <cell r="AD6751">
            <v>0</v>
          </cell>
          <cell r="AE6751">
            <v>0</v>
          </cell>
          <cell r="AF6751">
            <v>0</v>
          </cell>
        </row>
        <row r="6752">
          <cell r="M6752" t="str">
            <v>CopTrajMan</v>
          </cell>
          <cell r="N6752" t="str">
            <v>Copie trajectoire Manut suite à ajout diversité</v>
          </cell>
          <cell r="O6752" t="str">
            <v>Copie of a handling trajectory for divers models</v>
          </cell>
          <cell r="P6752">
            <v>8</v>
          </cell>
          <cell r="Q6752" t="str">
            <v>Avec ou sans trappe ou BT</v>
          </cell>
          <cell r="R6752" t="str">
            <v/>
          </cell>
          <cell r="X6752">
            <v>0</v>
          </cell>
          <cell r="Y6752">
            <v>0</v>
          </cell>
          <cell r="Z6752">
            <v>0</v>
          </cell>
          <cell r="AA6752">
            <v>0</v>
          </cell>
          <cell r="AD6752">
            <v>0</v>
          </cell>
          <cell r="AE6752">
            <v>0</v>
          </cell>
          <cell r="AF6752">
            <v>0</v>
          </cell>
        </row>
        <row r="6753">
          <cell r="M6753" t="str">
            <v>EchCodeTraj</v>
          </cell>
          <cell r="N6753" t="str">
            <v>Echange Code Trajectoire avec baie robot</v>
          </cell>
          <cell r="O6753" t="str">
            <v>Exchange of Trajectory Code with robot bay</v>
          </cell>
          <cell r="P6753">
            <v>9</v>
          </cell>
          <cell r="Q6753">
            <v>0</v>
          </cell>
          <cell r="R6753" t="str">
            <v/>
          </cell>
          <cell r="X6753">
            <v>106.3125</v>
          </cell>
          <cell r="Y6753">
            <v>0</v>
          </cell>
          <cell r="Z6753">
            <v>867.68927128859139</v>
          </cell>
          <cell r="AA6753">
            <v>974.00177128859139</v>
          </cell>
          <cell r="AD6753">
            <v>11.8125</v>
          </cell>
          <cell r="AE6753">
            <v>0</v>
          </cell>
          <cell r="AF6753">
            <v>96.409919032065716</v>
          </cell>
        </row>
        <row r="6754">
          <cell r="M6754" t="str">
            <v>HEtudAUT</v>
          </cell>
          <cell r="N6754" t="str">
            <v>Une heure d'études automatismes</v>
          </cell>
          <cell r="O6754" t="str">
            <v>One hour of automation studies</v>
          </cell>
          <cell r="P6754">
            <v>4</v>
          </cell>
          <cell r="Q6754" t="str">
            <v>Complement Hetude AF+Marguerite+Prog</v>
          </cell>
          <cell r="R6754" t="str">
            <v/>
          </cell>
          <cell r="X6754">
            <v>260</v>
          </cell>
          <cell r="Y6754">
            <v>0</v>
          </cell>
          <cell r="Z6754">
            <v>0</v>
          </cell>
          <cell r="AA6754">
            <v>260</v>
          </cell>
          <cell r="AD6754">
            <v>65</v>
          </cell>
          <cell r="AE6754">
            <v>0</v>
          </cell>
          <cell r="AF6754">
            <v>0</v>
          </cell>
        </row>
        <row r="6755">
          <cell r="M6755">
            <v>0</v>
          </cell>
          <cell r="N6755">
            <v>0</v>
          </cell>
          <cell r="O6755" t="str">
            <v/>
          </cell>
          <cell r="P6755">
            <v>0</v>
          </cell>
          <cell r="Q6755">
            <v>0</v>
          </cell>
          <cell r="R6755">
            <v>0</v>
          </cell>
          <cell r="AA6755">
            <v>0</v>
          </cell>
          <cell r="AD6755" t="e">
            <v>#DIV/0!</v>
          </cell>
          <cell r="AE6755" t="e">
            <v>#DIV/0!</v>
          </cell>
          <cell r="AF6755" t="e">
            <v>#DIV/0!</v>
          </cell>
        </row>
        <row r="6756">
          <cell r="M6756">
            <v>0</v>
          </cell>
          <cell r="N6756">
            <v>0</v>
          </cell>
          <cell r="O6756" t="str">
            <v/>
          </cell>
          <cell r="P6756">
            <v>1</v>
          </cell>
          <cell r="Q6756">
            <v>0</v>
          </cell>
          <cell r="R6756">
            <v>0</v>
          </cell>
          <cell r="AA6756">
            <v>0</v>
          </cell>
          <cell r="AD6756">
            <v>0</v>
          </cell>
          <cell r="AE6756">
            <v>0</v>
          </cell>
          <cell r="AF6756">
            <v>0</v>
          </cell>
        </row>
        <row r="6757">
          <cell r="M6757" t="str">
            <v>Plateform3500</v>
          </cell>
          <cell r="N6757" t="str">
            <v>Plateforme H=3500 au m²</v>
          </cell>
          <cell r="O6757" t="str">
            <v>Platform H=3500 per m²</v>
          </cell>
          <cell r="P6757">
            <v>35</v>
          </cell>
          <cell r="Q6757">
            <v>0</v>
          </cell>
          <cell r="R6757" t="str">
            <v>01</v>
          </cell>
          <cell r="X6757">
            <v>0</v>
          </cell>
          <cell r="Y6757">
            <v>0</v>
          </cell>
          <cell r="Z6757">
            <v>0</v>
          </cell>
          <cell r="AA6757">
            <v>0</v>
          </cell>
          <cell r="AD6757">
            <v>0</v>
          </cell>
          <cell r="AE6757">
            <v>0</v>
          </cell>
          <cell r="AF6757">
            <v>0</v>
          </cell>
        </row>
        <row r="6758">
          <cell r="M6758" t="str">
            <v>EscalDroit</v>
          </cell>
          <cell r="N6758" t="str">
            <v>Escalier droit largeur 800 au m en hauteur</v>
          </cell>
          <cell r="O6758" t="str">
            <v>Straight staircase width 800 to m in height</v>
          </cell>
          <cell r="P6758">
            <v>3.5</v>
          </cell>
          <cell r="Q6758">
            <v>0</v>
          </cell>
          <cell r="R6758" t="str">
            <v>01</v>
          </cell>
          <cell r="X6758">
            <v>0</v>
          </cell>
          <cell r="Y6758">
            <v>0</v>
          </cell>
          <cell r="Z6758">
            <v>0</v>
          </cell>
          <cell r="AA6758">
            <v>0</v>
          </cell>
          <cell r="AD6758">
            <v>0</v>
          </cell>
          <cell r="AE6758">
            <v>0</v>
          </cell>
          <cell r="AF6758">
            <v>0</v>
          </cell>
        </row>
        <row r="6759">
          <cell r="M6759" t="str">
            <v>PortPoly</v>
          </cell>
          <cell r="N6759" t="str">
            <v>Portillon en polycarbonate verrouillé</v>
          </cell>
          <cell r="O6759" t="str">
            <v>Locked polycarbonate door</v>
          </cell>
          <cell r="P6759">
            <v>1</v>
          </cell>
          <cell r="Q6759">
            <v>0</v>
          </cell>
          <cell r="R6759" t="str">
            <v>01</v>
          </cell>
          <cell r="X6759">
            <v>88.869374999999991</v>
          </cell>
          <cell r="Y6759">
            <v>323.82</v>
          </cell>
          <cell r="Z6759">
            <v>328.34307140736229</v>
          </cell>
          <cell r="AA6759">
            <v>741.03244640736227</v>
          </cell>
          <cell r="AD6759">
            <v>88.869374999999991</v>
          </cell>
          <cell r="AE6759">
            <v>323.82</v>
          </cell>
          <cell r="AF6759">
            <v>328.34307140736229</v>
          </cell>
        </row>
        <row r="6760">
          <cell r="M6760" t="str">
            <v>PoigneeMGBProfinet</v>
          </cell>
          <cell r="N6760" t="str">
            <v>Poignee MGB Profinet</v>
          </cell>
          <cell r="O6760" t="str">
            <v>MGB Profinet handle</v>
          </cell>
          <cell r="P6760">
            <v>1</v>
          </cell>
          <cell r="Q6760">
            <v>0</v>
          </cell>
          <cell r="R6760" t="str">
            <v>01</v>
          </cell>
          <cell r="X6760">
            <v>88.869374999999991</v>
          </cell>
          <cell r="Y6760">
            <v>323.82</v>
          </cell>
          <cell r="Z6760">
            <v>328.34307140736229</v>
          </cell>
          <cell r="AA6760">
            <v>741.03244640736227</v>
          </cell>
          <cell r="AD6760">
            <v>88.869374999999991</v>
          </cell>
          <cell r="AE6760">
            <v>323.82</v>
          </cell>
          <cell r="AF6760">
            <v>328.34307140736229</v>
          </cell>
        </row>
        <row r="6761">
          <cell r="M6761">
            <v>0</v>
          </cell>
          <cell r="N6761">
            <v>0</v>
          </cell>
          <cell r="O6761" t="str">
            <v/>
          </cell>
          <cell r="P6761">
            <v>0</v>
          </cell>
          <cell r="Q6761">
            <v>0</v>
          </cell>
          <cell r="R6761">
            <v>0</v>
          </cell>
          <cell r="AA6761">
            <v>0</v>
          </cell>
          <cell r="AD6761" t="e">
            <v>#DIV/0!</v>
          </cell>
          <cell r="AE6761" t="e">
            <v>#DIV/0!</v>
          </cell>
          <cell r="AF6761" t="e">
            <v>#DIV/0!</v>
          </cell>
        </row>
        <row r="6762">
          <cell r="M6762">
            <v>0</v>
          </cell>
          <cell r="N6762">
            <v>0</v>
          </cell>
          <cell r="O6762" t="str">
            <v/>
          </cell>
          <cell r="P6762">
            <v>1</v>
          </cell>
          <cell r="Q6762">
            <v>0</v>
          </cell>
          <cell r="R6762">
            <v>0</v>
          </cell>
          <cell r="AA6762">
            <v>0</v>
          </cell>
          <cell r="AD6762">
            <v>0</v>
          </cell>
          <cell r="AE6762">
            <v>0</v>
          </cell>
          <cell r="AF6762">
            <v>0</v>
          </cell>
        </row>
        <row r="6763">
          <cell r="M6763" t="str">
            <v>TiroirMan</v>
          </cell>
          <cell r="N6763" t="str">
            <v xml:space="preserve">Tiroir manuel </v>
          </cell>
          <cell r="O6763" t="str">
            <v xml:space="preserve">Manual drawer </v>
          </cell>
          <cell r="P6763">
            <v>1</v>
          </cell>
          <cell r="Q6763">
            <v>0</v>
          </cell>
          <cell r="R6763" t="str">
            <v>01</v>
          </cell>
          <cell r="X6763">
            <v>58.7286</v>
          </cell>
          <cell r="Y6763">
            <v>111.65700000000001</v>
          </cell>
          <cell r="Z6763">
            <v>280.29076187648309</v>
          </cell>
          <cell r="AA6763">
            <v>450.6763618764831</v>
          </cell>
          <cell r="AD6763">
            <v>58.7286</v>
          </cell>
          <cell r="AE6763">
            <v>111.65700000000001</v>
          </cell>
          <cell r="AF6763">
            <v>280.29076187648309</v>
          </cell>
        </row>
        <row r="6764">
          <cell r="M6764" t="str">
            <v>RefPrat</v>
          </cell>
          <cell r="N6764" t="str">
            <v>Appui au pratique (toutes largeurs)</v>
          </cell>
          <cell r="O6764" t="str">
            <v>Practical support (all widths)</v>
          </cell>
          <cell r="P6764">
            <v>6</v>
          </cell>
          <cell r="Q6764">
            <v>0</v>
          </cell>
          <cell r="R6764" t="str">
            <v>01</v>
          </cell>
          <cell r="X6764">
            <v>0</v>
          </cell>
          <cell r="Y6764">
            <v>0</v>
          </cell>
          <cell r="Z6764">
            <v>0</v>
          </cell>
          <cell r="AA6764">
            <v>0</v>
          </cell>
          <cell r="AD6764">
            <v>0</v>
          </cell>
          <cell r="AE6764">
            <v>0</v>
          </cell>
          <cell r="AF6764">
            <v>0</v>
          </cell>
        </row>
        <row r="6765">
          <cell r="M6765" t="str">
            <v>Aval</v>
          </cell>
          <cell r="N6765" t="str">
            <v>Avaloir</v>
          </cell>
          <cell r="O6765" t="str">
            <v>Guide</v>
          </cell>
          <cell r="P6765">
            <v>4</v>
          </cell>
          <cell r="Q6765">
            <v>0</v>
          </cell>
          <cell r="R6765" t="str">
            <v>01</v>
          </cell>
          <cell r="X6765">
            <v>0</v>
          </cell>
          <cell r="Y6765">
            <v>0</v>
          </cell>
          <cell r="Z6765">
            <v>0</v>
          </cell>
          <cell r="AA6765">
            <v>0</v>
          </cell>
          <cell r="AD6765">
            <v>0</v>
          </cell>
          <cell r="AE6765">
            <v>0</v>
          </cell>
          <cell r="AF6765">
            <v>0</v>
          </cell>
        </row>
        <row r="6766">
          <cell r="M6766" t="str">
            <v>PPinduc</v>
          </cell>
          <cell r="N6766" t="str">
            <v>Détecteur inductif de présence pièce</v>
          </cell>
          <cell r="O6766" t="str">
            <v>Inductive part presence detector</v>
          </cell>
          <cell r="P6766">
            <v>2</v>
          </cell>
          <cell r="Q6766">
            <v>0</v>
          </cell>
          <cell r="R6766" t="str">
            <v>01</v>
          </cell>
          <cell r="X6766">
            <v>38.212650000000004</v>
          </cell>
          <cell r="Y6766">
            <v>51.636899999999997</v>
          </cell>
          <cell r="Z6766">
            <v>215.19076187648309</v>
          </cell>
          <cell r="AA6766">
            <v>305.04031187648309</v>
          </cell>
          <cell r="AD6766">
            <v>19.106325000000002</v>
          </cell>
          <cell r="AE6766">
            <v>25.818449999999999</v>
          </cell>
          <cell r="AF6766">
            <v>107.59538093824155</v>
          </cell>
        </row>
        <row r="6767">
          <cell r="M6767" t="str">
            <v>AmePostErgo</v>
          </cell>
          <cell r="N6767" t="str">
            <v>Forfait aménagement de poste ergonomie</v>
          </cell>
          <cell r="O6767" t="str">
            <v>Ergonomic workstation layout package</v>
          </cell>
          <cell r="P6767">
            <v>2</v>
          </cell>
          <cell r="Q6767" t="str">
            <v>Qté pour complexité</v>
          </cell>
          <cell r="R6767" t="str">
            <v>01</v>
          </cell>
          <cell r="X6767">
            <v>0</v>
          </cell>
          <cell r="Y6767">
            <v>0</v>
          </cell>
          <cell r="Z6767">
            <v>0</v>
          </cell>
          <cell r="AA6767">
            <v>0</v>
          </cell>
          <cell r="AD6767">
            <v>0</v>
          </cell>
          <cell r="AE6767">
            <v>0</v>
          </cell>
          <cell r="AF6767">
            <v>0</v>
          </cell>
        </row>
        <row r="6768">
          <cell r="M6768" t="str">
            <v>CoffretOpeIHM_TP700</v>
          </cell>
          <cell r="N6768" t="str">
            <v>Coffret IHM TP700</v>
          </cell>
          <cell r="O6768" t="str">
            <v>IHM TP700 power box</v>
          </cell>
          <cell r="P6768">
            <v>1</v>
          </cell>
          <cell r="Q6768">
            <v>0</v>
          </cell>
          <cell r="R6768" t="str">
            <v/>
          </cell>
          <cell r="X6768">
            <v>434.93624999999997</v>
          </cell>
          <cell r="Y6768">
            <v>1218.5775000000001</v>
          </cell>
          <cell r="Z6768">
            <v>1296.4538093824156</v>
          </cell>
          <cell r="AA6768">
            <v>2949.9675593824159</v>
          </cell>
          <cell r="AD6768">
            <v>434.93624999999997</v>
          </cell>
          <cell r="AE6768">
            <v>1218.5775000000001</v>
          </cell>
          <cell r="AF6768">
            <v>1296.4538093824156</v>
          </cell>
        </row>
        <row r="6769">
          <cell r="M6769">
            <v>0</v>
          </cell>
          <cell r="N6769">
            <v>0</v>
          </cell>
          <cell r="O6769" t="str">
            <v/>
          </cell>
          <cell r="P6769">
            <v>0</v>
          </cell>
          <cell r="Q6769">
            <v>0</v>
          </cell>
          <cell r="R6769">
            <v>0</v>
          </cell>
          <cell r="AA6769">
            <v>0</v>
          </cell>
          <cell r="AD6769" t="e">
            <v>#DIV/0!</v>
          </cell>
          <cell r="AE6769" t="e">
            <v>#DIV/0!</v>
          </cell>
          <cell r="AF6769" t="e">
            <v>#DIV/0!</v>
          </cell>
        </row>
        <row r="6770">
          <cell r="M6770">
            <v>0</v>
          </cell>
          <cell r="N6770">
            <v>0</v>
          </cell>
          <cell r="O6770" t="str">
            <v/>
          </cell>
          <cell r="P6770">
            <v>1</v>
          </cell>
          <cell r="Q6770">
            <v>0</v>
          </cell>
          <cell r="R6770">
            <v>0</v>
          </cell>
          <cell r="AA6770">
            <v>0</v>
          </cell>
          <cell r="AD6770">
            <v>0</v>
          </cell>
          <cell r="AE6770">
            <v>0</v>
          </cell>
          <cell r="AF6770">
            <v>0</v>
          </cell>
        </row>
        <row r="6771">
          <cell r="M6771" t="str">
            <v>PotenceSol</v>
          </cell>
          <cell r="N6771" t="str">
            <v>Potence poste à pince ou palan</v>
          </cell>
          <cell r="O6771" t="str">
            <v>Bracket for clamping station or hoist</v>
          </cell>
          <cell r="P6771">
            <v>1</v>
          </cell>
          <cell r="Q6771">
            <v>0</v>
          </cell>
          <cell r="R6771" t="str">
            <v>01</v>
          </cell>
          <cell r="X6771">
            <v>0</v>
          </cell>
          <cell r="Y6771">
            <v>0</v>
          </cell>
          <cell r="Z6771">
            <v>0</v>
          </cell>
          <cell r="AA6771">
            <v>0</v>
          </cell>
          <cell r="AD6771">
            <v>0</v>
          </cell>
          <cell r="AE6771">
            <v>0</v>
          </cell>
          <cell r="AF6771">
            <v>0</v>
          </cell>
        </row>
        <row r="6772">
          <cell r="M6772" t="str">
            <v>PalanElect200</v>
          </cell>
          <cell r="N6772" t="str">
            <v>Palan électrique à chaine 200 Kg</v>
          </cell>
          <cell r="O6772" t="str">
            <v>Electric chain hoist 200 Kg</v>
          </cell>
          <cell r="P6772">
            <v>1</v>
          </cell>
          <cell r="Q6772">
            <v>0</v>
          </cell>
          <cell r="R6772" t="str">
            <v>01</v>
          </cell>
          <cell r="X6772">
            <v>0</v>
          </cell>
          <cell r="Y6772">
            <v>600.09600000000012</v>
          </cell>
          <cell r="Z6772">
            <v>632.1</v>
          </cell>
          <cell r="AA6772">
            <v>1232.1960000000001</v>
          </cell>
          <cell r="AD6772">
            <v>0</v>
          </cell>
          <cell r="AE6772">
            <v>600.09600000000012</v>
          </cell>
          <cell r="AF6772">
            <v>632.1</v>
          </cell>
        </row>
        <row r="6773">
          <cell r="M6773" t="str">
            <v>OptPalanSecu</v>
          </cell>
          <cell r="N6773" t="str">
            <v>Option palan sécurisé</v>
          </cell>
          <cell r="O6773" t="str">
            <v>Secure hoist option</v>
          </cell>
          <cell r="P6773">
            <v>1</v>
          </cell>
          <cell r="Q6773">
            <v>0</v>
          </cell>
          <cell r="R6773" t="str">
            <v>01</v>
          </cell>
          <cell r="X6773">
            <v>65.244374999999991</v>
          </cell>
          <cell r="Y6773">
            <v>107.18400000000001</v>
          </cell>
          <cell r="Z6773">
            <v>218.89538093824154</v>
          </cell>
          <cell r="AA6773">
            <v>391.32375593824156</v>
          </cell>
          <cell r="AD6773">
            <v>65.244374999999991</v>
          </cell>
          <cell r="AE6773">
            <v>107.18400000000001</v>
          </cell>
          <cell r="AF6773">
            <v>218.89538093824154</v>
          </cell>
        </row>
        <row r="6774">
          <cell r="M6774">
            <v>0</v>
          </cell>
          <cell r="N6774">
            <v>0</v>
          </cell>
          <cell r="O6774" t="str">
            <v/>
          </cell>
          <cell r="P6774">
            <v>0</v>
          </cell>
          <cell r="Q6774">
            <v>0</v>
          </cell>
          <cell r="R6774">
            <v>0</v>
          </cell>
          <cell r="AA6774">
            <v>0</v>
          </cell>
          <cell r="AD6774" t="e">
            <v>#DIV/0!</v>
          </cell>
          <cell r="AE6774" t="e">
            <v>#DIV/0!</v>
          </cell>
          <cell r="AF6774" t="e">
            <v>#DIV/0!</v>
          </cell>
        </row>
        <row r="6775">
          <cell r="M6775">
            <v>0</v>
          </cell>
          <cell r="N6775">
            <v>0</v>
          </cell>
          <cell r="O6775" t="str">
            <v/>
          </cell>
          <cell r="P6775">
            <v>1</v>
          </cell>
          <cell r="Q6775">
            <v>0</v>
          </cell>
          <cell r="R6775">
            <v>0</v>
          </cell>
          <cell r="AA6775">
            <v>0</v>
          </cell>
          <cell r="AD6775">
            <v>0</v>
          </cell>
          <cell r="AE6775">
            <v>0</v>
          </cell>
          <cell r="AF6775">
            <v>0</v>
          </cell>
        </row>
        <row r="6776">
          <cell r="M6776" t="str">
            <v>CadManutHorizGd</v>
          </cell>
          <cell r="N6776" t="str">
            <v>Cadre manutention horizontal grande pièce</v>
          </cell>
          <cell r="O6776" t="str">
            <v>Horizontal handling frame large part</v>
          </cell>
          <cell r="P6776">
            <v>1</v>
          </cell>
          <cell r="Q6776">
            <v>0</v>
          </cell>
          <cell r="R6776" t="str">
            <v>01</v>
          </cell>
          <cell r="X6776">
            <v>0</v>
          </cell>
          <cell r="Y6776">
            <v>0</v>
          </cell>
          <cell r="Z6776">
            <v>0</v>
          </cell>
          <cell r="AA6776">
            <v>0</v>
          </cell>
          <cell r="AD6776">
            <v>0</v>
          </cell>
          <cell r="AE6776">
            <v>0</v>
          </cell>
          <cell r="AF6776">
            <v>0</v>
          </cell>
        </row>
        <row r="6777">
          <cell r="M6777">
            <v>0</v>
          </cell>
          <cell r="N6777">
            <v>0</v>
          </cell>
          <cell r="O6777" t="str">
            <v/>
          </cell>
          <cell r="P6777">
            <v>0</v>
          </cell>
          <cell r="Q6777">
            <v>0</v>
          </cell>
          <cell r="R6777">
            <v>0</v>
          </cell>
          <cell r="AA6777">
            <v>0</v>
          </cell>
          <cell r="AD6777" t="e">
            <v>#DIV/0!</v>
          </cell>
          <cell r="AE6777" t="e">
            <v>#DIV/0!</v>
          </cell>
          <cell r="AF6777" t="e">
            <v>#DIV/0!</v>
          </cell>
        </row>
        <row r="6778">
          <cell r="M6778">
            <v>0</v>
          </cell>
          <cell r="N6778">
            <v>0</v>
          </cell>
          <cell r="O6778" t="str">
            <v/>
          </cell>
          <cell r="P6778">
            <v>1</v>
          </cell>
          <cell r="Q6778">
            <v>0</v>
          </cell>
          <cell r="R6778">
            <v>0</v>
          </cell>
          <cell r="AA6778">
            <v>0</v>
          </cell>
          <cell r="AD6778">
            <v>0</v>
          </cell>
          <cell r="AE6778">
            <v>0</v>
          </cell>
          <cell r="AF6778">
            <v>0</v>
          </cell>
        </row>
        <row r="6779">
          <cell r="M6779" t="str">
            <v>AntiCarBas</v>
          </cell>
          <cell r="N6779" t="str">
            <v>Protection anti-car bas en tube (Coût au mètre)</v>
          </cell>
          <cell r="O6779" t="str">
            <v>Forklift protection Low (Cost per meter)</v>
          </cell>
          <cell r="P6779">
            <v>4</v>
          </cell>
          <cell r="Q6779">
            <v>0</v>
          </cell>
          <cell r="R6779" t="str">
            <v/>
          </cell>
          <cell r="X6779">
            <v>0</v>
          </cell>
          <cell r="Y6779">
            <v>0</v>
          </cell>
          <cell r="Z6779">
            <v>0</v>
          </cell>
          <cell r="AA6779">
            <v>0</v>
          </cell>
          <cell r="AD6779">
            <v>0</v>
          </cell>
          <cell r="AE6779">
            <v>0</v>
          </cell>
          <cell r="AF6779">
            <v>0</v>
          </cell>
        </row>
        <row r="6780">
          <cell r="M6780" t="str">
            <v>PanFluid6b</v>
          </cell>
          <cell r="N6780" t="str">
            <v>Conditionnement 3/4 - 6 bars</v>
          </cell>
          <cell r="O6780" t="str">
            <v>Packaging 3/4 - 6 bars</v>
          </cell>
          <cell r="P6780">
            <v>2</v>
          </cell>
          <cell r="Q6780" t="str">
            <v>2 îlots</v>
          </cell>
          <cell r="R6780" t="str">
            <v/>
          </cell>
          <cell r="X6780">
            <v>95.804099999999991</v>
          </cell>
          <cell r="Y6780">
            <v>3299.2260000000006</v>
          </cell>
          <cell r="Z6780">
            <v>1650.5111428147245</v>
          </cell>
          <cell r="AA6780">
            <v>5045.5412428147247</v>
          </cell>
          <cell r="AD6780">
            <v>47.902049999999996</v>
          </cell>
          <cell r="AE6780">
            <v>1649.6130000000003</v>
          </cell>
          <cell r="AF6780">
            <v>825.25557140736225</v>
          </cell>
        </row>
        <row r="6781">
          <cell r="M6781" t="str">
            <v>PanoplieFestoIlot</v>
          </cell>
          <cell r="N6781" t="str">
            <v>Panoplie Festo associée à l'îllot</v>
          </cell>
          <cell r="O6781" t="str">
            <v>Festo toolbox associated with the islet</v>
          </cell>
          <cell r="P6781">
            <v>2</v>
          </cell>
          <cell r="Q6781" t="str">
            <v>2 îlots</v>
          </cell>
          <cell r="R6781" t="str">
            <v/>
          </cell>
          <cell r="X6781">
            <v>141.66809999999998</v>
          </cell>
          <cell r="Y6781">
            <v>5730.7110000000011</v>
          </cell>
          <cell r="Z6781">
            <v>2102.0111428147247</v>
          </cell>
          <cell r="AA6781">
            <v>7974.3902428147258</v>
          </cell>
          <cell r="AD6781">
            <v>70.834049999999991</v>
          </cell>
          <cell r="AE6781">
            <v>2865.3555000000006</v>
          </cell>
          <cell r="AF6781">
            <v>1051.0055714073624</v>
          </cell>
        </row>
        <row r="6782">
          <cell r="M6782" t="str">
            <v>ProtPeriphPoly</v>
          </cell>
          <cell r="N6782" t="str">
            <v>Protection Polycarbonate au mètre</v>
          </cell>
          <cell r="O6782" t="str">
            <v>Polycarbonate protection by the meter</v>
          </cell>
          <cell r="P6782">
            <v>20</v>
          </cell>
          <cell r="Q6782">
            <v>0</v>
          </cell>
          <cell r="R6782" t="str">
            <v/>
          </cell>
          <cell r="X6782">
            <v>0</v>
          </cell>
          <cell r="Y6782">
            <v>0</v>
          </cell>
          <cell r="Z6782">
            <v>0</v>
          </cell>
          <cell r="AA6782">
            <v>0</v>
          </cell>
          <cell r="AD6782">
            <v>0</v>
          </cell>
          <cell r="AE6782">
            <v>0</v>
          </cell>
          <cell r="AF6782">
            <v>0</v>
          </cell>
        </row>
        <row r="6783">
          <cell r="M6783" t="str">
            <v>PortPoly</v>
          </cell>
          <cell r="N6783" t="str">
            <v>Portillon en polycarbonate verrouillé</v>
          </cell>
          <cell r="O6783" t="str">
            <v>Locked polycarbonate door</v>
          </cell>
          <cell r="P6783">
            <v>2</v>
          </cell>
          <cell r="Q6783">
            <v>0</v>
          </cell>
          <cell r="R6783" t="str">
            <v/>
          </cell>
          <cell r="X6783">
            <v>177.73874999999998</v>
          </cell>
          <cell r="Y6783">
            <v>647.64</v>
          </cell>
          <cell r="Z6783">
            <v>656.68614281472458</v>
          </cell>
          <cell r="AA6783">
            <v>1482.0648928147245</v>
          </cell>
          <cell r="AD6783">
            <v>88.869374999999991</v>
          </cell>
          <cell r="AE6783">
            <v>323.82</v>
          </cell>
          <cell r="AF6783">
            <v>328.34307140736229</v>
          </cell>
        </row>
        <row r="6784">
          <cell r="M6784" t="str">
            <v>PoigneeMGBProfinet</v>
          </cell>
          <cell r="N6784" t="str">
            <v>Poignee MGB Profinet</v>
          </cell>
          <cell r="O6784" t="str">
            <v>MGB Profinet handle</v>
          </cell>
          <cell r="P6784">
            <v>2</v>
          </cell>
          <cell r="Q6784">
            <v>0</v>
          </cell>
          <cell r="R6784" t="str">
            <v/>
          </cell>
          <cell r="X6784">
            <v>177.73874999999998</v>
          </cell>
          <cell r="Y6784">
            <v>647.64</v>
          </cell>
          <cell r="Z6784">
            <v>656.68614281472458</v>
          </cell>
          <cell r="AA6784">
            <v>1482.0648928147245</v>
          </cell>
          <cell r="AD6784">
            <v>88.869374999999991</v>
          </cell>
          <cell r="AE6784">
            <v>323.82</v>
          </cell>
          <cell r="AF6784">
            <v>328.34307140736229</v>
          </cell>
        </row>
        <row r="6785">
          <cell r="M6785">
            <v>0</v>
          </cell>
          <cell r="N6785">
            <v>0</v>
          </cell>
          <cell r="O6785" t="str">
            <v/>
          </cell>
          <cell r="P6785">
            <v>0</v>
          </cell>
          <cell r="Q6785">
            <v>0</v>
          </cell>
          <cell r="R6785">
            <v>0</v>
          </cell>
          <cell r="AA6785">
            <v>0</v>
          </cell>
          <cell r="AD6785" t="e">
            <v>#DIV/0!</v>
          </cell>
          <cell r="AE6785" t="e">
            <v>#DIV/0!</v>
          </cell>
          <cell r="AF6785" t="e">
            <v>#DIV/0!</v>
          </cell>
        </row>
        <row r="6786">
          <cell r="M6786">
            <v>0</v>
          </cell>
          <cell r="N6786">
            <v>0</v>
          </cell>
          <cell r="O6786" t="str">
            <v/>
          </cell>
          <cell r="P6786">
            <v>0</v>
          </cell>
          <cell r="Q6786">
            <v>0</v>
          </cell>
          <cell r="R6786">
            <v>0</v>
          </cell>
          <cell r="AA6786">
            <v>0</v>
          </cell>
          <cell r="AD6786" t="e">
            <v>#DIV/0!</v>
          </cell>
          <cell r="AE6786" t="e">
            <v>#DIV/0!</v>
          </cell>
          <cell r="AF6786" t="e">
            <v>#DIV/0!</v>
          </cell>
        </row>
        <row r="6787">
          <cell r="M6787">
            <v>0</v>
          </cell>
          <cell r="N6787">
            <v>0</v>
          </cell>
          <cell r="O6787" t="str">
            <v/>
          </cell>
          <cell r="P6787">
            <v>0</v>
          </cell>
          <cell r="Q6787">
            <v>0</v>
          </cell>
          <cell r="R6787">
            <v>0</v>
          </cell>
          <cell r="AA6787">
            <v>0</v>
          </cell>
          <cell r="AD6787" t="e">
            <v>#DIV/0!</v>
          </cell>
          <cell r="AE6787" t="e">
            <v>#DIV/0!</v>
          </cell>
          <cell r="AF6787" t="e">
            <v>#DIV/0!</v>
          </cell>
        </row>
        <row r="6788">
          <cell r="M6788">
            <v>0</v>
          </cell>
          <cell r="N6788">
            <v>0</v>
          </cell>
          <cell r="O6788" t="str">
            <v/>
          </cell>
          <cell r="P6788">
            <v>1</v>
          </cell>
          <cell r="Q6788">
            <v>0</v>
          </cell>
          <cell r="R6788">
            <v>0</v>
          </cell>
          <cell r="AA6788">
            <v>0</v>
          </cell>
          <cell r="AD6788">
            <v>0</v>
          </cell>
          <cell r="AE6788">
            <v>0</v>
          </cell>
          <cell r="AF6788">
            <v>0</v>
          </cell>
        </row>
        <row r="6789">
          <cell r="M6789" t="str">
            <v>Coffret1API</v>
          </cell>
          <cell r="N6789" t="str">
            <v>Coffret Standard 1 API CPU1517-F</v>
          </cell>
          <cell r="O6789" t="str">
            <v xml:space="preserve"> API CPU1517-F 1 standard connexion box</v>
          </cell>
          <cell r="P6789">
            <v>1</v>
          </cell>
          <cell r="Q6789">
            <v>0</v>
          </cell>
          <cell r="R6789" t="str">
            <v/>
          </cell>
          <cell r="X6789">
            <v>638.42624999999998</v>
          </cell>
          <cell r="Y6789">
            <v>7796.8695000000007</v>
          </cell>
          <cell r="Z6789">
            <v>4657.9614281472459</v>
          </cell>
          <cell r="AA6789">
            <v>13093.257178147247</v>
          </cell>
          <cell r="AD6789">
            <v>638.42624999999998</v>
          </cell>
          <cell r="AE6789">
            <v>7796.8695000000007</v>
          </cell>
          <cell r="AF6789">
            <v>4657.9614281472459</v>
          </cell>
        </row>
        <row r="6790">
          <cell r="M6790" t="str">
            <v>Distribution</v>
          </cell>
          <cell r="N6790" t="str">
            <v>Armoire de distribution</v>
          </cell>
          <cell r="O6790" t="str">
            <v>Distribution cabinet</v>
          </cell>
          <cell r="P6790">
            <v>1</v>
          </cell>
          <cell r="Q6790">
            <v>0</v>
          </cell>
          <cell r="R6790" t="str">
            <v/>
          </cell>
          <cell r="X6790">
            <v>357.13124999999997</v>
          </cell>
          <cell r="Y6790">
            <v>1910.5065</v>
          </cell>
          <cell r="Z6790">
            <v>2505.0630475059324</v>
          </cell>
          <cell r="AA6790">
            <v>4772.7007975059323</v>
          </cell>
          <cell r="AD6790">
            <v>357.13124999999997</v>
          </cell>
          <cell r="AE6790">
            <v>1910.5065</v>
          </cell>
          <cell r="AF6790">
            <v>2505.0630475059324</v>
          </cell>
        </row>
        <row r="6791">
          <cell r="M6791" t="str">
            <v>CRSFpetitIlot</v>
          </cell>
          <cell r="N6791" t="str">
            <v>CRSF pour petit Ilot</v>
          </cell>
          <cell r="O6791" t="str">
            <v xml:space="preserve">Reactive Conduct, Monitoring and Reliability service for a small unit </v>
          </cell>
          <cell r="P6791">
            <v>1</v>
          </cell>
          <cell r="Q6791">
            <v>0</v>
          </cell>
          <cell r="R6791" t="str">
            <v/>
          </cell>
          <cell r="X6791">
            <v>177.1875</v>
          </cell>
          <cell r="Y6791">
            <v>0</v>
          </cell>
          <cell r="Z6791">
            <v>1402.3260950118647</v>
          </cell>
          <cell r="AA6791">
            <v>1579.5135950118647</v>
          </cell>
          <cell r="AD6791">
            <v>177.1875</v>
          </cell>
          <cell r="AE6791">
            <v>0</v>
          </cell>
          <cell r="AF6791">
            <v>1402.3260950118647</v>
          </cell>
        </row>
        <row r="6792">
          <cell r="M6792" t="str">
            <v>PtEiffelComplexe</v>
          </cell>
          <cell r="N6792" t="str">
            <v>Point Eiffel complexe</v>
          </cell>
          <cell r="O6792" t="str">
            <v>Complex Eiffel Point</v>
          </cell>
          <cell r="P6792">
            <v>2</v>
          </cell>
          <cell r="Q6792" t="str">
            <v>1 TC (PES) + 1 AP (convoy)</v>
          </cell>
          <cell r="R6792" t="str">
            <v/>
          </cell>
          <cell r="X6792">
            <v>1701</v>
          </cell>
          <cell r="Y6792">
            <v>0</v>
          </cell>
          <cell r="Z6792">
            <v>3505.8152375296622</v>
          </cell>
          <cell r="AA6792">
            <v>5206.8152375296622</v>
          </cell>
          <cell r="AD6792">
            <v>850.5</v>
          </cell>
          <cell r="AE6792">
            <v>0</v>
          </cell>
          <cell r="AF6792">
            <v>1752.9076187648311</v>
          </cell>
        </row>
        <row r="6793">
          <cell r="M6793" t="str">
            <v>CoffretOpeIHM_TP1500</v>
          </cell>
          <cell r="N6793" t="str">
            <v>Coffret IHM TP1500</v>
          </cell>
          <cell r="O6793" t="str">
            <v>IHM TP1500 power box</v>
          </cell>
          <cell r="P6793">
            <v>2</v>
          </cell>
          <cell r="Q6793" t="str">
            <v>A confirmer</v>
          </cell>
          <cell r="R6793" t="str">
            <v/>
          </cell>
          <cell r="X6793">
            <v>1059.9749999999999</v>
          </cell>
          <cell r="Y6793">
            <v>6785.415</v>
          </cell>
          <cell r="Z6793">
            <v>3363.4891425177971</v>
          </cell>
          <cell r="AA6793">
            <v>11208.879142517797</v>
          </cell>
          <cell r="AD6793">
            <v>529.98749999999995</v>
          </cell>
          <cell r="AE6793">
            <v>3392.7075</v>
          </cell>
          <cell r="AF6793">
            <v>1681.7445712588985</v>
          </cell>
        </row>
        <row r="6794">
          <cell r="M6794" t="str">
            <v>SW16P_IP67</v>
          </cell>
          <cell r="N6794" t="str">
            <v>Switch Siemens 16 ports IP67</v>
          </cell>
          <cell r="O6794" t="str">
            <v>Siemens 16-port IP67 switch</v>
          </cell>
          <cell r="P6794">
            <v>2</v>
          </cell>
          <cell r="Q6794" t="str">
            <v>1 par ilot</v>
          </cell>
          <cell r="R6794" t="str">
            <v/>
          </cell>
          <cell r="X6794">
            <v>131.04</v>
          </cell>
          <cell r="Y6794">
            <v>2234.7548999999999</v>
          </cell>
          <cell r="Z6794">
            <v>550.08152375296618</v>
          </cell>
          <cell r="AA6794">
            <v>2915.8764237529658</v>
          </cell>
          <cell r="AD6794">
            <v>65.52</v>
          </cell>
          <cell r="AE6794">
            <v>1117.37745</v>
          </cell>
          <cell r="AF6794">
            <v>275.04076187648309</v>
          </cell>
        </row>
        <row r="6795">
          <cell r="M6795" t="str">
            <v>Passerelle_PN/DN</v>
          </cell>
          <cell r="N6795" t="str">
            <v>Passerelle Profinet DeviceNet</v>
          </cell>
          <cell r="O6795" t="str">
            <v>Profinet DeviceNet Gateway</v>
          </cell>
          <cell r="P6795">
            <v>2</v>
          </cell>
          <cell r="Q6795">
            <v>0</v>
          </cell>
          <cell r="R6795" t="str">
            <v/>
          </cell>
          <cell r="X6795">
            <v>0</v>
          </cell>
          <cell r="Y6795">
            <v>0</v>
          </cell>
          <cell r="Z6795">
            <v>0</v>
          </cell>
          <cell r="AA6795">
            <v>0</v>
          </cell>
          <cell r="AD6795">
            <v>0</v>
          </cell>
          <cell r="AE6795">
            <v>0</v>
          </cell>
          <cell r="AF6795">
            <v>0</v>
          </cell>
        </row>
        <row r="6796">
          <cell r="M6796" t="str">
            <v>MobilPannel</v>
          </cell>
          <cell r="N6796" t="str">
            <v>Mobil Pannel + Box</v>
          </cell>
          <cell r="O6796" t="str">
            <v>Mobil Pannel + Box</v>
          </cell>
          <cell r="P6796">
            <v>2</v>
          </cell>
          <cell r="Q6796">
            <v>0</v>
          </cell>
          <cell r="R6796" t="str">
            <v/>
          </cell>
          <cell r="X6796">
            <v>830.33284090909092</v>
          </cell>
          <cell r="Y6796">
            <v>5730.4983272727286</v>
          </cell>
          <cell r="Z6796">
            <v>2475.0481815482476</v>
          </cell>
          <cell r="AA6796">
            <v>9035.8793497300667</v>
          </cell>
          <cell r="AD6796">
            <v>415.16642045454546</v>
          </cell>
          <cell r="AE6796">
            <v>2865.2491636363643</v>
          </cell>
          <cell r="AF6796">
            <v>1237.5240907741238</v>
          </cell>
        </row>
        <row r="6797">
          <cell r="M6797" t="str">
            <v>Coffret6robots_Compl_CamAxe</v>
          </cell>
          <cell r="N6797" t="str">
            <v>Coffret6robots_Complement_CamAx</v>
          </cell>
          <cell r="O6797" t="str">
            <v>Box6robots_Complement_CamAx</v>
          </cell>
          <cell r="P6797">
            <v>2</v>
          </cell>
          <cell r="Q6797">
            <v>0</v>
          </cell>
          <cell r="R6797" t="str">
            <v/>
          </cell>
          <cell r="X6797">
            <v>119.05109999999999</v>
          </cell>
          <cell r="Y6797">
            <v>510.40500000000003</v>
          </cell>
          <cell r="Z6797">
            <v>418.83152375296623</v>
          </cell>
          <cell r="AA6797">
            <v>1048.2876237529663</v>
          </cell>
          <cell r="AD6797">
            <v>59.525549999999996</v>
          </cell>
          <cell r="AE6797">
            <v>255.20250000000001</v>
          </cell>
          <cell r="AF6797">
            <v>209.41576187648312</v>
          </cell>
        </row>
        <row r="6798">
          <cell r="M6798" t="str">
            <v>Coffret6Robots</v>
          </cell>
          <cell r="N6798" t="str">
            <v>Coffret de regroupement pour 6 robots</v>
          </cell>
          <cell r="O6798" t="str">
            <v>Power box gathering 6 robots</v>
          </cell>
          <cell r="P6798">
            <v>2</v>
          </cell>
          <cell r="Q6798">
            <v>0</v>
          </cell>
          <cell r="R6798" t="str">
            <v/>
          </cell>
          <cell r="X6798">
            <v>1162.0349999999999</v>
          </cell>
          <cell r="Y6798">
            <v>6163.1429999999991</v>
          </cell>
          <cell r="Z6798">
            <v>5814.0706662707635</v>
          </cell>
          <cell r="AA6798">
            <v>13139.248666270763</v>
          </cell>
          <cell r="AD6798">
            <v>581.01749999999993</v>
          </cell>
          <cell r="AE6798">
            <v>3081.5714999999996</v>
          </cell>
          <cell r="AF6798">
            <v>2907.0353331353817</v>
          </cell>
        </row>
        <row r="6799">
          <cell r="M6799" t="str">
            <v>EchSeSa</v>
          </cell>
          <cell r="N6799" t="str">
            <v>Echanges avec moyen de manutention</v>
          </cell>
          <cell r="O6799" t="str">
            <v>Exchanges with handling equipment</v>
          </cell>
          <cell r="P6799">
            <v>1</v>
          </cell>
          <cell r="Q6799">
            <v>0</v>
          </cell>
          <cell r="R6799" t="str">
            <v/>
          </cell>
          <cell r="X6799">
            <v>201.639375</v>
          </cell>
          <cell r="Y6799">
            <v>1091.181</v>
          </cell>
          <cell r="Z6799">
            <v>770.58152375296618</v>
          </cell>
          <cell r="AA6799">
            <v>2063.4018987529662</v>
          </cell>
          <cell r="AD6799">
            <v>201.639375</v>
          </cell>
          <cell r="AE6799">
            <v>1091.181</v>
          </cell>
          <cell r="AF6799">
            <v>770.58152375296618</v>
          </cell>
        </row>
        <row r="6800">
          <cell r="M6800" t="str">
            <v>DialogueSoftAPI</v>
          </cell>
          <cell r="N6800" t="str">
            <v>Pour dialogue infos Soft programme</v>
          </cell>
          <cell r="O6800" t="str">
            <v>DialogueSoftAPI</v>
          </cell>
          <cell r="P6800">
            <v>2</v>
          </cell>
          <cell r="Q6800" t="str">
            <v>Avec 2 îlots confo Dr et Ga</v>
          </cell>
          <cell r="R6800" t="str">
            <v/>
          </cell>
          <cell r="X6800">
            <v>118.72980000000003</v>
          </cell>
          <cell r="Y6800">
            <v>0</v>
          </cell>
          <cell r="Z6800">
            <v>350.58152375296618</v>
          </cell>
          <cell r="AA6800">
            <v>469.31132375296619</v>
          </cell>
          <cell r="AD6800">
            <v>59.364900000000013</v>
          </cell>
          <cell r="AE6800">
            <v>0</v>
          </cell>
          <cell r="AF6800">
            <v>175.29076187648309</v>
          </cell>
        </row>
        <row r="6801">
          <cell r="M6801" t="str">
            <v>DialogueSecuAPI</v>
          </cell>
          <cell r="N6801" t="str">
            <v>Pour dialogue infos sécurité programme</v>
          </cell>
          <cell r="O6801" t="str">
            <v>For program security info dialogue</v>
          </cell>
          <cell r="P6801">
            <v>2</v>
          </cell>
          <cell r="Q6801" t="str">
            <v>Avec 2 îlots confo Dr et Ga</v>
          </cell>
          <cell r="R6801" t="str">
            <v/>
          </cell>
          <cell r="X6801">
            <v>135.86265</v>
          </cell>
          <cell r="Y6801">
            <v>0</v>
          </cell>
          <cell r="Z6801">
            <v>876.45380938241556</v>
          </cell>
          <cell r="AA6801">
            <v>1012.3164593824156</v>
          </cell>
          <cell r="AD6801">
            <v>67.931325000000001</v>
          </cell>
          <cell r="AE6801">
            <v>0</v>
          </cell>
          <cell r="AF6801">
            <v>438.22690469120778</v>
          </cell>
        </row>
        <row r="6802">
          <cell r="M6802" t="str">
            <v>HEtudAUT</v>
          </cell>
          <cell r="N6802" t="str">
            <v>Une heure d'études automatismes</v>
          </cell>
          <cell r="O6802" t="str">
            <v>One hour of automation studies</v>
          </cell>
          <cell r="P6802">
            <v>2</v>
          </cell>
          <cell r="Q6802" t="str">
            <v>Mise à jour des schéma IG2 pour IG3 robot, API, CRSF etc.. (Slov rules)</v>
          </cell>
          <cell r="R6802" t="str">
            <v/>
          </cell>
          <cell r="X6802">
            <v>130</v>
          </cell>
          <cell r="Y6802">
            <v>0</v>
          </cell>
          <cell r="Z6802">
            <v>0</v>
          </cell>
          <cell r="AA6802">
            <v>130</v>
          </cell>
          <cell r="AD6802">
            <v>65</v>
          </cell>
          <cell r="AE6802">
            <v>0</v>
          </cell>
          <cell r="AF6802">
            <v>0</v>
          </cell>
        </row>
        <row r="6803">
          <cell r="M6803" t="str">
            <v>TradAUT</v>
          </cell>
          <cell r="N6803" t="str">
            <v>Traduction pour documents électriques d'un moyen</v>
          </cell>
          <cell r="O6803" t="str">
            <v>Translation for electrical documents of a medium</v>
          </cell>
          <cell r="P6803">
            <v>2</v>
          </cell>
          <cell r="Q6803">
            <v>0</v>
          </cell>
          <cell r="R6803" t="str">
            <v/>
          </cell>
          <cell r="X6803">
            <v>878.53499999999997</v>
          </cell>
          <cell r="Y6803">
            <v>0</v>
          </cell>
          <cell r="Z6803">
            <v>0</v>
          </cell>
          <cell r="AA6803">
            <v>878.53499999999997</v>
          </cell>
          <cell r="AD6803">
            <v>439.26749999999998</v>
          </cell>
          <cell r="AE6803">
            <v>0</v>
          </cell>
          <cell r="AF6803">
            <v>0</v>
          </cell>
        </row>
        <row r="6804">
          <cell r="M6804" t="str">
            <v>NacelleElectJ</v>
          </cell>
          <cell r="N6804" t="str">
            <v>Utilisation d'une nacelle électricien à la journée</v>
          </cell>
          <cell r="O6804" t="str">
            <v>Use of an electric nacelle by the day</v>
          </cell>
          <cell r="P6804">
            <v>1.5</v>
          </cell>
          <cell r="Q6804" t="str">
            <v>Correspond à 3 jours</v>
          </cell>
          <cell r="R6804" t="str">
            <v/>
          </cell>
          <cell r="X6804">
            <v>0</v>
          </cell>
          <cell r="Y6804">
            <v>680.40000000000009</v>
          </cell>
          <cell r="Z6804">
            <v>0</v>
          </cell>
          <cell r="AA6804">
            <v>680.40000000000009</v>
          </cell>
          <cell r="AD6804">
            <v>0</v>
          </cell>
          <cell r="AE6804">
            <v>453.60000000000008</v>
          </cell>
          <cell r="AF6804">
            <v>0</v>
          </cell>
        </row>
        <row r="6805">
          <cell r="M6805">
            <v>0</v>
          </cell>
          <cell r="N6805">
            <v>0</v>
          </cell>
          <cell r="O6805" t="str">
            <v/>
          </cell>
          <cell r="P6805">
            <v>0</v>
          </cell>
          <cell r="Q6805">
            <v>0</v>
          </cell>
          <cell r="R6805">
            <v>0</v>
          </cell>
          <cell r="AA6805">
            <v>0</v>
          </cell>
          <cell r="AD6805" t="e">
            <v>#DIV/0!</v>
          </cell>
          <cell r="AE6805" t="e">
            <v>#DIV/0!</v>
          </cell>
          <cell r="AF6805" t="e">
            <v>#DIV/0!</v>
          </cell>
        </row>
        <row r="6806">
          <cell r="M6806">
            <v>0</v>
          </cell>
          <cell r="N6806">
            <v>0</v>
          </cell>
          <cell r="O6806" t="str">
            <v/>
          </cell>
          <cell r="P6806">
            <v>0</v>
          </cell>
          <cell r="Q6806">
            <v>0</v>
          </cell>
          <cell r="R6806">
            <v>0</v>
          </cell>
          <cell r="AA6806">
            <v>0</v>
          </cell>
          <cell r="AD6806" t="e">
            <v>#DIV/0!</v>
          </cell>
          <cell r="AE6806" t="e">
            <v>#DIV/0!</v>
          </cell>
          <cell r="AF6806" t="e">
            <v>#DIV/0!</v>
          </cell>
        </row>
        <row r="6807">
          <cell r="M6807">
            <v>0</v>
          </cell>
          <cell r="N6807">
            <v>0</v>
          </cell>
          <cell r="O6807" t="str">
            <v/>
          </cell>
          <cell r="P6807">
            <v>0</v>
          </cell>
          <cell r="Q6807">
            <v>0</v>
          </cell>
          <cell r="R6807">
            <v>0</v>
          </cell>
          <cell r="AA6807">
            <v>0</v>
          </cell>
          <cell r="AD6807" t="e">
            <v>#DIV/0!</v>
          </cell>
          <cell r="AE6807" t="e">
            <v>#DIV/0!</v>
          </cell>
          <cell r="AF6807" t="e">
            <v>#DIV/0!</v>
          </cell>
        </row>
        <row r="6808">
          <cell r="M6808">
            <v>0</v>
          </cell>
          <cell r="N6808">
            <v>0</v>
          </cell>
          <cell r="O6808" t="str">
            <v/>
          </cell>
          <cell r="P6808">
            <v>1</v>
          </cell>
          <cell r="Q6808">
            <v>0</v>
          </cell>
          <cell r="R6808">
            <v>0</v>
          </cell>
          <cell r="AA6808">
            <v>0</v>
          </cell>
          <cell r="AD6808">
            <v>0</v>
          </cell>
          <cell r="AE6808">
            <v>0</v>
          </cell>
          <cell r="AF6808">
            <v>0</v>
          </cell>
        </row>
        <row r="6809">
          <cell r="M6809" t="str">
            <v>PPinducPreh</v>
          </cell>
          <cell r="N6809" t="str">
            <v>Détecteur inductif présence pièce sur Préhenseur a</v>
          </cell>
          <cell r="O6809" t="str">
            <v>Inductive part presence detector on Gripper</v>
          </cell>
          <cell r="P6809">
            <v>1</v>
          </cell>
          <cell r="Q6809">
            <v>0</v>
          </cell>
          <cell r="X6809">
            <v>12.285</v>
          </cell>
          <cell r="Y6809">
            <v>37.65825000000001</v>
          </cell>
          <cell r="Z6809">
            <v>9.4500000000000011</v>
          </cell>
          <cell r="AA6809">
            <v>59.393250000000009</v>
          </cell>
          <cell r="AD6809">
            <v>12.285</v>
          </cell>
          <cell r="AE6809">
            <v>37.65825000000001</v>
          </cell>
          <cell r="AF6809">
            <v>9.4500000000000011</v>
          </cell>
        </row>
        <row r="6810">
          <cell r="M6810" t="str">
            <v>CompIntPpPreh</v>
          </cell>
          <cell r="N6810" t="str">
            <v>Complément intégration d'un présence pièce préh</v>
          </cell>
          <cell r="O6810" t="str">
            <v>Add-on integration presence part</v>
          </cell>
          <cell r="P6810">
            <v>1</v>
          </cell>
          <cell r="Q6810">
            <v>0</v>
          </cell>
          <cell r="X6810">
            <v>0</v>
          </cell>
          <cell r="Y6810">
            <v>0</v>
          </cell>
          <cell r="Z6810">
            <v>23.625</v>
          </cell>
          <cell r="AA6810">
            <v>23.625</v>
          </cell>
          <cell r="AD6810">
            <v>0</v>
          </cell>
          <cell r="AE6810">
            <v>0</v>
          </cell>
          <cell r="AF6810">
            <v>23.625</v>
          </cell>
        </row>
        <row r="6811">
          <cell r="M6811" t="str">
            <v>RefSer63DINPreh</v>
          </cell>
          <cell r="N6811" t="str">
            <v>Serrage 63 DIN Touche + Appui tous types sur Préh</v>
          </cell>
          <cell r="O6811" t="str">
            <v xml:space="preserve">63 DIN clamping tab + all types support on gripper </v>
          </cell>
          <cell r="P6811">
            <v>1</v>
          </cell>
          <cell r="Q6811">
            <v>0</v>
          </cell>
          <cell r="X6811">
            <v>11.726590909090907</v>
          </cell>
          <cell r="Y6811">
            <v>67.779695454545461</v>
          </cell>
          <cell r="Z6811">
            <v>36.081818181818186</v>
          </cell>
          <cell r="AA6811">
            <v>115.58810454545454</v>
          </cell>
          <cell r="AD6811">
            <v>11.726590909090907</v>
          </cell>
          <cell r="AE6811">
            <v>67.779695454545461</v>
          </cell>
          <cell r="AF6811">
            <v>36.081818181818186</v>
          </cell>
        </row>
        <row r="6812">
          <cell r="M6812" t="str">
            <v>CompIntRefSerrPreh</v>
          </cell>
          <cell r="N6812" t="str">
            <v>Complément intégration d'une réf serr préhenseur</v>
          </cell>
          <cell r="O6812" t="str">
            <v>Add-on integration tight reference in a Gripper</v>
          </cell>
          <cell r="P6812">
            <v>1</v>
          </cell>
          <cell r="Q6812">
            <v>0</v>
          </cell>
          <cell r="X6812">
            <v>0</v>
          </cell>
          <cell r="Y6812">
            <v>0</v>
          </cell>
          <cell r="Z6812">
            <v>23.625</v>
          </cell>
          <cell r="AA6812">
            <v>23.625</v>
          </cell>
          <cell r="AD6812">
            <v>0</v>
          </cell>
          <cell r="AE6812">
            <v>0</v>
          </cell>
          <cell r="AF6812">
            <v>23.625</v>
          </cell>
        </row>
        <row r="6813">
          <cell r="M6813" t="str">
            <v>PilMobPreh</v>
          </cell>
          <cell r="N6813" t="str">
            <v>Pilote escamotable sur Préhenseur avec antenne sup</v>
          </cell>
          <cell r="O6813" t="str">
            <v>Retractable pin on Gripper</v>
          </cell>
          <cell r="P6813">
            <v>1</v>
          </cell>
          <cell r="Q6813">
            <v>0</v>
          </cell>
          <cell r="X6813">
            <v>12.285</v>
          </cell>
          <cell r="Y6813">
            <v>71.007300000000001</v>
          </cell>
          <cell r="Z6813">
            <v>37.800000000000004</v>
          </cell>
          <cell r="AA6813">
            <v>121.09229999999999</v>
          </cell>
          <cell r="AD6813">
            <v>12.285</v>
          </cell>
          <cell r="AE6813">
            <v>71.007300000000001</v>
          </cell>
          <cell r="AF6813">
            <v>37.800000000000004</v>
          </cell>
        </row>
        <row r="6814">
          <cell r="M6814" t="str">
            <v>CompIntPilMobPreh</v>
          </cell>
          <cell r="N6814" t="str">
            <v>Complément intégration pilote mobile Préhenseur</v>
          </cell>
          <cell r="O6814" t="str">
            <v>Add on integration mobile Pin in Gripper</v>
          </cell>
          <cell r="P6814">
            <v>1</v>
          </cell>
          <cell r="Q6814">
            <v>0</v>
          </cell>
          <cell r="X6814">
            <v>0</v>
          </cell>
          <cell r="Y6814">
            <v>0</v>
          </cell>
          <cell r="Z6814">
            <v>18.900000000000002</v>
          </cell>
          <cell r="AA6814">
            <v>18.900000000000002</v>
          </cell>
          <cell r="AD6814">
            <v>0</v>
          </cell>
          <cell r="AE6814">
            <v>0</v>
          </cell>
          <cell r="AF6814">
            <v>18.900000000000002</v>
          </cell>
        </row>
        <row r="6815">
          <cell r="M6815" t="str">
            <v>DistribPreh</v>
          </cell>
          <cell r="N6815" t="str">
            <v>Distributeur taille 2 sur Préhenseur</v>
          </cell>
          <cell r="O6815" t="str">
            <v>Dispenser size 2 on Gripper</v>
          </cell>
          <cell r="P6815">
            <v>2</v>
          </cell>
          <cell r="Q6815">
            <v>0</v>
          </cell>
          <cell r="X6815">
            <v>24.57</v>
          </cell>
          <cell r="Y6815">
            <v>325.39499999999998</v>
          </cell>
          <cell r="Z6815">
            <v>37.800000000000004</v>
          </cell>
          <cell r="AA6815">
            <v>387.76499999999999</v>
          </cell>
          <cell r="AD6815">
            <v>12.285</v>
          </cell>
          <cell r="AE6815">
            <v>162.69749999999999</v>
          </cell>
          <cell r="AF6815">
            <v>18.900000000000002</v>
          </cell>
        </row>
        <row r="6816">
          <cell r="M6816" t="str">
            <v>CompIntDistribPreh</v>
          </cell>
          <cell r="N6816" t="str">
            <v>Complément intégration d'un distributeur préh</v>
          </cell>
          <cell r="O6816" t="str">
            <v>Add-on integration distributor into existing gripper</v>
          </cell>
          <cell r="P6816">
            <v>2</v>
          </cell>
          <cell r="Q6816">
            <v>0</v>
          </cell>
          <cell r="X6816">
            <v>0</v>
          </cell>
          <cell r="Y6816">
            <v>0</v>
          </cell>
          <cell r="Z6816">
            <v>47.25</v>
          </cell>
          <cell r="AA6816">
            <v>47.25</v>
          </cell>
          <cell r="AD6816">
            <v>0</v>
          </cell>
          <cell r="AE6816">
            <v>0</v>
          </cell>
          <cell r="AF6816">
            <v>23.625</v>
          </cell>
        </row>
        <row r="6817">
          <cell r="M6817" t="str">
            <v>IntPrehEl</v>
          </cell>
          <cell r="N6817" t="str">
            <v>Intégration en ligne d'un préhenseur</v>
          </cell>
          <cell r="O6817" t="str">
            <v>On-line integration of a gripper</v>
          </cell>
          <cell r="P6817">
            <v>1</v>
          </cell>
          <cell r="Q6817">
            <v>0</v>
          </cell>
          <cell r="X6817">
            <v>0</v>
          </cell>
          <cell r="Y6817">
            <v>0</v>
          </cell>
          <cell r="Z6817">
            <v>0</v>
          </cell>
          <cell r="AA6817">
            <v>0</v>
          </cell>
          <cell r="AD6817">
            <v>0</v>
          </cell>
          <cell r="AE6817">
            <v>0</v>
          </cell>
          <cell r="AF6817">
            <v>0</v>
          </cell>
        </row>
        <row r="6818">
          <cell r="M6818">
            <v>0</v>
          </cell>
          <cell r="N6818">
            <v>0</v>
          </cell>
          <cell r="O6818" t="str">
            <v/>
          </cell>
          <cell r="P6818">
            <v>0</v>
          </cell>
          <cell r="Q6818">
            <v>0</v>
          </cell>
          <cell r="R6818">
            <v>0</v>
          </cell>
          <cell r="AA6818">
            <v>0</v>
          </cell>
          <cell r="AD6818" t="e">
            <v>#DIV/0!</v>
          </cell>
          <cell r="AE6818" t="e">
            <v>#DIV/0!</v>
          </cell>
          <cell r="AF6818" t="e">
            <v>#DIV/0!</v>
          </cell>
        </row>
        <row r="6819">
          <cell r="M6819">
            <v>0</v>
          </cell>
          <cell r="N6819">
            <v>0</v>
          </cell>
          <cell r="O6819" t="str">
            <v/>
          </cell>
          <cell r="P6819">
            <v>1</v>
          </cell>
          <cell r="Q6819">
            <v>0</v>
          </cell>
          <cell r="R6819">
            <v>0</v>
          </cell>
          <cell r="AA6819">
            <v>0</v>
          </cell>
          <cell r="AD6819">
            <v>0</v>
          </cell>
          <cell r="AE6819">
            <v>0</v>
          </cell>
          <cell r="AF6819">
            <v>0</v>
          </cell>
        </row>
        <row r="6820">
          <cell r="M6820" t="str">
            <v>TrajMan</v>
          </cell>
          <cell r="N6820" t="str">
            <v>Trajectoire de manutention</v>
          </cell>
          <cell r="O6820" t="str">
            <v>Handling path</v>
          </cell>
          <cell r="P6820">
            <v>2</v>
          </cell>
          <cell r="Q6820" t="str">
            <v>OV24: CC21: Prise TAC, chargement OP20</v>
          </cell>
          <cell r="R6820" t="str">
            <v/>
          </cell>
          <cell r="X6820">
            <v>0</v>
          </cell>
          <cell r="Y6820">
            <v>0</v>
          </cell>
          <cell r="Z6820">
            <v>0</v>
          </cell>
          <cell r="AA6820">
            <v>0</v>
          </cell>
          <cell r="AD6820">
            <v>0</v>
          </cell>
          <cell r="AE6820">
            <v>0</v>
          </cell>
          <cell r="AF6820">
            <v>0</v>
          </cell>
        </row>
        <row r="6821">
          <cell r="M6821" t="str">
            <v>CopTrajMan</v>
          </cell>
          <cell r="N6821" t="str">
            <v>Copie trajectoire Manut suite à ajout diversité</v>
          </cell>
          <cell r="O6821" t="str">
            <v>Copie of a handling trajectory for divers models</v>
          </cell>
          <cell r="P6821">
            <v>4</v>
          </cell>
          <cell r="Q6821" t="str">
            <v>OV24: Avec ou sans trappe ou BT</v>
          </cell>
          <cell r="R6821" t="str">
            <v/>
          </cell>
          <cell r="X6821">
            <v>0</v>
          </cell>
          <cell r="Y6821">
            <v>0</v>
          </cell>
          <cell r="Z6821">
            <v>0</v>
          </cell>
          <cell r="AA6821">
            <v>0</v>
          </cell>
          <cell r="AD6821">
            <v>0</v>
          </cell>
          <cell r="AE6821">
            <v>0</v>
          </cell>
          <cell r="AF6821">
            <v>0</v>
          </cell>
        </row>
        <row r="6822">
          <cell r="M6822" t="str">
            <v>CopTrajMan</v>
          </cell>
          <cell r="N6822" t="str">
            <v>Copie trajectoire Manut suite à ajout diversité</v>
          </cell>
          <cell r="O6822" t="str">
            <v>Copie of a handling trajectory for divers models</v>
          </cell>
          <cell r="P6822">
            <v>6</v>
          </cell>
          <cell r="Q6822" t="str">
            <v>CC24</v>
          </cell>
          <cell r="R6822" t="str">
            <v/>
          </cell>
          <cell r="X6822">
            <v>0</v>
          </cell>
          <cell r="Y6822">
            <v>0</v>
          </cell>
          <cell r="Z6822">
            <v>0</v>
          </cell>
          <cell r="AA6822">
            <v>0</v>
          </cell>
          <cell r="AD6822">
            <v>0</v>
          </cell>
          <cell r="AE6822">
            <v>0</v>
          </cell>
          <cell r="AF6822">
            <v>0</v>
          </cell>
        </row>
        <row r="6823">
          <cell r="M6823" t="str">
            <v>EchCodeTraj</v>
          </cell>
          <cell r="N6823" t="str">
            <v>Echange Code Trajectoire avec baie robot</v>
          </cell>
          <cell r="O6823" t="str">
            <v>Exchange of Trajectory Code with robot bay</v>
          </cell>
          <cell r="P6823">
            <v>6</v>
          </cell>
          <cell r="Q6823">
            <v>0</v>
          </cell>
          <cell r="R6823" t="str">
            <v/>
          </cell>
          <cell r="X6823">
            <v>70.875</v>
          </cell>
          <cell r="Y6823">
            <v>0</v>
          </cell>
          <cell r="Z6823">
            <v>578.45951419239418</v>
          </cell>
          <cell r="AA6823">
            <v>649.33451419239418</v>
          </cell>
          <cell r="AD6823">
            <v>11.8125</v>
          </cell>
          <cell r="AE6823">
            <v>0</v>
          </cell>
          <cell r="AF6823">
            <v>96.409919032065702</v>
          </cell>
        </row>
        <row r="6824">
          <cell r="M6824" t="str">
            <v>HEtudAUT</v>
          </cell>
          <cell r="N6824" t="str">
            <v>Une heure d'études automatismes</v>
          </cell>
          <cell r="O6824" t="str">
            <v>One hour of automation studies</v>
          </cell>
          <cell r="P6824">
            <v>3</v>
          </cell>
          <cell r="Q6824" t="str">
            <v>Complement Hetude AF+Marguerite+Prog</v>
          </cell>
          <cell r="R6824" t="str">
            <v/>
          </cell>
          <cell r="X6824">
            <v>195</v>
          </cell>
          <cell r="Y6824">
            <v>0</v>
          </cell>
          <cell r="Z6824">
            <v>0</v>
          </cell>
          <cell r="AA6824">
            <v>195</v>
          </cell>
          <cell r="AD6824">
            <v>65</v>
          </cell>
          <cell r="AE6824">
            <v>0</v>
          </cell>
          <cell r="AF6824">
            <v>0</v>
          </cell>
        </row>
        <row r="6825">
          <cell r="M6825">
            <v>0</v>
          </cell>
          <cell r="N6825">
            <v>0</v>
          </cell>
          <cell r="O6825" t="str">
            <v/>
          </cell>
          <cell r="P6825">
            <v>0</v>
          </cell>
          <cell r="Q6825">
            <v>0</v>
          </cell>
          <cell r="R6825">
            <v>0</v>
          </cell>
          <cell r="AA6825">
            <v>0</v>
          </cell>
          <cell r="AD6825" t="e">
            <v>#DIV/0!</v>
          </cell>
          <cell r="AE6825" t="e">
            <v>#DIV/0!</v>
          </cell>
          <cell r="AF6825" t="e">
            <v>#DIV/0!</v>
          </cell>
        </row>
        <row r="6826">
          <cell r="M6826">
            <v>0</v>
          </cell>
          <cell r="N6826">
            <v>0</v>
          </cell>
          <cell r="O6826" t="str">
            <v/>
          </cell>
          <cell r="P6826">
            <v>1</v>
          </cell>
          <cell r="Q6826">
            <v>0</v>
          </cell>
          <cell r="R6826">
            <v>0</v>
          </cell>
          <cell r="AA6826">
            <v>0</v>
          </cell>
          <cell r="AD6826">
            <v>0</v>
          </cell>
          <cell r="AE6826">
            <v>0</v>
          </cell>
          <cell r="AF6826">
            <v>0</v>
          </cell>
        </row>
        <row r="6827">
          <cell r="M6827" t="str">
            <v>PPinducPreh</v>
          </cell>
          <cell r="N6827" t="str">
            <v>Détecteur inductif présence pièce sur Préhenseur a</v>
          </cell>
          <cell r="O6827" t="str">
            <v>Inductive part presence detector on Gripper</v>
          </cell>
          <cell r="P6827">
            <v>1</v>
          </cell>
          <cell r="Q6827">
            <v>0</v>
          </cell>
          <cell r="X6827">
            <v>12.285</v>
          </cell>
          <cell r="Y6827">
            <v>37.65825000000001</v>
          </cell>
          <cell r="Z6827">
            <v>9.4500000000000011</v>
          </cell>
          <cell r="AA6827">
            <v>59.393250000000009</v>
          </cell>
          <cell r="AD6827">
            <v>12.285</v>
          </cell>
          <cell r="AE6827">
            <v>37.65825000000001</v>
          </cell>
          <cell r="AF6827">
            <v>9.4500000000000011</v>
          </cell>
        </row>
        <row r="6828">
          <cell r="M6828" t="str">
            <v>CompIntPpPreh</v>
          </cell>
          <cell r="N6828" t="str">
            <v>Complément intégration d'un présence pièce préh</v>
          </cell>
          <cell r="O6828" t="str">
            <v>Add-on integration presence part</v>
          </cell>
          <cell r="P6828">
            <v>1</v>
          </cell>
          <cell r="Q6828">
            <v>0</v>
          </cell>
          <cell r="X6828">
            <v>0</v>
          </cell>
          <cell r="Y6828">
            <v>0</v>
          </cell>
          <cell r="Z6828">
            <v>23.625</v>
          </cell>
          <cell r="AA6828">
            <v>23.625</v>
          </cell>
          <cell r="AD6828">
            <v>0</v>
          </cell>
          <cell r="AE6828">
            <v>0</v>
          </cell>
          <cell r="AF6828">
            <v>23.625</v>
          </cell>
        </row>
        <row r="6829">
          <cell r="M6829" t="str">
            <v>RefSer63DINPreh</v>
          </cell>
          <cell r="N6829" t="str">
            <v>Serrage 63 DIN Touche + Appui tous types sur Préh</v>
          </cell>
          <cell r="O6829" t="str">
            <v xml:space="preserve">63 DIN clamping tab + all types support on gripper </v>
          </cell>
          <cell r="P6829">
            <v>1</v>
          </cell>
          <cell r="Q6829">
            <v>0</v>
          </cell>
          <cell r="X6829">
            <v>11.726590909090907</v>
          </cell>
          <cell r="Y6829">
            <v>67.779695454545461</v>
          </cell>
          <cell r="Z6829">
            <v>36.081818181818186</v>
          </cell>
          <cell r="AA6829">
            <v>115.58810454545454</v>
          </cell>
          <cell r="AD6829">
            <v>11.726590909090907</v>
          </cell>
          <cell r="AE6829">
            <v>67.779695454545461</v>
          </cell>
          <cell r="AF6829">
            <v>36.081818181818186</v>
          </cell>
        </row>
        <row r="6830">
          <cell r="M6830" t="str">
            <v>CompIntRefSerrPreh</v>
          </cell>
          <cell r="N6830" t="str">
            <v>Complément intégration d'une réf serr préhenseur</v>
          </cell>
          <cell r="O6830" t="str">
            <v>Add-on integration tight reference in a Gripper</v>
          </cell>
          <cell r="P6830">
            <v>1</v>
          </cell>
          <cell r="Q6830">
            <v>0</v>
          </cell>
          <cell r="X6830">
            <v>0</v>
          </cell>
          <cell r="Y6830">
            <v>0</v>
          </cell>
          <cell r="Z6830">
            <v>23.625</v>
          </cell>
          <cell r="AA6830">
            <v>23.625</v>
          </cell>
          <cell r="AD6830">
            <v>0</v>
          </cell>
          <cell r="AE6830">
            <v>0</v>
          </cell>
          <cell r="AF6830">
            <v>23.625</v>
          </cell>
        </row>
        <row r="6831">
          <cell r="M6831" t="str">
            <v>DistribPreh</v>
          </cell>
          <cell r="N6831" t="str">
            <v>Distributeur taille 2 sur Préhenseur</v>
          </cell>
          <cell r="O6831" t="str">
            <v>Dispenser size 2 on Gripper</v>
          </cell>
          <cell r="P6831">
            <v>1</v>
          </cell>
          <cell r="Q6831">
            <v>0</v>
          </cell>
          <cell r="X6831">
            <v>12.285</v>
          </cell>
          <cell r="Y6831">
            <v>162.69749999999999</v>
          </cell>
          <cell r="Z6831">
            <v>18.900000000000002</v>
          </cell>
          <cell r="AA6831">
            <v>193.88249999999999</v>
          </cell>
          <cell r="AD6831">
            <v>12.285</v>
          </cell>
          <cell r="AE6831">
            <v>162.69749999999999</v>
          </cell>
          <cell r="AF6831">
            <v>18.900000000000002</v>
          </cell>
        </row>
        <row r="6832">
          <cell r="M6832" t="str">
            <v>CompIntDistribPreh</v>
          </cell>
          <cell r="N6832" t="str">
            <v>Complément intégration d'un distributeur préh</v>
          </cell>
          <cell r="O6832" t="str">
            <v>Add-on integration distributor into existing gripper</v>
          </cell>
          <cell r="P6832">
            <v>1</v>
          </cell>
          <cell r="Q6832">
            <v>0</v>
          </cell>
          <cell r="X6832">
            <v>0</v>
          </cell>
          <cell r="Y6832">
            <v>0</v>
          </cell>
          <cell r="Z6832">
            <v>23.625</v>
          </cell>
          <cell r="AA6832">
            <v>23.625</v>
          </cell>
          <cell r="AD6832">
            <v>0</v>
          </cell>
          <cell r="AE6832">
            <v>0</v>
          </cell>
          <cell r="AF6832">
            <v>23.625</v>
          </cell>
        </row>
        <row r="6833">
          <cell r="M6833" t="str">
            <v>IntPrehEl</v>
          </cell>
          <cell r="N6833" t="str">
            <v>Intégration en ligne d'un préhenseur</v>
          </cell>
          <cell r="O6833" t="str">
            <v>On-line integration of a gripper</v>
          </cell>
          <cell r="P6833">
            <v>1</v>
          </cell>
          <cell r="Q6833">
            <v>0</v>
          </cell>
          <cell r="X6833">
            <v>0</v>
          </cell>
          <cell r="Y6833">
            <v>0</v>
          </cell>
          <cell r="Z6833">
            <v>0</v>
          </cell>
          <cell r="AA6833">
            <v>0</v>
          </cell>
          <cell r="AD6833">
            <v>0</v>
          </cell>
          <cell r="AE6833">
            <v>0</v>
          </cell>
          <cell r="AF6833">
            <v>0</v>
          </cell>
        </row>
        <row r="6834">
          <cell r="M6834">
            <v>0</v>
          </cell>
          <cell r="N6834">
            <v>0</v>
          </cell>
          <cell r="O6834" t="str">
            <v/>
          </cell>
          <cell r="P6834">
            <v>0</v>
          </cell>
          <cell r="Q6834">
            <v>0</v>
          </cell>
          <cell r="R6834">
            <v>0</v>
          </cell>
          <cell r="AA6834">
            <v>0</v>
          </cell>
          <cell r="AD6834" t="e">
            <v>#DIV/0!</v>
          </cell>
          <cell r="AE6834" t="e">
            <v>#DIV/0!</v>
          </cell>
          <cell r="AF6834" t="e">
            <v>#DIV/0!</v>
          </cell>
        </row>
        <row r="6835">
          <cell r="M6835">
            <v>0</v>
          </cell>
          <cell r="N6835">
            <v>0</v>
          </cell>
          <cell r="O6835" t="str">
            <v/>
          </cell>
          <cell r="P6835">
            <v>1</v>
          </cell>
          <cell r="Q6835">
            <v>0</v>
          </cell>
          <cell r="R6835">
            <v>0</v>
          </cell>
          <cell r="AA6835">
            <v>0</v>
          </cell>
          <cell r="AD6835">
            <v>0</v>
          </cell>
          <cell r="AE6835">
            <v>0</v>
          </cell>
          <cell r="AF6835">
            <v>0</v>
          </cell>
        </row>
        <row r="6836">
          <cell r="M6836" t="str">
            <v>TrajMan</v>
          </cell>
          <cell r="N6836" t="str">
            <v>Trajectoire de manutention</v>
          </cell>
          <cell r="O6836" t="str">
            <v>Handling path</v>
          </cell>
          <cell r="P6836">
            <v>3</v>
          </cell>
          <cell r="Q6836" t="str">
            <v>OV24: Prise/Dépose et Prés colle</v>
          </cell>
          <cell r="R6836" t="str">
            <v/>
          </cell>
          <cell r="X6836">
            <v>0</v>
          </cell>
          <cell r="Y6836">
            <v>0</v>
          </cell>
          <cell r="Z6836">
            <v>0</v>
          </cell>
          <cell r="AA6836">
            <v>0</v>
          </cell>
          <cell r="AD6836">
            <v>0</v>
          </cell>
          <cell r="AE6836">
            <v>0</v>
          </cell>
          <cell r="AF6836">
            <v>0</v>
          </cell>
        </row>
        <row r="6837">
          <cell r="M6837" t="str">
            <v>TrajColle</v>
          </cell>
          <cell r="N6837" t="str">
            <v>Trajectoire d'encollage</v>
          </cell>
          <cell r="O6837" t="str">
            <v>Glueing path</v>
          </cell>
          <cell r="P6837">
            <v>1</v>
          </cell>
          <cell r="Q6837" t="str">
            <v>OV24</v>
          </cell>
          <cell r="R6837" t="str">
            <v/>
          </cell>
          <cell r="X6837">
            <v>0</v>
          </cell>
          <cell r="Y6837">
            <v>0</v>
          </cell>
          <cell r="Z6837">
            <v>0</v>
          </cell>
          <cell r="AA6837">
            <v>0</v>
          </cell>
          <cell r="AD6837">
            <v>0</v>
          </cell>
          <cell r="AE6837">
            <v>0</v>
          </cell>
          <cell r="AF6837">
            <v>0</v>
          </cell>
        </row>
        <row r="6838">
          <cell r="M6838" t="str">
            <v>CopTrajMan</v>
          </cell>
          <cell r="N6838" t="str">
            <v>Copie trajectoire Manut suite à ajout diversité</v>
          </cell>
          <cell r="O6838" t="str">
            <v>Copie of a handling trajectory for divers models</v>
          </cell>
          <cell r="P6838">
            <v>3</v>
          </cell>
          <cell r="Q6838" t="str">
            <v>CC24</v>
          </cell>
          <cell r="R6838" t="str">
            <v/>
          </cell>
          <cell r="X6838">
            <v>0</v>
          </cell>
          <cell r="Y6838">
            <v>0</v>
          </cell>
          <cell r="Z6838">
            <v>0</v>
          </cell>
          <cell r="AA6838">
            <v>0</v>
          </cell>
          <cell r="AD6838">
            <v>0</v>
          </cell>
          <cell r="AE6838">
            <v>0</v>
          </cell>
          <cell r="AF6838">
            <v>0</v>
          </cell>
        </row>
        <row r="6839">
          <cell r="M6839" t="str">
            <v>CopTrajColle</v>
          </cell>
          <cell r="N6839" t="str">
            <v>Copie trajectoire Colle suite à ajout diversité</v>
          </cell>
          <cell r="O6839" t="str">
            <v>Gluing trajectory copying after diverisity is added</v>
          </cell>
          <cell r="P6839">
            <v>1</v>
          </cell>
          <cell r="Q6839" t="str">
            <v>CC24</v>
          </cell>
          <cell r="R6839" t="str">
            <v/>
          </cell>
          <cell r="X6839">
            <v>0</v>
          </cell>
          <cell r="Y6839">
            <v>0</v>
          </cell>
          <cell r="Z6839">
            <v>0</v>
          </cell>
          <cell r="AA6839">
            <v>0</v>
          </cell>
          <cell r="AD6839">
            <v>0</v>
          </cell>
          <cell r="AE6839">
            <v>0</v>
          </cell>
          <cell r="AF6839">
            <v>0</v>
          </cell>
        </row>
        <row r="6840">
          <cell r="M6840" t="str">
            <v>EchCodeTraj</v>
          </cell>
          <cell r="N6840" t="str">
            <v>Echange Code Trajectoire avec baie robot</v>
          </cell>
          <cell r="O6840" t="str">
            <v>Exchange of Trajectory Code with robot bay</v>
          </cell>
          <cell r="P6840">
            <v>2</v>
          </cell>
          <cell r="Q6840">
            <v>0</v>
          </cell>
          <cell r="R6840" t="str">
            <v/>
          </cell>
          <cell r="X6840">
            <v>23.625</v>
          </cell>
          <cell r="Y6840">
            <v>0</v>
          </cell>
          <cell r="Z6840">
            <v>192.81983806413143</v>
          </cell>
          <cell r="AA6840">
            <v>216.44483806413143</v>
          </cell>
          <cell r="AD6840">
            <v>11.8125</v>
          </cell>
          <cell r="AE6840">
            <v>0</v>
          </cell>
          <cell r="AF6840">
            <v>96.409919032065716</v>
          </cell>
        </row>
        <row r="6841">
          <cell r="M6841" t="str">
            <v>HEtudAUT</v>
          </cell>
          <cell r="N6841" t="str">
            <v>Une heure d'études automatismes</v>
          </cell>
          <cell r="O6841" t="str">
            <v>One hour of automation studies</v>
          </cell>
          <cell r="P6841">
            <v>1</v>
          </cell>
          <cell r="Q6841" t="str">
            <v>Complement Hetude AF+Marguerite+Prog</v>
          </cell>
          <cell r="R6841" t="str">
            <v/>
          </cell>
          <cell r="X6841">
            <v>65</v>
          </cell>
          <cell r="Y6841">
            <v>0</v>
          </cell>
          <cell r="Z6841">
            <v>0</v>
          </cell>
          <cell r="AA6841">
            <v>65</v>
          </cell>
          <cell r="AD6841">
            <v>65</v>
          </cell>
          <cell r="AE6841">
            <v>0</v>
          </cell>
          <cell r="AF6841">
            <v>0</v>
          </cell>
        </row>
        <row r="6842">
          <cell r="M6842">
            <v>0</v>
          </cell>
          <cell r="N6842">
            <v>0</v>
          </cell>
          <cell r="O6842" t="str">
            <v/>
          </cell>
          <cell r="P6842">
            <v>0</v>
          </cell>
          <cell r="Q6842">
            <v>0</v>
          </cell>
          <cell r="R6842">
            <v>0</v>
          </cell>
          <cell r="AA6842">
            <v>0</v>
          </cell>
          <cell r="AD6842" t="e">
            <v>#DIV/0!</v>
          </cell>
          <cell r="AE6842" t="e">
            <v>#DIV/0!</v>
          </cell>
          <cell r="AF6842" t="e">
            <v>#DIV/0!</v>
          </cell>
        </row>
        <row r="6843">
          <cell r="M6843">
            <v>0</v>
          </cell>
          <cell r="N6843">
            <v>0</v>
          </cell>
          <cell r="O6843" t="str">
            <v/>
          </cell>
          <cell r="P6843">
            <v>1</v>
          </cell>
          <cell r="Q6843">
            <v>0</v>
          </cell>
          <cell r="R6843">
            <v>0</v>
          </cell>
          <cell r="AA6843">
            <v>0</v>
          </cell>
          <cell r="AD6843">
            <v>0</v>
          </cell>
          <cell r="AE6843">
            <v>0</v>
          </cell>
          <cell r="AF6843">
            <v>0</v>
          </cell>
        </row>
        <row r="6844">
          <cell r="M6844" t="str">
            <v>PPinducPreh</v>
          </cell>
          <cell r="N6844" t="str">
            <v>Détecteur inductif présence pièce sur Préhenseur a</v>
          </cell>
          <cell r="O6844" t="str">
            <v>Inductive part presence detector on Gripper</v>
          </cell>
          <cell r="P6844">
            <v>1</v>
          </cell>
          <cell r="Q6844">
            <v>0</v>
          </cell>
          <cell r="X6844">
            <v>12.285</v>
          </cell>
          <cell r="Y6844">
            <v>37.65825000000001</v>
          </cell>
          <cell r="Z6844">
            <v>9.4500000000000011</v>
          </cell>
          <cell r="AA6844">
            <v>59.393250000000009</v>
          </cell>
          <cell r="AD6844">
            <v>12.285</v>
          </cell>
          <cell r="AE6844">
            <v>37.65825000000001</v>
          </cell>
          <cell r="AF6844">
            <v>9.4500000000000011</v>
          </cell>
        </row>
        <row r="6845">
          <cell r="M6845" t="str">
            <v>CompIntPpPreh</v>
          </cell>
          <cell r="N6845" t="str">
            <v>Complément intégration d'un présence pièce préh</v>
          </cell>
          <cell r="O6845" t="str">
            <v>Add-on integration presence part</v>
          </cell>
          <cell r="P6845">
            <v>1</v>
          </cell>
          <cell r="Q6845">
            <v>0</v>
          </cell>
          <cell r="X6845">
            <v>0</v>
          </cell>
          <cell r="Y6845">
            <v>0</v>
          </cell>
          <cell r="Z6845">
            <v>23.625</v>
          </cell>
          <cell r="AA6845">
            <v>23.625</v>
          </cell>
          <cell r="AD6845">
            <v>0</v>
          </cell>
          <cell r="AE6845">
            <v>0</v>
          </cell>
          <cell r="AF6845">
            <v>23.625</v>
          </cell>
        </row>
        <row r="6846">
          <cell r="M6846" t="str">
            <v>RefSer63DINPreh</v>
          </cell>
          <cell r="N6846" t="str">
            <v>Serrage 63 DIN Touche + Appui tous types sur Préh</v>
          </cell>
          <cell r="O6846" t="str">
            <v xml:space="preserve">63 DIN clamping tab + all types support on gripper </v>
          </cell>
          <cell r="P6846">
            <v>1</v>
          </cell>
          <cell r="Q6846">
            <v>0</v>
          </cell>
          <cell r="X6846">
            <v>11.726590909090907</v>
          </cell>
          <cell r="Y6846">
            <v>67.779695454545461</v>
          </cell>
          <cell r="Z6846">
            <v>36.081818181818186</v>
          </cell>
          <cell r="AA6846">
            <v>115.58810454545454</v>
          </cell>
          <cell r="AD6846">
            <v>11.726590909090907</v>
          </cell>
          <cell r="AE6846">
            <v>67.779695454545461</v>
          </cell>
          <cell r="AF6846">
            <v>36.081818181818186</v>
          </cell>
        </row>
        <row r="6847">
          <cell r="M6847" t="str">
            <v>CompIntRefSerrPreh</v>
          </cell>
          <cell r="N6847" t="str">
            <v>Complément intégration d'une réf serr préhenseur</v>
          </cell>
          <cell r="O6847" t="str">
            <v>Add-on integration tight reference in a Gripper</v>
          </cell>
          <cell r="P6847">
            <v>1</v>
          </cell>
          <cell r="Q6847">
            <v>0</v>
          </cell>
          <cell r="X6847">
            <v>0</v>
          </cell>
          <cell r="Y6847">
            <v>0</v>
          </cell>
          <cell r="Z6847">
            <v>23.625</v>
          </cell>
          <cell r="AA6847">
            <v>23.625</v>
          </cell>
          <cell r="AD6847">
            <v>0</v>
          </cell>
          <cell r="AE6847">
            <v>0</v>
          </cell>
          <cell r="AF6847">
            <v>23.625</v>
          </cell>
        </row>
        <row r="6848">
          <cell r="M6848" t="str">
            <v>PilMobPreh</v>
          </cell>
          <cell r="N6848" t="str">
            <v>Pilote escamotable sur Préhenseur avec antenne sup</v>
          </cell>
          <cell r="O6848" t="str">
            <v>Retractable pin on Gripper</v>
          </cell>
          <cell r="P6848">
            <v>1</v>
          </cell>
          <cell r="Q6848">
            <v>0</v>
          </cell>
          <cell r="X6848">
            <v>12.285</v>
          </cell>
          <cell r="Y6848">
            <v>71.007300000000001</v>
          </cell>
          <cell r="Z6848">
            <v>37.800000000000004</v>
          </cell>
          <cell r="AA6848">
            <v>121.09229999999999</v>
          </cell>
          <cell r="AD6848">
            <v>12.285</v>
          </cell>
          <cell r="AE6848">
            <v>71.007300000000001</v>
          </cell>
          <cell r="AF6848">
            <v>37.800000000000004</v>
          </cell>
        </row>
        <row r="6849">
          <cell r="M6849" t="str">
            <v>CompIntPilMobPreh</v>
          </cell>
          <cell r="N6849" t="str">
            <v>Complément intégration pilote mobile Préhenseur</v>
          </cell>
          <cell r="O6849" t="str">
            <v>Add on integration mobile Pin in Gripper</v>
          </cell>
          <cell r="P6849">
            <v>1</v>
          </cell>
          <cell r="Q6849">
            <v>0</v>
          </cell>
          <cell r="X6849">
            <v>0</v>
          </cell>
          <cell r="Y6849">
            <v>0</v>
          </cell>
          <cell r="Z6849">
            <v>18.900000000000002</v>
          </cell>
          <cell r="AA6849">
            <v>18.900000000000002</v>
          </cell>
          <cell r="AD6849">
            <v>0</v>
          </cell>
          <cell r="AE6849">
            <v>0</v>
          </cell>
          <cell r="AF6849">
            <v>18.900000000000002</v>
          </cell>
        </row>
        <row r="6850">
          <cell r="M6850" t="str">
            <v>DistribPreh</v>
          </cell>
          <cell r="N6850" t="str">
            <v>Distributeur taille 2 sur Préhenseur</v>
          </cell>
          <cell r="O6850" t="str">
            <v>Dispenser size 2 on Gripper</v>
          </cell>
          <cell r="P6850">
            <v>2</v>
          </cell>
          <cell r="Q6850">
            <v>0</v>
          </cell>
          <cell r="X6850">
            <v>24.57</v>
          </cell>
          <cell r="Y6850">
            <v>325.39499999999998</v>
          </cell>
          <cell r="Z6850">
            <v>37.800000000000004</v>
          </cell>
          <cell r="AA6850">
            <v>387.76499999999999</v>
          </cell>
          <cell r="AD6850">
            <v>12.285</v>
          </cell>
          <cell r="AE6850">
            <v>162.69749999999999</v>
          </cell>
          <cell r="AF6850">
            <v>18.900000000000002</v>
          </cell>
        </row>
        <row r="6851">
          <cell r="M6851" t="str">
            <v>CompIntDistribPreh</v>
          </cell>
          <cell r="N6851" t="str">
            <v>Complément intégration d'un distributeur préh</v>
          </cell>
          <cell r="O6851" t="str">
            <v>Add-on integration distributor into existing gripper</v>
          </cell>
          <cell r="P6851">
            <v>2</v>
          </cell>
          <cell r="Q6851">
            <v>0</v>
          </cell>
          <cell r="X6851">
            <v>0</v>
          </cell>
          <cell r="Y6851">
            <v>0</v>
          </cell>
          <cell r="Z6851">
            <v>47.25</v>
          </cell>
          <cell r="AA6851">
            <v>47.25</v>
          </cell>
          <cell r="AD6851">
            <v>0</v>
          </cell>
          <cell r="AE6851">
            <v>0</v>
          </cell>
          <cell r="AF6851">
            <v>23.625</v>
          </cell>
        </row>
        <row r="6852">
          <cell r="M6852" t="str">
            <v>IntPrehEl</v>
          </cell>
          <cell r="N6852" t="str">
            <v>Intégration en ligne d'un préhenseur</v>
          </cell>
          <cell r="O6852" t="str">
            <v>On-line integration of a gripper</v>
          </cell>
          <cell r="P6852">
            <v>1</v>
          </cell>
          <cell r="Q6852">
            <v>0</v>
          </cell>
          <cell r="X6852">
            <v>0</v>
          </cell>
          <cell r="Y6852">
            <v>0</v>
          </cell>
          <cell r="Z6852">
            <v>0</v>
          </cell>
          <cell r="AA6852">
            <v>0</v>
          </cell>
          <cell r="AD6852">
            <v>0</v>
          </cell>
          <cell r="AE6852">
            <v>0</v>
          </cell>
          <cell r="AF6852">
            <v>0</v>
          </cell>
        </row>
        <row r="6853">
          <cell r="M6853">
            <v>0</v>
          </cell>
          <cell r="N6853">
            <v>0</v>
          </cell>
          <cell r="O6853" t="str">
            <v/>
          </cell>
          <cell r="P6853">
            <v>0</v>
          </cell>
          <cell r="Q6853">
            <v>0</v>
          </cell>
          <cell r="R6853">
            <v>0</v>
          </cell>
          <cell r="AA6853">
            <v>0</v>
          </cell>
          <cell r="AD6853" t="e">
            <v>#DIV/0!</v>
          </cell>
          <cell r="AE6853" t="e">
            <v>#DIV/0!</v>
          </cell>
          <cell r="AF6853" t="e">
            <v>#DIV/0!</v>
          </cell>
        </row>
        <row r="6854">
          <cell r="M6854">
            <v>0</v>
          </cell>
          <cell r="N6854">
            <v>0</v>
          </cell>
          <cell r="O6854" t="str">
            <v/>
          </cell>
          <cell r="P6854">
            <v>1</v>
          </cell>
          <cell r="Q6854">
            <v>0</v>
          </cell>
          <cell r="R6854">
            <v>0</v>
          </cell>
          <cell r="AA6854">
            <v>0</v>
          </cell>
          <cell r="AD6854">
            <v>0</v>
          </cell>
          <cell r="AE6854">
            <v>0</v>
          </cell>
          <cell r="AF6854">
            <v>0</v>
          </cell>
        </row>
        <row r="6855">
          <cell r="M6855" t="str">
            <v>TrajMan</v>
          </cell>
          <cell r="N6855" t="str">
            <v>Trajectoire de manutention</v>
          </cell>
          <cell r="O6855" t="str">
            <v>Handling path</v>
          </cell>
          <cell r="P6855">
            <v>2</v>
          </cell>
          <cell r="Q6855" t="str">
            <v>OV24: CC21: Prise TAC, dépose OP10</v>
          </cell>
          <cell r="R6855" t="str">
            <v/>
          </cell>
          <cell r="X6855">
            <v>0</v>
          </cell>
          <cell r="Y6855">
            <v>0</v>
          </cell>
          <cell r="Z6855">
            <v>0</v>
          </cell>
          <cell r="AA6855">
            <v>0</v>
          </cell>
          <cell r="AD6855">
            <v>0</v>
          </cell>
          <cell r="AE6855">
            <v>0</v>
          </cell>
          <cell r="AF6855">
            <v>0</v>
          </cell>
        </row>
        <row r="6856">
          <cell r="M6856" t="str">
            <v>CopTrajMan</v>
          </cell>
          <cell r="N6856" t="str">
            <v>Copie trajectoire Manut suite à ajout diversité</v>
          </cell>
          <cell r="O6856" t="str">
            <v>Copie of a handling trajectory for divers models</v>
          </cell>
          <cell r="P6856">
            <v>2</v>
          </cell>
          <cell r="Q6856" t="str">
            <v>CC24</v>
          </cell>
          <cell r="R6856" t="str">
            <v/>
          </cell>
          <cell r="X6856">
            <v>0</v>
          </cell>
          <cell r="Y6856">
            <v>0</v>
          </cell>
          <cell r="Z6856">
            <v>0</v>
          </cell>
          <cell r="AA6856">
            <v>0</v>
          </cell>
          <cell r="AD6856">
            <v>0</v>
          </cell>
          <cell r="AE6856">
            <v>0</v>
          </cell>
          <cell r="AF6856">
            <v>0</v>
          </cell>
        </row>
        <row r="6857">
          <cell r="M6857" t="str">
            <v>EchCodeTraj</v>
          </cell>
          <cell r="N6857" t="str">
            <v>Echange Code Trajectoire avec baie robot</v>
          </cell>
          <cell r="O6857" t="str">
            <v>Exchange of Trajectory Code with robot bay</v>
          </cell>
          <cell r="P6857">
            <v>2</v>
          </cell>
          <cell r="Q6857">
            <v>0</v>
          </cell>
          <cell r="R6857" t="str">
            <v/>
          </cell>
          <cell r="X6857">
            <v>23.625</v>
          </cell>
          <cell r="Y6857">
            <v>0</v>
          </cell>
          <cell r="Z6857">
            <v>192.81983806413143</v>
          </cell>
          <cell r="AA6857">
            <v>216.44483806413143</v>
          </cell>
          <cell r="AD6857">
            <v>11.8125</v>
          </cell>
          <cell r="AE6857">
            <v>0</v>
          </cell>
          <cell r="AF6857">
            <v>96.409919032065716</v>
          </cell>
        </row>
        <row r="6858">
          <cell r="M6858" t="str">
            <v>HEtudAUT</v>
          </cell>
          <cell r="N6858" t="str">
            <v>Une heure d'études automatismes</v>
          </cell>
          <cell r="O6858" t="str">
            <v>One hour of automation studies</v>
          </cell>
          <cell r="P6858">
            <v>1</v>
          </cell>
          <cell r="Q6858" t="str">
            <v>Complement Hetude AF+Marguerite+Prog</v>
          </cell>
          <cell r="R6858" t="str">
            <v/>
          </cell>
          <cell r="X6858">
            <v>65</v>
          </cell>
          <cell r="Y6858">
            <v>0</v>
          </cell>
          <cell r="Z6858">
            <v>0</v>
          </cell>
          <cell r="AA6858">
            <v>65</v>
          </cell>
          <cell r="AD6858">
            <v>65</v>
          </cell>
          <cell r="AE6858">
            <v>0</v>
          </cell>
          <cell r="AF6858">
            <v>0</v>
          </cell>
        </row>
        <row r="6859">
          <cell r="M6859">
            <v>0</v>
          </cell>
          <cell r="N6859">
            <v>0</v>
          </cell>
          <cell r="O6859" t="str">
            <v/>
          </cell>
          <cell r="P6859">
            <v>0</v>
          </cell>
          <cell r="Q6859">
            <v>0</v>
          </cell>
          <cell r="R6859">
            <v>0</v>
          </cell>
          <cell r="AA6859">
            <v>0</v>
          </cell>
          <cell r="AD6859" t="e">
            <v>#DIV/0!</v>
          </cell>
          <cell r="AE6859" t="e">
            <v>#DIV/0!</v>
          </cell>
          <cell r="AF6859" t="e">
            <v>#DIV/0!</v>
          </cell>
        </row>
        <row r="6860">
          <cell r="M6860">
            <v>0</v>
          </cell>
          <cell r="N6860">
            <v>0</v>
          </cell>
          <cell r="O6860" t="str">
            <v/>
          </cell>
          <cell r="P6860">
            <v>1</v>
          </cell>
          <cell r="Q6860">
            <v>0</v>
          </cell>
          <cell r="R6860">
            <v>0</v>
          </cell>
          <cell r="AA6860">
            <v>0</v>
          </cell>
          <cell r="AD6860">
            <v>0</v>
          </cell>
          <cell r="AE6860">
            <v>0</v>
          </cell>
          <cell r="AF6860">
            <v>0</v>
          </cell>
        </row>
        <row r="6861">
          <cell r="M6861" t="str">
            <v>AppuiPrat</v>
          </cell>
          <cell r="N6861" t="str">
            <v>Appui seul au pratique</v>
          </cell>
          <cell r="O6861" t="str">
            <v>Support without clamp</v>
          </cell>
          <cell r="P6861">
            <v>4</v>
          </cell>
          <cell r="Q6861">
            <v>0</v>
          </cell>
          <cell r="X6861">
            <v>0</v>
          </cell>
          <cell r="Y6861">
            <v>0</v>
          </cell>
          <cell r="Z6861">
            <v>0</v>
          </cell>
          <cell r="AA6861">
            <v>0</v>
          </cell>
          <cell r="AD6861">
            <v>0</v>
          </cell>
          <cell r="AE6861">
            <v>0</v>
          </cell>
          <cell r="AF6861">
            <v>0</v>
          </cell>
        </row>
        <row r="6862">
          <cell r="M6862" t="str">
            <v>CompIntRefPilPrat</v>
          </cell>
          <cell r="N6862" t="str">
            <v>Complément intégration d'un appui/pilote au prat</v>
          </cell>
          <cell r="O6862" t="str">
            <v>Add-on integration of a support/pin in practice</v>
          </cell>
          <cell r="P6862">
            <v>4</v>
          </cell>
          <cell r="Q6862">
            <v>0</v>
          </cell>
          <cell r="X6862">
            <v>0</v>
          </cell>
          <cell r="Y6862">
            <v>0</v>
          </cell>
          <cell r="Z6862">
            <v>0</v>
          </cell>
          <cell r="AA6862">
            <v>0</v>
          </cell>
          <cell r="AD6862">
            <v>0</v>
          </cell>
          <cell r="AE6862">
            <v>0</v>
          </cell>
          <cell r="AF6862">
            <v>0</v>
          </cell>
        </row>
        <row r="6863">
          <cell r="M6863" t="str">
            <v>Aval</v>
          </cell>
          <cell r="N6863" t="str">
            <v>Avaloir</v>
          </cell>
          <cell r="O6863" t="str">
            <v>Guide</v>
          </cell>
          <cell r="P6863">
            <v>4</v>
          </cell>
          <cell r="Q6863">
            <v>0</v>
          </cell>
          <cell r="X6863">
            <v>0</v>
          </cell>
          <cell r="Y6863">
            <v>0</v>
          </cell>
          <cell r="Z6863">
            <v>0</v>
          </cell>
          <cell r="AA6863">
            <v>0</v>
          </cell>
          <cell r="AD6863">
            <v>0</v>
          </cell>
          <cell r="AE6863">
            <v>0</v>
          </cell>
          <cell r="AF6863">
            <v>0</v>
          </cell>
        </row>
        <row r="6864">
          <cell r="M6864">
            <v>0</v>
          </cell>
          <cell r="N6864">
            <v>0</v>
          </cell>
          <cell r="O6864" t="str">
            <v/>
          </cell>
          <cell r="P6864">
            <v>0</v>
          </cell>
          <cell r="Q6864">
            <v>0</v>
          </cell>
          <cell r="R6864">
            <v>0</v>
          </cell>
          <cell r="AA6864">
            <v>0</v>
          </cell>
          <cell r="AD6864" t="e">
            <v>#DIV/0!</v>
          </cell>
          <cell r="AE6864" t="e">
            <v>#DIV/0!</v>
          </cell>
          <cell r="AF6864" t="e">
            <v>#DIV/0!</v>
          </cell>
        </row>
        <row r="6865">
          <cell r="M6865">
            <v>0</v>
          </cell>
          <cell r="N6865">
            <v>0</v>
          </cell>
          <cell r="O6865" t="str">
            <v/>
          </cell>
          <cell r="P6865">
            <v>1</v>
          </cell>
          <cell r="Q6865">
            <v>0</v>
          </cell>
          <cell r="R6865">
            <v>0</v>
          </cell>
          <cell r="AA6865">
            <v>0</v>
          </cell>
          <cell r="AD6865">
            <v>0</v>
          </cell>
          <cell r="AE6865">
            <v>0</v>
          </cell>
          <cell r="AF6865">
            <v>0</v>
          </cell>
        </row>
        <row r="6866">
          <cell r="M6866" t="str">
            <v>PPinducPreh</v>
          </cell>
          <cell r="N6866" t="str">
            <v>Détecteur inductif présence pièce sur Préhenseur a</v>
          </cell>
          <cell r="O6866" t="str">
            <v>Inductive part presence detector on Gripper</v>
          </cell>
          <cell r="P6866">
            <v>1</v>
          </cell>
          <cell r="Q6866">
            <v>0</v>
          </cell>
          <cell r="R6866" t="str">
            <v>02</v>
          </cell>
          <cell r="X6866">
            <v>12.285</v>
          </cell>
          <cell r="Y6866">
            <v>37.65825000000001</v>
          </cell>
          <cell r="Z6866">
            <v>9.4500000000000011</v>
          </cell>
          <cell r="AA6866">
            <v>59.393250000000009</v>
          </cell>
          <cell r="AD6866">
            <v>12.285</v>
          </cell>
          <cell r="AE6866">
            <v>37.65825000000001</v>
          </cell>
          <cell r="AF6866">
            <v>9.4500000000000011</v>
          </cell>
        </row>
        <row r="6867">
          <cell r="M6867" t="str">
            <v>CompIntPpPreh</v>
          </cell>
          <cell r="N6867" t="str">
            <v>Complément intégration d'un présence pièce préh</v>
          </cell>
          <cell r="O6867" t="str">
            <v>Add-on integration presence part</v>
          </cell>
          <cell r="P6867">
            <v>1</v>
          </cell>
          <cell r="Q6867">
            <v>0</v>
          </cell>
          <cell r="R6867" t="str">
            <v>02</v>
          </cell>
          <cell r="X6867">
            <v>0</v>
          </cell>
          <cell r="Y6867">
            <v>0</v>
          </cell>
          <cell r="Z6867">
            <v>23.625</v>
          </cell>
          <cell r="AA6867">
            <v>23.625</v>
          </cell>
          <cell r="AD6867">
            <v>0</v>
          </cell>
          <cell r="AE6867">
            <v>0</v>
          </cell>
          <cell r="AF6867">
            <v>23.625</v>
          </cell>
        </row>
        <row r="6868">
          <cell r="M6868" t="str">
            <v>RefSer63DINPreh</v>
          </cell>
          <cell r="N6868" t="str">
            <v>Serrage 63 DIN Touche + Appui tous types sur Préh</v>
          </cell>
          <cell r="O6868" t="str">
            <v xml:space="preserve">63 DIN clamping tab + all types support on gripper </v>
          </cell>
          <cell r="P6868">
            <v>1</v>
          </cell>
          <cell r="Q6868">
            <v>0</v>
          </cell>
          <cell r="R6868" t="str">
            <v>02</v>
          </cell>
          <cell r="X6868">
            <v>11.726590909090907</v>
          </cell>
          <cell r="Y6868">
            <v>67.779695454545461</v>
          </cell>
          <cell r="Z6868">
            <v>36.081818181818186</v>
          </cell>
          <cell r="AA6868">
            <v>115.58810454545454</v>
          </cell>
          <cell r="AD6868">
            <v>11.726590909090907</v>
          </cell>
          <cell r="AE6868">
            <v>67.779695454545461</v>
          </cell>
          <cell r="AF6868">
            <v>36.081818181818186</v>
          </cell>
        </row>
        <row r="6869">
          <cell r="M6869" t="str">
            <v>CompIntRefSerrPreh</v>
          </cell>
          <cell r="N6869" t="str">
            <v>Complément intégration d'une réf serr préhenseur</v>
          </cell>
          <cell r="O6869" t="str">
            <v>Add-on integration tight reference in a Gripper</v>
          </cell>
          <cell r="P6869">
            <v>1</v>
          </cell>
          <cell r="Q6869">
            <v>0</v>
          </cell>
          <cell r="R6869" t="str">
            <v>02</v>
          </cell>
          <cell r="X6869">
            <v>0</v>
          </cell>
          <cell r="Y6869">
            <v>0</v>
          </cell>
          <cell r="Z6869">
            <v>23.625</v>
          </cell>
          <cell r="AA6869">
            <v>23.625</v>
          </cell>
          <cell r="AD6869">
            <v>0</v>
          </cell>
          <cell r="AE6869">
            <v>0</v>
          </cell>
          <cell r="AF6869">
            <v>23.625</v>
          </cell>
        </row>
        <row r="6870">
          <cell r="M6870" t="str">
            <v>PilMobPreh</v>
          </cell>
          <cell r="N6870" t="str">
            <v>Pilote escamotable sur Préhenseur avec antenne sup</v>
          </cell>
          <cell r="O6870" t="str">
            <v>Retractable pin on Gripper</v>
          </cell>
          <cell r="P6870">
            <v>1</v>
          </cell>
          <cell r="Q6870">
            <v>0</v>
          </cell>
          <cell r="R6870" t="str">
            <v>02</v>
          </cell>
          <cell r="X6870">
            <v>12.285</v>
          </cell>
          <cell r="Y6870">
            <v>71.007300000000001</v>
          </cell>
          <cell r="Z6870">
            <v>37.800000000000004</v>
          </cell>
          <cell r="AA6870">
            <v>121.09229999999999</v>
          </cell>
          <cell r="AD6870">
            <v>12.285</v>
          </cell>
          <cell r="AE6870">
            <v>71.007300000000001</v>
          </cell>
          <cell r="AF6870">
            <v>37.800000000000004</v>
          </cell>
        </row>
        <row r="6871">
          <cell r="M6871" t="str">
            <v>CompIntPilMobPreh</v>
          </cell>
          <cell r="N6871" t="str">
            <v>Complément intégration pilote mobile Préhenseur</v>
          </cell>
          <cell r="O6871" t="str">
            <v>Add on integration mobile Pin in Gripper</v>
          </cell>
          <cell r="P6871">
            <v>1</v>
          </cell>
          <cell r="Q6871">
            <v>0</v>
          </cell>
          <cell r="R6871" t="str">
            <v>02</v>
          </cell>
          <cell r="X6871">
            <v>0</v>
          </cell>
          <cell r="Y6871">
            <v>0</v>
          </cell>
          <cell r="Z6871">
            <v>18.900000000000002</v>
          </cell>
          <cell r="AA6871">
            <v>18.900000000000002</v>
          </cell>
          <cell r="AD6871">
            <v>0</v>
          </cell>
          <cell r="AE6871">
            <v>0</v>
          </cell>
          <cell r="AF6871">
            <v>18.900000000000002</v>
          </cell>
        </row>
        <row r="6872">
          <cell r="M6872" t="str">
            <v>DistribPreh</v>
          </cell>
          <cell r="N6872" t="str">
            <v>Distributeur taille 2 sur Préhenseur</v>
          </cell>
          <cell r="O6872" t="str">
            <v>Dispenser size 2 on Gripper</v>
          </cell>
          <cell r="P6872">
            <v>2</v>
          </cell>
          <cell r="Q6872">
            <v>0</v>
          </cell>
          <cell r="R6872" t="str">
            <v>02</v>
          </cell>
          <cell r="X6872">
            <v>24.57</v>
          </cell>
          <cell r="Y6872">
            <v>325.39499999999998</v>
          </cell>
          <cell r="Z6872">
            <v>37.800000000000004</v>
          </cell>
          <cell r="AA6872">
            <v>387.76499999999999</v>
          </cell>
          <cell r="AD6872">
            <v>12.285</v>
          </cell>
          <cell r="AE6872">
            <v>162.69749999999999</v>
          </cell>
          <cell r="AF6872">
            <v>18.900000000000002</v>
          </cell>
        </row>
        <row r="6873">
          <cell r="M6873" t="str">
            <v>CompIntDistribPreh</v>
          </cell>
          <cell r="N6873" t="str">
            <v>Complément intégration d'un distributeur préh</v>
          </cell>
          <cell r="O6873" t="str">
            <v>Add-on integration distributor into existing gripper</v>
          </cell>
          <cell r="P6873">
            <v>2</v>
          </cell>
          <cell r="Q6873">
            <v>0</v>
          </cell>
          <cell r="R6873" t="str">
            <v>02</v>
          </cell>
          <cell r="X6873">
            <v>0</v>
          </cell>
          <cell r="Y6873">
            <v>0</v>
          </cell>
          <cell r="Z6873">
            <v>47.25</v>
          </cell>
          <cell r="AA6873">
            <v>47.25</v>
          </cell>
          <cell r="AD6873">
            <v>0</v>
          </cell>
          <cell r="AE6873">
            <v>0</v>
          </cell>
          <cell r="AF6873">
            <v>23.625</v>
          </cell>
        </row>
        <row r="6874">
          <cell r="M6874" t="str">
            <v>IntPrehEl</v>
          </cell>
          <cell r="N6874" t="str">
            <v>Intégration en ligne d'un préhenseur</v>
          </cell>
          <cell r="O6874" t="str">
            <v>On-line integration of a gripper</v>
          </cell>
          <cell r="P6874">
            <v>1</v>
          </cell>
          <cell r="Q6874">
            <v>0</v>
          </cell>
          <cell r="R6874" t="str">
            <v>02</v>
          </cell>
          <cell r="X6874">
            <v>0</v>
          </cell>
          <cell r="Y6874">
            <v>0</v>
          </cell>
          <cell r="Z6874">
            <v>0</v>
          </cell>
          <cell r="AA6874">
            <v>0</v>
          </cell>
          <cell r="AD6874">
            <v>0</v>
          </cell>
          <cell r="AE6874">
            <v>0</v>
          </cell>
          <cell r="AF6874">
            <v>0</v>
          </cell>
        </row>
        <row r="6875">
          <cell r="M6875">
            <v>0</v>
          </cell>
          <cell r="N6875">
            <v>0</v>
          </cell>
          <cell r="O6875" t="str">
            <v/>
          </cell>
          <cell r="P6875">
            <v>0</v>
          </cell>
          <cell r="Q6875">
            <v>0</v>
          </cell>
          <cell r="R6875">
            <v>0</v>
          </cell>
          <cell r="AA6875">
            <v>0</v>
          </cell>
          <cell r="AD6875" t="e">
            <v>#DIV/0!</v>
          </cell>
          <cell r="AE6875" t="e">
            <v>#DIV/0!</v>
          </cell>
          <cell r="AF6875" t="e">
            <v>#DIV/0!</v>
          </cell>
        </row>
        <row r="6876">
          <cell r="M6876">
            <v>0</v>
          </cell>
          <cell r="N6876">
            <v>0</v>
          </cell>
          <cell r="O6876" t="str">
            <v/>
          </cell>
          <cell r="P6876">
            <v>1</v>
          </cell>
          <cell r="Q6876">
            <v>0</v>
          </cell>
          <cell r="R6876">
            <v>0</v>
          </cell>
          <cell r="AA6876">
            <v>0</v>
          </cell>
          <cell r="AD6876">
            <v>0</v>
          </cell>
          <cell r="AE6876">
            <v>0</v>
          </cell>
          <cell r="AF6876">
            <v>0</v>
          </cell>
        </row>
        <row r="6877">
          <cell r="M6877" t="str">
            <v>TrajMan</v>
          </cell>
          <cell r="N6877" t="str">
            <v>Trajectoire de manutention</v>
          </cell>
          <cell r="O6877" t="str">
            <v>Handling path</v>
          </cell>
          <cell r="P6877">
            <v>3</v>
          </cell>
          <cell r="Q6877" t="str">
            <v>OV24: Prise OP10, présentation colle, dépose OP20</v>
          </cell>
          <cell r="R6877" t="str">
            <v/>
          </cell>
          <cell r="X6877">
            <v>0</v>
          </cell>
          <cell r="Y6877">
            <v>0</v>
          </cell>
          <cell r="Z6877">
            <v>0</v>
          </cell>
          <cell r="AA6877">
            <v>0</v>
          </cell>
          <cell r="AD6877">
            <v>0</v>
          </cell>
          <cell r="AE6877">
            <v>0</v>
          </cell>
          <cell r="AF6877">
            <v>0</v>
          </cell>
        </row>
        <row r="6878">
          <cell r="M6878" t="str">
            <v>TrajColle</v>
          </cell>
          <cell r="N6878" t="str">
            <v>Trajectoire d'encollage</v>
          </cell>
          <cell r="O6878" t="str">
            <v>Glueing path</v>
          </cell>
          <cell r="P6878">
            <v>2</v>
          </cell>
          <cell r="Q6878" t="str">
            <v>OV24: Colle et mastic</v>
          </cell>
          <cell r="R6878" t="str">
            <v/>
          </cell>
          <cell r="X6878">
            <v>0</v>
          </cell>
          <cell r="Y6878">
            <v>0</v>
          </cell>
          <cell r="Z6878">
            <v>0</v>
          </cell>
          <cell r="AA6878">
            <v>0</v>
          </cell>
          <cell r="AD6878">
            <v>0</v>
          </cell>
          <cell r="AE6878">
            <v>0</v>
          </cell>
          <cell r="AF6878">
            <v>0</v>
          </cell>
        </row>
        <row r="6879">
          <cell r="M6879" t="str">
            <v>CopTrajMan</v>
          </cell>
          <cell r="N6879" t="str">
            <v>Copie trajectoire Manut suite à ajout diversité</v>
          </cell>
          <cell r="O6879" t="str">
            <v>Copie of a handling trajectory for divers models</v>
          </cell>
          <cell r="P6879">
            <v>3</v>
          </cell>
          <cell r="Q6879" t="str">
            <v>CC24</v>
          </cell>
          <cell r="R6879" t="str">
            <v/>
          </cell>
          <cell r="X6879">
            <v>0</v>
          </cell>
          <cell r="Y6879">
            <v>0</v>
          </cell>
          <cell r="Z6879">
            <v>0</v>
          </cell>
          <cell r="AA6879">
            <v>0</v>
          </cell>
          <cell r="AD6879">
            <v>0</v>
          </cell>
          <cell r="AE6879">
            <v>0</v>
          </cell>
          <cell r="AF6879">
            <v>0</v>
          </cell>
        </row>
        <row r="6880">
          <cell r="M6880" t="str">
            <v>CopTrajColle</v>
          </cell>
          <cell r="N6880" t="str">
            <v>Copie trajectoire Colle suite à ajout diversité</v>
          </cell>
          <cell r="O6880" t="str">
            <v>Gluing trajectory copying after diverisity is added</v>
          </cell>
          <cell r="P6880">
            <v>2</v>
          </cell>
          <cell r="Q6880" t="str">
            <v>CC24</v>
          </cell>
          <cell r="R6880" t="str">
            <v/>
          </cell>
          <cell r="X6880">
            <v>0</v>
          </cell>
          <cell r="Y6880">
            <v>0</v>
          </cell>
          <cell r="Z6880">
            <v>0</v>
          </cell>
          <cell r="AA6880">
            <v>0</v>
          </cell>
          <cell r="AD6880">
            <v>0</v>
          </cell>
          <cell r="AE6880">
            <v>0</v>
          </cell>
          <cell r="AF6880">
            <v>0</v>
          </cell>
        </row>
        <row r="6881">
          <cell r="M6881" t="str">
            <v>EchCodeTraj</v>
          </cell>
          <cell r="N6881" t="str">
            <v>Echange Code Trajectoire avec baie robot</v>
          </cell>
          <cell r="O6881" t="str">
            <v>Exchange of Trajectory Code with robot bay</v>
          </cell>
          <cell r="P6881">
            <v>2</v>
          </cell>
          <cell r="Q6881">
            <v>0</v>
          </cell>
          <cell r="R6881" t="str">
            <v/>
          </cell>
          <cell r="X6881">
            <v>23.625</v>
          </cell>
          <cell r="Y6881">
            <v>0</v>
          </cell>
          <cell r="Z6881">
            <v>192.81983806413143</v>
          </cell>
          <cell r="AA6881">
            <v>216.44483806413143</v>
          </cell>
          <cell r="AD6881">
            <v>11.8125</v>
          </cell>
          <cell r="AE6881">
            <v>0</v>
          </cell>
          <cell r="AF6881">
            <v>96.409919032065716</v>
          </cell>
        </row>
        <row r="6882">
          <cell r="M6882" t="str">
            <v>HEtudAUT</v>
          </cell>
          <cell r="N6882" t="str">
            <v>Une heure d'études automatismes</v>
          </cell>
          <cell r="O6882" t="str">
            <v>One hour of automation studies</v>
          </cell>
          <cell r="P6882">
            <v>1</v>
          </cell>
          <cell r="Q6882" t="str">
            <v>Complement Hetude AF+Marguerite+Prog</v>
          </cell>
          <cell r="R6882" t="str">
            <v/>
          </cell>
          <cell r="X6882">
            <v>65</v>
          </cell>
          <cell r="Y6882">
            <v>0</v>
          </cell>
          <cell r="Z6882">
            <v>0</v>
          </cell>
          <cell r="AA6882">
            <v>65</v>
          </cell>
          <cell r="AD6882">
            <v>65</v>
          </cell>
          <cell r="AE6882">
            <v>0</v>
          </cell>
          <cell r="AF6882">
            <v>0</v>
          </cell>
        </row>
        <row r="6883">
          <cell r="M6883">
            <v>0</v>
          </cell>
          <cell r="N6883">
            <v>0</v>
          </cell>
          <cell r="O6883" t="str">
            <v/>
          </cell>
          <cell r="P6883">
            <v>0</v>
          </cell>
          <cell r="Q6883">
            <v>0</v>
          </cell>
          <cell r="R6883">
            <v>0</v>
          </cell>
          <cell r="AA6883">
            <v>0</v>
          </cell>
          <cell r="AD6883" t="e">
            <v>#DIV/0!</v>
          </cell>
          <cell r="AE6883" t="e">
            <v>#DIV/0!</v>
          </cell>
          <cell r="AF6883" t="e">
            <v>#DIV/0!</v>
          </cell>
        </row>
        <row r="6884">
          <cell r="M6884">
            <v>0</v>
          </cell>
          <cell r="N6884">
            <v>0</v>
          </cell>
          <cell r="O6884" t="str">
            <v/>
          </cell>
          <cell r="P6884">
            <v>1</v>
          </cell>
          <cell r="Q6884">
            <v>0</v>
          </cell>
          <cell r="R6884">
            <v>0</v>
          </cell>
          <cell r="AA6884">
            <v>0</v>
          </cell>
          <cell r="AD6884">
            <v>0</v>
          </cell>
          <cell r="AE6884">
            <v>0</v>
          </cell>
          <cell r="AF6884">
            <v>0</v>
          </cell>
        </row>
        <row r="6885">
          <cell r="M6885" t="str">
            <v>PPinduc</v>
          </cell>
          <cell r="N6885" t="str">
            <v>Détecteur inductif de présence pièce</v>
          </cell>
          <cell r="O6885" t="str">
            <v>Inductive part presence detector</v>
          </cell>
          <cell r="P6885">
            <v>2</v>
          </cell>
          <cell r="Q6885">
            <v>0</v>
          </cell>
          <cell r="X6885">
            <v>38.212650000000004</v>
          </cell>
          <cell r="Y6885">
            <v>51.636899999999997</v>
          </cell>
          <cell r="Z6885">
            <v>215.19076187648309</v>
          </cell>
          <cell r="AA6885">
            <v>305.04031187648309</v>
          </cell>
          <cell r="AD6885">
            <v>19.106325000000002</v>
          </cell>
          <cell r="AE6885">
            <v>25.818449999999999</v>
          </cell>
          <cell r="AF6885">
            <v>107.59538093824155</v>
          </cell>
        </row>
        <row r="6886">
          <cell r="M6886" t="str">
            <v>CompIntPpMaq</v>
          </cell>
          <cell r="N6886" t="str">
            <v>Complément intégration d'un présence pièce maquett</v>
          </cell>
          <cell r="O6886" t="str">
            <v>Supplement for the integration of a part presence too/sensor?d'un présence pièce maquette</v>
          </cell>
          <cell r="P6886">
            <v>2</v>
          </cell>
          <cell r="Q6886">
            <v>0</v>
          </cell>
          <cell r="X6886">
            <v>33.160049999999998</v>
          </cell>
          <cell r="Y6886">
            <v>0</v>
          </cell>
          <cell r="Z6886">
            <v>110.01630475059324</v>
          </cell>
          <cell r="AA6886">
            <v>143.17635475059325</v>
          </cell>
          <cell r="AD6886">
            <v>16.580024999999999</v>
          </cell>
          <cell r="AE6886">
            <v>0</v>
          </cell>
          <cell r="AF6886">
            <v>55.008152375296618</v>
          </cell>
        </row>
        <row r="6887">
          <cell r="M6887" t="str">
            <v>PilMob</v>
          </cell>
          <cell r="N6887" t="str">
            <v>Pilote escamotable</v>
          </cell>
          <cell r="O6887" t="str">
            <v>Retractable pin</v>
          </cell>
          <cell r="P6887">
            <v>1</v>
          </cell>
          <cell r="Q6887">
            <v>0</v>
          </cell>
          <cell r="X6887">
            <v>24.770024999999997</v>
          </cell>
          <cell r="Y6887">
            <v>72.810149999999993</v>
          </cell>
          <cell r="Z6887">
            <v>127.54538093824156</v>
          </cell>
          <cell r="AA6887">
            <v>225.12555593824158</v>
          </cell>
          <cell r="AD6887">
            <v>24.770024999999997</v>
          </cell>
          <cell r="AE6887">
            <v>72.810149999999993</v>
          </cell>
          <cell r="AF6887">
            <v>127.54538093824156</v>
          </cell>
        </row>
        <row r="6888">
          <cell r="M6888" t="str">
            <v>CompIntPilMobMaq</v>
          </cell>
          <cell r="N6888" t="str">
            <v>Complément intégration pilote mobile Maquette</v>
          </cell>
          <cell r="O6888" t="str">
            <v>Add on integration mobile Pin</v>
          </cell>
          <cell r="P6888">
            <v>1</v>
          </cell>
          <cell r="Q6888">
            <v>0</v>
          </cell>
          <cell r="X6888">
            <v>16.580024999999999</v>
          </cell>
          <cell r="Y6888">
            <v>0</v>
          </cell>
          <cell r="Z6888">
            <v>55.008152375296618</v>
          </cell>
          <cell r="AA6888">
            <v>71.588177375296624</v>
          </cell>
          <cell r="AD6888">
            <v>16.580024999999999</v>
          </cell>
          <cell r="AE6888">
            <v>0</v>
          </cell>
          <cell r="AF6888">
            <v>55.008152375296618</v>
          </cell>
        </row>
        <row r="6889">
          <cell r="M6889" t="str">
            <v>RefSerrECONew_D63</v>
          </cell>
          <cell r="N6889" t="str">
            <v>Réf serrée ECO D63 Touche + Appui tous types</v>
          </cell>
          <cell r="O6889" t="str">
            <v>ECO D63 Key + Press all types</v>
          </cell>
          <cell r="P6889">
            <v>1</v>
          </cell>
          <cell r="Q6889">
            <v>0</v>
          </cell>
          <cell r="X6889">
            <v>17.808525000000003</v>
          </cell>
          <cell r="Y6889">
            <v>72.810149999999993</v>
          </cell>
          <cell r="Z6889">
            <v>79.354333387436981</v>
          </cell>
          <cell r="AA6889">
            <v>169.97300838743698</v>
          </cell>
          <cell r="AD6889">
            <v>17.808525000000003</v>
          </cell>
          <cell r="AE6889">
            <v>72.810149999999993</v>
          </cell>
          <cell r="AF6889">
            <v>79.354333387436981</v>
          </cell>
        </row>
        <row r="6890">
          <cell r="M6890" t="str">
            <v>CompIntRefSerrMaq</v>
          </cell>
          <cell r="N6890" t="str">
            <v>Complément intégration d'une référence serrée maqu</v>
          </cell>
          <cell r="O6890" t="str">
            <v>Add-on integration tight reference in a mock-up</v>
          </cell>
          <cell r="P6890">
            <v>1</v>
          </cell>
          <cell r="Q6890">
            <v>0</v>
          </cell>
          <cell r="X6890">
            <v>16.580024999999999</v>
          </cell>
          <cell r="Y6890">
            <v>0</v>
          </cell>
          <cell r="Z6890">
            <v>55.008152375296618</v>
          </cell>
          <cell r="AA6890">
            <v>71.588177375296624</v>
          </cell>
          <cell r="AD6890">
            <v>16.580024999999999</v>
          </cell>
          <cell r="AE6890">
            <v>0</v>
          </cell>
          <cell r="AF6890">
            <v>55.008152375296618</v>
          </cell>
        </row>
        <row r="6891">
          <cell r="M6891" t="str">
            <v>Distrib2</v>
          </cell>
          <cell r="N6891" t="str">
            <v>Distributeur 5/2</v>
          </cell>
          <cell r="O6891" t="str">
            <v>5/2-way valve</v>
          </cell>
          <cell r="P6891">
            <v>1</v>
          </cell>
          <cell r="Q6891">
            <v>0</v>
          </cell>
          <cell r="X6891">
            <v>72.075150000000008</v>
          </cell>
          <cell r="Y6891">
            <v>160.94400000000002</v>
          </cell>
          <cell r="Z6891">
            <v>171.52063813803022</v>
          </cell>
          <cell r="AA6891">
            <v>404.53978813803025</v>
          </cell>
          <cell r="AD6891">
            <v>72.075150000000008</v>
          </cell>
          <cell r="AE6891">
            <v>160.94400000000002</v>
          </cell>
          <cell r="AF6891">
            <v>171.52063813803022</v>
          </cell>
        </row>
        <row r="6892">
          <cell r="M6892" t="str">
            <v>CompIntDistribMaq</v>
          </cell>
          <cell r="N6892" t="str">
            <v>Complément intégration d'un distributeur maquette</v>
          </cell>
          <cell r="O6892" t="str">
            <v>Add-on integration distributor</v>
          </cell>
          <cell r="P6892">
            <v>1</v>
          </cell>
          <cell r="Q6892">
            <v>0</v>
          </cell>
          <cell r="X6892">
            <v>16.580024999999999</v>
          </cell>
          <cell r="Y6892">
            <v>0</v>
          </cell>
          <cell r="Z6892">
            <v>40.045652375296619</v>
          </cell>
          <cell r="AA6892">
            <v>56.625677375296618</v>
          </cell>
          <cell r="AD6892">
            <v>16.580024999999999</v>
          </cell>
          <cell r="AE6892">
            <v>0</v>
          </cell>
          <cell r="AF6892">
            <v>40.045652375296619</v>
          </cell>
        </row>
        <row r="6893">
          <cell r="M6893">
            <v>0</v>
          </cell>
          <cell r="N6893">
            <v>0</v>
          </cell>
          <cell r="O6893" t="str">
            <v/>
          </cell>
          <cell r="P6893">
            <v>0</v>
          </cell>
          <cell r="Q6893">
            <v>0</v>
          </cell>
          <cell r="R6893">
            <v>0</v>
          </cell>
          <cell r="AA6893">
            <v>0</v>
          </cell>
          <cell r="AD6893" t="e">
            <v>#DIV/0!</v>
          </cell>
          <cell r="AE6893" t="e">
            <v>#DIV/0!</v>
          </cell>
          <cell r="AF6893" t="e">
            <v>#DIV/0!</v>
          </cell>
        </row>
        <row r="6894">
          <cell r="M6894">
            <v>0</v>
          </cell>
          <cell r="N6894">
            <v>0</v>
          </cell>
          <cell r="O6894" t="str">
            <v/>
          </cell>
          <cell r="P6894">
            <v>1</v>
          </cell>
          <cell r="Q6894" t="str">
            <v>Changement réferenciel</v>
          </cell>
          <cell r="R6894">
            <v>0</v>
          </cell>
          <cell r="AA6894">
            <v>0</v>
          </cell>
          <cell r="AD6894">
            <v>0</v>
          </cell>
          <cell r="AE6894">
            <v>0</v>
          </cell>
          <cell r="AF6894">
            <v>0</v>
          </cell>
        </row>
        <row r="6895">
          <cell r="M6895" t="str">
            <v>PPlaser</v>
          </cell>
          <cell r="N6895" t="str">
            <v>Détecteur laser de présence pièce</v>
          </cell>
          <cell r="O6895" t="str">
            <v xml:space="preserve">Parts presence laser sensor </v>
          </cell>
          <cell r="P6895">
            <v>4</v>
          </cell>
          <cell r="Q6895">
            <v>0</v>
          </cell>
          <cell r="X6895">
            <v>76.425300000000007</v>
          </cell>
          <cell r="Y6895">
            <v>103.27379999999999</v>
          </cell>
          <cell r="Z6895">
            <v>430.38152375296619</v>
          </cell>
          <cell r="AA6895">
            <v>610.08062375296618</v>
          </cell>
          <cell r="AD6895">
            <v>19.106325000000002</v>
          </cell>
          <cell r="AE6895">
            <v>25.818449999999999</v>
          </cell>
          <cell r="AF6895">
            <v>107.59538093824155</v>
          </cell>
        </row>
        <row r="6896">
          <cell r="M6896" t="str">
            <v>CompIntPpMaq</v>
          </cell>
          <cell r="N6896" t="str">
            <v>Complément intégration d'un présence pièce maquett</v>
          </cell>
          <cell r="O6896" t="str">
            <v>Supplement for the integration of a part presence too/sensor?d'un présence pièce maquette</v>
          </cell>
          <cell r="P6896">
            <v>4</v>
          </cell>
          <cell r="Q6896">
            <v>0</v>
          </cell>
          <cell r="X6896">
            <v>66.320099999999996</v>
          </cell>
          <cell r="Y6896">
            <v>0</v>
          </cell>
          <cell r="Z6896">
            <v>220.03260950118647</v>
          </cell>
          <cell r="AA6896">
            <v>286.3527095011865</v>
          </cell>
          <cell r="AD6896">
            <v>16.580024999999999</v>
          </cell>
          <cell r="AE6896">
            <v>0</v>
          </cell>
          <cell r="AF6896">
            <v>55.008152375296618</v>
          </cell>
        </row>
        <row r="6897">
          <cell r="M6897">
            <v>0</v>
          </cell>
          <cell r="N6897">
            <v>0</v>
          </cell>
          <cell r="O6897" t="str">
            <v/>
          </cell>
          <cell r="P6897">
            <v>0</v>
          </cell>
          <cell r="Q6897">
            <v>0</v>
          </cell>
          <cell r="R6897">
            <v>0</v>
          </cell>
          <cell r="AA6897">
            <v>0</v>
          </cell>
          <cell r="AD6897" t="e">
            <v>#DIV/0!</v>
          </cell>
          <cell r="AE6897" t="e">
            <v>#DIV/0!</v>
          </cell>
          <cell r="AF6897" t="e">
            <v>#DIV/0!</v>
          </cell>
        </row>
        <row r="6898">
          <cell r="M6898">
            <v>0</v>
          </cell>
          <cell r="N6898">
            <v>0</v>
          </cell>
          <cell r="O6898" t="str">
            <v/>
          </cell>
          <cell r="P6898">
            <v>1</v>
          </cell>
          <cell r="Q6898">
            <v>0</v>
          </cell>
          <cell r="R6898">
            <v>0</v>
          </cell>
          <cell r="AA6898">
            <v>0</v>
          </cell>
          <cell r="AD6898">
            <v>0</v>
          </cell>
          <cell r="AE6898">
            <v>0</v>
          </cell>
          <cell r="AF6898">
            <v>0</v>
          </cell>
        </row>
        <row r="6899">
          <cell r="M6899" t="str">
            <v>PPinducPreh</v>
          </cell>
          <cell r="N6899" t="str">
            <v>Détecteur inductif présence pièce sur Préhenseur a</v>
          </cell>
          <cell r="O6899" t="str">
            <v>Inductive part presence detector on Gripper</v>
          </cell>
          <cell r="P6899">
            <v>1</v>
          </cell>
          <cell r="Q6899">
            <v>0</v>
          </cell>
          <cell r="X6899">
            <v>12.285</v>
          </cell>
          <cell r="Y6899">
            <v>37.65825000000001</v>
          </cell>
          <cell r="Z6899">
            <v>9.4500000000000011</v>
          </cell>
          <cell r="AA6899">
            <v>59.393250000000009</v>
          </cell>
          <cell r="AD6899">
            <v>12.285</v>
          </cell>
          <cell r="AE6899">
            <v>37.65825000000001</v>
          </cell>
          <cell r="AF6899">
            <v>9.4500000000000011</v>
          </cell>
        </row>
        <row r="6900">
          <cell r="M6900" t="str">
            <v>CompIntPpPreh</v>
          </cell>
          <cell r="N6900" t="str">
            <v>Complément intégration d'un présence pièce préh</v>
          </cell>
          <cell r="O6900" t="str">
            <v>Add-on integration presence part</v>
          </cell>
          <cell r="P6900">
            <v>1</v>
          </cell>
          <cell r="Q6900">
            <v>0</v>
          </cell>
          <cell r="X6900">
            <v>0</v>
          </cell>
          <cell r="Y6900">
            <v>0</v>
          </cell>
          <cell r="Z6900">
            <v>23.625</v>
          </cell>
          <cell r="AA6900">
            <v>23.625</v>
          </cell>
          <cell r="AD6900">
            <v>0</v>
          </cell>
          <cell r="AE6900">
            <v>0</v>
          </cell>
          <cell r="AF6900">
            <v>23.625</v>
          </cell>
        </row>
        <row r="6901">
          <cell r="M6901" t="str">
            <v>RefSer63DINPreh</v>
          </cell>
          <cell r="N6901" t="str">
            <v>Serrage 63 DIN Touche + Appui tous types sur Préh</v>
          </cell>
          <cell r="O6901" t="str">
            <v xml:space="preserve">63 DIN clamping tab + all types support on gripper </v>
          </cell>
          <cell r="P6901">
            <v>1</v>
          </cell>
          <cell r="Q6901">
            <v>0</v>
          </cell>
          <cell r="X6901">
            <v>11.726590909090907</v>
          </cell>
          <cell r="Y6901">
            <v>67.779695454545461</v>
          </cell>
          <cell r="Z6901">
            <v>36.081818181818186</v>
          </cell>
          <cell r="AA6901">
            <v>115.58810454545454</v>
          </cell>
          <cell r="AD6901">
            <v>11.726590909090907</v>
          </cell>
          <cell r="AE6901">
            <v>67.779695454545461</v>
          </cell>
          <cell r="AF6901">
            <v>36.081818181818186</v>
          </cell>
        </row>
        <row r="6902">
          <cell r="M6902" t="str">
            <v>CompIntRefSerrPreh</v>
          </cell>
          <cell r="N6902" t="str">
            <v>Complément intégration d'une réf serr préhenseur</v>
          </cell>
          <cell r="O6902" t="str">
            <v>Add-on integration tight reference in a Gripper</v>
          </cell>
          <cell r="P6902">
            <v>1</v>
          </cell>
          <cell r="Q6902">
            <v>0</v>
          </cell>
          <cell r="X6902">
            <v>0</v>
          </cell>
          <cell r="Y6902">
            <v>0</v>
          </cell>
          <cell r="Z6902">
            <v>23.625</v>
          </cell>
          <cell r="AA6902">
            <v>23.625</v>
          </cell>
          <cell r="AD6902">
            <v>0</v>
          </cell>
          <cell r="AE6902">
            <v>0</v>
          </cell>
          <cell r="AF6902">
            <v>23.625</v>
          </cell>
        </row>
        <row r="6903">
          <cell r="M6903" t="str">
            <v>PilMobPreh</v>
          </cell>
          <cell r="N6903" t="str">
            <v>Pilote escamotable sur Préhenseur avec antenne sup</v>
          </cell>
          <cell r="O6903" t="str">
            <v>Retractable pin on Gripper</v>
          </cell>
          <cell r="P6903">
            <v>1</v>
          </cell>
          <cell r="Q6903">
            <v>0</v>
          </cell>
          <cell r="X6903">
            <v>12.285</v>
          </cell>
          <cell r="Y6903">
            <v>71.007300000000001</v>
          </cell>
          <cell r="Z6903">
            <v>37.800000000000004</v>
          </cell>
          <cell r="AA6903">
            <v>121.09229999999999</v>
          </cell>
          <cell r="AD6903">
            <v>12.285</v>
          </cell>
          <cell r="AE6903">
            <v>71.007300000000001</v>
          </cell>
          <cell r="AF6903">
            <v>37.800000000000004</v>
          </cell>
        </row>
        <row r="6904">
          <cell r="M6904" t="str">
            <v>CompIntPilMobPreh</v>
          </cell>
          <cell r="N6904" t="str">
            <v>Complément intégration pilote mobile Préhenseur</v>
          </cell>
          <cell r="O6904" t="str">
            <v>Add on integration mobile Pin in Gripper</v>
          </cell>
          <cell r="P6904">
            <v>1</v>
          </cell>
          <cell r="Q6904">
            <v>0</v>
          </cell>
          <cell r="X6904">
            <v>0</v>
          </cell>
          <cell r="Y6904">
            <v>0</v>
          </cell>
          <cell r="Z6904">
            <v>18.900000000000002</v>
          </cell>
          <cell r="AA6904">
            <v>18.900000000000002</v>
          </cell>
          <cell r="AD6904">
            <v>0</v>
          </cell>
          <cell r="AE6904">
            <v>0</v>
          </cell>
          <cell r="AF6904">
            <v>18.900000000000002</v>
          </cell>
        </row>
        <row r="6905">
          <cell r="M6905" t="str">
            <v>DistribPreh</v>
          </cell>
          <cell r="N6905" t="str">
            <v>Distributeur taille 2 sur Préhenseur</v>
          </cell>
          <cell r="O6905" t="str">
            <v>Dispenser size 2 on Gripper</v>
          </cell>
          <cell r="P6905">
            <v>2</v>
          </cell>
          <cell r="Q6905">
            <v>0</v>
          </cell>
          <cell r="X6905">
            <v>24.57</v>
          </cell>
          <cell r="Y6905">
            <v>325.39499999999998</v>
          </cell>
          <cell r="Z6905">
            <v>37.800000000000004</v>
          </cell>
          <cell r="AA6905">
            <v>387.76499999999999</v>
          </cell>
          <cell r="AD6905">
            <v>12.285</v>
          </cell>
          <cell r="AE6905">
            <v>162.69749999999999</v>
          </cell>
          <cell r="AF6905">
            <v>18.900000000000002</v>
          </cell>
        </row>
        <row r="6906">
          <cell r="M6906" t="str">
            <v>CompIntDistribPreh</v>
          </cell>
          <cell r="N6906" t="str">
            <v>Complément intégration d'un distributeur préh</v>
          </cell>
          <cell r="O6906" t="str">
            <v>Add-on integration distributor into existing gripper</v>
          </cell>
          <cell r="P6906">
            <v>2</v>
          </cell>
          <cell r="Q6906">
            <v>0</v>
          </cell>
          <cell r="X6906">
            <v>0</v>
          </cell>
          <cell r="Y6906">
            <v>0</v>
          </cell>
          <cell r="Z6906">
            <v>47.25</v>
          </cell>
          <cell r="AA6906">
            <v>47.25</v>
          </cell>
          <cell r="AD6906">
            <v>0</v>
          </cell>
          <cell r="AE6906">
            <v>0</v>
          </cell>
          <cell r="AF6906">
            <v>23.625</v>
          </cell>
        </row>
        <row r="6907">
          <cell r="M6907" t="str">
            <v>IntPrehEl</v>
          </cell>
          <cell r="N6907" t="str">
            <v>Intégration en ligne d'un préhenseur</v>
          </cell>
          <cell r="O6907" t="str">
            <v>On-line integration of a gripper</v>
          </cell>
          <cell r="P6907">
            <v>1</v>
          </cell>
          <cell r="Q6907">
            <v>0</v>
          </cell>
          <cell r="X6907">
            <v>0</v>
          </cell>
          <cell r="Y6907">
            <v>0</v>
          </cell>
          <cell r="Z6907">
            <v>0</v>
          </cell>
          <cell r="AA6907">
            <v>0</v>
          </cell>
          <cell r="AD6907">
            <v>0</v>
          </cell>
          <cell r="AE6907">
            <v>0</v>
          </cell>
          <cell r="AF6907">
            <v>0</v>
          </cell>
        </row>
        <row r="6908">
          <cell r="M6908">
            <v>0</v>
          </cell>
          <cell r="N6908">
            <v>0</v>
          </cell>
          <cell r="O6908" t="str">
            <v/>
          </cell>
          <cell r="P6908">
            <v>0</v>
          </cell>
          <cell r="Q6908">
            <v>0</v>
          </cell>
          <cell r="R6908">
            <v>0</v>
          </cell>
          <cell r="AA6908">
            <v>0</v>
          </cell>
          <cell r="AD6908" t="e">
            <v>#DIV/0!</v>
          </cell>
          <cell r="AE6908" t="e">
            <v>#DIV/0!</v>
          </cell>
          <cell r="AF6908" t="e">
            <v>#DIV/0!</v>
          </cell>
        </row>
        <row r="6909">
          <cell r="M6909">
            <v>0</v>
          </cell>
          <cell r="N6909">
            <v>0</v>
          </cell>
          <cell r="O6909" t="str">
            <v/>
          </cell>
          <cell r="P6909">
            <v>1</v>
          </cell>
          <cell r="Q6909">
            <v>0</v>
          </cell>
          <cell r="R6909">
            <v>0</v>
          </cell>
          <cell r="AA6909">
            <v>0</v>
          </cell>
          <cell r="AD6909">
            <v>0</v>
          </cell>
          <cell r="AE6909">
            <v>0</v>
          </cell>
          <cell r="AF6909">
            <v>0</v>
          </cell>
        </row>
        <row r="6910">
          <cell r="M6910" t="str">
            <v>TrajMan</v>
          </cell>
          <cell r="N6910" t="str">
            <v>Trajectoire de manutention</v>
          </cell>
          <cell r="O6910" t="str">
            <v>Handling path</v>
          </cell>
          <cell r="P6910">
            <v>2</v>
          </cell>
          <cell r="Q6910" t="str">
            <v>OV24: Prise OP20, dépose OP30</v>
          </cell>
          <cell r="R6910" t="str">
            <v/>
          </cell>
          <cell r="X6910">
            <v>0</v>
          </cell>
          <cell r="Y6910">
            <v>0</v>
          </cell>
          <cell r="Z6910">
            <v>0</v>
          </cell>
          <cell r="AA6910">
            <v>0</v>
          </cell>
          <cell r="AD6910">
            <v>0</v>
          </cell>
          <cell r="AE6910">
            <v>0</v>
          </cell>
          <cell r="AF6910">
            <v>0</v>
          </cell>
        </row>
        <row r="6911">
          <cell r="M6911" t="str">
            <v>CopTrajMan</v>
          </cell>
          <cell r="N6911" t="str">
            <v>Copie trajectoire Manut suite à ajout diversité</v>
          </cell>
          <cell r="O6911" t="str">
            <v>Copie of a handling trajectory for divers models</v>
          </cell>
          <cell r="P6911">
            <v>4</v>
          </cell>
          <cell r="Q6911" t="str">
            <v>OV24: Avec ou sans trappe ou BT</v>
          </cell>
          <cell r="R6911" t="str">
            <v/>
          </cell>
          <cell r="X6911">
            <v>0</v>
          </cell>
          <cell r="Y6911">
            <v>0</v>
          </cell>
          <cell r="Z6911">
            <v>0</v>
          </cell>
          <cell r="AA6911">
            <v>0</v>
          </cell>
          <cell r="AD6911">
            <v>0</v>
          </cell>
          <cell r="AE6911">
            <v>0</v>
          </cell>
          <cell r="AF6911">
            <v>0</v>
          </cell>
        </row>
        <row r="6912">
          <cell r="M6912" t="str">
            <v>CopTrajMan</v>
          </cell>
          <cell r="N6912" t="str">
            <v>Copie trajectoire Manut suite à ajout diversité</v>
          </cell>
          <cell r="O6912" t="str">
            <v>Copie of a handling trajectory for divers models</v>
          </cell>
          <cell r="P6912">
            <v>6</v>
          </cell>
          <cell r="Q6912" t="str">
            <v>CC24</v>
          </cell>
          <cell r="R6912" t="str">
            <v/>
          </cell>
          <cell r="X6912">
            <v>0</v>
          </cell>
          <cell r="Y6912">
            <v>0</v>
          </cell>
          <cell r="Z6912">
            <v>0</v>
          </cell>
          <cell r="AA6912">
            <v>0</v>
          </cell>
          <cell r="AD6912">
            <v>0</v>
          </cell>
          <cell r="AE6912">
            <v>0</v>
          </cell>
          <cell r="AF6912">
            <v>0</v>
          </cell>
        </row>
        <row r="6913">
          <cell r="M6913" t="str">
            <v>EchCodeTraj</v>
          </cell>
          <cell r="N6913" t="str">
            <v>Echange Code Trajectoire avec baie robot</v>
          </cell>
          <cell r="O6913" t="str">
            <v>Exchange of Trajectory Code with robot bay</v>
          </cell>
          <cell r="P6913">
            <v>6</v>
          </cell>
          <cell r="Q6913">
            <v>0</v>
          </cell>
          <cell r="R6913" t="str">
            <v/>
          </cell>
          <cell r="X6913">
            <v>70.875</v>
          </cell>
          <cell r="Y6913">
            <v>0</v>
          </cell>
          <cell r="Z6913">
            <v>578.45951419239418</v>
          </cell>
          <cell r="AA6913">
            <v>649.33451419239418</v>
          </cell>
          <cell r="AD6913">
            <v>11.8125</v>
          </cell>
          <cell r="AE6913">
            <v>0</v>
          </cell>
          <cell r="AF6913">
            <v>96.409919032065702</v>
          </cell>
        </row>
        <row r="6914">
          <cell r="M6914" t="str">
            <v>HEtudAUT</v>
          </cell>
          <cell r="N6914" t="str">
            <v>Une heure d'études automatismes</v>
          </cell>
          <cell r="O6914" t="str">
            <v>One hour of automation studies</v>
          </cell>
          <cell r="P6914">
            <v>3</v>
          </cell>
          <cell r="Q6914" t="str">
            <v>Complement Hetude AF+Marguerite+Prog</v>
          </cell>
          <cell r="R6914" t="str">
            <v/>
          </cell>
          <cell r="X6914">
            <v>195</v>
          </cell>
          <cell r="Y6914">
            <v>0</v>
          </cell>
          <cell r="Z6914">
            <v>0</v>
          </cell>
          <cell r="AA6914">
            <v>195</v>
          </cell>
          <cell r="AD6914">
            <v>65</v>
          </cell>
          <cell r="AE6914">
            <v>0</v>
          </cell>
          <cell r="AF6914">
            <v>0</v>
          </cell>
        </row>
        <row r="6915">
          <cell r="M6915">
            <v>0</v>
          </cell>
          <cell r="N6915">
            <v>0</v>
          </cell>
          <cell r="O6915" t="str">
            <v/>
          </cell>
          <cell r="P6915">
            <v>0</v>
          </cell>
          <cell r="Q6915">
            <v>0</v>
          </cell>
          <cell r="R6915">
            <v>0</v>
          </cell>
          <cell r="AA6915">
            <v>0</v>
          </cell>
          <cell r="AD6915" t="e">
            <v>#DIV/0!</v>
          </cell>
          <cell r="AE6915" t="e">
            <v>#DIV/0!</v>
          </cell>
          <cell r="AF6915" t="e">
            <v>#DIV/0!</v>
          </cell>
        </row>
        <row r="6916">
          <cell r="M6916">
            <v>0</v>
          </cell>
          <cell r="N6916">
            <v>0</v>
          </cell>
          <cell r="O6916" t="str">
            <v/>
          </cell>
          <cell r="P6916">
            <v>1</v>
          </cell>
          <cell r="Q6916">
            <v>0</v>
          </cell>
          <cell r="R6916">
            <v>0</v>
          </cell>
          <cell r="AA6916">
            <v>0</v>
          </cell>
          <cell r="AD6916">
            <v>0</v>
          </cell>
          <cell r="AE6916">
            <v>0</v>
          </cell>
          <cell r="AF6916">
            <v>0</v>
          </cell>
        </row>
        <row r="6917">
          <cell r="M6917" t="str">
            <v>StructPorteOutilCdC</v>
          </cell>
          <cell r="N6917" t="str">
            <v>Cadre outil porte Géométrie CdC Pti ou rotonde</v>
          </cell>
          <cell r="O6917" t="str">
            <v>Baseplate for Geometric stucture for body side mounted on turntable</v>
          </cell>
          <cell r="P6917">
            <v>1</v>
          </cell>
          <cell r="Q6917">
            <v>0</v>
          </cell>
          <cell r="R6917" t="str">
            <v/>
          </cell>
          <cell r="X6917">
            <v>13.104000000000001</v>
          </cell>
          <cell r="Y6917">
            <v>318.738</v>
          </cell>
          <cell r="Z6917">
            <v>181.125</v>
          </cell>
          <cell r="AA6917">
            <v>512.96699999999998</v>
          </cell>
          <cell r="AD6917">
            <v>13.104000000000001</v>
          </cell>
          <cell r="AE6917">
            <v>318.738</v>
          </cell>
          <cell r="AF6917">
            <v>181.125</v>
          </cell>
        </row>
        <row r="6918">
          <cell r="M6918" t="str">
            <v>AbatAuto100</v>
          </cell>
          <cell r="N6918" t="str">
            <v>Abattant, tournette pour appui mobile Largeur 100</v>
          </cell>
          <cell r="O6918" t="str">
            <v>flap, turntable for support mobile width 100</v>
          </cell>
          <cell r="P6918">
            <v>3</v>
          </cell>
          <cell r="Q6918">
            <v>0</v>
          </cell>
          <cell r="R6918" t="str">
            <v/>
          </cell>
          <cell r="X6918">
            <v>84.138074999999986</v>
          </cell>
          <cell r="Y6918">
            <v>243.08865000000003</v>
          </cell>
          <cell r="Z6918">
            <v>449.96739281472463</v>
          </cell>
          <cell r="AA6918">
            <v>777.19411781472468</v>
          </cell>
          <cell r="AD6918">
            <v>28.046024999999997</v>
          </cell>
          <cell r="AE6918">
            <v>81.029550000000015</v>
          </cell>
          <cell r="AF6918">
            <v>149.98913093824154</v>
          </cell>
        </row>
        <row r="6919">
          <cell r="M6919" t="str">
            <v>AppuiDrageoir</v>
          </cell>
          <cell r="N6919" t="str">
            <v xml:space="preserve">Appui seul ou drageoir seul (toutes largeurs) </v>
          </cell>
          <cell r="O6919" t="str">
            <v xml:space="preserve">support only or sucker only (all widths) </v>
          </cell>
          <cell r="P6919">
            <v>35</v>
          </cell>
          <cell r="Q6919">
            <v>0</v>
          </cell>
          <cell r="R6919" t="str">
            <v/>
          </cell>
          <cell r="X6919">
            <v>0</v>
          </cell>
          <cell r="Y6919">
            <v>0</v>
          </cell>
          <cell r="Z6919">
            <v>0</v>
          </cell>
          <cell r="AA6919">
            <v>0</v>
          </cell>
          <cell r="AD6919">
            <v>0</v>
          </cell>
          <cell r="AE6919">
            <v>0</v>
          </cell>
          <cell r="AF6919">
            <v>0</v>
          </cell>
        </row>
        <row r="6920">
          <cell r="M6920" t="str">
            <v>PilMobECO</v>
          </cell>
          <cell r="N6920" t="str">
            <v xml:space="preserve">Pilote mobile sur serrage ECO d=50 </v>
          </cell>
          <cell r="O6920" t="str">
            <v xml:space="preserve">Mobile pin on ECO clamping d=50 </v>
          </cell>
          <cell r="P6920">
            <v>4</v>
          </cell>
          <cell r="Q6920">
            <v>0</v>
          </cell>
          <cell r="R6920" t="str">
            <v/>
          </cell>
          <cell r="X6920">
            <v>99.080099999999987</v>
          </cell>
          <cell r="Y6920">
            <v>291.24059999999997</v>
          </cell>
          <cell r="Z6920">
            <v>510.18152375296626</v>
          </cell>
          <cell r="AA6920">
            <v>900.5022237529663</v>
          </cell>
          <cell r="AD6920">
            <v>24.770024999999997</v>
          </cell>
          <cell r="AE6920">
            <v>72.810149999999993</v>
          </cell>
          <cell r="AF6920">
            <v>127.54538093824156</v>
          </cell>
        </row>
        <row r="6921">
          <cell r="M6921" t="str">
            <v>PilMob</v>
          </cell>
          <cell r="N6921" t="str">
            <v>Pilote escamotable</v>
          </cell>
          <cell r="O6921" t="str">
            <v>Retractable pin</v>
          </cell>
          <cell r="P6921">
            <v>2</v>
          </cell>
          <cell r="Q6921">
            <v>0</v>
          </cell>
          <cell r="R6921" t="str">
            <v/>
          </cell>
          <cell r="X6921">
            <v>49.540049999999994</v>
          </cell>
          <cell r="Y6921">
            <v>145.62029999999999</v>
          </cell>
          <cell r="Z6921">
            <v>255.09076187648313</v>
          </cell>
          <cell r="AA6921">
            <v>450.25111187648315</v>
          </cell>
          <cell r="AD6921">
            <v>24.770024999999997</v>
          </cell>
          <cell r="AE6921">
            <v>72.810149999999993</v>
          </cell>
          <cell r="AF6921">
            <v>127.54538093824156</v>
          </cell>
        </row>
        <row r="6922">
          <cell r="M6922" t="str">
            <v>PilUnitGuid</v>
          </cell>
          <cell r="N6922" t="str">
            <v>Pilote sur unité de guidage linéaire</v>
          </cell>
          <cell r="O6922" t="str">
            <v>Pin on linear guide unit</v>
          </cell>
          <cell r="P6922">
            <v>1</v>
          </cell>
          <cell r="Q6922">
            <v>0</v>
          </cell>
          <cell r="R6922" t="str">
            <v/>
          </cell>
          <cell r="X6922">
            <v>24.770024999999997</v>
          </cell>
          <cell r="Y6922">
            <v>72.810149999999993</v>
          </cell>
          <cell r="Z6922">
            <v>127.54538093824156</v>
          </cell>
          <cell r="AA6922">
            <v>225.12555593824158</v>
          </cell>
          <cell r="AD6922">
            <v>24.770024999999997</v>
          </cell>
          <cell r="AE6922">
            <v>72.810149999999993</v>
          </cell>
          <cell r="AF6922">
            <v>127.54538093824156</v>
          </cell>
        </row>
        <row r="6923">
          <cell r="M6923" t="str">
            <v>Touch</v>
          </cell>
          <cell r="N6923" t="str">
            <v>Touche seule toutes largeurs</v>
          </cell>
          <cell r="O6923" t="str">
            <v>Fixed button (Endschalter)</v>
          </cell>
          <cell r="P6923">
            <v>16</v>
          </cell>
          <cell r="Q6923">
            <v>0</v>
          </cell>
          <cell r="R6923" t="str">
            <v/>
          </cell>
          <cell r="X6923">
            <v>0</v>
          </cell>
          <cell r="Y6923">
            <v>0</v>
          </cell>
          <cell r="Z6923">
            <v>0</v>
          </cell>
          <cell r="AA6923">
            <v>0</v>
          </cell>
          <cell r="AD6923">
            <v>0</v>
          </cell>
          <cell r="AE6923">
            <v>0</v>
          </cell>
          <cell r="AF6923">
            <v>0</v>
          </cell>
        </row>
        <row r="6924">
          <cell r="M6924" t="str">
            <v>Ref</v>
          </cell>
          <cell r="N6924" t="str">
            <v xml:space="preserve">Appui ou drageoir (toutes largeurs) + support </v>
          </cell>
          <cell r="O6924" t="str">
            <v xml:space="preserve">Support or sucker (all widths) + support </v>
          </cell>
          <cell r="P6924">
            <v>6</v>
          </cell>
          <cell r="Q6924">
            <v>0</v>
          </cell>
          <cell r="R6924" t="str">
            <v/>
          </cell>
          <cell r="X6924">
            <v>0</v>
          </cell>
          <cell r="Y6924">
            <v>0</v>
          </cell>
          <cell r="Z6924">
            <v>0</v>
          </cell>
          <cell r="AA6924">
            <v>0</v>
          </cell>
          <cell r="AD6924">
            <v>0</v>
          </cell>
          <cell r="AE6924">
            <v>0</v>
          </cell>
          <cell r="AF6924">
            <v>0</v>
          </cell>
        </row>
        <row r="6925">
          <cell r="M6925" t="str">
            <v>RefPinceECO_D63</v>
          </cell>
          <cell r="N6925" t="str">
            <v>Référence mobile et serrée ECO D63 tous types</v>
          </cell>
          <cell r="O6925" t="str">
            <v>Mobile and clamped reference ECO D63 all types</v>
          </cell>
          <cell r="P6925">
            <v>4</v>
          </cell>
          <cell r="Q6925">
            <v>0</v>
          </cell>
          <cell r="R6925" t="str">
            <v/>
          </cell>
          <cell r="X6925">
            <v>71.234100000000012</v>
          </cell>
          <cell r="Y6925">
            <v>291.24059999999997</v>
          </cell>
          <cell r="Z6925">
            <v>317.41733354974792</v>
          </cell>
          <cell r="AA6925">
            <v>679.89203354974791</v>
          </cell>
          <cell r="AD6925">
            <v>17.808525000000003</v>
          </cell>
          <cell r="AE6925">
            <v>72.810149999999993</v>
          </cell>
          <cell r="AF6925">
            <v>79.354333387436981</v>
          </cell>
        </row>
        <row r="6926">
          <cell r="M6926" t="str">
            <v>RefSerrECONew_D50</v>
          </cell>
          <cell r="N6926" t="str">
            <v>Réf serrée ECO D50 Touche + Appui tous types</v>
          </cell>
          <cell r="O6926" t="str">
            <v>ECO D50 clamped reference Key + Press all types</v>
          </cell>
          <cell r="P6926">
            <v>6</v>
          </cell>
          <cell r="Q6926">
            <v>0</v>
          </cell>
          <cell r="R6926" t="str">
            <v/>
          </cell>
          <cell r="X6926">
            <v>106.85115</v>
          </cell>
          <cell r="Y6926">
            <v>436.86090000000002</v>
          </cell>
          <cell r="Z6926">
            <v>476.12600032462188</v>
          </cell>
          <cell r="AA6926">
            <v>1019.8380503246219</v>
          </cell>
          <cell r="AD6926">
            <v>17.808524999999999</v>
          </cell>
          <cell r="AE6926">
            <v>72.810150000000007</v>
          </cell>
          <cell r="AF6926">
            <v>79.354333387436981</v>
          </cell>
        </row>
        <row r="6927">
          <cell r="M6927" t="str">
            <v>RefSerrECONew_D63</v>
          </cell>
          <cell r="N6927" t="str">
            <v>Réf serrée ECO D63 Touche + Appui tous types</v>
          </cell>
          <cell r="O6927" t="str">
            <v>ECO D63 Key + Press all types</v>
          </cell>
          <cell r="P6927">
            <v>2</v>
          </cell>
          <cell r="Q6927">
            <v>0</v>
          </cell>
          <cell r="R6927" t="str">
            <v/>
          </cell>
          <cell r="X6927">
            <v>35.617050000000006</v>
          </cell>
          <cell r="Y6927">
            <v>145.62029999999999</v>
          </cell>
          <cell r="Z6927">
            <v>158.70866677487396</v>
          </cell>
          <cell r="AA6927">
            <v>339.94601677487395</v>
          </cell>
          <cell r="AD6927">
            <v>17.808525000000003</v>
          </cell>
          <cell r="AE6927">
            <v>72.810149999999993</v>
          </cell>
          <cell r="AF6927">
            <v>79.354333387436981</v>
          </cell>
        </row>
        <row r="6928">
          <cell r="M6928" t="str">
            <v>RefSerrECONew_D80</v>
          </cell>
          <cell r="N6928" t="str">
            <v>Réf serrée ECO D80 Touche + Appui tous types</v>
          </cell>
          <cell r="O6928" t="str">
            <v>ECO D80 Key + Press all types</v>
          </cell>
          <cell r="P6928">
            <v>5</v>
          </cell>
          <cell r="Q6928">
            <v>0</v>
          </cell>
          <cell r="R6928" t="str">
            <v/>
          </cell>
          <cell r="X6928">
            <v>89.042625000000015</v>
          </cell>
          <cell r="Y6928">
            <v>364.05074999999999</v>
          </cell>
          <cell r="Z6928">
            <v>396.77166693718493</v>
          </cell>
          <cell r="AA6928">
            <v>849.86504193718497</v>
          </cell>
          <cell r="AD6928">
            <v>17.808525000000003</v>
          </cell>
          <cell r="AE6928">
            <v>72.810149999999993</v>
          </cell>
          <cell r="AF6928">
            <v>79.354333387436981</v>
          </cell>
        </row>
        <row r="6929">
          <cell r="M6929" t="str">
            <v>BrasSupECO</v>
          </cell>
          <cell r="N6929" t="str">
            <v>Bras sup pour appui ou touche sur serrage ECO</v>
          </cell>
          <cell r="O6929" t="str">
            <v>Additional arm for pressing or key on ECO clamping</v>
          </cell>
          <cell r="P6929">
            <v>12</v>
          </cell>
          <cell r="Q6929">
            <v>0</v>
          </cell>
          <cell r="R6929" t="str">
            <v/>
          </cell>
          <cell r="X6929">
            <v>0</v>
          </cell>
          <cell r="Y6929">
            <v>0</v>
          </cell>
          <cell r="Z6929">
            <v>0</v>
          </cell>
          <cell r="AA6929">
            <v>0</v>
          </cell>
          <cell r="AD6929">
            <v>0</v>
          </cell>
          <cell r="AE6929">
            <v>0</v>
          </cell>
          <cell r="AF6929">
            <v>0</v>
          </cell>
        </row>
        <row r="6930">
          <cell r="M6930" t="str">
            <v>PPinduc</v>
          </cell>
          <cell r="N6930" t="str">
            <v>Détecteur inductif de présence pièce</v>
          </cell>
          <cell r="O6930" t="str">
            <v>Inductive part presence detector</v>
          </cell>
          <cell r="P6930">
            <v>3</v>
          </cell>
          <cell r="Q6930">
            <v>0</v>
          </cell>
          <cell r="R6930" t="str">
            <v/>
          </cell>
          <cell r="X6930">
            <v>57.318975000000009</v>
          </cell>
          <cell r="Y6930">
            <v>77.455349999999996</v>
          </cell>
          <cell r="Z6930">
            <v>322.78614281472466</v>
          </cell>
          <cell r="AA6930">
            <v>457.56046781472469</v>
          </cell>
          <cell r="AD6930">
            <v>19.106325000000002</v>
          </cell>
          <cell r="AE6930">
            <v>25.818449999999999</v>
          </cell>
          <cell r="AF6930">
            <v>107.59538093824155</v>
          </cell>
        </row>
        <row r="6931">
          <cell r="M6931" t="str">
            <v>Distrib2</v>
          </cell>
          <cell r="N6931" t="str">
            <v>Distributeur 5/2</v>
          </cell>
          <cell r="O6931" t="str">
            <v>5/2-way valve</v>
          </cell>
          <cell r="P6931">
            <v>12</v>
          </cell>
          <cell r="Q6931">
            <v>0</v>
          </cell>
          <cell r="R6931" t="str">
            <v/>
          </cell>
          <cell r="X6931">
            <v>864.90180000000009</v>
          </cell>
          <cell r="Y6931">
            <v>1931.3280000000002</v>
          </cell>
          <cell r="Z6931">
            <v>2058.2476576563631</v>
          </cell>
          <cell r="AA6931">
            <v>4854.4774576563632</v>
          </cell>
          <cell r="AD6931">
            <v>72.075150000000008</v>
          </cell>
          <cell r="AE6931">
            <v>160.94400000000002</v>
          </cell>
          <cell r="AF6931">
            <v>171.52063813803025</v>
          </cell>
        </row>
        <row r="6932">
          <cell r="M6932" t="str">
            <v>AbatAuto400</v>
          </cell>
          <cell r="N6932" t="str">
            <v>Abattant, tournette bloqueur Largeur 400</v>
          </cell>
          <cell r="O6932" t="str">
            <v>Flap, 400 mm wide with turntable locking system</v>
          </cell>
          <cell r="P6932">
            <v>1</v>
          </cell>
          <cell r="Q6932">
            <v>0</v>
          </cell>
          <cell r="R6932" t="str">
            <v/>
          </cell>
          <cell r="X6932">
            <v>28.046025</v>
          </cell>
          <cell r="Y6932">
            <v>81.02955</v>
          </cell>
          <cell r="Z6932">
            <v>149.98913093824154</v>
          </cell>
          <cell r="AA6932">
            <v>259.06470593824156</v>
          </cell>
          <cell r="AD6932">
            <v>28.046025</v>
          </cell>
          <cell r="AE6932">
            <v>81.02955</v>
          </cell>
          <cell r="AF6932">
            <v>149.98913093824154</v>
          </cell>
        </row>
        <row r="6933">
          <cell r="M6933" t="str">
            <v>CompIntMarbEnLigne</v>
          </cell>
          <cell r="N6933" t="str">
            <v>Complément Intégration d'un marbre en ligne</v>
          </cell>
          <cell r="O6933" t="str">
            <v>Add-on integration robotic welding machine w. baseplate.</v>
          </cell>
          <cell r="P6933">
            <v>1</v>
          </cell>
          <cell r="Q6933">
            <v>0</v>
          </cell>
          <cell r="R6933" t="str">
            <v/>
          </cell>
          <cell r="X6933">
            <v>0</v>
          </cell>
          <cell r="Y6933">
            <v>0</v>
          </cell>
          <cell r="Z6933">
            <v>525</v>
          </cell>
          <cell r="AA6933">
            <v>525</v>
          </cell>
          <cell r="AD6933">
            <v>0</v>
          </cell>
          <cell r="AE6933">
            <v>0</v>
          </cell>
          <cell r="AF6933">
            <v>525</v>
          </cell>
        </row>
        <row r="6934">
          <cell r="M6934">
            <v>0</v>
          </cell>
          <cell r="N6934">
            <v>0</v>
          </cell>
          <cell r="O6934" t="str">
            <v/>
          </cell>
          <cell r="P6934">
            <v>0</v>
          </cell>
          <cell r="Q6934">
            <v>0</v>
          </cell>
          <cell r="R6934">
            <v>0</v>
          </cell>
          <cell r="AA6934">
            <v>0</v>
          </cell>
          <cell r="AD6934" t="e">
            <v>#DIV/0!</v>
          </cell>
          <cell r="AE6934" t="e">
            <v>#DIV/0!</v>
          </cell>
          <cell r="AF6934" t="e">
            <v>#DIV/0!</v>
          </cell>
        </row>
        <row r="6935">
          <cell r="M6935">
            <v>0</v>
          </cell>
          <cell r="N6935">
            <v>0</v>
          </cell>
          <cell r="O6935" t="str">
            <v/>
          </cell>
          <cell r="P6935">
            <v>1</v>
          </cell>
          <cell r="Q6935">
            <v>0</v>
          </cell>
          <cell r="R6935">
            <v>0</v>
          </cell>
          <cell r="AA6935">
            <v>0</v>
          </cell>
          <cell r="AD6935">
            <v>0</v>
          </cell>
          <cell r="AE6935">
            <v>0</v>
          </cell>
          <cell r="AF6935">
            <v>0</v>
          </cell>
        </row>
        <row r="6936">
          <cell r="M6936" t="str">
            <v>TrajSoud</v>
          </cell>
          <cell r="N6936" t="str">
            <v>Trajectoire de soudure(clinchage, arc tiré, rivet)</v>
          </cell>
          <cell r="O6936" t="str">
            <v>Welding path (clinching, pulled arc, rivet)</v>
          </cell>
          <cell r="P6936">
            <v>3</v>
          </cell>
          <cell r="Q6936" t="str">
            <v>OV24: Avec ou sans trappe ou BT</v>
          </cell>
          <cell r="R6936" t="str">
            <v/>
          </cell>
          <cell r="X6936">
            <v>0</v>
          </cell>
          <cell r="Y6936">
            <v>0</v>
          </cell>
          <cell r="Z6936">
            <v>0</v>
          </cell>
          <cell r="AA6936">
            <v>0</v>
          </cell>
          <cell r="AD6936">
            <v>0</v>
          </cell>
          <cell r="AE6936">
            <v>0</v>
          </cell>
          <cell r="AF6936">
            <v>0</v>
          </cell>
        </row>
        <row r="6937">
          <cell r="M6937" t="str">
            <v>CopTrajSoud</v>
          </cell>
          <cell r="N6937" t="str">
            <v>Copie trajectoire Soudure suite à ajout diversité</v>
          </cell>
          <cell r="O6937" t="str">
            <v>Copie of a welding trajectory for divers models</v>
          </cell>
          <cell r="P6937">
            <v>3</v>
          </cell>
          <cell r="Q6937" t="str">
            <v>CC24</v>
          </cell>
          <cell r="R6937" t="str">
            <v/>
          </cell>
          <cell r="X6937">
            <v>0</v>
          </cell>
          <cell r="Y6937">
            <v>0</v>
          </cell>
          <cell r="Z6937">
            <v>0</v>
          </cell>
          <cell r="AA6937">
            <v>0</v>
          </cell>
          <cell r="AD6937">
            <v>0</v>
          </cell>
          <cell r="AE6937">
            <v>0</v>
          </cell>
          <cell r="AF6937">
            <v>0</v>
          </cell>
        </row>
        <row r="6938">
          <cell r="M6938" t="str">
            <v>EchCodeTraj</v>
          </cell>
          <cell r="N6938" t="str">
            <v>Echange Code Trajectoire avec baie robot</v>
          </cell>
          <cell r="O6938" t="str">
            <v>Exchange of Trajectory Code with robot bay</v>
          </cell>
          <cell r="P6938">
            <v>6</v>
          </cell>
          <cell r="Q6938">
            <v>0</v>
          </cell>
          <cell r="R6938" t="str">
            <v/>
          </cell>
          <cell r="X6938">
            <v>70.875</v>
          </cell>
          <cell r="Y6938">
            <v>0</v>
          </cell>
          <cell r="Z6938">
            <v>578.45951419239418</v>
          </cell>
          <cell r="AA6938">
            <v>649.33451419239418</v>
          </cell>
          <cell r="AD6938">
            <v>11.8125</v>
          </cell>
          <cell r="AE6938">
            <v>0</v>
          </cell>
          <cell r="AF6938">
            <v>96.409919032065702</v>
          </cell>
        </row>
        <row r="6939">
          <cell r="M6939" t="str">
            <v>HEtudAUT</v>
          </cell>
          <cell r="N6939" t="str">
            <v>Une heure d'études automatismes</v>
          </cell>
          <cell r="O6939" t="str">
            <v>One hour of automation studies</v>
          </cell>
          <cell r="P6939">
            <v>3</v>
          </cell>
          <cell r="Q6939" t="str">
            <v>Complement Hetude AF+Marguerite+Prog</v>
          </cell>
          <cell r="R6939" t="str">
            <v/>
          </cell>
          <cell r="X6939">
            <v>195</v>
          </cell>
          <cell r="Y6939">
            <v>0</v>
          </cell>
          <cell r="Z6939">
            <v>0</v>
          </cell>
          <cell r="AA6939">
            <v>195</v>
          </cell>
          <cell r="AD6939">
            <v>65</v>
          </cell>
          <cell r="AE6939">
            <v>0</v>
          </cell>
          <cell r="AF6939">
            <v>0</v>
          </cell>
        </row>
        <row r="6940">
          <cell r="M6940">
            <v>0</v>
          </cell>
          <cell r="N6940">
            <v>0</v>
          </cell>
          <cell r="O6940" t="str">
            <v/>
          </cell>
          <cell r="P6940">
            <v>0</v>
          </cell>
          <cell r="Q6940">
            <v>0</v>
          </cell>
          <cell r="R6940">
            <v>0</v>
          </cell>
          <cell r="AA6940">
            <v>0</v>
          </cell>
          <cell r="AD6940" t="e">
            <v>#DIV/0!</v>
          </cell>
          <cell r="AE6940" t="e">
            <v>#DIV/0!</v>
          </cell>
          <cell r="AF6940" t="e">
            <v>#DIV/0!</v>
          </cell>
        </row>
        <row r="6941">
          <cell r="M6941">
            <v>0</v>
          </cell>
          <cell r="N6941">
            <v>0</v>
          </cell>
          <cell r="O6941" t="str">
            <v/>
          </cell>
          <cell r="P6941">
            <v>1</v>
          </cell>
          <cell r="Q6941">
            <v>0</v>
          </cell>
          <cell r="R6941">
            <v>0</v>
          </cell>
          <cell r="AA6941">
            <v>0</v>
          </cell>
          <cell r="AD6941">
            <v>0</v>
          </cell>
          <cell r="AE6941">
            <v>0</v>
          </cell>
          <cell r="AF6941">
            <v>0</v>
          </cell>
        </row>
        <row r="6942">
          <cell r="M6942" t="str">
            <v>TrajSoud</v>
          </cell>
          <cell r="N6942" t="str">
            <v>Trajectoire de soudure(clinchage, arc tiré, rivet)</v>
          </cell>
          <cell r="O6942" t="str">
            <v>Welding path (clinching, pulled arc, rivet)</v>
          </cell>
          <cell r="P6942">
            <v>3</v>
          </cell>
          <cell r="Q6942" t="str">
            <v>OV24: Avec ou sans trappe ou BT</v>
          </cell>
          <cell r="R6942" t="str">
            <v/>
          </cell>
          <cell r="X6942">
            <v>0</v>
          </cell>
          <cell r="Y6942">
            <v>0</v>
          </cell>
          <cell r="Z6942">
            <v>0</v>
          </cell>
          <cell r="AA6942">
            <v>0</v>
          </cell>
          <cell r="AD6942">
            <v>0</v>
          </cell>
          <cell r="AE6942">
            <v>0</v>
          </cell>
          <cell r="AF6942">
            <v>0</v>
          </cell>
        </row>
        <row r="6943">
          <cell r="M6943" t="str">
            <v>CopTrajSoud</v>
          </cell>
          <cell r="N6943" t="str">
            <v>Copie trajectoire Soudure suite à ajout diversité</v>
          </cell>
          <cell r="O6943" t="str">
            <v>Copie of a welding trajectory for divers models</v>
          </cell>
          <cell r="P6943">
            <v>3</v>
          </cell>
          <cell r="Q6943" t="str">
            <v>CC24</v>
          </cell>
          <cell r="R6943" t="str">
            <v/>
          </cell>
          <cell r="X6943">
            <v>0</v>
          </cell>
          <cell r="Y6943">
            <v>0</v>
          </cell>
          <cell r="Z6943">
            <v>0</v>
          </cell>
          <cell r="AA6943">
            <v>0</v>
          </cell>
          <cell r="AD6943">
            <v>0</v>
          </cell>
          <cell r="AE6943">
            <v>0</v>
          </cell>
          <cell r="AF6943">
            <v>0</v>
          </cell>
        </row>
        <row r="6944">
          <cell r="M6944" t="str">
            <v>EchCodeTraj</v>
          </cell>
          <cell r="N6944" t="str">
            <v>Echange Code Trajectoire avec baie robot</v>
          </cell>
          <cell r="O6944" t="str">
            <v>Exchange of Trajectory Code with robot bay</v>
          </cell>
          <cell r="P6944">
            <v>6</v>
          </cell>
          <cell r="Q6944">
            <v>0</v>
          </cell>
          <cell r="R6944" t="str">
            <v/>
          </cell>
          <cell r="X6944">
            <v>70.875</v>
          </cell>
          <cell r="Y6944">
            <v>0</v>
          </cell>
          <cell r="Z6944">
            <v>578.45951419239418</v>
          </cell>
          <cell r="AA6944">
            <v>649.33451419239418</v>
          </cell>
          <cell r="AD6944">
            <v>11.8125</v>
          </cell>
          <cell r="AE6944">
            <v>0</v>
          </cell>
          <cell r="AF6944">
            <v>96.409919032065702</v>
          </cell>
        </row>
        <row r="6945">
          <cell r="M6945" t="str">
            <v>HEtudAUT</v>
          </cell>
          <cell r="N6945" t="str">
            <v>Une heure d'études automatismes</v>
          </cell>
          <cell r="O6945" t="str">
            <v>One hour of automation studies</v>
          </cell>
          <cell r="P6945">
            <v>3</v>
          </cell>
          <cell r="Q6945" t="str">
            <v>Complement Hetude AF+Marguerite+Prog</v>
          </cell>
          <cell r="R6945" t="str">
            <v/>
          </cell>
          <cell r="X6945">
            <v>195</v>
          </cell>
          <cell r="Y6945">
            <v>0</v>
          </cell>
          <cell r="Z6945">
            <v>0</v>
          </cell>
          <cell r="AA6945">
            <v>195</v>
          </cell>
          <cell r="AD6945">
            <v>65</v>
          </cell>
          <cell r="AE6945">
            <v>0</v>
          </cell>
          <cell r="AF6945">
            <v>0</v>
          </cell>
        </row>
        <row r="6946">
          <cell r="M6946">
            <v>0</v>
          </cell>
          <cell r="N6946">
            <v>0</v>
          </cell>
          <cell r="O6946" t="str">
            <v/>
          </cell>
          <cell r="P6946">
            <v>0</v>
          </cell>
          <cell r="Q6946">
            <v>0</v>
          </cell>
          <cell r="R6946">
            <v>0</v>
          </cell>
          <cell r="AA6946">
            <v>0</v>
          </cell>
          <cell r="AD6946" t="e">
            <v>#DIV/0!</v>
          </cell>
          <cell r="AE6946" t="e">
            <v>#DIV/0!</v>
          </cell>
          <cell r="AF6946" t="e">
            <v>#DIV/0!</v>
          </cell>
        </row>
        <row r="6947">
          <cell r="M6947">
            <v>0</v>
          </cell>
          <cell r="N6947">
            <v>0</v>
          </cell>
          <cell r="O6947" t="str">
            <v/>
          </cell>
          <cell r="P6947">
            <v>1</v>
          </cell>
          <cell r="Q6947">
            <v>0</v>
          </cell>
          <cell r="R6947">
            <v>0</v>
          </cell>
          <cell r="AA6947">
            <v>0</v>
          </cell>
          <cell r="AD6947">
            <v>0</v>
          </cell>
          <cell r="AE6947">
            <v>0</v>
          </cell>
          <cell r="AF6947">
            <v>0</v>
          </cell>
        </row>
        <row r="6948">
          <cell r="M6948" t="str">
            <v>TrajSoud</v>
          </cell>
          <cell r="N6948" t="str">
            <v>Trajectoire de soudure(clinchage, arc tiré, rivet)</v>
          </cell>
          <cell r="O6948" t="str">
            <v>Welding path (clinching, pulled arc, rivet)</v>
          </cell>
          <cell r="P6948">
            <v>3</v>
          </cell>
          <cell r="Q6948" t="str">
            <v>OV24: Avec ou sans trappe ou BT</v>
          </cell>
          <cell r="R6948" t="str">
            <v/>
          </cell>
          <cell r="X6948">
            <v>0</v>
          </cell>
          <cell r="Y6948">
            <v>0</v>
          </cell>
          <cell r="Z6948">
            <v>0</v>
          </cell>
          <cell r="AA6948">
            <v>0</v>
          </cell>
          <cell r="AD6948">
            <v>0</v>
          </cell>
          <cell r="AE6948">
            <v>0</v>
          </cell>
          <cell r="AF6948">
            <v>0</v>
          </cell>
        </row>
        <row r="6949">
          <cell r="M6949" t="str">
            <v>CopTrajSoud</v>
          </cell>
          <cell r="N6949" t="str">
            <v>Copie trajectoire Soudure suite à ajout diversité</v>
          </cell>
          <cell r="O6949" t="str">
            <v>Copie of a welding trajectory for divers models</v>
          </cell>
          <cell r="P6949">
            <v>3</v>
          </cell>
          <cell r="Q6949" t="str">
            <v>CC24</v>
          </cell>
          <cell r="R6949" t="str">
            <v/>
          </cell>
          <cell r="X6949">
            <v>0</v>
          </cell>
          <cell r="Y6949">
            <v>0</v>
          </cell>
          <cell r="Z6949">
            <v>0</v>
          </cell>
          <cell r="AA6949">
            <v>0</v>
          </cell>
          <cell r="AD6949">
            <v>0</v>
          </cell>
          <cell r="AE6949">
            <v>0</v>
          </cell>
          <cell r="AF6949">
            <v>0</v>
          </cell>
        </row>
        <row r="6950">
          <cell r="M6950" t="str">
            <v>EchCodeTraj</v>
          </cell>
          <cell r="N6950" t="str">
            <v>Echange Code Trajectoire avec baie robot</v>
          </cell>
          <cell r="O6950" t="str">
            <v>Exchange of Trajectory Code with robot bay</v>
          </cell>
          <cell r="P6950">
            <v>6</v>
          </cell>
          <cell r="Q6950">
            <v>0</v>
          </cell>
          <cell r="R6950" t="str">
            <v/>
          </cell>
          <cell r="X6950">
            <v>70.875</v>
          </cell>
          <cell r="Y6950">
            <v>0</v>
          </cell>
          <cell r="Z6950">
            <v>578.45951419239418</v>
          </cell>
          <cell r="AA6950">
            <v>649.33451419239418</v>
          </cell>
          <cell r="AD6950">
            <v>11.8125</v>
          </cell>
          <cell r="AE6950">
            <v>0</v>
          </cell>
          <cell r="AF6950">
            <v>96.409919032065702</v>
          </cell>
        </row>
        <row r="6951">
          <cell r="M6951" t="str">
            <v>HEtudAUT</v>
          </cell>
          <cell r="N6951" t="str">
            <v>Une heure d'études automatismes</v>
          </cell>
          <cell r="O6951" t="str">
            <v>One hour of automation studies</v>
          </cell>
          <cell r="P6951">
            <v>3</v>
          </cell>
          <cell r="Q6951" t="str">
            <v>Complement Hetude AF+Marguerite+Prog</v>
          </cell>
          <cell r="R6951" t="str">
            <v/>
          </cell>
          <cell r="X6951">
            <v>195</v>
          </cell>
          <cell r="Y6951">
            <v>0</v>
          </cell>
          <cell r="Z6951">
            <v>0</v>
          </cell>
          <cell r="AA6951">
            <v>195</v>
          </cell>
          <cell r="AD6951">
            <v>65</v>
          </cell>
          <cell r="AE6951">
            <v>0</v>
          </cell>
          <cell r="AF6951">
            <v>0</v>
          </cell>
        </row>
        <row r="6952">
          <cell r="M6952">
            <v>0</v>
          </cell>
          <cell r="N6952">
            <v>0</v>
          </cell>
          <cell r="O6952" t="str">
            <v/>
          </cell>
          <cell r="P6952">
            <v>0</v>
          </cell>
          <cell r="Q6952">
            <v>0</v>
          </cell>
          <cell r="R6952">
            <v>0</v>
          </cell>
          <cell r="AA6952">
            <v>0</v>
          </cell>
          <cell r="AD6952" t="e">
            <v>#DIV/0!</v>
          </cell>
          <cell r="AE6952" t="e">
            <v>#DIV/0!</v>
          </cell>
          <cell r="AF6952" t="e">
            <v>#DIV/0!</v>
          </cell>
        </row>
        <row r="6953">
          <cell r="M6953">
            <v>0</v>
          </cell>
          <cell r="N6953">
            <v>0</v>
          </cell>
          <cell r="O6953" t="str">
            <v/>
          </cell>
          <cell r="P6953">
            <v>1</v>
          </cell>
          <cell r="Q6953">
            <v>0</v>
          </cell>
          <cell r="R6953">
            <v>0</v>
          </cell>
          <cell r="AA6953">
            <v>0</v>
          </cell>
          <cell r="AD6953">
            <v>0</v>
          </cell>
          <cell r="AE6953">
            <v>0</v>
          </cell>
          <cell r="AF6953">
            <v>0</v>
          </cell>
        </row>
        <row r="6954">
          <cell r="M6954" t="str">
            <v>TrajSoud</v>
          </cell>
          <cell r="N6954" t="str">
            <v>Trajectoire de soudure(clinchage, arc tiré, rivet)</v>
          </cell>
          <cell r="O6954" t="str">
            <v>Welding path (clinching, pulled arc, rivet)</v>
          </cell>
          <cell r="P6954">
            <v>3</v>
          </cell>
          <cell r="Q6954" t="str">
            <v>OV24: Avec ou sans trappe ou BT</v>
          </cell>
          <cell r="R6954" t="str">
            <v/>
          </cell>
          <cell r="X6954">
            <v>0</v>
          </cell>
          <cell r="Y6954">
            <v>0</v>
          </cell>
          <cell r="Z6954">
            <v>0</v>
          </cell>
          <cell r="AA6954">
            <v>0</v>
          </cell>
          <cell r="AD6954">
            <v>0</v>
          </cell>
          <cell r="AE6954">
            <v>0</v>
          </cell>
          <cell r="AF6954">
            <v>0</v>
          </cell>
        </row>
        <row r="6955">
          <cell r="M6955" t="str">
            <v>CopTrajSoud</v>
          </cell>
          <cell r="N6955" t="str">
            <v>Copie trajectoire Soudure suite à ajout diversité</v>
          </cell>
          <cell r="O6955" t="str">
            <v>Copie of a welding trajectory for divers models</v>
          </cell>
          <cell r="P6955">
            <v>3</v>
          </cell>
          <cell r="Q6955" t="str">
            <v>CC24</v>
          </cell>
          <cell r="R6955" t="str">
            <v/>
          </cell>
          <cell r="X6955">
            <v>0</v>
          </cell>
          <cell r="Y6955">
            <v>0</v>
          </cell>
          <cell r="Z6955">
            <v>0</v>
          </cell>
          <cell r="AA6955">
            <v>0</v>
          </cell>
          <cell r="AD6955">
            <v>0</v>
          </cell>
          <cell r="AE6955">
            <v>0</v>
          </cell>
          <cell r="AF6955">
            <v>0</v>
          </cell>
        </row>
        <row r="6956">
          <cell r="M6956" t="str">
            <v>EchCodeTraj</v>
          </cell>
          <cell r="N6956" t="str">
            <v>Echange Code Trajectoire avec baie robot</v>
          </cell>
          <cell r="O6956" t="str">
            <v>Exchange of Trajectory Code with robot bay</v>
          </cell>
          <cell r="P6956">
            <v>6</v>
          </cell>
          <cell r="Q6956">
            <v>0</v>
          </cell>
          <cell r="R6956" t="str">
            <v/>
          </cell>
          <cell r="X6956">
            <v>70.875</v>
          </cell>
          <cell r="Y6956">
            <v>0</v>
          </cell>
          <cell r="Z6956">
            <v>578.45951419239418</v>
          </cell>
          <cell r="AA6956">
            <v>649.33451419239418</v>
          </cell>
          <cell r="AD6956">
            <v>11.8125</v>
          </cell>
          <cell r="AE6956">
            <v>0</v>
          </cell>
          <cell r="AF6956">
            <v>96.409919032065702</v>
          </cell>
        </row>
        <row r="6957">
          <cell r="M6957" t="str">
            <v>HEtudAUT</v>
          </cell>
          <cell r="N6957" t="str">
            <v>Une heure d'études automatismes</v>
          </cell>
          <cell r="O6957" t="str">
            <v>One hour of automation studies</v>
          </cell>
          <cell r="P6957">
            <v>3</v>
          </cell>
          <cell r="Q6957" t="str">
            <v>Complement Hetude AF+Marguerite+Prog</v>
          </cell>
          <cell r="R6957" t="str">
            <v/>
          </cell>
          <cell r="X6957">
            <v>195</v>
          </cell>
          <cell r="Y6957">
            <v>0</v>
          </cell>
          <cell r="Z6957">
            <v>0</v>
          </cell>
          <cell r="AA6957">
            <v>195</v>
          </cell>
          <cell r="AD6957">
            <v>65</v>
          </cell>
          <cell r="AE6957">
            <v>0</v>
          </cell>
          <cell r="AF6957">
            <v>0</v>
          </cell>
        </row>
        <row r="6958">
          <cell r="M6958">
            <v>0</v>
          </cell>
          <cell r="N6958">
            <v>0</v>
          </cell>
          <cell r="O6958" t="str">
            <v/>
          </cell>
          <cell r="P6958">
            <v>0</v>
          </cell>
          <cell r="Q6958">
            <v>0</v>
          </cell>
          <cell r="R6958">
            <v>0</v>
          </cell>
          <cell r="AA6958">
            <v>0</v>
          </cell>
          <cell r="AD6958" t="e">
            <v>#DIV/0!</v>
          </cell>
          <cell r="AE6958" t="e">
            <v>#DIV/0!</v>
          </cell>
          <cell r="AF6958" t="e">
            <v>#DIV/0!</v>
          </cell>
        </row>
        <row r="6959">
          <cell r="M6959">
            <v>0</v>
          </cell>
          <cell r="N6959">
            <v>0</v>
          </cell>
          <cell r="O6959" t="str">
            <v/>
          </cell>
          <cell r="P6959">
            <v>1</v>
          </cell>
          <cell r="Q6959">
            <v>0</v>
          </cell>
          <cell r="R6959">
            <v>0</v>
          </cell>
          <cell r="AA6959">
            <v>0</v>
          </cell>
          <cell r="AD6959">
            <v>0</v>
          </cell>
          <cell r="AE6959">
            <v>0</v>
          </cell>
          <cell r="AF6959">
            <v>0</v>
          </cell>
        </row>
        <row r="6960">
          <cell r="M6960" t="str">
            <v>TrajSoud</v>
          </cell>
          <cell r="N6960" t="str">
            <v>Trajectoire de soudure(clinchage, arc tiré, rivet)</v>
          </cell>
          <cell r="O6960" t="str">
            <v>Welding path (clinching, pulled arc, rivet)</v>
          </cell>
          <cell r="P6960">
            <v>3</v>
          </cell>
          <cell r="Q6960" t="str">
            <v>OV24: Avec ou sans trappe ou BT</v>
          </cell>
          <cell r="R6960" t="str">
            <v/>
          </cell>
          <cell r="X6960">
            <v>0</v>
          </cell>
          <cell r="Y6960">
            <v>0</v>
          </cell>
          <cell r="Z6960">
            <v>0</v>
          </cell>
          <cell r="AA6960">
            <v>0</v>
          </cell>
          <cell r="AD6960">
            <v>0</v>
          </cell>
          <cell r="AE6960">
            <v>0</v>
          </cell>
          <cell r="AF6960">
            <v>0</v>
          </cell>
        </row>
        <row r="6961">
          <cell r="M6961" t="str">
            <v>CopTrajSoud</v>
          </cell>
          <cell r="N6961" t="str">
            <v>Copie trajectoire Soudure suite à ajout diversité</v>
          </cell>
          <cell r="O6961" t="str">
            <v>Copie of a welding trajectory for divers models</v>
          </cell>
          <cell r="P6961">
            <v>3</v>
          </cell>
          <cell r="Q6961" t="str">
            <v>CC24</v>
          </cell>
          <cell r="R6961" t="str">
            <v/>
          </cell>
          <cell r="X6961">
            <v>0</v>
          </cell>
          <cell r="Y6961">
            <v>0</v>
          </cell>
          <cell r="Z6961">
            <v>0</v>
          </cell>
          <cell r="AA6961">
            <v>0</v>
          </cell>
          <cell r="AD6961">
            <v>0</v>
          </cell>
          <cell r="AE6961">
            <v>0</v>
          </cell>
          <cell r="AF6961">
            <v>0</v>
          </cell>
        </row>
        <row r="6962">
          <cell r="M6962" t="str">
            <v>EchCodeTraj</v>
          </cell>
          <cell r="N6962" t="str">
            <v>Echange Code Trajectoire avec baie robot</v>
          </cell>
          <cell r="O6962" t="str">
            <v>Exchange of Trajectory Code with robot bay</v>
          </cell>
          <cell r="P6962">
            <v>6</v>
          </cell>
          <cell r="Q6962">
            <v>0</v>
          </cell>
          <cell r="R6962" t="str">
            <v/>
          </cell>
          <cell r="X6962">
            <v>70.875</v>
          </cell>
          <cell r="Y6962">
            <v>0</v>
          </cell>
          <cell r="Z6962">
            <v>578.45951419239418</v>
          </cell>
          <cell r="AA6962">
            <v>649.33451419239418</v>
          </cell>
          <cell r="AD6962">
            <v>11.8125</v>
          </cell>
          <cell r="AE6962">
            <v>0</v>
          </cell>
          <cell r="AF6962">
            <v>96.409919032065702</v>
          </cell>
        </row>
        <row r="6963">
          <cell r="M6963" t="str">
            <v>HEtudAUT</v>
          </cell>
          <cell r="N6963" t="str">
            <v>Une heure d'études automatismes</v>
          </cell>
          <cell r="O6963" t="str">
            <v>One hour of automation studies</v>
          </cell>
          <cell r="P6963">
            <v>3</v>
          </cell>
          <cell r="Q6963" t="str">
            <v>Complement Hetude AF+Marguerite+Prog</v>
          </cell>
          <cell r="R6963" t="str">
            <v/>
          </cell>
          <cell r="X6963">
            <v>195</v>
          </cell>
          <cell r="Y6963">
            <v>0</v>
          </cell>
          <cell r="Z6963">
            <v>0</v>
          </cell>
          <cell r="AA6963">
            <v>195</v>
          </cell>
          <cell r="AD6963">
            <v>65</v>
          </cell>
          <cell r="AE6963">
            <v>0</v>
          </cell>
          <cell r="AF6963">
            <v>0</v>
          </cell>
        </row>
        <row r="6964">
          <cell r="M6964">
            <v>0</v>
          </cell>
          <cell r="N6964">
            <v>0</v>
          </cell>
          <cell r="O6964" t="str">
            <v/>
          </cell>
          <cell r="P6964">
            <v>0</v>
          </cell>
          <cell r="Q6964">
            <v>0</v>
          </cell>
          <cell r="R6964">
            <v>0</v>
          </cell>
          <cell r="AA6964">
            <v>0</v>
          </cell>
          <cell r="AD6964" t="e">
            <v>#DIV/0!</v>
          </cell>
          <cell r="AE6964" t="e">
            <v>#DIV/0!</v>
          </cell>
          <cell r="AF6964" t="e">
            <v>#DIV/0!</v>
          </cell>
        </row>
        <row r="6965">
          <cell r="M6965">
            <v>0</v>
          </cell>
          <cell r="N6965">
            <v>0</v>
          </cell>
          <cell r="O6965" t="str">
            <v/>
          </cell>
          <cell r="P6965">
            <v>1</v>
          </cell>
          <cell r="Q6965">
            <v>0</v>
          </cell>
          <cell r="R6965">
            <v>0</v>
          </cell>
          <cell r="AA6965">
            <v>0</v>
          </cell>
          <cell r="AD6965">
            <v>0</v>
          </cell>
          <cell r="AE6965">
            <v>0</v>
          </cell>
          <cell r="AF6965">
            <v>0</v>
          </cell>
        </row>
        <row r="6966">
          <cell r="M6966" t="str">
            <v>PPinducPreh</v>
          </cell>
          <cell r="N6966" t="str">
            <v>Détecteur inductif présence pièce sur Préhenseur a</v>
          </cell>
          <cell r="O6966" t="str">
            <v>Inductive part presence detector on Gripper</v>
          </cell>
          <cell r="P6966">
            <v>1</v>
          </cell>
          <cell r="Q6966">
            <v>0</v>
          </cell>
          <cell r="X6966">
            <v>12.285</v>
          </cell>
          <cell r="Y6966">
            <v>37.65825000000001</v>
          </cell>
          <cell r="Z6966">
            <v>9.4500000000000011</v>
          </cell>
          <cell r="AA6966">
            <v>59.393250000000009</v>
          </cell>
          <cell r="AD6966">
            <v>12.285</v>
          </cell>
          <cell r="AE6966">
            <v>37.65825000000001</v>
          </cell>
          <cell r="AF6966">
            <v>9.4500000000000011</v>
          </cell>
        </row>
        <row r="6967">
          <cell r="M6967" t="str">
            <v>CompIntPpPreh</v>
          </cell>
          <cell r="N6967" t="str">
            <v>Complément intégration d'un présence pièce préh</v>
          </cell>
          <cell r="O6967" t="str">
            <v>Add-on integration presence part</v>
          </cell>
          <cell r="P6967">
            <v>1</v>
          </cell>
          <cell r="Q6967">
            <v>0</v>
          </cell>
          <cell r="X6967">
            <v>0</v>
          </cell>
          <cell r="Y6967">
            <v>0</v>
          </cell>
          <cell r="Z6967">
            <v>23.625</v>
          </cell>
          <cell r="AA6967">
            <v>23.625</v>
          </cell>
          <cell r="AD6967">
            <v>0</v>
          </cell>
          <cell r="AE6967">
            <v>0</v>
          </cell>
          <cell r="AF6967">
            <v>23.625</v>
          </cell>
        </row>
        <row r="6968">
          <cell r="M6968" t="str">
            <v>RefSer63DINPreh</v>
          </cell>
          <cell r="N6968" t="str">
            <v>Serrage 63 DIN Touche + Appui tous types sur Préh</v>
          </cell>
          <cell r="O6968" t="str">
            <v xml:space="preserve">63 DIN clamping tab + all types support on gripper </v>
          </cell>
          <cell r="P6968">
            <v>1</v>
          </cell>
          <cell r="Q6968">
            <v>0</v>
          </cell>
          <cell r="X6968">
            <v>11.726590909090907</v>
          </cell>
          <cell r="Y6968">
            <v>67.779695454545461</v>
          </cell>
          <cell r="Z6968">
            <v>36.081818181818186</v>
          </cell>
          <cell r="AA6968">
            <v>115.58810454545454</v>
          </cell>
          <cell r="AD6968">
            <v>11.726590909090907</v>
          </cell>
          <cell r="AE6968">
            <v>67.779695454545461</v>
          </cell>
          <cell r="AF6968">
            <v>36.081818181818186</v>
          </cell>
        </row>
        <row r="6969">
          <cell r="M6969" t="str">
            <v>CompIntRefSerrPreh</v>
          </cell>
          <cell r="N6969" t="str">
            <v>Complément intégration d'une réf serr préhenseur</v>
          </cell>
          <cell r="O6969" t="str">
            <v>Add-on integration tight reference in a Gripper</v>
          </cell>
          <cell r="P6969">
            <v>1</v>
          </cell>
          <cell r="Q6969">
            <v>0</v>
          </cell>
          <cell r="X6969">
            <v>0</v>
          </cell>
          <cell r="Y6969">
            <v>0</v>
          </cell>
          <cell r="Z6969">
            <v>23.625</v>
          </cell>
          <cell r="AA6969">
            <v>23.625</v>
          </cell>
          <cell r="AD6969">
            <v>0</v>
          </cell>
          <cell r="AE6969">
            <v>0</v>
          </cell>
          <cell r="AF6969">
            <v>23.625</v>
          </cell>
        </row>
        <row r="6970">
          <cell r="M6970" t="str">
            <v>PilMobPreh</v>
          </cell>
          <cell r="N6970" t="str">
            <v>Pilote escamotable sur Préhenseur avec antenne sup</v>
          </cell>
          <cell r="O6970" t="str">
            <v>Retractable pin on Gripper</v>
          </cell>
          <cell r="P6970">
            <v>1</v>
          </cell>
          <cell r="Q6970">
            <v>0</v>
          </cell>
          <cell r="X6970">
            <v>12.285</v>
          </cell>
          <cell r="Y6970">
            <v>71.007300000000001</v>
          </cell>
          <cell r="Z6970">
            <v>37.800000000000004</v>
          </cell>
          <cell r="AA6970">
            <v>121.09229999999999</v>
          </cell>
          <cell r="AD6970">
            <v>12.285</v>
          </cell>
          <cell r="AE6970">
            <v>71.007300000000001</v>
          </cell>
          <cell r="AF6970">
            <v>37.800000000000004</v>
          </cell>
        </row>
        <row r="6971">
          <cell r="M6971" t="str">
            <v>CompIntPilMobPreh</v>
          </cell>
          <cell r="N6971" t="str">
            <v>Complément intégration pilote mobile Préhenseur</v>
          </cell>
          <cell r="O6971" t="str">
            <v>Add on integration mobile Pin in Gripper</v>
          </cell>
          <cell r="P6971">
            <v>1</v>
          </cell>
          <cell r="Q6971">
            <v>0</v>
          </cell>
          <cell r="X6971">
            <v>0</v>
          </cell>
          <cell r="Y6971">
            <v>0</v>
          </cell>
          <cell r="Z6971">
            <v>18.900000000000002</v>
          </cell>
          <cell r="AA6971">
            <v>18.900000000000002</v>
          </cell>
          <cell r="AD6971">
            <v>0</v>
          </cell>
          <cell r="AE6971">
            <v>0</v>
          </cell>
          <cell r="AF6971">
            <v>18.900000000000002</v>
          </cell>
        </row>
        <row r="6972">
          <cell r="M6972" t="str">
            <v>DistribPreh</v>
          </cell>
          <cell r="N6972" t="str">
            <v>Distributeur taille 2 sur Préhenseur</v>
          </cell>
          <cell r="O6972" t="str">
            <v>Dispenser size 2 on Gripper</v>
          </cell>
          <cell r="P6972">
            <v>2</v>
          </cell>
          <cell r="Q6972">
            <v>0</v>
          </cell>
          <cell r="X6972">
            <v>24.57</v>
          </cell>
          <cell r="Y6972">
            <v>325.39499999999998</v>
          </cell>
          <cell r="Z6972">
            <v>37.800000000000004</v>
          </cell>
          <cell r="AA6972">
            <v>387.76499999999999</v>
          </cell>
          <cell r="AD6972">
            <v>12.285</v>
          </cell>
          <cell r="AE6972">
            <v>162.69749999999999</v>
          </cell>
          <cell r="AF6972">
            <v>18.900000000000002</v>
          </cell>
        </row>
        <row r="6973">
          <cell r="M6973" t="str">
            <v>CompIntDistribPreh</v>
          </cell>
          <cell r="N6973" t="str">
            <v>Complément intégration d'un distributeur préh</v>
          </cell>
          <cell r="O6973" t="str">
            <v>Add-on integration distributor into existing gripper</v>
          </cell>
          <cell r="P6973">
            <v>2</v>
          </cell>
          <cell r="Q6973">
            <v>0</v>
          </cell>
          <cell r="X6973">
            <v>0</v>
          </cell>
          <cell r="Y6973">
            <v>0</v>
          </cell>
          <cell r="Z6973">
            <v>47.25</v>
          </cell>
          <cell r="AA6973">
            <v>47.25</v>
          </cell>
          <cell r="AD6973">
            <v>0</v>
          </cell>
          <cell r="AE6973">
            <v>0</v>
          </cell>
          <cell r="AF6973">
            <v>23.625</v>
          </cell>
        </row>
        <row r="6974">
          <cell r="M6974" t="str">
            <v>IntPrehEl</v>
          </cell>
          <cell r="N6974" t="str">
            <v>Intégration en ligne d'un préhenseur</v>
          </cell>
          <cell r="O6974" t="str">
            <v>On-line integration of a gripper</v>
          </cell>
          <cell r="P6974">
            <v>1</v>
          </cell>
          <cell r="Q6974">
            <v>0</v>
          </cell>
          <cell r="X6974">
            <v>0</v>
          </cell>
          <cell r="Y6974">
            <v>0</v>
          </cell>
          <cell r="Z6974">
            <v>0</v>
          </cell>
          <cell r="AA6974">
            <v>0</v>
          </cell>
          <cell r="AD6974">
            <v>0</v>
          </cell>
          <cell r="AE6974">
            <v>0</v>
          </cell>
          <cell r="AF6974">
            <v>0</v>
          </cell>
        </row>
        <row r="6975">
          <cell r="M6975">
            <v>0</v>
          </cell>
          <cell r="N6975">
            <v>0</v>
          </cell>
          <cell r="O6975" t="str">
            <v/>
          </cell>
          <cell r="P6975">
            <v>0</v>
          </cell>
          <cell r="Q6975">
            <v>0</v>
          </cell>
          <cell r="R6975">
            <v>0</v>
          </cell>
          <cell r="AA6975">
            <v>0</v>
          </cell>
          <cell r="AD6975" t="e">
            <v>#DIV/0!</v>
          </cell>
          <cell r="AE6975" t="e">
            <v>#DIV/0!</v>
          </cell>
          <cell r="AF6975" t="e">
            <v>#DIV/0!</v>
          </cell>
        </row>
        <row r="6976">
          <cell r="M6976">
            <v>0</v>
          </cell>
          <cell r="N6976">
            <v>0</v>
          </cell>
          <cell r="O6976" t="str">
            <v/>
          </cell>
          <cell r="P6976">
            <v>1</v>
          </cell>
          <cell r="Q6976">
            <v>0</v>
          </cell>
          <cell r="R6976">
            <v>0</v>
          </cell>
          <cell r="AA6976">
            <v>0</v>
          </cell>
          <cell r="AD6976">
            <v>0</v>
          </cell>
          <cell r="AE6976">
            <v>0</v>
          </cell>
          <cell r="AF6976">
            <v>0</v>
          </cell>
        </row>
        <row r="6977">
          <cell r="M6977" t="str">
            <v>TrajMan</v>
          </cell>
          <cell r="N6977" t="str">
            <v>Trajectoire de manutention</v>
          </cell>
          <cell r="O6977" t="str">
            <v>Handling path</v>
          </cell>
          <cell r="P6977">
            <v>2</v>
          </cell>
          <cell r="Q6977" t="str">
            <v>OV24: Prise OP30 et dépose OP40</v>
          </cell>
          <cell r="R6977" t="str">
            <v/>
          </cell>
          <cell r="X6977">
            <v>0</v>
          </cell>
          <cell r="Y6977">
            <v>0</v>
          </cell>
          <cell r="Z6977">
            <v>0</v>
          </cell>
          <cell r="AA6977">
            <v>0</v>
          </cell>
          <cell r="AD6977">
            <v>0</v>
          </cell>
          <cell r="AE6977">
            <v>0</v>
          </cell>
          <cell r="AF6977">
            <v>0</v>
          </cell>
        </row>
        <row r="6978">
          <cell r="M6978" t="str">
            <v>CopTrajMan</v>
          </cell>
          <cell r="N6978" t="str">
            <v>Copie trajectoire Manut suite à ajout diversité</v>
          </cell>
          <cell r="O6978" t="str">
            <v>Copie of a handling trajectory for divers models</v>
          </cell>
          <cell r="P6978">
            <v>4</v>
          </cell>
          <cell r="Q6978" t="str">
            <v>OV24: Avec ou sans trappe ou BT</v>
          </cell>
          <cell r="R6978" t="str">
            <v/>
          </cell>
          <cell r="X6978">
            <v>0</v>
          </cell>
          <cell r="Y6978">
            <v>0</v>
          </cell>
          <cell r="Z6978">
            <v>0</v>
          </cell>
          <cell r="AA6978">
            <v>0</v>
          </cell>
          <cell r="AD6978">
            <v>0</v>
          </cell>
          <cell r="AE6978">
            <v>0</v>
          </cell>
          <cell r="AF6978">
            <v>0</v>
          </cell>
        </row>
        <row r="6979">
          <cell r="M6979" t="str">
            <v>CopTrajMan</v>
          </cell>
          <cell r="N6979" t="str">
            <v>Copie trajectoire Manut suite à ajout diversité</v>
          </cell>
          <cell r="O6979" t="str">
            <v>Copie of a handling trajectory for divers models</v>
          </cell>
          <cell r="P6979">
            <v>6</v>
          </cell>
          <cell r="Q6979" t="str">
            <v>CC24</v>
          </cell>
          <cell r="R6979" t="str">
            <v/>
          </cell>
          <cell r="X6979">
            <v>0</v>
          </cell>
          <cell r="Y6979">
            <v>0</v>
          </cell>
          <cell r="Z6979">
            <v>0</v>
          </cell>
          <cell r="AA6979">
            <v>0</v>
          </cell>
          <cell r="AD6979">
            <v>0</v>
          </cell>
          <cell r="AE6979">
            <v>0</v>
          </cell>
          <cell r="AF6979">
            <v>0</v>
          </cell>
        </row>
        <row r="6980">
          <cell r="M6980" t="str">
            <v>EchCodeTraj</v>
          </cell>
          <cell r="N6980" t="str">
            <v>Echange Code Trajectoire avec baie robot</v>
          </cell>
          <cell r="O6980" t="str">
            <v>Exchange of Trajectory Code with robot bay</v>
          </cell>
          <cell r="P6980">
            <v>6</v>
          </cell>
          <cell r="Q6980">
            <v>0</v>
          </cell>
          <cell r="R6980" t="str">
            <v/>
          </cell>
          <cell r="X6980">
            <v>70.875</v>
          </cell>
          <cell r="Y6980">
            <v>0</v>
          </cell>
          <cell r="Z6980">
            <v>578.45951419239418</v>
          </cell>
          <cell r="AA6980">
            <v>649.33451419239418</v>
          </cell>
          <cell r="AD6980">
            <v>11.8125</v>
          </cell>
          <cell r="AE6980">
            <v>0</v>
          </cell>
          <cell r="AF6980">
            <v>96.409919032065702</v>
          </cell>
        </row>
        <row r="6981">
          <cell r="M6981" t="str">
            <v>HEtudAUT</v>
          </cell>
          <cell r="N6981" t="str">
            <v>Une heure d'études automatismes</v>
          </cell>
          <cell r="O6981" t="str">
            <v>One hour of automation studies</v>
          </cell>
          <cell r="P6981">
            <v>3</v>
          </cell>
          <cell r="Q6981" t="str">
            <v>Complement Hetude AF+Marguerite+Prog</v>
          </cell>
          <cell r="R6981" t="str">
            <v/>
          </cell>
          <cell r="X6981">
            <v>195</v>
          </cell>
          <cell r="Y6981">
            <v>0</v>
          </cell>
          <cell r="Z6981">
            <v>0</v>
          </cell>
          <cell r="AA6981">
            <v>195</v>
          </cell>
          <cell r="AD6981">
            <v>65</v>
          </cell>
          <cell r="AE6981">
            <v>0</v>
          </cell>
          <cell r="AF6981">
            <v>0</v>
          </cell>
        </row>
        <row r="6982">
          <cell r="M6982">
            <v>0</v>
          </cell>
          <cell r="N6982">
            <v>0</v>
          </cell>
          <cell r="O6982" t="str">
            <v/>
          </cell>
          <cell r="P6982">
            <v>0</v>
          </cell>
          <cell r="Q6982">
            <v>0</v>
          </cell>
          <cell r="R6982">
            <v>0</v>
          </cell>
          <cell r="AA6982">
            <v>0</v>
          </cell>
          <cell r="AD6982" t="e">
            <v>#DIV/0!</v>
          </cell>
          <cell r="AE6982" t="e">
            <v>#DIV/0!</v>
          </cell>
          <cell r="AF6982" t="e">
            <v>#DIV/0!</v>
          </cell>
        </row>
        <row r="6983">
          <cell r="M6983">
            <v>0</v>
          </cell>
          <cell r="N6983">
            <v>0</v>
          </cell>
          <cell r="O6983" t="str">
            <v/>
          </cell>
          <cell r="P6983">
            <v>1</v>
          </cell>
          <cell r="Q6983">
            <v>0</v>
          </cell>
          <cell r="R6983">
            <v>0</v>
          </cell>
          <cell r="AA6983">
            <v>0</v>
          </cell>
          <cell r="AD6983">
            <v>0</v>
          </cell>
          <cell r="AE6983">
            <v>0</v>
          </cell>
          <cell r="AF6983">
            <v>0</v>
          </cell>
        </row>
        <row r="6984">
          <cell r="M6984" t="str">
            <v>PPinduc</v>
          </cell>
          <cell r="N6984" t="str">
            <v>Détecteur inductif de présence pièce</v>
          </cell>
          <cell r="O6984" t="str">
            <v>Inductive part presence detector</v>
          </cell>
          <cell r="P6984">
            <v>2</v>
          </cell>
          <cell r="Q6984">
            <v>0</v>
          </cell>
          <cell r="X6984">
            <v>38.212650000000004</v>
          </cell>
          <cell r="Y6984">
            <v>51.636899999999997</v>
          </cell>
          <cell r="Z6984">
            <v>215.19076187648309</v>
          </cell>
          <cell r="AA6984">
            <v>305.04031187648309</v>
          </cell>
          <cell r="AD6984">
            <v>19.106325000000002</v>
          </cell>
          <cell r="AE6984">
            <v>25.818449999999999</v>
          </cell>
          <cell r="AF6984">
            <v>107.59538093824155</v>
          </cell>
        </row>
        <row r="6985">
          <cell r="M6985" t="str">
            <v>CompIntPpPreh</v>
          </cell>
          <cell r="N6985" t="str">
            <v>Complément intégration d'un présence pièce préh</v>
          </cell>
          <cell r="O6985" t="str">
            <v>Add-on integration presence part</v>
          </cell>
          <cell r="P6985">
            <v>2</v>
          </cell>
          <cell r="Q6985">
            <v>0</v>
          </cell>
          <cell r="X6985">
            <v>0</v>
          </cell>
          <cell r="Y6985">
            <v>0</v>
          </cell>
          <cell r="Z6985">
            <v>47.25</v>
          </cell>
          <cell r="AA6985">
            <v>47.25</v>
          </cell>
          <cell r="AD6985">
            <v>0</v>
          </cell>
          <cell r="AE6985">
            <v>0</v>
          </cell>
          <cell r="AF6985">
            <v>23.625</v>
          </cell>
        </row>
        <row r="6986">
          <cell r="M6986" t="str">
            <v>PilMob</v>
          </cell>
          <cell r="N6986" t="str">
            <v>Pilote escamotable</v>
          </cell>
          <cell r="O6986" t="str">
            <v>Retractable pin</v>
          </cell>
          <cell r="P6986">
            <v>1</v>
          </cell>
          <cell r="Q6986">
            <v>0</v>
          </cell>
          <cell r="X6986">
            <v>24.770024999999997</v>
          </cell>
          <cell r="Y6986">
            <v>72.810149999999993</v>
          </cell>
          <cell r="Z6986">
            <v>127.54538093824156</v>
          </cell>
          <cell r="AA6986">
            <v>225.12555593824158</v>
          </cell>
          <cell r="AD6986">
            <v>24.770024999999997</v>
          </cell>
          <cell r="AE6986">
            <v>72.810149999999993</v>
          </cell>
          <cell r="AF6986">
            <v>127.54538093824156</v>
          </cell>
        </row>
        <row r="6987">
          <cell r="M6987" t="str">
            <v>CompIntPilMobPreh</v>
          </cell>
          <cell r="N6987" t="str">
            <v>Complément intégration pilote mobile Préhenseur</v>
          </cell>
          <cell r="O6987" t="str">
            <v>Add on integration mobile Pin in Gripper</v>
          </cell>
          <cell r="P6987">
            <v>1</v>
          </cell>
          <cell r="Q6987">
            <v>0</v>
          </cell>
          <cell r="X6987">
            <v>0</v>
          </cell>
          <cell r="Y6987">
            <v>0</v>
          </cell>
          <cell r="Z6987">
            <v>18.900000000000002</v>
          </cell>
          <cell r="AA6987">
            <v>18.900000000000002</v>
          </cell>
          <cell r="AD6987">
            <v>0</v>
          </cell>
          <cell r="AE6987">
            <v>0</v>
          </cell>
          <cell r="AF6987">
            <v>18.900000000000002</v>
          </cell>
        </row>
        <row r="6988">
          <cell r="M6988" t="str">
            <v>RefSerrECONew_D63</v>
          </cell>
          <cell r="N6988" t="str">
            <v>Réf serrée ECO D63 Touche + Appui tous types</v>
          </cell>
          <cell r="O6988" t="str">
            <v>ECO D63 Key + Press all types</v>
          </cell>
          <cell r="P6988">
            <v>1</v>
          </cell>
          <cell r="Q6988">
            <v>0</v>
          </cell>
          <cell r="X6988">
            <v>17.808525000000003</v>
          </cell>
          <cell r="Y6988">
            <v>72.810149999999993</v>
          </cell>
          <cell r="Z6988">
            <v>79.354333387436981</v>
          </cell>
          <cell r="AA6988">
            <v>169.97300838743698</v>
          </cell>
          <cell r="AD6988">
            <v>17.808525000000003</v>
          </cell>
          <cell r="AE6988">
            <v>72.810149999999993</v>
          </cell>
          <cell r="AF6988">
            <v>79.354333387436981</v>
          </cell>
        </row>
        <row r="6989">
          <cell r="M6989" t="str">
            <v>CompIntRefSerrPreh</v>
          </cell>
          <cell r="N6989" t="str">
            <v>Complément intégration d'une réf serr préhenseur</v>
          </cell>
          <cell r="O6989" t="str">
            <v>Add-on integration tight reference in a Gripper</v>
          </cell>
          <cell r="P6989">
            <v>1</v>
          </cell>
          <cell r="Q6989">
            <v>0</v>
          </cell>
          <cell r="X6989">
            <v>0</v>
          </cell>
          <cell r="Y6989">
            <v>0</v>
          </cell>
          <cell r="Z6989">
            <v>23.625</v>
          </cell>
          <cell r="AA6989">
            <v>23.625</v>
          </cell>
          <cell r="AD6989">
            <v>0</v>
          </cell>
          <cell r="AE6989">
            <v>0</v>
          </cell>
          <cell r="AF6989">
            <v>23.625</v>
          </cell>
        </row>
        <row r="6990">
          <cell r="M6990" t="str">
            <v>Distrib2</v>
          </cell>
          <cell r="N6990" t="str">
            <v>Distributeur 5/2</v>
          </cell>
          <cell r="O6990" t="str">
            <v>5/2-way valve</v>
          </cell>
          <cell r="P6990">
            <v>1</v>
          </cell>
          <cell r="Q6990">
            <v>0</v>
          </cell>
          <cell r="X6990">
            <v>72.075150000000008</v>
          </cell>
          <cell r="Y6990">
            <v>160.94400000000002</v>
          </cell>
          <cell r="Z6990">
            <v>171.52063813803022</v>
          </cell>
          <cell r="AA6990">
            <v>404.53978813803025</v>
          </cell>
          <cell r="AD6990">
            <v>72.075150000000008</v>
          </cell>
          <cell r="AE6990">
            <v>160.94400000000002</v>
          </cell>
          <cell r="AF6990">
            <v>171.52063813803022</v>
          </cell>
        </row>
        <row r="6991">
          <cell r="M6991" t="str">
            <v>CompIntDistribPreh</v>
          </cell>
          <cell r="N6991" t="str">
            <v>Complément intégration d'un distributeur préh</v>
          </cell>
          <cell r="O6991" t="str">
            <v>Add-on integration distributor into existing gripper</v>
          </cell>
          <cell r="P6991">
            <v>1</v>
          </cell>
          <cell r="Q6991">
            <v>0</v>
          </cell>
          <cell r="X6991">
            <v>0</v>
          </cell>
          <cell r="Y6991">
            <v>0</v>
          </cell>
          <cell r="Z6991">
            <v>23.625</v>
          </cell>
          <cell r="AA6991">
            <v>23.625</v>
          </cell>
          <cell r="AD6991">
            <v>0</v>
          </cell>
          <cell r="AE6991">
            <v>0</v>
          </cell>
          <cell r="AF6991">
            <v>23.625</v>
          </cell>
        </row>
        <row r="6992">
          <cell r="M6992" t="str">
            <v>IntPrehEl</v>
          </cell>
          <cell r="N6992" t="str">
            <v>Intégration en ligne d'un préhenseur</v>
          </cell>
          <cell r="O6992" t="str">
            <v>On-line integration of a gripper</v>
          </cell>
          <cell r="P6992">
            <v>1</v>
          </cell>
          <cell r="Q6992">
            <v>0</v>
          </cell>
          <cell r="X6992">
            <v>0</v>
          </cell>
          <cell r="Y6992">
            <v>0</v>
          </cell>
          <cell r="Z6992">
            <v>0</v>
          </cell>
          <cell r="AA6992">
            <v>0</v>
          </cell>
          <cell r="AD6992">
            <v>0</v>
          </cell>
          <cell r="AE6992">
            <v>0</v>
          </cell>
          <cell r="AF6992">
            <v>0</v>
          </cell>
        </row>
        <row r="6993">
          <cell r="M6993">
            <v>0</v>
          </cell>
          <cell r="N6993">
            <v>0</v>
          </cell>
          <cell r="O6993" t="str">
            <v/>
          </cell>
          <cell r="P6993">
            <v>0</v>
          </cell>
          <cell r="Q6993">
            <v>0</v>
          </cell>
          <cell r="R6993">
            <v>0</v>
          </cell>
          <cell r="AA6993">
            <v>0</v>
          </cell>
          <cell r="AD6993" t="e">
            <v>#DIV/0!</v>
          </cell>
          <cell r="AE6993" t="e">
            <v>#DIV/0!</v>
          </cell>
          <cell r="AF6993" t="e">
            <v>#DIV/0!</v>
          </cell>
        </row>
        <row r="6994">
          <cell r="M6994">
            <v>0</v>
          </cell>
          <cell r="N6994">
            <v>0</v>
          </cell>
          <cell r="O6994" t="str">
            <v/>
          </cell>
          <cell r="P6994">
            <v>1</v>
          </cell>
          <cell r="Q6994">
            <v>0</v>
          </cell>
          <cell r="R6994">
            <v>0</v>
          </cell>
          <cell r="AA6994">
            <v>0</v>
          </cell>
          <cell r="AD6994">
            <v>0</v>
          </cell>
          <cell r="AE6994">
            <v>0</v>
          </cell>
          <cell r="AF6994">
            <v>0</v>
          </cell>
        </row>
        <row r="6995">
          <cell r="M6995" t="str">
            <v>TrajSoud</v>
          </cell>
          <cell r="N6995" t="str">
            <v>Trajectoire de soudure(clinchage, arc tiré, rivet)</v>
          </cell>
          <cell r="O6995" t="str">
            <v>Welding path (clinching, pulled arc, rivet)</v>
          </cell>
          <cell r="P6995">
            <v>3</v>
          </cell>
          <cell r="Q6995" t="str">
            <v>OV24: Avec ou sans trappe ou BT</v>
          </cell>
          <cell r="R6995" t="str">
            <v/>
          </cell>
          <cell r="X6995">
            <v>0</v>
          </cell>
          <cell r="Y6995">
            <v>0</v>
          </cell>
          <cell r="Z6995">
            <v>0</v>
          </cell>
          <cell r="AA6995">
            <v>0</v>
          </cell>
          <cell r="AD6995">
            <v>0</v>
          </cell>
          <cell r="AE6995">
            <v>0</v>
          </cell>
          <cell r="AF6995">
            <v>0</v>
          </cell>
        </row>
        <row r="6996">
          <cell r="M6996" t="str">
            <v>CopTrajSoud</v>
          </cell>
          <cell r="N6996" t="str">
            <v>Copie trajectoire Soudure suite à ajout diversité</v>
          </cell>
          <cell r="O6996" t="str">
            <v>Copie of a welding trajectory for divers models</v>
          </cell>
          <cell r="P6996">
            <v>3</v>
          </cell>
          <cell r="Q6996" t="str">
            <v>CC24</v>
          </cell>
          <cell r="R6996" t="str">
            <v/>
          </cell>
          <cell r="X6996">
            <v>0</v>
          </cell>
          <cell r="Y6996">
            <v>0</v>
          </cell>
          <cell r="Z6996">
            <v>0</v>
          </cell>
          <cell r="AA6996">
            <v>0</v>
          </cell>
          <cell r="AD6996">
            <v>0</v>
          </cell>
          <cell r="AE6996">
            <v>0</v>
          </cell>
          <cell r="AF6996">
            <v>0</v>
          </cell>
        </row>
        <row r="6997">
          <cell r="M6997" t="str">
            <v>EchCodeTraj</v>
          </cell>
          <cell r="N6997" t="str">
            <v>Echange Code Trajectoire avec baie robot</v>
          </cell>
          <cell r="O6997" t="str">
            <v>Exchange of Trajectory Code with robot bay</v>
          </cell>
          <cell r="P6997">
            <v>6</v>
          </cell>
          <cell r="Q6997">
            <v>0</v>
          </cell>
          <cell r="R6997" t="str">
            <v/>
          </cell>
          <cell r="X6997">
            <v>70.875</v>
          </cell>
          <cell r="Y6997">
            <v>0</v>
          </cell>
          <cell r="Z6997">
            <v>578.45951419239418</v>
          </cell>
          <cell r="AA6997">
            <v>649.33451419239418</v>
          </cell>
          <cell r="AD6997">
            <v>11.8125</v>
          </cell>
          <cell r="AE6997">
            <v>0</v>
          </cell>
          <cell r="AF6997">
            <v>96.409919032065702</v>
          </cell>
        </row>
        <row r="6998">
          <cell r="M6998" t="str">
            <v>HEtudAUT</v>
          </cell>
          <cell r="N6998" t="str">
            <v>Une heure d'études automatismes</v>
          </cell>
          <cell r="O6998" t="str">
            <v>One hour of automation studies</v>
          </cell>
          <cell r="P6998">
            <v>3</v>
          </cell>
          <cell r="Q6998" t="str">
            <v>Complement Hetude AF+Marguerite+Prog</v>
          </cell>
          <cell r="R6998" t="str">
            <v/>
          </cell>
          <cell r="X6998">
            <v>195</v>
          </cell>
          <cell r="Y6998">
            <v>0</v>
          </cell>
          <cell r="Z6998">
            <v>0</v>
          </cell>
          <cell r="AA6998">
            <v>195</v>
          </cell>
          <cell r="AD6998">
            <v>65</v>
          </cell>
          <cell r="AE6998">
            <v>0</v>
          </cell>
          <cell r="AF6998">
            <v>0</v>
          </cell>
        </row>
        <row r="6999">
          <cell r="M6999">
            <v>0</v>
          </cell>
          <cell r="N6999">
            <v>0</v>
          </cell>
          <cell r="O6999" t="str">
            <v/>
          </cell>
          <cell r="P6999">
            <v>0</v>
          </cell>
          <cell r="Q6999">
            <v>0</v>
          </cell>
          <cell r="R6999">
            <v>0</v>
          </cell>
          <cell r="AA6999">
            <v>0</v>
          </cell>
          <cell r="AD6999" t="e">
            <v>#DIV/0!</v>
          </cell>
          <cell r="AE6999" t="e">
            <v>#DIV/0!</v>
          </cell>
          <cell r="AF6999" t="e">
            <v>#DIV/0!</v>
          </cell>
        </row>
        <row r="7000">
          <cell r="M7000">
            <v>0</v>
          </cell>
          <cell r="N7000">
            <v>0</v>
          </cell>
          <cell r="O7000" t="str">
            <v/>
          </cell>
          <cell r="P7000">
            <v>1</v>
          </cell>
          <cell r="Q7000">
            <v>0</v>
          </cell>
          <cell r="R7000">
            <v>0</v>
          </cell>
          <cell r="AA7000">
            <v>0</v>
          </cell>
          <cell r="AD7000">
            <v>0</v>
          </cell>
          <cell r="AE7000">
            <v>0</v>
          </cell>
          <cell r="AF7000">
            <v>0</v>
          </cell>
        </row>
        <row r="7001">
          <cell r="M7001" t="str">
            <v>TrajSoud</v>
          </cell>
          <cell r="N7001" t="str">
            <v>Trajectoire de soudure(clinchage, arc tiré, rivet)</v>
          </cell>
          <cell r="O7001" t="str">
            <v>Welding path (clinching, pulled arc, rivet)</v>
          </cell>
          <cell r="P7001">
            <v>3</v>
          </cell>
          <cell r="Q7001" t="str">
            <v>OV24: Avec ou sans trappe ou BT</v>
          </cell>
          <cell r="R7001" t="str">
            <v/>
          </cell>
          <cell r="X7001">
            <v>0</v>
          </cell>
          <cell r="Y7001">
            <v>0</v>
          </cell>
          <cell r="Z7001">
            <v>0</v>
          </cell>
          <cell r="AA7001">
            <v>0</v>
          </cell>
          <cell r="AD7001">
            <v>0</v>
          </cell>
          <cell r="AE7001">
            <v>0</v>
          </cell>
          <cell r="AF7001">
            <v>0</v>
          </cell>
        </row>
        <row r="7002">
          <cell r="M7002" t="str">
            <v>CopTrajSoud</v>
          </cell>
          <cell r="N7002" t="str">
            <v>Copie trajectoire Soudure suite à ajout diversité</v>
          </cell>
          <cell r="O7002" t="str">
            <v>Copie of a welding trajectory for divers models</v>
          </cell>
          <cell r="P7002">
            <v>3</v>
          </cell>
          <cell r="Q7002" t="str">
            <v>CC24</v>
          </cell>
          <cell r="R7002" t="str">
            <v/>
          </cell>
          <cell r="X7002">
            <v>0</v>
          </cell>
          <cell r="Y7002">
            <v>0</v>
          </cell>
          <cell r="Z7002">
            <v>0</v>
          </cell>
          <cell r="AA7002">
            <v>0</v>
          </cell>
          <cell r="AD7002">
            <v>0</v>
          </cell>
          <cell r="AE7002">
            <v>0</v>
          </cell>
          <cell r="AF7002">
            <v>0</v>
          </cell>
        </row>
        <row r="7003">
          <cell r="M7003" t="str">
            <v>EchCodeTraj</v>
          </cell>
          <cell r="N7003" t="str">
            <v>Echange Code Trajectoire avec baie robot</v>
          </cell>
          <cell r="O7003" t="str">
            <v>Exchange of Trajectory Code with robot bay</v>
          </cell>
          <cell r="P7003">
            <v>6</v>
          </cell>
          <cell r="Q7003">
            <v>0</v>
          </cell>
          <cell r="R7003" t="str">
            <v/>
          </cell>
          <cell r="X7003">
            <v>70.875</v>
          </cell>
          <cell r="Y7003">
            <v>0</v>
          </cell>
          <cell r="Z7003">
            <v>578.45951419239418</v>
          </cell>
          <cell r="AA7003">
            <v>649.33451419239418</v>
          </cell>
          <cell r="AD7003">
            <v>11.8125</v>
          </cell>
          <cell r="AE7003">
            <v>0</v>
          </cell>
          <cell r="AF7003">
            <v>96.409919032065702</v>
          </cell>
        </row>
        <row r="7004">
          <cell r="M7004" t="str">
            <v>HEtudAUT</v>
          </cell>
          <cell r="N7004" t="str">
            <v>Une heure d'études automatismes</v>
          </cell>
          <cell r="O7004" t="str">
            <v>One hour of automation studies</v>
          </cell>
          <cell r="P7004">
            <v>3</v>
          </cell>
          <cell r="Q7004" t="str">
            <v>Complement Hetude AF+Marguerite+Prog</v>
          </cell>
          <cell r="R7004" t="str">
            <v/>
          </cell>
          <cell r="X7004">
            <v>195</v>
          </cell>
          <cell r="Y7004">
            <v>0</v>
          </cell>
          <cell r="Z7004">
            <v>0</v>
          </cell>
          <cell r="AA7004">
            <v>195</v>
          </cell>
          <cell r="AD7004">
            <v>65</v>
          </cell>
          <cell r="AE7004">
            <v>0</v>
          </cell>
          <cell r="AF7004">
            <v>0</v>
          </cell>
        </row>
        <row r="7005">
          <cell r="M7005">
            <v>0</v>
          </cell>
          <cell r="N7005">
            <v>0</v>
          </cell>
          <cell r="O7005" t="str">
            <v/>
          </cell>
          <cell r="P7005">
            <v>0</v>
          </cell>
          <cell r="Q7005">
            <v>0</v>
          </cell>
          <cell r="R7005">
            <v>0</v>
          </cell>
          <cell r="AA7005">
            <v>0</v>
          </cell>
          <cell r="AD7005" t="e">
            <v>#DIV/0!</v>
          </cell>
          <cell r="AE7005" t="e">
            <v>#DIV/0!</v>
          </cell>
          <cell r="AF7005" t="e">
            <v>#DIV/0!</v>
          </cell>
        </row>
        <row r="7006">
          <cell r="M7006">
            <v>0</v>
          </cell>
          <cell r="N7006">
            <v>0</v>
          </cell>
          <cell r="O7006" t="str">
            <v/>
          </cell>
          <cell r="P7006">
            <v>1</v>
          </cell>
          <cell r="Q7006">
            <v>0</v>
          </cell>
          <cell r="R7006">
            <v>0</v>
          </cell>
          <cell r="AA7006">
            <v>0</v>
          </cell>
          <cell r="AD7006">
            <v>0</v>
          </cell>
          <cell r="AE7006">
            <v>0</v>
          </cell>
          <cell r="AF7006">
            <v>0</v>
          </cell>
        </row>
        <row r="7007">
          <cell r="M7007" t="str">
            <v>TrajSoud</v>
          </cell>
          <cell r="N7007" t="str">
            <v>Trajectoire de soudure(clinchage, arc tiré, rivet)</v>
          </cell>
          <cell r="O7007" t="str">
            <v>Welding path (clinching, pulled arc, rivet)</v>
          </cell>
          <cell r="P7007">
            <v>3</v>
          </cell>
          <cell r="Q7007" t="str">
            <v>OV24: Avec ou sans trappe ou BT</v>
          </cell>
          <cell r="R7007" t="str">
            <v/>
          </cell>
          <cell r="X7007">
            <v>0</v>
          </cell>
          <cell r="Y7007">
            <v>0</v>
          </cell>
          <cell r="Z7007">
            <v>0</v>
          </cell>
          <cell r="AA7007">
            <v>0</v>
          </cell>
          <cell r="AD7007">
            <v>0</v>
          </cell>
          <cell r="AE7007">
            <v>0</v>
          </cell>
          <cell r="AF7007">
            <v>0</v>
          </cell>
        </row>
        <row r="7008">
          <cell r="M7008" t="str">
            <v>CopTrajSoud</v>
          </cell>
          <cell r="N7008" t="str">
            <v>Copie trajectoire Soudure suite à ajout diversité</v>
          </cell>
          <cell r="O7008" t="str">
            <v>Copie of a welding trajectory for divers models</v>
          </cell>
          <cell r="P7008">
            <v>3</v>
          </cell>
          <cell r="Q7008" t="str">
            <v>CC24</v>
          </cell>
          <cell r="R7008" t="str">
            <v/>
          </cell>
          <cell r="X7008">
            <v>0</v>
          </cell>
          <cell r="Y7008">
            <v>0</v>
          </cell>
          <cell r="Z7008">
            <v>0</v>
          </cell>
          <cell r="AA7008">
            <v>0</v>
          </cell>
          <cell r="AD7008">
            <v>0</v>
          </cell>
          <cell r="AE7008">
            <v>0</v>
          </cell>
          <cell r="AF7008">
            <v>0</v>
          </cell>
        </row>
        <row r="7009">
          <cell r="M7009" t="str">
            <v>EchCodeTraj</v>
          </cell>
          <cell r="N7009" t="str">
            <v>Echange Code Trajectoire avec baie robot</v>
          </cell>
          <cell r="O7009" t="str">
            <v>Exchange of Trajectory Code with robot bay</v>
          </cell>
          <cell r="P7009">
            <v>6</v>
          </cell>
          <cell r="Q7009">
            <v>0</v>
          </cell>
          <cell r="R7009" t="str">
            <v/>
          </cell>
          <cell r="X7009">
            <v>70.875</v>
          </cell>
          <cell r="Y7009">
            <v>0</v>
          </cell>
          <cell r="Z7009">
            <v>578.45951419239418</v>
          </cell>
          <cell r="AA7009">
            <v>649.33451419239418</v>
          </cell>
          <cell r="AD7009">
            <v>11.8125</v>
          </cell>
          <cell r="AE7009">
            <v>0</v>
          </cell>
          <cell r="AF7009">
            <v>96.409919032065702</v>
          </cell>
        </row>
        <row r="7010">
          <cell r="M7010" t="str">
            <v>HEtudAUT</v>
          </cell>
          <cell r="N7010" t="str">
            <v>Une heure d'études automatismes</v>
          </cell>
          <cell r="O7010" t="str">
            <v>One hour of automation studies</v>
          </cell>
          <cell r="P7010">
            <v>3</v>
          </cell>
          <cell r="Q7010" t="str">
            <v>Complement Hetude AF+Marguerite+Prog</v>
          </cell>
          <cell r="R7010" t="str">
            <v/>
          </cell>
          <cell r="X7010">
            <v>195</v>
          </cell>
          <cell r="Y7010">
            <v>0</v>
          </cell>
          <cell r="Z7010">
            <v>0</v>
          </cell>
          <cell r="AA7010">
            <v>195</v>
          </cell>
          <cell r="AD7010">
            <v>65</v>
          </cell>
          <cell r="AE7010">
            <v>0</v>
          </cell>
          <cell r="AF7010">
            <v>0</v>
          </cell>
        </row>
        <row r="7011">
          <cell r="M7011">
            <v>0</v>
          </cell>
          <cell r="N7011">
            <v>0</v>
          </cell>
          <cell r="O7011" t="str">
            <v/>
          </cell>
          <cell r="P7011">
            <v>0</v>
          </cell>
          <cell r="Q7011">
            <v>0</v>
          </cell>
          <cell r="R7011">
            <v>0</v>
          </cell>
          <cell r="AA7011">
            <v>0</v>
          </cell>
          <cell r="AD7011" t="e">
            <v>#DIV/0!</v>
          </cell>
          <cell r="AE7011" t="e">
            <v>#DIV/0!</v>
          </cell>
          <cell r="AF7011" t="e">
            <v>#DIV/0!</v>
          </cell>
        </row>
        <row r="7012">
          <cell r="M7012">
            <v>0</v>
          </cell>
          <cell r="N7012">
            <v>0</v>
          </cell>
          <cell r="O7012" t="str">
            <v/>
          </cell>
          <cell r="P7012">
            <v>1</v>
          </cell>
          <cell r="Q7012">
            <v>0</v>
          </cell>
          <cell r="R7012">
            <v>0</v>
          </cell>
          <cell r="AA7012">
            <v>0</v>
          </cell>
          <cell r="AD7012">
            <v>0</v>
          </cell>
          <cell r="AE7012">
            <v>0</v>
          </cell>
          <cell r="AF7012">
            <v>0</v>
          </cell>
        </row>
        <row r="7013">
          <cell r="M7013" t="str">
            <v>TrajSoud</v>
          </cell>
          <cell r="N7013" t="str">
            <v>Trajectoire de soudure(clinchage, arc tiré, rivet)</v>
          </cell>
          <cell r="O7013" t="str">
            <v>Welding path (clinching, pulled arc, rivet)</v>
          </cell>
          <cell r="P7013">
            <v>3</v>
          </cell>
          <cell r="Q7013" t="str">
            <v>OV24: Avec ou sans trappe ou BT</v>
          </cell>
          <cell r="R7013" t="str">
            <v/>
          </cell>
          <cell r="X7013">
            <v>0</v>
          </cell>
          <cell r="Y7013">
            <v>0</v>
          </cell>
          <cell r="Z7013">
            <v>0</v>
          </cell>
          <cell r="AA7013">
            <v>0</v>
          </cell>
          <cell r="AD7013">
            <v>0</v>
          </cell>
          <cell r="AE7013">
            <v>0</v>
          </cell>
          <cell r="AF7013">
            <v>0</v>
          </cell>
        </row>
        <row r="7014">
          <cell r="M7014" t="str">
            <v>CopTrajSoud</v>
          </cell>
          <cell r="N7014" t="str">
            <v>Copie trajectoire Soudure suite à ajout diversité</v>
          </cell>
          <cell r="O7014" t="str">
            <v>Copie of a welding trajectory for divers models</v>
          </cell>
          <cell r="P7014">
            <v>3</v>
          </cell>
          <cell r="Q7014" t="str">
            <v>CC24</v>
          </cell>
          <cell r="R7014" t="str">
            <v/>
          </cell>
          <cell r="X7014">
            <v>0</v>
          </cell>
          <cell r="Y7014">
            <v>0</v>
          </cell>
          <cell r="Z7014">
            <v>0</v>
          </cell>
          <cell r="AA7014">
            <v>0</v>
          </cell>
          <cell r="AD7014">
            <v>0</v>
          </cell>
          <cell r="AE7014">
            <v>0</v>
          </cell>
          <cell r="AF7014">
            <v>0</v>
          </cell>
        </row>
        <row r="7015">
          <cell r="M7015" t="str">
            <v>EchCodeTraj</v>
          </cell>
          <cell r="N7015" t="str">
            <v>Echange Code Trajectoire avec baie robot</v>
          </cell>
          <cell r="O7015" t="str">
            <v>Exchange of Trajectory Code with robot bay</v>
          </cell>
          <cell r="P7015">
            <v>6</v>
          </cell>
          <cell r="Q7015">
            <v>0</v>
          </cell>
          <cell r="R7015" t="str">
            <v/>
          </cell>
          <cell r="X7015">
            <v>70.875</v>
          </cell>
          <cell r="Y7015">
            <v>0</v>
          </cell>
          <cell r="Z7015">
            <v>578.45951419239418</v>
          </cell>
          <cell r="AA7015">
            <v>649.33451419239418</v>
          </cell>
          <cell r="AD7015">
            <v>11.8125</v>
          </cell>
          <cell r="AE7015">
            <v>0</v>
          </cell>
          <cell r="AF7015">
            <v>96.409919032065702</v>
          </cell>
        </row>
        <row r="7016">
          <cell r="M7016" t="str">
            <v>HEtudAUT</v>
          </cell>
          <cell r="N7016" t="str">
            <v>Une heure d'études automatismes</v>
          </cell>
          <cell r="O7016" t="str">
            <v>One hour of automation studies</v>
          </cell>
          <cell r="P7016">
            <v>3</v>
          </cell>
          <cell r="Q7016" t="str">
            <v>Complement Hetude AF+Marguerite+Prog</v>
          </cell>
          <cell r="R7016" t="str">
            <v/>
          </cell>
          <cell r="X7016">
            <v>195</v>
          </cell>
          <cell r="Y7016">
            <v>0</v>
          </cell>
          <cell r="Z7016">
            <v>0</v>
          </cell>
          <cell r="AA7016">
            <v>195</v>
          </cell>
          <cell r="AD7016">
            <v>65</v>
          </cell>
          <cell r="AE7016">
            <v>0</v>
          </cell>
          <cell r="AF7016">
            <v>0</v>
          </cell>
        </row>
        <row r="7017">
          <cell r="M7017">
            <v>0</v>
          </cell>
          <cell r="N7017">
            <v>0</v>
          </cell>
          <cell r="O7017" t="str">
            <v/>
          </cell>
          <cell r="P7017">
            <v>0</v>
          </cell>
          <cell r="Q7017">
            <v>0</v>
          </cell>
          <cell r="R7017">
            <v>0</v>
          </cell>
          <cell r="AA7017">
            <v>0</v>
          </cell>
          <cell r="AD7017" t="e">
            <v>#DIV/0!</v>
          </cell>
          <cell r="AE7017" t="e">
            <v>#DIV/0!</v>
          </cell>
          <cell r="AF7017" t="e">
            <v>#DIV/0!</v>
          </cell>
        </row>
        <row r="7018">
          <cell r="M7018">
            <v>0</v>
          </cell>
          <cell r="N7018">
            <v>0</v>
          </cell>
          <cell r="O7018" t="str">
            <v/>
          </cell>
          <cell r="P7018">
            <v>1</v>
          </cell>
          <cell r="Q7018">
            <v>0</v>
          </cell>
          <cell r="R7018">
            <v>0</v>
          </cell>
          <cell r="AA7018">
            <v>0</v>
          </cell>
          <cell r="AD7018">
            <v>0</v>
          </cell>
          <cell r="AE7018">
            <v>0</v>
          </cell>
          <cell r="AF7018">
            <v>0</v>
          </cell>
        </row>
        <row r="7019">
          <cell r="M7019" t="str">
            <v>PPinducPreh</v>
          </cell>
          <cell r="N7019" t="str">
            <v>Détecteur inductif présence pièce sur Préhenseur a</v>
          </cell>
          <cell r="O7019" t="str">
            <v>Inductive part presence detector on Gripper</v>
          </cell>
          <cell r="P7019">
            <v>1</v>
          </cell>
          <cell r="Q7019">
            <v>0</v>
          </cell>
          <cell r="R7019" t="str">
            <v>02</v>
          </cell>
          <cell r="X7019">
            <v>12.285</v>
          </cell>
          <cell r="Y7019">
            <v>37.65825000000001</v>
          </cell>
          <cell r="Z7019">
            <v>9.4500000000000011</v>
          </cell>
          <cell r="AA7019">
            <v>59.393250000000009</v>
          </cell>
          <cell r="AD7019">
            <v>12.285</v>
          </cell>
          <cell r="AE7019">
            <v>37.65825000000001</v>
          </cell>
          <cell r="AF7019">
            <v>9.4500000000000011</v>
          </cell>
        </row>
        <row r="7020">
          <cell r="M7020" t="str">
            <v>CompIntPpPreh</v>
          </cell>
          <cell r="N7020" t="str">
            <v>Complément intégration d'un présence pièce préh</v>
          </cell>
          <cell r="O7020" t="str">
            <v>Add-on integration presence part</v>
          </cell>
          <cell r="P7020">
            <v>1</v>
          </cell>
          <cell r="Q7020">
            <v>0</v>
          </cell>
          <cell r="R7020" t="str">
            <v>02</v>
          </cell>
          <cell r="X7020">
            <v>0</v>
          </cell>
          <cell r="Y7020">
            <v>0</v>
          </cell>
          <cell r="Z7020">
            <v>23.625</v>
          </cell>
          <cell r="AA7020">
            <v>23.625</v>
          </cell>
          <cell r="AD7020">
            <v>0</v>
          </cell>
          <cell r="AE7020">
            <v>0</v>
          </cell>
          <cell r="AF7020">
            <v>23.625</v>
          </cell>
        </row>
        <row r="7021">
          <cell r="M7021" t="str">
            <v>RefSer63DINPreh</v>
          </cell>
          <cell r="N7021" t="str">
            <v>Serrage 63 DIN Touche + Appui tous types sur Préh</v>
          </cell>
          <cell r="O7021" t="str">
            <v xml:space="preserve">63 DIN clamping tab + all types support on gripper </v>
          </cell>
          <cell r="P7021">
            <v>1</v>
          </cell>
          <cell r="Q7021">
            <v>0</v>
          </cell>
          <cell r="R7021" t="str">
            <v>02</v>
          </cell>
          <cell r="X7021">
            <v>11.726590909090907</v>
          </cell>
          <cell r="Y7021">
            <v>67.779695454545461</v>
          </cell>
          <cell r="Z7021">
            <v>36.081818181818186</v>
          </cell>
          <cell r="AA7021">
            <v>115.58810454545454</v>
          </cell>
          <cell r="AD7021">
            <v>11.726590909090907</v>
          </cell>
          <cell r="AE7021">
            <v>67.779695454545461</v>
          </cell>
          <cell r="AF7021">
            <v>36.081818181818186</v>
          </cell>
        </row>
        <row r="7022">
          <cell r="M7022" t="str">
            <v>CompIntRefSerrPreh</v>
          </cell>
          <cell r="N7022" t="str">
            <v>Complément intégration d'une réf serr préhenseur</v>
          </cell>
          <cell r="O7022" t="str">
            <v>Add-on integration tight reference in a Gripper</v>
          </cell>
          <cell r="P7022">
            <v>1</v>
          </cell>
          <cell r="Q7022">
            <v>0</v>
          </cell>
          <cell r="R7022" t="str">
            <v>02</v>
          </cell>
          <cell r="X7022">
            <v>0</v>
          </cell>
          <cell r="Y7022">
            <v>0</v>
          </cell>
          <cell r="Z7022">
            <v>23.625</v>
          </cell>
          <cell r="AA7022">
            <v>23.625</v>
          </cell>
          <cell r="AD7022">
            <v>0</v>
          </cell>
          <cell r="AE7022">
            <v>0</v>
          </cell>
          <cell r="AF7022">
            <v>23.625</v>
          </cell>
        </row>
        <row r="7023">
          <cell r="M7023" t="str">
            <v>PilMobPreh</v>
          </cell>
          <cell r="N7023" t="str">
            <v>Pilote escamotable sur Préhenseur avec antenne sup</v>
          </cell>
          <cell r="O7023" t="str">
            <v>Retractable pin on Gripper</v>
          </cell>
          <cell r="P7023">
            <v>1</v>
          </cell>
          <cell r="Q7023">
            <v>0</v>
          </cell>
          <cell r="R7023" t="str">
            <v>02</v>
          </cell>
          <cell r="X7023">
            <v>12.285</v>
          </cell>
          <cell r="Y7023">
            <v>71.007300000000001</v>
          </cell>
          <cell r="Z7023">
            <v>37.800000000000004</v>
          </cell>
          <cell r="AA7023">
            <v>121.09229999999999</v>
          </cell>
          <cell r="AD7023">
            <v>12.285</v>
          </cell>
          <cell r="AE7023">
            <v>71.007300000000001</v>
          </cell>
          <cell r="AF7023">
            <v>37.800000000000004</v>
          </cell>
        </row>
        <row r="7024">
          <cell r="M7024" t="str">
            <v>CompIntPilMobPreh</v>
          </cell>
          <cell r="N7024" t="str">
            <v>Complément intégration pilote mobile Préhenseur</v>
          </cell>
          <cell r="O7024" t="str">
            <v>Add on integration mobile Pin in Gripper</v>
          </cell>
          <cell r="P7024">
            <v>1</v>
          </cell>
          <cell r="Q7024">
            <v>0</v>
          </cell>
          <cell r="R7024" t="str">
            <v>02</v>
          </cell>
          <cell r="X7024">
            <v>0</v>
          </cell>
          <cell r="Y7024">
            <v>0</v>
          </cell>
          <cell r="Z7024">
            <v>18.900000000000002</v>
          </cell>
          <cell r="AA7024">
            <v>18.900000000000002</v>
          </cell>
          <cell r="AD7024">
            <v>0</v>
          </cell>
          <cell r="AE7024">
            <v>0</v>
          </cell>
          <cell r="AF7024">
            <v>18.900000000000002</v>
          </cell>
        </row>
        <row r="7025">
          <cell r="M7025" t="str">
            <v>DistribPreh</v>
          </cell>
          <cell r="N7025" t="str">
            <v>Distributeur taille 2 sur Préhenseur</v>
          </cell>
          <cell r="O7025" t="str">
            <v>Dispenser size 2 on Gripper</v>
          </cell>
          <cell r="P7025">
            <v>2</v>
          </cell>
          <cell r="Q7025">
            <v>0</v>
          </cell>
          <cell r="R7025" t="str">
            <v>02</v>
          </cell>
          <cell r="X7025">
            <v>24.57</v>
          </cell>
          <cell r="Y7025">
            <v>325.39499999999998</v>
          </cell>
          <cell r="Z7025">
            <v>37.800000000000004</v>
          </cell>
          <cell r="AA7025">
            <v>387.76499999999999</v>
          </cell>
          <cell r="AD7025">
            <v>12.285</v>
          </cell>
          <cell r="AE7025">
            <v>162.69749999999999</v>
          </cell>
          <cell r="AF7025">
            <v>18.900000000000002</v>
          </cell>
        </row>
        <row r="7026">
          <cell r="M7026" t="str">
            <v>CompIntDistribPreh</v>
          </cell>
          <cell r="N7026" t="str">
            <v>Complément intégration d'un distributeur préh</v>
          </cell>
          <cell r="O7026" t="str">
            <v>Add-on integration distributor into existing gripper</v>
          </cell>
          <cell r="P7026">
            <v>2</v>
          </cell>
          <cell r="Q7026">
            <v>0</v>
          </cell>
          <cell r="R7026" t="str">
            <v>02</v>
          </cell>
          <cell r="X7026">
            <v>0</v>
          </cell>
          <cell r="Y7026">
            <v>0</v>
          </cell>
          <cell r="Z7026">
            <v>47.25</v>
          </cell>
          <cell r="AA7026">
            <v>47.25</v>
          </cell>
          <cell r="AD7026">
            <v>0</v>
          </cell>
          <cell r="AE7026">
            <v>0</v>
          </cell>
          <cell r="AF7026">
            <v>23.625</v>
          </cell>
        </row>
        <row r="7027">
          <cell r="M7027" t="str">
            <v>IntPrehEl</v>
          </cell>
          <cell r="N7027" t="str">
            <v>Intégration en ligne d'un préhenseur</v>
          </cell>
          <cell r="O7027" t="str">
            <v>On-line integration of a gripper</v>
          </cell>
          <cell r="P7027">
            <v>1</v>
          </cell>
          <cell r="Q7027">
            <v>0</v>
          </cell>
          <cell r="R7027" t="str">
            <v>02</v>
          </cell>
          <cell r="X7027">
            <v>0</v>
          </cell>
          <cell r="Y7027">
            <v>0</v>
          </cell>
          <cell r="Z7027">
            <v>0</v>
          </cell>
          <cell r="AA7027">
            <v>0</v>
          </cell>
          <cell r="AD7027">
            <v>0</v>
          </cell>
          <cell r="AE7027">
            <v>0</v>
          </cell>
          <cell r="AF7027">
            <v>0</v>
          </cell>
        </row>
        <row r="7028">
          <cell r="M7028">
            <v>0</v>
          </cell>
          <cell r="N7028">
            <v>0</v>
          </cell>
          <cell r="O7028" t="str">
            <v/>
          </cell>
          <cell r="P7028">
            <v>0</v>
          </cell>
          <cell r="Q7028">
            <v>0</v>
          </cell>
          <cell r="R7028">
            <v>0</v>
          </cell>
          <cell r="AA7028">
            <v>0</v>
          </cell>
          <cell r="AD7028" t="e">
            <v>#DIV/0!</v>
          </cell>
          <cell r="AE7028" t="e">
            <v>#DIV/0!</v>
          </cell>
          <cell r="AF7028" t="e">
            <v>#DIV/0!</v>
          </cell>
        </row>
        <row r="7029">
          <cell r="M7029">
            <v>0</v>
          </cell>
          <cell r="N7029">
            <v>0</v>
          </cell>
          <cell r="O7029" t="str">
            <v/>
          </cell>
          <cell r="P7029">
            <v>1</v>
          </cell>
          <cell r="Q7029">
            <v>0</v>
          </cell>
          <cell r="R7029">
            <v>0</v>
          </cell>
          <cell r="AA7029">
            <v>0</v>
          </cell>
          <cell r="AD7029">
            <v>0</v>
          </cell>
          <cell r="AE7029">
            <v>0</v>
          </cell>
          <cell r="AF7029">
            <v>0</v>
          </cell>
        </row>
        <row r="7030">
          <cell r="M7030" t="str">
            <v>TrajMan</v>
          </cell>
          <cell r="N7030" t="str">
            <v>Trajectoire de manutention</v>
          </cell>
          <cell r="O7030" t="str">
            <v>Handling path</v>
          </cell>
          <cell r="P7030">
            <v>2</v>
          </cell>
          <cell r="Q7030" t="str">
            <v>OV24: Prise OP40 et dépose OP50</v>
          </cell>
          <cell r="R7030" t="str">
            <v/>
          </cell>
          <cell r="X7030">
            <v>0</v>
          </cell>
          <cell r="Y7030">
            <v>0</v>
          </cell>
          <cell r="Z7030">
            <v>0</v>
          </cell>
          <cell r="AA7030">
            <v>0</v>
          </cell>
          <cell r="AD7030">
            <v>0</v>
          </cell>
          <cell r="AE7030">
            <v>0</v>
          </cell>
          <cell r="AF7030">
            <v>0</v>
          </cell>
        </row>
        <row r="7031">
          <cell r="M7031" t="str">
            <v>CopTrajMan</v>
          </cell>
          <cell r="N7031" t="str">
            <v>Copie trajectoire Manut suite à ajout diversité</v>
          </cell>
          <cell r="O7031" t="str">
            <v>Copie of a handling trajectory for divers models</v>
          </cell>
          <cell r="P7031">
            <v>4</v>
          </cell>
          <cell r="Q7031" t="str">
            <v>OV24: Avec ou sans trappe ou BT</v>
          </cell>
          <cell r="R7031" t="str">
            <v/>
          </cell>
          <cell r="X7031">
            <v>0</v>
          </cell>
          <cell r="Y7031">
            <v>0</v>
          </cell>
          <cell r="Z7031">
            <v>0</v>
          </cell>
          <cell r="AA7031">
            <v>0</v>
          </cell>
          <cell r="AD7031">
            <v>0</v>
          </cell>
          <cell r="AE7031">
            <v>0</v>
          </cell>
          <cell r="AF7031">
            <v>0</v>
          </cell>
        </row>
        <row r="7032">
          <cell r="M7032" t="str">
            <v>CopTrajMan</v>
          </cell>
          <cell r="N7032" t="str">
            <v>Copie trajectoire Manut suite à ajout diversité</v>
          </cell>
          <cell r="O7032" t="str">
            <v>Copie of a handling trajectory for divers models</v>
          </cell>
          <cell r="P7032">
            <v>6</v>
          </cell>
          <cell r="Q7032" t="str">
            <v>CC24</v>
          </cell>
          <cell r="R7032" t="str">
            <v/>
          </cell>
          <cell r="X7032">
            <v>0</v>
          </cell>
          <cell r="Y7032">
            <v>0</v>
          </cell>
          <cell r="Z7032">
            <v>0</v>
          </cell>
          <cell r="AA7032">
            <v>0</v>
          </cell>
          <cell r="AD7032">
            <v>0</v>
          </cell>
          <cell r="AE7032">
            <v>0</v>
          </cell>
          <cell r="AF7032">
            <v>0</v>
          </cell>
        </row>
        <row r="7033">
          <cell r="M7033" t="str">
            <v>EchCodeTraj</v>
          </cell>
          <cell r="N7033" t="str">
            <v>Echange Code Trajectoire avec baie robot</v>
          </cell>
          <cell r="O7033" t="str">
            <v>Exchange of Trajectory Code with robot bay</v>
          </cell>
          <cell r="P7033">
            <v>6</v>
          </cell>
          <cell r="Q7033">
            <v>0</v>
          </cell>
          <cell r="R7033" t="str">
            <v/>
          </cell>
          <cell r="X7033">
            <v>70.875</v>
          </cell>
          <cell r="Y7033">
            <v>0</v>
          </cell>
          <cell r="Z7033">
            <v>578.45951419239418</v>
          </cell>
          <cell r="AA7033">
            <v>649.33451419239418</v>
          </cell>
          <cell r="AD7033">
            <v>11.8125</v>
          </cell>
          <cell r="AE7033">
            <v>0</v>
          </cell>
          <cell r="AF7033">
            <v>96.409919032065702</v>
          </cell>
        </row>
        <row r="7034">
          <cell r="M7034" t="str">
            <v>HEtudAUT</v>
          </cell>
          <cell r="N7034" t="str">
            <v>Une heure d'études automatismes</v>
          </cell>
          <cell r="O7034" t="str">
            <v>One hour of automation studies</v>
          </cell>
          <cell r="P7034">
            <v>3</v>
          </cell>
          <cell r="Q7034" t="str">
            <v>Complement Hetude AF+Marguerite+Prog</v>
          </cell>
          <cell r="R7034" t="str">
            <v/>
          </cell>
          <cell r="X7034">
            <v>195</v>
          </cell>
          <cell r="Y7034">
            <v>0</v>
          </cell>
          <cell r="Z7034">
            <v>0</v>
          </cell>
          <cell r="AA7034">
            <v>195</v>
          </cell>
          <cell r="AD7034">
            <v>65</v>
          </cell>
          <cell r="AE7034">
            <v>0</v>
          </cell>
          <cell r="AF7034">
            <v>0</v>
          </cell>
        </row>
        <row r="7035">
          <cell r="M7035">
            <v>0</v>
          </cell>
          <cell r="N7035">
            <v>0</v>
          </cell>
          <cell r="O7035" t="str">
            <v/>
          </cell>
          <cell r="P7035">
            <v>0</v>
          </cell>
          <cell r="Q7035">
            <v>0</v>
          </cell>
          <cell r="R7035">
            <v>0</v>
          </cell>
          <cell r="AA7035">
            <v>0</v>
          </cell>
          <cell r="AD7035" t="e">
            <v>#DIV/0!</v>
          </cell>
          <cell r="AE7035" t="e">
            <v>#DIV/0!</v>
          </cell>
          <cell r="AF7035" t="e">
            <v>#DIV/0!</v>
          </cell>
        </row>
        <row r="7036">
          <cell r="M7036">
            <v>0</v>
          </cell>
          <cell r="N7036">
            <v>0</v>
          </cell>
          <cell r="O7036" t="str">
            <v/>
          </cell>
          <cell r="P7036">
            <v>1</v>
          </cell>
          <cell r="Q7036">
            <v>0</v>
          </cell>
          <cell r="R7036">
            <v>0</v>
          </cell>
          <cell r="AA7036">
            <v>0</v>
          </cell>
          <cell r="AD7036">
            <v>0</v>
          </cell>
          <cell r="AE7036">
            <v>0</v>
          </cell>
          <cell r="AF7036">
            <v>0</v>
          </cell>
        </row>
        <row r="7037">
          <cell r="M7037" t="str">
            <v>PPinduc</v>
          </cell>
          <cell r="N7037" t="str">
            <v>Détecteur inductif de présence pièce</v>
          </cell>
          <cell r="O7037" t="str">
            <v>Inductive part presence detector</v>
          </cell>
          <cell r="P7037">
            <v>2</v>
          </cell>
          <cell r="Q7037">
            <v>0</v>
          </cell>
          <cell r="R7037" t="str">
            <v>02</v>
          </cell>
          <cell r="X7037">
            <v>38.212650000000004</v>
          </cell>
          <cell r="Y7037">
            <v>51.636899999999997</v>
          </cell>
          <cell r="Z7037">
            <v>215.19076187648309</v>
          </cell>
          <cell r="AA7037">
            <v>305.04031187648309</v>
          </cell>
          <cell r="AD7037">
            <v>19.106325000000002</v>
          </cell>
          <cell r="AE7037">
            <v>25.818449999999999</v>
          </cell>
          <cell r="AF7037">
            <v>107.59538093824155</v>
          </cell>
        </row>
        <row r="7038">
          <cell r="M7038" t="str">
            <v>CompIntPpPreh</v>
          </cell>
          <cell r="N7038" t="str">
            <v>Complément intégration d'un présence pièce préh</v>
          </cell>
          <cell r="O7038" t="str">
            <v>Add-on integration presence part</v>
          </cell>
          <cell r="P7038">
            <v>2</v>
          </cell>
          <cell r="Q7038">
            <v>0</v>
          </cell>
          <cell r="R7038" t="str">
            <v>02</v>
          </cell>
          <cell r="X7038">
            <v>0</v>
          </cell>
          <cell r="Y7038">
            <v>0</v>
          </cell>
          <cell r="Z7038">
            <v>47.25</v>
          </cell>
          <cell r="AA7038">
            <v>47.25</v>
          </cell>
          <cell r="AD7038">
            <v>0</v>
          </cell>
          <cell r="AE7038">
            <v>0</v>
          </cell>
          <cell r="AF7038">
            <v>23.625</v>
          </cell>
        </row>
        <row r="7039">
          <cell r="M7039" t="str">
            <v>PilMob</v>
          </cell>
          <cell r="N7039" t="str">
            <v>Pilote escamotable</v>
          </cell>
          <cell r="O7039" t="str">
            <v>Retractable pin</v>
          </cell>
          <cell r="P7039">
            <v>1</v>
          </cell>
          <cell r="Q7039">
            <v>0</v>
          </cell>
          <cell r="R7039" t="str">
            <v>02</v>
          </cell>
          <cell r="X7039">
            <v>24.770024999999997</v>
          </cell>
          <cell r="Y7039">
            <v>72.810149999999993</v>
          </cell>
          <cell r="Z7039">
            <v>127.54538093824156</v>
          </cell>
          <cell r="AA7039">
            <v>225.12555593824158</v>
          </cell>
          <cell r="AD7039">
            <v>24.770024999999997</v>
          </cell>
          <cell r="AE7039">
            <v>72.810149999999993</v>
          </cell>
          <cell r="AF7039">
            <v>127.54538093824156</v>
          </cell>
        </row>
        <row r="7040">
          <cell r="M7040" t="str">
            <v>CompIntPilMobPreh</v>
          </cell>
          <cell r="N7040" t="str">
            <v>Complément intégration pilote mobile Préhenseur</v>
          </cell>
          <cell r="O7040" t="str">
            <v>Add on integration mobile Pin in Gripper</v>
          </cell>
          <cell r="P7040">
            <v>1</v>
          </cell>
          <cell r="Q7040">
            <v>0</v>
          </cell>
          <cell r="R7040" t="str">
            <v>02</v>
          </cell>
          <cell r="X7040">
            <v>0</v>
          </cell>
          <cell r="Y7040">
            <v>0</v>
          </cell>
          <cell r="Z7040">
            <v>18.900000000000002</v>
          </cell>
          <cell r="AA7040">
            <v>18.900000000000002</v>
          </cell>
          <cell r="AD7040">
            <v>0</v>
          </cell>
          <cell r="AE7040">
            <v>0</v>
          </cell>
          <cell r="AF7040">
            <v>18.900000000000002</v>
          </cell>
        </row>
        <row r="7041">
          <cell r="M7041" t="str">
            <v>RefSerrECONew_D63</v>
          </cell>
          <cell r="N7041" t="str">
            <v>Réf serrée ECO D63 Touche + Appui tous types</v>
          </cell>
          <cell r="O7041" t="str">
            <v>ECO D63 Key + Press all types</v>
          </cell>
          <cell r="P7041">
            <v>1</v>
          </cell>
          <cell r="Q7041">
            <v>0</v>
          </cell>
          <cell r="R7041" t="str">
            <v>02</v>
          </cell>
          <cell r="X7041">
            <v>17.808525000000003</v>
          </cell>
          <cell r="Y7041">
            <v>72.810149999999993</v>
          </cell>
          <cell r="Z7041">
            <v>79.354333387436981</v>
          </cell>
          <cell r="AA7041">
            <v>169.97300838743698</v>
          </cell>
          <cell r="AD7041">
            <v>17.808525000000003</v>
          </cell>
          <cell r="AE7041">
            <v>72.810149999999993</v>
          </cell>
          <cell r="AF7041">
            <v>79.354333387436981</v>
          </cell>
        </row>
        <row r="7042">
          <cell r="M7042" t="str">
            <v>CompIntRefSerrPreh</v>
          </cell>
          <cell r="N7042" t="str">
            <v>Complément intégration d'une réf serr préhenseur</v>
          </cell>
          <cell r="O7042" t="str">
            <v>Add-on integration tight reference in a Gripper</v>
          </cell>
          <cell r="P7042">
            <v>1</v>
          </cell>
          <cell r="Q7042">
            <v>0</v>
          </cell>
          <cell r="R7042" t="str">
            <v>02</v>
          </cell>
          <cell r="X7042">
            <v>0</v>
          </cell>
          <cell r="Y7042">
            <v>0</v>
          </cell>
          <cell r="Z7042">
            <v>23.625</v>
          </cell>
          <cell r="AA7042">
            <v>23.625</v>
          </cell>
          <cell r="AD7042">
            <v>0</v>
          </cell>
          <cell r="AE7042">
            <v>0</v>
          </cell>
          <cell r="AF7042">
            <v>23.625</v>
          </cell>
        </row>
        <row r="7043">
          <cell r="M7043" t="str">
            <v>Distrib2</v>
          </cell>
          <cell r="N7043" t="str">
            <v>Distributeur 5/2</v>
          </cell>
          <cell r="O7043" t="str">
            <v>5/2-way valve</v>
          </cell>
          <cell r="P7043">
            <v>1</v>
          </cell>
          <cell r="Q7043">
            <v>0</v>
          </cell>
          <cell r="R7043" t="str">
            <v>02</v>
          </cell>
          <cell r="X7043">
            <v>72.075150000000008</v>
          </cell>
          <cell r="Y7043">
            <v>160.94400000000002</v>
          </cell>
          <cell r="Z7043">
            <v>171.52063813803022</v>
          </cell>
          <cell r="AA7043">
            <v>404.53978813803025</v>
          </cell>
          <cell r="AD7043">
            <v>72.075150000000008</v>
          </cell>
          <cell r="AE7043">
            <v>160.94400000000002</v>
          </cell>
          <cell r="AF7043">
            <v>171.52063813803022</v>
          </cell>
        </row>
        <row r="7044">
          <cell r="M7044" t="str">
            <v>CompIntDistribPreh</v>
          </cell>
          <cell r="N7044" t="str">
            <v>Complément intégration d'un distributeur préh</v>
          </cell>
          <cell r="O7044" t="str">
            <v>Add-on integration distributor into existing gripper</v>
          </cell>
          <cell r="P7044">
            <v>1</v>
          </cell>
          <cell r="Q7044">
            <v>0</v>
          </cell>
          <cell r="R7044" t="str">
            <v>02</v>
          </cell>
          <cell r="X7044">
            <v>0</v>
          </cell>
          <cell r="Y7044">
            <v>0</v>
          </cell>
          <cell r="Z7044">
            <v>23.625</v>
          </cell>
          <cell r="AA7044">
            <v>23.625</v>
          </cell>
          <cell r="AD7044">
            <v>0</v>
          </cell>
          <cell r="AE7044">
            <v>0</v>
          </cell>
          <cell r="AF7044">
            <v>23.625</v>
          </cell>
        </row>
        <row r="7045">
          <cell r="M7045" t="str">
            <v>IntPrehEl</v>
          </cell>
          <cell r="N7045" t="str">
            <v>Intégration en ligne d'un préhenseur</v>
          </cell>
          <cell r="O7045" t="str">
            <v>On-line integration of a gripper</v>
          </cell>
          <cell r="P7045">
            <v>1</v>
          </cell>
          <cell r="Q7045">
            <v>0</v>
          </cell>
          <cell r="R7045" t="str">
            <v>02</v>
          </cell>
          <cell r="X7045">
            <v>0</v>
          </cell>
          <cell r="Y7045">
            <v>0</v>
          </cell>
          <cell r="Z7045">
            <v>0</v>
          </cell>
          <cell r="AA7045">
            <v>0</v>
          </cell>
          <cell r="AD7045">
            <v>0</v>
          </cell>
          <cell r="AE7045">
            <v>0</v>
          </cell>
          <cell r="AF7045">
            <v>0</v>
          </cell>
        </row>
        <row r="7046">
          <cell r="M7046">
            <v>0</v>
          </cell>
          <cell r="N7046">
            <v>0</v>
          </cell>
          <cell r="O7046" t="str">
            <v/>
          </cell>
          <cell r="P7046">
            <v>0</v>
          </cell>
          <cell r="Q7046">
            <v>0</v>
          </cell>
          <cell r="R7046">
            <v>0</v>
          </cell>
          <cell r="AA7046">
            <v>0</v>
          </cell>
          <cell r="AD7046" t="e">
            <v>#DIV/0!</v>
          </cell>
          <cell r="AE7046" t="e">
            <v>#DIV/0!</v>
          </cell>
          <cell r="AF7046" t="e">
            <v>#DIV/0!</v>
          </cell>
        </row>
        <row r="7047">
          <cell r="M7047">
            <v>0</v>
          </cell>
          <cell r="N7047">
            <v>0</v>
          </cell>
          <cell r="O7047" t="str">
            <v/>
          </cell>
          <cell r="P7047">
            <v>1</v>
          </cell>
          <cell r="Q7047">
            <v>0</v>
          </cell>
          <cell r="R7047">
            <v>0</v>
          </cell>
          <cell r="AA7047">
            <v>0</v>
          </cell>
          <cell r="AD7047">
            <v>0</v>
          </cell>
          <cell r="AE7047">
            <v>0</v>
          </cell>
          <cell r="AF7047">
            <v>0</v>
          </cell>
        </row>
        <row r="7048">
          <cell r="M7048" t="str">
            <v>TrajSoud</v>
          </cell>
          <cell r="N7048" t="str">
            <v>Trajectoire de soudure(clinchage, arc tiré, rivet)</v>
          </cell>
          <cell r="O7048" t="str">
            <v>Welding path (clinching, pulled arc, rivet)</v>
          </cell>
          <cell r="P7048">
            <v>3</v>
          </cell>
          <cell r="Q7048" t="str">
            <v>OV24: Avec ou sans trappe ou BT</v>
          </cell>
          <cell r="R7048" t="str">
            <v/>
          </cell>
          <cell r="X7048">
            <v>0</v>
          </cell>
          <cell r="Y7048">
            <v>0</v>
          </cell>
          <cell r="Z7048">
            <v>0</v>
          </cell>
          <cell r="AA7048">
            <v>0</v>
          </cell>
          <cell r="AD7048">
            <v>0</v>
          </cell>
          <cell r="AE7048">
            <v>0</v>
          </cell>
          <cell r="AF7048">
            <v>0</v>
          </cell>
        </row>
        <row r="7049">
          <cell r="M7049" t="str">
            <v>CopTrajSoud</v>
          </cell>
          <cell r="N7049" t="str">
            <v>Copie trajectoire Soudure suite à ajout diversité</v>
          </cell>
          <cell r="O7049" t="str">
            <v>Copie of a welding trajectory for divers models</v>
          </cell>
          <cell r="P7049">
            <v>3</v>
          </cell>
          <cell r="Q7049" t="str">
            <v>CC24</v>
          </cell>
          <cell r="R7049" t="str">
            <v/>
          </cell>
          <cell r="X7049">
            <v>0</v>
          </cell>
          <cell r="Y7049">
            <v>0</v>
          </cell>
          <cell r="Z7049">
            <v>0</v>
          </cell>
          <cell r="AA7049">
            <v>0</v>
          </cell>
          <cell r="AD7049">
            <v>0</v>
          </cell>
          <cell r="AE7049">
            <v>0</v>
          </cell>
          <cell r="AF7049">
            <v>0</v>
          </cell>
        </row>
        <row r="7050">
          <cell r="M7050" t="str">
            <v>EchCodeTraj</v>
          </cell>
          <cell r="N7050" t="str">
            <v>Echange Code Trajectoire avec baie robot</v>
          </cell>
          <cell r="O7050" t="str">
            <v>Exchange of Trajectory Code with robot bay</v>
          </cell>
          <cell r="P7050">
            <v>6</v>
          </cell>
          <cell r="Q7050">
            <v>0</v>
          </cell>
          <cell r="R7050" t="str">
            <v/>
          </cell>
          <cell r="X7050">
            <v>70.875</v>
          </cell>
          <cell r="Y7050">
            <v>0</v>
          </cell>
          <cell r="Z7050">
            <v>578.45951419239418</v>
          </cell>
          <cell r="AA7050">
            <v>649.33451419239418</v>
          </cell>
          <cell r="AD7050">
            <v>11.8125</v>
          </cell>
          <cell r="AE7050">
            <v>0</v>
          </cell>
          <cell r="AF7050">
            <v>96.409919032065702</v>
          </cell>
        </row>
        <row r="7051">
          <cell r="M7051" t="str">
            <v>HEtudAUT</v>
          </cell>
          <cell r="N7051" t="str">
            <v>Une heure d'études automatismes</v>
          </cell>
          <cell r="O7051" t="str">
            <v>One hour of automation studies</v>
          </cell>
          <cell r="P7051">
            <v>3</v>
          </cell>
          <cell r="Q7051" t="str">
            <v>Complement Hetude AF+Marguerite+Prog</v>
          </cell>
          <cell r="R7051" t="str">
            <v/>
          </cell>
          <cell r="X7051">
            <v>195</v>
          </cell>
          <cell r="Y7051">
            <v>0</v>
          </cell>
          <cell r="Z7051">
            <v>0</v>
          </cell>
          <cell r="AA7051">
            <v>195</v>
          </cell>
          <cell r="AD7051">
            <v>65</v>
          </cell>
          <cell r="AE7051">
            <v>0</v>
          </cell>
          <cell r="AF7051">
            <v>0</v>
          </cell>
        </row>
        <row r="7052">
          <cell r="M7052">
            <v>0</v>
          </cell>
          <cell r="N7052">
            <v>0</v>
          </cell>
          <cell r="O7052" t="str">
            <v/>
          </cell>
          <cell r="P7052">
            <v>0</v>
          </cell>
          <cell r="Q7052">
            <v>0</v>
          </cell>
          <cell r="R7052">
            <v>0</v>
          </cell>
          <cell r="AA7052">
            <v>0</v>
          </cell>
          <cell r="AD7052" t="e">
            <v>#DIV/0!</v>
          </cell>
          <cell r="AE7052" t="e">
            <v>#DIV/0!</v>
          </cell>
          <cell r="AF7052" t="e">
            <v>#DIV/0!</v>
          </cell>
        </row>
        <row r="7053">
          <cell r="M7053">
            <v>0</v>
          </cell>
          <cell r="N7053">
            <v>0</v>
          </cell>
          <cell r="O7053" t="str">
            <v/>
          </cell>
          <cell r="P7053">
            <v>1</v>
          </cell>
          <cell r="Q7053">
            <v>0</v>
          </cell>
          <cell r="R7053">
            <v>0</v>
          </cell>
          <cell r="AA7053">
            <v>0</v>
          </cell>
          <cell r="AD7053">
            <v>0</v>
          </cell>
          <cell r="AE7053">
            <v>0</v>
          </cell>
          <cell r="AF7053">
            <v>0</v>
          </cell>
        </row>
        <row r="7054">
          <cell r="M7054" t="str">
            <v>TrajSoud</v>
          </cell>
          <cell r="N7054" t="str">
            <v>Trajectoire de soudure(clinchage, arc tiré, rivet)</v>
          </cell>
          <cell r="O7054" t="str">
            <v>Welding path (clinching, pulled arc, rivet)</v>
          </cell>
          <cell r="P7054">
            <v>3</v>
          </cell>
          <cell r="Q7054" t="str">
            <v>OV24: Avec ou sans trappe ou BT</v>
          </cell>
          <cell r="R7054" t="str">
            <v/>
          </cell>
          <cell r="X7054">
            <v>0</v>
          </cell>
          <cell r="Y7054">
            <v>0</v>
          </cell>
          <cell r="Z7054">
            <v>0</v>
          </cell>
          <cell r="AA7054">
            <v>0</v>
          </cell>
          <cell r="AD7054">
            <v>0</v>
          </cell>
          <cell r="AE7054">
            <v>0</v>
          </cell>
          <cell r="AF7054">
            <v>0</v>
          </cell>
        </row>
        <row r="7055">
          <cell r="M7055" t="str">
            <v>CopTrajSoud</v>
          </cell>
          <cell r="N7055" t="str">
            <v>Copie trajectoire Soudure suite à ajout diversité</v>
          </cell>
          <cell r="O7055" t="str">
            <v>Copie of a welding trajectory for divers models</v>
          </cell>
          <cell r="P7055">
            <v>3</v>
          </cell>
          <cell r="Q7055" t="str">
            <v>CC24</v>
          </cell>
          <cell r="R7055" t="str">
            <v/>
          </cell>
          <cell r="X7055">
            <v>0</v>
          </cell>
          <cell r="Y7055">
            <v>0</v>
          </cell>
          <cell r="Z7055">
            <v>0</v>
          </cell>
          <cell r="AA7055">
            <v>0</v>
          </cell>
          <cell r="AD7055">
            <v>0</v>
          </cell>
          <cell r="AE7055">
            <v>0</v>
          </cell>
          <cell r="AF7055">
            <v>0</v>
          </cell>
        </row>
        <row r="7056">
          <cell r="M7056" t="str">
            <v>EchCodeTraj</v>
          </cell>
          <cell r="N7056" t="str">
            <v>Echange Code Trajectoire avec baie robot</v>
          </cell>
          <cell r="O7056" t="str">
            <v>Exchange of Trajectory Code with robot bay</v>
          </cell>
          <cell r="P7056">
            <v>6</v>
          </cell>
          <cell r="Q7056">
            <v>0</v>
          </cell>
          <cell r="R7056" t="str">
            <v/>
          </cell>
          <cell r="X7056">
            <v>70.875</v>
          </cell>
          <cell r="Y7056">
            <v>0</v>
          </cell>
          <cell r="Z7056">
            <v>578.45951419239418</v>
          </cell>
          <cell r="AA7056">
            <v>649.33451419239418</v>
          </cell>
          <cell r="AD7056">
            <v>11.8125</v>
          </cell>
          <cell r="AE7056">
            <v>0</v>
          </cell>
          <cell r="AF7056">
            <v>96.409919032065702</v>
          </cell>
        </row>
        <row r="7057">
          <cell r="M7057" t="str">
            <v>HEtudAUT</v>
          </cell>
          <cell r="N7057" t="str">
            <v>Une heure d'études automatismes</v>
          </cell>
          <cell r="O7057" t="str">
            <v>One hour of automation studies</v>
          </cell>
          <cell r="P7057">
            <v>3</v>
          </cell>
          <cell r="Q7057" t="str">
            <v>Complement Hetude AF+Marguerite+Prog</v>
          </cell>
          <cell r="R7057" t="str">
            <v/>
          </cell>
          <cell r="X7057">
            <v>195</v>
          </cell>
          <cell r="Y7057">
            <v>0</v>
          </cell>
          <cell r="Z7057">
            <v>0</v>
          </cell>
          <cell r="AA7057">
            <v>195</v>
          </cell>
          <cell r="AD7057">
            <v>65</v>
          </cell>
          <cell r="AE7057">
            <v>0</v>
          </cell>
          <cell r="AF7057">
            <v>0</v>
          </cell>
        </row>
        <row r="7058">
          <cell r="M7058">
            <v>0</v>
          </cell>
          <cell r="N7058">
            <v>0</v>
          </cell>
          <cell r="O7058" t="str">
            <v/>
          </cell>
          <cell r="P7058">
            <v>0</v>
          </cell>
          <cell r="Q7058">
            <v>0</v>
          </cell>
          <cell r="R7058">
            <v>0</v>
          </cell>
          <cell r="AA7058">
            <v>0</v>
          </cell>
          <cell r="AD7058" t="e">
            <v>#DIV/0!</v>
          </cell>
          <cell r="AE7058" t="e">
            <v>#DIV/0!</v>
          </cell>
          <cell r="AF7058" t="e">
            <v>#DIV/0!</v>
          </cell>
        </row>
        <row r="7059">
          <cell r="M7059">
            <v>0</v>
          </cell>
          <cell r="N7059">
            <v>0</v>
          </cell>
          <cell r="O7059" t="str">
            <v/>
          </cell>
          <cell r="P7059">
            <v>1</v>
          </cell>
          <cell r="Q7059">
            <v>0</v>
          </cell>
          <cell r="R7059">
            <v>0</v>
          </cell>
          <cell r="AA7059">
            <v>0</v>
          </cell>
          <cell r="AD7059">
            <v>0</v>
          </cell>
          <cell r="AE7059">
            <v>0</v>
          </cell>
          <cell r="AF7059">
            <v>0</v>
          </cell>
        </row>
        <row r="7060">
          <cell r="M7060" t="str">
            <v>TrajSoud</v>
          </cell>
          <cell r="N7060" t="str">
            <v>Trajectoire de soudure(clinchage, arc tiré, rivet)</v>
          </cell>
          <cell r="O7060" t="str">
            <v>Welding path (clinching, pulled arc, rivet)</v>
          </cell>
          <cell r="P7060">
            <v>3</v>
          </cell>
          <cell r="Q7060" t="str">
            <v>OV24: Avec ou sans trappe ou BT</v>
          </cell>
          <cell r="R7060" t="str">
            <v/>
          </cell>
          <cell r="X7060">
            <v>0</v>
          </cell>
          <cell r="Y7060">
            <v>0</v>
          </cell>
          <cell r="Z7060">
            <v>0</v>
          </cell>
          <cell r="AA7060">
            <v>0</v>
          </cell>
          <cell r="AD7060">
            <v>0</v>
          </cell>
          <cell r="AE7060">
            <v>0</v>
          </cell>
          <cell r="AF7060">
            <v>0</v>
          </cell>
        </row>
        <row r="7061">
          <cell r="M7061" t="str">
            <v>CopTrajSoud</v>
          </cell>
          <cell r="N7061" t="str">
            <v>Copie trajectoire Soudure suite à ajout diversité</v>
          </cell>
          <cell r="O7061" t="str">
            <v>Copie of a welding trajectory for divers models</v>
          </cell>
          <cell r="P7061">
            <v>3</v>
          </cell>
          <cell r="Q7061" t="str">
            <v>CC24</v>
          </cell>
          <cell r="R7061" t="str">
            <v/>
          </cell>
          <cell r="X7061">
            <v>0</v>
          </cell>
          <cell r="Y7061">
            <v>0</v>
          </cell>
          <cell r="Z7061">
            <v>0</v>
          </cell>
          <cell r="AA7061">
            <v>0</v>
          </cell>
          <cell r="AD7061">
            <v>0</v>
          </cell>
          <cell r="AE7061">
            <v>0</v>
          </cell>
          <cell r="AF7061">
            <v>0</v>
          </cell>
        </row>
        <row r="7062">
          <cell r="M7062" t="str">
            <v>EchCodeTraj</v>
          </cell>
          <cell r="N7062" t="str">
            <v>Echange Code Trajectoire avec baie robot</v>
          </cell>
          <cell r="O7062" t="str">
            <v>Exchange of Trajectory Code with robot bay</v>
          </cell>
          <cell r="P7062">
            <v>6</v>
          </cell>
          <cell r="Q7062">
            <v>0</v>
          </cell>
          <cell r="R7062" t="str">
            <v/>
          </cell>
          <cell r="X7062">
            <v>70.875</v>
          </cell>
          <cell r="Y7062">
            <v>0</v>
          </cell>
          <cell r="Z7062">
            <v>578.45951419239418</v>
          </cell>
          <cell r="AA7062">
            <v>649.33451419239418</v>
          </cell>
          <cell r="AD7062">
            <v>11.8125</v>
          </cell>
          <cell r="AE7062">
            <v>0</v>
          </cell>
          <cell r="AF7062">
            <v>96.409919032065702</v>
          </cell>
        </row>
        <row r="7063">
          <cell r="M7063" t="str">
            <v>HEtudAUT</v>
          </cell>
          <cell r="N7063" t="str">
            <v>Une heure d'études automatismes</v>
          </cell>
          <cell r="O7063" t="str">
            <v>One hour of automation studies</v>
          </cell>
          <cell r="P7063">
            <v>3</v>
          </cell>
          <cell r="Q7063" t="str">
            <v>Complement Hetude AF+Marguerite+Prog</v>
          </cell>
          <cell r="R7063" t="str">
            <v/>
          </cell>
          <cell r="X7063">
            <v>195</v>
          </cell>
          <cell r="Y7063">
            <v>0</v>
          </cell>
          <cell r="Z7063">
            <v>0</v>
          </cell>
          <cell r="AA7063">
            <v>195</v>
          </cell>
          <cell r="AD7063">
            <v>65</v>
          </cell>
          <cell r="AE7063">
            <v>0</v>
          </cell>
          <cell r="AF7063">
            <v>0</v>
          </cell>
        </row>
        <row r="7064">
          <cell r="M7064">
            <v>0</v>
          </cell>
          <cell r="N7064">
            <v>0</v>
          </cell>
          <cell r="O7064" t="str">
            <v/>
          </cell>
          <cell r="P7064">
            <v>0</v>
          </cell>
          <cell r="Q7064">
            <v>0</v>
          </cell>
          <cell r="R7064">
            <v>0</v>
          </cell>
          <cell r="AA7064">
            <v>0</v>
          </cell>
          <cell r="AD7064" t="e">
            <v>#DIV/0!</v>
          </cell>
          <cell r="AE7064" t="e">
            <v>#DIV/0!</v>
          </cell>
          <cell r="AF7064" t="e">
            <v>#DIV/0!</v>
          </cell>
        </row>
        <row r="7065">
          <cell r="M7065">
            <v>0</v>
          </cell>
          <cell r="N7065">
            <v>0</v>
          </cell>
          <cell r="O7065" t="str">
            <v/>
          </cell>
          <cell r="P7065">
            <v>1</v>
          </cell>
          <cell r="Q7065">
            <v>0</v>
          </cell>
          <cell r="R7065">
            <v>0</v>
          </cell>
          <cell r="AA7065">
            <v>0</v>
          </cell>
          <cell r="AD7065">
            <v>0</v>
          </cell>
          <cell r="AE7065">
            <v>0</v>
          </cell>
          <cell r="AF7065">
            <v>0</v>
          </cell>
        </row>
        <row r="7066">
          <cell r="M7066" t="str">
            <v>TrajSoud</v>
          </cell>
          <cell r="N7066" t="str">
            <v>Trajectoire de soudure(clinchage, arc tiré, rivet)</v>
          </cell>
          <cell r="O7066" t="str">
            <v>Welding path (clinching, pulled arc, rivet)</v>
          </cell>
          <cell r="P7066">
            <v>3</v>
          </cell>
          <cell r="Q7066" t="str">
            <v>OV24: Avec ou sans trappe ou BT</v>
          </cell>
          <cell r="R7066" t="str">
            <v/>
          </cell>
          <cell r="X7066">
            <v>0</v>
          </cell>
          <cell r="Y7066">
            <v>0</v>
          </cell>
          <cell r="Z7066">
            <v>0</v>
          </cell>
          <cell r="AA7066">
            <v>0</v>
          </cell>
          <cell r="AD7066">
            <v>0</v>
          </cell>
          <cell r="AE7066">
            <v>0</v>
          </cell>
          <cell r="AF7066">
            <v>0</v>
          </cell>
        </row>
        <row r="7067">
          <cell r="M7067" t="str">
            <v>CopTrajSoud</v>
          </cell>
          <cell r="N7067" t="str">
            <v>Copie trajectoire Soudure suite à ajout diversité</v>
          </cell>
          <cell r="O7067" t="str">
            <v>Copie of a welding trajectory for divers models</v>
          </cell>
          <cell r="P7067">
            <v>3</v>
          </cell>
          <cell r="Q7067" t="str">
            <v>CC24</v>
          </cell>
          <cell r="R7067" t="str">
            <v/>
          </cell>
          <cell r="X7067">
            <v>0</v>
          </cell>
          <cell r="Y7067">
            <v>0</v>
          </cell>
          <cell r="Z7067">
            <v>0</v>
          </cell>
          <cell r="AA7067">
            <v>0</v>
          </cell>
          <cell r="AD7067">
            <v>0</v>
          </cell>
          <cell r="AE7067">
            <v>0</v>
          </cell>
          <cell r="AF7067">
            <v>0</v>
          </cell>
        </row>
        <row r="7068">
          <cell r="M7068" t="str">
            <v>EchCodeTraj</v>
          </cell>
          <cell r="N7068" t="str">
            <v>Echange Code Trajectoire avec baie robot</v>
          </cell>
          <cell r="O7068" t="str">
            <v>Exchange of Trajectory Code with robot bay</v>
          </cell>
          <cell r="P7068">
            <v>6</v>
          </cell>
          <cell r="Q7068">
            <v>0</v>
          </cell>
          <cell r="R7068" t="str">
            <v/>
          </cell>
          <cell r="X7068">
            <v>70.875</v>
          </cell>
          <cell r="Y7068">
            <v>0</v>
          </cell>
          <cell r="Z7068">
            <v>578.45951419239418</v>
          </cell>
          <cell r="AA7068">
            <v>649.33451419239418</v>
          </cell>
          <cell r="AD7068">
            <v>11.8125</v>
          </cell>
          <cell r="AE7068">
            <v>0</v>
          </cell>
          <cell r="AF7068">
            <v>96.409919032065702</v>
          </cell>
        </row>
        <row r="7069">
          <cell r="M7069" t="str">
            <v>HEtudAUT</v>
          </cell>
          <cell r="N7069" t="str">
            <v>Une heure d'études automatismes</v>
          </cell>
          <cell r="O7069" t="str">
            <v>One hour of automation studies</v>
          </cell>
          <cell r="P7069">
            <v>3</v>
          </cell>
          <cell r="Q7069" t="str">
            <v>Complement Hetude AF+Marguerite+Prog</v>
          </cell>
          <cell r="R7069" t="str">
            <v/>
          </cell>
          <cell r="X7069">
            <v>195</v>
          </cell>
          <cell r="Y7069">
            <v>0</v>
          </cell>
          <cell r="Z7069">
            <v>0</v>
          </cell>
          <cell r="AA7069">
            <v>195</v>
          </cell>
          <cell r="AD7069">
            <v>65</v>
          </cell>
          <cell r="AE7069">
            <v>0</v>
          </cell>
          <cell r="AF7069">
            <v>0</v>
          </cell>
        </row>
        <row r="7070">
          <cell r="M7070">
            <v>0</v>
          </cell>
          <cell r="N7070">
            <v>0</v>
          </cell>
          <cell r="O7070" t="str">
            <v/>
          </cell>
          <cell r="P7070">
            <v>0</v>
          </cell>
          <cell r="Q7070">
            <v>0</v>
          </cell>
          <cell r="R7070">
            <v>0</v>
          </cell>
          <cell r="AA7070">
            <v>0</v>
          </cell>
          <cell r="AD7070" t="e">
            <v>#DIV/0!</v>
          </cell>
          <cell r="AE7070" t="e">
            <v>#DIV/0!</v>
          </cell>
          <cell r="AF7070" t="e">
            <v>#DIV/0!</v>
          </cell>
        </row>
        <row r="7071">
          <cell r="M7071">
            <v>0</v>
          </cell>
          <cell r="N7071">
            <v>0</v>
          </cell>
          <cell r="O7071" t="str">
            <v/>
          </cell>
          <cell r="P7071">
            <v>1</v>
          </cell>
          <cell r="Q7071">
            <v>0</v>
          </cell>
          <cell r="R7071">
            <v>0</v>
          </cell>
          <cell r="AA7071">
            <v>0</v>
          </cell>
          <cell r="AD7071">
            <v>0</v>
          </cell>
          <cell r="AE7071">
            <v>0</v>
          </cell>
          <cell r="AF7071">
            <v>0</v>
          </cell>
        </row>
        <row r="7072">
          <cell r="M7072" t="str">
            <v>PPinducPreh</v>
          </cell>
          <cell r="N7072" t="str">
            <v>Détecteur inductif présence pièce sur Préhenseur a</v>
          </cell>
          <cell r="O7072" t="str">
            <v>Inductive part presence detector on Gripper</v>
          </cell>
          <cell r="P7072">
            <v>1</v>
          </cell>
          <cell r="Q7072">
            <v>0</v>
          </cell>
          <cell r="R7072" t="str">
            <v>02</v>
          </cell>
          <cell r="X7072">
            <v>12.285</v>
          </cell>
          <cell r="Y7072">
            <v>37.65825000000001</v>
          </cell>
          <cell r="Z7072">
            <v>9.4500000000000011</v>
          </cell>
          <cell r="AA7072">
            <v>59.393250000000009</v>
          </cell>
          <cell r="AD7072">
            <v>12.285</v>
          </cell>
          <cell r="AE7072">
            <v>37.65825000000001</v>
          </cell>
          <cell r="AF7072">
            <v>9.4500000000000011</v>
          </cell>
        </row>
        <row r="7073">
          <cell r="M7073" t="str">
            <v>CompIntPpPreh</v>
          </cell>
          <cell r="N7073" t="str">
            <v>Complément intégration d'un présence pièce préh</v>
          </cell>
          <cell r="O7073" t="str">
            <v>Add-on integration presence part</v>
          </cell>
          <cell r="P7073">
            <v>1</v>
          </cell>
          <cell r="Q7073">
            <v>0</v>
          </cell>
          <cell r="R7073" t="str">
            <v>02</v>
          </cell>
          <cell r="X7073">
            <v>0</v>
          </cell>
          <cell r="Y7073">
            <v>0</v>
          </cell>
          <cell r="Z7073">
            <v>23.625</v>
          </cell>
          <cell r="AA7073">
            <v>23.625</v>
          </cell>
          <cell r="AD7073">
            <v>0</v>
          </cell>
          <cell r="AE7073">
            <v>0</v>
          </cell>
          <cell r="AF7073">
            <v>23.625</v>
          </cell>
        </row>
        <row r="7074">
          <cell r="M7074" t="str">
            <v>RefSer63DINPreh</v>
          </cell>
          <cell r="N7074" t="str">
            <v>Serrage 63 DIN Touche + Appui tous types sur Préh</v>
          </cell>
          <cell r="O7074" t="str">
            <v xml:space="preserve">63 DIN clamping tab + all types support on gripper </v>
          </cell>
          <cell r="P7074">
            <v>1</v>
          </cell>
          <cell r="Q7074">
            <v>0</v>
          </cell>
          <cell r="R7074" t="str">
            <v>02</v>
          </cell>
          <cell r="X7074">
            <v>11.726590909090907</v>
          </cell>
          <cell r="Y7074">
            <v>67.779695454545461</v>
          </cell>
          <cell r="Z7074">
            <v>36.081818181818186</v>
          </cell>
          <cell r="AA7074">
            <v>115.58810454545454</v>
          </cell>
          <cell r="AD7074">
            <v>11.726590909090907</v>
          </cell>
          <cell r="AE7074">
            <v>67.779695454545461</v>
          </cell>
          <cell r="AF7074">
            <v>36.081818181818186</v>
          </cell>
        </row>
        <row r="7075">
          <cell r="M7075" t="str">
            <v>CompIntRefSerrPreh</v>
          </cell>
          <cell r="N7075" t="str">
            <v>Complément intégration d'une réf serr préhenseur</v>
          </cell>
          <cell r="O7075" t="str">
            <v>Add-on integration tight reference in a Gripper</v>
          </cell>
          <cell r="P7075">
            <v>1</v>
          </cell>
          <cell r="Q7075">
            <v>0</v>
          </cell>
          <cell r="R7075" t="str">
            <v>02</v>
          </cell>
          <cell r="X7075">
            <v>0</v>
          </cell>
          <cell r="Y7075">
            <v>0</v>
          </cell>
          <cell r="Z7075">
            <v>23.625</v>
          </cell>
          <cell r="AA7075">
            <v>23.625</v>
          </cell>
          <cell r="AD7075">
            <v>0</v>
          </cell>
          <cell r="AE7075">
            <v>0</v>
          </cell>
          <cell r="AF7075">
            <v>23.625</v>
          </cell>
        </row>
        <row r="7076">
          <cell r="M7076" t="str">
            <v>PilMobPreh</v>
          </cell>
          <cell r="N7076" t="str">
            <v>Pilote escamotable sur Préhenseur avec antenne sup</v>
          </cell>
          <cell r="O7076" t="str">
            <v>Retractable pin on Gripper</v>
          </cell>
          <cell r="P7076">
            <v>1</v>
          </cell>
          <cell r="Q7076">
            <v>0</v>
          </cell>
          <cell r="R7076" t="str">
            <v>02</v>
          </cell>
          <cell r="X7076">
            <v>12.285</v>
          </cell>
          <cell r="Y7076">
            <v>71.007300000000001</v>
          </cell>
          <cell r="Z7076">
            <v>37.800000000000004</v>
          </cell>
          <cell r="AA7076">
            <v>121.09229999999999</v>
          </cell>
          <cell r="AD7076">
            <v>12.285</v>
          </cell>
          <cell r="AE7076">
            <v>71.007300000000001</v>
          </cell>
          <cell r="AF7076">
            <v>37.800000000000004</v>
          </cell>
        </row>
        <row r="7077">
          <cell r="M7077" t="str">
            <v>CompIntPilMobPreh</v>
          </cell>
          <cell r="N7077" t="str">
            <v>Complément intégration pilote mobile Préhenseur</v>
          </cell>
          <cell r="O7077" t="str">
            <v>Add on integration mobile Pin in Gripper</v>
          </cell>
          <cell r="P7077">
            <v>1</v>
          </cell>
          <cell r="Q7077">
            <v>0</v>
          </cell>
          <cell r="R7077" t="str">
            <v>02</v>
          </cell>
          <cell r="X7077">
            <v>0</v>
          </cell>
          <cell r="Y7077">
            <v>0</v>
          </cell>
          <cell r="Z7077">
            <v>18.900000000000002</v>
          </cell>
          <cell r="AA7077">
            <v>18.900000000000002</v>
          </cell>
          <cell r="AD7077">
            <v>0</v>
          </cell>
          <cell r="AE7077">
            <v>0</v>
          </cell>
          <cell r="AF7077">
            <v>18.900000000000002</v>
          </cell>
        </row>
        <row r="7078">
          <cell r="M7078" t="str">
            <v>DistribPreh</v>
          </cell>
          <cell r="N7078" t="str">
            <v>Distributeur taille 2 sur Préhenseur</v>
          </cell>
          <cell r="O7078" t="str">
            <v>Dispenser size 2 on Gripper</v>
          </cell>
          <cell r="P7078">
            <v>2</v>
          </cell>
          <cell r="Q7078">
            <v>0</v>
          </cell>
          <cell r="R7078" t="str">
            <v>02</v>
          </cell>
          <cell r="X7078">
            <v>24.57</v>
          </cell>
          <cell r="Y7078">
            <v>325.39499999999998</v>
          </cell>
          <cell r="Z7078">
            <v>37.800000000000004</v>
          </cell>
          <cell r="AA7078">
            <v>387.76499999999999</v>
          </cell>
          <cell r="AD7078">
            <v>12.285</v>
          </cell>
          <cell r="AE7078">
            <v>162.69749999999999</v>
          </cell>
          <cell r="AF7078">
            <v>18.900000000000002</v>
          </cell>
        </row>
        <row r="7079">
          <cell r="M7079" t="str">
            <v>CompIntDistribPreh</v>
          </cell>
          <cell r="N7079" t="str">
            <v>Complément intégration d'un distributeur préh</v>
          </cell>
          <cell r="O7079" t="str">
            <v>Add-on integration distributor into existing gripper</v>
          </cell>
          <cell r="P7079">
            <v>2</v>
          </cell>
          <cell r="Q7079">
            <v>0</v>
          </cell>
          <cell r="R7079" t="str">
            <v>02</v>
          </cell>
          <cell r="X7079">
            <v>0</v>
          </cell>
          <cell r="Y7079">
            <v>0</v>
          </cell>
          <cell r="Z7079">
            <v>47.25</v>
          </cell>
          <cell r="AA7079">
            <v>47.25</v>
          </cell>
          <cell r="AD7079">
            <v>0</v>
          </cell>
          <cell r="AE7079">
            <v>0</v>
          </cell>
          <cell r="AF7079">
            <v>23.625</v>
          </cell>
        </row>
        <row r="7080">
          <cell r="M7080" t="str">
            <v>IntPrehEl</v>
          </cell>
          <cell r="N7080" t="str">
            <v>Intégration en ligne d'un préhenseur</v>
          </cell>
          <cell r="O7080" t="str">
            <v>On-line integration of a gripper</v>
          </cell>
          <cell r="P7080">
            <v>1</v>
          </cell>
          <cell r="Q7080">
            <v>0</v>
          </cell>
          <cell r="R7080" t="str">
            <v>02</v>
          </cell>
          <cell r="X7080">
            <v>0</v>
          </cell>
          <cell r="Y7080">
            <v>0</v>
          </cell>
          <cell r="Z7080">
            <v>0</v>
          </cell>
          <cell r="AA7080">
            <v>0</v>
          </cell>
          <cell r="AD7080">
            <v>0</v>
          </cell>
          <cell r="AE7080">
            <v>0</v>
          </cell>
          <cell r="AF7080">
            <v>0</v>
          </cell>
        </row>
        <row r="7081">
          <cell r="M7081">
            <v>0</v>
          </cell>
          <cell r="N7081">
            <v>0</v>
          </cell>
          <cell r="O7081" t="str">
            <v/>
          </cell>
          <cell r="P7081">
            <v>0</v>
          </cell>
          <cell r="Q7081">
            <v>0</v>
          </cell>
          <cell r="R7081">
            <v>0</v>
          </cell>
          <cell r="AA7081">
            <v>0</v>
          </cell>
          <cell r="AD7081" t="e">
            <v>#DIV/0!</v>
          </cell>
          <cell r="AE7081" t="e">
            <v>#DIV/0!</v>
          </cell>
          <cell r="AF7081" t="e">
            <v>#DIV/0!</v>
          </cell>
        </row>
        <row r="7082">
          <cell r="M7082">
            <v>0</v>
          </cell>
          <cell r="N7082">
            <v>0</v>
          </cell>
          <cell r="O7082" t="str">
            <v/>
          </cell>
          <cell r="P7082">
            <v>1</v>
          </cell>
          <cell r="Q7082">
            <v>0</v>
          </cell>
          <cell r="R7082">
            <v>0</v>
          </cell>
          <cell r="AA7082">
            <v>0</v>
          </cell>
          <cell r="AD7082">
            <v>0</v>
          </cell>
          <cell r="AE7082">
            <v>0</v>
          </cell>
          <cell r="AF7082">
            <v>0</v>
          </cell>
        </row>
        <row r="7083">
          <cell r="M7083" t="str">
            <v>TrajMan</v>
          </cell>
          <cell r="N7083" t="str">
            <v>Trajectoire de manutention</v>
          </cell>
          <cell r="O7083" t="str">
            <v>Handling path</v>
          </cell>
          <cell r="P7083">
            <v>2</v>
          </cell>
          <cell r="Q7083" t="str">
            <v>OV24: Prise OP50 et chargement TAC</v>
          </cell>
          <cell r="R7083" t="str">
            <v/>
          </cell>
          <cell r="X7083">
            <v>0</v>
          </cell>
          <cell r="Y7083">
            <v>0</v>
          </cell>
          <cell r="Z7083">
            <v>0</v>
          </cell>
          <cell r="AA7083">
            <v>0</v>
          </cell>
          <cell r="AD7083">
            <v>0</v>
          </cell>
          <cell r="AE7083">
            <v>0</v>
          </cell>
          <cell r="AF7083">
            <v>0</v>
          </cell>
        </row>
        <row r="7084">
          <cell r="M7084" t="str">
            <v>TrajSoud</v>
          </cell>
          <cell r="N7084" t="str">
            <v>Trajectoire de soudure(clinchage, arc tiré, rivet)</v>
          </cell>
          <cell r="O7084" t="str">
            <v>Welding path (clinching, pulled arc, rivet)</v>
          </cell>
          <cell r="P7084">
            <v>1</v>
          </cell>
          <cell r="Q7084" t="str">
            <v>1 traj pour 2 pist (peu de gouon)</v>
          </cell>
          <cell r="R7084" t="str">
            <v/>
          </cell>
          <cell r="X7084">
            <v>0</v>
          </cell>
          <cell r="Y7084">
            <v>0</v>
          </cell>
          <cell r="Z7084">
            <v>0</v>
          </cell>
          <cell r="AA7084">
            <v>0</v>
          </cell>
          <cell r="AD7084">
            <v>0</v>
          </cell>
          <cell r="AE7084">
            <v>0</v>
          </cell>
          <cell r="AF7084">
            <v>0</v>
          </cell>
        </row>
        <row r="7085">
          <cell r="M7085" t="str">
            <v>CopTrajMan</v>
          </cell>
          <cell r="N7085" t="str">
            <v>Copie trajectoire Manut suite à ajout diversité</v>
          </cell>
          <cell r="O7085" t="str">
            <v>Copie of a handling trajectory for divers models</v>
          </cell>
          <cell r="P7085">
            <v>6</v>
          </cell>
          <cell r="Q7085" t="str">
            <v>OV24: Avec ou sans trappe ou BT</v>
          </cell>
          <cell r="R7085" t="str">
            <v/>
          </cell>
          <cell r="X7085">
            <v>0</v>
          </cell>
          <cell r="Y7085">
            <v>0</v>
          </cell>
          <cell r="Z7085">
            <v>0</v>
          </cell>
          <cell r="AA7085">
            <v>0</v>
          </cell>
          <cell r="AD7085">
            <v>0</v>
          </cell>
          <cell r="AE7085">
            <v>0</v>
          </cell>
          <cell r="AF7085">
            <v>0</v>
          </cell>
        </row>
        <row r="7086">
          <cell r="M7086" t="str">
            <v>CopTrajSoud</v>
          </cell>
          <cell r="N7086" t="str">
            <v>Copie trajectoire Soudure suite à ajout diversité</v>
          </cell>
          <cell r="O7086" t="str">
            <v>Copie of a welding trajectory for divers models</v>
          </cell>
          <cell r="P7086">
            <v>2</v>
          </cell>
          <cell r="Q7086">
            <v>0</v>
          </cell>
          <cell r="R7086" t="str">
            <v/>
          </cell>
          <cell r="X7086">
            <v>0</v>
          </cell>
          <cell r="Y7086">
            <v>0</v>
          </cell>
          <cell r="Z7086">
            <v>0</v>
          </cell>
          <cell r="AA7086">
            <v>0</v>
          </cell>
          <cell r="AD7086">
            <v>0</v>
          </cell>
          <cell r="AE7086">
            <v>0</v>
          </cell>
          <cell r="AF7086">
            <v>0</v>
          </cell>
        </row>
        <row r="7087">
          <cell r="M7087" t="str">
            <v>CopTrajMan</v>
          </cell>
          <cell r="N7087" t="str">
            <v>Copie trajectoire Manut suite à ajout diversité</v>
          </cell>
          <cell r="O7087" t="str">
            <v>Copie of a handling trajectory for divers models</v>
          </cell>
          <cell r="P7087">
            <v>6</v>
          </cell>
          <cell r="Q7087" t="str">
            <v>CC24</v>
          </cell>
          <cell r="R7087" t="str">
            <v/>
          </cell>
          <cell r="X7087">
            <v>0</v>
          </cell>
          <cell r="Y7087">
            <v>0</v>
          </cell>
          <cell r="Z7087">
            <v>0</v>
          </cell>
          <cell r="AA7087">
            <v>0</v>
          </cell>
          <cell r="AD7087">
            <v>0</v>
          </cell>
          <cell r="AE7087">
            <v>0</v>
          </cell>
          <cell r="AF7087">
            <v>0</v>
          </cell>
        </row>
        <row r="7088">
          <cell r="M7088" t="str">
            <v>CopTrajSoud</v>
          </cell>
          <cell r="N7088" t="str">
            <v>Copie trajectoire Soudure suite à ajout diversité</v>
          </cell>
          <cell r="O7088" t="str">
            <v>Copie of a welding trajectory for divers models</v>
          </cell>
          <cell r="P7088">
            <v>3</v>
          </cell>
          <cell r="Q7088">
            <v>0</v>
          </cell>
          <cell r="R7088" t="str">
            <v/>
          </cell>
          <cell r="X7088">
            <v>0</v>
          </cell>
          <cell r="Y7088">
            <v>0</v>
          </cell>
          <cell r="Z7088">
            <v>0</v>
          </cell>
          <cell r="AA7088">
            <v>0</v>
          </cell>
          <cell r="AD7088">
            <v>0</v>
          </cell>
          <cell r="AE7088">
            <v>0</v>
          </cell>
          <cell r="AF7088">
            <v>0</v>
          </cell>
        </row>
        <row r="7089">
          <cell r="M7089" t="str">
            <v>EchCodeTraj</v>
          </cell>
          <cell r="N7089" t="str">
            <v>Echange Code Trajectoire avec baie robot</v>
          </cell>
          <cell r="O7089" t="str">
            <v>Exchange of Trajectory Code with robot bay</v>
          </cell>
          <cell r="P7089">
            <v>6</v>
          </cell>
          <cell r="Q7089">
            <v>0</v>
          </cell>
          <cell r="R7089" t="str">
            <v/>
          </cell>
          <cell r="X7089">
            <v>70.875</v>
          </cell>
          <cell r="Y7089">
            <v>0</v>
          </cell>
          <cell r="Z7089">
            <v>578.45951419239418</v>
          </cell>
          <cell r="AA7089">
            <v>649.33451419239418</v>
          </cell>
          <cell r="AD7089">
            <v>11.8125</v>
          </cell>
          <cell r="AE7089">
            <v>0</v>
          </cell>
          <cell r="AF7089">
            <v>96.409919032065702</v>
          </cell>
        </row>
        <row r="7090">
          <cell r="M7090" t="str">
            <v>HEtudAUT</v>
          </cell>
          <cell r="N7090" t="str">
            <v>Une heure d'études automatismes</v>
          </cell>
          <cell r="O7090" t="str">
            <v>One hour of automation studies</v>
          </cell>
          <cell r="P7090">
            <v>3</v>
          </cell>
          <cell r="Q7090" t="str">
            <v>Complement Hetude AF+Marguerite+Prog</v>
          </cell>
          <cell r="R7090" t="str">
            <v/>
          </cell>
          <cell r="X7090">
            <v>195</v>
          </cell>
          <cell r="Y7090">
            <v>0</v>
          </cell>
          <cell r="Z7090">
            <v>0</v>
          </cell>
          <cell r="AA7090">
            <v>195</v>
          </cell>
          <cell r="AD7090">
            <v>65</v>
          </cell>
          <cell r="AE7090">
            <v>0</v>
          </cell>
          <cell r="AF7090">
            <v>0</v>
          </cell>
        </row>
        <row r="7091">
          <cell r="M7091">
            <v>0</v>
          </cell>
          <cell r="N7091">
            <v>0</v>
          </cell>
          <cell r="O7091" t="str">
            <v/>
          </cell>
          <cell r="P7091">
            <v>0</v>
          </cell>
          <cell r="Q7091">
            <v>0</v>
          </cell>
          <cell r="R7091">
            <v>0</v>
          </cell>
          <cell r="AA7091">
            <v>0</v>
          </cell>
          <cell r="AD7091" t="e">
            <v>#DIV/0!</v>
          </cell>
          <cell r="AE7091" t="e">
            <v>#DIV/0!</v>
          </cell>
          <cell r="AF7091" t="e">
            <v>#DIV/0!</v>
          </cell>
        </row>
        <row r="7092">
          <cell r="M7092">
            <v>0</v>
          </cell>
          <cell r="N7092">
            <v>0</v>
          </cell>
          <cell r="O7092" t="str">
            <v/>
          </cell>
          <cell r="P7092">
            <v>1</v>
          </cell>
          <cell r="Q7092">
            <v>0</v>
          </cell>
          <cell r="R7092">
            <v>0</v>
          </cell>
          <cell r="AA7092">
            <v>0</v>
          </cell>
          <cell r="AD7092">
            <v>0</v>
          </cell>
          <cell r="AE7092">
            <v>0</v>
          </cell>
          <cell r="AF7092">
            <v>0</v>
          </cell>
        </row>
        <row r="7093">
          <cell r="M7093" t="str">
            <v>PPinducPreh</v>
          </cell>
          <cell r="N7093" t="str">
            <v>Détecteur inductif présence pièce sur Préhenseur a</v>
          </cell>
          <cell r="O7093" t="str">
            <v>Inductive part presence detector on Gripper</v>
          </cell>
          <cell r="P7093">
            <v>1</v>
          </cell>
          <cell r="Q7093">
            <v>0</v>
          </cell>
          <cell r="X7093">
            <v>12.285</v>
          </cell>
          <cell r="Y7093">
            <v>37.65825000000001</v>
          </cell>
          <cell r="Z7093">
            <v>9.4500000000000011</v>
          </cell>
          <cell r="AA7093">
            <v>59.393250000000009</v>
          </cell>
          <cell r="AD7093">
            <v>12.285</v>
          </cell>
          <cell r="AE7093">
            <v>37.65825000000001</v>
          </cell>
          <cell r="AF7093">
            <v>9.4500000000000011</v>
          </cell>
        </row>
        <row r="7094">
          <cell r="M7094" t="str">
            <v>CompIntPpPreh</v>
          </cell>
          <cell r="N7094" t="str">
            <v>Complément intégration d'un présence pièce préh</v>
          </cell>
          <cell r="O7094" t="str">
            <v>Add-on integration presence part</v>
          </cell>
          <cell r="P7094">
            <v>1</v>
          </cell>
          <cell r="Q7094">
            <v>0</v>
          </cell>
          <cell r="X7094">
            <v>0</v>
          </cell>
          <cell r="Y7094">
            <v>0</v>
          </cell>
          <cell r="Z7094">
            <v>23.625</v>
          </cell>
          <cell r="AA7094">
            <v>23.625</v>
          </cell>
          <cell r="AD7094">
            <v>0</v>
          </cell>
          <cell r="AE7094">
            <v>0</v>
          </cell>
          <cell r="AF7094">
            <v>23.625</v>
          </cell>
        </row>
        <row r="7095">
          <cell r="M7095" t="str">
            <v>RefSer63DINPreh</v>
          </cell>
          <cell r="N7095" t="str">
            <v>Serrage 63 DIN Touche + Appui tous types sur Préh</v>
          </cell>
          <cell r="O7095" t="str">
            <v xml:space="preserve">63 DIN clamping tab + all types support on gripper </v>
          </cell>
          <cell r="P7095">
            <v>1</v>
          </cell>
          <cell r="Q7095">
            <v>0</v>
          </cell>
          <cell r="X7095">
            <v>11.726590909090907</v>
          </cell>
          <cell r="Y7095">
            <v>67.779695454545461</v>
          </cell>
          <cell r="Z7095">
            <v>36.081818181818186</v>
          </cell>
          <cell r="AA7095">
            <v>115.58810454545454</v>
          </cell>
          <cell r="AD7095">
            <v>11.726590909090907</v>
          </cell>
          <cell r="AE7095">
            <v>67.779695454545461</v>
          </cell>
          <cell r="AF7095">
            <v>36.081818181818186</v>
          </cell>
        </row>
        <row r="7096">
          <cell r="M7096" t="str">
            <v>CompIntRefSerrPreh</v>
          </cell>
          <cell r="N7096" t="str">
            <v>Complément intégration d'une réf serr préhenseur</v>
          </cell>
          <cell r="O7096" t="str">
            <v>Add-on integration tight reference in a Gripper</v>
          </cell>
          <cell r="P7096">
            <v>1</v>
          </cell>
          <cell r="Q7096">
            <v>0</v>
          </cell>
          <cell r="X7096">
            <v>0</v>
          </cell>
          <cell r="Y7096">
            <v>0</v>
          </cell>
          <cell r="Z7096">
            <v>23.625</v>
          </cell>
          <cell r="AA7096">
            <v>23.625</v>
          </cell>
          <cell r="AD7096">
            <v>0</v>
          </cell>
          <cell r="AE7096">
            <v>0</v>
          </cell>
          <cell r="AF7096">
            <v>23.625</v>
          </cell>
        </row>
        <row r="7097">
          <cell r="M7097" t="str">
            <v>PilMobPreh</v>
          </cell>
          <cell r="N7097" t="str">
            <v>Pilote escamotable sur Préhenseur avec antenne sup</v>
          </cell>
          <cell r="O7097" t="str">
            <v>Retractable pin on Gripper</v>
          </cell>
          <cell r="P7097">
            <v>1</v>
          </cell>
          <cell r="Q7097">
            <v>0</v>
          </cell>
          <cell r="X7097">
            <v>12.285</v>
          </cell>
          <cell r="Y7097">
            <v>71.007300000000001</v>
          </cell>
          <cell r="Z7097">
            <v>37.800000000000004</v>
          </cell>
          <cell r="AA7097">
            <v>121.09229999999999</v>
          </cell>
          <cell r="AD7097">
            <v>12.285</v>
          </cell>
          <cell r="AE7097">
            <v>71.007300000000001</v>
          </cell>
          <cell r="AF7097">
            <v>37.800000000000004</v>
          </cell>
        </row>
        <row r="7098">
          <cell r="M7098" t="str">
            <v>CompIntPilMobPreh</v>
          </cell>
          <cell r="N7098" t="str">
            <v>Complément intégration pilote mobile Préhenseur</v>
          </cell>
          <cell r="O7098" t="str">
            <v>Add on integration mobile Pin in Gripper</v>
          </cell>
          <cell r="P7098">
            <v>1</v>
          </cell>
          <cell r="Q7098">
            <v>0</v>
          </cell>
          <cell r="X7098">
            <v>0</v>
          </cell>
          <cell r="Y7098">
            <v>0</v>
          </cell>
          <cell r="Z7098">
            <v>18.900000000000002</v>
          </cell>
          <cell r="AA7098">
            <v>18.900000000000002</v>
          </cell>
          <cell r="AD7098">
            <v>0</v>
          </cell>
          <cell r="AE7098">
            <v>0</v>
          </cell>
          <cell r="AF7098">
            <v>18.900000000000002</v>
          </cell>
        </row>
        <row r="7099">
          <cell r="M7099" t="str">
            <v>DistribPreh</v>
          </cell>
          <cell r="N7099" t="str">
            <v>Distributeur taille 2 sur Préhenseur</v>
          </cell>
          <cell r="O7099" t="str">
            <v>Dispenser size 2 on Gripper</v>
          </cell>
          <cell r="P7099">
            <v>2</v>
          </cell>
          <cell r="Q7099">
            <v>0</v>
          </cell>
          <cell r="X7099">
            <v>24.57</v>
          </cell>
          <cell r="Y7099">
            <v>325.39499999999998</v>
          </cell>
          <cell r="Z7099">
            <v>37.800000000000004</v>
          </cell>
          <cell r="AA7099">
            <v>387.76499999999999</v>
          </cell>
          <cell r="AD7099">
            <v>12.285</v>
          </cell>
          <cell r="AE7099">
            <v>162.69749999999999</v>
          </cell>
          <cell r="AF7099">
            <v>18.900000000000002</v>
          </cell>
        </row>
        <row r="7100">
          <cell r="M7100" t="str">
            <v>CompIntDepPreh</v>
          </cell>
          <cell r="N7100" t="str">
            <v>Complément intégration poste dépose préhenseur</v>
          </cell>
          <cell r="O7100" t="str">
            <v>Add-on integration gripper deposit station into existing unit</v>
          </cell>
          <cell r="P7100">
            <v>2</v>
          </cell>
          <cell r="Q7100">
            <v>0</v>
          </cell>
          <cell r="X7100">
            <v>0</v>
          </cell>
          <cell r="Y7100">
            <v>0</v>
          </cell>
          <cell r="Z7100">
            <v>149.625</v>
          </cell>
          <cell r="AA7100">
            <v>149.625</v>
          </cell>
          <cell r="AD7100">
            <v>0</v>
          </cell>
          <cell r="AE7100">
            <v>0</v>
          </cell>
          <cell r="AF7100">
            <v>74.8125</v>
          </cell>
        </row>
        <row r="7101">
          <cell r="M7101" t="str">
            <v>IntPrehEl</v>
          </cell>
          <cell r="N7101" t="str">
            <v>Intégration en ligne d'un préhenseur</v>
          </cell>
          <cell r="O7101" t="str">
            <v>On-line integration of a gripper</v>
          </cell>
          <cell r="P7101">
            <v>1</v>
          </cell>
          <cell r="Q7101">
            <v>0</v>
          </cell>
          <cell r="X7101">
            <v>0</v>
          </cell>
          <cell r="Y7101">
            <v>0</v>
          </cell>
          <cell r="Z7101">
            <v>0</v>
          </cell>
          <cell r="AA7101">
            <v>0</v>
          </cell>
          <cell r="AD7101">
            <v>0</v>
          </cell>
          <cell r="AE7101">
            <v>0</v>
          </cell>
          <cell r="AF7101">
            <v>0</v>
          </cell>
        </row>
        <row r="7102">
          <cell r="M7102">
            <v>0</v>
          </cell>
          <cell r="N7102">
            <v>0</v>
          </cell>
          <cell r="O7102" t="str">
            <v/>
          </cell>
          <cell r="P7102">
            <v>0</v>
          </cell>
          <cell r="Q7102">
            <v>0</v>
          </cell>
          <cell r="R7102">
            <v>0</v>
          </cell>
          <cell r="AA7102">
            <v>0</v>
          </cell>
          <cell r="AD7102" t="e">
            <v>#DIV/0!</v>
          </cell>
          <cell r="AE7102" t="e">
            <v>#DIV/0!</v>
          </cell>
          <cell r="AF7102" t="e">
            <v>#DIV/0!</v>
          </cell>
        </row>
        <row r="7103">
          <cell r="M7103">
            <v>0</v>
          </cell>
          <cell r="N7103">
            <v>0</v>
          </cell>
          <cell r="O7103" t="str">
            <v/>
          </cell>
          <cell r="P7103">
            <v>1</v>
          </cell>
          <cell r="Q7103">
            <v>0</v>
          </cell>
          <cell r="R7103">
            <v>0</v>
          </cell>
          <cell r="AA7103">
            <v>0</v>
          </cell>
          <cell r="AD7103">
            <v>0</v>
          </cell>
          <cell r="AE7103">
            <v>0</v>
          </cell>
          <cell r="AF7103">
            <v>0</v>
          </cell>
        </row>
        <row r="7104">
          <cell r="M7104" t="str">
            <v>TrajMan</v>
          </cell>
          <cell r="N7104" t="str">
            <v>Trajectoire de manutention</v>
          </cell>
          <cell r="O7104" t="str">
            <v>Handling path</v>
          </cell>
          <cell r="P7104">
            <v>3</v>
          </cell>
          <cell r="Q7104" t="str">
            <v>OV24: Prise TAC, dépose Balancelle ou PES</v>
          </cell>
          <cell r="R7104" t="str">
            <v/>
          </cell>
          <cell r="X7104">
            <v>0</v>
          </cell>
          <cell r="Y7104">
            <v>0</v>
          </cell>
          <cell r="Z7104">
            <v>0</v>
          </cell>
          <cell r="AA7104">
            <v>0</v>
          </cell>
          <cell r="AD7104">
            <v>0</v>
          </cell>
          <cell r="AE7104">
            <v>0</v>
          </cell>
          <cell r="AF7104">
            <v>0</v>
          </cell>
        </row>
        <row r="7105">
          <cell r="M7105" t="str">
            <v>CopTrajMan</v>
          </cell>
          <cell r="N7105" t="str">
            <v>Copie trajectoire Manut suite à ajout diversité</v>
          </cell>
          <cell r="O7105" t="str">
            <v>Copie of a handling trajectory for divers models</v>
          </cell>
          <cell r="P7105">
            <v>6</v>
          </cell>
          <cell r="Q7105" t="str">
            <v>OV24: Avec ou sans trappe ou BT</v>
          </cell>
          <cell r="R7105" t="str">
            <v/>
          </cell>
          <cell r="X7105">
            <v>0</v>
          </cell>
          <cell r="Y7105">
            <v>0</v>
          </cell>
          <cell r="Z7105">
            <v>0</v>
          </cell>
          <cell r="AA7105">
            <v>0</v>
          </cell>
          <cell r="AD7105">
            <v>0</v>
          </cell>
          <cell r="AE7105">
            <v>0</v>
          </cell>
          <cell r="AF7105">
            <v>0</v>
          </cell>
        </row>
        <row r="7106">
          <cell r="M7106" t="str">
            <v>CopTrajMan</v>
          </cell>
          <cell r="N7106" t="str">
            <v>Copie trajectoire Manut suite à ajout diversité</v>
          </cell>
          <cell r="O7106" t="str">
            <v>Copie of a handling trajectory for divers models</v>
          </cell>
          <cell r="P7106">
            <v>9</v>
          </cell>
          <cell r="Q7106" t="str">
            <v>CC24</v>
          </cell>
          <cell r="R7106" t="str">
            <v/>
          </cell>
          <cell r="X7106">
            <v>0</v>
          </cell>
          <cell r="Y7106">
            <v>0</v>
          </cell>
          <cell r="Z7106">
            <v>0</v>
          </cell>
          <cell r="AA7106">
            <v>0</v>
          </cell>
          <cell r="AD7106">
            <v>0</v>
          </cell>
          <cell r="AE7106">
            <v>0</v>
          </cell>
          <cell r="AF7106">
            <v>0</v>
          </cell>
        </row>
        <row r="7107">
          <cell r="M7107" t="str">
            <v>EchCodeTraj</v>
          </cell>
          <cell r="N7107" t="str">
            <v>Echange Code Trajectoire avec baie robot</v>
          </cell>
          <cell r="O7107" t="str">
            <v>Exchange of Trajectory Code with robot bay</v>
          </cell>
          <cell r="P7107">
            <v>6</v>
          </cell>
          <cell r="Q7107">
            <v>0</v>
          </cell>
          <cell r="R7107" t="str">
            <v/>
          </cell>
          <cell r="X7107">
            <v>70.875</v>
          </cell>
          <cell r="Y7107">
            <v>0</v>
          </cell>
          <cell r="Z7107">
            <v>578.45951419239418</v>
          </cell>
          <cell r="AA7107">
            <v>649.33451419239418</v>
          </cell>
          <cell r="AD7107">
            <v>11.8125</v>
          </cell>
          <cell r="AE7107">
            <v>0</v>
          </cell>
          <cell r="AF7107">
            <v>96.409919032065702</v>
          </cell>
        </row>
        <row r="7108">
          <cell r="M7108" t="str">
            <v>HEtudAUT</v>
          </cell>
          <cell r="N7108" t="str">
            <v>Une heure d'études automatismes</v>
          </cell>
          <cell r="O7108" t="str">
            <v>One hour of automation studies</v>
          </cell>
          <cell r="P7108">
            <v>3</v>
          </cell>
          <cell r="Q7108" t="str">
            <v>Complement Hetude AF+Marguerite+Prog</v>
          </cell>
          <cell r="R7108" t="str">
            <v/>
          </cell>
          <cell r="X7108">
            <v>195</v>
          </cell>
          <cell r="Y7108">
            <v>0</v>
          </cell>
          <cell r="Z7108">
            <v>0</v>
          </cell>
          <cell r="AA7108">
            <v>195</v>
          </cell>
          <cell r="AD7108">
            <v>65</v>
          </cell>
          <cell r="AE7108">
            <v>0</v>
          </cell>
          <cell r="AF7108">
            <v>0</v>
          </cell>
        </row>
        <row r="7109">
          <cell r="M7109">
            <v>0</v>
          </cell>
          <cell r="N7109">
            <v>0</v>
          </cell>
          <cell r="O7109" t="str">
            <v/>
          </cell>
          <cell r="P7109">
            <v>0</v>
          </cell>
          <cell r="Q7109">
            <v>0</v>
          </cell>
          <cell r="R7109">
            <v>0</v>
          </cell>
          <cell r="AA7109">
            <v>0</v>
          </cell>
          <cell r="AD7109" t="e">
            <v>#DIV/0!</v>
          </cell>
          <cell r="AE7109" t="e">
            <v>#DIV/0!</v>
          </cell>
          <cell r="AF7109" t="e">
            <v>#DIV/0!</v>
          </cell>
        </row>
        <row r="7110">
          <cell r="M7110">
            <v>0</v>
          </cell>
          <cell r="N7110">
            <v>0</v>
          </cell>
          <cell r="O7110" t="str">
            <v/>
          </cell>
          <cell r="P7110">
            <v>0</v>
          </cell>
          <cell r="Q7110">
            <v>0</v>
          </cell>
          <cell r="R7110">
            <v>0</v>
          </cell>
          <cell r="AA7110">
            <v>0</v>
          </cell>
          <cell r="AD7110" t="e">
            <v>#DIV/0!</v>
          </cell>
          <cell r="AE7110" t="e">
            <v>#DIV/0!</v>
          </cell>
          <cell r="AF7110" t="e">
            <v>#DIV/0!</v>
          </cell>
        </row>
        <row r="7111">
          <cell r="M7111">
            <v>0</v>
          </cell>
          <cell r="N7111">
            <v>0</v>
          </cell>
          <cell r="O7111" t="str">
            <v/>
          </cell>
          <cell r="P7111">
            <v>0</v>
          </cell>
          <cell r="Q7111">
            <v>0</v>
          </cell>
          <cell r="R7111">
            <v>0</v>
          </cell>
          <cell r="AA7111">
            <v>0</v>
          </cell>
          <cell r="AD7111" t="e">
            <v>#DIV/0!</v>
          </cell>
          <cell r="AE7111" t="e">
            <v>#DIV/0!</v>
          </cell>
          <cell r="AF7111" t="e">
            <v>#DIV/0!</v>
          </cell>
        </row>
        <row r="7112">
          <cell r="M7112">
            <v>0</v>
          </cell>
          <cell r="N7112">
            <v>0</v>
          </cell>
          <cell r="O7112" t="str">
            <v/>
          </cell>
          <cell r="P7112">
            <v>1</v>
          </cell>
          <cell r="Q7112">
            <v>0</v>
          </cell>
          <cell r="R7112">
            <v>0</v>
          </cell>
          <cell r="AA7112">
            <v>0</v>
          </cell>
          <cell r="AD7112">
            <v>0</v>
          </cell>
          <cell r="AE7112">
            <v>0</v>
          </cell>
          <cell r="AF7112">
            <v>0</v>
          </cell>
        </row>
        <row r="7113">
          <cell r="M7113" t="str">
            <v>CRSFpetitIlot</v>
          </cell>
          <cell r="N7113" t="str">
            <v>CRSF pour petit Ilot</v>
          </cell>
          <cell r="O7113" t="str">
            <v xml:space="preserve">Reactive Conduct, Monitoring and Reliability service for a small unit </v>
          </cell>
          <cell r="P7113">
            <v>1</v>
          </cell>
          <cell r="Q7113">
            <v>0</v>
          </cell>
          <cell r="R7113" t="str">
            <v/>
          </cell>
          <cell r="X7113">
            <v>177.1875</v>
          </cell>
          <cell r="Y7113">
            <v>0</v>
          </cell>
          <cell r="Z7113">
            <v>1402.3260950118647</v>
          </cell>
          <cell r="AA7113">
            <v>1579.5135950118647</v>
          </cell>
          <cell r="AD7113">
            <v>177.1875</v>
          </cell>
          <cell r="AE7113">
            <v>0</v>
          </cell>
          <cell r="AF7113">
            <v>1402.3260950118647</v>
          </cell>
        </row>
        <row r="7114">
          <cell r="M7114" t="str">
            <v>ContrôleAPICarryOver</v>
          </cell>
          <cell r="N7114" t="str">
            <v>Contrôle API Carry Over</v>
          </cell>
          <cell r="O7114" t="str">
            <v>PLC Carry Over Control</v>
          </cell>
          <cell r="P7114">
            <v>1</v>
          </cell>
          <cell r="Q7114" t="str">
            <v>Mise à jour pour Rajout 1 MSR</v>
          </cell>
          <cell r="R7114" t="str">
            <v/>
          </cell>
          <cell r="X7114">
            <v>0</v>
          </cell>
          <cell r="Y7114">
            <v>0</v>
          </cell>
          <cell r="Z7114">
            <v>0</v>
          </cell>
          <cell r="AA7114">
            <v>0</v>
          </cell>
          <cell r="AD7114">
            <v>0</v>
          </cell>
          <cell r="AE7114">
            <v>0</v>
          </cell>
          <cell r="AF7114">
            <v>0</v>
          </cell>
        </row>
        <row r="7115">
          <cell r="M7115" t="str">
            <v>TradAUT</v>
          </cell>
          <cell r="N7115" t="str">
            <v>Traduction pour documents électriques d'un moyen</v>
          </cell>
          <cell r="O7115" t="str">
            <v>Translation for electrical documents of a medium</v>
          </cell>
          <cell r="P7115">
            <v>1</v>
          </cell>
          <cell r="Q7115" t="str">
            <v>Mise à jour pour Rajout 1 MSR</v>
          </cell>
          <cell r="R7115" t="str">
            <v/>
          </cell>
          <cell r="X7115">
            <v>439.26749999999998</v>
          </cell>
          <cell r="Y7115">
            <v>0</v>
          </cell>
          <cell r="Z7115">
            <v>0</v>
          </cell>
          <cell r="AA7115">
            <v>439.26749999999998</v>
          </cell>
          <cell r="AD7115">
            <v>439.26749999999998</v>
          </cell>
          <cell r="AE7115">
            <v>0</v>
          </cell>
          <cell r="AF7115">
            <v>0</v>
          </cell>
        </row>
        <row r="7116">
          <cell r="M7116">
            <v>0</v>
          </cell>
          <cell r="N7116">
            <v>0</v>
          </cell>
          <cell r="O7116" t="str">
            <v/>
          </cell>
          <cell r="P7116">
            <v>0</v>
          </cell>
          <cell r="Q7116">
            <v>0</v>
          </cell>
          <cell r="R7116">
            <v>0</v>
          </cell>
          <cell r="AA7116">
            <v>0</v>
          </cell>
          <cell r="AD7116" t="e">
            <v>#DIV/0!</v>
          </cell>
          <cell r="AE7116" t="e">
            <v>#DIV/0!</v>
          </cell>
          <cell r="AF7116" t="e">
            <v>#DIV/0!</v>
          </cell>
        </row>
        <row r="7117">
          <cell r="M7117">
            <v>0</v>
          </cell>
          <cell r="N7117">
            <v>0</v>
          </cell>
          <cell r="O7117" t="str">
            <v/>
          </cell>
          <cell r="P7117">
            <v>0</v>
          </cell>
          <cell r="Q7117">
            <v>0</v>
          </cell>
          <cell r="R7117">
            <v>0</v>
          </cell>
          <cell r="AA7117">
            <v>0</v>
          </cell>
          <cell r="AD7117" t="e">
            <v>#DIV/0!</v>
          </cell>
          <cell r="AE7117" t="e">
            <v>#DIV/0!</v>
          </cell>
          <cell r="AF7117" t="e">
            <v>#DIV/0!</v>
          </cell>
        </row>
        <row r="7118">
          <cell r="M7118">
            <v>0</v>
          </cell>
          <cell r="N7118">
            <v>0</v>
          </cell>
          <cell r="O7118" t="str">
            <v/>
          </cell>
          <cell r="P7118">
            <v>0</v>
          </cell>
          <cell r="Q7118">
            <v>0</v>
          </cell>
          <cell r="R7118">
            <v>0</v>
          </cell>
          <cell r="AA7118">
            <v>0</v>
          </cell>
          <cell r="AD7118" t="e">
            <v>#DIV/0!</v>
          </cell>
          <cell r="AE7118" t="e">
            <v>#DIV/0!</v>
          </cell>
          <cell r="AF7118" t="e">
            <v>#DIV/0!</v>
          </cell>
        </row>
        <row r="7119">
          <cell r="M7119">
            <v>0</v>
          </cell>
          <cell r="N7119">
            <v>0</v>
          </cell>
          <cell r="O7119" t="str">
            <v/>
          </cell>
          <cell r="P7119">
            <v>0</v>
          </cell>
          <cell r="Q7119">
            <v>0</v>
          </cell>
          <cell r="R7119">
            <v>0</v>
          </cell>
          <cell r="AA7119">
            <v>0</v>
          </cell>
          <cell r="AD7119" t="e">
            <v>#DIV/0!</v>
          </cell>
          <cell r="AE7119" t="e">
            <v>#DIV/0!</v>
          </cell>
          <cell r="AF7119" t="e">
            <v>#DIV/0!</v>
          </cell>
        </row>
        <row r="7120">
          <cell r="M7120">
            <v>0</v>
          </cell>
          <cell r="N7120">
            <v>0</v>
          </cell>
          <cell r="O7120" t="str">
            <v/>
          </cell>
          <cell r="P7120">
            <v>0</v>
          </cell>
          <cell r="Q7120">
            <v>0</v>
          </cell>
          <cell r="R7120">
            <v>0</v>
          </cell>
          <cell r="AA7120">
            <v>0</v>
          </cell>
          <cell r="AD7120" t="e">
            <v>#DIV/0!</v>
          </cell>
          <cell r="AE7120" t="e">
            <v>#DIV/0!</v>
          </cell>
          <cell r="AF7120" t="e">
            <v>#DIV/0!</v>
          </cell>
        </row>
        <row r="7121">
          <cell r="M7121">
            <v>0</v>
          </cell>
          <cell r="N7121">
            <v>0</v>
          </cell>
          <cell r="O7121" t="str">
            <v/>
          </cell>
          <cell r="P7121">
            <v>0</v>
          </cell>
          <cell r="Q7121">
            <v>0</v>
          </cell>
          <cell r="R7121">
            <v>0</v>
          </cell>
          <cell r="AA7121">
            <v>0</v>
          </cell>
          <cell r="AD7121" t="e">
            <v>#DIV/0!</v>
          </cell>
          <cell r="AE7121" t="e">
            <v>#DIV/0!</v>
          </cell>
          <cell r="AF7121" t="e">
            <v>#DIV/0!</v>
          </cell>
        </row>
        <row r="7122">
          <cell r="M7122">
            <v>0</v>
          </cell>
          <cell r="N7122">
            <v>0</v>
          </cell>
          <cell r="O7122" t="str">
            <v/>
          </cell>
          <cell r="P7122">
            <v>1</v>
          </cell>
          <cell r="Q7122">
            <v>0</v>
          </cell>
          <cell r="R7122">
            <v>0</v>
          </cell>
          <cell r="AA7122">
            <v>0</v>
          </cell>
          <cell r="AD7122">
            <v>0</v>
          </cell>
          <cell r="AE7122">
            <v>0</v>
          </cell>
          <cell r="AF7122">
            <v>0</v>
          </cell>
        </row>
        <row r="7123">
          <cell r="M7123" t="str">
            <v>PPinducPreh</v>
          </cell>
          <cell r="N7123" t="str">
            <v>Détecteur inductif présence pièce sur Préhenseur a</v>
          </cell>
          <cell r="O7123" t="str">
            <v>Inductive part presence detector on Gripper</v>
          </cell>
          <cell r="P7123">
            <v>1</v>
          </cell>
          <cell r="Q7123">
            <v>0</v>
          </cell>
          <cell r="R7123" t="str">
            <v>01, 07,.</v>
          </cell>
          <cell r="X7123">
            <v>1.2284999999999997</v>
          </cell>
          <cell r="Y7123">
            <v>37.65825000000001</v>
          </cell>
          <cell r="Z7123">
            <v>9.4500000000000011</v>
          </cell>
          <cell r="AA7123">
            <v>48.336750000000009</v>
          </cell>
          <cell r="AD7123">
            <v>1.2284999999999997</v>
          </cell>
          <cell r="AE7123">
            <v>37.65825000000001</v>
          </cell>
          <cell r="AF7123">
            <v>9.4500000000000011</v>
          </cell>
        </row>
        <row r="7124">
          <cell r="M7124" t="str">
            <v>CompIntPpPreh</v>
          </cell>
          <cell r="N7124" t="str">
            <v>Complément intégration d'un présence pièce préh</v>
          </cell>
          <cell r="O7124" t="str">
            <v>Add-on integration presence part</v>
          </cell>
          <cell r="P7124">
            <v>1</v>
          </cell>
          <cell r="Q7124">
            <v>0</v>
          </cell>
          <cell r="R7124" t="str">
            <v>01, 07,.</v>
          </cell>
          <cell r="X7124">
            <v>0</v>
          </cell>
          <cell r="Y7124">
            <v>0</v>
          </cell>
          <cell r="Z7124">
            <v>23.625</v>
          </cell>
          <cell r="AA7124">
            <v>23.625</v>
          </cell>
          <cell r="AD7124">
            <v>0</v>
          </cell>
          <cell r="AE7124">
            <v>0</v>
          </cell>
          <cell r="AF7124">
            <v>23.625</v>
          </cell>
        </row>
        <row r="7125">
          <cell r="M7125" t="str">
            <v>RefSer63DINPreh</v>
          </cell>
          <cell r="N7125" t="str">
            <v>Serrage 63 DIN Touche + Appui tous types sur Préh</v>
          </cell>
          <cell r="O7125" t="str">
            <v xml:space="preserve">63 DIN clamping tab + all types support on gripper </v>
          </cell>
          <cell r="P7125">
            <v>1</v>
          </cell>
          <cell r="Q7125">
            <v>0</v>
          </cell>
          <cell r="R7125" t="str">
            <v>01, 07,.</v>
          </cell>
          <cell r="X7125">
            <v>1.1726590909090904</v>
          </cell>
          <cell r="Y7125">
            <v>67.779695454545461</v>
          </cell>
          <cell r="Z7125">
            <v>36.081818181818186</v>
          </cell>
          <cell r="AA7125">
            <v>105.03417272727273</v>
          </cell>
          <cell r="AD7125">
            <v>1.1726590909090904</v>
          </cell>
          <cell r="AE7125">
            <v>67.779695454545461</v>
          </cell>
          <cell r="AF7125">
            <v>36.081818181818186</v>
          </cell>
        </row>
        <row r="7126">
          <cell r="M7126" t="str">
            <v>CompIntRefSerrPreh</v>
          </cell>
          <cell r="N7126" t="str">
            <v>Complément intégration d'une réf serr préhenseur</v>
          </cell>
          <cell r="O7126" t="str">
            <v>Add-on integration tight reference in a Gripper</v>
          </cell>
          <cell r="P7126">
            <v>1</v>
          </cell>
          <cell r="Q7126">
            <v>0</v>
          </cell>
          <cell r="R7126" t="str">
            <v>01, 07,.</v>
          </cell>
          <cell r="X7126">
            <v>0</v>
          </cell>
          <cell r="Y7126">
            <v>0</v>
          </cell>
          <cell r="Z7126">
            <v>23.625</v>
          </cell>
          <cell r="AA7126">
            <v>23.625</v>
          </cell>
          <cell r="AD7126">
            <v>0</v>
          </cell>
          <cell r="AE7126">
            <v>0</v>
          </cell>
          <cell r="AF7126">
            <v>23.625</v>
          </cell>
        </row>
        <row r="7127">
          <cell r="M7127" t="str">
            <v>PilMobPreh</v>
          </cell>
          <cell r="N7127" t="str">
            <v>Pilote escamotable sur Préhenseur avec antenne sup</v>
          </cell>
          <cell r="O7127" t="str">
            <v>Retractable pin on Gripper</v>
          </cell>
          <cell r="P7127">
            <v>1</v>
          </cell>
          <cell r="Q7127">
            <v>0</v>
          </cell>
          <cell r="R7127" t="str">
            <v>01, 07,.</v>
          </cell>
          <cell r="X7127">
            <v>1.2284999999999997</v>
          </cell>
          <cell r="Y7127">
            <v>71.007300000000001</v>
          </cell>
          <cell r="Z7127">
            <v>37.800000000000004</v>
          </cell>
          <cell r="AA7127">
            <v>110.03579999999999</v>
          </cell>
          <cell r="AD7127">
            <v>1.2284999999999997</v>
          </cell>
          <cell r="AE7127">
            <v>71.007300000000001</v>
          </cell>
          <cell r="AF7127">
            <v>37.800000000000004</v>
          </cell>
        </row>
        <row r="7128">
          <cell r="M7128" t="str">
            <v>CompIntPilMobPreh</v>
          </cell>
          <cell r="N7128" t="str">
            <v>Complément intégration pilote mobile Préhenseur</v>
          </cell>
          <cell r="O7128" t="str">
            <v>Add on integration mobile Pin in Gripper</v>
          </cell>
          <cell r="P7128">
            <v>1</v>
          </cell>
          <cell r="Q7128">
            <v>0</v>
          </cell>
          <cell r="R7128" t="str">
            <v>01, 07,.</v>
          </cell>
          <cell r="X7128">
            <v>0</v>
          </cell>
          <cell r="Y7128">
            <v>0</v>
          </cell>
          <cell r="Z7128">
            <v>18.900000000000002</v>
          </cell>
          <cell r="AA7128">
            <v>18.900000000000002</v>
          </cell>
          <cell r="AD7128">
            <v>0</v>
          </cell>
          <cell r="AE7128">
            <v>0</v>
          </cell>
          <cell r="AF7128">
            <v>18.900000000000002</v>
          </cell>
        </row>
        <row r="7129">
          <cell r="M7129" t="str">
            <v>DistribPreh</v>
          </cell>
          <cell r="N7129" t="str">
            <v>Distributeur taille 2 sur Préhenseur</v>
          </cell>
          <cell r="O7129" t="str">
            <v>Dispenser size 2 on Gripper</v>
          </cell>
          <cell r="P7129">
            <v>2</v>
          </cell>
          <cell r="Q7129">
            <v>0</v>
          </cell>
          <cell r="R7129" t="str">
            <v>01, 07,.</v>
          </cell>
          <cell r="X7129">
            <v>2.4569999999999994</v>
          </cell>
          <cell r="Y7129">
            <v>325.39499999999998</v>
          </cell>
          <cell r="Z7129">
            <v>37.800000000000004</v>
          </cell>
          <cell r="AA7129">
            <v>365.65199999999999</v>
          </cell>
          <cell r="AD7129">
            <v>1.2284999999999997</v>
          </cell>
          <cell r="AE7129">
            <v>162.69749999999999</v>
          </cell>
          <cell r="AF7129">
            <v>18.900000000000002</v>
          </cell>
        </row>
        <row r="7130">
          <cell r="M7130" t="str">
            <v>CompIntDistribPreh</v>
          </cell>
          <cell r="N7130" t="str">
            <v>Complément intégration d'un distributeur préh</v>
          </cell>
          <cell r="O7130" t="str">
            <v>Add-on integration distributor into existing gripper</v>
          </cell>
          <cell r="P7130">
            <v>2</v>
          </cell>
          <cell r="Q7130">
            <v>0</v>
          </cell>
          <cell r="R7130" t="str">
            <v>01, 07,.</v>
          </cell>
          <cell r="X7130">
            <v>0</v>
          </cell>
          <cell r="Y7130">
            <v>0</v>
          </cell>
          <cell r="Z7130">
            <v>47.25</v>
          </cell>
          <cell r="AA7130">
            <v>47.25</v>
          </cell>
          <cell r="AD7130">
            <v>0</v>
          </cell>
          <cell r="AE7130">
            <v>0</v>
          </cell>
          <cell r="AF7130">
            <v>23.625</v>
          </cell>
        </row>
        <row r="7131">
          <cell r="M7131" t="str">
            <v>IntPrehEl</v>
          </cell>
          <cell r="N7131" t="str">
            <v>Intégration en ligne d'un préhenseur</v>
          </cell>
          <cell r="O7131" t="str">
            <v>On-line integration of a gripper</v>
          </cell>
          <cell r="P7131">
            <v>1</v>
          </cell>
          <cell r="Q7131">
            <v>0</v>
          </cell>
          <cell r="R7131" t="str">
            <v>01, 07,.</v>
          </cell>
          <cell r="X7131">
            <v>0</v>
          </cell>
          <cell r="Y7131">
            <v>0</v>
          </cell>
          <cell r="Z7131">
            <v>0</v>
          </cell>
          <cell r="AA7131">
            <v>0</v>
          </cell>
          <cell r="AD7131">
            <v>0</v>
          </cell>
          <cell r="AE7131">
            <v>0</v>
          </cell>
          <cell r="AF7131">
            <v>0</v>
          </cell>
        </row>
        <row r="7132">
          <cell r="M7132">
            <v>0</v>
          </cell>
          <cell r="N7132">
            <v>0</v>
          </cell>
          <cell r="O7132" t="str">
            <v/>
          </cell>
          <cell r="P7132">
            <v>0</v>
          </cell>
          <cell r="Q7132">
            <v>0</v>
          </cell>
          <cell r="R7132">
            <v>0</v>
          </cell>
          <cell r="AA7132">
            <v>0</v>
          </cell>
          <cell r="AD7132" t="e">
            <v>#DIV/0!</v>
          </cell>
          <cell r="AE7132" t="e">
            <v>#DIV/0!</v>
          </cell>
          <cell r="AF7132" t="e">
            <v>#DIV/0!</v>
          </cell>
        </row>
        <row r="7133">
          <cell r="M7133">
            <v>0</v>
          </cell>
          <cell r="N7133">
            <v>0</v>
          </cell>
          <cell r="O7133" t="str">
            <v/>
          </cell>
          <cell r="P7133">
            <v>1</v>
          </cell>
          <cell r="Q7133">
            <v>0</v>
          </cell>
          <cell r="R7133">
            <v>0</v>
          </cell>
          <cell r="AA7133">
            <v>0</v>
          </cell>
          <cell r="AD7133">
            <v>0</v>
          </cell>
          <cell r="AE7133">
            <v>0</v>
          </cell>
          <cell r="AF7133">
            <v>0</v>
          </cell>
        </row>
        <row r="7134">
          <cell r="M7134" t="str">
            <v>TrajMan</v>
          </cell>
          <cell r="N7134" t="str">
            <v>Trajectoire de manutention</v>
          </cell>
          <cell r="O7134" t="str">
            <v>Handling path</v>
          </cell>
          <cell r="P7134">
            <v>2</v>
          </cell>
          <cell r="Q7134" t="str">
            <v>OV24: CC21: Prise TAC, chargement OP20</v>
          </cell>
          <cell r="R7134" t="str">
            <v>01, 07,.</v>
          </cell>
          <cell r="X7134">
            <v>0</v>
          </cell>
          <cell r="Y7134">
            <v>0</v>
          </cell>
          <cell r="Z7134">
            <v>0</v>
          </cell>
          <cell r="AA7134">
            <v>0</v>
          </cell>
          <cell r="AD7134">
            <v>0</v>
          </cell>
          <cell r="AE7134">
            <v>0</v>
          </cell>
          <cell r="AF7134">
            <v>0</v>
          </cell>
        </row>
        <row r="7135">
          <cell r="M7135" t="str">
            <v>CopTrajMan</v>
          </cell>
          <cell r="N7135" t="str">
            <v>Copie trajectoire Manut suite à ajout diversité</v>
          </cell>
          <cell r="O7135" t="str">
            <v>Copie of a handling trajectory for divers models</v>
          </cell>
          <cell r="P7135">
            <v>4</v>
          </cell>
          <cell r="Q7135" t="str">
            <v>OV24: Avec ou sans trappe ou BT</v>
          </cell>
          <cell r="R7135" t="str">
            <v>01, 07,.</v>
          </cell>
          <cell r="X7135">
            <v>0</v>
          </cell>
          <cell r="Y7135">
            <v>0</v>
          </cell>
          <cell r="Z7135">
            <v>0</v>
          </cell>
          <cell r="AA7135">
            <v>0</v>
          </cell>
          <cell r="AD7135">
            <v>0</v>
          </cell>
          <cell r="AE7135">
            <v>0</v>
          </cell>
          <cell r="AF7135">
            <v>0</v>
          </cell>
        </row>
        <row r="7136">
          <cell r="M7136" t="str">
            <v>CopTrajMan</v>
          </cell>
          <cell r="N7136" t="str">
            <v>Copie trajectoire Manut suite à ajout diversité</v>
          </cell>
          <cell r="O7136" t="str">
            <v>Copie of a handling trajectory for divers models</v>
          </cell>
          <cell r="P7136">
            <v>6</v>
          </cell>
          <cell r="Q7136" t="str">
            <v>CC24</v>
          </cell>
          <cell r="R7136" t="str">
            <v>01, 07,.</v>
          </cell>
          <cell r="X7136">
            <v>0</v>
          </cell>
          <cell r="Y7136">
            <v>0</v>
          </cell>
          <cell r="Z7136">
            <v>0</v>
          </cell>
          <cell r="AA7136">
            <v>0</v>
          </cell>
          <cell r="AD7136">
            <v>0</v>
          </cell>
          <cell r="AE7136">
            <v>0</v>
          </cell>
          <cell r="AF7136">
            <v>0</v>
          </cell>
        </row>
        <row r="7137">
          <cell r="M7137" t="str">
            <v>EchCodeTraj</v>
          </cell>
          <cell r="N7137" t="str">
            <v>Echange Code Trajectoire avec baie robot</v>
          </cell>
          <cell r="O7137" t="str">
            <v>Exchange of Trajectory Code with robot bay</v>
          </cell>
          <cell r="P7137">
            <v>6</v>
          </cell>
          <cell r="Q7137">
            <v>0</v>
          </cell>
          <cell r="R7137" t="str">
            <v>01, 07,.</v>
          </cell>
          <cell r="X7137">
            <v>7.0874999999999986</v>
          </cell>
          <cell r="Y7137">
            <v>0</v>
          </cell>
          <cell r="Z7137">
            <v>578.45951419239418</v>
          </cell>
          <cell r="AA7137">
            <v>585.54701419239416</v>
          </cell>
          <cell r="AD7137">
            <v>1.1812499999999997</v>
          </cell>
          <cell r="AE7137">
            <v>0</v>
          </cell>
          <cell r="AF7137">
            <v>96.409919032065702</v>
          </cell>
        </row>
        <row r="7138">
          <cell r="M7138" t="str">
            <v>HEtudAUT</v>
          </cell>
          <cell r="N7138" t="str">
            <v>Une heure d'études automatismes</v>
          </cell>
          <cell r="O7138" t="str">
            <v>One hour of automation studies</v>
          </cell>
          <cell r="P7138">
            <v>3</v>
          </cell>
          <cell r="Q7138" t="str">
            <v>Complement Hetude AF+Marguerite+Prog</v>
          </cell>
          <cell r="R7138" t="str">
            <v>01</v>
          </cell>
          <cell r="X7138">
            <v>195</v>
          </cell>
          <cell r="Y7138">
            <v>0</v>
          </cell>
          <cell r="Z7138">
            <v>0</v>
          </cell>
          <cell r="AA7138">
            <v>195</v>
          </cell>
          <cell r="AD7138">
            <v>65</v>
          </cell>
          <cell r="AE7138">
            <v>0</v>
          </cell>
          <cell r="AF7138">
            <v>0</v>
          </cell>
        </row>
        <row r="7139">
          <cell r="M7139">
            <v>0</v>
          </cell>
          <cell r="N7139">
            <v>0</v>
          </cell>
          <cell r="O7139" t="str">
            <v/>
          </cell>
          <cell r="P7139">
            <v>0</v>
          </cell>
          <cell r="Q7139">
            <v>0</v>
          </cell>
          <cell r="R7139">
            <v>0</v>
          </cell>
          <cell r="AA7139">
            <v>0</v>
          </cell>
          <cell r="AD7139" t="e">
            <v>#DIV/0!</v>
          </cell>
          <cell r="AE7139" t="e">
            <v>#DIV/0!</v>
          </cell>
          <cell r="AF7139" t="e">
            <v>#DIV/0!</v>
          </cell>
        </row>
        <row r="7140">
          <cell r="M7140">
            <v>0</v>
          </cell>
          <cell r="N7140">
            <v>0</v>
          </cell>
          <cell r="O7140" t="str">
            <v/>
          </cell>
          <cell r="P7140">
            <v>1</v>
          </cell>
          <cell r="Q7140">
            <v>0</v>
          </cell>
          <cell r="R7140">
            <v>0</v>
          </cell>
          <cell r="AA7140">
            <v>0</v>
          </cell>
          <cell r="AD7140">
            <v>0</v>
          </cell>
          <cell r="AE7140">
            <v>0</v>
          </cell>
          <cell r="AF7140">
            <v>0</v>
          </cell>
        </row>
        <row r="7141">
          <cell r="M7141" t="str">
            <v>PPinducPreh</v>
          </cell>
          <cell r="N7141" t="str">
            <v>Détecteur inductif présence pièce sur Préhenseur a</v>
          </cell>
          <cell r="O7141" t="str">
            <v>Inductive part presence detector on Gripper</v>
          </cell>
          <cell r="P7141">
            <v>1</v>
          </cell>
          <cell r="Q7141">
            <v>0</v>
          </cell>
          <cell r="R7141" t="str">
            <v>01, 07,.</v>
          </cell>
          <cell r="X7141">
            <v>1.2284999999999997</v>
          </cell>
          <cell r="Y7141">
            <v>37.65825000000001</v>
          </cell>
          <cell r="Z7141">
            <v>9.4500000000000011</v>
          </cell>
          <cell r="AA7141">
            <v>48.336750000000009</v>
          </cell>
          <cell r="AD7141">
            <v>1.2284999999999997</v>
          </cell>
          <cell r="AE7141">
            <v>37.65825000000001</v>
          </cell>
          <cell r="AF7141">
            <v>9.4500000000000011</v>
          </cell>
        </row>
        <row r="7142">
          <cell r="M7142" t="str">
            <v>CompIntPpPreh</v>
          </cell>
          <cell r="N7142" t="str">
            <v>Complément intégration d'un présence pièce préh</v>
          </cell>
          <cell r="O7142" t="str">
            <v>Add-on integration presence part</v>
          </cell>
          <cell r="P7142">
            <v>1</v>
          </cell>
          <cell r="Q7142">
            <v>0</v>
          </cell>
          <cell r="R7142" t="str">
            <v>01, 07,.</v>
          </cell>
          <cell r="X7142">
            <v>0</v>
          </cell>
          <cell r="Y7142">
            <v>0</v>
          </cell>
          <cell r="Z7142">
            <v>23.625</v>
          </cell>
          <cell r="AA7142">
            <v>23.625</v>
          </cell>
          <cell r="AD7142">
            <v>0</v>
          </cell>
          <cell r="AE7142">
            <v>0</v>
          </cell>
          <cell r="AF7142">
            <v>23.625</v>
          </cell>
        </row>
        <row r="7143">
          <cell r="M7143" t="str">
            <v>RefSer63DINPreh</v>
          </cell>
          <cell r="N7143" t="str">
            <v>Serrage 63 DIN Touche + Appui tous types sur Préh</v>
          </cell>
          <cell r="O7143" t="str">
            <v xml:space="preserve">63 DIN clamping tab + all types support on gripper </v>
          </cell>
          <cell r="P7143">
            <v>1</v>
          </cell>
          <cell r="Q7143">
            <v>0</v>
          </cell>
          <cell r="R7143" t="str">
            <v>01, 07,.</v>
          </cell>
          <cell r="X7143">
            <v>1.1726590909090904</v>
          </cell>
          <cell r="Y7143">
            <v>67.779695454545461</v>
          </cell>
          <cell r="Z7143">
            <v>36.081818181818186</v>
          </cell>
          <cell r="AA7143">
            <v>105.03417272727273</v>
          </cell>
          <cell r="AD7143">
            <v>1.1726590909090904</v>
          </cell>
          <cell r="AE7143">
            <v>67.779695454545461</v>
          </cell>
          <cell r="AF7143">
            <v>36.081818181818186</v>
          </cell>
        </row>
        <row r="7144">
          <cell r="M7144" t="str">
            <v>CompIntRefSerrPreh</v>
          </cell>
          <cell r="N7144" t="str">
            <v>Complément intégration d'une réf serr préhenseur</v>
          </cell>
          <cell r="O7144" t="str">
            <v>Add-on integration tight reference in a Gripper</v>
          </cell>
          <cell r="P7144">
            <v>1</v>
          </cell>
          <cell r="Q7144">
            <v>0</v>
          </cell>
          <cell r="R7144" t="str">
            <v>01, 07,.</v>
          </cell>
          <cell r="X7144">
            <v>0</v>
          </cell>
          <cell r="Y7144">
            <v>0</v>
          </cell>
          <cell r="Z7144">
            <v>23.625</v>
          </cell>
          <cell r="AA7144">
            <v>23.625</v>
          </cell>
          <cell r="AD7144">
            <v>0</v>
          </cell>
          <cell r="AE7144">
            <v>0</v>
          </cell>
          <cell r="AF7144">
            <v>23.625</v>
          </cell>
        </row>
        <row r="7145">
          <cell r="M7145" t="str">
            <v>DistribPreh</v>
          </cell>
          <cell r="N7145" t="str">
            <v>Distributeur taille 2 sur Préhenseur</v>
          </cell>
          <cell r="O7145" t="str">
            <v>Dispenser size 2 on Gripper</v>
          </cell>
          <cell r="P7145">
            <v>1</v>
          </cell>
          <cell r="Q7145">
            <v>0</v>
          </cell>
          <cell r="R7145" t="str">
            <v>01, 07,.</v>
          </cell>
          <cell r="X7145">
            <v>1.2284999999999997</v>
          </cell>
          <cell r="Y7145">
            <v>162.69749999999999</v>
          </cell>
          <cell r="Z7145">
            <v>18.900000000000002</v>
          </cell>
          <cell r="AA7145">
            <v>182.82599999999999</v>
          </cell>
          <cell r="AD7145">
            <v>1.2284999999999997</v>
          </cell>
          <cell r="AE7145">
            <v>162.69749999999999</v>
          </cell>
          <cell r="AF7145">
            <v>18.900000000000002</v>
          </cell>
        </row>
        <row r="7146">
          <cell r="M7146" t="str">
            <v>CompIntDistribPreh</v>
          </cell>
          <cell r="N7146" t="str">
            <v>Complément intégration d'un distributeur préh</v>
          </cell>
          <cell r="O7146" t="str">
            <v>Add-on integration distributor into existing gripper</v>
          </cell>
          <cell r="P7146">
            <v>1</v>
          </cell>
          <cell r="Q7146">
            <v>0</v>
          </cell>
          <cell r="R7146" t="str">
            <v>01, 07,.</v>
          </cell>
          <cell r="X7146">
            <v>0</v>
          </cell>
          <cell r="Y7146">
            <v>0</v>
          </cell>
          <cell r="Z7146">
            <v>23.625</v>
          </cell>
          <cell r="AA7146">
            <v>23.625</v>
          </cell>
          <cell r="AD7146">
            <v>0</v>
          </cell>
          <cell r="AE7146">
            <v>0</v>
          </cell>
          <cell r="AF7146">
            <v>23.625</v>
          </cell>
        </row>
        <row r="7147">
          <cell r="M7147" t="str">
            <v>IntPrehEl</v>
          </cell>
          <cell r="N7147" t="str">
            <v>Intégration en ligne d'un préhenseur</v>
          </cell>
          <cell r="O7147" t="str">
            <v>On-line integration of a gripper</v>
          </cell>
          <cell r="P7147">
            <v>1</v>
          </cell>
          <cell r="Q7147">
            <v>0</v>
          </cell>
          <cell r="R7147" t="str">
            <v>01, 07,.</v>
          </cell>
          <cell r="X7147">
            <v>0</v>
          </cell>
          <cell r="Y7147">
            <v>0</v>
          </cell>
          <cell r="Z7147">
            <v>0</v>
          </cell>
          <cell r="AA7147">
            <v>0</v>
          </cell>
          <cell r="AD7147">
            <v>0</v>
          </cell>
          <cell r="AE7147">
            <v>0</v>
          </cell>
          <cell r="AF7147">
            <v>0</v>
          </cell>
        </row>
        <row r="7148">
          <cell r="M7148">
            <v>0</v>
          </cell>
          <cell r="N7148">
            <v>0</v>
          </cell>
          <cell r="O7148" t="str">
            <v/>
          </cell>
          <cell r="P7148">
            <v>0</v>
          </cell>
          <cell r="Q7148">
            <v>0</v>
          </cell>
          <cell r="R7148">
            <v>0</v>
          </cell>
          <cell r="AA7148">
            <v>0</v>
          </cell>
          <cell r="AD7148" t="e">
            <v>#DIV/0!</v>
          </cell>
          <cell r="AE7148" t="e">
            <v>#DIV/0!</v>
          </cell>
          <cell r="AF7148" t="e">
            <v>#DIV/0!</v>
          </cell>
        </row>
        <row r="7149">
          <cell r="M7149">
            <v>0</v>
          </cell>
          <cell r="N7149">
            <v>0</v>
          </cell>
          <cell r="O7149" t="str">
            <v/>
          </cell>
          <cell r="P7149">
            <v>1</v>
          </cell>
          <cell r="Q7149">
            <v>0</v>
          </cell>
          <cell r="R7149">
            <v>0</v>
          </cell>
          <cell r="AA7149">
            <v>0</v>
          </cell>
          <cell r="AD7149">
            <v>0</v>
          </cell>
          <cell r="AE7149">
            <v>0</v>
          </cell>
          <cell r="AF7149">
            <v>0</v>
          </cell>
        </row>
        <row r="7150">
          <cell r="M7150" t="str">
            <v>TrajMan</v>
          </cell>
          <cell r="N7150" t="str">
            <v>Trajectoire de manutention</v>
          </cell>
          <cell r="O7150" t="str">
            <v>Handling path</v>
          </cell>
          <cell r="P7150">
            <v>3</v>
          </cell>
          <cell r="Q7150" t="str">
            <v>OV24: Prise/Dépose et Prés colle</v>
          </cell>
          <cell r="R7150" t="str">
            <v>01, 07,.</v>
          </cell>
          <cell r="X7150">
            <v>0</v>
          </cell>
          <cell r="Y7150">
            <v>0</v>
          </cell>
          <cell r="Z7150">
            <v>0</v>
          </cell>
          <cell r="AA7150">
            <v>0</v>
          </cell>
          <cell r="AD7150">
            <v>0</v>
          </cell>
          <cell r="AE7150">
            <v>0</v>
          </cell>
          <cell r="AF7150">
            <v>0</v>
          </cell>
        </row>
        <row r="7151">
          <cell r="M7151" t="str">
            <v>TrajColle</v>
          </cell>
          <cell r="N7151" t="str">
            <v>Trajectoire d'encollage</v>
          </cell>
          <cell r="O7151" t="str">
            <v>Glueing path</v>
          </cell>
          <cell r="P7151">
            <v>1</v>
          </cell>
          <cell r="Q7151" t="str">
            <v>OV24</v>
          </cell>
          <cell r="R7151" t="str">
            <v>01, 07,.</v>
          </cell>
          <cell r="X7151">
            <v>0</v>
          </cell>
          <cell r="Y7151">
            <v>0</v>
          </cell>
          <cell r="Z7151">
            <v>0</v>
          </cell>
          <cell r="AA7151">
            <v>0</v>
          </cell>
          <cell r="AD7151">
            <v>0</v>
          </cell>
          <cell r="AE7151">
            <v>0</v>
          </cell>
          <cell r="AF7151">
            <v>0</v>
          </cell>
        </row>
        <row r="7152">
          <cell r="M7152" t="str">
            <v>CopTrajMan</v>
          </cell>
          <cell r="N7152" t="str">
            <v>Copie trajectoire Manut suite à ajout diversité</v>
          </cell>
          <cell r="O7152" t="str">
            <v>Copie of a handling trajectory for divers models</v>
          </cell>
          <cell r="P7152">
            <v>3</v>
          </cell>
          <cell r="Q7152" t="str">
            <v>CC24</v>
          </cell>
          <cell r="R7152" t="str">
            <v>01, 07,.</v>
          </cell>
          <cell r="X7152">
            <v>0</v>
          </cell>
          <cell r="Y7152">
            <v>0</v>
          </cell>
          <cell r="Z7152">
            <v>0</v>
          </cell>
          <cell r="AA7152">
            <v>0</v>
          </cell>
          <cell r="AD7152">
            <v>0</v>
          </cell>
          <cell r="AE7152">
            <v>0</v>
          </cell>
          <cell r="AF7152">
            <v>0</v>
          </cell>
        </row>
        <row r="7153">
          <cell r="M7153" t="str">
            <v>CopTrajColle</v>
          </cell>
          <cell r="N7153" t="str">
            <v>Copie trajectoire Colle suite à ajout diversité</v>
          </cell>
          <cell r="O7153" t="str">
            <v>Gluing trajectory copying after diverisity is added</v>
          </cell>
          <cell r="P7153">
            <v>1</v>
          </cell>
          <cell r="Q7153" t="str">
            <v>CC24</v>
          </cell>
          <cell r="R7153" t="str">
            <v>01, 07,.</v>
          </cell>
          <cell r="X7153">
            <v>0</v>
          </cell>
          <cell r="Y7153">
            <v>0</v>
          </cell>
          <cell r="Z7153">
            <v>0</v>
          </cell>
          <cell r="AA7153">
            <v>0</v>
          </cell>
          <cell r="AD7153">
            <v>0</v>
          </cell>
          <cell r="AE7153">
            <v>0</v>
          </cell>
          <cell r="AF7153">
            <v>0</v>
          </cell>
        </row>
        <row r="7154">
          <cell r="M7154" t="str">
            <v>EchCodeTraj</v>
          </cell>
          <cell r="N7154" t="str">
            <v>Echange Code Trajectoire avec baie robot</v>
          </cell>
          <cell r="O7154" t="str">
            <v>Exchange of Trajectory Code with robot bay</v>
          </cell>
          <cell r="P7154">
            <v>2</v>
          </cell>
          <cell r="Q7154">
            <v>0</v>
          </cell>
          <cell r="R7154" t="str">
            <v>01, 07,.</v>
          </cell>
          <cell r="X7154">
            <v>2.3624999999999994</v>
          </cell>
          <cell r="Y7154">
            <v>0</v>
          </cell>
          <cell r="Z7154">
            <v>192.81983806413143</v>
          </cell>
          <cell r="AA7154">
            <v>195.18233806413144</v>
          </cell>
          <cell r="AD7154">
            <v>1.1812499999999997</v>
          </cell>
          <cell r="AE7154">
            <v>0</v>
          </cell>
          <cell r="AF7154">
            <v>96.409919032065716</v>
          </cell>
        </row>
        <row r="7155">
          <cell r="M7155" t="str">
            <v>HEtudAUT</v>
          </cell>
          <cell r="N7155" t="str">
            <v>Une heure d'études automatismes</v>
          </cell>
          <cell r="O7155" t="str">
            <v>One hour of automation studies</v>
          </cell>
          <cell r="P7155">
            <v>1</v>
          </cell>
          <cell r="Q7155" t="str">
            <v>Complement Hetude AF+Marguerite+Prog</v>
          </cell>
          <cell r="R7155" t="str">
            <v>01</v>
          </cell>
          <cell r="X7155">
            <v>65</v>
          </cell>
          <cell r="Y7155">
            <v>0</v>
          </cell>
          <cell r="Z7155">
            <v>0</v>
          </cell>
          <cell r="AA7155">
            <v>65</v>
          </cell>
          <cell r="AD7155">
            <v>65</v>
          </cell>
          <cell r="AE7155">
            <v>0</v>
          </cell>
          <cell r="AF7155">
            <v>0</v>
          </cell>
        </row>
        <row r="7156">
          <cell r="M7156">
            <v>0</v>
          </cell>
          <cell r="N7156">
            <v>0</v>
          </cell>
          <cell r="O7156" t="str">
            <v/>
          </cell>
          <cell r="P7156">
            <v>0</v>
          </cell>
          <cell r="Q7156">
            <v>0</v>
          </cell>
          <cell r="R7156">
            <v>0</v>
          </cell>
          <cell r="AA7156">
            <v>0</v>
          </cell>
          <cell r="AD7156" t="e">
            <v>#DIV/0!</v>
          </cell>
          <cell r="AE7156" t="e">
            <v>#DIV/0!</v>
          </cell>
          <cell r="AF7156" t="e">
            <v>#DIV/0!</v>
          </cell>
        </row>
        <row r="7157">
          <cell r="M7157">
            <v>0</v>
          </cell>
          <cell r="N7157">
            <v>0</v>
          </cell>
          <cell r="O7157" t="str">
            <v/>
          </cell>
          <cell r="P7157">
            <v>1</v>
          </cell>
          <cell r="Q7157">
            <v>0</v>
          </cell>
          <cell r="R7157">
            <v>0</v>
          </cell>
          <cell r="AA7157">
            <v>0</v>
          </cell>
          <cell r="AD7157">
            <v>0</v>
          </cell>
          <cell r="AE7157">
            <v>0</v>
          </cell>
          <cell r="AF7157">
            <v>0</v>
          </cell>
        </row>
        <row r="7158">
          <cell r="M7158" t="str">
            <v>PPinducPreh</v>
          </cell>
          <cell r="N7158" t="str">
            <v>Détecteur inductif présence pièce sur Préhenseur a</v>
          </cell>
          <cell r="O7158" t="str">
            <v>Inductive part presence detector on Gripper</v>
          </cell>
          <cell r="P7158">
            <v>1</v>
          </cell>
          <cell r="Q7158">
            <v>0</v>
          </cell>
          <cell r="R7158" t="str">
            <v>01, 07,.</v>
          </cell>
          <cell r="X7158">
            <v>1.2284999999999997</v>
          </cell>
          <cell r="Y7158">
            <v>37.65825000000001</v>
          </cell>
          <cell r="Z7158">
            <v>9.4500000000000011</v>
          </cell>
          <cell r="AA7158">
            <v>48.336750000000009</v>
          </cell>
          <cell r="AD7158">
            <v>1.2284999999999997</v>
          </cell>
          <cell r="AE7158">
            <v>37.65825000000001</v>
          </cell>
          <cell r="AF7158">
            <v>9.4500000000000011</v>
          </cell>
        </row>
        <row r="7159">
          <cell r="M7159" t="str">
            <v>CompIntPpPreh</v>
          </cell>
          <cell r="N7159" t="str">
            <v>Complément intégration d'un présence pièce préh</v>
          </cell>
          <cell r="O7159" t="str">
            <v>Add-on integration presence part</v>
          </cell>
          <cell r="P7159">
            <v>1</v>
          </cell>
          <cell r="Q7159">
            <v>0</v>
          </cell>
          <cell r="R7159" t="str">
            <v>01, 07,.</v>
          </cell>
          <cell r="X7159">
            <v>0</v>
          </cell>
          <cell r="Y7159">
            <v>0</v>
          </cell>
          <cell r="Z7159">
            <v>23.625</v>
          </cell>
          <cell r="AA7159">
            <v>23.625</v>
          </cell>
          <cell r="AD7159">
            <v>0</v>
          </cell>
          <cell r="AE7159">
            <v>0</v>
          </cell>
          <cell r="AF7159">
            <v>23.625</v>
          </cell>
        </row>
        <row r="7160">
          <cell r="M7160" t="str">
            <v>RefSer63DINPreh</v>
          </cell>
          <cell r="N7160" t="str">
            <v>Serrage 63 DIN Touche + Appui tous types sur Préh</v>
          </cell>
          <cell r="O7160" t="str">
            <v xml:space="preserve">63 DIN clamping tab + all types support on gripper </v>
          </cell>
          <cell r="P7160">
            <v>1</v>
          </cell>
          <cell r="Q7160">
            <v>0</v>
          </cell>
          <cell r="R7160" t="str">
            <v>01, 07,.</v>
          </cell>
          <cell r="X7160">
            <v>1.1726590909090904</v>
          </cell>
          <cell r="Y7160">
            <v>67.779695454545461</v>
          </cell>
          <cell r="Z7160">
            <v>36.081818181818186</v>
          </cell>
          <cell r="AA7160">
            <v>105.03417272727273</v>
          </cell>
          <cell r="AD7160">
            <v>1.1726590909090904</v>
          </cell>
          <cell r="AE7160">
            <v>67.779695454545461</v>
          </cell>
          <cell r="AF7160">
            <v>36.081818181818186</v>
          </cell>
        </row>
        <row r="7161">
          <cell r="M7161" t="str">
            <v>CompIntRefSerrPreh</v>
          </cell>
          <cell r="N7161" t="str">
            <v>Complément intégration d'une réf serr préhenseur</v>
          </cell>
          <cell r="O7161" t="str">
            <v>Add-on integration tight reference in a Gripper</v>
          </cell>
          <cell r="P7161">
            <v>1</v>
          </cell>
          <cell r="Q7161">
            <v>0</v>
          </cell>
          <cell r="R7161" t="str">
            <v>01, 07,.</v>
          </cell>
          <cell r="X7161">
            <v>0</v>
          </cell>
          <cell r="Y7161">
            <v>0</v>
          </cell>
          <cell r="Z7161">
            <v>23.625</v>
          </cell>
          <cell r="AA7161">
            <v>23.625</v>
          </cell>
          <cell r="AD7161">
            <v>0</v>
          </cell>
          <cell r="AE7161">
            <v>0</v>
          </cell>
          <cell r="AF7161">
            <v>23.625</v>
          </cell>
        </row>
        <row r="7162">
          <cell r="M7162" t="str">
            <v>PilMobPreh</v>
          </cell>
          <cell r="N7162" t="str">
            <v>Pilote escamotable sur Préhenseur avec antenne sup</v>
          </cell>
          <cell r="O7162" t="str">
            <v>Retractable pin on Gripper</v>
          </cell>
          <cell r="P7162">
            <v>1</v>
          </cell>
          <cell r="Q7162">
            <v>0</v>
          </cell>
          <cell r="R7162" t="str">
            <v>01, 07,.</v>
          </cell>
          <cell r="X7162">
            <v>1.2284999999999997</v>
          </cell>
          <cell r="Y7162">
            <v>71.007300000000001</v>
          </cell>
          <cell r="Z7162">
            <v>37.800000000000004</v>
          </cell>
          <cell r="AA7162">
            <v>110.03579999999999</v>
          </cell>
          <cell r="AD7162">
            <v>1.2284999999999997</v>
          </cell>
          <cell r="AE7162">
            <v>71.007300000000001</v>
          </cell>
          <cell r="AF7162">
            <v>37.800000000000004</v>
          </cell>
        </row>
        <row r="7163">
          <cell r="M7163" t="str">
            <v>CompIntPilMobPreh</v>
          </cell>
          <cell r="N7163" t="str">
            <v>Complément intégration pilote mobile Préhenseur</v>
          </cell>
          <cell r="O7163" t="str">
            <v>Add on integration mobile Pin in Gripper</v>
          </cell>
          <cell r="P7163">
            <v>1</v>
          </cell>
          <cell r="Q7163">
            <v>0</v>
          </cell>
          <cell r="R7163" t="str">
            <v>01, 07,.</v>
          </cell>
          <cell r="X7163">
            <v>0</v>
          </cell>
          <cell r="Y7163">
            <v>0</v>
          </cell>
          <cell r="Z7163">
            <v>18.900000000000002</v>
          </cell>
          <cell r="AA7163">
            <v>18.900000000000002</v>
          </cell>
          <cell r="AD7163">
            <v>0</v>
          </cell>
          <cell r="AE7163">
            <v>0</v>
          </cell>
          <cell r="AF7163">
            <v>18.900000000000002</v>
          </cell>
        </row>
        <row r="7164">
          <cell r="M7164" t="str">
            <v>DistribPreh</v>
          </cell>
          <cell r="N7164" t="str">
            <v>Distributeur taille 2 sur Préhenseur</v>
          </cell>
          <cell r="O7164" t="str">
            <v>Dispenser size 2 on Gripper</v>
          </cell>
          <cell r="P7164">
            <v>2</v>
          </cell>
          <cell r="Q7164">
            <v>0</v>
          </cell>
          <cell r="R7164" t="str">
            <v>01, 07,.</v>
          </cell>
          <cell r="X7164">
            <v>2.4569999999999994</v>
          </cell>
          <cell r="Y7164">
            <v>325.39499999999998</v>
          </cell>
          <cell r="Z7164">
            <v>37.800000000000004</v>
          </cell>
          <cell r="AA7164">
            <v>365.65199999999999</v>
          </cell>
          <cell r="AD7164">
            <v>1.2284999999999997</v>
          </cell>
          <cell r="AE7164">
            <v>162.69749999999999</v>
          </cell>
          <cell r="AF7164">
            <v>18.900000000000002</v>
          </cell>
        </row>
        <row r="7165">
          <cell r="M7165" t="str">
            <v>CompIntDistribPreh</v>
          </cell>
          <cell r="N7165" t="str">
            <v>Complément intégration d'un distributeur préh</v>
          </cell>
          <cell r="O7165" t="str">
            <v>Add-on integration distributor into existing gripper</v>
          </cell>
          <cell r="P7165">
            <v>2</v>
          </cell>
          <cell r="Q7165">
            <v>0</v>
          </cell>
          <cell r="R7165" t="str">
            <v>01, 07,.</v>
          </cell>
          <cell r="X7165">
            <v>0</v>
          </cell>
          <cell r="Y7165">
            <v>0</v>
          </cell>
          <cell r="Z7165">
            <v>47.25</v>
          </cell>
          <cell r="AA7165">
            <v>47.25</v>
          </cell>
          <cell r="AD7165">
            <v>0</v>
          </cell>
          <cell r="AE7165">
            <v>0</v>
          </cell>
          <cell r="AF7165">
            <v>23.625</v>
          </cell>
        </row>
        <row r="7166">
          <cell r="M7166" t="str">
            <v>IntPrehEl</v>
          </cell>
          <cell r="N7166" t="str">
            <v>Intégration en ligne d'un préhenseur</v>
          </cell>
          <cell r="O7166" t="str">
            <v>On-line integration of a gripper</v>
          </cell>
          <cell r="P7166">
            <v>1</v>
          </cell>
          <cell r="Q7166">
            <v>0</v>
          </cell>
          <cell r="R7166" t="str">
            <v>01, 07,.</v>
          </cell>
          <cell r="X7166">
            <v>0</v>
          </cell>
          <cell r="Y7166">
            <v>0</v>
          </cell>
          <cell r="Z7166">
            <v>0</v>
          </cell>
          <cell r="AA7166">
            <v>0</v>
          </cell>
          <cell r="AD7166">
            <v>0</v>
          </cell>
          <cell r="AE7166">
            <v>0</v>
          </cell>
          <cell r="AF7166">
            <v>0</v>
          </cell>
        </row>
        <row r="7167">
          <cell r="M7167">
            <v>0</v>
          </cell>
          <cell r="N7167">
            <v>0</v>
          </cell>
          <cell r="O7167" t="str">
            <v/>
          </cell>
          <cell r="P7167">
            <v>0</v>
          </cell>
          <cell r="Q7167">
            <v>0</v>
          </cell>
          <cell r="R7167">
            <v>0</v>
          </cell>
          <cell r="AA7167">
            <v>0</v>
          </cell>
          <cell r="AD7167" t="e">
            <v>#DIV/0!</v>
          </cell>
          <cell r="AE7167" t="e">
            <v>#DIV/0!</v>
          </cell>
          <cell r="AF7167" t="e">
            <v>#DIV/0!</v>
          </cell>
        </row>
        <row r="7168">
          <cell r="M7168">
            <v>0</v>
          </cell>
          <cell r="N7168">
            <v>0</v>
          </cell>
          <cell r="O7168" t="str">
            <v/>
          </cell>
          <cell r="P7168">
            <v>1</v>
          </cell>
          <cell r="Q7168">
            <v>0</v>
          </cell>
          <cell r="R7168">
            <v>0</v>
          </cell>
          <cell r="AA7168">
            <v>0</v>
          </cell>
          <cell r="AD7168">
            <v>0</v>
          </cell>
          <cell r="AE7168">
            <v>0</v>
          </cell>
          <cell r="AF7168">
            <v>0</v>
          </cell>
        </row>
        <row r="7169">
          <cell r="M7169" t="str">
            <v>TrajMan</v>
          </cell>
          <cell r="N7169" t="str">
            <v>Trajectoire de manutention</v>
          </cell>
          <cell r="O7169" t="str">
            <v>Handling path</v>
          </cell>
          <cell r="P7169">
            <v>2</v>
          </cell>
          <cell r="Q7169" t="str">
            <v>OV24: CC21: Prise TAC, dépose OP10</v>
          </cell>
          <cell r="R7169" t="str">
            <v>01, 07,.</v>
          </cell>
          <cell r="X7169">
            <v>0</v>
          </cell>
          <cell r="Y7169">
            <v>0</v>
          </cell>
          <cell r="Z7169">
            <v>0</v>
          </cell>
          <cell r="AA7169">
            <v>0</v>
          </cell>
          <cell r="AD7169">
            <v>0</v>
          </cell>
          <cell r="AE7169">
            <v>0</v>
          </cell>
          <cell r="AF7169">
            <v>0</v>
          </cell>
        </row>
        <row r="7170">
          <cell r="M7170" t="str">
            <v>CopTrajMan</v>
          </cell>
          <cell r="N7170" t="str">
            <v>Copie trajectoire Manut suite à ajout diversité</v>
          </cell>
          <cell r="O7170" t="str">
            <v>Copie of a handling trajectory for divers models</v>
          </cell>
          <cell r="P7170">
            <v>2</v>
          </cell>
          <cell r="Q7170" t="str">
            <v>CC24</v>
          </cell>
          <cell r="R7170" t="str">
            <v>01, 07,.</v>
          </cell>
          <cell r="X7170">
            <v>0</v>
          </cell>
          <cell r="Y7170">
            <v>0</v>
          </cell>
          <cell r="Z7170">
            <v>0</v>
          </cell>
          <cell r="AA7170">
            <v>0</v>
          </cell>
          <cell r="AD7170">
            <v>0</v>
          </cell>
          <cell r="AE7170">
            <v>0</v>
          </cell>
          <cell r="AF7170">
            <v>0</v>
          </cell>
        </row>
        <row r="7171">
          <cell r="M7171" t="str">
            <v>EchCodeTraj</v>
          </cell>
          <cell r="N7171" t="str">
            <v>Echange Code Trajectoire avec baie robot</v>
          </cell>
          <cell r="O7171" t="str">
            <v>Exchange of Trajectory Code with robot bay</v>
          </cell>
          <cell r="P7171">
            <v>2</v>
          </cell>
          <cell r="Q7171">
            <v>0</v>
          </cell>
          <cell r="R7171" t="str">
            <v>01, 07,.</v>
          </cell>
          <cell r="X7171">
            <v>2.3624999999999994</v>
          </cell>
          <cell r="Y7171">
            <v>0</v>
          </cell>
          <cell r="Z7171">
            <v>192.81983806413143</v>
          </cell>
          <cell r="AA7171">
            <v>195.18233806413144</v>
          </cell>
          <cell r="AD7171">
            <v>1.1812499999999997</v>
          </cell>
          <cell r="AE7171">
            <v>0</v>
          </cell>
          <cell r="AF7171">
            <v>96.409919032065716</v>
          </cell>
        </row>
        <row r="7172">
          <cell r="M7172" t="str">
            <v>HEtudAUT</v>
          </cell>
          <cell r="N7172" t="str">
            <v>Une heure d'études automatismes</v>
          </cell>
          <cell r="O7172" t="str">
            <v>One hour of automation studies</v>
          </cell>
          <cell r="P7172">
            <v>1</v>
          </cell>
          <cell r="Q7172" t="str">
            <v>Complement Hetude AF+Marguerite+Prog</v>
          </cell>
          <cell r="R7172" t="str">
            <v>01</v>
          </cell>
          <cell r="X7172">
            <v>65</v>
          </cell>
          <cell r="Y7172">
            <v>0</v>
          </cell>
          <cell r="Z7172">
            <v>0</v>
          </cell>
          <cell r="AA7172">
            <v>65</v>
          </cell>
          <cell r="AD7172">
            <v>65</v>
          </cell>
          <cell r="AE7172">
            <v>0</v>
          </cell>
          <cell r="AF7172">
            <v>0</v>
          </cell>
        </row>
        <row r="7173">
          <cell r="M7173">
            <v>0</v>
          </cell>
          <cell r="N7173">
            <v>0</v>
          </cell>
          <cell r="O7173" t="str">
            <v/>
          </cell>
          <cell r="P7173">
            <v>0</v>
          </cell>
          <cell r="Q7173">
            <v>0</v>
          </cell>
          <cell r="R7173">
            <v>0</v>
          </cell>
          <cell r="AA7173">
            <v>0</v>
          </cell>
          <cell r="AD7173" t="e">
            <v>#DIV/0!</v>
          </cell>
          <cell r="AE7173" t="e">
            <v>#DIV/0!</v>
          </cell>
          <cell r="AF7173" t="e">
            <v>#DIV/0!</v>
          </cell>
        </row>
        <row r="7174">
          <cell r="M7174">
            <v>0</v>
          </cell>
          <cell r="N7174">
            <v>0</v>
          </cell>
          <cell r="O7174" t="str">
            <v/>
          </cell>
          <cell r="P7174">
            <v>1</v>
          </cell>
          <cell r="Q7174">
            <v>0</v>
          </cell>
          <cell r="R7174">
            <v>0</v>
          </cell>
          <cell r="AA7174">
            <v>0</v>
          </cell>
          <cell r="AD7174">
            <v>0</v>
          </cell>
          <cell r="AE7174">
            <v>0</v>
          </cell>
          <cell r="AF7174">
            <v>0</v>
          </cell>
        </row>
        <row r="7175">
          <cell r="M7175" t="str">
            <v>AppuiPrat</v>
          </cell>
          <cell r="N7175" t="str">
            <v>Appui seul au pratique</v>
          </cell>
          <cell r="O7175" t="str">
            <v>Support without clamp</v>
          </cell>
          <cell r="P7175">
            <v>4</v>
          </cell>
          <cell r="Q7175">
            <v>0</v>
          </cell>
          <cell r="R7175" t="str">
            <v>01, 07,.</v>
          </cell>
          <cell r="X7175">
            <v>0</v>
          </cell>
          <cell r="Y7175">
            <v>0</v>
          </cell>
          <cell r="Z7175">
            <v>0</v>
          </cell>
          <cell r="AA7175">
            <v>0</v>
          </cell>
          <cell r="AD7175">
            <v>0</v>
          </cell>
          <cell r="AE7175">
            <v>0</v>
          </cell>
          <cell r="AF7175">
            <v>0</v>
          </cell>
        </row>
        <row r="7176">
          <cell r="M7176" t="str">
            <v>CompIntRefPilPrat</v>
          </cell>
          <cell r="N7176" t="str">
            <v>Complément intégration d'un appui/pilote au prat</v>
          </cell>
          <cell r="O7176" t="str">
            <v>Add-on integration of a support/pin in practice</v>
          </cell>
          <cell r="P7176">
            <v>4</v>
          </cell>
          <cell r="Q7176">
            <v>0</v>
          </cell>
          <cell r="R7176" t="str">
            <v>01, 07,.</v>
          </cell>
          <cell r="X7176">
            <v>0</v>
          </cell>
          <cell r="Y7176">
            <v>0</v>
          </cell>
          <cell r="Z7176">
            <v>0</v>
          </cell>
          <cell r="AA7176">
            <v>0</v>
          </cell>
          <cell r="AD7176">
            <v>0</v>
          </cell>
          <cell r="AE7176">
            <v>0</v>
          </cell>
          <cell r="AF7176">
            <v>0</v>
          </cell>
        </row>
        <row r="7177">
          <cell r="M7177" t="str">
            <v>Aval</v>
          </cell>
          <cell r="N7177" t="str">
            <v>Avaloir</v>
          </cell>
          <cell r="O7177" t="str">
            <v>Guide</v>
          </cell>
          <cell r="P7177">
            <v>4</v>
          </cell>
          <cell r="Q7177">
            <v>0</v>
          </cell>
          <cell r="R7177" t="str">
            <v>01, 07,.</v>
          </cell>
          <cell r="X7177">
            <v>0</v>
          </cell>
          <cell r="Y7177">
            <v>0</v>
          </cell>
          <cell r="Z7177">
            <v>0</v>
          </cell>
          <cell r="AA7177">
            <v>0</v>
          </cell>
          <cell r="AD7177">
            <v>0</v>
          </cell>
          <cell r="AE7177">
            <v>0</v>
          </cell>
          <cell r="AF7177">
            <v>0</v>
          </cell>
        </row>
        <row r="7178">
          <cell r="M7178">
            <v>0</v>
          </cell>
          <cell r="N7178">
            <v>0</v>
          </cell>
          <cell r="O7178" t="str">
            <v/>
          </cell>
          <cell r="P7178">
            <v>0</v>
          </cell>
          <cell r="Q7178">
            <v>0</v>
          </cell>
          <cell r="R7178">
            <v>0</v>
          </cell>
          <cell r="AA7178">
            <v>0</v>
          </cell>
          <cell r="AD7178" t="e">
            <v>#DIV/0!</v>
          </cell>
          <cell r="AE7178" t="e">
            <v>#DIV/0!</v>
          </cell>
          <cell r="AF7178" t="e">
            <v>#DIV/0!</v>
          </cell>
        </row>
        <row r="7179">
          <cell r="M7179">
            <v>0</v>
          </cell>
          <cell r="N7179">
            <v>0</v>
          </cell>
          <cell r="O7179" t="str">
            <v/>
          </cell>
          <cell r="P7179">
            <v>1</v>
          </cell>
          <cell r="Q7179">
            <v>0</v>
          </cell>
          <cell r="R7179">
            <v>0</v>
          </cell>
          <cell r="AA7179">
            <v>0</v>
          </cell>
          <cell r="AD7179">
            <v>0</v>
          </cell>
          <cell r="AE7179">
            <v>0</v>
          </cell>
          <cell r="AF7179">
            <v>0</v>
          </cell>
        </row>
        <row r="7180">
          <cell r="M7180" t="str">
            <v>PPinducPreh</v>
          </cell>
          <cell r="N7180" t="str">
            <v>Détecteur inductif présence pièce sur Préhenseur a</v>
          </cell>
          <cell r="O7180" t="str">
            <v>Inductive part presence detector on Gripper</v>
          </cell>
          <cell r="P7180">
            <v>1</v>
          </cell>
          <cell r="Q7180">
            <v>0</v>
          </cell>
          <cell r="R7180" t="str">
            <v>01, 02, 07,.</v>
          </cell>
          <cell r="X7180">
            <v>1.2284999999999997</v>
          </cell>
          <cell r="Y7180">
            <v>37.65825000000001</v>
          </cell>
          <cell r="Z7180">
            <v>9.4500000000000011</v>
          </cell>
          <cell r="AA7180">
            <v>48.336750000000009</v>
          </cell>
          <cell r="AD7180">
            <v>1.2284999999999997</v>
          </cell>
          <cell r="AE7180">
            <v>37.65825000000001</v>
          </cell>
          <cell r="AF7180">
            <v>9.4500000000000011</v>
          </cell>
        </row>
        <row r="7181">
          <cell r="M7181" t="str">
            <v>CompIntPpPreh</v>
          </cell>
          <cell r="N7181" t="str">
            <v>Complément intégration d'un présence pièce préh</v>
          </cell>
          <cell r="O7181" t="str">
            <v>Add-on integration presence part</v>
          </cell>
          <cell r="P7181">
            <v>1</v>
          </cell>
          <cell r="Q7181">
            <v>0</v>
          </cell>
          <cell r="R7181" t="str">
            <v>01, 02, 07,.</v>
          </cell>
          <cell r="X7181">
            <v>0</v>
          </cell>
          <cell r="Y7181">
            <v>0</v>
          </cell>
          <cell r="Z7181">
            <v>23.625</v>
          </cell>
          <cell r="AA7181">
            <v>23.625</v>
          </cell>
          <cell r="AD7181">
            <v>0</v>
          </cell>
          <cell r="AE7181">
            <v>0</v>
          </cell>
          <cell r="AF7181">
            <v>23.625</v>
          </cell>
        </row>
        <row r="7182">
          <cell r="M7182" t="str">
            <v>RefSer63DINPreh</v>
          </cell>
          <cell r="N7182" t="str">
            <v>Serrage 63 DIN Touche + Appui tous types sur Préh</v>
          </cell>
          <cell r="O7182" t="str">
            <v xml:space="preserve">63 DIN clamping tab + all types support on gripper </v>
          </cell>
          <cell r="P7182">
            <v>1</v>
          </cell>
          <cell r="Q7182">
            <v>0</v>
          </cell>
          <cell r="R7182" t="str">
            <v>01, 02, 07,.</v>
          </cell>
          <cell r="X7182">
            <v>1.1726590909090904</v>
          </cell>
          <cell r="Y7182">
            <v>67.779695454545461</v>
          </cell>
          <cell r="Z7182">
            <v>36.081818181818186</v>
          </cell>
          <cell r="AA7182">
            <v>105.03417272727273</v>
          </cell>
          <cell r="AD7182">
            <v>1.1726590909090904</v>
          </cell>
          <cell r="AE7182">
            <v>67.779695454545461</v>
          </cell>
          <cell r="AF7182">
            <v>36.081818181818186</v>
          </cell>
        </row>
        <row r="7183">
          <cell r="M7183" t="str">
            <v>CompIntRefSerrPreh</v>
          </cell>
          <cell r="N7183" t="str">
            <v>Complément intégration d'une réf serr préhenseur</v>
          </cell>
          <cell r="O7183" t="str">
            <v>Add-on integration tight reference in a Gripper</v>
          </cell>
          <cell r="P7183">
            <v>1</v>
          </cell>
          <cell r="Q7183">
            <v>0</v>
          </cell>
          <cell r="R7183" t="str">
            <v>01, 02, 07,.</v>
          </cell>
          <cell r="X7183">
            <v>0</v>
          </cell>
          <cell r="Y7183">
            <v>0</v>
          </cell>
          <cell r="Z7183">
            <v>23.625</v>
          </cell>
          <cell r="AA7183">
            <v>23.625</v>
          </cell>
          <cell r="AD7183">
            <v>0</v>
          </cell>
          <cell r="AE7183">
            <v>0</v>
          </cell>
          <cell r="AF7183">
            <v>23.625</v>
          </cell>
        </row>
        <row r="7184">
          <cell r="M7184" t="str">
            <v>PilMobPreh</v>
          </cell>
          <cell r="N7184" t="str">
            <v>Pilote escamotable sur Préhenseur avec antenne sup</v>
          </cell>
          <cell r="O7184" t="str">
            <v>Retractable pin on Gripper</v>
          </cell>
          <cell r="P7184">
            <v>1</v>
          </cell>
          <cell r="Q7184">
            <v>0</v>
          </cell>
          <cell r="R7184" t="str">
            <v>01, 02, 07,.</v>
          </cell>
          <cell r="X7184">
            <v>1.2284999999999997</v>
          </cell>
          <cell r="Y7184">
            <v>71.007300000000001</v>
          </cell>
          <cell r="Z7184">
            <v>37.800000000000004</v>
          </cell>
          <cell r="AA7184">
            <v>110.03579999999999</v>
          </cell>
          <cell r="AD7184">
            <v>1.2284999999999997</v>
          </cell>
          <cell r="AE7184">
            <v>71.007300000000001</v>
          </cell>
          <cell r="AF7184">
            <v>37.800000000000004</v>
          </cell>
        </row>
        <row r="7185">
          <cell r="M7185" t="str">
            <v>CompIntPilMobPreh</v>
          </cell>
          <cell r="N7185" t="str">
            <v>Complément intégration pilote mobile Préhenseur</v>
          </cell>
          <cell r="O7185" t="str">
            <v>Add on integration mobile Pin in Gripper</v>
          </cell>
          <cell r="P7185">
            <v>1</v>
          </cell>
          <cell r="Q7185">
            <v>0</v>
          </cell>
          <cell r="R7185" t="str">
            <v>01, 02, 07,.</v>
          </cell>
          <cell r="X7185">
            <v>0</v>
          </cell>
          <cell r="Y7185">
            <v>0</v>
          </cell>
          <cell r="Z7185">
            <v>18.900000000000002</v>
          </cell>
          <cell r="AA7185">
            <v>18.900000000000002</v>
          </cell>
          <cell r="AD7185">
            <v>0</v>
          </cell>
          <cell r="AE7185">
            <v>0</v>
          </cell>
          <cell r="AF7185">
            <v>18.900000000000002</v>
          </cell>
        </row>
        <row r="7186">
          <cell r="M7186" t="str">
            <v>DistribPreh</v>
          </cell>
          <cell r="N7186" t="str">
            <v>Distributeur taille 2 sur Préhenseur</v>
          </cell>
          <cell r="O7186" t="str">
            <v>Dispenser size 2 on Gripper</v>
          </cell>
          <cell r="P7186">
            <v>2</v>
          </cell>
          <cell r="Q7186">
            <v>0</v>
          </cell>
          <cell r="R7186" t="str">
            <v>01, 02, 07,.</v>
          </cell>
          <cell r="X7186">
            <v>2.4569999999999994</v>
          </cell>
          <cell r="Y7186">
            <v>325.39499999999998</v>
          </cell>
          <cell r="Z7186">
            <v>37.800000000000004</v>
          </cell>
          <cell r="AA7186">
            <v>365.65199999999999</v>
          </cell>
          <cell r="AD7186">
            <v>1.2284999999999997</v>
          </cell>
          <cell r="AE7186">
            <v>162.69749999999999</v>
          </cell>
          <cell r="AF7186">
            <v>18.900000000000002</v>
          </cell>
        </row>
        <row r="7187">
          <cell r="M7187" t="str">
            <v>CompIntDistribPreh</v>
          </cell>
          <cell r="N7187" t="str">
            <v>Complément intégration d'un distributeur préh</v>
          </cell>
          <cell r="O7187" t="str">
            <v>Add-on integration distributor into existing gripper</v>
          </cell>
          <cell r="P7187">
            <v>2</v>
          </cell>
          <cell r="Q7187">
            <v>0</v>
          </cell>
          <cell r="R7187" t="str">
            <v>01, 02, 07,.</v>
          </cell>
          <cell r="X7187">
            <v>0</v>
          </cell>
          <cell r="Y7187">
            <v>0</v>
          </cell>
          <cell r="Z7187">
            <v>47.25</v>
          </cell>
          <cell r="AA7187">
            <v>47.25</v>
          </cell>
          <cell r="AD7187">
            <v>0</v>
          </cell>
          <cell r="AE7187">
            <v>0</v>
          </cell>
          <cell r="AF7187">
            <v>23.625</v>
          </cell>
        </row>
        <row r="7188">
          <cell r="M7188" t="str">
            <v>IntPrehEl</v>
          </cell>
          <cell r="N7188" t="str">
            <v>Intégration en ligne d'un préhenseur</v>
          </cell>
          <cell r="O7188" t="str">
            <v>On-line integration of a gripper</v>
          </cell>
          <cell r="P7188">
            <v>1</v>
          </cell>
          <cell r="Q7188">
            <v>0</v>
          </cell>
          <cell r="R7188" t="str">
            <v>01, 02, 07,.</v>
          </cell>
          <cell r="X7188">
            <v>0</v>
          </cell>
          <cell r="Y7188">
            <v>0</v>
          </cell>
          <cell r="Z7188">
            <v>0</v>
          </cell>
          <cell r="AA7188">
            <v>0</v>
          </cell>
          <cell r="AD7188">
            <v>0</v>
          </cell>
          <cell r="AE7188">
            <v>0</v>
          </cell>
          <cell r="AF7188">
            <v>0</v>
          </cell>
        </row>
        <row r="7189">
          <cell r="M7189">
            <v>0</v>
          </cell>
          <cell r="N7189">
            <v>0</v>
          </cell>
          <cell r="O7189" t="str">
            <v/>
          </cell>
          <cell r="P7189">
            <v>0</v>
          </cell>
          <cell r="Q7189">
            <v>0</v>
          </cell>
          <cell r="R7189">
            <v>0</v>
          </cell>
          <cell r="AA7189">
            <v>0</v>
          </cell>
          <cell r="AD7189" t="e">
            <v>#DIV/0!</v>
          </cell>
          <cell r="AE7189" t="e">
            <v>#DIV/0!</v>
          </cell>
          <cell r="AF7189" t="e">
            <v>#DIV/0!</v>
          </cell>
        </row>
        <row r="7190">
          <cell r="M7190">
            <v>0</v>
          </cell>
          <cell r="N7190">
            <v>0</v>
          </cell>
          <cell r="O7190" t="str">
            <v/>
          </cell>
          <cell r="P7190">
            <v>1</v>
          </cell>
          <cell r="Q7190">
            <v>0</v>
          </cell>
          <cell r="R7190">
            <v>0</v>
          </cell>
          <cell r="AA7190">
            <v>0</v>
          </cell>
          <cell r="AD7190">
            <v>0</v>
          </cell>
          <cell r="AE7190">
            <v>0</v>
          </cell>
          <cell r="AF7190">
            <v>0</v>
          </cell>
        </row>
        <row r="7191">
          <cell r="M7191" t="str">
            <v>TrajMan</v>
          </cell>
          <cell r="N7191" t="str">
            <v>Trajectoire de manutention</v>
          </cell>
          <cell r="O7191" t="str">
            <v>Handling path</v>
          </cell>
          <cell r="P7191">
            <v>3</v>
          </cell>
          <cell r="Q7191" t="str">
            <v>OV24: Prise OP10, présentation colle, dépose OP20</v>
          </cell>
          <cell r="R7191" t="str">
            <v>01, 07,.</v>
          </cell>
          <cell r="X7191">
            <v>0</v>
          </cell>
          <cell r="Y7191">
            <v>0</v>
          </cell>
          <cell r="Z7191">
            <v>0</v>
          </cell>
          <cell r="AA7191">
            <v>0</v>
          </cell>
          <cell r="AD7191">
            <v>0</v>
          </cell>
          <cell r="AE7191">
            <v>0</v>
          </cell>
          <cell r="AF7191">
            <v>0</v>
          </cell>
        </row>
        <row r="7192">
          <cell r="M7192" t="str">
            <v>TrajColle</v>
          </cell>
          <cell r="N7192" t="str">
            <v>Trajectoire d'encollage</v>
          </cell>
          <cell r="O7192" t="str">
            <v>Glueing path</v>
          </cell>
          <cell r="P7192">
            <v>2</v>
          </cell>
          <cell r="Q7192" t="str">
            <v>OV24: Colle et mastic</v>
          </cell>
          <cell r="R7192" t="str">
            <v>01, 07,.</v>
          </cell>
          <cell r="X7192">
            <v>0</v>
          </cell>
          <cell r="Y7192">
            <v>0</v>
          </cell>
          <cell r="Z7192">
            <v>0</v>
          </cell>
          <cell r="AA7192">
            <v>0</v>
          </cell>
          <cell r="AD7192">
            <v>0</v>
          </cell>
          <cell r="AE7192">
            <v>0</v>
          </cell>
          <cell r="AF7192">
            <v>0</v>
          </cell>
        </row>
        <row r="7193">
          <cell r="M7193" t="str">
            <v>CopTrajMan</v>
          </cell>
          <cell r="N7193" t="str">
            <v>Copie trajectoire Manut suite à ajout diversité</v>
          </cell>
          <cell r="O7193" t="str">
            <v>Copie of a handling trajectory for divers models</v>
          </cell>
          <cell r="P7193">
            <v>3</v>
          </cell>
          <cell r="Q7193" t="str">
            <v>CC24</v>
          </cell>
          <cell r="R7193" t="str">
            <v>01, 07,.</v>
          </cell>
          <cell r="X7193">
            <v>0</v>
          </cell>
          <cell r="Y7193">
            <v>0</v>
          </cell>
          <cell r="Z7193">
            <v>0</v>
          </cell>
          <cell r="AA7193">
            <v>0</v>
          </cell>
          <cell r="AD7193">
            <v>0</v>
          </cell>
          <cell r="AE7193">
            <v>0</v>
          </cell>
          <cell r="AF7193">
            <v>0</v>
          </cell>
        </row>
        <row r="7194">
          <cell r="M7194" t="str">
            <v>CopTrajColle</v>
          </cell>
          <cell r="N7194" t="str">
            <v>Copie trajectoire Colle suite à ajout diversité</v>
          </cell>
          <cell r="O7194" t="str">
            <v>Gluing trajectory copying after diverisity is added</v>
          </cell>
          <cell r="P7194">
            <v>2</v>
          </cell>
          <cell r="Q7194" t="str">
            <v>CC24</v>
          </cell>
          <cell r="R7194" t="str">
            <v>01, 07,.</v>
          </cell>
          <cell r="X7194">
            <v>0</v>
          </cell>
          <cell r="Y7194">
            <v>0</v>
          </cell>
          <cell r="Z7194">
            <v>0</v>
          </cell>
          <cell r="AA7194">
            <v>0</v>
          </cell>
          <cell r="AD7194">
            <v>0</v>
          </cell>
          <cell r="AE7194">
            <v>0</v>
          </cell>
          <cell r="AF7194">
            <v>0</v>
          </cell>
        </row>
        <row r="7195">
          <cell r="M7195" t="str">
            <v>EchCodeTraj</v>
          </cell>
          <cell r="N7195" t="str">
            <v>Echange Code Trajectoire avec baie robot</v>
          </cell>
          <cell r="O7195" t="str">
            <v>Exchange of Trajectory Code with robot bay</v>
          </cell>
          <cell r="P7195">
            <v>2</v>
          </cell>
          <cell r="Q7195">
            <v>0</v>
          </cell>
          <cell r="R7195" t="str">
            <v>01, 07,.</v>
          </cell>
          <cell r="X7195">
            <v>2.3624999999999994</v>
          </cell>
          <cell r="Y7195">
            <v>0</v>
          </cell>
          <cell r="Z7195">
            <v>192.81983806413143</v>
          </cell>
          <cell r="AA7195">
            <v>195.18233806413144</v>
          </cell>
          <cell r="AD7195">
            <v>1.1812499999999997</v>
          </cell>
          <cell r="AE7195">
            <v>0</v>
          </cell>
          <cell r="AF7195">
            <v>96.409919032065716</v>
          </cell>
        </row>
        <row r="7196">
          <cell r="M7196" t="str">
            <v>HEtudAUT</v>
          </cell>
          <cell r="N7196" t="str">
            <v>Une heure d'études automatismes</v>
          </cell>
          <cell r="O7196" t="str">
            <v>One hour of automation studies</v>
          </cell>
          <cell r="P7196">
            <v>1</v>
          </cell>
          <cell r="Q7196" t="str">
            <v>Complement Hetude AF+Marguerite+Prog</v>
          </cell>
          <cell r="R7196" t="str">
            <v>01</v>
          </cell>
          <cell r="X7196">
            <v>65</v>
          </cell>
          <cell r="Y7196">
            <v>0</v>
          </cell>
          <cell r="Z7196">
            <v>0</v>
          </cell>
          <cell r="AA7196">
            <v>65</v>
          </cell>
          <cell r="AD7196">
            <v>65</v>
          </cell>
          <cell r="AE7196">
            <v>0</v>
          </cell>
          <cell r="AF7196">
            <v>0</v>
          </cell>
        </row>
        <row r="7197">
          <cell r="M7197">
            <v>0</v>
          </cell>
          <cell r="N7197">
            <v>0</v>
          </cell>
          <cell r="O7197" t="str">
            <v/>
          </cell>
          <cell r="P7197">
            <v>0</v>
          </cell>
          <cell r="Q7197">
            <v>0</v>
          </cell>
          <cell r="R7197">
            <v>0</v>
          </cell>
          <cell r="AA7197">
            <v>0</v>
          </cell>
          <cell r="AD7197" t="e">
            <v>#DIV/0!</v>
          </cell>
          <cell r="AE7197" t="e">
            <v>#DIV/0!</v>
          </cell>
          <cell r="AF7197" t="e">
            <v>#DIV/0!</v>
          </cell>
        </row>
        <row r="7198">
          <cell r="M7198">
            <v>0</v>
          </cell>
          <cell r="N7198">
            <v>0</v>
          </cell>
          <cell r="O7198" t="str">
            <v/>
          </cell>
          <cell r="P7198">
            <v>1</v>
          </cell>
          <cell r="Q7198">
            <v>0</v>
          </cell>
          <cell r="R7198">
            <v>0</v>
          </cell>
          <cell r="AA7198">
            <v>0</v>
          </cell>
          <cell r="AD7198">
            <v>0</v>
          </cell>
          <cell r="AE7198">
            <v>0</v>
          </cell>
          <cell r="AF7198">
            <v>0</v>
          </cell>
        </row>
        <row r="7199">
          <cell r="M7199" t="str">
            <v>PPinduc</v>
          </cell>
          <cell r="N7199" t="str">
            <v>Détecteur inductif de présence pièce</v>
          </cell>
          <cell r="O7199" t="str">
            <v>Inductive part presence detector</v>
          </cell>
          <cell r="P7199">
            <v>2</v>
          </cell>
          <cell r="Q7199">
            <v>0</v>
          </cell>
          <cell r="R7199" t="str">
            <v>01, 07,.</v>
          </cell>
          <cell r="X7199">
            <v>3.8212649999999995</v>
          </cell>
          <cell r="Y7199">
            <v>51.636899999999997</v>
          </cell>
          <cell r="Z7199">
            <v>215.19076187648309</v>
          </cell>
          <cell r="AA7199">
            <v>270.64892687648307</v>
          </cell>
          <cell r="AD7199">
            <v>1.9106324999999997</v>
          </cell>
          <cell r="AE7199">
            <v>25.818449999999999</v>
          </cell>
          <cell r="AF7199">
            <v>107.59538093824155</v>
          </cell>
        </row>
        <row r="7200">
          <cell r="M7200" t="str">
            <v>CompIntPpMaq</v>
          </cell>
          <cell r="N7200" t="str">
            <v>Complément intégration d'un présence pièce maquett</v>
          </cell>
          <cell r="O7200" t="str">
            <v>Supplement for the integration of a part presence too/sensor?d'un présence pièce maquette</v>
          </cell>
          <cell r="P7200">
            <v>2</v>
          </cell>
          <cell r="Q7200">
            <v>0</v>
          </cell>
          <cell r="R7200" t="str">
            <v>01, 07,.</v>
          </cell>
          <cell r="X7200">
            <v>3.3160049999999992</v>
          </cell>
          <cell r="Y7200">
            <v>0</v>
          </cell>
          <cell r="Z7200">
            <v>110.01630475059324</v>
          </cell>
          <cell r="AA7200">
            <v>113.33230975059324</v>
          </cell>
          <cell r="AD7200">
            <v>1.6580024999999996</v>
          </cell>
          <cell r="AE7200">
            <v>0</v>
          </cell>
          <cell r="AF7200">
            <v>55.008152375296618</v>
          </cell>
        </row>
        <row r="7201">
          <cell r="M7201" t="str">
            <v>PilMob</v>
          </cell>
          <cell r="N7201" t="str">
            <v>Pilote escamotable</v>
          </cell>
          <cell r="O7201" t="str">
            <v>Retractable pin</v>
          </cell>
          <cell r="P7201">
            <v>1</v>
          </cell>
          <cell r="Q7201">
            <v>0</v>
          </cell>
          <cell r="R7201" t="str">
            <v>01, 07,.</v>
          </cell>
          <cell r="X7201">
            <v>2.4770024999999993</v>
          </cell>
          <cell r="Y7201">
            <v>72.810149999999993</v>
          </cell>
          <cell r="Z7201">
            <v>127.54538093824156</v>
          </cell>
          <cell r="AA7201">
            <v>202.83253343824157</v>
          </cell>
          <cell r="AD7201">
            <v>2.4770024999999993</v>
          </cell>
          <cell r="AE7201">
            <v>72.810149999999993</v>
          </cell>
          <cell r="AF7201">
            <v>127.54538093824156</v>
          </cell>
        </row>
        <row r="7202">
          <cell r="M7202" t="str">
            <v>CompIntPilMobMaq</v>
          </cell>
          <cell r="N7202" t="str">
            <v>Complément intégration pilote mobile Maquette</v>
          </cell>
          <cell r="O7202" t="str">
            <v>Add on integration mobile Pin</v>
          </cell>
          <cell r="P7202">
            <v>1</v>
          </cell>
          <cell r="Q7202">
            <v>0</v>
          </cell>
          <cell r="R7202" t="str">
            <v>01, 07,.</v>
          </cell>
          <cell r="X7202">
            <v>1.6580024999999996</v>
          </cell>
          <cell r="Y7202">
            <v>0</v>
          </cell>
          <cell r="Z7202">
            <v>55.008152375296618</v>
          </cell>
          <cell r="AA7202">
            <v>56.66615487529662</v>
          </cell>
          <cell r="AD7202">
            <v>1.6580024999999996</v>
          </cell>
          <cell r="AE7202">
            <v>0</v>
          </cell>
          <cell r="AF7202">
            <v>55.008152375296618</v>
          </cell>
        </row>
        <row r="7203">
          <cell r="M7203" t="str">
            <v>RefSerrECONew_D63</v>
          </cell>
          <cell r="N7203" t="str">
            <v>Réf serrée ECO D63 Touche + Appui tous types</v>
          </cell>
          <cell r="O7203" t="str">
            <v>ECO D63 Key + Press all types</v>
          </cell>
          <cell r="P7203">
            <v>1</v>
          </cell>
          <cell r="Q7203">
            <v>0</v>
          </cell>
          <cell r="R7203" t="str">
            <v>01, 07,.</v>
          </cell>
          <cell r="X7203">
            <v>1.7808524999999997</v>
          </cell>
          <cell r="Y7203">
            <v>72.810149999999993</v>
          </cell>
          <cell r="Z7203">
            <v>79.354333387436981</v>
          </cell>
          <cell r="AA7203">
            <v>153.94533588743695</v>
          </cell>
          <cell r="AD7203">
            <v>1.7808524999999997</v>
          </cell>
          <cell r="AE7203">
            <v>72.810149999999993</v>
          </cell>
          <cell r="AF7203">
            <v>79.354333387436981</v>
          </cell>
        </row>
        <row r="7204">
          <cell r="M7204" t="str">
            <v>CompIntRefSerrMaq</v>
          </cell>
          <cell r="N7204" t="str">
            <v>Complément intégration d'une référence serrée maqu</v>
          </cell>
          <cell r="O7204" t="str">
            <v>Add-on integration tight reference in a mock-up</v>
          </cell>
          <cell r="P7204">
            <v>1</v>
          </cell>
          <cell r="Q7204">
            <v>0</v>
          </cell>
          <cell r="R7204" t="str">
            <v>01, 07,.</v>
          </cell>
          <cell r="X7204">
            <v>1.6580024999999996</v>
          </cell>
          <cell r="Y7204">
            <v>0</v>
          </cell>
          <cell r="Z7204">
            <v>55.008152375296618</v>
          </cell>
          <cell r="AA7204">
            <v>56.66615487529662</v>
          </cell>
          <cell r="AD7204">
            <v>1.6580024999999996</v>
          </cell>
          <cell r="AE7204">
            <v>0</v>
          </cell>
          <cell r="AF7204">
            <v>55.008152375296618</v>
          </cell>
        </row>
        <row r="7205">
          <cell r="M7205" t="str">
            <v>Distrib2</v>
          </cell>
          <cell r="N7205" t="str">
            <v>Distributeur 5/2</v>
          </cell>
          <cell r="O7205" t="str">
            <v>5/2-way valve</v>
          </cell>
          <cell r="P7205">
            <v>1</v>
          </cell>
          <cell r="Q7205">
            <v>0</v>
          </cell>
          <cell r="R7205" t="str">
            <v>01, 07,.</v>
          </cell>
          <cell r="X7205">
            <v>7.2075149999999981</v>
          </cell>
          <cell r="Y7205">
            <v>160.94400000000002</v>
          </cell>
          <cell r="Z7205">
            <v>171.52063813803022</v>
          </cell>
          <cell r="AA7205">
            <v>339.67215313803024</v>
          </cell>
          <cell r="AD7205">
            <v>7.2075149999999981</v>
          </cell>
          <cell r="AE7205">
            <v>160.94400000000002</v>
          </cell>
          <cell r="AF7205">
            <v>171.52063813803022</v>
          </cell>
        </row>
        <row r="7206">
          <cell r="M7206" t="str">
            <v>CompIntDistribMaq</v>
          </cell>
          <cell r="N7206" t="str">
            <v>Complément intégration d'un distributeur maquette</v>
          </cell>
          <cell r="O7206" t="str">
            <v>Add-on integration distributor</v>
          </cell>
          <cell r="P7206">
            <v>1</v>
          </cell>
          <cell r="Q7206">
            <v>0</v>
          </cell>
          <cell r="R7206" t="str">
            <v>01, 07,.</v>
          </cell>
          <cell r="X7206">
            <v>1.6580024999999996</v>
          </cell>
          <cell r="Y7206">
            <v>0</v>
          </cell>
          <cell r="Z7206">
            <v>40.045652375296619</v>
          </cell>
          <cell r="AA7206">
            <v>41.703654875296621</v>
          </cell>
          <cell r="AD7206">
            <v>1.6580024999999996</v>
          </cell>
          <cell r="AE7206">
            <v>0</v>
          </cell>
          <cell r="AF7206">
            <v>40.045652375296619</v>
          </cell>
        </row>
        <row r="7207">
          <cell r="M7207">
            <v>0</v>
          </cell>
          <cell r="N7207">
            <v>0</v>
          </cell>
          <cell r="O7207" t="str">
            <v/>
          </cell>
          <cell r="P7207">
            <v>0</v>
          </cell>
          <cell r="Q7207">
            <v>0</v>
          </cell>
          <cell r="R7207">
            <v>0</v>
          </cell>
          <cell r="AA7207">
            <v>0</v>
          </cell>
          <cell r="AD7207" t="e">
            <v>#DIV/0!</v>
          </cell>
          <cell r="AE7207" t="e">
            <v>#DIV/0!</v>
          </cell>
          <cell r="AF7207" t="e">
            <v>#DIV/0!</v>
          </cell>
        </row>
        <row r="7208">
          <cell r="M7208">
            <v>0</v>
          </cell>
          <cell r="N7208">
            <v>0</v>
          </cell>
          <cell r="O7208" t="str">
            <v/>
          </cell>
          <cell r="P7208">
            <v>1</v>
          </cell>
          <cell r="Q7208" t="str">
            <v>Changement réferenciel</v>
          </cell>
          <cell r="R7208">
            <v>0</v>
          </cell>
          <cell r="AA7208">
            <v>0</v>
          </cell>
          <cell r="AD7208">
            <v>0</v>
          </cell>
          <cell r="AE7208">
            <v>0</v>
          </cell>
          <cell r="AF7208">
            <v>0</v>
          </cell>
        </row>
        <row r="7209">
          <cell r="M7209" t="str">
            <v>PPlaser</v>
          </cell>
          <cell r="N7209" t="str">
            <v>Détecteur laser de présence pièce</v>
          </cell>
          <cell r="O7209" t="str">
            <v xml:space="preserve">Parts presence laser sensor </v>
          </cell>
          <cell r="P7209">
            <v>4</v>
          </cell>
          <cell r="Q7209">
            <v>0</v>
          </cell>
          <cell r="R7209" t="str">
            <v>01, 07,.</v>
          </cell>
          <cell r="X7209">
            <v>7.6425299999999989</v>
          </cell>
          <cell r="Y7209">
            <v>103.27379999999999</v>
          </cell>
          <cell r="Z7209">
            <v>430.38152375296619</v>
          </cell>
          <cell r="AA7209">
            <v>541.29785375296615</v>
          </cell>
          <cell r="AD7209">
            <v>1.9106324999999997</v>
          </cell>
          <cell r="AE7209">
            <v>25.818449999999999</v>
          </cell>
          <cell r="AF7209">
            <v>107.59538093824155</v>
          </cell>
        </row>
        <row r="7210">
          <cell r="M7210" t="str">
            <v>CompIntPpMaq</v>
          </cell>
          <cell r="N7210" t="str">
            <v>Complément intégration d'un présence pièce maquett</v>
          </cell>
          <cell r="O7210" t="str">
            <v>Supplement for the integration of a part presence too/sensor?d'un présence pièce maquette</v>
          </cell>
          <cell r="P7210">
            <v>4</v>
          </cell>
          <cell r="Q7210">
            <v>0</v>
          </cell>
          <cell r="R7210" t="str">
            <v>01, 07,.</v>
          </cell>
          <cell r="X7210">
            <v>6.6320099999999984</v>
          </cell>
          <cell r="Y7210">
            <v>0</v>
          </cell>
          <cell r="Z7210">
            <v>220.03260950118647</v>
          </cell>
          <cell r="AA7210">
            <v>226.66461950118648</v>
          </cell>
          <cell r="AD7210">
            <v>1.6580024999999996</v>
          </cell>
          <cell r="AE7210">
            <v>0</v>
          </cell>
          <cell r="AF7210">
            <v>55.008152375296618</v>
          </cell>
        </row>
        <row r="7211">
          <cell r="M7211">
            <v>0</v>
          </cell>
          <cell r="N7211">
            <v>0</v>
          </cell>
          <cell r="O7211" t="str">
            <v/>
          </cell>
          <cell r="P7211">
            <v>0</v>
          </cell>
          <cell r="Q7211">
            <v>0</v>
          </cell>
          <cell r="R7211">
            <v>0</v>
          </cell>
          <cell r="AA7211">
            <v>0</v>
          </cell>
          <cell r="AD7211" t="e">
            <v>#DIV/0!</v>
          </cell>
          <cell r="AE7211" t="e">
            <v>#DIV/0!</v>
          </cell>
          <cell r="AF7211" t="e">
            <v>#DIV/0!</v>
          </cell>
        </row>
        <row r="7212">
          <cell r="M7212">
            <v>0</v>
          </cell>
          <cell r="N7212">
            <v>0</v>
          </cell>
          <cell r="O7212" t="str">
            <v/>
          </cell>
          <cell r="P7212">
            <v>1</v>
          </cell>
          <cell r="Q7212">
            <v>0</v>
          </cell>
          <cell r="R7212">
            <v>0</v>
          </cell>
          <cell r="AA7212">
            <v>0</v>
          </cell>
          <cell r="AD7212">
            <v>0</v>
          </cell>
          <cell r="AE7212">
            <v>0</v>
          </cell>
          <cell r="AF7212">
            <v>0</v>
          </cell>
        </row>
        <row r="7213">
          <cell r="M7213" t="str">
            <v>PPinducPreh</v>
          </cell>
          <cell r="N7213" t="str">
            <v>Détecteur inductif présence pièce sur Préhenseur a</v>
          </cell>
          <cell r="O7213" t="str">
            <v>Inductive part presence detector on Gripper</v>
          </cell>
          <cell r="P7213">
            <v>1</v>
          </cell>
          <cell r="Q7213">
            <v>0</v>
          </cell>
          <cell r="R7213" t="str">
            <v>01, 07,.</v>
          </cell>
          <cell r="X7213">
            <v>1.2284999999999997</v>
          </cell>
          <cell r="Y7213">
            <v>37.65825000000001</v>
          </cell>
          <cell r="Z7213">
            <v>9.4500000000000011</v>
          </cell>
          <cell r="AA7213">
            <v>48.336750000000009</v>
          </cell>
          <cell r="AD7213">
            <v>1.2284999999999997</v>
          </cell>
          <cell r="AE7213">
            <v>37.65825000000001</v>
          </cell>
          <cell r="AF7213">
            <v>9.4500000000000011</v>
          </cell>
        </row>
        <row r="7214">
          <cell r="M7214" t="str">
            <v>CompIntPpPreh</v>
          </cell>
          <cell r="N7214" t="str">
            <v>Complément intégration d'un présence pièce préh</v>
          </cell>
          <cell r="O7214" t="str">
            <v>Add-on integration presence part</v>
          </cell>
          <cell r="P7214">
            <v>1</v>
          </cell>
          <cell r="Q7214">
            <v>0</v>
          </cell>
          <cell r="R7214" t="str">
            <v>01, 07,.</v>
          </cell>
          <cell r="X7214">
            <v>0</v>
          </cell>
          <cell r="Y7214">
            <v>0</v>
          </cell>
          <cell r="Z7214">
            <v>23.625</v>
          </cell>
          <cell r="AA7214">
            <v>23.625</v>
          </cell>
          <cell r="AD7214">
            <v>0</v>
          </cell>
          <cell r="AE7214">
            <v>0</v>
          </cell>
          <cell r="AF7214">
            <v>23.625</v>
          </cell>
        </row>
        <row r="7215">
          <cell r="M7215" t="str">
            <v>RefSer63DINPreh</v>
          </cell>
          <cell r="N7215" t="str">
            <v>Serrage 63 DIN Touche + Appui tous types sur Préh</v>
          </cell>
          <cell r="O7215" t="str">
            <v xml:space="preserve">63 DIN clamping tab + all types support on gripper </v>
          </cell>
          <cell r="P7215">
            <v>1</v>
          </cell>
          <cell r="Q7215">
            <v>0</v>
          </cell>
          <cell r="R7215" t="str">
            <v>01, 07,.</v>
          </cell>
          <cell r="X7215">
            <v>1.1726590909090904</v>
          </cell>
          <cell r="Y7215">
            <v>67.779695454545461</v>
          </cell>
          <cell r="Z7215">
            <v>36.081818181818186</v>
          </cell>
          <cell r="AA7215">
            <v>105.03417272727273</v>
          </cell>
          <cell r="AD7215">
            <v>1.1726590909090904</v>
          </cell>
          <cell r="AE7215">
            <v>67.779695454545461</v>
          </cell>
          <cell r="AF7215">
            <v>36.081818181818186</v>
          </cell>
        </row>
        <row r="7216">
          <cell r="M7216" t="str">
            <v>CompIntRefSerrPreh</v>
          </cell>
          <cell r="N7216" t="str">
            <v>Complément intégration d'une réf serr préhenseur</v>
          </cell>
          <cell r="O7216" t="str">
            <v>Add-on integration tight reference in a Gripper</v>
          </cell>
          <cell r="P7216">
            <v>1</v>
          </cell>
          <cell r="Q7216">
            <v>0</v>
          </cell>
          <cell r="R7216" t="str">
            <v>01, 07,.</v>
          </cell>
          <cell r="X7216">
            <v>0</v>
          </cell>
          <cell r="Y7216">
            <v>0</v>
          </cell>
          <cell r="Z7216">
            <v>23.625</v>
          </cell>
          <cell r="AA7216">
            <v>23.625</v>
          </cell>
          <cell r="AD7216">
            <v>0</v>
          </cell>
          <cell r="AE7216">
            <v>0</v>
          </cell>
          <cell r="AF7216">
            <v>23.625</v>
          </cell>
        </row>
        <row r="7217">
          <cell r="M7217" t="str">
            <v>PilMobPreh</v>
          </cell>
          <cell r="N7217" t="str">
            <v>Pilote escamotable sur Préhenseur avec antenne sup</v>
          </cell>
          <cell r="O7217" t="str">
            <v>Retractable pin on Gripper</v>
          </cell>
          <cell r="P7217">
            <v>1</v>
          </cell>
          <cell r="Q7217">
            <v>0</v>
          </cell>
          <cell r="R7217" t="str">
            <v>01, 07,.</v>
          </cell>
          <cell r="X7217">
            <v>1.2284999999999997</v>
          </cell>
          <cell r="Y7217">
            <v>71.007300000000001</v>
          </cell>
          <cell r="Z7217">
            <v>37.800000000000004</v>
          </cell>
          <cell r="AA7217">
            <v>110.03579999999999</v>
          </cell>
          <cell r="AD7217">
            <v>1.2284999999999997</v>
          </cell>
          <cell r="AE7217">
            <v>71.007300000000001</v>
          </cell>
          <cell r="AF7217">
            <v>37.800000000000004</v>
          </cell>
        </row>
        <row r="7218">
          <cell r="M7218" t="str">
            <v>CompIntPilMobPreh</v>
          </cell>
          <cell r="N7218" t="str">
            <v>Complément intégration pilote mobile Préhenseur</v>
          </cell>
          <cell r="O7218" t="str">
            <v>Add on integration mobile Pin in Gripper</v>
          </cell>
          <cell r="P7218">
            <v>1</v>
          </cell>
          <cell r="Q7218">
            <v>0</v>
          </cell>
          <cell r="R7218" t="str">
            <v>01, 07,.</v>
          </cell>
          <cell r="X7218">
            <v>0</v>
          </cell>
          <cell r="Y7218">
            <v>0</v>
          </cell>
          <cell r="Z7218">
            <v>18.900000000000002</v>
          </cell>
          <cell r="AA7218">
            <v>18.900000000000002</v>
          </cell>
          <cell r="AD7218">
            <v>0</v>
          </cell>
          <cell r="AE7218">
            <v>0</v>
          </cell>
          <cell r="AF7218">
            <v>18.900000000000002</v>
          </cell>
        </row>
        <row r="7219">
          <cell r="M7219" t="str">
            <v>DistribPreh</v>
          </cell>
          <cell r="N7219" t="str">
            <v>Distributeur taille 2 sur Préhenseur</v>
          </cell>
          <cell r="O7219" t="str">
            <v>Dispenser size 2 on Gripper</v>
          </cell>
          <cell r="P7219">
            <v>2</v>
          </cell>
          <cell r="Q7219">
            <v>0</v>
          </cell>
          <cell r="R7219" t="str">
            <v>01, 07,.</v>
          </cell>
          <cell r="X7219">
            <v>2.4569999999999994</v>
          </cell>
          <cell r="Y7219">
            <v>325.39499999999998</v>
          </cell>
          <cell r="Z7219">
            <v>37.800000000000004</v>
          </cell>
          <cell r="AA7219">
            <v>365.65199999999999</v>
          </cell>
          <cell r="AD7219">
            <v>1.2284999999999997</v>
          </cell>
          <cell r="AE7219">
            <v>162.69749999999999</v>
          </cell>
          <cell r="AF7219">
            <v>18.900000000000002</v>
          </cell>
        </row>
        <row r="7220">
          <cell r="M7220" t="str">
            <v>CompIntDistribPreh</v>
          </cell>
          <cell r="N7220" t="str">
            <v>Complément intégration d'un distributeur préh</v>
          </cell>
          <cell r="O7220" t="str">
            <v>Add-on integration distributor into existing gripper</v>
          </cell>
          <cell r="P7220">
            <v>2</v>
          </cell>
          <cell r="Q7220">
            <v>0</v>
          </cell>
          <cell r="R7220" t="str">
            <v>01, 07,.</v>
          </cell>
          <cell r="X7220">
            <v>0</v>
          </cell>
          <cell r="Y7220">
            <v>0</v>
          </cell>
          <cell r="Z7220">
            <v>47.25</v>
          </cell>
          <cell r="AA7220">
            <v>47.25</v>
          </cell>
          <cell r="AD7220">
            <v>0</v>
          </cell>
          <cell r="AE7220">
            <v>0</v>
          </cell>
          <cell r="AF7220">
            <v>23.625</v>
          </cell>
        </row>
        <row r="7221">
          <cell r="M7221" t="str">
            <v>IntPrehEl</v>
          </cell>
          <cell r="N7221" t="str">
            <v>Intégration en ligne d'un préhenseur</v>
          </cell>
          <cell r="O7221" t="str">
            <v>On-line integration of a gripper</v>
          </cell>
          <cell r="P7221">
            <v>1</v>
          </cell>
          <cell r="Q7221">
            <v>0</v>
          </cell>
          <cell r="R7221" t="str">
            <v>01, 07,.</v>
          </cell>
          <cell r="X7221">
            <v>0</v>
          </cell>
          <cell r="Y7221">
            <v>0</v>
          </cell>
          <cell r="Z7221">
            <v>0</v>
          </cell>
          <cell r="AA7221">
            <v>0</v>
          </cell>
          <cell r="AD7221">
            <v>0</v>
          </cell>
          <cell r="AE7221">
            <v>0</v>
          </cell>
          <cell r="AF7221">
            <v>0</v>
          </cell>
        </row>
        <row r="7222">
          <cell r="M7222">
            <v>0</v>
          </cell>
          <cell r="N7222">
            <v>0</v>
          </cell>
          <cell r="O7222" t="str">
            <v/>
          </cell>
          <cell r="P7222">
            <v>0</v>
          </cell>
          <cell r="Q7222">
            <v>0</v>
          </cell>
          <cell r="R7222">
            <v>0</v>
          </cell>
          <cell r="AA7222">
            <v>0</v>
          </cell>
          <cell r="AD7222" t="e">
            <v>#DIV/0!</v>
          </cell>
          <cell r="AE7222" t="e">
            <v>#DIV/0!</v>
          </cell>
          <cell r="AF7222" t="e">
            <v>#DIV/0!</v>
          </cell>
        </row>
        <row r="7223">
          <cell r="M7223">
            <v>0</v>
          </cell>
          <cell r="N7223">
            <v>0</v>
          </cell>
          <cell r="O7223" t="str">
            <v/>
          </cell>
          <cell r="P7223">
            <v>1</v>
          </cell>
          <cell r="Q7223">
            <v>0</v>
          </cell>
          <cell r="R7223">
            <v>0</v>
          </cell>
          <cell r="AA7223">
            <v>0</v>
          </cell>
          <cell r="AD7223">
            <v>0</v>
          </cell>
          <cell r="AE7223">
            <v>0</v>
          </cell>
          <cell r="AF7223">
            <v>0</v>
          </cell>
        </row>
        <row r="7224">
          <cell r="M7224" t="str">
            <v>TrajMan</v>
          </cell>
          <cell r="N7224" t="str">
            <v>Trajectoire de manutention</v>
          </cell>
          <cell r="O7224" t="str">
            <v>Handling path</v>
          </cell>
          <cell r="P7224">
            <v>2</v>
          </cell>
          <cell r="Q7224" t="str">
            <v>OV24: Prise OP20, dépose OP30</v>
          </cell>
          <cell r="R7224" t="str">
            <v>01, 07,.</v>
          </cell>
          <cell r="X7224">
            <v>0</v>
          </cell>
          <cell r="Y7224">
            <v>0</v>
          </cell>
          <cell r="Z7224">
            <v>0</v>
          </cell>
          <cell r="AA7224">
            <v>0</v>
          </cell>
          <cell r="AD7224">
            <v>0</v>
          </cell>
          <cell r="AE7224">
            <v>0</v>
          </cell>
          <cell r="AF7224">
            <v>0</v>
          </cell>
        </row>
        <row r="7225">
          <cell r="M7225" t="str">
            <v>CopTrajMan</v>
          </cell>
          <cell r="N7225" t="str">
            <v>Copie trajectoire Manut suite à ajout diversité</v>
          </cell>
          <cell r="O7225" t="str">
            <v>Copie of a handling trajectory for divers models</v>
          </cell>
          <cell r="P7225">
            <v>4</v>
          </cell>
          <cell r="Q7225" t="str">
            <v>OV24: Avec ou sans trappe ou BT</v>
          </cell>
          <cell r="R7225" t="str">
            <v>01, 07,.</v>
          </cell>
          <cell r="X7225">
            <v>0</v>
          </cell>
          <cell r="Y7225">
            <v>0</v>
          </cell>
          <cell r="Z7225">
            <v>0</v>
          </cell>
          <cell r="AA7225">
            <v>0</v>
          </cell>
          <cell r="AD7225">
            <v>0</v>
          </cell>
          <cell r="AE7225">
            <v>0</v>
          </cell>
          <cell r="AF7225">
            <v>0</v>
          </cell>
        </row>
        <row r="7226">
          <cell r="M7226" t="str">
            <v>CopTrajMan</v>
          </cell>
          <cell r="N7226" t="str">
            <v>Copie trajectoire Manut suite à ajout diversité</v>
          </cell>
          <cell r="O7226" t="str">
            <v>Copie of a handling trajectory for divers models</v>
          </cell>
          <cell r="P7226">
            <v>6</v>
          </cell>
          <cell r="Q7226" t="str">
            <v>CC24</v>
          </cell>
          <cell r="R7226" t="str">
            <v>01, 07,.</v>
          </cell>
          <cell r="X7226">
            <v>0</v>
          </cell>
          <cell r="Y7226">
            <v>0</v>
          </cell>
          <cell r="Z7226">
            <v>0</v>
          </cell>
          <cell r="AA7226">
            <v>0</v>
          </cell>
          <cell r="AD7226">
            <v>0</v>
          </cell>
          <cell r="AE7226">
            <v>0</v>
          </cell>
          <cell r="AF7226">
            <v>0</v>
          </cell>
        </row>
        <row r="7227">
          <cell r="M7227" t="str">
            <v>EchCodeTraj</v>
          </cell>
          <cell r="N7227" t="str">
            <v>Echange Code Trajectoire avec baie robot</v>
          </cell>
          <cell r="O7227" t="str">
            <v>Exchange of Trajectory Code with robot bay</v>
          </cell>
          <cell r="P7227">
            <v>6</v>
          </cell>
          <cell r="Q7227">
            <v>0</v>
          </cell>
          <cell r="R7227" t="str">
            <v>01, 07,.</v>
          </cell>
          <cell r="X7227">
            <v>7.0874999999999986</v>
          </cell>
          <cell r="Y7227">
            <v>0</v>
          </cell>
          <cell r="Z7227">
            <v>578.45951419239418</v>
          </cell>
          <cell r="AA7227">
            <v>585.54701419239416</v>
          </cell>
          <cell r="AD7227">
            <v>1.1812499999999997</v>
          </cell>
          <cell r="AE7227">
            <v>0</v>
          </cell>
          <cell r="AF7227">
            <v>96.409919032065702</v>
          </cell>
        </row>
        <row r="7228">
          <cell r="M7228" t="str">
            <v>HEtudAUT</v>
          </cell>
          <cell r="N7228" t="str">
            <v>Une heure d'études automatismes</v>
          </cell>
          <cell r="O7228" t="str">
            <v>One hour of automation studies</v>
          </cell>
          <cell r="P7228">
            <v>3</v>
          </cell>
          <cell r="Q7228" t="str">
            <v>Complement Hetude AF+Marguerite+Prog</v>
          </cell>
          <cell r="R7228" t="str">
            <v>01</v>
          </cell>
          <cell r="X7228">
            <v>195</v>
          </cell>
          <cell r="Y7228">
            <v>0</v>
          </cell>
          <cell r="Z7228">
            <v>0</v>
          </cell>
          <cell r="AA7228">
            <v>195</v>
          </cell>
          <cell r="AD7228">
            <v>65</v>
          </cell>
          <cell r="AE7228">
            <v>0</v>
          </cell>
          <cell r="AF7228">
            <v>0</v>
          </cell>
        </row>
        <row r="7229">
          <cell r="M7229">
            <v>0</v>
          </cell>
          <cell r="N7229">
            <v>0</v>
          </cell>
          <cell r="O7229" t="str">
            <v/>
          </cell>
          <cell r="P7229">
            <v>0</v>
          </cell>
          <cell r="Q7229">
            <v>0</v>
          </cell>
          <cell r="R7229">
            <v>0</v>
          </cell>
          <cell r="AA7229">
            <v>0</v>
          </cell>
          <cell r="AD7229" t="e">
            <v>#DIV/0!</v>
          </cell>
          <cell r="AE7229" t="e">
            <v>#DIV/0!</v>
          </cell>
          <cell r="AF7229" t="e">
            <v>#DIV/0!</v>
          </cell>
        </row>
        <row r="7230">
          <cell r="M7230">
            <v>0</v>
          </cell>
          <cell r="N7230">
            <v>0</v>
          </cell>
          <cell r="O7230" t="str">
            <v/>
          </cell>
          <cell r="P7230">
            <v>1</v>
          </cell>
          <cell r="Q7230">
            <v>0</v>
          </cell>
          <cell r="R7230">
            <v>0</v>
          </cell>
          <cell r="AA7230">
            <v>0</v>
          </cell>
          <cell r="AD7230">
            <v>0</v>
          </cell>
          <cell r="AE7230">
            <v>0</v>
          </cell>
          <cell r="AF7230">
            <v>0</v>
          </cell>
        </row>
        <row r="7231">
          <cell r="M7231" t="str">
            <v>StructPorteOutilCdC</v>
          </cell>
          <cell r="N7231" t="str">
            <v>Cadre outil porte Géométrie CdC Pti ou rotonde</v>
          </cell>
          <cell r="O7231" t="str">
            <v>Baseplate for Geometric stucture for body side mounted on turntable</v>
          </cell>
          <cell r="P7231">
            <v>1</v>
          </cell>
          <cell r="Q7231">
            <v>0</v>
          </cell>
          <cell r="R7231" t="str">
            <v>01, 07,.</v>
          </cell>
          <cell r="X7231">
            <v>1.3103999999999998</v>
          </cell>
          <cell r="Y7231">
            <v>318.738</v>
          </cell>
          <cell r="Z7231">
            <v>181.125</v>
          </cell>
          <cell r="AA7231">
            <v>501.17340000000002</v>
          </cell>
          <cell r="AD7231">
            <v>1.3103999999999998</v>
          </cell>
          <cell r="AE7231">
            <v>318.738</v>
          </cell>
          <cell r="AF7231">
            <v>181.125</v>
          </cell>
        </row>
        <row r="7232">
          <cell r="M7232" t="str">
            <v>AbatAuto100</v>
          </cell>
          <cell r="N7232" t="str">
            <v>Abattant, tournette pour appui mobile Largeur 100</v>
          </cell>
          <cell r="O7232" t="str">
            <v>flap, turntable for support mobile width 100</v>
          </cell>
          <cell r="P7232">
            <v>3</v>
          </cell>
          <cell r="Q7232">
            <v>0</v>
          </cell>
          <cell r="R7232" t="str">
            <v>01, 07,.</v>
          </cell>
          <cell r="X7232">
            <v>8.4138074999999972</v>
          </cell>
          <cell r="Y7232">
            <v>243.08865000000003</v>
          </cell>
          <cell r="Z7232">
            <v>449.96739281472463</v>
          </cell>
          <cell r="AA7232">
            <v>701.46985031472468</v>
          </cell>
          <cell r="AD7232">
            <v>2.8046024999999992</v>
          </cell>
          <cell r="AE7232">
            <v>81.029550000000015</v>
          </cell>
          <cell r="AF7232">
            <v>149.98913093824154</v>
          </cell>
        </row>
        <row r="7233">
          <cell r="M7233" t="str">
            <v>AppuiDrageoir</v>
          </cell>
          <cell r="N7233" t="str">
            <v xml:space="preserve">Appui seul ou drageoir seul (toutes largeurs) </v>
          </cell>
          <cell r="O7233" t="str">
            <v xml:space="preserve">support only or sucker only (all widths) </v>
          </cell>
          <cell r="P7233">
            <v>35</v>
          </cell>
          <cell r="Q7233">
            <v>0</v>
          </cell>
          <cell r="R7233" t="str">
            <v>01, 07,.</v>
          </cell>
          <cell r="X7233">
            <v>0</v>
          </cell>
          <cell r="Y7233">
            <v>0</v>
          </cell>
          <cell r="Z7233">
            <v>0</v>
          </cell>
          <cell r="AA7233">
            <v>0</v>
          </cell>
          <cell r="AD7233">
            <v>0</v>
          </cell>
          <cell r="AE7233">
            <v>0</v>
          </cell>
          <cell r="AF7233">
            <v>0</v>
          </cell>
        </row>
        <row r="7234">
          <cell r="M7234" t="str">
            <v>PilMobECO</v>
          </cell>
          <cell r="N7234" t="str">
            <v xml:space="preserve">Pilote mobile sur serrage ECO d=50 </v>
          </cell>
          <cell r="O7234" t="str">
            <v xml:space="preserve">Mobile pin on ECO clamping d=50 </v>
          </cell>
          <cell r="P7234">
            <v>4</v>
          </cell>
          <cell r="Q7234">
            <v>0</v>
          </cell>
          <cell r="R7234" t="str">
            <v>01, 07,.</v>
          </cell>
          <cell r="X7234">
            <v>9.9080099999999973</v>
          </cell>
          <cell r="Y7234">
            <v>291.24059999999997</v>
          </cell>
          <cell r="Z7234">
            <v>510.18152375296626</v>
          </cell>
          <cell r="AA7234">
            <v>811.33013375296628</v>
          </cell>
          <cell r="AD7234">
            <v>2.4770024999999993</v>
          </cell>
          <cell r="AE7234">
            <v>72.810149999999993</v>
          </cell>
          <cell r="AF7234">
            <v>127.54538093824156</v>
          </cell>
        </row>
        <row r="7235">
          <cell r="M7235" t="str">
            <v>PilMob</v>
          </cell>
          <cell r="N7235" t="str">
            <v>Pilote escamotable</v>
          </cell>
          <cell r="O7235" t="str">
            <v>Retractable pin</v>
          </cell>
          <cell r="P7235">
            <v>2</v>
          </cell>
          <cell r="Q7235">
            <v>0</v>
          </cell>
          <cell r="R7235" t="str">
            <v>01, 07,.</v>
          </cell>
          <cell r="X7235">
            <v>4.9540049999999987</v>
          </cell>
          <cell r="Y7235">
            <v>145.62029999999999</v>
          </cell>
          <cell r="Z7235">
            <v>255.09076187648313</v>
          </cell>
          <cell r="AA7235">
            <v>405.66506687648314</v>
          </cell>
          <cell r="AD7235">
            <v>2.4770024999999993</v>
          </cell>
          <cell r="AE7235">
            <v>72.810149999999993</v>
          </cell>
          <cell r="AF7235">
            <v>127.54538093824156</v>
          </cell>
        </row>
        <row r="7236">
          <cell r="M7236" t="str">
            <v>PilUnitGuid</v>
          </cell>
          <cell r="N7236" t="str">
            <v>Pilote sur unité de guidage linéaire</v>
          </cell>
          <cell r="O7236" t="str">
            <v>Pin on linear guide unit</v>
          </cell>
          <cell r="P7236">
            <v>1</v>
          </cell>
          <cell r="Q7236">
            <v>0</v>
          </cell>
          <cell r="R7236" t="str">
            <v>01, 07,.</v>
          </cell>
          <cell r="X7236">
            <v>2.4770024999999993</v>
          </cell>
          <cell r="Y7236">
            <v>72.810149999999993</v>
          </cell>
          <cell r="Z7236">
            <v>127.54538093824156</v>
          </cell>
          <cell r="AA7236">
            <v>202.83253343824157</v>
          </cell>
          <cell r="AD7236">
            <v>2.4770024999999993</v>
          </cell>
          <cell r="AE7236">
            <v>72.810149999999993</v>
          </cell>
          <cell r="AF7236">
            <v>127.54538093824156</v>
          </cell>
        </row>
        <row r="7237">
          <cell r="M7237" t="str">
            <v>Touch</v>
          </cell>
          <cell r="N7237" t="str">
            <v>Touche seule toutes largeurs</v>
          </cell>
          <cell r="O7237" t="str">
            <v>Fixed button (Endschalter)</v>
          </cell>
          <cell r="P7237">
            <v>16</v>
          </cell>
          <cell r="Q7237">
            <v>0</v>
          </cell>
          <cell r="R7237" t="str">
            <v>01, 07,.</v>
          </cell>
          <cell r="X7237">
            <v>0</v>
          </cell>
          <cell r="Y7237">
            <v>0</v>
          </cell>
          <cell r="Z7237">
            <v>0</v>
          </cell>
          <cell r="AA7237">
            <v>0</v>
          </cell>
          <cell r="AD7237">
            <v>0</v>
          </cell>
          <cell r="AE7237">
            <v>0</v>
          </cell>
          <cell r="AF7237">
            <v>0</v>
          </cell>
        </row>
        <row r="7238">
          <cell r="M7238" t="str">
            <v>Ref</v>
          </cell>
          <cell r="N7238" t="str">
            <v xml:space="preserve">Appui ou drageoir (toutes largeurs) + support </v>
          </cell>
          <cell r="O7238" t="str">
            <v xml:space="preserve">Support or sucker (all widths) + support </v>
          </cell>
          <cell r="P7238">
            <v>6</v>
          </cell>
          <cell r="Q7238">
            <v>0</v>
          </cell>
          <cell r="R7238" t="str">
            <v>01, 07,.</v>
          </cell>
          <cell r="X7238">
            <v>0</v>
          </cell>
          <cell r="Y7238">
            <v>0</v>
          </cell>
          <cell r="Z7238">
            <v>0</v>
          </cell>
          <cell r="AA7238">
            <v>0</v>
          </cell>
          <cell r="AD7238">
            <v>0</v>
          </cell>
          <cell r="AE7238">
            <v>0</v>
          </cell>
          <cell r="AF7238">
            <v>0</v>
          </cell>
        </row>
        <row r="7239">
          <cell r="M7239" t="str">
            <v>RefPinceECO_D63</v>
          </cell>
          <cell r="N7239" t="str">
            <v>Référence mobile et serrée ECO D63 tous types</v>
          </cell>
          <cell r="O7239" t="str">
            <v>Mobile and clamped reference ECO D63 all types</v>
          </cell>
          <cell r="P7239">
            <v>4</v>
          </cell>
          <cell r="Q7239">
            <v>0</v>
          </cell>
          <cell r="R7239" t="str">
            <v>01, 07,.</v>
          </cell>
          <cell r="X7239">
            <v>7.1234099999999989</v>
          </cell>
          <cell r="Y7239">
            <v>291.24059999999997</v>
          </cell>
          <cell r="Z7239">
            <v>317.41733354974792</v>
          </cell>
          <cell r="AA7239">
            <v>615.78134354974782</v>
          </cell>
          <cell r="AD7239">
            <v>1.7808524999999997</v>
          </cell>
          <cell r="AE7239">
            <v>72.810149999999993</v>
          </cell>
          <cell r="AF7239">
            <v>79.354333387436981</v>
          </cell>
        </row>
        <row r="7240">
          <cell r="M7240" t="str">
            <v>RefSerrECONew_D50</v>
          </cell>
          <cell r="N7240" t="str">
            <v>Réf serrée ECO D50 Touche + Appui tous types</v>
          </cell>
          <cell r="O7240" t="str">
            <v>ECO D50 clamped reference Key + Press all types</v>
          </cell>
          <cell r="P7240">
            <v>6</v>
          </cell>
          <cell r="Q7240">
            <v>0</v>
          </cell>
          <cell r="R7240" t="str">
            <v>01, 07,.</v>
          </cell>
          <cell r="X7240">
            <v>10.685114999999998</v>
          </cell>
          <cell r="Y7240">
            <v>436.86090000000002</v>
          </cell>
          <cell r="Z7240">
            <v>476.12600032462188</v>
          </cell>
          <cell r="AA7240">
            <v>923.67201532462195</v>
          </cell>
          <cell r="AD7240">
            <v>1.7808524999999997</v>
          </cell>
          <cell r="AE7240">
            <v>72.810150000000007</v>
          </cell>
          <cell r="AF7240">
            <v>79.354333387436981</v>
          </cell>
        </row>
        <row r="7241">
          <cell r="M7241" t="str">
            <v>RefSerrECONew_D63</v>
          </cell>
          <cell r="N7241" t="str">
            <v>Réf serrée ECO D63 Touche + Appui tous types</v>
          </cell>
          <cell r="O7241" t="str">
            <v>ECO D63 Key + Press all types</v>
          </cell>
          <cell r="P7241">
            <v>2</v>
          </cell>
          <cell r="Q7241">
            <v>0</v>
          </cell>
          <cell r="R7241" t="str">
            <v>01, 07,.</v>
          </cell>
          <cell r="X7241">
            <v>3.5617049999999995</v>
          </cell>
          <cell r="Y7241">
            <v>145.62029999999999</v>
          </cell>
          <cell r="Z7241">
            <v>158.70866677487396</v>
          </cell>
          <cell r="AA7241">
            <v>307.89067177487391</v>
          </cell>
          <cell r="AD7241">
            <v>1.7808524999999997</v>
          </cell>
          <cell r="AE7241">
            <v>72.810149999999993</v>
          </cell>
          <cell r="AF7241">
            <v>79.354333387436981</v>
          </cell>
        </row>
        <row r="7242">
          <cell r="M7242" t="str">
            <v>RefSerrECONew_D80</v>
          </cell>
          <cell r="N7242" t="str">
            <v>Réf serrée ECO D80 Touche + Appui tous types</v>
          </cell>
          <cell r="O7242" t="str">
            <v>ECO D80 Key + Press all types</v>
          </cell>
          <cell r="P7242">
            <v>5</v>
          </cell>
          <cell r="Q7242">
            <v>0</v>
          </cell>
          <cell r="R7242" t="str">
            <v>01, 07,.</v>
          </cell>
          <cell r="X7242">
            <v>8.904262499999998</v>
          </cell>
          <cell r="Y7242">
            <v>364.05074999999999</v>
          </cell>
          <cell r="Z7242">
            <v>396.77166693718493</v>
          </cell>
          <cell r="AA7242">
            <v>769.72667943718488</v>
          </cell>
          <cell r="AD7242">
            <v>1.7808524999999995</v>
          </cell>
          <cell r="AE7242">
            <v>72.810149999999993</v>
          </cell>
          <cell r="AF7242">
            <v>79.354333387436981</v>
          </cell>
        </row>
        <row r="7243">
          <cell r="M7243" t="str">
            <v>BrasSupECO</v>
          </cell>
          <cell r="N7243" t="str">
            <v>Bras sup pour appui ou touche sur serrage ECO</v>
          </cell>
          <cell r="O7243" t="str">
            <v>Additional arm for pressing or key on ECO clamping</v>
          </cell>
          <cell r="P7243">
            <v>12</v>
          </cell>
          <cell r="Q7243">
            <v>0</v>
          </cell>
          <cell r="R7243" t="str">
            <v>01, 07,.</v>
          </cell>
          <cell r="X7243">
            <v>0</v>
          </cell>
          <cell r="Y7243">
            <v>0</v>
          </cell>
          <cell r="Z7243">
            <v>0</v>
          </cell>
          <cell r="AA7243">
            <v>0</v>
          </cell>
          <cell r="AD7243">
            <v>0</v>
          </cell>
          <cell r="AE7243">
            <v>0</v>
          </cell>
          <cell r="AF7243">
            <v>0</v>
          </cell>
        </row>
        <row r="7244">
          <cell r="M7244" t="str">
            <v>PPinduc</v>
          </cell>
          <cell r="N7244" t="str">
            <v>Détecteur inductif de présence pièce</v>
          </cell>
          <cell r="O7244" t="str">
            <v>Inductive part presence detector</v>
          </cell>
          <cell r="P7244">
            <v>3</v>
          </cell>
          <cell r="Q7244">
            <v>0</v>
          </cell>
          <cell r="R7244" t="str">
            <v>01, 07,.</v>
          </cell>
          <cell r="X7244">
            <v>5.7318974999999988</v>
          </cell>
          <cell r="Y7244">
            <v>77.455349999999996</v>
          </cell>
          <cell r="Z7244">
            <v>322.78614281472466</v>
          </cell>
          <cell r="AA7244">
            <v>405.97339031472467</v>
          </cell>
          <cell r="AD7244">
            <v>1.9106324999999995</v>
          </cell>
          <cell r="AE7244">
            <v>25.818449999999999</v>
          </cell>
          <cell r="AF7244">
            <v>107.59538093824155</v>
          </cell>
        </row>
        <row r="7245">
          <cell r="M7245" t="str">
            <v>Distrib2</v>
          </cell>
          <cell r="N7245" t="str">
            <v>Distributeur 5/2</v>
          </cell>
          <cell r="O7245" t="str">
            <v>5/2-way valve</v>
          </cell>
          <cell r="P7245">
            <v>12</v>
          </cell>
          <cell r="Q7245">
            <v>0</v>
          </cell>
          <cell r="R7245" t="str">
            <v>01, 07,.</v>
          </cell>
          <cell r="X7245">
            <v>86.490179999999981</v>
          </cell>
          <cell r="Y7245">
            <v>1931.3280000000002</v>
          </cell>
          <cell r="Z7245">
            <v>2058.2476576563631</v>
          </cell>
          <cell r="AA7245">
            <v>4076.0658376563633</v>
          </cell>
          <cell r="AD7245">
            <v>7.2075149999999981</v>
          </cell>
          <cell r="AE7245">
            <v>160.94400000000002</v>
          </cell>
          <cell r="AF7245">
            <v>171.52063813803025</v>
          </cell>
        </row>
        <row r="7246">
          <cell r="M7246" t="str">
            <v>AbatAuto400</v>
          </cell>
          <cell r="N7246" t="str">
            <v>Abattant, tournette bloqueur Largeur 400</v>
          </cell>
          <cell r="O7246" t="str">
            <v>Flap, 400 mm wide with turntable locking system</v>
          </cell>
          <cell r="P7246">
            <v>1</v>
          </cell>
          <cell r="Q7246">
            <v>0</v>
          </cell>
          <cell r="R7246" t="str">
            <v>01, 07,.</v>
          </cell>
          <cell r="X7246">
            <v>2.8046024999999992</v>
          </cell>
          <cell r="Y7246">
            <v>81.02955</v>
          </cell>
          <cell r="Z7246">
            <v>149.98913093824154</v>
          </cell>
          <cell r="AA7246">
            <v>233.82328343824156</v>
          </cell>
          <cell r="AD7246">
            <v>2.8046024999999992</v>
          </cell>
          <cell r="AE7246">
            <v>81.02955</v>
          </cell>
          <cell r="AF7246">
            <v>149.98913093824154</v>
          </cell>
        </row>
        <row r="7247">
          <cell r="M7247" t="str">
            <v>CompIntMarbEnLigne</v>
          </cell>
          <cell r="N7247" t="str">
            <v>Complément Intégration d'un marbre en ligne</v>
          </cell>
          <cell r="O7247" t="str">
            <v>Add-on integration robotic welding machine w. baseplate.</v>
          </cell>
          <cell r="P7247">
            <v>1</v>
          </cell>
          <cell r="Q7247">
            <v>0</v>
          </cell>
          <cell r="R7247" t="str">
            <v>01, 07,.</v>
          </cell>
          <cell r="X7247">
            <v>0</v>
          </cell>
          <cell r="Y7247">
            <v>0</v>
          </cell>
          <cell r="Z7247">
            <v>525</v>
          </cell>
          <cell r="AA7247">
            <v>525</v>
          </cell>
          <cell r="AD7247">
            <v>0</v>
          </cell>
          <cell r="AE7247">
            <v>0</v>
          </cell>
          <cell r="AF7247">
            <v>525</v>
          </cell>
        </row>
        <row r="7248">
          <cell r="M7248">
            <v>0</v>
          </cell>
          <cell r="N7248">
            <v>0</v>
          </cell>
          <cell r="O7248" t="str">
            <v/>
          </cell>
          <cell r="P7248">
            <v>0</v>
          </cell>
          <cell r="Q7248">
            <v>0</v>
          </cell>
          <cell r="R7248">
            <v>0</v>
          </cell>
          <cell r="AA7248">
            <v>0</v>
          </cell>
          <cell r="AD7248" t="e">
            <v>#DIV/0!</v>
          </cell>
          <cell r="AE7248" t="e">
            <v>#DIV/0!</v>
          </cell>
          <cell r="AF7248" t="e">
            <v>#DIV/0!</v>
          </cell>
        </row>
        <row r="7249">
          <cell r="M7249">
            <v>0</v>
          </cell>
          <cell r="N7249">
            <v>0</v>
          </cell>
          <cell r="O7249" t="str">
            <v/>
          </cell>
          <cell r="P7249">
            <v>1</v>
          </cell>
          <cell r="Q7249">
            <v>0</v>
          </cell>
          <cell r="R7249">
            <v>0</v>
          </cell>
          <cell r="AA7249">
            <v>0</v>
          </cell>
          <cell r="AD7249">
            <v>0</v>
          </cell>
          <cell r="AE7249">
            <v>0</v>
          </cell>
          <cell r="AF7249">
            <v>0</v>
          </cell>
        </row>
        <row r="7250">
          <cell r="M7250" t="str">
            <v>TrajSoud</v>
          </cell>
          <cell r="N7250" t="str">
            <v>Trajectoire de soudure(clinchage, arc tiré, rivet)</v>
          </cell>
          <cell r="O7250" t="str">
            <v>Welding path (clinching, pulled arc, rivet)</v>
          </cell>
          <cell r="P7250">
            <v>3</v>
          </cell>
          <cell r="Q7250" t="str">
            <v>OV24: Avec ou sans trappe ou BT</v>
          </cell>
          <cell r="R7250" t="str">
            <v>01, 07,.</v>
          </cell>
          <cell r="X7250">
            <v>0</v>
          </cell>
          <cell r="Y7250">
            <v>0</v>
          </cell>
          <cell r="Z7250">
            <v>0</v>
          </cell>
          <cell r="AA7250">
            <v>0</v>
          </cell>
          <cell r="AD7250">
            <v>0</v>
          </cell>
          <cell r="AE7250">
            <v>0</v>
          </cell>
          <cell r="AF7250">
            <v>0</v>
          </cell>
        </row>
        <row r="7251">
          <cell r="M7251" t="str">
            <v>CopTrajSoud</v>
          </cell>
          <cell r="N7251" t="str">
            <v>Copie trajectoire Soudure suite à ajout diversité</v>
          </cell>
          <cell r="O7251" t="str">
            <v>Copie of a welding trajectory for divers models</v>
          </cell>
          <cell r="P7251">
            <v>3</v>
          </cell>
          <cell r="Q7251" t="str">
            <v>CC24</v>
          </cell>
          <cell r="R7251" t="str">
            <v>01, 07,.</v>
          </cell>
          <cell r="X7251">
            <v>0</v>
          </cell>
          <cell r="Y7251">
            <v>0</v>
          </cell>
          <cell r="Z7251">
            <v>0</v>
          </cell>
          <cell r="AA7251">
            <v>0</v>
          </cell>
          <cell r="AD7251">
            <v>0</v>
          </cell>
          <cell r="AE7251">
            <v>0</v>
          </cell>
          <cell r="AF7251">
            <v>0</v>
          </cell>
        </row>
        <row r="7252">
          <cell r="M7252" t="str">
            <v>EchCodeTraj</v>
          </cell>
          <cell r="N7252" t="str">
            <v>Echange Code Trajectoire avec baie robot</v>
          </cell>
          <cell r="O7252" t="str">
            <v>Exchange of Trajectory Code with robot bay</v>
          </cell>
          <cell r="P7252">
            <v>6</v>
          </cell>
          <cell r="Q7252">
            <v>0</v>
          </cell>
          <cell r="R7252" t="str">
            <v>01, 07,.</v>
          </cell>
          <cell r="X7252">
            <v>7.0874999999999986</v>
          </cell>
          <cell r="Y7252">
            <v>0</v>
          </cell>
          <cell r="Z7252">
            <v>578.45951419239418</v>
          </cell>
          <cell r="AA7252">
            <v>585.54701419239416</v>
          </cell>
          <cell r="AD7252">
            <v>1.1812499999999997</v>
          </cell>
          <cell r="AE7252">
            <v>0</v>
          </cell>
          <cell r="AF7252">
            <v>96.409919032065702</v>
          </cell>
        </row>
        <row r="7253">
          <cell r="M7253" t="str">
            <v>HEtudAUT</v>
          </cell>
          <cell r="N7253" t="str">
            <v>Une heure d'études automatismes</v>
          </cell>
          <cell r="O7253" t="str">
            <v>One hour of automation studies</v>
          </cell>
          <cell r="P7253">
            <v>3</v>
          </cell>
          <cell r="Q7253" t="str">
            <v>Complement Hetude AF+Marguerite+Prog</v>
          </cell>
          <cell r="R7253" t="str">
            <v>01</v>
          </cell>
          <cell r="X7253">
            <v>195</v>
          </cell>
          <cell r="Y7253">
            <v>0</v>
          </cell>
          <cell r="Z7253">
            <v>0</v>
          </cell>
          <cell r="AA7253">
            <v>195</v>
          </cell>
          <cell r="AD7253">
            <v>65</v>
          </cell>
          <cell r="AE7253">
            <v>0</v>
          </cell>
          <cell r="AF7253">
            <v>0</v>
          </cell>
        </row>
        <row r="7254">
          <cell r="M7254">
            <v>0</v>
          </cell>
          <cell r="N7254">
            <v>0</v>
          </cell>
          <cell r="O7254" t="str">
            <v/>
          </cell>
          <cell r="P7254">
            <v>0</v>
          </cell>
          <cell r="Q7254">
            <v>0</v>
          </cell>
          <cell r="R7254">
            <v>0</v>
          </cell>
          <cell r="AA7254">
            <v>0</v>
          </cell>
          <cell r="AD7254" t="e">
            <v>#DIV/0!</v>
          </cell>
          <cell r="AE7254" t="e">
            <v>#DIV/0!</v>
          </cell>
          <cell r="AF7254" t="e">
            <v>#DIV/0!</v>
          </cell>
        </row>
        <row r="7255">
          <cell r="M7255">
            <v>0</v>
          </cell>
          <cell r="N7255">
            <v>0</v>
          </cell>
          <cell r="O7255" t="str">
            <v/>
          </cell>
          <cell r="P7255">
            <v>1</v>
          </cell>
          <cell r="Q7255">
            <v>0</v>
          </cell>
          <cell r="R7255">
            <v>0</v>
          </cell>
          <cell r="AA7255">
            <v>0</v>
          </cell>
          <cell r="AD7255">
            <v>0</v>
          </cell>
          <cell r="AE7255">
            <v>0</v>
          </cell>
          <cell r="AF7255">
            <v>0</v>
          </cell>
        </row>
        <row r="7256">
          <cell r="M7256" t="str">
            <v>TrajSoud</v>
          </cell>
          <cell r="N7256" t="str">
            <v>Trajectoire de soudure(clinchage, arc tiré, rivet)</v>
          </cell>
          <cell r="O7256" t="str">
            <v>Welding path (clinching, pulled arc, rivet)</v>
          </cell>
          <cell r="P7256">
            <v>3</v>
          </cell>
          <cell r="Q7256" t="str">
            <v>OV24: Avec ou sans trappe ou BT</v>
          </cell>
          <cell r="R7256" t="str">
            <v>01, 07,.</v>
          </cell>
          <cell r="X7256">
            <v>0</v>
          </cell>
          <cell r="Y7256">
            <v>0</v>
          </cell>
          <cell r="Z7256">
            <v>0</v>
          </cell>
          <cell r="AA7256">
            <v>0</v>
          </cell>
          <cell r="AD7256">
            <v>0</v>
          </cell>
          <cell r="AE7256">
            <v>0</v>
          </cell>
          <cell r="AF7256">
            <v>0</v>
          </cell>
        </row>
        <row r="7257">
          <cell r="M7257" t="str">
            <v>CopTrajSoud</v>
          </cell>
          <cell r="N7257" t="str">
            <v>Copie trajectoire Soudure suite à ajout diversité</v>
          </cell>
          <cell r="O7257" t="str">
            <v>Copie of a welding trajectory for divers models</v>
          </cell>
          <cell r="P7257">
            <v>3</v>
          </cell>
          <cell r="Q7257" t="str">
            <v>CC24</v>
          </cell>
          <cell r="R7257" t="str">
            <v>01, 07,.</v>
          </cell>
          <cell r="X7257">
            <v>0</v>
          </cell>
          <cell r="Y7257">
            <v>0</v>
          </cell>
          <cell r="Z7257">
            <v>0</v>
          </cell>
          <cell r="AA7257">
            <v>0</v>
          </cell>
          <cell r="AD7257">
            <v>0</v>
          </cell>
          <cell r="AE7257">
            <v>0</v>
          </cell>
          <cell r="AF7257">
            <v>0</v>
          </cell>
        </row>
        <row r="7258">
          <cell r="M7258" t="str">
            <v>EchCodeTraj</v>
          </cell>
          <cell r="N7258" t="str">
            <v>Echange Code Trajectoire avec baie robot</v>
          </cell>
          <cell r="O7258" t="str">
            <v>Exchange of Trajectory Code with robot bay</v>
          </cell>
          <cell r="P7258">
            <v>6</v>
          </cell>
          <cell r="Q7258">
            <v>0</v>
          </cell>
          <cell r="R7258" t="str">
            <v>01, 07,.</v>
          </cell>
          <cell r="X7258">
            <v>7.0874999999999986</v>
          </cell>
          <cell r="Y7258">
            <v>0</v>
          </cell>
          <cell r="Z7258">
            <v>578.45951419239418</v>
          </cell>
          <cell r="AA7258">
            <v>585.54701419239416</v>
          </cell>
          <cell r="AD7258">
            <v>1.1812499999999997</v>
          </cell>
          <cell r="AE7258">
            <v>0</v>
          </cell>
          <cell r="AF7258">
            <v>96.409919032065702</v>
          </cell>
        </row>
        <row r="7259">
          <cell r="M7259" t="str">
            <v>HEtudAUT</v>
          </cell>
          <cell r="N7259" t="str">
            <v>Une heure d'études automatismes</v>
          </cell>
          <cell r="O7259" t="str">
            <v>One hour of automation studies</v>
          </cell>
          <cell r="P7259">
            <v>3</v>
          </cell>
          <cell r="Q7259" t="str">
            <v>Complement Hetude AF+Marguerite+Prog</v>
          </cell>
          <cell r="R7259" t="str">
            <v>01</v>
          </cell>
          <cell r="X7259">
            <v>195</v>
          </cell>
          <cell r="Y7259">
            <v>0</v>
          </cell>
          <cell r="Z7259">
            <v>0</v>
          </cell>
          <cell r="AA7259">
            <v>195</v>
          </cell>
          <cell r="AD7259">
            <v>65</v>
          </cell>
          <cell r="AE7259">
            <v>0</v>
          </cell>
          <cell r="AF7259">
            <v>0</v>
          </cell>
        </row>
        <row r="7260">
          <cell r="M7260">
            <v>0</v>
          </cell>
          <cell r="N7260">
            <v>0</v>
          </cell>
          <cell r="O7260" t="str">
            <v/>
          </cell>
          <cell r="P7260">
            <v>0</v>
          </cell>
          <cell r="Q7260">
            <v>0</v>
          </cell>
          <cell r="R7260">
            <v>0</v>
          </cell>
          <cell r="AA7260">
            <v>0</v>
          </cell>
          <cell r="AD7260" t="e">
            <v>#DIV/0!</v>
          </cell>
          <cell r="AE7260" t="e">
            <v>#DIV/0!</v>
          </cell>
          <cell r="AF7260" t="e">
            <v>#DIV/0!</v>
          </cell>
        </row>
        <row r="7261">
          <cell r="M7261">
            <v>0</v>
          </cell>
          <cell r="N7261">
            <v>0</v>
          </cell>
          <cell r="O7261" t="str">
            <v/>
          </cell>
          <cell r="P7261">
            <v>1</v>
          </cell>
          <cell r="Q7261">
            <v>0</v>
          </cell>
          <cell r="R7261">
            <v>0</v>
          </cell>
          <cell r="AA7261">
            <v>0</v>
          </cell>
          <cell r="AD7261">
            <v>0</v>
          </cell>
          <cell r="AE7261">
            <v>0</v>
          </cell>
          <cell r="AF7261">
            <v>0</v>
          </cell>
        </row>
        <row r="7262">
          <cell r="M7262" t="str">
            <v>TrajSoud</v>
          </cell>
          <cell r="N7262" t="str">
            <v>Trajectoire de soudure(clinchage, arc tiré, rivet)</v>
          </cell>
          <cell r="O7262" t="str">
            <v>Welding path (clinching, pulled arc, rivet)</v>
          </cell>
          <cell r="P7262">
            <v>3</v>
          </cell>
          <cell r="Q7262" t="str">
            <v>OV24: Avec ou sans trappe ou BT</v>
          </cell>
          <cell r="R7262" t="str">
            <v>01, 07,.</v>
          </cell>
          <cell r="X7262">
            <v>0</v>
          </cell>
          <cell r="Y7262">
            <v>0</v>
          </cell>
          <cell r="Z7262">
            <v>0</v>
          </cell>
          <cell r="AA7262">
            <v>0</v>
          </cell>
          <cell r="AD7262">
            <v>0</v>
          </cell>
          <cell r="AE7262">
            <v>0</v>
          </cell>
          <cell r="AF7262">
            <v>0</v>
          </cell>
        </row>
        <row r="7263">
          <cell r="M7263" t="str">
            <v>CopTrajSoud</v>
          </cell>
          <cell r="N7263" t="str">
            <v>Copie trajectoire Soudure suite à ajout diversité</v>
          </cell>
          <cell r="O7263" t="str">
            <v>Copie of a welding trajectory for divers models</v>
          </cell>
          <cell r="P7263">
            <v>3</v>
          </cell>
          <cell r="Q7263" t="str">
            <v>CC24</v>
          </cell>
          <cell r="R7263" t="str">
            <v>01, 07,.</v>
          </cell>
          <cell r="X7263">
            <v>0</v>
          </cell>
          <cell r="Y7263">
            <v>0</v>
          </cell>
          <cell r="Z7263">
            <v>0</v>
          </cell>
          <cell r="AA7263">
            <v>0</v>
          </cell>
          <cell r="AD7263">
            <v>0</v>
          </cell>
          <cell r="AE7263">
            <v>0</v>
          </cell>
          <cell r="AF7263">
            <v>0</v>
          </cell>
        </row>
        <row r="7264">
          <cell r="M7264" t="str">
            <v>EchCodeTraj</v>
          </cell>
          <cell r="N7264" t="str">
            <v>Echange Code Trajectoire avec baie robot</v>
          </cell>
          <cell r="O7264" t="str">
            <v>Exchange of Trajectory Code with robot bay</v>
          </cell>
          <cell r="P7264">
            <v>6</v>
          </cell>
          <cell r="Q7264">
            <v>0</v>
          </cell>
          <cell r="R7264" t="str">
            <v>01, 07,.</v>
          </cell>
          <cell r="X7264">
            <v>7.0874999999999986</v>
          </cell>
          <cell r="Y7264">
            <v>0</v>
          </cell>
          <cell r="Z7264">
            <v>578.45951419239418</v>
          </cell>
          <cell r="AA7264">
            <v>585.54701419239416</v>
          </cell>
          <cell r="AD7264">
            <v>1.1812499999999997</v>
          </cell>
          <cell r="AE7264">
            <v>0</v>
          </cell>
          <cell r="AF7264">
            <v>96.409919032065702</v>
          </cell>
        </row>
        <row r="7265">
          <cell r="M7265" t="str">
            <v>HEtudAUT</v>
          </cell>
          <cell r="N7265" t="str">
            <v>Une heure d'études automatismes</v>
          </cell>
          <cell r="O7265" t="str">
            <v>One hour of automation studies</v>
          </cell>
          <cell r="P7265">
            <v>3</v>
          </cell>
          <cell r="Q7265" t="str">
            <v>Complement Hetude AF+Marguerite+Prog</v>
          </cell>
          <cell r="R7265" t="str">
            <v>01</v>
          </cell>
          <cell r="X7265">
            <v>195</v>
          </cell>
          <cell r="Y7265">
            <v>0</v>
          </cell>
          <cell r="Z7265">
            <v>0</v>
          </cell>
          <cell r="AA7265">
            <v>195</v>
          </cell>
          <cell r="AD7265">
            <v>65</v>
          </cell>
          <cell r="AE7265">
            <v>0</v>
          </cell>
          <cell r="AF7265">
            <v>0</v>
          </cell>
        </row>
        <row r="7266">
          <cell r="M7266">
            <v>0</v>
          </cell>
          <cell r="N7266">
            <v>0</v>
          </cell>
          <cell r="O7266" t="str">
            <v/>
          </cell>
          <cell r="P7266">
            <v>0</v>
          </cell>
          <cell r="Q7266">
            <v>0</v>
          </cell>
          <cell r="R7266">
            <v>0</v>
          </cell>
          <cell r="AA7266">
            <v>0</v>
          </cell>
          <cell r="AD7266" t="e">
            <v>#DIV/0!</v>
          </cell>
          <cell r="AE7266" t="e">
            <v>#DIV/0!</v>
          </cell>
          <cell r="AF7266" t="e">
            <v>#DIV/0!</v>
          </cell>
        </row>
        <row r="7267">
          <cell r="M7267">
            <v>0</v>
          </cell>
          <cell r="N7267">
            <v>0</v>
          </cell>
          <cell r="O7267" t="str">
            <v/>
          </cell>
          <cell r="P7267">
            <v>1</v>
          </cell>
          <cell r="Q7267">
            <v>0</v>
          </cell>
          <cell r="R7267">
            <v>0</v>
          </cell>
          <cell r="AA7267">
            <v>0</v>
          </cell>
          <cell r="AD7267">
            <v>0</v>
          </cell>
          <cell r="AE7267">
            <v>0</v>
          </cell>
          <cell r="AF7267">
            <v>0</v>
          </cell>
        </row>
        <row r="7268">
          <cell r="M7268" t="str">
            <v>TrajSoud</v>
          </cell>
          <cell r="N7268" t="str">
            <v>Trajectoire de soudure(clinchage, arc tiré, rivet)</v>
          </cell>
          <cell r="O7268" t="str">
            <v>Welding path (clinching, pulled arc, rivet)</v>
          </cell>
          <cell r="P7268">
            <v>3</v>
          </cell>
          <cell r="Q7268" t="str">
            <v>OV24: Avec ou sans trappe ou BT</v>
          </cell>
          <cell r="R7268" t="str">
            <v>01, 07,.</v>
          </cell>
          <cell r="X7268">
            <v>0</v>
          </cell>
          <cell r="Y7268">
            <v>0</v>
          </cell>
          <cell r="Z7268">
            <v>0</v>
          </cell>
          <cell r="AA7268">
            <v>0</v>
          </cell>
          <cell r="AD7268">
            <v>0</v>
          </cell>
          <cell r="AE7268">
            <v>0</v>
          </cell>
          <cell r="AF7268">
            <v>0</v>
          </cell>
        </row>
        <row r="7269">
          <cell r="M7269" t="str">
            <v>CopTrajSoud</v>
          </cell>
          <cell r="N7269" t="str">
            <v>Copie trajectoire Soudure suite à ajout diversité</v>
          </cell>
          <cell r="O7269" t="str">
            <v>Copie of a welding trajectory for divers models</v>
          </cell>
          <cell r="P7269">
            <v>3</v>
          </cell>
          <cell r="Q7269" t="str">
            <v>CC24</v>
          </cell>
          <cell r="R7269" t="str">
            <v>01, 07,.</v>
          </cell>
          <cell r="X7269">
            <v>0</v>
          </cell>
          <cell r="Y7269">
            <v>0</v>
          </cell>
          <cell r="Z7269">
            <v>0</v>
          </cell>
          <cell r="AA7269">
            <v>0</v>
          </cell>
          <cell r="AD7269">
            <v>0</v>
          </cell>
          <cell r="AE7269">
            <v>0</v>
          </cell>
          <cell r="AF7269">
            <v>0</v>
          </cell>
        </row>
        <row r="7270">
          <cell r="M7270" t="str">
            <v>EchCodeTraj</v>
          </cell>
          <cell r="N7270" t="str">
            <v>Echange Code Trajectoire avec baie robot</v>
          </cell>
          <cell r="O7270" t="str">
            <v>Exchange of Trajectory Code with robot bay</v>
          </cell>
          <cell r="P7270">
            <v>6</v>
          </cell>
          <cell r="Q7270">
            <v>0</v>
          </cell>
          <cell r="R7270" t="str">
            <v>01, 07,.</v>
          </cell>
          <cell r="X7270">
            <v>7.0874999999999986</v>
          </cell>
          <cell r="Y7270">
            <v>0</v>
          </cell>
          <cell r="Z7270">
            <v>578.45951419239418</v>
          </cell>
          <cell r="AA7270">
            <v>585.54701419239416</v>
          </cell>
          <cell r="AD7270">
            <v>1.1812499999999997</v>
          </cell>
          <cell r="AE7270">
            <v>0</v>
          </cell>
          <cell r="AF7270">
            <v>96.409919032065702</v>
          </cell>
        </row>
        <row r="7271">
          <cell r="M7271" t="str">
            <v>HEtudAUT</v>
          </cell>
          <cell r="N7271" t="str">
            <v>Une heure d'études automatismes</v>
          </cell>
          <cell r="O7271" t="str">
            <v>One hour of automation studies</v>
          </cell>
          <cell r="P7271">
            <v>3</v>
          </cell>
          <cell r="Q7271" t="str">
            <v>Complement Hetude AF+Marguerite+Prog</v>
          </cell>
          <cell r="R7271" t="str">
            <v>01</v>
          </cell>
          <cell r="X7271">
            <v>195</v>
          </cell>
          <cell r="Y7271">
            <v>0</v>
          </cell>
          <cell r="Z7271">
            <v>0</v>
          </cell>
          <cell r="AA7271">
            <v>195</v>
          </cell>
          <cell r="AD7271">
            <v>65</v>
          </cell>
          <cell r="AE7271">
            <v>0</v>
          </cell>
          <cell r="AF7271">
            <v>0</v>
          </cell>
        </row>
        <row r="7272">
          <cell r="M7272">
            <v>0</v>
          </cell>
          <cell r="N7272">
            <v>0</v>
          </cell>
          <cell r="O7272" t="str">
            <v/>
          </cell>
          <cell r="P7272">
            <v>0</v>
          </cell>
          <cell r="Q7272">
            <v>0</v>
          </cell>
          <cell r="R7272">
            <v>0</v>
          </cell>
          <cell r="AA7272">
            <v>0</v>
          </cell>
          <cell r="AD7272" t="e">
            <v>#DIV/0!</v>
          </cell>
          <cell r="AE7272" t="e">
            <v>#DIV/0!</v>
          </cell>
          <cell r="AF7272" t="e">
            <v>#DIV/0!</v>
          </cell>
        </row>
        <row r="7273">
          <cell r="M7273">
            <v>0</v>
          </cell>
          <cell r="N7273">
            <v>0</v>
          </cell>
          <cell r="O7273" t="str">
            <v/>
          </cell>
          <cell r="P7273">
            <v>1</v>
          </cell>
          <cell r="Q7273">
            <v>0</v>
          </cell>
          <cell r="R7273">
            <v>0</v>
          </cell>
          <cell r="AA7273">
            <v>0</v>
          </cell>
          <cell r="AD7273">
            <v>0</v>
          </cell>
          <cell r="AE7273">
            <v>0</v>
          </cell>
          <cell r="AF7273">
            <v>0</v>
          </cell>
        </row>
        <row r="7274">
          <cell r="M7274" t="str">
            <v>TrajSoud</v>
          </cell>
          <cell r="N7274" t="str">
            <v>Trajectoire de soudure(clinchage, arc tiré, rivet)</v>
          </cell>
          <cell r="O7274" t="str">
            <v>Welding path (clinching, pulled arc, rivet)</v>
          </cell>
          <cell r="P7274">
            <v>3</v>
          </cell>
          <cell r="Q7274" t="str">
            <v>OV24: Avec ou sans trappe ou BT</v>
          </cell>
          <cell r="R7274" t="str">
            <v>01, 07,.</v>
          </cell>
          <cell r="X7274">
            <v>0</v>
          </cell>
          <cell r="Y7274">
            <v>0</v>
          </cell>
          <cell r="Z7274">
            <v>0</v>
          </cell>
          <cell r="AA7274">
            <v>0</v>
          </cell>
          <cell r="AD7274">
            <v>0</v>
          </cell>
          <cell r="AE7274">
            <v>0</v>
          </cell>
          <cell r="AF7274">
            <v>0</v>
          </cell>
        </row>
        <row r="7275">
          <cell r="M7275" t="str">
            <v>CopTrajSoud</v>
          </cell>
          <cell r="N7275" t="str">
            <v>Copie trajectoire Soudure suite à ajout diversité</v>
          </cell>
          <cell r="O7275" t="str">
            <v>Copie of a welding trajectory for divers models</v>
          </cell>
          <cell r="P7275">
            <v>3</v>
          </cell>
          <cell r="Q7275" t="str">
            <v>CC24</v>
          </cell>
          <cell r="R7275" t="str">
            <v>01, 07,.</v>
          </cell>
          <cell r="X7275">
            <v>0</v>
          </cell>
          <cell r="Y7275">
            <v>0</v>
          </cell>
          <cell r="Z7275">
            <v>0</v>
          </cell>
          <cell r="AA7275">
            <v>0</v>
          </cell>
          <cell r="AD7275">
            <v>0</v>
          </cell>
          <cell r="AE7275">
            <v>0</v>
          </cell>
          <cell r="AF7275">
            <v>0</v>
          </cell>
        </row>
        <row r="7276">
          <cell r="M7276" t="str">
            <v>EchCodeTraj</v>
          </cell>
          <cell r="N7276" t="str">
            <v>Echange Code Trajectoire avec baie robot</v>
          </cell>
          <cell r="O7276" t="str">
            <v>Exchange of Trajectory Code with robot bay</v>
          </cell>
          <cell r="P7276">
            <v>6</v>
          </cell>
          <cell r="Q7276">
            <v>0</v>
          </cell>
          <cell r="R7276" t="str">
            <v>01, 07,.</v>
          </cell>
          <cell r="X7276">
            <v>7.0874999999999986</v>
          </cell>
          <cell r="Y7276">
            <v>0</v>
          </cell>
          <cell r="Z7276">
            <v>578.45951419239418</v>
          </cell>
          <cell r="AA7276">
            <v>585.54701419239416</v>
          </cell>
          <cell r="AD7276">
            <v>1.1812499999999997</v>
          </cell>
          <cell r="AE7276">
            <v>0</v>
          </cell>
          <cell r="AF7276">
            <v>96.409919032065702</v>
          </cell>
        </row>
        <row r="7277">
          <cell r="M7277" t="str">
            <v>HEtudAUT</v>
          </cell>
          <cell r="N7277" t="str">
            <v>Une heure d'études automatismes</v>
          </cell>
          <cell r="O7277" t="str">
            <v>One hour of automation studies</v>
          </cell>
          <cell r="P7277">
            <v>3</v>
          </cell>
          <cell r="Q7277" t="str">
            <v>Complement Hetude AF+Marguerite+Prog</v>
          </cell>
          <cell r="R7277" t="str">
            <v>01</v>
          </cell>
          <cell r="X7277">
            <v>195</v>
          </cell>
          <cell r="Y7277">
            <v>0</v>
          </cell>
          <cell r="Z7277">
            <v>0</v>
          </cell>
          <cell r="AA7277">
            <v>195</v>
          </cell>
          <cell r="AD7277">
            <v>65</v>
          </cell>
          <cell r="AE7277">
            <v>0</v>
          </cell>
          <cell r="AF7277">
            <v>0</v>
          </cell>
        </row>
        <row r="7278">
          <cell r="M7278">
            <v>0</v>
          </cell>
          <cell r="N7278">
            <v>0</v>
          </cell>
          <cell r="O7278" t="str">
            <v/>
          </cell>
          <cell r="P7278">
            <v>0</v>
          </cell>
          <cell r="Q7278">
            <v>0</v>
          </cell>
          <cell r="R7278">
            <v>0</v>
          </cell>
          <cell r="AA7278">
            <v>0</v>
          </cell>
          <cell r="AD7278" t="e">
            <v>#DIV/0!</v>
          </cell>
          <cell r="AE7278" t="e">
            <v>#DIV/0!</v>
          </cell>
          <cell r="AF7278" t="e">
            <v>#DIV/0!</v>
          </cell>
        </row>
        <row r="7279">
          <cell r="M7279">
            <v>0</v>
          </cell>
          <cell r="N7279">
            <v>0</v>
          </cell>
          <cell r="O7279" t="str">
            <v/>
          </cell>
          <cell r="P7279">
            <v>1</v>
          </cell>
          <cell r="Q7279">
            <v>0</v>
          </cell>
          <cell r="R7279">
            <v>0</v>
          </cell>
          <cell r="AA7279">
            <v>0</v>
          </cell>
          <cell r="AD7279">
            <v>0</v>
          </cell>
          <cell r="AE7279">
            <v>0</v>
          </cell>
          <cell r="AF7279">
            <v>0</v>
          </cell>
        </row>
        <row r="7280">
          <cell r="M7280" t="str">
            <v>PPinducPreh</v>
          </cell>
          <cell r="N7280" t="str">
            <v>Détecteur inductif présence pièce sur Préhenseur a</v>
          </cell>
          <cell r="O7280" t="str">
            <v>Inductive part presence detector on Gripper</v>
          </cell>
          <cell r="P7280">
            <v>1</v>
          </cell>
          <cell r="Q7280">
            <v>0</v>
          </cell>
          <cell r="R7280" t="str">
            <v>01, 07,.</v>
          </cell>
          <cell r="X7280">
            <v>1.2284999999999997</v>
          </cell>
          <cell r="Y7280">
            <v>37.65825000000001</v>
          </cell>
          <cell r="Z7280">
            <v>9.4500000000000011</v>
          </cell>
          <cell r="AA7280">
            <v>48.336750000000009</v>
          </cell>
          <cell r="AD7280">
            <v>1.2284999999999997</v>
          </cell>
          <cell r="AE7280">
            <v>37.65825000000001</v>
          </cell>
          <cell r="AF7280">
            <v>9.4500000000000011</v>
          </cell>
        </row>
        <row r="7281">
          <cell r="M7281" t="str">
            <v>CompIntPpPreh</v>
          </cell>
          <cell r="N7281" t="str">
            <v>Complément intégration d'un présence pièce préh</v>
          </cell>
          <cell r="O7281" t="str">
            <v>Add-on integration presence part</v>
          </cell>
          <cell r="P7281">
            <v>1</v>
          </cell>
          <cell r="Q7281">
            <v>0</v>
          </cell>
          <cell r="R7281" t="str">
            <v>01, 07,.</v>
          </cell>
          <cell r="X7281">
            <v>0</v>
          </cell>
          <cell r="Y7281">
            <v>0</v>
          </cell>
          <cell r="Z7281">
            <v>23.625</v>
          </cell>
          <cell r="AA7281">
            <v>23.625</v>
          </cell>
          <cell r="AD7281">
            <v>0</v>
          </cell>
          <cell r="AE7281">
            <v>0</v>
          </cell>
          <cell r="AF7281">
            <v>23.625</v>
          </cell>
        </row>
        <row r="7282">
          <cell r="M7282" t="str">
            <v>RefSer63DINPreh</v>
          </cell>
          <cell r="N7282" t="str">
            <v>Serrage 63 DIN Touche + Appui tous types sur Préh</v>
          </cell>
          <cell r="O7282" t="str">
            <v xml:space="preserve">63 DIN clamping tab + all types support on gripper </v>
          </cell>
          <cell r="P7282">
            <v>1</v>
          </cell>
          <cell r="Q7282">
            <v>0</v>
          </cell>
          <cell r="R7282" t="str">
            <v>01, 07,.</v>
          </cell>
          <cell r="X7282">
            <v>1.1726590909090904</v>
          </cell>
          <cell r="Y7282">
            <v>67.779695454545461</v>
          </cell>
          <cell r="Z7282">
            <v>36.081818181818186</v>
          </cell>
          <cell r="AA7282">
            <v>105.03417272727273</v>
          </cell>
          <cell r="AD7282">
            <v>1.1726590909090904</v>
          </cell>
          <cell r="AE7282">
            <v>67.779695454545461</v>
          </cell>
          <cell r="AF7282">
            <v>36.081818181818186</v>
          </cell>
        </row>
        <row r="7283">
          <cell r="M7283" t="str">
            <v>CompIntRefSerrPreh</v>
          </cell>
          <cell r="N7283" t="str">
            <v>Complément intégration d'une réf serr préhenseur</v>
          </cell>
          <cell r="O7283" t="str">
            <v>Add-on integration tight reference in a Gripper</v>
          </cell>
          <cell r="P7283">
            <v>1</v>
          </cell>
          <cell r="Q7283">
            <v>0</v>
          </cell>
          <cell r="R7283" t="str">
            <v>01, 07,.</v>
          </cell>
          <cell r="X7283">
            <v>0</v>
          </cell>
          <cell r="Y7283">
            <v>0</v>
          </cell>
          <cell r="Z7283">
            <v>23.625</v>
          </cell>
          <cell r="AA7283">
            <v>23.625</v>
          </cell>
          <cell r="AD7283">
            <v>0</v>
          </cell>
          <cell r="AE7283">
            <v>0</v>
          </cell>
          <cell r="AF7283">
            <v>23.625</v>
          </cell>
        </row>
        <row r="7284">
          <cell r="M7284" t="str">
            <v>PilMobPreh</v>
          </cell>
          <cell r="N7284" t="str">
            <v>Pilote escamotable sur Préhenseur avec antenne sup</v>
          </cell>
          <cell r="O7284" t="str">
            <v>Retractable pin on Gripper</v>
          </cell>
          <cell r="P7284">
            <v>1</v>
          </cell>
          <cell r="Q7284">
            <v>0</v>
          </cell>
          <cell r="R7284" t="str">
            <v>01, 07,.</v>
          </cell>
          <cell r="X7284">
            <v>1.2284999999999997</v>
          </cell>
          <cell r="Y7284">
            <v>71.007300000000001</v>
          </cell>
          <cell r="Z7284">
            <v>37.800000000000004</v>
          </cell>
          <cell r="AA7284">
            <v>110.03579999999999</v>
          </cell>
          <cell r="AD7284">
            <v>1.2284999999999997</v>
          </cell>
          <cell r="AE7284">
            <v>71.007300000000001</v>
          </cell>
          <cell r="AF7284">
            <v>37.800000000000004</v>
          </cell>
        </row>
        <row r="7285">
          <cell r="M7285" t="str">
            <v>CompIntPilMobPreh</v>
          </cell>
          <cell r="N7285" t="str">
            <v>Complément intégration pilote mobile Préhenseur</v>
          </cell>
          <cell r="O7285" t="str">
            <v>Add on integration mobile Pin in Gripper</v>
          </cell>
          <cell r="P7285">
            <v>1</v>
          </cell>
          <cell r="Q7285">
            <v>0</v>
          </cell>
          <cell r="R7285" t="str">
            <v>01, 07,.</v>
          </cell>
          <cell r="X7285">
            <v>0</v>
          </cell>
          <cell r="Y7285">
            <v>0</v>
          </cell>
          <cell r="Z7285">
            <v>18.900000000000002</v>
          </cell>
          <cell r="AA7285">
            <v>18.900000000000002</v>
          </cell>
          <cell r="AD7285">
            <v>0</v>
          </cell>
          <cell r="AE7285">
            <v>0</v>
          </cell>
          <cell r="AF7285">
            <v>18.900000000000002</v>
          </cell>
        </row>
        <row r="7286">
          <cell r="M7286" t="str">
            <v>DistribPreh</v>
          </cell>
          <cell r="N7286" t="str">
            <v>Distributeur taille 2 sur Préhenseur</v>
          </cell>
          <cell r="O7286" t="str">
            <v>Dispenser size 2 on Gripper</v>
          </cell>
          <cell r="P7286">
            <v>2</v>
          </cell>
          <cell r="Q7286">
            <v>0</v>
          </cell>
          <cell r="R7286" t="str">
            <v>01, 07,.</v>
          </cell>
          <cell r="X7286">
            <v>2.4569999999999994</v>
          </cell>
          <cell r="Y7286">
            <v>325.39499999999998</v>
          </cell>
          <cell r="Z7286">
            <v>37.800000000000004</v>
          </cell>
          <cell r="AA7286">
            <v>365.65199999999999</v>
          </cell>
          <cell r="AD7286">
            <v>1.2284999999999997</v>
          </cell>
          <cell r="AE7286">
            <v>162.69749999999999</v>
          </cell>
          <cell r="AF7286">
            <v>18.900000000000002</v>
          </cell>
        </row>
        <row r="7287">
          <cell r="M7287" t="str">
            <v>CompIntDistribPreh</v>
          </cell>
          <cell r="N7287" t="str">
            <v>Complément intégration d'un distributeur préh</v>
          </cell>
          <cell r="O7287" t="str">
            <v>Add-on integration distributor into existing gripper</v>
          </cell>
          <cell r="P7287">
            <v>2</v>
          </cell>
          <cell r="Q7287">
            <v>0</v>
          </cell>
          <cell r="R7287" t="str">
            <v>01, 07,.</v>
          </cell>
          <cell r="X7287">
            <v>0</v>
          </cell>
          <cell r="Y7287">
            <v>0</v>
          </cell>
          <cell r="Z7287">
            <v>47.25</v>
          </cell>
          <cell r="AA7287">
            <v>47.25</v>
          </cell>
          <cell r="AD7287">
            <v>0</v>
          </cell>
          <cell r="AE7287">
            <v>0</v>
          </cell>
          <cell r="AF7287">
            <v>23.625</v>
          </cell>
        </row>
        <row r="7288">
          <cell r="M7288" t="str">
            <v>IntPrehEl</v>
          </cell>
          <cell r="N7288" t="str">
            <v>Intégration en ligne d'un préhenseur</v>
          </cell>
          <cell r="O7288" t="str">
            <v>On-line integration of a gripper</v>
          </cell>
          <cell r="P7288">
            <v>1</v>
          </cell>
          <cell r="Q7288">
            <v>0</v>
          </cell>
          <cell r="R7288" t="str">
            <v>01, 07,.</v>
          </cell>
          <cell r="X7288">
            <v>0</v>
          </cell>
          <cell r="Y7288">
            <v>0</v>
          </cell>
          <cell r="Z7288">
            <v>0</v>
          </cell>
          <cell r="AA7288">
            <v>0</v>
          </cell>
          <cell r="AD7288">
            <v>0</v>
          </cell>
          <cell r="AE7288">
            <v>0</v>
          </cell>
          <cell r="AF7288">
            <v>0</v>
          </cell>
        </row>
        <row r="7289">
          <cell r="M7289">
            <v>0</v>
          </cell>
          <cell r="N7289">
            <v>0</v>
          </cell>
          <cell r="O7289" t="str">
            <v/>
          </cell>
          <cell r="P7289">
            <v>0</v>
          </cell>
          <cell r="Q7289">
            <v>0</v>
          </cell>
          <cell r="R7289">
            <v>0</v>
          </cell>
          <cell r="AA7289">
            <v>0</v>
          </cell>
          <cell r="AD7289" t="e">
            <v>#DIV/0!</v>
          </cell>
          <cell r="AE7289" t="e">
            <v>#DIV/0!</v>
          </cell>
          <cell r="AF7289" t="e">
            <v>#DIV/0!</v>
          </cell>
        </row>
        <row r="7290">
          <cell r="M7290">
            <v>0</v>
          </cell>
          <cell r="N7290">
            <v>0</v>
          </cell>
          <cell r="O7290" t="str">
            <v/>
          </cell>
          <cell r="P7290">
            <v>1</v>
          </cell>
          <cell r="Q7290">
            <v>0</v>
          </cell>
          <cell r="R7290">
            <v>0</v>
          </cell>
          <cell r="AA7290">
            <v>0</v>
          </cell>
          <cell r="AD7290">
            <v>0</v>
          </cell>
          <cell r="AE7290">
            <v>0</v>
          </cell>
          <cell r="AF7290">
            <v>0</v>
          </cell>
        </row>
        <row r="7291">
          <cell r="M7291" t="str">
            <v>TrajMan</v>
          </cell>
          <cell r="N7291" t="str">
            <v>Trajectoire de manutention</v>
          </cell>
          <cell r="O7291" t="str">
            <v>Handling path</v>
          </cell>
          <cell r="P7291">
            <v>2</v>
          </cell>
          <cell r="Q7291" t="str">
            <v>OV24: Prise OP30 et dépose OP40</v>
          </cell>
          <cell r="R7291" t="str">
            <v>01, 07,.</v>
          </cell>
          <cell r="X7291">
            <v>0</v>
          </cell>
          <cell r="Y7291">
            <v>0</v>
          </cell>
          <cell r="Z7291">
            <v>0</v>
          </cell>
          <cell r="AA7291">
            <v>0</v>
          </cell>
          <cell r="AD7291">
            <v>0</v>
          </cell>
          <cell r="AE7291">
            <v>0</v>
          </cell>
          <cell r="AF7291">
            <v>0</v>
          </cell>
        </row>
        <row r="7292">
          <cell r="M7292" t="str">
            <v>CopTrajMan</v>
          </cell>
          <cell r="N7292" t="str">
            <v>Copie trajectoire Manut suite à ajout diversité</v>
          </cell>
          <cell r="O7292" t="str">
            <v>Copie of a handling trajectory for divers models</v>
          </cell>
          <cell r="P7292">
            <v>4</v>
          </cell>
          <cell r="Q7292" t="str">
            <v>OV24: Avec ou sans trappe ou BT</v>
          </cell>
          <cell r="R7292" t="str">
            <v>01, 07,.</v>
          </cell>
          <cell r="X7292">
            <v>0</v>
          </cell>
          <cell r="Y7292">
            <v>0</v>
          </cell>
          <cell r="Z7292">
            <v>0</v>
          </cell>
          <cell r="AA7292">
            <v>0</v>
          </cell>
          <cell r="AD7292">
            <v>0</v>
          </cell>
          <cell r="AE7292">
            <v>0</v>
          </cell>
          <cell r="AF7292">
            <v>0</v>
          </cell>
        </row>
        <row r="7293">
          <cell r="M7293" t="str">
            <v>CopTrajMan</v>
          </cell>
          <cell r="N7293" t="str">
            <v>Copie trajectoire Manut suite à ajout diversité</v>
          </cell>
          <cell r="O7293" t="str">
            <v>Copie of a handling trajectory for divers models</v>
          </cell>
          <cell r="P7293">
            <v>6</v>
          </cell>
          <cell r="Q7293" t="str">
            <v>CC24</v>
          </cell>
          <cell r="R7293" t="str">
            <v>01, 07,.</v>
          </cell>
          <cell r="X7293">
            <v>0</v>
          </cell>
          <cell r="Y7293">
            <v>0</v>
          </cell>
          <cell r="Z7293">
            <v>0</v>
          </cell>
          <cell r="AA7293">
            <v>0</v>
          </cell>
          <cell r="AD7293">
            <v>0</v>
          </cell>
          <cell r="AE7293">
            <v>0</v>
          </cell>
          <cell r="AF7293">
            <v>0</v>
          </cell>
        </row>
        <row r="7294">
          <cell r="M7294" t="str">
            <v>EchCodeTraj</v>
          </cell>
          <cell r="N7294" t="str">
            <v>Echange Code Trajectoire avec baie robot</v>
          </cell>
          <cell r="O7294" t="str">
            <v>Exchange of Trajectory Code with robot bay</v>
          </cell>
          <cell r="P7294">
            <v>6</v>
          </cell>
          <cell r="Q7294">
            <v>0</v>
          </cell>
          <cell r="R7294" t="str">
            <v>01, 07,.</v>
          </cell>
          <cell r="X7294">
            <v>7.0874999999999986</v>
          </cell>
          <cell r="Y7294">
            <v>0</v>
          </cell>
          <cell r="Z7294">
            <v>578.45951419239418</v>
          </cell>
          <cell r="AA7294">
            <v>585.54701419239416</v>
          </cell>
          <cell r="AD7294">
            <v>1.1812499999999997</v>
          </cell>
          <cell r="AE7294">
            <v>0</v>
          </cell>
          <cell r="AF7294">
            <v>96.409919032065702</v>
          </cell>
        </row>
        <row r="7295">
          <cell r="M7295" t="str">
            <v>HEtudAUT</v>
          </cell>
          <cell r="N7295" t="str">
            <v>Une heure d'études automatismes</v>
          </cell>
          <cell r="O7295" t="str">
            <v>One hour of automation studies</v>
          </cell>
          <cell r="P7295">
            <v>3</v>
          </cell>
          <cell r="Q7295" t="str">
            <v>Complement Hetude AF+Marguerite+Prog</v>
          </cell>
          <cell r="R7295" t="str">
            <v>01</v>
          </cell>
          <cell r="X7295">
            <v>195</v>
          </cell>
          <cell r="Y7295">
            <v>0</v>
          </cell>
          <cell r="Z7295">
            <v>0</v>
          </cell>
          <cell r="AA7295">
            <v>195</v>
          </cell>
          <cell r="AD7295">
            <v>65</v>
          </cell>
          <cell r="AE7295">
            <v>0</v>
          </cell>
          <cell r="AF7295">
            <v>0</v>
          </cell>
        </row>
        <row r="7296">
          <cell r="M7296">
            <v>0</v>
          </cell>
          <cell r="N7296">
            <v>0</v>
          </cell>
          <cell r="O7296" t="str">
            <v/>
          </cell>
          <cell r="P7296">
            <v>0</v>
          </cell>
          <cell r="Q7296">
            <v>0</v>
          </cell>
          <cell r="R7296">
            <v>0</v>
          </cell>
          <cell r="AA7296">
            <v>0</v>
          </cell>
          <cell r="AD7296" t="e">
            <v>#DIV/0!</v>
          </cell>
          <cell r="AE7296" t="e">
            <v>#DIV/0!</v>
          </cell>
          <cell r="AF7296" t="e">
            <v>#DIV/0!</v>
          </cell>
        </row>
        <row r="7297">
          <cell r="M7297">
            <v>0</v>
          </cell>
          <cell r="N7297">
            <v>0</v>
          </cell>
          <cell r="O7297" t="str">
            <v/>
          </cell>
          <cell r="P7297">
            <v>1</v>
          </cell>
          <cell r="Q7297">
            <v>0</v>
          </cell>
          <cell r="R7297">
            <v>0</v>
          </cell>
          <cell r="AA7297">
            <v>0</v>
          </cell>
          <cell r="AD7297">
            <v>0</v>
          </cell>
          <cell r="AE7297">
            <v>0</v>
          </cell>
          <cell r="AF7297">
            <v>0</v>
          </cell>
        </row>
        <row r="7298">
          <cell r="M7298" t="str">
            <v>PPinduc</v>
          </cell>
          <cell r="N7298" t="str">
            <v>Détecteur inductif de présence pièce</v>
          </cell>
          <cell r="O7298" t="str">
            <v>Inductive part presence detector</v>
          </cell>
          <cell r="P7298">
            <v>2</v>
          </cell>
          <cell r="Q7298">
            <v>0</v>
          </cell>
          <cell r="R7298" t="str">
            <v>01, 07,.</v>
          </cell>
          <cell r="X7298">
            <v>3.8212649999999995</v>
          </cell>
          <cell r="Y7298">
            <v>51.636899999999997</v>
          </cell>
          <cell r="Z7298">
            <v>215.19076187648309</v>
          </cell>
          <cell r="AA7298">
            <v>270.64892687648307</v>
          </cell>
          <cell r="AD7298">
            <v>1.9106324999999997</v>
          </cell>
          <cell r="AE7298">
            <v>25.818449999999999</v>
          </cell>
          <cell r="AF7298">
            <v>107.59538093824155</v>
          </cell>
        </row>
        <row r="7299">
          <cell r="M7299" t="str">
            <v>CompIntPpPreh</v>
          </cell>
          <cell r="N7299" t="str">
            <v>Complément intégration d'un présence pièce préh</v>
          </cell>
          <cell r="O7299" t="str">
            <v>Add-on integration presence part</v>
          </cell>
          <cell r="P7299">
            <v>2</v>
          </cell>
          <cell r="Q7299">
            <v>0</v>
          </cell>
          <cell r="R7299" t="str">
            <v>01, 07,.</v>
          </cell>
          <cell r="X7299">
            <v>0</v>
          </cell>
          <cell r="Y7299">
            <v>0</v>
          </cell>
          <cell r="Z7299">
            <v>47.25</v>
          </cell>
          <cell r="AA7299">
            <v>47.25</v>
          </cell>
          <cell r="AD7299">
            <v>0</v>
          </cell>
          <cell r="AE7299">
            <v>0</v>
          </cell>
          <cell r="AF7299">
            <v>23.625</v>
          </cell>
        </row>
        <row r="7300">
          <cell r="M7300" t="str">
            <v>PilMob</v>
          </cell>
          <cell r="N7300" t="str">
            <v>Pilote escamotable</v>
          </cell>
          <cell r="O7300" t="str">
            <v>Retractable pin</v>
          </cell>
          <cell r="P7300">
            <v>1</v>
          </cell>
          <cell r="Q7300">
            <v>0</v>
          </cell>
          <cell r="R7300" t="str">
            <v>01, 07,.</v>
          </cell>
          <cell r="X7300">
            <v>2.4770024999999993</v>
          </cell>
          <cell r="Y7300">
            <v>72.810149999999993</v>
          </cell>
          <cell r="Z7300">
            <v>127.54538093824156</v>
          </cell>
          <cell r="AA7300">
            <v>202.83253343824157</v>
          </cell>
          <cell r="AD7300">
            <v>2.4770024999999993</v>
          </cell>
          <cell r="AE7300">
            <v>72.810149999999993</v>
          </cell>
          <cell r="AF7300">
            <v>127.54538093824156</v>
          </cell>
        </row>
        <row r="7301">
          <cell r="M7301" t="str">
            <v>CompIntPilMobPreh</v>
          </cell>
          <cell r="N7301" t="str">
            <v>Complément intégration pilote mobile Préhenseur</v>
          </cell>
          <cell r="O7301" t="str">
            <v>Add on integration mobile Pin in Gripper</v>
          </cell>
          <cell r="P7301">
            <v>1</v>
          </cell>
          <cell r="Q7301">
            <v>0</v>
          </cell>
          <cell r="R7301" t="str">
            <v>01, 07,.</v>
          </cell>
          <cell r="X7301">
            <v>0</v>
          </cell>
          <cell r="Y7301">
            <v>0</v>
          </cell>
          <cell r="Z7301">
            <v>18.900000000000002</v>
          </cell>
          <cell r="AA7301">
            <v>18.900000000000002</v>
          </cell>
          <cell r="AD7301">
            <v>0</v>
          </cell>
          <cell r="AE7301">
            <v>0</v>
          </cell>
          <cell r="AF7301">
            <v>18.900000000000002</v>
          </cell>
        </row>
        <row r="7302">
          <cell r="M7302" t="str">
            <v>RefSerrECONew_D63</v>
          </cell>
          <cell r="N7302" t="str">
            <v>Réf serrée ECO D63 Touche + Appui tous types</v>
          </cell>
          <cell r="O7302" t="str">
            <v>ECO D63 Key + Press all types</v>
          </cell>
          <cell r="P7302">
            <v>1</v>
          </cell>
          <cell r="Q7302">
            <v>0</v>
          </cell>
          <cell r="R7302" t="str">
            <v>01, 07,.</v>
          </cell>
          <cell r="X7302">
            <v>1.7808524999999997</v>
          </cell>
          <cell r="Y7302">
            <v>72.810149999999993</v>
          </cell>
          <cell r="Z7302">
            <v>79.354333387436981</v>
          </cell>
          <cell r="AA7302">
            <v>153.94533588743695</v>
          </cell>
          <cell r="AD7302">
            <v>1.7808524999999997</v>
          </cell>
          <cell r="AE7302">
            <v>72.810149999999993</v>
          </cell>
          <cell r="AF7302">
            <v>79.354333387436981</v>
          </cell>
        </row>
        <row r="7303">
          <cell r="M7303" t="str">
            <v>CompIntRefSerrPreh</v>
          </cell>
          <cell r="N7303" t="str">
            <v>Complément intégration d'une réf serr préhenseur</v>
          </cell>
          <cell r="O7303" t="str">
            <v>Add-on integration tight reference in a Gripper</v>
          </cell>
          <cell r="P7303">
            <v>1</v>
          </cell>
          <cell r="Q7303">
            <v>0</v>
          </cell>
          <cell r="R7303" t="str">
            <v>01, 07,.</v>
          </cell>
          <cell r="X7303">
            <v>0</v>
          </cell>
          <cell r="Y7303">
            <v>0</v>
          </cell>
          <cell r="Z7303">
            <v>23.625</v>
          </cell>
          <cell r="AA7303">
            <v>23.625</v>
          </cell>
          <cell r="AD7303">
            <v>0</v>
          </cell>
          <cell r="AE7303">
            <v>0</v>
          </cell>
          <cell r="AF7303">
            <v>23.625</v>
          </cell>
        </row>
        <row r="7304">
          <cell r="M7304" t="str">
            <v>Distrib2</v>
          </cell>
          <cell r="N7304" t="str">
            <v>Distributeur 5/2</v>
          </cell>
          <cell r="O7304" t="str">
            <v>5/2-way valve</v>
          </cell>
          <cell r="P7304">
            <v>1</v>
          </cell>
          <cell r="Q7304">
            <v>0</v>
          </cell>
          <cell r="R7304" t="str">
            <v>01, 07,.</v>
          </cell>
          <cell r="X7304">
            <v>7.2075149999999981</v>
          </cell>
          <cell r="Y7304">
            <v>160.94400000000002</v>
          </cell>
          <cell r="Z7304">
            <v>171.52063813803022</v>
          </cell>
          <cell r="AA7304">
            <v>339.67215313803024</v>
          </cell>
          <cell r="AD7304">
            <v>7.2075149999999981</v>
          </cell>
          <cell r="AE7304">
            <v>160.94400000000002</v>
          </cell>
          <cell r="AF7304">
            <v>171.52063813803022</v>
          </cell>
        </row>
        <row r="7305">
          <cell r="M7305" t="str">
            <v>CompIntDistribPreh</v>
          </cell>
          <cell r="N7305" t="str">
            <v>Complément intégration d'un distributeur préh</v>
          </cell>
          <cell r="O7305" t="str">
            <v>Add-on integration distributor into existing gripper</v>
          </cell>
          <cell r="P7305">
            <v>1</v>
          </cell>
          <cell r="Q7305">
            <v>0</v>
          </cell>
          <cell r="R7305" t="str">
            <v>01, 07,.</v>
          </cell>
          <cell r="X7305">
            <v>0</v>
          </cell>
          <cell r="Y7305">
            <v>0</v>
          </cell>
          <cell r="Z7305">
            <v>23.625</v>
          </cell>
          <cell r="AA7305">
            <v>23.625</v>
          </cell>
          <cell r="AD7305">
            <v>0</v>
          </cell>
          <cell r="AE7305">
            <v>0</v>
          </cell>
          <cell r="AF7305">
            <v>23.625</v>
          </cell>
        </row>
        <row r="7306">
          <cell r="M7306" t="str">
            <v>IntPrehEl</v>
          </cell>
          <cell r="N7306" t="str">
            <v>Intégration en ligne d'un préhenseur</v>
          </cell>
          <cell r="O7306" t="str">
            <v>On-line integration of a gripper</v>
          </cell>
          <cell r="P7306">
            <v>1</v>
          </cell>
          <cell r="Q7306">
            <v>0</v>
          </cell>
          <cell r="R7306" t="str">
            <v>01, 07,.</v>
          </cell>
          <cell r="X7306">
            <v>0</v>
          </cell>
          <cell r="Y7306">
            <v>0</v>
          </cell>
          <cell r="Z7306">
            <v>0</v>
          </cell>
          <cell r="AA7306">
            <v>0</v>
          </cell>
          <cell r="AD7306">
            <v>0</v>
          </cell>
          <cell r="AE7306">
            <v>0</v>
          </cell>
          <cell r="AF7306">
            <v>0</v>
          </cell>
        </row>
        <row r="7307">
          <cell r="M7307">
            <v>0</v>
          </cell>
          <cell r="N7307">
            <v>0</v>
          </cell>
          <cell r="O7307" t="str">
            <v/>
          </cell>
          <cell r="P7307">
            <v>0</v>
          </cell>
          <cell r="Q7307">
            <v>0</v>
          </cell>
          <cell r="R7307">
            <v>0</v>
          </cell>
          <cell r="AA7307">
            <v>0</v>
          </cell>
          <cell r="AD7307" t="e">
            <v>#DIV/0!</v>
          </cell>
          <cell r="AE7307" t="e">
            <v>#DIV/0!</v>
          </cell>
          <cell r="AF7307" t="e">
            <v>#DIV/0!</v>
          </cell>
        </row>
        <row r="7308">
          <cell r="M7308">
            <v>0</v>
          </cell>
          <cell r="N7308">
            <v>0</v>
          </cell>
          <cell r="O7308" t="str">
            <v/>
          </cell>
          <cell r="P7308">
            <v>1</v>
          </cell>
          <cell r="Q7308">
            <v>0</v>
          </cell>
          <cell r="R7308">
            <v>0</v>
          </cell>
          <cell r="AA7308">
            <v>0</v>
          </cell>
          <cell r="AD7308">
            <v>0</v>
          </cell>
          <cell r="AE7308">
            <v>0</v>
          </cell>
          <cell r="AF7308">
            <v>0</v>
          </cell>
        </row>
        <row r="7309">
          <cell r="M7309" t="str">
            <v>TrajSoud</v>
          </cell>
          <cell r="N7309" t="str">
            <v>Trajectoire de soudure(clinchage, arc tiré, rivet)</v>
          </cell>
          <cell r="O7309" t="str">
            <v>Welding path (clinching, pulled arc, rivet)</v>
          </cell>
          <cell r="P7309">
            <v>3</v>
          </cell>
          <cell r="Q7309" t="str">
            <v>OV24: Avec ou sans trappe ou BT</v>
          </cell>
          <cell r="R7309" t="str">
            <v>01, 07,.</v>
          </cell>
          <cell r="X7309">
            <v>0</v>
          </cell>
          <cell r="Y7309">
            <v>0</v>
          </cell>
          <cell r="Z7309">
            <v>0</v>
          </cell>
          <cell r="AA7309">
            <v>0</v>
          </cell>
          <cell r="AD7309">
            <v>0</v>
          </cell>
          <cell r="AE7309">
            <v>0</v>
          </cell>
          <cell r="AF7309">
            <v>0</v>
          </cell>
        </row>
        <row r="7310">
          <cell r="M7310" t="str">
            <v>CopTrajSoud</v>
          </cell>
          <cell r="N7310" t="str">
            <v>Copie trajectoire Soudure suite à ajout diversité</v>
          </cell>
          <cell r="O7310" t="str">
            <v>Copie of a welding trajectory for divers models</v>
          </cell>
          <cell r="P7310">
            <v>3</v>
          </cell>
          <cell r="Q7310" t="str">
            <v>CC24</v>
          </cell>
          <cell r="R7310" t="str">
            <v>01, 07,.</v>
          </cell>
          <cell r="X7310">
            <v>0</v>
          </cell>
          <cell r="Y7310">
            <v>0</v>
          </cell>
          <cell r="Z7310">
            <v>0</v>
          </cell>
          <cell r="AA7310">
            <v>0</v>
          </cell>
          <cell r="AD7310">
            <v>0</v>
          </cell>
          <cell r="AE7310">
            <v>0</v>
          </cell>
          <cell r="AF7310">
            <v>0</v>
          </cell>
        </row>
        <row r="7311">
          <cell r="M7311" t="str">
            <v>EchCodeTraj</v>
          </cell>
          <cell r="N7311" t="str">
            <v>Echange Code Trajectoire avec baie robot</v>
          </cell>
          <cell r="O7311" t="str">
            <v>Exchange of Trajectory Code with robot bay</v>
          </cell>
          <cell r="P7311">
            <v>6</v>
          </cell>
          <cell r="Q7311">
            <v>0</v>
          </cell>
          <cell r="R7311" t="str">
            <v>01, 07,.</v>
          </cell>
          <cell r="X7311">
            <v>7.0874999999999986</v>
          </cell>
          <cell r="Y7311">
            <v>0</v>
          </cell>
          <cell r="Z7311">
            <v>578.45951419239418</v>
          </cell>
          <cell r="AA7311">
            <v>585.54701419239416</v>
          </cell>
          <cell r="AD7311">
            <v>1.1812499999999997</v>
          </cell>
          <cell r="AE7311">
            <v>0</v>
          </cell>
          <cell r="AF7311">
            <v>96.409919032065702</v>
          </cell>
        </row>
        <row r="7312">
          <cell r="M7312" t="str">
            <v>HEtudAUT</v>
          </cell>
          <cell r="N7312" t="str">
            <v>Une heure d'études automatismes</v>
          </cell>
          <cell r="O7312" t="str">
            <v>One hour of automation studies</v>
          </cell>
          <cell r="P7312">
            <v>3</v>
          </cell>
          <cell r="Q7312" t="str">
            <v>Complement Hetude AF+Marguerite+Prog</v>
          </cell>
          <cell r="R7312" t="str">
            <v>01</v>
          </cell>
          <cell r="X7312">
            <v>195</v>
          </cell>
          <cell r="Y7312">
            <v>0</v>
          </cell>
          <cell r="Z7312">
            <v>0</v>
          </cell>
          <cell r="AA7312">
            <v>195</v>
          </cell>
          <cell r="AD7312">
            <v>65</v>
          </cell>
          <cell r="AE7312">
            <v>0</v>
          </cell>
          <cell r="AF7312">
            <v>0</v>
          </cell>
        </row>
        <row r="7313">
          <cell r="M7313">
            <v>0</v>
          </cell>
          <cell r="N7313">
            <v>0</v>
          </cell>
          <cell r="O7313" t="str">
            <v/>
          </cell>
          <cell r="P7313">
            <v>0</v>
          </cell>
          <cell r="Q7313">
            <v>0</v>
          </cell>
          <cell r="R7313">
            <v>0</v>
          </cell>
          <cell r="AA7313">
            <v>0</v>
          </cell>
          <cell r="AD7313" t="e">
            <v>#DIV/0!</v>
          </cell>
          <cell r="AE7313" t="e">
            <v>#DIV/0!</v>
          </cell>
          <cell r="AF7313" t="e">
            <v>#DIV/0!</v>
          </cell>
        </row>
        <row r="7314">
          <cell r="M7314">
            <v>0</v>
          </cell>
          <cell r="N7314">
            <v>0</v>
          </cell>
          <cell r="O7314" t="str">
            <v/>
          </cell>
          <cell r="P7314">
            <v>1</v>
          </cell>
          <cell r="Q7314">
            <v>0</v>
          </cell>
          <cell r="R7314">
            <v>0</v>
          </cell>
          <cell r="AA7314">
            <v>0</v>
          </cell>
          <cell r="AD7314">
            <v>0</v>
          </cell>
          <cell r="AE7314">
            <v>0</v>
          </cell>
          <cell r="AF7314">
            <v>0</v>
          </cell>
        </row>
        <row r="7315">
          <cell r="M7315" t="str">
            <v>TrajSoud</v>
          </cell>
          <cell r="N7315" t="str">
            <v>Trajectoire de soudure(clinchage, arc tiré, rivet)</v>
          </cell>
          <cell r="O7315" t="str">
            <v>Welding path (clinching, pulled arc, rivet)</v>
          </cell>
          <cell r="P7315">
            <v>3</v>
          </cell>
          <cell r="Q7315" t="str">
            <v>OV24: Avec ou sans trappe ou BT</v>
          </cell>
          <cell r="R7315" t="str">
            <v>01, 07,.</v>
          </cell>
          <cell r="X7315">
            <v>0</v>
          </cell>
          <cell r="Y7315">
            <v>0</v>
          </cell>
          <cell r="Z7315">
            <v>0</v>
          </cell>
          <cell r="AA7315">
            <v>0</v>
          </cell>
          <cell r="AD7315">
            <v>0</v>
          </cell>
          <cell r="AE7315">
            <v>0</v>
          </cell>
          <cell r="AF7315">
            <v>0</v>
          </cell>
        </row>
        <row r="7316">
          <cell r="M7316" t="str">
            <v>CopTrajSoud</v>
          </cell>
          <cell r="N7316" t="str">
            <v>Copie trajectoire Soudure suite à ajout diversité</v>
          </cell>
          <cell r="O7316" t="str">
            <v>Copie of a welding trajectory for divers models</v>
          </cell>
          <cell r="P7316">
            <v>3</v>
          </cell>
          <cell r="Q7316" t="str">
            <v>CC24</v>
          </cell>
          <cell r="R7316" t="str">
            <v>01, 07,.</v>
          </cell>
          <cell r="X7316">
            <v>0</v>
          </cell>
          <cell r="Y7316">
            <v>0</v>
          </cell>
          <cell r="Z7316">
            <v>0</v>
          </cell>
          <cell r="AA7316">
            <v>0</v>
          </cell>
          <cell r="AD7316">
            <v>0</v>
          </cell>
          <cell r="AE7316">
            <v>0</v>
          </cell>
          <cell r="AF7316">
            <v>0</v>
          </cell>
        </row>
        <row r="7317">
          <cell r="M7317" t="str">
            <v>EchCodeTraj</v>
          </cell>
          <cell r="N7317" t="str">
            <v>Echange Code Trajectoire avec baie robot</v>
          </cell>
          <cell r="O7317" t="str">
            <v>Exchange of Trajectory Code with robot bay</v>
          </cell>
          <cell r="P7317">
            <v>6</v>
          </cell>
          <cell r="Q7317">
            <v>0</v>
          </cell>
          <cell r="R7317" t="str">
            <v>01, 07,.</v>
          </cell>
          <cell r="X7317">
            <v>7.0874999999999986</v>
          </cell>
          <cell r="Y7317">
            <v>0</v>
          </cell>
          <cell r="Z7317">
            <v>578.45951419239418</v>
          </cell>
          <cell r="AA7317">
            <v>585.54701419239416</v>
          </cell>
          <cell r="AD7317">
            <v>1.1812499999999997</v>
          </cell>
          <cell r="AE7317">
            <v>0</v>
          </cell>
          <cell r="AF7317">
            <v>96.409919032065702</v>
          </cell>
        </row>
        <row r="7318">
          <cell r="M7318" t="str">
            <v>HEtudAUT</v>
          </cell>
          <cell r="N7318" t="str">
            <v>Une heure d'études automatismes</v>
          </cell>
          <cell r="O7318" t="str">
            <v>One hour of automation studies</v>
          </cell>
          <cell r="P7318">
            <v>3</v>
          </cell>
          <cell r="Q7318" t="str">
            <v>Complement Hetude AF+Marguerite+Prog</v>
          </cell>
          <cell r="R7318" t="str">
            <v>01</v>
          </cell>
          <cell r="X7318">
            <v>195</v>
          </cell>
          <cell r="Y7318">
            <v>0</v>
          </cell>
          <cell r="Z7318">
            <v>0</v>
          </cell>
          <cell r="AA7318">
            <v>195</v>
          </cell>
          <cell r="AD7318">
            <v>65</v>
          </cell>
          <cell r="AE7318">
            <v>0</v>
          </cell>
          <cell r="AF7318">
            <v>0</v>
          </cell>
        </row>
        <row r="7319">
          <cell r="M7319">
            <v>0</v>
          </cell>
          <cell r="N7319">
            <v>0</v>
          </cell>
          <cell r="O7319" t="str">
            <v/>
          </cell>
          <cell r="P7319">
            <v>0</v>
          </cell>
          <cell r="Q7319">
            <v>0</v>
          </cell>
          <cell r="R7319">
            <v>0</v>
          </cell>
          <cell r="AA7319">
            <v>0</v>
          </cell>
          <cell r="AD7319" t="e">
            <v>#DIV/0!</v>
          </cell>
          <cell r="AE7319" t="e">
            <v>#DIV/0!</v>
          </cell>
          <cell r="AF7319" t="e">
            <v>#DIV/0!</v>
          </cell>
        </row>
        <row r="7320">
          <cell r="M7320">
            <v>0</v>
          </cell>
          <cell r="N7320">
            <v>0</v>
          </cell>
          <cell r="O7320" t="str">
            <v/>
          </cell>
          <cell r="P7320">
            <v>1</v>
          </cell>
          <cell r="Q7320">
            <v>0</v>
          </cell>
          <cell r="R7320">
            <v>0</v>
          </cell>
          <cell r="AA7320">
            <v>0</v>
          </cell>
          <cell r="AD7320">
            <v>0</v>
          </cell>
          <cell r="AE7320">
            <v>0</v>
          </cell>
          <cell r="AF7320">
            <v>0</v>
          </cell>
        </row>
        <row r="7321">
          <cell r="M7321" t="str">
            <v>TrajSoud</v>
          </cell>
          <cell r="N7321" t="str">
            <v>Trajectoire de soudure(clinchage, arc tiré, rivet)</v>
          </cell>
          <cell r="O7321" t="str">
            <v>Welding path (clinching, pulled arc, rivet)</v>
          </cell>
          <cell r="P7321">
            <v>3</v>
          </cell>
          <cell r="Q7321" t="str">
            <v>OV24: Avec ou sans trappe ou BT</v>
          </cell>
          <cell r="R7321" t="str">
            <v>01, 07,.</v>
          </cell>
          <cell r="X7321">
            <v>0</v>
          </cell>
          <cell r="Y7321">
            <v>0</v>
          </cell>
          <cell r="Z7321">
            <v>0</v>
          </cell>
          <cell r="AA7321">
            <v>0</v>
          </cell>
          <cell r="AD7321">
            <v>0</v>
          </cell>
          <cell r="AE7321">
            <v>0</v>
          </cell>
          <cell r="AF7321">
            <v>0</v>
          </cell>
        </row>
        <row r="7322">
          <cell r="M7322" t="str">
            <v>CopTrajSoud</v>
          </cell>
          <cell r="N7322" t="str">
            <v>Copie trajectoire Soudure suite à ajout diversité</v>
          </cell>
          <cell r="O7322" t="str">
            <v>Copie of a welding trajectory for divers models</v>
          </cell>
          <cell r="P7322">
            <v>3</v>
          </cell>
          <cell r="Q7322" t="str">
            <v>CC24</v>
          </cell>
          <cell r="R7322" t="str">
            <v>01, 07,.</v>
          </cell>
          <cell r="X7322">
            <v>0</v>
          </cell>
          <cell r="Y7322">
            <v>0</v>
          </cell>
          <cell r="Z7322">
            <v>0</v>
          </cell>
          <cell r="AA7322">
            <v>0</v>
          </cell>
          <cell r="AD7322">
            <v>0</v>
          </cell>
          <cell r="AE7322">
            <v>0</v>
          </cell>
          <cell r="AF7322">
            <v>0</v>
          </cell>
        </row>
        <row r="7323">
          <cell r="M7323" t="str">
            <v>EchCodeTraj</v>
          </cell>
          <cell r="N7323" t="str">
            <v>Echange Code Trajectoire avec baie robot</v>
          </cell>
          <cell r="O7323" t="str">
            <v>Exchange of Trajectory Code with robot bay</v>
          </cell>
          <cell r="P7323">
            <v>6</v>
          </cell>
          <cell r="Q7323">
            <v>0</v>
          </cell>
          <cell r="R7323" t="str">
            <v>01, 07,.</v>
          </cell>
          <cell r="X7323">
            <v>7.0874999999999986</v>
          </cell>
          <cell r="Y7323">
            <v>0</v>
          </cell>
          <cell r="Z7323">
            <v>578.45951419239418</v>
          </cell>
          <cell r="AA7323">
            <v>585.54701419239416</v>
          </cell>
          <cell r="AD7323">
            <v>1.1812499999999997</v>
          </cell>
          <cell r="AE7323">
            <v>0</v>
          </cell>
          <cell r="AF7323">
            <v>96.409919032065702</v>
          </cell>
        </row>
        <row r="7324">
          <cell r="M7324" t="str">
            <v>HEtudAUT</v>
          </cell>
          <cell r="N7324" t="str">
            <v>Une heure d'études automatismes</v>
          </cell>
          <cell r="O7324" t="str">
            <v>One hour of automation studies</v>
          </cell>
          <cell r="P7324">
            <v>3</v>
          </cell>
          <cell r="Q7324" t="str">
            <v>Complement Hetude AF+Marguerite+Prog</v>
          </cell>
          <cell r="R7324" t="str">
            <v>01</v>
          </cell>
          <cell r="X7324">
            <v>195</v>
          </cell>
          <cell r="Y7324">
            <v>0</v>
          </cell>
          <cell r="Z7324">
            <v>0</v>
          </cell>
          <cell r="AA7324">
            <v>195</v>
          </cell>
          <cell r="AD7324">
            <v>65</v>
          </cell>
          <cell r="AE7324">
            <v>0</v>
          </cell>
          <cell r="AF7324">
            <v>0</v>
          </cell>
        </row>
        <row r="7325">
          <cell r="M7325">
            <v>0</v>
          </cell>
          <cell r="N7325">
            <v>0</v>
          </cell>
          <cell r="O7325" t="str">
            <v/>
          </cell>
          <cell r="P7325">
            <v>0</v>
          </cell>
          <cell r="Q7325">
            <v>0</v>
          </cell>
          <cell r="R7325">
            <v>0</v>
          </cell>
          <cell r="AA7325">
            <v>0</v>
          </cell>
          <cell r="AD7325" t="e">
            <v>#DIV/0!</v>
          </cell>
          <cell r="AE7325" t="e">
            <v>#DIV/0!</v>
          </cell>
          <cell r="AF7325" t="e">
            <v>#DIV/0!</v>
          </cell>
        </row>
        <row r="7326">
          <cell r="M7326">
            <v>0</v>
          </cell>
          <cell r="N7326">
            <v>0</v>
          </cell>
          <cell r="O7326" t="str">
            <v/>
          </cell>
          <cell r="P7326">
            <v>1</v>
          </cell>
          <cell r="Q7326">
            <v>0</v>
          </cell>
          <cell r="R7326">
            <v>0</v>
          </cell>
          <cell r="AA7326">
            <v>0</v>
          </cell>
          <cell r="AD7326">
            <v>0</v>
          </cell>
          <cell r="AE7326">
            <v>0</v>
          </cell>
          <cell r="AF7326">
            <v>0</v>
          </cell>
        </row>
        <row r="7327">
          <cell r="M7327" t="str">
            <v>TrajSoud</v>
          </cell>
          <cell r="N7327" t="str">
            <v>Trajectoire de soudure(clinchage, arc tiré, rivet)</v>
          </cell>
          <cell r="O7327" t="str">
            <v>Welding path (clinching, pulled arc, rivet)</v>
          </cell>
          <cell r="P7327">
            <v>3</v>
          </cell>
          <cell r="Q7327" t="str">
            <v>OV24: Avec ou sans trappe ou BT</v>
          </cell>
          <cell r="R7327" t="str">
            <v>01, 07,.</v>
          </cell>
          <cell r="X7327">
            <v>0</v>
          </cell>
          <cell r="Y7327">
            <v>0</v>
          </cell>
          <cell r="Z7327">
            <v>0</v>
          </cell>
          <cell r="AA7327">
            <v>0</v>
          </cell>
          <cell r="AD7327">
            <v>0</v>
          </cell>
          <cell r="AE7327">
            <v>0</v>
          </cell>
          <cell r="AF7327">
            <v>0</v>
          </cell>
        </row>
        <row r="7328">
          <cell r="M7328" t="str">
            <v>CopTrajSoud</v>
          </cell>
          <cell r="N7328" t="str">
            <v>Copie trajectoire Soudure suite à ajout diversité</v>
          </cell>
          <cell r="O7328" t="str">
            <v>Copie of a welding trajectory for divers models</v>
          </cell>
          <cell r="P7328">
            <v>3</v>
          </cell>
          <cell r="Q7328" t="str">
            <v>CC24</v>
          </cell>
          <cell r="R7328" t="str">
            <v>01, 07,.</v>
          </cell>
          <cell r="X7328">
            <v>0</v>
          </cell>
          <cell r="Y7328">
            <v>0</v>
          </cell>
          <cell r="Z7328">
            <v>0</v>
          </cell>
          <cell r="AA7328">
            <v>0</v>
          </cell>
          <cell r="AD7328">
            <v>0</v>
          </cell>
          <cell r="AE7328">
            <v>0</v>
          </cell>
          <cell r="AF7328">
            <v>0</v>
          </cell>
        </row>
        <row r="7329">
          <cell r="M7329" t="str">
            <v>EchCodeTraj</v>
          </cell>
          <cell r="N7329" t="str">
            <v>Echange Code Trajectoire avec baie robot</v>
          </cell>
          <cell r="O7329" t="str">
            <v>Exchange of Trajectory Code with robot bay</v>
          </cell>
          <cell r="P7329">
            <v>6</v>
          </cell>
          <cell r="Q7329">
            <v>0</v>
          </cell>
          <cell r="R7329" t="str">
            <v>01, 07,.</v>
          </cell>
          <cell r="X7329">
            <v>7.0874999999999986</v>
          </cell>
          <cell r="Y7329">
            <v>0</v>
          </cell>
          <cell r="Z7329">
            <v>578.45951419239418</v>
          </cell>
          <cell r="AA7329">
            <v>585.54701419239416</v>
          </cell>
          <cell r="AD7329">
            <v>1.1812499999999997</v>
          </cell>
          <cell r="AE7329">
            <v>0</v>
          </cell>
          <cell r="AF7329">
            <v>96.409919032065702</v>
          </cell>
        </row>
        <row r="7330">
          <cell r="M7330" t="str">
            <v>HEtudAUT</v>
          </cell>
          <cell r="N7330" t="str">
            <v>Une heure d'études automatismes</v>
          </cell>
          <cell r="O7330" t="str">
            <v>One hour of automation studies</v>
          </cell>
          <cell r="P7330">
            <v>0</v>
          </cell>
          <cell r="Q7330" t="str">
            <v>Complement Hetude AF+Marguerite+Prog</v>
          </cell>
          <cell r="R7330" t="str">
            <v>01</v>
          </cell>
          <cell r="X7330">
            <v>0</v>
          </cell>
          <cell r="Y7330">
            <v>0</v>
          </cell>
          <cell r="Z7330">
            <v>0</v>
          </cell>
          <cell r="AA7330">
            <v>0</v>
          </cell>
          <cell r="AD7330" t="e">
            <v>#DIV/0!</v>
          </cell>
          <cell r="AE7330" t="e">
            <v>#DIV/0!</v>
          </cell>
          <cell r="AF7330" t="e">
            <v>#DIV/0!</v>
          </cell>
        </row>
        <row r="7331">
          <cell r="M7331">
            <v>0</v>
          </cell>
          <cell r="N7331">
            <v>0</v>
          </cell>
          <cell r="O7331" t="str">
            <v/>
          </cell>
          <cell r="P7331">
            <v>0</v>
          </cell>
          <cell r="Q7331">
            <v>0</v>
          </cell>
          <cell r="R7331">
            <v>0</v>
          </cell>
          <cell r="AA7331">
            <v>0</v>
          </cell>
          <cell r="AD7331" t="e">
            <v>#DIV/0!</v>
          </cell>
          <cell r="AE7331" t="e">
            <v>#DIV/0!</v>
          </cell>
          <cell r="AF7331" t="e">
            <v>#DIV/0!</v>
          </cell>
        </row>
        <row r="7332">
          <cell r="M7332">
            <v>0</v>
          </cell>
          <cell r="N7332">
            <v>0</v>
          </cell>
          <cell r="O7332" t="str">
            <v/>
          </cell>
          <cell r="P7332">
            <v>1</v>
          </cell>
          <cell r="Q7332">
            <v>0</v>
          </cell>
          <cell r="R7332">
            <v>0</v>
          </cell>
          <cell r="AA7332">
            <v>0</v>
          </cell>
          <cell r="AD7332">
            <v>0</v>
          </cell>
          <cell r="AE7332">
            <v>0</v>
          </cell>
          <cell r="AF7332">
            <v>0</v>
          </cell>
        </row>
        <row r="7333">
          <cell r="M7333" t="str">
            <v>PPinducPreh</v>
          </cell>
          <cell r="N7333" t="str">
            <v>Détecteur inductif présence pièce sur Préhenseur a</v>
          </cell>
          <cell r="O7333" t="str">
            <v>Inductive part presence detector on Gripper</v>
          </cell>
          <cell r="P7333">
            <v>1</v>
          </cell>
          <cell r="Q7333">
            <v>0</v>
          </cell>
          <cell r="R7333" t="str">
            <v>01, 02, 07,.</v>
          </cell>
          <cell r="X7333">
            <v>1.2284999999999997</v>
          </cell>
          <cell r="Y7333">
            <v>37.65825000000001</v>
          </cell>
          <cell r="Z7333">
            <v>9.4500000000000011</v>
          </cell>
          <cell r="AA7333">
            <v>48.336750000000009</v>
          </cell>
          <cell r="AD7333">
            <v>1.2284999999999997</v>
          </cell>
          <cell r="AE7333">
            <v>37.65825000000001</v>
          </cell>
          <cell r="AF7333">
            <v>9.4500000000000011</v>
          </cell>
        </row>
        <row r="7334">
          <cell r="M7334" t="str">
            <v>CompIntPpPreh</v>
          </cell>
          <cell r="N7334" t="str">
            <v>Complément intégration d'un présence pièce préh</v>
          </cell>
          <cell r="O7334" t="str">
            <v>Add-on integration presence part</v>
          </cell>
          <cell r="P7334">
            <v>1</v>
          </cell>
          <cell r="Q7334">
            <v>0</v>
          </cell>
          <cell r="R7334" t="str">
            <v>01, 02, 07,.</v>
          </cell>
          <cell r="X7334">
            <v>0</v>
          </cell>
          <cell r="Y7334">
            <v>0</v>
          </cell>
          <cell r="Z7334">
            <v>23.625</v>
          </cell>
          <cell r="AA7334">
            <v>23.625</v>
          </cell>
          <cell r="AD7334">
            <v>0</v>
          </cell>
          <cell r="AE7334">
            <v>0</v>
          </cell>
          <cell r="AF7334">
            <v>23.625</v>
          </cell>
        </row>
        <row r="7335">
          <cell r="M7335" t="str">
            <v>RefSer63DINPreh</v>
          </cell>
          <cell r="N7335" t="str">
            <v>Serrage 63 DIN Touche + Appui tous types sur Préh</v>
          </cell>
          <cell r="O7335" t="str">
            <v xml:space="preserve">63 DIN clamping tab + all types support on gripper </v>
          </cell>
          <cell r="P7335">
            <v>1</v>
          </cell>
          <cell r="Q7335">
            <v>0</v>
          </cell>
          <cell r="R7335" t="str">
            <v>01, 02, 07,.</v>
          </cell>
          <cell r="X7335">
            <v>1.1726590909090904</v>
          </cell>
          <cell r="Y7335">
            <v>67.779695454545461</v>
          </cell>
          <cell r="Z7335">
            <v>36.081818181818186</v>
          </cell>
          <cell r="AA7335">
            <v>105.03417272727273</v>
          </cell>
          <cell r="AD7335">
            <v>1.1726590909090904</v>
          </cell>
          <cell r="AE7335">
            <v>67.779695454545461</v>
          </cell>
          <cell r="AF7335">
            <v>36.081818181818186</v>
          </cell>
        </row>
        <row r="7336">
          <cell r="M7336" t="str">
            <v>CompIntRefSerrPreh</v>
          </cell>
          <cell r="N7336" t="str">
            <v>Complément intégration d'une réf serr préhenseur</v>
          </cell>
          <cell r="O7336" t="str">
            <v>Add-on integration tight reference in a Gripper</v>
          </cell>
          <cell r="P7336">
            <v>1</v>
          </cell>
          <cell r="Q7336">
            <v>0</v>
          </cell>
          <cell r="R7336" t="str">
            <v>01, 02, 07,.</v>
          </cell>
          <cell r="X7336">
            <v>0</v>
          </cell>
          <cell r="Y7336">
            <v>0</v>
          </cell>
          <cell r="Z7336">
            <v>23.625</v>
          </cell>
          <cell r="AA7336">
            <v>23.625</v>
          </cell>
          <cell r="AD7336">
            <v>0</v>
          </cell>
          <cell r="AE7336">
            <v>0</v>
          </cell>
          <cell r="AF7336">
            <v>23.625</v>
          </cell>
        </row>
        <row r="7337">
          <cell r="M7337" t="str">
            <v>PilMobPreh</v>
          </cell>
          <cell r="N7337" t="str">
            <v>Pilote escamotable sur Préhenseur avec antenne sup</v>
          </cell>
          <cell r="O7337" t="str">
            <v>Retractable pin on Gripper</v>
          </cell>
          <cell r="P7337">
            <v>1</v>
          </cell>
          <cell r="Q7337">
            <v>0</v>
          </cell>
          <cell r="R7337" t="str">
            <v>01, 02, 07,.</v>
          </cell>
          <cell r="X7337">
            <v>1.2284999999999997</v>
          </cell>
          <cell r="Y7337">
            <v>71.007300000000001</v>
          </cell>
          <cell r="Z7337">
            <v>37.800000000000004</v>
          </cell>
          <cell r="AA7337">
            <v>110.03579999999999</v>
          </cell>
          <cell r="AD7337">
            <v>1.2284999999999997</v>
          </cell>
          <cell r="AE7337">
            <v>71.007300000000001</v>
          </cell>
          <cell r="AF7337">
            <v>37.800000000000004</v>
          </cell>
        </row>
        <row r="7338">
          <cell r="M7338" t="str">
            <v>CompIntPilMobPreh</v>
          </cell>
          <cell r="N7338" t="str">
            <v>Complément intégration pilote mobile Préhenseur</v>
          </cell>
          <cell r="O7338" t="str">
            <v>Add on integration mobile Pin in Gripper</v>
          </cell>
          <cell r="P7338">
            <v>1</v>
          </cell>
          <cell r="Q7338">
            <v>0</v>
          </cell>
          <cell r="R7338" t="str">
            <v>01, 02, 07,.</v>
          </cell>
          <cell r="X7338">
            <v>0</v>
          </cell>
          <cell r="Y7338">
            <v>0</v>
          </cell>
          <cell r="Z7338">
            <v>18.900000000000002</v>
          </cell>
          <cell r="AA7338">
            <v>18.900000000000002</v>
          </cell>
          <cell r="AD7338">
            <v>0</v>
          </cell>
          <cell r="AE7338">
            <v>0</v>
          </cell>
          <cell r="AF7338">
            <v>18.900000000000002</v>
          </cell>
        </row>
        <row r="7339">
          <cell r="M7339" t="str">
            <v>DistribPreh</v>
          </cell>
          <cell r="N7339" t="str">
            <v>Distributeur taille 2 sur Préhenseur</v>
          </cell>
          <cell r="O7339" t="str">
            <v>Dispenser size 2 on Gripper</v>
          </cell>
          <cell r="P7339">
            <v>2</v>
          </cell>
          <cell r="Q7339">
            <v>0</v>
          </cell>
          <cell r="R7339" t="str">
            <v>01, 02, 07,.</v>
          </cell>
          <cell r="X7339">
            <v>2.4569999999999994</v>
          </cell>
          <cell r="Y7339">
            <v>325.39499999999998</v>
          </cell>
          <cell r="Z7339">
            <v>37.800000000000004</v>
          </cell>
          <cell r="AA7339">
            <v>365.65199999999999</v>
          </cell>
          <cell r="AD7339">
            <v>1.2284999999999997</v>
          </cell>
          <cell r="AE7339">
            <v>162.69749999999999</v>
          </cell>
          <cell r="AF7339">
            <v>18.900000000000002</v>
          </cell>
        </row>
        <row r="7340">
          <cell r="M7340" t="str">
            <v>CompIntDistribPreh</v>
          </cell>
          <cell r="N7340" t="str">
            <v>Complément intégration d'un distributeur préh</v>
          </cell>
          <cell r="O7340" t="str">
            <v>Add-on integration distributor into existing gripper</v>
          </cell>
          <cell r="P7340">
            <v>2</v>
          </cell>
          <cell r="Q7340">
            <v>0</v>
          </cell>
          <cell r="R7340" t="str">
            <v>01, 02, 07,.</v>
          </cell>
          <cell r="X7340">
            <v>0</v>
          </cell>
          <cell r="Y7340">
            <v>0</v>
          </cell>
          <cell r="Z7340">
            <v>47.25</v>
          </cell>
          <cell r="AA7340">
            <v>47.25</v>
          </cell>
          <cell r="AD7340">
            <v>0</v>
          </cell>
          <cell r="AE7340">
            <v>0</v>
          </cell>
          <cell r="AF7340">
            <v>23.625</v>
          </cell>
        </row>
        <row r="7341">
          <cell r="M7341" t="str">
            <v>IntPrehEl</v>
          </cell>
          <cell r="N7341" t="str">
            <v>Intégration en ligne d'un préhenseur</v>
          </cell>
          <cell r="O7341" t="str">
            <v>On-line integration of a gripper</v>
          </cell>
          <cell r="P7341">
            <v>1</v>
          </cell>
          <cell r="Q7341">
            <v>0</v>
          </cell>
          <cell r="R7341" t="str">
            <v>01, 02, 07,.</v>
          </cell>
          <cell r="X7341">
            <v>0</v>
          </cell>
          <cell r="Y7341">
            <v>0</v>
          </cell>
          <cell r="Z7341">
            <v>0</v>
          </cell>
          <cell r="AA7341">
            <v>0</v>
          </cell>
          <cell r="AD7341">
            <v>0</v>
          </cell>
          <cell r="AE7341">
            <v>0</v>
          </cell>
          <cell r="AF7341">
            <v>0</v>
          </cell>
        </row>
        <row r="7342">
          <cell r="M7342">
            <v>0</v>
          </cell>
          <cell r="N7342">
            <v>0</v>
          </cell>
          <cell r="O7342" t="str">
            <v/>
          </cell>
          <cell r="P7342">
            <v>0</v>
          </cell>
          <cell r="Q7342">
            <v>0</v>
          </cell>
          <cell r="R7342">
            <v>0</v>
          </cell>
          <cell r="AA7342">
            <v>0</v>
          </cell>
          <cell r="AD7342" t="e">
            <v>#DIV/0!</v>
          </cell>
          <cell r="AE7342" t="e">
            <v>#DIV/0!</v>
          </cell>
          <cell r="AF7342" t="e">
            <v>#DIV/0!</v>
          </cell>
        </row>
        <row r="7343">
          <cell r="M7343">
            <v>0</v>
          </cell>
          <cell r="N7343">
            <v>0</v>
          </cell>
          <cell r="O7343" t="str">
            <v/>
          </cell>
          <cell r="P7343">
            <v>1</v>
          </cell>
          <cell r="Q7343">
            <v>0</v>
          </cell>
          <cell r="R7343">
            <v>0</v>
          </cell>
          <cell r="AA7343">
            <v>0</v>
          </cell>
          <cell r="AD7343">
            <v>0</v>
          </cell>
          <cell r="AE7343">
            <v>0</v>
          </cell>
          <cell r="AF7343">
            <v>0</v>
          </cell>
        </row>
        <row r="7344">
          <cell r="M7344" t="str">
            <v>TrajMan</v>
          </cell>
          <cell r="N7344" t="str">
            <v>Trajectoire de manutention</v>
          </cell>
          <cell r="O7344" t="str">
            <v>Handling path</v>
          </cell>
          <cell r="P7344">
            <v>2</v>
          </cell>
          <cell r="Q7344" t="str">
            <v>OV24: Prise OP40 et dépose OP50</v>
          </cell>
          <cell r="R7344" t="str">
            <v>01, 07,.</v>
          </cell>
          <cell r="X7344">
            <v>0</v>
          </cell>
          <cell r="Y7344">
            <v>0</v>
          </cell>
          <cell r="Z7344">
            <v>0</v>
          </cell>
          <cell r="AA7344">
            <v>0</v>
          </cell>
          <cell r="AD7344">
            <v>0</v>
          </cell>
          <cell r="AE7344">
            <v>0</v>
          </cell>
          <cell r="AF7344">
            <v>0</v>
          </cell>
        </row>
        <row r="7345">
          <cell r="M7345" t="str">
            <v>CopTrajMan</v>
          </cell>
          <cell r="N7345" t="str">
            <v>Copie trajectoire Manut suite à ajout diversité</v>
          </cell>
          <cell r="O7345" t="str">
            <v>Copie of a handling trajectory for divers models</v>
          </cell>
          <cell r="P7345">
            <v>4</v>
          </cell>
          <cell r="Q7345" t="str">
            <v>OV24: Avec ou sans trappe ou BT</v>
          </cell>
          <cell r="R7345" t="str">
            <v>01, 07,.</v>
          </cell>
          <cell r="X7345">
            <v>0</v>
          </cell>
          <cell r="Y7345">
            <v>0</v>
          </cell>
          <cell r="Z7345">
            <v>0</v>
          </cell>
          <cell r="AA7345">
            <v>0</v>
          </cell>
          <cell r="AD7345">
            <v>0</v>
          </cell>
          <cell r="AE7345">
            <v>0</v>
          </cell>
          <cell r="AF7345">
            <v>0</v>
          </cell>
        </row>
        <row r="7346">
          <cell r="M7346" t="str">
            <v>CopTrajMan</v>
          </cell>
          <cell r="N7346" t="str">
            <v>Copie trajectoire Manut suite à ajout diversité</v>
          </cell>
          <cell r="O7346" t="str">
            <v>Copie of a handling trajectory for divers models</v>
          </cell>
          <cell r="P7346">
            <v>6</v>
          </cell>
          <cell r="Q7346" t="str">
            <v>CC24</v>
          </cell>
          <cell r="R7346" t="str">
            <v>01, 07,.</v>
          </cell>
          <cell r="X7346">
            <v>0</v>
          </cell>
          <cell r="Y7346">
            <v>0</v>
          </cell>
          <cell r="Z7346">
            <v>0</v>
          </cell>
          <cell r="AA7346">
            <v>0</v>
          </cell>
          <cell r="AD7346">
            <v>0</v>
          </cell>
          <cell r="AE7346">
            <v>0</v>
          </cell>
          <cell r="AF7346">
            <v>0</v>
          </cell>
        </row>
        <row r="7347">
          <cell r="M7347" t="str">
            <v>EchCodeTraj</v>
          </cell>
          <cell r="N7347" t="str">
            <v>Echange Code Trajectoire avec baie robot</v>
          </cell>
          <cell r="O7347" t="str">
            <v>Exchange of Trajectory Code with robot bay</v>
          </cell>
          <cell r="P7347">
            <v>6</v>
          </cell>
          <cell r="Q7347">
            <v>0</v>
          </cell>
          <cell r="R7347" t="str">
            <v>01, 07,.</v>
          </cell>
          <cell r="X7347">
            <v>7.0874999999999986</v>
          </cell>
          <cell r="Y7347">
            <v>0</v>
          </cell>
          <cell r="Z7347">
            <v>578.45951419239418</v>
          </cell>
          <cell r="AA7347">
            <v>585.54701419239416</v>
          </cell>
          <cell r="AD7347">
            <v>1.1812499999999997</v>
          </cell>
          <cell r="AE7347">
            <v>0</v>
          </cell>
          <cell r="AF7347">
            <v>96.409919032065702</v>
          </cell>
        </row>
        <row r="7348">
          <cell r="M7348" t="str">
            <v>HEtudAUT</v>
          </cell>
          <cell r="N7348" t="str">
            <v>Une heure d'études automatismes</v>
          </cell>
          <cell r="O7348" t="str">
            <v>One hour of automation studies</v>
          </cell>
          <cell r="P7348">
            <v>3</v>
          </cell>
          <cell r="Q7348" t="str">
            <v>Complement Hetude AF+Marguerite+Prog</v>
          </cell>
          <cell r="R7348" t="str">
            <v>01</v>
          </cell>
          <cell r="X7348">
            <v>195</v>
          </cell>
          <cell r="Y7348">
            <v>0</v>
          </cell>
          <cell r="Z7348">
            <v>0</v>
          </cell>
          <cell r="AA7348">
            <v>195</v>
          </cell>
          <cell r="AD7348">
            <v>65</v>
          </cell>
          <cell r="AE7348">
            <v>0</v>
          </cell>
          <cell r="AF7348">
            <v>0</v>
          </cell>
        </row>
        <row r="7349">
          <cell r="M7349">
            <v>0</v>
          </cell>
          <cell r="N7349">
            <v>0</v>
          </cell>
          <cell r="O7349" t="str">
            <v/>
          </cell>
          <cell r="P7349">
            <v>0</v>
          </cell>
          <cell r="Q7349">
            <v>0</v>
          </cell>
          <cell r="R7349">
            <v>0</v>
          </cell>
          <cell r="AA7349">
            <v>0</v>
          </cell>
          <cell r="AD7349" t="e">
            <v>#DIV/0!</v>
          </cell>
          <cell r="AE7349" t="e">
            <v>#DIV/0!</v>
          </cell>
          <cell r="AF7349" t="e">
            <v>#DIV/0!</v>
          </cell>
        </row>
        <row r="7350">
          <cell r="M7350">
            <v>0</v>
          </cell>
          <cell r="N7350">
            <v>0</v>
          </cell>
          <cell r="O7350" t="str">
            <v/>
          </cell>
          <cell r="P7350">
            <v>1</v>
          </cell>
          <cell r="Q7350">
            <v>0</v>
          </cell>
          <cell r="R7350">
            <v>0</v>
          </cell>
          <cell r="AA7350">
            <v>0</v>
          </cell>
          <cell r="AD7350">
            <v>0</v>
          </cell>
          <cell r="AE7350">
            <v>0</v>
          </cell>
          <cell r="AF7350">
            <v>0</v>
          </cell>
        </row>
        <row r="7351">
          <cell r="M7351" t="str">
            <v>PPinduc</v>
          </cell>
          <cell r="N7351" t="str">
            <v>Détecteur inductif de présence pièce</v>
          </cell>
          <cell r="O7351" t="str">
            <v>Inductive part presence detector</v>
          </cell>
          <cell r="P7351">
            <v>2</v>
          </cell>
          <cell r="Q7351">
            <v>0</v>
          </cell>
          <cell r="R7351" t="str">
            <v>01, 02, 07,.</v>
          </cell>
          <cell r="X7351">
            <v>3.8212649999999995</v>
          </cell>
          <cell r="Y7351">
            <v>51.636899999999997</v>
          </cell>
          <cell r="Z7351">
            <v>215.19076187648309</v>
          </cell>
          <cell r="AA7351">
            <v>270.64892687648307</v>
          </cell>
          <cell r="AD7351">
            <v>1.9106324999999997</v>
          </cell>
          <cell r="AE7351">
            <v>25.818449999999999</v>
          </cell>
          <cell r="AF7351">
            <v>107.59538093824155</v>
          </cell>
        </row>
        <row r="7352">
          <cell r="M7352" t="str">
            <v>CompIntPpPreh</v>
          </cell>
          <cell r="N7352" t="str">
            <v>Complément intégration d'un présence pièce préh</v>
          </cell>
          <cell r="O7352" t="str">
            <v>Add-on integration presence part</v>
          </cell>
          <cell r="P7352">
            <v>2</v>
          </cell>
          <cell r="Q7352">
            <v>0</v>
          </cell>
          <cell r="R7352" t="str">
            <v>01, 02, 07,.</v>
          </cell>
          <cell r="X7352">
            <v>0</v>
          </cell>
          <cell r="Y7352">
            <v>0</v>
          </cell>
          <cell r="Z7352">
            <v>47.25</v>
          </cell>
          <cell r="AA7352">
            <v>47.25</v>
          </cell>
          <cell r="AD7352">
            <v>0</v>
          </cell>
          <cell r="AE7352">
            <v>0</v>
          </cell>
          <cell r="AF7352">
            <v>23.625</v>
          </cell>
        </row>
        <row r="7353">
          <cell r="M7353" t="str">
            <v>PilMob</v>
          </cell>
          <cell r="N7353" t="str">
            <v>Pilote escamotable</v>
          </cell>
          <cell r="O7353" t="str">
            <v>Retractable pin</v>
          </cell>
          <cell r="P7353">
            <v>1</v>
          </cell>
          <cell r="Q7353">
            <v>0</v>
          </cell>
          <cell r="R7353" t="str">
            <v>01, 02, 07,.</v>
          </cell>
          <cell r="X7353">
            <v>2.4770024999999993</v>
          </cell>
          <cell r="Y7353">
            <v>72.810149999999993</v>
          </cell>
          <cell r="Z7353">
            <v>127.54538093824156</v>
          </cell>
          <cell r="AA7353">
            <v>202.83253343824157</v>
          </cell>
          <cell r="AD7353">
            <v>2.4770024999999993</v>
          </cell>
          <cell r="AE7353">
            <v>72.810149999999993</v>
          </cell>
          <cell r="AF7353">
            <v>127.54538093824156</v>
          </cell>
        </row>
        <row r="7354">
          <cell r="M7354" t="str">
            <v>CompIntPilMobPreh</v>
          </cell>
          <cell r="N7354" t="str">
            <v>Complément intégration pilote mobile Préhenseur</v>
          </cell>
          <cell r="O7354" t="str">
            <v>Add on integration mobile Pin in Gripper</v>
          </cell>
          <cell r="P7354">
            <v>1</v>
          </cell>
          <cell r="Q7354">
            <v>0</v>
          </cell>
          <cell r="R7354" t="str">
            <v>01, 02, 07,.</v>
          </cell>
          <cell r="X7354">
            <v>0</v>
          </cell>
          <cell r="Y7354">
            <v>0</v>
          </cell>
          <cell r="Z7354">
            <v>18.900000000000002</v>
          </cell>
          <cell r="AA7354">
            <v>18.900000000000002</v>
          </cell>
          <cell r="AD7354">
            <v>0</v>
          </cell>
          <cell r="AE7354">
            <v>0</v>
          </cell>
          <cell r="AF7354">
            <v>18.900000000000002</v>
          </cell>
        </row>
        <row r="7355">
          <cell r="M7355" t="str">
            <v>RefSerrECONew_D63</v>
          </cell>
          <cell r="N7355" t="str">
            <v>Réf serrée ECO D63 Touche + Appui tous types</v>
          </cell>
          <cell r="O7355" t="str">
            <v>ECO D63 Key + Press all types</v>
          </cell>
          <cell r="P7355">
            <v>1</v>
          </cell>
          <cell r="Q7355">
            <v>0</v>
          </cell>
          <cell r="R7355" t="str">
            <v>01, 02, 07,.</v>
          </cell>
          <cell r="X7355">
            <v>1.7808524999999997</v>
          </cell>
          <cell r="Y7355">
            <v>72.810149999999993</v>
          </cell>
          <cell r="Z7355">
            <v>79.354333387436981</v>
          </cell>
          <cell r="AA7355">
            <v>153.94533588743695</v>
          </cell>
          <cell r="AD7355">
            <v>1.7808524999999997</v>
          </cell>
          <cell r="AE7355">
            <v>72.810149999999993</v>
          </cell>
          <cell r="AF7355">
            <v>79.354333387436981</v>
          </cell>
        </row>
        <row r="7356">
          <cell r="M7356" t="str">
            <v>CompIntRefSerrPreh</v>
          </cell>
          <cell r="N7356" t="str">
            <v>Complément intégration d'une réf serr préhenseur</v>
          </cell>
          <cell r="O7356" t="str">
            <v>Add-on integration tight reference in a Gripper</v>
          </cell>
          <cell r="P7356">
            <v>1</v>
          </cell>
          <cell r="Q7356">
            <v>0</v>
          </cell>
          <cell r="R7356" t="str">
            <v>01, 02, 07,.</v>
          </cell>
          <cell r="X7356">
            <v>0</v>
          </cell>
          <cell r="Y7356">
            <v>0</v>
          </cell>
          <cell r="Z7356">
            <v>23.625</v>
          </cell>
          <cell r="AA7356">
            <v>23.625</v>
          </cell>
          <cell r="AD7356">
            <v>0</v>
          </cell>
          <cell r="AE7356">
            <v>0</v>
          </cell>
          <cell r="AF7356">
            <v>23.625</v>
          </cell>
        </row>
        <row r="7357">
          <cell r="M7357" t="str">
            <v>Distrib2</v>
          </cell>
          <cell r="N7357" t="str">
            <v>Distributeur 5/2</v>
          </cell>
          <cell r="O7357" t="str">
            <v>5/2-way valve</v>
          </cell>
          <cell r="P7357">
            <v>1</v>
          </cell>
          <cell r="Q7357">
            <v>0</v>
          </cell>
          <cell r="R7357" t="str">
            <v>01, 02, 07,.</v>
          </cell>
          <cell r="X7357">
            <v>7.2075149999999981</v>
          </cell>
          <cell r="Y7357">
            <v>160.94400000000002</v>
          </cell>
          <cell r="Z7357">
            <v>171.52063813803022</v>
          </cell>
          <cell r="AA7357">
            <v>339.67215313803024</v>
          </cell>
          <cell r="AD7357">
            <v>7.2075149999999981</v>
          </cell>
          <cell r="AE7357">
            <v>160.94400000000002</v>
          </cell>
          <cell r="AF7357">
            <v>171.52063813803022</v>
          </cell>
        </row>
        <row r="7358">
          <cell r="M7358" t="str">
            <v>CompIntDistribPreh</v>
          </cell>
          <cell r="N7358" t="str">
            <v>Complément intégration d'un distributeur préh</v>
          </cell>
          <cell r="O7358" t="str">
            <v>Add-on integration distributor into existing gripper</v>
          </cell>
          <cell r="P7358">
            <v>1</v>
          </cell>
          <cell r="Q7358">
            <v>0</v>
          </cell>
          <cell r="R7358" t="str">
            <v>01, 02, 07,.</v>
          </cell>
          <cell r="X7358">
            <v>0</v>
          </cell>
          <cell r="Y7358">
            <v>0</v>
          </cell>
          <cell r="Z7358">
            <v>23.625</v>
          </cell>
          <cell r="AA7358">
            <v>23.625</v>
          </cell>
          <cell r="AD7358">
            <v>0</v>
          </cell>
          <cell r="AE7358">
            <v>0</v>
          </cell>
          <cell r="AF7358">
            <v>23.625</v>
          </cell>
        </row>
        <row r="7359">
          <cell r="M7359" t="str">
            <v>IntPrehEl</v>
          </cell>
          <cell r="N7359" t="str">
            <v>Intégration en ligne d'un préhenseur</v>
          </cell>
          <cell r="O7359" t="str">
            <v>On-line integration of a gripper</v>
          </cell>
          <cell r="P7359">
            <v>1</v>
          </cell>
          <cell r="Q7359">
            <v>0</v>
          </cell>
          <cell r="R7359" t="str">
            <v>01, 02, 07,.</v>
          </cell>
          <cell r="X7359">
            <v>0</v>
          </cell>
          <cell r="Y7359">
            <v>0</v>
          </cell>
          <cell r="Z7359">
            <v>0</v>
          </cell>
          <cell r="AA7359">
            <v>0</v>
          </cell>
          <cell r="AD7359">
            <v>0</v>
          </cell>
          <cell r="AE7359">
            <v>0</v>
          </cell>
          <cell r="AF7359">
            <v>0</v>
          </cell>
        </row>
        <row r="7360">
          <cell r="M7360">
            <v>0</v>
          </cell>
          <cell r="N7360">
            <v>0</v>
          </cell>
          <cell r="O7360" t="str">
            <v/>
          </cell>
          <cell r="P7360">
            <v>0</v>
          </cell>
          <cell r="Q7360">
            <v>0</v>
          </cell>
          <cell r="R7360">
            <v>0</v>
          </cell>
          <cell r="AA7360">
            <v>0</v>
          </cell>
          <cell r="AD7360" t="e">
            <v>#DIV/0!</v>
          </cell>
          <cell r="AE7360" t="e">
            <v>#DIV/0!</v>
          </cell>
          <cell r="AF7360" t="e">
            <v>#DIV/0!</v>
          </cell>
        </row>
        <row r="7361">
          <cell r="M7361">
            <v>0</v>
          </cell>
          <cell r="N7361">
            <v>0</v>
          </cell>
          <cell r="O7361" t="str">
            <v/>
          </cell>
          <cell r="P7361">
            <v>1</v>
          </cell>
          <cell r="Q7361">
            <v>0</v>
          </cell>
          <cell r="R7361">
            <v>0</v>
          </cell>
          <cell r="AA7361">
            <v>0</v>
          </cell>
          <cell r="AD7361">
            <v>0</v>
          </cell>
          <cell r="AE7361">
            <v>0</v>
          </cell>
          <cell r="AF7361">
            <v>0</v>
          </cell>
        </row>
        <row r="7362">
          <cell r="M7362" t="str">
            <v>TrajSoud</v>
          </cell>
          <cell r="N7362" t="str">
            <v>Trajectoire de soudure(clinchage, arc tiré, rivet)</v>
          </cell>
          <cell r="O7362" t="str">
            <v>Welding path (clinching, pulled arc, rivet)</v>
          </cell>
          <cell r="P7362">
            <v>3</v>
          </cell>
          <cell r="Q7362" t="str">
            <v>OV24: Avec ou sans trappe ou BT</v>
          </cell>
          <cell r="R7362" t="str">
            <v>01, 07,.</v>
          </cell>
          <cell r="X7362">
            <v>0</v>
          </cell>
          <cell r="Y7362">
            <v>0</v>
          </cell>
          <cell r="Z7362">
            <v>0</v>
          </cell>
          <cell r="AA7362">
            <v>0</v>
          </cell>
          <cell r="AD7362">
            <v>0</v>
          </cell>
          <cell r="AE7362">
            <v>0</v>
          </cell>
          <cell r="AF7362">
            <v>0</v>
          </cell>
        </row>
        <row r="7363">
          <cell r="M7363" t="str">
            <v>CopTrajSoud</v>
          </cell>
          <cell r="N7363" t="str">
            <v>Copie trajectoire Soudure suite à ajout diversité</v>
          </cell>
          <cell r="O7363" t="str">
            <v>Copie of a welding trajectory for divers models</v>
          </cell>
          <cell r="P7363">
            <v>3</v>
          </cell>
          <cell r="Q7363" t="str">
            <v>CC24</v>
          </cell>
          <cell r="R7363" t="str">
            <v>01, 07,.</v>
          </cell>
          <cell r="X7363">
            <v>0</v>
          </cell>
          <cell r="Y7363">
            <v>0</v>
          </cell>
          <cell r="Z7363">
            <v>0</v>
          </cell>
          <cell r="AA7363">
            <v>0</v>
          </cell>
          <cell r="AD7363">
            <v>0</v>
          </cell>
          <cell r="AE7363">
            <v>0</v>
          </cell>
          <cell r="AF7363">
            <v>0</v>
          </cell>
        </row>
        <row r="7364">
          <cell r="M7364" t="str">
            <v>EchCodeTraj</v>
          </cell>
          <cell r="N7364" t="str">
            <v>Echange Code Trajectoire avec baie robot</v>
          </cell>
          <cell r="O7364" t="str">
            <v>Exchange of Trajectory Code with robot bay</v>
          </cell>
          <cell r="P7364">
            <v>6</v>
          </cell>
          <cell r="Q7364">
            <v>0</v>
          </cell>
          <cell r="R7364" t="str">
            <v>01, 07,.</v>
          </cell>
          <cell r="X7364">
            <v>7.0874999999999986</v>
          </cell>
          <cell r="Y7364">
            <v>0</v>
          </cell>
          <cell r="Z7364">
            <v>578.45951419239418</v>
          </cell>
          <cell r="AA7364">
            <v>585.54701419239416</v>
          </cell>
          <cell r="AD7364">
            <v>1.1812499999999997</v>
          </cell>
          <cell r="AE7364">
            <v>0</v>
          </cell>
          <cell r="AF7364">
            <v>96.409919032065702</v>
          </cell>
        </row>
        <row r="7365">
          <cell r="M7365" t="str">
            <v>HEtudAUT</v>
          </cell>
          <cell r="N7365" t="str">
            <v>Une heure d'études automatismes</v>
          </cell>
          <cell r="O7365" t="str">
            <v>One hour of automation studies</v>
          </cell>
          <cell r="P7365">
            <v>3</v>
          </cell>
          <cell r="Q7365" t="str">
            <v>Complement Hetude AF+Marguerite+Prog</v>
          </cell>
          <cell r="R7365" t="str">
            <v>01</v>
          </cell>
          <cell r="X7365">
            <v>195</v>
          </cell>
          <cell r="Y7365">
            <v>0</v>
          </cell>
          <cell r="Z7365">
            <v>0</v>
          </cell>
          <cell r="AA7365">
            <v>195</v>
          </cell>
          <cell r="AD7365">
            <v>65</v>
          </cell>
          <cell r="AE7365">
            <v>0</v>
          </cell>
          <cell r="AF7365">
            <v>0</v>
          </cell>
        </row>
        <row r="7366">
          <cell r="M7366">
            <v>0</v>
          </cell>
          <cell r="N7366">
            <v>0</v>
          </cell>
          <cell r="O7366" t="str">
            <v/>
          </cell>
          <cell r="P7366">
            <v>0</v>
          </cell>
          <cell r="Q7366">
            <v>0</v>
          </cell>
          <cell r="R7366">
            <v>0</v>
          </cell>
          <cell r="AA7366">
            <v>0</v>
          </cell>
          <cell r="AD7366" t="e">
            <v>#DIV/0!</v>
          </cell>
          <cell r="AE7366" t="e">
            <v>#DIV/0!</v>
          </cell>
          <cell r="AF7366" t="e">
            <v>#DIV/0!</v>
          </cell>
        </row>
        <row r="7367">
          <cell r="M7367">
            <v>0</v>
          </cell>
          <cell r="N7367">
            <v>0</v>
          </cell>
          <cell r="O7367" t="str">
            <v/>
          </cell>
          <cell r="P7367">
            <v>1</v>
          </cell>
          <cell r="Q7367">
            <v>0</v>
          </cell>
          <cell r="R7367">
            <v>0</v>
          </cell>
          <cell r="AA7367">
            <v>0</v>
          </cell>
          <cell r="AD7367">
            <v>0</v>
          </cell>
          <cell r="AE7367">
            <v>0</v>
          </cell>
          <cell r="AF7367">
            <v>0</v>
          </cell>
        </row>
        <row r="7368">
          <cell r="M7368" t="str">
            <v>TrajSoud</v>
          </cell>
          <cell r="N7368" t="str">
            <v>Trajectoire de soudure(clinchage, arc tiré, rivet)</v>
          </cell>
          <cell r="O7368" t="str">
            <v>Welding path (clinching, pulled arc, rivet)</v>
          </cell>
          <cell r="P7368">
            <v>3</v>
          </cell>
          <cell r="Q7368" t="str">
            <v>OV24: Avec ou sans trappe ou BT</v>
          </cell>
          <cell r="R7368" t="str">
            <v>01, 07,.</v>
          </cell>
          <cell r="X7368">
            <v>0</v>
          </cell>
          <cell r="Y7368">
            <v>0</v>
          </cell>
          <cell r="Z7368">
            <v>0</v>
          </cell>
          <cell r="AA7368">
            <v>0</v>
          </cell>
          <cell r="AD7368">
            <v>0</v>
          </cell>
          <cell r="AE7368">
            <v>0</v>
          </cell>
          <cell r="AF7368">
            <v>0</v>
          </cell>
        </row>
        <row r="7369">
          <cell r="M7369" t="str">
            <v>CopTrajSoud</v>
          </cell>
          <cell r="N7369" t="str">
            <v>Copie trajectoire Soudure suite à ajout diversité</v>
          </cell>
          <cell r="O7369" t="str">
            <v>Copie of a welding trajectory for divers models</v>
          </cell>
          <cell r="P7369">
            <v>3</v>
          </cell>
          <cell r="Q7369" t="str">
            <v>CC24</v>
          </cell>
          <cell r="R7369" t="str">
            <v>01, 07,.</v>
          </cell>
          <cell r="X7369">
            <v>0</v>
          </cell>
          <cell r="Y7369">
            <v>0</v>
          </cell>
          <cell r="Z7369">
            <v>0</v>
          </cell>
          <cell r="AA7369">
            <v>0</v>
          </cell>
          <cell r="AD7369">
            <v>0</v>
          </cell>
          <cell r="AE7369">
            <v>0</v>
          </cell>
          <cell r="AF7369">
            <v>0</v>
          </cell>
        </row>
        <row r="7370">
          <cell r="M7370" t="str">
            <v>EchCodeTraj</v>
          </cell>
          <cell r="N7370" t="str">
            <v>Echange Code Trajectoire avec baie robot</v>
          </cell>
          <cell r="O7370" t="str">
            <v>Exchange of Trajectory Code with robot bay</v>
          </cell>
          <cell r="P7370">
            <v>6</v>
          </cell>
          <cell r="Q7370">
            <v>0</v>
          </cell>
          <cell r="R7370" t="str">
            <v>01, 07,.</v>
          </cell>
          <cell r="X7370">
            <v>7.0874999999999986</v>
          </cell>
          <cell r="Y7370">
            <v>0</v>
          </cell>
          <cell r="Z7370">
            <v>578.45951419239418</v>
          </cell>
          <cell r="AA7370">
            <v>585.54701419239416</v>
          </cell>
          <cell r="AD7370">
            <v>1.1812499999999997</v>
          </cell>
          <cell r="AE7370">
            <v>0</v>
          </cell>
          <cell r="AF7370">
            <v>96.409919032065702</v>
          </cell>
        </row>
        <row r="7371">
          <cell r="M7371" t="str">
            <v>HEtudAUT</v>
          </cell>
          <cell r="N7371" t="str">
            <v>Une heure d'études automatismes</v>
          </cell>
          <cell r="O7371" t="str">
            <v>One hour of automation studies</v>
          </cell>
          <cell r="P7371">
            <v>3</v>
          </cell>
          <cell r="Q7371" t="str">
            <v>Complement Hetude AF+Marguerite+Prog</v>
          </cell>
          <cell r="R7371" t="str">
            <v>01</v>
          </cell>
          <cell r="X7371">
            <v>195</v>
          </cell>
          <cell r="Y7371">
            <v>0</v>
          </cell>
          <cell r="Z7371">
            <v>0</v>
          </cell>
          <cell r="AA7371">
            <v>195</v>
          </cell>
          <cell r="AD7371">
            <v>65</v>
          </cell>
          <cell r="AE7371">
            <v>0</v>
          </cell>
          <cell r="AF7371">
            <v>0</v>
          </cell>
        </row>
        <row r="7372">
          <cell r="M7372">
            <v>0</v>
          </cell>
          <cell r="N7372">
            <v>0</v>
          </cell>
          <cell r="O7372" t="str">
            <v/>
          </cell>
          <cell r="P7372">
            <v>0</v>
          </cell>
          <cell r="Q7372">
            <v>0</v>
          </cell>
          <cell r="R7372">
            <v>0</v>
          </cell>
          <cell r="AA7372">
            <v>0</v>
          </cell>
          <cell r="AD7372" t="e">
            <v>#DIV/0!</v>
          </cell>
          <cell r="AE7372" t="e">
            <v>#DIV/0!</v>
          </cell>
          <cell r="AF7372" t="e">
            <v>#DIV/0!</v>
          </cell>
        </row>
        <row r="7373">
          <cell r="M7373">
            <v>0</v>
          </cell>
          <cell r="N7373">
            <v>0</v>
          </cell>
          <cell r="O7373" t="str">
            <v/>
          </cell>
          <cell r="P7373">
            <v>1</v>
          </cell>
          <cell r="Q7373">
            <v>0</v>
          </cell>
          <cell r="R7373">
            <v>0</v>
          </cell>
          <cell r="AA7373">
            <v>0</v>
          </cell>
          <cell r="AD7373">
            <v>0</v>
          </cell>
          <cell r="AE7373">
            <v>0</v>
          </cell>
          <cell r="AF7373">
            <v>0</v>
          </cell>
        </row>
        <row r="7374">
          <cell r="M7374" t="str">
            <v>TrajSoud</v>
          </cell>
          <cell r="N7374" t="str">
            <v>Trajectoire de soudure(clinchage, arc tiré, rivet)</v>
          </cell>
          <cell r="O7374" t="str">
            <v>Welding path (clinching, pulled arc, rivet)</v>
          </cell>
          <cell r="P7374">
            <v>3</v>
          </cell>
          <cell r="Q7374" t="str">
            <v>OV24: Avec ou sans trappe ou BT</v>
          </cell>
          <cell r="R7374" t="str">
            <v>01, 07,.</v>
          </cell>
          <cell r="X7374">
            <v>0</v>
          </cell>
          <cell r="Y7374">
            <v>0</v>
          </cell>
          <cell r="Z7374">
            <v>0</v>
          </cell>
          <cell r="AA7374">
            <v>0</v>
          </cell>
          <cell r="AD7374">
            <v>0</v>
          </cell>
          <cell r="AE7374">
            <v>0</v>
          </cell>
          <cell r="AF7374">
            <v>0</v>
          </cell>
        </row>
        <row r="7375">
          <cell r="M7375" t="str">
            <v>CopTrajSoud</v>
          </cell>
          <cell r="N7375" t="str">
            <v>Copie trajectoire Soudure suite à ajout diversité</v>
          </cell>
          <cell r="O7375" t="str">
            <v>Copie of a welding trajectory for divers models</v>
          </cell>
          <cell r="P7375">
            <v>3</v>
          </cell>
          <cell r="Q7375" t="str">
            <v>CC24</v>
          </cell>
          <cell r="R7375" t="str">
            <v>01, 07,.</v>
          </cell>
          <cell r="X7375">
            <v>0</v>
          </cell>
          <cell r="Y7375">
            <v>0</v>
          </cell>
          <cell r="Z7375">
            <v>0</v>
          </cell>
          <cell r="AA7375">
            <v>0</v>
          </cell>
          <cell r="AD7375">
            <v>0</v>
          </cell>
          <cell r="AE7375">
            <v>0</v>
          </cell>
          <cell r="AF7375">
            <v>0</v>
          </cell>
        </row>
        <row r="7376">
          <cell r="M7376" t="str">
            <v>EchCodeTraj</v>
          </cell>
          <cell r="N7376" t="str">
            <v>Echange Code Trajectoire avec baie robot</v>
          </cell>
          <cell r="O7376" t="str">
            <v>Exchange of Trajectory Code with robot bay</v>
          </cell>
          <cell r="P7376">
            <v>6</v>
          </cell>
          <cell r="Q7376">
            <v>0</v>
          </cell>
          <cell r="R7376" t="str">
            <v>01, 07,.</v>
          </cell>
          <cell r="X7376">
            <v>7.0874999999999986</v>
          </cell>
          <cell r="Y7376">
            <v>0</v>
          </cell>
          <cell r="Z7376">
            <v>578.45951419239418</v>
          </cell>
          <cell r="AA7376">
            <v>585.54701419239416</v>
          </cell>
          <cell r="AD7376">
            <v>1.1812499999999997</v>
          </cell>
          <cell r="AE7376">
            <v>0</v>
          </cell>
          <cell r="AF7376">
            <v>96.409919032065702</v>
          </cell>
        </row>
        <row r="7377">
          <cell r="M7377" t="str">
            <v>HEtudAUT</v>
          </cell>
          <cell r="N7377" t="str">
            <v>Une heure d'études automatismes</v>
          </cell>
          <cell r="O7377" t="str">
            <v>One hour of automation studies</v>
          </cell>
          <cell r="P7377">
            <v>3</v>
          </cell>
          <cell r="Q7377" t="str">
            <v>Complement Hetude AF+Marguerite+Prog</v>
          </cell>
          <cell r="R7377" t="str">
            <v>01</v>
          </cell>
          <cell r="X7377">
            <v>195</v>
          </cell>
          <cell r="Y7377">
            <v>0</v>
          </cell>
          <cell r="Z7377">
            <v>0</v>
          </cell>
          <cell r="AA7377">
            <v>195</v>
          </cell>
          <cell r="AD7377">
            <v>65</v>
          </cell>
          <cell r="AE7377">
            <v>0</v>
          </cell>
          <cell r="AF7377">
            <v>0</v>
          </cell>
        </row>
        <row r="7378">
          <cell r="M7378">
            <v>0</v>
          </cell>
          <cell r="N7378">
            <v>0</v>
          </cell>
          <cell r="O7378" t="str">
            <v/>
          </cell>
          <cell r="P7378">
            <v>0</v>
          </cell>
          <cell r="Q7378">
            <v>0</v>
          </cell>
          <cell r="R7378">
            <v>0</v>
          </cell>
          <cell r="AA7378">
            <v>0</v>
          </cell>
          <cell r="AD7378" t="e">
            <v>#DIV/0!</v>
          </cell>
          <cell r="AE7378" t="e">
            <v>#DIV/0!</v>
          </cell>
          <cell r="AF7378" t="e">
            <v>#DIV/0!</v>
          </cell>
        </row>
        <row r="7379">
          <cell r="M7379">
            <v>0</v>
          </cell>
          <cell r="N7379">
            <v>0</v>
          </cell>
          <cell r="O7379" t="str">
            <v/>
          </cell>
          <cell r="P7379">
            <v>1</v>
          </cell>
          <cell r="Q7379">
            <v>0</v>
          </cell>
          <cell r="R7379">
            <v>0</v>
          </cell>
          <cell r="AA7379">
            <v>0</v>
          </cell>
          <cell r="AD7379">
            <v>0</v>
          </cell>
          <cell r="AE7379">
            <v>0</v>
          </cell>
          <cell r="AF7379">
            <v>0</v>
          </cell>
        </row>
        <row r="7380">
          <cell r="M7380" t="str">
            <v>TrajSoud</v>
          </cell>
          <cell r="N7380" t="str">
            <v>Trajectoire de soudure(clinchage, arc tiré, rivet)</v>
          </cell>
          <cell r="O7380" t="str">
            <v>Welding path (clinching, pulled arc, rivet)</v>
          </cell>
          <cell r="P7380">
            <v>3</v>
          </cell>
          <cell r="Q7380" t="str">
            <v>OV24: Avec ou sans trappe ou BT</v>
          </cell>
          <cell r="R7380" t="str">
            <v>01, 07,.</v>
          </cell>
          <cell r="X7380">
            <v>0</v>
          </cell>
          <cell r="Y7380">
            <v>0</v>
          </cell>
          <cell r="Z7380">
            <v>0</v>
          </cell>
          <cell r="AA7380">
            <v>0</v>
          </cell>
          <cell r="AD7380">
            <v>0</v>
          </cell>
          <cell r="AE7380">
            <v>0</v>
          </cell>
          <cell r="AF7380">
            <v>0</v>
          </cell>
        </row>
        <row r="7381">
          <cell r="M7381" t="str">
            <v>CopTrajSoud</v>
          </cell>
          <cell r="N7381" t="str">
            <v>Copie trajectoire Soudure suite à ajout diversité</v>
          </cell>
          <cell r="O7381" t="str">
            <v>Copie of a welding trajectory for divers models</v>
          </cell>
          <cell r="P7381">
            <v>3</v>
          </cell>
          <cell r="Q7381" t="str">
            <v>CC24</v>
          </cell>
          <cell r="R7381" t="str">
            <v>01, 07,.</v>
          </cell>
          <cell r="X7381">
            <v>0</v>
          </cell>
          <cell r="Y7381">
            <v>0</v>
          </cell>
          <cell r="Z7381">
            <v>0</v>
          </cell>
          <cell r="AA7381">
            <v>0</v>
          </cell>
          <cell r="AD7381">
            <v>0</v>
          </cell>
          <cell r="AE7381">
            <v>0</v>
          </cell>
          <cell r="AF7381">
            <v>0</v>
          </cell>
        </row>
        <row r="7382">
          <cell r="M7382" t="str">
            <v>EchCodeTraj</v>
          </cell>
          <cell r="N7382" t="str">
            <v>Echange Code Trajectoire avec baie robot</v>
          </cell>
          <cell r="O7382" t="str">
            <v>Exchange of Trajectory Code with robot bay</v>
          </cell>
          <cell r="P7382">
            <v>6</v>
          </cell>
          <cell r="Q7382">
            <v>0</v>
          </cell>
          <cell r="R7382" t="str">
            <v>01, 07,.</v>
          </cell>
          <cell r="X7382">
            <v>7.0874999999999986</v>
          </cell>
          <cell r="Y7382">
            <v>0</v>
          </cell>
          <cell r="Z7382">
            <v>578.45951419239418</v>
          </cell>
          <cell r="AA7382">
            <v>585.54701419239416</v>
          </cell>
          <cell r="AD7382">
            <v>1.1812499999999997</v>
          </cell>
          <cell r="AE7382">
            <v>0</v>
          </cell>
          <cell r="AF7382">
            <v>96.409919032065702</v>
          </cell>
        </row>
        <row r="7383">
          <cell r="M7383" t="str">
            <v>HEtudAUT</v>
          </cell>
          <cell r="N7383" t="str">
            <v>Une heure d'études automatismes</v>
          </cell>
          <cell r="O7383" t="str">
            <v>One hour of automation studies</v>
          </cell>
          <cell r="P7383">
            <v>3</v>
          </cell>
          <cell r="Q7383" t="str">
            <v>Complement Hetude AF+Marguerite+Prog</v>
          </cell>
          <cell r="R7383" t="str">
            <v>01</v>
          </cell>
          <cell r="X7383">
            <v>195</v>
          </cell>
          <cell r="Y7383">
            <v>0</v>
          </cell>
          <cell r="Z7383">
            <v>0</v>
          </cell>
          <cell r="AA7383">
            <v>195</v>
          </cell>
          <cell r="AD7383">
            <v>65</v>
          </cell>
          <cell r="AE7383">
            <v>0</v>
          </cell>
          <cell r="AF7383">
            <v>0</v>
          </cell>
        </row>
        <row r="7384">
          <cell r="M7384">
            <v>0</v>
          </cell>
          <cell r="N7384">
            <v>0</v>
          </cell>
          <cell r="O7384" t="str">
            <v/>
          </cell>
          <cell r="P7384">
            <v>0</v>
          </cell>
          <cell r="Q7384">
            <v>0</v>
          </cell>
          <cell r="R7384">
            <v>0</v>
          </cell>
          <cell r="AA7384">
            <v>0</v>
          </cell>
          <cell r="AD7384" t="e">
            <v>#DIV/0!</v>
          </cell>
          <cell r="AE7384" t="e">
            <v>#DIV/0!</v>
          </cell>
          <cell r="AF7384" t="e">
            <v>#DIV/0!</v>
          </cell>
        </row>
        <row r="7385">
          <cell r="M7385">
            <v>0</v>
          </cell>
          <cell r="N7385">
            <v>0</v>
          </cell>
          <cell r="O7385" t="str">
            <v/>
          </cell>
          <cell r="P7385">
            <v>1</v>
          </cell>
          <cell r="Q7385">
            <v>0</v>
          </cell>
          <cell r="R7385">
            <v>0</v>
          </cell>
          <cell r="AA7385">
            <v>0</v>
          </cell>
          <cell r="AD7385">
            <v>0</v>
          </cell>
          <cell r="AE7385">
            <v>0</v>
          </cell>
          <cell r="AF7385">
            <v>0</v>
          </cell>
        </row>
        <row r="7386">
          <cell r="M7386" t="str">
            <v>PPinducPreh</v>
          </cell>
          <cell r="N7386" t="str">
            <v>Détecteur inductif présence pièce sur Préhenseur a</v>
          </cell>
          <cell r="O7386" t="str">
            <v>Inductive part presence detector on Gripper</v>
          </cell>
          <cell r="P7386">
            <v>1</v>
          </cell>
          <cell r="Q7386">
            <v>0</v>
          </cell>
          <cell r="R7386" t="str">
            <v>01, 02, 07,.</v>
          </cell>
          <cell r="X7386">
            <v>1.2284999999999997</v>
          </cell>
          <cell r="Y7386">
            <v>37.65825000000001</v>
          </cell>
          <cell r="Z7386">
            <v>9.4500000000000011</v>
          </cell>
          <cell r="AA7386">
            <v>48.336750000000009</v>
          </cell>
          <cell r="AD7386">
            <v>1.2284999999999997</v>
          </cell>
          <cell r="AE7386">
            <v>37.65825000000001</v>
          </cell>
          <cell r="AF7386">
            <v>9.4500000000000011</v>
          </cell>
        </row>
        <row r="7387">
          <cell r="M7387" t="str">
            <v>CompIntPpPreh</v>
          </cell>
          <cell r="N7387" t="str">
            <v>Complément intégration d'un présence pièce préh</v>
          </cell>
          <cell r="O7387" t="str">
            <v>Add-on integration presence part</v>
          </cell>
          <cell r="P7387">
            <v>1</v>
          </cell>
          <cell r="Q7387">
            <v>0</v>
          </cell>
          <cell r="R7387" t="str">
            <v>01, 02, 07,.</v>
          </cell>
          <cell r="X7387">
            <v>0</v>
          </cell>
          <cell r="Y7387">
            <v>0</v>
          </cell>
          <cell r="Z7387">
            <v>23.625</v>
          </cell>
          <cell r="AA7387">
            <v>23.625</v>
          </cell>
          <cell r="AD7387">
            <v>0</v>
          </cell>
          <cell r="AE7387">
            <v>0</v>
          </cell>
          <cell r="AF7387">
            <v>23.625</v>
          </cell>
        </row>
        <row r="7388">
          <cell r="M7388" t="str">
            <v>RefSer63DINPreh</v>
          </cell>
          <cell r="N7388" t="str">
            <v>Serrage 63 DIN Touche + Appui tous types sur Préh</v>
          </cell>
          <cell r="O7388" t="str">
            <v xml:space="preserve">63 DIN clamping tab + all types support on gripper </v>
          </cell>
          <cell r="P7388">
            <v>1</v>
          </cell>
          <cell r="Q7388">
            <v>0</v>
          </cell>
          <cell r="R7388" t="str">
            <v>01, 02, 07,.</v>
          </cell>
          <cell r="X7388">
            <v>1.1726590909090904</v>
          </cell>
          <cell r="Y7388">
            <v>67.779695454545461</v>
          </cell>
          <cell r="Z7388">
            <v>36.081818181818186</v>
          </cell>
          <cell r="AA7388">
            <v>105.03417272727273</v>
          </cell>
          <cell r="AD7388">
            <v>1.1726590909090904</v>
          </cell>
          <cell r="AE7388">
            <v>67.779695454545461</v>
          </cell>
          <cell r="AF7388">
            <v>36.081818181818186</v>
          </cell>
        </row>
        <row r="7389">
          <cell r="M7389" t="str">
            <v>CompIntRefSerrPreh</v>
          </cell>
          <cell r="N7389" t="str">
            <v>Complément intégration d'une réf serr préhenseur</v>
          </cell>
          <cell r="O7389" t="str">
            <v>Add-on integration tight reference in a Gripper</v>
          </cell>
          <cell r="P7389">
            <v>1</v>
          </cell>
          <cell r="Q7389">
            <v>0</v>
          </cell>
          <cell r="R7389" t="str">
            <v>01, 02, 07,.</v>
          </cell>
          <cell r="X7389">
            <v>0</v>
          </cell>
          <cell r="Y7389">
            <v>0</v>
          </cell>
          <cell r="Z7389">
            <v>23.625</v>
          </cell>
          <cell r="AA7389">
            <v>23.625</v>
          </cell>
          <cell r="AD7389">
            <v>0</v>
          </cell>
          <cell r="AE7389">
            <v>0</v>
          </cell>
          <cell r="AF7389">
            <v>23.625</v>
          </cell>
        </row>
        <row r="7390">
          <cell r="M7390" t="str">
            <v>PilMobPreh</v>
          </cell>
          <cell r="N7390" t="str">
            <v>Pilote escamotable sur Préhenseur avec antenne sup</v>
          </cell>
          <cell r="O7390" t="str">
            <v>Retractable pin on Gripper</v>
          </cell>
          <cell r="P7390">
            <v>1</v>
          </cell>
          <cell r="Q7390">
            <v>0</v>
          </cell>
          <cell r="R7390" t="str">
            <v>01, 02, 07,.</v>
          </cell>
          <cell r="X7390">
            <v>1.2284999999999997</v>
          </cell>
          <cell r="Y7390">
            <v>71.007300000000001</v>
          </cell>
          <cell r="Z7390">
            <v>37.800000000000004</v>
          </cell>
          <cell r="AA7390">
            <v>110.03579999999999</v>
          </cell>
          <cell r="AD7390">
            <v>1.2284999999999997</v>
          </cell>
          <cell r="AE7390">
            <v>71.007300000000001</v>
          </cell>
          <cell r="AF7390">
            <v>37.800000000000004</v>
          </cell>
        </row>
        <row r="7391">
          <cell r="M7391" t="str">
            <v>CompIntPilMobPreh</v>
          </cell>
          <cell r="N7391" t="str">
            <v>Complément intégration pilote mobile Préhenseur</v>
          </cell>
          <cell r="O7391" t="str">
            <v>Add on integration mobile Pin in Gripper</v>
          </cell>
          <cell r="P7391">
            <v>1</v>
          </cell>
          <cell r="Q7391">
            <v>0</v>
          </cell>
          <cell r="R7391" t="str">
            <v>01, 02, 07,.</v>
          </cell>
          <cell r="X7391">
            <v>0</v>
          </cell>
          <cell r="Y7391">
            <v>0</v>
          </cell>
          <cell r="Z7391">
            <v>18.900000000000002</v>
          </cell>
          <cell r="AA7391">
            <v>18.900000000000002</v>
          </cell>
          <cell r="AD7391">
            <v>0</v>
          </cell>
          <cell r="AE7391">
            <v>0</v>
          </cell>
          <cell r="AF7391">
            <v>18.900000000000002</v>
          </cell>
        </row>
        <row r="7392">
          <cell r="M7392" t="str">
            <v>DistribPreh</v>
          </cell>
          <cell r="N7392" t="str">
            <v>Distributeur taille 2 sur Préhenseur</v>
          </cell>
          <cell r="O7392" t="str">
            <v>Dispenser size 2 on Gripper</v>
          </cell>
          <cell r="P7392">
            <v>2</v>
          </cell>
          <cell r="Q7392">
            <v>0</v>
          </cell>
          <cell r="R7392" t="str">
            <v>01, 02, 07,.</v>
          </cell>
          <cell r="X7392">
            <v>2.4569999999999994</v>
          </cell>
          <cell r="Y7392">
            <v>325.39499999999998</v>
          </cell>
          <cell r="Z7392">
            <v>37.800000000000004</v>
          </cell>
          <cell r="AA7392">
            <v>365.65199999999999</v>
          </cell>
          <cell r="AD7392">
            <v>1.2284999999999997</v>
          </cell>
          <cell r="AE7392">
            <v>162.69749999999999</v>
          </cell>
          <cell r="AF7392">
            <v>18.900000000000002</v>
          </cell>
        </row>
        <row r="7393">
          <cell r="M7393" t="str">
            <v>CompIntDistribPreh</v>
          </cell>
          <cell r="N7393" t="str">
            <v>Complément intégration d'un distributeur préh</v>
          </cell>
          <cell r="O7393" t="str">
            <v>Add-on integration distributor into existing gripper</v>
          </cell>
          <cell r="P7393">
            <v>2</v>
          </cell>
          <cell r="Q7393">
            <v>0</v>
          </cell>
          <cell r="R7393" t="str">
            <v>01, 02, 07,.</v>
          </cell>
          <cell r="X7393">
            <v>0</v>
          </cell>
          <cell r="Y7393">
            <v>0</v>
          </cell>
          <cell r="Z7393">
            <v>47.25</v>
          </cell>
          <cell r="AA7393">
            <v>47.25</v>
          </cell>
          <cell r="AD7393">
            <v>0</v>
          </cell>
          <cell r="AE7393">
            <v>0</v>
          </cell>
          <cell r="AF7393">
            <v>23.625</v>
          </cell>
        </row>
        <row r="7394">
          <cell r="M7394" t="str">
            <v>IntPrehEl</v>
          </cell>
          <cell r="N7394" t="str">
            <v>Intégration en ligne d'un préhenseur</v>
          </cell>
          <cell r="O7394" t="str">
            <v>On-line integration of a gripper</v>
          </cell>
          <cell r="P7394">
            <v>1</v>
          </cell>
          <cell r="Q7394">
            <v>0</v>
          </cell>
          <cell r="R7394" t="str">
            <v>01, 02, 07,.</v>
          </cell>
          <cell r="X7394">
            <v>0</v>
          </cell>
          <cell r="Y7394">
            <v>0</v>
          </cell>
          <cell r="Z7394">
            <v>0</v>
          </cell>
          <cell r="AA7394">
            <v>0</v>
          </cell>
          <cell r="AD7394">
            <v>0</v>
          </cell>
          <cell r="AE7394">
            <v>0</v>
          </cell>
          <cell r="AF7394">
            <v>0</v>
          </cell>
        </row>
        <row r="7395">
          <cell r="M7395">
            <v>0</v>
          </cell>
          <cell r="N7395">
            <v>0</v>
          </cell>
          <cell r="O7395" t="str">
            <v/>
          </cell>
          <cell r="P7395">
            <v>0</v>
          </cell>
          <cell r="Q7395">
            <v>0</v>
          </cell>
          <cell r="R7395">
            <v>0</v>
          </cell>
          <cell r="AA7395">
            <v>0</v>
          </cell>
          <cell r="AD7395" t="e">
            <v>#DIV/0!</v>
          </cell>
          <cell r="AE7395" t="e">
            <v>#DIV/0!</v>
          </cell>
          <cell r="AF7395" t="e">
            <v>#DIV/0!</v>
          </cell>
        </row>
        <row r="7396">
          <cell r="M7396">
            <v>0</v>
          </cell>
          <cell r="N7396">
            <v>0</v>
          </cell>
          <cell r="O7396" t="str">
            <v/>
          </cell>
          <cell r="P7396">
            <v>1</v>
          </cell>
          <cell r="Q7396">
            <v>0</v>
          </cell>
          <cell r="R7396">
            <v>0</v>
          </cell>
          <cell r="AA7396">
            <v>0</v>
          </cell>
          <cell r="AD7396">
            <v>0</v>
          </cell>
          <cell r="AE7396">
            <v>0</v>
          </cell>
          <cell r="AF7396">
            <v>0</v>
          </cell>
        </row>
        <row r="7397">
          <cell r="M7397" t="str">
            <v>TrajMan</v>
          </cell>
          <cell r="N7397" t="str">
            <v>Trajectoire de manutention</v>
          </cell>
          <cell r="O7397" t="str">
            <v>Handling path</v>
          </cell>
          <cell r="P7397">
            <v>2</v>
          </cell>
          <cell r="Q7397" t="str">
            <v>OV24: Prise OP50 et chargement TAC</v>
          </cell>
          <cell r="R7397" t="str">
            <v>01, 07,.</v>
          </cell>
          <cell r="X7397">
            <v>0</v>
          </cell>
          <cell r="Y7397">
            <v>0</v>
          </cell>
          <cell r="Z7397">
            <v>0</v>
          </cell>
          <cell r="AA7397">
            <v>0</v>
          </cell>
          <cell r="AD7397">
            <v>0</v>
          </cell>
          <cell r="AE7397">
            <v>0</v>
          </cell>
          <cell r="AF7397">
            <v>0</v>
          </cell>
        </row>
        <row r="7398">
          <cell r="M7398" t="str">
            <v>TrajSoud</v>
          </cell>
          <cell r="N7398" t="str">
            <v>Trajectoire de soudure(clinchage, arc tiré, rivet)</v>
          </cell>
          <cell r="O7398" t="str">
            <v>Welding path (clinching, pulled arc, rivet)</v>
          </cell>
          <cell r="P7398">
            <v>1</v>
          </cell>
          <cell r="Q7398" t="str">
            <v>1 traj pour 2 pist (peu de gouon)</v>
          </cell>
          <cell r="R7398" t="str">
            <v>01, 07,.</v>
          </cell>
          <cell r="X7398">
            <v>0</v>
          </cell>
          <cell r="Y7398">
            <v>0</v>
          </cell>
          <cell r="Z7398">
            <v>0</v>
          </cell>
          <cell r="AA7398">
            <v>0</v>
          </cell>
          <cell r="AD7398">
            <v>0</v>
          </cell>
          <cell r="AE7398">
            <v>0</v>
          </cell>
          <cell r="AF7398">
            <v>0</v>
          </cell>
        </row>
        <row r="7399">
          <cell r="M7399" t="str">
            <v>CopTrajMan</v>
          </cell>
          <cell r="N7399" t="str">
            <v>Copie trajectoire Manut suite à ajout diversité</v>
          </cell>
          <cell r="O7399" t="str">
            <v>Copie of a handling trajectory for divers models</v>
          </cell>
          <cell r="P7399">
            <v>6</v>
          </cell>
          <cell r="Q7399" t="str">
            <v>OV24: Avec ou sans trappe ou BT</v>
          </cell>
          <cell r="R7399" t="str">
            <v>01, 07,.</v>
          </cell>
          <cell r="X7399">
            <v>0</v>
          </cell>
          <cell r="Y7399">
            <v>0</v>
          </cell>
          <cell r="Z7399">
            <v>0</v>
          </cell>
          <cell r="AA7399">
            <v>0</v>
          </cell>
          <cell r="AD7399">
            <v>0</v>
          </cell>
          <cell r="AE7399">
            <v>0</v>
          </cell>
          <cell r="AF7399">
            <v>0</v>
          </cell>
        </row>
        <row r="7400">
          <cell r="M7400" t="str">
            <v>CopTrajSoud</v>
          </cell>
          <cell r="N7400" t="str">
            <v>Copie trajectoire Soudure suite à ajout diversité</v>
          </cell>
          <cell r="O7400" t="str">
            <v>Copie of a welding trajectory for divers models</v>
          </cell>
          <cell r="P7400">
            <v>2</v>
          </cell>
          <cell r="Q7400">
            <v>0</v>
          </cell>
          <cell r="R7400" t="str">
            <v>01, 07,.</v>
          </cell>
          <cell r="X7400">
            <v>0</v>
          </cell>
          <cell r="Y7400">
            <v>0</v>
          </cell>
          <cell r="Z7400">
            <v>0</v>
          </cell>
          <cell r="AA7400">
            <v>0</v>
          </cell>
          <cell r="AD7400">
            <v>0</v>
          </cell>
          <cell r="AE7400">
            <v>0</v>
          </cell>
          <cell r="AF7400">
            <v>0</v>
          </cell>
        </row>
        <row r="7401">
          <cell r="M7401" t="str">
            <v>CopTrajMan</v>
          </cell>
          <cell r="N7401" t="str">
            <v>Copie trajectoire Manut suite à ajout diversité</v>
          </cell>
          <cell r="O7401" t="str">
            <v>Copie of a handling trajectory for divers models</v>
          </cell>
          <cell r="P7401">
            <v>6</v>
          </cell>
          <cell r="Q7401" t="str">
            <v>CC24</v>
          </cell>
          <cell r="R7401" t="str">
            <v>01, 07,.</v>
          </cell>
          <cell r="X7401">
            <v>0</v>
          </cell>
          <cell r="Y7401">
            <v>0</v>
          </cell>
          <cell r="Z7401">
            <v>0</v>
          </cell>
          <cell r="AA7401">
            <v>0</v>
          </cell>
          <cell r="AD7401">
            <v>0</v>
          </cell>
          <cell r="AE7401">
            <v>0</v>
          </cell>
          <cell r="AF7401">
            <v>0</v>
          </cell>
        </row>
        <row r="7402">
          <cell r="M7402" t="str">
            <v>CopTrajSoud</v>
          </cell>
          <cell r="N7402" t="str">
            <v>Copie trajectoire Soudure suite à ajout diversité</v>
          </cell>
          <cell r="O7402" t="str">
            <v>Copie of a welding trajectory for divers models</v>
          </cell>
          <cell r="P7402">
            <v>3</v>
          </cell>
          <cell r="Q7402">
            <v>0</v>
          </cell>
          <cell r="R7402" t="str">
            <v>01, 07,.</v>
          </cell>
          <cell r="X7402">
            <v>0</v>
          </cell>
          <cell r="Y7402">
            <v>0</v>
          </cell>
          <cell r="Z7402">
            <v>0</v>
          </cell>
          <cell r="AA7402">
            <v>0</v>
          </cell>
          <cell r="AD7402">
            <v>0</v>
          </cell>
          <cell r="AE7402">
            <v>0</v>
          </cell>
          <cell r="AF7402">
            <v>0</v>
          </cell>
        </row>
        <row r="7403">
          <cell r="M7403" t="str">
            <v>EchCodeTraj</v>
          </cell>
          <cell r="N7403" t="str">
            <v>Echange Code Trajectoire avec baie robot</v>
          </cell>
          <cell r="O7403" t="str">
            <v>Exchange of Trajectory Code with robot bay</v>
          </cell>
          <cell r="P7403">
            <v>6</v>
          </cell>
          <cell r="Q7403">
            <v>0</v>
          </cell>
          <cell r="R7403" t="str">
            <v>01, 07,.</v>
          </cell>
          <cell r="X7403">
            <v>7.0874999999999986</v>
          </cell>
          <cell r="Y7403">
            <v>0</v>
          </cell>
          <cell r="Z7403">
            <v>578.45951419239418</v>
          </cell>
          <cell r="AA7403">
            <v>585.54701419239416</v>
          </cell>
          <cell r="AD7403">
            <v>1.1812499999999997</v>
          </cell>
          <cell r="AE7403">
            <v>0</v>
          </cell>
          <cell r="AF7403">
            <v>96.409919032065702</v>
          </cell>
        </row>
        <row r="7404">
          <cell r="M7404" t="str">
            <v>HEtudAUT</v>
          </cell>
          <cell r="N7404" t="str">
            <v>Une heure d'études automatismes</v>
          </cell>
          <cell r="O7404" t="str">
            <v>One hour of automation studies</v>
          </cell>
          <cell r="P7404">
            <v>3</v>
          </cell>
          <cell r="Q7404">
            <v>0</v>
          </cell>
          <cell r="R7404" t="str">
            <v>01</v>
          </cell>
          <cell r="X7404">
            <v>195</v>
          </cell>
          <cell r="Y7404">
            <v>0</v>
          </cell>
          <cell r="Z7404">
            <v>0</v>
          </cell>
          <cell r="AA7404">
            <v>195</v>
          </cell>
          <cell r="AD7404">
            <v>65</v>
          </cell>
          <cell r="AE7404">
            <v>0</v>
          </cell>
          <cell r="AF7404">
            <v>0</v>
          </cell>
        </row>
        <row r="7405">
          <cell r="M7405">
            <v>0</v>
          </cell>
          <cell r="N7405">
            <v>0</v>
          </cell>
          <cell r="O7405" t="str">
            <v/>
          </cell>
          <cell r="P7405">
            <v>0</v>
          </cell>
          <cell r="Q7405">
            <v>0</v>
          </cell>
          <cell r="R7405">
            <v>0</v>
          </cell>
          <cell r="AA7405">
            <v>0</v>
          </cell>
          <cell r="AD7405" t="e">
            <v>#DIV/0!</v>
          </cell>
          <cell r="AE7405" t="e">
            <v>#DIV/0!</v>
          </cell>
          <cell r="AF7405" t="e">
            <v>#DIV/0!</v>
          </cell>
        </row>
        <row r="7406">
          <cell r="M7406">
            <v>0</v>
          </cell>
          <cell r="N7406">
            <v>0</v>
          </cell>
          <cell r="O7406" t="str">
            <v/>
          </cell>
          <cell r="P7406">
            <v>1</v>
          </cell>
          <cell r="Q7406">
            <v>0</v>
          </cell>
          <cell r="R7406">
            <v>0</v>
          </cell>
          <cell r="AA7406">
            <v>0</v>
          </cell>
          <cell r="AD7406">
            <v>0</v>
          </cell>
          <cell r="AE7406">
            <v>0</v>
          </cell>
          <cell r="AF7406">
            <v>0</v>
          </cell>
        </row>
        <row r="7407">
          <cell r="M7407" t="str">
            <v>PPinducPreh</v>
          </cell>
          <cell r="N7407" t="str">
            <v>Détecteur inductif présence pièce sur Préhenseur a</v>
          </cell>
          <cell r="O7407" t="str">
            <v>Inductive part presence detector on Gripper</v>
          </cell>
          <cell r="P7407">
            <v>1</v>
          </cell>
          <cell r="Q7407">
            <v>0</v>
          </cell>
          <cell r="R7407" t="str">
            <v>01, 07,.</v>
          </cell>
          <cell r="X7407">
            <v>1.2284999999999997</v>
          </cell>
          <cell r="Y7407">
            <v>37.65825000000001</v>
          </cell>
          <cell r="Z7407">
            <v>9.4500000000000011</v>
          </cell>
          <cell r="AA7407">
            <v>48.336750000000009</v>
          </cell>
          <cell r="AD7407">
            <v>1.2284999999999997</v>
          </cell>
          <cell r="AE7407">
            <v>37.65825000000001</v>
          </cell>
          <cell r="AF7407">
            <v>9.4500000000000011</v>
          </cell>
        </row>
        <row r="7408">
          <cell r="M7408" t="str">
            <v>CompIntPpPreh</v>
          </cell>
          <cell r="N7408" t="str">
            <v>Complément intégration d'un présence pièce préh</v>
          </cell>
          <cell r="O7408" t="str">
            <v>Add-on integration presence part</v>
          </cell>
          <cell r="P7408">
            <v>1</v>
          </cell>
          <cell r="Q7408">
            <v>0</v>
          </cell>
          <cell r="R7408" t="str">
            <v>01, 07,.</v>
          </cell>
          <cell r="X7408">
            <v>0</v>
          </cell>
          <cell r="Y7408">
            <v>0</v>
          </cell>
          <cell r="Z7408">
            <v>23.625</v>
          </cell>
          <cell r="AA7408">
            <v>23.625</v>
          </cell>
          <cell r="AD7408">
            <v>0</v>
          </cell>
          <cell r="AE7408">
            <v>0</v>
          </cell>
          <cell r="AF7408">
            <v>23.625</v>
          </cell>
        </row>
        <row r="7409">
          <cell r="M7409" t="str">
            <v>RefSer63DINPreh</v>
          </cell>
          <cell r="N7409" t="str">
            <v>Serrage 63 DIN Touche + Appui tous types sur Préh</v>
          </cell>
          <cell r="O7409" t="str">
            <v xml:space="preserve">63 DIN clamping tab + all types support on gripper </v>
          </cell>
          <cell r="P7409">
            <v>1</v>
          </cell>
          <cell r="Q7409">
            <v>0</v>
          </cell>
          <cell r="R7409" t="str">
            <v>01, 07,.</v>
          </cell>
          <cell r="X7409">
            <v>1.1726590909090904</v>
          </cell>
          <cell r="Y7409">
            <v>67.779695454545461</v>
          </cell>
          <cell r="Z7409">
            <v>36.081818181818186</v>
          </cell>
          <cell r="AA7409">
            <v>105.03417272727273</v>
          </cell>
          <cell r="AD7409">
            <v>1.1726590909090904</v>
          </cell>
          <cell r="AE7409">
            <v>67.779695454545461</v>
          </cell>
          <cell r="AF7409">
            <v>36.081818181818186</v>
          </cell>
        </row>
        <row r="7410">
          <cell r="M7410" t="str">
            <v>CompIntRefSerrPreh</v>
          </cell>
          <cell r="N7410" t="str">
            <v>Complément intégration d'une réf serr préhenseur</v>
          </cell>
          <cell r="O7410" t="str">
            <v>Add-on integration tight reference in a Gripper</v>
          </cell>
          <cell r="P7410">
            <v>1</v>
          </cell>
          <cell r="Q7410">
            <v>0</v>
          </cell>
          <cell r="R7410" t="str">
            <v>01, 07,.</v>
          </cell>
          <cell r="X7410">
            <v>0</v>
          </cell>
          <cell r="Y7410">
            <v>0</v>
          </cell>
          <cell r="Z7410">
            <v>23.625</v>
          </cell>
          <cell r="AA7410">
            <v>23.625</v>
          </cell>
          <cell r="AD7410">
            <v>0</v>
          </cell>
          <cell r="AE7410">
            <v>0</v>
          </cell>
          <cell r="AF7410">
            <v>23.625</v>
          </cell>
        </row>
        <row r="7411">
          <cell r="M7411" t="str">
            <v>PilMobPreh</v>
          </cell>
          <cell r="N7411" t="str">
            <v>Pilote escamotable sur Préhenseur avec antenne sup</v>
          </cell>
          <cell r="O7411" t="str">
            <v>Retractable pin on Gripper</v>
          </cell>
          <cell r="P7411">
            <v>1</v>
          </cell>
          <cell r="Q7411">
            <v>0</v>
          </cell>
          <cell r="R7411" t="str">
            <v>01, 07,.</v>
          </cell>
          <cell r="X7411">
            <v>1.2284999999999997</v>
          </cell>
          <cell r="Y7411">
            <v>71.007300000000001</v>
          </cell>
          <cell r="Z7411">
            <v>37.800000000000004</v>
          </cell>
          <cell r="AA7411">
            <v>110.03579999999999</v>
          </cell>
          <cell r="AD7411">
            <v>1.2284999999999997</v>
          </cell>
          <cell r="AE7411">
            <v>71.007300000000001</v>
          </cell>
          <cell r="AF7411">
            <v>37.800000000000004</v>
          </cell>
        </row>
        <row r="7412">
          <cell r="M7412" t="str">
            <v>CompIntPilMobPreh</v>
          </cell>
          <cell r="N7412" t="str">
            <v>Complément intégration pilote mobile Préhenseur</v>
          </cell>
          <cell r="O7412" t="str">
            <v>Add on integration mobile Pin in Gripper</v>
          </cell>
          <cell r="P7412">
            <v>1</v>
          </cell>
          <cell r="Q7412">
            <v>0</v>
          </cell>
          <cell r="R7412" t="str">
            <v>01, 07,.</v>
          </cell>
          <cell r="X7412">
            <v>0</v>
          </cell>
          <cell r="Y7412">
            <v>0</v>
          </cell>
          <cell r="Z7412">
            <v>18.900000000000002</v>
          </cell>
          <cell r="AA7412">
            <v>18.900000000000002</v>
          </cell>
          <cell r="AD7412">
            <v>0</v>
          </cell>
          <cell r="AE7412">
            <v>0</v>
          </cell>
          <cell r="AF7412">
            <v>18.900000000000002</v>
          </cell>
        </row>
        <row r="7413">
          <cell r="M7413" t="str">
            <v>DistribPreh</v>
          </cell>
          <cell r="N7413" t="str">
            <v>Distributeur taille 2 sur Préhenseur</v>
          </cell>
          <cell r="O7413" t="str">
            <v>Dispenser size 2 on Gripper</v>
          </cell>
          <cell r="P7413">
            <v>2</v>
          </cell>
          <cell r="Q7413">
            <v>0</v>
          </cell>
          <cell r="R7413" t="str">
            <v>01, 07,.</v>
          </cell>
          <cell r="X7413">
            <v>2.4569999999999994</v>
          </cell>
          <cell r="Y7413">
            <v>325.39499999999998</v>
          </cell>
          <cell r="Z7413">
            <v>37.800000000000004</v>
          </cell>
          <cell r="AA7413">
            <v>365.65199999999999</v>
          </cell>
          <cell r="AD7413">
            <v>1.2284999999999997</v>
          </cell>
          <cell r="AE7413">
            <v>162.69749999999999</v>
          </cell>
          <cell r="AF7413">
            <v>18.900000000000002</v>
          </cell>
        </row>
        <row r="7414">
          <cell r="M7414" t="str">
            <v>CompIntDepPreh</v>
          </cell>
          <cell r="N7414" t="str">
            <v>Complément intégration poste dépose préhenseur</v>
          </cell>
          <cell r="O7414" t="str">
            <v>Add-on integration gripper deposit station into existing unit</v>
          </cell>
          <cell r="P7414">
            <v>2</v>
          </cell>
          <cell r="Q7414">
            <v>0</v>
          </cell>
          <cell r="R7414" t="str">
            <v>01, 07,.</v>
          </cell>
          <cell r="X7414">
            <v>0</v>
          </cell>
          <cell r="Y7414">
            <v>0</v>
          </cell>
          <cell r="Z7414">
            <v>149.625</v>
          </cell>
          <cell r="AA7414">
            <v>149.625</v>
          </cell>
          <cell r="AD7414">
            <v>0</v>
          </cell>
          <cell r="AE7414">
            <v>0</v>
          </cell>
          <cell r="AF7414">
            <v>74.8125</v>
          </cell>
        </row>
        <row r="7415">
          <cell r="M7415" t="str">
            <v>IntPrehEl</v>
          </cell>
          <cell r="N7415" t="str">
            <v>Intégration en ligne d'un préhenseur</v>
          </cell>
          <cell r="O7415" t="str">
            <v>On-line integration of a gripper</v>
          </cell>
          <cell r="P7415">
            <v>1</v>
          </cell>
          <cell r="Q7415">
            <v>0</v>
          </cell>
          <cell r="R7415" t="str">
            <v>01, 07,.</v>
          </cell>
          <cell r="X7415">
            <v>0</v>
          </cell>
          <cell r="Y7415">
            <v>0</v>
          </cell>
          <cell r="Z7415">
            <v>0</v>
          </cell>
          <cell r="AA7415">
            <v>0</v>
          </cell>
          <cell r="AD7415">
            <v>0</v>
          </cell>
          <cell r="AE7415">
            <v>0</v>
          </cell>
          <cell r="AF7415">
            <v>0</v>
          </cell>
        </row>
        <row r="7416">
          <cell r="M7416">
            <v>0</v>
          </cell>
          <cell r="N7416">
            <v>0</v>
          </cell>
          <cell r="O7416" t="str">
            <v/>
          </cell>
          <cell r="P7416">
            <v>0</v>
          </cell>
          <cell r="Q7416">
            <v>0</v>
          </cell>
          <cell r="R7416">
            <v>0</v>
          </cell>
          <cell r="AA7416">
            <v>0</v>
          </cell>
          <cell r="AD7416" t="e">
            <v>#DIV/0!</v>
          </cell>
          <cell r="AE7416" t="e">
            <v>#DIV/0!</v>
          </cell>
          <cell r="AF7416" t="e">
            <v>#DIV/0!</v>
          </cell>
        </row>
        <row r="7417">
          <cell r="M7417">
            <v>0</v>
          </cell>
          <cell r="N7417">
            <v>0</v>
          </cell>
          <cell r="O7417" t="str">
            <v/>
          </cell>
          <cell r="P7417">
            <v>1</v>
          </cell>
          <cell r="Q7417">
            <v>0</v>
          </cell>
          <cell r="R7417">
            <v>0</v>
          </cell>
          <cell r="AA7417">
            <v>0</v>
          </cell>
          <cell r="AD7417">
            <v>0</v>
          </cell>
          <cell r="AE7417">
            <v>0</v>
          </cell>
          <cell r="AF7417">
            <v>0</v>
          </cell>
        </row>
        <row r="7418">
          <cell r="M7418" t="str">
            <v>TrajMan</v>
          </cell>
          <cell r="N7418" t="str">
            <v>Trajectoire de manutention</v>
          </cell>
          <cell r="O7418" t="str">
            <v>Handling path</v>
          </cell>
          <cell r="P7418">
            <v>3</v>
          </cell>
          <cell r="Q7418" t="str">
            <v>OV24: Prise TAC, dépose Balancelle ou PES</v>
          </cell>
          <cell r="R7418" t="str">
            <v>01, 07,.</v>
          </cell>
          <cell r="X7418">
            <v>0</v>
          </cell>
          <cell r="Y7418">
            <v>0</v>
          </cell>
          <cell r="Z7418">
            <v>0</v>
          </cell>
          <cell r="AA7418">
            <v>0</v>
          </cell>
          <cell r="AD7418">
            <v>0</v>
          </cell>
          <cell r="AE7418">
            <v>0</v>
          </cell>
          <cell r="AF7418">
            <v>0</v>
          </cell>
        </row>
        <row r="7419">
          <cell r="M7419" t="str">
            <v>CopTrajMan</v>
          </cell>
          <cell r="N7419" t="str">
            <v>Copie trajectoire Manut suite à ajout diversité</v>
          </cell>
          <cell r="O7419" t="str">
            <v>Copie of a handling trajectory for divers models</v>
          </cell>
          <cell r="P7419">
            <v>6</v>
          </cell>
          <cell r="Q7419" t="str">
            <v>OV24: Avec ou sans trappe ou BT</v>
          </cell>
          <cell r="R7419" t="str">
            <v>01, 07,.</v>
          </cell>
          <cell r="X7419">
            <v>0</v>
          </cell>
          <cell r="Y7419">
            <v>0</v>
          </cell>
          <cell r="Z7419">
            <v>0</v>
          </cell>
          <cell r="AA7419">
            <v>0</v>
          </cell>
          <cell r="AD7419">
            <v>0</v>
          </cell>
          <cell r="AE7419">
            <v>0</v>
          </cell>
          <cell r="AF7419">
            <v>0</v>
          </cell>
        </row>
        <row r="7420">
          <cell r="M7420" t="str">
            <v>CopTrajMan</v>
          </cell>
          <cell r="N7420" t="str">
            <v>Copie trajectoire Manut suite à ajout diversité</v>
          </cell>
          <cell r="O7420" t="str">
            <v>Copie of a handling trajectory for divers models</v>
          </cell>
          <cell r="P7420">
            <v>9</v>
          </cell>
          <cell r="Q7420" t="str">
            <v>CC24</v>
          </cell>
          <cell r="R7420" t="str">
            <v>01, 07,.</v>
          </cell>
          <cell r="X7420">
            <v>0</v>
          </cell>
          <cell r="Y7420">
            <v>0</v>
          </cell>
          <cell r="Z7420">
            <v>0</v>
          </cell>
          <cell r="AA7420">
            <v>0</v>
          </cell>
          <cell r="AD7420">
            <v>0</v>
          </cell>
          <cell r="AE7420">
            <v>0</v>
          </cell>
          <cell r="AF7420">
            <v>0</v>
          </cell>
        </row>
        <row r="7421">
          <cell r="M7421" t="str">
            <v>EchCodeTraj</v>
          </cell>
          <cell r="N7421" t="str">
            <v>Echange Code Trajectoire avec baie robot</v>
          </cell>
          <cell r="O7421" t="str">
            <v>Exchange of Trajectory Code with robot bay</v>
          </cell>
          <cell r="P7421">
            <v>6</v>
          </cell>
          <cell r="Q7421">
            <v>0</v>
          </cell>
          <cell r="R7421" t="str">
            <v>01, 07,.</v>
          </cell>
          <cell r="X7421">
            <v>7.0874999999999986</v>
          </cell>
          <cell r="Y7421">
            <v>0</v>
          </cell>
          <cell r="Z7421">
            <v>578.45951419239418</v>
          </cell>
          <cell r="AA7421">
            <v>585.54701419239416</v>
          </cell>
          <cell r="AD7421">
            <v>1.1812499999999997</v>
          </cell>
          <cell r="AE7421">
            <v>0</v>
          </cell>
          <cell r="AF7421">
            <v>96.409919032065702</v>
          </cell>
        </row>
        <row r="7422">
          <cell r="M7422" t="str">
            <v>HEtudAUT</v>
          </cell>
          <cell r="N7422" t="str">
            <v>Une heure d'études automatismes</v>
          </cell>
          <cell r="O7422" t="str">
            <v>One hour of automation studies</v>
          </cell>
          <cell r="P7422">
            <v>3</v>
          </cell>
          <cell r="Q7422">
            <v>0</v>
          </cell>
          <cell r="R7422" t="str">
            <v>01</v>
          </cell>
          <cell r="X7422">
            <v>195</v>
          </cell>
          <cell r="Y7422">
            <v>0</v>
          </cell>
          <cell r="Z7422">
            <v>0</v>
          </cell>
          <cell r="AA7422">
            <v>195</v>
          </cell>
          <cell r="AD7422">
            <v>65</v>
          </cell>
          <cell r="AE7422">
            <v>0</v>
          </cell>
          <cell r="AF7422">
            <v>0</v>
          </cell>
        </row>
        <row r="7423">
          <cell r="M7423">
            <v>0</v>
          </cell>
          <cell r="N7423">
            <v>0</v>
          </cell>
          <cell r="O7423" t="str">
            <v/>
          </cell>
          <cell r="P7423">
            <v>0</v>
          </cell>
          <cell r="Q7423">
            <v>0</v>
          </cell>
          <cell r="R7423">
            <v>0</v>
          </cell>
          <cell r="AA7423">
            <v>0</v>
          </cell>
          <cell r="AD7423" t="e">
            <v>#DIV/0!</v>
          </cell>
          <cell r="AE7423" t="e">
            <v>#DIV/0!</v>
          </cell>
          <cell r="AF7423" t="e">
            <v>#DIV/0!</v>
          </cell>
        </row>
        <row r="7424">
          <cell r="M7424">
            <v>0</v>
          </cell>
          <cell r="N7424">
            <v>0</v>
          </cell>
          <cell r="O7424" t="str">
            <v/>
          </cell>
          <cell r="P7424">
            <v>0</v>
          </cell>
          <cell r="Q7424">
            <v>0</v>
          </cell>
          <cell r="R7424">
            <v>0</v>
          </cell>
          <cell r="AA7424">
            <v>0</v>
          </cell>
          <cell r="AD7424" t="e">
            <v>#DIV/0!</v>
          </cell>
          <cell r="AE7424" t="e">
            <v>#DIV/0!</v>
          </cell>
          <cell r="AF7424" t="e">
            <v>#DIV/0!</v>
          </cell>
        </row>
        <row r="7425">
          <cell r="M7425">
            <v>0</v>
          </cell>
          <cell r="N7425">
            <v>0</v>
          </cell>
          <cell r="O7425" t="str">
            <v/>
          </cell>
          <cell r="P7425">
            <v>0</v>
          </cell>
          <cell r="Q7425">
            <v>0</v>
          </cell>
          <cell r="R7425">
            <v>0</v>
          </cell>
          <cell r="AA7425">
            <v>0</v>
          </cell>
          <cell r="AD7425" t="e">
            <v>#DIV/0!</v>
          </cell>
          <cell r="AE7425" t="e">
            <v>#DIV/0!</v>
          </cell>
          <cell r="AF7425" t="e">
            <v>#DIV/0!</v>
          </cell>
        </row>
        <row r="7426">
          <cell r="M7426">
            <v>0</v>
          </cell>
          <cell r="N7426">
            <v>0</v>
          </cell>
          <cell r="O7426" t="str">
            <v/>
          </cell>
          <cell r="P7426">
            <v>1</v>
          </cell>
          <cell r="Q7426">
            <v>0</v>
          </cell>
          <cell r="R7426">
            <v>0</v>
          </cell>
          <cell r="AA7426">
            <v>0</v>
          </cell>
          <cell r="AD7426">
            <v>0</v>
          </cell>
          <cell r="AE7426">
            <v>0</v>
          </cell>
          <cell r="AF7426">
            <v>0</v>
          </cell>
        </row>
        <row r="7427">
          <cell r="M7427" t="str">
            <v>CRSFpetitIlot</v>
          </cell>
          <cell r="N7427" t="str">
            <v>CRSF pour petit Ilot</v>
          </cell>
          <cell r="O7427" t="str">
            <v xml:space="preserve">Reactive Conduct, Monitoring and Reliability service for a small unit </v>
          </cell>
          <cell r="P7427">
            <v>1</v>
          </cell>
          <cell r="Q7427">
            <v>0</v>
          </cell>
          <cell r="R7427" t="str">
            <v>01, 07,.</v>
          </cell>
          <cell r="X7427">
            <v>17.718749999999996</v>
          </cell>
          <cell r="Y7427">
            <v>0</v>
          </cell>
          <cell r="Z7427">
            <v>1402.3260950118647</v>
          </cell>
          <cell r="AA7427">
            <v>1420.0448450118647</v>
          </cell>
          <cell r="AD7427">
            <v>17.718749999999996</v>
          </cell>
          <cell r="AE7427">
            <v>0</v>
          </cell>
          <cell r="AF7427">
            <v>1402.3260950118647</v>
          </cell>
        </row>
        <row r="7428">
          <cell r="M7428" t="str">
            <v>ContrôleAPICarryOver</v>
          </cell>
          <cell r="N7428" t="str">
            <v>Contrôle API Carry Over</v>
          </cell>
          <cell r="O7428" t="str">
            <v>PLC Carry Over Control</v>
          </cell>
          <cell r="P7428">
            <v>1</v>
          </cell>
          <cell r="Q7428" t="str">
            <v>Mise à jour pour Rajout 1 MSR</v>
          </cell>
          <cell r="R7428" t="str">
            <v>01, 07,.</v>
          </cell>
          <cell r="X7428">
            <v>0</v>
          </cell>
          <cell r="Y7428">
            <v>0</v>
          </cell>
          <cell r="Z7428">
            <v>0</v>
          </cell>
          <cell r="AA7428">
            <v>0</v>
          </cell>
          <cell r="AD7428">
            <v>0</v>
          </cell>
          <cell r="AE7428">
            <v>0</v>
          </cell>
          <cell r="AF7428">
            <v>0</v>
          </cell>
        </row>
        <row r="7429">
          <cell r="M7429" t="str">
            <v>TradAUT</v>
          </cell>
          <cell r="N7429" t="str">
            <v>Traduction pour documents électriques d'un moyen</v>
          </cell>
          <cell r="O7429" t="str">
            <v>Translation for electrical documents of a medium</v>
          </cell>
          <cell r="P7429">
            <v>1</v>
          </cell>
          <cell r="Q7429" t="str">
            <v>Mise à jour pour Rajout 1 MSR</v>
          </cell>
          <cell r="R7429" t="str">
            <v>01</v>
          </cell>
          <cell r="X7429">
            <v>439.26749999999998</v>
          </cell>
          <cell r="Y7429">
            <v>0</v>
          </cell>
          <cell r="Z7429">
            <v>0</v>
          </cell>
          <cell r="AA7429">
            <v>439.26749999999998</v>
          </cell>
          <cell r="AD7429">
            <v>439.26749999999998</v>
          </cell>
          <cell r="AE7429">
            <v>0</v>
          </cell>
          <cell r="AF7429">
            <v>0</v>
          </cell>
        </row>
        <row r="7430">
          <cell r="AD7430" t="e">
            <v>#DIV/0!</v>
          </cell>
          <cell r="AE7430" t="e">
            <v>#DIV/0!</v>
          </cell>
          <cell r="AF7430" t="e">
            <v>#DIV/0!</v>
          </cell>
        </row>
        <row r="7431">
          <cell r="M7431">
            <v>0</v>
          </cell>
          <cell r="N7431">
            <v>0</v>
          </cell>
          <cell r="O7431" t="str">
            <v/>
          </cell>
          <cell r="P7431">
            <v>1</v>
          </cell>
          <cell r="Q7431">
            <v>0</v>
          </cell>
          <cell r="R7431">
            <v>0</v>
          </cell>
          <cell r="AA7431">
            <v>0</v>
          </cell>
          <cell r="AD7431">
            <v>0</v>
          </cell>
          <cell r="AE7431">
            <v>0</v>
          </cell>
          <cell r="AF7431">
            <v>0</v>
          </cell>
        </row>
        <row r="7432">
          <cell r="M7432" t="str">
            <v>VoletRoulantToile</v>
          </cell>
          <cell r="N7432" t="str">
            <v>Volet sécurité Vertical enroul toile (lg=1000)</v>
          </cell>
          <cell r="O7432" t="str">
            <v>Vertical safety flap fabric roll (lg=1000)</v>
          </cell>
          <cell r="P7432">
            <v>1</v>
          </cell>
          <cell r="Q7432">
            <v>0</v>
          </cell>
          <cell r="R7432" t="str">
            <v/>
          </cell>
          <cell r="X7432">
            <v>125.04240000000001</v>
          </cell>
          <cell r="Y7432">
            <v>168.36750000000001</v>
          </cell>
          <cell r="Z7432">
            <v>740.10190469120778</v>
          </cell>
          <cell r="AA7432">
            <v>1033.5118046912078</v>
          </cell>
          <cell r="AD7432">
            <v>125.04240000000001</v>
          </cell>
          <cell r="AE7432">
            <v>168.36750000000001</v>
          </cell>
          <cell r="AF7432">
            <v>740.10190469120778</v>
          </cell>
        </row>
        <row r="7433">
          <cell r="M7433" t="str">
            <v>AntiEnfVoletBi</v>
          </cell>
          <cell r="N7433" t="str">
            <v>Barrière immat. anti-enfermement pour volet ou BI</v>
          </cell>
          <cell r="O7433" t="str">
            <v>Anti-enclosure immaterial barrier for tailgate or BI</v>
          </cell>
          <cell r="P7433">
            <v>1</v>
          </cell>
          <cell r="Q7433">
            <v>0</v>
          </cell>
          <cell r="R7433" t="str">
            <v/>
          </cell>
          <cell r="X7433">
            <v>60.358725</v>
          </cell>
          <cell r="Y7433">
            <v>92.641499999999994</v>
          </cell>
          <cell r="Z7433">
            <v>299.46807140736229</v>
          </cell>
          <cell r="AA7433">
            <v>452.46829640736229</v>
          </cell>
          <cell r="AD7433">
            <v>60.358725</v>
          </cell>
          <cell r="AE7433">
            <v>92.641499999999994</v>
          </cell>
          <cell r="AF7433">
            <v>299.46807140736229</v>
          </cell>
        </row>
        <row r="7434">
          <cell r="M7434" t="str">
            <v>AmePostAntiIntrus</v>
          </cell>
          <cell r="N7434" t="str">
            <v>Forfait aménagement de poste anti intrusion</v>
          </cell>
          <cell r="O7434" t="str">
            <v>Fixed price for the installation of an anti-intrusion station</v>
          </cell>
          <cell r="P7434">
            <v>1</v>
          </cell>
          <cell r="Q7434">
            <v>0</v>
          </cell>
          <cell r="R7434" t="str">
            <v/>
          </cell>
          <cell r="X7434">
            <v>0</v>
          </cell>
          <cell r="Y7434">
            <v>0</v>
          </cell>
          <cell r="Z7434">
            <v>0</v>
          </cell>
          <cell r="AA7434">
            <v>0</v>
          </cell>
          <cell r="AD7434">
            <v>0</v>
          </cell>
          <cell r="AE7434">
            <v>0</v>
          </cell>
          <cell r="AF7434">
            <v>0</v>
          </cell>
        </row>
        <row r="7435">
          <cell r="M7435" t="str">
            <v>AmePostErgo</v>
          </cell>
          <cell r="N7435" t="str">
            <v>Forfait aménagement de poste ergonomie</v>
          </cell>
          <cell r="O7435" t="str">
            <v>Ergonomic workstation layout package</v>
          </cell>
          <cell r="P7435">
            <v>1</v>
          </cell>
          <cell r="Q7435">
            <v>0</v>
          </cell>
          <cell r="R7435" t="str">
            <v/>
          </cell>
          <cell r="X7435">
            <v>0</v>
          </cell>
          <cell r="Y7435">
            <v>0</v>
          </cell>
          <cell r="Z7435">
            <v>0</v>
          </cell>
          <cell r="AA7435">
            <v>0</v>
          </cell>
          <cell r="AD7435">
            <v>0</v>
          </cell>
          <cell r="AE7435">
            <v>0</v>
          </cell>
          <cell r="AF7435">
            <v>0</v>
          </cell>
        </row>
        <row r="7436">
          <cell r="M7436" t="str">
            <v>VolVerticalSup200</v>
          </cell>
          <cell r="N7436" t="str">
            <v>Tranche 200 mm sup volet vert rigide et toile</v>
          </cell>
          <cell r="O7436" t="str">
            <v>200 mm slice on top of rigid green flap and canvas</v>
          </cell>
          <cell r="P7436">
            <v>13</v>
          </cell>
          <cell r="Q7436" t="str">
            <v>Suivant besoin</v>
          </cell>
          <cell r="R7436" t="str">
            <v/>
          </cell>
          <cell r="X7436">
            <v>0</v>
          </cell>
          <cell r="Y7436">
            <v>0</v>
          </cell>
          <cell r="Z7436">
            <v>0</v>
          </cell>
          <cell r="AA7436">
            <v>0</v>
          </cell>
          <cell r="AD7436">
            <v>0</v>
          </cell>
          <cell r="AE7436">
            <v>0</v>
          </cell>
          <cell r="AF7436">
            <v>0</v>
          </cell>
        </row>
        <row r="7437">
          <cell r="M7437" t="str">
            <v>SupTransVoletLarg</v>
          </cell>
          <cell r="N7437" t="str">
            <v>Surcoût de transport pour volet large (&gt;3000mm)</v>
          </cell>
          <cell r="O7437" t="str">
            <v>Additional transport costs for wide tailgate (&gt;2000mm)</v>
          </cell>
          <cell r="P7437">
            <v>1</v>
          </cell>
          <cell r="Q7437">
            <v>0</v>
          </cell>
          <cell r="R7437" t="str">
            <v/>
          </cell>
          <cell r="X7437">
            <v>0</v>
          </cell>
          <cell r="Y7437">
            <v>0</v>
          </cell>
          <cell r="Z7437">
            <v>0</v>
          </cell>
          <cell r="AA7437">
            <v>0</v>
          </cell>
          <cell r="AD7437">
            <v>0</v>
          </cell>
          <cell r="AE7437">
            <v>0</v>
          </cell>
          <cell r="AF7437">
            <v>0</v>
          </cell>
        </row>
        <row r="7438">
          <cell r="M7438" t="str">
            <v>VerrineOpérateur</v>
          </cell>
          <cell r="N7438" t="str">
            <v>Afficheur diversité par verrines</v>
          </cell>
          <cell r="O7438" t="str">
            <v>Diversity display with lights</v>
          </cell>
          <cell r="P7438">
            <v>2</v>
          </cell>
          <cell r="Q7438">
            <v>0</v>
          </cell>
          <cell r="R7438" t="str">
            <v/>
          </cell>
          <cell r="X7438">
            <v>163.99844999999999</v>
          </cell>
          <cell r="Y7438">
            <v>238.79100000000003</v>
          </cell>
          <cell r="Z7438">
            <v>514.93614281472458</v>
          </cell>
          <cell r="AA7438">
            <v>917.72559281472456</v>
          </cell>
          <cell r="AD7438">
            <v>81.999224999999996</v>
          </cell>
          <cell r="AE7438">
            <v>119.39550000000001</v>
          </cell>
          <cell r="AF7438">
            <v>257.46807140736229</v>
          </cell>
        </row>
        <row r="7439">
          <cell r="M7439" t="str">
            <v>PupBPvalidation</v>
          </cell>
          <cell r="N7439" t="str">
            <v>Pupitre BP validation</v>
          </cell>
          <cell r="O7439" t="str">
            <v>BP validation desk</v>
          </cell>
          <cell r="P7439">
            <v>1</v>
          </cell>
          <cell r="Q7439">
            <v>0</v>
          </cell>
          <cell r="R7439" t="str">
            <v/>
          </cell>
          <cell r="X7439">
            <v>94.129874999999998</v>
          </cell>
          <cell r="Y7439">
            <v>83.51700000000001</v>
          </cell>
          <cell r="Z7439">
            <v>213.64538093824154</v>
          </cell>
          <cell r="AA7439">
            <v>391.29225593824157</v>
          </cell>
          <cell r="AD7439">
            <v>94.129874999999998</v>
          </cell>
          <cell r="AE7439">
            <v>83.51700000000001</v>
          </cell>
          <cell r="AF7439">
            <v>213.64538093824154</v>
          </cell>
        </row>
        <row r="7440">
          <cell r="M7440" t="str">
            <v>CoffretOpeIHM_TP700</v>
          </cell>
          <cell r="N7440" t="str">
            <v>Coffret IHM TP700</v>
          </cell>
          <cell r="O7440" t="str">
            <v>IHM TP700 power box</v>
          </cell>
          <cell r="P7440">
            <v>1</v>
          </cell>
          <cell r="Q7440">
            <v>0</v>
          </cell>
          <cell r="R7440" t="str">
            <v/>
          </cell>
          <cell r="X7440">
            <v>434.93624999999997</v>
          </cell>
          <cell r="Y7440">
            <v>1218.5775000000001</v>
          </cell>
          <cell r="Z7440">
            <v>1296.4538093824156</v>
          </cell>
          <cell r="AA7440">
            <v>2949.9675593824159</v>
          </cell>
          <cell r="AD7440">
            <v>434.93624999999997</v>
          </cell>
          <cell r="AE7440">
            <v>1218.5775000000001</v>
          </cell>
          <cell r="AF7440">
            <v>1296.4538093824156</v>
          </cell>
        </row>
        <row r="7441">
          <cell r="M7441" t="str">
            <v>PupAUIsolé</v>
          </cell>
          <cell r="N7441" t="str">
            <v>Pupitre Arrêt d'Urgence isolé</v>
          </cell>
          <cell r="O7441" t="str">
            <v>Isolated Emergency Stop Desk</v>
          </cell>
          <cell r="P7441">
            <v>1</v>
          </cell>
          <cell r="Q7441">
            <v>0</v>
          </cell>
          <cell r="R7441" t="str">
            <v/>
          </cell>
          <cell r="X7441">
            <v>33.884550000000004</v>
          </cell>
          <cell r="Y7441">
            <v>107.94</v>
          </cell>
          <cell r="Z7441">
            <v>248.57269046912077</v>
          </cell>
          <cell r="AA7441">
            <v>390.39724046912079</v>
          </cell>
          <cell r="AD7441">
            <v>33.884550000000004</v>
          </cell>
          <cell r="AE7441">
            <v>107.94</v>
          </cell>
          <cell r="AF7441">
            <v>248.57269046912077</v>
          </cell>
        </row>
        <row r="7442">
          <cell r="M7442" t="str">
            <v>Raccord_BI_Isolee</v>
          </cell>
          <cell r="N7442" t="str">
            <v>Raccordement pour une Barrière Immatérielle Isolée</v>
          </cell>
          <cell r="O7442" t="str">
            <v>Connection for an Isolated Light Curtain</v>
          </cell>
          <cell r="P7442">
            <v>1</v>
          </cell>
          <cell r="Q7442">
            <v>0</v>
          </cell>
          <cell r="R7442" t="str">
            <v/>
          </cell>
          <cell r="X7442">
            <v>112.05652499999999</v>
          </cell>
          <cell r="Y7442">
            <v>100.4115</v>
          </cell>
          <cell r="Z7442">
            <v>280.29076187648309</v>
          </cell>
          <cell r="AA7442">
            <v>492.7587868764831</v>
          </cell>
          <cell r="AD7442">
            <v>112.05652499999999</v>
          </cell>
          <cell r="AE7442">
            <v>100.4115</v>
          </cell>
          <cell r="AF7442">
            <v>280.29076187648309</v>
          </cell>
        </row>
        <row r="7443">
          <cell r="M7443">
            <v>0</v>
          </cell>
          <cell r="N7443">
            <v>0</v>
          </cell>
          <cell r="O7443" t="str">
            <v/>
          </cell>
          <cell r="P7443">
            <v>0</v>
          </cell>
          <cell r="Q7443">
            <v>0</v>
          </cell>
          <cell r="R7443">
            <v>0</v>
          </cell>
          <cell r="AA7443">
            <v>0</v>
          </cell>
          <cell r="AD7443" t="e">
            <v>#DIV/0!</v>
          </cell>
          <cell r="AE7443" t="e">
            <v>#DIV/0!</v>
          </cell>
          <cell r="AF7443" t="e">
            <v>#DIV/0!</v>
          </cell>
        </row>
        <row r="7444">
          <cell r="M7444">
            <v>0</v>
          </cell>
          <cell r="N7444">
            <v>0</v>
          </cell>
          <cell r="O7444" t="str">
            <v/>
          </cell>
          <cell r="P7444">
            <v>1</v>
          </cell>
          <cell r="Q7444">
            <v>0</v>
          </cell>
          <cell r="R7444">
            <v>0</v>
          </cell>
          <cell r="AA7444">
            <v>0</v>
          </cell>
          <cell r="AD7444">
            <v>0</v>
          </cell>
          <cell r="AE7444">
            <v>0</v>
          </cell>
          <cell r="AF7444">
            <v>0</v>
          </cell>
        </row>
        <row r="7445">
          <cell r="M7445" t="str">
            <v>IndexeurCdeNumEDH810</v>
          </cell>
          <cell r="N7445" t="str">
            <v>Indexeur à commande numérique EDH 810</v>
          </cell>
          <cell r="O7445" t="str">
            <v>Numerically controlled indexer EDH 810</v>
          </cell>
          <cell r="P7445">
            <v>1</v>
          </cell>
          <cell r="Q7445">
            <v>0</v>
          </cell>
          <cell r="R7445" t="str">
            <v/>
          </cell>
          <cell r="X7445">
            <v>192.78</v>
          </cell>
          <cell r="Y7445">
            <v>1840.7025000000001</v>
          </cell>
          <cell r="Z7445">
            <v>1610.5815237529662</v>
          </cell>
          <cell r="AA7445">
            <v>3644.064023752966</v>
          </cell>
          <cell r="AD7445">
            <v>192.78</v>
          </cell>
          <cell r="AE7445">
            <v>1840.7025000000001</v>
          </cell>
          <cell r="AF7445">
            <v>1610.5815237529662</v>
          </cell>
        </row>
        <row r="7446">
          <cell r="M7446" t="str">
            <v>Bati2Pos</v>
          </cell>
          <cell r="N7446" t="str">
            <v>Bâti type sapin pour rotation 2 posit - 2 outils</v>
          </cell>
          <cell r="O7446" t="str">
            <v>Fir-type structure for 2-position rotation - 2 tools</v>
          </cell>
          <cell r="P7446">
            <v>1</v>
          </cell>
          <cell r="Q7446">
            <v>0</v>
          </cell>
          <cell r="R7446" t="str">
            <v/>
          </cell>
          <cell r="X7446">
            <v>130.51237500000002</v>
          </cell>
          <cell r="Y7446">
            <v>1072.0500000000002</v>
          </cell>
          <cell r="Z7446">
            <v>881.41576187648309</v>
          </cell>
          <cell r="AA7446">
            <v>2083.9781368764834</v>
          </cell>
          <cell r="AD7446">
            <v>130.51237500000002</v>
          </cell>
          <cell r="AE7446">
            <v>1072.0500000000002</v>
          </cell>
          <cell r="AF7446">
            <v>881.41576187648309</v>
          </cell>
        </row>
        <row r="7447">
          <cell r="M7447" t="str">
            <v>ChaisPlatTour300</v>
          </cell>
          <cell r="N7447" t="str">
            <v>Chaise plateau tournant Auto Hauteur 300</v>
          </cell>
          <cell r="O7447" t="str">
            <v>Stand turntable Auto hight 300</v>
          </cell>
          <cell r="P7447">
            <v>1</v>
          </cell>
          <cell r="Q7447">
            <v>0</v>
          </cell>
          <cell r="R7447" t="str">
            <v/>
          </cell>
          <cell r="X7447">
            <v>0</v>
          </cell>
          <cell r="Y7447">
            <v>0</v>
          </cell>
          <cell r="Z7447">
            <v>0</v>
          </cell>
          <cell r="AA7447">
            <v>0</v>
          </cell>
          <cell r="AD7447">
            <v>0</v>
          </cell>
          <cell r="AE7447">
            <v>0</v>
          </cell>
          <cell r="AF7447">
            <v>0</v>
          </cell>
        </row>
        <row r="7448">
          <cell r="M7448" t="str">
            <v>DetectCodPlat</v>
          </cell>
          <cell r="N7448" t="str">
            <v xml:space="preserve">Détecteurs codés pour plateau avec 1 opérateur </v>
          </cell>
          <cell r="O7448" t="str">
            <v xml:space="preserve">Coded sensors for tray with 1 operator </v>
          </cell>
          <cell r="P7448">
            <v>1</v>
          </cell>
          <cell r="Q7448">
            <v>0</v>
          </cell>
          <cell r="R7448" t="str">
            <v/>
          </cell>
          <cell r="X7448">
            <v>89.885249999999999</v>
          </cell>
          <cell r="Y7448">
            <v>147.85050000000001</v>
          </cell>
          <cell r="Z7448">
            <v>255.64538093824154</v>
          </cell>
          <cell r="AA7448">
            <v>493.38113093824154</v>
          </cell>
          <cell r="AD7448">
            <v>89.885249999999999</v>
          </cell>
          <cell r="AE7448">
            <v>147.85050000000001</v>
          </cell>
          <cell r="AF7448">
            <v>255.64538093824154</v>
          </cell>
        </row>
        <row r="7449">
          <cell r="M7449">
            <v>0</v>
          </cell>
          <cell r="N7449">
            <v>0</v>
          </cell>
          <cell r="O7449" t="str">
            <v/>
          </cell>
          <cell r="P7449">
            <v>0</v>
          </cell>
          <cell r="Q7449">
            <v>0</v>
          </cell>
          <cell r="R7449">
            <v>0</v>
          </cell>
          <cell r="AA7449">
            <v>0</v>
          </cell>
          <cell r="AD7449" t="e">
            <v>#DIV/0!</v>
          </cell>
          <cell r="AE7449" t="e">
            <v>#DIV/0!</v>
          </cell>
          <cell r="AF7449" t="e">
            <v>#DIV/0!</v>
          </cell>
        </row>
        <row r="7450">
          <cell r="M7450">
            <v>0</v>
          </cell>
          <cell r="N7450">
            <v>0</v>
          </cell>
          <cell r="O7450" t="str">
            <v/>
          </cell>
          <cell r="P7450">
            <v>1</v>
          </cell>
          <cell r="Q7450">
            <v>0</v>
          </cell>
          <cell r="R7450">
            <v>0</v>
          </cell>
          <cell r="AA7450">
            <v>0</v>
          </cell>
          <cell r="AD7450">
            <v>0</v>
          </cell>
          <cell r="AE7450">
            <v>0</v>
          </cell>
          <cell r="AF7450">
            <v>0</v>
          </cell>
        </row>
        <row r="7451">
          <cell r="M7451" t="str">
            <v>PlatFortal1m²</v>
          </cell>
          <cell r="N7451" t="str">
            <v>Platine Fortal surface compris entre 0.5 m² et 1.2</v>
          </cell>
          <cell r="O7451" t="str">
            <v>Fortal plate surface between 0.5 m² and 1.2</v>
          </cell>
          <cell r="P7451">
            <v>1</v>
          </cell>
          <cell r="Q7451">
            <v>0</v>
          </cell>
          <cell r="R7451" t="str">
            <v/>
          </cell>
          <cell r="AA7451">
            <v>0</v>
          </cell>
          <cell r="AD7451">
            <v>0</v>
          </cell>
          <cell r="AE7451">
            <v>0</v>
          </cell>
          <cell r="AF7451">
            <v>0</v>
          </cell>
        </row>
        <row r="7452">
          <cell r="M7452" t="str">
            <v>RefPrat</v>
          </cell>
          <cell r="N7452" t="str">
            <v>Appui au pratique (toutes largeurs)</v>
          </cell>
          <cell r="O7452" t="str">
            <v>Practical support (all widths)</v>
          </cell>
          <cell r="P7452">
            <v>12</v>
          </cell>
          <cell r="Q7452">
            <v>0</v>
          </cell>
          <cell r="R7452" t="str">
            <v/>
          </cell>
          <cell r="X7452">
            <v>0</v>
          </cell>
          <cell r="Y7452">
            <v>0</v>
          </cell>
          <cell r="Z7452">
            <v>0</v>
          </cell>
          <cell r="AA7452">
            <v>0</v>
          </cell>
          <cell r="AD7452">
            <v>0</v>
          </cell>
          <cell r="AE7452">
            <v>0</v>
          </cell>
          <cell r="AF7452">
            <v>0</v>
          </cell>
        </row>
        <row r="7453">
          <cell r="M7453" t="str">
            <v>PilPrat</v>
          </cell>
          <cell r="N7453" t="str">
            <v>Pilote au pratique</v>
          </cell>
          <cell r="O7453" t="str">
            <v>Pin manual adjusted</v>
          </cell>
          <cell r="P7453">
            <v>6</v>
          </cell>
          <cell r="Q7453">
            <v>0</v>
          </cell>
          <cell r="R7453" t="str">
            <v/>
          </cell>
          <cell r="X7453">
            <v>0</v>
          </cell>
          <cell r="Y7453">
            <v>0</v>
          </cell>
          <cell r="Z7453">
            <v>0</v>
          </cell>
          <cell r="AA7453">
            <v>0</v>
          </cell>
          <cell r="AD7453">
            <v>0</v>
          </cell>
          <cell r="AE7453">
            <v>0</v>
          </cell>
          <cell r="AF7453">
            <v>0</v>
          </cell>
        </row>
        <row r="7454">
          <cell r="M7454" t="str">
            <v>Aval</v>
          </cell>
          <cell r="N7454" t="str">
            <v>Avaloir</v>
          </cell>
          <cell r="O7454" t="str">
            <v>Guide</v>
          </cell>
          <cell r="P7454">
            <v>12</v>
          </cell>
          <cell r="Q7454">
            <v>0</v>
          </cell>
          <cell r="R7454" t="str">
            <v/>
          </cell>
          <cell r="X7454">
            <v>0</v>
          </cell>
          <cell r="Y7454">
            <v>0</v>
          </cell>
          <cell r="Z7454">
            <v>0</v>
          </cell>
          <cell r="AA7454">
            <v>0</v>
          </cell>
          <cell r="AD7454">
            <v>0</v>
          </cell>
          <cell r="AE7454">
            <v>0</v>
          </cell>
          <cell r="AF7454">
            <v>0</v>
          </cell>
        </row>
        <row r="7455">
          <cell r="M7455" t="str">
            <v>PPinduc</v>
          </cell>
          <cell r="N7455" t="str">
            <v>Détecteur inductif de présence pièce</v>
          </cell>
          <cell r="O7455" t="str">
            <v>Inductive part presence detector</v>
          </cell>
          <cell r="P7455">
            <v>3</v>
          </cell>
          <cell r="Q7455">
            <v>0</v>
          </cell>
          <cell r="R7455" t="str">
            <v/>
          </cell>
          <cell r="X7455">
            <v>57.318975000000009</v>
          </cell>
          <cell r="Y7455">
            <v>77.455349999999996</v>
          </cell>
          <cell r="Z7455">
            <v>322.78614281472466</v>
          </cell>
          <cell r="AA7455">
            <v>457.56046781472469</v>
          </cell>
          <cell r="AD7455">
            <v>19.106325000000002</v>
          </cell>
          <cell r="AE7455">
            <v>25.818449999999999</v>
          </cell>
          <cell r="AF7455">
            <v>107.59538093824155</v>
          </cell>
        </row>
        <row r="7456">
          <cell r="M7456" t="str">
            <v>PartFixeBatiPnAut</v>
          </cell>
          <cell r="N7456" t="str">
            <v>Part fixe pour bâti de plateau sans PN et AUT</v>
          </cell>
          <cell r="O7456" t="str">
            <v>Base pour bâti de plateau sans PN et AUT</v>
          </cell>
          <cell r="P7456">
            <v>1</v>
          </cell>
          <cell r="Q7456" t="str">
            <v xml:space="preserve"> Anticipation CC-OP24</v>
          </cell>
          <cell r="R7456" t="str">
            <v/>
          </cell>
          <cell r="X7456">
            <v>130.51237500000002</v>
          </cell>
          <cell r="Y7456">
            <v>1322.2860000000001</v>
          </cell>
          <cell r="Z7456">
            <v>643.85326187648309</v>
          </cell>
          <cell r="AA7456">
            <v>2096.6516368764833</v>
          </cell>
          <cell r="AD7456">
            <v>130.51237500000002</v>
          </cell>
          <cell r="AE7456">
            <v>1322.2860000000001</v>
          </cell>
          <cell r="AF7456">
            <v>643.85326187648309</v>
          </cell>
        </row>
        <row r="7457">
          <cell r="M7457">
            <v>0</v>
          </cell>
          <cell r="N7457">
            <v>0</v>
          </cell>
          <cell r="O7457" t="str">
            <v/>
          </cell>
          <cell r="P7457">
            <v>0</v>
          </cell>
          <cell r="Q7457">
            <v>0</v>
          </cell>
          <cell r="R7457">
            <v>0</v>
          </cell>
          <cell r="AA7457">
            <v>0</v>
          </cell>
          <cell r="AD7457" t="e">
            <v>#DIV/0!</v>
          </cell>
          <cell r="AE7457" t="e">
            <v>#DIV/0!</v>
          </cell>
          <cell r="AF7457" t="e">
            <v>#DIV/0!</v>
          </cell>
        </row>
        <row r="7458">
          <cell r="M7458">
            <v>0</v>
          </cell>
          <cell r="N7458">
            <v>0</v>
          </cell>
          <cell r="O7458" t="str">
            <v/>
          </cell>
          <cell r="P7458">
            <v>1</v>
          </cell>
          <cell r="Q7458">
            <v>0</v>
          </cell>
          <cell r="R7458">
            <v>0</v>
          </cell>
          <cell r="AA7458">
            <v>0</v>
          </cell>
          <cell r="AD7458">
            <v>0</v>
          </cell>
          <cell r="AE7458">
            <v>0</v>
          </cell>
          <cell r="AF7458">
            <v>0</v>
          </cell>
        </row>
        <row r="7459">
          <cell r="M7459" t="str">
            <v>PlatFortal1m²</v>
          </cell>
          <cell r="N7459" t="str">
            <v>Platine Fortal surface compris entre 0.5 m² et 1.2</v>
          </cell>
          <cell r="O7459" t="str">
            <v>Fortal plate surface between 0.5 m² and 1.2</v>
          </cell>
          <cell r="P7459">
            <v>1</v>
          </cell>
          <cell r="Q7459">
            <v>0</v>
          </cell>
          <cell r="R7459" t="str">
            <v/>
          </cell>
          <cell r="AA7459">
            <v>0</v>
          </cell>
          <cell r="AD7459">
            <v>0</v>
          </cell>
          <cell r="AE7459">
            <v>0</v>
          </cell>
          <cell r="AF7459">
            <v>0</v>
          </cell>
        </row>
        <row r="7460">
          <cell r="M7460" t="str">
            <v>RefPrat</v>
          </cell>
          <cell r="N7460" t="str">
            <v>Appui au pratique (toutes largeurs)</v>
          </cell>
          <cell r="O7460" t="str">
            <v>Practical support (all widths)</v>
          </cell>
          <cell r="P7460">
            <v>8</v>
          </cell>
          <cell r="Q7460">
            <v>0</v>
          </cell>
          <cell r="R7460" t="str">
            <v/>
          </cell>
          <cell r="X7460">
            <v>0</v>
          </cell>
          <cell r="Y7460">
            <v>0</v>
          </cell>
          <cell r="Z7460">
            <v>0</v>
          </cell>
          <cell r="AA7460">
            <v>0</v>
          </cell>
          <cell r="AD7460">
            <v>0</v>
          </cell>
          <cell r="AE7460">
            <v>0</v>
          </cell>
          <cell r="AF7460">
            <v>0</v>
          </cell>
        </row>
        <row r="7461">
          <cell r="M7461" t="str">
            <v>PilPrat</v>
          </cell>
          <cell r="N7461" t="str">
            <v>Pilote au pratique</v>
          </cell>
          <cell r="O7461" t="str">
            <v>Pin manual adjusted</v>
          </cell>
          <cell r="P7461">
            <v>4</v>
          </cell>
          <cell r="Q7461">
            <v>0</v>
          </cell>
          <cell r="R7461" t="str">
            <v/>
          </cell>
          <cell r="X7461">
            <v>0</v>
          </cell>
          <cell r="Y7461">
            <v>0</v>
          </cell>
          <cell r="Z7461">
            <v>0</v>
          </cell>
          <cell r="AA7461">
            <v>0</v>
          </cell>
          <cell r="AD7461">
            <v>0</v>
          </cell>
          <cell r="AE7461">
            <v>0</v>
          </cell>
          <cell r="AF7461">
            <v>0</v>
          </cell>
        </row>
        <row r="7462">
          <cell r="M7462" t="str">
            <v>Aval</v>
          </cell>
          <cell r="N7462" t="str">
            <v>Avaloir</v>
          </cell>
          <cell r="O7462" t="str">
            <v>Guide</v>
          </cell>
          <cell r="P7462">
            <v>8</v>
          </cell>
          <cell r="Q7462">
            <v>0</v>
          </cell>
          <cell r="R7462" t="str">
            <v/>
          </cell>
          <cell r="X7462">
            <v>0</v>
          </cell>
          <cell r="Y7462">
            <v>0</v>
          </cell>
          <cell r="Z7462">
            <v>0</v>
          </cell>
          <cell r="AA7462">
            <v>0</v>
          </cell>
          <cell r="AD7462">
            <v>0</v>
          </cell>
          <cell r="AE7462">
            <v>0</v>
          </cell>
          <cell r="AF7462">
            <v>0</v>
          </cell>
        </row>
        <row r="7463">
          <cell r="M7463" t="str">
            <v>PPinduc</v>
          </cell>
          <cell r="N7463" t="str">
            <v>Détecteur inductif de présence pièce</v>
          </cell>
          <cell r="O7463" t="str">
            <v>Inductive part presence detector</v>
          </cell>
          <cell r="P7463">
            <v>2</v>
          </cell>
          <cell r="Q7463">
            <v>0</v>
          </cell>
          <cell r="R7463" t="str">
            <v/>
          </cell>
          <cell r="X7463">
            <v>38.212650000000004</v>
          </cell>
          <cell r="Y7463">
            <v>51.636899999999997</v>
          </cell>
          <cell r="Z7463">
            <v>215.19076187648309</v>
          </cell>
          <cell r="AA7463">
            <v>305.04031187648309</v>
          </cell>
          <cell r="AD7463">
            <v>19.106325000000002</v>
          </cell>
          <cell r="AE7463">
            <v>25.818449999999999</v>
          </cell>
          <cell r="AF7463">
            <v>107.59538093824155</v>
          </cell>
        </row>
        <row r="7464">
          <cell r="M7464" t="str">
            <v>PartFixeBatiPnAut</v>
          </cell>
          <cell r="N7464" t="str">
            <v>Part fixe pour bâti de plateau sans PN et AUT</v>
          </cell>
          <cell r="O7464" t="str">
            <v>Base pour bâti de plateau sans PN et AUT</v>
          </cell>
          <cell r="P7464">
            <v>1</v>
          </cell>
          <cell r="Q7464" t="str">
            <v xml:space="preserve"> Anticipation CC-OP24</v>
          </cell>
          <cell r="R7464" t="str">
            <v/>
          </cell>
          <cell r="X7464">
            <v>130.51237500000002</v>
          </cell>
          <cell r="Y7464">
            <v>1322.2860000000001</v>
          </cell>
          <cell r="Z7464">
            <v>643.85326187648309</v>
          </cell>
          <cell r="AA7464">
            <v>2096.6516368764833</v>
          </cell>
          <cell r="AD7464">
            <v>130.51237500000002</v>
          </cell>
          <cell r="AE7464">
            <v>1322.2860000000001</v>
          </cell>
          <cell r="AF7464">
            <v>643.85326187648309</v>
          </cell>
        </row>
        <row r="7465">
          <cell r="M7465">
            <v>0</v>
          </cell>
          <cell r="N7465">
            <v>0</v>
          </cell>
          <cell r="O7465" t="str">
            <v/>
          </cell>
          <cell r="P7465">
            <v>0</v>
          </cell>
          <cell r="Q7465">
            <v>0</v>
          </cell>
          <cell r="R7465">
            <v>0</v>
          </cell>
          <cell r="AA7465">
            <v>0</v>
          </cell>
          <cell r="AD7465" t="e">
            <v>#DIV/0!</v>
          </cell>
          <cell r="AE7465" t="e">
            <v>#DIV/0!</v>
          </cell>
          <cell r="AF7465" t="e">
            <v>#DIV/0!</v>
          </cell>
        </row>
        <row r="7466">
          <cell r="M7466">
            <v>0</v>
          </cell>
          <cell r="N7466">
            <v>0</v>
          </cell>
          <cell r="O7466" t="str">
            <v/>
          </cell>
          <cell r="P7466">
            <v>1</v>
          </cell>
          <cell r="Q7466">
            <v>0</v>
          </cell>
          <cell r="R7466">
            <v>0</v>
          </cell>
          <cell r="AA7466">
            <v>0</v>
          </cell>
          <cell r="AD7466">
            <v>0</v>
          </cell>
          <cell r="AE7466">
            <v>0</v>
          </cell>
          <cell r="AF7466">
            <v>0</v>
          </cell>
        </row>
        <row r="7467">
          <cell r="M7467" t="str">
            <v>Robotnu16</v>
          </cell>
          <cell r="N7467" t="str">
            <v>Robot nu bras 3,10m / 280 Kg</v>
          </cell>
          <cell r="O7467" t="str">
            <v>Robot bare arm 3.10m / 280 Kg</v>
          </cell>
          <cell r="P7467">
            <v>1</v>
          </cell>
          <cell r="Q7467">
            <v>0</v>
          </cell>
          <cell r="R7467" t="str">
            <v/>
          </cell>
          <cell r="X7467">
            <v>0</v>
          </cell>
          <cell r="Y7467">
            <v>0</v>
          </cell>
          <cell r="Z7467">
            <v>0</v>
          </cell>
          <cell r="AA7467">
            <v>0</v>
          </cell>
          <cell r="AD7467">
            <v>0</v>
          </cell>
          <cell r="AE7467">
            <v>0</v>
          </cell>
          <cell r="AF7467">
            <v>0</v>
          </cell>
        </row>
        <row r="7468">
          <cell r="M7468" t="str">
            <v>M</v>
          </cell>
          <cell r="N7468" t="str">
            <v>Applicatif Robot M</v>
          </cell>
          <cell r="O7468" t="str">
            <v>Robot Application M</v>
          </cell>
          <cell r="P7468">
            <v>1</v>
          </cell>
          <cell r="Q7468" t="str">
            <v>Face A</v>
          </cell>
          <cell r="R7468" t="str">
            <v/>
          </cell>
          <cell r="X7468">
            <v>49.139999999999993</v>
          </cell>
          <cell r="Y7468">
            <v>72.995999999999995</v>
          </cell>
          <cell r="Z7468">
            <v>78.75</v>
          </cell>
          <cell r="AA7468">
            <v>200.886</v>
          </cell>
          <cell r="AD7468">
            <v>49.139999999999993</v>
          </cell>
          <cell r="AE7468">
            <v>72.995999999999995</v>
          </cell>
          <cell r="AF7468">
            <v>78.75</v>
          </cell>
        </row>
        <row r="7469">
          <cell r="M7469" t="str">
            <v>RehForteCharg1000</v>
          </cell>
          <cell r="N7469" t="str">
            <v>Réhausse robot forte charge h&lt;1000mm</v>
          </cell>
          <cell r="O7469" t="str">
            <v>Heavy-duty robot extension h&lt;1000mm</v>
          </cell>
          <cell r="P7469">
            <v>1</v>
          </cell>
          <cell r="Q7469" t="str">
            <v>A valider</v>
          </cell>
          <cell r="R7469" t="str">
            <v/>
          </cell>
          <cell r="X7469">
            <v>0</v>
          </cell>
          <cell r="Y7469">
            <v>29.809500000000003</v>
          </cell>
          <cell r="Z7469">
            <v>10.5</v>
          </cell>
          <cell r="AA7469">
            <v>40.3095</v>
          </cell>
          <cell r="AD7469">
            <v>0</v>
          </cell>
          <cell r="AE7469">
            <v>29.809500000000003</v>
          </cell>
          <cell r="AF7469">
            <v>10.5</v>
          </cell>
        </row>
        <row r="7470">
          <cell r="M7470" t="str">
            <v>Robotintégration-V11</v>
          </cell>
          <cell r="N7470" t="str">
            <v>Intégration robot + baie sur site -V11</v>
          </cell>
          <cell r="O7470" t="str">
            <v>Robot + bay integration on site -V11</v>
          </cell>
          <cell r="P7470">
            <v>1</v>
          </cell>
          <cell r="Q7470">
            <v>0</v>
          </cell>
          <cell r="R7470" t="str">
            <v/>
          </cell>
          <cell r="X7470">
            <v>272.35057499999999</v>
          </cell>
          <cell r="Y7470">
            <v>862.84800000000007</v>
          </cell>
          <cell r="Z7470">
            <v>1716.542666567691</v>
          </cell>
          <cell r="AA7470">
            <v>2851.7412415676908</v>
          </cell>
          <cell r="AD7470">
            <v>272.35057499999999</v>
          </cell>
          <cell r="AE7470">
            <v>862.84800000000007</v>
          </cell>
          <cell r="AF7470">
            <v>1716.542666567691</v>
          </cell>
        </row>
        <row r="7471">
          <cell r="M7471" t="str">
            <v>VerrineRobot</v>
          </cell>
          <cell r="N7471" t="str">
            <v>Verrine Robot</v>
          </cell>
          <cell r="O7471" t="str">
            <v>To make</v>
          </cell>
          <cell r="P7471">
            <v>1</v>
          </cell>
          <cell r="Q7471">
            <v>0</v>
          </cell>
          <cell r="R7471" t="str">
            <v/>
          </cell>
          <cell r="AA7471">
            <v>0</v>
          </cell>
          <cell r="AD7471">
            <v>0</v>
          </cell>
          <cell r="AE7471">
            <v>0</v>
          </cell>
          <cell r="AF7471">
            <v>0</v>
          </cell>
        </row>
        <row r="7472">
          <cell r="M7472">
            <v>0</v>
          </cell>
          <cell r="N7472">
            <v>0</v>
          </cell>
          <cell r="O7472" t="str">
            <v/>
          </cell>
          <cell r="P7472">
            <v>0</v>
          </cell>
          <cell r="Q7472">
            <v>0</v>
          </cell>
          <cell r="R7472">
            <v>0</v>
          </cell>
          <cell r="AA7472">
            <v>0</v>
          </cell>
          <cell r="AD7472" t="e">
            <v>#DIV/0!</v>
          </cell>
          <cell r="AE7472" t="e">
            <v>#DIV/0!</v>
          </cell>
          <cell r="AF7472" t="e">
            <v>#DIV/0!</v>
          </cell>
        </row>
        <row r="7473">
          <cell r="M7473">
            <v>0</v>
          </cell>
          <cell r="N7473">
            <v>0</v>
          </cell>
          <cell r="O7473" t="str">
            <v/>
          </cell>
          <cell r="P7473">
            <v>1</v>
          </cell>
          <cell r="Q7473">
            <v>0</v>
          </cell>
          <cell r="R7473">
            <v>0</v>
          </cell>
          <cell r="AA7473">
            <v>0</v>
          </cell>
          <cell r="AD7473">
            <v>0</v>
          </cell>
          <cell r="AE7473">
            <v>0</v>
          </cell>
          <cell r="AF7473">
            <v>0</v>
          </cell>
        </row>
        <row r="7474">
          <cell r="M7474" t="str">
            <v>EtudRobM1</v>
          </cell>
          <cell r="N7474" t="str">
            <v>Etude numérique simple sur robot M existant</v>
          </cell>
          <cell r="O7474" t="str">
            <v>Simple numerical study on existing M robot</v>
          </cell>
          <cell r="P7474">
            <v>0.5</v>
          </cell>
          <cell r="Q7474" t="str">
            <v>Face B</v>
          </cell>
          <cell r="R7474" t="str">
            <v/>
          </cell>
          <cell r="X7474">
            <v>0</v>
          </cell>
          <cell r="Y7474">
            <v>0</v>
          </cell>
          <cell r="Z7474">
            <v>0</v>
          </cell>
          <cell r="AA7474">
            <v>0</v>
          </cell>
          <cell r="AD7474">
            <v>0</v>
          </cell>
          <cell r="AE7474">
            <v>0</v>
          </cell>
          <cell r="AF7474">
            <v>0</v>
          </cell>
        </row>
        <row r="7475">
          <cell r="M7475" t="str">
            <v>TrajMan</v>
          </cell>
          <cell r="N7475" t="str">
            <v>Trajectoire de manutention</v>
          </cell>
          <cell r="O7475" t="str">
            <v>Handling path</v>
          </cell>
          <cell r="P7475">
            <v>7</v>
          </cell>
          <cell r="Q7475" t="str">
            <v>3 prises face A, 2 prises face B, 2 déposes</v>
          </cell>
          <cell r="R7475" t="str">
            <v/>
          </cell>
          <cell r="X7475">
            <v>0</v>
          </cell>
          <cell r="Y7475">
            <v>0</v>
          </cell>
          <cell r="Z7475">
            <v>0</v>
          </cell>
          <cell r="AA7475">
            <v>0</v>
          </cell>
          <cell r="AD7475">
            <v>0</v>
          </cell>
          <cell r="AE7475">
            <v>0</v>
          </cell>
          <cell r="AF7475">
            <v>0</v>
          </cell>
        </row>
        <row r="7476">
          <cell r="M7476" t="str">
            <v>EchCodeTraj</v>
          </cell>
          <cell r="N7476" t="str">
            <v>Echange Code Trajectoire avec baie robot</v>
          </cell>
          <cell r="O7476" t="str">
            <v>Exchange of Trajectory Code with robot bay</v>
          </cell>
          <cell r="P7476">
            <v>2</v>
          </cell>
          <cell r="Q7476">
            <v>0</v>
          </cell>
          <cell r="R7476" t="str">
            <v/>
          </cell>
          <cell r="X7476">
            <v>23.625</v>
          </cell>
          <cell r="Y7476">
            <v>0</v>
          </cell>
          <cell r="Z7476">
            <v>192.81983806413143</v>
          </cell>
          <cell r="AA7476">
            <v>216.44483806413143</v>
          </cell>
          <cell r="AD7476">
            <v>11.8125</v>
          </cell>
          <cell r="AE7476">
            <v>0</v>
          </cell>
          <cell r="AF7476">
            <v>96.409919032065716</v>
          </cell>
        </row>
        <row r="7477">
          <cell r="M7477" t="str">
            <v>HEtudAUT</v>
          </cell>
          <cell r="N7477" t="str">
            <v>Une heure d'études automatismes</v>
          </cell>
          <cell r="O7477" t="str">
            <v>One hour of automation studies</v>
          </cell>
          <cell r="P7477">
            <v>1</v>
          </cell>
          <cell r="Q7477" t="str">
            <v>compl. Hétude AF+Marguerite+Prog</v>
          </cell>
          <cell r="R7477" t="str">
            <v/>
          </cell>
          <cell r="X7477">
            <v>65</v>
          </cell>
          <cell r="Y7477">
            <v>0</v>
          </cell>
          <cell r="Z7477">
            <v>0</v>
          </cell>
          <cell r="AA7477">
            <v>65</v>
          </cell>
          <cell r="AD7477">
            <v>65</v>
          </cell>
          <cell r="AE7477">
            <v>0</v>
          </cell>
          <cell r="AF7477">
            <v>0</v>
          </cell>
        </row>
        <row r="7478">
          <cell r="M7478">
            <v>0</v>
          </cell>
          <cell r="N7478">
            <v>0</v>
          </cell>
          <cell r="O7478" t="str">
            <v/>
          </cell>
          <cell r="P7478">
            <v>0</v>
          </cell>
          <cell r="Q7478">
            <v>0</v>
          </cell>
          <cell r="R7478">
            <v>0</v>
          </cell>
          <cell r="AA7478">
            <v>0</v>
          </cell>
          <cell r="AD7478" t="e">
            <v>#DIV/0!</v>
          </cell>
          <cell r="AE7478" t="e">
            <v>#DIV/0!</v>
          </cell>
          <cell r="AF7478" t="e">
            <v>#DIV/0!</v>
          </cell>
        </row>
        <row r="7479">
          <cell r="M7479">
            <v>0</v>
          </cell>
          <cell r="N7479">
            <v>0</v>
          </cell>
          <cell r="O7479" t="str">
            <v/>
          </cell>
          <cell r="P7479">
            <v>1</v>
          </cell>
          <cell r="Q7479">
            <v>0</v>
          </cell>
          <cell r="R7479">
            <v>0</v>
          </cell>
          <cell r="AA7479">
            <v>0</v>
          </cell>
          <cell r="AD7479">
            <v>0</v>
          </cell>
          <cell r="AE7479">
            <v>0</v>
          </cell>
          <cell r="AF7479">
            <v>0</v>
          </cell>
        </row>
        <row r="7480">
          <cell r="M7480" t="str">
            <v>VoletRoulantToile</v>
          </cell>
          <cell r="N7480" t="str">
            <v>Volet sécurité Vertical enroul toile (lg=1000)</v>
          </cell>
          <cell r="O7480" t="str">
            <v>Vertical safety flap fabric roll (lg=1000)</v>
          </cell>
          <cell r="P7480">
            <v>1</v>
          </cell>
          <cell r="Q7480">
            <v>0</v>
          </cell>
          <cell r="R7480" t="str">
            <v/>
          </cell>
          <cell r="X7480">
            <v>125.04240000000001</v>
          </cell>
          <cell r="Y7480">
            <v>168.36750000000001</v>
          </cell>
          <cell r="Z7480">
            <v>740.10190469120778</v>
          </cell>
          <cell r="AA7480">
            <v>1033.5118046912078</v>
          </cell>
          <cell r="AD7480">
            <v>125.04240000000001</v>
          </cell>
          <cell r="AE7480">
            <v>168.36750000000001</v>
          </cell>
          <cell r="AF7480">
            <v>740.10190469120778</v>
          </cell>
        </row>
        <row r="7481">
          <cell r="M7481" t="str">
            <v>AntiEnfVoletBi</v>
          </cell>
          <cell r="N7481" t="str">
            <v>Barrière immat. anti-enfermement pour volet ou BI</v>
          </cell>
          <cell r="O7481" t="str">
            <v>Anti-enclosure immaterial barrier for tailgate or BI</v>
          </cell>
          <cell r="P7481">
            <v>1</v>
          </cell>
          <cell r="Q7481">
            <v>0</v>
          </cell>
          <cell r="R7481" t="str">
            <v/>
          </cell>
          <cell r="X7481">
            <v>60.358725</v>
          </cell>
          <cell r="Y7481">
            <v>92.641499999999994</v>
          </cell>
          <cell r="Z7481">
            <v>299.46807140736229</v>
          </cell>
          <cell r="AA7481">
            <v>452.46829640736229</v>
          </cell>
          <cell r="AD7481">
            <v>60.358725</v>
          </cell>
          <cell r="AE7481">
            <v>92.641499999999994</v>
          </cell>
          <cell r="AF7481">
            <v>299.46807140736229</v>
          </cell>
        </row>
        <row r="7482">
          <cell r="M7482" t="str">
            <v>AmePostAntiIntrus</v>
          </cell>
          <cell r="N7482" t="str">
            <v>Forfait aménagement de poste anti intrusion</v>
          </cell>
          <cell r="O7482" t="str">
            <v>Fixed price for the installation of an anti-intrusion station</v>
          </cell>
          <cell r="P7482">
            <v>1</v>
          </cell>
          <cell r="Q7482">
            <v>0</v>
          </cell>
          <cell r="R7482" t="str">
            <v/>
          </cell>
          <cell r="X7482">
            <v>0</v>
          </cell>
          <cell r="Y7482">
            <v>0</v>
          </cell>
          <cell r="Z7482">
            <v>0</v>
          </cell>
          <cell r="AA7482">
            <v>0</v>
          </cell>
          <cell r="AD7482">
            <v>0</v>
          </cell>
          <cell r="AE7482">
            <v>0</v>
          </cell>
          <cell r="AF7482">
            <v>0</v>
          </cell>
        </row>
        <row r="7483">
          <cell r="M7483" t="str">
            <v>AmePostErgo</v>
          </cell>
          <cell r="N7483" t="str">
            <v>Forfait aménagement de poste ergonomie</v>
          </cell>
          <cell r="O7483" t="str">
            <v>Ergonomic workstation layout package</v>
          </cell>
          <cell r="P7483">
            <v>1</v>
          </cell>
          <cell r="Q7483">
            <v>0</v>
          </cell>
          <cell r="R7483" t="str">
            <v/>
          </cell>
          <cell r="X7483">
            <v>0</v>
          </cell>
          <cell r="Y7483">
            <v>0</v>
          </cell>
          <cell r="Z7483">
            <v>0</v>
          </cell>
          <cell r="AA7483">
            <v>0</v>
          </cell>
          <cell r="AD7483">
            <v>0</v>
          </cell>
          <cell r="AE7483">
            <v>0</v>
          </cell>
          <cell r="AF7483">
            <v>0</v>
          </cell>
        </row>
        <row r="7484">
          <cell r="M7484" t="str">
            <v>VolVerticalSup200</v>
          </cell>
          <cell r="N7484" t="str">
            <v>Tranche 200 mm sup volet vert rigide et toile</v>
          </cell>
          <cell r="O7484" t="str">
            <v>200 mm slice on top of rigid green flap and canvas</v>
          </cell>
          <cell r="P7484">
            <v>13</v>
          </cell>
          <cell r="Q7484" t="str">
            <v>Suivant besoin</v>
          </cell>
          <cell r="R7484" t="str">
            <v/>
          </cell>
          <cell r="X7484">
            <v>0</v>
          </cell>
          <cell r="Y7484">
            <v>0</v>
          </cell>
          <cell r="Z7484">
            <v>0</v>
          </cell>
          <cell r="AA7484">
            <v>0</v>
          </cell>
          <cell r="AD7484">
            <v>0</v>
          </cell>
          <cell r="AE7484">
            <v>0</v>
          </cell>
          <cell r="AF7484">
            <v>0</v>
          </cell>
        </row>
        <row r="7485">
          <cell r="M7485" t="str">
            <v>SupTransVoletLarg</v>
          </cell>
          <cell r="N7485" t="str">
            <v>Surcoût de transport pour volet large (&gt;3000mm)</v>
          </cell>
          <cell r="O7485" t="str">
            <v>Additional transport costs for wide tailgate (&gt;2000mm)</v>
          </cell>
          <cell r="P7485">
            <v>1</v>
          </cell>
          <cell r="Q7485">
            <v>0</v>
          </cell>
          <cell r="R7485" t="str">
            <v/>
          </cell>
          <cell r="X7485">
            <v>0</v>
          </cell>
          <cell r="Y7485">
            <v>0</v>
          </cell>
          <cell r="Z7485">
            <v>0</v>
          </cell>
          <cell r="AA7485">
            <v>0</v>
          </cell>
          <cell r="AD7485">
            <v>0</v>
          </cell>
          <cell r="AE7485">
            <v>0</v>
          </cell>
          <cell r="AF7485">
            <v>0</v>
          </cell>
        </row>
        <row r="7486">
          <cell r="M7486" t="str">
            <v>VerrineOpérateur</v>
          </cell>
          <cell r="N7486" t="str">
            <v>Afficheur diversité par verrines</v>
          </cell>
          <cell r="O7486" t="str">
            <v>Diversity display with lights</v>
          </cell>
          <cell r="P7486">
            <v>2</v>
          </cell>
          <cell r="Q7486">
            <v>0</v>
          </cell>
          <cell r="R7486" t="str">
            <v/>
          </cell>
          <cell r="X7486">
            <v>163.99844999999999</v>
          </cell>
          <cell r="Y7486">
            <v>238.79100000000003</v>
          </cell>
          <cell r="Z7486">
            <v>514.93614281472458</v>
          </cell>
          <cell r="AA7486">
            <v>917.72559281472456</v>
          </cell>
          <cell r="AD7486">
            <v>81.999224999999996</v>
          </cell>
          <cell r="AE7486">
            <v>119.39550000000001</v>
          </cell>
          <cell r="AF7486">
            <v>257.46807140736229</v>
          </cell>
        </row>
        <row r="7487">
          <cell r="M7487" t="str">
            <v>PupBPvalidation</v>
          </cell>
          <cell r="N7487" t="str">
            <v>Pupitre BP validation</v>
          </cell>
          <cell r="O7487" t="str">
            <v>BP validation desk</v>
          </cell>
          <cell r="P7487">
            <v>1</v>
          </cell>
          <cell r="Q7487">
            <v>0</v>
          </cell>
          <cell r="R7487" t="str">
            <v/>
          </cell>
          <cell r="X7487">
            <v>94.129874999999998</v>
          </cell>
          <cell r="Y7487">
            <v>83.51700000000001</v>
          </cell>
          <cell r="Z7487">
            <v>213.64538093824154</v>
          </cell>
          <cell r="AA7487">
            <v>391.29225593824157</v>
          </cell>
          <cell r="AD7487">
            <v>94.129874999999998</v>
          </cell>
          <cell r="AE7487">
            <v>83.51700000000001</v>
          </cell>
          <cell r="AF7487">
            <v>213.64538093824154</v>
          </cell>
        </row>
        <row r="7488">
          <cell r="M7488" t="str">
            <v>CoffretOpeIHM_TP700</v>
          </cell>
          <cell r="N7488" t="str">
            <v>Coffret IHM TP700</v>
          </cell>
          <cell r="O7488" t="str">
            <v>IHM TP700 power box</v>
          </cell>
          <cell r="P7488">
            <v>1</v>
          </cell>
          <cell r="Q7488">
            <v>0</v>
          </cell>
          <cell r="R7488" t="str">
            <v/>
          </cell>
          <cell r="X7488">
            <v>434.93624999999997</v>
          </cell>
          <cell r="Y7488">
            <v>1218.5775000000001</v>
          </cell>
          <cell r="Z7488">
            <v>1296.4538093824156</v>
          </cell>
          <cell r="AA7488">
            <v>2949.9675593824159</v>
          </cell>
          <cell r="AD7488">
            <v>434.93624999999997</v>
          </cell>
          <cell r="AE7488">
            <v>1218.5775000000001</v>
          </cell>
          <cell r="AF7488">
            <v>1296.4538093824156</v>
          </cell>
        </row>
        <row r="7489">
          <cell r="M7489" t="str">
            <v>PupAUIsolé</v>
          </cell>
          <cell r="N7489" t="str">
            <v>Pupitre Arrêt d'Urgence isolé</v>
          </cell>
          <cell r="O7489" t="str">
            <v>Isolated Emergency Stop Desk</v>
          </cell>
          <cell r="P7489">
            <v>1</v>
          </cell>
          <cell r="Q7489">
            <v>0</v>
          </cell>
          <cell r="R7489" t="str">
            <v/>
          </cell>
          <cell r="X7489">
            <v>33.884550000000004</v>
          </cell>
          <cell r="Y7489">
            <v>107.94</v>
          </cell>
          <cell r="Z7489">
            <v>248.57269046912077</v>
          </cell>
          <cell r="AA7489">
            <v>390.39724046912079</v>
          </cell>
          <cell r="AD7489">
            <v>33.884550000000004</v>
          </cell>
          <cell r="AE7489">
            <v>107.94</v>
          </cell>
          <cell r="AF7489">
            <v>248.57269046912077</v>
          </cell>
        </row>
        <row r="7490">
          <cell r="M7490" t="str">
            <v>Raccord_BI_Isolee</v>
          </cell>
          <cell r="N7490" t="str">
            <v>Raccordement pour une Barrière Immatérielle Isolée</v>
          </cell>
          <cell r="O7490" t="str">
            <v>Connection for an Isolated Light Curtain</v>
          </cell>
          <cell r="P7490">
            <v>1</v>
          </cell>
          <cell r="Q7490">
            <v>0</v>
          </cell>
          <cell r="R7490" t="str">
            <v/>
          </cell>
          <cell r="X7490">
            <v>112.05652499999999</v>
          </cell>
          <cell r="Y7490">
            <v>100.4115</v>
          </cell>
          <cell r="Z7490">
            <v>280.29076187648309</v>
          </cell>
          <cell r="AA7490">
            <v>492.7587868764831</v>
          </cell>
          <cell r="AD7490">
            <v>112.05652499999999</v>
          </cell>
          <cell r="AE7490">
            <v>100.4115</v>
          </cell>
          <cell r="AF7490">
            <v>280.29076187648309</v>
          </cell>
        </row>
        <row r="7491">
          <cell r="M7491">
            <v>0</v>
          </cell>
          <cell r="N7491">
            <v>0</v>
          </cell>
          <cell r="O7491" t="str">
            <v/>
          </cell>
          <cell r="P7491">
            <v>0</v>
          </cell>
          <cell r="Q7491">
            <v>0</v>
          </cell>
          <cell r="R7491">
            <v>0</v>
          </cell>
          <cell r="AA7491">
            <v>0</v>
          </cell>
          <cell r="AD7491" t="e">
            <v>#DIV/0!</v>
          </cell>
          <cell r="AE7491" t="e">
            <v>#DIV/0!</v>
          </cell>
          <cell r="AF7491" t="e">
            <v>#DIV/0!</v>
          </cell>
        </row>
        <row r="7492">
          <cell r="M7492">
            <v>0</v>
          </cell>
          <cell r="N7492">
            <v>0</v>
          </cell>
          <cell r="O7492" t="str">
            <v/>
          </cell>
          <cell r="P7492">
            <v>1</v>
          </cell>
          <cell r="Q7492">
            <v>0</v>
          </cell>
          <cell r="R7492">
            <v>0</v>
          </cell>
          <cell r="AA7492">
            <v>0</v>
          </cell>
          <cell r="AD7492">
            <v>0</v>
          </cell>
          <cell r="AE7492">
            <v>0</v>
          </cell>
          <cell r="AF7492">
            <v>0</v>
          </cell>
        </row>
        <row r="7493">
          <cell r="M7493" t="str">
            <v>PoutreCentMPRModFrs</v>
          </cell>
          <cell r="N7493" t="str">
            <v>Poutre Centrale pour MPR Modulaire du commerce</v>
          </cell>
          <cell r="O7493" t="str">
            <v>Beam 1 Mt (any diameter) for gripper</v>
          </cell>
          <cell r="P7493">
            <v>1</v>
          </cell>
          <cell r="Q7493">
            <v>0</v>
          </cell>
          <cell r="R7493" t="str">
            <v/>
          </cell>
          <cell r="AA7493">
            <v>0</v>
          </cell>
          <cell r="AD7493">
            <v>0</v>
          </cell>
          <cell r="AE7493">
            <v>0</v>
          </cell>
          <cell r="AF7493">
            <v>0</v>
          </cell>
        </row>
        <row r="7494">
          <cell r="M7494" t="str">
            <v>SuppGrandMPRFrs</v>
          </cell>
          <cell r="N7494" t="str">
            <v>Supplément coût pour un grand préhenseur Commerce</v>
          </cell>
          <cell r="O7494" t="str">
            <v>Additional cost for a large trade gripper</v>
          </cell>
          <cell r="P7494">
            <v>3</v>
          </cell>
          <cell r="Q7494">
            <v>0</v>
          </cell>
          <cell r="R7494" t="str">
            <v/>
          </cell>
          <cell r="AA7494">
            <v>0</v>
          </cell>
          <cell r="AD7494">
            <v>0</v>
          </cell>
          <cell r="AE7494">
            <v>0</v>
          </cell>
          <cell r="AF7494">
            <v>0</v>
          </cell>
        </row>
        <row r="7495">
          <cell r="M7495" t="str">
            <v>RefSer40DINPreh</v>
          </cell>
          <cell r="N7495" t="str">
            <v>Serrage 40 DIN Touche + Appui tous types sur Préh</v>
          </cell>
          <cell r="O7495" t="str">
            <v>Clamping 40 DIN Key + All types of support on Preh</v>
          </cell>
          <cell r="P7495">
            <v>8</v>
          </cell>
          <cell r="Q7495">
            <v>0</v>
          </cell>
          <cell r="R7495" t="str">
            <v/>
          </cell>
          <cell r="X7495">
            <v>98.28</v>
          </cell>
          <cell r="Y7495">
            <v>568.05840000000001</v>
          </cell>
          <cell r="Z7495">
            <v>302.40000000000003</v>
          </cell>
          <cell r="AA7495">
            <v>968.73839999999996</v>
          </cell>
          <cell r="AD7495">
            <v>12.285</v>
          </cell>
          <cell r="AE7495">
            <v>71.007300000000001</v>
          </cell>
          <cell r="AF7495">
            <v>37.800000000000004</v>
          </cell>
        </row>
        <row r="7496">
          <cell r="M7496" t="str">
            <v>AppuiDrageoir</v>
          </cell>
          <cell r="N7496" t="str">
            <v xml:space="preserve">Appui seul ou drageoir seul (toutes largeurs) </v>
          </cell>
          <cell r="O7496" t="str">
            <v xml:space="preserve">support only or sucker only (all widths) </v>
          </cell>
          <cell r="P7496">
            <v>4</v>
          </cell>
          <cell r="Q7496">
            <v>0</v>
          </cell>
          <cell r="R7496" t="str">
            <v/>
          </cell>
          <cell r="X7496">
            <v>0</v>
          </cell>
          <cell r="Y7496">
            <v>0</v>
          </cell>
          <cell r="Z7496">
            <v>0</v>
          </cell>
          <cell r="AA7496">
            <v>0</v>
          </cell>
          <cell r="AD7496">
            <v>0</v>
          </cell>
          <cell r="AE7496">
            <v>0</v>
          </cell>
          <cell r="AF7496">
            <v>0</v>
          </cell>
        </row>
        <row r="7497">
          <cell r="M7497" t="str">
            <v>PilMobPreh</v>
          </cell>
          <cell r="N7497" t="str">
            <v>Pilote escamotable sur Préhenseur avec antenne sup</v>
          </cell>
          <cell r="O7497" t="str">
            <v>Retractable pin on Gripper</v>
          </cell>
          <cell r="P7497">
            <v>2</v>
          </cell>
          <cell r="Q7497">
            <v>0</v>
          </cell>
          <cell r="R7497" t="str">
            <v/>
          </cell>
          <cell r="X7497">
            <v>24.57</v>
          </cell>
          <cell r="Y7497">
            <v>142.0146</v>
          </cell>
          <cell r="Z7497">
            <v>75.600000000000009</v>
          </cell>
          <cell r="AA7497">
            <v>242.18459999999999</v>
          </cell>
          <cell r="AD7497">
            <v>12.285</v>
          </cell>
          <cell r="AE7497">
            <v>71.007300000000001</v>
          </cell>
          <cell r="AF7497">
            <v>37.800000000000004</v>
          </cell>
        </row>
        <row r="7498">
          <cell r="M7498" t="str">
            <v>PilSeulPreh</v>
          </cell>
          <cell r="N7498" t="str">
            <v xml:space="preserve">Pilote fixe sans poteau ou Pilote préhenseur avec </v>
          </cell>
          <cell r="O7498" t="str">
            <v>Fixed pin for gripper</v>
          </cell>
          <cell r="P7498">
            <v>2</v>
          </cell>
          <cell r="Q7498">
            <v>0</v>
          </cell>
          <cell r="R7498" t="str">
            <v/>
          </cell>
          <cell r="X7498">
            <v>0</v>
          </cell>
          <cell r="Y7498">
            <v>0</v>
          </cell>
          <cell r="Z7498">
            <v>0</v>
          </cell>
          <cell r="AA7498">
            <v>0</v>
          </cell>
          <cell r="AD7498">
            <v>0</v>
          </cell>
          <cell r="AE7498">
            <v>0</v>
          </cell>
          <cell r="AF7498">
            <v>0</v>
          </cell>
        </row>
        <row r="7499">
          <cell r="M7499" t="str">
            <v>DistribPreh</v>
          </cell>
          <cell r="N7499" t="str">
            <v>Distributeur taille 2 sur Préhenseur</v>
          </cell>
          <cell r="O7499" t="str">
            <v>Dispenser size 2 on Gripper</v>
          </cell>
          <cell r="P7499">
            <v>6</v>
          </cell>
          <cell r="Q7499">
            <v>0</v>
          </cell>
          <cell r="R7499" t="str">
            <v/>
          </cell>
          <cell r="X7499">
            <v>73.710000000000008</v>
          </cell>
          <cell r="Y7499">
            <v>976.18499999999995</v>
          </cell>
          <cell r="Z7499">
            <v>113.4</v>
          </cell>
          <cell r="AA7499">
            <v>1163.2950000000001</v>
          </cell>
          <cell r="AD7499">
            <v>12.285000000000002</v>
          </cell>
          <cell r="AE7499">
            <v>162.69749999999999</v>
          </cell>
          <cell r="AF7499">
            <v>18.900000000000002</v>
          </cell>
        </row>
        <row r="7500">
          <cell r="M7500" t="str">
            <v>PPinducPreh</v>
          </cell>
          <cell r="N7500" t="str">
            <v>Détecteur inductif présence pièce sur Préhenseur a</v>
          </cell>
          <cell r="O7500" t="str">
            <v>Inductive part presence detector on Gripper</v>
          </cell>
          <cell r="P7500">
            <v>5</v>
          </cell>
          <cell r="Q7500">
            <v>0</v>
          </cell>
          <cell r="R7500" t="str">
            <v/>
          </cell>
          <cell r="X7500">
            <v>61.424999999999997</v>
          </cell>
          <cell r="Y7500">
            <v>188.29125000000005</v>
          </cell>
          <cell r="Z7500">
            <v>47.250000000000007</v>
          </cell>
          <cell r="AA7500">
            <v>296.96625000000006</v>
          </cell>
          <cell r="AD7500">
            <v>12.285</v>
          </cell>
          <cell r="AE7500">
            <v>37.65825000000001</v>
          </cell>
          <cell r="AF7500">
            <v>9.4500000000000011</v>
          </cell>
        </row>
        <row r="7501">
          <cell r="M7501" t="str">
            <v>Serr63DINPreh</v>
          </cell>
          <cell r="N7501" t="str">
            <v>Serrage 63 DIN sur Préhenseur avec antenne support</v>
          </cell>
          <cell r="O7501" t="str">
            <v>63 DIN clamp on gripper</v>
          </cell>
          <cell r="P7501">
            <v>2</v>
          </cell>
          <cell r="Q7501">
            <v>0</v>
          </cell>
          <cell r="R7501" t="str">
            <v/>
          </cell>
          <cell r="X7501">
            <v>24.57</v>
          </cell>
          <cell r="Y7501">
            <v>142.0146</v>
          </cell>
          <cell r="Z7501">
            <v>75.600000000000009</v>
          </cell>
          <cell r="AA7501">
            <v>242.18459999999999</v>
          </cell>
          <cell r="AD7501">
            <v>12.285</v>
          </cell>
          <cell r="AE7501">
            <v>71.007300000000001</v>
          </cell>
          <cell r="AF7501">
            <v>37.800000000000004</v>
          </cell>
        </row>
        <row r="7502">
          <cell r="M7502" t="str">
            <v>PilMultiPreh</v>
          </cell>
          <cell r="N7502" t="str">
            <v>Pilote multifonctions Prehenseur avec antenne supp</v>
          </cell>
          <cell r="O7502" t="str">
            <v>Multifunctional pin Gripper</v>
          </cell>
          <cell r="P7502">
            <v>2</v>
          </cell>
          <cell r="Q7502">
            <v>0</v>
          </cell>
          <cell r="R7502" t="str">
            <v/>
          </cell>
          <cell r="X7502">
            <v>45.045000000000002</v>
          </cell>
          <cell r="Y7502">
            <v>191.91060000000004</v>
          </cell>
          <cell r="Z7502">
            <v>113.4</v>
          </cell>
          <cell r="AA7502">
            <v>350.35560000000009</v>
          </cell>
          <cell r="AD7502">
            <v>22.522500000000001</v>
          </cell>
          <cell r="AE7502">
            <v>95.955300000000022</v>
          </cell>
          <cell r="AF7502">
            <v>56.7</v>
          </cell>
        </row>
        <row r="7503">
          <cell r="M7503">
            <v>0</v>
          </cell>
          <cell r="N7503">
            <v>0</v>
          </cell>
          <cell r="O7503" t="str">
            <v/>
          </cell>
          <cell r="P7503">
            <v>0</v>
          </cell>
          <cell r="Q7503">
            <v>0</v>
          </cell>
          <cell r="R7503">
            <v>0</v>
          </cell>
          <cell r="AA7503">
            <v>0</v>
          </cell>
          <cell r="AD7503" t="e">
            <v>#DIV/0!</v>
          </cell>
          <cell r="AE7503" t="e">
            <v>#DIV/0!</v>
          </cell>
          <cell r="AF7503" t="e">
            <v>#DIV/0!</v>
          </cell>
        </row>
        <row r="7504">
          <cell r="M7504">
            <v>0</v>
          </cell>
          <cell r="N7504">
            <v>0</v>
          </cell>
          <cell r="O7504" t="str">
            <v/>
          </cell>
          <cell r="P7504">
            <v>1</v>
          </cell>
          <cell r="Q7504">
            <v>0</v>
          </cell>
          <cell r="R7504">
            <v>0</v>
          </cell>
          <cell r="AA7504">
            <v>0</v>
          </cell>
          <cell r="AD7504">
            <v>0</v>
          </cell>
          <cell r="AE7504">
            <v>0</v>
          </cell>
          <cell r="AF7504">
            <v>0</v>
          </cell>
        </row>
        <row r="7505">
          <cell r="M7505" t="str">
            <v>IndexeurCdeNumEDH810</v>
          </cell>
          <cell r="N7505" t="str">
            <v>Indexeur à commande numérique EDH 810</v>
          </cell>
          <cell r="O7505" t="str">
            <v>Numerically controlled indexer EDH 810</v>
          </cell>
          <cell r="P7505">
            <v>1</v>
          </cell>
          <cell r="Q7505">
            <v>0</v>
          </cell>
          <cell r="R7505" t="str">
            <v/>
          </cell>
          <cell r="X7505">
            <v>192.78</v>
          </cell>
          <cell r="Y7505">
            <v>1840.7025000000001</v>
          </cell>
          <cell r="Z7505">
            <v>1610.5815237529662</v>
          </cell>
          <cell r="AA7505">
            <v>3644.064023752966</v>
          </cell>
          <cell r="AD7505">
            <v>192.78</v>
          </cell>
          <cell r="AE7505">
            <v>1840.7025000000001</v>
          </cell>
          <cell r="AF7505">
            <v>1610.5815237529662</v>
          </cell>
        </row>
        <row r="7506">
          <cell r="M7506" t="str">
            <v>ChaisPlatTour300</v>
          </cell>
          <cell r="N7506" t="str">
            <v>Chaise plateau tournant Auto Hauteur 300</v>
          </cell>
          <cell r="O7506" t="str">
            <v>Stand turntable Auto hight 300</v>
          </cell>
          <cell r="P7506">
            <v>1</v>
          </cell>
          <cell r="Q7506">
            <v>0</v>
          </cell>
          <cell r="R7506" t="str">
            <v/>
          </cell>
          <cell r="X7506">
            <v>0</v>
          </cell>
          <cell r="Y7506">
            <v>0</v>
          </cell>
          <cell r="Z7506">
            <v>0</v>
          </cell>
          <cell r="AA7506">
            <v>0</v>
          </cell>
          <cell r="AD7506">
            <v>0</v>
          </cell>
          <cell r="AE7506">
            <v>0</v>
          </cell>
          <cell r="AF7506">
            <v>0</v>
          </cell>
        </row>
        <row r="7507">
          <cell r="M7507" t="str">
            <v>DetectCodPlat</v>
          </cell>
          <cell r="N7507" t="str">
            <v xml:space="preserve">Détecteurs codés pour plateau avec 1 opérateur </v>
          </cell>
          <cell r="O7507" t="str">
            <v xml:space="preserve">Coded sensors for tray with 1 operator </v>
          </cell>
          <cell r="P7507">
            <v>1</v>
          </cell>
          <cell r="Q7507" t="str">
            <v>Si plateau avec opérateur</v>
          </cell>
          <cell r="R7507" t="str">
            <v/>
          </cell>
          <cell r="X7507">
            <v>89.885249999999999</v>
          </cell>
          <cell r="Y7507">
            <v>147.85050000000001</v>
          </cell>
          <cell r="Z7507">
            <v>255.64538093824154</v>
          </cell>
          <cell r="AA7507">
            <v>493.38113093824154</v>
          </cell>
          <cell r="AD7507">
            <v>89.885249999999999</v>
          </cell>
          <cell r="AE7507">
            <v>147.85050000000001</v>
          </cell>
          <cell r="AF7507">
            <v>255.64538093824154</v>
          </cell>
        </row>
        <row r="7508">
          <cell r="M7508" t="str">
            <v>Bati2PosIncl4out</v>
          </cell>
          <cell r="N7508" t="str">
            <v>Bâti pour rotation 2 positions inclinée - 4 outils</v>
          </cell>
          <cell r="O7508" t="str">
            <v>Structure for a angled 2-position rotation - 4 tools</v>
          </cell>
          <cell r="P7508">
            <v>1</v>
          </cell>
          <cell r="Q7508" t="str">
            <v>Prédisposition</v>
          </cell>
          <cell r="R7508" t="str">
            <v/>
          </cell>
          <cell r="X7508">
            <v>232.46212500000001</v>
          </cell>
          <cell r="Y7508">
            <v>1555.2915</v>
          </cell>
          <cell r="Z7508">
            <v>1194.8111428147247</v>
          </cell>
          <cell r="AA7508">
            <v>2982.5647678147247</v>
          </cell>
          <cell r="AD7508">
            <v>232.46212500000001</v>
          </cell>
          <cell r="AE7508">
            <v>1555.2915</v>
          </cell>
          <cell r="AF7508">
            <v>1194.8111428147247</v>
          </cell>
        </row>
        <row r="7509">
          <cell r="M7509">
            <v>0</v>
          </cell>
          <cell r="N7509">
            <v>0</v>
          </cell>
          <cell r="O7509" t="str">
            <v/>
          </cell>
          <cell r="P7509">
            <v>0</v>
          </cell>
          <cell r="Q7509">
            <v>0</v>
          </cell>
          <cell r="R7509">
            <v>0</v>
          </cell>
          <cell r="AA7509">
            <v>0</v>
          </cell>
          <cell r="AD7509" t="e">
            <v>#DIV/0!</v>
          </cell>
          <cell r="AE7509" t="e">
            <v>#DIV/0!</v>
          </cell>
          <cell r="AF7509" t="e">
            <v>#DIV/0!</v>
          </cell>
        </row>
        <row r="7510">
          <cell r="M7510">
            <v>0</v>
          </cell>
          <cell r="N7510">
            <v>0</v>
          </cell>
          <cell r="O7510" t="str">
            <v/>
          </cell>
          <cell r="P7510">
            <v>1</v>
          </cell>
          <cell r="Q7510">
            <v>0</v>
          </cell>
          <cell r="R7510">
            <v>0</v>
          </cell>
          <cell r="AA7510">
            <v>0</v>
          </cell>
          <cell r="AD7510">
            <v>0</v>
          </cell>
          <cell r="AE7510">
            <v>0</v>
          </cell>
          <cell r="AF7510">
            <v>0</v>
          </cell>
        </row>
        <row r="7511">
          <cell r="M7511" t="str">
            <v>Touch</v>
          </cell>
          <cell r="N7511" t="str">
            <v>Touche seule toutes largeurs</v>
          </cell>
          <cell r="O7511" t="str">
            <v>Fixed button (Endschalter)</v>
          </cell>
          <cell r="P7511">
            <v>10</v>
          </cell>
          <cell r="Q7511">
            <v>0</v>
          </cell>
          <cell r="R7511" t="str">
            <v/>
          </cell>
          <cell r="X7511">
            <v>0</v>
          </cell>
          <cell r="Y7511">
            <v>0</v>
          </cell>
          <cell r="Z7511">
            <v>0</v>
          </cell>
          <cell r="AA7511">
            <v>0</v>
          </cell>
          <cell r="AD7511">
            <v>0</v>
          </cell>
          <cell r="AE7511">
            <v>0</v>
          </cell>
          <cell r="AF7511">
            <v>0</v>
          </cell>
        </row>
        <row r="7512">
          <cell r="M7512" t="str">
            <v>AppuiDrageoir</v>
          </cell>
          <cell r="N7512" t="str">
            <v xml:space="preserve">Appui seul ou drageoir seul (toutes largeurs) </v>
          </cell>
          <cell r="O7512" t="str">
            <v xml:space="preserve">support only or sucker only (all widths) </v>
          </cell>
          <cell r="P7512">
            <v>10</v>
          </cell>
          <cell r="Q7512">
            <v>0</v>
          </cell>
          <cell r="R7512" t="str">
            <v/>
          </cell>
          <cell r="X7512">
            <v>0</v>
          </cell>
          <cell r="Y7512">
            <v>0</v>
          </cell>
          <cell r="Z7512">
            <v>0</v>
          </cell>
          <cell r="AA7512">
            <v>0</v>
          </cell>
          <cell r="AD7512">
            <v>0</v>
          </cell>
          <cell r="AE7512">
            <v>0</v>
          </cell>
          <cell r="AF7512">
            <v>0</v>
          </cell>
        </row>
        <row r="7513">
          <cell r="M7513" t="str">
            <v>Pil</v>
          </cell>
          <cell r="N7513" t="str">
            <v>Pilote fixe</v>
          </cell>
          <cell r="O7513" t="str">
            <v>Fixed pin</v>
          </cell>
          <cell r="P7513">
            <v>1</v>
          </cell>
          <cell r="Q7513">
            <v>0</v>
          </cell>
          <cell r="R7513" t="str">
            <v/>
          </cell>
          <cell r="X7513">
            <v>0</v>
          </cell>
          <cell r="Y7513">
            <v>0</v>
          </cell>
          <cell r="Z7513">
            <v>0</v>
          </cell>
          <cell r="AA7513">
            <v>0</v>
          </cell>
          <cell r="AD7513">
            <v>0</v>
          </cell>
          <cell r="AE7513">
            <v>0</v>
          </cell>
          <cell r="AF7513">
            <v>0</v>
          </cell>
        </row>
        <row r="7514">
          <cell r="M7514" t="str">
            <v>PilUnitGuid</v>
          </cell>
          <cell r="N7514" t="str">
            <v>Pilote sur unité de guidage linéaire</v>
          </cell>
          <cell r="O7514" t="str">
            <v>Pin on linear guide unit</v>
          </cell>
          <cell r="P7514">
            <v>1</v>
          </cell>
          <cell r="Q7514">
            <v>0</v>
          </cell>
          <cell r="R7514" t="str">
            <v/>
          </cell>
          <cell r="X7514">
            <v>24.770024999999997</v>
          </cell>
          <cell r="Y7514">
            <v>72.810149999999993</v>
          </cell>
          <cell r="Z7514">
            <v>127.54538093824156</v>
          </cell>
          <cell r="AA7514">
            <v>225.12555593824158</v>
          </cell>
          <cell r="AD7514">
            <v>24.770024999999997</v>
          </cell>
          <cell r="AE7514">
            <v>72.810149999999993</v>
          </cell>
          <cell r="AF7514">
            <v>127.54538093824156</v>
          </cell>
        </row>
        <row r="7515">
          <cell r="M7515" t="str">
            <v>PilMob</v>
          </cell>
          <cell r="N7515" t="str">
            <v>Pilote escamotable</v>
          </cell>
          <cell r="O7515" t="str">
            <v>Retractable pin</v>
          </cell>
          <cell r="P7515">
            <v>6</v>
          </cell>
          <cell r="Q7515">
            <v>0</v>
          </cell>
          <cell r="R7515" t="str">
            <v/>
          </cell>
          <cell r="X7515">
            <v>148.62015</v>
          </cell>
          <cell r="Y7515">
            <v>436.86090000000002</v>
          </cell>
          <cell r="Z7515">
            <v>765.27228562944936</v>
          </cell>
          <cell r="AA7515">
            <v>1350.7533356294493</v>
          </cell>
          <cell r="AD7515">
            <v>24.770025</v>
          </cell>
          <cell r="AE7515">
            <v>72.810150000000007</v>
          </cell>
          <cell r="AF7515">
            <v>127.54538093824156</v>
          </cell>
        </row>
        <row r="7516">
          <cell r="M7516" t="str">
            <v>RefSerrECONew_D63</v>
          </cell>
          <cell r="N7516" t="str">
            <v>Réf serrée ECO D63 Touche + Appui tous types</v>
          </cell>
          <cell r="O7516" t="str">
            <v>ECO D63 Key + Press all types</v>
          </cell>
          <cell r="P7516">
            <v>5</v>
          </cell>
          <cell r="Q7516">
            <v>0</v>
          </cell>
          <cell r="R7516" t="str">
            <v/>
          </cell>
          <cell r="X7516">
            <v>89.042625000000015</v>
          </cell>
          <cell r="Y7516">
            <v>364.05074999999999</v>
          </cell>
          <cell r="Z7516">
            <v>396.77166693718493</v>
          </cell>
          <cell r="AA7516">
            <v>849.86504193718497</v>
          </cell>
          <cell r="AD7516">
            <v>17.808525000000003</v>
          </cell>
          <cell r="AE7516">
            <v>72.810149999999993</v>
          </cell>
          <cell r="AF7516">
            <v>79.354333387436981</v>
          </cell>
        </row>
        <row r="7517">
          <cell r="M7517" t="str">
            <v>BrasSupECO</v>
          </cell>
          <cell r="N7517" t="str">
            <v>Bras sup pour appui ou touche sur serrage ECO</v>
          </cell>
          <cell r="O7517" t="str">
            <v>Additional arm for pressing or key on ECO clamping</v>
          </cell>
          <cell r="P7517">
            <v>2</v>
          </cell>
          <cell r="Q7517">
            <v>0</v>
          </cell>
          <cell r="R7517" t="str">
            <v/>
          </cell>
          <cell r="X7517">
            <v>0</v>
          </cell>
          <cell r="Y7517">
            <v>0</v>
          </cell>
          <cell r="Z7517">
            <v>0</v>
          </cell>
          <cell r="AA7517">
            <v>0</v>
          </cell>
          <cell r="AD7517">
            <v>0</v>
          </cell>
          <cell r="AE7517">
            <v>0</v>
          </cell>
          <cell r="AF7517">
            <v>0</v>
          </cell>
        </row>
        <row r="7518">
          <cell r="M7518" t="str">
            <v>PPinduc</v>
          </cell>
          <cell r="N7518" t="str">
            <v>Détecteur inductif de présence pièce</v>
          </cell>
          <cell r="O7518" t="str">
            <v>Inductive part presence detector</v>
          </cell>
          <cell r="P7518">
            <v>4</v>
          </cell>
          <cell r="Q7518">
            <v>0</v>
          </cell>
          <cell r="R7518" t="str">
            <v/>
          </cell>
          <cell r="X7518">
            <v>76.425300000000007</v>
          </cell>
          <cell r="Y7518">
            <v>103.27379999999999</v>
          </cell>
          <cell r="Z7518">
            <v>430.38152375296619</v>
          </cell>
          <cell r="AA7518">
            <v>610.08062375296618</v>
          </cell>
          <cell r="AD7518">
            <v>19.106325000000002</v>
          </cell>
          <cell r="AE7518">
            <v>25.818449999999999</v>
          </cell>
          <cell r="AF7518">
            <v>107.59538093824155</v>
          </cell>
        </row>
        <row r="7519">
          <cell r="M7519" t="str">
            <v>Aval</v>
          </cell>
          <cell r="N7519" t="str">
            <v>Avaloir</v>
          </cell>
          <cell r="O7519" t="str">
            <v>Guide</v>
          </cell>
          <cell r="P7519">
            <v>8</v>
          </cell>
          <cell r="Q7519">
            <v>0</v>
          </cell>
          <cell r="R7519" t="str">
            <v/>
          </cell>
          <cell r="X7519">
            <v>0</v>
          </cell>
          <cell r="Y7519">
            <v>0</v>
          </cell>
          <cell r="Z7519">
            <v>0</v>
          </cell>
          <cell r="AA7519">
            <v>0</v>
          </cell>
          <cell r="AD7519">
            <v>0</v>
          </cell>
          <cell r="AE7519">
            <v>0</v>
          </cell>
          <cell r="AF7519">
            <v>0</v>
          </cell>
        </row>
        <row r="7520">
          <cell r="M7520" t="str">
            <v>RefSerrECONew_D80</v>
          </cell>
          <cell r="N7520" t="str">
            <v>Réf serrée ECO D80 Touche + Appui tous types</v>
          </cell>
          <cell r="O7520" t="str">
            <v>ECO D80 Key + Press all types</v>
          </cell>
          <cell r="P7520">
            <v>2</v>
          </cell>
          <cell r="Q7520">
            <v>0</v>
          </cell>
          <cell r="R7520" t="str">
            <v/>
          </cell>
          <cell r="X7520">
            <v>35.617050000000006</v>
          </cell>
          <cell r="Y7520">
            <v>145.62029999999999</v>
          </cell>
          <cell r="Z7520">
            <v>158.70866677487396</v>
          </cell>
          <cell r="AA7520">
            <v>339.94601677487395</v>
          </cell>
          <cell r="AD7520">
            <v>17.808525000000003</v>
          </cell>
          <cell r="AE7520">
            <v>72.810149999999993</v>
          </cell>
          <cell r="AF7520">
            <v>79.354333387436981</v>
          </cell>
        </row>
        <row r="7521">
          <cell r="M7521" t="str">
            <v>Distrib2</v>
          </cell>
          <cell r="N7521" t="str">
            <v>Distributeur 5/2</v>
          </cell>
          <cell r="O7521" t="str">
            <v>5/2-way valve</v>
          </cell>
          <cell r="P7521">
            <v>4</v>
          </cell>
          <cell r="Q7521">
            <v>0</v>
          </cell>
          <cell r="R7521" t="str">
            <v/>
          </cell>
          <cell r="X7521">
            <v>288.30060000000003</v>
          </cell>
          <cell r="Y7521">
            <v>643.77600000000007</v>
          </cell>
          <cell r="Z7521">
            <v>686.08255255212089</v>
          </cell>
          <cell r="AA7521">
            <v>1618.159152552121</v>
          </cell>
          <cell r="AD7521">
            <v>72.075150000000008</v>
          </cell>
          <cell r="AE7521">
            <v>160.94400000000002</v>
          </cell>
          <cell r="AF7521">
            <v>171.52063813803022</v>
          </cell>
        </row>
        <row r="7522">
          <cell r="M7522" t="str">
            <v>PlatFortal1m²</v>
          </cell>
          <cell r="N7522" t="str">
            <v>Platine Fortal surface compris entre 0.5 m² et 1.2</v>
          </cell>
          <cell r="O7522" t="str">
            <v>Fortal plate surface between 0.5 m² and 1.2</v>
          </cell>
          <cell r="P7522">
            <v>1</v>
          </cell>
          <cell r="Q7522">
            <v>0</v>
          </cell>
          <cell r="R7522" t="str">
            <v/>
          </cell>
          <cell r="AA7522">
            <v>0</v>
          </cell>
          <cell r="AD7522">
            <v>0</v>
          </cell>
          <cell r="AE7522">
            <v>0</v>
          </cell>
          <cell r="AF7522">
            <v>0</v>
          </cell>
        </row>
        <row r="7523">
          <cell r="M7523" t="str">
            <v>PartFixeBatiPnAut</v>
          </cell>
          <cell r="N7523" t="str">
            <v>Part fixe pour bâti de plateau sans PN et AUT</v>
          </cell>
          <cell r="O7523" t="str">
            <v>Base pour bâti de plateau sans PN et AUT</v>
          </cell>
          <cell r="P7523">
            <v>1</v>
          </cell>
          <cell r="Q7523">
            <v>0</v>
          </cell>
          <cell r="R7523" t="str">
            <v/>
          </cell>
          <cell r="X7523">
            <v>130.51237500000002</v>
          </cell>
          <cell r="Y7523">
            <v>1322.2860000000001</v>
          </cell>
          <cell r="Z7523">
            <v>643.85326187648309</v>
          </cell>
          <cell r="AA7523">
            <v>2096.6516368764833</v>
          </cell>
          <cell r="AD7523">
            <v>130.51237500000002</v>
          </cell>
          <cell r="AE7523">
            <v>1322.2860000000001</v>
          </cell>
          <cell r="AF7523">
            <v>643.85326187648309</v>
          </cell>
        </row>
        <row r="7524">
          <cell r="M7524">
            <v>0</v>
          </cell>
          <cell r="N7524">
            <v>0</v>
          </cell>
          <cell r="O7524" t="str">
            <v/>
          </cell>
          <cell r="P7524">
            <v>0</v>
          </cell>
          <cell r="Q7524">
            <v>0</v>
          </cell>
          <cell r="R7524">
            <v>0</v>
          </cell>
          <cell r="AA7524">
            <v>0</v>
          </cell>
          <cell r="AD7524" t="e">
            <v>#DIV/0!</v>
          </cell>
          <cell r="AE7524" t="e">
            <v>#DIV/0!</v>
          </cell>
          <cell r="AF7524" t="e">
            <v>#DIV/0!</v>
          </cell>
        </row>
        <row r="7525">
          <cell r="M7525">
            <v>0</v>
          </cell>
          <cell r="N7525">
            <v>0</v>
          </cell>
          <cell r="O7525" t="str">
            <v/>
          </cell>
          <cell r="P7525">
            <v>1</v>
          </cell>
          <cell r="Q7525">
            <v>0</v>
          </cell>
          <cell r="R7525">
            <v>0</v>
          </cell>
          <cell r="AA7525">
            <v>0</v>
          </cell>
          <cell r="AD7525">
            <v>0</v>
          </cell>
          <cell r="AE7525">
            <v>0</v>
          </cell>
          <cell r="AF7525">
            <v>0</v>
          </cell>
        </row>
        <row r="7526">
          <cell r="M7526" t="str">
            <v>Touch</v>
          </cell>
          <cell r="N7526" t="str">
            <v>Touche seule toutes largeurs</v>
          </cell>
          <cell r="O7526" t="str">
            <v>Fixed button (Endschalter)</v>
          </cell>
          <cell r="P7526">
            <v>10</v>
          </cell>
          <cell r="Q7526">
            <v>0</v>
          </cell>
          <cell r="R7526" t="str">
            <v>02</v>
          </cell>
          <cell r="X7526">
            <v>0</v>
          </cell>
          <cell r="Y7526">
            <v>0</v>
          </cell>
          <cell r="Z7526">
            <v>0</v>
          </cell>
          <cell r="AA7526">
            <v>0</v>
          </cell>
          <cell r="AD7526">
            <v>0</v>
          </cell>
          <cell r="AE7526">
            <v>0</v>
          </cell>
          <cell r="AF7526">
            <v>0</v>
          </cell>
        </row>
        <row r="7527">
          <cell r="M7527" t="str">
            <v>AppuiDrageoir</v>
          </cell>
          <cell r="N7527" t="str">
            <v xml:space="preserve">Appui seul ou drageoir seul (toutes largeurs) </v>
          </cell>
          <cell r="O7527" t="str">
            <v xml:space="preserve">support only or sucker only (all widths) </v>
          </cell>
          <cell r="P7527">
            <v>10</v>
          </cell>
          <cell r="Q7527">
            <v>0</v>
          </cell>
          <cell r="R7527" t="str">
            <v>02</v>
          </cell>
          <cell r="X7527">
            <v>0</v>
          </cell>
          <cell r="Y7527">
            <v>0</v>
          </cell>
          <cell r="Z7527">
            <v>0</v>
          </cell>
          <cell r="AA7527">
            <v>0</v>
          </cell>
          <cell r="AD7527">
            <v>0</v>
          </cell>
          <cell r="AE7527">
            <v>0</v>
          </cell>
          <cell r="AF7527">
            <v>0</v>
          </cell>
        </row>
        <row r="7528">
          <cell r="M7528" t="str">
            <v>Pil</v>
          </cell>
          <cell r="N7528" t="str">
            <v>Pilote fixe</v>
          </cell>
          <cell r="O7528" t="str">
            <v>Fixed pin</v>
          </cell>
          <cell r="P7528">
            <v>1</v>
          </cell>
          <cell r="Q7528">
            <v>0</v>
          </cell>
          <cell r="R7528" t="str">
            <v>02</v>
          </cell>
          <cell r="X7528">
            <v>0</v>
          </cell>
          <cell r="Y7528">
            <v>0</v>
          </cell>
          <cell r="Z7528">
            <v>0</v>
          </cell>
          <cell r="AA7528">
            <v>0</v>
          </cell>
          <cell r="AD7528">
            <v>0</v>
          </cell>
          <cell r="AE7528">
            <v>0</v>
          </cell>
          <cell r="AF7528">
            <v>0</v>
          </cell>
        </row>
        <row r="7529">
          <cell r="M7529" t="str">
            <v>PilUnitGuid</v>
          </cell>
          <cell r="N7529" t="str">
            <v>Pilote sur unité de guidage linéaire</v>
          </cell>
          <cell r="O7529" t="str">
            <v>Pin on linear guide unit</v>
          </cell>
          <cell r="P7529">
            <v>1</v>
          </cell>
          <cell r="Q7529">
            <v>0</v>
          </cell>
          <cell r="R7529" t="str">
            <v>02</v>
          </cell>
          <cell r="X7529">
            <v>24.770024999999997</v>
          </cell>
          <cell r="Y7529">
            <v>72.810149999999993</v>
          </cell>
          <cell r="Z7529">
            <v>127.54538093824156</v>
          </cell>
          <cell r="AA7529">
            <v>225.12555593824158</v>
          </cell>
          <cell r="AD7529">
            <v>24.770024999999997</v>
          </cell>
          <cell r="AE7529">
            <v>72.810149999999993</v>
          </cell>
          <cell r="AF7529">
            <v>127.54538093824156</v>
          </cell>
        </row>
        <row r="7530">
          <cell r="M7530" t="str">
            <v>PilMob</v>
          </cell>
          <cell r="N7530" t="str">
            <v>Pilote escamotable</v>
          </cell>
          <cell r="O7530" t="str">
            <v>Retractable pin</v>
          </cell>
          <cell r="P7530">
            <v>6</v>
          </cell>
          <cell r="Q7530">
            <v>0</v>
          </cell>
          <cell r="R7530" t="str">
            <v>02</v>
          </cell>
          <cell r="X7530">
            <v>148.62015</v>
          </cell>
          <cell r="Y7530">
            <v>436.86090000000002</v>
          </cell>
          <cell r="Z7530">
            <v>765.27228562944936</v>
          </cell>
          <cell r="AA7530">
            <v>1350.7533356294493</v>
          </cell>
          <cell r="AD7530">
            <v>24.770025</v>
          </cell>
          <cell r="AE7530">
            <v>72.810150000000007</v>
          </cell>
          <cell r="AF7530">
            <v>127.54538093824156</v>
          </cell>
        </row>
        <row r="7531">
          <cell r="M7531" t="str">
            <v>RefSerrECONew_D63</v>
          </cell>
          <cell r="N7531" t="str">
            <v>Réf serrée ECO D63 Touche + Appui tous types</v>
          </cell>
          <cell r="O7531" t="str">
            <v>ECO D63 Key + Press all types</v>
          </cell>
          <cell r="P7531">
            <v>5</v>
          </cell>
          <cell r="Q7531">
            <v>0</v>
          </cell>
          <cell r="R7531" t="str">
            <v>02</v>
          </cell>
          <cell r="X7531">
            <v>89.042625000000015</v>
          </cell>
          <cell r="Y7531">
            <v>364.05074999999999</v>
          </cell>
          <cell r="Z7531">
            <v>396.77166693718493</v>
          </cell>
          <cell r="AA7531">
            <v>849.86504193718497</v>
          </cell>
          <cell r="AD7531">
            <v>17.808525000000003</v>
          </cell>
          <cell r="AE7531">
            <v>72.810149999999993</v>
          </cell>
          <cell r="AF7531">
            <v>79.354333387436981</v>
          </cell>
        </row>
        <row r="7532">
          <cell r="M7532" t="str">
            <v>BrasSupECO</v>
          </cell>
          <cell r="N7532" t="str">
            <v>Bras sup pour appui ou touche sur serrage ECO</v>
          </cell>
          <cell r="O7532" t="str">
            <v>Additional arm for pressing or key on ECO clamping</v>
          </cell>
          <cell r="P7532">
            <v>2</v>
          </cell>
          <cell r="Q7532">
            <v>0</v>
          </cell>
          <cell r="R7532" t="str">
            <v>02</v>
          </cell>
          <cell r="X7532">
            <v>0</v>
          </cell>
          <cell r="Y7532">
            <v>0</v>
          </cell>
          <cell r="Z7532">
            <v>0</v>
          </cell>
          <cell r="AA7532">
            <v>0</v>
          </cell>
          <cell r="AD7532">
            <v>0</v>
          </cell>
          <cell r="AE7532">
            <v>0</v>
          </cell>
          <cell r="AF7532">
            <v>0</v>
          </cell>
        </row>
        <row r="7533">
          <cell r="M7533" t="str">
            <v>PPinduc</v>
          </cell>
          <cell r="N7533" t="str">
            <v>Détecteur inductif de présence pièce</v>
          </cell>
          <cell r="O7533" t="str">
            <v>Inductive part presence detector</v>
          </cell>
          <cell r="P7533">
            <v>4</v>
          </cell>
          <cell r="Q7533">
            <v>0</v>
          </cell>
          <cell r="R7533" t="str">
            <v>02</v>
          </cell>
          <cell r="X7533">
            <v>76.425300000000007</v>
          </cell>
          <cell r="Y7533">
            <v>103.27379999999999</v>
          </cell>
          <cell r="Z7533">
            <v>430.38152375296619</v>
          </cell>
          <cell r="AA7533">
            <v>610.08062375296618</v>
          </cell>
          <cell r="AD7533">
            <v>19.106325000000002</v>
          </cell>
          <cell r="AE7533">
            <v>25.818449999999999</v>
          </cell>
          <cell r="AF7533">
            <v>107.59538093824155</v>
          </cell>
        </row>
        <row r="7534">
          <cell r="M7534" t="str">
            <v>Aval</v>
          </cell>
          <cell r="N7534" t="str">
            <v>Avaloir</v>
          </cell>
          <cell r="O7534" t="str">
            <v>Guide</v>
          </cell>
          <cell r="P7534">
            <v>8</v>
          </cell>
          <cell r="Q7534">
            <v>0</v>
          </cell>
          <cell r="R7534" t="str">
            <v>02</v>
          </cell>
          <cell r="X7534">
            <v>0</v>
          </cell>
          <cell r="Y7534">
            <v>0</v>
          </cell>
          <cell r="Z7534">
            <v>0</v>
          </cell>
          <cell r="AA7534">
            <v>0</v>
          </cell>
          <cell r="AD7534">
            <v>0</v>
          </cell>
          <cell r="AE7534">
            <v>0</v>
          </cell>
          <cell r="AF7534">
            <v>0</v>
          </cell>
        </row>
        <row r="7535">
          <cell r="M7535" t="str">
            <v>RefSerrECONew_D80</v>
          </cell>
          <cell r="N7535" t="str">
            <v>Réf serrée ECO D80 Touche + Appui tous types</v>
          </cell>
          <cell r="O7535" t="str">
            <v>ECO D80 Key + Press all types</v>
          </cell>
          <cell r="P7535">
            <v>2</v>
          </cell>
          <cell r="Q7535">
            <v>0</v>
          </cell>
          <cell r="R7535" t="str">
            <v>02</v>
          </cell>
          <cell r="X7535">
            <v>35.617050000000006</v>
          </cell>
          <cell r="Y7535">
            <v>145.62029999999999</v>
          </cell>
          <cell r="Z7535">
            <v>158.70866677487396</v>
          </cell>
          <cell r="AA7535">
            <v>339.94601677487395</v>
          </cell>
          <cell r="AD7535">
            <v>17.808525000000003</v>
          </cell>
          <cell r="AE7535">
            <v>72.810149999999993</v>
          </cell>
          <cell r="AF7535">
            <v>79.354333387436981</v>
          </cell>
        </row>
        <row r="7536">
          <cell r="M7536" t="str">
            <v>Distrib2</v>
          </cell>
          <cell r="N7536" t="str">
            <v>Distributeur 5/2</v>
          </cell>
          <cell r="O7536" t="str">
            <v>5/2-way valve</v>
          </cell>
          <cell r="P7536">
            <v>4</v>
          </cell>
          <cell r="Q7536">
            <v>0</v>
          </cell>
          <cell r="R7536" t="str">
            <v>02</v>
          </cell>
          <cell r="X7536">
            <v>288.30060000000003</v>
          </cell>
          <cell r="Y7536">
            <v>643.77600000000007</v>
          </cell>
          <cell r="Z7536">
            <v>686.08255255212089</v>
          </cell>
          <cell r="AA7536">
            <v>1618.159152552121</v>
          </cell>
          <cell r="AD7536">
            <v>72.075150000000008</v>
          </cell>
          <cell r="AE7536">
            <v>160.94400000000002</v>
          </cell>
          <cell r="AF7536">
            <v>171.52063813803022</v>
          </cell>
        </row>
        <row r="7537">
          <cell r="M7537" t="str">
            <v>PlatFortal1m²</v>
          </cell>
          <cell r="N7537" t="str">
            <v>Platine Fortal surface compris entre 0.5 m² et 1.2</v>
          </cell>
          <cell r="O7537" t="str">
            <v>Fortal plate surface between 0.5 m² and 1.2</v>
          </cell>
          <cell r="P7537">
            <v>1</v>
          </cell>
          <cell r="Q7537">
            <v>0</v>
          </cell>
          <cell r="R7537" t="str">
            <v>02</v>
          </cell>
          <cell r="AA7537">
            <v>0</v>
          </cell>
          <cell r="AD7537">
            <v>0</v>
          </cell>
          <cell r="AE7537">
            <v>0</v>
          </cell>
          <cell r="AF7537">
            <v>0</v>
          </cell>
        </row>
        <row r="7538">
          <cell r="M7538" t="str">
            <v>PartFixeBatiPnAut</v>
          </cell>
          <cell r="N7538" t="str">
            <v>Part fixe pour bâti de plateau sans PN et AUT</v>
          </cell>
          <cell r="O7538" t="str">
            <v>Base pour bâti de plateau sans PN et AUT</v>
          </cell>
          <cell r="P7538">
            <v>1</v>
          </cell>
          <cell r="Q7538">
            <v>0</v>
          </cell>
          <cell r="R7538" t="str">
            <v>02</v>
          </cell>
          <cell r="X7538">
            <v>130.51237500000002</v>
          </cell>
          <cell r="Y7538">
            <v>1322.2860000000001</v>
          </cell>
          <cell r="Z7538">
            <v>643.85326187648309</v>
          </cell>
          <cell r="AA7538">
            <v>2096.6516368764833</v>
          </cell>
          <cell r="AD7538">
            <v>130.51237500000002</v>
          </cell>
          <cell r="AE7538">
            <v>1322.2860000000001</v>
          </cell>
          <cell r="AF7538">
            <v>643.85326187648309</v>
          </cell>
        </row>
        <row r="7539">
          <cell r="M7539">
            <v>0</v>
          </cell>
          <cell r="N7539">
            <v>0</v>
          </cell>
          <cell r="O7539" t="str">
            <v/>
          </cell>
          <cell r="P7539">
            <v>0</v>
          </cell>
          <cell r="Q7539">
            <v>0</v>
          </cell>
          <cell r="R7539">
            <v>0</v>
          </cell>
          <cell r="AA7539">
            <v>0</v>
          </cell>
          <cell r="AD7539" t="e">
            <v>#DIV/0!</v>
          </cell>
          <cell r="AE7539" t="e">
            <v>#DIV/0!</v>
          </cell>
          <cell r="AF7539" t="e">
            <v>#DIV/0!</v>
          </cell>
        </row>
        <row r="7540">
          <cell r="M7540">
            <v>0</v>
          </cell>
          <cell r="N7540">
            <v>0</v>
          </cell>
          <cell r="O7540" t="str">
            <v/>
          </cell>
          <cell r="P7540">
            <v>1</v>
          </cell>
          <cell r="Q7540">
            <v>0</v>
          </cell>
          <cell r="R7540">
            <v>0</v>
          </cell>
          <cell r="AA7540">
            <v>0</v>
          </cell>
          <cell r="AD7540">
            <v>0</v>
          </cell>
          <cell r="AE7540">
            <v>0</v>
          </cell>
          <cell r="AF7540">
            <v>0</v>
          </cell>
        </row>
        <row r="7541">
          <cell r="M7541" t="str">
            <v>Robotnu4</v>
          </cell>
          <cell r="N7541" t="str">
            <v>Robot nu bras 2,65m / 210 Kg</v>
          </cell>
          <cell r="O7541" t="str">
            <v>Robot bare arm 2.65m / 210 Kg</v>
          </cell>
          <cell r="P7541">
            <v>1</v>
          </cell>
          <cell r="Q7541">
            <v>0</v>
          </cell>
          <cell r="R7541" t="str">
            <v/>
          </cell>
          <cell r="X7541">
            <v>0</v>
          </cell>
          <cell r="Y7541">
            <v>0</v>
          </cell>
          <cell r="Z7541">
            <v>0</v>
          </cell>
          <cell r="AA7541">
            <v>0</v>
          </cell>
          <cell r="AD7541">
            <v>0</v>
          </cell>
          <cell r="AE7541">
            <v>0</v>
          </cell>
          <cell r="AF7541">
            <v>0</v>
          </cell>
        </row>
        <row r="7542">
          <cell r="M7542" t="str">
            <v>SELM-MF</v>
          </cell>
          <cell r="N7542" t="str">
            <v>Applicatif Robot SELM en Moyenne Fréquence</v>
          </cell>
          <cell r="O7542" t="str">
            <v>SELM Robot Application in Medium Frequency</v>
          </cell>
          <cell r="P7542">
            <v>1</v>
          </cell>
          <cell r="Q7542">
            <v>0</v>
          </cell>
          <cell r="R7542" t="str">
            <v/>
          </cell>
          <cell r="X7542">
            <v>21.930300000000003</v>
          </cell>
          <cell r="Y7542">
            <v>1265.1134999999999</v>
          </cell>
          <cell r="Z7542">
            <v>722.89538093824149</v>
          </cell>
          <cell r="AA7542">
            <v>2009.9391809382414</v>
          </cell>
          <cell r="AD7542">
            <v>21.930300000000003</v>
          </cell>
          <cell r="AE7542">
            <v>1265.1134999999999</v>
          </cell>
          <cell r="AF7542">
            <v>722.89538093824149</v>
          </cell>
        </row>
        <row r="7543">
          <cell r="M7543" t="str">
            <v>Reh1000</v>
          </cell>
          <cell r="N7543" t="str">
            <v>Réhausse robot h&lt;1000mm</v>
          </cell>
          <cell r="O7543" t="str">
            <v>Robot extension h&lt;1000mm</v>
          </cell>
          <cell r="P7543">
            <v>1</v>
          </cell>
          <cell r="Q7543" t="str">
            <v>A valider</v>
          </cell>
          <cell r="R7543" t="str">
            <v/>
          </cell>
          <cell r="X7543">
            <v>0</v>
          </cell>
          <cell r="Y7543">
            <v>29.809500000000003</v>
          </cell>
          <cell r="Z7543">
            <v>10.5</v>
          </cell>
          <cell r="AA7543">
            <v>40.3095</v>
          </cell>
          <cell r="AD7543">
            <v>0</v>
          </cell>
          <cell r="AE7543">
            <v>29.809500000000003</v>
          </cell>
          <cell r="AF7543">
            <v>10.5</v>
          </cell>
        </row>
        <row r="7544">
          <cell r="M7544" t="str">
            <v>Robotintégration-V11</v>
          </cell>
          <cell r="N7544" t="str">
            <v>Intégration robot + baie sur site -V11</v>
          </cell>
          <cell r="O7544" t="str">
            <v>Robot + bay integration on site -V11</v>
          </cell>
          <cell r="P7544">
            <v>1</v>
          </cell>
          <cell r="Q7544">
            <v>0</v>
          </cell>
          <cell r="R7544" t="str">
            <v/>
          </cell>
          <cell r="X7544">
            <v>272.35057499999999</v>
          </cell>
          <cell r="Y7544">
            <v>862.84800000000007</v>
          </cell>
          <cell r="Z7544">
            <v>1716.542666567691</v>
          </cell>
          <cell r="AA7544">
            <v>2851.7412415676908</v>
          </cell>
          <cell r="AD7544">
            <v>272.35057499999999</v>
          </cell>
          <cell r="AE7544">
            <v>862.84800000000007</v>
          </cell>
          <cell r="AF7544">
            <v>1716.542666567691</v>
          </cell>
        </row>
        <row r="7545">
          <cell r="M7545" t="str">
            <v>VerrineRobot</v>
          </cell>
          <cell r="N7545" t="str">
            <v>Verrine Robot</v>
          </cell>
          <cell r="O7545" t="str">
            <v>To make</v>
          </cell>
          <cell r="P7545">
            <v>1</v>
          </cell>
          <cell r="Q7545">
            <v>0</v>
          </cell>
          <cell r="R7545" t="str">
            <v/>
          </cell>
          <cell r="AA7545">
            <v>0</v>
          </cell>
          <cell r="AD7545">
            <v>0</v>
          </cell>
          <cell r="AE7545">
            <v>0</v>
          </cell>
          <cell r="AF7545">
            <v>0</v>
          </cell>
        </row>
        <row r="7546">
          <cell r="M7546">
            <v>0</v>
          </cell>
          <cell r="N7546">
            <v>0</v>
          </cell>
          <cell r="O7546" t="str">
            <v/>
          </cell>
          <cell r="P7546">
            <v>0</v>
          </cell>
          <cell r="Q7546">
            <v>0</v>
          </cell>
          <cell r="R7546">
            <v>0</v>
          </cell>
          <cell r="AA7546">
            <v>0</v>
          </cell>
          <cell r="AD7546" t="e">
            <v>#DIV/0!</v>
          </cell>
          <cell r="AE7546" t="e">
            <v>#DIV/0!</v>
          </cell>
          <cell r="AF7546" t="e">
            <v>#DIV/0!</v>
          </cell>
        </row>
        <row r="7547">
          <cell r="M7547">
            <v>0</v>
          </cell>
          <cell r="N7547">
            <v>0</v>
          </cell>
          <cell r="O7547" t="str">
            <v/>
          </cell>
          <cell r="P7547">
            <v>1</v>
          </cell>
          <cell r="Q7547">
            <v>0</v>
          </cell>
          <cell r="R7547">
            <v>0</v>
          </cell>
          <cell r="AA7547">
            <v>0</v>
          </cell>
          <cell r="AD7547">
            <v>0</v>
          </cell>
          <cell r="AE7547">
            <v>0</v>
          </cell>
          <cell r="AF7547">
            <v>0</v>
          </cell>
        </row>
        <row r="7548">
          <cell r="M7548" t="str">
            <v>PoutreCentMPRModFrs</v>
          </cell>
          <cell r="N7548" t="str">
            <v>Poutre Centrale pour MPR Modulaire du commerce</v>
          </cell>
          <cell r="O7548" t="str">
            <v>Beam 1 Mt (any diameter) for gripper</v>
          </cell>
          <cell r="P7548">
            <v>1</v>
          </cell>
          <cell r="Q7548">
            <v>0</v>
          </cell>
          <cell r="R7548" t="str">
            <v/>
          </cell>
          <cell r="AA7548">
            <v>0</v>
          </cell>
          <cell r="AD7548">
            <v>0</v>
          </cell>
          <cell r="AE7548">
            <v>0</v>
          </cell>
          <cell r="AF7548">
            <v>0</v>
          </cell>
        </row>
        <row r="7549">
          <cell r="M7549" t="str">
            <v>SuppGrandMPRFrs</v>
          </cell>
          <cell r="N7549" t="str">
            <v>Supplément coût pour un grand préhenseur Commerce</v>
          </cell>
          <cell r="O7549" t="str">
            <v>Additional cost for a large trade gripper</v>
          </cell>
          <cell r="P7549">
            <v>2</v>
          </cell>
          <cell r="Q7549">
            <v>0</v>
          </cell>
          <cell r="R7549" t="str">
            <v/>
          </cell>
          <cell r="AA7549">
            <v>0</v>
          </cell>
          <cell r="AD7549">
            <v>0</v>
          </cell>
          <cell r="AE7549">
            <v>0</v>
          </cell>
          <cell r="AF7549">
            <v>0</v>
          </cell>
        </row>
        <row r="7550">
          <cell r="M7550" t="str">
            <v>InterfacePrehRob</v>
          </cell>
          <cell r="N7550" t="str">
            <v>Interface Alu Pince/Préhenseur</v>
          </cell>
          <cell r="O7550" t="str">
            <v>Aluminium interface Clamp/Driver</v>
          </cell>
          <cell r="P7550">
            <v>1</v>
          </cell>
          <cell r="Q7550" t="str">
            <v xml:space="preserve">Si besoin (Exemple SELM)_x000D_
</v>
          </cell>
          <cell r="R7550" t="str">
            <v/>
          </cell>
          <cell r="X7550">
            <v>0</v>
          </cell>
          <cell r="Y7550">
            <v>0</v>
          </cell>
          <cell r="Z7550">
            <v>0</v>
          </cell>
          <cell r="AA7550">
            <v>0</v>
          </cell>
          <cell r="AD7550">
            <v>0</v>
          </cell>
          <cell r="AE7550">
            <v>0</v>
          </cell>
          <cell r="AF7550">
            <v>0</v>
          </cell>
        </row>
        <row r="7551">
          <cell r="M7551" t="str">
            <v>AppuiDrageoir</v>
          </cell>
          <cell r="N7551" t="str">
            <v xml:space="preserve">Appui seul ou drageoir seul (toutes largeurs) </v>
          </cell>
          <cell r="O7551" t="str">
            <v xml:space="preserve">support only or sucker only (all widths) </v>
          </cell>
          <cell r="P7551">
            <v>4</v>
          </cell>
          <cell r="Q7551">
            <v>0</v>
          </cell>
          <cell r="R7551" t="str">
            <v/>
          </cell>
          <cell r="X7551">
            <v>0</v>
          </cell>
          <cell r="Y7551">
            <v>0</v>
          </cell>
          <cell r="Z7551">
            <v>0</v>
          </cell>
          <cell r="AA7551">
            <v>0</v>
          </cell>
          <cell r="AD7551">
            <v>0</v>
          </cell>
          <cell r="AE7551">
            <v>0</v>
          </cell>
          <cell r="AF7551">
            <v>0</v>
          </cell>
        </row>
        <row r="7552">
          <cell r="M7552" t="str">
            <v>PilSeulPreh</v>
          </cell>
          <cell r="N7552" t="str">
            <v xml:space="preserve">Pilote fixe sans poteau ou Pilote préhenseur avec </v>
          </cell>
          <cell r="O7552" t="str">
            <v>Fixed pin for gripper</v>
          </cell>
          <cell r="P7552">
            <v>1</v>
          </cell>
          <cell r="Q7552">
            <v>0</v>
          </cell>
          <cell r="R7552" t="str">
            <v/>
          </cell>
          <cell r="X7552">
            <v>0</v>
          </cell>
          <cell r="Y7552">
            <v>0</v>
          </cell>
          <cell r="Z7552">
            <v>0</v>
          </cell>
          <cell r="AA7552">
            <v>0</v>
          </cell>
          <cell r="AD7552">
            <v>0</v>
          </cell>
          <cell r="AE7552">
            <v>0</v>
          </cell>
          <cell r="AF7552">
            <v>0</v>
          </cell>
        </row>
        <row r="7553">
          <cell r="M7553" t="str">
            <v>Aval</v>
          </cell>
          <cell r="N7553" t="str">
            <v>Avaloir</v>
          </cell>
          <cell r="O7553" t="str">
            <v>Guide</v>
          </cell>
          <cell r="P7553">
            <v>3</v>
          </cell>
          <cell r="Q7553">
            <v>0</v>
          </cell>
          <cell r="R7553" t="str">
            <v/>
          </cell>
          <cell r="X7553">
            <v>0</v>
          </cell>
          <cell r="Y7553">
            <v>0</v>
          </cell>
          <cell r="Z7553">
            <v>0</v>
          </cell>
          <cell r="AA7553">
            <v>0</v>
          </cell>
          <cell r="AD7553">
            <v>0</v>
          </cell>
          <cell r="AE7553">
            <v>0</v>
          </cell>
          <cell r="AF7553">
            <v>0</v>
          </cell>
        </row>
        <row r="7554">
          <cell r="M7554" t="str">
            <v>PPinducPreh</v>
          </cell>
          <cell r="N7554" t="str">
            <v>Détecteur inductif présence pièce sur Préhenseur a</v>
          </cell>
          <cell r="O7554" t="str">
            <v>Inductive part presence detector on Gripper</v>
          </cell>
          <cell r="P7554">
            <v>1</v>
          </cell>
          <cell r="Q7554">
            <v>0</v>
          </cell>
          <cell r="R7554" t="str">
            <v/>
          </cell>
          <cell r="X7554">
            <v>12.285</v>
          </cell>
          <cell r="Y7554">
            <v>37.65825000000001</v>
          </cell>
          <cell r="Z7554">
            <v>9.4500000000000011</v>
          </cell>
          <cell r="AA7554">
            <v>59.393250000000009</v>
          </cell>
          <cell r="AD7554">
            <v>12.285</v>
          </cell>
          <cell r="AE7554">
            <v>37.65825000000001</v>
          </cell>
          <cell r="AF7554">
            <v>9.4500000000000011</v>
          </cell>
        </row>
        <row r="7555">
          <cell r="M7555" t="str">
            <v>DistribPreh</v>
          </cell>
          <cell r="N7555" t="str">
            <v>Distributeur taille 2 sur Préhenseur</v>
          </cell>
          <cell r="O7555" t="str">
            <v>Dispenser size 2 on Gripper</v>
          </cell>
          <cell r="P7555">
            <v>2</v>
          </cell>
          <cell r="Q7555">
            <v>0</v>
          </cell>
          <cell r="R7555" t="str">
            <v/>
          </cell>
          <cell r="X7555">
            <v>24.57</v>
          </cell>
          <cell r="Y7555">
            <v>325.39499999999998</v>
          </cell>
          <cell r="Z7555">
            <v>37.800000000000004</v>
          </cell>
          <cell r="AA7555">
            <v>387.76499999999999</v>
          </cell>
          <cell r="AD7555">
            <v>12.285</v>
          </cell>
          <cell r="AE7555">
            <v>162.69749999999999</v>
          </cell>
          <cell r="AF7555">
            <v>18.900000000000002</v>
          </cell>
        </row>
        <row r="7556">
          <cell r="M7556" t="str">
            <v>RefSer40DINPreh</v>
          </cell>
          <cell r="N7556" t="str">
            <v>Serrage 40 DIN Touche + Appui tous types sur Préh</v>
          </cell>
          <cell r="O7556" t="str">
            <v>Clamping 40 DIN Key + All types of support on Preh</v>
          </cell>
          <cell r="P7556">
            <v>4</v>
          </cell>
          <cell r="Q7556">
            <v>0</v>
          </cell>
          <cell r="R7556" t="str">
            <v/>
          </cell>
          <cell r="X7556">
            <v>49.14</v>
          </cell>
          <cell r="Y7556">
            <v>284.0292</v>
          </cell>
          <cell r="Z7556">
            <v>151.20000000000002</v>
          </cell>
          <cell r="AA7556">
            <v>484.36919999999998</v>
          </cell>
          <cell r="AD7556">
            <v>12.285</v>
          </cell>
          <cell r="AE7556">
            <v>71.007300000000001</v>
          </cell>
          <cell r="AF7556">
            <v>37.800000000000004</v>
          </cell>
        </row>
        <row r="7557">
          <cell r="M7557" t="str">
            <v>PilMobPreh</v>
          </cell>
          <cell r="N7557" t="str">
            <v>Pilote escamotable sur Préhenseur avec antenne sup</v>
          </cell>
          <cell r="O7557" t="str">
            <v>Retractable pin on Gripper</v>
          </cell>
          <cell r="P7557">
            <v>1</v>
          </cell>
          <cell r="Q7557">
            <v>0</v>
          </cell>
          <cell r="R7557" t="str">
            <v/>
          </cell>
          <cell r="X7557">
            <v>12.285</v>
          </cell>
          <cell r="Y7557">
            <v>71.007300000000001</v>
          </cell>
          <cell r="Z7557">
            <v>37.800000000000004</v>
          </cell>
          <cell r="AA7557">
            <v>121.09229999999999</v>
          </cell>
          <cell r="AD7557">
            <v>12.285</v>
          </cell>
          <cell r="AE7557">
            <v>71.007300000000001</v>
          </cell>
          <cell r="AF7557">
            <v>37.800000000000004</v>
          </cell>
        </row>
        <row r="7558">
          <cell r="M7558">
            <v>0</v>
          </cell>
          <cell r="N7558">
            <v>0</v>
          </cell>
          <cell r="O7558" t="str">
            <v/>
          </cell>
          <cell r="P7558">
            <v>0</v>
          </cell>
          <cell r="Q7558">
            <v>0</v>
          </cell>
          <cell r="R7558">
            <v>0</v>
          </cell>
          <cell r="AA7558">
            <v>0</v>
          </cell>
          <cell r="AD7558" t="e">
            <v>#DIV/0!</v>
          </cell>
          <cell r="AE7558" t="e">
            <v>#DIV/0!</v>
          </cell>
          <cell r="AF7558" t="e">
            <v>#DIV/0!</v>
          </cell>
        </row>
        <row r="7559">
          <cell r="M7559">
            <v>0</v>
          </cell>
          <cell r="N7559">
            <v>0</v>
          </cell>
          <cell r="O7559" t="str">
            <v/>
          </cell>
          <cell r="P7559">
            <v>1</v>
          </cell>
          <cell r="Q7559">
            <v>0</v>
          </cell>
          <cell r="R7559">
            <v>0</v>
          </cell>
          <cell r="AA7559">
            <v>0</v>
          </cell>
          <cell r="AD7559">
            <v>0</v>
          </cell>
          <cell r="AE7559">
            <v>0</v>
          </cell>
          <cell r="AF7559">
            <v>0</v>
          </cell>
        </row>
        <row r="7560">
          <cell r="M7560" t="str">
            <v>MisAllRech</v>
          </cell>
          <cell r="N7560" t="str">
            <v>Mise et Allonge de rechange</v>
          </cell>
          <cell r="O7560" t="str">
            <v>Spare plug and extension cable</v>
          </cell>
          <cell r="P7560">
            <v>1</v>
          </cell>
          <cell r="Q7560">
            <v>0</v>
          </cell>
          <cell r="R7560" t="str">
            <v/>
          </cell>
          <cell r="X7560">
            <v>0</v>
          </cell>
          <cell r="Y7560">
            <v>0</v>
          </cell>
          <cell r="Z7560">
            <v>0</v>
          </cell>
          <cell r="AA7560">
            <v>0</v>
          </cell>
          <cell r="AD7560">
            <v>0</v>
          </cell>
          <cell r="AE7560">
            <v>0</v>
          </cell>
          <cell r="AF7560">
            <v>0</v>
          </cell>
        </row>
        <row r="7561">
          <cell r="M7561" t="str">
            <v>InterfaceRobPinceStdenL</v>
          </cell>
          <cell r="N7561" t="str">
            <v>Interface Std en L fixation entre Pince et Robot</v>
          </cell>
          <cell r="O7561" t="str">
            <v>Std L-shaped interface for fixing between Clamp and Robot</v>
          </cell>
          <cell r="P7561">
            <v>1</v>
          </cell>
          <cell r="Q7561">
            <v>0</v>
          </cell>
          <cell r="R7561" t="str">
            <v/>
          </cell>
          <cell r="X7561">
            <v>0</v>
          </cell>
          <cell r="Y7561">
            <v>0</v>
          </cell>
          <cell r="Z7561">
            <v>0</v>
          </cell>
          <cell r="AA7561">
            <v>0</v>
          </cell>
          <cell r="AD7561">
            <v>0</v>
          </cell>
          <cell r="AE7561">
            <v>0</v>
          </cell>
          <cell r="AF7561">
            <v>0</v>
          </cell>
        </row>
        <row r="7562">
          <cell r="M7562" t="str">
            <v>PincRobMFLightX500ModSansDetal</v>
          </cell>
          <cell r="N7562" t="str">
            <v>Pince Mod MF Light ciseaux électrique LU &lt; 500</v>
          </cell>
          <cell r="O7562" t="str">
            <v>MF Light Mod Clamp X - Shape electric width &lt; 500</v>
          </cell>
          <cell r="P7562">
            <v>1</v>
          </cell>
          <cell r="Q7562">
            <v>0</v>
          </cell>
          <cell r="R7562" t="str">
            <v/>
          </cell>
          <cell r="X7562">
            <v>0</v>
          </cell>
          <cell r="Y7562">
            <v>0</v>
          </cell>
          <cell r="Z7562">
            <v>0</v>
          </cell>
          <cell r="AA7562">
            <v>0</v>
          </cell>
          <cell r="AD7562">
            <v>0</v>
          </cell>
          <cell r="AE7562">
            <v>0</v>
          </cell>
          <cell r="AF7562">
            <v>0</v>
          </cell>
        </row>
        <row r="7563">
          <cell r="M7563">
            <v>0</v>
          </cell>
          <cell r="N7563">
            <v>0</v>
          </cell>
          <cell r="O7563" t="str">
            <v/>
          </cell>
          <cell r="P7563">
            <v>0</v>
          </cell>
          <cell r="Q7563">
            <v>0</v>
          </cell>
          <cell r="R7563">
            <v>0</v>
          </cell>
          <cell r="AA7563">
            <v>0</v>
          </cell>
          <cell r="AD7563" t="e">
            <v>#DIV/0!</v>
          </cell>
          <cell r="AE7563" t="e">
            <v>#DIV/0!</v>
          </cell>
          <cell r="AF7563" t="e">
            <v>#DIV/0!</v>
          </cell>
        </row>
        <row r="7564">
          <cell r="M7564">
            <v>0</v>
          </cell>
          <cell r="N7564">
            <v>0</v>
          </cell>
          <cell r="O7564" t="str">
            <v/>
          </cell>
          <cell r="P7564">
            <v>1</v>
          </cell>
          <cell r="Q7564">
            <v>0</v>
          </cell>
          <cell r="R7564">
            <v>0</v>
          </cell>
          <cell r="AA7564">
            <v>0</v>
          </cell>
          <cell r="AD7564">
            <v>0</v>
          </cell>
          <cell r="AE7564">
            <v>0</v>
          </cell>
          <cell r="AF7564">
            <v>0</v>
          </cell>
        </row>
        <row r="7565">
          <cell r="M7565" t="str">
            <v>RodFixeNew</v>
          </cell>
          <cell r="N7565" t="str">
            <v>Rodeuse fixe (Std New)</v>
          </cell>
          <cell r="O7565" t="str">
            <v>Tip dreser fix (new)</v>
          </cell>
          <cell r="P7565">
            <v>1</v>
          </cell>
          <cell r="Q7565" t="str">
            <v>Choix suivant les cas</v>
          </cell>
          <cell r="R7565" t="str">
            <v/>
          </cell>
          <cell r="X7565">
            <v>20.474999999999998</v>
          </cell>
          <cell r="Y7565">
            <v>95.678100000000001</v>
          </cell>
          <cell r="Z7565">
            <v>254.625</v>
          </cell>
          <cell r="AA7565">
            <v>370.77809999999999</v>
          </cell>
          <cell r="AD7565">
            <v>20.474999999999998</v>
          </cell>
          <cell r="AE7565">
            <v>95.678100000000001</v>
          </cell>
          <cell r="AF7565">
            <v>254.625</v>
          </cell>
        </row>
        <row r="7566">
          <cell r="M7566">
            <v>0</v>
          </cell>
          <cell r="N7566">
            <v>0</v>
          </cell>
          <cell r="O7566" t="str">
            <v/>
          </cell>
          <cell r="P7566">
            <v>0</v>
          </cell>
          <cell r="Q7566">
            <v>0</v>
          </cell>
          <cell r="R7566">
            <v>0</v>
          </cell>
          <cell r="AA7566">
            <v>0</v>
          </cell>
          <cell r="AD7566" t="e">
            <v>#DIV/0!</v>
          </cell>
          <cell r="AE7566" t="e">
            <v>#DIV/0!</v>
          </cell>
          <cell r="AF7566" t="e">
            <v>#DIV/0!</v>
          </cell>
        </row>
        <row r="7567">
          <cell r="M7567">
            <v>0</v>
          </cell>
          <cell r="N7567">
            <v>0</v>
          </cell>
          <cell r="O7567" t="str">
            <v/>
          </cell>
          <cell r="P7567">
            <v>1</v>
          </cell>
          <cell r="Q7567">
            <v>0</v>
          </cell>
          <cell r="R7567">
            <v>0</v>
          </cell>
          <cell r="AA7567">
            <v>0</v>
          </cell>
          <cell r="AD7567">
            <v>0</v>
          </cell>
          <cell r="AE7567">
            <v>0</v>
          </cell>
          <cell r="AF7567">
            <v>0</v>
          </cell>
        </row>
        <row r="7568">
          <cell r="M7568" t="str">
            <v>TrajSoud</v>
          </cell>
          <cell r="N7568" t="str">
            <v>Trajectoire de soudure(clinchage, arc tiré, rivet)</v>
          </cell>
          <cell r="O7568" t="str">
            <v>Welding path (clinching, pulled arc, rivet)</v>
          </cell>
          <cell r="P7568">
            <v>1</v>
          </cell>
          <cell r="Q7568" t="str">
            <v>8 PSE OP20 face A</v>
          </cell>
          <cell r="R7568" t="str">
            <v/>
          </cell>
          <cell r="X7568">
            <v>0</v>
          </cell>
          <cell r="Y7568">
            <v>0</v>
          </cell>
          <cell r="Z7568">
            <v>0</v>
          </cell>
          <cell r="AA7568">
            <v>0</v>
          </cell>
          <cell r="AD7568">
            <v>0</v>
          </cell>
          <cell r="AE7568">
            <v>0</v>
          </cell>
          <cell r="AF7568">
            <v>0</v>
          </cell>
        </row>
        <row r="7569">
          <cell r="M7569" t="str">
            <v>CopTrajSoud</v>
          </cell>
          <cell r="N7569" t="str">
            <v>Copie trajectoire Soudure suite à ajout diversité</v>
          </cell>
          <cell r="O7569" t="str">
            <v>Copie of a welding trajectory for divers models</v>
          </cell>
          <cell r="P7569">
            <v>1</v>
          </cell>
          <cell r="Q7569" t="str">
            <v>OP20 face B</v>
          </cell>
          <cell r="R7569" t="str">
            <v/>
          </cell>
          <cell r="X7569">
            <v>0</v>
          </cell>
          <cell r="Y7569">
            <v>0</v>
          </cell>
          <cell r="Z7569">
            <v>0</v>
          </cell>
          <cell r="AA7569">
            <v>0</v>
          </cell>
          <cell r="AD7569">
            <v>0</v>
          </cell>
          <cell r="AE7569">
            <v>0</v>
          </cell>
          <cell r="AF7569">
            <v>0</v>
          </cell>
        </row>
        <row r="7570">
          <cell r="M7570" t="str">
            <v>TrajMan</v>
          </cell>
          <cell r="N7570" t="str">
            <v>Trajectoire de manutention</v>
          </cell>
          <cell r="O7570" t="str">
            <v>Handling path</v>
          </cell>
          <cell r="P7570">
            <v>2</v>
          </cell>
          <cell r="Q7570" t="str">
            <v>Prise OP20 face A, dépose OP25</v>
          </cell>
          <cell r="R7570" t="str">
            <v/>
          </cell>
          <cell r="X7570">
            <v>0</v>
          </cell>
          <cell r="Y7570">
            <v>0</v>
          </cell>
          <cell r="Z7570">
            <v>0</v>
          </cell>
          <cell r="AA7570">
            <v>0</v>
          </cell>
          <cell r="AD7570">
            <v>0</v>
          </cell>
          <cell r="AE7570">
            <v>0</v>
          </cell>
          <cell r="AF7570">
            <v>0</v>
          </cell>
        </row>
        <row r="7571">
          <cell r="M7571" t="str">
            <v>CopTrajMan</v>
          </cell>
          <cell r="N7571" t="str">
            <v>Copie trajectoire Manut suite à ajout diversité</v>
          </cell>
          <cell r="O7571" t="str">
            <v>Copie of a handling trajectory for divers models</v>
          </cell>
          <cell r="P7571">
            <v>1</v>
          </cell>
          <cell r="Q7571" t="str">
            <v>Prise OP20 face B</v>
          </cell>
          <cell r="R7571" t="str">
            <v/>
          </cell>
          <cell r="X7571">
            <v>0</v>
          </cell>
          <cell r="Y7571">
            <v>0</v>
          </cell>
          <cell r="Z7571">
            <v>0</v>
          </cell>
          <cell r="AA7571">
            <v>0</v>
          </cell>
          <cell r="AD7571">
            <v>0</v>
          </cell>
          <cell r="AE7571">
            <v>0</v>
          </cell>
          <cell r="AF7571">
            <v>0</v>
          </cell>
        </row>
        <row r="7572">
          <cell r="M7572" t="str">
            <v>EchCodeTraj</v>
          </cell>
          <cell r="N7572" t="str">
            <v>Echange Code Trajectoire avec baie robot</v>
          </cell>
          <cell r="O7572" t="str">
            <v>Exchange of Trajectory Code with robot bay</v>
          </cell>
          <cell r="P7572">
            <v>2</v>
          </cell>
          <cell r="Q7572" t="str">
            <v>Face A ou B</v>
          </cell>
          <cell r="R7572" t="str">
            <v/>
          </cell>
          <cell r="X7572">
            <v>23.625</v>
          </cell>
          <cell r="Y7572">
            <v>0</v>
          </cell>
          <cell r="Z7572">
            <v>192.81983806413143</v>
          </cell>
          <cell r="AA7572">
            <v>216.44483806413143</v>
          </cell>
          <cell r="AD7572">
            <v>11.8125</v>
          </cell>
          <cell r="AE7572">
            <v>0</v>
          </cell>
          <cell r="AF7572">
            <v>96.409919032065716</v>
          </cell>
        </row>
        <row r="7573">
          <cell r="M7573" t="str">
            <v>HEtudAUT</v>
          </cell>
          <cell r="N7573" t="str">
            <v>Une heure d'études automatismes</v>
          </cell>
          <cell r="O7573" t="str">
            <v>One hour of automation studies</v>
          </cell>
          <cell r="P7573">
            <v>1</v>
          </cell>
          <cell r="Q7573" t="str">
            <v>compl. Hétude AF+Marguerite+Prog</v>
          </cell>
          <cell r="R7573" t="str">
            <v/>
          </cell>
          <cell r="X7573">
            <v>65</v>
          </cell>
          <cell r="Y7573">
            <v>0</v>
          </cell>
          <cell r="Z7573">
            <v>0</v>
          </cell>
          <cell r="AA7573">
            <v>65</v>
          </cell>
          <cell r="AD7573">
            <v>65</v>
          </cell>
          <cell r="AE7573">
            <v>0</v>
          </cell>
          <cell r="AF7573">
            <v>0</v>
          </cell>
        </row>
        <row r="7574">
          <cell r="M7574">
            <v>0</v>
          </cell>
          <cell r="N7574">
            <v>0</v>
          </cell>
          <cell r="O7574" t="str">
            <v/>
          </cell>
          <cell r="P7574">
            <v>0</v>
          </cell>
          <cell r="Q7574">
            <v>0</v>
          </cell>
          <cell r="R7574">
            <v>0</v>
          </cell>
          <cell r="AA7574">
            <v>0</v>
          </cell>
          <cell r="AD7574" t="e">
            <v>#DIV/0!</v>
          </cell>
          <cell r="AE7574" t="e">
            <v>#DIV/0!</v>
          </cell>
          <cell r="AF7574" t="e">
            <v>#DIV/0!</v>
          </cell>
        </row>
        <row r="7575">
          <cell r="M7575">
            <v>0</v>
          </cell>
          <cell r="N7575">
            <v>0</v>
          </cell>
          <cell r="O7575" t="str">
            <v/>
          </cell>
          <cell r="P7575">
            <v>1</v>
          </cell>
          <cell r="Q7575">
            <v>0</v>
          </cell>
          <cell r="R7575">
            <v>0</v>
          </cell>
          <cell r="AA7575">
            <v>0</v>
          </cell>
          <cell r="AD7575">
            <v>0</v>
          </cell>
          <cell r="AE7575">
            <v>0</v>
          </cell>
          <cell r="AF7575">
            <v>0</v>
          </cell>
        </row>
        <row r="7576">
          <cell r="M7576" t="str">
            <v>PostDep500</v>
          </cell>
          <cell r="N7576" t="str">
            <v>Poste de dépose 500 x 1000</v>
          </cell>
          <cell r="O7576" t="str">
            <v>Rest station 500 x 1000</v>
          </cell>
          <cell r="P7576">
            <v>1</v>
          </cell>
          <cell r="Q7576">
            <v>0</v>
          </cell>
          <cell r="R7576" t="str">
            <v/>
          </cell>
          <cell r="X7576">
            <v>27.349875000000001</v>
          </cell>
          <cell r="Y7576">
            <v>59.608500000000006</v>
          </cell>
          <cell r="Z7576">
            <v>48.175257199788682</v>
          </cell>
          <cell r="AA7576">
            <v>135.13363219978868</v>
          </cell>
          <cell r="AD7576">
            <v>27.349875000000001</v>
          </cell>
          <cell r="AE7576">
            <v>59.608500000000006</v>
          </cell>
          <cell r="AF7576">
            <v>48.175257199788682</v>
          </cell>
        </row>
        <row r="7577">
          <cell r="M7577" t="str">
            <v>RefPrat</v>
          </cell>
          <cell r="N7577" t="str">
            <v>Appui au pratique (toutes largeurs)</v>
          </cell>
          <cell r="O7577" t="str">
            <v>Practical support (all widths)</v>
          </cell>
          <cell r="P7577">
            <v>8</v>
          </cell>
          <cell r="Q7577">
            <v>0</v>
          </cell>
          <cell r="R7577" t="str">
            <v/>
          </cell>
          <cell r="X7577">
            <v>0</v>
          </cell>
          <cell r="Y7577">
            <v>0</v>
          </cell>
          <cell r="Z7577">
            <v>0</v>
          </cell>
          <cell r="AA7577">
            <v>0</v>
          </cell>
          <cell r="AD7577">
            <v>0</v>
          </cell>
          <cell r="AE7577">
            <v>0</v>
          </cell>
          <cell r="AF7577">
            <v>0</v>
          </cell>
        </row>
        <row r="7578">
          <cell r="M7578" t="str">
            <v>PilPrat</v>
          </cell>
          <cell r="N7578" t="str">
            <v>Pilote au pratique</v>
          </cell>
          <cell r="O7578" t="str">
            <v>Pin manual adjusted</v>
          </cell>
          <cell r="P7578">
            <v>2</v>
          </cell>
          <cell r="Q7578">
            <v>0</v>
          </cell>
          <cell r="R7578" t="str">
            <v/>
          </cell>
          <cell r="X7578">
            <v>0</v>
          </cell>
          <cell r="Y7578">
            <v>0</v>
          </cell>
          <cell r="Z7578">
            <v>0</v>
          </cell>
          <cell r="AA7578">
            <v>0</v>
          </cell>
          <cell r="AD7578">
            <v>0</v>
          </cell>
          <cell r="AE7578">
            <v>0</v>
          </cell>
          <cell r="AF7578">
            <v>0</v>
          </cell>
        </row>
        <row r="7579">
          <cell r="M7579" t="str">
            <v>Aval</v>
          </cell>
          <cell r="N7579" t="str">
            <v>Avaloir</v>
          </cell>
          <cell r="O7579" t="str">
            <v>Guide</v>
          </cell>
          <cell r="P7579">
            <v>6</v>
          </cell>
          <cell r="Q7579">
            <v>0</v>
          </cell>
          <cell r="R7579" t="str">
            <v/>
          </cell>
          <cell r="X7579">
            <v>0</v>
          </cell>
          <cell r="Y7579">
            <v>0</v>
          </cell>
          <cell r="Z7579">
            <v>0</v>
          </cell>
          <cell r="AA7579">
            <v>0</v>
          </cell>
          <cell r="AD7579">
            <v>0</v>
          </cell>
          <cell r="AE7579">
            <v>0</v>
          </cell>
          <cell r="AF7579">
            <v>0</v>
          </cell>
        </row>
        <row r="7580">
          <cell r="M7580" t="str">
            <v>PPinduc</v>
          </cell>
          <cell r="N7580" t="str">
            <v>Détecteur inductif de présence pièce</v>
          </cell>
          <cell r="O7580" t="str">
            <v>Inductive part presence detector</v>
          </cell>
          <cell r="P7580">
            <v>1</v>
          </cell>
          <cell r="Q7580" t="str">
            <v>géré sur FESTO OP35</v>
          </cell>
          <cell r="R7580" t="str">
            <v/>
          </cell>
          <cell r="X7580">
            <v>19.106325000000002</v>
          </cell>
          <cell r="Y7580">
            <v>25.818449999999999</v>
          </cell>
          <cell r="Z7580">
            <v>107.59538093824155</v>
          </cell>
          <cell r="AA7580">
            <v>152.52015593824154</v>
          </cell>
          <cell r="AD7580">
            <v>19.106325000000002</v>
          </cell>
          <cell r="AE7580">
            <v>25.818449999999999</v>
          </cell>
          <cell r="AF7580">
            <v>107.59538093824155</v>
          </cell>
        </row>
        <row r="7581">
          <cell r="M7581">
            <v>0</v>
          </cell>
          <cell r="N7581">
            <v>0</v>
          </cell>
          <cell r="O7581" t="str">
            <v/>
          </cell>
          <cell r="P7581">
            <v>0</v>
          </cell>
          <cell r="Q7581">
            <v>0</v>
          </cell>
          <cell r="R7581">
            <v>0</v>
          </cell>
          <cell r="AA7581">
            <v>0</v>
          </cell>
          <cell r="AD7581" t="e">
            <v>#DIV/0!</v>
          </cell>
          <cell r="AE7581" t="e">
            <v>#DIV/0!</v>
          </cell>
          <cell r="AF7581" t="e">
            <v>#DIV/0!</v>
          </cell>
        </row>
        <row r="7582">
          <cell r="M7582">
            <v>0</v>
          </cell>
          <cell r="N7582">
            <v>0</v>
          </cell>
          <cell r="O7582" t="str">
            <v/>
          </cell>
          <cell r="P7582">
            <v>1</v>
          </cell>
          <cell r="Q7582">
            <v>0</v>
          </cell>
          <cell r="R7582">
            <v>0</v>
          </cell>
          <cell r="AA7582">
            <v>0</v>
          </cell>
          <cell r="AD7582">
            <v>0</v>
          </cell>
          <cell r="AE7582">
            <v>0</v>
          </cell>
          <cell r="AF7582">
            <v>0</v>
          </cell>
        </row>
        <row r="7583">
          <cell r="M7583" t="str">
            <v>Marbre1m²</v>
          </cell>
          <cell r="N7583" t="str">
            <v xml:space="preserve">Marbre surface  comprise entre 1 m² et 1,9 m² </v>
          </cell>
          <cell r="O7583" t="str">
            <v>To make</v>
          </cell>
          <cell r="P7583">
            <v>1</v>
          </cell>
          <cell r="Q7583">
            <v>0</v>
          </cell>
          <cell r="R7583" t="str">
            <v/>
          </cell>
          <cell r="X7583">
            <v>247.13640000000001</v>
          </cell>
          <cell r="Y7583">
            <v>1129.0301590909091</v>
          </cell>
          <cell r="Z7583">
            <v>722.81852269353089</v>
          </cell>
          <cell r="AA7583">
            <v>2098.9850817844399</v>
          </cell>
          <cell r="AD7583">
            <v>247.13640000000001</v>
          </cell>
          <cell r="AE7583">
            <v>1129.0301590909091</v>
          </cell>
          <cell r="AF7583">
            <v>722.81852269353089</v>
          </cell>
        </row>
        <row r="7584">
          <cell r="M7584" t="str">
            <v>Ref</v>
          </cell>
          <cell r="N7584" t="str">
            <v xml:space="preserve">Appui ou drageoir (toutes largeurs) + support </v>
          </cell>
          <cell r="O7584" t="str">
            <v xml:space="preserve">Support or sucker (all widths) + support </v>
          </cell>
          <cell r="P7584">
            <v>3</v>
          </cell>
          <cell r="Q7584">
            <v>0</v>
          </cell>
          <cell r="R7584" t="str">
            <v/>
          </cell>
          <cell r="X7584">
            <v>0</v>
          </cell>
          <cell r="Y7584">
            <v>0</v>
          </cell>
          <cell r="Z7584">
            <v>0</v>
          </cell>
          <cell r="AA7584">
            <v>0</v>
          </cell>
          <cell r="AD7584">
            <v>0</v>
          </cell>
          <cell r="AE7584">
            <v>0</v>
          </cell>
          <cell r="AF7584">
            <v>0</v>
          </cell>
        </row>
        <row r="7585">
          <cell r="M7585" t="str">
            <v>SupAmag</v>
          </cell>
          <cell r="N7585" t="str">
            <v>Supplément Appui ou Touche Amagnétique</v>
          </cell>
          <cell r="O7585" t="str">
            <v>Normal part support, non-magnetic</v>
          </cell>
          <cell r="P7585">
            <v>2</v>
          </cell>
          <cell r="Q7585">
            <v>0</v>
          </cell>
          <cell r="R7585" t="str">
            <v/>
          </cell>
          <cell r="X7585">
            <v>0</v>
          </cell>
          <cell r="Y7585">
            <v>0</v>
          </cell>
          <cell r="Z7585">
            <v>0</v>
          </cell>
          <cell r="AA7585">
            <v>0</v>
          </cell>
          <cell r="AD7585">
            <v>0</v>
          </cell>
          <cell r="AE7585">
            <v>0</v>
          </cell>
          <cell r="AF7585">
            <v>0</v>
          </cell>
        </row>
        <row r="7586">
          <cell r="M7586" t="str">
            <v>Touch</v>
          </cell>
          <cell r="N7586" t="str">
            <v>Touche seule toutes largeurs</v>
          </cell>
          <cell r="O7586" t="str">
            <v>Fixed button (Endschalter)</v>
          </cell>
          <cell r="P7586">
            <v>11</v>
          </cell>
          <cell r="Q7586">
            <v>0</v>
          </cell>
          <cell r="R7586" t="str">
            <v/>
          </cell>
          <cell r="X7586">
            <v>0</v>
          </cell>
          <cell r="Y7586">
            <v>0</v>
          </cell>
          <cell r="Z7586">
            <v>0</v>
          </cell>
          <cell r="AA7586">
            <v>0</v>
          </cell>
          <cell r="AD7586">
            <v>0</v>
          </cell>
          <cell r="AE7586">
            <v>0</v>
          </cell>
          <cell r="AF7586">
            <v>0</v>
          </cell>
        </row>
        <row r="7587">
          <cell r="M7587" t="str">
            <v>AppuiDrageoir</v>
          </cell>
          <cell r="N7587" t="str">
            <v xml:space="preserve">Appui seul ou drageoir seul (toutes largeurs) </v>
          </cell>
          <cell r="O7587" t="str">
            <v xml:space="preserve">support only or sucker only (all widths) </v>
          </cell>
          <cell r="P7587">
            <v>14</v>
          </cell>
          <cell r="Q7587">
            <v>0</v>
          </cell>
          <cell r="R7587" t="str">
            <v/>
          </cell>
          <cell r="X7587">
            <v>0</v>
          </cell>
          <cell r="Y7587">
            <v>0</v>
          </cell>
          <cell r="Z7587">
            <v>0</v>
          </cell>
          <cell r="AA7587">
            <v>0</v>
          </cell>
          <cell r="AD7587">
            <v>0</v>
          </cell>
          <cell r="AE7587">
            <v>0</v>
          </cell>
          <cell r="AF7587">
            <v>0</v>
          </cell>
        </row>
        <row r="7588">
          <cell r="M7588" t="str">
            <v>PilMob</v>
          </cell>
          <cell r="N7588" t="str">
            <v>Pilote escamotable</v>
          </cell>
          <cell r="O7588" t="str">
            <v>Retractable pin</v>
          </cell>
          <cell r="P7588">
            <v>10</v>
          </cell>
          <cell r="Q7588">
            <v>0</v>
          </cell>
          <cell r="R7588" t="str">
            <v/>
          </cell>
          <cell r="X7588">
            <v>247.70024999999998</v>
          </cell>
          <cell r="Y7588">
            <v>728.10149999999999</v>
          </cell>
          <cell r="Z7588">
            <v>1275.4538093824153</v>
          </cell>
          <cell r="AA7588">
            <v>2251.2555593824154</v>
          </cell>
          <cell r="AD7588">
            <v>24.770024999999997</v>
          </cell>
          <cell r="AE7588">
            <v>72.810149999999993</v>
          </cell>
          <cell r="AF7588">
            <v>127.54538093824154</v>
          </cell>
        </row>
        <row r="7589">
          <cell r="M7589" t="str">
            <v>RefSerrECONew_D80</v>
          </cell>
          <cell r="N7589" t="str">
            <v>Réf serrée ECO D80 Touche + Appui tous types</v>
          </cell>
          <cell r="O7589" t="str">
            <v>ECO D80 Key + Press all types</v>
          </cell>
          <cell r="P7589">
            <v>5</v>
          </cell>
          <cell r="Q7589">
            <v>0</v>
          </cell>
          <cell r="R7589" t="str">
            <v/>
          </cell>
          <cell r="X7589">
            <v>89.042625000000015</v>
          </cell>
          <cell r="Y7589">
            <v>364.05074999999999</v>
          </cell>
          <cell r="Z7589">
            <v>396.77166693718493</v>
          </cell>
          <cell r="AA7589">
            <v>849.86504193718497</v>
          </cell>
          <cell r="AD7589">
            <v>17.808525000000003</v>
          </cell>
          <cell r="AE7589">
            <v>72.810149999999993</v>
          </cell>
          <cell r="AF7589">
            <v>79.354333387436981</v>
          </cell>
        </row>
        <row r="7590">
          <cell r="M7590" t="str">
            <v>RefSerrECONew_D63</v>
          </cell>
          <cell r="N7590" t="str">
            <v>Réf serrée ECO D63 Touche + Appui tous types</v>
          </cell>
          <cell r="O7590" t="str">
            <v>ECO D63 Key + Press all types</v>
          </cell>
          <cell r="P7590">
            <v>2</v>
          </cell>
          <cell r="Q7590">
            <v>0</v>
          </cell>
          <cell r="R7590" t="str">
            <v/>
          </cell>
          <cell r="X7590">
            <v>35.617050000000006</v>
          </cell>
          <cell r="Y7590">
            <v>145.62029999999999</v>
          </cell>
          <cell r="Z7590">
            <v>158.70866677487396</v>
          </cell>
          <cell r="AA7590">
            <v>339.94601677487395</v>
          </cell>
          <cell r="AD7590">
            <v>17.808525000000003</v>
          </cell>
          <cell r="AE7590">
            <v>72.810149999999993</v>
          </cell>
          <cell r="AF7590">
            <v>79.354333387436981</v>
          </cell>
        </row>
        <row r="7591">
          <cell r="M7591" t="str">
            <v>RefSerrECONew_D50</v>
          </cell>
          <cell r="N7591" t="str">
            <v>Réf serrée ECO D50 Touche + Appui tous types</v>
          </cell>
          <cell r="O7591" t="str">
            <v>ECO D50 clamped reference Key + Press all types</v>
          </cell>
          <cell r="P7591">
            <v>5</v>
          </cell>
          <cell r="Q7591">
            <v>0</v>
          </cell>
          <cell r="R7591" t="str">
            <v/>
          </cell>
          <cell r="X7591">
            <v>89.042625000000015</v>
          </cell>
          <cell r="Y7591">
            <v>364.05074999999999</v>
          </cell>
          <cell r="Z7591">
            <v>396.77166693718493</v>
          </cell>
          <cell r="AA7591">
            <v>849.86504193718497</v>
          </cell>
          <cell r="AD7591">
            <v>17.808525000000003</v>
          </cell>
          <cell r="AE7591">
            <v>72.810149999999993</v>
          </cell>
          <cell r="AF7591">
            <v>79.354333387436981</v>
          </cell>
        </row>
        <row r="7592">
          <cell r="M7592" t="str">
            <v>BrasSupECO</v>
          </cell>
          <cell r="N7592" t="str">
            <v>Bras sup pour appui ou touche sur serrage ECO</v>
          </cell>
          <cell r="O7592" t="str">
            <v>Additional arm for pressing or key on ECO clamping</v>
          </cell>
          <cell r="P7592">
            <v>6</v>
          </cell>
          <cell r="Q7592">
            <v>0</v>
          </cell>
          <cell r="R7592" t="str">
            <v/>
          </cell>
          <cell r="X7592">
            <v>0</v>
          </cell>
          <cell r="Y7592">
            <v>0</v>
          </cell>
          <cell r="Z7592">
            <v>0</v>
          </cell>
          <cell r="AA7592">
            <v>0</v>
          </cell>
          <cell r="AD7592">
            <v>0</v>
          </cell>
          <cell r="AE7592">
            <v>0</v>
          </cell>
          <cell r="AF7592">
            <v>0</v>
          </cell>
        </row>
        <row r="7593">
          <cell r="M7593" t="str">
            <v>PPinduc</v>
          </cell>
          <cell r="N7593" t="str">
            <v>Détecteur inductif de présence pièce</v>
          </cell>
          <cell r="O7593" t="str">
            <v>Inductive part presence detector</v>
          </cell>
          <cell r="P7593">
            <v>5</v>
          </cell>
          <cell r="Q7593">
            <v>0</v>
          </cell>
          <cell r="R7593" t="str">
            <v/>
          </cell>
          <cell r="X7593">
            <v>95.531625000000005</v>
          </cell>
          <cell r="Y7593">
            <v>129.09224999999998</v>
          </cell>
          <cell r="Z7593">
            <v>537.97690469120766</v>
          </cell>
          <cell r="AA7593">
            <v>762.60077969120766</v>
          </cell>
          <cell r="AD7593">
            <v>19.106325000000002</v>
          </cell>
          <cell r="AE7593">
            <v>25.818449999999995</v>
          </cell>
          <cell r="AF7593">
            <v>107.59538093824153</v>
          </cell>
        </row>
        <row r="7594">
          <cell r="M7594" t="str">
            <v>Distrib2</v>
          </cell>
          <cell r="N7594" t="str">
            <v>Distributeur 5/2</v>
          </cell>
          <cell r="O7594" t="str">
            <v>5/2-way valve</v>
          </cell>
          <cell r="P7594">
            <v>6</v>
          </cell>
          <cell r="Q7594">
            <v>0</v>
          </cell>
          <cell r="R7594" t="str">
            <v/>
          </cell>
          <cell r="X7594">
            <v>432.45090000000005</v>
          </cell>
          <cell r="Y7594">
            <v>965.6640000000001</v>
          </cell>
          <cell r="Z7594">
            <v>1029.1238288281816</v>
          </cell>
          <cell r="AA7594">
            <v>2427.2387288281816</v>
          </cell>
          <cell r="AD7594">
            <v>72.075150000000008</v>
          </cell>
          <cell r="AE7594">
            <v>160.94400000000002</v>
          </cell>
          <cell r="AF7594">
            <v>171.52063813803025</v>
          </cell>
        </row>
        <row r="7595">
          <cell r="M7595">
            <v>0</v>
          </cell>
          <cell r="N7595">
            <v>0</v>
          </cell>
          <cell r="O7595" t="str">
            <v/>
          </cell>
          <cell r="P7595">
            <v>0</v>
          </cell>
          <cell r="Q7595">
            <v>0</v>
          </cell>
          <cell r="R7595">
            <v>0</v>
          </cell>
          <cell r="AA7595">
            <v>0</v>
          </cell>
          <cell r="AD7595" t="e">
            <v>#DIV/0!</v>
          </cell>
          <cell r="AE7595" t="e">
            <v>#DIV/0!</v>
          </cell>
          <cell r="AF7595" t="e">
            <v>#DIV/0!</v>
          </cell>
        </row>
        <row r="7596">
          <cell r="M7596">
            <v>0</v>
          </cell>
          <cell r="N7596">
            <v>0</v>
          </cell>
          <cell r="O7596" t="str">
            <v/>
          </cell>
          <cell r="P7596">
            <v>1</v>
          </cell>
          <cell r="Q7596">
            <v>0</v>
          </cell>
          <cell r="R7596">
            <v>0</v>
          </cell>
          <cell r="AA7596">
            <v>0</v>
          </cell>
          <cell r="AD7596">
            <v>0</v>
          </cell>
          <cell r="AE7596">
            <v>0</v>
          </cell>
          <cell r="AF7596">
            <v>0</v>
          </cell>
        </row>
        <row r="7597">
          <cell r="M7597" t="str">
            <v>Robotnu1</v>
          </cell>
          <cell r="N7597" t="str">
            <v>Robot nu bras 2,65m / 165 Kg</v>
          </cell>
          <cell r="O7597" t="str">
            <v>Robot bare arm 2.65m / 165 Kg</v>
          </cell>
          <cell r="P7597">
            <v>1</v>
          </cell>
          <cell r="Q7597">
            <v>0</v>
          </cell>
          <cell r="R7597" t="str">
            <v/>
          </cell>
          <cell r="X7597">
            <v>0</v>
          </cell>
          <cell r="Y7597">
            <v>0</v>
          </cell>
          <cell r="Z7597">
            <v>0</v>
          </cell>
          <cell r="AA7597">
            <v>0</v>
          </cell>
          <cell r="AD7597">
            <v>0</v>
          </cell>
          <cell r="AE7597">
            <v>0</v>
          </cell>
          <cell r="AF7597">
            <v>0</v>
          </cell>
        </row>
        <row r="7598">
          <cell r="M7598" t="str">
            <v>SEL-MF</v>
          </cell>
          <cell r="N7598" t="str">
            <v>Applicatif Robot SEL en Moyenne Fréquence</v>
          </cell>
          <cell r="O7598" t="str">
            <v>Medium Frequency SEL Robot Application</v>
          </cell>
          <cell r="P7598">
            <v>1</v>
          </cell>
          <cell r="Q7598">
            <v>0</v>
          </cell>
          <cell r="R7598" t="str">
            <v/>
          </cell>
          <cell r="X7598">
            <v>21.930300000000003</v>
          </cell>
          <cell r="Y7598">
            <v>1168.179075</v>
          </cell>
          <cell r="Z7598">
            <v>791.14538093824149</v>
          </cell>
          <cell r="AA7598">
            <v>1981.2547559382415</v>
          </cell>
          <cell r="AD7598">
            <v>21.930300000000003</v>
          </cell>
          <cell r="AE7598">
            <v>1168.179075</v>
          </cell>
          <cell r="AF7598">
            <v>791.14538093824149</v>
          </cell>
        </row>
        <row r="7599">
          <cell r="M7599" t="str">
            <v>Reh1000</v>
          </cell>
          <cell r="N7599" t="str">
            <v>Réhausse robot h&lt;1000mm</v>
          </cell>
          <cell r="O7599" t="str">
            <v>Robot extension h&lt;1000mm</v>
          </cell>
          <cell r="P7599">
            <v>1</v>
          </cell>
          <cell r="Q7599" t="str">
            <v>A valider</v>
          </cell>
          <cell r="R7599" t="str">
            <v/>
          </cell>
          <cell r="X7599">
            <v>0</v>
          </cell>
          <cell r="Y7599">
            <v>29.809500000000003</v>
          </cell>
          <cell r="Z7599">
            <v>10.5</v>
          </cell>
          <cell r="AA7599">
            <v>40.3095</v>
          </cell>
          <cell r="AD7599">
            <v>0</v>
          </cell>
          <cell r="AE7599">
            <v>29.809500000000003</v>
          </cell>
          <cell r="AF7599">
            <v>10.5</v>
          </cell>
        </row>
        <row r="7600">
          <cell r="M7600" t="str">
            <v>Robotintégration-V11</v>
          </cell>
          <cell r="N7600" t="str">
            <v>Intégration robot + baie sur site -V11</v>
          </cell>
          <cell r="O7600" t="str">
            <v>Robot + bay integration on site -V11</v>
          </cell>
          <cell r="P7600">
            <v>1</v>
          </cell>
          <cell r="Q7600">
            <v>0</v>
          </cell>
          <cell r="R7600" t="str">
            <v/>
          </cell>
          <cell r="X7600">
            <v>272.35057499999999</v>
          </cell>
          <cell r="Y7600">
            <v>862.84800000000007</v>
          </cell>
          <cell r="Z7600">
            <v>1716.542666567691</v>
          </cell>
          <cell r="AA7600">
            <v>2851.7412415676908</v>
          </cell>
          <cell r="AD7600">
            <v>272.35057499999999</v>
          </cell>
          <cell r="AE7600">
            <v>862.84800000000007</v>
          </cell>
          <cell r="AF7600">
            <v>1716.542666567691</v>
          </cell>
        </row>
        <row r="7601">
          <cell r="M7601" t="str">
            <v>VerrineRobot</v>
          </cell>
          <cell r="N7601" t="str">
            <v>Verrine Robot</v>
          </cell>
          <cell r="O7601" t="str">
            <v>To make</v>
          </cell>
          <cell r="P7601">
            <v>1</v>
          </cell>
          <cell r="Q7601">
            <v>0</v>
          </cell>
          <cell r="R7601" t="str">
            <v/>
          </cell>
          <cell r="AA7601">
            <v>0</v>
          </cell>
          <cell r="AD7601">
            <v>0</v>
          </cell>
          <cell r="AE7601">
            <v>0</v>
          </cell>
          <cell r="AF7601">
            <v>0</v>
          </cell>
        </row>
        <row r="7602">
          <cell r="M7602">
            <v>0</v>
          </cell>
          <cell r="N7602">
            <v>0</v>
          </cell>
          <cell r="O7602" t="str">
            <v/>
          </cell>
          <cell r="P7602">
            <v>0</v>
          </cell>
          <cell r="Q7602">
            <v>0</v>
          </cell>
          <cell r="R7602">
            <v>0</v>
          </cell>
          <cell r="AA7602">
            <v>0</v>
          </cell>
          <cell r="AD7602" t="e">
            <v>#DIV/0!</v>
          </cell>
          <cell r="AE7602" t="e">
            <v>#DIV/0!</v>
          </cell>
          <cell r="AF7602" t="e">
            <v>#DIV/0!</v>
          </cell>
        </row>
        <row r="7603">
          <cell r="M7603">
            <v>0</v>
          </cell>
          <cell r="N7603">
            <v>0</v>
          </cell>
          <cell r="O7603" t="str">
            <v/>
          </cell>
          <cell r="P7603">
            <v>1</v>
          </cell>
          <cell r="Q7603">
            <v>0</v>
          </cell>
          <cell r="R7603">
            <v>0</v>
          </cell>
          <cell r="AA7603">
            <v>0</v>
          </cell>
          <cell r="AD7603">
            <v>0</v>
          </cell>
          <cell r="AE7603">
            <v>0</v>
          </cell>
          <cell r="AF7603">
            <v>0</v>
          </cell>
        </row>
        <row r="7604">
          <cell r="M7604" t="str">
            <v>MisAllRech</v>
          </cell>
          <cell r="N7604" t="str">
            <v>Mise et Allonge de rechange</v>
          </cell>
          <cell r="O7604" t="str">
            <v>Spare plug and extension cable</v>
          </cell>
          <cell r="P7604">
            <v>1</v>
          </cell>
          <cell r="Q7604">
            <v>0</v>
          </cell>
          <cell r="R7604" t="str">
            <v/>
          </cell>
          <cell r="X7604">
            <v>0</v>
          </cell>
          <cell r="Y7604">
            <v>0</v>
          </cell>
          <cell r="Z7604">
            <v>0</v>
          </cell>
          <cell r="AA7604">
            <v>0</v>
          </cell>
          <cell r="AD7604">
            <v>0</v>
          </cell>
          <cell r="AE7604">
            <v>0</v>
          </cell>
          <cell r="AF7604">
            <v>0</v>
          </cell>
        </row>
        <row r="7605">
          <cell r="M7605" t="str">
            <v>InterfaceRobPinceStdenL</v>
          </cell>
          <cell r="N7605" t="str">
            <v>Interface Std en L fixation entre Pince et Robot</v>
          </cell>
          <cell r="O7605" t="str">
            <v>Std L-shaped interface for fixing between Clamp and Robot</v>
          </cell>
          <cell r="P7605">
            <v>1</v>
          </cell>
          <cell r="Q7605">
            <v>0</v>
          </cell>
          <cell r="R7605" t="str">
            <v/>
          </cell>
          <cell r="X7605">
            <v>0</v>
          </cell>
          <cell r="Y7605">
            <v>0</v>
          </cell>
          <cell r="Z7605">
            <v>0</v>
          </cell>
          <cell r="AA7605">
            <v>0</v>
          </cell>
          <cell r="AD7605">
            <v>0</v>
          </cell>
          <cell r="AE7605">
            <v>0</v>
          </cell>
          <cell r="AF7605">
            <v>0</v>
          </cell>
        </row>
        <row r="7606">
          <cell r="M7606" t="str">
            <v>PincRobMFLightX500ModSansDetal</v>
          </cell>
          <cell r="N7606" t="str">
            <v>Pince Mod MF Light ciseaux électrique LU &lt; 500</v>
          </cell>
          <cell r="O7606" t="str">
            <v>MF Light Mod Clamp X - Shape electric width &lt; 500</v>
          </cell>
          <cell r="P7606">
            <v>1</v>
          </cell>
          <cell r="Q7606">
            <v>0</v>
          </cell>
          <cell r="R7606" t="str">
            <v/>
          </cell>
          <cell r="X7606">
            <v>0</v>
          </cell>
          <cell r="Y7606">
            <v>0</v>
          </cell>
          <cell r="Z7606">
            <v>0</v>
          </cell>
          <cell r="AA7606">
            <v>0</v>
          </cell>
          <cell r="AD7606">
            <v>0</v>
          </cell>
          <cell r="AE7606">
            <v>0</v>
          </cell>
          <cell r="AF7606">
            <v>0</v>
          </cell>
        </row>
        <row r="7607">
          <cell r="M7607">
            <v>0</v>
          </cell>
          <cell r="N7607">
            <v>0</v>
          </cell>
          <cell r="O7607" t="str">
            <v/>
          </cell>
          <cell r="P7607">
            <v>0</v>
          </cell>
          <cell r="Q7607">
            <v>0</v>
          </cell>
          <cell r="R7607">
            <v>0</v>
          </cell>
          <cell r="AA7607">
            <v>0</v>
          </cell>
          <cell r="AD7607" t="e">
            <v>#DIV/0!</v>
          </cell>
          <cell r="AE7607" t="e">
            <v>#DIV/0!</v>
          </cell>
          <cell r="AF7607" t="e">
            <v>#DIV/0!</v>
          </cell>
        </row>
        <row r="7608">
          <cell r="M7608">
            <v>0</v>
          </cell>
          <cell r="N7608">
            <v>0</v>
          </cell>
          <cell r="O7608" t="str">
            <v/>
          </cell>
          <cell r="P7608">
            <v>1</v>
          </cell>
          <cell r="Q7608">
            <v>0</v>
          </cell>
          <cell r="R7608">
            <v>0</v>
          </cell>
          <cell r="AA7608">
            <v>0</v>
          </cell>
          <cell r="AD7608">
            <v>0</v>
          </cell>
          <cell r="AE7608">
            <v>0</v>
          </cell>
          <cell r="AF7608">
            <v>0</v>
          </cell>
        </row>
        <row r="7609">
          <cell r="M7609" t="str">
            <v>RodFixeNew</v>
          </cell>
          <cell r="N7609" t="str">
            <v>Rodeuse fixe (Std New)</v>
          </cell>
          <cell r="O7609" t="str">
            <v>Tip dreser fix (new)</v>
          </cell>
          <cell r="P7609">
            <v>1</v>
          </cell>
          <cell r="Q7609" t="str">
            <v>Choix suivant les cas</v>
          </cell>
          <cell r="R7609" t="str">
            <v/>
          </cell>
          <cell r="X7609">
            <v>20.474999999999998</v>
          </cell>
          <cell r="Y7609">
            <v>95.678100000000001</v>
          </cell>
          <cell r="Z7609">
            <v>254.625</v>
          </cell>
          <cell r="AA7609">
            <v>370.77809999999999</v>
          </cell>
          <cell r="AD7609">
            <v>20.474999999999998</v>
          </cell>
          <cell r="AE7609">
            <v>95.678100000000001</v>
          </cell>
          <cell r="AF7609">
            <v>254.625</v>
          </cell>
        </row>
        <row r="7610">
          <cell r="M7610">
            <v>0</v>
          </cell>
          <cell r="N7610">
            <v>0</v>
          </cell>
          <cell r="O7610" t="str">
            <v/>
          </cell>
          <cell r="P7610">
            <v>0</v>
          </cell>
          <cell r="Q7610">
            <v>0</v>
          </cell>
          <cell r="R7610">
            <v>0</v>
          </cell>
          <cell r="AA7610">
            <v>0</v>
          </cell>
          <cell r="AD7610" t="e">
            <v>#DIV/0!</v>
          </cell>
          <cell r="AE7610" t="e">
            <v>#DIV/0!</v>
          </cell>
          <cell r="AF7610" t="e">
            <v>#DIV/0!</v>
          </cell>
        </row>
        <row r="7611">
          <cell r="M7611">
            <v>0</v>
          </cell>
          <cell r="N7611">
            <v>0</v>
          </cell>
          <cell r="O7611" t="str">
            <v/>
          </cell>
          <cell r="P7611">
            <v>1</v>
          </cell>
          <cell r="Q7611">
            <v>0</v>
          </cell>
          <cell r="R7611">
            <v>0</v>
          </cell>
          <cell r="AA7611">
            <v>0</v>
          </cell>
          <cell r="AD7611">
            <v>0</v>
          </cell>
          <cell r="AE7611">
            <v>0</v>
          </cell>
          <cell r="AF7611">
            <v>0</v>
          </cell>
        </row>
        <row r="7612">
          <cell r="M7612" t="str">
            <v>TrajSoud</v>
          </cell>
          <cell r="N7612" t="str">
            <v>Trajectoire de soudure(clinchage, arc tiré, rivet)</v>
          </cell>
          <cell r="O7612" t="str">
            <v>Welding path (clinching, pulled arc, rivet)</v>
          </cell>
          <cell r="P7612">
            <v>1</v>
          </cell>
          <cell r="Q7612" t="str">
            <v>8 PSE OP30</v>
          </cell>
          <cell r="R7612" t="str">
            <v/>
          </cell>
          <cell r="X7612">
            <v>0</v>
          </cell>
          <cell r="Y7612">
            <v>0</v>
          </cell>
          <cell r="Z7612">
            <v>0</v>
          </cell>
          <cell r="AA7612">
            <v>0</v>
          </cell>
          <cell r="AD7612">
            <v>0</v>
          </cell>
          <cell r="AE7612">
            <v>0</v>
          </cell>
          <cell r="AF7612">
            <v>0</v>
          </cell>
        </row>
        <row r="7613">
          <cell r="M7613" t="str">
            <v>EchCodeTraj</v>
          </cell>
          <cell r="N7613" t="str">
            <v>Echange Code Trajectoire avec baie robot</v>
          </cell>
          <cell r="O7613" t="str">
            <v>Exchange of Trajectory Code with robot bay</v>
          </cell>
          <cell r="P7613">
            <v>1</v>
          </cell>
          <cell r="Q7613">
            <v>0</v>
          </cell>
          <cell r="R7613" t="str">
            <v/>
          </cell>
          <cell r="X7613">
            <v>11.8125</v>
          </cell>
          <cell r="Y7613">
            <v>0</v>
          </cell>
          <cell r="Z7613">
            <v>96.409919032065716</v>
          </cell>
          <cell r="AA7613">
            <v>108.22241903206572</v>
          </cell>
          <cell r="AD7613">
            <v>11.8125</v>
          </cell>
          <cell r="AE7613">
            <v>0</v>
          </cell>
          <cell r="AF7613">
            <v>96.409919032065716</v>
          </cell>
        </row>
        <row r="7614">
          <cell r="M7614" t="str">
            <v>HEtudAUT</v>
          </cell>
          <cell r="N7614" t="str">
            <v>Une heure d'études automatismes</v>
          </cell>
          <cell r="O7614" t="str">
            <v>One hour of automation studies</v>
          </cell>
          <cell r="P7614">
            <v>0.5</v>
          </cell>
          <cell r="Q7614" t="str">
            <v>compl. Hétude AF+Marguerite+Prog</v>
          </cell>
          <cell r="R7614" t="str">
            <v/>
          </cell>
          <cell r="X7614">
            <v>32.5</v>
          </cell>
          <cell r="Y7614">
            <v>0</v>
          </cell>
          <cell r="Z7614">
            <v>0</v>
          </cell>
          <cell r="AA7614">
            <v>32.5</v>
          </cell>
          <cell r="AD7614">
            <v>65</v>
          </cell>
          <cell r="AE7614">
            <v>0</v>
          </cell>
          <cell r="AF7614">
            <v>0</v>
          </cell>
        </row>
        <row r="7615">
          <cell r="M7615">
            <v>0</v>
          </cell>
          <cell r="N7615">
            <v>0</v>
          </cell>
          <cell r="O7615" t="str">
            <v/>
          </cell>
          <cell r="P7615">
            <v>0</v>
          </cell>
          <cell r="Q7615">
            <v>0</v>
          </cell>
          <cell r="R7615">
            <v>0</v>
          </cell>
          <cell r="AA7615">
            <v>0</v>
          </cell>
          <cell r="AD7615" t="e">
            <v>#DIV/0!</v>
          </cell>
          <cell r="AE7615" t="e">
            <v>#DIV/0!</v>
          </cell>
          <cell r="AF7615" t="e">
            <v>#DIV/0!</v>
          </cell>
        </row>
        <row r="7616">
          <cell r="M7616">
            <v>0</v>
          </cell>
          <cell r="N7616">
            <v>0</v>
          </cell>
          <cell r="O7616" t="str">
            <v/>
          </cell>
          <cell r="P7616">
            <v>1</v>
          </cell>
          <cell r="Q7616">
            <v>0</v>
          </cell>
          <cell r="R7616">
            <v>0</v>
          </cell>
          <cell r="AA7616">
            <v>0</v>
          </cell>
          <cell r="AD7616">
            <v>0</v>
          </cell>
          <cell r="AE7616">
            <v>0</v>
          </cell>
          <cell r="AF7616">
            <v>0</v>
          </cell>
        </row>
        <row r="7617">
          <cell r="M7617" t="str">
            <v>Robotnu1</v>
          </cell>
          <cell r="N7617" t="str">
            <v>Robot nu bras 2,65m / 165 Kg</v>
          </cell>
          <cell r="O7617" t="str">
            <v>Robot bare arm 2.65m / 165 Kg</v>
          </cell>
          <cell r="P7617">
            <v>1</v>
          </cell>
          <cell r="Q7617">
            <v>0</v>
          </cell>
          <cell r="R7617" t="str">
            <v/>
          </cell>
          <cell r="X7617">
            <v>0</v>
          </cell>
          <cell r="Y7617">
            <v>0</v>
          </cell>
          <cell r="Z7617">
            <v>0</v>
          </cell>
          <cell r="AA7617">
            <v>0</v>
          </cell>
          <cell r="AD7617">
            <v>0</v>
          </cell>
          <cell r="AE7617">
            <v>0</v>
          </cell>
          <cell r="AF7617">
            <v>0</v>
          </cell>
        </row>
        <row r="7618">
          <cell r="M7618" t="str">
            <v>SEL-MF</v>
          </cell>
          <cell r="N7618" t="str">
            <v>Applicatif Robot SEL en Moyenne Fréquence</v>
          </cell>
          <cell r="O7618" t="str">
            <v>Medium Frequency SEL Robot Application</v>
          </cell>
          <cell r="P7618">
            <v>1</v>
          </cell>
          <cell r="Q7618">
            <v>0</v>
          </cell>
          <cell r="R7618" t="str">
            <v/>
          </cell>
          <cell r="X7618">
            <v>21.930300000000003</v>
          </cell>
          <cell r="Y7618">
            <v>1168.179075</v>
          </cell>
          <cell r="Z7618">
            <v>791.14538093824149</v>
          </cell>
          <cell r="AA7618">
            <v>1981.2547559382415</v>
          </cell>
          <cell r="AD7618">
            <v>21.930300000000003</v>
          </cell>
          <cell r="AE7618">
            <v>1168.179075</v>
          </cell>
          <cell r="AF7618">
            <v>791.14538093824149</v>
          </cell>
        </row>
        <row r="7619">
          <cell r="M7619" t="str">
            <v>Reh1000</v>
          </cell>
          <cell r="N7619" t="str">
            <v>Réhausse robot h&lt;1000mm</v>
          </cell>
          <cell r="O7619" t="str">
            <v>Robot extension h&lt;1000mm</v>
          </cell>
          <cell r="P7619">
            <v>1</v>
          </cell>
          <cell r="Q7619" t="str">
            <v>A valider</v>
          </cell>
          <cell r="R7619" t="str">
            <v/>
          </cell>
          <cell r="X7619">
            <v>0</v>
          </cell>
          <cell r="Y7619">
            <v>29.809500000000003</v>
          </cell>
          <cell r="Z7619">
            <v>10.5</v>
          </cell>
          <cell r="AA7619">
            <v>40.3095</v>
          </cell>
          <cell r="AD7619">
            <v>0</v>
          </cell>
          <cell r="AE7619">
            <v>29.809500000000003</v>
          </cell>
          <cell r="AF7619">
            <v>10.5</v>
          </cell>
        </row>
        <row r="7620">
          <cell r="M7620" t="str">
            <v>Robotintégration-V11</v>
          </cell>
          <cell r="N7620" t="str">
            <v>Intégration robot + baie sur site -V11</v>
          </cell>
          <cell r="O7620" t="str">
            <v>Robot + bay integration on site -V11</v>
          </cell>
          <cell r="P7620">
            <v>1</v>
          </cell>
          <cell r="Q7620">
            <v>0</v>
          </cell>
          <cell r="R7620" t="str">
            <v/>
          </cell>
          <cell r="X7620">
            <v>272.35057499999999</v>
          </cell>
          <cell r="Y7620">
            <v>862.84800000000007</v>
          </cell>
          <cell r="Z7620">
            <v>1716.542666567691</v>
          </cell>
          <cell r="AA7620">
            <v>2851.7412415676908</v>
          </cell>
          <cell r="AD7620">
            <v>272.35057499999999</v>
          </cell>
          <cell r="AE7620">
            <v>862.84800000000007</v>
          </cell>
          <cell r="AF7620">
            <v>1716.542666567691</v>
          </cell>
        </row>
        <row r="7621">
          <cell r="M7621" t="str">
            <v>VerrineRobot</v>
          </cell>
          <cell r="N7621" t="str">
            <v>Verrine Robot</v>
          </cell>
          <cell r="O7621" t="str">
            <v>To make</v>
          </cell>
          <cell r="P7621">
            <v>1</v>
          </cell>
          <cell r="Q7621">
            <v>0</v>
          </cell>
          <cell r="R7621" t="str">
            <v/>
          </cell>
          <cell r="AA7621">
            <v>0</v>
          </cell>
          <cell r="AD7621">
            <v>0</v>
          </cell>
          <cell r="AE7621">
            <v>0</v>
          </cell>
          <cell r="AF7621">
            <v>0</v>
          </cell>
        </row>
        <row r="7622">
          <cell r="M7622">
            <v>0</v>
          </cell>
          <cell r="N7622">
            <v>0</v>
          </cell>
          <cell r="O7622" t="str">
            <v/>
          </cell>
          <cell r="P7622">
            <v>0</v>
          </cell>
          <cell r="Q7622">
            <v>0</v>
          </cell>
          <cell r="R7622">
            <v>0</v>
          </cell>
          <cell r="AA7622">
            <v>0</v>
          </cell>
          <cell r="AD7622" t="e">
            <v>#DIV/0!</v>
          </cell>
          <cell r="AE7622" t="e">
            <v>#DIV/0!</v>
          </cell>
          <cell r="AF7622" t="e">
            <v>#DIV/0!</v>
          </cell>
        </row>
        <row r="7623">
          <cell r="M7623">
            <v>0</v>
          </cell>
          <cell r="N7623">
            <v>0</v>
          </cell>
          <cell r="O7623" t="str">
            <v/>
          </cell>
          <cell r="P7623">
            <v>1</v>
          </cell>
          <cell r="Q7623">
            <v>0</v>
          </cell>
          <cell r="R7623">
            <v>0</v>
          </cell>
          <cell r="AA7623">
            <v>0</v>
          </cell>
          <cell r="AD7623">
            <v>0</v>
          </cell>
          <cell r="AE7623">
            <v>0</v>
          </cell>
          <cell r="AF7623">
            <v>0</v>
          </cell>
        </row>
        <row r="7624">
          <cell r="M7624" t="str">
            <v>MisAllRech</v>
          </cell>
          <cell r="N7624" t="str">
            <v>Mise et Allonge de rechange</v>
          </cell>
          <cell r="O7624" t="str">
            <v>Spare plug and extension cable</v>
          </cell>
          <cell r="P7624">
            <v>1</v>
          </cell>
          <cell r="Q7624">
            <v>0</v>
          </cell>
          <cell r="R7624" t="str">
            <v/>
          </cell>
          <cell r="X7624">
            <v>0</v>
          </cell>
          <cell r="Y7624">
            <v>0</v>
          </cell>
          <cell r="Z7624">
            <v>0</v>
          </cell>
          <cell r="AA7624">
            <v>0</v>
          </cell>
          <cell r="AD7624">
            <v>0</v>
          </cell>
          <cell r="AE7624">
            <v>0</v>
          </cell>
          <cell r="AF7624">
            <v>0</v>
          </cell>
        </row>
        <row r="7625">
          <cell r="M7625" t="str">
            <v>InterfaceRobPinceStdenL</v>
          </cell>
          <cell r="N7625" t="str">
            <v>Interface Std en L fixation entre Pince et Robot</v>
          </cell>
          <cell r="O7625" t="str">
            <v>Std L-shaped interface for fixing between Clamp and Robot</v>
          </cell>
          <cell r="P7625">
            <v>1</v>
          </cell>
          <cell r="Q7625">
            <v>0</v>
          </cell>
          <cell r="R7625" t="str">
            <v/>
          </cell>
          <cell r="X7625">
            <v>0</v>
          </cell>
          <cell r="Y7625">
            <v>0</v>
          </cell>
          <cell r="Z7625">
            <v>0</v>
          </cell>
          <cell r="AA7625">
            <v>0</v>
          </cell>
          <cell r="AD7625">
            <v>0</v>
          </cell>
          <cell r="AE7625">
            <v>0</v>
          </cell>
          <cell r="AF7625">
            <v>0</v>
          </cell>
        </row>
        <row r="7626">
          <cell r="M7626" t="str">
            <v>PincRobMFLightX500ModSansDetal</v>
          </cell>
          <cell r="N7626" t="str">
            <v>Pince Mod MF Light ciseaux électrique LU &lt; 500</v>
          </cell>
          <cell r="O7626" t="str">
            <v>MF Light Mod Clamp X - Shape electric width &lt; 500</v>
          </cell>
          <cell r="P7626">
            <v>1</v>
          </cell>
          <cell r="Q7626">
            <v>0</v>
          </cell>
          <cell r="R7626" t="str">
            <v/>
          </cell>
          <cell r="X7626">
            <v>0</v>
          </cell>
          <cell r="Y7626">
            <v>0</v>
          </cell>
          <cell r="Z7626">
            <v>0</v>
          </cell>
          <cell r="AA7626">
            <v>0</v>
          </cell>
          <cell r="AD7626">
            <v>0</v>
          </cell>
          <cell r="AE7626">
            <v>0</v>
          </cell>
          <cell r="AF7626">
            <v>0</v>
          </cell>
        </row>
        <row r="7627">
          <cell r="M7627">
            <v>0</v>
          </cell>
          <cell r="N7627">
            <v>0</v>
          </cell>
          <cell r="O7627" t="str">
            <v/>
          </cell>
          <cell r="P7627">
            <v>0</v>
          </cell>
          <cell r="Q7627">
            <v>0</v>
          </cell>
          <cell r="R7627">
            <v>0</v>
          </cell>
          <cell r="AA7627">
            <v>0</v>
          </cell>
          <cell r="AD7627" t="e">
            <v>#DIV/0!</v>
          </cell>
          <cell r="AE7627" t="e">
            <v>#DIV/0!</v>
          </cell>
          <cell r="AF7627" t="e">
            <v>#DIV/0!</v>
          </cell>
        </row>
        <row r="7628">
          <cell r="M7628">
            <v>0</v>
          </cell>
          <cell r="N7628">
            <v>0</v>
          </cell>
          <cell r="O7628" t="str">
            <v/>
          </cell>
          <cell r="P7628">
            <v>1</v>
          </cell>
          <cell r="Q7628">
            <v>0</v>
          </cell>
          <cell r="R7628">
            <v>0</v>
          </cell>
          <cell r="AA7628">
            <v>0</v>
          </cell>
          <cell r="AD7628">
            <v>0</v>
          </cell>
          <cell r="AE7628">
            <v>0</v>
          </cell>
          <cell r="AF7628">
            <v>0</v>
          </cell>
        </row>
        <row r="7629">
          <cell r="M7629" t="str">
            <v>RodFixeNew</v>
          </cell>
          <cell r="N7629" t="str">
            <v>Rodeuse fixe (Std New)</v>
          </cell>
          <cell r="O7629" t="str">
            <v>Tip dreser fix (new)</v>
          </cell>
          <cell r="P7629">
            <v>1</v>
          </cell>
          <cell r="Q7629" t="str">
            <v>Choix suivant les cas</v>
          </cell>
          <cell r="R7629" t="str">
            <v/>
          </cell>
          <cell r="X7629">
            <v>20.474999999999998</v>
          </cell>
          <cell r="Y7629">
            <v>95.678100000000001</v>
          </cell>
          <cell r="Z7629">
            <v>254.625</v>
          </cell>
          <cell r="AA7629">
            <v>370.77809999999999</v>
          </cell>
          <cell r="AD7629">
            <v>20.474999999999998</v>
          </cell>
          <cell r="AE7629">
            <v>95.678100000000001</v>
          </cell>
          <cell r="AF7629">
            <v>254.625</v>
          </cell>
        </row>
        <row r="7630">
          <cell r="M7630">
            <v>0</v>
          </cell>
          <cell r="N7630">
            <v>0</v>
          </cell>
          <cell r="O7630" t="str">
            <v/>
          </cell>
          <cell r="P7630">
            <v>0</v>
          </cell>
          <cell r="Q7630">
            <v>0</v>
          </cell>
          <cell r="R7630">
            <v>0</v>
          </cell>
          <cell r="AA7630">
            <v>0</v>
          </cell>
          <cell r="AD7630" t="e">
            <v>#DIV/0!</v>
          </cell>
          <cell r="AE7630" t="e">
            <v>#DIV/0!</v>
          </cell>
          <cell r="AF7630" t="e">
            <v>#DIV/0!</v>
          </cell>
        </row>
        <row r="7631">
          <cell r="M7631">
            <v>0</v>
          </cell>
          <cell r="N7631">
            <v>0</v>
          </cell>
          <cell r="O7631" t="str">
            <v/>
          </cell>
          <cell r="P7631">
            <v>1</v>
          </cell>
          <cell r="Q7631">
            <v>0</v>
          </cell>
          <cell r="R7631">
            <v>0</v>
          </cell>
          <cell r="AA7631">
            <v>0</v>
          </cell>
          <cell r="AD7631">
            <v>0</v>
          </cell>
          <cell r="AE7631">
            <v>0</v>
          </cell>
          <cell r="AF7631">
            <v>0</v>
          </cell>
        </row>
        <row r="7632">
          <cell r="M7632" t="str">
            <v>TrajSoud</v>
          </cell>
          <cell r="N7632" t="str">
            <v>Trajectoire de soudure(clinchage, arc tiré, rivet)</v>
          </cell>
          <cell r="O7632" t="str">
            <v>Welding path (clinching, pulled arc, rivet)</v>
          </cell>
          <cell r="P7632">
            <v>1</v>
          </cell>
          <cell r="Q7632" t="str">
            <v>8 PSE OP30</v>
          </cell>
          <cell r="R7632" t="str">
            <v/>
          </cell>
          <cell r="X7632">
            <v>0</v>
          </cell>
          <cell r="Y7632">
            <v>0</v>
          </cell>
          <cell r="Z7632">
            <v>0</v>
          </cell>
          <cell r="AA7632">
            <v>0</v>
          </cell>
          <cell r="AD7632">
            <v>0</v>
          </cell>
          <cell r="AE7632">
            <v>0</v>
          </cell>
          <cell r="AF7632">
            <v>0</v>
          </cell>
        </row>
        <row r="7633">
          <cell r="M7633" t="str">
            <v>EchCodeTraj</v>
          </cell>
          <cell r="N7633" t="str">
            <v>Echange Code Trajectoire avec baie robot</v>
          </cell>
          <cell r="O7633" t="str">
            <v>Exchange of Trajectory Code with robot bay</v>
          </cell>
          <cell r="P7633">
            <v>1</v>
          </cell>
          <cell r="Q7633">
            <v>0</v>
          </cell>
          <cell r="R7633" t="str">
            <v/>
          </cell>
          <cell r="X7633">
            <v>11.8125</v>
          </cell>
          <cell r="Y7633">
            <v>0</v>
          </cell>
          <cell r="Z7633">
            <v>96.409919032065716</v>
          </cell>
          <cell r="AA7633">
            <v>108.22241903206572</v>
          </cell>
          <cell r="AD7633">
            <v>11.8125</v>
          </cell>
          <cell r="AE7633">
            <v>0</v>
          </cell>
          <cell r="AF7633">
            <v>96.409919032065716</v>
          </cell>
        </row>
        <row r="7634">
          <cell r="M7634" t="str">
            <v>HEtudAUT</v>
          </cell>
          <cell r="N7634" t="str">
            <v>Une heure d'études automatismes</v>
          </cell>
          <cell r="O7634" t="str">
            <v>One hour of automation studies</v>
          </cell>
          <cell r="P7634">
            <v>0.5</v>
          </cell>
          <cell r="Q7634" t="str">
            <v>compl. Hétude AF+Marguerite+Prog</v>
          </cell>
          <cell r="R7634" t="str">
            <v/>
          </cell>
          <cell r="X7634">
            <v>32.5</v>
          </cell>
          <cell r="Y7634">
            <v>0</v>
          </cell>
          <cell r="Z7634">
            <v>0</v>
          </cell>
          <cell r="AA7634">
            <v>32.5</v>
          </cell>
          <cell r="AD7634">
            <v>65</v>
          </cell>
          <cell r="AE7634">
            <v>0</v>
          </cell>
          <cell r="AF7634">
            <v>0</v>
          </cell>
        </row>
        <row r="7635">
          <cell r="M7635">
            <v>0</v>
          </cell>
          <cell r="N7635">
            <v>0</v>
          </cell>
          <cell r="O7635" t="str">
            <v/>
          </cell>
          <cell r="P7635">
            <v>0</v>
          </cell>
          <cell r="Q7635">
            <v>0</v>
          </cell>
          <cell r="R7635">
            <v>0</v>
          </cell>
          <cell r="AA7635">
            <v>0</v>
          </cell>
          <cell r="AD7635" t="e">
            <v>#DIV/0!</v>
          </cell>
          <cell r="AE7635" t="e">
            <v>#DIV/0!</v>
          </cell>
          <cell r="AF7635" t="e">
            <v>#DIV/0!</v>
          </cell>
        </row>
        <row r="7636">
          <cell r="M7636">
            <v>0</v>
          </cell>
          <cell r="N7636">
            <v>0</v>
          </cell>
          <cell r="O7636" t="str">
            <v/>
          </cell>
          <cell r="P7636">
            <v>1</v>
          </cell>
          <cell r="Q7636">
            <v>0</v>
          </cell>
          <cell r="R7636">
            <v>0</v>
          </cell>
          <cell r="AA7636">
            <v>0</v>
          </cell>
          <cell r="AD7636">
            <v>0</v>
          </cell>
          <cell r="AE7636">
            <v>0</v>
          </cell>
          <cell r="AF7636">
            <v>0</v>
          </cell>
        </row>
        <row r="7637">
          <cell r="M7637" t="str">
            <v>SELPF-MF</v>
          </cell>
          <cell r="N7637" t="str">
            <v>Applicatif Robot SELPF en Moyenne Fréquence</v>
          </cell>
          <cell r="O7637" t="str">
            <v>SELPF Robot Application in Medium Frequency</v>
          </cell>
          <cell r="P7637">
            <v>1</v>
          </cell>
          <cell r="Q7637">
            <v>0</v>
          </cell>
          <cell r="R7637" t="str">
            <v/>
          </cell>
          <cell r="X7637">
            <v>21.930300000000003</v>
          </cell>
          <cell r="Y7637">
            <v>1265.1134999999999</v>
          </cell>
          <cell r="Z7637">
            <v>722.89538093824149</v>
          </cell>
          <cell r="AA7637">
            <v>2009.9391809382414</v>
          </cell>
          <cell r="AD7637">
            <v>21.930300000000003</v>
          </cell>
          <cell r="AE7637">
            <v>1265.1134999999999</v>
          </cell>
          <cell r="AF7637">
            <v>722.89538093824149</v>
          </cell>
        </row>
        <row r="7638">
          <cell r="M7638" t="str">
            <v>Robotnu16</v>
          </cell>
          <cell r="N7638" t="str">
            <v>Robot nu bras 3,10m / 280 Kg</v>
          </cell>
          <cell r="O7638" t="str">
            <v>Robot bare arm 3.10m / 280 Kg</v>
          </cell>
          <cell r="P7638">
            <v>1</v>
          </cell>
          <cell r="Q7638">
            <v>0</v>
          </cell>
          <cell r="R7638" t="str">
            <v/>
          </cell>
          <cell r="X7638">
            <v>0</v>
          </cell>
          <cell r="Y7638">
            <v>0</v>
          </cell>
          <cell r="Z7638">
            <v>0</v>
          </cell>
          <cell r="AA7638">
            <v>0</v>
          </cell>
          <cell r="AD7638">
            <v>0</v>
          </cell>
          <cell r="AE7638">
            <v>0</v>
          </cell>
          <cell r="AF7638">
            <v>0</v>
          </cell>
        </row>
        <row r="7639">
          <cell r="M7639" t="str">
            <v>RehForteCharg1000</v>
          </cell>
          <cell r="N7639" t="str">
            <v>Réhausse robot forte charge h&lt;1000mm</v>
          </cell>
          <cell r="O7639" t="str">
            <v>Heavy-duty robot extension h&lt;1000mm</v>
          </cell>
          <cell r="P7639">
            <v>1</v>
          </cell>
          <cell r="Q7639">
            <v>0</v>
          </cell>
          <cell r="R7639" t="str">
            <v/>
          </cell>
          <cell r="X7639">
            <v>0</v>
          </cell>
          <cell r="Y7639">
            <v>29.809500000000003</v>
          </cell>
          <cell r="Z7639">
            <v>10.5</v>
          </cell>
          <cell r="AA7639">
            <v>40.3095</v>
          </cell>
          <cell r="AD7639">
            <v>0</v>
          </cell>
          <cell r="AE7639">
            <v>29.809500000000003</v>
          </cell>
          <cell r="AF7639">
            <v>10.5</v>
          </cell>
        </row>
        <row r="7640">
          <cell r="M7640" t="str">
            <v>Robotintégration-V11</v>
          </cell>
          <cell r="N7640" t="str">
            <v>Intégration robot + baie sur site -V11</v>
          </cell>
          <cell r="O7640" t="str">
            <v>Robot + bay integration on site -V11</v>
          </cell>
          <cell r="P7640">
            <v>1</v>
          </cell>
          <cell r="Q7640">
            <v>0</v>
          </cell>
          <cell r="R7640" t="str">
            <v/>
          </cell>
          <cell r="X7640">
            <v>272.35057499999999</v>
          </cell>
          <cell r="Y7640">
            <v>862.84800000000007</v>
          </cell>
          <cell r="Z7640">
            <v>1716.542666567691</v>
          </cell>
          <cell r="AA7640">
            <v>2851.7412415676908</v>
          </cell>
          <cell r="AD7640">
            <v>272.35057499999999</v>
          </cell>
          <cell r="AE7640">
            <v>862.84800000000007</v>
          </cell>
          <cell r="AF7640">
            <v>1716.542666567691</v>
          </cell>
        </row>
        <row r="7641">
          <cell r="M7641" t="str">
            <v>VerrineRobot</v>
          </cell>
          <cell r="N7641" t="str">
            <v>Verrine Robot</v>
          </cell>
          <cell r="O7641" t="str">
            <v>To make</v>
          </cell>
          <cell r="P7641">
            <v>1</v>
          </cell>
          <cell r="Q7641">
            <v>0</v>
          </cell>
          <cell r="R7641" t="str">
            <v/>
          </cell>
          <cell r="AA7641">
            <v>0</v>
          </cell>
          <cell r="AD7641">
            <v>0</v>
          </cell>
          <cell r="AE7641">
            <v>0</v>
          </cell>
          <cell r="AF7641">
            <v>0</v>
          </cell>
        </row>
        <row r="7642">
          <cell r="M7642">
            <v>0</v>
          </cell>
          <cell r="N7642">
            <v>0</v>
          </cell>
          <cell r="O7642" t="str">
            <v/>
          </cell>
          <cell r="P7642">
            <v>0</v>
          </cell>
          <cell r="Q7642">
            <v>0</v>
          </cell>
          <cell r="R7642">
            <v>0</v>
          </cell>
          <cell r="AA7642">
            <v>0</v>
          </cell>
          <cell r="AD7642" t="e">
            <v>#DIV/0!</v>
          </cell>
          <cell r="AE7642" t="e">
            <v>#DIV/0!</v>
          </cell>
          <cell r="AF7642" t="e">
            <v>#DIV/0!</v>
          </cell>
        </row>
        <row r="7643">
          <cell r="M7643">
            <v>0</v>
          </cell>
          <cell r="N7643">
            <v>0</v>
          </cell>
          <cell r="O7643" t="str">
            <v/>
          </cell>
          <cell r="P7643">
            <v>1</v>
          </cell>
          <cell r="Q7643" t="str">
            <v>Changement réferenciel</v>
          </cell>
          <cell r="R7643">
            <v>0</v>
          </cell>
          <cell r="AA7643">
            <v>0</v>
          </cell>
          <cell r="AD7643">
            <v>0</v>
          </cell>
          <cell r="AE7643">
            <v>0</v>
          </cell>
          <cell r="AF7643">
            <v>0</v>
          </cell>
        </row>
        <row r="7644">
          <cell r="M7644" t="str">
            <v>MisAllRech</v>
          </cell>
          <cell r="N7644" t="str">
            <v>Mise et Allonge de rechange</v>
          </cell>
          <cell r="O7644" t="str">
            <v>Spare plug and extension cable</v>
          </cell>
          <cell r="P7644">
            <v>1</v>
          </cell>
          <cell r="Q7644">
            <v>0</v>
          </cell>
          <cell r="R7644" t="str">
            <v/>
          </cell>
          <cell r="X7644">
            <v>0</v>
          </cell>
          <cell r="Y7644">
            <v>0</v>
          </cell>
          <cell r="Z7644">
            <v>0</v>
          </cell>
          <cell r="AA7644">
            <v>0</v>
          </cell>
          <cell r="AD7644">
            <v>0</v>
          </cell>
          <cell r="AE7644">
            <v>0</v>
          </cell>
          <cell r="AF7644">
            <v>0</v>
          </cell>
        </row>
        <row r="7645">
          <cell r="M7645" t="str">
            <v>InterfaceRobPinceStdPlate</v>
          </cell>
          <cell r="N7645" t="str">
            <v>Interface Std Plate fixation entre Pince et Robot</v>
          </cell>
          <cell r="O7645" t="str">
            <v>Std interface Flat mounting plate between Clamp and Robot</v>
          </cell>
          <cell r="P7645">
            <v>1</v>
          </cell>
          <cell r="Q7645">
            <v>0</v>
          </cell>
          <cell r="R7645" t="str">
            <v/>
          </cell>
          <cell r="X7645">
            <v>0</v>
          </cell>
          <cell r="Y7645">
            <v>0</v>
          </cell>
          <cell r="Z7645">
            <v>0</v>
          </cell>
          <cell r="AA7645">
            <v>0</v>
          </cell>
          <cell r="AD7645">
            <v>0</v>
          </cell>
          <cell r="AE7645">
            <v>0</v>
          </cell>
          <cell r="AF7645">
            <v>0</v>
          </cell>
        </row>
        <row r="7646">
          <cell r="M7646" t="str">
            <v>PincRobMFLightX500ModSansDetal</v>
          </cell>
          <cell r="N7646" t="str">
            <v>Pince Mod MF Light ciseaux électrique LU &lt; 500</v>
          </cell>
          <cell r="O7646" t="str">
            <v>MF Light Mod Clamp X - Shape electric width &lt; 500</v>
          </cell>
          <cell r="P7646">
            <v>1</v>
          </cell>
          <cell r="Q7646">
            <v>0</v>
          </cell>
          <cell r="R7646" t="str">
            <v/>
          </cell>
          <cell r="X7646">
            <v>0</v>
          </cell>
          <cell r="Y7646">
            <v>0</v>
          </cell>
          <cell r="Z7646">
            <v>0</v>
          </cell>
          <cell r="AA7646">
            <v>0</v>
          </cell>
          <cell r="AD7646">
            <v>0</v>
          </cell>
          <cell r="AE7646">
            <v>0</v>
          </cell>
          <cell r="AF7646">
            <v>0</v>
          </cell>
        </row>
        <row r="7647">
          <cell r="M7647">
            <v>0</v>
          </cell>
          <cell r="N7647">
            <v>0</v>
          </cell>
          <cell r="O7647" t="str">
            <v/>
          </cell>
          <cell r="P7647">
            <v>0</v>
          </cell>
          <cell r="Q7647">
            <v>0</v>
          </cell>
          <cell r="R7647">
            <v>0</v>
          </cell>
          <cell r="AA7647">
            <v>0</v>
          </cell>
          <cell r="AD7647" t="e">
            <v>#DIV/0!</v>
          </cell>
          <cell r="AE7647" t="e">
            <v>#DIV/0!</v>
          </cell>
          <cell r="AF7647" t="e">
            <v>#DIV/0!</v>
          </cell>
        </row>
        <row r="7648">
          <cell r="M7648">
            <v>0</v>
          </cell>
          <cell r="N7648">
            <v>0</v>
          </cell>
          <cell r="O7648" t="str">
            <v/>
          </cell>
          <cell r="P7648">
            <v>1</v>
          </cell>
          <cell r="Q7648">
            <v>0</v>
          </cell>
          <cell r="R7648">
            <v>0</v>
          </cell>
          <cell r="AA7648">
            <v>0</v>
          </cell>
          <cell r="AD7648">
            <v>0</v>
          </cell>
          <cell r="AE7648">
            <v>0</v>
          </cell>
          <cell r="AF7648">
            <v>0</v>
          </cell>
        </row>
        <row r="7649">
          <cell r="M7649" t="str">
            <v>RodAbatElectNew</v>
          </cell>
          <cell r="N7649" t="str">
            <v>Rodeuse sur abattant électrique (Std New)</v>
          </cell>
          <cell r="O7649" t="str">
            <v>Tip dresser on electric flap (Std New)</v>
          </cell>
          <cell r="P7649">
            <v>1</v>
          </cell>
          <cell r="Q7649" t="str">
            <v>Choix suivant les cas</v>
          </cell>
          <cell r="R7649" t="str">
            <v/>
          </cell>
          <cell r="X7649">
            <v>40.949999999999996</v>
          </cell>
          <cell r="Y7649">
            <v>197.20365000000004</v>
          </cell>
          <cell r="Z7649">
            <v>434.4375</v>
          </cell>
          <cell r="AA7649">
            <v>672.59114999999997</v>
          </cell>
          <cell r="AD7649">
            <v>40.949999999999996</v>
          </cell>
          <cell r="AE7649">
            <v>197.20365000000004</v>
          </cell>
          <cell r="AF7649">
            <v>434.4375</v>
          </cell>
        </row>
        <row r="7650">
          <cell r="M7650">
            <v>0</v>
          </cell>
          <cell r="N7650">
            <v>0</v>
          </cell>
          <cell r="O7650" t="str">
            <v/>
          </cell>
          <cell r="P7650">
            <v>0</v>
          </cell>
          <cell r="Q7650">
            <v>0</v>
          </cell>
          <cell r="R7650">
            <v>0</v>
          </cell>
          <cell r="AA7650">
            <v>0</v>
          </cell>
          <cell r="AD7650" t="e">
            <v>#DIV/0!</v>
          </cell>
          <cell r="AE7650" t="e">
            <v>#DIV/0!</v>
          </cell>
          <cell r="AF7650" t="e">
            <v>#DIV/0!</v>
          </cell>
        </row>
        <row r="7651">
          <cell r="M7651">
            <v>0</v>
          </cell>
          <cell r="N7651">
            <v>0</v>
          </cell>
          <cell r="O7651" t="str">
            <v/>
          </cell>
          <cell r="P7651">
            <v>1</v>
          </cell>
          <cell r="Q7651">
            <v>0</v>
          </cell>
          <cell r="R7651">
            <v>0</v>
          </cell>
          <cell r="AA7651">
            <v>0</v>
          </cell>
          <cell r="AD7651">
            <v>0</v>
          </cell>
          <cell r="AE7651">
            <v>0</v>
          </cell>
          <cell r="AF7651">
            <v>0</v>
          </cell>
        </row>
        <row r="7652">
          <cell r="M7652" t="str">
            <v>PoutreCentMPRModFrs</v>
          </cell>
          <cell r="N7652" t="str">
            <v>Poutre Centrale pour MPR Modulaire du commerce</v>
          </cell>
          <cell r="O7652" t="str">
            <v>Beam 1 Mt (any diameter) for gripper</v>
          </cell>
          <cell r="P7652">
            <v>1</v>
          </cell>
          <cell r="Q7652">
            <v>0</v>
          </cell>
          <cell r="R7652" t="str">
            <v/>
          </cell>
          <cell r="AA7652">
            <v>0</v>
          </cell>
          <cell r="AD7652">
            <v>0</v>
          </cell>
          <cell r="AE7652">
            <v>0</v>
          </cell>
          <cell r="AF7652">
            <v>0</v>
          </cell>
        </row>
        <row r="7653">
          <cell r="M7653" t="str">
            <v>SuppGrandMPRFrs</v>
          </cell>
          <cell r="N7653" t="str">
            <v>Supplément coût pour un grand préhenseur Commerce</v>
          </cell>
          <cell r="O7653" t="str">
            <v>Additional cost for a large trade gripper</v>
          </cell>
          <cell r="P7653">
            <v>2</v>
          </cell>
          <cell r="Q7653">
            <v>0</v>
          </cell>
          <cell r="R7653" t="str">
            <v/>
          </cell>
          <cell r="AA7653">
            <v>0</v>
          </cell>
          <cell r="AD7653">
            <v>0</v>
          </cell>
          <cell r="AE7653">
            <v>0</v>
          </cell>
          <cell r="AF7653">
            <v>0</v>
          </cell>
        </row>
        <row r="7654">
          <cell r="M7654" t="str">
            <v>RefSer40DINPreh</v>
          </cell>
          <cell r="N7654" t="str">
            <v>Serrage 40 DIN Touche + Appui tous types sur Préh</v>
          </cell>
          <cell r="O7654" t="str">
            <v>Clamping 40 DIN Key + All types of support on Preh</v>
          </cell>
          <cell r="P7654">
            <v>5</v>
          </cell>
          <cell r="Q7654">
            <v>0</v>
          </cell>
          <cell r="R7654" t="str">
            <v/>
          </cell>
          <cell r="X7654">
            <v>61.424999999999997</v>
          </cell>
          <cell r="Y7654">
            <v>355.03650000000005</v>
          </cell>
          <cell r="Z7654">
            <v>189.00000000000003</v>
          </cell>
          <cell r="AA7654">
            <v>605.46150000000011</v>
          </cell>
          <cell r="AD7654">
            <v>12.285</v>
          </cell>
          <cell r="AE7654">
            <v>71.007300000000015</v>
          </cell>
          <cell r="AF7654">
            <v>37.800000000000004</v>
          </cell>
        </row>
        <row r="7655">
          <cell r="M7655" t="str">
            <v>AppuiDrageoir</v>
          </cell>
          <cell r="N7655" t="str">
            <v xml:space="preserve">Appui seul ou drageoir seul (toutes largeurs) </v>
          </cell>
          <cell r="O7655" t="str">
            <v xml:space="preserve">support only or sucker only (all widths) </v>
          </cell>
          <cell r="P7655">
            <v>4</v>
          </cell>
          <cell r="Q7655">
            <v>0</v>
          </cell>
          <cell r="R7655" t="str">
            <v/>
          </cell>
          <cell r="X7655">
            <v>0</v>
          </cell>
          <cell r="Y7655">
            <v>0</v>
          </cell>
          <cell r="Z7655">
            <v>0</v>
          </cell>
          <cell r="AA7655">
            <v>0</v>
          </cell>
          <cell r="AD7655">
            <v>0</v>
          </cell>
          <cell r="AE7655">
            <v>0</v>
          </cell>
          <cell r="AF7655">
            <v>0</v>
          </cell>
        </row>
        <row r="7656">
          <cell r="M7656" t="str">
            <v>PilMobPreh</v>
          </cell>
          <cell r="N7656" t="str">
            <v>Pilote escamotable sur Préhenseur avec antenne sup</v>
          </cell>
          <cell r="O7656" t="str">
            <v>Retractable pin on Gripper</v>
          </cell>
          <cell r="P7656">
            <v>1</v>
          </cell>
          <cell r="Q7656">
            <v>0</v>
          </cell>
          <cell r="R7656" t="str">
            <v/>
          </cell>
          <cell r="X7656">
            <v>12.285</v>
          </cell>
          <cell r="Y7656">
            <v>71.007300000000001</v>
          </cell>
          <cell r="Z7656">
            <v>37.800000000000004</v>
          </cell>
          <cell r="AA7656">
            <v>121.09229999999999</v>
          </cell>
          <cell r="AD7656">
            <v>12.285</v>
          </cell>
          <cell r="AE7656">
            <v>71.007300000000001</v>
          </cell>
          <cell r="AF7656">
            <v>37.800000000000004</v>
          </cell>
        </row>
        <row r="7657">
          <cell r="M7657" t="str">
            <v>PilSeulPreh</v>
          </cell>
          <cell r="N7657" t="str">
            <v xml:space="preserve">Pilote fixe sans poteau ou Pilote préhenseur avec </v>
          </cell>
          <cell r="O7657" t="str">
            <v>Fixed pin for gripper</v>
          </cell>
          <cell r="P7657">
            <v>1</v>
          </cell>
          <cell r="Q7657">
            <v>0</v>
          </cell>
          <cell r="R7657" t="str">
            <v/>
          </cell>
          <cell r="X7657">
            <v>0</v>
          </cell>
          <cell r="Y7657">
            <v>0</v>
          </cell>
          <cell r="Z7657">
            <v>0</v>
          </cell>
          <cell r="AA7657">
            <v>0</v>
          </cell>
          <cell r="AD7657">
            <v>0</v>
          </cell>
          <cell r="AE7657">
            <v>0</v>
          </cell>
          <cell r="AF7657">
            <v>0</v>
          </cell>
        </row>
        <row r="7658">
          <cell r="M7658" t="str">
            <v>DistribPreh</v>
          </cell>
          <cell r="N7658" t="str">
            <v>Distributeur taille 2 sur Préhenseur</v>
          </cell>
          <cell r="O7658" t="str">
            <v>Dispenser size 2 on Gripper</v>
          </cell>
          <cell r="P7658">
            <v>2</v>
          </cell>
          <cell r="Q7658">
            <v>0</v>
          </cell>
          <cell r="R7658" t="str">
            <v/>
          </cell>
          <cell r="X7658">
            <v>24.57</v>
          </cell>
          <cell r="Y7658">
            <v>325.39499999999998</v>
          </cell>
          <cell r="Z7658">
            <v>37.800000000000004</v>
          </cell>
          <cell r="AA7658">
            <v>387.76499999999999</v>
          </cell>
          <cell r="AD7658">
            <v>12.285</v>
          </cell>
          <cell r="AE7658">
            <v>162.69749999999999</v>
          </cell>
          <cell r="AF7658">
            <v>18.900000000000002</v>
          </cell>
        </row>
        <row r="7659">
          <cell r="M7659" t="str">
            <v>PPinducPreh</v>
          </cell>
          <cell r="N7659" t="str">
            <v>Détecteur inductif présence pièce sur Préhenseur a</v>
          </cell>
          <cell r="O7659" t="str">
            <v>Inductive part presence detector on Gripper</v>
          </cell>
          <cell r="P7659">
            <v>1</v>
          </cell>
          <cell r="Q7659">
            <v>0</v>
          </cell>
          <cell r="R7659" t="str">
            <v/>
          </cell>
          <cell r="X7659">
            <v>12.285</v>
          </cell>
          <cell r="Y7659">
            <v>37.65825000000001</v>
          </cell>
          <cell r="Z7659">
            <v>9.4500000000000011</v>
          </cell>
          <cell r="AA7659">
            <v>59.393250000000009</v>
          </cell>
          <cell r="AD7659">
            <v>12.285</v>
          </cell>
          <cell r="AE7659">
            <v>37.65825000000001</v>
          </cell>
          <cell r="AF7659">
            <v>9.4500000000000011</v>
          </cell>
        </row>
        <row r="7660">
          <cell r="M7660">
            <v>0</v>
          </cell>
          <cell r="N7660">
            <v>0</v>
          </cell>
          <cell r="O7660" t="str">
            <v/>
          </cell>
          <cell r="P7660">
            <v>0</v>
          </cell>
          <cell r="Q7660">
            <v>0</v>
          </cell>
          <cell r="R7660">
            <v>0</v>
          </cell>
          <cell r="AA7660">
            <v>0</v>
          </cell>
          <cell r="AD7660" t="e">
            <v>#DIV/0!</v>
          </cell>
          <cell r="AE7660" t="e">
            <v>#DIV/0!</v>
          </cell>
          <cell r="AF7660" t="e">
            <v>#DIV/0!</v>
          </cell>
        </row>
        <row r="7661">
          <cell r="M7661">
            <v>0</v>
          </cell>
          <cell r="N7661">
            <v>0</v>
          </cell>
          <cell r="O7661" t="str">
            <v/>
          </cell>
          <cell r="P7661">
            <v>1</v>
          </cell>
          <cell r="Q7661">
            <v>0</v>
          </cell>
          <cell r="R7661">
            <v>0</v>
          </cell>
          <cell r="AA7661">
            <v>0</v>
          </cell>
          <cell r="AD7661">
            <v>0</v>
          </cell>
          <cell r="AE7661">
            <v>0</v>
          </cell>
          <cell r="AF7661">
            <v>0</v>
          </cell>
        </row>
        <row r="7662">
          <cell r="M7662" t="str">
            <v>TrajMan</v>
          </cell>
          <cell r="N7662" t="str">
            <v>Trajectoire de manutention</v>
          </cell>
          <cell r="O7662" t="str">
            <v>Handling path</v>
          </cell>
          <cell r="P7662">
            <v>2</v>
          </cell>
          <cell r="Q7662" t="str">
            <v>Prise OP30, dépose OP35</v>
          </cell>
          <cell r="R7662" t="str">
            <v/>
          </cell>
          <cell r="X7662">
            <v>0</v>
          </cell>
          <cell r="Y7662">
            <v>0</v>
          </cell>
          <cell r="Z7662">
            <v>0</v>
          </cell>
          <cell r="AA7662">
            <v>0</v>
          </cell>
          <cell r="AD7662">
            <v>0</v>
          </cell>
          <cell r="AE7662">
            <v>0</v>
          </cell>
          <cell r="AF7662">
            <v>0</v>
          </cell>
        </row>
        <row r="7663">
          <cell r="M7663" t="str">
            <v>TrajSoud</v>
          </cell>
          <cell r="N7663" t="str">
            <v>Trajectoire de soudure(clinchage, arc tiré, rivet)</v>
          </cell>
          <cell r="O7663" t="str">
            <v>Welding path (clinching, pulled arc, rivet)</v>
          </cell>
          <cell r="P7663">
            <v>1</v>
          </cell>
          <cell r="Q7663" t="str">
            <v>16 PSE finition</v>
          </cell>
          <cell r="R7663" t="str">
            <v/>
          </cell>
          <cell r="X7663">
            <v>0</v>
          </cell>
          <cell r="Y7663">
            <v>0</v>
          </cell>
          <cell r="Z7663">
            <v>0</v>
          </cell>
          <cell r="AA7663">
            <v>0</v>
          </cell>
          <cell r="AD7663">
            <v>0</v>
          </cell>
          <cell r="AE7663">
            <v>0</v>
          </cell>
          <cell r="AF7663">
            <v>0</v>
          </cell>
        </row>
        <row r="7664">
          <cell r="M7664" t="str">
            <v>EchCodeTraj</v>
          </cell>
          <cell r="N7664" t="str">
            <v>Echange Code Trajectoire avec baie robot</v>
          </cell>
          <cell r="O7664" t="str">
            <v>Exchange of Trajectory Code with robot bay</v>
          </cell>
          <cell r="P7664">
            <v>1</v>
          </cell>
          <cell r="Q7664">
            <v>0</v>
          </cell>
          <cell r="R7664" t="str">
            <v/>
          </cell>
          <cell r="X7664">
            <v>11.8125</v>
          </cell>
          <cell r="Y7664">
            <v>0</v>
          </cell>
          <cell r="Z7664">
            <v>96.409919032065716</v>
          </cell>
          <cell r="AA7664">
            <v>108.22241903206572</v>
          </cell>
          <cell r="AD7664">
            <v>11.8125</v>
          </cell>
          <cell r="AE7664">
            <v>0</v>
          </cell>
          <cell r="AF7664">
            <v>96.409919032065716</v>
          </cell>
        </row>
        <row r="7665">
          <cell r="M7665" t="str">
            <v>HEtudAUT</v>
          </cell>
          <cell r="N7665" t="str">
            <v>Une heure d'études automatismes</v>
          </cell>
          <cell r="O7665" t="str">
            <v>One hour of automation studies</v>
          </cell>
          <cell r="P7665">
            <v>1</v>
          </cell>
          <cell r="Q7665" t="str">
            <v>compl. Hétude AF+Marguerite+Prog</v>
          </cell>
          <cell r="R7665" t="str">
            <v/>
          </cell>
          <cell r="X7665">
            <v>65</v>
          </cell>
          <cell r="Y7665">
            <v>0</v>
          </cell>
          <cell r="Z7665">
            <v>0</v>
          </cell>
          <cell r="AA7665">
            <v>65</v>
          </cell>
          <cell r="AD7665">
            <v>65</v>
          </cell>
          <cell r="AE7665">
            <v>0</v>
          </cell>
          <cell r="AF7665">
            <v>0</v>
          </cell>
        </row>
        <row r="7666">
          <cell r="M7666">
            <v>0</v>
          </cell>
          <cell r="N7666">
            <v>0</v>
          </cell>
          <cell r="O7666" t="str">
            <v/>
          </cell>
          <cell r="P7666">
            <v>0</v>
          </cell>
          <cell r="Q7666">
            <v>0</v>
          </cell>
          <cell r="R7666">
            <v>0</v>
          </cell>
          <cell r="AA7666">
            <v>0</v>
          </cell>
          <cell r="AD7666" t="e">
            <v>#DIV/0!</v>
          </cell>
          <cell r="AE7666" t="e">
            <v>#DIV/0!</v>
          </cell>
          <cell r="AF7666" t="e">
            <v>#DIV/0!</v>
          </cell>
        </row>
        <row r="7667">
          <cell r="M7667">
            <v>0</v>
          </cell>
          <cell r="N7667">
            <v>0</v>
          </cell>
          <cell r="O7667" t="str">
            <v/>
          </cell>
          <cell r="P7667">
            <v>1</v>
          </cell>
          <cell r="Q7667">
            <v>0</v>
          </cell>
          <cell r="R7667">
            <v>0</v>
          </cell>
          <cell r="AA7667">
            <v>0</v>
          </cell>
          <cell r="AD7667">
            <v>0</v>
          </cell>
          <cell r="AE7667">
            <v>0</v>
          </cell>
          <cell r="AF7667">
            <v>0</v>
          </cell>
        </row>
        <row r="7668">
          <cell r="M7668" t="str">
            <v>PoutreMSRCdC</v>
          </cell>
          <cell r="N7668" t="str">
            <v>Poutre de 3000 sur 3 pieds</v>
          </cell>
          <cell r="O7668" t="str">
            <v>Steel beam (3000) on 3 supports</v>
          </cell>
          <cell r="P7668">
            <v>1</v>
          </cell>
          <cell r="Q7668" t="str">
            <v>Festo inclus OP25A</v>
          </cell>
          <cell r="R7668" t="str">
            <v/>
          </cell>
          <cell r="AA7668">
            <v>0</v>
          </cell>
          <cell r="AD7668">
            <v>0</v>
          </cell>
          <cell r="AE7668">
            <v>0</v>
          </cell>
          <cell r="AF7668">
            <v>0</v>
          </cell>
        </row>
        <row r="7669">
          <cell r="M7669" t="str">
            <v>Aval</v>
          </cell>
          <cell r="N7669" t="str">
            <v>Avaloir</v>
          </cell>
          <cell r="O7669" t="str">
            <v>Guide</v>
          </cell>
          <cell r="P7669">
            <v>6</v>
          </cell>
          <cell r="Q7669">
            <v>0</v>
          </cell>
          <cell r="R7669" t="str">
            <v/>
          </cell>
          <cell r="X7669">
            <v>0</v>
          </cell>
          <cell r="Y7669">
            <v>0</v>
          </cell>
          <cell r="Z7669">
            <v>0</v>
          </cell>
          <cell r="AA7669">
            <v>0</v>
          </cell>
          <cell r="AD7669">
            <v>0</v>
          </cell>
          <cell r="AE7669">
            <v>0</v>
          </cell>
          <cell r="AF7669">
            <v>0</v>
          </cell>
        </row>
        <row r="7670">
          <cell r="M7670" t="str">
            <v>PilMob</v>
          </cell>
          <cell r="N7670" t="str">
            <v>Pilote escamotable</v>
          </cell>
          <cell r="O7670" t="str">
            <v>Retractable pin</v>
          </cell>
          <cell r="P7670">
            <v>2</v>
          </cell>
          <cell r="Q7670">
            <v>0</v>
          </cell>
          <cell r="R7670" t="str">
            <v/>
          </cell>
          <cell r="X7670">
            <v>49.540049999999994</v>
          </cell>
          <cell r="Y7670">
            <v>145.62029999999999</v>
          </cell>
          <cell r="Z7670">
            <v>255.09076187648313</v>
          </cell>
          <cell r="AA7670">
            <v>450.25111187648315</v>
          </cell>
          <cell r="AD7670">
            <v>24.770024999999997</v>
          </cell>
          <cell r="AE7670">
            <v>72.810149999999993</v>
          </cell>
          <cell r="AF7670">
            <v>127.54538093824156</v>
          </cell>
        </row>
        <row r="7671">
          <cell r="M7671" t="str">
            <v>AppuiDrageoir</v>
          </cell>
          <cell r="N7671" t="str">
            <v xml:space="preserve">Appui seul ou drageoir seul (toutes largeurs) </v>
          </cell>
          <cell r="O7671" t="str">
            <v xml:space="preserve">support only or sucker only (all widths) </v>
          </cell>
          <cell r="P7671">
            <v>4</v>
          </cell>
          <cell r="Q7671">
            <v>0</v>
          </cell>
          <cell r="R7671" t="str">
            <v/>
          </cell>
          <cell r="X7671">
            <v>0</v>
          </cell>
          <cell r="Y7671">
            <v>0</v>
          </cell>
          <cell r="Z7671">
            <v>0</v>
          </cell>
          <cell r="AA7671">
            <v>0</v>
          </cell>
          <cell r="AD7671">
            <v>0</v>
          </cell>
          <cell r="AE7671">
            <v>0</v>
          </cell>
          <cell r="AF7671">
            <v>0</v>
          </cell>
        </row>
        <row r="7672">
          <cell r="M7672" t="str">
            <v>AntenMSRPoutreHoriz</v>
          </cell>
          <cell r="N7672" t="str">
            <v>Antenne pour MSR de Type Poutre Horizontale</v>
          </cell>
          <cell r="O7672" t="str">
            <v>Antenna for MSR of Horizontal harness type</v>
          </cell>
          <cell r="P7672">
            <v>6</v>
          </cell>
          <cell r="Q7672">
            <v>0</v>
          </cell>
          <cell r="R7672" t="str">
            <v/>
          </cell>
          <cell r="AA7672">
            <v>0</v>
          </cell>
          <cell r="AD7672">
            <v>0</v>
          </cell>
          <cell r="AE7672">
            <v>0</v>
          </cell>
          <cell r="AF7672">
            <v>0</v>
          </cell>
        </row>
        <row r="7673">
          <cell r="M7673" t="str">
            <v>PPinduc</v>
          </cell>
          <cell r="N7673" t="str">
            <v>Détecteur inductif de présence pièce</v>
          </cell>
          <cell r="O7673" t="str">
            <v>Inductive part presence detector</v>
          </cell>
          <cell r="P7673">
            <v>2</v>
          </cell>
          <cell r="Q7673">
            <v>0</v>
          </cell>
          <cell r="R7673" t="str">
            <v/>
          </cell>
          <cell r="X7673">
            <v>38.212650000000004</v>
          </cell>
          <cell r="Y7673">
            <v>51.636899999999997</v>
          </cell>
          <cell r="Z7673">
            <v>215.19076187648309</v>
          </cell>
          <cell r="AA7673">
            <v>305.04031187648309</v>
          </cell>
          <cell r="AD7673">
            <v>19.106325000000002</v>
          </cell>
          <cell r="AE7673">
            <v>25.818449999999999</v>
          </cell>
          <cell r="AF7673">
            <v>107.59538093824155</v>
          </cell>
        </row>
        <row r="7674">
          <cell r="M7674" t="str">
            <v>Distrib2</v>
          </cell>
          <cell r="N7674" t="str">
            <v>Distributeur 5/2</v>
          </cell>
          <cell r="O7674" t="str">
            <v>5/2-way valve</v>
          </cell>
          <cell r="P7674">
            <v>1</v>
          </cell>
          <cell r="Q7674">
            <v>0</v>
          </cell>
          <cell r="R7674" t="str">
            <v/>
          </cell>
          <cell r="X7674">
            <v>72.075150000000008</v>
          </cell>
          <cell r="Y7674">
            <v>160.94400000000002</v>
          </cell>
          <cell r="Z7674">
            <v>171.52063813803022</v>
          </cell>
          <cell r="AA7674">
            <v>404.53978813803025</v>
          </cell>
          <cell r="AD7674">
            <v>72.075150000000008</v>
          </cell>
          <cell r="AE7674">
            <v>160.94400000000002</v>
          </cell>
          <cell r="AF7674">
            <v>171.52063813803022</v>
          </cell>
        </row>
        <row r="7675">
          <cell r="M7675">
            <v>0</v>
          </cell>
          <cell r="N7675">
            <v>0</v>
          </cell>
          <cell r="O7675" t="str">
            <v/>
          </cell>
          <cell r="P7675">
            <v>0</v>
          </cell>
          <cell r="Q7675">
            <v>0</v>
          </cell>
          <cell r="R7675">
            <v>0</v>
          </cell>
          <cell r="AA7675">
            <v>0</v>
          </cell>
          <cell r="AD7675" t="e">
            <v>#DIV/0!</v>
          </cell>
          <cell r="AE7675" t="e">
            <v>#DIV/0!</v>
          </cell>
          <cell r="AF7675" t="e">
            <v>#DIV/0!</v>
          </cell>
        </row>
        <row r="7676">
          <cell r="M7676">
            <v>0</v>
          </cell>
          <cell r="N7676">
            <v>0</v>
          </cell>
          <cell r="O7676" t="str">
            <v/>
          </cell>
          <cell r="P7676">
            <v>0</v>
          </cell>
          <cell r="Q7676">
            <v>0</v>
          </cell>
          <cell r="R7676">
            <v>0</v>
          </cell>
          <cell r="AA7676">
            <v>0</v>
          </cell>
          <cell r="AD7676" t="e">
            <v>#DIV/0!</v>
          </cell>
          <cell r="AE7676" t="e">
            <v>#DIV/0!</v>
          </cell>
          <cell r="AF7676" t="e">
            <v>#DIV/0!</v>
          </cell>
        </row>
        <row r="7677">
          <cell r="M7677">
            <v>0</v>
          </cell>
          <cell r="N7677">
            <v>0</v>
          </cell>
          <cell r="O7677" t="str">
            <v/>
          </cell>
          <cell r="P7677">
            <v>0</v>
          </cell>
          <cell r="Q7677">
            <v>0</v>
          </cell>
          <cell r="R7677">
            <v>0</v>
          </cell>
          <cell r="AA7677">
            <v>0</v>
          </cell>
          <cell r="AD7677" t="e">
            <v>#DIV/0!</v>
          </cell>
          <cell r="AE7677" t="e">
            <v>#DIV/0!</v>
          </cell>
          <cell r="AF7677" t="e">
            <v>#DIV/0!</v>
          </cell>
        </row>
        <row r="7678">
          <cell r="M7678">
            <v>0</v>
          </cell>
          <cell r="N7678">
            <v>0</v>
          </cell>
          <cell r="O7678" t="str">
            <v/>
          </cell>
          <cell r="P7678">
            <v>1</v>
          </cell>
          <cell r="Q7678">
            <v>0</v>
          </cell>
          <cell r="R7678">
            <v>0</v>
          </cell>
          <cell r="AA7678">
            <v>0</v>
          </cell>
          <cell r="AD7678">
            <v>0</v>
          </cell>
          <cell r="AE7678">
            <v>0</v>
          </cell>
          <cell r="AF7678">
            <v>0</v>
          </cell>
        </row>
        <row r="7679">
          <cell r="M7679" t="str">
            <v>Robotnu7</v>
          </cell>
          <cell r="N7679" t="str">
            <v>Robot nu bras 3,00m / 210 Kg</v>
          </cell>
          <cell r="O7679" t="str">
            <v>Robot bare arm 3.00m / 210 Kg</v>
          </cell>
          <cell r="P7679">
            <v>1</v>
          </cell>
          <cell r="Q7679">
            <v>0</v>
          </cell>
          <cell r="R7679" t="str">
            <v/>
          </cell>
          <cell r="X7679">
            <v>0</v>
          </cell>
          <cell r="Y7679">
            <v>0</v>
          </cell>
          <cell r="Z7679">
            <v>0</v>
          </cell>
          <cell r="AA7679">
            <v>0</v>
          </cell>
          <cell r="AD7679">
            <v>0</v>
          </cell>
          <cell r="AE7679">
            <v>0</v>
          </cell>
          <cell r="AF7679">
            <v>0</v>
          </cell>
        </row>
        <row r="7680">
          <cell r="M7680" t="str">
            <v>EPF</v>
          </cell>
          <cell r="N7680" t="str">
            <v>Applicatif Robot EPF</v>
          </cell>
          <cell r="O7680" t="str">
            <v xml:space="preserve"> EPF robot application</v>
          </cell>
          <cell r="P7680">
            <v>1</v>
          </cell>
          <cell r="Q7680">
            <v>0</v>
          </cell>
          <cell r="R7680" t="str">
            <v/>
          </cell>
          <cell r="X7680">
            <v>40.949999999999996</v>
          </cell>
          <cell r="Y7680">
            <v>72.995999999999995</v>
          </cell>
          <cell r="Z7680">
            <v>78.75</v>
          </cell>
          <cell r="AA7680">
            <v>192.696</v>
          </cell>
          <cell r="AD7680">
            <v>40.949999999999996</v>
          </cell>
          <cell r="AE7680">
            <v>72.995999999999995</v>
          </cell>
          <cell r="AF7680">
            <v>78.75</v>
          </cell>
        </row>
        <row r="7681">
          <cell r="M7681" t="str">
            <v>CompAppRobColleAkéo</v>
          </cell>
          <cell r="N7681" t="str">
            <v>Complément pour applicatif robot avec colle Akéo</v>
          </cell>
          <cell r="O7681" t="str">
            <v>Supplement for robot applicationt with Akeo glue</v>
          </cell>
          <cell r="P7681">
            <v>1</v>
          </cell>
          <cell r="Q7681">
            <v>0</v>
          </cell>
          <cell r="R7681" t="str">
            <v/>
          </cell>
          <cell r="X7681">
            <v>0</v>
          </cell>
          <cell r="Y7681">
            <v>0</v>
          </cell>
          <cell r="Z7681">
            <v>0</v>
          </cell>
          <cell r="AA7681">
            <v>0</v>
          </cell>
          <cell r="AD7681">
            <v>0</v>
          </cell>
          <cell r="AE7681">
            <v>0</v>
          </cell>
          <cell r="AF7681">
            <v>0</v>
          </cell>
        </row>
        <row r="7682">
          <cell r="M7682" t="str">
            <v>Reh1000</v>
          </cell>
          <cell r="N7682" t="str">
            <v>Réhausse robot h&lt;1000mm</v>
          </cell>
          <cell r="O7682" t="str">
            <v>Robot extension h&lt;1000mm</v>
          </cell>
          <cell r="P7682">
            <v>1</v>
          </cell>
          <cell r="Q7682">
            <v>0</v>
          </cell>
          <cell r="R7682" t="str">
            <v/>
          </cell>
          <cell r="X7682">
            <v>0</v>
          </cell>
          <cell r="Y7682">
            <v>29.809500000000003</v>
          </cell>
          <cell r="Z7682">
            <v>10.5</v>
          </cell>
          <cell r="AA7682">
            <v>40.3095</v>
          </cell>
          <cell r="AD7682">
            <v>0</v>
          </cell>
          <cell r="AE7682">
            <v>29.809500000000003</v>
          </cell>
          <cell r="AF7682">
            <v>10.5</v>
          </cell>
        </row>
        <row r="7683">
          <cell r="M7683" t="str">
            <v>Robotintégration-V11</v>
          </cell>
          <cell r="N7683" t="str">
            <v>Intégration robot + baie sur site -V11</v>
          </cell>
          <cell r="O7683" t="str">
            <v>Robot + bay integration on site -V11</v>
          </cell>
          <cell r="P7683">
            <v>1</v>
          </cell>
          <cell r="Q7683">
            <v>0</v>
          </cell>
          <cell r="R7683" t="str">
            <v/>
          </cell>
          <cell r="X7683">
            <v>272.35057499999999</v>
          </cell>
          <cell r="Y7683">
            <v>862.84800000000007</v>
          </cell>
          <cell r="Z7683">
            <v>1716.542666567691</v>
          </cell>
          <cell r="AA7683">
            <v>2851.7412415676908</v>
          </cell>
          <cell r="AD7683">
            <v>272.35057499999999</v>
          </cell>
          <cell r="AE7683">
            <v>862.84800000000007</v>
          </cell>
          <cell r="AF7683">
            <v>1716.542666567691</v>
          </cell>
        </row>
        <row r="7684">
          <cell r="M7684" t="str">
            <v>VerrineRobot</v>
          </cell>
          <cell r="N7684" t="str">
            <v>Verrine Robot</v>
          </cell>
          <cell r="O7684" t="str">
            <v>To make</v>
          </cell>
          <cell r="P7684">
            <v>1</v>
          </cell>
          <cell r="Q7684">
            <v>0</v>
          </cell>
          <cell r="R7684" t="str">
            <v/>
          </cell>
          <cell r="AA7684">
            <v>0</v>
          </cell>
          <cell r="AD7684">
            <v>0</v>
          </cell>
          <cell r="AE7684">
            <v>0</v>
          </cell>
          <cell r="AF7684">
            <v>0</v>
          </cell>
        </row>
        <row r="7685">
          <cell r="M7685">
            <v>0</v>
          </cell>
          <cell r="N7685">
            <v>0</v>
          </cell>
          <cell r="O7685" t="str">
            <v/>
          </cell>
          <cell r="P7685">
            <v>0</v>
          </cell>
          <cell r="Q7685">
            <v>0</v>
          </cell>
          <cell r="R7685">
            <v>0</v>
          </cell>
          <cell r="AA7685">
            <v>0</v>
          </cell>
          <cell r="AD7685" t="e">
            <v>#DIV/0!</v>
          </cell>
          <cell r="AE7685" t="e">
            <v>#DIV/0!</v>
          </cell>
          <cell r="AF7685" t="e">
            <v>#DIV/0!</v>
          </cell>
        </row>
        <row r="7686">
          <cell r="M7686">
            <v>0</v>
          </cell>
          <cell r="N7686">
            <v>0</v>
          </cell>
          <cell r="O7686" t="str">
            <v/>
          </cell>
          <cell r="P7686">
            <v>1</v>
          </cell>
          <cell r="Q7686">
            <v>0</v>
          </cell>
          <cell r="R7686">
            <v>0</v>
          </cell>
          <cell r="AA7686">
            <v>0</v>
          </cell>
          <cell r="AD7686">
            <v>0</v>
          </cell>
          <cell r="AE7686">
            <v>0</v>
          </cell>
          <cell r="AF7686">
            <v>0</v>
          </cell>
        </row>
        <row r="7687">
          <cell r="M7687" t="str">
            <v>1AppliAutoChaud</v>
          </cell>
          <cell r="N7687" t="str">
            <v>1 application auto encollage à chaud</v>
          </cell>
          <cell r="O7687" t="str">
            <v>1 application auto gluing hot</v>
          </cell>
          <cell r="P7687">
            <v>1</v>
          </cell>
          <cell r="Q7687">
            <v>0</v>
          </cell>
          <cell r="R7687" t="str">
            <v/>
          </cell>
          <cell r="X7687">
            <v>0</v>
          </cell>
          <cell r="Y7687">
            <v>637.39200000000005</v>
          </cell>
          <cell r="Z7687">
            <v>958.65000000000009</v>
          </cell>
          <cell r="AA7687">
            <v>1596.0420000000001</v>
          </cell>
          <cell r="AD7687">
            <v>0</v>
          </cell>
          <cell r="AE7687">
            <v>637.39200000000005</v>
          </cell>
          <cell r="AF7687">
            <v>958.65000000000009</v>
          </cell>
        </row>
        <row r="7688">
          <cell r="M7688" t="str">
            <v>PotCol</v>
          </cell>
          <cell r="N7688" t="str">
            <v>Potence d'encollage</v>
          </cell>
          <cell r="O7688" t="str">
            <v>Gluing bracket</v>
          </cell>
          <cell r="P7688">
            <v>1</v>
          </cell>
          <cell r="Q7688">
            <v>0</v>
          </cell>
          <cell r="R7688" t="str">
            <v/>
          </cell>
          <cell r="X7688">
            <v>115.53885</v>
          </cell>
          <cell r="Y7688">
            <v>747.37949999999989</v>
          </cell>
          <cell r="Z7688">
            <v>744.33152375296618</v>
          </cell>
          <cell r="AA7688">
            <v>1607.2498737529661</v>
          </cell>
          <cell r="AD7688">
            <v>115.53885</v>
          </cell>
          <cell r="AE7688">
            <v>747.37949999999989</v>
          </cell>
          <cell r="AF7688">
            <v>744.33152375296618</v>
          </cell>
        </row>
        <row r="7689">
          <cell r="M7689" t="str">
            <v>ChariotFut</v>
          </cell>
          <cell r="N7689" t="str">
            <v>Chariot manutention des fûts de colle</v>
          </cell>
          <cell r="O7689" t="str">
            <v>Handling Trolley glue drums</v>
          </cell>
          <cell r="P7689">
            <v>1</v>
          </cell>
          <cell r="Q7689" t="str">
            <v>Qté à adapter -1 par zone</v>
          </cell>
          <cell r="R7689" t="str">
            <v/>
          </cell>
          <cell r="X7689">
            <v>0</v>
          </cell>
          <cell r="Y7689">
            <v>0</v>
          </cell>
          <cell r="Z7689">
            <v>0</v>
          </cell>
          <cell r="AA7689">
            <v>0</v>
          </cell>
          <cell r="AD7689">
            <v>0</v>
          </cell>
          <cell r="AE7689">
            <v>0</v>
          </cell>
          <cell r="AF7689">
            <v>0</v>
          </cell>
        </row>
        <row r="7690">
          <cell r="M7690" t="str">
            <v>SupGoulotColle</v>
          </cell>
          <cell r="N7690" t="str">
            <v>Support de goulottage pour faisceaux colle (au Mt)</v>
          </cell>
          <cell r="O7690" t="str">
            <v>Support for cable channel specific for glue</v>
          </cell>
          <cell r="P7690">
            <v>10</v>
          </cell>
          <cell r="Q7690">
            <v>0</v>
          </cell>
          <cell r="R7690" t="str">
            <v/>
          </cell>
          <cell r="X7690">
            <v>0</v>
          </cell>
          <cell r="Y7690">
            <v>0</v>
          </cell>
          <cell r="Z7690">
            <v>0</v>
          </cell>
          <cell r="AA7690">
            <v>0</v>
          </cell>
          <cell r="AD7690">
            <v>0</v>
          </cell>
          <cell r="AE7690">
            <v>0</v>
          </cell>
          <cell r="AF7690">
            <v>0</v>
          </cell>
        </row>
        <row r="7691">
          <cell r="M7691" t="str">
            <v>ComplPistAppliTiret</v>
          </cell>
          <cell r="N7691" t="str">
            <v>Complément application colle à chaud par tiret</v>
          </cell>
          <cell r="O7691" t="str">
            <v>Material purchase addition for hot-melt glue application per dash</v>
          </cell>
          <cell r="P7691">
            <v>1</v>
          </cell>
          <cell r="Q7691">
            <v>0</v>
          </cell>
          <cell r="R7691" t="str">
            <v/>
          </cell>
          <cell r="X7691">
            <v>0</v>
          </cell>
          <cell r="Y7691">
            <v>0</v>
          </cell>
          <cell r="Z7691">
            <v>0</v>
          </cell>
          <cell r="AA7691">
            <v>0</v>
          </cell>
          <cell r="AD7691">
            <v>0</v>
          </cell>
          <cell r="AE7691">
            <v>0</v>
          </cell>
          <cell r="AF7691">
            <v>0</v>
          </cell>
        </row>
        <row r="7692">
          <cell r="M7692" t="str">
            <v>ContVisionColleTiretEPF</v>
          </cell>
          <cell r="N7692" t="str">
            <v>Contrôle colle tiret par vision (Type EPF)</v>
          </cell>
          <cell r="O7692" t="str">
            <v>Dash glue control by vision (Type EPF)</v>
          </cell>
          <cell r="P7692">
            <v>1</v>
          </cell>
          <cell r="Q7692">
            <v>0</v>
          </cell>
          <cell r="R7692" t="str">
            <v/>
          </cell>
          <cell r="X7692">
            <v>3.2760000000000002</v>
          </cell>
          <cell r="Y7692">
            <v>702.60750000000007</v>
          </cell>
          <cell r="Z7692">
            <v>873.6</v>
          </cell>
          <cell r="AA7692">
            <v>1579.4835</v>
          </cell>
          <cell r="AD7692">
            <v>3.2760000000000002</v>
          </cell>
          <cell r="AE7692">
            <v>702.60750000000007</v>
          </cell>
          <cell r="AF7692">
            <v>873.6</v>
          </cell>
        </row>
        <row r="7693">
          <cell r="M7693" t="str">
            <v>AssistDemAppliTiret</v>
          </cell>
          <cell r="N7693" t="str">
            <v>Assitance démarrage applicatif tiret</v>
          </cell>
          <cell r="O7693" t="str">
            <v>Application start-up assistance dash</v>
          </cell>
          <cell r="P7693">
            <v>1</v>
          </cell>
          <cell r="Q7693">
            <v>0</v>
          </cell>
          <cell r="R7693" t="str">
            <v/>
          </cell>
          <cell r="X7693">
            <v>0</v>
          </cell>
          <cell r="Y7693">
            <v>0</v>
          </cell>
          <cell r="Z7693">
            <v>0</v>
          </cell>
          <cell r="AA7693">
            <v>0</v>
          </cell>
          <cell r="AD7693">
            <v>0</v>
          </cell>
          <cell r="AE7693">
            <v>0</v>
          </cell>
          <cell r="AF7693">
            <v>0</v>
          </cell>
        </row>
        <row r="7694">
          <cell r="M7694" t="str">
            <v>DecrassBuseColleAkeo</v>
          </cell>
          <cell r="N7694" t="str">
            <v>Decrassage Buse Colle controle Akeo</v>
          </cell>
          <cell r="O7694" t="str">
            <v>Dirt removal control Glue Nozzle Akeo</v>
          </cell>
          <cell r="P7694">
            <v>1</v>
          </cell>
          <cell r="Q7694">
            <v>0</v>
          </cell>
          <cell r="R7694" t="str">
            <v/>
          </cell>
          <cell r="X7694">
            <v>0</v>
          </cell>
          <cell r="Y7694">
            <v>0</v>
          </cell>
          <cell r="Z7694">
            <v>0</v>
          </cell>
          <cell r="AA7694">
            <v>0</v>
          </cell>
          <cell r="AD7694">
            <v>0</v>
          </cell>
          <cell r="AE7694">
            <v>0</v>
          </cell>
          <cell r="AF7694">
            <v>0</v>
          </cell>
        </row>
        <row r="7695">
          <cell r="M7695" t="str">
            <v>CoffretOpeIHM_TP700</v>
          </cell>
          <cell r="N7695" t="str">
            <v>Coffret IHM TP700</v>
          </cell>
          <cell r="O7695" t="str">
            <v>IHM TP700 power box</v>
          </cell>
          <cell r="P7695">
            <v>1</v>
          </cell>
          <cell r="Q7695">
            <v>0</v>
          </cell>
          <cell r="R7695" t="str">
            <v/>
          </cell>
          <cell r="X7695">
            <v>434.93624999999997</v>
          </cell>
          <cell r="Y7695">
            <v>1218.5775000000001</v>
          </cell>
          <cell r="Z7695">
            <v>1296.4538093824156</v>
          </cell>
          <cell r="AA7695">
            <v>2949.9675593824159</v>
          </cell>
          <cell r="AD7695">
            <v>434.93624999999997</v>
          </cell>
          <cell r="AE7695">
            <v>1218.5775000000001</v>
          </cell>
          <cell r="AF7695">
            <v>1296.4538093824156</v>
          </cell>
        </row>
        <row r="7696">
          <cell r="M7696">
            <v>0</v>
          </cell>
          <cell r="N7696">
            <v>0</v>
          </cell>
          <cell r="O7696" t="str">
            <v/>
          </cell>
          <cell r="P7696">
            <v>0</v>
          </cell>
          <cell r="Q7696">
            <v>0</v>
          </cell>
          <cell r="R7696">
            <v>0</v>
          </cell>
          <cell r="AA7696">
            <v>0</v>
          </cell>
          <cell r="AD7696" t="e">
            <v>#DIV/0!</v>
          </cell>
          <cell r="AE7696" t="e">
            <v>#DIV/0!</v>
          </cell>
          <cell r="AF7696" t="e">
            <v>#DIV/0!</v>
          </cell>
        </row>
        <row r="7697">
          <cell r="M7697">
            <v>0</v>
          </cell>
          <cell r="N7697">
            <v>0</v>
          </cell>
          <cell r="O7697" t="str">
            <v/>
          </cell>
          <cell r="P7697">
            <v>1</v>
          </cell>
          <cell r="Q7697">
            <v>0</v>
          </cell>
          <cell r="R7697">
            <v>0</v>
          </cell>
          <cell r="AA7697">
            <v>0</v>
          </cell>
          <cell r="AD7697">
            <v>0</v>
          </cell>
          <cell r="AE7697">
            <v>0</v>
          </cell>
          <cell r="AF7697">
            <v>0</v>
          </cell>
        </row>
        <row r="7698">
          <cell r="M7698" t="str">
            <v>PoutreCentMPRModFrs</v>
          </cell>
          <cell r="N7698" t="str">
            <v>Poutre Centrale pour MPR Modulaire du commerce</v>
          </cell>
          <cell r="O7698" t="str">
            <v>Beam 1 Mt (any diameter) for gripper</v>
          </cell>
          <cell r="P7698">
            <v>1</v>
          </cell>
          <cell r="Q7698">
            <v>0</v>
          </cell>
          <cell r="R7698" t="str">
            <v/>
          </cell>
          <cell r="AA7698">
            <v>0</v>
          </cell>
          <cell r="AD7698">
            <v>0</v>
          </cell>
          <cell r="AE7698">
            <v>0</v>
          </cell>
          <cell r="AF7698">
            <v>0</v>
          </cell>
        </row>
        <row r="7699">
          <cell r="M7699" t="str">
            <v>SuppGrandMPRFrs</v>
          </cell>
          <cell r="N7699" t="str">
            <v>Supplément coût pour un grand préhenseur Commerce</v>
          </cell>
          <cell r="O7699" t="str">
            <v>Additional cost for a large trade gripper</v>
          </cell>
          <cell r="P7699">
            <v>2</v>
          </cell>
          <cell r="Q7699">
            <v>0</v>
          </cell>
          <cell r="R7699" t="str">
            <v/>
          </cell>
          <cell r="AA7699">
            <v>0</v>
          </cell>
          <cell r="AD7699">
            <v>0</v>
          </cell>
          <cell r="AE7699">
            <v>0</v>
          </cell>
          <cell r="AF7699">
            <v>0</v>
          </cell>
        </row>
        <row r="7700">
          <cell r="M7700" t="str">
            <v>RefSer40DINPreh</v>
          </cell>
          <cell r="N7700" t="str">
            <v>Serrage 40 DIN Touche + Appui tous types sur Préh</v>
          </cell>
          <cell r="O7700" t="str">
            <v>Clamping 40 DIN Key + All types of support on Preh</v>
          </cell>
          <cell r="P7700">
            <v>5</v>
          </cell>
          <cell r="Q7700">
            <v>0</v>
          </cell>
          <cell r="R7700" t="str">
            <v/>
          </cell>
          <cell r="X7700">
            <v>61.424999999999997</v>
          </cell>
          <cell r="Y7700">
            <v>355.03650000000005</v>
          </cell>
          <cell r="Z7700">
            <v>189.00000000000003</v>
          </cell>
          <cell r="AA7700">
            <v>605.46150000000011</v>
          </cell>
          <cell r="AD7700">
            <v>12.285</v>
          </cell>
          <cell r="AE7700">
            <v>71.007300000000015</v>
          </cell>
          <cell r="AF7700">
            <v>37.800000000000004</v>
          </cell>
        </row>
        <row r="7701">
          <cell r="M7701" t="str">
            <v>AppuiDrageoir</v>
          </cell>
          <cell r="N7701" t="str">
            <v xml:space="preserve">Appui seul ou drageoir seul (toutes largeurs) </v>
          </cell>
          <cell r="O7701" t="str">
            <v xml:space="preserve">support only or sucker only (all widths) </v>
          </cell>
          <cell r="P7701">
            <v>4</v>
          </cell>
          <cell r="Q7701">
            <v>0</v>
          </cell>
          <cell r="R7701" t="str">
            <v/>
          </cell>
          <cell r="X7701">
            <v>0</v>
          </cell>
          <cell r="Y7701">
            <v>0</v>
          </cell>
          <cell r="Z7701">
            <v>0</v>
          </cell>
          <cell r="AA7701">
            <v>0</v>
          </cell>
          <cell r="AD7701">
            <v>0</v>
          </cell>
          <cell r="AE7701">
            <v>0</v>
          </cell>
          <cell r="AF7701">
            <v>0</v>
          </cell>
        </row>
        <row r="7702">
          <cell r="M7702" t="str">
            <v>PilMobPreh</v>
          </cell>
          <cell r="N7702" t="str">
            <v>Pilote escamotable sur Préhenseur avec antenne sup</v>
          </cell>
          <cell r="O7702" t="str">
            <v>Retractable pin on Gripper</v>
          </cell>
          <cell r="P7702">
            <v>1</v>
          </cell>
          <cell r="Q7702">
            <v>0</v>
          </cell>
          <cell r="R7702" t="str">
            <v/>
          </cell>
          <cell r="X7702">
            <v>12.285</v>
          </cell>
          <cell r="Y7702">
            <v>71.007300000000001</v>
          </cell>
          <cell r="Z7702">
            <v>37.800000000000004</v>
          </cell>
          <cell r="AA7702">
            <v>121.09229999999999</v>
          </cell>
          <cell r="AD7702">
            <v>12.285</v>
          </cell>
          <cell r="AE7702">
            <v>71.007300000000001</v>
          </cell>
          <cell r="AF7702">
            <v>37.800000000000004</v>
          </cell>
        </row>
        <row r="7703">
          <cell r="M7703" t="str">
            <v>PilSeulPreh</v>
          </cell>
          <cell r="N7703" t="str">
            <v xml:space="preserve">Pilote fixe sans poteau ou Pilote préhenseur avec </v>
          </cell>
          <cell r="O7703" t="str">
            <v>Fixed pin for gripper</v>
          </cell>
          <cell r="P7703">
            <v>1</v>
          </cell>
          <cell r="Q7703">
            <v>0</v>
          </cell>
          <cell r="R7703" t="str">
            <v/>
          </cell>
          <cell r="X7703">
            <v>0</v>
          </cell>
          <cell r="Y7703">
            <v>0</v>
          </cell>
          <cell r="Z7703">
            <v>0</v>
          </cell>
          <cell r="AA7703">
            <v>0</v>
          </cell>
          <cell r="AD7703">
            <v>0</v>
          </cell>
          <cell r="AE7703">
            <v>0</v>
          </cell>
          <cell r="AF7703">
            <v>0</v>
          </cell>
        </row>
        <row r="7704">
          <cell r="M7704" t="str">
            <v>DistribPreh</v>
          </cell>
          <cell r="N7704" t="str">
            <v>Distributeur taille 2 sur Préhenseur</v>
          </cell>
          <cell r="O7704" t="str">
            <v>Dispenser size 2 on Gripper</v>
          </cell>
          <cell r="P7704">
            <v>2</v>
          </cell>
          <cell r="Q7704">
            <v>0</v>
          </cell>
          <cell r="R7704" t="str">
            <v/>
          </cell>
          <cell r="X7704">
            <v>24.57</v>
          </cell>
          <cell r="Y7704">
            <v>325.39499999999998</v>
          </cell>
          <cell r="Z7704">
            <v>37.800000000000004</v>
          </cell>
          <cell r="AA7704">
            <v>387.76499999999999</v>
          </cell>
          <cell r="AD7704">
            <v>12.285</v>
          </cell>
          <cell r="AE7704">
            <v>162.69749999999999</v>
          </cell>
          <cell r="AF7704">
            <v>18.900000000000002</v>
          </cell>
        </row>
        <row r="7705">
          <cell r="M7705" t="str">
            <v>PPinducPreh</v>
          </cell>
          <cell r="N7705" t="str">
            <v>Détecteur inductif présence pièce sur Préhenseur a</v>
          </cell>
          <cell r="O7705" t="str">
            <v>Inductive part presence detector on Gripper</v>
          </cell>
          <cell r="P7705">
            <v>1</v>
          </cell>
          <cell r="Q7705">
            <v>0</v>
          </cell>
          <cell r="R7705" t="str">
            <v/>
          </cell>
          <cell r="X7705">
            <v>12.285</v>
          </cell>
          <cell r="Y7705">
            <v>37.65825000000001</v>
          </cell>
          <cell r="Z7705">
            <v>9.4500000000000011</v>
          </cell>
          <cell r="AA7705">
            <v>59.393250000000009</v>
          </cell>
          <cell r="AD7705">
            <v>12.285</v>
          </cell>
          <cell r="AE7705">
            <v>37.65825000000001</v>
          </cell>
          <cell r="AF7705">
            <v>9.4500000000000011</v>
          </cell>
        </row>
        <row r="7706">
          <cell r="M7706" t="str">
            <v>RefSer40DINPreh</v>
          </cell>
          <cell r="N7706" t="str">
            <v>Serrage 40 DIN Touche + Appui tous types sur Préh</v>
          </cell>
          <cell r="O7706" t="str">
            <v>Clamping 40 DIN Key + All types of support on Preh</v>
          </cell>
          <cell r="P7706">
            <v>3</v>
          </cell>
          <cell r="Q7706" t="str">
            <v>Doublure seule</v>
          </cell>
          <cell r="R7706" t="str">
            <v/>
          </cell>
          <cell r="X7706">
            <v>36.855000000000004</v>
          </cell>
          <cell r="Y7706">
            <v>213.02190000000002</v>
          </cell>
          <cell r="Z7706">
            <v>113.4</v>
          </cell>
          <cell r="AA7706">
            <v>363.27690000000007</v>
          </cell>
          <cell r="AD7706">
            <v>12.285000000000002</v>
          </cell>
          <cell r="AE7706">
            <v>71.007300000000001</v>
          </cell>
          <cell r="AF7706">
            <v>37.800000000000004</v>
          </cell>
        </row>
        <row r="7707">
          <cell r="M7707" t="str">
            <v>DistribPreh</v>
          </cell>
          <cell r="N7707" t="str">
            <v>Distributeur taille 2 sur Préhenseur</v>
          </cell>
          <cell r="O7707" t="str">
            <v>Dispenser size 2 on Gripper</v>
          </cell>
          <cell r="P7707">
            <v>2</v>
          </cell>
          <cell r="Q7707">
            <v>0</v>
          </cell>
          <cell r="R7707" t="str">
            <v/>
          </cell>
          <cell r="X7707">
            <v>24.57</v>
          </cell>
          <cell r="Y7707">
            <v>325.39499999999998</v>
          </cell>
          <cell r="Z7707">
            <v>37.800000000000004</v>
          </cell>
          <cell r="AA7707">
            <v>387.76499999999999</v>
          </cell>
          <cell r="AD7707">
            <v>12.285</v>
          </cell>
          <cell r="AE7707">
            <v>162.69749999999999</v>
          </cell>
          <cell r="AF7707">
            <v>18.900000000000002</v>
          </cell>
        </row>
        <row r="7708">
          <cell r="M7708" t="str">
            <v>PPinducPreh</v>
          </cell>
          <cell r="N7708" t="str">
            <v>Détecteur inductif présence pièce sur Préhenseur a</v>
          </cell>
          <cell r="O7708" t="str">
            <v>Inductive part presence detector on Gripper</v>
          </cell>
          <cell r="P7708">
            <v>2</v>
          </cell>
          <cell r="Q7708">
            <v>0</v>
          </cell>
          <cell r="R7708" t="str">
            <v/>
          </cell>
          <cell r="X7708">
            <v>24.57</v>
          </cell>
          <cell r="Y7708">
            <v>75.316500000000019</v>
          </cell>
          <cell r="Z7708">
            <v>18.900000000000002</v>
          </cell>
          <cell r="AA7708">
            <v>118.78650000000002</v>
          </cell>
          <cell r="AD7708">
            <v>12.285</v>
          </cell>
          <cell r="AE7708">
            <v>37.65825000000001</v>
          </cell>
          <cell r="AF7708">
            <v>9.4500000000000011</v>
          </cell>
        </row>
        <row r="7709">
          <cell r="M7709" t="str">
            <v>GabContBuse</v>
          </cell>
          <cell r="N7709" t="str">
            <v>Gabarit de contrôle buse encollage fixe</v>
          </cell>
          <cell r="O7709" t="str">
            <v>Nozzle control template for fixed gluing</v>
          </cell>
          <cell r="P7709">
            <v>1</v>
          </cell>
          <cell r="Q7709">
            <v>0</v>
          </cell>
          <cell r="R7709" t="str">
            <v/>
          </cell>
          <cell r="X7709">
            <v>0</v>
          </cell>
          <cell r="Y7709">
            <v>0</v>
          </cell>
          <cell r="Z7709">
            <v>0</v>
          </cell>
          <cell r="AA7709">
            <v>0</v>
          </cell>
          <cell r="AD7709">
            <v>0</v>
          </cell>
          <cell r="AE7709">
            <v>0</v>
          </cell>
          <cell r="AF7709">
            <v>0</v>
          </cell>
        </row>
        <row r="7710">
          <cell r="M7710">
            <v>0</v>
          </cell>
          <cell r="N7710">
            <v>0</v>
          </cell>
          <cell r="O7710" t="str">
            <v/>
          </cell>
          <cell r="P7710">
            <v>0</v>
          </cell>
          <cell r="Q7710">
            <v>0</v>
          </cell>
          <cell r="R7710">
            <v>0</v>
          </cell>
          <cell r="AA7710">
            <v>0</v>
          </cell>
          <cell r="AD7710" t="e">
            <v>#DIV/0!</v>
          </cell>
          <cell r="AE7710" t="e">
            <v>#DIV/0!</v>
          </cell>
          <cell r="AF7710" t="e">
            <v>#DIV/0!</v>
          </cell>
        </row>
        <row r="7711">
          <cell r="M7711">
            <v>0</v>
          </cell>
          <cell r="N7711">
            <v>0</v>
          </cell>
          <cell r="O7711" t="str">
            <v/>
          </cell>
          <cell r="P7711">
            <v>1</v>
          </cell>
          <cell r="Q7711">
            <v>0</v>
          </cell>
          <cell r="R7711">
            <v>0</v>
          </cell>
          <cell r="AA7711">
            <v>0</v>
          </cell>
          <cell r="AD7711">
            <v>0</v>
          </cell>
          <cell r="AE7711">
            <v>0</v>
          </cell>
          <cell r="AF7711">
            <v>0</v>
          </cell>
        </row>
        <row r="7712">
          <cell r="M7712" t="str">
            <v>TrajMan</v>
          </cell>
          <cell r="N7712" t="str">
            <v>Trajectoire de manutention</v>
          </cell>
          <cell r="O7712" t="str">
            <v>Handling path</v>
          </cell>
          <cell r="P7712">
            <v>4</v>
          </cell>
          <cell r="Q7712" t="str">
            <v>Prise OP25, dépose OP35, reprise OP35, dépose OP40</v>
          </cell>
          <cell r="R7712" t="str">
            <v/>
          </cell>
          <cell r="X7712">
            <v>0</v>
          </cell>
          <cell r="Y7712">
            <v>0</v>
          </cell>
          <cell r="Z7712">
            <v>0</v>
          </cell>
          <cell r="AA7712">
            <v>0</v>
          </cell>
          <cell r="AD7712">
            <v>0</v>
          </cell>
          <cell r="AE7712">
            <v>0</v>
          </cell>
          <cell r="AF7712">
            <v>0</v>
          </cell>
        </row>
        <row r="7713">
          <cell r="M7713" t="str">
            <v>TrajColleTiret</v>
          </cell>
          <cell r="N7713" t="str">
            <v>Trajectoire d'encollage tiret</v>
          </cell>
          <cell r="O7713" t="str">
            <v>Glueing path dash</v>
          </cell>
          <cell r="P7713">
            <v>1.5</v>
          </cell>
          <cell r="Q7713" t="str">
            <v>12 cordons</v>
          </cell>
          <cell r="R7713" t="str">
            <v/>
          </cell>
          <cell r="X7713">
            <v>0</v>
          </cell>
          <cell r="Y7713">
            <v>0</v>
          </cell>
          <cell r="Z7713">
            <v>0</v>
          </cell>
          <cell r="AA7713">
            <v>0</v>
          </cell>
          <cell r="AD7713">
            <v>0</v>
          </cell>
          <cell r="AE7713">
            <v>0</v>
          </cell>
          <cell r="AF7713">
            <v>0</v>
          </cell>
        </row>
        <row r="7714">
          <cell r="M7714" t="str">
            <v>EchCodeTraj</v>
          </cell>
          <cell r="N7714" t="str">
            <v>Echange Code Trajectoire avec baie robot</v>
          </cell>
          <cell r="O7714" t="str">
            <v>Exchange of Trajectory Code with robot bay</v>
          </cell>
          <cell r="P7714">
            <v>2</v>
          </cell>
          <cell r="Q7714">
            <v>0</v>
          </cell>
          <cell r="R7714" t="str">
            <v/>
          </cell>
          <cell r="X7714">
            <v>23.625</v>
          </cell>
          <cell r="Y7714">
            <v>0</v>
          </cell>
          <cell r="Z7714">
            <v>192.81983806413143</v>
          </cell>
          <cell r="AA7714">
            <v>216.44483806413143</v>
          </cell>
          <cell r="AD7714">
            <v>11.8125</v>
          </cell>
          <cell r="AE7714">
            <v>0</v>
          </cell>
          <cell r="AF7714">
            <v>96.409919032065716</v>
          </cell>
        </row>
        <row r="7715">
          <cell r="M7715" t="str">
            <v>HEtudAUT</v>
          </cell>
          <cell r="N7715" t="str">
            <v>Une heure d'études automatismes</v>
          </cell>
          <cell r="O7715" t="str">
            <v>One hour of automation studies</v>
          </cell>
          <cell r="P7715">
            <v>1</v>
          </cell>
          <cell r="Q7715" t="str">
            <v>compl. Hétude AF+Marguerite+Prog</v>
          </cell>
          <cell r="R7715" t="str">
            <v/>
          </cell>
          <cell r="X7715">
            <v>65</v>
          </cell>
          <cell r="Y7715">
            <v>0</v>
          </cell>
          <cell r="Z7715">
            <v>0</v>
          </cell>
          <cell r="AA7715">
            <v>65</v>
          </cell>
          <cell r="AD7715">
            <v>65</v>
          </cell>
          <cell r="AE7715">
            <v>0</v>
          </cell>
          <cell r="AF7715">
            <v>0</v>
          </cell>
        </row>
        <row r="7716">
          <cell r="M7716">
            <v>0</v>
          </cell>
          <cell r="N7716">
            <v>0</v>
          </cell>
          <cell r="O7716" t="str">
            <v/>
          </cell>
          <cell r="P7716">
            <v>0</v>
          </cell>
          <cell r="Q7716">
            <v>0</v>
          </cell>
          <cell r="R7716">
            <v>0</v>
          </cell>
          <cell r="AA7716">
            <v>0</v>
          </cell>
          <cell r="AD7716" t="e">
            <v>#DIV/0!</v>
          </cell>
          <cell r="AE7716" t="e">
            <v>#DIV/0!</v>
          </cell>
          <cell r="AF7716" t="e">
            <v>#DIV/0!</v>
          </cell>
        </row>
        <row r="7717">
          <cell r="M7717">
            <v>0</v>
          </cell>
          <cell r="N7717">
            <v>0</v>
          </cell>
          <cell r="O7717" t="str">
            <v/>
          </cell>
          <cell r="P7717">
            <v>1</v>
          </cell>
          <cell r="Q7717">
            <v>0</v>
          </cell>
          <cell r="R7717">
            <v>0</v>
          </cell>
          <cell r="AA7717">
            <v>0</v>
          </cell>
          <cell r="AD7717">
            <v>0</v>
          </cell>
          <cell r="AE7717">
            <v>0</v>
          </cell>
          <cell r="AF7717">
            <v>0</v>
          </cell>
        </row>
        <row r="7718">
          <cell r="M7718" t="str">
            <v>Marbre1m²</v>
          </cell>
          <cell r="N7718" t="str">
            <v xml:space="preserve">Marbre surface  comprise entre 1 m² et 1,9 m² </v>
          </cell>
          <cell r="O7718" t="str">
            <v>To make</v>
          </cell>
          <cell r="P7718">
            <v>1</v>
          </cell>
          <cell r="Q7718">
            <v>0</v>
          </cell>
          <cell r="R7718" t="str">
            <v/>
          </cell>
          <cell r="X7718">
            <v>247.13640000000001</v>
          </cell>
          <cell r="Y7718">
            <v>1129.0301590909091</v>
          </cell>
          <cell r="Z7718">
            <v>722.81852269353089</v>
          </cell>
          <cell r="AA7718">
            <v>2098.9850817844399</v>
          </cell>
          <cell r="AD7718">
            <v>247.13640000000001</v>
          </cell>
          <cell r="AE7718">
            <v>1129.0301590909091</v>
          </cell>
          <cell r="AF7718">
            <v>722.81852269353089</v>
          </cell>
        </row>
        <row r="7719">
          <cell r="M7719" t="str">
            <v>RefSerrECONew_D80</v>
          </cell>
          <cell r="N7719" t="str">
            <v>Réf serrée ECO D80 Touche + Appui tous types</v>
          </cell>
          <cell r="O7719" t="str">
            <v>ECO D80 Key + Press all types</v>
          </cell>
          <cell r="P7719">
            <v>6</v>
          </cell>
          <cell r="Q7719">
            <v>0</v>
          </cell>
          <cell r="R7719" t="str">
            <v/>
          </cell>
          <cell r="X7719">
            <v>106.85115</v>
          </cell>
          <cell r="Y7719">
            <v>436.86090000000002</v>
          </cell>
          <cell r="Z7719">
            <v>476.12600032462188</v>
          </cell>
          <cell r="AA7719">
            <v>1019.8380503246219</v>
          </cell>
          <cell r="AD7719">
            <v>17.808524999999999</v>
          </cell>
          <cell r="AE7719">
            <v>72.810150000000007</v>
          </cell>
          <cell r="AF7719">
            <v>79.354333387436981</v>
          </cell>
        </row>
        <row r="7720">
          <cell r="M7720" t="str">
            <v>Marbre1m²</v>
          </cell>
          <cell r="N7720" t="str">
            <v xml:space="preserve">Marbre surface  comprise entre 1 m² et 1,9 m² </v>
          </cell>
          <cell r="O7720" t="str">
            <v>To make</v>
          </cell>
          <cell r="P7720">
            <v>1</v>
          </cell>
          <cell r="Q7720">
            <v>0</v>
          </cell>
          <cell r="R7720" t="str">
            <v/>
          </cell>
          <cell r="X7720">
            <v>247.13640000000001</v>
          </cell>
          <cell r="Y7720">
            <v>1129.0301590909091</v>
          </cell>
          <cell r="Z7720">
            <v>722.81852269353089</v>
          </cell>
          <cell r="AA7720">
            <v>2098.9850817844399</v>
          </cell>
          <cell r="AD7720">
            <v>247.13640000000001</v>
          </cell>
          <cell r="AE7720">
            <v>1129.0301590909091</v>
          </cell>
          <cell r="AF7720">
            <v>722.81852269353089</v>
          </cell>
        </row>
        <row r="7721">
          <cell r="M7721" t="str">
            <v>RefSerrECONew_D63</v>
          </cell>
          <cell r="N7721" t="str">
            <v>Réf serrée ECO D63 Touche + Appui tous types</v>
          </cell>
          <cell r="O7721" t="str">
            <v>ECO D63 Key + Press all types</v>
          </cell>
          <cell r="P7721">
            <v>3</v>
          </cell>
          <cell r="Q7721">
            <v>0</v>
          </cell>
          <cell r="R7721" t="str">
            <v/>
          </cell>
          <cell r="X7721">
            <v>53.425575000000002</v>
          </cell>
          <cell r="Y7721">
            <v>218.43045000000001</v>
          </cell>
          <cell r="Z7721">
            <v>238.06300016231094</v>
          </cell>
          <cell r="AA7721">
            <v>509.91902516231096</v>
          </cell>
          <cell r="AD7721">
            <v>17.808524999999999</v>
          </cell>
          <cell r="AE7721">
            <v>72.810150000000007</v>
          </cell>
          <cell r="AF7721">
            <v>79.354333387436981</v>
          </cell>
        </row>
        <row r="7722">
          <cell r="M7722" t="str">
            <v>RefSerrECONew_D50</v>
          </cell>
          <cell r="N7722" t="str">
            <v>Réf serrée ECO D50 Touche + Appui tous types</v>
          </cell>
          <cell r="O7722" t="str">
            <v>ECO D50 clamped reference Key + Press all types</v>
          </cell>
          <cell r="P7722">
            <v>2</v>
          </cell>
          <cell r="Q7722">
            <v>0</v>
          </cell>
          <cell r="R7722" t="str">
            <v/>
          </cell>
          <cell r="X7722">
            <v>35.617050000000006</v>
          </cell>
          <cell r="Y7722">
            <v>145.62029999999999</v>
          </cell>
          <cell r="Z7722">
            <v>158.70866677487396</v>
          </cell>
          <cell r="AA7722">
            <v>339.94601677487395</v>
          </cell>
          <cell r="AD7722">
            <v>17.808525000000003</v>
          </cell>
          <cell r="AE7722">
            <v>72.810149999999993</v>
          </cell>
          <cell r="AF7722">
            <v>79.354333387436981</v>
          </cell>
        </row>
        <row r="7723">
          <cell r="M7723" t="str">
            <v>SerrECONew_D63</v>
          </cell>
          <cell r="N7723" t="str">
            <v>Serrage ECO D63 C125 Touche largeur tous types</v>
          </cell>
          <cell r="O7723" t="str">
            <v>Clamping ECO D63 C125 Width button all types</v>
          </cell>
          <cell r="P7723">
            <v>3</v>
          </cell>
          <cell r="Q7723" t="str">
            <v>Spécif Rft Long Alu</v>
          </cell>
          <cell r="R7723" t="str">
            <v/>
          </cell>
          <cell r="X7723">
            <v>53.425575000000002</v>
          </cell>
          <cell r="Y7723">
            <v>218.43045000000001</v>
          </cell>
          <cell r="Z7723">
            <v>238.06300016231094</v>
          </cell>
          <cell r="AA7723">
            <v>509.91902516231096</v>
          </cell>
          <cell r="AD7723">
            <v>17.808524999999999</v>
          </cell>
          <cell r="AE7723">
            <v>72.810150000000007</v>
          </cell>
          <cell r="AF7723">
            <v>79.354333387436981</v>
          </cell>
        </row>
        <row r="7724">
          <cell r="M7724" t="str">
            <v>PilUnitGuid</v>
          </cell>
          <cell r="N7724" t="str">
            <v>Pilote sur unité de guidage linéaire</v>
          </cell>
          <cell r="O7724" t="str">
            <v>Pin on linear guide unit</v>
          </cell>
          <cell r="P7724">
            <v>1</v>
          </cell>
          <cell r="Q7724">
            <v>0</v>
          </cell>
          <cell r="R7724" t="str">
            <v/>
          </cell>
          <cell r="X7724">
            <v>24.770024999999997</v>
          </cell>
          <cell r="Y7724">
            <v>72.810149999999993</v>
          </cell>
          <cell r="Z7724">
            <v>127.54538093824156</v>
          </cell>
          <cell r="AA7724">
            <v>225.12555593824158</v>
          </cell>
          <cell r="AD7724">
            <v>24.770024999999997</v>
          </cell>
          <cell r="AE7724">
            <v>72.810149999999993</v>
          </cell>
          <cell r="AF7724">
            <v>127.54538093824156</v>
          </cell>
        </row>
        <row r="7725">
          <cell r="M7725" t="str">
            <v>Aval</v>
          </cell>
          <cell r="N7725" t="str">
            <v>Avaloir</v>
          </cell>
          <cell r="O7725" t="str">
            <v>Guide</v>
          </cell>
          <cell r="P7725">
            <v>4</v>
          </cell>
          <cell r="Q7725">
            <v>0</v>
          </cell>
          <cell r="R7725" t="str">
            <v/>
          </cell>
          <cell r="X7725">
            <v>0</v>
          </cell>
          <cell r="Y7725">
            <v>0</v>
          </cell>
          <cell r="Z7725">
            <v>0</v>
          </cell>
          <cell r="AA7725">
            <v>0</v>
          </cell>
          <cell r="AD7725">
            <v>0</v>
          </cell>
          <cell r="AE7725">
            <v>0</v>
          </cell>
          <cell r="AF7725">
            <v>0</v>
          </cell>
        </row>
        <row r="7726">
          <cell r="M7726" t="str">
            <v>Touch</v>
          </cell>
          <cell r="N7726" t="str">
            <v>Touche seule toutes largeurs</v>
          </cell>
          <cell r="O7726" t="str">
            <v>Fixed button (Endschalter)</v>
          </cell>
          <cell r="P7726">
            <v>14</v>
          </cell>
          <cell r="Q7726">
            <v>0</v>
          </cell>
          <cell r="R7726" t="str">
            <v/>
          </cell>
          <cell r="X7726">
            <v>0</v>
          </cell>
          <cell r="Y7726">
            <v>0</v>
          </cell>
          <cell r="Z7726">
            <v>0</v>
          </cell>
          <cell r="AA7726">
            <v>0</v>
          </cell>
          <cell r="AD7726">
            <v>0</v>
          </cell>
          <cell r="AE7726">
            <v>0</v>
          </cell>
          <cell r="AF7726">
            <v>0</v>
          </cell>
        </row>
        <row r="7727">
          <cell r="M7727" t="str">
            <v>AppuiDrageoir</v>
          </cell>
          <cell r="N7727" t="str">
            <v xml:space="preserve">Appui seul ou drageoir seul (toutes largeurs) </v>
          </cell>
          <cell r="O7727" t="str">
            <v xml:space="preserve">support only or sucker only (all widths) </v>
          </cell>
          <cell r="P7727">
            <v>8</v>
          </cell>
          <cell r="Q7727">
            <v>0</v>
          </cell>
          <cell r="R7727" t="str">
            <v/>
          </cell>
          <cell r="X7727">
            <v>0</v>
          </cell>
          <cell r="Y7727">
            <v>0</v>
          </cell>
          <cell r="Z7727">
            <v>0</v>
          </cell>
          <cell r="AA7727">
            <v>0</v>
          </cell>
          <cell r="AD7727">
            <v>0</v>
          </cell>
          <cell r="AE7727">
            <v>0</v>
          </cell>
          <cell r="AF7727">
            <v>0</v>
          </cell>
        </row>
        <row r="7728">
          <cell r="M7728" t="str">
            <v>BrasSupECO</v>
          </cell>
          <cell r="N7728" t="str">
            <v>Bras sup pour appui ou touche sur serrage ECO</v>
          </cell>
          <cell r="O7728" t="str">
            <v>Additional arm for pressing or key on ECO clamping</v>
          </cell>
          <cell r="P7728">
            <v>4</v>
          </cell>
          <cell r="Q7728">
            <v>0</v>
          </cell>
          <cell r="R7728" t="str">
            <v/>
          </cell>
          <cell r="X7728">
            <v>0</v>
          </cell>
          <cell r="Y7728">
            <v>0</v>
          </cell>
          <cell r="Z7728">
            <v>0</v>
          </cell>
          <cell r="AA7728">
            <v>0</v>
          </cell>
          <cell r="AD7728">
            <v>0</v>
          </cell>
          <cell r="AE7728">
            <v>0</v>
          </cell>
          <cell r="AF7728">
            <v>0</v>
          </cell>
        </row>
        <row r="7729">
          <cell r="M7729" t="str">
            <v>PilMobECO</v>
          </cell>
          <cell r="N7729" t="str">
            <v xml:space="preserve">Pilote mobile sur serrage ECO d=50 </v>
          </cell>
          <cell r="O7729" t="str">
            <v xml:space="preserve">Mobile pin on ECO clamping d=50 </v>
          </cell>
          <cell r="P7729">
            <v>3</v>
          </cell>
          <cell r="Q7729">
            <v>0</v>
          </cell>
          <cell r="R7729" t="str">
            <v/>
          </cell>
          <cell r="X7729">
            <v>74.310074999999998</v>
          </cell>
          <cell r="Y7729">
            <v>218.43045000000001</v>
          </cell>
          <cell r="Z7729">
            <v>382.63614281472468</v>
          </cell>
          <cell r="AA7729">
            <v>675.37666781472467</v>
          </cell>
          <cell r="AD7729">
            <v>24.770025</v>
          </cell>
          <cell r="AE7729">
            <v>72.810150000000007</v>
          </cell>
          <cell r="AF7729">
            <v>127.54538093824156</v>
          </cell>
        </row>
        <row r="7730">
          <cell r="M7730" t="str">
            <v>PilMob</v>
          </cell>
          <cell r="N7730" t="str">
            <v>Pilote escamotable</v>
          </cell>
          <cell r="O7730" t="str">
            <v>Retractable pin</v>
          </cell>
          <cell r="P7730">
            <v>3</v>
          </cell>
          <cell r="Q7730">
            <v>0</v>
          </cell>
          <cell r="R7730" t="str">
            <v/>
          </cell>
          <cell r="X7730">
            <v>74.310074999999998</v>
          </cell>
          <cell r="Y7730">
            <v>218.43045000000001</v>
          </cell>
          <cell r="Z7730">
            <v>382.63614281472468</v>
          </cell>
          <cell r="AA7730">
            <v>675.37666781472467</v>
          </cell>
          <cell r="AD7730">
            <v>24.770025</v>
          </cell>
          <cell r="AE7730">
            <v>72.810150000000007</v>
          </cell>
          <cell r="AF7730">
            <v>127.54538093824156</v>
          </cell>
        </row>
        <row r="7731">
          <cell r="M7731" t="str">
            <v>PilMob</v>
          </cell>
          <cell r="N7731" t="str">
            <v>Pilote escamotable</v>
          </cell>
          <cell r="O7731" t="str">
            <v>Retractable pin</v>
          </cell>
          <cell r="P7731">
            <v>2</v>
          </cell>
          <cell r="Q7731" t="str">
            <v>Spécif Rft Long Alu</v>
          </cell>
          <cell r="R7731" t="str">
            <v/>
          </cell>
          <cell r="X7731">
            <v>49.540049999999994</v>
          </cell>
          <cell r="Y7731">
            <v>145.62029999999999</v>
          </cell>
          <cell r="Z7731">
            <v>255.09076187648313</v>
          </cell>
          <cell r="AA7731">
            <v>450.25111187648315</v>
          </cell>
          <cell r="AD7731">
            <v>24.770024999999997</v>
          </cell>
          <cell r="AE7731">
            <v>72.810149999999993</v>
          </cell>
          <cell r="AF7731">
            <v>127.54538093824156</v>
          </cell>
        </row>
        <row r="7732">
          <cell r="M7732" t="str">
            <v>PPinduc</v>
          </cell>
          <cell r="N7732" t="str">
            <v>Détecteur inductif de présence pièce</v>
          </cell>
          <cell r="O7732" t="str">
            <v>Inductive part presence detector</v>
          </cell>
          <cell r="P7732">
            <v>3</v>
          </cell>
          <cell r="Q7732">
            <v>0</v>
          </cell>
          <cell r="R7732" t="str">
            <v/>
          </cell>
          <cell r="X7732">
            <v>57.318975000000009</v>
          </cell>
          <cell r="Y7732">
            <v>77.455349999999996</v>
          </cell>
          <cell r="Z7732">
            <v>322.78614281472466</v>
          </cell>
          <cell r="AA7732">
            <v>457.56046781472469</v>
          </cell>
          <cell r="AD7732">
            <v>19.106325000000002</v>
          </cell>
          <cell r="AE7732">
            <v>25.818449999999999</v>
          </cell>
          <cell r="AF7732">
            <v>107.59538093824155</v>
          </cell>
        </row>
        <row r="7733">
          <cell r="M7733">
            <v>0</v>
          </cell>
          <cell r="N7733">
            <v>0</v>
          </cell>
          <cell r="O7733" t="str">
            <v/>
          </cell>
          <cell r="P7733">
            <v>0</v>
          </cell>
          <cell r="Q7733">
            <v>0</v>
          </cell>
          <cell r="R7733">
            <v>0</v>
          </cell>
          <cell r="AA7733">
            <v>0</v>
          </cell>
          <cell r="AD7733" t="e">
            <v>#DIV/0!</v>
          </cell>
          <cell r="AE7733" t="e">
            <v>#DIV/0!</v>
          </cell>
          <cell r="AF7733" t="e">
            <v>#DIV/0!</v>
          </cell>
        </row>
        <row r="7734">
          <cell r="M7734">
            <v>0</v>
          </cell>
          <cell r="N7734">
            <v>0</v>
          </cell>
          <cell r="O7734" t="str">
            <v/>
          </cell>
          <cell r="P7734">
            <v>1</v>
          </cell>
          <cell r="Q7734">
            <v>0</v>
          </cell>
          <cell r="R7734">
            <v>0</v>
          </cell>
          <cell r="AA7734">
            <v>0</v>
          </cell>
          <cell r="AD7734">
            <v>0</v>
          </cell>
          <cell r="AE7734">
            <v>0</v>
          </cell>
          <cell r="AF7734">
            <v>0</v>
          </cell>
        </row>
        <row r="7735">
          <cell r="M7735" t="str">
            <v>Robotnu1</v>
          </cell>
          <cell r="N7735" t="str">
            <v>Robot nu bras 2,65m / 165 Kg</v>
          </cell>
          <cell r="O7735" t="str">
            <v>Robot bare arm 2.65m / 165 Kg</v>
          </cell>
          <cell r="P7735">
            <v>1</v>
          </cell>
          <cell r="Q7735">
            <v>0</v>
          </cell>
          <cell r="R7735" t="str">
            <v/>
          </cell>
          <cell r="X7735">
            <v>0</v>
          </cell>
          <cell r="Y7735">
            <v>0</v>
          </cell>
          <cell r="Z7735">
            <v>0</v>
          </cell>
          <cell r="AA7735">
            <v>0</v>
          </cell>
          <cell r="AD7735">
            <v>0</v>
          </cell>
          <cell r="AE7735">
            <v>0</v>
          </cell>
          <cell r="AF7735">
            <v>0</v>
          </cell>
        </row>
        <row r="7736">
          <cell r="M7736" t="str">
            <v>Reh1000</v>
          </cell>
          <cell r="N7736" t="str">
            <v>Réhausse robot h&lt;1000mm</v>
          </cell>
          <cell r="O7736" t="str">
            <v>Robot extension h&lt;1000mm</v>
          </cell>
          <cell r="P7736">
            <v>1</v>
          </cell>
          <cell r="Q7736" t="str">
            <v>A valider</v>
          </cell>
          <cell r="R7736" t="str">
            <v/>
          </cell>
          <cell r="X7736">
            <v>0</v>
          </cell>
          <cell r="Y7736">
            <v>29.809500000000003</v>
          </cell>
          <cell r="Z7736">
            <v>10.5</v>
          </cell>
          <cell r="AA7736">
            <v>40.3095</v>
          </cell>
          <cell r="AD7736">
            <v>0</v>
          </cell>
          <cell r="AE7736">
            <v>29.809500000000003</v>
          </cell>
          <cell r="AF7736">
            <v>10.5</v>
          </cell>
        </row>
        <row r="7737">
          <cell r="M7737" t="str">
            <v>SEL-MF</v>
          </cell>
          <cell r="N7737" t="str">
            <v>Applicatif Robot SEL en Moyenne Fréquence</v>
          </cell>
          <cell r="O7737" t="str">
            <v>Medium Frequency SEL Robot Application</v>
          </cell>
          <cell r="P7737">
            <v>1</v>
          </cell>
          <cell r="Q7737">
            <v>0</v>
          </cell>
          <cell r="R7737" t="str">
            <v/>
          </cell>
          <cell r="X7737">
            <v>21.930300000000003</v>
          </cell>
          <cell r="Y7737">
            <v>1168.179075</v>
          </cell>
          <cell r="Z7737">
            <v>791.14538093824149</v>
          </cell>
          <cell r="AA7737">
            <v>1981.2547559382415</v>
          </cell>
          <cell r="AD7737">
            <v>21.930300000000003</v>
          </cell>
          <cell r="AE7737">
            <v>1168.179075</v>
          </cell>
          <cell r="AF7737">
            <v>791.14538093824149</v>
          </cell>
        </row>
        <row r="7738">
          <cell r="M7738" t="str">
            <v>Robotintégration-V11</v>
          </cell>
          <cell r="N7738" t="str">
            <v>Intégration robot + baie sur site -V11</v>
          </cell>
          <cell r="O7738" t="str">
            <v>Robot + bay integration on site -V11</v>
          </cell>
          <cell r="P7738">
            <v>1</v>
          </cell>
          <cell r="Q7738">
            <v>0</v>
          </cell>
          <cell r="R7738" t="str">
            <v/>
          </cell>
          <cell r="X7738">
            <v>272.35057499999999</v>
          </cell>
          <cell r="Y7738">
            <v>862.84800000000007</v>
          </cell>
          <cell r="Z7738">
            <v>1716.542666567691</v>
          </cell>
          <cell r="AA7738">
            <v>2851.7412415676908</v>
          </cell>
          <cell r="AD7738">
            <v>272.35057499999999</v>
          </cell>
          <cell r="AE7738">
            <v>862.84800000000007</v>
          </cell>
          <cell r="AF7738">
            <v>1716.542666567691</v>
          </cell>
        </row>
        <row r="7739">
          <cell r="M7739" t="str">
            <v>VerrineRobot</v>
          </cell>
          <cell r="N7739" t="str">
            <v>Verrine Robot</v>
          </cell>
          <cell r="O7739" t="str">
            <v>To make</v>
          </cell>
          <cell r="P7739">
            <v>1</v>
          </cell>
          <cell r="Q7739">
            <v>0</v>
          </cell>
          <cell r="R7739" t="str">
            <v/>
          </cell>
          <cell r="AA7739">
            <v>0</v>
          </cell>
          <cell r="AD7739">
            <v>0</v>
          </cell>
          <cell r="AE7739">
            <v>0</v>
          </cell>
          <cell r="AF7739">
            <v>0</v>
          </cell>
        </row>
        <row r="7740">
          <cell r="M7740">
            <v>0</v>
          </cell>
          <cell r="N7740">
            <v>0</v>
          </cell>
          <cell r="O7740" t="str">
            <v/>
          </cell>
          <cell r="P7740">
            <v>0</v>
          </cell>
          <cell r="Q7740">
            <v>0</v>
          </cell>
          <cell r="R7740">
            <v>0</v>
          </cell>
          <cell r="AA7740">
            <v>0</v>
          </cell>
          <cell r="AD7740" t="e">
            <v>#DIV/0!</v>
          </cell>
          <cell r="AE7740" t="e">
            <v>#DIV/0!</v>
          </cell>
          <cell r="AF7740" t="e">
            <v>#DIV/0!</v>
          </cell>
        </row>
        <row r="7741">
          <cell r="M7741">
            <v>0</v>
          </cell>
          <cell r="N7741">
            <v>0</v>
          </cell>
          <cell r="O7741" t="str">
            <v/>
          </cell>
          <cell r="P7741">
            <v>1</v>
          </cell>
          <cell r="Q7741">
            <v>0</v>
          </cell>
          <cell r="R7741">
            <v>0</v>
          </cell>
          <cell r="AA7741">
            <v>0</v>
          </cell>
          <cell r="AD7741">
            <v>0</v>
          </cell>
          <cell r="AE7741">
            <v>0</v>
          </cell>
          <cell r="AF7741">
            <v>0</v>
          </cell>
        </row>
        <row r="7742">
          <cell r="M7742" t="str">
            <v>MisAllRech</v>
          </cell>
          <cell r="N7742" t="str">
            <v>Mise et Allonge de rechange</v>
          </cell>
          <cell r="O7742" t="str">
            <v>Spare plug and extension cable</v>
          </cell>
          <cell r="P7742">
            <v>1</v>
          </cell>
          <cell r="Q7742">
            <v>0</v>
          </cell>
          <cell r="R7742" t="str">
            <v/>
          </cell>
          <cell r="X7742">
            <v>0</v>
          </cell>
          <cell r="Y7742">
            <v>0</v>
          </cell>
          <cell r="Z7742">
            <v>0</v>
          </cell>
          <cell r="AA7742">
            <v>0</v>
          </cell>
          <cell r="AD7742">
            <v>0</v>
          </cell>
          <cell r="AE7742">
            <v>0</v>
          </cell>
          <cell r="AF7742">
            <v>0</v>
          </cell>
        </row>
        <row r="7743">
          <cell r="M7743" t="str">
            <v>InterfaceRobPinceStdenL</v>
          </cell>
          <cell r="N7743" t="str">
            <v>Interface Std en L fixation entre Pince et Robot</v>
          </cell>
          <cell r="O7743" t="str">
            <v>Std L-shaped interface for fixing between Clamp and Robot</v>
          </cell>
          <cell r="P7743">
            <v>1</v>
          </cell>
          <cell r="Q7743">
            <v>0</v>
          </cell>
          <cell r="R7743" t="str">
            <v/>
          </cell>
          <cell r="X7743">
            <v>0</v>
          </cell>
          <cell r="Y7743">
            <v>0</v>
          </cell>
          <cell r="Z7743">
            <v>0</v>
          </cell>
          <cell r="AA7743">
            <v>0</v>
          </cell>
          <cell r="AD7743">
            <v>0</v>
          </cell>
          <cell r="AE7743">
            <v>0</v>
          </cell>
          <cell r="AF7743">
            <v>0</v>
          </cell>
        </row>
        <row r="7744">
          <cell r="M7744" t="str">
            <v>PincRobMFLightX500ModSansDetal</v>
          </cell>
          <cell r="N7744" t="str">
            <v>Pince Mod MF Light ciseaux électrique LU &lt; 500</v>
          </cell>
          <cell r="O7744" t="str">
            <v>MF Light Mod Clamp X - Shape electric width &lt; 500</v>
          </cell>
          <cell r="P7744">
            <v>1</v>
          </cell>
          <cell r="Q7744">
            <v>0</v>
          </cell>
          <cell r="R7744" t="str">
            <v/>
          </cell>
          <cell r="X7744">
            <v>0</v>
          </cell>
          <cell r="Y7744">
            <v>0</v>
          </cell>
          <cell r="Z7744">
            <v>0</v>
          </cell>
          <cell r="AA7744">
            <v>0</v>
          </cell>
          <cell r="AD7744">
            <v>0</v>
          </cell>
          <cell r="AE7744">
            <v>0</v>
          </cell>
          <cell r="AF7744">
            <v>0</v>
          </cell>
        </row>
        <row r="7745">
          <cell r="M7745">
            <v>0</v>
          </cell>
          <cell r="N7745">
            <v>0</v>
          </cell>
          <cell r="O7745" t="str">
            <v/>
          </cell>
          <cell r="P7745">
            <v>0</v>
          </cell>
          <cell r="Q7745">
            <v>0</v>
          </cell>
          <cell r="R7745">
            <v>0</v>
          </cell>
          <cell r="AA7745">
            <v>0</v>
          </cell>
          <cell r="AD7745" t="e">
            <v>#DIV/0!</v>
          </cell>
          <cell r="AE7745" t="e">
            <v>#DIV/0!</v>
          </cell>
          <cell r="AF7745" t="e">
            <v>#DIV/0!</v>
          </cell>
        </row>
        <row r="7746">
          <cell r="M7746">
            <v>0</v>
          </cell>
          <cell r="N7746">
            <v>0</v>
          </cell>
          <cell r="O7746" t="str">
            <v/>
          </cell>
          <cell r="P7746">
            <v>1</v>
          </cell>
          <cell r="Q7746">
            <v>0</v>
          </cell>
          <cell r="R7746">
            <v>0</v>
          </cell>
          <cell r="AA7746">
            <v>0</v>
          </cell>
          <cell r="AD7746">
            <v>0</v>
          </cell>
          <cell r="AE7746">
            <v>0</v>
          </cell>
          <cell r="AF7746">
            <v>0</v>
          </cell>
        </row>
        <row r="7747">
          <cell r="M7747" t="str">
            <v>RodFixeNew</v>
          </cell>
          <cell r="N7747" t="str">
            <v>Rodeuse fixe (Std New)</v>
          </cell>
          <cell r="O7747" t="str">
            <v>Tip dreser fix (new)</v>
          </cell>
          <cell r="P7747">
            <v>1</v>
          </cell>
          <cell r="Q7747" t="str">
            <v>Choix suivant les cas</v>
          </cell>
          <cell r="R7747" t="str">
            <v/>
          </cell>
          <cell r="X7747">
            <v>20.474999999999998</v>
          </cell>
          <cell r="Y7747">
            <v>95.678100000000001</v>
          </cell>
          <cell r="Z7747">
            <v>254.625</v>
          </cell>
          <cell r="AA7747">
            <v>370.77809999999999</v>
          </cell>
          <cell r="AD7747">
            <v>20.474999999999998</v>
          </cell>
          <cell r="AE7747">
            <v>95.678100000000001</v>
          </cell>
          <cell r="AF7747">
            <v>254.625</v>
          </cell>
        </row>
        <row r="7748">
          <cell r="M7748">
            <v>0</v>
          </cell>
          <cell r="N7748">
            <v>0</v>
          </cell>
          <cell r="O7748" t="str">
            <v/>
          </cell>
          <cell r="P7748">
            <v>0</v>
          </cell>
          <cell r="Q7748">
            <v>0</v>
          </cell>
          <cell r="R7748">
            <v>0</v>
          </cell>
          <cell r="AA7748">
            <v>0</v>
          </cell>
          <cell r="AD7748" t="e">
            <v>#DIV/0!</v>
          </cell>
          <cell r="AE7748" t="e">
            <v>#DIV/0!</v>
          </cell>
          <cell r="AF7748" t="e">
            <v>#DIV/0!</v>
          </cell>
        </row>
        <row r="7749">
          <cell r="M7749">
            <v>0</v>
          </cell>
          <cell r="N7749">
            <v>0</v>
          </cell>
          <cell r="O7749" t="str">
            <v/>
          </cell>
          <cell r="P7749">
            <v>1</v>
          </cell>
          <cell r="Q7749">
            <v>0</v>
          </cell>
          <cell r="R7749">
            <v>0</v>
          </cell>
          <cell r="AA7749">
            <v>0</v>
          </cell>
          <cell r="AD7749">
            <v>0</v>
          </cell>
          <cell r="AE7749">
            <v>0</v>
          </cell>
          <cell r="AF7749">
            <v>0</v>
          </cell>
        </row>
        <row r="7750">
          <cell r="M7750" t="str">
            <v>TrajSoud</v>
          </cell>
          <cell r="N7750" t="str">
            <v>Trajectoire de soudure(clinchage, arc tiré, rivet)</v>
          </cell>
          <cell r="O7750" t="str">
            <v>Welding path (clinching, pulled arc, rivet)</v>
          </cell>
          <cell r="P7750">
            <v>1</v>
          </cell>
          <cell r="Q7750" t="str">
            <v>8 PSE OP40</v>
          </cell>
          <cell r="R7750" t="str">
            <v/>
          </cell>
          <cell r="X7750">
            <v>0</v>
          </cell>
          <cell r="Y7750">
            <v>0</v>
          </cell>
          <cell r="Z7750">
            <v>0</v>
          </cell>
          <cell r="AA7750">
            <v>0</v>
          </cell>
          <cell r="AD7750">
            <v>0</v>
          </cell>
          <cell r="AE7750">
            <v>0</v>
          </cell>
          <cell r="AF7750">
            <v>0</v>
          </cell>
        </row>
        <row r="7751">
          <cell r="M7751" t="str">
            <v>EchCodeTraj</v>
          </cell>
          <cell r="N7751" t="str">
            <v>Echange Code Trajectoire avec baie robot</v>
          </cell>
          <cell r="O7751" t="str">
            <v>Exchange of Trajectory Code with robot bay</v>
          </cell>
          <cell r="P7751">
            <v>1</v>
          </cell>
          <cell r="Q7751">
            <v>0</v>
          </cell>
          <cell r="R7751" t="str">
            <v/>
          </cell>
          <cell r="X7751">
            <v>11.8125</v>
          </cell>
          <cell r="Y7751">
            <v>0</v>
          </cell>
          <cell r="Z7751">
            <v>96.409919032065716</v>
          </cell>
          <cell r="AA7751">
            <v>108.22241903206572</v>
          </cell>
          <cell r="AD7751">
            <v>11.8125</v>
          </cell>
          <cell r="AE7751">
            <v>0</v>
          </cell>
          <cell r="AF7751">
            <v>96.409919032065716</v>
          </cell>
        </row>
        <row r="7752">
          <cell r="M7752" t="str">
            <v>HEtudAUT</v>
          </cell>
          <cell r="N7752" t="str">
            <v>Une heure d'études automatismes</v>
          </cell>
          <cell r="O7752" t="str">
            <v>One hour of automation studies</v>
          </cell>
          <cell r="P7752">
            <v>1</v>
          </cell>
          <cell r="Q7752" t="str">
            <v>compl. Hétude AF+Marguerite+Prog</v>
          </cell>
          <cell r="R7752" t="str">
            <v/>
          </cell>
          <cell r="X7752">
            <v>65</v>
          </cell>
          <cell r="Y7752">
            <v>0</v>
          </cell>
          <cell r="Z7752">
            <v>0</v>
          </cell>
          <cell r="AA7752">
            <v>65</v>
          </cell>
          <cell r="AD7752">
            <v>65</v>
          </cell>
          <cell r="AE7752">
            <v>0</v>
          </cell>
          <cell r="AF7752">
            <v>0</v>
          </cell>
        </row>
        <row r="7753">
          <cell r="M7753">
            <v>0</v>
          </cell>
          <cell r="N7753">
            <v>0</v>
          </cell>
          <cell r="O7753" t="str">
            <v/>
          </cell>
          <cell r="P7753">
            <v>0</v>
          </cell>
          <cell r="Q7753">
            <v>0</v>
          </cell>
          <cell r="R7753">
            <v>0</v>
          </cell>
          <cell r="AA7753">
            <v>0</v>
          </cell>
          <cell r="AD7753" t="e">
            <v>#DIV/0!</v>
          </cell>
          <cell r="AE7753" t="e">
            <v>#DIV/0!</v>
          </cell>
          <cell r="AF7753" t="e">
            <v>#DIV/0!</v>
          </cell>
        </row>
        <row r="7754">
          <cell r="M7754">
            <v>0</v>
          </cell>
          <cell r="N7754">
            <v>0</v>
          </cell>
          <cell r="O7754" t="str">
            <v/>
          </cell>
          <cell r="P7754">
            <v>1</v>
          </cell>
          <cell r="Q7754">
            <v>0</v>
          </cell>
          <cell r="R7754">
            <v>0</v>
          </cell>
          <cell r="AA7754">
            <v>0</v>
          </cell>
          <cell r="AD7754">
            <v>0</v>
          </cell>
          <cell r="AE7754">
            <v>0</v>
          </cell>
          <cell r="AF7754">
            <v>0</v>
          </cell>
        </row>
        <row r="7755">
          <cell r="M7755" t="str">
            <v>Robotnu1</v>
          </cell>
          <cell r="N7755" t="str">
            <v>Robot nu bras 2,65m / 165 Kg</v>
          </cell>
          <cell r="O7755" t="str">
            <v>Robot bare arm 2.65m / 165 Kg</v>
          </cell>
          <cell r="P7755">
            <v>1</v>
          </cell>
          <cell r="Q7755">
            <v>0</v>
          </cell>
          <cell r="R7755" t="str">
            <v/>
          </cell>
          <cell r="X7755">
            <v>0</v>
          </cell>
          <cell r="Y7755">
            <v>0</v>
          </cell>
          <cell r="Z7755">
            <v>0</v>
          </cell>
          <cell r="AA7755">
            <v>0</v>
          </cell>
          <cell r="AD7755">
            <v>0</v>
          </cell>
          <cell r="AE7755">
            <v>0</v>
          </cell>
          <cell r="AF7755">
            <v>0</v>
          </cell>
        </row>
        <row r="7756">
          <cell r="M7756" t="str">
            <v>Reh1000</v>
          </cell>
          <cell r="N7756" t="str">
            <v>Réhausse robot h&lt;1000mm</v>
          </cell>
          <cell r="O7756" t="str">
            <v>Robot extension h&lt;1000mm</v>
          </cell>
          <cell r="P7756">
            <v>1</v>
          </cell>
          <cell r="Q7756" t="str">
            <v>A valider</v>
          </cell>
          <cell r="R7756" t="str">
            <v/>
          </cell>
          <cell r="X7756">
            <v>0</v>
          </cell>
          <cell r="Y7756">
            <v>29.809500000000003</v>
          </cell>
          <cell r="Z7756">
            <v>10.5</v>
          </cell>
          <cell r="AA7756">
            <v>40.3095</v>
          </cell>
          <cell r="AD7756">
            <v>0</v>
          </cell>
          <cell r="AE7756">
            <v>29.809500000000003</v>
          </cell>
          <cell r="AF7756">
            <v>10.5</v>
          </cell>
        </row>
        <row r="7757">
          <cell r="M7757" t="str">
            <v>SEL-MF</v>
          </cell>
          <cell r="N7757" t="str">
            <v>Applicatif Robot SEL en Moyenne Fréquence</v>
          </cell>
          <cell r="O7757" t="str">
            <v>Medium Frequency SEL Robot Application</v>
          </cell>
          <cell r="P7757">
            <v>1</v>
          </cell>
          <cell r="Q7757">
            <v>0</v>
          </cell>
          <cell r="R7757" t="str">
            <v/>
          </cell>
          <cell r="X7757">
            <v>21.930300000000003</v>
          </cell>
          <cell r="Y7757">
            <v>1168.179075</v>
          </cell>
          <cell r="Z7757">
            <v>791.14538093824149</v>
          </cell>
          <cell r="AA7757">
            <v>1981.2547559382415</v>
          </cell>
          <cell r="AD7757">
            <v>21.930300000000003</v>
          </cell>
          <cell r="AE7757">
            <v>1168.179075</v>
          </cell>
          <cell r="AF7757">
            <v>791.14538093824149</v>
          </cell>
        </row>
        <row r="7758">
          <cell r="M7758" t="str">
            <v>Robotintégration-V11</v>
          </cell>
          <cell r="N7758" t="str">
            <v>Intégration robot + baie sur site -V11</v>
          </cell>
          <cell r="O7758" t="str">
            <v>Robot + bay integration on site -V11</v>
          </cell>
          <cell r="P7758">
            <v>1</v>
          </cell>
          <cell r="Q7758">
            <v>0</v>
          </cell>
          <cell r="R7758" t="str">
            <v/>
          </cell>
          <cell r="X7758">
            <v>272.35057499999999</v>
          </cell>
          <cell r="Y7758">
            <v>862.84800000000007</v>
          </cell>
          <cell r="Z7758">
            <v>1716.542666567691</v>
          </cell>
          <cell r="AA7758">
            <v>2851.7412415676908</v>
          </cell>
          <cell r="AD7758">
            <v>272.35057499999999</v>
          </cell>
          <cell r="AE7758">
            <v>862.84800000000007</v>
          </cell>
          <cell r="AF7758">
            <v>1716.542666567691</v>
          </cell>
        </row>
        <row r="7759">
          <cell r="M7759" t="str">
            <v>HEtudAUT</v>
          </cell>
          <cell r="N7759" t="str">
            <v>Une heure d'études automatismes</v>
          </cell>
          <cell r="O7759" t="str">
            <v>One hour of automation studies</v>
          </cell>
          <cell r="P7759">
            <v>1</v>
          </cell>
          <cell r="Q7759">
            <v>0</v>
          </cell>
          <cell r="R7759" t="str">
            <v/>
          </cell>
          <cell r="X7759">
            <v>65</v>
          </cell>
          <cell r="Y7759">
            <v>0</v>
          </cell>
          <cell r="Z7759">
            <v>0</v>
          </cell>
          <cell r="AA7759">
            <v>65</v>
          </cell>
          <cell r="AD7759">
            <v>65</v>
          </cell>
          <cell r="AE7759">
            <v>0</v>
          </cell>
          <cell r="AF7759">
            <v>0</v>
          </cell>
        </row>
        <row r="7760">
          <cell r="M7760">
            <v>0</v>
          </cell>
          <cell r="N7760">
            <v>0</v>
          </cell>
          <cell r="O7760" t="str">
            <v/>
          </cell>
          <cell r="P7760">
            <v>0</v>
          </cell>
          <cell r="Q7760">
            <v>0</v>
          </cell>
          <cell r="R7760">
            <v>0</v>
          </cell>
          <cell r="AA7760">
            <v>0</v>
          </cell>
          <cell r="AD7760" t="e">
            <v>#DIV/0!</v>
          </cell>
          <cell r="AE7760" t="e">
            <v>#DIV/0!</v>
          </cell>
          <cell r="AF7760" t="e">
            <v>#DIV/0!</v>
          </cell>
        </row>
        <row r="7761">
          <cell r="M7761">
            <v>0</v>
          </cell>
          <cell r="N7761">
            <v>0</v>
          </cell>
          <cell r="O7761" t="str">
            <v/>
          </cell>
          <cell r="P7761">
            <v>1</v>
          </cell>
          <cell r="Q7761">
            <v>0</v>
          </cell>
          <cell r="R7761">
            <v>0</v>
          </cell>
          <cell r="AA7761">
            <v>0</v>
          </cell>
          <cell r="AD7761">
            <v>0</v>
          </cell>
          <cell r="AE7761">
            <v>0</v>
          </cell>
          <cell r="AF7761">
            <v>0</v>
          </cell>
        </row>
        <row r="7762">
          <cell r="M7762" t="str">
            <v>MisAllRech</v>
          </cell>
          <cell r="N7762" t="str">
            <v>Mise et Allonge de rechange</v>
          </cell>
          <cell r="O7762" t="str">
            <v>Spare plug and extension cable</v>
          </cell>
          <cell r="P7762">
            <v>1</v>
          </cell>
          <cell r="Q7762">
            <v>0</v>
          </cell>
          <cell r="R7762" t="str">
            <v/>
          </cell>
          <cell r="X7762">
            <v>0</v>
          </cell>
          <cell r="Y7762">
            <v>0</v>
          </cell>
          <cell r="Z7762">
            <v>0</v>
          </cell>
          <cell r="AA7762">
            <v>0</v>
          </cell>
          <cell r="AD7762">
            <v>0</v>
          </cell>
          <cell r="AE7762">
            <v>0</v>
          </cell>
          <cell r="AF7762">
            <v>0</v>
          </cell>
        </row>
        <row r="7763">
          <cell r="M7763" t="str">
            <v>InterfaceRobPinceStdenL</v>
          </cell>
          <cell r="N7763" t="str">
            <v>Interface Std en L fixation entre Pince et Robot</v>
          </cell>
          <cell r="O7763" t="str">
            <v>Std L-shaped interface for fixing between Clamp and Robot</v>
          </cell>
          <cell r="P7763">
            <v>1</v>
          </cell>
          <cell r="Q7763">
            <v>0</v>
          </cell>
          <cell r="R7763" t="str">
            <v/>
          </cell>
          <cell r="X7763">
            <v>0</v>
          </cell>
          <cell r="Y7763">
            <v>0</v>
          </cell>
          <cell r="Z7763">
            <v>0</v>
          </cell>
          <cell r="AA7763">
            <v>0</v>
          </cell>
          <cell r="AD7763">
            <v>0</v>
          </cell>
          <cell r="AE7763">
            <v>0</v>
          </cell>
          <cell r="AF7763">
            <v>0</v>
          </cell>
        </row>
        <row r="7764">
          <cell r="M7764" t="str">
            <v>PincRobMFLightX500ModSansDetal</v>
          </cell>
          <cell r="N7764" t="str">
            <v>Pince Mod MF Light ciseaux électrique LU &lt; 500</v>
          </cell>
          <cell r="O7764" t="str">
            <v>MF Light Mod Clamp X - Shape electric width &lt; 500</v>
          </cell>
          <cell r="P7764">
            <v>1</v>
          </cell>
          <cell r="Q7764">
            <v>0</v>
          </cell>
          <cell r="R7764" t="str">
            <v/>
          </cell>
          <cell r="X7764">
            <v>0</v>
          </cell>
          <cell r="Y7764">
            <v>0</v>
          </cell>
          <cell r="Z7764">
            <v>0</v>
          </cell>
          <cell r="AA7764">
            <v>0</v>
          </cell>
          <cell r="AD7764">
            <v>0</v>
          </cell>
          <cell r="AE7764">
            <v>0</v>
          </cell>
          <cell r="AF7764">
            <v>0</v>
          </cell>
        </row>
        <row r="7765">
          <cell r="M7765">
            <v>0</v>
          </cell>
          <cell r="N7765">
            <v>0</v>
          </cell>
          <cell r="O7765" t="str">
            <v/>
          </cell>
          <cell r="P7765">
            <v>0</v>
          </cell>
          <cell r="Q7765">
            <v>0</v>
          </cell>
          <cell r="R7765">
            <v>0</v>
          </cell>
          <cell r="AA7765">
            <v>0</v>
          </cell>
          <cell r="AD7765" t="e">
            <v>#DIV/0!</v>
          </cell>
          <cell r="AE7765" t="e">
            <v>#DIV/0!</v>
          </cell>
          <cell r="AF7765" t="e">
            <v>#DIV/0!</v>
          </cell>
        </row>
        <row r="7766">
          <cell r="M7766">
            <v>0</v>
          </cell>
          <cell r="N7766">
            <v>0</v>
          </cell>
          <cell r="O7766" t="str">
            <v/>
          </cell>
          <cell r="P7766">
            <v>1</v>
          </cell>
          <cell r="Q7766">
            <v>0</v>
          </cell>
          <cell r="R7766">
            <v>0</v>
          </cell>
          <cell r="AA7766">
            <v>0</v>
          </cell>
          <cell r="AD7766">
            <v>0</v>
          </cell>
          <cell r="AE7766">
            <v>0</v>
          </cell>
          <cell r="AF7766">
            <v>0</v>
          </cell>
        </row>
        <row r="7767">
          <cell r="M7767" t="str">
            <v>RodFixeNew</v>
          </cell>
          <cell r="N7767" t="str">
            <v>Rodeuse fixe (Std New)</v>
          </cell>
          <cell r="O7767" t="str">
            <v>Tip dreser fix (new)</v>
          </cell>
          <cell r="P7767">
            <v>1</v>
          </cell>
          <cell r="Q7767" t="str">
            <v>Choix suivant les cas</v>
          </cell>
          <cell r="R7767" t="str">
            <v/>
          </cell>
          <cell r="X7767">
            <v>20.474999999999998</v>
          </cell>
          <cell r="Y7767">
            <v>95.678100000000001</v>
          </cell>
          <cell r="Z7767">
            <v>254.625</v>
          </cell>
          <cell r="AA7767">
            <v>370.77809999999999</v>
          </cell>
          <cell r="AD7767">
            <v>20.474999999999998</v>
          </cell>
          <cell r="AE7767">
            <v>95.678100000000001</v>
          </cell>
          <cell r="AF7767">
            <v>254.625</v>
          </cell>
        </row>
        <row r="7768">
          <cell r="M7768">
            <v>0</v>
          </cell>
          <cell r="N7768">
            <v>0</v>
          </cell>
          <cell r="O7768" t="str">
            <v/>
          </cell>
          <cell r="P7768">
            <v>0</v>
          </cell>
          <cell r="Q7768">
            <v>0</v>
          </cell>
          <cell r="R7768">
            <v>0</v>
          </cell>
          <cell r="AA7768">
            <v>0</v>
          </cell>
          <cell r="AD7768" t="e">
            <v>#DIV/0!</v>
          </cell>
          <cell r="AE7768" t="e">
            <v>#DIV/0!</v>
          </cell>
          <cell r="AF7768" t="e">
            <v>#DIV/0!</v>
          </cell>
        </row>
        <row r="7769">
          <cell r="M7769">
            <v>0</v>
          </cell>
          <cell r="N7769">
            <v>0</v>
          </cell>
          <cell r="O7769" t="str">
            <v/>
          </cell>
          <cell r="P7769">
            <v>1</v>
          </cell>
          <cell r="Q7769">
            <v>0</v>
          </cell>
          <cell r="R7769">
            <v>0</v>
          </cell>
          <cell r="AA7769">
            <v>0</v>
          </cell>
          <cell r="AD7769">
            <v>0</v>
          </cell>
          <cell r="AE7769">
            <v>0</v>
          </cell>
          <cell r="AF7769">
            <v>0</v>
          </cell>
        </row>
        <row r="7770">
          <cell r="M7770" t="str">
            <v>TrajSoud</v>
          </cell>
          <cell r="N7770" t="str">
            <v>Trajectoire de soudure(clinchage, arc tiré, rivet)</v>
          </cell>
          <cell r="O7770" t="str">
            <v>Welding path (clinching, pulled arc, rivet)</v>
          </cell>
          <cell r="P7770">
            <v>1</v>
          </cell>
          <cell r="Q7770" t="str">
            <v>8 PSE OP40</v>
          </cell>
          <cell r="R7770" t="str">
            <v/>
          </cell>
          <cell r="X7770">
            <v>0</v>
          </cell>
          <cell r="Y7770">
            <v>0</v>
          </cell>
          <cell r="Z7770">
            <v>0</v>
          </cell>
          <cell r="AA7770">
            <v>0</v>
          </cell>
          <cell r="AD7770">
            <v>0</v>
          </cell>
          <cell r="AE7770">
            <v>0</v>
          </cell>
          <cell r="AF7770">
            <v>0</v>
          </cell>
        </row>
        <row r="7771">
          <cell r="M7771" t="str">
            <v>EchCodeTraj</v>
          </cell>
          <cell r="N7771" t="str">
            <v>Echange Code Trajectoire avec baie robot</v>
          </cell>
          <cell r="O7771" t="str">
            <v>Exchange of Trajectory Code with robot bay</v>
          </cell>
          <cell r="P7771">
            <v>1</v>
          </cell>
          <cell r="Q7771">
            <v>0</v>
          </cell>
          <cell r="R7771" t="str">
            <v/>
          </cell>
          <cell r="X7771">
            <v>11.8125</v>
          </cell>
          <cell r="Y7771">
            <v>0</v>
          </cell>
          <cell r="Z7771">
            <v>96.409919032065716</v>
          </cell>
          <cell r="AA7771">
            <v>108.22241903206572</v>
          </cell>
          <cell r="AD7771">
            <v>11.8125</v>
          </cell>
          <cell r="AE7771">
            <v>0</v>
          </cell>
          <cell r="AF7771">
            <v>96.409919032065716</v>
          </cell>
        </row>
        <row r="7772">
          <cell r="M7772" t="str">
            <v>HEtudAUT</v>
          </cell>
          <cell r="N7772" t="str">
            <v>Une heure d'études automatismes</v>
          </cell>
          <cell r="O7772" t="str">
            <v>One hour of automation studies</v>
          </cell>
          <cell r="P7772">
            <v>1</v>
          </cell>
          <cell r="Q7772" t="str">
            <v>compl. Hétude AF+Marguerite+Prog</v>
          </cell>
          <cell r="R7772" t="str">
            <v/>
          </cell>
          <cell r="X7772">
            <v>65</v>
          </cell>
          <cell r="Y7772">
            <v>0</v>
          </cell>
          <cell r="Z7772">
            <v>0</v>
          </cell>
          <cell r="AA7772">
            <v>65</v>
          </cell>
          <cell r="AD7772">
            <v>65</v>
          </cell>
          <cell r="AE7772">
            <v>0</v>
          </cell>
          <cell r="AF7772">
            <v>0</v>
          </cell>
        </row>
        <row r="7773">
          <cell r="M7773">
            <v>0</v>
          </cell>
          <cell r="N7773">
            <v>0</v>
          </cell>
          <cell r="O7773" t="str">
            <v/>
          </cell>
          <cell r="P7773">
            <v>0</v>
          </cell>
          <cell r="Q7773">
            <v>0</v>
          </cell>
          <cell r="R7773">
            <v>0</v>
          </cell>
          <cell r="AA7773">
            <v>0</v>
          </cell>
          <cell r="AD7773" t="e">
            <v>#DIV/0!</v>
          </cell>
          <cell r="AE7773" t="e">
            <v>#DIV/0!</v>
          </cell>
          <cell r="AF7773" t="e">
            <v>#DIV/0!</v>
          </cell>
        </row>
        <row r="7774">
          <cell r="M7774">
            <v>0</v>
          </cell>
          <cell r="N7774">
            <v>0</v>
          </cell>
          <cell r="O7774" t="str">
            <v/>
          </cell>
          <cell r="P7774">
            <v>1</v>
          </cell>
          <cell r="Q7774">
            <v>0</v>
          </cell>
          <cell r="R7774">
            <v>0</v>
          </cell>
          <cell r="AA7774">
            <v>0</v>
          </cell>
          <cell r="AD7774">
            <v>0</v>
          </cell>
          <cell r="AE7774">
            <v>0</v>
          </cell>
          <cell r="AF7774">
            <v>0</v>
          </cell>
        </row>
        <row r="7775">
          <cell r="M7775" t="str">
            <v>Robotnu16</v>
          </cell>
          <cell r="N7775" t="str">
            <v>Robot nu bras 3,10m / 280 Kg</v>
          </cell>
          <cell r="O7775" t="str">
            <v>Robot bare arm 3.10m / 280 Kg</v>
          </cell>
          <cell r="P7775">
            <v>1</v>
          </cell>
          <cell r="Q7775">
            <v>0</v>
          </cell>
          <cell r="R7775" t="str">
            <v/>
          </cell>
          <cell r="X7775">
            <v>0</v>
          </cell>
          <cell r="Y7775">
            <v>0</v>
          </cell>
          <cell r="Z7775">
            <v>0</v>
          </cell>
          <cell r="AA7775">
            <v>0</v>
          </cell>
          <cell r="AD7775">
            <v>0</v>
          </cell>
          <cell r="AE7775">
            <v>0</v>
          </cell>
          <cell r="AF7775">
            <v>0</v>
          </cell>
        </row>
        <row r="7776">
          <cell r="M7776" t="str">
            <v>RehForteCharg1000</v>
          </cell>
          <cell r="N7776" t="str">
            <v>Réhausse robot forte charge h&lt;1000mm</v>
          </cell>
          <cell r="O7776" t="str">
            <v>Heavy-duty robot extension h&lt;1000mm</v>
          </cell>
          <cell r="P7776">
            <v>1</v>
          </cell>
          <cell r="Q7776">
            <v>0</v>
          </cell>
          <cell r="R7776" t="str">
            <v/>
          </cell>
          <cell r="X7776">
            <v>0</v>
          </cell>
          <cell r="Y7776">
            <v>29.809500000000003</v>
          </cell>
          <cell r="Z7776">
            <v>10.5</v>
          </cell>
          <cell r="AA7776">
            <v>40.3095</v>
          </cell>
          <cell r="AD7776">
            <v>0</v>
          </cell>
          <cell r="AE7776">
            <v>29.809500000000003</v>
          </cell>
          <cell r="AF7776">
            <v>10.5</v>
          </cell>
        </row>
        <row r="7777">
          <cell r="M7777" t="str">
            <v>SELPF-MF</v>
          </cell>
          <cell r="N7777" t="str">
            <v>Applicatif Robot SELPF en Moyenne Fréquence</v>
          </cell>
          <cell r="O7777" t="str">
            <v>SELPF Robot Application in Medium Frequency</v>
          </cell>
          <cell r="P7777">
            <v>1</v>
          </cell>
          <cell r="Q7777">
            <v>0</v>
          </cell>
          <cell r="R7777" t="str">
            <v/>
          </cell>
          <cell r="X7777">
            <v>21.930300000000003</v>
          </cell>
          <cell r="Y7777">
            <v>1265.1134999999999</v>
          </cell>
          <cell r="Z7777">
            <v>722.89538093824149</v>
          </cell>
          <cell r="AA7777">
            <v>2009.9391809382414</v>
          </cell>
          <cell r="AD7777">
            <v>21.930300000000003</v>
          </cell>
          <cell r="AE7777">
            <v>1265.1134999999999</v>
          </cell>
          <cell r="AF7777">
            <v>722.89538093824149</v>
          </cell>
        </row>
        <row r="7778">
          <cell r="M7778" t="str">
            <v>Robotintégration-V11</v>
          </cell>
          <cell r="N7778" t="str">
            <v>Intégration robot + baie sur site -V11</v>
          </cell>
          <cell r="O7778" t="str">
            <v>Robot + bay integration on site -V11</v>
          </cell>
          <cell r="P7778">
            <v>1</v>
          </cell>
          <cell r="Q7778">
            <v>0</v>
          </cell>
          <cell r="R7778" t="str">
            <v/>
          </cell>
          <cell r="X7778">
            <v>272.35057499999999</v>
          </cell>
          <cell r="Y7778">
            <v>862.84800000000007</v>
          </cell>
          <cell r="Z7778">
            <v>1716.542666567691</v>
          </cell>
          <cell r="AA7778">
            <v>2851.7412415676908</v>
          </cell>
          <cell r="AD7778">
            <v>272.35057499999999</v>
          </cell>
          <cell r="AE7778">
            <v>862.84800000000007</v>
          </cell>
          <cell r="AF7778">
            <v>1716.542666567691</v>
          </cell>
        </row>
        <row r="7779">
          <cell r="M7779" t="str">
            <v>VerrineRobot</v>
          </cell>
          <cell r="N7779" t="str">
            <v>Verrine Robot</v>
          </cell>
          <cell r="O7779" t="str">
            <v>To make</v>
          </cell>
          <cell r="P7779">
            <v>1</v>
          </cell>
          <cell r="Q7779">
            <v>0</v>
          </cell>
          <cell r="R7779" t="str">
            <v/>
          </cell>
          <cell r="AA7779">
            <v>0</v>
          </cell>
          <cell r="AD7779">
            <v>0</v>
          </cell>
          <cell r="AE7779">
            <v>0</v>
          </cell>
          <cell r="AF7779">
            <v>0</v>
          </cell>
        </row>
        <row r="7780">
          <cell r="M7780">
            <v>0</v>
          </cell>
          <cell r="N7780">
            <v>0</v>
          </cell>
          <cell r="O7780" t="str">
            <v/>
          </cell>
          <cell r="P7780">
            <v>0</v>
          </cell>
          <cell r="Q7780">
            <v>0</v>
          </cell>
          <cell r="R7780">
            <v>0</v>
          </cell>
          <cell r="AA7780">
            <v>0</v>
          </cell>
          <cell r="AD7780" t="e">
            <v>#DIV/0!</v>
          </cell>
          <cell r="AE7780" t="e">
            <v>#DIV/0!</v>
          </cell>
          <cell r="AF7780" t="e">
            <v>#DIV/0!</v>
          </cell>
        </row>
        <row r="7781">
          <cell r="M7781">
            <v>0</v>
          </cell>
          <cell r="N7781">
            <v>0</v>
          </cell>
          <cell r="O7781" t="str">
            <v/>
          </cell>
          <cell r="P7781">
            <v>1</v>
          </cell>
          <cell r="Q7781" t="str">
            <v>Changement réferenciel</v>
          </cell>
          <cell r="R7781">
            <v>0</v>
          </cell>
          <cell r="AA7781">
            <v>0</v>
          </cell>
          <cell r="AD7781">
            <v>0</v>
          </cell>
          <cell r="AE7781">
            <v>0</v>
          </cell>
          <cell r="AF7781">
            <v>0</v>
          </cell>
        </row>
        <row r="7782">
          <cell r="M7782" t="str">
            <v>MisAllRech</v>
          </cell>
          <cell r="N7782" t="str">
            <v>Mise et Allonge de rechange</v>
          </cell>
          <cell r="O7782" t="str">
            <v>Spare plug and extension cable</v>
          </cell>
          <cell r="P7782">
            <v>1</v>
          </cell>
          <cell r="Q7782">
            <v>0</v>
          </cell>
          <cell r="R7782" t="str">
            <v/>
          </cell>
          <cell r="X7782">
            <v>0</v>
          </cell>
          <cell r="Y7782">
            <v>0</v>
          </cell>
          <cell r="Z7782">
            <v>0</v>
          </cell>
          <cell r="AA7782">
            <v>0</v>
          </cell>
          <cell r="AD7782">
            <v>0</v>
          </cell>
          <cell r="AE7782">
            <v>0</v>
          </cell>
          <cell r="AF7782">
            <v>0</v>
          </cell>
        </row>
        <row r="7783">
          <cell r="M7783" t="str">
            <v>InterfaceRobPinceStdPlate</v>
          </cell>
          <cell r="N7783" t="str">
            <v>Interface Std Plate fixation entre Pince et Robot</v>
          </cell>
          <cell r="O7783" t="str">
            <v>Std interface Flat mounting plate between Clamp and Robot</v>
          </cell>
          <cell r="P7783">
            <v>1</v>
          </cell>
          <cell r="Q7783">
            <v>0</v>
          </cell>
          <cell r="R7783" t="str">
            <v/>
          </cell>
          <cell r="X7783">
            <v>0</v>
          </cell>
          <cell r="Y7783">
            <v>0</v>
          </cell>
          <cell r="Z7783">
            <v>0</v>
          </cell>
          <cell r="AA7783">
            <v>0</v>
          </cell>
          <cell r="AD7783">
            <v>0</v>
          </cell>
          <cell r="AE7783">
            <v>0</v>
          </cell>
          <cell r="AF7783">
            <v>0</v>
          </cell>
        </row>
        <row r="7784">
          <cell r="M7784" t="str">
            <v>PincRobMFLightX500ModSansDetal</v>
          </cell>
          <cell r="N7784" t="str">
            <v>Pince Mod MF Light ciseaux électrique LU &lt; 500</v>
          </cell>
          <cell r="O7784" t="str">
            <v>MF Light Mod Clamp X - Shape electric width &lt; 500</v>
          </cell>
          <cell r="P7784">
            <v>1</v>
          </cell>
          <cell r="Q7784">
            <v>0</v>
          </cell>
          <cell r="R7784" t="str">
            <v/>
          </cell>
          <cell r="X7784">
            <v>0</v>
          </cell>
          <cell r="Y7784">
            <v>0</v>
          </cell>
          <cell r="Z7784">
            <v>0</v>
          </cell>
          <cell r="AA7784">
            <v>0</v>
          </cell>
          <cell r="AD7784">
            <v>0</v>
          </cell>
          <cell r="AE7784">
            <v>0</v>
          </cell>
          <cell r="AF7784">
            <v>0</v>
          </cell>
        </row>
        <row r="7785">
          <cell r="M7785">
            <v>0</v>
          </cell>
          <cell r="N7785">
            <v>0</v>
          </cell>
          <cell r="O7785" t="str">
            <v/>
          </cell>
          <cell r="P7785">
            <v>0</v>
          </cell>
          <cell r="Q7785">
            <v>0</v>
          </cell>
          <cell r="R7785">
            <v>0</v>
          </cell>
          <cell r="AA7785">
            <v>0</v>
          </cell>
          <cell r="AD7785" t="e">
            <v>#DIV/0!</v>
          </cell>
          <cell r="AE7785" t="e">
            <v>#DIV/0!</v>
          </cell>
          <cell r="AF7785" t="e">
            <v>#DIV/0!</v>
          </cell>
        </row>
        <row r="7786">
          <cell r="M7786">
            <v>0</v>
          </cell>
          <cell r="N7786">
            <v>0</v>
          </cell>
          <cell r="O7786" t="str">
            <v/>
          </cell>
          <cell r="P7786">
            <v>1</v>
          </cell>
          <cell r="Q7786">
            <v>0</v>
          </cell>
          <cell r="R7786">
            <v>0</v>
          </cell>
          <cell r="AA7786">
            <v>0</v>
          </cell>
          <cell r="AD7786">
            <v>0</v>
          </cell>
          <cell r="AE7786">
            <v>0</v>
          </cell>
          <cell r="AF7786">
            <v>0</v>
          </cell>
        </row>
        <row r="7787">
          <cell r="M7787" t="str">
            <v>PoutreCentMPRModFrs</v>
          </cell>
          <cell r="N7787" t="str">
            <v>Poutre Centrale pour MPR Modulaire du commerce</v>
          </cell>
          <cell r="O7787" t="str">
            <v>Beam 1 Mt (any diameter) for gripper</v>
          </cell>
          <cell r="P7787">
            <v>1</v>
          </cell>
          <cell r="Q7787">
            <v>0</v>
          </cell>
          <cell r="R7787" t="str">
            <v/>
          </cell>
          <cell r="AA7787">
            <v>0</v>
          </cell>
          <cell r="AD7787">
            <v>0</v>
          </cell>
          <cell r="AE7787">
            <v>0</v>
          </cell>
          <cell r="AF7787">
            <v>0</v>
          </cell>
        </row>
        <row r="7788">
          <cell r="M7788" t="str">
            <v>SuppGrandMPRFrs</v>
          </cell>
          <cell r="N7788" t="str">
            <v>Supplément coût pour un grand préhenseur Commerce</v>
          </cell>
          <cell r="O7788" t="str">
            <v>Additional cost for a large trade gripper</v>
          </cell>
          <cell r="P7788">
            <v>2</v>
          </cell>
          <cell r="Q7788">
            <v>0</v>
          </cell>
          <cell r="R7788" t="str">
            <v/>
          </cell>
          <cell r="AA7788">
            <v>0</v>
          </cell>
          <cell r="AD7788">
            <v>0</v>
          </cell>
          <cell r="AE7788">
            <v>0</v>
          </cell>
          <cell r="AF7788">
            <v>0</v>
          </cell>
        </row>
        <row r="7789">
          <cell r="M7789" t="str">
            <v>RefSer40DINPreh</v>
          </cell>
          <cell r="N7789" t="str">
            <v>Serrage 40 DIN Touche + Appui tous types sur Préh</v>
          </cell>
          <cell r="O7789" t="str">
            <v>Clamping 40 DIN Key + All types of support on Preh</v>
          </cell>
          <cell r="P7789">
            <v>5</v>
          </cell>
          <cell r="Q7789">
            <v>0</v>
          </cell>
          <cell r="R7789" t="str">
            <v/>
          </cell>
          <cell r="X7789">
            <v>61.424999999999997</v>
          </cell>
          <cell r="Y7789">
            <v>355.03650000000005</v>
          </cell>
          <cell r="Z7789">
            <v>189.00000000000003</v>
          </cell>
          <cell r="AA7789">
            <v>605.46150000000011</v>
          </cell>
          <cell r="AD7789">
            <v>12.285</v>
          </cell>
          <cell r="AE7789">
            <v>71.007300000000015</v>
          </cell>
          <cell r="AF7789">
            <v>37.800000000000004</v>
          </cell>
        </row>
        <row r="7790">
          <cell r="M7790" t="str">
            <v>AppuiDrageoir</v>
          </cell>
          <cell r="N7790" t="str">
            <v xml:space="preserve">Appui seul ou drageoir seul (toutes largeurs) </v>
          </cell>
          <cell r="O7790" t="str">
            <v xml:space="preserve">support only or sucker only (all widths) </v>
          </cell>
          <cell r="P7790">
            <v>4</v>
          </cell>
          <cell r="Q7790">
            <v>0</v>
          </cell>
          <cell r="R7790" t="str">
            <v/>
          </cell>
          <cell r="X7790">
            <v>0</v>
          </cell>
          <cell r="Y7790">
            <v>0</v>
          </cell>
          <cell r="Z7790">
            <v>0</v>
          </cell>
          <cell r="AA7790">
            <v>0</v>
          </cell>
          <cell r="AD7790">
            <v>0</v>
          </cell>
          <cell r="AE7790">
            <v>0</v>
          </cell>
          <cell r="AF7790">
            <v>0</v>
          </cell>
        </row>
        <row r="7791">
          <cell r="M7791" t="str">
            <v>PilMobPreh</v>
          </cell>
          <cell r="N7791" t="str">
            <v>Pilote escamotable sur Préhenseur avec antenne sup</v>
          </cell>
          <cell r="O7791" t="str">
            <v>Retractable pin on Gripper</v>
          </cell>
          <cell r="P7791">
            <v>1</v>
          </cell>
          <cell r="Q7791">
            <v>0</v>
          </cell>
          <cell r="R7791" t="str">
            <v/>
          </cell>
          <cell r="X7791">
            <v>12.285</v>
          </cell>
          <cell r="Y7791">
            <v>71.007300000000001</v>
          </cell>
          <cell r="Z7791">
            <v>37.800000000000004</v>
          </cell>
          <cell r="AA7791">
            <v>121.09229999999999</v>
          </cell>
          <cell r="AD7791">
            <v>12.285</v>
          </cell>
          <cell r="AE7791">
            <v>71.007300000000001</v>
          </cell>
          <cell r="AF7791">
            <v>37.800000000000004</v>
          </cell>
        </row>
        <row r="7792">
          <cell r="M7792" t="str">
            <v>PilSeulPreh</v>
          </cell>
          <cell r="N7792" t="str">
            <v xml:space="preserve">Pilote fixe sans poteau ou Pilote préhenseur avec </v>
          </cell>
          <cell r="O7792" t="str">
            <v>Fixed pin for gripper</v>
          </cell>
          <cell r="P7792">
            <v>1</v>
          </cell>
          <cell r="Q7792">
            <v>0</v>
          </cell>
          <cell r="R7792" t="str">
            <v/>
          </cell>
          <cell r="X7792">
            <v>0</v>
          </cell>
          <cell r="Y7792">
            <v>0</v>
          </cell>
          <cell r="Z7792">
            <v>0</v>
          </cell>
          <cell r="AA7792">
            <v>0</v>
          </cell>
          <cell r="AD7792">
            <v>0</v>
          </cell>
          <cell r="AE7792">
            <v>0</v>
          </cell>
          <cell r="AF7792">
            <v>0</v>
          </cell>
        </row>
        <row r="7793">
          <cell r="M7793" t="str">
            <v>DistribPreh</v>
          </cell>
          <cell r="N7793" t="str">
            <v>Distributeur taille 2 sur Préhenseur</v>
          </cell>
          <cell r="O7793" t="str">
            <v>Dispenser size 2 on Gripper</v>
          </cell>
          <cell r="P7793">
            <v>2</v>
          </cell>
          <cell r="Q7793">
            <v>0</v>
          </cell>
          <cell r="R7793" t="str">
            <v/>
          </cell>
          <cell r="X7793">
            <v>24.57</v>
          </cell>
          <cell r="Y7793">
            <v>325.39499999999998</v>
          </cell>
          <cell r="Z7793">
            <v>37.800000000000004</v>
          </cell>
          <cell r="AA7793">
            <v>387.76499999999999</v>
          </cell>
          <cell r="AD7793">
            <v>12.285</v>
          </cell>
          <cell r="AE7793">
            <v>162.69749999999999</v>
          </cell>
          <cell r="AF7793">
            <v>18.900000000000002</v>
          </cell>
        </row>
        <row r="7794">
          <cell r="M7794" t="str">
            <v>PPinducPreh</v>
          </cell>
          <cell r="N7794" t="str">
            <v>Détecteur inductif présence pièce sur Préhenseur a</v>
          </cell>
          <cell r="O7794" t="str">
            <v>Inductive part presence detector on Gripper</v>
          </cell>
          <cell r="P7794">
            <v>1</v>
          </cell>
          <cell r="Q7794">
            <v>0</v>
          </cell>
          <cell r="R7794" t="str">
            <v/>
          </cell>
          <cell r="X7794">
            <v>12.285</v>
          </cell>
          <cell r="Y7794">
            <v>37.65825000000001</v>
          </cell>
          <cell r="Z7794">
            <v>9.4500000000000011</v>
          </cell>
          <cell r="AA7794">
            <v>59.393250000000009</v>
          </cell>
          <cell r="AD7794">
            <v>12.285</v>
          </cell>
          <cell r="AE7794">
            <v>37.65825000000001</v>
          </cell>
          <cell r="AF7794">
            <v>9.4500000000000011</v>
          </cell>
        </row>
        <row r="7795">
          <cell r="M7795" t="str">
            <v>RefSer40DINPreh</v>
          </cell>
          <cell r="N7795" t="str">
            <v>Serrage 40 DIN Touche + Appui tous types sur Préh</v>
          </cell>
          <cell r="O7795" t="str">
            <v>Clamping 40 DIN Key + All types of support on Preh</v>
          </cell>
          <cell r="P7795">
            <v>3</v>
          </cell>
          <cell r="Q7795" t="str">
            <v>Doublure seule</v>
          </cell>
          <cell r="R7795" t="str">
            <v/>
          </cell>
          <cell r="X7795">
            <v>36.855000000000004</v>
          </cell>
          <cell r="Y7795">
            <v>213.02190000000002</v>
          </cell>
          <cell r="Z7795">
            <v>113.4</v>
          </cell>
          <cell r="AA7795">
            <v>363.27690000000007</v>
          </cell>
          <cell r="AD7795">
            <v>12.285000000000002</v>
          </cell>
          <cell r="AE7795">
            <v>71.007300000000001</v>
          </cell>
          <cell r="AF7795">
            <v>37.800000000000004</v>
          </cell>
        </row>
        <row r="7796">
          <cell r="M7796" t="str">
            <v>Distrib2</v>
          </cell>
          <cell r="N7796" t="str">
            <v>Distributeur 5/2</v>
          </cell>
          <cell r="O7796" t="str">
            <v>5/2-way valve</v>
          </cell>
          <cell r="P7796">
            <v>2</v>
          </cell>
          <cell r="Q7796">
            <v>0</v>
          </cell>
          <cell r="R7796" t="str">
            <v/>
          </cell>
          <cell r="X7796">
            <v>144.15030000000002</v>
          </cell>
          <cell r="Y7796">
            <v>321.88800000000003</v>
          </cell>
          <cell r="Z7796">
            <v>343.04127627606044</v>
          </cell>
          <cell r="AA7796">
            <v>809.07957627606049</v>
          </cell>
          <cell r="AD7796">
            <v>72.075150000000008</v>
          </cell>
          <cell r="AE7796">
            <v>160.94400000000002</v>
          </cell>
          <cell r="AF7796">
            <v>171.52063813803022</v>
          </cell>
        </row>
        <row r="7797">
          <cell r="M7797" t="str">
            <v>PPinduc</v>
          </cell>
          <cell r="N7797" t="str">
            <v>Détecteur inductif de présence pièce</v>
          </cell>
          <cell r="O7797" t="str">
            <v>Inductive part presence detector</v>
          </cell>
          <cell r="P7797">
            <v>2</v>
          </cell>
          <cell r="Q7797">
            <v>0</v>
          </cell>
          <cell r="R7797" t="str">
            <v/>
          </cell>
          <cell r="X7797">
            <v>38.212650000000004</v>
          </cell>
          <cell r="Y7797">
            <v>51.636899999999997</v>
          </cell>
          <cell r="Z7797">
            <v>215.19076187648309</v>
          </cell>
          <cell r="AA7797">
            <v>305.04031187648309</v>
          </cell>
          <cell r="AD7797">
            <v>19.106325000000002</v>
          </cell>
          <cell r="AE7797">
            <v>25.818449999999999</v>
          </cell>
          <cell r="AF7797">
            <v>107.59538093824155</v>
          </cell>
        </row>
        <row r="7798">
          <cell r="M7798">
            <v>0</v>
          </cell>
          <cell r="N7798">
            <v>0</v>
          </cell>
          <cell r="O7798" t="str">
            <v/>
          </cell>
          <cell r="P7798">
            <v>0</v>
          </cell>
          <cell r="Q7798">
            <v>0</v>
          </cell>
          <cell r="R7798">
            <v>0</v>
          </cell>
          <cell r="AA7798">
            <v>0</v>
          </cell>
          <cell r="AD7798" t="e">
            <v>#DIV/0!</v>
          </cell>
          <cell r="AE7798" t="e">
            <v>#DIV/0!</v>
          </cell>
          <cell r="AF7798" t="e">
            <v>#DIV/0!</v>
          </cell>
        </row>
        <row r="7799">
          <cell r="M7799">
            <v>0</v>
          </cell>
          <cell r="N7799">
            <v>0</v>
          </cell>
          <cell r="O7799" t="str">
            <v/>
          </cell>
          <cell r="P7799">
            <v>1</v>
          </cell>
          <cell r="Q7799">
            <v>0</v>
          </cell>
          <cell r="R7799">
            <v>0</v>
          </cell>
          <cell r="AA7799">
            <v>0</v>
          </cell>
          <cell r="AD7799">
            <v>0</v>
          </cell>
          <cell r="AE7799">
            <v>0</v>
          </cell>
          <cell r="AF7799">
            <v>0</v>
          </cell>
        </row>
        <row r="7800">
          <cell r="M7800" t="str">
            <v>RodAbatElectNew</v>
          </cell>
          <cell r="N7800" t="str">
            <v>Rodeuse sur abattant électrique (Std New)</v>
          </cell>
          <cell r="O7800" t="str">
            <v>Tip dresser on electric flap (Std New)</v>
          </cell>
          <cell r="P7800">
            <v>1</v>
          </cell>
          <cell r="Q7800" t="str">
            <v>Choix suivant les cas</v>
          </cell>
          <cell r="R7800" t="str">
            <v/>
          </cell>
          <cell r="X7800">
            <v>40.949999999999996</v>
          </cell>
          <cell r="Y7800">
            <v>197.20365000000004</v>
          </cell>
          <cell r="Z7800">
            <v>434.4375</v>
          </cell>
          <cell r="AA7800">
            <v>672.59114999999997</v>
          </cell>
          <cell r="AD7800">
            <v>40.949999999999996</v>
          </cell>
          <cell r="AE7800">
            <v>197.20365000000004</v>
          </cell>
          <cell r="AF7800">
            <v>434.4375</v>
          </cell>
        </row>
        <row r="7801">
          <cell r="M7801">
            <v>0</v>
          </cell>
          <cell r="N7801">
            <v>0</v>
          </cell>
          <cell r="O7801" t="str">
            <v/>
          </cell>
          <cell r="P7801">
            <v>0</v>
          </cell>
          <cell r="Q7801">
            <v>0</v>
          </cell>
          <cell r="R7801">
            <v>0</v>
          </cell>
          <cell r="AA7801">
            <v>0</v>
          </cell>
          <cell r="AD7801" t="e">
            <v>#DIV/0!</v>
          </cell>
          <cell r="AE7801" t="e">
            <v>#DIV/0!</v>
          </cell>
          <cell r="AF7801" t="e">
            <v>#DIV/0!</v>
          </cell>
        </row>
        <row r="7802">
          <cell r="M7802">
            <v>0</v>
          </cell>
          <cell r="N7802">
            <v>0</v>
          </cell>
          <cell r="O7802" t="str">
            <v/>
          </cell>
          <cell r="P7802">
            <v>1</v>
          </cell>
          <cell r="Q7802">
            <v>0</v>
          </cell>
          <cell r="R7802">
            <v>0</v>
          </cell>
          <cell r="AA7802">
            <v>0</v>
          </cell>
          <cell r="AD7802">
            <v>0</v>
          </cell>
          <cell r="AE7802">
            <v>0</v>
          </cell>
          <cell r="AF7802">
            <v>0</v>
          </cell>
        </row>
        <row r="7803">
          <cell r="M7803" t="str">
            <v>TrajMan</v>
          </cell>
          <cell r="N7803" t="str">
            <v>Trajectoire de manutention</v>
          </cell>
          <cell r="O7803" t="str">
            <v>Handling path</v>
          </cell>
          <cell r="P7803">
            <v>2</v>
          </cell>
          <cell r="Q7803" t="str">
            <v>Prise OP40, dépose OP50</v>
          </cell>
          <cell r="R7803" t="str">
            <v/>
          </cell>
          <cell r="X7803">
            <v>0</v>
          </cell>
          <cell r="Y7803">
            <v>0</v>
          </cell>
          <cell r="Z7803">
            <v>0</v>
          </cell>
          <cell r="AA7803">
            <v>0</v>
          </cell>
          <cell r="AD7803">
            <v>0</v>
          </cell>
          <cell r="AE7803">
            <v>0</v>
          </cell>
          <cell r="AF7803">
            <v>0</v>
          </cell>
        </row>
        <row r="7804">
          <cell r="M7804" t="str">
            <v>TrajSoud</v>
          </cell>
          <cell r="N7804" t="str">
            <v>Trajectoire de soudure(clinchage, arc tiré, rivet)</v>
          </cell>
          <cell r="O7804" t="str">
            <v>Welding path (clinching, pulled arc, rivet)</v>
          </cell>
          <cell r="P7804">
            <v>1</v>
          </cell>
          <cell r="Q7804" t="str">
            <v>16 PSE</v>
          </cell>
          <cell r="R7804" t="str">
            <v/>
          </cell>
          <cell r="X7804">
            <v>0</v>
          </cell>
          <cell r="Y7804">
            <v>0</v>
          </cell>
          <cell r="Z7804">
            <v>0</v>
          </cell>
          <cell r="AA7804">
            <v>0</v>
          </cell>
          <cell r="AD7804">
            <v>0</v>
          </cell>
          <cell r="AE7804">
            <v>0</v>
          </cell>
          <cell r="AF7804">
            <v>0</v>
          </cell>
        </row>
        <row r="7805">
          <cell r="M7805" t="str">
            <v>EchCodeTraj</v>
          </cell>
          <cell r="N7805" t="str">
            <v>Echange Code Trajectoire avec baie robot</v>
          </cell>
          <cell r="O7805" t="str">
            <v>Exchange of Trajectory Code with robot bay</v>
          </cell>
          <cell r="P7805">
            <v>1</v>
          </cell>
          <cell r="Q7805">
            <v>0</v>
          </cell>
          <cell r="R7805" t="str">
            <v/>
          </cell>
          <cell r="X7805">
            <v>11.8125</v>
          </cell>
          <cell r="Y7805">
            <v>0</v>
          </cell>
          <cell r="Z7805">
            <v>96.409919032065716</v>
          </cell>
          <cell r="AA7805">
            <v>108.22241903206572</v>
          </cell>
          <cell r="AD7805">
            <v>11.8125</v>
          </cell>
          <cell r="AE7805">
            <v>0</v>
          </cell>
          <cell r="AF7805">
            <v>96.409919032065716</v>
          </cell>
        </row>
        <row r="7806">
          <cell r="M7806" t="str">
            <v>HEtudAUT</v>
          </cell>
          <cell r="N7806" t="str">
            <v>Une heure d'études automatismes</v>
          </cell>
          <cell r="O7806" t="str">
            <v>One hour of automation studies</v>
          </cell>
          <cell r="P7806">
            <v>1</v>
          </cell>
          <cell r="Q7806" t="str">
            <v>compl. Hétude AF+Marguerite+Prog</v>
          </cell>
          <cell r="R7806" t="str">
            <v/>
          </cell>
          <cell r="X7806">
            <v>65</v>
          </cell>
          <cell r="Y7806">
            <v>0</v>
          </cell>
          <cell r="Z7806">
            <v>0</v>
          </cell>
          <cell r="AA7806">
            <v>65</v>
          </cell>
          <cell r="AD7806">
            <v>65</v>
          </cell>
          <cell r="AE7806">
            <v>0</v>
          </cell>
          <cell r="AF7806">
            <v>0</v>
          </cell>
        </row>
        <row r="7807">
          <cell r="M7807">
            <v>0</v>
          </cell>
          <cell r="N7807">
            <v>0</v>
          </cell>
          <cell r="O7807" t="str">
            <v/>
          </cell>
          <cell r="P7807">
            <v>0</v>
          </cell>
          <cell r="Q7807">
            <v>0</v>
          </cell>
          <cell r="R7807">
            <v>0</v>
          </cell>
          <cell r="AA7807">
            <v>0</v>
          </cell>
          <cell r="AD7807" t="e">
            <v>#DIV/0!</v>
          </cell>
          <cell r="AE7807" t="e">
            <v>#DIV/0!</v>
          </cell>
          <cell r="AF7807" t="e">
            <v>#DIV/0!</v>
          </cell>
        </row>
        <row r="7808">
          <cell r="M7808">
            <v>0</v>
          </cell>
          <cell r="N7808">
            <v>0</v>
          </cell>
          <cell r="O7808" t="str">
            <v/>
          </cell>
          <cell r="P7808">
            <v>1</v>
          </cell>
          <cell r="Q7808">
            <v>0</v>
          </cell>
          <cell r="R7808">
            <v>0</v>
          </cell>
          <cell r="AA7808">
            <v>0</v>
          </cell>
          <cell r="AD7808">
            <v>0</v>
          </cell>
          <cell r="AE7808">
            <v>0</v>
          </cell>
          <cell r="AF7808">
            <v>0</v>
          </cell>
        </row>
        <row r="7809">
          <cell r="M7809" t="str">
            <v>PoutreMSRCdC</v>
          </cell>
          <cell r="N7809" t="str">
            <v>Poutre de 3000 sur 3 pieds</v>
          </cell>
          <cell r="O7809" t="str">
            <v>Steel beam (3000) on 3 supports</v>
          </cell>
          <cell r="P7809">
            <v>1</v>
          </cell>
          <cell r="Q7809">
            <v>0</v>
          </cell>
          <cell r="R7809" t="str">
            <v/>
          </cell>
          <cell r="AA7809">
            <v>0</v>
          </cell>
          <cell r="AD7809">
            <v>0</v>
          </cell>
          <cell r="AE7809">
            <v>0</v>
          </cell>
          <cell r="AF7809">
            <v>0</v>
          </cell>
        </row>
        <row r="7810">
          <cell r="M7810" t="str">
            <v>Aval</v>
          </cell>
          <cell r="N7810" t="str">
            <v>Avaloir</v>
          </cell>
          <cell r="O7810" t="str">
            <v>Guide</v>
          </cell>
          <cell r="P7810">
            <v>6</v>
          </cell>
          <cell r="Q7810">
            <v>0</v>
          </cell>
          <cell r="R7810" t="str">
            <v/>
          </cell>
          <cell r="X7810">
            <v>0</v>
          </cell>
          <cell r="Y7810">
            <v>0</v>
          </cell>
          <cell r="Z7810">
            <v>0</v>
          </cell>
          <cell r="AA7810">
            <v>0</v>
          </cell>
          <cell r="AD7810">
            <v>0</v>
          </cell>
          <cell r="AE7810">
            <v>0</v>
          </cell>
          <cell r="AF7810">
            <v>0</v>
          </cell>
        </row>
        <row r="7811">
          <cell r="M7811" t="str">
            <v>PilMob</v>
          </cell>
          <cell r="N7811" t="str">
            <v>Pilote escamotable</v>
          </cell>
          <cell r="O7811" t="str">
            <v>Retractable pin</v>
          </cell>
          <cell r="P7811">
            <v>2</v>
          </cell>
          <cell r="Q7811">
            <v>0</v>
          </cell>
          <cell r="R7811" t="str">
            <v/>
          </cell>
          <cell r="X7811">
            <v>49.540049999999994</v>
          </cell>
          <cell r="Y7811">
            <v>145.62029999999999</v>
          </cell>
          <cell r="Z7811">
            <v>255.09076187648313</v>
          </cell>
          <cell r="AA7811">
            <v>450.25111187648315</v>
          </cell>
          <cell r="AD7811">
            <v>24.770024999999997</v>
          </cell>
          <cell r="AE7811">
            <v>72.810149999999993</v>
          </cell>
          <cell r="AF7811">
            <v>127.54538093824156</v>
          </cell>
        </row>
        <row r="7812">
          <cell r="M7812" t="str">
            <v>AppuiDrageoir</v>
          </cell>
          <cell r="N7812" t="str">
            <v xml:space="preserve">Appui seul ou drageoir seul (toutes largeurs) </v>
          </cell>
          <cell r="O7812" t="str">
            <v xml:space="preserve">support only or sucker only (all widths) </v>
          </cell>
          <cell r="P7812">
            <v>4</v>
          </cell>
          <cell r="Q7812">
            <v>0</v>
          </cell>
          <cell r="R7812" t="str">
            <v/>
          </cell>
          <cell r="X7812">
            <v>0</v>
          </cell>
          <cell r="Y7812">
            <v>0</v>
          </cell>
          <cell r="Z7812">
            <v>0</v>
          </cell>
          <cell r="AA7812">
            <v>0</v>
          </cell>
          <cell r="AD7812">
            <v>0</v>
          </cell>
          <cell r="AE7812">
            <v>0</v>
          </cell>
          <cell r="AF7812">
            <v>0</v>
          </cell>
        </row>
        <row r="7813">
          <cell r="M7813" t="str">
            <v>RefSerrECONew_D50</v>
          </cell>
          <cell r="N7813" t="str">
            <v>Réf serrée ECO D50 Touche + Appui tous types</v>
          </cell>
          <cell r="O7813" t="str">
            <v>ECO D50 clamped reference Key + Press all types</v>
          </cell>
          <cell r="P7813">
            <v>5</v>
          </cell>
          <cell r="Q7813">
            <v>0</v>
          </cell>
          <cell r="R7813" t="str">
            <v/>
          </cell>
          <cell r="X7813">
            <v>89.042625000000015</v>
          </cell>
          <cell r="Y7813">
            <v>364.05074999999999</v>
          </cell>
          <cell r="Z7813">
            <v>396.77166693718493</v>
          </cell>
          <cell r="AA7813">
            <v>849.86504193718497</v>
          </cell>
          <cell r="AD7813">
            <v>17.808525000000003</v>
          </cell>
          <cell r="AE7813">
            <v>72.810149999999993</v>
          </cell>
          <cell r="AF7813">
            <v>79.354333387436981</v>
          </cell>
        </row>
        <row r="7814">
          <cell r="M7814" t="str">
            <v>AntenMSRPoutreHoriz</v>
          </cell>
          <cell r="N7814" t="str">
            <v>Antenne pour MSR de Type Poutre Horizontale</v>
          </cell>
          <cell r="O7814" t="str">
            <v>Antenna for MSR of Horizontal harness type</v>
          </cell>
          <cell r="P7814">
            <v>11</v>
          </cell>
          <cell r="Q7814">
            <v>0</v>
          </cell>
          <cell r="R7814" t="str">
            <v/>
          </cell>
          <cell r="AA7814">
            <v>0</v>
          </cell>
          <cell r="AD7814">
            <v>0</v>
          </cell>
          <cell r="AE7814">
            <v>0</v>
          </cell>
          <cell r="AF7814">
            <v>0</v>
          </cell>
        </row>
        <row r="7815">
          <cell r="M7815" t="str">
            <v>PPinduc</v>
          </cell>
          <cell r="N7815" t="str">
            <v>Détecteur inductif de présence pièce</v>
          </cell>
          <cell r="O7815" t="str">
            <v>Inductive part presence detector</v>
          </cell>
          <cell r="P7815">
            <v>3</v>
          </cell>
          <cell r="Q7815">
            <v>0</v>
          </cell>
          <cell r="R7815" t="str">
            <v/>
          </cell>
          <cell r="X7815">
            <v>57.318975000000009</v>
          </cell>
          <cell r="Y7815">
            <v>77.455349999999996</v>
          </cell>
          <cell r="Z7815">
            <v>322.78614281472466</v>
          </cell>
          <cell r="AA7815">
            <v>457.56046781472469</v>
          </cell>
          <cell r="AD7815">
            <v>19.106325000000002</v>
          </cell>
          <cell r="AE7815">
            <v>25.818449999999999</v>
          </cell>
          <cell r="AF7815">
            <v>107.59538093824155</v>
          </cell>
        </row>
        <row r="7816">
          <cell r="M7816" t="str">
            <v>Distrib2</v>
          </cell>
          <cell r="N7816" t="str">
            <v>Distributeur 5/2</v>
          </cell>
          <cell r="O7816" t="str">
            <v>5/2-way valve</v>
          </cell>
          <cell r="P7816">
            <v>2</v>
          </cell>
          <cell r="Q7816">
            <v>0</v>
          </cell>
          <cell r="R7816" t="str">
            <v/>
          </cell>
          <cell r="X7816">
            <v>144.15030000000002</v>
          </cell>
          <cell r="Y7816">
            <v>321.88800000000003</v>
          </cell>
          <cell r="Z7816">
            <v>343.04127627606044</v>
          </cell>
          <cell r="AA7816">
            <v>809.07957627606049</v>
          </cell>
          <cell r="AD7816">
            <v>72.075150000000008</v>
          </cell>
          <cell r="AE7816">
            <v>160.94400000000002</v>
          </cell>
          <cell r="AF7816">
            <v>171.52063813803022</v>
          </cell>
        </row>
        <row r="7817">
          <cell r="M7817">
            <v>0</v>
          </cell>
          <cell r="N7817">
            <v>0</v>
          </cell>
          <cell r="O7817" t="str">
            <v/>
          </cell>
          <cell r="P7817">
            <v>0</v>
          </cell>
          <cell r="Q7817">
            <v>0</v>
          </cell>
          <cell r="R7817">
            <v>0</v>
          </cell>
          <cell r="AA7817">
            <v>0</v>
          </cell>
          <cell r="AD7817" t="e">
            <v>#DIV/0!</v>
          </cell>
          <cell r="AE7817" t="e">
            <v>#DIV/0!</v>
          </cell>
          <cell r="AF7817" t="e">
            <v>#DIV/0!</v>
          </cell>
        </row>
        <row r="7818">
          <cell r="M7818">
            <v>0</v>
          </cell>
          <cell r="N7818">
            <v>0</v>
          </cell>
          <cell r="O7818" t="str">
            <v/>
          </cell>
          <cell r="P7818">
            <v>1</v>
          </cell>
          <cell r="Q7818">
            <v>0</v>
          </cell>
          <cell r="R7818">
            <v>0</v>
          </cell>
          <cell r="AA7818">
            <v>0</v>
          </cell>
          <cell r="AD7818">
            <v>0</v>
          </cell>
          <cell r="AE7818">
            <v>0</v>
          </cell>
          <cell r="AF7818">
            <v>0</v>
          </cell>
        </row>
        <row r="7819">
          <cell r="M7819" t="str">
            <v>Robotnu1</v>
          </cell>
          <cell r="N7819" t="str">
            <v>Robot nu bras 2,65m / 165 Kg</v>
          </cell>
          <cell r="O7819" t="str">
            <v>Robot bare arm 2.65m / 165 Kg</v>
          </cell>
          <cell r="P7819">
            <v>1</v>
          </cell>
          <cell r="Q7819">
            <v>0</v>
          </cell>
          <cell r="R7819" t="str">
            <v/>
          </cell>
          <cell r="X7819">
            <v>0</v>
          </cell>
          <cell r="Y7819">
            <v>0</v>
          </cell>
          <cell r="Z7819">
            <v>0</v>
          </cell>
          <cell r="AA7819">
            <v>0</v>
          </cell>
          <cell r="AD7819">
            <v>0</v>
          </cell>
          <cell r="AE7819">
            <v>0</v>
          </cell>
          <cell r="AF7819">
            <v>0</v>
          </cell>
        </row>
        <row r="7820">
          <cell r="M7820" t="str">
            <v>SEL-MF</v>
          </cell>
          <cell r="N7820" t="str">
            <v>Applicatif Robot SEL en Moyenne Fréquence</v>
          </cell>
          <cell r="O7820" t="str">
            <v>Medium Frequency SEL Robot Application</v>
          </cell>
          <cell r="P7820">
            <v>1</v>
          </cell>
          <cell r="Q7820">
            <v>0</v>
          </cell>
          <cell r="R7820" t="str">
            <v/>
          </cell>
          <cell r="X7820">
            <v>21.930300000000003</v>
          </cell>
          <cell r="Y7820">
            <v>1168.179075</v>
          </cell>
          <cell r="Z7820">
            <v>791.14538093824149</v>
          </cell>
          <cell r="AA7820">
            <v>1981.2547559382415</v>
          </cell>
          <cell r="AD7820">
            <v>21.930300000000003</v>
          </cell>
          <cell r="AE7820">
            <v>1168.179075</v>
          </cell>
          <cell r="AF7820">
            <v>791.14538093824149</v>
          </cell>
        </row>
        <row r="7821">
          <cell r="M7821" t="str">
            <v>RehForteCharg1000</v>
          </cell>
          <cell r="N7821" t="str">
            <v>Réhausse robot forte charge h&lt;1000mm</v>
          </cell>
          <cell r="O7821" t="str">
            <v>Heavy-duty robot extension h&lt;1000mm</v>
          </cell>
          <cell r="P7821">
            <v>1</v>
          </cell>
          <cell r="Q7821">
            <v>0</v>
          </cell>
          <cell r="R7821" t="str">
            <v/>
          </cell>
          <cell r="X7821">
            <v>0</v>
          </cell>
          <cell r="Y7821">
            <v>29.809500000000003</v>
          </cell>
          <cell r="Z7821">
            <v>10.5</v>
          </cell>
          <cell r="AA7821">
            <v>40.3095</v>
          </cell>
          <cell r="AD7821">
            <v>0</v>
          </cell>
          <cell r="AE7821">
            <v>29.809500000000003</v>
          </cell>
          <cell r="AF7821">
            <v>10.5</v>
          </cell>
        </row>
        <row r="7822">
          <cell r="M7822" t="str">
            <v>Robotintégration-V11</v>
          </cell>
          <cell r="N7822" t="str">
            <v>Intégration robot + baie sur site -V11</v>
          </cell>
          <cell r="O7822" t="str">
            <v>Robot + bay integration on site -V11</v>
          </cell>
          <cell r="P7822">
            <v>1</v>
          </cell>
          <cell r="Q7822">
            <v>0</v>
          </cell>
          <cell r="R7822" t="str">
            <v/>
          </cell>
          <cell r="X7822">
            <v>272.35057499999999</v>
          </cell>
          <cell r="Y7822">
            <v>862.84800000000007</v>
          </cell>
          <cell r="Z7822">
            <v>1716.542666567691</v>
          </cell>
          <cell r="AA7822">
            <v>2851.7412415676908</v>
          </cell>
          <cell r="AD7822">
            <v>272.35057499999999</v>
          </cell>
          <cell r="AE7822">
            <v>862.84800000000007</v>
          </cell>
          <cell r="AF7822">
            <v>1716.542666567691</v>
          </cell>
        </row>
        <row r="7823">
          <cell r="M7823" t="str">
            <v>VerrineRobot</v>
          </cell>
          <cell r="N7823" t="str">
            <v>Verrine Robot</v>
          </cell>
          <cell r="O7823" t="str">
            <v>To make</v>
          </cell>
          <cell r="P7823">
            <v>1</v>
          </cell>
          <cell r="Q7823">
            <v>0</v>
          </cell>
          <cell r="R7823" t="str">
            <v/>
          </cell>
          <cell r="AA7823">
            <v>0</v>
          </cell>
          <cell r="AD7823">
            <v>0</v>
          </cell>
          <cell r="AE7823">
            <v>0</v>
          </cell>
          <cell r="AF7823">
            <v>0</v>
          </cell>
        </row>
        <row r="7824">
          <cell r="M7824">
            <v>0</v>
          </cell>
          <cell r="N7824">
            <v>0</v>
          </cell>
          <cell r="O7824" t="str">
            <v/>
          </cell>
          <cell r="P7824">
            <v>0</v>
          </cell>
          <cell r="Q7824">
            <v>0</v>
          </cell>
          <cell r="R7824">
            <v>0</v>
          </cell>
          <cell r="AA7824">
            <v>0</v>
          </cell>
          <cell r="AD7824" t="e">
            <v>#DIV/0!</v>
          </cell>
          <cell r="AE7824" t="e">
            <v>#DIV/0!</v>
          </cell>
          <cell r="AF7824" t="e">
            <v>#DIV/0!</v>
          </cell>
        </row>
        <row r="7825">
          <cell r="M7825">
            <v>0</v>
          </cell>
          <cell r="N7825">
            <v>0</v>
          </cell>
          <cell r="O7825" t="str">
            <v/>
          </cell>
          <cell r="P7825">
            <v>1</v>
          </cell>
          <cell r="Q7825">
            <v>0</v>
          </cell>
          <cell r="R7825">
            <v>0</v>
          </cell>
          <cell r="AA7825">
            <v>0</v>
          </cell>
          <cell r="AD7825">
            <v>0</v>
          </cell>
          <cell r="AE7825">
            <v>0</v>
          </cell>
          <cell r="AF7825">
            <v>0</v>
          </cell>
        </row>
        <row r="7826">
          <cell r="M7826" t="str">
            <v>MisAllRech</v>
          </cell>
          <cell r="N7826" t="str">
            <v>Mise et Allonge de rechange</v>
          </cell>
          <cell r="O7826" t="str">
            <v>Spare plug and extension cable</v>
          </cell>
          <cell r="P7826">
            <v>1</v>
          </cell>
          <cell r="Q7826">
            <v>0</v>
          </cell>
          <cell r="R7826" t="str">
            <v/>
          </cell>
          <cell r="X7826">
            <v>0</v>
          </cell>
          <cell r="Y7826">
            <v>0</v>
          </cell>
          <cell r="Z7826">
            <v>0</v>
          </cell>
          <cell r="AA7826">
            <v>0</v>
          </cell>
          <cell r="AD7826">
            <v>0</v>
          </cell>
          <cell r="AE7826">
            <v>0</v>
          </cell>
          <cell r="AF7826">
            <v>0</v>
          </cell>
        </row>
        <row r="7827">
          <cell r="M7827" t="str">
            <v>InterfaceRobPinceStdenL</v>
          </cell>
          <cell r="N7827" t="str">
            <v>Interface Std en L fixation entre Pince et Robot</v>
          </cell>
          <cell r="O7827" t="str">
            <v>Std L-shaped interface for fixing between Clamp and Robot</v>
          </cell>
          <cell r="P7827">
            <v>1</v>
          </cell>
          <cell r="Q7827">
            <v>0</v>
          </cell>
          <cell r="R7827" t="str">
            <v/>
          </cell>
          <cell r="X7827">
            <v>0</v>
          </cell>
          <cell r="Y7827">
            <v>0</v>
          </cell>
          <cell r="Z7827">
            <v>0</v>
          </cell>
          <cell r="AA7827">
            <v>0</v>
          </cell>
          <cell r="AD7827">
            <v>0</v>
          </cell>
          <cell r="AE7827">
            <v>0</v>
          </cell>
          <cell r="AF7827">
            <v>0</v>
          </cell>
        </row>
        <row r="7828">
          <cell r="M7828" t="str">
            <v>PincRobMFLightX500ModSansDetal</v>
          </cell>
          <cell r="N7828" t="str">
            <v>Pince Mod MF Light ciseaux électrique LU &lt; 500</v>
          </cell>
          <cell r="O7828" t="str">
            <v>MF Light Mod Clamp X - Shape electric width &lt; 500</v>
          </cell>
          <cell r="P7828">
            <v>1</v>
          </cell>
          <cell r="Q7828">
            <v>0</v>
          </cell>
          <cell r="R7828" t="str">
            <v/>
          </cell>
          <cell r="X7828">
            <v>0</v>
          </cell>
          <cell r="Y7828">
            <v>0</v>
          </cell>
          <cell r="Z7828">
            <v>0</v>
          </cell>
          <cell r="AA7828">
            <v>0</v>
          </cell>
          <cell r="AD7828">
            <v>0</v>
          </cell>
          <cell r="AE7828">
            <v>0</v>
          </cell>
          <cell r="AF7828">
            <v>0</v>
          </cell>
        </row>
        <row r="7829">
          <cell r="M7829">
            <v>0</v>
          </cell>
          <cell r="N7829">
            <v>0</v>
          </cell>
          <cell r="O7829" t="str">
            <v/>
          </cell>
          <cell r="P7829">
            <v>0</v>
          </cell>
          <cell r="Q7829">
            <v>0</v>
          </cell>
          <cell r="R7829">
            <v>0</v>
          </cell>
          <cell r="AA7829">
            <v>0</v>
          </cell>
          <cell r="AD7829" t="e">
            <v>#DIV/0!</v>
          </cell>
          <cell r="AE7829" t="e">
            <v>#DIV/0!</v>
          </cell>
          <cell r="AF7829" t="e">
            <v>#DIV/0!</v>
          </cell>
        </row>
        <row r="7830">
          <cell r="M7830">
            <v>0</v>
          </cell>
          <cell r="N7830">
            <v>0</v>
          </cell>
          <cell r="O7830" t="str">
            <v/>
          </cell>
          <cell r="P7830">
            <v>1</v>
          </cell>
          <cell r="Q7830">
            <v>0</v>
          </cell>
          <cell r="R7830">
            <v>0</v>
          </cell>
          <cell r="AA7830">
            <v>0</v>
          </cell>
          <cell r="AD7830">
            <v>0</v>
          </cell>
          <cell r="AE7830">
            <v>0</v>
          </cell>
          <cell r="AF7830">
            <v>0</v>
          </cell>
        </row>
        <row r="7831">
          <cell r="M7831" t="str">
            <v>RodFixeNew</v>
          </cell>
          <cell r="N7831" t="str">
            <v>Rodeuse fixe (Std New)</v>
          </cell>
          <cell r="O7831" t="str">
            <v>Tip dreser fix (new)</v>
          </cell>
          <cell r="P7831">
            <v>1</v>
          </cell>
          <cell r="Q7831" t="str">
            <v>Choix suivant les cas</v>
          </cell>
          <cell r="R7831" t="str">
            <v/>
          </cell>
          <cell r="X7831">
            <v>20.474999999999998</v>
          </cell>
          <cell r="Y7831">
            <v>95.678100000000001</v>
          </cell>
          <cell r="Z7831">
            <v>254.625</v>
          </cell>
          <cell r="AA7831">
            <v>370.77809999999999</v>
          </cell>
          <cell r="AD7831">
            <v>20.474999999999998</v>
          </cell>
          <cell r="AE7831">
            <v>95.678100000000001</v>
          </cell>
          <cell r="AF7831">
            <v>254.625</v>
          </cell>
        </row>
        <row r="7832">
          <cell r="M7832">
            <v>0</v>
          </cell>
          <cell r="N7832">
            <v>0</v>
          </cell>
          <cell r="O7832" t="str">
            <v/>
          </cell>
          <cell r="P7832">
            <v>0</v>
          </cell>
          <cell r="Q7832">
            <v>0</v>
          </cell>
          <cell r="R7832">
            <v>0</v>
          </cell>
          <cell r="AA7832">
            <v>0</v>
          </cell>
          <cell r="AD7832" t="e">
            <v>#DIV/0!</v>
          </cell>
          <cell r="AE7832" t="e">
            <v>#DIV/0!</v>
          </cell>
          <cell r="AF7832" t="e">
            <v>#DIV/0!</v>
          </cell>
        </row>
        <row r="7833">
          <cell r="M7833">
            <v>0</v>
          </cell>
          <cell r="N7833">
            <v>0</v>
          </cell>
          <cell r="O7833" t="str">
            <v/>
          </cell>
          <cell r="P7833">
            <v>1</v>
          </cell>
          <cell r="Q7833">
            <v>0</v>
          </cell>
          <cell r="R7833">
            <v>0</v>
          </cell>
          <cell r="AA7833">
            <v>0</v>
          </cell>
          <cell r="AD7833">
            <v>0</v>
          </cell>
          <cell r="AE7833">
            <v>0</v>
          </cell>
          <cell r="AF7833">
            <v>0</v>
          </cell>
        </row>
        <row r="7834">
          <cell r="M7834" t="str">
            <v>TrajSoud</v>
          </cell>
          <cell r="N7834" t="str">
            <v>Trajectoire de soudure(clinchage, arc tiré, rivet)</v>
          </cell>
          <cell r="O7834" t="str">
            <v>Welding path (clinching, pulled arc, rivet)</v>
          </cell>
          <cell r="P7834">
            <v>1</v>
          </cell>
          <cell r="Q7834" t="str">
            <v>16 PSE OP50</v>
          </cell>
          <cell r="R7834" t="str">
            <v/>
          </cell>
          <cell r="X7834">
            <v>0</v>
          </cell>
          <cell r="Y7834">
            <v>0</v>
          </cell>
          <cell r="Z7834">
            <v>0</v>
          </cell>
          <cell r="AA7834">
            <v>0</v>
          </cell>
          <cell r="AD7834">
            <v>0</v>
          </cell>
          <cell r="AE7834">
            <v>0</v>
          </cell>
          <cell r="AF7834">
            <v>0</v>
          </cell>
        </row>
        <row r="7835">
          <cell r="M7835" t="str">
            <v>EchCodeTraj</v>
          </cell>
          <cell r="N7835" t="str">
            <v>Echange Code Trajectoire avec baie robot</v>
          </cell>
          <cell r="O7835" t="str">
            <v>Exchange of Trajectory Code with robot bay</v>
          </cell>
          <cell r="P7835">
            <v>1</v>
          </cell>
          <cell r="Q7835">
            <v>0</v>
          </cell>
          <cell r="R7835" t="str">
            <v/>
          </cell>
          <cell r="X7835">
            <v>11.8125</v>
          </cell>
          <cell r="Y7835">
            <v>0</v>
          </cell>
          <cell r="Z7835">
            <v>96.409919032065716</v>
          </cell>
          <cell r="AA7835">
            <v>108.22241903206572</v>
          </cell>
          <cell r="AD7835">
            <v>11.8125</v>
          </cell>
          <cell r="AE7835">
            <v>0</v>
          </cell>
          <cell r="AF7835">
            <v>96.409919032065716</v>
          </cell>
        </row>
        <row r="7836">
          <cell r="M7836" t="str">
            <v>HEtudAUT</v>
          </cell>
          <cell r="N7836" t="str">
            <v>Une heure d'études automatismes</v>
          </cell>
          <cell r="O7836" t="str">
            <v>One hour of automation studies</v>
          </cell>
          <cell r="P7836">
            <v>0.5</v>
          </cell>
          <cell r="Q7836" t="str">
            <v>compl. Hétude AF+Marguerite+Prog</v>
          </cell>
          <cell r="R7836" t="str">
            <v/>
          </cell>
          <cell r="X7836">
            <v>32.5</v>
          </cell>
          <cell r="Y7836">
            <v>0</v>
          </cell>
          <cell r="Z7836">
            <v>0</v>
          </cell>
          <cell r="AA7836">
            <v>32.5</v>
          </cell>
          <cell r="AD7836">
            <v>65</v>
          </cell>
          <cell r="AE7836">
            <v>0</v>
          </cell>
          <cell r="AF7836">
            <v>0</v>
          </cell>
        </row>
        <row r="7837">
          <cell r="M7837">
            <v>0</v>
          </cell>
          <cell r="N7837">
            <v>0</v>
          </cell>
          <cell r="O7837" t="str">
            <v/>
          </cell>
          <cell r="P7837">
            <v>0</v>
          </cell>
          <cell r="Q7837">
            <v>0</v>
          </cell>
          <cell r="R7837">
            <v>0</v>
          </cell>
          <cell r="AA7837">
            <v>0</v>
          </cell>
          <cell r="AD7837" t="e">
            <v>#DIV/0!</v>
          </cell>
          <cell r="AE7837" t="e">
            <v>#DIV/0!</v>
          </cell>
          <cell r="AF7837" t="e">
            <v>#DIV/0!</v>
          </cell>
        </row>
        <row r="7838">
          <cell r="M7838">
            <v>0</v>
          </cell>
          <cell r="N7838">
            <v>0</v>
          </cell>
          <cell r="O7838" t="str">
            <v/>
          </cell>
          <cell r="P7838">
            <v>1</v>
          </cell>
          <cell r="Q7838">
            <v>0</v>
          </cell>
          <cell r="R7838">
            <v>0</v>
          </cell>
          <cell r="AA7838">
            <v>0</v>
          </cell>
          <cell r="AD7838">
            <v>0</v>
          </cell>
          <cell r="AE7838">
            <v>0</v>
          </cell>
          <cell r="AF7838">
            <v>0</v>
          </cell>
        </row>
        <row r="7839">
          <cell r="M7839" t="str">
            <v>Robotnu16</v>
          </cell>
          <cell r="N7839" t="str">
            <v>Robot nu bras 3,10m / 280 Kg</v>
          </cell>
          <cell r="O7839" t="str">
            <v>Robot bare arm 3.10m / 280 Kg</v>
          </cell>
          <cell r="P7839">
            <v>1</v>
          </cell>
          <cell r="Q7839">
            <v>0</v>
          </cell>
          <cell r="R7839" t="str">
            <v/>
          </cell>
          <cell r="X7839">
            <v>0</v>
          </cell>
          <cell r="Y7839">
            <v>0</v>
          </cell>
          <cell r="Z7839">
            <v>0</v>
          </cell>
          <cell r="AA7839">
            <v>0</v>
          </cell>
          <cell r="AD7839">
            <v>0</v>
          </cell>
          <cell r="AE7839">
            <v>0</v>
          </cell>
          <cell r="AF7839">
            <v>0</v>
          </cell>
        </row>
        <row r="7840">
          <cell r="M7840" t="str">
            <v>Reh1000</v>
          </cell>
          <cell r="N7840" t="str">
            <v>Réhausse robot h&lt;1000mm</v>
          </cell>
          <cell r="O7840" t="str">
            <v>Robot extension h&lt;1000mm</v>
          </cell>
          <cell r="P7840">
            <v>1</v>
          </cell>
          <cell r="Q7840" t="str">
            <v>A valider</v>
          </cell>
          <cell r="R7840" t="str">
            <v/>
          </cell>
          <cell r="X7840">
            <v>0</v>
          </cell>
          <cell r="Y7840">
            <v>29.809500000000003</v>
          </cell>
          <cell r="Z7840">
            <v>10.5</v>
          </cell>
          <cell r="AA7840">
            <v>40.3095</v>
          </cell>
          <cell r="AD7840">
            <v>0</v>
          </cell>
          <cell r="AE7840">
            <v>29.809500000000003</v>
          </cell>
          <cell r="AF7840">
            <v>10.5</v>
          </cell>
        </row>
        <row r="7841">
          <cell r="M7841" t="str">
            <v>SELPF-MF</v>
          </cell>
          <cell r="N7841" t="str">
            <v>Applicatif Robot SELPF en Moyenne Fréquence</v>
          </cell>
          <cell r="O7841" t="str">
            <v>SELPF Robot Application in Medium Frequency</v>
          </cell>
          <cell r="P7841">
            <v>1</v>
          </cell>
          <cell r="Q7841">
            <v>0</v>
          </cell>
          <cell r="R7841" t="str">
            <v/>
          </cell>
          <cell r="X7841">
            <v>21.930300000000003</v>
          </cell>
          <cell r="Y7841">
            <v>1265.1134999999999</v>
          </cell>
          <cell r="Z7841">
            <v>722.89538093824149</v>
          </cell>
          <cell r="AA7841">
            <v>2009.9391809382414</v>
          </cell>
          <cell r="AD7841">
            <v>21.930300000000003</v>
          </cell>
          <cell r="AE7841">
            <v>1265.1134999999999</v>
          </cell>
          <cell r="AF7841">
            <v>722.89538093824149</v>
          </cell>
        </row>
        <row r="7842">
          <cell r="M7842" t="str">
            <v>Robotintégration-V11</v>
          </cell>
          <cell r="N7842" t="str">
            <v>Intégration robot + baie sur site -V11</v>
          </cell>
          <cell r="O7842" t="str">
            <v>Robot + bay integration on site -V11</v>
          </cell>
          <cell r="P7842">
            <v>1</v>
          </cell>
          <cell r="Q7842">
            <v>0</v>
          </cell>
          <cell r="X7842">
            <v>272.35057499999999</v>
          </cell>
          <cell r="Y7842">
            <v>862.84800000000007</v>
          </cell>
          <cell r="Z7842">
            <v>1716.542666567691</v>
          </cell>
          <cell r="AA7842">
            <v>2851.7412415676908</v>
          </cell>
          <cell r="AD7842">
            <v>272.35057499999999</v>
          </cell>
          <cell r="AE7842">
            <v>862.84800000000007</v>
          </cell>
          <cell r="AF7842">
            <v>1716.542666567691</v>
          </cell>
        </row>
        <row r="7843">
          <cell r="M7843" t="str">
            <v>VerrineRobot</v>
          </cell>
          <cell r="N7843" t="str">
            <v>Verrine Robot</v>
          </cell>
          <cell r="O7843" t="str">
            <v>To make</v>
          </cell>
          <cell r="P7843">
            <v>1</v>
          </cell>
          <cell r="Q7843">
            <v>0</v>
          </cell>
          <cell r="R7843" t="str">
            <v/>
          </cell>
          <cell r="AA7843">
            <v>0</v>
          </cell>
          <cell r="AD7843">
            <v>0</v>
          </cell>
          <cell r="AE7843">
            <v>0</v>
          </cell>
          <cell r="AF7843">
            <v>0</v>
          </cell>
        </row>
        <row r="7844">
          <cell r="M7844">
            <v>0</v>
          </cell>
          <cell r="N7844">
            <v>0</v>
          </cell>
          <cell r="O7844" t="str">
            <v/>
          </cell>
          <cell r="P7844">
            <v>0</v>
          </cell>
          <cell r="Q7844">
            <v>0</v>
          </cell>
          <cell r="R7844">
            <v>0</v>
          </cell>
          <cell r="AA7844">
            <v>0</v>
          </cell>
          <cell r="AD7844" t="e">
            <v>#DIV/0!</v>
          </cell>
          <cell r="AE7844" t="e">
            <v>#DIV/0!</v>
          </cell>
          <cell r="AF7844" t="e">
            <v>#DIV/0!</v>
          </cell>
        </row>
        <row r="7845">
          <cell r="M7845">
            <v>0</v>
          </cell>
          <cell r="N7845">
            <v>0</v>
          </cell>
          <cell r="O7845" t="str">
            <v/>
          </cell>
          <cell r="P7845">
            <v>1</v>
          </cell>
          <cell r="Q7845">
            <v>0</v>
          </cell>
          <cell r="R7845">
            <v>0</v>
          </cell>
          <cell r="AA7845">
            <v>0</v>
          </cell>
          <cell r="AD7845">
            <v>0</v>
          </cell>
          <cell r="AE7845">
            <v>0</v>
          </cell>
          <cell r="AF7845">
            <v>0</v>
          </cell>
        </row>
        <row r="7846">
          <cell r="M7846" t="str">
            <v>PoutreCentMPRModFrs</v>
          </cell>
          <cell r="N7846" t="str">
            <v>Poutre Centrale pour MPR Modulaire du commerce</v>
          </cell>
          <cell r="O7846" t="str">
            <v>Beam 1 Mt (any diameter) for gripper</v>
          </cell>
          <cell r="P7846">
            <v>1</v>
          </cell>
          <cell r="Q7846">
            <v>0</v>
          </cell>
          <cell r="R7846" t="str">
            <v>02</v>
          </cell>
          <cell r="AA7846">
            <v>0</v>
          </cell>
          <cell r="AD7846">
            <v>0</v>
          </cell>
          <cell r="AE7846">
            <v>0</v>
          </cell>
          <cell r="AF7846">
            <v>0</v>
          </cell>
        </row>
        <row r="7847">
          <cell r="M7847" t="str">
            <v>SuppGrandMPRFrs</v>
          </cell>
          <cell r="N7847" t="str">
            <v>Supplément coût pour un grand préhenseur Commerce</v>
          </cell>
          <cell r="O7847" t="str">
            <v>Additional cost for a large trade gripper</v>
          </cell>
          <cell r="P7847">
            <v>2</v>
          </cell>
          <cell r="Q7847">
            <v>0</v>
          </cell>
          <cell r="R7847" t="str">
            <v>02</v>
          </cell>
          <cell r="AA7847">
            <v>0</v>
          </cell>
          <cell r="AD7847">
            <v>0</v>
          </cell>
          <cell r="AE7847">
            <v>0</v>
          </cell>
          <cell r="AF7847">
            <v>0</v>
          </cell>
        </row>
        <row r="7848">
          <cell r="M7848" t="str">
            <v>RefSer40DINPreh</v>
          </cell>
          <cell r="N7848" t="str">
            <v>Serrage 40 DIN Touche + Appui tous types sur Préh</v>
          </cell>
          <cell r="O7848" t="str">
            <v>Clamping 40 DIN Key + All types of support on Preh</v>
          </cell>
          <cell r="P7848">
            <v>5</v>
          </cell>
          <cell r="Q7848">
            <v>0</v>
          </cell>
          <cell r="R7848" t="str">
            <v>02</v>
          </cell>
          <cell r="X7848">
            <v>61.424999999999997</v>
          </cell>
          <cell r="Y7848">
            <v>355.03650000000005</v>
          </cell>
          <cell r="Z7848">
            <v>189.00000000000003</v>
          </cell>
          <cell r="AA7848">
            <v>605.46150000000011</v>
          </cell>
          <cell r="AD7848">
            <v>12.285</v>
          </cell>
          <cell r="AE7848">
            <v>71.007300000000015</v>
          </cell>
          <cell r="AF7848">
            <v>37.800000000000004</v>
          </cell>
        </row>
        <row r="7849">
          <cell r="M7849" t="str">
            <v>AppuiDrageoir</v>
          </cell>
          <cell r="N7849" t="str">
            <v xml:space="preserve">Appui seul ou drageoir seul (toutes largeurs) </v>
          </cell>
          <cell r="O7849" t="str">
            <v xml:space="preserve">support only or sucker only (all widths) </v>
          </cell>
          <cell r="P7849">
            <v>4</v>
          </cell>
          <cell r="Q7849">
            <v>0</v>
          </cell>
          <cell r="R7849" t="str">
            <v>02</v>
          </cell>
          <cell r="X7849">
            <v>0</v>
          </cell>
          <cell r="Y7849">
            <v>0</v>
          </cell>
          <cell r="Z7849">
            <v>0</v>
          </cell>
          <cell r="AA7849">
            <v>0</v>
          </cell>
          <cell r="AD7849">
            <v>0</v>
          </cell>
          <cell r="AE7849">
            <v>0</v>
          </cell>
          <cell r="AF7849">
            <v>0</v>
          </cell>
        </row>
        <row r="7850">
          <cell r="M7850" t="str">
            <v>PilMobPreh</v>
          </cell>
          <cell r="N7850" t="str">
            <v>Pilote escamotable sur Préhenseur avec antenne sup</v>
          </cell>
          <cell r="O7850" t="str">
            <v>Retractable pin on Gripper</v>
          </cell>
          <cell r="P7850">
            <v>1</v>
          </cell>
          <cell r="Q7850">
            <v>0</v>
          </cell>
          <cell r="R7850" t="str">
            <v>02</v>
          </cell>
          <cell r="X7850">
            <v>12.285</v>
          </cell>
          <cell r="Y7850">
            <v>71.007300000000001</v>
          </cell>
          <cell r="Z7850">
            <v>37.800000000000004</v>
          </cell>
          <cell r="AA7850">
            <v>121.09229999999999</v>
          </cell>
          <cell r="AD7850">
            <v>12.285</v>
          </cell>
          <cell r="AE7850">
            <v>71.007300000000001</v>
          </cell>
          <cell r="AF7850">
            <v>37.800000000000004</v>
          </cell>
        </row>
        <row r="7851">
          <cell r="M7851" t="str">
            <v>PilSeulPreh</v>
          </cell>
          <cell r="N7851" t="str">
            <v xml:space="preserve">Pilote fixe sans poteau ou Pilote préhenseur avec </v>
          </cell>
          <cell r="O7851" t="str">
            <v>Fixed pin for gripper</v>
          </cell>
          <cell r="P7851">
            <v>1</v>
          </cell>
          <cell r="Q7851">
            <v>0</v>
          </cell>
          <cell r="R7851" t="str">
            <v>02</v>
          </cell>
          <cell r="X7851">
            <v>0</v>
          </cell>
          <cell r="Y7851">
            <v>0</v>
          </cell>
          <cell r="Z7851">
            <v>0</v>
          </cell>
          <cell r="AA7851">
            <v>0</v>
          </cell>
          <cell r="AD7851">
            <v>0</v>
          </cell>
          <cell r="AE7851">
            <v>0</v>
          </cell>
          <cell r="AF7851">
            <v>0</v>
          </cell>
        </row>
        <row r="7852">
          <cell r="M7852" t="str">
            <v>DistribPreh</v>
          </cell>
          <cell r="N7852" t="str">
            <v>Distributeur taille 2 sur Préhenseur</v>
          </cell>
          <cell r="O7852" t="str">
            <v>Dispenser size 2 on Gripper</v>
          </cell>
          <cell r="P7852">
            <v>2</v>
          </cell>
          <cell r="Q7852">
            <v>0</v>
          </cell>
          <cell r="R7852" t="str">
            <v>02</v>
          </cell>
          <cell r="X7852">
            <v>24.57</v>
          </cell>
          <cell r="Y7852">
            <v>325.39499999999998</v>
          </cell>
          <cell r="Z7852">
            <v>37.800000000000004</v>
          </cell>
          <cell r="AA7852">
            <v>387.76499999999999</v>
          </cell>
          <cell r="AD7852">
            <v>12.285</v>
          </cell>
          <cell r="AE7852">
            <v>162.69749999999999</v>
          </cell>
          <cell r="AF7852">
            <v>18.900000000000002</v>
          </cell>
        </row>
        <row r="7853">
          <cell r="M7853" t="str">
            <v>PPinducPreh</v>
          </cell>
          <cell r="N7853" t="str">
            <v>Détecteur inductif présence pièce sur Préhenseur a</v>
          </cell>
          <cell r="O7853" t="str">
            <v>Inductive part presence detector on Gripper</v>
          </cell>
          <cell r="P7853">
            <v>1</v>
          </cell>
          <cell r="Q7853">
            <v>0</v>
          </cell>
          <cell r="R7853" t="str">
            <v>02</v>
          </cell>
          <cell r="X7853">
            <v>12.285</v>
          </cell>
          <cell r="Y7853">
            <v>37.65825000000001</v>
          </cell>
          <cell r="Z7853">
            <v>9.4500000000000011</v>
          </cell>
          <cell r="AA7853">
            <v>59.393250000000009</v>
          </cell>
          <cell r="AD7853">
            <v>12.285</v>
          </cell>
          <cell r="AE7853">
            <v>37.65825000000001</v>
          </cell>
          <cell r="AF7853">
            <v>9.4500000000000011</v>
          </cell>
        </row>
        <row r="7854">
          <cell r="M7854" t="str">
            <v>RefSer40DINPreh</v>
          </cell>
          <cell r="N7854" t="str">
            <v>Serrage 40 DIN Touche + Appui tous types sur Préh</v>
          </cell>
          <cell r="O7854" t="str">
            <v>Clamping 40 DIN Key + All types of support on Preh</v>
          </cell>
          <cell r="P7854">
            <v>3</v>
          </cell>
          <cell r="Q7854" t="str">
            <v>Doublure seule</v>
          </cell>
          <cell r="R7854" t="str">
            <v>02</v>
          </cell>
          <cell r="X7854">
            <v>36.855000000000004</v>
          </cell>
          <cell r="Y7854">
            <v>213.02190000000002</v>
          </cell>
          <cell r="Z7854">
            <v>113.4</v>
          </cell>
          <cell r="AA7854">
            <v>363.27690000000007</v>
          </cell>
          <cell r="AD7854">
            <v>12.285000000000002</v>
          </cell>
          <cell r="AE7854">
            <v>71.007300000000001</v>
          </cell>
          <cell r="AF7854">
            <v>37.800000000000004</v>
          </cell>
        </row>
        <row r="7855">
          <cell r="M7855" t="str">
            <v>Distrib2</v>
          </cell>
          <cell r="N7855" t="str">
            <v>Distributeur 5/2</v>
          </cell>
          <cell r="O7855" t="str">
            <v>5/2-way valve</v>
          </cell>
          <cell r="P7855">
            <v>2</v>
          </cell>
          <cell r="Q7855">
            <v>0</v>
          </cell>
          <cell r="R7855" t="str">
            <v>02</v>
          </cell>
          <cell r="X7855">
            <v>144.15030000000002</v>
          </cell>
          <cell r="Y7855">
            <v>321.88800000000003</v>
          </cell>
          <cell r="Z7855">
            <v>343.04127627606044</v>
          </cell>
          <cell r="AA7855">
            <v>809.07957627606049</v>
          </cell>
          <cell r="AD7855">
            <v>72.075150000000008</v>
          </cell>
          <cell r="AE7855">
            <v>160.94400000000002</v>
          </cell>
          <cell r="AF7855">
            <v>171.52063813803022</v>
          </cell>
        </row>
        <row r="7856">
          <cell r="M7856" t="str">
            <v>PPinduc</v>
          </cell>
          <cell r="N7856" t="str">
            <v>Détecteur inductif de présence pièce</v>
          </cell>
          <cell r="O7856" t="str">
            <v>Inductive part presence detector</v>
          </cell>
          <cell r="P7856">
            <v>2</v>
          </cell>
          <cell r="Q7856">
            <v>0</v>
          </cell>
          <cell r="R7856" t="str">
            <v>02</v>
          </cell>
          <cell r="X7856">
            <v>38.212650000000004</v>
          </cell>
          <cell r="Y7856">
            <v>51.636899999999997</v>
          </cell>
          <cell r="Z7856">
            <v>215.19076187648309</v>
          </cell>
          <cell r="AA7856">
            <v>305.04031187648309</v>
          </cell>
          <cell r="AD7856">
            <v>19.106325000000002</v>
          </cell>
          <cell r="AE7856">
            <v>25.818449999999999</v>
          </cell>
          <cell r="AF7856">
            <v>107.59538093824155</v>
          </cell>
        </row>
        <row r="7857">
          <cell r="M7857">
            <v>0</v>
          </cell>
          <cell r="N7857">
            <v>0</v>
          </cell>
          <cell r="O7857" t="str">
            <v/>
          </cell>
          <cell r="P7857">
            <v>0</v>
          </cell>
          <cell r="Q7857">
            <v>0</v>
          </cell>
          <cell r="R7857">
            <v>0</v>
          </cell>
          <cell r="AA7857">
            <v>0</v>
          </cell>
          <cell r="AD7857" t="e">
            <v>#DIV/0!</v>
          </cell>
          <cell r="AE7857" t="e">
            <v>#DIV/0!</v>
          </cell>
          <cell r="AF7857" t="e">
            <v>#DIV/0!</v>
          </cell>
        </row>
        <row r="7858">
          <cell r="M7858">
            <v>0</v>
          </cell>
          <cell r="N7858">
            <v>0</v>
          </cell>
          <cell r="O7858" t="str">
            <v/>
          </cell>
          <cell r="P7858">
            <v>1</v>
          </cell>
          <cell r="Q7858" t="str">
            <v>Changement réferenciel</v>
          </cell>
          <cell r="R7858">
            <v>0</v>
          </cell>
          <cell r="AA7858">
            <v>0</v>
          </cell>
          <cell r="AD7858">
            <v>0</v>
          </cell>
          <cell r="AE7858">
            <v>0</v>
          </cell>
          <cell r="AF7858">
            <v>0</v>
          </cell>
        </row>
        <row r="7859">
          <cell r="M7859" t="str">
            <v>MisAllRech</v>
          </cell>
          <cell r="N7859" t="str">
            <v>Mise et Allonge de rechange</v>
          </cell>
          <cell r="O7859" t="str">
            <v>Spare plug and extension cable</v>
          </cell>
          <cell r="P7859">
            <v>1</v>
          </cell>
          <cell r="Q7859">
            <v>0</v>
          </cell>
          <cell r="R7859" t="str">
            <v/>
          </cell>
          <cell r="X7859">
            <v>0</v>
          </cell>
          <cell r="Y7859">
            <v>0</v>
          </cell>
          <cell r="Z7859">
            <v>0</v>
          </cell>
          <cell r="AA7859">
            <v>0</v>
          </cell>
          <cell r="AD7859">
            <v>0</v>
          </cell>
          <cell r="AE7859">
            <v>0</v>
          </cell>
          <cell r="AF7859">
            <v>0</v>
          </cell>
        </row>
        <row r="7860">
          <cell r="M7860" t="str">
            <v>InterfaceRobPinceStdPlate</v>
          </cell>
          <cell r="N7860" t="str">
            <v>Interface Std Plate fixation entre Pince et Robot</v>
          </cell>
          <cell r="O7860" t="str">
            <v>Std interface Flat mounting plate between Clamp and Robot</v>
          </cell>
          <cell r="P7860">
            <v>1</v>
          </cell>
          <cell r="Q7860">
            <v>0</v>
          </cell>
          <cell r="R7860" t="str">
            <v/>
          </cell>
          <cell r="X7860">
            <v>0</v>
          </cell>
          <cell r="Y7860">
            <v>0</v>
          </cell>
          <cell r="Z7860">
            <v>0</v>
          </cell>
          <cell r="AA7860">
            <v>0</v>
          </cell>
          <cell r="AD7860">
            <v>0</v>
          </cell>
          <cell r="AE7860">
            <v>0</v>
          </cell>
          <cell r="AF7860">
            <v>0</v>
          </cell>
        </row>
        <row r="7861">
          <cell r="M7861" t="str">
            <v>PincRobMFLightX500ModSansDetal</v>
          </cell>
          <cell r="N7861" t="str">
            <v>Pince Mod MF Light ciseaux électrique LU &lt; 500</v>
          </cell>
          <cell r="O7861" t="str">
            <v>MF Light Mod Clamp X - Shape electric width &lt; 500</v>
          </cell>
          <cell r="P7861">
            <v>1</v>
          </cell>
          <cell r="Q7861">
            <v>0</v>
          </cell>
          <cell r="R7861" t="str">
            <v/>
          </cell>
          <cell r="X7861">
            <v>0</v>
          </cell>
          <cell r="Y7861">
            <v>0</v>
          </cell>
          <cell r="Z7861">
            <v>0</v>
          </cell>
          <cell r="AA7861">
            <v>0</v>
          </cell>
          <cell r="AD7861">
            <v>0</v>
          </cell>
          <cell r="AE7861">
            <v>0</v>
          </cell>
          <cell r="AF7861">
            <v>0</v>
          </cell>
        </row>
        <row r="7862">
          <cell r="M7862">
            <v>0</v>
          </cell>
          <cell r="N7862">
            <v>0</v>
          </cell>
          <cell r="O7862" t="str">
            <v/>
          </cell>
          <cell r="P7862">
            <v>0</v>
          </cell>
          <cell r="Q7862">
            <v>0</v>
          </cell>
          <cell r="R7862">
            <v>0</v>
          </cell>
          <cell r="AA7862">
            <v>0</v>
          </cell>
          <cell r="AD7862" t="e">
            <v>#DIV/0!</v>
          </cell>
          <cell r="AE7862" t="e">
            <v>#DIV/0!</v>
          </cell>
          <cell r="AF7862" t="e">
            <v>#DIV/0!</v>
          </cell>
        </row>
        <row r="7863">
          <cell r="M7863">
            <v>0</v>
          </cell>
          <cell r="N7863">
            <v>0</v>
          </cell>
          <cell r="O7863" t="str">
            <v/>
          </cell>
          <cell r="P7863">
            <v>1</v>
          </cell>
          <cell r="Q7863">
            <v>0</v>
          </cell>
          <cell r="R7863">
            <v>0</v>
          </cell>
          <cell r="AA7863">
            <v>0</v>
          </cell>
          <cell r="AD7863">
            <v>0</v>
          </cell>
          <cell r="AE7863">
            <v>0</v>
          </cell>
          <cell r="AF7863">
            <v>0</v>
          </cell>
        </row>
        <row r="7864">
          <cell r="M7864" t="str">
            <v>RodAbatElectNew</v>
          </cell>
          <cell r="N7864" t="str">
            <v>Rodeuse sur abattant électrique (Std New)</v>
          </cell>
          <cell r="O7864" t="str">
            <v>Tip dresser on electric flap (Std New)</v>
          </cell>
          <cell r="P7864">
            <v>1</v>
          </cell>
          <cell r="Q7864" t="str">
            <v>Choix suivant les cas</v>
          </cell>
          <cell r="R7864" t="str">
            <v/>
          </cell>
          <cell r="X7864">
            <v>40.949999999999996</v>
          </cell>
          <cell r="Y7864">
            <v>197.20365000000004</v>
          </cell>
          <cell r="Z7864">
            <v>434.4375</v>
          </cell>
          <cell r="AA7864">
            <v>672.59114999999997</v>
          </cell>
          <cell r="AD7864">
            <v>40.949999999999996</v>
          </cell>
          <cell r="AE7864">
            <v>197.20365000000004</v>
          </cell>
          <cell r="AF7864">
            <v>434.4375</v>
          </cell>
        </row>
        <row r="7865">
          <cell r="M7865">
            <v>0</v>
          </cell>
          <cell r="N7865">
            <v>0</v>
          </cell>
          <cell r="O7865" t="str">
            <v/>
          </cell>
          <cell r="P7865">
            <v>0</v>
          </cell>
          <cell r="Q7865">
            <v>0</v>
          </cell>
          <cell r="R7865">
            <v>0</v>
          </cell>
          <cell r="AA7865">
            <v>0</v>
          </cell>
          <cell r="AD7865" t="e">
            <v>#DIV/0!</v>
          </cell>
          <cell r="AE7865" t="e">
            <v>#DIV/0!</v>
          </cell>
          <cell r="AF7865" t="e">
            <v>#DIV/0!</v>
          </cell>
        </row>
        <row r="7866">
          <cell r="M7866">
            <v>0</v>
          </cell>
          <cell r="N7866">
            <v>0</v>
          </cell>
          <cell r="O7866" t="str">
            <v/>
          </cell>
          <cell r="P7866">
            <v>1</v>
          </cell>
          <cell r="Q7866">
            <v>0</v>
          </cell>
          <cell r="R7866">
            <v>0</v>
          </cell>
          <cell r="AA7866">
            <v>0</v>
          </cell>
          <cell r="AD7866">
            <v>0</v>
          </cell>
          <cell r="AE7866">
            <v>0</v>
          </cell>
          <cell r="AF7866">
            <v>0</v>
          </cell>
        </row>
        <row r="7867">
          <cell r="M7867" t="str">
            <v>TrajMan</v>
          </cell>
          <cell r="N7867" t="str">
            <v>Trajectoire de manutention</v>
          </cell>
          <cell r="O7867" t="str">
            <v>Handling path</v>
          </cell>
          <cell r="P7867">
            <v>3</v>
          </cell>
          <cell r="Q7867" t="str">
            <v>Prise OP50, chargement TAC ou dépose PES</v>
          </cell>
          <cell r="R7867" t="str">
            <v/>
          </cell>
          <cell r="X7867">
            <v>0</v>
          </cell>
          <cell r="Y7867">
            <v>0</v>
          </cell>
          <cell r="Z7867">
            <v>0</v>
          </cell>
          <cell r="AA7867">
            <v>0</v>
          </cell>
          <cell r="AD7867">
            <v>0</v>
          </cell>
          <cell r="AE7867">
            <v>0</v>
          </cell>
          <cell r="AF7867">
            <v>0</v>
          </cell>
        </row>
        <row r="7868">
          <cell r="M7868" t="str">
            <v>CopTrajMan</v>
          </cell>
          <cell r="N7868" t="str">
            <v>Copie trajectoire Manut suite à ajout diversité</v>
          </cell>
          <cell r="O7868" t="str">
            <v>Copie of a handling trajectory for divers models</v>
          </cell>
          <cell r="P7868">
            <v>1</v>
          </cell>
          <cell r="Q7868" t="str">
            <v>Prise PES</v>
          </cell>
          <cell r="R7868" t="str">
            <v/>
          </cell>
          <cell r="X7868">
            <v>0</v>
          </cell>
          <cell r="Y7868">
            <v>0</v>
          </cell>
          <cell r="Z7868">
            <v>0</v>
          </cell>
          <cell r="AA7868">
            <v>0</v>
          </cell>
          <cell r="AD7868">
            <v>0</v>
          </cell>
          <cell r="AE7868">
            <v>0</v>
          </cell>
          <cell r="AF7868">
            <v>0</v>
          </cell>
        </row>
        <row r="7869">
          <cell r="M7869" t="str">
            <v>TrajSoud</v>
          </cell>
          <cell r="N7869" t="str">
            <v>Trajectoire de soudure(clinchage, arc tiré, rivet)</v>
          </cell>
          <cell r="O7869" t="str">
            <v>Welding path (clinching, pulled arc, rivet)</v>
          </cell>
          <cell r="P7869">
            <v>1</v>
          </cell>
          <cell r="Q7869" t="str">
            <v>16 PSE</v>
          </cell>
          <cell r="R7869" t="str">
            <v/>
          </cell>
          <cell r="X7869">
            <v>0</v>
          </cell>
          <cell r="Y7869">
            <v>0</v>
          </cell>
          <cell r="Z7869">
            <v>0</v>
          </cell>
          <cell r="AA7869">
            <v>0</v>
          </cell>
          <cell r="AD7869">
            <v>0</v>
          </cell>
          <cell r="AE7869">
            <v>0</v>
          </cell>
          <cell r="AF7869">
            <v>0</v>
          </cell>
        </row>
        <row r="7870">
          <cell r="M7870" t="str">
            <v>EchCodeTraj</v>
          </cell>
          <cell r="N7870" t="str">
            <v>Echange Code Trajectoire avec baie robot</v>
          </cell>
          <cell r="O7870" t="str">
            <v>Exchange of Trajectory Code with robot bay</v>
          </cell>
          <cell r="P7870">
            <v>3</v>
          </cell>
          <cell r="Q7870" t="str">
            <v>Chargement TAC, chargement/déchargement PES</v>
          </cell>
          <cell r="R7870" t="str">
            <v/>
          </cell>
          <cell r="X7870">
            <v>35.4375</v>
          </cell>
          <cell r="Y7870">
            <v>0</v>
          </cell>
          <cell r="Z7870">
            <v>289.22975709619709</v>
          </cell>
          <cell r="AA7870">
            <v>324.66725709619709</v>
          </cell>
          <cell r="AD7870">
            <v>11.8125</v>
          </cell>
          <cell r="AE7870">
            <v>0</v>
          </cell>
          <cell r="AF7870">
            <v>96.409919032065702</v>
          </cell>
        </row>
        <row r="7871">
          <cell r="M7871" t="str">
            <v>HEtudAUT</v>
          </cell>
          <cell r="N7871" t="str">
            <v>Une heure d'études automatismes</v>
          </cell>
          <cell r="O7871" t="str">
            <v>One hour of automation studies</v>
          </cell>
          <cell r="P7871">
            <v>1</v>
          </cell>
          <cell r="Q7871" t="str">
            <v>compl. Hétude AF+Marguerite+Prog</v>
          </cell>
          <cell r="R7871" t="str">
            <v/>
          </cell>
          <cell r="X7871">
            <v>65</v>
          </cell>
          <cell r="Y7871">
            <v>0</v>
          </cell>
          <cell r="Z7871">
            <v>0</v>
          </cell>
          <cell r="AA7871">
            <v>65</v>
          </cell>
          <cell r="AD7871">
            <v>65</v>
          </cell>
          <cell r="AE7871">
            <v>0</v>
          </cell>
          <cell r="AF7871">
            <v>0</v>
          </cell>
        </row>
        <row r="7872">
          <cell r="M7872">
            <v>0</v>
          </cell>
          <cell r="N7872">
            <v>0</v>
          </cell>
          <cell r="O7872" t="str">
            <v/>
          </cell>
          <cell r="P7872">
            <v>0</v>
          </cell>
          <cell r="Q7872">
            <v>0</v>
          </cell>
          <cell r="R7872">
            <v>0</v>
          </cell>
          <cell r="AA7872">
            <v>0</v>
          </cell>
          <cell r="AD7872" t="e">
            <v>#DIV/0!</v>
          </cell>
          <cell r="AE7872" t="e">
            <v>#DIV/0!</v>
          </cell>
          <cell r="AF7872" t="e">
            <v>#DIV/0!</v>
          </cell>
        </row>
        <row r="7873">
          <cell r="M7873">
            <v>0</v>
          </cell>
          <cell r="N7873">
            <v>0</v>
          </cell>
          <cell r="O7873" t="str">
            <v/>
          </cell>
          <cell r="P7873">
            <v>1</v>
          </cell>
          <cell r="Q7873">
            <v>0</v>
          </cell>
          <cell r="R7873">
            <v>0</v>
          </cell>
          <cell r="AA7873">
            <v>0</v>
          </cell>
          <cell r="AD7873">
            <v>0</v>
          </cell>
          <cell r="AE7873">
            <v>0</v>
          </cell>
          <cell r="AF7873">
            <v>0</v>
          </cell>
        </row>
        <row r="7874">
          <cell r="M7874" t="str">
            <v>TiroirManPn</v>
          </cell>
          <cell r="N7874" t="str">
            <v>Tiroir manuel avec verrou PN</v>
          </cell>
          <cell r="O7874" t="str">
            <v>Manual drawer with PN lock</v>
          </cell>
          <cell r="P7874">
            <v>1</v>
          </cell>
          <cell r="Q7874" t="str">
            <v>Si besoin verrou PN</v>
          </cell>
          <cell r="R7874" t="str">
            <v/>
          </cell>
          <cell r="X7874">
            <v>130.51237500000002</v>
          </cell>
          <cell r="Y7874">
            <v>1322.2860000000001</v>
          </cell>
          <cell r="Z7874">
            <v>643.85326187648309</v>
          </cell>
          <cell r="AA7874">
            <v>2096.6516368764833</v>
          </cell>
          <cell r="AD7874">
            <v>130.51237500000002</v>
          </cell>
          <cell r="AE7874">
            <v>1322.2860000000001</v>
          </cell>
          <cell r="AF7874">
            <v>643.85326187648309</v>
          </cell>
        </row>
        <row r="7875">
          <cell r="M7875" t="str">
            <v>RefPrat</v>
          </cell>
          <cell r="N7875" t="str">
            <v>Appui au pratique (toutes largeurs)</v>
          </cell>
          <cell r="O7875" t="str">
            <v>Practical support (all widths)</v>
          </cell>
          <cell r="P7875">
            <v>6</v>
          </cell>
          <cell r="Q7875">
            <v>0</v>
          </cell>
          <cell r="R7875" t="str">
            <v/>
          </cell>
          <cell r="X7875">
            <v>0</v>
          </cell>
          <cell r="Y7875">
            <v>0</v>
          </cell>
          <cell r="Z7875">
            <v>0</v>
          </cell>
          <cell r="AA7875">
            <v>0</v>
          </cell>
          <cell r="AD7875">
            <v>0</v>
          </cell>
          <cell r="AE7875">
            <v>0</v>
          </cell>
          <cell r="AF7875">
            <v>0</v>
          </cell>
        </row>
        <row r="7876">
          <cell r="M7876" t="str">
            <v>Aval</v>
          </cell>
          <cell r="N7876" t="str">
            <v>Avaloir</v>
          </cell>
          <cell r="O7876" t="str">
            <v>Guide</v>
          </cell>
          <cell r="P7876">
            <v>4</v>
          </cell>
          <cell r="Q7876">
            <v>0</v>
          </cell>
          <cell r="R7876" t="str">
            <v/>
          </cell>
          <cell r="X7876">
            <v>0</v>
          </cell>
          <cell r="Y7876">
            <v>0</v>
          </cell>
          <cell r="Z7876">
            <v>0</v>
          </cell>
          <cell r="AA7876">
            <v>0</v>
          </cell>
          <cell r="AD7876">
            <v>0</v>
          </cell>
          <cell r="AE7876">
            <v>0</v>
          </cell>
          <cell r="AF7876">
            <v>0</v>
          </cell>
        </row>
        <row r="7877">
          <cell r="M7877" t="str">
            <v>PPinduc</v>
          </cell>
          <cell r="N7877" t="str">
            <v>Détecteur inductif de présence pièce</v>
          </cell>
          <cell r="O7877" t="str">
            <v>Inductive part presence detector</v>
          </cell>
          <cell r="P7877">
            <v>2</v>
          </cell>
          <cell r="Q7877">
            <v>0</v>
          </cell>
          <cell r="R7877" t="str">
            <v/>
          </cell>
          <cell r="X7877">
            <v>38.212650000000004</v>
          </cell>
          <cell r="Y7877">
            <v>51.636899999999997</v>
          </cell>
          <cell r="Z7877">
            <v>215.19076187648309</v>
          </cell>
          <cell r="AA7877">
            <v>305.04031187648309</v>
          </cell>
          <cell r="AD7877">
            <v>19.106325000000002</v>
          </cell>
          <cell r="AE7877">
            <v>25.818449999999999</v>
          </cell>
          <cell r="AF7877">
            <v>107.59538093824155</v>
          </cell>
        </row>
        <row r="7878">
          <cell r="M7878" t="str">
            <v>AmePostAntiIntrus</v>
          </cell>
          <cell r="N7878" t="str">
            <v>Forfait aménagement de poste anti intrusion</v>
          </cell>
          <cell r="O7878" t="str">
            <v>Fixed price for the installation of an anti-intrusion station</v>
          </cell>
          <cell r="P7878">
            <v>1</v>
          </cell>
          <cell r="Q7878">
            <v>0</v>
          </cell>
          <cell r="R7878" t="str">
            <v/>
          </cell>
          <cell r="X7878">
            <v>0</v>
          </cell>
          <cell r="Y7878">
            <v>0</v>
          </cell>
          <cell r="Z7878">
            <v>0</v>
          </cell>
          <cell r="AA7878">
            <v>0</v>
          </cell>
          <cell r="AD7878">
            <v>0</v>
          </cell>
          <cell r="AE7878">
            <v>0</v>
          </cell>
          <cell r="AF7878">
            <v>0</v>
          </cell>
        </row>
        <row r="7879">
          <cell r="M7879" t="str">
            <v>CoffretOpeIHM_TP700</v>
          </cell>
          <cell r="N7879" t="str">
            <v>Coffret IHM TP700</v>
          </cell>
          <cell r="O7879" t="str">
            <v>IHM TP700 power box</v>
          </cell>
          <cell r="P7879">
            <v>1</v>
          </cell>
          <cell r="Q7879">
            <v>0</v>
          </cell>
          <cell r="R7879" t="str">
            <v/>
          </cell>
          <cell r="X7879">
            <v>434.93624999999997</v>
          </cell>
          <cell r="Y7879">
            <v>1218.5775000000001</v>
          </cell>
          <cell r="Z7879">
            <v>1296.4538093824156</v>
          </cell>
          <cell r="AA7879">
            <v>2949.9675593824159</v>
          </cell>
          <cell r="AD7879">
            <v>434.93624999999997</v>
          </cell>
          <cell r="AE7879">
            <v>1218.5775000000001</v>
          </cell>
          <cell r="AF7879">
            <v>1296.4538093824156</v>
          </cell>
        </row>
        <row r="7880">
          <cell r="M7880" t="str">
            <v>PupBPvalidation</v>
          </cell>
          <cell r="N7880" t="str">
            <v>Pupitre BP validation</v>
          </cell>
          <cell r="O7880" t="str">
            <v>BP validation desk</v>
          </cell>
          <cell r="P7880">
            <v>1</v>
          </cell>
          <cell r="Q7880">
            <v>0</v>
          </cell>
          <cell r="R7880" t="str">
            <v/>
          </cell>
          <cell r="X7880">
            <v>94.129874999999998</v>
          </cell>
          <cell r="Y7880">
            <v>83.51700000000001</v>
          </cell>
          <cell r="Z7880">
            <v>213.64538093824154</v>
          </cell>
          <cell r="AA7880">
            <v>391.29225593824157</v>
          </cell>
          <cell r="AD7880">
            <v>94.129874999999998</v>
          </cell>
          <cell r="AE7880">
            <v>83.51700000000001</v>
          </cell>
          <cell r="AF7880">
            <v>213.64538093824154</v>
          </cell>
        </row>
        <row r="7881">
          <cell r="M7881">
            <v>0</v>
          </cell>
          <cell r="N7881">
            <v>0</v>
          </cell>
          <cell r="O7881" t="str">
            <v/>
          </cell>
          <cell r="P7881">
            <v>0</v>
          </cell>
          <cell r="Q7881">
            <v>0</v>
          </cell>
          <cell r="R7881">
            <v>0</v>
          </cell>
          <cell r="AA7881">
            <v>0</v>
          </cell>
          <cell r="AD7881" t="e">
            <v>#DIV/0!</v>
          </cell>
          <cell r="AE7881" t="e">
            <v>#DIV/0!</v>
          </cell>
          <cell r="AF7881" t="e">
            <v>#DIV/0!</v>
          </cell>
        </row>
        <row r="7882">
          <cell r="M7882">
            <v>0</v>
          </cell>
          <cell r="N7882">
            <v>0</v>
          </cell>
          <cell r="O7882" t="str">
            <v/>
          </cell>
          <cell r="P7882">
            <v>1</v>
          </cell>
          <cell r="Q7882">
            <v>0</v>
          </cell>
          <cell r="R7882">
            <v>0</v>
          </cell>
          <cell r="AA7882">
            <v>0</v>
          </cell>
          <cell r="AD7882">
            <v>0</v>
          </cell>
          <cell r="AE7882">
            <v>0</v>
          </cell>
          <cell r="AF7882">
            <v>0</v>
          </cell>
        </row>
        <row r="7883">
          <cell r="M7883" t="str">
            <v>PotenceSol</v>
          </cell>
          <cell r="N7883" t="str">
            <v>Potence poste à pince ou palan</v>
          </cell>
          <cell r="O7883" t="str">
            <v>Bracket for clamping station or hoist</v>
          </cell>
          <cell r="P7883">
            <v>1</v>
          </cell>
          <cell r="Q7883">
            <v>0</v>
          </cell>
          <cell r="R7883" t="str">
            <v/>
          </cell>
          <cell r="X7883">
            <v>0</v>
          </cell>
          <cell r="Y7883">
            <v>0</v>
          </cell>
          <cell r="Z7883">
            <v>0</v>
          </cell>
          <cell r="AA7883">
            <v>0</v>
          </cell>
          <cell r="AD7883">
            <v>0</v>
          </cell>
          <cell r="AE7883">
            <v>0</v>
          </cell>
          <cell r="AF7883">
            <v>0</v>
          </cell>
        </row>
        <row r="7884">
          <cell r="M7884" t="str">
            <v>PalanElect200</v>
          </cell>
          <cell r="N7884" t="str">
            <v>Palan électrique à chaine 200 Kg</v>
          </cell>
          <cell r="O7884" t="str">
            <v>Electric chain hoist 200 Kg</v>
          </cell>
          <cell r="P7884">
            <v>1</v>
          </cell>
          <cell r="Q7884">
            <v>0</v>
          </cell>
          <cell r="R7884" t="str">
            <v/>
          </cell>
          <cell r="X7884">
            <v>0</v>
          </cell>
          <cell r="Y7884">
            <v>600.09600000000012</v>
          </cell>
          <cell r="Z7884">
            <v>632.1</v>
          </cell>
          <cell r="AA7884">
            <v>1232.1960000000001</v>
          </cell>
          <cell r="AD7884">
            <v>0</v>
          </cell>
          <cell r="AE7884">
            <v>600.09600000000012</v>
          </cell>
          <cell r="AF7884">
            <v>632.1</v>
          </cell>
        </row>
        <row r="7885">
          <cell r="M7885" t="str">
            <v>OptPalanSecu</v>
          </cell>
          <cell r="N7885" t="str">
            <v>Option palan sécurisé</v>
          </cell>
          <cell r="O7885" t="str">
            <v>Secure hoist option</v>
          </cell>
          <cell r="P7885">
            <v>1</v>
          </cell>
          <cell r="Q7885">
            <v>0</v>
          </cell>
          <cell r="R7885" t="str">
            <v/>
          </cell>
          <cell r="X7885">
            <v>65.244374999999991</v>
          </cell>
          <cell r="Y7885">
            <v>107.18400000000001</v>
          </cell>
          <cell r="Z7885">
            <v>218.89538093824154</v>
          </cell>
          <cell r="AA7885">
            <v>391.32375593824156</v>
          </cell>
          <cell r="AD7885">
            <v>65.244374999999991</v>
          </cell>
          <cell r="AE7885">
            <v>107.18400000000001</v>
          </cell>
          <cell r="AF7885">
            <v>218.89538093824154</v>
          </cell>
        </row>
        <row r="7886">
          <cell r="M7886">
            <v>0</v>
          </cell>
          <cell r="N7886">
            <v>0</v>
          </cell>
          <cell r="O7886" t="str">
            <v/>
          </cell>
          <cell r="P7886">
            <v>0</v>
          </cell>
          <cell r="Q7886">
            <v>0</v>
          </cell>
          <cell r="R7886">
            <v>0</v>
          </cell>
          <cell r="AA7886">
            <v>0</v>
          </cell>
          <cell r="AD7886" t="e">
            <v>#DIV/0!</v>
          </cell>
          <cell r="AE7886" t="e">
            <v>#DIV/0!</v>
          </cell>
          <cell r="AF7886" t="e">
            <v>#DIV/0!</v>
          </cell>
        </row>
        <row r="7887">
          <cell r="M7887">
            <v>0</v>
          </cell>
          <cell r="N7887">
            <v>0</v>
          </cell>
          <cell r="O7887" t="str">
            <v/>
          </cell>
          <cell r="P7887">
            <v>1</v>
          </cell>
          <cell r="Q7887">
            <v>0</v>
          </cell>
          <cell r="R7887">
            <v>0</v>
          </cell>
          <cell r="AA7887">
            <v>0</v>
          </cell>
          <cell r="AD7887">
            <v>0</v>
          </cell>
          <cell r="AE7887">
            <v>0</v>
          </cell>
          <cell r="AF7887">
            <v>0</v>
          </cell>
        </row>
        <row r="7888">
          <cell r="M7888" t="str">
            <v>CadManutHorizPt</v>
          </cell>
          <cell r="N7888" t="str">
            <v>Cadre manutention horizontal petite pièce</v>
          </cell>
          <cell r="O7888" t="str">
            <v>Horizontal handling frame small part</v>
          </cell>
          <cell r="P7888">
            <v>1</v>
          </cell>
          <cell r="Q7888">
            <v>0</v>
          </cell>
          <cell r="R7888" t="str">
            <v/>
          </cell>
          <cell r="X7888">
            <v>0</v>
          </cell>
          <cell r="Y7888">
            <v>0</v>
          </cell>
          <cell r="Z7888">
            <v>0</v>
          </cell>
          <cell r="AA7888">
            <v>0</v>
          </cell>
          <cell r="AD7888">
            <v>0</v>
          </cell>
          <cell r="AE7888">
            <v>0</v>
          </cell>
          <cell r="AF7888">
            <v>0</v>
          </cell>
        </row>
        <row r="7889">
          <cell r="M7889">
            <v>0</v>
          </cell>
          <cell r="N7889">
            <v>0</v>
          </cell>
          <cell r="O7889" t="str">
            <v/>
          </cell>
          <cell r="P7889">
            <v>0</v>
          </cell>
          <cell r="Q7889">
            <v>0</v>
          </cell>
          <cell r="R7889">
            <v>0</v>
          </cell>
          <cell r="AA7889">
            <v>0</v>
          </cell>
          <cell r="AD7889" t="e">
            <v>#DIV/0!</v>
          </cell>
          <cell r="AE7889" t="e">
            <v>#DIV/0!</v>
          </cell>
          <cell r="AF7889" t="e">
            <v>#DIV/0!</v>
          </cell>
        </row>
        <row r="7890">
          <cell r="M7890">
            <v>0</v>
          </cell>
          <cell r="N7890">
            <v>0</v>
          </cell>
          <cell r="O7890" t="str">
            <v/>
          </cell>
          <cell r="P7890">
            <v>1</v>
          </cell>
          <cell r="Q7890">
            <v>0</v>
          </cell>
          <cell r="R7890">
            <v>0</v>
          </cell>
          <cell r="AA7890">
            <v>0</v>
          </cell>
          <cell r="AD7890">
            <v>0</v>
          </cell>
          <cell r="AE7890">
            <v>0</v>
          </cell>
          <cell r="AF7890">
            <v>0</v>
          </cell>
        </row>
        <row r="7891">
          <cell r="M7891" t="str">
            <v>PPlaser</v>
          </cell>
          <cell r="N7891" t="str">
            <v>Détecteur laser de présence pièce</v>
          </cell>
          <cell r="O7891" t="str">
            <v xml:space="preserve">Parts presence laser sensor </v>
          </cell>
          <cell r="P7891">
            <v>1</v>
          </cell>
          <cell r="Q7891">
            <v>0</v>
          </cell>
          <cell r="R7891" t="str">
            <v/>
          </cell>
          <cell r="X7891">
            <v>19.106325000000002</v>
          </cell>
          <cell r="Y7891">
            <v>25.818449999999999</v>
          </cell>
          <cell r="Z7891">
            <v>107.59538093824155</v>
          </cell>
          <cell r="AA7891">
            <v>152.52015593824154</v>
          </cell>
          <cell r="AD7891">
            <v>19.106325000000002</v>
          </cell>
          <cell r="AE7891">
            <v>25.818449999999999</v>
          </cell>
          <cell r="AF7891">
            <v>107.59538093824155</v>
          </cell>
        </row>
        <row r="7892">
          <cell r="M7892" t="str">
            <v>MagChargAuto</v>
          </cell>
          <cell r="N7892" t="str">
            <v>Automatisme gestion chargement magasin accu</v>
          </cell>
          <cell r="O7892" t="str">
            <v>Automation for battery store loading management</v>
          </cell>
          <cell r="P7892">
            <v>1</v>
          </cell>
          <cell r="Q7892">
            <v>0</v>
          </cell>
          <cell r="R7892" t="str">
            <v/>
          </cell>
          <cell r="X7892">
            <v>222.03562499999998</v>
          </cell>
          <cell r="Y7892">
            <v>477.07800000000009</v>
          </cell>
          <cell r="Z7892">
            <v>886.08152375296618</v>
          </cell>
          <cell r="AA7892">
            <v>1585.1951487529664</v>
          </cell>
          <cell r="AD7892">
            <v>222.03562499999998</v>
          </cell>
          <cell r="AE7892">
            <v>477.07800000000009</v>
          </cell>
          <cell r="AF7892">
            <v>886.08152375296618</v>
          </cell>
        </row>
        <row r="7893">
          <cell r="M7893" t="str">
            <v>PupArretMag</v>
          </cell>
          <cell r="N7893" t="str">
            <v>Pupitre isolé - BPL à accrochage</v>
          </cell>
          <cell r="O7893" t="str">
            <v>Isolated desk - BPL with hanging system</v>
          </cell>
          <cell r="P7893">
            <v>1</v>
          </cell>
          <cell r="Q7893">
            <v>0</v>
          </cell>
          <cell r="R7893" t="str">
            <v/>
          </cell>
          <cell r="X7893">
            <v>94.129874999999998</v>
          </cell>
          <cell r="Y7893">
            <v>98.343000000000004</v>
          </cell>
          <cell r="Z7893">
            <v>245.14538093824154</v>
          </cell>
          <cell r="AA7893">
            <v>437.61825593824153</v>
          </cell>
          <cell r="AD7893">
            <v>94.129874999999998</v>
          </cell>
          <cell r="AE7893">
            <v>98.343000000000004</v>
          </cell>
          <cell r="AF7893">
            <v>245.14538093824154</v>
          </cell>
        </row>
        <row r="7894">
          <cell r="M7894">
            <v>0</v>
          </cell>
          <cell r="N7894">
            <v>0</v>
          </cell>
          <cell r="O7894" t="str">
            <v/>
          </cell>
          <cell r="P7894">
            <v>0</v>
          </cell>
          <cell r="Q7894">
            <v>0</v>
          </cell>
          <cell r="R7894">
            <v>0</v>
          </cell>
          <cell r="AA7894">
            <v>0</v>
          </cell>
          <cell r="AD7894" t="e">
            <v>#DIV/0!</v>
          </cell>
          <cell r="AE7894" t="e">
            <v>#DIV/0!</v>
          </cell>
          <cell r="AF7894" t="e">
            <v>#DIV/0!</v>
          </cell>
        </row>
        <row r="7895">
          <cell r="M7895">
            <v>0</v>
          </cell>
          <cell r="N7895">
            <v>0</v>
          </cell>
          <cell r="O7895" t="str">
            <v/>
          </cell>
          <cell r="P7895">
            <v>0</v>
          </cell>
          <cell r="Q7895">
            <v>0</v>
          </cell>
          <cell r="R7895">
            <v>0</v>
          </cell>
          <cell r="AA7895">
            <v>0</v>
          </cell>
          <cell r="AD7895" t="e">
            <v>#DIV/0!</v>
          </cell>
          <cell r="AE7895" t="e">
            <v>#DIV/0!</v>
          </cell>
          <cell r="AF7895" t="e">
            <v>#DIV/0!</v>
          </cell>
        </row>
        <row r="7896">
          <cell r="M7896">
            <v>0</v>
          </cell>
          <cell r="N7896">
            <v>0</v>
          </cell>
          <cell r="O7896" t="str">
            <v/>
          </cell>
          <cell r="P7896">
            <v>0</v>
          </cell>
          <cell r="Q7896">
            <v>0</v>
          </cell>
          <cell r="R7896">
            <v>0</v>
          </cell>
          <cell r="AA7896">
            <v>0</v>
          </cell>
          <cell r="AD7896" t="e">
            <v>#DIV/0!</v>
          </cell>
          <cell r="AE7896" t="e">
            <v>#DIV/0!</v>
          </cell>
          <cell r="AF7896" t="e">
            <v>#DIV/0!</v>
          </cell>
        </row>
        <row r="7897">
          <cell r="M7897">
            <v>0</v>
          </cell>
          <cell r="N7897">
            <v>0</v>
          </cell>
          <cell r="O7897" t="str">
            <v/>
          </cell>
          <cell r="P7897">
            <v>1</v>
          </cell>
          <cell r="Q7897">
            <v>0</v>
          </cell>
          <cell r="R7897">
            <v>0</v>
          </cell>
          <cell r="AA7897">
            <v>0</v>
          </cell>
          <cell r="AD7897">
            <v>0</v>
          </cell>
          <cell r="AE7897">
            <v>0</v>
          </cell>
          <cell r="AF7897">
            <v>0</v>
          </cell>
        </row>
        <row r="7898">
          <cell r="M7898" t="str">
            <v>AntiCarBas</v>
          </cell>
          <cell r="N7898" t="str">
            <v>Protection anti-car bas en tube (Coût au mètre)</v>
          </cell>
          <cell r="O7898" t="str">
            <v>Forklift protection Low (Cost per meter)</v>
          </cell>
          <cell r="P7898">
            <v>16</v>
          </cell>
          <cell r="Q7898">
            <v>0</v>
          </cell>
          <cell r="R7898" t="str">
            <v/>
          </cell>
          <cell r="X7898">
            <v>0</v>
          </cell>
          <cell r="Y7898">
            <v>0</v>
          </cell>
          <cell r="Z7898">
            <v>0</v>
          </cell>
          <cell r="AA7898">
            <v>0</v>
          </cell>
          <cell r="AD7898">
            <v>0</v>
          </cell>
          <cell r="AE7898">
            <v>0</v>
          </cell>
          <cell r="AF7898">
            <v>0</v>
          </cell>
        </row>
        <row r="7899">
          <cell r="M7899" t="str">
            <v>ProtPeriphPoly</v>
          </cell>
          <cell r="N7899" t="str">
            <v>Protection Polycarbonate au mètre</v>
          </cell>
          <cell r="O7899" t="str">
            <v>Polycarbonate protection by the meter</v>
          </cell>
          <cell r="P7899">
            <v>80</v>
          </cell>
          <cell r="Q7899">
            <v>0</v>
          </cell>
          <cell r="R7899" t="str">
            <v/>
          </cell>
          <cell r="X7899">
            <v>0</v>
          </cell>
          <cell r="Y7899">
            <v>0</v>
          </cell>
          <cell r="Z7899">
            <v>0</v>
          </cell>
          <cell r="AA7899">
            <v>0</v>
          </cell>
          <cell r="AD7899">
            <v>0</v>
          </cell>
          <cell r="AE7899">
            <v>0</v>
          </cell>
          <cell r="AF7899">
            <v>0</v>
          </cell>
        </row>
        <row r="7900">
          <cell r="M7900" t="str">
            <v>PortPoly</v>
          </cell>
          <cell r="N7900" t="str">
            <v>Portillon en polycarbonate verrouillé</v>
          </cell>
          <cell r="O7900" t="str">
            <v>Locked polycarbonate door</v>
          </cell>
          <cell r="P7900">
            <v>5</v>
          </cell>
          <cell r="Q7900">
            <v>0</v>
          </cell>
          <cell r="R7900" t="str">
            <v/>
          </cell>
          <cell r="X7900">
            <v>444.34687499999995</v>
          </cell>
          <cell r="Y7900">
            <v>1619.1</v>
          </cell>
          <cell r="Z7900">
            <v>1641.7153570368116</v>
          </cell>
          <cell r="AA7900">
            <v>3705.1622320368115</v>
          </cell>
          <cell r="AD7900">
            <v>88.869374999999991</v>
          </cell>
          <cell r="AE7900">
            <v>323.82</v>
          </cell>
          <cell r="AF7900">
            <v>328.34307140736234</v>
          </cell>
        </row>
        <row r="7901">
          <cell r="M7901" t="str">
            <v>PoigneeMGBProfinet</v>
          </cell>
          <cell r="N7901" t="str">
            <v>Poignee MGB Profinet</v>
          </cell>
          <cell r="O7901" t="str">
            <v>MGB Profinet handle</v>
          </cell>
          <cell r="P7901">
            <v>5</v>
          </cell>
          <cell r="Q7901">
            <v>0</v>
          </cell>
          <cell r="R7901" t="str">
            <v/>
          </cell>
          <cell r="X7901">
            <v>444.34687499999995</v>
          </cell>
          <cell r="Y7901">
            <v>1619.1</v>
          </cell>
          <cell r="Z7901">
            <v>1641.7153570368116</v>
          </cell>
          <cell r="AA7901">
            <v>3705.1622320368115</v>
          </cell>
          <cell r="AD7901">
            <v>88.869374999999991</v>
          </cell>
          <cell r="AE7901">
            <v>323.82</v>
          </cell>
          <cell r="AF7901">
            <v>328.34307140736234</v>
          </cell>
        </row>
        <row r="7902">
          <cell r="M7902" t="str">
            <v>PanFluid6b</v>
          </cell>
          <cell r="N7902" t="str">
            <v>Conditionnement 3/4 - 6 bars</v>
          </cell>
          <cell r="O7902" t="str">
            <v>Packaging 3/4 - 6 bars</v>
          </cell>
          <cell r="P7902">
            <v>2</v>
          </cell>
          <cell r="Q7902">
            <v>0</v>
          </cell>
          <cell r="R7902" t="str">
            <v/>
          </cell>
          <cell r="X7902">
            <v>95.804099999999991</v>
          </cell>
          <cell r="Y7902">
            <v>3299.2260000000006</v>
          </cell>
          <cell r="Z7902">
            <v>1650.5111428147245</v>
          </cell>
          <cell r="AA7902">
            <v>5045.5412428147247</v>
          </cell>
          <cell r="AD7902">
            <v>47.902049999999996</v>
          </cell>
          <cell r="AE7902">
            <v>1649.6130000000003</v>
          </cell>
          <cell r="AF7902">
            <v>825.25557140736225</v>
          </cell>
        </row>
        <row r="7903">
          <cell r="M7903" t="str">
            <v>PanoplieFestoIlot</v>
          </cell>
          <cell r="N7903" t="str">
            <v>Panoplie Festo associée à l'îllot</v>
          </cell>
          <cell r="O7903" t="str">
            <v>Festo toolbox associated with the islet</v>
          </cell>
          <cell r="P7903">
            <v>2</v>
          </cell>
          <cell r="Q7903">
            <v>0</v>
          </cell>
          <cell r="R7903" t="str">
            <v/>
          </cell>
          <cell r="X7903">
            <v>141.66809999999998</v>
          </cell>
          <cell r="Y7903">
            <v>5730.7110000000011</v>
          </cell>
          <cell r="Z7903">
            <v>2102.0111428147247</v>
          </cell>
          <cell r="AA7903">
            <v>7974.3902428147258</v>
          </cell>
          <cell r="AD7903">
            <v>70.834049999999991</v>
          </cell>
          <cell r="AE7903">
            <v>2865.3555000000006</v>
          </cell>
          <cell r="AF7903">
            <v>1051.0055714073624</v>
          </cell>
        </row>
        <row r="7904">
          <cell r="M7904">
            <v>0</v>
          </cell>
          <cell r="N7904">
            <v>0</v>
          </cell>
          <cell r="O7904" t="str">
            <v/>
          </cell>
          <cell r="P7904">
            <v>0</v>
          </cell>
          <cell r="Q7904">
            <v>0</v>
          </cell>
          <cell r="R7904">
            <v>0</v>
          </cell>
          <cell r="AA7904">
            <v>0</v>
          </cell>
          <cell r="AD7904" t="e">
            <v>#DIV/0!</v>
          </cell>
          <cell r="AE7904" t="e">
            <v>#DIV/0!</v>
          </cell>
          <cell r="AF7904" t="e">
            <v>#DIV/0!</v>
          </cell>
        </row>
        <row r="7905">
          <cell r="M7905">
            <v>0</v>
          </cell>
          <cell r="N7905">
            <v>0</v>
          </cell>
          <cell r="O7905" t="str">
            <v/>
          </cell>
          <cell r="P7905">
            <v>1</v>
          </cell>
          <cell r="Q7905">
            <v>0</v>
          </cell>
          <cell r="R7905">
            <v>0</v>
          </cell>
          <cell r="AA7905">
            <v>0</v>
          </cell>
          <cell r="AD7905">
            <v>0</v>
          </cell>
          <cell r="AE7905">
            <v>0</v>
          </cell>
          <cell r="AF7905">
            <v>0</v>
          </cell>
        </row>
        <row r="7906">
          <cell r="M7906" t="str">
            <v>RehFix079-085</v>
          </cell>
          <cell r="N7906" t="str">
            <v>Rehausse fixe 1950x1150 (079-085)</v>
          </cell>
          <cell r="O7906" t="str">
            <v>Fixed extension 1950x1150 (079-085)</v>
          </cell>
          <cell r="P7906">
            <v>8</v>
          </cell>
          <cell r="Q7906">
            <v>0</v>
          </cell>
          <cell r="R7906" t="str">
            <v/>
          </cell>
          <cell r="X7906">
            <v>0</v>
          </cell>
          <cell r="Y7906">
            <v>0</v>
          </cell>
          <cell r="Z7906">
            <v>0</v>
          </cell>
          <cell r="AA7906">
            <v>0</v>
          </cell>
          <cell r="AD7906">
            <v>0</v>
          </cell>
          <cell r="AE7906">
            <v>0</v>
          </cell>
          <cell r="AF7906">
            <v>0</v>
          </cell>
        </row>
        <row r="7907">
          <cell r="M7907" t="str">
            <v>RehFix083-113</v>
          </cell>
          <cell r="N7907" t="str">
            <v>Rehausse fixe 1470x1000 (083-113)</v>
          </cell>
          <cell r="O7907" t="str">
            <v>Fixed extension 1470x1000 (083-113)</v>
          </cell>
          <cell r="P7907">
            <v>4</v>
          </cell>
          <cell r="Q7907">
            <v>0</v>
          </cell>
          <cell r="R7907" t="str">
            <v/>
          </cell>
          <cell r="X7907">
            <v>0</v>
          </cell>
          <cell r="Y7907">
            <v>0</v>
          </cell>
          <cell r="Z7907">
            <v>0</v>
          </cell>
          <cell r="AA7907">
            <v>0</v>
          </cell>
          <cell r="AD7907">
            <v>0</v>
          </cell>
          <cell r="AE7907">
            <v>0</v>
          </cell>
          <cell r="AF7907">
            <v>0</v>
          </cell>
        </row>
        <row r="7908">
          <cell r="M7908" t="str">
            <v>RehFix069-087</v>
          </cell>
          <cell r="N7908" t="str">
            <v>Rehausse fixe 2300x1300 (069-087)</v>
          </cell>
          <cell r="O7908" t="str">
            <v>Fixed extension 2300x1300 (069-087)</v>
          </cell>
          <cell r="P7908">
            <v>6</v>
          </cell>
          <cell r="Q7908">
            <v>0</v>
          </cell>
          <cell r="R7908" t="str">
            <v/>
          </cell>
          <cell r="X7908">
            <v>0</v>
          </cell>
          <cell r="Y7908">
            <v>0</v>
          </cell>
          <cell r="Z7908">
            <v>0</v>
          </cell>
          <cell r="AA7908">
            <v>0</v>
          </cell>
          <cell r="AD7908">
            <v>0</v>
          </cell>
          <cell r="AE7908">
            <v>0</v>
          </cell>
          <cell r="AF7908">
            <v>0</v>
          </cell>
        </row>
        <row r="7909">
          <cell r="M7909" t="str">
            <v>KanbanTub2Niv860x1800</v>
          </cell>
          <cell r="N7909" t="str">
            <v>Kanban 860x1800 2 niveaux sur roulettes</v>
          </cell>
          <cell r="O7909" t="str">
            <v>Kanban 860x1800 2 levels on wheels</v>
          </cell>
          <cell r="P7909">
            <v>3</v>
          </cell>
          <cell r="Q7909">
            <v>0</v>
          </cell>
          <cell r="R7909" t="str">
            <v/>
          </cell>
          <cell r="X7909">
            <v>0</v>
          </cell>
          <cell r="Y7909">
            <v>0</v>
          </cell>
          <cell r="Z7909">
            <v>0</v>
          </cell>
          <cell r="AA7909">
            <v>0</v>
          </cell>
          <cell r="AD7909">
            <v>0</v>
          </cell>
          <cell r="AE7909">
            <v>0</v>
          </cell>
          <cell r="AF7909">
            <v>0</v>
          </cell>
        </row>
        <row r="7910">
          <cell r="M7910">
            <v>0</v>
          </cell>
          <cell r="N7910">
            <v>0</v>
          </cell>
          <cell r="O7910" t="str">
            <v/>
          </cell>
          <cell r="P7910">
            <v>0</v>
          </cell>
          <cell r="Q7910">
            <v>0</v>
          </cell>
          <cell r="R7910">
            <v>0</v>
          </cell>
          <cell r="AA7910">
            <v>0</v>
          </cell>
          <cell r="AD7910" t="e">
            <v>#DIV/0!</v>
          </cell>
          <cell r="AE7910" t="e">
            <v>#DIV/0!</v>
          </cell>
          <cell r="AF7910" t="e">
            <v>#DIV/0!</v>
          </cell>
        </row>
        <row r="7911">
          <cell r="M7911">
            <v>0</v>
          </cell>
          <cell r="N7911">
            <v>0</v>
          </cell>
          <cell r="O7911" t="str">
            <v/>
          </cell>
          <cell r="P7911">
            <v>1</v>
          </cell>
          <cell r="Q7911">
            <v>0</v>
          </cell>
          <cell r="R7911">
            <v>0</v>
          </cell>
          <cell r="AA7911">
            <v>0</v>
          </cell>
          <cell r="AD7911">
            <v>0</v>
          </cell>
          <cell r="AE7911">
            <v>0</v>
          </cell>
          <cell r="AF7911">
            <v>0</v>
          </cell>
        </row>
        <row r="7912">
          <cell r="M7912" t="str">
            <v>OrgaContJ</v>
          </cell>
          <cell r="N7912" t="str">
            <v>Organisme de contrôle à la journée</v>
          </cell>
          <cell r="O7912" t="str">
            <v>control body per day</v>
          </cell>
          <cell r="P7912">
            <v>2</v>
          </cell>
          <cell r="Q7912">
            <v>0</v>
          </cell>
          <cell r="R7912" t="str">
            <v/>
          </cell>
          <cell r="X7912">
            <v>0</v>
          </cell>
          <cell r="Y7912">
            <v>0</v>
          </cell>
          <cell r="Z7912">
            <v>0</v>
          </cell>
          <cell r="AA7912">
            <v>0</v>
          </cell>
          <cell r="AD7912">
            <v>0</v>
          </cell>
          <cell r="AE7912">
            <v>0</v>
          </cell>
          <cell r="AF7912">
            <v>0</v>
          </cell>
        </row>
        <row r="7913">
          <cell r="M7913" t="str">
            <v>LabelPlateauTournant</v>
          </cell>
          <cell r="N7913" t="str">
            <v>Labellisation Plateau Tournant - France</v>
          </cell>
          <cell r="O7913" t="str">
            <v>Turntable Labelling - France</v>
          </cell>
          <cell r="P7913">
            <v>1</v>
          </cell>
          <cell r="Q7913" t="str">
            <v>Pour 4 PTI</v>
          </cell>
          <cell r="R7913" t="str">
            <v/>
          </cell>
          <cell r="X7913">
            <v>0</v>
          </cell>
          <cell r="Y7913">
            <v>0</v>
          </cell>
          <cell r="Z7913">
            <v>0</v>
          </cell>
          <cell r="AA7913">
            <v>0</v>
          </cell>
          <cell r="AD7913">
            <v>0</v>
          </cell>
          <cell r="AE7913">
            <v>0</v>
          </cell>
          <cell r="AF7913">
            <v>0</v>
          </cell>
        </row>
        <row r="7914">
          <cell r="M7914" t="str">
            <v>LabelModifRob</v>
          </cell>
          <cell r="N7914" t="str">
            <v>Labellisation faisceau robot existant</v>
          </cell>
          <cell r="O7914" t="str">
            <v>Labelling of existing robot harness</v>
          </cell>
          <cell r="P7914">
            <v>2</v>
          </cell>
          <cell r="Q7914">
            <v>0</v>
          </cell>
          <cell r="R7914" t="str">
            <v/>
          </cell>
          <cell r="X7914">
            <v>0</v>
          </cell>
          <cell r="Y7914">
            <v>0</v>
          </cell>
          <cell r="Z7914">
            <v>0</v>
          </cell>
          <cell r="AA7914">
            <v>0</v>
          </cell>
          <cell r="AD7914">
            <v>0</v>
          </cell>
          <cell r="AE7914">
            <v>0</v>
          </cell>
          <cell r="AF7914">
            <v>0</v>
          </cell>
        </row>
        <row r="7915">
          <cell r="M7915" t="str">
            <v>LabelRideaux</v>
          </cell>
          <cell r="N7915" t="str">
            <v>1 jour Labellisation Rideau Protecteur - France</v>
          </cell>
          <cell r="O7915" t="str">
            <v>1 day Protective Curtain Labelling - France</v>
          </cell>
          <cell r="P7915">
            <v>1</v>
          </cell>
          <cell r="Q7915" t="str">
            <v>Pour 4 rideaux</v>
          </cell>
          <cell r="R7915" t="str">
            <v/>
          </cell>
          <cell r="X7915">
            <v>0</v>
          </cell>
          <cell r="Y7915">
            <v>0</v>
          </cell>
          <cell r="Z7915">
            <v>0</v>
          </cell>
          <cell r="AA7915">
            <v>0</v>
          </cell>
          <cell r="AD7915">
            <v>0</v>
          </cell>
          <cell r="AE7915">
            <v>0</v>
          </cell>
          <cell r="AF7915">
            <v>0</v>
          </cell>
        </row>
        <row r="7916">
          <cell r="M7916" t="str">
            <v>LabelFaisRobSlovak5à11</v>
          </cell>
          <cell r="N7916" t="str">
            <v>Labellisation 5 à 11 Faisceaux Robots SLOVAQUIE</v>
          </cell>
          <cell r="O7916" t="str">
            <v>To make</v>
          </cell>
          <cell r="P7916">
            <v>1.6</v>
          </cell>
          <cell r="Q7916" t="str">
            <v>Pour 22 robots</v>
          </cell>
          <cell r="R7916" t="str">
            <v/>
          </cell>
          <cell r="AA7916">
            <v>0</v>
          </cell>
          <cell r="AD7916">
            <v>0</v>
          </cell>
          <cell r="AE7916">
            <v>0</v>
          </cell>
          <cell r="AF7916">
            <v>0</v>
          </cell>
        </row>
        <row r="7917">
          <cell r="M7917">
            <v>0</v>
          </cell>
          <cell r="N7917">
            <v>0</v>
          </cell>
          <cell r="O7917" t="str">
            <v/>
          </cell>
          <cell r="P7917">
            <v>0</v>
          </cell>
          <cell r="Q7917">
            <v>0</v>
          </cell>
          <cell r="R7917">
            <v>0</v>
          </cell>
          <cell r="AA7917">
            <v>0</v>
          </cell>
          <cell r="AD7917" t="e">
            <v>#DIV/0!</v>
          </cell>
          <cell r="AE7917" t="e">
            <v>#DIV/0!</v>
          </cell>
          <cell r="AF7917" t="e">
            <v>#DIV/0!</v>
          </cell>
        </row>
        <row r="7918">
          <cell r="M7918">
            <v>0</v>
          </cell>
          <cell r="N7918">
            <v>0</v>
          </cell>
          <cell r="O7918" t="str">
            <v/>
          </cell>
          <cell r="P7918">
            <v>0</v>
          </cell>
          <cell r="Q7918">
            <v>0</v>
          </cell>
          <cell r="R7918">
            <v>0</v>
          </cell>
          <cell r="AA7918">
            <v>0</v>
          </cell>
          <cell r="AD7918" t="e">
            <v>#DIV/0!</v>
          </cell>
          <cell r="AE7918" t="e">
            <v>#DIV/0!</v>
          </cell>
          <cell r="AF7918" t="e">
            <v>#DIV/0!</v>
          </cell>
        </row>
        <row r="7919">
          <cell r="M7919">
            <v>0</v>
          </cell>
          <cell r="N7919">
            <v>0</v>
          </cell>
          <cell r="O7919" t="str">
            <v/>
          </cell>
          <cell r="P7919">
            <v>0</v>
          </cell>
          <cell r="Q7919">
            <v>0</v>
          </cell>
          <cell r="R7919">
            <v>0</v>
          </cell>
          <cell r="AA7919">
            <v>0</v>
          </cell>
          <cell r="AD7919" t="e">
            <v>#DIV/0!</v>
          </cell>
          <cell r="AE7919" t="e">
            <v>#DIV/0!</v>
          </cell>
          <cell r="AF7919" t="e">
            <v>#DIV/0!</v>
          </cell>
        </row>
        <row r="7920">
          <cell r="M7920">
            <v>0</v>
          </cell>
          <cell r="N7920">
            <v>0</v>
          </cell>
          <cell r="O7920" t="str">
            <v/>
          </cell>
          <cell r="P7920">
            <v>1</v>
          </cell>
          <cell r="Q7920">
            <v>0</v>
          </cell>
          <cell r="R7920">
            <v>0</v>
          </cell>
          <cell r="AA7920">
            <v>0</v>
          </cell>
          <cell r="AD7920">
            <v>0</v>
          </cell>
          <cell r="AE7920">
            <v>0</v>
          </cell>
          <cell r="AF7920">
            <v>0</v>
          </cell>
        </row>
        <row r="7921">
          <cell r="M7921" t="str">
            <v>CRSFgrosIlot</v>
          </cell>
          <cell r="N7921" t="str">
            <v>CRSF pour gros Ilot</v>
          </cell>
          <cell r="O7921" t="str">
            <v>Reactive Conduct, Monitoring and Reliability service for a large unit</v>
          </cell>
          <cell r="P7921">
            <v>1</v>
          </cell>
          <cell r="Q7921">
            <v>0</v>
          </cell>
          <cell r="R7921" t="str">
            <v/>
          </cell>
          <cell r="X7921">
            <v>295.3125</v>
          </cell>
          <cell r="Y7921">
            <v>0</v>
          </cell>
          <cell r="Z7921">
            <v>2103.4891425177971</v>
          </cell>
          <cell r="AA7921">
            <v>2398.8016425177971</v>
          </cell>
          <cell r="AD7921">
            <v>295.3125</v>
          </cell>
          <cell r="AE7921">
            <v>0</v>
          </cell>
          <cell r="AF7921">
            <v>2103.4891425177971</v>
          </cell>
        </row>
        <row r="7922">
          <cell r="M7922" t="str">
            <v>SuiviEncours</v>
          </cell>
          <cell r="N7922" t="str">
            <v>Diversité : gestion d'une pile de suivi d'encours</v>
          </cell>
          <cell r="O7922" t="str">
            <v>Studies Programmation tracking part stacks in process</v>
          </cell>
          <cell r="P7922">
            <v>7</v>
          </cell>
          <cell r="Q7922">
            <v>0</v>
          </cell>
          <cell r="R7922" t="str">
            <v/>
          </cell>
          <cell r="X7922">
            <v>1395.401175</v>
          </cell>
          <cell r="Y7922">
            <v>0</v>
          </cell>
          <cell r="Z7922">
            <v>4294.6236659738361</v>
          </cell>
          <cell r="AA7922">
            <v>5690.024840973836</v>
          </cell>
          <cell r="AD7922">
            <v>199.34302499999998</v>
          </cell>
          <cell r="AE7922">
            <v>0</v>
          </cell>
          <cell r="AF7922">
            <v>613.51766656769087</v>
          </cell>
        </row>
        <row r="7923">
          <cell r="M7923" t="str">
            <v>DialogueSoftAPI</v>
          </cell>
          <cell r="N7923" t="str">
            <v>Pour dialogue infos Soft programme</v>
          </cell>
          <cell r="O7923" t="str">
            <v>DialogueSoftAPI</v>
          </cell>
          <cell r="P7923">
            <v>1</v>
          </cell>
          <cell r="Q7923" t="str">
            <v>Echange avec Confo</v>
          </cell>
          <cell r="R7923" t="str">
            <v/>
          </cell>
          <cell r="X7923">
            <v>59.364900000000013</v>
          </cell>
          <cell r="Y7923">
            <v>0</v>
          </cell>
          <cell r="Z7923">
            <v>175.29076187648309</v>
          </cell>
          <cell r="AA7923">
            <v>234.65566187648309</v>
          </cell>
          <cell r="AD7923">
            <v>59.364900000000013</v>
          </cell>
          <cell r="AE7923">
            <v>0</v>
          </cell>
          <cell r="AF7923">
            <v>175.29076187648309</v>
          </cell>
        </row>
        <row r="7924">
          <cell r="M7924" t="str">
            <v>DialogueSecuAPI</v>
          </cell>
          <cell r="N7924" t="str">
            <v>Pour dialogue infos sécurité programme</v>
          </cell>
          <cell r="O7924" t="str">
            <v>For program security info dialogue</v>
          </cell>
          <cell r="P7924">
            <v>1</v>
          </cell>
          <cell r="Q7924" t="str">
            <v>Echange avec Confo</v>
          </cell>
          <cell r="R7924" t="str">
            <v/>
          </cell>
          <cell r="X7924">
            <v>67.931325000000001</v>
          </cell>
          <cell r="Y7924">
            <v>0</v>
          </cell>
          <cell r="Z7924">
            <v>438.22690469120778</v>
          </cell>
          <cell r="AA7924">
            <v>506.15822969120779</v>
          </cell>
          <cell r="AD7924">
            <v>67.931325000000001</v>
          </cell>
          <cell r="AE7924">
            <v>0</v>
          </cell>
          <cell r="AF7924">
            <v>438.22690469120778</v>
          </cell>
        </row>
        <row r="7925">
          <cell r="M7925" t="str">
            <v>PtEiffelComplexe</v>
          </cell>
          <cell r="N7925" t="str">
            <v>Point Eiffel complexe</v>
          </cell>
          <cell r="O7925" t="str">
            <v>Complex Eiffel Point</v>
          </cell>
          <cell r="P7925">
            <v>2</v>
          </cell>
          <cell r="Q7925" t="str">
            <v>1 TP (OP10) + 1 TC (RC)</v>
          </cell>
          <cell r="R7925" t="str">
            <v/>
          </cell>
          <cell r="X7925">
            <v>1701</v>
          </cell>
          <cell r="Y7925">
            <v>0</v>
          </cell>
          <cell r="Z7925">
            <v>3505.8152375296622</v>
          </cell>
          <cell r="AA7925">
            <v>5206.8152375296622</v>
          </cell>
          <cell r="AD7925">
            <v>850.5</v>
          </cell>
          <cell r="AE7925">
            <v>0</v>
          </cell>
          <cell r="AF7925">
            <v>1752.9076187648311</v>
          </cell>
        </row>
        <row r="7926">
          <cell r="M7926" t="str">
            <v>PtFluxLocal</v>
          </cell>
          <cell r="N7926" t="str">
            <v xml:space="preserve">Point de flux local </v>
          </cell>
          <cell r="O7926" t="str">
            <v xml:space="preserve">Local flow point </v>
          </cell>
          <cell r="P7926">
            <v>2</v>
          </cell>
          <cell r="Q7926" t="str">
            <v>1 TPL1 (OP20) + MAL1(OP35?)</v>
          </cell>
          <cell r="R7926" t="str">
            <v/>
          </cell>
          <cell r="X7926">
            <v>696.9375</v>
          </cell>
          <cell r="Y7926">
            <v>0</v>
          </cell>
          <cell r="Z7926">
            <v>1402.3260950118647</v>
          </cell>
          <cell r="AA7926">
            <v>2099.2635950118647</v>
          </cell>
          <cell r="AD7926">
            <v>348.46875</v>
          </cell>
          <cell r="AE7926">
            <v>0</v>
          </cell>
          <cell r="AF7926">
            <v>701.16304750593235</v>
          </cell>
        </row>
        <row r="7927">
          <cell r="M7927" t="str">
            <v>ContrôleAPISécurité</v>
          </cell>
          <cell r="N7927" t="str">
            <v>Contrôle API de sécurité</v>
          </cell>
          <cell r="O7927" t="str">
            <v>Safety PLC control</v>
          </cell>
          <cell r="P7927">
            <v>1</v>
          </cell>
          <cell r="Q7927">
            <v>0</v>
          </cell>
          <cell r="R7927" t="str">
            <v/>
          </cell>
          <cell r="X7927">
            <v>734.57999999999993</v>
          </cell>
          <cell r="Y7927">
            <v>0</v>
          </cell>
          <cell r="Z7927">
            <v>1402.3260950118647</v>
          </cell>
          <cell r="AA7927">
            <v>2136.9060950118646</v>
          </cell>
          <cell r="AD7927">
            <v>734.57999999999993</v>
          </cell>
          <cell r="AE7927">
            <v>0</v>
          </cell>
          <cell r="AF7927">
            <v>1402.3260950118647</v>
          </cell>
        </row>
        <row r="7928">
          <cell r="M7928" t="str">
            <v>CHELAPI</v>
          </cell>
          <cell r="N7928" t="str">
            <v>Intégration gestion centralisée CHEL pour un API</v>
          </cell>
          <cell r="O7928" t="str">
            <v>integrated centralized management CHEL for a PLC</v>
          </cell>
          <cell r="P7928">
            <v>1</v>
          </cell>
          <cell r="Q7928">
            <v>0</v>
          </cell>
          <cell r="R7928" t="str">
            <v/>
          </cell>
          <cell r="X7928">
            <v>242.15625</v>
          </cell>
          <cell r="Y7928">
            <v>0</v>
          </cell>
          <cell r="Z7928">
            <v>525.87228562944927</v>
          </cell>
          <cell r="AA7928">
            <v>768.02853562944927</v>
          </cell>
          <cell r="AD7928">
            <v>242.15625</v>
          </cell>
          <cell r="AE7928">
            <v>0</v>
          </cell>
          <cell r="AF7928">
            <v>525.87228562944927</v>
          </cell>
        </row>
        <row r="7929">
          <cell r="M7929" t="str">
            <v>HEtudAUT</v>
          </cell>
          <cell r="N7929" t="str">
            <v>Une heure d'études automatismes</v>
          </cell>
          <cell r="O7929" t="str">
            <v>One hour of automation studies</v>
          </cell>
          <cell r="P7929">
            <v>80</v>
          </cell>
          <cell r="Q7929" t="str">
            <v>Marche dégradé (Arrêt EFER, marche à vide par diversité sélectionnable, SAE, Compteur MAV par Div...)</v>
          </cell>
          <cell r="R7929" t="str">
            <v/>
          </cell>
          <cell r="X7929">
            <v>5200</v>
          </cell>
          <cell r="Y7929">
            <v>0</v>
          </cell>
          <cell r="Z7929">
            <v>0</v>
          </cell>
          <cell r="AA7929">
            <v>5200</v>
          </cell>
          <cell r="AD7929">
            <v>65</v>
          </cell>
          <cell r="AE7929">
            <v>0</v>
          </cell>
          <cell r="AF7929">
            <v>0</v>
          </cell>
        </row>
        <row r="7930">
          <cell r="M7930" t="str">
            <v>HAut</v>
          </cell>
          <cell r="N7930" t="str">
            <v>Une heure d'automaticiens sur site</v>
          </cell>
          <cell r="O7930" t="str">
            <v>One hour of on-site automation specialists</v>
          </cell>
          <cell r="P7930">
            <v>80</v>
          </cell>
          <cell r="Q7930" t="str">
            <v>Marche dégradé (Arrêt EFER, marche à vide par diversité sélectionnable, SAE, Compteur MAV par Div...)</v>
          </cell>
          <cell r="R7930" t="str">
            <v/>
          </cell>
          <cell r="X7930">
            <v>0</v>
          </cell>
          <cell r="Y7930">
            <v>0</v>
          </cell>
          <cell r="Z7930">
            <v>8820</v>
          </cell>
          <cell r="AA7930">
            <v>8820</v>
          </cell>
          <cell r="AD7930">
            <v>0</v>
          </cell>
          <cell r="AE7930">
            <v>0</v>
          </cell>
          <cell r="AF7930">
            <v>110.25</v>
          </cell>
        </row>
        <row r="7931">
          <cell r="M7931" t="str">
            <v>Coffret1API</v>
          </cell>
          <cell r="N7931" t="str">
            <v>Coffret Standard 1 API CPU1517-F</v>
          </cell>
          <cell r="O7931" t="str">
            <v xml:space="preserve"> API CPU1517-F 1 standard connexion box</v>
          </cell>
          <cell r="P7931">
            <v>1</v>
          </cell>
          <cell r="Q7931">
            <v>0</v>
          </cell>
          <cell r="R7931" t="str">
            <v/>
          </cell>
          <cell r="X7931">
            <v>638.42624999999998</v>
          </cell>
          <cell r="Y7931">
            <v>7796.8695000000007</v>
          </cell>
          <cell r="Z7931">
            <v>4657.9614281472459</v>
          </cell>
          <cell r="AA7931">
            <v>13093.257178147247</v>
          </cell>
          <cell r="AD7931">
            <v>638.42624999999998</v>
          </cell>
          <cell r="AE7931">
            <v>7796.8695000000007</v>
          </cell>
          <cell r="AF7931">
            <v>4657.9614281472459</v>
          </cell>
        </row>
        <row r="7932">
          <cell r="M7932" t="str">
            <v>Distribution</v>
          </cell>
          <cell r="N7932" t="str">
            <v>Armoire de distribution</v>
          </cell>
          <cell r="O7932" t="str">
            <v>Distribution cabinet</v>
          </cell>
          <cell r="P7932">
            <v>1</v>
          </cell>
          <cell r="Q7932">
            <v>0</v>
          </cell>
          <cell r="R7932" t="str">
            <v/>
          </cell>
          <cell r="X7932">
            <v>357.13124999999997</v>
          </cell>
          <cell r="Y7932">
            <v>1910.5065</v>
          </cell>
          <cell r="Z7932">
            <v>2505.0630475059324</v>
          </cell>
          <cell r="AA7932">
            <v>4772.7007975059323</v>
          </cell>
          <cell r="AD7932">
            <v>357.13124999999997</v>
          </cell>
          <cell r="AE7932">
            <v>1910.5065</v>
          </cell>
          <cell r="AF7932">
            <v>2505.0630475059324</v>
          </cell>
        </row>
        <row r="7933">
          <cell r="M7933" t="str">
            <v>CoffretOpeIHM_TP1500</v>
          </cell>
          <cell r="N7933" t="str">
            <v>Coffret IHM TP1500</v>
          </cell>
          <cell r="O7933" t="str">
            <v>IHM TP1500 power box</v>
          </cell>
          <cell r="P7933">
            <v>2</v>
          </cell>
          <cell r="Q7933">
            <v>0</v>
          </cell>
          <cell r="R7933" t="str">
            <v/>
          </cell>
          <cell r="X7933">
            <v>1059.9749999999999</v>
          </cell>
          <cell r="Y7933">
            <v>6785.415</v>
          </cell>
          <cell r="Z7933">
            <v>3363.4891425177971</v>
          </cell>
          <cell r="AA7933">
            <v>11208.879142517797</v>
          </cell>
          <cell r="AD7933">
            <v>529.98749999999995</v>
          </cell>
          <cell r="AE7933">
            <v>3392.7075</v>
          </cell>
          <cell r="AF7933">
            <v>1681.7445712588985</v>
          </cell>
        </row>
        <row r="7934">
          <cell r="M7934" t="str">
            <v>SW16P_IP67</v>
          </cell>
          <cell r="N7934" t="str">
            <v>Switch Siemens 16 ports IP67</v>
          </cell>
          <cell r="O7934" t="str">
            <v>Siemens 16-port IP67 switch</v>
          </cell>
          <cell r="P7934">
            <v>4</v>
          </cell>
          <cell r="Q7934">
            <v>0</v>
          </cell>
          <cell r="R7934" t="str">
            <v/>
          </cell>
          <cell r="X7934">
            <v>262.08</v>
          </cell>
          <cell r="Y7934">
            <v>4469.5097999999998</v>
          </cell>
          <cell r="Z7934">
            <v>1100.1630475059324</v>
          </cell>
          <cell r="AA7934">
            <v>5831.7528475059316</v>
          </cell>
          <cell r="AD7934">
            <v>65.52</v>
          </cell>
          <cell r="AE7934">
            <v>1117.37745</v>
          </cell>
          <cell r="AF7934">
            <v>275.04076187648309</v>
          </cell>
        </row>
        <row r="7935">
          <cell r="M7935" t="str">
            <v>ModeMaintenace2</v>
          </cell>
          <cell r="N7935" t="str">
            <v>Mode Maintenace 2</v>
          </cell>
          <cell r="O7935" t="str">
            <v>Maintenance Mode 2</v>
          </cell>
          <cell r="P7935">
            <v>6</v>
          </cell>
          <cell r="Q7935">
            <v>0</v>
          </cell>
          <cell r="R7935" t="str">
            <v/>
          </cell>
          <cell r="X7935">
            <v>110.21535000000003</v>
          </cell>
          <cell r="Y7935">
            <v>4158</v>
          </cell>
          <cell r="Z7935">
            <v>861.43614281472458</v>
          </cell>
          <cell r="AA7935">
            <v>5129.6514928147253</v>
          </cell>
          <cell r="AD7935">
            <v>18.369225000000004</v>
          </cell>
          <cell r="AE7935">
            <v>693</v>
          </cell>
          <cell r="AF7935">
            <v>143.57269046912077</v>
          </cell>
        </row>
        <row r="7936">
          <cell r="M7936" t="str">
            <v>MobilPannel</v>
          </cell>
          <cell r="N7936" t="str">
            <v>Mobil Pannel + Box</v>
          </cell>
          <cell r="O7936" t="str">
            <v>Mobil Pannel + Box</v>
          </cell>
          <cell r="P7936">
            <v>1</v>
          </cell>
          <cell r="Q7936">
            <v>0</v>
          </cell>
          <cell r="R7936" t="str">
            <v/>
          </cell>
          <cell r="X7936">
            <v>415.16642045454546</v>
          </cell>
          <cell r="Y7936">
            <v>2865.2491636363643</v>
          </cell>
          <cell r="Z7936">
            <v>1237.5240907741238</v>
          </cell>
          <cell r="AA7936">
            <v>4517.9396748650333</v>
          </cell>
          <cell r="AD7936">
            <v>415.16642045454546</v>
          </cell>
          <cell r="AE7936">
            <v>2865.2491636363643</v>
          </cell>
          <cell r="AF7936">
            <v>1237.5240907741238</v>
          </cell>
        </row>
        <row r="7937">
          <cell r="M7937" t="str">
            <v>CoffretPasserellePN-PN</v>
          </cell>
          <cell r="N7937" t="str">
            <v>Coffret passerelle PN-PN</v>
          </cell>
          <cell r="O7937" t="str">
            <v>Power box interface PN-PN</v>
          </cell>
          <cell r="P7937">
            <v>1</v>
          </cell>
          <cell r="Q7937">
            <v>0</v>
          </cell>
          <cell r="R7937" t="str">
            <v/>
          </cell>
          <cell r="X7937">
            <v>125.08363636363636</v>
          </cell>
          <cell r="Y7937">
            <v>6252.0068863636361</v>
          </cell>
          <cell r="Z7937">
            <v>1236.6914544914675</v>
          </cell>
          <cell r="AA7937">
            <v>7613.7819772187395</v>
          </cell>
          <cell r="AD7937">
            <v>125.08363636363636</v>
          </cell>
          <cell r="AE7937">
            <v>6252.0068863636361</v>
          </cell>
          <cell r="AF7937">
            <v>1236.6914544914675</v>
          </cell>
        </row>
        <row r="7938">
          <cell r="M7938" t="str">
            <v>Coffret6robots_Compl_CamAxe</v>
          </cell>
          <cell r="N7938" t="str">
            <v>Coffret6robots_Complement_CamAx</v>
          </cell>
          <cell r="O7938" t="str">
            <v>Box6robots_Complement_CamAx</v>
          </cell>
          <cell r="P7938">
            <v>1</v>
          </cell>
          <cell r="Q7938">
            <v>0</v>
          </cell>
          <cell r="R7938" t="str">
            <v/>
          </cell>
          <cell r="X7938">
            <v>59.525549999999996</v>
          </cell>
          <cell r="Y7938">
            <v>255.20250000000001</v>
          </cell>
          <cell r="Z7938">
            <v>209.41576187648312</v>
          </cell>
          <cell r="AA7938">
            <v>524.14381187648314</v>
          </cell>
          <cell r="AD7938">
            <v>59.525549999999996</v>
          </cell>
          <cell r="AE7938">
            <v>255.20250000000001</v>
          </cell>
          <cell r="AF7938">
            <v>209.41576187648312</v>
          </cell>
        </row>
        <row r="7939">
          <cell r="M7939" t="str">
            <v>Coffret6Robots</v>
          </cell>
          <cell r="N7939" t="str">
            <v>Coffret de regroupement pour 6 robots</v>
          </cell>
          <cell r="O7939" t="str">
            <v>Power box gathering 6 robots</v>
          </cell>
          <cell r="P7939">
            <v>3</v>
          </cell>
          <cell r="Q7939">
            <v>0</v>
          </cell>
          <cell r="R7939" t="str">
            <v/>
          </cell>
          <cell r="X7939">
            <v>1743.0524999999998</v>
          </cell>
          <cell r="Y7939">
            <v>9244.7144999999982</v>
          </cell>
          <cell r="Z7939">
            <v>8721.1059994061452</v>
          </cell>
          <cell r="AA7939">
            <v>19708.872999406143</v>
          </cell>
          <cell r="AD7939">
            <v>581.01749999999993</v>
          </cell>
          <cell r="AE7939">
            <v>3081.5714999999996</v>
          </cell>
          <cell r="AF7939">
            <v>2907.0353331353817</v>
          </cell>
        </row>
        <row r="7940">
          <cell r="M7940" t="str">
            <v>HEtudAUT</v>
          </cell>
          <cell r="N7940" t="str">
            <v>Une heure d'études automatismes</v>
          </cell>
          <cell r="O7940" t="str">
            <v>One hour of automation studies</v>
          </cell>
          <cell r="P7940">
            <v>12</v>
          </cell>
          <cell r="Q7940" t="str">
            <v>Mise à jour schmé IG2 pour IG3 robot, seq, API, CRSF etc (Slov Rule)</v>
          </cell>
          <cell r="R7940" t="str">
            <v/>
          </cell>
          <cell r="X7940">
            <v>780</v>
          </cell>
          <cell r="Y7940">
            <v>0</v>
          </cell>
          <cell r="Z7940">
            <v>0</v>
          </cell>
          <cell r="AA7940">
            <v>780</v>
          </cell>
          <cell r="AD7940">
            <v>65</v>
          </cell>
          <cell r="AE7940">
            <v>0</v>
          </cell>
          <cell r="AF7940">
            <v>0</v>
          </cell>
        </row>
        <row r="7941">
          <cell r="M7941" t="str">
            <v>TradAUT</v>
          </cell>
          <cell r="N7941" t="str">
            <v>Traduction pour documents électriques d'un moyen</v>
          </cell>
          <cell r="O7941" t="str">
            <v>Translation for electrical documents of a medium</v>
          </cell>
          <cell r="P7941">
            <v>10</v>
          </cell>
          <cell r="Q7941">
            <v>0</v>
          </cell>
          <cell r="R7941" t="str">
            <v/>
          </cell>
          <cell r="X7941">
            <v>4392.6750000000002</v>
          </cell>
          <cell r="Y7941">
            <v>0</v>
          </cell>
          <cell r="Z7941">
            <v>0</v>
          </cell>
          <cell r="AA7941">
            <v>4392.6750000000002</v>
          </cell>
          <cell r="AD7941">
            <v>439.26750000000004</v>
          </cell>
          <cell r="AE7941">
            <v>0</v>
          </cell>
          <cell r="AF7941">
            <v>0</v>
          </cell>
        </row>
        <row r="7942">
          <cell r="M7942" t="str">
            <v>NacelleElectJ</v>
          </cell>
          <cell r="N7942" t="str">
            <v>Utilisation d'une nacelle électricien à la journée</v>
          </cell>
          <cell r="O7942" t="str">
            <v>Use of an electric nacelle by the day</v>
          </cell>
          <cell r="P7942">
            <v>2</v>
          </cell>
          <cell r="Q7942" t="str">
            <v>Correspond à 5 jours</v>
          </cell>
          <cell r="R7942" t="str">
            <v/>
          </cell>
          <cell r="X7942">
            <v>0</v>
          </cell>
          <cell r="Y7942">
            <v>907.2</v>
          </cell>
          <cell r="Z7942">
            <v>0</v>
          </cell>
          <cell r="AA7942">
            <v>907.2</v>
          </cell>
          <cell r="AD7942">
            <v>0</v>
          </cell>
          <cell r="AE7942">
            <v>453.6</v>
          </cell>
          <cell r="AF7942">
            <v>0</v>
          </cell>
        </row>
        <row r="7943">
          <cell r="M7943">
            <v>0</v>
          </cell>
          <cell r="N7943">
            <v>0</v>
          </cell>
          <cell r="O7943" t="str">
            <v/>
          </cell>
          <cell r="P7943">
            <v>0</v>
          </cell>
          <cell r="Q7943">
            <v>0</v>
          </cell>
          <cell r="R7943">
            <v>0</v>
          </cell>
          <cell r="AA7943">
            <v>0</v>
          </cell>
          <cell r="AD7943" t="e">
            <v>#DIV/0!</v>
          </cell>
          <cell r="AE7943" t="e">
            <v>#DIV/0!</v>
          </cell>
          <cell r="AF7943" t="e">
            <v>#DIV/0!</v>
          </cell>
        </row>
        <row r="7944">
          <cell r="M7944">
            <v>0</v>
          </cell>
          <cell r="N7944">
            <v>0</v>
          </cell>
          <cell r="O7944" t="str">
            <v/>
          </cell>
          <cell r="P7944">
            <v>1</v>
          </cell>
          <cell r="Q7944">
            <v>0</v>
          </cell>
          <cell r="R7944">
            <v>0</v>
          </cell>
          <cell r="AA7944">
            <v>0</v>
          </cell>
          <cell r="AD7944">
            <v>0</v>
          </cell>
          <cell r="AE7944">
            <v>0</v>
          </cell>
          <cell r="AF7944">
            <v>0</v>
          </cell>
        </row>
        <row r="7945">
          <cell r="M7945" t="str">
            <v>EcranSmartTV-CRSF</v>
          </cell>
          <cell r="N7945" t="str">
            <v>Ecran Smart TV - 49"</v>
          </cell>
          <cell r="O7945" t="str">
            <v>Smart TV Screen- 49"</v>
          </cell>
          <cell r="P7945">
            <v>1</v>
          </cell>
          <cell r="Q7945">
            <v>0</v>
          </cell>
          <cell r="R7945" t="str">
            <v/>
          </cell>
          <cell r="X7945">
            <v>147.10857954545455</v>
          </cell>
          <cell r="Y7945">
            <v>1190.5105227272727</v>
          </cell>
          <cell r="Z7945">
            <v>1319.2658635283901</v>
          </cell>
          <cell r="AA7945">
            <v>2656.8849658011177</v>
          </cell>
          <cell r="AD7945">
            <v>147.10857954545455</v>
          </cell>
          <cell r="AE7945">
            <v>1190.5105227272727</v>
          </cell>
          <cell r="AF7945">
            <v>1319.2658635283901</v>
          </cell>
        </row>
        <row r="7946">
          <cell r="M7946" t="str">
            <v>HautParleurIP</v>
          </cell>
          <cell r="N7946" t="str">
            <v>Haut Parleur IP</v>
          </cell>
          <cell r="O7946" t="str">
            <v xml:space="preserve"> IP loudspeaker</v>
          </cell>
          <cell r="P7946">
            <v>1</v>
          </cell>
          <cell r="Q7946">
            <v>0</v>
          </cell>
          <cell r="R7946" t="str">
            <v/>
          </cell>
          <cell r="X7946">
            <v>147.10857954545455</v>
          </cell>
          <cell r="Y7946">
            <v>295.43611363636364</v>
          </cell>
          <cell r="Z7946">
            <v>212.98295454545456</v>
          </cell>
          <cell r="AA7946">
            <v>655.52764772727278</v>
          </cell>
          <cell r="AD7946">
            <v>147.10857954545455</v>
          </cell>
          <cell r="AE7946">
            <v>295.43611363636364</v>
          </cell>
          <cell r="AF7946">
            <v>212.98295454545456</v>
          </cell>
        </row>
        <row r="7947">
          <cell r="M7947" t="str">
            <v>CableEthCu70</v>
          </cell>
          <cell r="N7947" t="str">
            <v>Liaison Ethernet Cuivre 70m</v>
          </cell>
          <cell r="O7947" t="str">
            <v>Ethernet connection Copper 70m</v>
          </cell>
          <cell r="P7947">
            <v>2</v>
          </cell>
          <cell r="Q7947" t="str">
            <v>HP + Ecran</v>
          </cell>
          <cell r="R7947" t="str">
            <v/>
          </cell>
          <cell r="X7947">
            <v>0</v>
          </cell>
          <cell r="Y7947">
            <v>1260</v>
          </cell>
          <cell r="Z7947">
            <v>1260</v>
          </cell>
          <cell r="AA7947">
            <v>2520</v>
          </cell>
          <cell r="AD7947">
            <v>0</v>
          </cell>
          <cell r="AE7947">
            <v>630</v>
          </cell>
          <cell r="AF7947">
            <v>630</v>
          </cell>
        </row>
        <row r="7948">
          <cell r="M7948" t="str">
            <v>ToleriePupitrePourPC</v>
          </cell>
          <cell r="N7948" t="str">
            <v>Tolerie Pupitre pour PC</v>
          </cell>
          <cell r="O7948" t="str">
            <v>Sheet metal counsole for PC</v>
          </cell>
          <cell r="P7948">
            <v>0</v>
          </cell>
          <cell r="Q7948" t="str">
            <v>A confirmer si pas VM (si PC :1 pour 25 Seq Ano AVD + Prépa Peau D)</v>
          </cell>
          <cell r="R7948" t="str">
            <v/>
          </cell>
          <cell r="X7948">
            <v>0</v>
          </cell>
          <cell r="Y7948">
            <v>0</v>
          </cell>
          <cell r="Z7948">
            <v>0</v>
          </cell>
          <cell r="AA7948">
            <v>0</v>
          </cell>
          <cell r="AD7948" t="e">
            <v>#DIV/0!</v>
          </cell>
          <cell r="AE7948" t="e">
            <v>#DIV/0!</v>
          </cell>
          <cell r="AF7948" t="e">
            <v>#DIV/0!</v>
          </cell>
        </row>
        <row r="7949">
          <cell r="M7949" t="str">
            <v>PCAronetPSA</v>
          </cell>
          <cell r="N7949" t="str">
            <v>PC AroNet type PSA</v>
          </cell>
          <cell r="O7949" t="str">
            <v>PC AroNet type PSA</v>
          </cell>
          <cell r="P7949">
            <v>0</v>
          </cell>
          <cell r="Q7949" t="str">
            <v>A confirmer si pas VM (si PC :1 pour 25 Seq Ano AVD + Prépa Peau D)</v>
          </cell>
          <cell r="R7949" t="str">
            <v/>
          </cell>
          <cell r="X7949">
            <v>0</v>
          </cell>
          <cell r="Y7949">
            <v>0</v>
          </cell>
          <cell r="Z7949">
            <v>0</v>
          </cell>
          <cell r="AA7949">
            <v>0</v>
          </cell>
          <cell r="AD7949" t="e">
            <v>#DIV/0!</v>
          </cell>
          <cell r="AE7949" t="e">
            <v>#DIV/0!</v>
          </cell>
          <cell r="AF7949" t="e">
            <v>#DIV/0!</v>
          </cell>
        </row>
        <row r="7950">
          <cell r="M7950" t="str">
            <v>CoffretDistrib230v</v>
          </cell>
          <cell r="N7950" t="str">
            <v>Part fixe coffret distribution 230Vac</v>
          </cell>
          <cell r="O7950" t="str">
            <v>Fixed part distribution box 230Vac</v>
          </cell>
          <cell r="P7950">
            <v>1</v>
          </cell>
          <cell r="Q7950">
            <v>0</v>
          </cell>
          <cell r="R7950" t="str">
            <v/>
          </cell>
          <cell r="X7950">
            <v>196.56</v>
          </cell>
          <cell r="Y7950">
            <v>1620.4965000000002</v>
          </cell>
          <cell r="Z7950">
            <v>1713.6</v>
          </cell>
          <cell r="AA7950">
            <v>3530.6565000000001</v>
          </cell>
          <cell r="AD7950">
            <v>196.56</v>
          </cell>
          <cell r="AE7950">
            <v>1620.4965000000002</v>
          </cell>
          <cell r="AF7950">
            <v>1713.6</v>
          </cell>
        </row>
        <row r="7951">
          <cell r="M7951" t="str">
            <v>SAPIAWincc</v>
          </cell>
          <cell r="N7951" t="str">
            <v>Dialogue SAPIA - pupitre WinCC (pour une zone)</v>
          </cell>
          <cell r="O7951" t="str">
            <v>SAPIA dialog - WinCC panel (for one field)</v>
          </cell>
          <cell r="P7951">
            <v>1</v>
          </cell>
          <cell r="Q7951">
            <v>0</v>
          </cell>
          <cell r="R7951" t="str">
            <v/>
          </cell>
          <cell r="X7951">
            <v>265.78125</v>
          </cell>
          <cell r="Y7951">
            <v>56.847000000000008</v>
          </cell>
          <cell r="Z7951">
            <v>4049.0421422208697</v>
          </cell>
          <cell r="AA7951">
            <v>4371.6703922208699</v>
          </cell>
          <cell r="AD7951">
            <v>265.78125</v>
          </cell>
          <cell r="AE7951">
            <v>56.847000000000008</v>
          </cell>
          <cell r="AF7951">
            <v>4049.0421422208697</v>
          </cell>
        </row>
        <row r="7952">
          <cell r="M7952" t="str">
            <v>NacelleElectJ</v>
          </cell>
          <cell r="N7952" t="str">
            <v>Utilisation d'une nacelle électricien à la journée</v>
          </cell>
          <cell r="O7952" t="str">
            <v>Use of an electric nacelle by the day</v>
          </cell>
          <cell r="P7952">
            <v>1.25</v>
          </cell>
          <cell r="Q7952" t="str">
            <v>correspond à 2 jours</v>
          </cell>
          <cell r="R7952" t="str">
            <v/>
          </cell>
          <cell r="X7952">
            <v>0</v>
          </cell>
          <cell r="Y7952">
            <v>567</v>
          </cell>
          <cell r="Z7952">
            <v>0</v>
          </cell>
          <cell r="AA7952">
            <v>567</v>
          </cell>
          <cell r="AD7952">
            <v>0</v>
          </cell>
          <cell r="AE7952">
            <v>453.6</v>
          </cell>
          <cell r="AF7952">
            <v>0</v>
          </cell>
        </row>
        <row r="7953">
          <cell r="M7953">
            <v>0</v>
          </cell>
          <cell r="N7953">
            <v>0</v>
          </cell>
          <cell r="O7953" t="str">
            <v/>
          </cell>
          <cell r="P7953">
            <v>0</v>
          </cell>
          <cell r="Q7953">
            <v>0</v>
          </cell>
          <cell r="R7953">
            <v>0</v>
          </cell>
          <cell r="AA7953">
            <v>0</v>
          </cell>
          <cell r="AD7953" t="e">
            <v>#DIV/0!</v>
          </cell>
          <cell r="AE7953" t="e">
            <v>#DIV/0!</v>
          </cell>
          <cell r="AF7953" t="e">
            <v>#DIV/0!</v>
          </cell>
        </row>
        <row r="7954">
          <cell r="M7954">
            <v>0</v>
          </cell>
          <cell r="N7954">
            <v>0</v>
          </cell>
          <cell r="O7954" t="str">
            <v/>
          </cell>
          <cell r="P7954">
            <v>0</v>
          </cell>
          <cell r="Q7954">
            <v>0</v>
          </cell>
          <cell r="R7954">
            <v>0</v>
          </cell>
          <cell r="AA7954">
            <v>0</v>
          </cell>
          <cell r="AD7954" t="e">
            <v>#DIV/0!</v>
          </cell>
          <cell r="AE7954" t="e">
            <v>#DIV/0!</v>
          </cell>
          <cell r="AF7954" t="e">
            <v>#DIV/0!</v>
          </cell>
        </row>
        <row r="7955">
          <cell r="M7955">
            <v>0</v>
          </cell>
          <cell r="N7955">
            <v>0</v>
          </cell>
          <cell r="O7955" t="str">
            <v/>
          </cell>
          <cell r="P7955">
            <v>0</v>
          </cell>
          <cell r="Q7955">
            <v>0</v>
          </cell>
          <cell r="R7955">
            <v>0</v>
          </cell>
          <cell r="AA7955">
            <v>0</v>
          </cell>
          <cell r="AD7955" t="e">
            <v>#DIV/0!</v>
          </cell>
          <cell r="AE7955" t="e">
            <v>#DIV/0!</v>
          </cell>
          <cell r="AF7955" t="e">
            <v>#DIV/0!</v>
          </cell>
        </row>
        <row r="7956">
          <cell r="M7956">
            <v>0</v>
          </cell>
          <cell r="N7956">
            <v>0</v>
          </cell>
          <cell r="O7956" t="str">
            <v/>
          </cell>
          <cell r="P7956">
            <v>0</v>
          </cell>
          <cell r="Q7956">
            <v>0</v>
          </cell>
          <cell r="R7956">
            <v>0</v>
          </cell>
          <cell r="AA7956">
            <v>0</v>
          </cell>
          <cell r="AD7956" t="e">
            <v>#DIV/0!</v>
          </cell>
          <cell r="AE7956" t="e">
            <v>#DIV/0!</v>
          </cell>
          <cell r="AF7956" t="e">
            <v>#DIV/0!</v>
          </cell>
        </row>
        <row r="7957">
          <cell r="M7957">
            <v>0</v>
          </cell>
          <cell r="N7957">
            <v>0</v>
          </cell>
          <cell r="O7957" t="str">
            <v/>
          </cell>
          <cell r="P7957">
            <v>0</v>
          </cell>
          <cell r="Q7957">
            <v>0</v>
          </cell>
          <cell r="R7957">
            <v>0</v>
          </cell>
          <cell r="AA7957">
            <v>0</v>
          </cell>
          <cell r="AD7957" t="e">
            <v>#DIV/0!</v>
          </cell>
          <cell r="AE7957" t="e">
            <v>#DIV/0!</v>
          </cell>
          <cell r="AF7957" t="e">
            <v>#DIV/0!</v>
          </cell>
        </row>
        <row r="7958">
          <cell r="M7958">
            <v>0</v>
          </cell>
          <cell r="N7958">
            <v>0</v>
          </cell>
          <cell r="O7958" t="str">
            <v/>
          </cell>
          <cell r="P7958">
            <v>0</v>
          </cell>
          <cell r="Q7958">
            <v>0</v>
          </cell>
          <cell r="R7958">
            <v>0</v>
          </cell>
          <cell r="AA7958">
            <v>0</v>
          </cell>
          <cell r="AD7958" t="e">
            <v>#DIV/0!</v>
          </cell>
          <cell r="AE7958" t="e">
            <v>#DIV/0!</v>
          </cell>
          <cell r="AF7958" t="e">
            <v>#DIV/0!</v>
          </cell>
        </row>
        <row r="7959">
          <cell r="M7959">
            <v>0</v>
          </cell>
          <cell r="N7959">
            <v>0</v>
          </cell>
          <cell r="O7959" t="str">
            <v/>
          </cell>
          <cell r="P7959">
            <v>1</v>
          </cell>
          <cell r="Q7959">
            <v>0</v>
          </cell>
          <cell r="R7959">
            <v>0</v>
          </cell>
          <cell r="AA7959">
            <v>0</v>
          </cell>
          <cell r="AD7959">
            <v>0</v>
          </cell>
          <cell r="AE7959">
            <v>0</v>
          </cell>
          <cell r="AF7959">
            <v>0</v>
          </cell>
        </row>
        <row r="7960">
          <cell r="M7960" t="str">
            <v>VoletRoulantToile</v>
          </cell>
          <cell r="N7960" t="str">
            <v>Volet sécurité Vertical enroul toile (lg=1000)</v>
          </cell>
          <cell r="O7960" t="str">
            <v>Vertical safety flap fabric roll (lg=1000)</v>
          </cell>
          <cell r="P7960">
            <v>1</v>
          </cell>
          <cell r="Q7960">
            <v>0</v>
          </cell>
          <cell r="R7960" t="str">
            <v>01, 07,.</v>
          </cell>
          <cell r="X7960">
            <v>12.504239999999999</v>
          </cell>
          <cell r="Y7960">
            <v>168.36750000000001</v>
          </cell>
          <cell r="Z7960">
            <v>740.10190469120778</v>
          </cell>
          <cell r="AA7960">
            <v>920.97364469120782</v>
          </cell>
          <cell r="AD7960">
            <v>12.504239999999999</v>
          </cell>
          <cell r="AE7960">
            <v>168.36750000000001</v>
          </cell>
          <cell r="AF7960">
            <v>740.10190469120778</v>
          </cell>
        </row>
        <row r="7961">
          <cell r="M7961" t="str">
            <v>AntiEnfVoletBi</v>
          </cell>
          <cell r="N7961" t="str">
            <v>Barrière immat. anti-enfermement pour volet ou BI</v>
          </cell>
          <cell r="O7961" t="str">
            <v>Anti-enclosure immaterial barrier for tailgate or BI</v>
          </cell>
          <cell r="P7961">
            <v>1</v>
          </cell>
          <cell r="Q7961">
            <v>0</v>
          </cell>
          <cell r="R7961" t="str">
            <v>01, 07,.</v>
          </cell>
          <cell r="X7961">
            <v>6.0358724999999982</v>
          </cell>
          <cell r="Y7961">
            <v>92.641499999999994</v>
          </cell>
          <cell r="Z7961">
            <v>299.46807140736229</v>
          </cell>
          <cell r="AA7961">
            <v>398.14544390736228</v>
          </cell>
          <cell r="AD7961">
            <v>6.0358724999999982</v>
          </cell>
          <cell r="AE7961">
            <v>92.641499999999994</v>
          </cell>
          <cell r="AF7961">
            <v>299.46807140736229</v>
          </cell>
        </row>
        <row r="7962">
          <cell r="M7962" t="str">
            <v>AmePostAntiIntrus</v>
          </cell>
          <cell r="N7962" t="str">
            <v>Forfait aménagement de poste anti intrusion</v>
          </cell>
          <cell r="O7962" t="str">
            <v>Fixed price for the installation of an anti-intrusion station</v>
          </cell>
          <cell r="P7962">
            <v>1</v>
          </cell>
          <cell r="Q7962">
            <v>0</v>
          </cell>
          <cell r="R7962" t="str">
            <v>01, 07,.</v>
          </cell>
          <cell r="X7962">
            <v>0</v>
          </cell>
          <cell r="Y7962">
            <v>0</v>
          </cell>
          <cell r="Z7962">
            <v>0</v>
          </cell>
          <cell r="AA7962">
            <v>0</v>
          </cell>
          <cell r="AD7962">
            <v>0</v>
          </cell>
          <cell r="AE7962">
            <v>0</v>
          </cell>
          <cell r="AF7962">
            <v>0</v>
          </cell>
        </row>
        <row r="7963">
          <cell r="M7963" t="str">
            <v>AmePostErgo</v>
          </cell>
          <cell r="N7963" t="str">
            <v>Forfait aménagement de poste ergonomie</v>
          </cell>
          <cell r="O7963" t="str">
            <v>Ergonomic workstation layout package</v>
          </cell>
          <cell r="P7963">
            <v>1</v>
          </cell>
          <cell r="Q7963">
            <v>0</v>
          </cell>
          <cell r="R7963" t="str">
            <v>01, 07,.</v>
          </cell>
          <cell r="X7963">
            <v>0</v>
          </cell>
          <cell r="Y7963">
            <v>0</v>
          </cell>
          <cell r="Z7963">
            <v>0</v>
          </cell>
          <cell r="AA7963">
            <v>0</v>
          </cell>
          <cell r="AD7963">
            <v>0</v>
          </cell>
          <cell r="AE7963">
            <v>0</v>
          </cell>
          <cell r="AF7963">
            <v>0</v>
          </cell>
        </row>
        <row r="7964">
          <cell r="M7964" t="str">
            <v>VolVerticalSup200</v>
          </cell>
          <cell r="N7964" t="str">
            <v>Tranche 200 mm sup volet vert rigide et toile</v>
          </cell>
          <cell r="O7964" t="str">
            <v>200 mm slice on top of rigid green flap and canvas</v>
          </cell>
          <cell r="P7964">
            <v>13</v>
          </cell>
          <cell r="Q7964" t="str">
            <v>Suivant besoin</v>
          </cell>
          <cell r="R7964" t="str">
            <v>01, 07,.</v>
          </cell>
          <cell r="X7964">
            <v>0</v>
          </cell>
          <cell r="Y7964">
            <v>0</v>
          </cell>
          <cell r="Z7964">
            <v>0</v>
          </cell>
          <cell r="AA7964">
            <v>0</v>
          </cell>
          <cell r="AD7964">
            <v>0</v>
          </cell>
          <cell r="AE7964">
            <v>0</v>
          </cell>
          <cell r="AF7964">
            <v>0</v>
          </cell>
        </row>
        <row r="7965">
          <cell r="M7965" t="str">
            <v>SupTransVoletLarg</v>
          </cell>
          <cell r="N7965" t="str">
            <v>Surcoût de transport pour volet large (&gt;3000mm)</v>
          </cell>
          <cell r="O7965" t="str">
            <v>Additional transport costs for wide tailgate (&gt;2000mm)</v>
          </cell>
          <cell r="P7965">
            <v>1</v>
          </cell>
          <cell r="Q7965">
            <v>0</v>
          </cell>
          <cell r="R7965" t="str">
            <v>01, 07,.</v>
          </cell>
          <cell r="X7965">
            <v>0</v>
          </cell>
          <cell r="Y7965">
            <v>0</v>
          </cell>
          <cell r="Z7965">
            <v>0</v>
          </cell>
          <cell r="AA7965">
            <v>0</v>
          </cell>
          <cell r="AD7965">
            <v>0</v>
          </cell>
          <cell r="AE7965">
            <v>0</v>
          </cell>
          <cell r="AF7965">
            <v>0</v>
          </cell>
        </row>
        <row r="7966">
          <cell r="M7966" t="str">
            <v>VerrineOpérateur</v>
          </cell>
          <cell r="N7966" t="str">
            <v>Afficheur diversité par verrines</v>
          </cell>
          <cell r="O7966" t="str">
            <v>Diversity display with lights</v>
          </cell>
          <cell r="P7966">
            <v>2</v>
          </cell>
          <cell r="Q7966">
            <v>0</v>
          </cell>
          <cell r="R7966" t="str">
            <v>01, 07,.</v>
          </cell>
          <cell r="X7966">
            <v>16.399844999999996</v>
          </cell>
          <cell r="Y7966">
            <v>238.79100000000003</v>
          </cell>
          <cell r="Z7966">
            <v>514.93614281472458</v>
          </cell>
          <cell r="AA7966">
            <v>770.12698781472454</v>
          </cell>
          <cell r="AD7966">
            <v>8.1999224999999978</v>
          </cell>
          <cell r="AE7966">
            <v>119.39550000000001</v>
          </cell>
          <cell r="AF7966">
            <v>257.46807140736229</v>
          </cell>
        </row>
        <row r="7967">
          <cell r="M7967" t="str">
            <v>PupBPvalidation</v>
          </cell>
          <cell r="N7967" t="str">
            <v>Pupitre BP validation</v>
          </cell>
          <cell r="O7967" t="str">
            <v>BP validation desk</v>
          </cell>
          <cell r="P7967">
            <v>1</v>
          </cell>
          <cell r="Q7967">
            <v>0</v>
          </cell>
          <cell r="R7967" t="str">
            <v>01, 07,.</v>
          </cell>
          <cell r="X7967">
            <v>9.4129874999999981</v>
          </cell>
          <cell r="Y7967">
            <v>83.51700000000001</v>
          </cell>
          <cell r="Z7967">
            <v>213.64538093824154</v>
          </cell>
          <cell r="AA7967">
            <v>306.57536843824153</v>
          </cell>
          <cell r="AD7967">
            <v>9.4129874999999981</v>
          </cell>
          <cell r="AE7967">
            <v>83.51700000000001</v>
          </cell>
          <cell r="AF7967">
            <v>213.64538093824154</v>
          </cell>
        </row>
        <row r="7968">
          <cell r="M7968" t="str">
            <v>CoffretOpeIHM_TP700</v>
          </cell>
          <cell r="N7968" t="str">
            <v>Coffret IHM TP700</v>
          </cell>
          <cell r="O7968" t="str">
            <v>IHM TP700 power box</v>
          </cell>
          <cell r="P7968">
            <v>1</v>
          </cell>
          <cell r="Q7968">
            <v>0</v>
          </cell>
          <cell r="R7968" t="str">
            <v>01, 07,.</v>
          </cell>
          <cell r="X7968">
            <v>43.493624999999987</v>
          </cell>
          <cell r="Y7968">
            <v>1218.5775000000001</v>
          </cell>
          <cell r="Z7968">
            <v>1296.4538093824156</v>
          </cell>
          <cell r="AA7968">
            <v>2558.5249343824157</v>
          </cell>
          <cell r="AD7968">
            <v>43.493624999999987</v>
          </cell>
          <cell r="AE7968">
            <v>1218.5775000000001</v>
          </cell>
          <cell r="AF7968">
            <v>1296.4538093824156</v>
          </cell>
        </row>
        <row r="7969">
          <cell r="M7969" t="str">
            <v>PupAUIsolé</v>
          </cell>
          <cell r="N7969" t="str">
            <v>Pupitre Arrêt d'Urgence isolé</v>
          </cell>
          <cell r="O7969" t="str">
            <v>Isolated Emergency Stop Desk</v>
          </cell>
          <cell r="P7969">
            <v>1</v>
          </cell>
          <cell r="Q7969">
            <v>0</v>
          </cell>
          <cell r="R7969" t="str">
            <v>01, 07,.</v>
          </cell>
          <cell r="X7969">
            <v>3.3884549999999996</v>
          </cell>
          <cell r="Y7969">
            <v>107.94</v>
          </cell>
          <cell r="Z7969">
            <v>248.57269046912077</v>
          </cell>
          <cell r="AA7969">
            <v>359.90114546912076</v>
          </cell>
          <cell r="AD7969">
            <v>3.3884549999999996</v>
          </cell>
          <cell r="AE7969">
            <v>107.94</v>
          </cell>
          <cell r="AF7969">
            <v>248.57269046912077</v>
          </cell>
        </row>
        <row r="7970">
          <cell r="M7970" t="str">
            <v>Raccord_BI_Isolee</v>
          </cell>
          <cell r="N7970" t="str">
            <v>Raccordement pour une Barrière Immatérielle Isolée</v>
          </cell>
          <cell r="O7970" t="str">
            <v>Connection for an Isolated Light Curtain</v>
          </cell>
          <cell r="P7970">
            <v>1</v>
          </cell>
          <cell r="Q7970">
            <v>0</v>
          </cell>
          <cell r="R7970" t="str">
            <v>01, 07,.</v>
          </cell>
          <cell r="X7970">
            <v>11.205652499999998</v>
          </cell>
          <cell r="Y7970">
            <v>100.4115</v>
          </cell>
          <cell r="Z7970">
            <v>280.29076187648309</v>
          </cell>
          <cell r="AA7970">
            <v>391.90791437648306</v>
          </cell>
          <cell r="AD7970">
            <v>11.205652499999998</v>
          </cell>
          <cell r="AE7970">
            <v>100.4115</v>
          </cell>
          <cell r="AF7970">
            <v>280.29076187648309</v>
          </cell>
        </row>
        <row r="7971">
          <cell r="M7971">
            <v>0</v>
          </cell>
          <cell r="N7971">
            <v>0</v>
          </cell>
          <cell r="O7971" t="str">
            <v/>
          </cell>
          <cell r="P7971">
            <v>0</v>
          </cell>
          <cell r="Q7971">
            <v>0</v>
          </cell>
          <cell r="R7971">
            <v>0</v>
          </cell>
          <cell r="AA7971">
            <v>0</v>
          </cell>
          <cell r="AD7971" t="e">
            <v>#DIV/0!</v>
          </cell>
          <cell r="AE7971" t="e">
            <v>#DIV/0!</v>
          </cell>
          <cell r="AF7971" t="e">
            <v>#DIV/0!</v>
          </cell>
        </row>
        <row r="7972">
          <cell r="M7972">
            <v>0</v>
          </cell>
          <cell r="N7972">
            <v>0</v>
          </cell>
          <cell r="O7972" t="str">
            <v/>
          </cell>
          <cell r="P7972">
            <v>1</v>
          </cell>
          <cell r="Q7972">
            <v>0</v>
          </cell>
          <cell r="R7972">
            <v>0</v>
          </cell>
          <cell r="AA7972">
            <v>0</v>
          </cell>
          <cell r="AD7972">
            <v>0</v>
          </cell>
          <cell r="AE7972">
            <v>0</v>
          </cell>
          <cell r="AF7972">
            <v>0</v>
          </cell>
        </row>
        <row r="7973">
          <cell r="M7973" t="str">
            <v>IndexeurCdeNumEDH810</v>
          </cell>
          <cell r="N7973" t="str">
            <v>Indexeur à commande numérique EDH 810</v>
          </cell>
          <cell r="O7973" t="str">
            <v>Numerically controlled indexer EDH 810</v>
          </cell>
          <cell r="P7973">
            <v>1</v>
          </cell>
          <cell r="Q7973">
            <v>0</v>
          </cell>
          <cell r="R7973" t="str">
            <v>01, 07,.</v>
          </cell>
          <cell r="X7973">
            <v>19.277999999999995</v>
          </cell>
          <cell r="Y7973">
            <v>1840.7025000000001</v>
          </cell>
          <cell r="Z7973">
            <v>1610.5815237529662</v>
          </cell>
          <cell r="AA7973">
            <v>3470.5620237529665</v>
          </cell>
          <cell r="AD7973">
            <v>19.277999999999995</v>
          </cell>
          <cell r="AE7973">
            <v>1840.7025000000001</v>
          </cell>
          <cell r="AF7973">
            <v>1610.5815237529662</v>
          </cell>
        </row>
        <row r="7974">
          <cell r="M7974" t="str">
            <v>Bati2Pos</v>
          </cell>
          <cell r="N7974" t="str">
            <v>Bâti type sapin pour rotation 2 posit - 2 outils</v>
          </cell>
          <cell r="O7974" t="str">
            <v>Fir-type structure for 2-position rotation - 2 tools</v>
          </cell>
          <cell r="P7974">
            <v>1</v>
          </cell>
          <cell r="Q7974">
            <v>0</v>
          </cell>
          <cell r="R7974" t="str">
            <v>01, 07,.</v>
          </cell>
          <cell r="X7974">
            <v>13.051237499999997</v>
          </cell>
          <cell r="Y7974">
            <v>1072.0500000000002</v>
          </cell>
          <cell r="Z7974">
            <v>881.41576187648309</v>
          </cell>
          <cell r="AA7974">
            <v>1966.5169993764835</v>
          </cell>
          <cell r="AD7974">
            <v>13.051237499999997</v>
          </cell>
          <cell r="AE7974">
            <v>1072.0500000000002</v>
          </cell>
          <cell r="AF7974">
            <v>881.41576187648309</v>
          </cell>
        </row>
        <row r="7975">
          <cell r="M7975" t="str">
            <v>ChaisPlatTour300</v>
          </cell>
          <cell r="N7975" t="str">
            <v>Chaise plateau tournant Auto Hauteur 300</v>
          </cell>
          <cell r="O7975" t="str">
            <v>Stand turntable Auto hight 300</v>
          </cell>
          <cell r="P7975">
            <v>1</v>
          </cell>
          <cell r="Q7975">
            <v>0</v>
          </cell>
          <cell r="R7975" t="str">
            <v>01, 07,.</v>
          </cell>
          <cell r="X7975">
            <v>0</v>
          </cell>
          <cell r="Y7975">
            <v>0</v>
          </cell>
          <cell r="Z7975">
            <v>0</v>
          </cell>
          <cell r="AA7975">
            <v>0</v>
          </cell>
          <cell r="AD7975">
            <v>0</v>
          </cell>
          <cell r="AE7975">
            <v>0</v>
          </cell>
          <cell r="AF7975">
            <v>0</v>
          </cell>
        </row>
        <row r="7976">
          <cell r="M7976" t="str">
            <v>DetectCodPlat</v>
          </cell>
          <cell r="N7976" t="str">
            <v xml:space="preserve">Détecteurs codés pour plateau avec 1 opérateur </v>
          </cell>
          <cell r="O7976" t="str">
            <v xml:space="preserve">Coded sensors for tray with 1 operator </v>
          </cell>
          <cell r="P7976">
            <v>1</v>
          </cell>
          <cell r="Q7976">
            <v>0</v>
          </cell>
          <cell r="R7976" t="str">
            <v>01, 07,.</v>
          </cell>
          <cell r="X7976">
            <v>8.9885249999999974</v>
          </cell>
          <cell r="Y7976">
            <v>147.85050000000001</v>
          </cell>
          <cell r="Z7976">
            <v>255.64538093824154</v>
          </cell>
          <cell r="AA7976">
            <v>412.48440593824159</v>
          </cell>
          <cell r="AD7976">
            <v>8.9885249999999974</v>
          </cell>
          <cell r="AE7976">
            <v>147.85050000000001</v>
          </cell>
          <cell r="AF7976">
            <v>255.64538093824154</v>
          </cell>
        </row>
        <row r="7977">
          <cell r="M7977">
            <v>0</v>
          </cell>
          <cell r="N7977">
            <v>0</v>
          </cell>
          <cell r="O7977" t="str">
            <v/>
          </cell>
          <cell r="P7977">
            <v>0</v>
          </cell>
          <cell r="Q7977">
            <v>0</v>
          </cell>
          <cell r="R7977">
            <v>0</v>
          </cell>
          <cell r="AA7977">
            <v>0</v>
          </cell>
          <cell r="AD7977" t="e">
            <v>#DIV/0!</v>
          </cell>
          <cell r="AE7977" t="e">
            <v>#DIV/0!</v>
          </cell>
          <cell r="AF7977" t="e">
            <v>#DIV/0!</v>
          </cell>
        </row>
        <row r="7978">
          <cell r="M7978">
            <v>0</v>
          </cell>
          <cell r="N7978">
            <v>0</v>
          </cell>
          <cell r="O7978" t="str">
            <v/>
          </cell>
          <cell r="P7978">
            <v>1</v>
          </cell>
          <cell r="Q7978">
            <v>0</v>
          </cell>
          <cell r="R7978">
            <v>0</v>
          </cell>
          <cell r="AA7978">
            <v>0</v>
          </cell>
          <cell r="AD7978">
            <v>0</v>
          </cell>
          <cell r="AE7978">
            <v>0</v>
          </cell>
          <cell r="AF7978">
            <v>0</v>
          </cell>
        </row>
        <row r="7979">
          <cell r="M7979" t="str">
            <v>PlatFortal1m²</v>
          </cell>
          <cell r="N7979" t="str">
            <v>Platine Fortal surface compris entre 0.5 m² et 1.2</v>
          </cell>
          <cell r="O7979" t="str">
            <v>Fortal plate surface between 0.5 m² and 1.2</v>
          </cell>
          <cell r="P7979">
            <v>1</v>
          </cell>
          <cell r="Q7979">
            <v>0</v>
          </cell>
          <cell r="R7979" t="str">
            <v>01, 07,.</v>
          </cell>
          <cell r="AA7979">
            <v>0</v>
          </cell>
          <cell r="AD7979">
            <v>0</v>
          </cell>
          <cell r="AE7979">
            <v>0</v>
          </cell>
          <cell r="AF7979">
            <v>0</v>
          </cell>
        </row>
        <row r="7980">
          <cell r="M7980" t="str">
            <v>RefPrat</v>
          </cell>
          <cell r="N7980" t="str">
            <v>Appui au pratique (toutes largeurs)</v>
          </cell>
          <cell r="O7980" t="str">
            <v>Practical support (all widths)</v>
          </cell>
          <cell r="P7980">
            <v>12</v>
          </cell>
          <cell r="Q7980">
            <v>0</v>
          </cell>
          <cell r="R7980" t="str">
            <v>01, 07,.</v>
          </cell>
          <cell r="X7980">
            <v>0</v>
          </cell>
          <cell r="Y7980">
            <v>0</v>
          </cell>
          <cell r="Z7980">
            <v>0</v>
          </cell>
          <cell r="AA7980">
            <v>0</v>
          </cell>
          <cell r="AD7980">
            <v>0</v>
          </cell>
          <cell r="AE7980">
            <v>0</v>
          </cell>
          <cell r="AF7980">
            <v>0</v>
          </cell>
        </row>
        <row r="7981">
          <cell r="M7981" t="str">
            <v>PilPrat</v>
          </cell>
          <cell r="N7981" t="str">
            <v>Pilote au pratique</v>
          </cell>
          <cell r="O7981" t="str">
            <v>Pin manual adjusted</v>
          </cell>
          <cell r="P7981">
            <v>6</v>
          </cell>
          <cell r="Q7981">
            <v>0</v>
          </cell>
          <cell r="R7981" t="str">
            <v>01, 07,.</v>
          </cell>
          <cell r="X7981">
            <v>0</v>
          </cell>
          <cell r="Y7981">
            <v>0</v>
          </cell>
          <cell r="Z7981">
            <v>0</v>
          </cell>
          <cell r="AA7981">
            <v>0</v>
          </cell>
          <cell r="AD7981">
            <v>0</v>
          </cell>
          <cell r="AE7981">
            <v>0</v>
          </cell>
          <cell r="AF7981">
            <v>0</v>
          </cell>
        </row>
        <row r="7982">
          <cell r="M7982" t="str">
            <v>Aval</v>
          </cell>
          <cell r="N7982" t="str">
            <v>Avaloir</v>
          </cell>
          <cell r="O7982" t="str">
            <v>Guide</v>
          </cell>
          <cell r="P7982">
            <v>12</v>
          </cell>
          <cell r="Q7982">
            <v>0</v>
          </cell>
          <cell r="R7982" t="str">
            <v>01, 07,.</v>
          </cell>
          <cell r="X7982">
            <v>0</v>
          </cell>
          <cell r="Y7982">
            <v>0</v>
          </cell>
          <cell r="Z7982">
            <v>0</v>
          </cell>
          <cell r="AA7982">
            <v>0</v>
          </cell>
          <cell r="AD7982">
            <v>0</v>
          </cell>
          <cell r="AE7982">
            <v>0</v>
          </cell>
          <cell r="AF7982">
            <v>0</v>
          </cell>
        </row>
        <row r="7983">
          <cell r="M7983" t="str">
            <v>PPinduc</v>
          </cell>
          <cell r="N7983" t="str">
            <v>Détecteur inductif de présence pièce</v>
          </cell>
          <cell r="O7983" t="str">
            <v>Inductive part presence detector</v>
          </cell>
          <cell r="P7983">
            <v>3</v>
          </cell>
          <cell r="Q7983">
            <v>0</v>
          </cell>
          <cell r="R7983" t="str">
            <v>01, 07,.</v>
          </cell>
          <cell r="X7983">
            <v>5.7318974999999988</v>
          </cell>
          <cell r="Y7983">
            <v>77.455349999999996</v>
          </cell>
          <cell r="Z7983">
            <v>322.78614281472466</v>
          </cell>
          <cell r="AA7983">
            <v>405.97339031472467</v>
          </cell>
          <cell r="AD7983">
            <v>1.9106324999999995</v>
          </cell>
          <cell r="AE7983">
            <v>25.818449999999999</v>
          </cell>
          <cell r="AF7983">
            <v>107.59538093824155</v>
          </cell>
        </row>
        <row r="7984">
          <cell r="M7984" t="str">
            <v>PartFixeBatiPnAut</v>
          </cell>
          <cell r="N7984" t="str">
            <v>Part fixe pour bâti de plateau sans PN et AUT</v>
          </cell>
          <cell r="O7984" t="str">
            <v>Base pour bâti de plateau sans PN et AUT</v>
          </cell>
          <cell r="P7984">
            <v>1</v>
          </cell>
          <cell r="Q7984" t="str">
            <v xml:space="preserve"> Anticipation CC-OP24</v>
          </cell>
          <cell r="R7984" t="str">
            <v>01, 07,.</v>
          </cell>
          <cell r="X7984">
            <v>13.051237499999997</v>
          </cell>
          <cell r="Y7984">
            <v>1322.2860000000001</v>
          </cell>
          <cell r="Z7984">
            <v>643.85326187648309</v>
          </cell>
          <cell r="AA7984">
            <v>1979.1904993764833</v>
          </cell>
          <cell r="AD7984">
            <v>13.051237499999997</v>
          </cell>
          <cell r="AE7984">
            <v>1322.2860000000001</v>
          </cell>
          <cell r="AF7984">
            <v>643.85326187648309</v>
          </cell>
        </row>
        <row r="7985">
          <cell r="M7985">
            <v>0</v>
          </cell>
          <cell r="N7985">
            <v>0</v>
          </cell>
          <cell r="O7985" t="str">
            <v/>
          </cell>
          <cell r="P7985">
            <v>0</v>
          </cell>
          <cell r="Q7985">
            <v>0</v>
          </cell>
          <cell r="R7985">
            <v>0</v>
          </cell>
          <cell r="AA7985">
            <v>0</v>
          </cell>
          <cell r="AD7985" t="e">
            <v>#DIV/0!</v>
          </cell>
          <cell r="AE7985" t="e">
            <v>#DIV/0!</v>
          </cell>
          <cell r="AF7985" t="e">
            <v>#DIV/0!</v>
          </cell>
        </row>
        <row r="7986">
          <cell r="M7986">
            <v>0</v>
          </cell>
          <cell r="N7986">
            <v>0</v>
          </cell>
          <cell r="O7986" t="str">
            <v/>
          </cell>
          <cell r="P7986">
            <v>1</v>
          </cell>
          <cell r="Q7986">
            <v>0</v>
          </cell>
          <cell r="R7986">
            <v>0</v>
          </cell>
          <cell r="AA7986">
            <v>0</v>
          </cell>
          <cell r="AD7986">
            <v>0</v>
          </cell>
          <cell r="AE7986">
            <v>0</v>
          </cell>
          <cell r="AF7986">
            <v>0</v>
          </cell>
        </row>
        <row r="7987">
          <cell r="M7987" t="str">
            <v>PlatFortal1m²</v>
          </cell>
          <cell r="N7987" t="str">
            <v>Platine Fortal surface compris entre 0.5 m² et 1.2</v>
          </cell>
          <cell r="O7987" t="str">
            <v>Fortal plate surface between 0.5 m² and 1.2</v>
          </cell>
          <cell r="P7987">
            <v>1</v>
          </cell>
          <cell r="Q7987">
            <v>0</v>
          </cell>
          <cell r="R7987" t="str">
            <v>01, 07,.</v>
          </cell>
          <cell r="AA7987">
            <v>0</v>
          </cell>
          <cell r="AD7987">
            <v>0</v>
          </cell>
          <cell r="AE7987">
            <v>0</v>
          </cell>
          <cell r="AF7987">
            <v>0</v>
          </cell>
        </row>
        <row r="7988">
          <cell r="M7988" t="str">
            <v>RefPrat</v>
          </cell>
          <cell r="N7988" t="str">
            <v>Appui au pratique (toutes largeurs)</v>
          </cell>
          <cell r="O7988" t="str">
            <v>Practical support (all widths)</v>
          </cell>
          <cell r="P7988">
            <v>8</v>
          </cell>
          <cell r="Q7988">
            <v>0</v>
          </cell>
          <cell r="R7988" t="str">
            <v>01, 07,.</v>
          </cell>
          <cell r="X7988">
            <v>0</v>
          </cell>
          <cell r="Y7988">
            <v>0</v>
          </cell>
          <cell r="Z7988">
            <v>0</v>
          </cell>
          <cell r="AA7988">
            <v>0</v>
          </cell>
          <cell r="AD7988">
            <v>0</v>
          </cell>
          <cell r="AE7988">
            <v>0</v>
          </cell>
          <cell r="AF7988">
            <v>0</v>
          </cell>
        </row>
        <row r="7989">
          <cell r="M7989" t="str">
            <v>PilPrat</v>
          </cell>
          <cell r="N7989" t="str">
            <v>Pilote au pratique</v>
          </cell>
          <cell r="O7989" t="str">
            <v>Pin manual adjusted</v>
          </cell>
          <cell r="P7989">
            <v>4</v>
          </cell>
          <cell r="Q7989">
            <v>0</v>
          </cell>
          <cell r="R7989" t="str">
            <v>01, 07,.</v>
          </cell>
          <cell r="X7989">
            <v>0</v>
          </cell>
          <cell r="Y7989">
            <v>0</v>
          </cell>
          <cell r="Z7989">
            <v>0</v>
          </cell>
          <cell r="AA7989">
            <v>0</v>
          </cell>
          <cell r="AD7989">
            <v>0</v>
          </cell>
          <cell r="AE7989">
            <v>0</v>
          </cell>
          <cell r="AF7989">
            <v>0</v>
          </cell>
        </row>
        <row r="7990">
          <cell r="M7990" t="str">
            <v>Aval</v>
          </cell>
          <cell r="N7990" t="str">
            <v>Avaloir</v>
          </cell>
          <cell r="O7990" t="str">
            <v>Guide</v>
          </cell>
          <cell r="P7990">
            <v>8</v>
          </cell>
          <cell r="Q7990">
            <v>0</v>
          </cell>
          <cell r="R7990" t="str">
            <v>01, 07,.</v>
          </cell>
          <cell r="X7990">
            <v>0</v>
          </cell>
          <cell r="Y7990">
            <v>0</v>
          </cell>
          <cell r="Z7990">
            <v>0</v>
          </cell>
          <cell r="AA7990">
            <v>0</v>
          </cell>
          <cell r="AD7990">
            <v>0</v>
          </cell>
          <cell r="AE7990">
            <v>0</v>
          </cell>
          <cell r="AF7990">
            <v>0</v>
          </cell>
        </row>
        <row r="7991">
          <cell r="M7991" t="str">
            <v>PPinduc</v>
          </cell>
          <cell r="N7991" t="str">
            <v>Détecteur inductif de présence pièce</v>
          </cell>
          <cell r="O7991" t="str">
            <v>Inductive part presence detector</v>
          </cell>
          <cell r="P7991">
            <v>2</v>
          </cell>
          <cell r="Q7991">
            <v>0</v>
          </cell>
          <cell r="R7991" t="str">
            <v>01, 07,.</v>
          </cell>
          <cell r="X7991">
            <v>3.8212649999999995</v>
          </cell>
          <cell r="Y7991">
            <v>51.636899999999997</v>
          </cell>
          <cell r="Z7991">
            <v>215.19076187648309</v>
          </cell>
          <cell r="AA7991">
            <v>270.64892687648307</v>
          </cell>
          <cell r="AD7991">
            <v>1.9106324999999997</v>
          </cell>
          <cell r="AE7991">
            <v>25.818449999999999</v>
          </cell>
          <cell r="AF7991">
            <v>107.59538093824155</v>
          </cell>
        </row>
        <row r="7992">
          <cell r="M7992" t="str">
            <v>PartFixeBatiPnAut</v>
          </cell>
          <cell r="N7992" t="str">
            <v>Part fixe pour bâti de plateau sans PN et AUT</v>
          </cell>
          <cell r="O7992" t="str">
            <v>Base pour bâti de plateau sans PN et AUT</v>
          </cell>
          <cell r="P7992">
            <v>1</v>
          </cell>
          <cell r="Q7992" t="str">
            <v xml:space="preserve"> Anticipation CC-OP24</v>
          </cell>
          <cell r="R7992" t="str">
            <v>01, 07,.</v>
          </cell>
          <cell r="X7992">
            <v>13.051237499999997</v>
          </cell>
          <cell r="Y7992">
            <v>1322.2860000000001</v>
          </cell>
          <cell r="Z7992">
            <v>643.85326187648309</v>
          </cell>
          <cell r="AA7992">
            <v>1979.1904993764833</v>
          </cell>
          <cell r="AD7992">
            <v>13.051237499999997</v>
          </cell>
          <cell r="AE7992">
            <v>1322.2860000000001</v>
          </cell>
          <cell r="AF7992">
            <v>643.85326187648309</v>
          </cell>
        </row>
        <row r="7993">
          <cell r="M7993">
            <v>0</v>
          </cell>
          <cell r="N7993">
            <v>0</v>
          </cell>
          <cell r="O7993" t="str">
            <v/>
          </cell>
          <cell r="P7993">
            <v>0</v>
          </cell>
          <cell r="Q7993">
            <v>0</v>
          </cell>
          <cell r="R7993">
            <v>0</v>
          </cell>
          <cell r="AA7993">
            <v>0</v>
          </cell>
          <cell r="AD7993" t="e">
            <v>#DIV/0!</v>
          </cell>
          <cell r="AE7993" t="e">
            <v>#DIV/0!</v>
          </cell>
          <cell r="AF7993" t="e">
            <v>#DIV/0!</v>
          </cell>
        </row>
        <row r="7994">
          <cell r="M7994">
            <v>0</v>
          </cell>
          <cell r="N7994">
            <v>0</v>
          </cell>
          <cell r="O7994" t="str">
            <v/>
          </cell>
          <cell r="P7994">
            <v>1</v>
          </cell>
          <cell r="Q7994">
            <v>0</v>
          </cell>
          <cell r="R7994">
            <v>0</v>
          </cell>
          <cell r="AA7994">
            <v>0</v>
          </cell>
          <cell r="AD7994">
            <v>0</v>
          </cell>
          <cell r="AE7994">
            <v>0</v>
          </cell>
          <cell r="AF7994">
            <v>0</v>
          </cell>
        </row>
        <row r="7995">
          <cell r="M7995" t="str">
            <v>Robotnu16</v>
          </cell>
          <cell r="N7995" t="str">
            <v>Robot nu bras 3,10m / 280 Kg</v>
          </cell>
          <cell r="O7995" t="str">
            <v>Robot bare arm 3.10m / 280 Kg</v>
          </cell>
          <cell r="P7995">
            <v>1</v>
          </cell>
          <cell r="Q7995">
            <v>0</v>
          </cell>
          <cell r="R7995" t="str">
            <v>01, 07,.</v>
          </cell>
          <cell r="X7995">
            <v>0</v>
          </cell>
          <cell r="Y7995">
            <v>0</v>
          </cell>
          <cell r="Z7995">
            <v>0</v>
          </cell>
          <cell r="AA7995">
            <v>0</v>
          </cell>
          <cell r="AD7995">
            <v>0</v>
          </cell>
          <cell r="AE7995">
            <v>0</v>
          </cell>
          <cell r="AF7995">
            <v>0</v>
          </cell>
        </row>
        <row r="7996">
          <cell r="M7996" t="str">
            <v>M</v>
          </cell>
          <cell r="N7996" t="str">
            <v>Applicatif Robot M</v>
          </cell>
          <cell r="O7996" t="str">
            <v>Robot Application M</v>
          </cell>
          <cell r="P7996">
            <v>1</v>
          </cell>
          <cell r="Q7996" t="str">
            <v>Face A</v>
          </cell>
          <cell r="R7996" t="str">
            <v>01, 07,.</v>
          </cell>
          <cell r="X7996">
            <v>4.9139999999999988</v>
          </cell>
          <cell r="Y7996">
            <v>72.995999999999995</v>
          </cell>
          <cell r="Z7996">
            <v>78.75</v>
          </cell>
          <cell r="AA7996">
            <v>156.66</v>
          </cell>
          <cell r="AD7996">
            <v>4.9139999999999988</v>
          </cell>
          <cell r="AE7996">
            <v>72.995999999999995</v>
          </cell>
          <cell r="AF7996">
            <v>78.75</v>
          </cell>
        </row>
        <row r="7997">
          <cell r="M7997" t="str">
            <v>RehForteCharg1000</v>
          </cell>
          <cell r="N7997" t="str">
            <v>Réhausse robot forte charge h&lt;1000mm</v>
          </cell>
          <cell r="O7997" t="str">
            <v>Heavy-duty robot extension h&lt;1000mm</v>
          </cell>
          <cell r="P7997">
            <v>1</v>
          </cell>
          <cell r="Q7997" t="str">
            <v>A valider</v>
          </cell>
          <cell r="R7997" t="str">
            <v>01, 07,.</v>
          </cell>
          <cell r="X7997">
            <v>0</v>
          </cell>
          <cell r="Y7997">
            <v>29.809500000000003</v>
          </cell>
          <cell r="Z7997">
            <v>10.5</v>
          </cell>
          <cell r="AA7997">
            <v>40.3095</v>
          </cell>
          <cell r="AD7997">
            <v>0</v>
          </cell>
          <cell r="AE7997">
            <v>29.809500000000003</v>
          </cell>
          <cell r="AF7997">
            <v>10.5</v>
          </cell>
        </row>
        <row r="7998">
          <cell r="M7998" t="str">
            <v>Robotintégration-V11</v>
          </cell>
          <cell r="N7998" t="str">
            <v>Intégration robot + baie sur site -V11</v>
          </cell>
          <cell r="O7998" t="str">
            <v>Robot + bay integration on site -V11</v>
          </cell>
          <cell r="P7998">
            <v>1</v>
          </cell>
          <cell r="Q7998">
            <v>0</v>
          </cell>
          <cell r="R7998" t="str">
            <v>01, 07,.</v>
          </cell>
          <cell r="X7998">
            <v>27.235057499999993</v>
          </cell>
          <cell r="Y7998">
            <v>862.84800000000007</v>
          </cell>
          <cell r="Z7998">
            <v>1716.542666567691</v>
          </cell>
          <cell r="AA7998">
            <v>2606.625724067691</v>
          </cell>
          <cell r="AD7998">
            <v>27.235057499999993</v>
          </cell>
          <cell r="AE7998">
            <v>862.84800000000007</v>
          </cell>
          <cell r="AF7998">
            <v>1716.542666567691</v>
          </cell>
        </row>
        <row r="7999">
          <cell r="M7999" t="str">
            <v>VerrineRobot</v>
          </cell>
          <cell r="N7999" t="str">
            <v>Verrine Robot</v>
          </cell>
          <cell r="O7999" t="str">
            <v>To make</v>
          </cell>
          <cell r="P7999">
            <v>1</v>
          </cell>
          <cell r="Q7999">
            <v>0</v>
          </cell>
          <cell r="R7999" t="str">
            <v>01, 07,.</v>
          </cell>
          <cell r="AA7999">
            <v>0</v>
          </cell>
          <cell r="AD7999">
            <v>0</v>
          </cell>
          <cell r="AE7999">
            <v>0</v>
          </cell>
          <cell r="AF7999">
            <v>0</v>
          </cell>
        </row>
        <row r="8000">
          <cell r="M8000">
            <v>0</v>
          </cell>
          <cell r="N8000">
            <v>0</v>
          </cell>
          <cell r="O8000" t="str">
            <v/>
          </cell>
          <cell r="P8000">
            <v>0</v>
          </cell>
          <cell r="Q8000">
            <v>0</v>
          </cell>
          <cell r="R8000">
            <v>0</v>
          </cell>
          <cell r="AA8000">
            <v>0</v>
          </cell>
          <cell r="AD8000" t="e">
            <v>#DIV/0!</v>
          </cell>
          <cell r="AE8000" t="e">
            <v>#DIV/0!</v>
          </cell>
          <cell r="AF8000" t="e">
            <v>#DIV/0!</v>
          </cell>
        </row>
        <row r="8001">
          <cell r="M8001">
            <v>0</v>
          </cell>
          <cell r="N8001">
            <v>0</v>
          </cell>
          <cell r="O8001" t="str">
            <v/>
          </cell>
          <cell r="P8001">
            <v>1</v>
          </cell>
          <cell r="Q8001">
            <v>0</v>
          </cell>
          <cell r="R8001">
            <v>0</v>
          </cell>
          <cell r="AA8001">
            <v>0</v>
          </cell>
          <cell r="AD8001">
            <v>0</v>
          </cell>
          <cell r="AE8001">
            <v>0</v>
          </cell>
          <cell r="AF8001">
            <v>0</v>
          </cell>
        </row>
        <row r="8002">
          <cell r="M8002" t="str">
            <v>EtudRobM1</v>
          </cell>
          <cell r="N8002" t="str">
            <v>Etude numérique simple sur robot M existant</v>
          </cell>
          <cell r="O8002" t="str">
            <v>Simple numerical study on existing M robot</v>
          </cell>
          <cell r="P8002">
            <v>0.5</v>
          </cell>
          <cell r="Q8002" t="str">
            <v>Face B</v>
          </cell>
          <cell r="R8002" t="str">
            <v>01, 07,.</v>
          </cell>
          <cell r="X8002">
            <v>0</v>
          </cell>
          <cell r="Y8002">
            <v>0</v>
          </cell>
          <cell r="Z8002">
            <v>0</v>
          </cell>
          <cell r="AA8002">
            <v>0</v>
          </cell>
          <cell r="AD8002">
            <v>0</v>
          </cell>
          <cell r="AE8002">
            <v>0</v>
          </cell>
          <cell r="AF8002">
            <v>0</v>
          </cell>
        </row>
        <row r="8003">
          <cell r="M8003" t="str">
            <v>TrajMan</v>
          </cell>
          <cell r="N8003" t="str">
            <v>Trajectoire de manutention</v>
          </cell>
          <cell r="O8003" t="str">
            <v>Handling path</v>
          </cell>
          <cell r="P8003">
            <v>7</v>
          </cell>
          <cell r="Q8003" t="str">
            <v>3 prises face A, 2 prises face B, 2 déposes</v>
          </cell>
          <cell r="R8003" t="str">
            <v>01, 07,.</v>
          </cell>
          <cell r="X8003">
            <v>0</v>
          </cell>
          <cell r="Y8003">
            <v>0</v>
          </cell>
          <cell r="Z8003">
            <v>0</v>
          </cell>
          <cell r="AA8003">
            <v>0</v>
          </cell>
          <cell r="AD8003">
            <v>0</v>
          </cell>
          <cell r="AE8003">
            <v>0</v>
          </cell>
          <cell r="AF8003">
            <v>0</v>
          </cell>
        </row>
        <row r="8004">
          <cell r="M8004" t="str">
            <v>EchCodeTraj</v>
          </cell>
          <cell r="N8004" t="str">
            <v>Echange Code Trajectoire avec baie robot</v>
          </cell>
          <cell r="O8004" t="str">
            <v>Exchange of Trajectory Code with robot bay</v>
          </cell>
          <cell r="P8004">
            <v>2</v>
          </cell>
          <cell r="Q8004">
            <v>0</v>
          </cell>
          <cell r="R8004" t="str">
            <v>01, 07,.</v>
          </cell>
          <cell r="X8004">
            <v>2.3624999999999994</v>
          </cell>
          <cell r="Y8004">
            <v>0</v>
          </cell>
          <cell r="Z8004">
            <v>192.81983806413143</v>
          </cell>
          <cell r="AA8004">
            <v>195.18233806413144</v>
          </cell>
          <cell r="AD8004">
            <v>1.1812499999999997</v>
          </cell>
          <cell r="AE8004">
            <v>0</v>
          </cell>
          <cell r="AF8004">
            <v>96.409919032065716</v>
          </cell>
        </row>
        <row r="8005">
          <cell r="M8005" t="str">
            <v>HEtudAUT</v>
          </cell>
          <cell r="N8005" t="str">
            <v>Une heure d'études automatismes</v>
          </cell>
          <cell r="O8005" t="str">
            <v>One hour of automation studies</v>
          </cell>
          <cell r="P8005">
            <v>1</v>
          </cell>
          <cell r="Q8005" t="str">
            <v>compl. Hétude AF+Marguerite+Prog</v>
          </cell>
          <cell r="R8005" t="str">
            <v>01</v>
          </cell>
          <cell r="X8005">
            <v>65</v>
          </cell>
          <cell r="Y8005">
            <v>0</v>
          </cell>
          <cell r="Z8005">
            <v>0</v>
          </cell>
          <cell r="AA8005">
            <v>65</v>
          </cell>
          <cell r="AD8005">
            <v>65</v>
          </cell>
          <cell r="AE8005">
            <v>0</v>
          </cell>
          <cell r="AF8005">
            <v>0</v>
          </cell>
        </row>
        <row r="8006">
          <cell r="M8006">
            <v>0</v>
          </cell>
          <cell r="N8006">
            <v>0</v>
          </cell>
          <cell r="O8006" t="str">
            <v/>
          </cell>
          <cell r="P8006">
            <v>0</v>
          </cell>
          <cell r="Q8006">
            <v>0</v>
          </cell>
          <cell r="R8006">
            <v>0</v>
          </cell>
          <cell r="AA8006">
            <v>0</v>
          </cell>
          <cell r="AD8006" t="e">
            <v>#DIV/0!</v>
          </cell>
          <cell r="AE8006" t="e">
            <v>#DIV/0!</v>
          </cell>
          <cell r="AF8006" t="e">
            <v>#DIV/0!</v>
          </cell>
        </row>
        <row r="8007">
          <cell r="M8007">
            <v>0</v>
          </cell>
          <cell r="N8007">
            <v>0</v>
          </cell>
          <cell r="O8007" t="str">
            <v/>
          </cell>
          <cell r="P8007">
            <v>1</v>
          </cell>
          <cell r="Q8007">
            <v>0</v>
          </cell>
          <cell r="R8007">
            <v>0</v>
          </cell>
          <cell r="AA8007">
            <v>0</v>
          </cell>
          <cell r="AD8007">
            <v>0</v>
          </cell>
          <cell r="AE8007">
            <v>0</v>
          </cell>
          <cell r="AF8007">
            <v>0</v>
          </cell>
        </row>
        <row r="8008">
          <cell r="M8008" t="str">
            <v>VoletRoulantToile</v>
          </cell>
          <cell r="N8008" t="str">
            <v>Volet sécurité Vertical enroul toile (lg=1000)</v>
          </cell>
          <cell r="O8008" t="str">
            <v>Vertical safety flap fabric roll (lg=1000)</v>
          </cell>
          <cell r="P8008">
            <v>1</v>
          </cell>
          <cell r="Q8008">
            <v>0</v>
          </cell>
          <cell r="R8008" t="str">
            <v>01, 07,.</v>
          </cell>
          <cell r="X8008">
            <v>12.504239999999999</v>
          </cell>
          <cell r="Y8008">
            <v>168.36750000000001</v>
          </cell>
          <cell r="Z8008">
            <v>740.10190469120778</v>
          </cell>
          <cell r="AA8008">
            <v>920.97364469120782</v>
          </cell>
          <cell r="AD8008">
            <v>12.504239999999999</v>
          </cell>
          <cell r="AE8008">
            <v>168.36750000000001</v>
          </cell>
          <cell r="AF8008">
            <v>740.10190469120778</v>
          </cell>
        </row>
        <row r="8009">
          <cell r="M8009" t="str">
            <v>AntiEnfVoletBi</v>
          </cell>
          <cell r="N8009" t="str">
            <v>Barrière immat. anti-enfermement pour volet ou BI</v>
          </cell>
          <cell r="O8009" t="str">
            <v>Anti-enclosure immaterial barrier for tailgate or BI</v>
          </cell>
          <cell r="P8009">
            <v>1</v>
          </cell>
          <cell r="Q8009">
            <v>0</v>
          </cell>
          <cell r="R8009" t="str">
            <v>01, 07,.</v>
          </cell>
          <cell r="X8009">
            <v>6.0358724999999982</v>
          </cell>
          <cell r="Y8009">
            <v>92.641499999999994</v>
          </cell>
          <cell r="Z8009">
            <v>299.46807140736229</v>
          </cell>
          <cell r="AA8009">
            <v>398.14544390736228</v>
          </cell>
          <cell r="AD8009">
            <v>6.0358724999999982</v>
          </cell>
          <cell r="AE8009">
            <v>92.641499999999994</v>
          </cell>
          <cell r="AF8009">
            <v>299.46807140736229</v>
          </cell>
        </row>
        <row r="8010">
          <cell r="M8010" t="str">
            <v>AmePostAntiIntrus</v>
          </cell>
          <cell r="N8010" t="str">
            <v>Forfait aménagement de poste anti intrusion</v>
          </cell>
          <cell r="O8010" t="str">
            <v>Fixed price for the installation of an anti-intrusion station</v>
          </cell>
          <cell r="P8010">
            <v>1</v>
          </cell>
          <cell r="Q8010">
            <v>0</v>
          </cell>
          <cell r="R8010" t="str">
            <v>01, 07,.</v>
          </cell>
          <cell r="X8010">
            <v>0</v>
          </cell>
          <cell r="Y8010">
            <v>0</v>
          </cell>
          <cell r="Z8010">
            <v>0</v>
          </cell>
          <cell r="AA8010">
            <v>0</v>
          </cell>
          <cell r="AD8010">
            <v>0</v>
          </cell>
          <cell r="AE8010">
            <v>0</v>
          </cell>
          <cell r="AF8010">
            <v>0</v>
          </cell>
        </row>
        <row r="8011">
          <cell r="M8011" t="str">
            <v>AmePostErgo</v>
          </cell>
          <cell r="N8011" t="str">
            <v>Forfait aménagement de poste ergonomie</v>
          </cell>
          <cell r="O8011" t="str">
            <v>Ergonomic workstation layout package</v>
          </cell>
          <cell r="P8011">
            <v>1</v>
          </cell>
          <cell r="Q8011">
            <v>0</v>
          </cell>
          <cell r="R8011" t="str">
            <v>01, 07,.</v>
          </cell>
          <cell r="X8011">
            <v>0</v>
          </cell>
          <cell r="Y8011">
            <v>0</v>
          </cell>
          <cell r="Z8011">
            <v>0</v>
          </cell>
          <cell r="AA8011">
            <v>0</v>
          </cell>
          <cell r="AD8011">
            <v>0</v>
          </cell>
          <cell r="AE8011">
            <v>0</v>
          </cell>
          <cell r="AF8011">
            <v>0</v>
          </cell>
        </row>
        <row r="8012">
          <cell r="M8012" t="str">
            <v>VolVerticalSup200</v>
          </cell>
          <cell r="N8012" t="str">
            <v>Tranche 200 mm sup volet vert rigide et toile</v>
          </cell>
          <cell r="O8012" t="str">
            <v>200 mm slice on top of rigid green flap and canvas</v>
          </cell>
          <cell r="P8012">
            <v>13</v>
          </cell>
          <cell r="Q8012" t="str">
            <v>Suivant besoin</v>
          </cell>
          <cell r="R8012" t="str">
            <v>01, 07,.</v>
          </cell>
          <cell r="X8012">
            <v>0</v>
          </cell>
          <cell r="Y8012">
            <v>0</v>
          </cell>
          <cell r="Z8012">
            <v>0</v>
          </cell>
          <cell r="AA8012">
            <v>0</v>
          </cell>
          <cell r="AD8012">
            <v>0</v>
          </cell>
          <cell r="AE8012">
            <v>0</v>
          </cell>
          <cell r="AF8012">
            <v>0</v>
          </cell>
        </row>
        <row r="8013">
          <cell r="M8013" t="str">
            <v>SupTransVoletLarg</v>
          </cell>
          <cell r="N8013" t="str">
            <v>Surcoût de transport pour volet large (&gt;3000mm)</v>
          </cell>
          <cell r="O8013" t="str">
            <v>Additional transport costs for wide tailgate (&gt;2000mm)</v>
          </cell>
          <cell r="P8013">
            <v>1</v>
          </cell>
          <cell r="Q8013">
            <v>0</v>
          </cell>
          <cell r="R8013" t="str">
            <v>01, 07,.</v>
          </cell>
          <cell r="X8013">
            <v>0</v>
          </cell>
          <cell r="Y8013">
            <v>0</v>
          </cell>
          <cell r="Z8013">
            <v>0</v>
          </cell>
          <cell r="AA8013">
            <v>0</v>
          </cell>
          <cell r="AD8013">
            <v>0</v>
          </cell>
          <cell r="AE8013">
            <v>0</v>
          </cell>
          <cell r="AF8013">
            <v>0</v>
          </cell>
        </row>
        <row r="8014">
          <cell r="M8014" t="str">
            <v>VerrineOpérateur</v>
          </cell>
          <cell r="N8014" t="str">
            <v>Afficheur diversité par verrines</v>
          </cell>
          <cell r="O8014" t="str">
            <v>Diversity display with lights</v>
          </cell>
          <cell r="P8014">
            <v>2</v>
          </cell>
          <cell r="Q8014">
            <v>0</v>
          </cell>
          <cell r="R8014" t="str">
            <v>01, 07,.</v>
          </cell>
          <cell r="X8014">
            <v>16.399844999999996</v>
          </cell>
          <cell r="Y8014">
            <v>238.79100000000003</v>
          </cell>
          <cell r="Z8014">
            <v>514.93614281472458</v>
          </cell>
          <cell r="AA8014">
            <v>770.12698781472454</v>
          </cell>
          <cell r="AD8014">
            <v>8.1999224999999978</v>
          </cell>
          <cell r="AE8014">
            <v>119.39550000000001</v>
          </cell>
          <cell r="AF8014">
            <v>257.46807140736229</v>
          </cell>
        </row>
        <row r="8015">
          <cell r="M8015" t="str">
            <v>PupBPvalidation</v>
          </cell>
          <cell r="N8015" t="str">
            <v>Pupitre BP validation</v>
          </cell>
          <cell r="O8015" t="str">
            <v>BP validation desk</v>
          </cell>
          <cell r="P8015">
            <v>1</v>
          </cell>
          <cell r="Q8015">
            <v>0</v>
          </cell>
          <cell r="R8015" t="str">
            <v>01, 07,.</v>
          </cell>
          <cell r="X8015">
            <v>9.4129874999999981</v>
          </cell>
          <cell r="Y8015">
            <v>83.51700000000001</v>
          </cell>
          <cell r="Z8015">
            <v>213.64538093824154</v>
          </cell>
          <cell r="AA8015">
            <v>306.57536843824153</v>
          </cell>
          <cell r="AD8015">
            <v>9.4129874999999981</v>
          </cell>
          <cell r="AE8015">
            <v>83.51700000000001</v>
          </cell>
          <cell r="AF8015">
            <v>213.64538093824154</v>
          </cell>
        </row>
        <row r="8016">
          <cell r="M8016" t="str">
            <v>CoffretOpeIHM_TP700</v>
          </cell>
          <cell r="N8016" t="str">
            <v>Coffret IHM TP700</v>
          </cell>
          <cell r="O8016" t="str">
            <v>IHM TP700 power box</v>
          </cell>
          <cell r="P8016">
            <v>1</v>
          </cell>
          <cell r="Q8016">
            <v>0</v>
          </cell>
          <cell r="R8016" t="str">
            <v>01, 07,.</v>
          </cell>
          <cell r="X8016">
            <v>43.493624999999987</v>
          </cell>
          <cell r="Y8016">
            <v>1218.5775000000001</v>
          </cell>
          <cell r="Z8016">
            <v>1296.4538093824156</v>
          </cell>
          <cell r="AA8016">
            <v>2558.5249343824157</v>
          </cell>
          <cell r="AD8016">
            <v>43.493624999999987</v>
          </cell>
          <cell r="AE8016">
            <v>1218.5775000000001</v>
          </cell>
          <cell r="AF8016">
            <v>1296.4538093824156</v>
          </cell>
        </row>
        <row r="8017">
          <cell r="M8017" t="str">
            <v>PupAUIsolé</v>
          </cell>
          <cell r="N8017" t="str">
            <v>Pupitre Arrêt d'Urgence isolé</v>
          </cell>
          <cell r="O8017" t="str">
            <v>Isolated Emergency Stop Desk</v>
          </cell>
          <cell r="P8017">
            <v>1</v>
          </cell>
          <cell r="Q8017">
            <v>0</v>
          </cell>
          <cell r="R8017" t="str">
            <v>01, 07,.</v>
          </cell>
          <cell r="X8017">
            <v>3.3884549999999996</v>
          </cell>
          <cell r="Y8017">
            <v>107.94</v>
          </cell>
          <cell r="Z8017">
            <v>248.57269046912077</v>
          </cell>
          <cell r="AA8017">
            <v>359.90114546912076</v>
          </cell>
          <cell r="AD8017">
            <v>3.3884549999999996</v>
          </cell>
          <cell r="AE8017">
            <v>107.94</v>
          </cell>
          <cell r="AF8017">
            <v>248.57269046912077</v>
          </cell>
        </row>
        <row r="8018">
          <cell r="M8018" t="str">
            <v>Raccord_BI_Isolee</v>
          </cell>
          <cell r="N8018" t="str">
            <v>Raccordement pour une Barrière Immatérielle Isolée</v>
          </cell>
          <cell r="O8018" t="str">
            <v>Connection for an Isolated Light Curtain</v>
          </cell>
          <cell r="P8018">
            <v>1</v>
          </cell>
          <cell r="Q8018">
            <v>0</v>
          </cell>
          <cell r="R8018" t="str">
            <v>01, 07,.</v>
          </cell>
          <cell r="X8018">
            <v>11.205652499999998</v>
          </cell>
          <cell r="Y8018">
            <v>100.4115</v>
          </cell>
          <cell r="Z8018">
            <v>280.29076187648309</v>
          </cell>
          <cell r="AA8018">
            <v>391.90791437648306</v>
          </cell>
          <cell r="AD8018">
            <v>11.205652499999998</v>
          </cell>
          <cell r="AE8018">
            <v>100.4115</v>
          </cell>
          <cell r="AF8018">
            <v>280.29076187648309</v>
          </cell>
        </row>
        <row r="8019">
          <cell r="M8019">
            <v>0</v>
          </cell>
          <cell r="N8019">
            <v>0</v>
          </cell>
          <cell r="O8019" t="str">
            <v/>
          </cell>
          <cell r="P8019">
            <v>0</v>
          </cell>
          <cell r="Q8019">
            <v>0</v>
          </cell>
          <cell r="R8019">
            <v>0</v>
          </cell>
          <cell r="AA8019">
            <v>0</v>
          </cell>
          <cell r="AD8019" t="e">
            <v>#DIV/0!</v>
          </cell>
          <cell r="AE8019" t="e">
            <v>#DIV/0!</v>
          </cell>
          <cell r="AF8019" t="e">
            <v>#DIV/0!</v>
          </cell>
        </row>
        <row r="8020">
          <cell r="M8020">
            <v>0</v>
          </cell>
          <cell r="N8020">
            <v>0</v>
          </cell>
          <cell r="O8020" t="str">
            <v/>
          </cell>
          <cell r="P8020">
            <v>1</v>
          </cell>
          <cell r="Q8020">
            <v>0</v>
          </cell>
          <cell r="R8020">
            <v>0</v>
          </cell>
          <cell r="AA8020">
            <v>0</v>
          </cell>
          <cell r="AD8020">
            <v>0</v>
          </cell>
          <cell r="AE8020">
            <v>0</v>
          </cell>
          <cell r="AF8020">
            <v>0</v>
          </cell>
        </row>
        <row r="8021">
          <cell r="M8021" t="str">
            <v>PoutreCentMPRModFrs</v>
          </cell>
          <cell r="N8021" t="str">
            <v>Poutre Centrale pour MPR Modulaire du commerce</v>
          </cell>
          <cell r="O8021" t="str">
            <v>Beam 1 Mt (any diameter) for gripper</v>
          </cell>
          <cell r="P8021">
            <v>1</v>
          </cell>
          <cell r="Q8021">
            <v>0</v>
          </cell>
          <cell r="R8021" t="str">
            <v>01, 07,.</v>
          </cell>
          <cell r="AA8021">
            <v>0</v>
          </cell>
          <cell r="AD8021">
            <v>0</v>
          </cell>
          <cell r="AE8021">
            <v>0</v>
          </cell>
          <cell r="AF8021">
            <v>0</v>
          </cell>
        </row>
        <row r="8022">
          <cell r="M8022" t="str">
            <v>SuppGrandMPRFrs</v>
          </cell>
          <cell r="N8022" t="str">
            <v>Supplément coût pour un grand préhenseur Commerce</v>
          </cell>
          <cell r="O8022" t="str">
            <v>Additional cost for a large trade gripper</v>
          </cell>
          <cell r="P8022">
            <v>3</v>
          </cell>
          <cell r="Q8022">
            <v>0</v>
          </cell>
          <cell r="R8022" t="str">
            <v>01, 07,.</v>
          </cell>
          <cell r="AA8022">
            <v>0</v>
          </cell>
          <cell r="AD8022">
            <v>0</v>
          </cell>
          <cell r="AE8022">
            <v>0</v>
          </cell>
          <cell r="AF8022">
            <v>0</v>
          </cell>
        </row>
        <row r="8023">
          <cell r="M8023" t="str">
            <v>RefSer40DINPreh</v>
          </cell>
          <cell r="N8023" t="str">
            <v>Serrage 40 DIN Touche + Appui tous types sur Préh</v>
          </cell>
          <cell r="O8023" t="str">
            <v>Clamping 40 DIN Key + All types of support on Preh</v>
          </cell>
          <cell r="P8023">
            <v>8</v>
          </cell>
          <cell r="Q8023">
            <v>0</v>
          </cell>
          <cell r="R8023" t="str">
            <v>01, 07,.</v>
          </cell>
          <cell r="X8023">
            <v>9.8279999999999976</v>
          </cell>
          <cell r="Y8023">
            <v>568.05840000000001</v>
          </cell>
          <cell r="Z8023">
            <v>302.40000000000003</v>
          </cell>
          <cell r="AA8023">
            <v>880.28639999999996</v>
          </cell>
          <cell r="AD8023">
            <v>1.2284999999999997</v>
          </cell>
          <cell r="AE8023">
            <v>71.007300000000001</v>
          </cell>
          <cell r="AF8023">
            <v>37.800000000000004</v>
          </cell>
        </row>
        <row r="8024">
          <cell r="M8024" t="str">
            <v>AppuiDrageoir</v>
          </cell>
          <cell r="N8024" t="str">
            <v xml:space="preserve">Appui seul ou drageoir seul (toutes largeurs) </v>
          </cell>
          <cell r="O8024" t="str">
            <v xml:space="preserve">support only or sucker only (all widths) </v>
          </cell>
          <cell r="P8024">
            <v>4</v>
          </cell>
          <cell r="Q8024">
            <v>0</v>
          </cell>
          <cell r="R8024" t="str">
            <v>01, 07,.</v>
          </cell>
          <cell r="X8024">
            <v>0</v>
          </cell>
          <cell r="Y8024">
            <v>0</v>
          </cell>
          <cell r="Z8024">
            <v>0</v>
          </cell>
          <cell r="AA8024">
            <v>0</v>
          </cell>
          <cell r="AD8024">
            <v>0</v>
          </cell>
          <cell r="AE8024">
            <v>0</v>
          </cell>
          <cell r="AF8024">
            <v>0</v>
          </cell>
        </row>
        <row r="8025">
          <cell r="M8025" t="str">
            <v>PilMobPreh</v>
          </cell>
          <cell r="N8025" t="str">
            <v>Pilote escamotable sur Préhenseur avec antenne sup</v>
          </cell>
          <cell r="O8025" t="str">
            <v>Retractable pin on Gripper</v>
          </cell>
          <cell r="P8025">
            <v>2</v>
          </cell>
          <cell r="Q8025">
            <v>0</v>
          </cell>
          <cell r="R8025" t="str">
            <v>01, 07,.</v>
          </cell>
          <cell r="X8025">
            <v>2.4569999999999994</v>
          </cell>
          <cell r="Y8025">
            <v>142.0146</v>
          </cell>
          <cell r="Z8025">
            <v>75.600000000000009</v>
          </cell>
          <cell r="AA8025">
            <v>220.07159999999999</v>
          </cell>
          <cell r="AD8025">
            <v>1.2284999999999997</v>
          </cell>
          <cell r="AE8025">
            <v>71.007300000000001</v>
          </cell>
          <cell r="AF8025">
            <v>37.800000000000004</v>
          </cell>
        </row>
        <row r="8026">
          <cell r="M8026" t="str">
            <v>PilSeulPreh</v>
          </cell>
          <cell r="N8026" t="str">
            <v xml:space="preserve">Pilote fixe sans poteau ou Pilote préhenseur avec </v>
          </cell>
          <cell r="O8026" t="str">
            <v>Fixed pin for gripper</v>
          </cell>
          <cell r="P8026">
            <v>2</v>
          </cell>
          <cell r="Q8026">
            <v>0</v>
          </cell>
          <cell r="R8026" t="str">
            <v>01, 07,.</v>
          </cell>
          <cell r="X8026">
            <v>0</v>
          </cell>
          <cell r="Y8026">
            <v>0</v>
          </cell>
          <cell r="Z8026">
            <v>0</v>
          </cell>
          <cell r="AA8026">
            <v>0</v>
          </cell>
          <cell r="AD8026">
            <v>0</v>
          </cell>
          <cell r="AE8026">
            <v>0</v>
          </cell>
          <cell r="AF8026">
            <v>0</v>
          </cell>
        </row>
        <row r="8027">
          <cell r="M8027" t="str">
            <v>DistribPreh</v>
          </cell>
          <cell r="N8027" t="str">
            <v>Distributeur taille 2 sur Préhenseur</v>
          </cell>
          <cell r="O8027" t="str">
            <v>Dispenser size 2 on Gripper</v>
          </cell>
          <cell r="P8027">
            <v>6</v>
          </cell>
          <cell r="Q8027">
            <v>0</v>
          </cell>
          <cell r="R8027" t="str">
            <v>01, 07,.</v>
          </cell>
          <cell r="X8027">
            <v>7.3709999999999987</v>
          </cell>
          <cell r="Y8027">
            <v>976.18499999999995</v>
          </cell>
          <cell r="Z8027">
            <v>113.4</v>
          </cell>
          <cell r="AA8027">
            <v>1096.9559999999999</v>
          </cell>
          <cell r="AD8027">
            <v>1.2284999999999997</v>
          </cell>
          <cell r="AE8027">
            <v>162.69749999999999</v>
          </cell>
          <cell r="AF8027">
            <v>18.900000000000002</v>
          </cell>
        </row>
        <row r="8028">
          <cell r="M8028" t="str">
            <v>PPinducPreh</v>
          </cell>
          <cell r="N8028" t="str">
            <v>Détecteur inductif présence pièce sur Préhenseur a</v>
          </cell>
          <cell r="O8028" t="str">
            <v>Inductive part presence detector on Gripper</v>
          </cell>
          <cell r="P8028">
            <v>5</v>
          </cell>
          <cell r="Q8028">
            <v>0</v>
          </cell>
          <cell r="R8028" t="str">
            <v>01, 07,.</v>
          </cell>
          <cell r="X8028">
            <v>6.1424999999999983</v>
          </cell>
          <cell r="Y8028">
            <v>188.29125000000005</v>
          </cell>
          <cell r="Z8028">
            <v>47.250000000000007</v>
          </cell>
          <cell r="AA8028">
            <v>241.68375000000003</v>
          </cell>
          <cell r="AD8028">
            <v>1.2284999999999997</v>
          </cell>
          <cell r="AE8028">
            <v>37.65825000000001</v>
          </cell>
          <cell r="AF8028">
            <v>9.4500000000000011</v>
          </cell>
        </row>
        <row r="8029">
          <cell r="M8029" t="str">
            <v>Serr63DINPreh</v>
          </cell>
          <cell r="N8029" t="str">
            <v>Serrage 63 DIN sur Préhenseur avec antenne support</v>
          </cell>
          <cell r="O8029" t="str">
            <v>63 DIN clamp on gripper</v>
          </cell>
          <cell r="P8029">
            <v>2</v>
          </cell>
          <cell r="Q8029">
            <v>0</v>
          </cell>
          <cell r="R8029" t="str">
            <v>01, 07,.</v>
          </cell>
          <cell r="X8029">
            <v>2.4569999999999994</v>
          </cell>
          <cell r="Y8029">
            <v>142.0146</v>
          </cell>
          <cell r="Z8029">
            <v>75.600000000000009</v>
          </cell>
          <cell r="AA8029">
            <v>220.07159999999999</v>
          </cell>
          <cell r="AD8029">
            <v>1.2284999999999997</v>
          </cell>
          <cell r="AE8029">
            <v>71.007300000000001</v>
          </cell>
          <cell r="AF8029">
            <v>37.800000000000004</v>
          </cell>
        </row>
        <row r="8030">
          <cell r="M8030" t="str">
            <v>PilMultiPreh</v>
          </cell>
          <cell r="N8030" t="str">
            <v>Pilote multifonctions Prehenseur avec antenne supp</v>
          </cell>
          <cell r="O8030" t="str">
            <v>Multifunctional pin Gripper</v>
          </cell>
          <cell r="P8030">
            <v>2</v>
          </cell>
          <cell r="Q8030">
            <v>0</v>
          </cell>
          <cell r="R8030" t="str">
            <v>01, 07,.</v>
          </cell>
          <cell r="X8030">
            <v>4.5044999999999984</v>
          </cell>
          <cell r="Y8030">
            <v>191.91060000000004</v>
          </cell>
          <cell r="Z8030">
            <v>113.4</v>
          </cell>
          <cell r="AA8030">
            <v>309.81510000000003</v>
          </cell>
          <cell r="AD8030">
            <v>2.2522499999999992</v>
          </cell>
          <cell r="AE8030">
            <v>95.955300000000022</v>
          </cell>
          <cell r="AF8030">
            <v>56.7</v>
          </cell>
        </row>
        <row r="8031">
          <cell r="M8031">
            <v>0</v>
          </cell>
          <cell r="N8031">
            <v>0</v>
          </cell>
          <cell r="O8031" t="str">
            <v/>
          </cell>
          <cell r="P8031">
            <v>0</v>
          </cell>
          <cell r="Q8031">
            <v>0</v>
          </cell>
          <cell r="R8031">
            <v>0</v>
          </cell>
          <cell r="AA8031">
            <v>0</v>
          </cell>
          <cell r="AD8031" t="e">
            <v>#DIV/0!</v>
          </cell>
          <cell r="AE8031" t="e">
            <v>#DIV/0!</v>
          </cell>
          <cell r="AF8031" t="e">
            <v>#DIV/0!</v>
          </cell>
        </row>
        <row r="8032">
          <cell r="M8032">
            <v>0</v>
          </cell>
          <cell r="N8032">
            <v>0</v>
          </cell>
          <cell r="O8032" t="str">
            <v/>
          </cell>
          <cell r="P8032">
            <v>1</v>
          </cell>
          <cell r="Q8032">
            <v>0</v>
          </cell>
          <cell r="R8032">
            <v>0</v>
          </cell>
          <cell r="AA8032">
            <v>0</v>
          </cell>
          <cell r="AD8032">
            <v>0</v>
          </cell>
          <cell r="AE8032">
            <v>0</v>
          </cell>
          <cell r="AF8032">
            <v>0</v>
          </cell>
        </row>
        <row r="8033">
          <cell r="M8033" t="str">
            <v>IndexeurCdeNumEDH810</v>
          </cell>
          <cell r="N8033" t="str">
            <v>Indexeur à commande numérique EDH 810</v>
          </cell>
          <cell r="O8033" t="str">
            <v>Numerically controlled indexer EDH 810</v>
          </cell>
          <cell r="P8033">
            <v>1</v>
          </cell>
          <cell r="Q8033">
            <v>0</v>
          </cell>
          <cell r="R8033" t="str">
            <v>01, 07,.</v>
          </cell>
          <cell r="X8033">
            <v>19.277999999999995</v>
          </cell>
          <cell r="Y8033">
            <v>1840.7025000000001</v>
          </cell>
          <cell r="Z8033">
            <v>1610.5815237529662</v>
          </cell>
          <cell r="AA8033">
            <v>3470.5620237529665</v>
          </cell>
          <cell r="AD8033">
            <v>19.277999999999995</v>
          </cell>
          <cell r="AE8033">
            <v>1840.7025000000001</v>
          </cell>
          <cell r="AF8033">
            <v>1610.5815237529662</v>
          </cell>
        </row>
        <row r="8034">
          <cell r="M8034" t="str">
            <v>ChaisPlatTour300</v>
          </cell>
          <cell r="N8034" t="str">
            <v>Chaise plateau tournant Auto Hauteur 300</v>
          </cell>
          <cell r="O8034" t="str">
            <v>Stand turntable Auto hight 300</v>
          </cell>
          <cell r="P8034">
            <v>1</v>
          </cell>
          <cell r="Q8034">
            <v>0</v>
          </cell>
          <cell r="R8034" t="str">
            <v>01, 07,.</v>
          </cell>
          <cell r="X8034">
            <v>0</v>
          </cell>
          <cell r="Y8034">
            <v>0</v>
          </cell>
          <cell r="Z8034">
            <v>0</v>
          </cell>
          <cell r="AA8034">
            <v>0</v>
          </cell>
          <cell r="AD8034">
            <v>0</v>
          </cell>
          <cell r="AE8034">
            <v>0</v>
          </cell>
          <cell r="AF8034">
            <v>0</v>
          </cell>
        </row>
        <row r="8035">
          <cell r="M8035" t="str">
            <v>DetectCodPlat</v>
          </cell>
          <cell r="N8035" t="str">
            <v xml:space="preserve">Détecteurs codés pour plateau avec 1 opérateur </v>
          </cell>
          <cell r="O8035" t="str">
            <v xml:space="preserve">Coded sensors for tray with 1 operator </v>
          </cell>
          <cell r="P8035">
            <v>1</v>
          </cell>
          <cell r="Q8035" t="str">
            <v>Si plateau avec opérateur</v>
          </cell>
          <cell r="R8035" t="str">
            <v>01, 07,.</v>
          </cell>
          <cell r="X8035">
            <v>8.9885249999999974</v>
          </cell>
          <cell r="Y8035">
            <v>147.85050000000001</v>
          </cell>
          <cell r="Z8035">
            <v>255.64538093824154</v>
          </cell>
          <cell r="AA8035">
            <v>412.48440593824159</v>
          </cell>
          <cell r="AD8035">
            <v>8.9885249999999974</v>
          </cell>
          <cell r="AE8035">
            <v>147.85050000000001</v>
          </cell>
          <cell r="AF8035">
            <v>255.64538093824154</v>
          </cell>
        </row>
        <row r="8036">
          <cell r="M8036" t="str">
            <v>Bati2PosIncl4out</v>
          </cell>
          <cell r="N8036" t="str">
            <v>Bâti pour rotation 2 positions inclinée - 4 outils</v>
          </cell>
          <cell r="O8036" t="str">
            <v>Structure for a angled 2-position rotation - 4 tools</v>
          </cell>
          <cell r="P8036">
            <v>1</v>
          </cell>
          <cell r="Q8036" t="str">
            <v>Prédisposition</v>
          </cell>
          <cell r="R8036" t="str">
            <v>01, 07,.</v>
          </cell>
          <cell r="X8036">
            <v>23.246212499999995</v>
          </cell>
          <cell r="Y8036">
            <v>1555.2915</v>
          </cell>
          <cell r="Z8036">
            <v>1194.8111428147247</v>
          </cell>
          <cell r="AA8036">
            <v>2773.3488553147245</v>
          </cell>
          <cell r="AD8036">
            <v>23.246212499999995</v>
          </cell>
          <cell r="AE8036">
            <v>1555.2915</v>
          </cell>
          <cell r="AF8036">
            <v>1194.8111428147247</v>
          </cell>
        </row>
        <row r="8037">
          <cell r="M8037">
            <v>0</v>
          </cell>
          <cell r="N8037">
            <v>0</v>
          </cell>
          <cell r="O8037" t="str">
            <v/>
          </cell>
          <cell r="P8037">
            <v>0</v>
          </cell>
          <cell r="Q8037">
            <v>0</v>
          </cell>
          <cell r="R8037">
            <v>0</v>
          </cell>
          <cell r="AA8037">
            <v>0</v>
          </cell>
          <cell r="AD8037" t="e">
            <v>#DIV/0!</v>
          </cell>
          <cell r="AE8037" t="e">
            <v>#DIV/0!</v>
          </cell>
          <cell r="AF8037" t="e">
            <v>#DIV/0!</v>
          </cell>
        </row>
        <row r="8038">
          <cell r="M8038">
            <v>0</v>
          </cell>
          <cell r="N8038">
            <v>0</v>
          </cell>
          <cell r="O8038" t="str">
            <v/>
          </cell>
          <cell r="P8038">
            <v>1</v>
          </cell>
          <cell r="Q8038">
            <v>0</v>
          </cell>
          <cell r="R8038">
            <v>0</v>
          </cell>
          <cell r="AA8038">
            <v>0</v>
          </cell>
          <cell r="AD8038">
            <v>0</v>
          </cell>
          <cell r="AE8038">
            <v>0</v>
          </cell>
          <cell r="AF8038">
            <v>0</v>
          </cell>
        </row>
        <row r="8039">
          <cell r="M8039" t="str">
            <v>Touch</v>
          </cell>
          <cell r="N8039" t="str">
            <v>Touche seule toutes largeurs</v>
          </cell>
          <cell r="O8039" t="str">
            <v>Fixed button (Endschalter)</v>
          </cell>
          <cell r="P8039">
            <v>10</v>
          </cell>
          <cell r="Q8039">
            <v>0</v>
          </cell>
          <cell r="R8039" t="str">
            <v>01, 07,.</v>
          </cell>
          <cell r="X8039">
            <v>0</v>
          </cell>
          <cell r="Y8039">
            <v>0</v>
          </cell>
          <cell r="Z8039">
            <v>0</v>
          </cell>
          <cell r="AA8039">
            <v>0</v>
          </cell>
          <cell r="AD8039">
            <v>0</v>
          </cell>
          <cell r="AE8039">
            <v>0</v>
          </cell>
          <cell r="AF8039">
            <v>0</v>
          </cell>
        </row>
        <row r="8040">
          <cell r="M8040" t="str">
            <v>AppuiDrageoir</v>
          </cell>
          <cell r="N8040" t="str">
            <v xml:space="preserve">Appui seul ou drageoir seul (toutes largeurs) </v>
          </cell>
          <cell r="O8040" t="str">
            <v xml:space="preserve">support only or sucker only (all widths) </v>
          </cell>
          <cell r="P8040">
            <v>10</v>
          </cell>
          <cell r="Q8040">
            <v>0</v>
          </cell>
          <cell r="R8040" t="str">
            <v>01, 07,.</v>
          </cell>
          <cell r="X8040">
            <v>0</v>
          </cell>
          <cell r="Y8040">
            <v>0</v>
          </cell>
          <cell r="Z8040">
            <v>0</v>
          </cell>
          <cell r="AA8040">
            <v>0</v>
          </cell>
          <cell r="AD8040">
            <v>0</v>
          </cell>
          <cell r="AE8040">
            <v>0</v>
          </cell>
          <cell r="AF8040">
            <v>0</v>
          </cell>
        </row>
        <row r="8041">
          <cell r="M8041" t="str">
            <v>Pil</v>
          </cell>
          <cell r="N8041" t="str">
            <v>Pilote fixe</v>
          </cell>
          <cell r="O8041" t="str">
            <v>Fixed pin</v>
          </cell>
          <cell r="P8041">
            <v>1</v>
          </cell>
          <cell r="Q8041">
            <v>0</v>
          </cell>
          <cell r="R8041" t="str">
            <v>01, 07,.</v>
          </cell>
          <cell r="X8041">
            <v>0</v>
          </cell>
          <cell r="Y8041">
            <v>0</v>
          </cell>
          <cell r="Z8041">
            <v>0</v>
          </cell>
          <cell r="AA8041">
            <v>0</v>
          </cell>
          <cell r="AD8041">
            <v>0</v>
          </cell>
          <cell r="AE8041">
            <v>0</v>
          </cell>
          <cell r="AF8041">
            <v>0</v>
          </cell>
        </row>
        <row r="8042">
          <cell r="M8042" t="str">
            <v>PilUnitGuid</v>
          </cell>
          <cell r="N8042" t="str">
            <v>Pilote sur unité de guidage linéaire</v>
          </cell>
          <cell r="O8042" t="str">
            <v>Pin on linear guide unit</v>
          </cell>
          <cell r="P8042">
            <v>1</v>
          </cell>
          <cell r="Q8042">
            <v>0</v>
          </cell>
          <cell r="R8042" t="str">
            <v>01, 07,.</v>
          </cell>
          <cell r="X8042">
            <v>2.4770024999999993</v>
          </cell>
          <cell r="Y8042">
            <v>72.810149999999993</v>
          </cell>
          <cell r="Z8042">
            <v>127.54538093824156</v>
          </cell>
          <cell r="AA8042">
            <v>202.83253343824157</v>
          </cell>
          <cell r="AD8042">
            <v>2.4770024999999993</v>
          </cell>
          <cell r="AE8042">
            <v>72.810149999999993</v>
          </cell>
          <cell r="AF8042">
            <v>127.54538093824156</v>
          </cell>
        </row>
        <row r="8043">
          <cell r="M8043" t="str">
            <v>PilMob</v>
          </cell>
          <cell r="N8043" t="str">
            <v>Pilote escamotable</v>
          </cell>
          <cell r="O8043" t="str">
            <v>Retractable pin</v>
          </cell>
          <cell r="P8043">
            <v>6</v>
          </cell>
          <cell r="Q8043">
            <v>0</v>
          </cell>
          <cell r="R8043" t="str">
            <v>01, 07,.</v>
          </cell>
          <cell r="X8043">
            <v>14.862014999999996</v>
          </cell>
          <cell r="Y8043">
            <v>436.86090000000002</v>
          </cell>
          <cell r="Z8043">
            <v>765.27228562944936</v>
          </cell>
          <cell r="AA8043">
            <v>1216.9952006294493</v>
          </cell>
          <cell r="AD8043">
            <v>2.4770024999999993</v>
          </cell>
          <cell r="AE8043">
            <v>72.810150000000007</v>
          </cell>
          <cell r="AF8043">
            <v>127.54538093824156</v>
          </cell>
        </row>
        <row r="8044">
          <cell r="M8044" t="str">
            <v>RefSerrECONew_D63</v>
          </cell>
          <cell r="N8044" t="str">
            <v>Réf serrée ECO D63 Touche + Appui tous types</v>
          </cell>
          <cell r="O8044" t="str">
            <v>ECO D63 Key + Press all types</v>
          </cell>
          <cell r="P8044">
            <v>5</v>
          </cell>
          <cell r="Q8044">
            <v>0</v>
          </cell>
          <cell r="R8044" t="str">
            <v>01, 07,.</v>
          </cell>
          <cell r="X8044">
            <v>8.904262499999998</v>
          </cell>
          <cell r="Y8044">
            <v>364.05074999999999</v>
          </cell>
          <cell r="Z8044">
            <v>396.77166693718493</v>
          </cell>
          <cell r="AA8044">
            <v>769.72667943718488</v>
          </cell>
          <cell r="AD8044">
            <v>1.7808524999999995</v>
          </cell>
          <cell r="AE8044">
            <v>72.810149999999993</v>
          </cell>
          <cell r="AF8044">
            <v>79.354333387436981</v>
          </cell>
        </row>
        <row r="8045">
          <cell r="M8045" t="str">
            <v>BrasSupECO</v>
          </cell>
          <cell r="N8045" t="str">
            <v>Bras sup pour appui ou touche sur serrage ECO</v>
          </cell>
          <cell r="O8045" t="str">
            <v>Additional arm for pressing or key on ECO clamping</v>
          </cell>
          <cell r="P8045">
            <v>2</v>
          </cell>
          <cell r="Q8045">
            <v>0</v>
          </cell>
          <cell r="R8045" t="str">
            <v>01, 07,.</v>
          </cell>
          <cell r="X8045">
            <v>0</v>
          </cell>
          <cell r="Y8045">
            <v>0</v>
          </cell>
          <cell r="Z8045">
            <v>0</v>
          </cell>
          <cell r="AA8045">
            <v>0</v>
          </cell>
          <cell r="AD8045">
            <v>0</v>
          </cell>
          <cell r="AE8045">
            <v>0</v>
          </cell>
          <cell r="AF8045">
            <v>0</v>
          </cell>
        </row>
        <row r="8046">
          <cell r="M8046" t="str">
            <v>PPinduc</v>
          </cell>
          <cell r="N8046" t="str">
            <v>Détecteur inductif de présence pièce</v>
          </cell>
          <cell r="O8046" t="str">
            <v>Inductive part presence detector</v>
          </cell>
          <cell r="P8046">
            <v>4</v>
          </cell>
          <cell r="Q8046">
            <v>0</v>
          </cell>
          <cell r="R8046" t="str">
            <v>01, 07,.</v>
          </cell>
          <cell r="X8046">
            <v>7.6425299999999989</v>
          </cell>
          <cell r="Y8046">
            <v>103.27379999999999</v>
          </cell>
          <cell r="Z8046">
            <v>430.38152375296619</v>
          </cell>
          <cell r="AA8046">
            <v>541.29785375296615</v>
          </cell>
          <cell r="AD8046">
            <v>1.9106324999999997</v>
          </cell>
          <cell r="AE8046">
            <v>25.818449999999999</v>
          </cell>
          <cell r="AF8046">
            <v>107.59538093824155</v>
          </cell>
        </row>
        <row r="8047">
          <cell r="M8047" t="str">
            <v>Aval</v>
          </cell>
          <cell r="N8047" t="str">
            <v>Avaloir</v>
          </cell>
          <cell r="O8047" t="str">
            <v>Guide</v>
          </cell>
          <cell r="P8047">
            <v>8</v>
          </cell>
          <cell r="Q8047">
            <v>0</v>
          </cell>
          <cell r="R8047" t="str">
            <v>01, 07,.</v>
          </cell>
          <cell r="X8047">
            <v>0</v>
          </cell>
          <cell r="Y8047">
            <v>0</v>
          </cell>
          <cell r="Z8047">
            <v>0</v>
          </cell>
          <cell r="AA8047">
            <v>0</v>
          </cell>
          <cell r="AD8047">
            <v>0</v>
          </cell>
          <cell r="AE8047">
            <v>0</v>
          </cell>
          <cell r="AF8047">
            <v>0</v>
          </cell>
        </row>
        <row r="8048">
          <cell r="M8048" t="str">
            <v>RefSerrECONew_D80</v>
          </cell>
          <cell r="N8048" t="str">
            <v>Réf serrée ECO D80 Touche + Appui tous types</v>
          </cell>
          <cell r="O8048" t="str">
            <v>ECO D80 Key + Press all types</v>
          </cell>
          <cell r="P8048">
            <v>2</v>
          </cell>
          <cell r="Q8048">
            <v>0</v>
          </cell>
          <cell r="R8048" t="str">
            <v>01, 07,.</v>
          </cell>
          <cell r="X8048">
            <v>3.5617049999999995</v>
          </cell>
          <cell r="Y8048">
            <v>145.62029999999999</v>
          </cell>
          <cell r="Z8048">
            <v>158.70866677487396</v>
          </cell>
          <cell r="AA8048">
            <v>307.89067177487391</v>
          </cell>
          <cell r="AD8048">
            <v>1.7808524999999997</v>
          </cell>
          <cell r="AE8048">
            <v>72.810149999999993</v>
          </cell>
          <cell r="AF8048">
            <v>79.354333387436981</v>
          </cell>
        </row>
        <row r="8049">
          <cell r="M8049" t="str">
            <v>Distrib2</v>
          </cell>
          <cell r="N8049" t="str">
            <v>Distributeur 5/2</v>
          </cell>
          <cell r="O8049" t="str">
            <v>5/2-way valve</v>
          </cell>
          <cell r="P8049">
            <v>4</v>
          </cell>
          <cell r="Q8049">
            <v>0</v>
          </cell>
          <cell r="R8049" t="str">
            <v>01, 07,.</v>
          </cell>
          <cell r="X8049">
            <v>28.830059999999992</v>
          </cell>
          <cell r="Y8049">
            <v>643.77600000000007</v>
          </cell>
          <cell r="Z8049">
            <v>686.08255255212089</v>
          </cell>
          <cell r="AA8049">
            <v>1358.688612552121</v>
          </cell>
          <cell r="AD8049">
            <v>7.2075149999999981</v>
          </cell>
          <cell r="AE8049">
            <v>160.94400000000002</v>
          </cell>
          <cell r="AF8049">
            <v>171.52063813803022</v>
          </cell>
        </row>
        <row r="8050">
          <cell r="M8050" t="str">
            <v>PlatFortal1m²</v>
          </cell>
          <cell r="N8050" t="str">
            <v>Platine Fortal surface compris entre 0.5 m² et 1.2</v>
          </cell>
          <cell r="O8050" t="str">
            <v>Fortal plate surface between 0.5 m² and 1.2</v>
          </cell>
          <cell r="P8050">
            <v>1</v>
          </cell>
          <cell r="Q8050">
            <v>0</v>
          </cell>
          <cell r="R8050" t="str">
            <v>01, 07,.</v>
          </cell>
          <cell r="AA8050">
            <v>0</v>
          </cell>
          <cell r="AD8050">
            <v>0</v>
          </cell>
          <cell r="AE8050">
            <v>0</v>
          </cell>
          <cell r="AF8050">
            <v>0</v>
          </cell>
        </row>
        <row r="8051">
          <cell r="M8051" t="str">
            <v>PartFixeBatiPnAut</v>
          </cell>
          <cell r="N8051" t="str">
            <v>Part fixe pour bâti de plateau sans PN et AUT</v>
          </cell>
          <cell r="O8051" t="str">
            <v>Base pour bâti de plateau sans PN et AUT</v>
          </cell>
          <cell r="P8051">
            <v>1</v>
          </cell>
          <cell r="Q8051">
            <v>0</v>
          </cell>
          <cell r="R8051" t="str">
            <v>01, 07,.</v>
          </cell>
          <cell r="X8051">
            <v>13.051237499999997</v>
          </cell>
          <cell r="Y8051">
            <v>1322.2860000000001</v>
          </cell>
          <cell r="Z8051">
            <v>643.85326187648309</v>
          </cell>
          <cell r="AA8051">
            <v>1979.1904993764833</v>
          </cell>
          <cell r="AD8051">
            <v>13.051237499999997</v>
          </cell>
          <cell r="AE8051">
            <v>1322.2860000000001</v>
          </cell>
          <cell r="AF8051">
            <v>643.85326187648309</v>
          </cell>
        </row>
        <row r="8052">
          <cell r="M8052">
            <v>0</v>
          </cell>
          <cell r="N8052">
            <v>0</v>
          </cell>
          <cell r="O8052" t="str">
            <v/>
          </cell>
          <cell r="P8052">
            <v>0</v>
          </cell>
          <cell r="Q8052">
            <v>0</v>
          </cell>
          <cell r="R8052">
            <v>0</v>
          </cell>
          <cell r="AA8052">
            <v>0</v>
          </cell>
          <cell r="AD8052" t="e">
            <v>#DIV/0!</v>
          </cell>
          <cell r="AE8052" t="e">
            <v>#DIV/0!</v>
          </cell>
          <cell r="AF8052" t="e">
            <v>#DIV/0!</v>
          </cell>
        </row>
        <row r="8053">
          <cell r="M8053">
            <v>0</v>
          </cell>
          <cell r="N8053">
            <v>0</v>
          </cell>
          <cell r="O8053" t="str">
            <v/>
          </cell>
          <cell r="P8053">
            <v>1</v>
          </cell>
          <cell r="Q8053">
            <v>0</v>
          </cell>
          <cell r="R8053">
            <v>0</v>
          </cell>
          <cell r="AA8053">
            <v>0</v>
          </cell>
          <cell r="AD8053">
            <v>0</v>
          </cell>
          <cell r="AE8053">
            <v>0</v>
          </cell>
          <cell r="AF8053">
            <v>0</v>
          </cell>
        </row>
        <row r="8054">
          <cell r="M8054" t="str">
            <v>Touch</v>
          </cell>
          <cell r="N8054" t="str">
            <v>Touche seule toutes largeurs</v>
          </cell>
          <cell r="O8054" t="str">
            <v>Fixed button (Endschalter)</v>
          </cell>
          <cell r="P8054">
            <v>10</v>
          </cell>
          <cell r="Q8054">
            <v>0</v>
          </cell>
          <cell r="R8054" t="str">
            <v>01, 02, 07,.</v>
          </cell>
          <cell r="X8054">
            <v>0</v>
          </cell>
          <cell r="Y8054">
            <v>0</v>
          </cell>
          <cell r="Z8054">
            <v>0</v>
          </cell>
          <cell r="AA8054">
            <v>0</v>
          </cell>
          <cell r="AD8054">
            <v>0</v>
          </cell>
          <cell r="AE8054">
            <v>0</v>
          </cell>
          <cell r="AF8054">
            <v>0</v>
          </cell>
        </row>
        <row r="8055">
          <cell r="M8055" t="str">
            <v>AppuiDrageoir</v>
          </cell>
          <cell r="N8055" t="str">
            <v xml:space="preserve">Appui seul ou drageoir seul (toutes largeurs) </v>
          </cell>
          <cell r="O8055" t="str">
            <v xml:space="preserve">support only or sucker only (all widths) </v>
          </cell>
          <cell r="P8055">
            <v>10</v>
          </cell>
          <cell r="Q8055">
            <v>0</v>
          </cell>
          <cell r="R8055" t="str">
            <v>01, 02, 07,.</v>
          </cell>
          <cell r="X8055">
            <v>0</v>
          </cell>
          <cell r="Y8055">
            <v>0</v>
          </cell>
          <cell r="Z8055">
            <v>0</v>
          </cell>
          <cell r="AA8055">
            <v>0</v>
          </cell>
          <cell r="AD8055">
            <v>0</v>
          </cell>
          <cell r="AE8055">
            <v>0</v>
          </cell>
          <cell r="AF8055">
            <v>0</v>
          </cell>
        </row>
        <row r="8056">
          <cell r="M8056" t="str">
            <v>Pil</v>
          </cell>
          <cell r="N8056" t="str">
            <v>Pilote fixe</v>
          </cell>
          <cell r="O8056" t="str">
            <v>Fixed pin</v>
          </cell>
          <cell r="P8056">
            <v>1</v>
          </cell>
          <cell r="Q8056">
            <v>0</v>
          </cell>
          <cell r="R8056" t="str">
            <v>01, 02, 07,.</v>
          </cell>
          <cell r="X8056">
            <v>0</v>
          </cell>
          <cell r="Y8056">
            <v>0</v>
          </cell>
          <cell r="Z8056">
            <v>0</v>
          </cell>
          <cell r="AA8056">
            <v>0</v>
          </cell>
          <cell r="AD8056">
            <v>0</v>
          </cell>
          <cell r="AE8056">
            <v>0</v>
          </cell>
          <cell r="AF8056">
            <v>0</v>
          </cell>
        </row>
        <row r="8057">
          <cell r="M8057" t="str">
            <v>PilUnitGuid</v>
          </cell>
          <cell r="N8057" t="str">
            <v>Pilote sur unité de guidage linéaire</v>
          </cell>
          <cell r="O8057" t="str">
            <v>Pin on linear guide unit</v>
          </cell>
          <cell r="P8057">
            <v>1</v>
          </cell>
          <cell r="Q8057">
            <v>0</v>
          </cell>
          <cell r="R8057" t="str">
            <v>01, 02, 07,.</v>
          </cell>
          <cell r="X8057">
            <v>2.4770024999999993</v>
          </cell>
          <cell r="Y8057">
            <v>72.810149999999993</v>
          </cell>
          <cell r="Z8057">
            <v>127.54538093824156</v>
          </cell>
          <cell r="AA8057">
            <v>202.83253343824157</v>
          </cell>
          <cell r="AD8057">
            <v>2.4770024999999993</v>
          </cell>
          <cell r="AE8057">
            <v>72.810149999999993</v>
          </cell>
          <cell r="AF8057">
            <v>127.54538093824156</v>
          </cell>
        </row>
        <row r="8058">
          <cell r="M8058" t="str">
            <v>PilMob</v>
          </cell>
          <cell r="N8058" t="str">
            <v>Pilote escamotable</v>
          </cell>
          <cell r="O8058" t="str">
            <v>Retractable pin</v>
          </cell>
          <cell r="P8058">
            <v>6</v>
          </cell>
          <cell r="Q8058">
            <v>0</v>
          </cell>
          <cell r="R8058" t="str">
            <v>01, 02, 07,.</v>
          </cell>
          <cell r="X8058">
            <v>14.862014999999996</v>
          </cell>
          <cell r="Y8058">
            <v>436.86090000000002</v>
          </cell>
          <cell r="Z8058">
            <v>765.27228562944936</v>
          </cell>
          <cell r="AA8058">
            <v>1216.9952006294493</v>
          </cell>
          <cell r="AD8058">
            <v>2.4770024999999993</v>
          </cell>
          <cell r="AE8058">
            <v>72.810150000000007</v>
          </cell>
          <cell r="AF8058">
            <v>127.54538093824156</v>
          </cell>
        </row>
        <row r="8059">
          <cell r="M8059" t="str">
            <v>RefSerrECONew_D63</v>
          </cell>
          <cell r="N8059" t="str">
            <v>Réf serrée ECO D63 Touche + Appui tous types</v>
          </cell>
          <cell r="O8059" t="str">
            <v>ECO D63 Key + Press all types</v>
          </cell>
          <cell r="P8059">
            <v>5</v>
          </cell>
          <cell r="Q8059">
            <v>0</v>
          </cell>
          <cell r="R8059" t="str">
            <v>01, 02, 07,.</v>
          </cell>
          <cell r="X8059">
            <v>8.904262499999998</v>
          </cell>
          <cell r="Y8059">
            <v>364.05074999999999</v>
          </cell>
          <cell r="Z8059">
            <v>396.77166693718493</v>
          </cell>
          <cell r="AA8059">
            <v>769.72667943718488</v>
          </cell>
          <cell r="AD8059">
            <v>1.7808524999999995</v>
          </cell>
          <cell r="AE8059">
            <v>72.810149999999993</v>
          </cell>
          <cell r="AF8059">
            <v>79.354333387436981</v>
          </cell>
        </row>
        <row r="8060">
          <cell r="M8060" t="str">
            <v>BrasSupECO</v>
          </cell>
          <cell r="N8060" t="str">
            <v>Bras sup pour appui ou touche sur serrage ECO</v>
          </cell>
          <cell r="O8060" t="str">
            <v>Additional arm for pressing or key on ECO clamping</v>
          </cell>
          <cell r="P8060">
            <v>2</v>
          </cell>
          <cell r="Q8060">
            <v>0</v>
          </cell>
          <cell r="R8060" t="str">
            <v>01, 02, 07,.</v>
          </cell>
          <cell r="X8060">
            <v>0</v>
          </cell>
          <cell r="Y8060">
            <v>0</v>
          </cell>
          <cell r="Z8060">
            <v>0</v>
          </cell>
          <cell r="AA8060">
            <v>0</v>
          </cell>
          <cell r="AD8060">
            <v>0</v>
          </cell>
          <cell r="AE8060">
            <v>0</v>
          </cell>
          <cell r="AF8060">
            <v>0</v>
          </cell>
        </row>
        <row r="8061">
          <cell r="M8061" t="str">
            <v>PPinduc</v>
          </cell>
          <cell r="N8061" t="str">
            <v>Détecteur inductif de présence pièce</v>
          </cell>
          <cell r="O8061" t="str">
            <v>Inductive part presence detector</v>
          </cell>
          <cell r="P8061">
            <v>4</v>
          </cell>
          <cell r="Q8061">
            <v>0</v>
          </cell>
          <cell r="R8061" t="str">
            <v>01, 02, 07,.</v>
          </cell>
          <cell r="X8061">
            <v>7.6425299999999989</v>
          </cell>
          <cell r="Y8061">
            <v>103.27379999999999</v>
          </cell>
          <cell r="Z8061">
            <v>430.38152375296619</v>
          </cell>
          <cell r="AA8061">
            <v>541.29785375296615</v>
          </cell>
          <cell r="AD8061">
            <v>1.9106324999999997</v>
          </cell>
          <cell r="AE8061">
            <v>25.818449999999999</v>
          </cell>
          <cell r="AF8061">
            <v>107.59538093824155</v>
          </cell>
        </row>
        <row r="8062">
          <cell r="M8062" t="str">
            <v>Aval</v>
          </cell>
          <cell r="N8062" t="str">
            <v>Avaloir</v>
          </cell>
          <cell r="O8062" t="str">
            <v>Guide</v>
          </cell>
          <cell r="P8062">
            <v>8</v>
          </cell>
          <cell r="Q8062">
            <v>0</v>
          </cell>
          <cell r="R8062" t="str">
            <v>01, 02, 07,.</v>
          </cell>
          <cell r="X8062">
            <v>0</v>
          </cell>
          <cell r="Y8062">
            <v>0</v>
          </cell>
          <cell r="Z8062">
            <v>0</v>
          </cell>
          <cell r="AA8062">
            <v>0</v>
          </cell>
          <cell r="AD8062">
            <v>0</v>
          </cell>
          <cell r="AE8062">
            <v>0</v>
          </cell>
          <cell r="AF8062">
            <v>0</v>
          </cell>
        </row>
        <row r="8063">
          <cell r="M8063" t="str">
            <v>RefSerrECONew_D80</v>
          </cell>
          <cell r="N8063" t="str">
            <v>Réf serrée ECO D80 Touche + Appui tous types</v>
          </cell>
          <cell r="O8063" t="str">
            <v>ECO D80 Key + Press all types</v>
          </cell>
          <cell r="P8063">
            <v>2</v>
          </cell>
          <cell r="Q8063">
            <v>0</v>
          </cell>
          <cell r="R8063" t="str">
            <v>01, 02, 07,.</v>
          </cell>
          <cell r="X8063">
            <v>3.5617049999999995</v>
          </cell>
          <cell r="Y8063">
            <v>145.62029999999999</v>
          </cell>
          <cell r="Z8063">
            <v>158.70866677487396</v>
          </cell>
          <cell r="AA8063">
            <v>307.89067177487391</v>
          </cell>
          <cell r="AD8063">
            <v>1.7808524999999997</v>
          </cell>
          <cell r="AE8063">
            <v>72.810149999999993</v>
          </cell>
          <cell r="AF8063">
            <v>79.354333387436981</v>
          </cell>
        </row>
        <row r="8064">
          <cell r="M8064" t="str">
            <v>Distrib2</v>
          </cell>
          <cell r="N8064" t="str">
            <v>Distributeur 5/2</v>
          </cell>
          <cell r="O8064" t="str">
            <v>5/2-way valve</v>
          </cell>
          <cell r="P8064">
            <v>4</v>
          </cell>
          <cell r="Q8064">
            <v>0</v>
          </cell>
          <cell r="R8064" t="str">
            <v>01, 02, 07,.</v>
          </cell>
          <cell r="X8064">
            <v>28.830059999999992</v>
          </cell>
          <cell r="Y8064">
            <v>643.77600000000007</v>
          </cell>
          <cell r="Z8064">
            <v>686.08255255212089</v>
          </cell>
          <cell r="AA8064">
            <v>1358.688612552121</v>
          </cell>
          <cell r="AD8064">
            <v>7.2075149999999981</v>
          </cell>
          <cell r="AE8064">
            <v>160.94400000000002</v>
          </cell>
          <cell r="AF8064">
            <v>171.52063813803022</v>
          </cell>
        </row>
        <row r="8065">
          <cell r="M8065" t="str">
            <v>PlatFortal1m²</v>
          </cell>
          <cell r="N8065" t="str">
            <v>Platine Fortal surface compris entre 0.5 m² et 1.2</v>
          </cell>
          <cell r="O8065" t="str">
            <v>Fortal plate surface between 0.5 m² and 1.2</v>
          </cell>
          <cell r="P8065">
            <v>1</v>
          </cell>
          <cell r="Q8065">
            <v>0</v>
          </cell>
          <cell r="R8065" t="str">
            <v>01, 02, 07,.</v>
          </cell>
          <cell r="AA8065">
            <v>0</v>
          </cell>
          <cell r="AD8065">
            <v>0</v>
          </cell>
          <cell r="AE8065">
            <v>0</v>
          </cell>
          <cell r="AF8065">
            <v>0</v>
          </cell>
        </row>
        <row r="8066">
          <cell r="M8066" t="str">
            <v>PartFixeBatiPnAut</v>
          </cell>
          <cell r="N8066" t="str">
            <v>Part fixe pour bâti de plateau sans PN et AUT</v>
          </cell>
          <cell r="O8066" t="str">
            <v>Base pour bâti de plateau sans PN et AUT</v>
          </cell>
          <cell r="P8066">
            <v>1</v>
          </cell>
          <cell r="Q8066">
            <v>0</v>
          </cell>
          <cell r="R8066" t="str">
            <v>01, 02, 07,.</v>
          </cell>
          <cell r="X8066">
            <v>13.051237499999997</v>
          </cell>
          <cell r="Y8066">
            <v>1322.2860000000001</v>
          </cell>
          <cell r="Z8066">
            <v>643.85326187648309</v>
          </cell>
          <cell r="AA8066">
            <v>1979.1904993764833</v>
          </cell>
          <cell r="AD8066">
            <v>13.051237499999997</v>
          </cell>
          <cell r="AE8066">
            <v>1322.2860000000001</v>
          </cell>
          <cell r="AF8066">
            <v>643.85326187648309</v>
          </cell>
        </row>
        <row r="8067">
          <cell r="M8067">
            <v>0</v>
          </cell>
          <cell r="N8067">
            <v>0</v>
          </cell>
          <cell r="O8067" t="str">
            <v/>
          </cell>
          <cell r="P8067">
            <v>0</v>
          </cell>
          <cell r="Q8067">
            <v>0</v>
          </cell>
          <cell r="R8067">
            <v>0</v>
          </cell>
          <cell r="AA8067">
            <v>0</v>
          </cell>
          <cell r="AD8067" t="e">
            <v>#DIV/0!</v>
          </cell>
          <cell r="AE8067" t="e">
            <v>#DIV/0!</v>
          </cell>
          <cell r="AF8067" t="e">
            <v>#DIV/0!</v>
          </cell>
        </row>
        <row r="8068">
          <cell r="M8068">
            <v>0</v>
          </cell>
          <cell r="N8068">
            <v>0</v>
          </cell>
          <cell r="O8068" t="str">
            <v/>
          </cell>
          <cell r="P8068">
            <v>1</v>
          </cell>
          <cell r="Q8068">
            <v>0</v>
          </cell>
          <cell r="R8068">
            <v>0</v>
          </cell>
          <cell r="AA8068">
            <v>0</v>
          </cell>
          <cell r="AD8068">
            <v>0</v>
          </cell>
          <cell r="AE8068">
            <v>0</v>
          </cell>
          <cell r="AF8068">
            <v>0</v>
          </cell>
        </row>
        <row r="8069">
          <cell r="M8069" t="str">
            <v>Robotnu4</v>
          </cell>
          <cell r="N8069" t="str">
            <v>Robot nu bras 2,65m / 210 Kg</v>
          </cell>
          <cell r="O8069" t="str">
            <v>Robot bare arm 2.65m / 210 Kg</v>
          </cell>
          <cell r="P8069">
            <v>1</v>
          </cell>
          <cell r="Q8069">
            <v>0</v>
          </cell>
          <cell r="R8069" t="str">
            <v>01, 07,.</v>
          </cell>
          <cell r="X8069">
            <v>0</v>
          </cell>
          <cell r="Y8069">
            <v>0</v>
          </cell>
          <cell r="Z8069">
            <v>0</v>
          </cell>
          <cell r="AA8069">
            <v>0</v>
          </cell>
          <cell r="AD8069">
            <v>0</v>
          </cell>
          <cell r="AE8069">
            <v>0</v>
          </cell>
          <cell r="AF8069">
            <v>0</v>
          </cell>
        </row>
        <row r="8070">
          <cell r="M8070" t="str">
            <v>SELM-MF</v>
          </cell>
          <cell r="N8070" t="str">
            <v>Applicatif Robot SELM en Moyenne Fréquence</v>
          </cell>
          <cell r="O8070" t="str">
            <v>SELM Robot Application in Medium Frequency</v>
          </cell>
          <cell r="P8070">
            <v>1</v>
          </cell>
          <cell r="Q8070">
            <v>0</v>
          </cell>
          <cell r="R8070" t="str">
            <v>01, 07,.</v>
          </cell>
          <cell r="X8070">
            <v>2.1930299999999994</v>
          </cell>
          <cell r="Y8070">
            <v>1265.1134999999999</v>
          </cell>
          <cell r="Z8070">
            <v>722.89538093824149</v>
          </cell>
          <cell r="AA8070">
            <v>1990.2019109382413</v>
          </cell>
          <cell r="AD8070">
            <v>2.1930299999999994</v>
          </cell>
          <cell r="AE8070">
            <v>1265.1134999999999</v>
          </cell>
          <cell r="AF8070">
            <v>722.89538093824149</v>
          </cell>
        </row>
        <row r="8071">
          <cell r="M8071" t="str">
            <v>Reh1000</v>
          </cell>
          <cell r="N8071" t="str">
            <v>Réhausse robot h&lt;1000mm</v>
          </cell>
          <cell r="O8071" t="str">
            <v>Robot extension h&lt;1000mm</v>
          </cell>
          <cell r="P8071">
            <v>1</v>
          </cell>
          <cell r="Q8071" t="str">
            <v>A valider</v>
          </cell>
          <cell r="R8071" t="str">
            <v>01, 07,.</v>
          </cell>
          <cell r="X8071">
            <v>0</v>
          </cell>
          <cell r="Y8071">
            <v>29.809500000000003</v>
          </cell>
          <cell r="Z8071">
            <v>10.5</v>
          </cell>
          <cell r="AA8071">
            <v>40.3095</v>
          </cell>
          <cell r="AD8071">
            <v>0</v>
          </cell>
          <cell r="AE8071">
            <v>29.809500000000003</v>
          </cell>
          <cell r="AF8071">
            <v>10.5</v>
          </cell>
        </row>
        <row r="8072">
          <cell r="M8072" t="str">
            <v>Robotintégration-V11</v>
          </cell>
          <cell r="N8072" t="str">
            <v>Intégration robot + baie sur site -V11</v>
          </cell>
          <cell r="O8072" t="str">
            <v>Robot + bay integration on site -V11</v>
          </cell>
          <cell r="P8072">
            <v>1</v>
          </cell>
          <cell r="Q8072">
            <v>0</v>
          </cell>
          <cell r="R8072" t="str">
            <v>01, 07,.</v>
          </cell>
          <cell r="X8072">
            <v>27.235057499999993</v>
          </cell>
          <cell r="Y8072">
            <v>862.84800000000007</v>
          </cell>
          <cell r="Z8072">
            <v>1716.542666567691</v>
          </cell>
          <cell r="AA8072">
            <v>2606.625724067691</v>
          </cell>
          <cell r="AD8072">
            <v>27.235057499999993</v>
          </cell>
          <cell r="AE8072">
            <v>862.84800000000007</v>
          </cell>
          <cell r="AF8072">
            <v>1716.542666567691</v>
          </cell>
        </row>
        <row r="8073">
          <cell r="M8073" t="str">
            <v>VerrineRobot</v>
          </cell>
          <cell r="N8073" t="str">
            <v>Verrine Robot</v>
          </cell>
          <cell r="O8073" t="str">
            <v>To make</v>
          </cell>
          <cell r="P8073">
            <v>1</v>
          </cell>
          <cell r="Q8073">
            <v>0</v>
          </cell>
          <cell r="R8073" t="str">
            <v>01, 07,.</v>
          </cell>
          <cell r="AA8073">
            <v>0</v>
          </cell>
          <cell r="AD8073">
            <v>0</v>
          </cell>
          <cell r="AE8073">
            <v>0</v>
          </cell>
          <cell r="AF8073">
            <v>0</v>
          </cell>
        </row>
        <row r="8074">
          <cell r="M8074">
            <v>0</v>
          </cell>
          <cell r="N8074">
            <v>0</v>
          </cell>
          <cell r="O8074" t="str">
            <v/>
          </cell>
          <cell r="P8074">
            <v>0</v>
          </cell>
          <cell r="Q8074">
            <v>0</v>
          </cell>
          <cell r="R8074">
            <v>0</v>
          </cell>
          <cell r="AA8074">
            <v>0</v>
          </cell>
          <cell r="AD8074" t="e">
            <v>#DIV/0!</v>
          </cell>
          <cell r="AE8074" t="e">
            <v>#DIV/0!</v>
          </cell>
          <cell r="AF8074" t="e">
            <v>#DIV/0!</v>
          </cell>
        </row>
        <row r="8075">
          <cell r="M8075">
            <v>0</v>
          </cell>
          <cell r="N8075">
            <v>0</v>
          </cell>
          <cell r="O8075" t="str">
            <v/>
          </cell>
          <cell r="P8075">
            <v>1</v>
          </cell>
          <cell r="Q8075">
            <v>0</v>
          </cell>
          <cell r="R8075">
            <v>0</v>
          </cell>
          <cell r="AA8075">
            <v>0</v>
          </cell>
          <cell r="AD8075">
            <v>0</v>
          </cell>
          <cell r="AE8075">
            <v>0</v>
          </cell>
          <cell r="AF8075">
            <v>0</v>
          </cell>
        </row>
        <row r="8076">
          <cell r="M8076" t="str">
            <v>PoutreCentMPRModFrs</v>
          </cell>
          <cell r="N8076" t="str">
            <v>Poutre Centrale pour MPR Modulaire du commerce</v>
          </cell>
          <cell r="O8076" t="str">
            <v>Beam 1 Mt (any diameter) for gripper</v>
          </cell>
          <cell r="P8076">
            <v>1</v>
          </cell>
          <cell r="Q8076">
            <v>0</v>
          </cell>
          <cell r="R8076" t="str">
            <v>01, 07,.</v>
          </cell>
          <cell r="AA8076">
            <v>0</v>
          </cell>
          <cell r="AD8076">
            <v>0</v>
          </cell>
          <cell r="AE8076">
            <v>0</v>
          </cell>
          <cell r="AF8076">
            <v>0</v>
          </cell>
        </row>
        <row r="8077">
          <cell r="M8077" t="str">
            <v>SuppGrandMPRFrs</v>
          </cell>
          <cell r="N8077" t="str">
            <v>Supplément coût pour un grand préhenseur Commerce</v>
          </cell>
          <cell r="O8077" t="str">
            <v>Additional cost for a large trade gripper</v>
          </cell>
          <cell r="P8077">
            <v>2</v>
          </cell>
          <cell r="Q8077">
            <v>0</v>
          </cell>
          <cell r="R8077" t="str">
            <v>01, 07,.</v>
          </cell>
          <cell r="AA8077">
            <v>0</v>
          </cell>
          <cell r="AD8077">
            <v>0</v>
          </cell>
          <cell r="AE8077">
            <v>0</v>
          </cell>
          <cell r="AF8077">
            <v>0</v>
          </cell>
        </row>
        <row r="8078">
          <cell r="M8078" t="str">
            <v>InterfacePrehRob</v>
          </cell>
          <cell r="N8078" t="str">
            <v>Interface Alu Pince/Préhenseur</v>
          </cell>
          <cell r="O8078" t="str">
            <v>Aluminium interface Clamp/Driver</v>
          </cell>
          <cell r="P8078">
            <v>1</v>
          </cell>
          <cell r="Q8078" t="str">
            <v xml:space="preserve">Si besoin (Exemple SELM)_x000D_
</v>
          </cell>
          <cell r="R8078" t="str">
            <v>01, 07,.</v>
          </cell>
          <cell r="X8078">
            <v>0</v>
          </cell>
          <cell r="Y8078">
            <v>0</v>
          </cell>
          <cell r="Z8078">
            <v>0</v>
          </cell>
          <cell r="AA8078">
            <v>0</v>
          </cell>
          <cell r="AD8078">
            <v>0</v>
          </cell>
          <cell r="AE8078">
            <v>0</v>
          </cell>
          <cell r="AF8078">
            <v>0</v>
          </cell>
        </row>
        <row r="8079">
          <cell r="M8079" t="str">
            <v>AppuiDrageoir</v>
          </cell>
          <cell r="N8079" t="str">
            <v xml:space="preserve">Appui seul ou drageoir seul (toutes largeurs) </v>
          </cell>
          <cell r="O8079" t="str">
            <v xml:space="preserve">support only or sucker only (all widths) </v>
          </cell>
          <cell r="P8079">
            <v>4</v>
          </cell>
          <cell r="Q8079">
            <v>0</v>
          </cell>
          <cell r="R8079" t="str">
            <v>01, 07,.</v>
          </cell>
          <cell r="X8079">
            <v>0</v>
          </cell>
          <cell r="Y8079">
            <v>0</v>
          </cell>
          <cell r="Z8079">
            <v>0</v>
          </cell>
          <cell r="AA8079">
            <v>0</v>
          </cell>
          <cell r="AD8079">
            <v>0</v>
          </cell>
          <cell r="AE8079">
            <v>0</v>
          </cell>
          <cell r="AF8079">
            <v>0</v>
          </cell>
        </row>
        <row r="8080">
          <cell r="M8080" t="str">
            <v>PilSeulPreh</v>
          </cell>
          <cell r="N8080" t="str">
            <v xml:space="preserve">Pilote fixe sans poteau ou Pilote préhenseur avec </v>
          </cell>
          <cell r="O8080" t="str">
            <v>Fixed pin for gripper</v>
          </cell>
          <cell r="P8080">
            <v>1</v>
          </cell>
          <cell r="Q8080">
            <v>0</v>
          </cell>
          <cell r="R8080" t="str">
            <v>01, 07,.</v>
          </cell>
          <cell r="X8080">
            <v>0</v>
          </cell>
          <cell r="Y8080">
            <v>0</v>
          </cell>
          <cell r="Z8080">
            <v>0</v>
          </cell>
          <cell r="AA8080">
            <v>0</v>
          </cell>
          <cell r="AD8080">
            <v>0</v>
          </cell>
          <cell r="AE8080">
            <v>0</v>
          </cell>
          <cell r="AF8080">
            <v>0</v>
          </cell>
        </row>
        <row r="8081">
          <cell r="M8081" t="str">
            <v>Aval</v>
          </cell>
          <cell r="N8081" t="str">
            <v>Avaloir</v>
          </cell>
          <cell r="O8081" t="str">
            <v>Guide</v>
          </cell>
          <cell r="P8081">
            <v>3</v>
          </cell>
          <cell r="Q8081">
            <v>0</v>
          </cell>
          <cell r="R8081" t="str">
            <v>01, 07,.</v>
          </cell>
          <cell r="X8081">
            <v>0</v>
          </cell>
          <cell r="Y8081">
            <v>0</v>
          </cell>
          <cell r="Z8081">
            <v>0</v>
          </cell>
          <cell r="AA8081">
            <v>0</v>
          </cell>
          <cell r="AD8081">
            <v>0</v>
          </cell>
          <cell r="AE8081">
            <v>0</v>
          </cell>
          <cell r="AF8081">
            <v>0</v>
          </cell>
        </row>
        <row r="8082">
          <cell r="M8082" t="str">
            <v>PPinducPreh</v>
          </cell>
          <cell r="N8082" t="str">
            <v>Détecteur inductif présence pièce sur Préhenseur a</v>
          </cell>
          <cell r="O8082" t="str">
            <v>Inductive part presence detector on Gripper</v>
          </cell>
          <cell r="P8082">
            <v>1</v>
          </cell>
          <cell r="Q8082">
            <v>0</v>
          </cell>
          <cell r="R8082" t="str">
            <v>01, 07,.</v>
          </cell>
          <cell r="X8082">
            <v>1.2284999999999997</v>
          </cell>
          <cell r="Y8082">
            <v>37.65825000000001</v>
          </cell>
          <cell r="Z8082">
            <v>9.4500000000000011</v>
          </cell>
          <cell r="AA8082">
            <v>48.336750000000009</v>
          </cell>
          <cell r="AD8082">
            <v>1.2284999999999997</v>
          </cell>
          <cell r="AE8082">
            <v>37.65825000000001</v>
          </cell>
          <cell r="AF8082">
            <v>9.4500000000000011</v>
          </cell>
        </row>
        <row r="8083">
          <cell r="M8083" t="str">
            <v>DistribPreh</v>
          </cell>
          <cell r="N8083" t="str">
            <v>Distributeur taille 2 sur Préhenseur</v>
          </cell>
          <cell r="O8083" t="str">
            <v>Dispenser size 2 on Gripper</v>
          </cell>
          <cell r="P8083">
            <v>2</v>
          </cell>
          <cell r="Q8083">
            <v>0</v>
          </cell>
          <cell r="R8083" t="str">
            <v>01, 07,.</v>
          </cell>
          <cell r="X8083">
            <v>2.4569999999999994</v>
          </cell>
          <cell r="Y8083">
            <v>325.39499999999998</v>
          </cell>
          <cell r="Z8083">
            <v>37.800000000000004</v>
          </cell>
          <cell r="AA8083">
            <v>365.65199999999999</v>
          </cell>
          <cell r="AD8083">
            <v>1.2284999999999997</v>
          </cell>
          <cell r="AE8083">
            <v>162.69749999999999</v>
          </cell>
          <cell r="AF8083">
            <v>18.900000000000002</v>
          </cell>
        </row>
        <row r="8084">
          <cell r="M8084" t="str">
            <v>RefSer40DINPreh</v>
          </cell>
          <cell r="N8084" t="str">
            <v>Serrage 40 DIN Touche + Appui tous types sur Préh</v>
          </cell>
          <cell r="O8084" t="str">
            <v>Clamping 40 DIN Key + All types of support on Preh</v>
          </cell>
          <cell r="P8084">
            <v>4</v>
          </cell>
          <cell r="Q8084">
            <v>0</v>
          </cell>
          <cell r="R8084" t="str">
            <v>01, 07,.</v>
          </cell>
          <cell r="X8084">
            <v>4.9139999999999988</v>
          </cell>
          <cell r="Y8084">
            <v>284.0292</v>
          </cell>
          <cell r="Z8084">
            <v>151.20000000000002</v>
          </cell>
          <cell r="AA8084">
            <v>440.14319999999998</v>
          </cell>
          <cell r="AD8084">
            <v>1.2284999999999997</v>
          </cell>
          <cell r="AE8084">
            <v>71.007300000000001</v>
          </cell>
          <cell r="AF8084">
            <v>37.800000000000004</v>
          </cell>
        </row>
        <row r="8085">
          <cell r="M8085" t="str">
            <v>PilMobPreh</v>
          </cell>
          <cell r="N8085" t="str">
            <v>Pilote escamotable sur Préhenseur avec antenne sup</v>
          </cell>
          <cell r="O8085" t="str">
            <v>Retractable pin on Gripper</v>
          </cell>
          <cell r="P8085">
            <v>1</v>
          </cell>
          <cell r="Q8085">
            <v>0</v>
          </cell>
          <cell r="R8085" t="str">
            <v>01, 07,.</v>
          </cell>
          <cell r="X8085">
            <v>1.2284999999999997</v>
          </cell>
          <cell r="Y8085">
            <v>71.007300000000001</v>
          </cell>
          <cell r="Z8085">
            <v>37.800000000000004</v>
          </cell>
          <cell r="AA8085">
            <v>110.03579999999999</v>
          </cell>
          <cell r="AD8085">
            <v>1.2284999999999997</v>
          </cell>
          <cell r="AE8085">
            <v>71.007300000000001</v>
          </cell>
          <cell r="AF8085">
            <v>37.800000000000004</v>
          </cell>
        </row>
        <row r="8086">
          <cell r="M8086">
            <v>0</v>
          </cell>
          <cell r="N8086">
            <v>0</v>
          </cell>
          <cell r="O8086" t="str">
            <v/>
          </cell>
          <cell r="P8086">
            <v>0</v>
          </cell>
          <cell r="Q8086">
            <v>0</v>
          </cell>
          <cell r="R8086">
            <v>0</v>
          </cell>
          <cell r="AA8086">
            <v>0</v>
          </cell>
          <cell r="AD8086" t="e">
            <v>#DIV/0!</v>
          </cell>
          <cell r="AE8086" t="e">
            <v>#DIV/0!</v>
          </cell>
          <cell r="AF8086" t="e">
            <v>#DIV/0!</v>
          </cell>
        </row>
        <row r="8087">
          <cell r="M8087">
            <v>0</v>
          </cell>
          <cell r="N8087">
            <v>0</v>
          </cell>
          <cell r="O8087" t="str">
            <v/>
          </cell>
          <cell r="P8087">
            <v>1</v>
          </cell>
          <cell r="Q8087">
            <v>0</v>
          </cell>
          <cell r="R8087">
            <v>0</v>
          </cell>
          <cell r="AA8087">
            <v>0</v>
          </cell>
          <cell r="AD8087">
            <v>0</v>
          </cell>
          <cell r="AE8087">
            <v>0</v>
          </cell>
          <cell r="AF8087">
            <v>0</v>
          </cell>
        </row>
        <row r="8088">
          <cell r="M8088" t="str">
            <v>MisAllRech</v>
          </cell>
          <cell r="N8088" t="str">
            <v>Mise et Allonge de rechange</v>
          </cell>
          <cell r="O8088" t="str">
            <v>Spare plug and extension cable</v>
          </cell>
          <cell r="P8088">
            <v>1</v>
          </cell>
          <cell r="Q8088">
            <v>0</v>
          </cell>
          <cell r="R8088" t="str">
            <v>01, 07,.</v>
          </cell>
          <cell r="X8088">
            <v>0</v>
          </cell>
          <cell r="Y8088">
            <v>0</v>
          </cell>
          <cell r="Z8088">
            <v>0</v>
          </cell>
          <cell r="AA8088">
            <v>0</v>
          </cell>
          <cell r="AD8088">
            <v>0</v>
          </cell>
          <cell r="AE8088">
            <v>0</v>
          </cell>
          <cell r="AF8088">
            <v>0</v>
          </cell>
        </row>
        <row r="8089">
          <cell r="M8089" t="str">
            <v>InterfaceRobPinceStdenL</v>
          </cell>
          <cell r="N8089" t="str">
            <v>Interface Std en L fixation entre Pince et Robot</v>
          </cell>
          <cell r="O8089" t="str">
            <v>Std L-shaped interface for fixing between Clamp and Robot</v>
          </cell>
          <cell r="P8089">
            <v>1</v>
          </cell>
          <cell r="Q8089">
            <v>0</v>
          </cell>
          <cell r="R8089" t="str">
            <v>01, 07,.</v>
          </cell>
          <cell r="X8089">
            <v>0</v>
          </cell>
          <cell r="Y8089">
            <v>0</v>
          </cell>
          <cell r="Z8089">
            <v>0</v>
          </cell>
          <cell r="AA8089">
            <v>0</v>
          </cell>
          <cell r="AD8089">
            <v>0</v>
          </cell>
          <cell r="AE8089">
            <v>0</v>
          </cell>
          <cell r="AF8089">
            <v>0</v>
          </cell>
        </row>
        <row r="8090">
          <cell r="M8090" t="str">
            <v>PincRobMFLightX500ModSansDetal</v>
          </cell>
          <cell r="N8090" t="str">
            <v>Pince Mod MF Light ciseaux électrique LU &lt; 500</v>
          </cell>
          <cell r="O8090" t="str">
            <v>MF Light Mod Clamp X - Shape electric width &lt; 500</v>
          </cell>
          <cell r="P8090">
            <v>1</v>
          </cell>
          <cell r="Q8090">
            <v>0</v>
          </cell>
          <cell r="R8090" t="str">
            <v>01, 07,.</v>
          </cell>
          <cell r="X8090">
            <v>0</v>
          </cell>
          <cell r="Y8090">
            <v>0</v>
          </cell>
          <cell r="Z8090">
            <v>0</v>
          </cell>
          <cell r="AA8090">
            <v>0</v>
          </cell>
          <cell r="AD8090">
            <v>0</v>
          </cell>
          <cell r="AE8090">
            <v>0</v>
          </cell>
          <cell r="AF8090">
            <v>0</v>
          </cell>
        </row>
        <row r="8091">
          <cell r="M8091">
            <v>0</v>
          </cell>
          <cell r="N8091">
            <v>0</v>
          </cell>
          <cell r="O8091" t="str">
            <v/>
          </cell>
          <cell r="P8091">
            <v>0</v>
          </cell>
          <cell r="Q8091">
            <v>0</v>
          </cell>
          <cell r="R8091">
            <v>0</v>
          </cell>
          <cell r="AA8091">
            <v>0</v>
          </cell>
          <cell r="AD8091" t="e">
            <v>#DIV/0!</v>
          </cell>
          <cell r="AE8091" t="e">
            <v>#DIV/0!</v>
          </cell>
          <cell r="AF8091" t="e">
            <v>#DIV/0!</v>
          </cell>
        </row>
        <row r="8092">
          <cell r="M8092">
            <v>0</v>
          </cell>
          <cell r="N8092">
            <v>0</v>
          </cell>
          <cell r="O8092" t="str">
            <v/>
          </cell>
          <cell r="P8092">
            <v>1</v>
          </cell>
          <cell r="Q8092">
            <v>0</v>
          </cell>
          <cell r="R8092">
            <v>0</v>
          </cell>
          <cell r="AA8092">
            <v>0</v>
          </cell>
          <cell r="AD8092">
            <v>0</v>
          </cell>
          <cell r="AE8092">
            <v>0</v>
          </cell>
          <cell r="AF8092">
            <v>0</v>
          </cell>
        </row>
        <row r="8093">
          <cell r="M8093" t="str">
            <v>RodFixeNew</v>
          </cell>
          <cell r="N8093" t="str">
            <v>Rodeuse fixe (Std New)</v>
          </cell>
          <cell r="O8093" t="str">
            <v>Tip dreser fix (new)</v>
          </cell>
          <cell r="P8093">
            <v>1</v>
          </cell>
          <cell r="Q8093" t="str">
            <v>Choix suivant les cas</v>
          </cell>
          <cell r="R8093" t="str">
            <v>01, 07,.</v>
          </cell>
          <cell r="X8093">
            <v>2.0474999999999994</v>
          </cell>
          <cell r="Y8093">
            <v>95.678100000000001</v>
          </cell>
          <cell r="Z8093">
            <v>254.625</v>
          </cell>
          <cell r="AA8093">
            <v>352.35059999999999</v>
          </cell>
          <cell r="AD8093">
            <v>2.0474999999999994</v>
          </cell>
          <cell r="AE8093">
            <v>95.678100000000001</v>
          </cell>
          <cell r="AF8093">
            <v>254.625</v>
          </cell>
        </row>
        <row r="8094">
          <cell r="M8094">
            <v>0</v>
          </cell>
          <cell r="N8094">
            <v>0</v>
          </cell>
          <cell r="O8094" t="str">
            <v/>
          </cell>
          <cell r="P8094">
            <v>0</v>
          </cell>
          <cell r="Q8094">
            <v>0</v>
          </cell>
          <cell r="R8094">
            <v>0</v>
          </cell>
          <cell r="AA8094">
            <v>0</v>
          </cell>
          <cell r="AD8094" t="e">
            <v>#DIV/0!</v>
          </cell>
          <cell r="AE8094" t="e">
            <v>#DIV/0!</v>
          </cell>
          <cell r="AF8094" t="e">
            <v>#DIV/0!</v>
          </cell>
        </row>
        <row r="8095">
          <cell r="M8095">
            <v>0</v>
          </cell>
          <cell r="N8095">
            <v>0</v>
          </cell>
          <cell r="O8095" t="str">
            <v/>
          </cell>
          <cell r="P8095">
            <v>1</v>
          </cell>
          <cell r="Q8095">
            <v>0</v>
          </cell>
          <cell r="R8095">
            <v>0</v>
          </cell>
          <cell r="AA8095">
            <v>0</v>
          </cell>
          <cell r="AD8095">
            <v>0</v>
          </cell>
          <cell r="AE8095">
            <v>0</v>
          </cell>
          <cell r="AF8095">
            <v>0</v>
          </cell>
        </row>
        <row r="8096">
          <cell r="M8096" t="str">
            <v>TrajSoud</v>
          </cell>
          <cell r="N8096" t="str">
            <v>Trajectoire de soudure(clinchage, arc tiré, rivet)</v>
          </cell>
          <cell r="O8096" t="str">
            <v>Welding path (clinching, pulled arc, rivet)</v>
          </cell>
          <cell r="P8096">
            <v>1</v>
          </cell>
          <cell r="Q8096" t="str">
            <v>8 PSE OP20 face A</v>
          </cell>
          <cell r="R8096" t="str">
            <v>01, 07,.</v>
          </cell>
          <cell r="X8096">
            <v>0</v>
          </cell>
          <cell r="Y8096">
            <v>0</v>
          </cell>
          <cell r="Z8096">
            <v>0</v>
          </cell>
          <cell r="AA8096">
            <v>0</v>
          </cell>
          <cell r="AD8096">
            <v>0</v>
          </cell>
          <cell r="AE8096">
            <v>0</v>
          </cell>
          <cell r="AF8096">
            <v>0</v>
          </cell>
        </row>
        <row r="8097">
          <cell r="M8097" t="str">
            <v>CopTrajSoud</v>
          </cell>
          <cell r="N8097" t="str">
            <v>Copie trajectoire Soudure suite à ajout diversité</v>
          </cell>
          <cell r="O8097" t="str">
            <v>Copie of a welding trajectory for divers models</v>
          </cell>
          <cell r="P8097">
            <v>1</v>
          </cell>
          <cell r="Q8097" t="str">
            <v>OP20 face B</v>
          </cell>
          <cell r="R8097" t="str">
            <v>01, 07,.</v>
          </cell>
          <cell r="X8097">
            <v>0</v>
          </cell>
          <cell r="Y8097">
            <v>0</v>
          </cell>
          <cell r="Z8097">
            <v>0</v>
          </cell>
          <cell r="AA8097">
            <v>0</v>
          </cell>
          <cell r="AD8097">
            <v>0</v>
          </cell>
          <cell r="AE8097">
            <v>0</v>
          </cell>
          <cell r="AF8097">
            <v>0</v>
          </cell>
        </row>
        <row r="8098">
          <cell r="M8098" t="str">
            <v>TrajMan</v>
          </cell>
          <cell r="N8098" t="str">
            <v>Trajectoire de manutention</v>
          </cell>
          <cell r="O8098" t="str">
            <v>Handling path</v>
          </cell>
          <cell r="P8098">
            <v>2</v>
          </cell>
          <cell r="Q8098" t="str">
            <v>Prise OP20 face A, dépose OP25</v>
          </cell>
          <cell r="R8098" t="str">
            <v>01, 07,.</v>
          </cell>
          <cell r="X8098">
            <v>0</v>
          </cell>
          <cell r="Y8098">
            <v>0</v>
          </cell>
          <cell r="Z8098">
            <v>0</v>
          </cell>
          <cell r="AA8098">
            <v>0</v>
          </cell>
          <cell r="AD8098">
            <v>0</v>
          </cell>
          <cell r="AE8098">
            <v>0</v>
          </cell>
          <cell r="AF8098">
            <v>0</v>
          </cell>
        </row>
        <row r="8099">
          <cell r="M8099" t="str">
            <v>CopTrajMan</v>
          </cell>
          <cell r="N8099" t="str">
            <v>Copie trajectoire Manut suite à ajout diversité</v>
          </cell>
          <cell r="O8099" t="str">
            <v>Copie of a handling trajectory for divers models</v>
          </cell>
          <cell r="P8099">
            <v>1</v>
          </cell>
          <cell r="Q8099" t="str">
            <v>Prise OP20 face B</v>
          </cell>
          <cell r="R8099" t="str">
            <v>01, 07,.</v>
          </cell>
          <cell r="X8099">
            <v>0</v>
          </cell>
          <cell r="Y8099">
            <v>0</v>
          </cell>
          <cell r="Z8099">
            <v>0</v>
          </cell>
          <cell r="AA8099">
            <v>0</v>
          </cell>
          <cell r="AD8099">
            <v>0</v>
          </cell>
          <cell r="AE8099">
            <v>0</v>
          </cell>
          <cell r="AF8099">
            <v>0</v>
          </cell>
        </row>
        <row r="8100">
          <cell r="M8100" t="str">
            <v>EchCodeTraj</v>
          </cell>
          <cell r="N8100" t="str">
            <v>Echange Code Trajectoire avec baie robot</v>
          </cell>
          <cell r="O8100" t="str">
            <v>Exchange of Trajectory Code with robot bay</v>
          </cell>
          <cell r="P8100">
            <v>2</v>
          </cell>
          <cell r="Q8100" t="str">
            <v>Face A ou B</v>
          </cell>
          <cell r="R8100" t="str">
            <v>01, 07,.</v>
          </cell>
          <cell r="X8100">
            <v>2.3624999999999994</v>
          </cell>
          <cell r="Y8100">
            <v>0</v>
          </cell>
          <cell r="Z8100">
            <v>192.81983806413143</v>
          </cell>
          <cell r="AA8100">
            <v>195.18233806413144</v>
          </cell>
          <cell r="AD8100">
            <v>1.1812499999999997</v>
          </cell>
          <cell r="AE8100">
            <v>0</v>
          </cell>
          <cell r="AF8100">
            <v>96.409919032065716</v>
          </cell>
        </row>
        <row r="8101">
          <cell r="M8101" t="str">
            <v>HEtudAUT</v>
          </cell>
          <cell r="N8101" t="str">
            <v>Une heure d'études automatismes</v>
          </cell>
          <cell r="O8101" t="str">
            <v>One hour of automation studies</v>
          </cell>
          <cell r="P8101">
            <v>1</v>
          </cell>
          <cell r="Q8101" t="str">
            <v>compl. Hétude AF+Marguerite+Prog</v>
          </cell>
          <cell r="R8101" t="str">
            <v>01</v>
          </cell>
          <cell r="X8101">
            <v>65</v>
          </cell>
          <cell r="Y8101">
            <v>0</v>
          </cell>
          <cell r="Z8101">
            <v>0</v>
          </cell>
          <cell r="AA8101">
            <v>65</v>
          </cell>
          <cell r="AD8101">
            <v>65</v>
          </cell>
          <cell r="AE8101">
            <v>0</v>
          </cell>
          <cell r="AF8101">
            <v>0</v>
          </cell>
        </row>
        <row r="8102">
          <cell r="M8102">
            <v>0</v>
          </cell>
          <cell r="N8102">
            <v>0</v>
          </cell>
          <cell r="O8102" t="str">
            <v/>
          </cell>
          <cell r="P8102">
            <v>0</v>
          </cell>
          <cell r="Q8102">
            <v>0</v>
          </cell>
          <cell r="R8102">
            <v>0</v>
          </cell>
          <cell r="AA8102">
            <v>0</v>
          </cell>
          <cell r="AD8102" t="e">
            <v>#DIV/0!</v>
          </cell>
          <cell r="AE8102" t="e">
            <v>#DIV/0!</v>
          </cell>
          <cell r="AF8102" t="e">
            <v>#DIV/0!</v>
          </cell>
        </row>
        <row r="8103">
          <cell r="M8103">
            <v>0</v>
          </cell>
          <cell r="N8103">
            <v>0</v>
          </cell>
          <cell r="O8103" t="str">
            <v/>
          </cell>
          <cell r="P8103">
            <v>1</v>
          </cell>
          <cell r="Q8103">
            <v>0</v>
          </cell>
          <cell r="R8103">
            <v>0</v>
          </cell>
          <cell r="AA8103">
            <v>0</v>
          </cell>
          <cell r="AD8103">
            <v>0</v>
          </cell>
          <cell r="AE8103">
            <v>0</v>
          </cell>
          <cell r="AF8103">
            <v>0</v>
          </cell>
        </row>
        <row r="8104">
          <cell r="M8104" t="str">
            <v>PostDep500</v>
          </cell>
          <cell r="N8104" t="str">
            <v>Poste de dépose 500 x 1000</v>
          </cell>
          <cell r="O8104" t="str">
            <v>Rest station 500 x 1000</v>
          </cell>
          <cell r="P8104">
            <v>1</v>
          </cell>
          <cell r="Q8104">
            <v>0</v>
          </cell>
          <cell r="R8104" t="str">
            <v>01, 07,.</v>
          </cell>
          <cell r="X8104">
            <v>2.7349874999999995</v>
          </cell>
          <cell r="Y8104">
            <v>59.608500000000006</v>
          </cell>
          <cell r="Z8104">
            <v>48.175257199788682</v>
          </cell>
          <cell r="AA8104">
            <v>110.5187446997887</v>
          </cell>
          <cell r="AD8104">
            <v>2.7349874999999995</v>
          </cell>
          <cell r="AE8104">
            <v>59.608500000000006</v>
          </cell>
          <cell r="AF8104">
            <v>48.175257199788682</v>
          </cell>
        </row>
        <row r="8105">
          <cell r="M8105" t="str">
            <v>RefPrat</v>
          </cell>
          <cell r="N8105" t="str">
            <v>Appui au pratique (toutes largeurs)</v>
          </cell>
          <cell r="O8105" t="str">
            <v>Practical support (all widths)</v>
          </cell>
          <cell r="P8105">
            <v>8</v>
          </cell>
          <cell r="Q8105">
            <v>0</v>
          </cell>
          <cell r="R8105" t="str">
            <v>01, 07,.</v>
          </cell>
          <cell r="X8105">
            <v>0</v>
          </cell>
          <cell r="Y8105">
            <v>0</v>
          </cell>
          <cell r="Z8105">
            <v>0</v>
          </cell>
          <cell r="AA8105">
            <v>0</v>
          </cell>
          <cell r="AD8105">
            <v>0</v>
          </cell>
          <cell r="AE8105">
            <v>0</v>
          </cell>
          <cell r="AF8105">
            <v>0</v>
          </cell>
        </row>
        <row r="8106">
          <cell r="M8106" t="str">
            <v>PilPrat</v>
          </cell>
          <cell r="N8106" t="str">
            <v>Pilote au pratique</v>
          </cell>
          <cell r="O8106" t="str">
            <v>Pin manual adjusted</v>
          </cell>
          <cell r="P8106">
            <v>2</v>
          </cell>
          <cell r="Q8106">
            <v>0</v>
          </cell>
          <cell r="R8106" t="str">
            <v>01, 07,.</v>
          </cell>
          <cell r="X8106">
            <v>0</v>
          </cell>
          <cell r="Y8106">
            <v>0</v>
          </cell>
          <cell r="Z8106">
            <v>0</v>
          </cell>
          <cell r="AA8106">
            <v>0</v>
          </cell>
          <cell r="AD8106">
            <v>0</v>
          </cell>
          <cell r="AE8106">
            <v>0</v>
          </cell>
          <cell r="AF8106">
            <v>0</v>
          </cell>
        </row>
        <row r="8107">
          <cell r="M8107" t="str">
            <v>Aval</v>
          </cell>
          <cell r="N8107" t="str">
            <v>Avaloir</v>
          </cell>
          <cell r="O8107" t="str">
            <v>Guide</v>
          </cell>
          <cell r="P8107">
            <v>6</v>
          </cell>
          <cell r="Q8107">
            <v>0</v>
          </cell>
          <cell r="R8107" t="str">
            <v>01, 07,.</v>
          </cell>
          <cell r="X8107">
            <v>0</v>
          </cell>
          <cell r="Y8107">
            <v>0</v>
          </cell>
          <cell r="Z8107">
            <v>0</v>
          </cell>
          <cell r="AA8107">
            <v>0</v>
          </cell>
          <cell r="AD8107">
            <v>0</v>
          </cell>
          <cell r="AE8107">
            <v>0</v>
          </cell>
          <cell r="AF8107">
            <v>0</v>
          </cell>
        </row>
        <row r="8108">
          <cell r="M8108" t="str">
            <v>PPinduc</v>
          </cell>
          <cell r="N8108" t="str">
            <v>Détecteur inductif de présence pièce</v>
          </cell>
          <cell r="O8108" t="str">
            <v>Inductive part presence detector</v>
          </cell>
          <cell r="P8108">
            <v>1</v>
          </cell>
          <cell r="Q8108" t="str">
            <v>géré sur FESTO OP35</v>
          </cell>
          <cell r="R8108" t="str">
            <v>01, 07,.</v>
          </cell>
          <cell r="X8108">
            <v>1.9106324999999997</v>
          </cell>
          <cell r="Y8108">
            <v>25.818449999999999</v>
          </cell>
          <cell r="Z8108">
            <v>107.59538093824155</v>
          </cell>
          <cell r="AA8108">
            <v>135.32446343824154</v>
          </cell>
          <cell r="AD8108">
            <v>1.9106324999999997</v>
          </cell>
          <cell r="AE8108">
            <v>25.818449999999999</v>
          </cell>
          <cell r="AF8108">
            <v>107.59538093824155</v>
          </cell>
        </row>
        <row r="8109">
          <cell r="M8109">
            <v>0</v>
          </cell>
          <cell r="N8109">
            <v>0</v>
          </cell>
          <cell r="O8109" t="str">
            <v/>
          </cell>
          <cell r="P8109">
            <v>0</v>
          </cell>
          <cell r="Q8109">
            <v>0</v>
          </cell>
          <cell r="R8109">
            <v>0</v>
          </cell>
          <cell r="AA8109">
            <v>0</v>
          </cell>
          <cell r="AD8109" t="e">
            <v>#DIV/0!</v>
          </cell>
          <cell r="AE8109" t="e">
            <v>#DIV/0!</v>
          </cell>
          <cell r="AF8109" t="e">
            <v>#DIV/0!</v>
          </cell>
        </row>
        <row r="8110">
          <cell r="M8110">
            <v>0</v>
          </cell>
          <cell r="N8110">
            <v>0</v>
          </cell>
          <cell r="O8110" t="str">
            <v/>
          </cell>
          <cell r="P8110">
            <v>1</v>
          </cell>
          <cell r="Q8110">
            <v>0</v>
          </cell>
          <cell r="R8110">
            <v>0</v>
          </cell>
          <cell r="AA8110">
            <v>0</v>
          </cell>
          <cell r="AD8110">
            <v>0</v>
          </cell>
          <cell r="AE8110">
            <v>0</v>
          </cell>
          <cell r="AF8110">
            <v>0</v>
          </cell>
        </row>
        <row r="8111">
          <cell r="M8111" t="str">
            <v>Marbre1m²</v>
          </cell>
          <cell r="N8111" t="str">
            <v xml:space="preserve">Marbre surface  comprise entre 1 m² et 1,9 m² </v>
          </cell>
          <cell r="O8111" t="str">
            <v>To make</v>
          </cell>
          <cell r="P8111">
            <v>1</v>
          </cell>
          <cell r="Q8111">
            <v>0</v>
          </cell>
          <cell r="R8111" t="str">
            <v>01, 07,.</v>
          </cell>
          <cell r="X8111">
            <v>24.713639999999995</v>
          </cell>
          <cell r="Y8111">
            <v>1129.0301590909091</v>
          </cell>
          <cell r="Z8111">
            <v>722.81852269353089</v>
          </cell>
          <cell r="AA8111">
            <v>1876.56232178444</v>
          </cell>
          <cell r="AD8111">
            <v>24.713639999999995</v>
          </cell>
          <cell r="AE8111">
            <v>1129.0301590909091</v>
          </cell>
          <cell r="AF8111">
            <v>722.81852269353089</v>
          </cell>
        </row>
        <row r="8112">
          <cell r="M8112" t="str">
            <v>Ref</v>
          </cell>
          <cell r="N8112" t="str">
            <v xml:space="preserve">Appui ou drageoir (toutes largeurs) + support </v>
          </cell>
          <cell r="O8112" t="str">
            <v xml:space="preserve">Support or sucker (all widths) + support </v>
          </cell>
          <cell r="P8112">
            <v>3</v>
          </cell>
          <cell r="Q8112">
            <v>0</v>
          </cell>
          <cell r="R8112" t="str">
            <v>01, 07,.</v>
          </cell>
          <cell r="X8112">
            <v>0</v>
          </cell>
          <cell r="Y8112">
            <v>0</v>
          </cell>
          <cell r="Z8112">
            <v>0</v>
          </cell>
          <cell r="AA8112">
            <v>0</v>
          </cell>
          <cell r="AD8112">
            <v>0</v>
          </cell>
          <cell r="AE8112">
            <v>0</v>
          </cell>
          <cell r="AF8112">
            <v>0</v>
          </cell>
        </row>
        <row r="8113">
          <cell r="M8113" t="str">
            <v>SupAmag</v>
          </cell>
          <cell r="N8113" t="str">
            <v>Supplément Appui ou Touche Amagnétique</v>
          </cell>
          <cell r="O8113" t="str">
            <v>Normal part support, non-magnetic</v>
          </cell>
          <cell r="P8113">
            <v>2</v>
          </cell>
          <cell r="Q8113">
            <v>0</v>
          </cell>
          <cell r="R8113" t="str">
            <v>01, 07,.</v>
          </cell>
          <cell r="X8113">
            <v>0</v>
          </cell>
          <cell r="Y8113">
            <v>0</v>
          </cell>
          <cell r="Z8113">
            <v>0</v>
          </cell>
          <cell r="AA8113">
            <v>0</v>
          </cell>
          <cell r="AD8113">
            <v>0</v>
          </cell>
          <cell r="AE8113">
            <v>0</v>
          </cell>
          <cell r="AF8113">
            <v>0</v>
          </cell>
        </row>
        <row r="8114">
          <cell r="M8114" t="str">
            <v>Touch</v>
          </cell>
          <cell r="N8114" t="str">
            <v>Touche seule toutes largeurs</v>
          </cell>
          <cell r="O8114" t="str">
            <v>Fixed button (Endschalter)</v>
          </cell>
          <cell r="P8114">
            <v>11</v>
          </cell>
          <cell r="Q8114">
            <v>0</v>
          </cell>
          <cell r="R8114" t="str">
            <v>01, 07,.</v>
          </cell>
          <cell r="X8114">
            <v>0</v>
          </cell>
          <cell r="Y8114">
            <v>0</v>
          </cell>
          <cell r="Z8114">
            <v>0</v>
          </cell>
          <cell r="AA8114">
            <v>0</v>
          </cell>
          <cell r="AD8114">
            <v>0</v>
          </cell>
          <cell r="AE8114">
            <v>0</v>
          </cell>
          <cell r="AF8114">
            <v>0</v>
          </cell>
        </row>
        <row r="8115">
          <cell r="M8115" t="str">
            <v>AppuiDrageoir</v>
          </cell>
          <cell r="N8115" t="str">
            <v xml:space="preserve">Appui seul ou drageoir seul (toutes largeurs) </v>
          </cell>
          <cell r="O8115" t="str">
            <v xml:space="preserve">support only or sucker only (all widths) </v>
          </cell>
          <cell r="P8115">
            <v>14</v>
          </cell>
          <cell r="Q8115">
            <v>0</v>
          </cell>
          <cell r="R8115" t="str">
            <v>01, 07,.</v>
          </cell>
          <cell r="X8115">
            <v>0</v>
          </cell>
          <cell r="Y8115">
            <v>0</v>
          </cell>
          <cell r="Z8115">
            <v>0</v>
          </cell>
          <cell r="AA8115">
            <v>0</v>
          </cell>
          <cell r="AD8115">
            <v>0</v>
          </cell>
          <cell r="AE8115">
            <v>0</v>
          </cell>
          <cell r="AF8115">
            <v>0</v>
          </cell>
        </row>
        <row r="8116">
          <cell r="M8116" t="str">
            <v>PilMob</v>
          </cell>
          <cell r="N8116" t="str">
            <v>Pilote escamotable</v>
          </cell>
          <cell r="O8116" t="str">
            <v>Retractable pin</v>
          </cell>
          <cell r="P8116">
            <v>10</v>
          </cell>
          <cell r="Q8116">
            <v>0</v>
          </cell>
          <cell r="R8116" t="str">
            <v>01, 07,.</v>
          </cell>
          <cell r="X8116">
            <v>24.770024999999993</v>
          </cell>
          <cell r="Y8116">
            <v>728.10149999999999</v>
          </cell>
          <cell r="Z8116">
            <v>1275.4538093824153</v>
          </cell>
          <cell r="AA8116">
            <v>2028.3253343824153</v>
          </cell>
          <cell r="AD8116">
            <v>2.4770024999999993</v>
          </cell>
          <cell r="AE8116">
            <v>72.810149999999993</v>
          </cell>
          <cell r="AF8116">
            <v>127.54538093824154</v>
          </cell>
        </row>
        <row r="8117">
          <cell r="M8117" t="str">
            <v>RefSerrECONew_D80</v>
          </cell>
          <cell r="N8117" t="str">
            <v>Réf serrée ECO D80 Touche + Appui tous types</v>
          </cell>
          <cell r="O8117" t="str">
            <v>ECO D80 Key + Press all types</v>
          </cell>
          <cell r="P8117">
            <v>5</v>
          </cell>
          <cell r="Q8117">
            <v>0</v>
          </cell>
          <cell r="R8117" t="str">
            <v>01, 07,.</v>
          </cell>
          <cell r="X8117">
            <v>8.904262499999998</v>
          </cell>
          <cell r="Y8117">
            <v>364.05074999999999</v>
          </cell>
          <cell r="Z8117">
            <v>396.77166693718493</v>
          </cell>
          <cell r="AA8117">
            <v>769.72667943718488</v>
          </cell>
          <cell r="AD8117">
            <v>1.7808524999999995</v>
          </cell>
          <cell r="AE8117">
            <v>72.810149999999993</v>
          </cell>
          <cell r="AF8117">
            <v>79.354333387436981</v>
          </cell>
        </row>
        <row r="8118">
          <cell r="M8118" t="str">
            <v>RefSerrECONew_D63</v>
          </cell>
          <cell r="N8118" t="str">
            <v>Réf serrée ECO D63 Touche + Appui tous types</v>
          </cell>
          <cell r="O8118" t="str">
            <v>ECO D63 Key + Press all types</v>
          </cell>
          <cell r="P8118">
            <v>2</v>
          </cell>
          <cell r="Q8118">
            <v>0</v>
          </cell>
          <cell r="R8118" t="str">
            <v>01, 07,.</v>
          </cell>
          <cell r="X8118">
            <v>3.5617049999999995</v>
          </cell>
          <cell r="Y8118">
            <v>145.62029999999999</v>
          </cell>
          <cell r="Z8118">
            <v>158.70866677487396</v>
          </cell>
          <cell r="AA8118">
            <v>307.89067177487391</v>
          </cell>
          <cell r="AD8118">
            <v>1.7808524999999997</v>
          </cell>
          <cell r="AE8118">
            <v>72.810149999999993</v>
          </cell>
          <cell r="AF8118">
            <v>79.354333387436981</v>
          </cell>
        </row>
        <row r="8119">
          <cell r="M8119" t="str">
            <v>RefSerrECONew_D50</v>
          </cell>
          <cell r="N8119" t="str">
            <v>Réf serrée ECO D50 Touche + Appui tous types</v>
          </cell>
          <cell r="O8119" t="str">
            <v>ECO D50 clamped reference Key + Press all types</v>
          </cell>
          <cell r="P8119">
            <v>5</v>
          </cell>
          <cell r="Q8119">
            <v>0</v>
          </cell>
          <cell r="R8119" t="str">
            <v>01, 07,.</v>
          </cell>
          <cell r="X8119">
            <v>8.904262499999998</v>
          </cell>
          <cell r="Y8119">
            <v>364.05074999999999</v>
          </cell>
          <cell r="Z8119">
            <v>396.77166693718493</v>
          </cell>
          <cell r="AA8119">
            <v>769.72667943718488</v>
          </cell>
          <cell r="AD8119">
            <v>1.7808524999999995</v>
          </cell>
          <cell r="AE8119">
            <v>72.810149999999993</v>
          </cell>
          <cell r="AF8119">
            <v>79.354333387436981</v>
          </cell>
        </row>
        <row r="8120">
          <cell r="M8120" t="str">
            <v>BrasSupECO</v>
          </cell>
          <cell r="N8120" t="str">
            <v>Bras sup pour appui ou touche sur serrage ECO</v>
          </cell>
          <cell r="O8120" t="str">
            <v>Additional arm for pressing or key on ECO clamping</v>
          </cell>
          <cell r="P8120">
            <v>6</v>
          </cell>
          <cell r="Q8120">
            <v>0</v>
          </cell>
          <cell r="R8120" t="str">
            <v>01, 07,.</v>
          </cell>
          <cell r="X8120">
            <v>0</v>
          </cell>
          <cell r="Y8120">
            <v>0</v>
          </cell>
          <cell r="Z8120">
            <v>0</v>
          </cell>
          <cell r="AA8120">
            <v>0</v>
          </cell>
          <cell r="AD8120">
            <v>0</v>
          </cell>
          <cell r="AE8120">
            <v>0</v>
          </cell>
          <cell r="AF8120">
            <v>0</v>
          </cell>
        </row>
        <row r="8121">
          <cell r="M8121" t="str">
            <v>PPinduc</v>
          </cell>
          <cell r="N8121" t="str">
            <v>Détecteur inductif de présence pièce</v>
          </cell>
          <cell r="O8121" t="str">
            <v>Inductive part presence detector</v>
          </cell>
          <cell r="P8121">
            <v>5</v>
          </cell>
          <cell r="Q8121">
            <v>0</v>
          </cell>
          <cell r="R8121" t="str">
            <v>01, 07,.</v>
          </cell>
          <cell r="X8121">
            <v>9.5531624999999991</v>
          </cell>
          <cell r="Y8121">
            <v>129.09224999999998</v>
          </cell>
          <cell r="Z8121">
            <v>537.97690469120766</v>
          </cell>
          <cell r="AA8121">
            <v>676.62231719120769</v>
          </cell>
          <cell r="AD8121">
            <v>1.9106324999999997</v>
          </cell>
          <cell r="AE8121">
            <v>25.818449999999995</v>
          </cell>
          <cell r="AF8121">
            <v>107.59538093824153</v>
          </cell>
        </row>
        <row r="8122">
          <cell r="M8122" t="str">
            <v>Distrib2</v>
          </cell>
          <cell r="N8122" t="str">
            <v>Distributeur 5/2</v>
          </cell>
          <cell r="O8122" t="str">
            <v>5/2-way valve</v>
          </cell>
          <cell r="P8122">
            <v>6</v>
          </cell>
          <cell r="Q8122">
            <v>0</v>
          </cell>
          <cell r="R8122" t="str">
            <v>01, 07,.</v>
          </cell>
          <cell r="X8122">
            <v>43.24508999999999</v>
          </cell>
          <cell r="Y8122">
            <v>965.6640000000001</v>
          </cell>
          <cell r="Z8122">
            <v>1029.1238288281816</v>
          </cell>
          <cell r="AA8122">
            <v>2038.0329188281817</v>
          </cell>
          <cell r="AD8122">
            <v>7.2075149999999981</v>
          </cell>
          <cell r="AE8122">
            <v>160.94400000000002</v>
          </cell>
          <cell r="AF8122">
            <v>171.52063813803025</v>
          </cell>
        </row>
        <row r="8123">
          <cell r="M8123">
            <v>0</v>
          </cell>
          <cell r="N8123">
            <v>0</v>
          </cell>
          <cell r="O8123" t="str">
            <v/>
          </cell>
          <cell r="P8123">
            <v>0</v>
          </cell>
          <cell r="Q8123">
            <v>0</v>
          </cell>
          <cell r="R8123">
            <v>0</v>
          </cell>
          <cell r="AA8123">
            <v>0</v>
          </cell>
          <cell r="AD8123" t="e">
            <v>#DIV/0!</v>
          </cell>
          <cell r="AE8123" t="e">
            <v>#DIV/0!</v>
          </cell>
          <cell r="AF8123" t="e">
            <v>#DIV/0!</v>
          </cell>
        </row>
        <row r="8124">
          <cell r="M8124">
            <v>0</v>
          </cell>
          <cell r="N8124">
            <v>0</v>
          </cell>
          <cell r="O8124" t="str">
            <v/>
          </cell>
          <cell r="P8124">
            <v>1</v>
          </cell>
          <cell r="Q8124">
            <v>0</v>
          </cell>
          <cell r="R8124">
            <v>0</v>
          </cell>
          <cell r="AA8124">
            <v>0</v>
          </cell>
          <cell r="AD8124">
            <v>0</v>
          </cell>
          <cell r="AE8124">
            <v>0</v>
          </cell>
          <cell r="AF8124">
            <v>0</v>
          </cell>
        </row>
        <row r="8125">
          <cell r="M8125" t="str">
            <v>Robotnu1</v>
          </cell>
          <cell r="N8125" t="str">
            <v>Robot nu bras 2,65m / 165 Kg</v>
          </cell>
          <cell r="O8125" t="str">
            <v>Robot bare arm 2.65m / 165 Kg</v>
          </cell>
          <cell r="P8125">
            <v>1</v>
          </cell>
          <cell r="Q8125">
            <v>0</v>
          </cell>
          <cell r="R8125" t="str">
            <v>01, 07,.</v>
          </cell>
          <cell r="X8125">
            <v>0</v>
          </cell>
          <cell r="Y8125">
            <v>0</v>
          </cell>
          <cell r="Z8125">
            <v>0</v>
          </cell>
          <cell r="AA8125">
            <v>0</v>
          </cell>
          <cell r="AD8125">
            <v>0</v>
          </cell>
          <cell r="AE8125">
            <v>0</v>
          </cell>
          <cell r="AF8125">
            <v>0</v>
          </cell>
        </row>
        <row r="8126">
          <cell r="M8126" t="str">
            <v>SEL-MF</v>
          </cell>
          <cell r="N8126" t="str">
            <v>Applicatif Robot SEL en Moyenne Fréquence</v>
          </cell>
          <cell r="O8126" t="str">
            <v>Medium Frequency SEL Robot Application</v>
          </cell>
          <cell r="P8126">
            <v>1</v>
          </cell>
          <cell r="Q8126">
            <v>0</v>
          </cell>
          <cell r="R8126" t="str">
            <v>01, 07,.</v>
          </cell>
          <cell r="X8126">
            <v>2.1930299999999994</v>
          </cell>
          <cell r="Y8126">
            <v>1168.179075</v>
          </cell>
          <cell r="Z8126">
            <v>791.14538093824149</v>
          </cell>
          <cell r="AA8126">
            <v>1961.5174859382414</v>
          </cell>
          <cell r="AD8126">
            <v>2.1930299999999994</v>
          </cell>
          <cell r="AE8126">
            <v>1168.179075</v>
          </cell>
          <cell r="AF8126">
            <v>791.14538093824149</v>
          </cell>
        </row>
        <row r="8127">
          <cell r="M8127" t="str">
            <v>Reh1000</v>
          </cell>
          <cell r="N8127" t="str">
            <v>Réhausse robot h&lt;1000mm</v>
          </cell>
          <cell r="O8127" t="str">
            <v>Robot extension h&lt;1000mm</v>
          </cell>
          <cell r="P8127">
            <v>1</v>
          </cell>
          <cell r="Q8127" t="str">
            <v>A valider</v>
          </cell>
          <cell r="R8127" t="str">
            <v>01, 07,.</v>
          </cell>
          <cell r="X8127">
            <v>0</v>
          </cell>
          <cell r="Y8127">
            <v>29.809500000000003</v>
          </cell>
          <cell r="Z8127">
            <v>10.5</v>
          </cell>
          <cell r="AA8127">
            <v>40.3095</v>
          </cell>
          <cell r="AD8127">
            <v>0</v>
          </cell>
          <cell r="AE8127">
            <v>29.809500000000003</v>
          </cell>
          <cell r="AF8127">
            <v>10.5</v>
          </cell>
        </row>
        <row r="8128">
          <cell r="M8128" t="str">
            <v>Robotintégration-V11</v>
          </cell>
          <cell r="N8128" t="str">
            <v>Intégration robot + baie sur site -V11</v>
          </cell>
          <cell r="O8128" t="str">
            <v>Robot + bay integration on site -V11</v>
          </cell>
          <cell r="P8128">
            <v>1</v>
          </cell>
          <cell r="Q8128">
            <v>0</v>
          </cell>
          <cell r="R8128" t="str">
            <v>01, 07,.</v>
          </cell>
          <cell r="X8128">
            <v>27.235057499999993</v>
          </cell>
          <cell r="Y8128">
            <v>862.84800000000007</v>
          </cell>
          <cell r="Z8128">
            <v>1716.542666567691</v>
          </cell>
          <cell r="AA8128">
            <v>2606.625724067691</v>
          </cell>
          <cell r="AD8128">
            <v>27.235057499999993</v>
          </cell>
          <cell r="AE8128">
            <v>862.84800000000007</v>
          </cell>
          <cell r="AF8128">
            <v>1716.542666567691</v>
          </cell>
        </row>
        <row r="8129">
          <cell r="M8129" t="str">
            <v>VerrineRobot</v>
          </cell>
          <cell r="N8129" t="str">
            <v>Verrine Robot</v>
          </cell>
          <cell r="O8129" t="str">
            <v>To make</v>
          </cell>
          <cell r="P8129">
            <v>1</v>
          </cell>
          <cell r="Q8129">
            <v>0</v>
          </cell>
          <cell r="R8129" t="str">
            <v>01, 07,.</v>
          </cell>
          <cell r="AA8129">
            <v>0</v>
          </cell>
          <cell r="AD8129">
            <v>0</v>
          </cell>
          <cell r="AE8129">
            <v>0</v>
          </cell>
          <cell r="AF8129">
            <v>0</v>
          </cell>
        </row>
        <row r="8130">
          <cell r="M8130">
            <v>0</v>
          </cell>
          <cell r="N8130">
            <v>0</v>
          </cell>
          <cell r="O8130" t="str">
            <v/>
          </cell>
          <cell r="P8130">
            <v>0</v>
          </cell>
          <cell r="Q8130">
            <v>0</v>
          </cell>
          <cell r="R8130">
            <v>0</v>
          </cell>
          <cell r="AA8130">
            <v>0</v>
          </cell>
          <cell r="AD8130" t="e">
            <v>#DIV/0!</v>
          </cell>
          <cell r="AE8130" t="e">
            <v>#DIV/0!</v>
          </cell>
          <cell r="AF8130" t="e">
            <v>#DIV/0!</v>
          </cell>
        </row>
        <row r="8131">
          <cell r="M8131">
            <v>0</v>
          </cell>
          <cell r="N8131">
            <v>0</v>
          </cell>
          <cell r="O8131" t="str">
            <v/>
          </cell>
          <cell r="P8131">
            <v>1</v>
          </cell>
          <cell r="Q8131">
            <v>0</v>
          </cell>
          <cell r="R8131">
            <v>0</v>
          </cell>
          <cell r="AA8131">
            <v>0</v>
          </cell>
          <cell r="AD8131">
            <v>0</v>
          </cell>
          <cell r="AE8131">
            <v>0</v>
          </cell>
          <cell r="AF8131">
            <v>0</v>
          </cell>
        </row>
        <row r="8132">
          <cell r="M8132" t="str">
            <v>MisAllRech</v>
          </cell>
          <cell r="N8132" t="str">
            <v>Mise et Allonge de rechange</v>
          </cell>
          <cell r="O8132" t="str">
            <v>Spare plug and extension cable</v>
          </cell>
          <cell r="P8132">
            <v>1</v>
          </cell>
          <cell r="Q8132">
            <v>0</v>
          </cell>
          <cell r="R8132" t="str">
            <v>01, 07,.</v>
          </cell>
          <cell r="X8132">
            <v>0</v>
          </cell>
          <cell r="Y8132">
            <v>0</v>
          </cell>
          <cell r="Z8132">
            <v>0</v>
          </cell>
          <cell r="AA8132">
            <v>0</v>
          </cell>
          <cell r="AD8132">
            <v>0</v>
          </cell>
          <cell r="AE8132">
            <v>0</v>
          </cell>
          <cell r="AF8132">
            <v>0</v>
          </cell>
        </row>
        <row r="8133">
          <cell r="M8133" t="str">
            <v>InterfaceRobPinceStdenL</v>
          </cell>
          <cell r="N8133" t="str">
            <v>Interface Std en L fixation entre Pince et Robot</v>
          </cell>
          <cell r="O8133" t="str">
            <v>Std L-shaped interface for fixing between Clamp and Robot</v>
          </cell>
          <cell r="P8133">
            <v>1</v>
          </cell>
          <cell r="Q8133">
            <v>0</v>
          </cell>
          <cell r="R8133" t="str">
            <v>01, 07,.</v>
          </cell>
          <cell r="X8133">
            <v>0</v>
          </cell>
          <cell r="Y8133">
            <v>0</v>
          </cell>
          <cell r="Z8133">
            <v>0</v>
          </cell>
          <cell r="AA8133">
            <v>0</v>
          </cell>
          <cell r="AD8133">
            <v>0</v>
          </cell>
          <cell r="AE8133">
            <v>0</v>
          </cell>
          <cell r="AF8133">
            <v>0</v>
          </cell>
        </row>
        <row r="8134">
          <cell r="M8134" t="str">
            <v>PincRobMFLightX500ModSansDetal</v>
          </cell>
          <cell r="N8134" t="str">
            <v>Pince Mod MF Light ciseaux électrique LU &lt; 500</v>
          </cell>
          <cell r="O8134" t="str">
            <v>MF Light Mod Clamp X - Shape electric width &lt; 500</v>
          </cell>
          <cell r="P8134">
            <v>1</v>
          </cell>
          <cell r="Q8134">
            <v>0</v>
          </cell>
          <cell r="R8134" t="str">
            <v>01, 07,.</v>
          </cell>
          <cell r="X8134">
            <v>0</v>
          </cell>
          <cell r="Y8134">
            <v>0</v>
          </cell>
          <cell r="Z8134">
            <v>0</v>
          </cell>
          <cell r="AA8134">
            <v>0</v>
          </cell>
          <cell r="AD8134">
            <v>0</v>
          </cell>
          <cell r="AE8134">
            <v>0</v>
          </cell>
          <cell r="AF8134">
            <v>0</v>
          </cell>
        </row>
        <row r="8135">
          <cell r="M8135">
            <v>0</v>
          </cell>
          <cell r="N8135">
            <v>0</v>
          </cell>
          <cell r="O8135" t="str">
            <v/>
          </cell>
          <cell r="P8135">
            <v>0</v>
          </cell>
          <cell r="Q8135">
            <v>0</v>
          </cell>
          <cell r="R8135">
            <v>0</v>
          </cell>
          <cell r="AA8135">
            <v>0</v>
          </cell>
          <cell r="AD8135" t="e">
            <v>#DIV/0!</v>
          </cell>
          <cell r="AE8135" t="e">
            <v>#DIV/0!</v>
          </cell>
          <cell r="AF8135" t="e">
            <v>#DIV/0!</v>
          </cell>
        </row>
        <row r="8136">
          <cell r="M8136">
            <v>0</v>
          </cell>
          <cell r="N8136">
            <v>0</v>
          </cell>
          <cell r="O8136" t="str">
            <v/>
          </cell>
          <cell r="P8136">
            <v>1</v>
          </cell>
          <cell r="Q8136">
            <v>0</v>
          </cell>
          <cell r="R8136">
            <v>0</v>
          </cell>
          <cell r="AA8136">
            <v>0</v>
          </cell>
          <cell r="AD8136">
            <v>0</v>
          </cell>
          <cell r="AE8136">
            <v>0</v>
          </cell>
          <cell r="AF8136">
            <v>0</v>
          </cell>
        </row>
        <row r="8137">
          <cell r="M8137" t="str">
            <v>RodFixeNew</v>
          </cell>
          <cell r="N8137" t="str">
            <v>Rodeuse fixe (Std New)</v>
          </cell>
          <cell r="O8137" t="str">
            <v>Tip dreser fix (new)</v>
          </cell>
          <cell r="P8137">
            <v>1</v>
          </cell>
          <cell r="Q8137" t="str">
            <v>Choix suivant les cas</v>
          </cell>
          <cell r="R8137" t="str">
            <v>01, 07,.</v>
          </cell>
          <cell r="X8137">
            <v>2.0474999999999994</v>
          </cell>
          <cell r="Y8137">
            <v>95.678100000000001</v>
          </cell>
          <cell r="Z8137">
            <v>254.625</v>
          </cell>
          <cell r="AA8137">
            <v>352.35059999999999</v>
          </cell>
          <cell r="AD8137">
            <v>2.0474999999999994</v>
          </cell>
          <cell r="AE8137">
            <v>95.678100000000001</v>
          </cell>
          <cell r="AF8137">
            <v>254.625</v>
          </cell>
        </row>
        <row r="8138">
          <cell r="M8138">
            <v>0</v>
          </cell>
          <cell r="N8138">
            <v>0</v>
          </cell>
          <cell r="O8138" t="str">
            <v/>
          </cell>
          <cell r="P8138">
            <v>0</v>
          </cell>
          <cell r="Q8138">
            <v>0</v>
          </cell>
          <cell r="R8138">
            <v>0</v>
          </cell>
          <cell r="AA8138">
            <v>0</v>
          </cell>
          <cell r="AD8138" t="e">
            <v>#DIV/0!</v>
          </cell>
          <cell r="AE8138" t="e">
            <v>#DIV/0!</v>
          </cell>
          <cell r="AF8138" t="e">
            <v>#DIV/0!</v>
          </cell>
        </row>
        <row r="8139">
          <cell r="M8139">
            <v>0</v>
          </cell>
          <cell r="N8139">
            <v>0</v>
          </cell>
          <cell r="O8139" t="str">
            <v/>
          </cell>
          <cell r="P8139">
            <v>1</v>
          </cell>
          <cell r="Q8139">
            <v>0</v>
          </cell>
          <cell r="R8139">
            <v>0</v>
          </cell>
          <cell r="AA8139">
            <v>0</v>
          </cell>
          <cell r="AD8139">
            <v>0</v>
          </cell>
          <cell r="AE8139">
            <v>0</v>
          </cell>
          <cell r="AF8139">
            <v>0</v>
          </cell>
        </row>
        <row r="8140">
          <cell r="M8140" t="str">
            <v>TrajSoud</v>
          </cell>
          <cell r="N8140" t="str">
            <v>Trajectoire de soudure(clinchage, arc tiré, rivet)</v>
          </cell>
          <cell r="O8140" t="str">
            <v>Welding path (clinching, pulled arc, rivet)</v>
          </cell>
          <cell r="P8140">
            <v>1</v>
          </cell>
          <cell r="Q8140" t="str">
            <v>8 PSE OP30</v>
          </cell>
          <cell r="R8140" t="str">
            <v>01, 07,.</v>
          </cell>
          <cell r="X8140">
            <v>0</v>
          </cell>
          <cell r="Y8140">
            <v>0</v>
          </cell>
          <cell r="Z8140">
            <v>0</v>
          </cell>
          <cell r="AA8140">
            <v>0</v>
          </cell>
          <cell r="AD8140">
            <v>0</v>
          </cell>
          <cell r="AE8140">
            <v>0</v>
          </cell>
          <cell r="AF8140">
            <v>0</v>
          </cell>
        </row>
        <row r="8141">
          <cell r="M8141" t="str">
            <v>EchCodeTraj</v>
          </cell>
          <cell r="N8141" t="str">
            <v>Echange Code Trajectoire avec baie robot</v>
          </cell>
          <cell r="O8141" t="str">
            <v>Exchange of Trajectory Code with robot bay</v>
          </cell>
          <cell r="P8141">
            <v>1</v>
          </cell>
          <cell r="Q8141">
            <v>0</v>
          </cell>
          <cell r="R8141" t="str">
            <v>01, 07,.</v>
          </cell>
          <cell r="X8141">
            <v>1.1812499999999997</v>
          </cell>
          <cell r="Y8141">
            <v>0</v>
          </cell>
          <cell r="Z8141">
            <v>96.409919032065716</v>
          </cell>
          <cell r="AA8141">
            <v>97.591169032065721</v>
          </cell>
          <cell r="AD8141">
            <v>1.1812499999999997</v>
          </cell>
          <cell r="AE8141">
            <v>0</v>
          </cell>
          <cell r="AF8141">
            <v>96.409919032065716</v>
          </cell>
        </row>
        <row r="8142">
          <cell r="M8142" t="str">
            <v>HEtudAUT</v>
          </cell>
          <cell r="N8142" t="str">
            <v>Une heure d'études automatismes</v>
          </cell>
          <cell r="O8142" t="str">
            <v>One hour of automation studies</v>
          </cell>
          <cell r="P8142">
            <v>1</v>
          </cell>
          <cell r="Q8142" t="str">
            <v>compl. Hétude AF+Marguerite+Prog</v>
          </cell>
          <cell r="R8142" t="str">
            <v>01</v>
          </cell>
          <cell r="X8142">
            <v>65</v>
          </cell>
          <cell r="Y8142">
            <v>0</v>
          </cell>
          <cell r="Z8142">
            <v>0</v>
          </cell>
          <cell r="AA8142">
            <v>65</v>
          </cell>
          <cell r="AD8142">
            <v>65</v>
          </cell>
          <cell r="AE8142">
            <v>0</v>
          </cell>
          <cell r="AF8142">
            <v>0</v>
          </cell>
        </row>
        <row r="8143">
          <cell r="M8143">
            <v>0</v>
          </cell>
          <cell r="N8143">
            <v>0</v>
          </cell>
          <cell r="O8143" t="str">
            <v/>
          </cell>
          <cell r="P8143">
            <v>0</v>
          </cell>
          <cell r="Q8143">
            <v>0</v>
          </cell>
          <cell r="R8143">
            <v>0</v>
          </cell>
          <cell r="AA8143">
            <v>0</v>
          </cell>
          <cell r="AD8143" t="e">
            <v>#DIV/0!</v>
          </cell>
          <cell r="AE8143" t="e">
            <v>#DIV/0!</v>
          </cell>
          <cell r="AF8143" t="e">
            <v>#DIV/0!</v>
          </cell>
        </row>
        <row r="8144">
          <cell r="M8144">
            <v>0</v>
          </cell>
          <cell r="N8144">
            <v>0</v>
          </cell>
          <cell r="O8144" t="str">
            <v/>
          </cell>
          <cell r="P8144">
            <v>1</v>
          </cell>
          <cell r="Q8144">
            <v>0</v>
          </cell>
          <cell r="R8144">
            <v>0</v>
          </cell>
          <cell r="AA8144">
            <v>0</v>
          </cell>
          <cell r="AD8144">
            <v>0</v>
          </cell>
          <cell r="AE8144">
            <v>0</v>
          </cell>
          <cell r="AF8144">
            <v>0</v>
          </cell>
        </row>
        <row r="8145">
          <cell r="M8145" t="str">
            <v>Robotnu1</v>
          </cell>
          <cell r="N8145" t="str">
            <v>Robot nu bras 2,65m / 165 Kg</v>
          </cell>
          <cell r="O8145" t="str">
            <v>Robot bare arm 2.65m / 165 Kg</v>
          </cell>
          <cell r="P8145">
            <v>1</v>
          </cell>
          <cell r="Q8145">
            <v>0</v>
          </cell>
          <cell r="R8145" t="str">
            <v>01, 07,.</v>
          </cell>
          <cell r="X8145">
            <v>0</v>
          </cell>
          <cell r="Y8145">
            <v>0</v>
          </cell>
          <cell r="Z8145">
            <v>0</v>
          </cell>
          <cell r="AA8145">
            <v>0</v>
          </cell>
          <cell r="AD8145">
            <v>0</v>
          </cell>
          <cell r="AE8145">
            <v>0</v>
          </cell>
          <cell r="AF8145">
            <v>0</v>
          </cell>
        </row>
        <row r="8146">
          <cell r="M8146" t="str">
            <v>SEL-MF</v>
          </cell>
          <cell r="N8146" t="str">
            <v>Applicatif Robot SEL en Moyenne Fréquence</v>
          </cell>
          <cell r="O8146" t="str">
            <v>Medium Frequency SEL Robot Application</v>
          </cell>
          <cell r="P8146">
            <v>1</v>
          </cell>
          <cell r="Q8146">
            <v>0</v>
          </cell>
          <cell r="R8146" t="str">
            <v>01, 07,.</v>
          </cell>
          <cell r="X8146">
            <v>2.1930299999999994</v>
          </cell>
          <cell r="Y8146">
            <v>1168.179075</v>
          </cell>
          <cell r="Z8146">
            <v>791.14538093824149</v>
          </cell>
          <cell r="AA8146">
            <v>1961.5174859382414</v>
          </cell>
          <cell r="AD8146">
            <v>2.1930299999999994</v>
          </cell>
          <cell r="AE8146">
            <v>1168.179075</v>
          </cell>
          <cell r="AF8146">
            <v>791.14538093824149</v>
          </cell>
        </row>
        <row r="8147">
          <cell r="M8147" t="str">
            <v>Reh1000</v>
          </cell>
          <cell r="N8147" t="str">
            <v>Réhausse robot h&lt;1000mm</v>
          </cell>
          <cell r="O8147" t="str">
            <v>Robot extension h&lt;1000mm</v>
          </cell>
          <cell r="P8147">
            <v>1</v>
          </cell>
          <cell r="Q8147" t="str">
            <v>A valider</v>
          </cell>
          <cell r="R8147" t="str">
            <v>01, 07,.</v>
          </cell>
          <cell r="X8147">
            <v>0</v>
          </cell>
          <cell r="Y8147">
            <v>29.809500000000003</v>
          </cell>
          <cell r="Z8147">
            <v>10.5</v>
          </cell>
          <cell r="AA8147">
            <v>40.3095</v>
          </cell>
          <cell r="AD8147">
            <v>0</v>
          </cell>
          <cell r="AE8147">
            <v>29.809500000000003</v>
          </cell>
          <cell r="AF8147">
            <v>10.5</v>
          </cell>
        </row>
        <row r="8148">
          <cell r="M8148" t="str">
            <v>Robotintégration-V11</v>
          </cell>
          <cell r="N8148" t="str">
            <v>Intégration robot + baie sur site -V11</v>
          </cell>
          <cell r="O8148" t="str">
            <v>Robot + bay integration on site -V11</v>
          </cell>
          <cell r="P8148">
            <v>1</v>
          </cell>
          <cell r="Q8148">
            <v>0</v>
          </cell>
          <cell r="R8148" t="str">
            <v>01, 07,.</v>
          </cell>
          <cell r="X8148">
            <v>27.235057499999993</v>
          </cell>
          <cell r="Y8148">
            <v>862.84800000000007</v>
          </cell>
          <cell r="Z8148">
            <v>1716.542666567691</v>
          </cell>
          <cell r="AA8148">
            <v>2606.625724067691</v>
          </cell>
          <cell r="AD8148">
            <v>27.235057499999993</v>
          </cell>
          <cell r="AE8148">
            <v>862.84800000000007</v>
          </cell>
          <cell r="AF8148">
            <v>1716.542666567691</v>
          </cell>
        </row>
        <row r="8149">
          <cell r="M8149" t="str">
            <v>VerrineRobot</v>
          </cell>
          <cell r="N8149" t="str">
            <v>Verrine Robot</v>
          </cell>
          <cell r="O8149" t="str">
            <v>To make</v>
          </cell>
          <cell r="P8149">
            <v>1</v>
          </cell>
          <cell r="Q8149">
            <v>0</v>
          </cell>
          <cell r="R8149" t="str">
            <v>01, 07,.</v>
          </cell>
          <cell r="AA8149">
            <v>0</v>
          </cell>
          <cell r="AD8149">
            <v>0</v>
          </cell>
          <cell r="AE8149">
            <v>0</v>
          </cell>
          <cell r="AF8149">
            <v>0</v>
          </cell>
        </row>
        <row r="8150">
          <cell r="M8150">
            <v>0</v>
          </cell>
          <cell r="N8150">
            <v>0</v>
          </cell>
          <cell r="O8150" t="str">
            <v/>
          </cell>
          <cell r="P8150">
            <v>0</v>
          </cell>
          <cell r="Q8150">
            <v>0</v>
          </cell>
          <cell r="R8150">
            <v>0</v>
          </cell>
          <cell r="AA8150">
            <v>0</v>
          </cell>
          <cell r="AD8150" t="e">
            <v>#DIV/0!</v>
          </cell>
          <cell r="AE8150" t="e">
            <v>#DIV/0!</v>
          </cell>
          <cell r="AF8150" t="e">
            <v>#DIV/0!</v>
          </cell>
        </row>
        <row r="8151">
          <cell r="M8151">
            <v>0</v>
          </cell>
          <cell r="N8151">
            <v>0</v>
          </cell>
          <cell r="O8151" t="str">
            <v/>
          </cell>
          <cell r="P8151">
            <v>1</v>
          </cell>
          <cell r="Q8151">
            <v>0</v>
          </cell>
          <cell r="R8151">
            <v>0</v>
          </cell>
          <cell r="AA8151">
            <v>0</v>
          </cell>
          <cell r="AD8151">
            <v>0</v>
          </cell>
          <cell r="AE8151">
            <v>0</v>
          </cell>
          <cell r="AF8151">
            <v>0</v>
          </cell>
        </row>
        <row r="8152">
          <cell r="M8152" t="str">
            <v>MisAllRech</v>
          </cell>
          <cell r="N8152" t="str">
            <v>Mise et Allonge de rechange</v>
          </cell>
          <cell r="O8152" t="str">
            <v>Spare plug and extension cable</v>
          </cell>
          <cell r="P8152">
            <v>1</v>
          </cell>
          <cell r="Q8152">
            <v>0</v>
          </cell>
          <cell r="R8152" t="str">
            <v>01, 07,.</v>
          </cell>
          <cell r="X8152">
            <v>0</v>
          </cell>
          <cell r="Y8152">
            <v>0</v>
          </cell>
          <cell r="Z8152">
            <v>0</v>
          </cell>
          <cell r="AA8152">
            <v>0</v>
          </cell>
          <cell r="AD8152">
            <v>0</v>
          </cell>
          <cell r="AE8152">
            <v>0</v>
          </cell>
          <cell r="AF8152">
            <v>0</v>
          </cell>
        </row>
        <row r="8153">
          <cell r="M8153" t="str">
            <v>InterfaceRobPinceStdenL</v>
          </cell>
          <cell r="N8153" t="str">
            <v>Interface Std en L fixation entre Pince et Robot</v>
          </cell>
          <cell r="O8153" t="str">
            <v>Std L-shaped interface for fixing between Clamp and Robot</v>
          </cell>
          <cell r="P8153">
            <v>1</v>
          </cell>
          <cell r="Q8153">
            <v>0</v>
          </cell>
          <cell r="R8153" t="str">
            <v>01, 07,.</v>
          </cell>
          <cell r="X8153">
            <v>0</v>
          </cell>
          <cell r="Y8153">
            <v>0</v>
          </cell>
          <cell r="Z8153">
            <v>0</v>
          </cell>
          <cell r="AA8153">
            <v>0</v>
          </cell>
          <cell r="AD8153">
            <v>0</v>
          </cell>
          <cell r="AE8153">
            <v>0</v>
          </cell>
          <cell r="AF8153">
            <v>0</v>
          </cell>
        </row>
        <row r="8154">
          <cell r="M8154" t="str">
            <v>PincRobMFLightX500ModSansDetal</v>
          </cell>
          <cell r="N8154" t="str">
            <v>Pince Mod MF Light ciseaux électrique LU &lt; 500</v>
          </cell>
          <cell r="O8154" t="str">
            <v>MF Light Mod Clamp X - Shape electric width &lt; 500</v>
          </cell>
          <cell r="P8154">
            <v>1</v>
          </cell>
          <cell r="Q8154">
            <v>0</v>
          </cell>
          <cell r="R8154" t="str">
            <v>01, 07,.</v>
          </cell>
          <cell r="X8154">
            <v>0</v>
          </cell>
          <cell r="Y8154">
            <v>0</v>
          </cell>
          <cell r="Z8154">
            <v>0</v>
          </cell>
          <cell r="AA8154">
            <v>0</v>
          </cell>
          <cell r="AD8154">
            <v>0</v>
          </cell>
          <cell r="AE8154">
            <v>0</v>
          </cell>
          <cell r="AF8154">
            <v>0</v>
          </cell>
        </row>
        <row r="8155">
          <cell r="M8155">
            <v>0</v>
          </cell>
          <cell r="N8155">
            <v>0</v>
          </cell>
          <cell r="O8155" t="str">
            <v/>
          </cell>
          <cell r="P8155">
            <v>0</v>
          </cell>
          <cell r="Q8155">
            <v>0</v>
          </cell>
          <cell r="R8155">
            <v>0</v>
          </cell>
          <cell r="AA8155">
            <v>0</v>
          </cell>
          <cell r="AD8155" t="e">
            <v>#DIV/0!</v>
          </cell>
          <cell r="AE8155" t="e">
            <v>#DIV/0!</v>
          </cell>
          <cell r="AF8155" t="e">
            <v>#DIV/0!</v>
          </cell>
        </row>
        <row r="8156">
          <cell r="M8156">
            <v>0</v>
          </cell>
          <cell r="N8156">
            <v>0</v>
          </cell>
          <cell r="O8156" t="str">
            <v/>
          </cell>
          <cell r="P8156">
            <v>1</v>
          </cell>
          <cell r="Q8156">
            <v>0</v>
          </cell>
          <cell r="R8156">
            <v>0</v>
          </cell>
          <cell r="AA8156">
            <v>0</v>
          </cell>
          <cell r="AD8156">
            <v>0</v>
          </cell>
          <cell r="AE8156">
            <v>0</v>
          </cell>
          <cell r="AF8156">
            <v>0</v>
          </cell>
        </row>
        <row r="8157">
          <cell r="M8157" t="str">
            <v>RodFixeNew</v>
          </cell>
          <cell r="N8157" t="str">
            <v>Rodeuse fixe (Std New)</v>
          </cell>
          <cell r="O8157" t="str">
            <v>Tip dreser fix (new)</v>
          </cell>
          <cell r="P8157">
            <v>1</v>
          </cell>
          <cell r="Q8157" t="str">
            <v>Choix suivant les cas</v>
          </cell>
          <cell r="R8157" t="str">
            <v>01, 07,.</v>
          </cell>
          <cell r="X8157">
            <v>2.0474999999999994</v>
          </cell>
          <cell r="Y8157">
            <v>95.678100000000001</v>
          </cell>
          <cell r="Z8157">
            <v>254.625</v>
          </cell>
          <cell r="AA8157">
            <v>352.35059999999999</v>
          </cell>
          <cell r="AD8157">
            <v>2.0474999999999994</v>
          </cell>
          <cell r="AE8157">
            <v>95.678100000000001</v>
          </cell>
          <cell r="AF8157">
            <v>254.625</v>
          </cell>
        </row>
        <row r="8158">
          <cell r="M8158">
            <v>0</v>
          </cell>
          <cell r="N8158">
            <v>0</v>
          </cell>
          <cell r="O8158" t="str">
            <v/>
          </cell>
          <cell r="P8158">
            <v>0</v>
          </cell>
          <cell r="Q8158">
            <v>0</v>
          </cell>
          <cell r="R8158">
            <v>0</v>
          </cell>
          <cell r="AA8158">
            <v>0</v>
          </cell>
          <cell r="AD8158" t="e">
            <v>#DIV/0!</v>
          </cell>
          <cell r="AE8158" t="e">
            <v>#DIV/0!</v>
          </cell>
          <cell r="AF8158" t="e">
            <v>#DIV/0!</v>
          </cell>
        </row>
        <row r="8159">
          <cell r="M8159">
            <v>0</v>
          </cell>
          <cell r="N8159">
            <v>0</v>
          </cell>
          <cell r="O8159" t="str">
            <v/>
          </cell>
          <cell r="P8159">
            <v>1</v>
          </cell>
          <cell r="Q8159">
            <v>0</v>
          </cell>
          <cell r="R8159">
            <v>0</v>
          </cell>
          <cell r="AA8159">
            <v>0</v>
          </cell>
          <cell r="AD8159">
            <v>0</v>
          </cell>
          <cell r="AE8159">
            <v>0</v>
          </cell>
          <cell r="AF8159">
            <v>0</v>
          </cell>
        </row>
        <row r="8160">
          <cell r="M8160" t="str">
            <v>TrajSoud</v>
          </cell>
          <cell r="N8160" t="str">
            <v>Trajectoire de soudure(clinchage, arc tiré, rivet)</v>
          </cell>
          <cell r="O8160" t="str">
            <v>Welding path (clinching, pulled arc, rivet)</v>
          </cell>
          <cell r="P8160">
            <v>1</v>
          </cell>
          <cell r="Q8160" t="str">
            <v>8 PSE OP30</v>
          </cell>
          <cell r="R8160" t="str">
            <v>01, 07,.</v>
          </cell>
          <cell r="X8160">
            <v>0</v>
          </cell>
          <cell r="Y8160">
            <v>0</v>
          </cell>
          <cell r="Z8160">
            <v>0</v>
          </cell>
          <cell r="AA8160">
            <v>0</v>
          </cell>
          <cell r="AD8160">
            <v>0</v>
          </cell>
          <cell r="AE8160">
            <v>0</v>
          </cell>
          <cell r="AF8160">
            <v>0</v>
          </cell>
        </row>
        <row r="8161">
          <cell r="M8161" t="str">
            <v>EchCodeTraj</v>
          </cell>
          <cell r="N8161" t="str">
            <v>Echange Code Trajectoire avec baie robot</v>
          </cell>
          <cell r="O8161" t="str">
            <v>Exchange of Trajectory Code with robot bay</v>
          </cell>
          <cell r="P8161">
            <v>1</v>
          </cell>
          <cell r="Q8161">
            <v>0</v>
          </cell>
          <cell r="R8161" t="str">
            <v>01, 07,.</v>
          </cell>
          <cell r="X8161">
            <v>1.1812499999999997</v>
          </cell>
          <cell r="Y8161">
            <v>0</v>
          </cell>
          <cell r="Z8161">
            <v>96.409919032065716</v>
          </cell>
          <cell r="AA8161">
            <v>97.591169032065721</v>
          </cell>
          <cell r="AD8161">
            <v>1.1812499999999997</v>
          </cell>
          <cell r="AE8161">
            <v>0</v>
          </cell>
          <cell r="AF8161">
            <v>96.409919032065716</v>
          </cell>
        </row>
        <row r="8162">
          <cell r="M8162" t="str">
            <v>HEtudAUT</v>
          </cell>
          <cell r="N8162" t="str">
            <v>Une heure d'études automatismes</v>
          </cell>
          <cell r="O8162" t="str">
            <v>One hour of automation studies</v>
          </cell>
          <cell r="P8162">
            <v>1</v>
          </cell>
          <cell r="Q8162" t="str">
            <v>compl. Hétude AF+Marguerite+Prog</v>
          </cell>
          <cell r="R8162" t="str">
            <v>01</v>
          </cell>
          <cell r="X8162">
            <v>65</v>
          </cell>
          <cell r="Y8162">
            <v>0</v>
          </cell>
          <cell r="Z8162">
            <v>0</v>
          </cell>
          <cell r="AA8162">
            <v>65</v>
          </cell>
          <cell r="AD8162">
            <v>65</v>
          </cell>
          <cell r="AE8162">
            <v>0</v>
          </cell>
          <cell r="AF8162">
            <v>0</v>
          </cell>
        </row>
        <row r="8163">
          <cell r="M8163">
            <v>0</v>
          </cell>
          <cell r="N8163">
            <v>0</v>
          </cell>
          <cell r="O8163" t="str">
            <v/>
          </cell>
          <cell r="P8163">
            <v>0</v>
          </cell>
          <cell r="Q8163">
            <v>0</v>
          </cell>
          <cell r="R8163">
            <v>0</v>
          </cell>
          <cell r="AA8163">
            <v>0</v>
          </cell>
          <cell r="AD8163" t="e">
            <v>#DIV/0!</v>
          </cell>
          <cell r="AE8163" t="e">
            <v>#DIV/0!</v>
          </cell>
          <cell r="AF8163" t="e">
            <v>#DIV/0!</v>
          </cell>
        </row>
        <row r="8164">
          <cell r="M8164">
            <v>0</v>
          </cell>
          <cell r="N8164">
            <v>0</v>
          </cell>
          <cell r="O8164" t="str">
            <v/>
          </cell>
          <cell r="P8164">
            <v>1</v>
          </cell>
          <cell r="Q8164">
            <v>0</v>
          </cell>
          <cell r="R8164">
            <v>0</v>
          </cell>
          <cell r="AA8164">
            <v>0</v>
          </cell>
          <cell r="AD8164">
            <v>0</v>
          </cell>
          <cell r="AE8164">
            <v>0</v>
          </cell>
          <cell r="AF8164">
            <v>0</v>
          </cell>
        </row>
        <row r="8165">
          <cell r="M8165" t="str">
            <v>SELPF-MF</v>
          </cell>
          <cell r="N8165" t="str">
            <v>Applicatif Robot SELPF en Moyenne Fréquence</v>
          </cell>
          <cell r="O8165" t="str">
            <v>SELPF Robot Application in Medium Frequency</v>
          </cell>
          <cell r="P8165">
            <v>1</v>
          </cell>
          <cell r="Q8165">
            <v>0</v>
          </cell>
          <cell r="R8165" t="str">
            <v>01, 07,.</v>
          </cell>
          <cell r="X8165">
            <v>2.1930299999999994</v>
          </cell>
          <cell r="Y8165">
            <v>1265.1134999999999</v>
          </cell>
          <cell r="Z8165">
            <v>722.89538093824149</v>
          </cell>
          <cell r="AA8165">
            <v>1990.2019109382413</v>
          </cell>
          <cell r="AD8165">
            <v>2.1930299999999994</v>
          </cell>
          <cell r="AE8165">
            <v>1265.1134999999999</v>
          </cell>
          <cell r="AF8165">
            <v>722.89538093824149</v>
          </cell>
        </row>
        <row r="8166">
          <cell r="M8166" t="str">
            <v>Robotnu16</v>
          </cell>
          <cell r="N8166" t="str">
            <v>Robot nu bras 3,10m / 280 Kg</v>
          </cell>
          <cell r="O8166" t="str">
            <v>Robot bare arm 3.10m / 280 Kg</v>
          </cell>
          <cell r="P8166">
            <v>1</v>
          </cell>
          <cell r="Q8166">
            <v>0</v>
          </cell>
          <cell r="R8166" t="str">
            <v>01, 07,.</v>
          </cell>
          <cell r="X8166">
            <v>0</v>
          </cell>
          <cell r="Y8166">
            <v>0</v>
          </cell>
          <cell r="Z8166">
            <v>0</v>
          </cell>
          <cell r="AA8166">
            <v>0</v>
          </cell>
          <cell r="AD8166">
            <v>0</v>
          </cell>
          <cell r="AE8166">
            <v>0</v>
          </cell>
          <cell r="AF8166">
            <v>0</v>
          </cell>
        </row>
        <row r="8167">
          <cell r="M8167" t="str">
            <v>RehForteCharg1000</v>
          </cell>
          <cell r="N8167" t="str">
            <v>Réhausse robot forte charge h&lt;1000mm</v>
          </cell>
          <cell r="O8167" t="str">
            <v>Heavy-duty robot extension h&lt;1000mm</v>
          </cell>
          <cell r="P8167">
            <v>1</v>
          </cell>
          <cell r="Q8167">
            <v>0</v>
          </cell>
          <cell r="R8167" t="str">
            <v>01, 07,.</v>
          </cell>
          <cell r="X8167">
            <v>0</v>
          </cell>
          <cell r="Y8167">
            <v>29.809500000000003</v>
          </cell>
          <cell r="Z8167">
            <v>10.5</v>
          </cell>
          <cell r="AA8167">
            <v>40.3095</v>
          </cell>
          <cell r="AD8167">
            <v>0</v>
          </cell>
          <cell r="AE8167">
            <v>29.809500000000003</v>
          </cell>
          <cell r="AF8167">
            <v>10.5</v>
          </cell>
        </row>
        <row r="8168">
          <cell r="M8168" t="str">
            <v>Robotintégration-V11</v>
          </cell>
          <cell r="N8168" t="str">
            <v>Intégration robot + baie sur site -V11</v>
          </cell>
          <cell r="O8168" t="str">
            <v>Robot + bay integration on site -V11</v>
          </cell>
          <cell r="P8168">
            <v>1</v>
          </cell>
          <cell r="Q8168">
            <v>0</v>
          </cell>
          <cell r="R8168" t="str">
            <v>01, 07,.</v>
          </cell>
          <cell r="X8168">
            <v>27.235057499999993</v>
          </cell>
          <cell r="Y8168">
            <v>862.84800000000007</v>
          </cell>
          <cell r="Z8168">
            <v>1716.542666567691</v>
          </cell>
          <cell r="AA8168">
            <v>2606.625724067691</v>
          </cell>
          <cell r="AD8168">
            <v>27.235057499999993</v>
          </cell>
          <cell r="AE8168">
            <v>862.84800000000007</v>
          </cell>
          <cell r="AF8168">
            <v>1716.542666567691</v>
          </cell>
        </row>
        <row r="8169">
          <cell r="M8169" t="str">
            <v>VerrineRobot</v>
          </cell>
          <cell r="N8169" t="str">
            <v>Verrine Robot</v>
          </cell>
          <cell r="O8169" t="str">
            <v>To make</v>
          </cell>
          <cell r="P8169">
            <v>1</v>
          </cell>
          <cell r="Q8169">
            <v>0</v>
          </cell>
          <cell r="R8169" t="str">
            <v>01, 07,.</v>
          </cell>
          <cell r="AA8169">
            <v>0</v>
          </cell>
          <cell r="AD8169">
            <v>0</v>
          </cell>
          <cell r="AE8169">
            <v>0</v>
          </cell>
          <cell r="AF8169">
            <v>0</v>
          </cell>
        </row>
        <row r="8170">
          <cell r="M8170">
            <v>0</v>
          </cell>
          <cell r="N8170">
            <v>0</v>
          </cell>
          <cell r="O8170" t="str">
            <v/>
          </cell>
          <cell r="P8170">
            <v>0</v>
          </cell>
          <cell r="Q8170">
            <v>0</v>
          </cell>
          <cell r="R8170">
            <v>0</v>
          </cell>
          <cell r="AA8170">
            <v>0</v>
          </cell>
          <cell r="AD8170" t="e">
            <v>#DIV/0!</v>
          </cell>
          <cell r="AE8170" t="e">
            <v>#DIV/0!</v>
          </cell>
          <cell r="AF8170" t="e">
            <v>#DIV/0!</v>
          </cell>
        </row>
        <row r="8171">
          <cell r="M8171">
            <v>0</v>
          </cell>
          <cell r="N8171">
            <v>0</v>
          </cell>
          <cell r="O8171" t="str">
            <v/>
          </cell>
          <cell r="P8171">
            <v>1</v>
          </cell>
          <cell r="Q8171" t="str">
            <v>Changement réferenciel</v>
          </cell>
          <cell r="R8171">
            <v>0</v>
          </cell>
          <cell r="AA8171">
            <v>0</v>
          </cell>
          <cell r="AD8171">
            <v>0</v>
          </cell>
          <cell r="AE8171">
            <v>0</v>
          </cell>
          <cell r="AF8171">
            <v>0</v>
          </cell>
        </row>
        <row r="8172">
          <cell r="M8172" t="str">
            <v>MisAllRech</v>
          </cell>
          <cell r="N8172" t="str">
            <v>Mise et Allonge de rechange</v>
          </cell>
          <cell r="O8172" t="str">
            <v>Spare plug and extension cable</v>
          </cell>
          <cell r="P8172">
            <v>1</v>
          </cell>
          <cell r="Q8172">
            <v>0</v>
          </cell>
          <cell r="R8172" t="str">
            <v>01, 07,.</v>
          </cell>
          <cell r="X8172">
            <v>0</v>
          </cell>
          <cell r="Y8172">
            <v>0</v>
          </cell>
          <cell r="Z8172">
            <v>0</v>
          </cell>
          <cell r="AA8172">
            <v>0</v>
          </cell>
          <cell r="AD8172">
            <v>0</v>
          </cell>
          <cell r="AE8172">
            <v>0</v>
          </cell>
          <cell r="AF8172">
            <v>0</v>
          </cell>
        </row>
        <row r="8173">
          <cell r="M8173" t="str">
            <v>InterfaceRobPinceStdPlate</v>
          </cell>
          <cell r="N8173" t="str">
            <v>Interface Std Plate fixation entre Pince et Robot</v>
          </cell>
          <cell r="O8173" t="str">
            <v>Std interface Flat mounting plate between Clamp and Robot</v>
          </cell>
          <cell r="P8173">
            <v>1</v>
          </cell>
          <cell r="Q8173">
            <v>0</v>
          </cell>
          <cell r="R8173" t="str">
            <v>01, 07,.</v>
          </cell>
          <cell r="X8173">
            <v>0</v>
          </cell>
          <cell r="Y8173">
            <v>0</v>
          </cell>
          <cell r="Z8173">
            <v>0</v>
          </cell>
          <cell r="AA8173">
            <v>0</v>
          </cell>
          <cell r="AD8173">
            <v>0</v>
          </cell>
          <cell r="AE8173">
            <v>0</v>
          </cell>
          <cell r="AF8173">
            <v>0</v>
          </cell>
        </row>
        <row r="8174">
          <cell r="M8174" t="str">
            <v>PincRobMFLightX500ModSansDetal</v>
          </cell>
          <cell r="N8174" t="str">
            <v>Pince Mod MF Light ciseaux électrique LU &lt; 500</v>
          </cell>
          <cell r="O8174" t="str">
            <v>MF Light Mod Clamp X - Shape electric width &lt; 500</v>
          </cell>
          <cell r="P8174">
            <v>1</v>
          </cell>
          <cell r="Q8174">
            <v>0</v>
          </cell>
          <cell r="R8174" t="str">
            <v>01, 07,.</v>
          </cell>
          <cell r="X8174">
            <v>0</v>
          </cell>
          <cell r="Y8174">
            <v>0</v>
          </cell>
          <cell r="Z8174">
            <v>0</v>
          </cell>
          <cell r="AA8174">
            <v>0</v>
          </cell>
          <cell r="AD8174">
            <v>0</v>
          </cell>
          <cell r="AE8174">
            <v>0</v>
          </cell>
          <cell r="AF8174">
            <v>0</v>
          </cell>
        </row>
        <row r="8175">
          <cell r="M8175">
            <v>0</v>
          </cell>
          <cell r="N8175">
            <v>0</v>
          </cell>
          <cell r="O8175" t="str">
            <v/>
          </cell>
          <cell r="P8175">
            <v>0</v>
          </cell>
          <cell r="Q8175">
            <v>0</v>
          </cell>
          <cell r="R8175">
            <v>0</v>
          </cell>
          <cell r="AA8175">
            <v>0</v>
          </cell>
          <cell r="AD8175" t="e">
            <v>#DIV/0!</v>
          </cell>
          <cell r="AE8175" t="e">
            <v>#DIV/0!</v>
          </cell>
          <cell r="AF8175" t="e">
            <v>#DIV/0!</v>
          </cell>
        </row>
        <row r="8176">
          <cell r="M8176">
            <v>0</v>
          </cell>
          <cell r="N8176">
            <v>0</v>
          </cell>
          <cell r="O8176" t="str">
            <v/>
          </cell>
          <cell r="P8176">
            <v>1</v>
          </cell>
          <cell r="Q8176">
            <v>0</v>
          </cell>
          <cell r="R8176">
            <v>0</v>
          </cell>
          <cell r="AA8176">
            <v>0</v>
          </cell>
          <cell r="AD8176">
            <v>0</v>
          </cell>
          <cell r="AE8176">
            <v>0</v>
          </cell>
          <cell r="AF8176">
            <v>0</v>
          </cell>
        </row>
        <row r="8177">
          <cell r="M8177" t="str">
            <v>RodAbatElectNew</v>
          </cell>
          <cell r="N8177" t="str">
            <v>Rodeuse sur abattant électrique (Std New)</v>
          </cell>
          <cell r="O8177" t="str">
            <v>Tip dresser on electric flap (Std New)</v>
          </cell>
          <cell r="P8177">
            <v>1</v>
          </cell>
          <cell r="Q8177" t="str">
            <v>Choix suivant les cas</v>
          </cell>
          <cell r="R8177" t="str">
            <v>01, 07,.</v>
          </cell>
          <cell r="X8177">
            <v>4.0949999999999989</v>
          </cell>
          <cell r="Y8177">
            <v>197.20365000000004</v>
          </cell>
          <cell r="Z8177">
            <v>434.4375</v>
          </cell>
          <cell r="AA8177">
            <v>635.73615000000007</v>
          </cell>
          <cell r="AD8177">
            <v>4.0949999999999989</v>
          </cell>
          <cell r="AE8177">
            <v>197.20365000000004</v>
          </cell>
          <cell r="AF8177">
            <v>434.4375</v>
          </cell>
        </row>
        <row r="8178">
          <cell r="M8178">
            <v>0</v>
          </cell>
          <cell r="N8178">
            <v>0</v>
          </cell>
          <cell r="O8178" t="str">
            <v/>
          </cell>
          <cell r="P8178">
            <v>0</v>
          </cell>
          <cell r="Q8178">
            <v>0</v>
          </cell>
          <cell r="R8178">
            <v>0</v>
          </cell>
          <cell r="AA8178">
            <v>0</v>
          </cell>
          <cell r="AD8178" t="e">
            <v>#DIV/0!</v>
          </cell>
          <cell r="AE8178" t="e">
            <v>#DIV/0!</v>
          </cell>
          <cell r="AF8178" t="e">
            <v>#DIV/0!</v>
          </cell>
        </row>
        <row r="8179">
          <cell r="M8179">
            <v>0</v>
          </cell>
          <cell r="N8179">
            <v>0</v>
          </cell>
          <cell r="O8179" t="str">
            <v/>
          </cell>
          <cell r="P8179">
            <v>1</v>
          </cell>
          <cell r="Q8179">
            <v>0</v>
          </cell>
          <cell r="R8179">
            <v>0</v>
          </cell>
          <cell r="AA8179">
            <v>0</v>
          </cell>
          <cell r="AD8179">
            <v>0</v>
          </cell>
          <cell r="AE8179">
            <v>0</v>
          </cell>
          <cell r="AF8179">
            <v>0</v>
          </cell>
        </row>
        <row r="8180">
          <cell r="M8180" t="str">
            <v>PoutreCentMPRModFrs</v>
          </cell>
          <cell r="N8180" t="str">
            <v>Poutre Centrale pour MPR Modulaire du commerce</v>
          </cell>
          <cell r="O8180" t="str">
            <v>Beam 1 Mt (any diameter) for gripper</v>
          </cell>
          <cell r="P8180">
            <v>1</v>
          </cell>
          <cell r="Q8180">
            <v>0</v>
          </cell>
          <cell r="R8180" t="str">
            <v>01, 07,.</v>
          </cell>
          <cell r="AA8180">
            <v>0</v>
          </cell>
          <cell r="AD8180">
            <v>0</v>
          </cell>
          <cell r="AE8180">
            <v>0</v>
          </cell>
          <cell r="AF8180">
            <v>0</v>
          </cell>
        </row>
        <row r="8181">
          <cell r="M8181" t="str">
            <v>SuppGrandMPRFrs</v>
          </cell>
          <cell r="N8181" t="str">
            <v>Supplément coût pour un grand préhenseur Commerce</v>
          </cell>
          <cell r="O8181" t="str">
            <v>Additional cost for a large trade gripper</v>
          </cell>
          <cell r="P8181">
            <v>2</v>
          </cell>
          <cell r="Q8181">
            <v>0</v>
          </cell>
          <cell r="R8181" t="str">
            <v>01, 07,.</v>
          </cell>
          <cell r="AA8181">
            <v>0</v>
          </cell>
          <cell r="AD8181">
            <v>0</v>
          </cell>
          <cell r="AE8181">
            <v>0</v>
          </cell>
          <cell r="AF8181">
            <v>0</v>
          </cell>
        </row>
        <row r="8182">
          <cell r="M8182" t="str">
            <v>RefSer40DINPreh</v>
          </cell>
          <cell r="N8182" t="str">
            <v>Serrage 40 DIN Touche + Appui tous types sur Préh</v>
          </cell>
          <cell r="O8182" t="str">
            <v>Clamping 40 DIN Key + All types of support on Preh</v>
          </cell>
          <cell r="P8182">
            <v>5</v>
          </cell>
          <cell r="Q8182">
            <v>0</v>
          </cell>
          <cell r="R8182" t="str">
            <v>01, 07,.</v>
          </cell>
          <cell r="X8182">
            <v>6.1424999999999983</v>
          </cell>
          <cell r="Y8182">
            <v>355.03650000000005</v>
          </cell>
          <cell r="Z8182">
            <v>189.00000000000003</v>
          </cell>
          <cell r="AA8182">
            <v>550.17900000000009</v>
          </cell>
          <cell r="AD8182">
            <v>1.2284999999999997</v>
          </cell>
          <cell r="AE8182">
            <v>71.007300000000015</v>
          </cell>
          <cell r="AF8182">
            <v>37.800000000000004</v>
          </cell>
        </row>
        <row r="8183">
          <cell r="M8183" t="str">
            <v>AppuiDrageoir</v>
          </cell>
          <cell r="N8183" t="str">
            <v xml:space="preserve">Appui seul ou drageoir seul (toutes largeurs) </v>
          </cell>
          <cell r="O8183" t="str">
            <v xml:space="preserve">support only or sucker only (all widths) </v>
          </cell>
          <cell r="P8183">
            <v>4</v>
          </cell>
          <cell r="Q8183">
            <v>0</v>
          </cell>
          <cell r="R8183" t="str">
            <v>01, 07,.</v>
          </cell>
          <cell r="X8183">
            <v>0</v>
          </cell>
          <cell r="Y8183">
            <v>0</v>
          </cell>
          <cell r="Z8183">
            <v>0</v>
          </cell>
          <cell r="AA8183">
            <v>0</v>
          </cell>
          <cell r="AD8183">
            <v>0</v>
          </cell>
          <cell r="AE8183">
            <v>0</v>
          </cell>
          <cell r="AF8183">
            <v>0</v>
          </cell>
        </row>
        <row r="8184">
          <cell r="M8184" t="str">
            <v>PilMobPreh</v>
          </cell>
          <cell r="N8184" t="str">
            <v>Pilote escamotable sur Préhenseur avec antenne sup</v>
          </cell>
          <cell r="O8184" t="str">
            <v>Retractable pin on Gripper</v>
          </cell>
          <cell r="P8184">
            <v>1</v>
          </cell>
          <cell r="Q8184">
            <v>0</v>
          </cell>
          <cell r="R8184" t="str">
            <v>01, 07,.</v>
          </cell>
          <cell r="X8184">
            <v>1.2284999999999997</v>
          </cell>
          <cell r="Y8184">
            <v>71.007300000000001</v>
          </cell>
          <cell r="Z8184">
            <v>37.800000000000004</v>
          </cell>
          <cell r="AA8184">
            <v>110.03579999999999</v>
          </cell>
          <cell r="AD8184">
            <v>1.2284999999999997</v>
          </cell>
          <cell r="AE8184">
            <v>71.007300000000001</v>
          </cell>
          <cell r="AF8184">
            <v>37.800000000000004</v>
          </cell>
        </row>
        <row r="8185">
          <cell r="M8185" t="str">
            <v>PilSeulPreh</v>
          </cell>
          <cell r="N8185" t="str">
            <v xml:space="preserve">Pilote fixe sans poteau ou Pilote préhenseur avec </v>
          </cell>
          <cell r="O8185" t="str">
            <v>Fixed pin for gripper</v>
          </cell>
          <cell r="P8185">
            <v>1</v>
          </cell>
          <cell r="Q8185">
            <v>0</v>
          </cell>
          <cell r="R8185" t="str">
            <v>01, 07,.</v>
          </cell>
          <cell r="X8185">
            <v>0</v>
          </cell>
          <cell r="Y8185">
            <v>0</v>
          </cell>
          <cell r="Z8185">
            <v>0</v>
          </cell>
          <cell r="AA8185">
            <v>0</v>
          </cell>
          <cell r="AD8185">
            <v>0</v>
          </cell>
          <cell r="AE8185">
            <v>0</v>
          </cell>
          <cell r="AF8185">
            <v>0</v>
          </cell>
        </row>
        <row r="8186">
          <cell r="M8186" t="str">
            <v>DistribPreh</v>
          </cell>
          <cell r="N8186" t="str">
            <v>Distributeur taille 2 sur Préhenseur</v>
          </cell>
          <cell r="O8186" t="str">
            <v>Dispenser size 2 on Gripper</v>
          </cell>
          <cell r="P8186">
            <v>2</v>
          </cell>
          <cell r="Q8186">
            <v>0</v>
          </cell>
          <cell r="R8186" t="str">
            <v>01, 07,.</v>
          </cell>
          <cell r="X8186">
            <v>2.4569999999999994</v>
          </cell>
          <cell r="Y8186">
            <v>325.39499999999998</v>
          </cell>
          <cell r="Z8186">
            <v>37.800000000000004</v>
          </cell>
          <cell r="AA8186">
            <v>365.65199999999999</v>
          </cell>
          <cell r="AD8186">
            <v>1.2284999999999997</v>
          </cell>
          <cell r="AE8186">
            <v>162.69749999999999</v>
          </cell>
          <cell r="AF8186">
            <v>18.900000000000002</v>
          </cell>
        </row>
        <row r="8187">
          <cell r="M8187" t="str">
            <v>PPinducPreh</v>
          </cell>
          <cell r="N8187" t="str">
            <v>Détecteur inductif présence pièce sur Préhenseur a</v>
          </cell>
          <cell r="O8187" t="str">
            <v>Inductive part presence detector on Gripper</v>
          </cell>
          <cell r="P8187">
            <v>1</v>
          </cell>
          <cell r="Q8187">
            <v>0</v>
          </cell>
          <cell r="R8187" t="str">
            <v>01, 07,.</v>
          </cell>
          <cell r="X8187">
            <v>1.2284999999999997</v>
          </cell>
          <cell r="Y8187">
            <v>37.65825000000001</v>
          </cell>
          <cell r="Z8187">
            <v>9.4500000000000011</v>
          </cell>
          <cell r="AA8187">
            <v>48.336750000000009</v>
          </cell>
          <cell r="AD8187">
            <v>1.2284999999999997</v>
          </cell>
          <cell r="AE8187">
            <v>37.65825000000001</v>
          </cell>
          <cell r="AF8187">
            <v>9.4500000000000011</v>
          </cell>
        </row>
        <row r="8188">
          <cell r="M8188">
            <v>0</v>
          </cell>
          <cell r="N8188">
            <v>0</v>
          </cell>
          <cell r="O8188" t="str">
            <v/>
          </cell>
          <cell r="P8188">
            <v>0</v>
          </cell>
          <cell r="Q8188">
            <v>0</v>
          </cell>
          <cell r="R8188">
            <v>0</v>
          </cell>
          <cell r="AA8188">
            <v>0</v>
          </cell>
          <cell r="AD8188" t="e">
            <v>#DIV/0!</v>
          </cell>
          <cell r="AE8188" t="e">
            <v>#DIV/0!</v>
          </cell>
          <cell r="AF8188" t="e">
            <v>#DIV/0!</v>
          </cell>
        </row>
        <row r="8189">
          <cell r="M8189">
            <v>0</v>
          </cell>
          <cell r="N8189">
            <v>0</v>
          </cell>
          <cell r="O8189" t="str">
            <v/>
          </cell>
          <cell r="P8189">
            <v>1</v>
          </cell>
          <cell r="Q8189">
            <v>0</v>
          </cell>
          <cell r="R8189">
            <v>0</v>
          </cell>
          <cell r="AA8189">
            <v>0</v>
          </cell>
          <cell r="AD8189">
            <v>0</v>
          </cell>
          <cell r="AE8189">
            <v>0</v>
          </cell>
          <cell r="AF8189">
            <v>0</v>
          </cell>
        </row>
        <row r="8190">
          <cell r="M8190" t="str">
            <v>TrajMan</v>
          </cell>
          <cell r="N8190" t="str">
            <v>Trajectoire de manutention</v>
          </cell>
          <cell r="O8190" t="str">
            <v>Handling path</v>
          </cell>
          <cell r="P8190">
            <v>2</v>
          </cell>
          <cell r="Q8190" t="str">
            <v>Prise OP30, dépose OP35</v>
          </cell>
          <cell r="R8190" t="str">
            <v>01, 07,.</v>
          </cell>
          <cell r="X8190">
            <v>0</v>
          </cell>
          <cell r="Y8190">
            <v>0</v>
          </cell>
          <cell r="Z8190">
            <v>0</v>
          </cell>
          <cell r="AA8190">
            <v>0</v>
          </cell>
          <cell r="AD8190">
            <v>0</v>
          </cell>
          <cell r="AE8190">
            <v>0</v>
          </cell>
          <cell r="AF8190">
            <v>0</v>
          </cell>
        </row>
        <row r="8191">
          <cell r="M8191" t="str">
            <v>TrajSoud</v>
          </cell>
          <cell r="N8191" t="str">
            <v>Trajectoire de soudure(clinchage, arc tiré, rivet)</v>
          </cell>
          <cell r="O8191" t="str">
            <v>Welding path (clinching, pulled arc, rivet)</v>
          </cell>
          <cell r="P8191">
            <v>1</v>
          </cell>
          <cell r="Q8191" t="str">
            <v>16 PSE finition</v>
          </cell>
          <cell r="R8191" t="str">
            <v>01, 07,.</v>
          </cell>
          <cell r="X8191">
            <v>0</v>
          </cell>
          <cell r="Y8191">
            <v>0</v>
          </cell>
          <cell r="Z8191">
            <v>0</v>
          </cell>
          <cell r="AA8191">
            <v>0</v>
          </cell>
          <cell r="AD8191">
            <v>0</v>
          </cell>
          <cell r="AE8191">
            <v>0</v>
          </cell>
          <cell r="AF8191">
            <v>0</v>
          </cell>
        </row>
        <row r="8192">
          <cell r="M8192" t="str">
            <v>EchCodeTraj</v>
          </cell>
          <cell r="N8192" t="str">
            <v>Echange Code Trajectoire avec baie robot</v>
          </cell>
          <cell r="O8192" t="str">
            <v>Exchange of Trajectory Code with robot bay</v>
          </cell>
          <cell r="P8192">
            <v>1</v>
          </cell>
          <cell r="Q8192">
            <v>0</v>
          </cell>
          <cell r="R8192" t="str">
            <v>01, 07,.</v>
          </cell>
          <cell r="X8192">
            <v>1.1812499999999997</v>
          </cell>
          <cell r="Y8192">
            <v>0</v>
          </cell>
          <cell r="Z8192">
            <v>96.409919032065716</v>
          </cell>
          <cell r="AA8192">
            <v>97.591169032065721</v>
          </cell>
          <cell r="AD8192">
            <v>1.1812499999999997</v>
          </cell>
          <cell r="AE8192">
            <v>0</v>
          </cell>
          <cell r="AF8192">
            <v>96.409919032065716</v>
          </cell>
        </row>
        <row r="8193">
          <cell r="M8193" t="str">
            <v>HEtudAUT</v>
          </cell>
          <cell r="N8193" t="str">
            <v>Une heure d'études automatismes</v>
          </cell>
          <cell r="O8193" t="str">
            <v>One hour of automation studies</v>
          </cell>
          <cell r="P8193">
            <v>1</v>
          </cell>
          <cell r="Q8193" t="str">
            <v>compl. Hétude AF+Marguerite+Prog</v>
          </cell>
          <cell r="R8193" t="str">
            <v>01</v>
          </cell>
          <cell r="X8193">
            <v>65</v>
          </cell>
          <cell r="Y8193">
            <v>0</v>
          </cell>
          <cell r="Z8193">
            <v>0</v>
          </cell>
          <cell r="AA8193">
            <v>65</v>
          </cell>
          <cell r="AD8193">
            <v>65</v>
          </cell>
          <cell r="AE8193">
            <v>0</v>
          </cell>
          <cell r="AF8193">
            <v>0</v>
          </cell>
        </row>
        <row r="8194">
          <cell r="M8194">
            <v>0</v>
          </cell>
          <cell r="N8194">
            <v>0</v>
          </cell>
          <cell r="O8194" t="str">
            <v/>
          </cell>
          <cell r="P8194">
            <v>0</v>
          </cell>
          <cell r="Q8194">
            <v>0</v>
          </cell>
          <cell r="R8194">
            <v>0</v>
          </cell>
          <cell r="AA8194">
            <v>0</v>
          </cell>
          <cell r="AD8194" t="e">
            <v>#DIV/0!</v>
          </cell>
          <cell r="AE8194" t="e">
            <v>#DIV/0!</v>
          </cell>
          <cell r="AF8194" t="e">
            <v>#DIV/0!</v>
          </cell>
        </row>
        <row r="8195">
          <cell r="M8195">
            <v>0</v>
          </cell>
          <cell r="N8195">
            <v>0</v>
          </cell>
          <cell r="O8195" t="str">
            <v/>
          </cell>
          <cell r="P8195">
            <v>1</v>
          </cell>
          <cell r="Q8195">
            <v>0</v>
          </cell>
          <cell r="R8195">
            <v>0</v>
          </cell>
          <cell r="AA8195">
            <v>0</v>
          </cell>
          <cell r="AD8195">
            <v>0</v>
          </cell>
          <cell r="AE8195">
            <v>0</v>
          </cell>
          <cell r="AF8195">
            <v>0</v>
          </cell>
        </row>
        <row r="8196">
          <cell r="M8196" t="str">
            <v>PoutreMSRCdC</v>
          </cell>
          <cell r="N8196" t="str">
            <v>Poutre de 3000 sur 3 pieds</v>
          </cell>
          <cell r="O8196" t="str">
            <v>Steel beam (3000) on 3 supports</v>
          </cell>
          <cell r="P8196">
            <v>1</v>
          </cell>
          <cell r="Q8196" t="str">
            <v>Inclus OP25 et OP35</v>
          </cell>
          <cell r="R8196" t="str">
            <v>01, 07,.</v>
          </cell>
          <cell r="AA8196">
            <v>0</v>
          </cell>
          <cell r="AD8196">
            <v>0</v>
          </cell>
          <cell r="AE8196">
            <v>0</v>
          </cell>
          <cell r="AF8196">
            <v>0</v>
          </cell>
        </row>
        <row r="8197">
          <cell r="M8197" t="str">
            <v>Aval</v>
          </cell>
          <cell r="N8197" t="str">
            <v>Avaloir</v>
          </cell>
          <cell r="O8197" t="str">
            <v>Guide</v>
          </cell>
          <cell r="P8197">
            <v>6</v>
          </cell>
          <cell r="Q8197">
            <v>0</v>
          </cell>
          <cell r="R8197" t="str">
            <v>01, 07,.</v>
          </cell>
          <cell r="X8197">
            <v>0</v>
          </cell>
          <cell r="Y8197">
            <v>0</v>
          </cell>
          <cell r="Z8197">
            <v>0</v>
          </cell>
          <cell r="AA8197">
            <v>0</v>
          </cell>
          <cell r="AD8197">
            <v>0</v>
          </cell>
          <cell r="AE8197">
            <v>0</v>
          </cell>
          <cell r="AF8197">
            <v>0</v>
          </cell>
        </row>
        <row r="8198">
          <cell r="M8198" t="str">
            <v>PilMob</v>
          </cell>
          <cell r="N8198" t="str">
            <v>Pilote escamotable</v>
          </cell>
          <cell r="O8198" t="str">
            <v>Retractable pin</v>
          </cell>
          <cell r="P8198">
            <v>2</v>
          </cell>
          <cell r="Q8198">
            <v>0</v>
          </cell>
          <cell r="R8198" t="str">
            <v>01, 07,.</v>
          </cell>
          <cell r="X8198">
            <v>4.9540049999999987</v>
          </cell>
          <cell r="Y8198">
            <v>145.62029999999999</v>
          </cell>
          <cell r="Z8198">
            <v>255.09076187648313</v>
          </cell>
          <cell r="AA8198">
            <v>405.66506687648314</v>
          </cell>
          <cell r="AD8198">
            <v>2.4770024999999993</v>
          </cell>
          <cell r="AE8198">
            <v>72.810149999999993</v>
          </cell>
          <cell r="AF8198">
            <v>127.54538093824156</v>
          </cell>
        </row>
        <row r="8199">
          <cell r="M8199" t="str">
            <v>AppuiDrageoir</v>
          </cell>
          <cell r="N8199" t="str">
            <v xml:space="preserve">Appui seul ou drageoir seul (toutes largeurs) </v>
          </cell>
          <cell r="O8199" t="str">
            <v xml:space="preserve">support only or sucker only (all widths) </v>
          </cell>
          <cell r="P8199">
            <v>4</v>
          </cell>
          <cell r="Q8199">
            <v>0</v>
          </cell>
          <cell r="R8199" t="str">
            <v>01, 07,.</v>
          </cell>
          <cell r="X8199">
            <v>0</v>
          </cell>
          <cell r="Y8199">
            <v>0</v>
          </cell>
          <cell r="Z8199">
            <v>0</v>
          </cell>
          <cell r="AA8199">
            <v>0</v>
          </cell>
          <cell r="AD8199">
            <v>0</v>
          </cell>
          <cell r="AE8199">
            <v>0</v>
          </cell>
          <cell r="AF8199">
            <v>0</v>
          </cell>
        </row>
        <row r="8200">
          <cell r="M8200" t="str">
            <v>AntenMSRPoutreHoriz</v>
          </cell>
          <cell r="N8200" t="str">
            <v>Antenne pour MSR de Type Poutre Horizontale</v>
          </cell>
          <cell r="O8200" t="str">
            <v>Antenna for MSR of Horizontal harness type</v>
          </cell>
          <cell r="P8200">
            <v>6</v>
          </cell>
          <cell r="Q8200">
            <v>0</v>
          </cell>
          <cell r="R8200" t="str">
            <v>01, 07,.</v>
          </cell>
          <cell r="AA8200">
            <v>0</v>
          </cell>
          <cell r="AD8200">
            <v>0</v>
          </cell>
          <cell r="AE8200">
            <v>0</v>
          </cell>
          <cell r="AF8200">
            <v>0</v>
          </cell>
        </row>
        <row r="8201">
          <cell r="M8201" t="str">
            <v>PPinduc</v>
          </cell>
          <cell r="N8201" t="str">
            <v>Détecteur inductif de présence pièce</v>
          </cell>
          <cell r="O8201" t="str">
            <v>Inductive part presence detector</v>
          </cell>
          <cell r="P8201">
            <v>2</v>
          </cell>
          <cell r="Q8201">
            <v>0</v>
          </cell>
          <cell r="R8201" t="str">
            <v>01, 07,.</v>
          </cell>
          <cell r="X8201">
            <v>3.8212649999999995</v>
          </cell>
          <cell r="Y8201">
            <v>51.636899999999997</v>
          </cell>
          <cell r="Z8201">
            <v>215.19076187648309</v>
          </cell>
          <cell r="AA8201">
            <v>270.64892687648307</v>
          </cell>
          <cell r="AD8201">
            <v>1.9106324999999997</v>
          </cell>
          <cell r="AE8201">
            <v>25.818449999999999</v>
          </cell>
          <cell r="AF8201">
            <v>107.59538093824155</v>
          </cell>
        </row>
        <row r="8202">
          <cell r="M8202" t="str">
            <v>Distrib2</v>
          </cell>
          <cell r="N8202" t="str">
            <v>Distributeur 5/2</v>
          </cell>
          <cell r="O8202" t="str">
            <v>5/2-way valve</v>
          </cell>
          <cell r="P8202">
            <v>1</v>
          </cell>
          <cell r="Q8202">
            <v>0</v>
          </cell>
          <cell r="R8202" t="str">
            <v>01, 07,.</v>
          </cell>
          <cell r="X8202">
            <v>7.2075149999999981</v>
          </cell>
          <cell r="Y8202">
            <v>160.94400000000002</v>
          </cell>
          <cell r="Z8202">
            <v>171.52063813803022</v>
          </cell>
          <cell r="AA8202">
            <v>339.67215313803024</v>
          </cell>
          <cell r="AD8202">
            <v>7.2075149999999981</v>
          </cell>
          <cell r="AE8202">
            <v>160.94400000000002</v>
          </cell>
          <cell r="AF8202">
            <v>171.52063813803022</v>
          </cell>
        </row>
        <row r="8203">
          <cell r="M8203">
            <v>0</v>
          </cell>
          <cell r="N8203">
            <v>0</v>
          </cell>
          <cell r="O8203" t="str">
            <v/>
          </cell>
          <cell r="P8203">
            <v>0</v>
          </cell>
          <cell r="Q8203">
            <v>0</v>
          </cell>
          <cell r="R8203">
            <v>0</v>
          </cell>
          <cell r="AA8203">
            <v>0</v>
          </cell>
          <cell r="AD8203" t="e">
            <v>#DIV/0!</v>
          </cell>
          <cell r="AE8203" t="e">
            <v>#DIV/0!</v>
          </cell>
          <cell r="AF8203" t="e">
            <v>#DIV/0!</v>
          </cell>
        </row>
        <row r="8204">
          <cell r="M8204">
            <v>0</v>
          </cell>
          <cell r="N8204">
            <v>0</v>
          </cell>
          <cell r="O8204" t="str">
            <v/>
          </cell>
          <cell r="P8204">
            <v>0</v>
          </cell>
          <cell r="Q8204">
            <v>0</v>
          </cell>
          <cell r="R8204">
            <v>0</v>
          </cell>
          <cell r="AA8204">
            <v>0</v>
          </cell>
          <cell r="AD8204" t="e">
            <v>#DIV/0!</v>
          </cell>
          <cell r="AE8204" t="e">
            <v>#DIV/0!</v>
          </cell>
          <cell r="AF8204" t="e">
            <v>#DIV/0!</v>
          </cell>
        </row>
        <row r="8205">
          <cell r="M8205">
            <v>0</v>
          </cell>
          <cell r="N8205">
            <v>0</v>
          </cell>
          <cell r="O8205" t="str">
            <v/>
          </cell>
          <cell r="P8205">
            <v>0</v>
          </cell>
          <cell r="Q8205">
            <v>0</v>
          </cell>
          <cell r="R8205">
            <v>0</v>
          </cell>
          <cell r="AA8205">
            <v>0</v>
          </cell>
          <cell r="AD8205" t="e">
            <v>#DIV/0!</v>
          </cell>
          <cell r="AE8205" t="e">
            <v>#DIV/0!</v>
          </cell>
          <cell r="AF8205" t="e">
            <v>#DIV/0!</v>
          </cell>
        </row>
        <row r="8206">
          <cell r="M8206">
            <v>0</v>
          </cell>
          <cell r="N8206">
            <v>0</v>
          </cell>
          <cell r="O8206" t="str">
            <v/>
          </cell>
          <cell r="P8206">
            <v>1</v>
          </cell>
          <cell r="Q8206">
            <v>0</v>
          </cell>
          <cell r="R8206">
            <v>0</v>
          </cell>
          <cell r="AA8206">
            <v>0</v>
          </cell>
          <cell r="AD8206">
            <v>0</v>
          </cell>
          <cell r="AE8206">
            <v>0</v>
          </cell>
          <cell r="AF8206">
            <v>0</v>
          </cell>
        </row>
        <row r="8207">
          <cell r="M8207" t="str">
            <v>Robotnu7</v>
          </cell>
          <cell r="N8207" t="str">
            <v>Robot nu bras 3,00m / 210 Kg</v>
          </cell>
          <cell r="O8207" t="str">
            <v>Robot bare arm 3.00m / 210 Kg</v>
          </cell>
          <cell r="P8207">
            <v>1</v>
          </cell>
          <cell r="Q8207">
            <v>0</v>
          </cell>
          <cell r="R8207" t="str">
            <v>01, 07,.</v>
          </cell>
          <cell r="X8207">
            <v>0</v>
          </cell>
          <cell r="Y8207">
            <v>0</v>
          </cell>
          <cell r="Z8207">
            <v>0</v>
          </cell>
          <cell r="AA8207">
            <v>0</v>
          </cell>
          <cell r="AD8207">
            <v>0</v>
          </cell>
          <cell r="AE8207">
            <v>0</v>
          </cell>
          <cell r="AF8207">
            <v>0</v>
          </cell>
        </row>
        <row r="8208">
          <cell r="M8208" t="str">
            <v>EPF</v>
          </cell>
          <cell r="N8208" t="str">
            <v>Applicatif Robot EPF</v>
          </cell>
          <cell r="O8208" t="str">
            <v xml:space="preserve"> EPF robot application</v>
          </cell>
          <cell r="P8208">
            <v>1</v>
          </cell>
          <cell r="Q8208">
            <v>0</v>
          </cell>
          <cell r="R8208" t="str">
            <v>01, 07,.</v>
          </cell>
          <cell r="X8208">
            <v>4.0949999999999989</v>
          </cell>
          <cell r="Y8208">
            <v>72.995999999999995</v>
          </cell>
          <cell r="Z8208">
            <v>78.75</v>
          </cell>
          <cell r="AA8208">
            <v>155.84100000000001</v>
          </cell>
          <cell r="AD8208">
            <v>4.0949999999999989</v>
          </cell>
          <cell r="AE8208">
            <v>72.995999999999995</v>
          </cell>
          <cell r="AF8208">
            <v>78.75</v>
          </cell>
        </row>
        <row r="8209">
          <cell r="M8209" t="str">
            <v>CompAppRobColleAkéo</v>
          </cell>
          <cell r="N8209" t="str">
            <v>Complément pour applicatif robot avec colle Akéo</v>
          </cell>
          <cell r="O8209" t="str">
            <v>Supplement for robot applicationt with Akeo glue</v>
          </cell>
          <cell r="P8209">
            <v>1</v>
          </cell>
          <cell r="Q8209">
            <v>0</v>
          </cell>
          <cell r="R8209" t="str">
            <v>01, 07,.</v>
          </cell>
          <cell r="X8209">
            <v>0</v>
          </cell>
          <cell r="Y8209">
            <v>0</v>
          </cell>
          <cell r="Z8209">
            <v>0</v>
          </cell>
          <cell r="AA8209">
            <v>0</v>
          </cell>
          <cell r="AD8209">
            <v>0</v>
          </cell>
          <cell r="AE8209">
            <v>0</v>
          </cell>
          <cell r="AF8209">
            <v>0</v>
          </cell>
        </row>
        <row r="8210">
          <cell r="M8210" t="str">
            <v>Reh1000</v>
          </cell>
          <cell r="N8210" t="str">
            <v>Réhausse robot h&lt;1000mm</v>
          </cell>
          <cell r="O8210" t="str">
            <v>Robot extension h&lt;1000mm</v>
          </cell>
          <cell r="P8210">
            <v>1</v>
          </cell>
          <cell r="Q8210">
            <v>0</v>
          </cell>
          <cell r="R8210" t="str">
            <v>01, 07,.</v>
          </cell>
          <cell r="X8210">
            <v>0</v>
          </cell>
          <cell r="Y8210">
            <v>29.809500000000003</v>
          </cell>
          <cell r="Z8210">
            <v>10.5</v>
          </cell>
          <cell r="AA8210">
            <v>40.3095</v>
          </cell>
          <cell r="AD8210">
            <v>0</v>
          </cell>
          <cell r="AE8210">
            <v>29.809500000000003</v>
          </cell>
          <cell r="AF8210">
            <v>10.5</v>
          </cell>
        </row>
        <row r="8211">
          <cell r="M8211" t="str">
            <v>Robotintégration-V11</v>
          </cell>
          <cell r="N8211" t="str">
            <v>Intégration robot + baie sur site -V11</v>
          </cell>
          <cell r="O8211" t="str">
            <v>Robot + bay integration on site -V11</v>
          </cell>
          <cell r="P8211">
            <v>1</v>
          </cell>
          <cell r="Q8211">
            <v>0</v>
          </cell>
          <cell r="R8211" t="str">
            <v>01, 07,.</v>
          </cell>
          <cell r="X8211">
            <v>27.235057499999993</v>
          </cell>
          <cell r="Y8211">
            <v>862.84800000000007</v>
          </cell>
          <cell r="Z8211">
            <v>1716.542666567691</v>
          </cell>
          <cell r="AA8211">
            <v>2606.625724067691</v>
          </cell>
          <cell r="AD8211">
            <v>27.235057499999993</v>
          </cell>
          <cell r="AE8211">
            <v>862.84800000000007</v>
          </cell>
          <cell r="AF8211">
            <v>1716.542666567691</v>
          </cell>
        </row>
        <row r="8212">
          <cell r="M8212" t="str">
            <v>VerrineRobot</v>
          </cell>
          <cell r="N8212" t="str">
            <v>Verrine Robot</v>
          </cell>
          <cell r="O8212" t="str">
            <v>To make</v>
          </cell>
          <cell r="P8212">
            <v>1</v>
          </cell>
          <cell r="Q8212">
            <v>0</v>
          </cell>
          <cell r="R8212" t="str">
            <v>01, 07,.</v>
          </cell>
          <cell r="AA8212">
            <v>0</v>
          </cell>
          <cell r="AD8212">
            <v>0</v>
          </cell>
          <cell r="AE8212">
            <v>0</v>
          </cell>
          <cell r="AF8212">
            <v>0</v>
          </cell>
        </row>
        <row r="8213">
          <cell r="M8213">
            <v>0</v>
          </cell>
          <cell r="N8213">
            <v>0</v>
          </cell>
          <cell r="O8213" t="str">
            <v/>
          </cell>
          <cell r="P8213">
            <v>0</v>
          </cell>
          <cell r="Q8213">
            <v>0</v>
          </cell>
          <cell r="R8213">
            <v>0</v>
          </cell>
          <cell r="AA8213">
            <v>0</v>
          </cell>
          <cell r="AD8213" t="e">
            <v>#DIV/0!</v>
          </cell>
          <cell r="AE8213" t="e">
            <v>#DIV/0!</v>
          </cell>
          <cell r="AF8213" t="e">
            <v>#DIV/0!</v>
          </cell>
        </row>
        <row r="8214">
          <cell r="M8214">
            <v>0</v>
          </cell>
          <cell r="N8214">
            <v>0</v>
          </cell>
          <cell r="O8214" t="str">
            <v/>
          </cell>
          <cell r="P8214">
            <v>1</v>
          </cell>
          <cell r="Q8214">
            <v>0</v>
          </cell>
          <cell r="R8214">
            <v>0</v>
          </cell>
          <cell r="AA8214">
            <v>0</v>
          </cell>
          <cell r="AD8214">
            <v>0</v>
          </cell>
          <cell r="AE8214">
            <v>0</v>
          </cell>
          <cell r="AF8214">
            <v>0</v>
          </cell>
        </row>
        <row r="8215">
          <cell r="M8215" t="str">
            <v>1AppliAutoChaud</v>
          </cell>
          <cell r="N8215" t="str">
            <v>1 application auto encollage à chaud</v>
          </cell>
          <cell r="O8215" t="str">
            <v>1 application auto gluing hot</v>
          </cell>
          <cell r="P8215">
            <v>1</v>
          </cell>
          <cell r="Q8215">
            <v>0</v>
          </cell>
          <cell r="R8215" t="str">
            <v>01, 07,.</v>
          </cell>
          <cell r="X8215">
            <v>0</v>
          </cell>
          <cell r="Y8215">
            <v>637.39200000000005</v>
          </cell>
          <cell r="Z8215">
            <v>958.65000000000009</v>
          </cell>
          <cell r="AA8215">
            <v>1596.0420000000001</v>
          </cell>
          <cell r="AD8215">
            <v>0</v>
          </cell>
          <cell r="AE8215">
            <v>637.39200000000005</v>
          </cell>
          <cell r="AF8215">
            <v>958.65000000000009</v>
          </cell>
        </row>
        <row r="8216">
          <cell r="M8216" t="str">
            <v>PotCol</v>
          </cell>
          <cell r="N8216" t="str">
            <v>Potence d'encollage</v>
          </cell>
          <cell r="O8216" t="str">
            <v>Gluing bracket</v>
          </cell>
          <cell r="P8216">
            <v>1</v>
          </cell>
          <cell r="Q8216">
            <v>0</v>
          </cell>
          <cell r="R8216" t="str">
            <v>01, 07,.</v>
          </cell>
          <cell r="X8216">
            <v>11.553884999999998</v>
          </cell>
          <cell r="Y8216">
            <v>747.37949999999989</v>
          </cell>
          <cell r="Z8216">
            <v>744.33152375296618</v>
          </cell>
          <cell r="AA8216">
            <v>1503.2649087529662</v>
          </cell>
          <cell r="AD8216">
            <v>11.553884999999998</v>
          </cell>
          <cell r="AE8216">
            <v>747.37949999999989</v>
          </cell>
          <cell r="AF8216">
            <v>744.33152375296618</v>
          </cell>
        </row>
        <row r="8217">
          <cell r="M8217" t="str">
            <v>ChariotFut</v>
          </cell>
          <cell r="N8217" t="str">
            <v>Chariot manutention des fûts de colle</v>
          </cell>
          <cell r="O8217" t="str">
            <v>Handling Trolley glue drums</v>
          </cell>
          <cell r="P8217">
            <v>1</v>
          </cell>
          <cell r="Q8217" t="str">
            <v>Qté à adapter -1 par zone</v>
          </cell>
          <cell r="R8217" t="str">
            <v>01, 07,.</v>
          </cell>
          <cell r="X8217">
            <v>0</v>
          </cell>
          <cell r="Y8217">
            <v>0</v>
          </cell>
          <cell r="Z8217">
            <v>0</v>
          </cell>
          <cell r="AA8217">
            <v>0</v>
          </cell>
          <cell r="AD8217">
            <v>0</v>
          </cell>
          <cell r="AE8217">
            <v>0</v>
          </cell>
          <cell r="AF8217">
            <v>0</v>
          </cell>
        </row>
        <row r="8218">
          <cell r="M8218" t="str">
            <v>SupGoulotColle</v>
          </cell>
          <cell r="N8218" t="str">
            <v>Support de goulottage pour faisceaux colle (au Mt)</v>
          </cell>
          <cell r="O8218" t="str">
            <v>Support for cable channel specific for glue</v>
          </cell>
          <cell r="P8218">
            <v>10</v>
          </cell>
          <cell r="Q8218">
            <v>0</v>
          </cell>
          <cell r="R8218" t="str">
            <v>01, 07,.</v>
          </cell>
          <cell r="X8218">
            <v>0</v>
          </cell>
          <cell r="Y8218">
            <v>0</v>
          </cell>
          <cell r="Z8218">
            <v>0</v>
          </cell>
          <cell r="AA8218">
            <v>0</v>
          </cell>
          <cell r="AD8218">
            <v>0</v>
          </cell>
          <cell r="AE8218">
            <v>0</v>
          </cell>
          <cell r="AF8218">
            <v>0</v>
          </cell>
        </row>
        <row r="8219">
          <cell r="M8219" t="str">
            <v>ComplPistAppliTiret</v>
          </cell>
          <cell r="N8219" t="str">
            <v>Complément application colle à chaud par tiret</v>
          </cell>
          <cell r="O8219" t="str">
            <v>Material purchase addition for hot-melt glue application per dash</v>
          </cell>
          <cell r="P8219">
            <v>1</v>
          </cell>
          <cell r="Q8219">
            <v>0</v>
          </cell>
          <cell r="R8219" t="str">
            <v>01, 07,.</v>
          </cell>
          <cell r="X8219">
            <v>0</v>
          </cell>
          <cell r="Y8219">
            <v>0</v>
          </cell>
          <cell r="Z8219">
            <v>0</v>
          </cell>
          <cell r="AA8219">
            <v>0</v>
          </cell>
          <cell r="AD8219">
            <v>0</v>
          </cell>
          <cell r="AE8219">
            <v>0</v>
          </cell>
          <cell r="AF8219">
            <v>0</v>
          </cell>
        </row>
        <row r="8220">
          <cell r="M8220" t="str">
            <v>ContVisionColleTiretEPF</v>
          </cell>
          <cell r="N8220" t="str">
            <v>Contrôle colle tiret par vision (Type EPF)</v>
          </cell>
          <cell r="O8220" t="str">
            <v>Dash glue control by vision (Type EPF)</v>
          </cell>
          <cell r="P8220">
            <v>1</v>
          </cell>
          <cell r="Q8220">
            <v>0</v>
          </cell>
          <cell r="R8220" t="str">
            <v>01, 07,.</v>
          </cell>
          <cell r="X8220">
            <v>0.32759999999999995</v>
          </cell>
          <cell r="Y8220">
            <v>702.60750000000007</v>
          </cell>
          <cell r="Z8220">
            <v>873.6</v>
          </cell>
          <cell r="AA8220">
            <v>1576.5351000000001</v>
          </cell>
          <cell r="AD8220">
            <v>0.32759999999999995</v>
          </cell>
          <cell r="AE8220">
            <v>702.60750000000007</v>
          </cell>
          <cell r="AF8220">
            <v>873.6</v>
          </cell>
        </row>
        <row r="8221">
          <cell r="M8221" t="str">
            <v>AssistDemAppliTiret</v>
          </cell>
          <cell r="N8221" t="str">
            <v>Assitance démarrage applicatif tiret</v>
          </cell>
          <cell r="O8221" t="str">
            <v>Application start-up assistance dash</v>
          </cell>
          <cell r="P8221">
            <v>1</v>
          </cell>
          <cell r="Q8221">
            <v>0</v>
          </cell>
          <cell r="R8221" t="str">
            <v>01, 07,.</v>
          </cell>
          <cell r="X8221">
            <v>0</v>
          </cell>
          <cell r="Y8221">
            <v>0</v>
          </cell>
          <cell r="Z8221">
            <v>0</v>
          </cell>
          <cell r="AA8221">
            <v>0</v>
          </cell>
          <cell r="AD8221">
            <v>0</v>
          </cell>
          <cell r="AE8221">
            <v>0</v>
          </cell>
          <cell r="AF8221">
            <v>0</v>
          </cell>
        </row>
        <row r="8222">
          <cell r="M8222" t="str">
            <v>DecrassBuseColleAkeo</v>
          </cell>
          <cell r="N8222" t="str">
            <v>Decrassage Buse Colle controle Akeo</v>
          </cell>
          <cell r="O8222" t="str">
            <v>Dirt removal control Glue Nozzle Akeo</v>
          </cell>
          <cell r="P8222">
            <v>1</v>
          </cell>
          <cell r="Q8222">
            <v>0</v>
          </cell>
          <cell r="R8222" t="str">
            <v>01, 07,.</v>
          </cell>
          <cell r="X8222">
            <v>0</v>
          </cell>
          <cell r="Y8222">
            <v>0</v>
          </cell>
          <cell r="Z8222">
            <v>0</v>
          </cell>
          <cell r="AA8222">
            <v>0</v>
          </cell>
          <cell r="AD8222">
            <v>0</v>
          </cell>
          <cell r="AE8222">
            <v>0</v>
          </cell>
          <cell r="AF8222">
            <v>0</v>
          </cell>
        </row>
        <row r="8223">
          <cell r="M8223" t="str">
            <v>CoffretOpeIHM_TP700</v>
          </cell>
          <cell r="N8223" t="str">
            <v>Coffret IHM TP700</v>
          </cell>
          <cell r="O8223" t="str">
            <v>IHM TP700 power box</v>
          </cell>
          <cell r="P8223">
            <v>1</v>
          </cell>
          <cell r="Q8223">
            <v>0</v>
          </cell>
          <cell r="R8223" t="str">
            <v>01, 07,.</v>
          </cell>
          <cell r="X8223">
            <v>43.493624999999987</v>
          </cell>
          <cell r="Y8223">
            <v>1218.5775000000001</v>
          </cell>
          <cell r="Z8223">
            <v>1296.4538093824156</v>
          </cell>
          <cell r="AA8223">
            <v>2558.5249343824157</v>
          </cell>
          <cell r="AD8223">
            <v>43.493624999999987</v>
          </cell>
          <cell r="AE8223">
            <v>1218.5775000000001</v>
          </cell>
          <cell r="AF8223">
            <v>1296.4538093824156</v>
          </cell>
        </row>
        <row r="8224">
          <cell r="M8224">
            <v>0</v>
          </cell>
          <cell r="N8224">
            <v>0</v>
          </cell>
          <cell r="O8224" t="str">
            <v/>
          </cell>
          <cell r="P8224">
            <v>0</v>
          </cell>
          <cell r="Q8224">
            <v>0</v>
          </cell>
          <cell r="R8224">
            <v>0</v>
          </cell>
          <cell r="AA8224">
            <v>0</v>
          </cell>
          <cell r="AD8224" t="e">
            <v>#DIV/0!</v>
          </cell>
          <cell r="AE8224" t="e">
            <v>#DIV/0!</v>
          </cell>
          <cell r="AF8224" t="e">
            <v>#DIV/0!</v>
          </cell>
        </row>
        <row r="8225">
          <cell r="M8225">
            <v>0</v>
          </cell>
          <cell r="N8225">
            <v>0</v>
          </cell>
          <cell r="O8225" t="str">
            <v/>
          </cell>
          <cell r="P8225">
            <v>1</v>
          </cell>
          <cell r="Q8225">
            <v>0</v>
          </cell>
          <cell r="R8225">
            <v>0</v>
          </cell>
          <cell r="AA8225">
            <v>0</v>
          </cell>
          <cell r="AD8225">
            <v>0</v>
          </cell>
          <cell r="AE8225">
            <v>0</v>
          </cell>
          <cell r="AF8225">
            <v>0</v>
          </cell>
        </row>
        <row r="8226">
          <cell r="M8226" t="str">
            <v>PoutreCentMPRModFrs</v>
          </cell>
          <cell r="N8226" t="str">
            <v>Poutre Centrale pour MPR Modulaire du commerce</v>
          </cell>
          <cell r="O8226" t="str">
            <v>Beam 1 Mt (any diameter) for gripper</v>
          </cell>
          <cell r="P8226">
            <v>1</v>
          </cell>
          <cell r="Q8226">
            <v>0</v>
          </cell>
          <cell r="R8226" t="str">
            <v>01, 07,.</v>
          </cell>
          <cell r="AA8226">
            <v>0</v>
          </cell>
          <cell r="AD8226">
            <v>0</v>
          </cell>
          <cell r="AE8226">
            <v>0</v>
          </cell>
          <cell r="AF8226">
            <v>0</v>
          </cell>
        </row>
        <row r="8227">
          <cell r="M8227" t="str">
            <v>SuppGrandMPRFrs</v>
          </cell>
          <cell r="N8227" t="str">
            <v>Supplément coût pour un grand préhenseur Commerce</v>
          </cell>
          <cell r="O8227" t="str">
            <v>Additional cost for a large trade gripper</v>
          </cell>
          <cell r="P8227">
            <v>2</v>
          </cell>
          <cell r="Q8227">
            <v>0</v>
          </cell>
          <cell r="R8227" t="str">
            <v>01, 07,.</v>
          </cell>
          <cell r="AA8227">
            <v>0</v>
          </cell>
          <cell r="AD8227">
            <v>0</v>
          </cell>
          <cell r="AE8227">
            <v>0</v>
          </cell>
          <cell r="AF8227">
            <v>0</v>
          </cell>
        </row>
        <row r="8228">
          <cell r="M8228" t="str">
            <v>RefSer40DINPreh</v>
          </cell>
          <cell r="N8228" t="str">
            <v>Serrage 40 DIN Touche + Appui tous types sur Préh</v>
          </cell>
          <cell r="O8228" t="str">
            <v>Clamping 40 DIN Key + All types of support on Preh</v>
          </cell>
          <cell r="P8228">
            <v>5</v>
          </cell>
          <cell r="Q8228">
            <v>0</v>
          </cell>
          <cell r="R8228" t="str">
            <v>01, 07,.</v>
          </cell>
          <cell r="X8228">
            <v>6.1424999999999983</v>
          </cell>
          <cell r="Y8228">
            <v>355.03650000000005</v>
          </cell>
          <cell r="Z8228">
            <v>189.00000000000003</v>
          </cell>
          <cell r="AA8228">
            <v>550.17900000000009</v>
          </cell>
          <cell r="AD8228">
            <v>1.2284999999999997</v>
          </cell>
          <cell r="AE8228">
            <v>71.007300000000015</v>
          </cell>
          <cell r="AF8228">
            <v>37.800000000000004</v>
          </cell>
        </row>
        <row r="8229">
          <cell r="M8229" t="str">
            <v>AppuiDrageoir</v>
          </cell>
          <cell r="N8229" t="str">
            <v xml:space="preserve">Appui seul ou drageoir seul (toutes largeurs) </v>
          </cell>
          <cell r="O8229" t="str">
            <v xml:space="preserve">support only or sucker only (all widths) </v>
          </cell>
          <cell r="P8229">
            <v>4</v>
          </cell>
          <cell r="Q8229">
            <v>0</v>
          </cell>
          <cell r="R8229" t="str">
            <v>01, 07,.</v>
          </cell>
          <cell r="X8229">
            <v>0</v>
          </cell>
          <cell r="Y8229">
            <v>0</v>
          </cell>
          <cell r="Z8229">
            <v>0</v>
          </cell>
          <cell r="AA8229">
            <v>0</v>
          </cell>
          <cell r="AD8229">
            <v>0</v>
          </cell>
          <cell r="AE8229">
            <v>0</v>
          </cell>
          <cell r="AF8229">
            <v>0</v>
          </cell>
        </row>
        <row r="8230">
          <cell r="M8230" t="str">
            <v>PilMobPreh</v>
          </cell>
          <cell r="N8230" t="str">
            <v>Pilote escamotable sur Préhenseur avec antenne sup</v>
          </cell>
          <cell r="O8230" t="str">
            <v>Retractable pin on Gripper</v>
          </cell>
          <cell r="P8230">
            <v>1</v>
          </cell>
          <cell r="Q8230">
            <v>0</v>
          </cell>
          <cell r="R8230" t="str">
            <v>01, 07,.</v>
          </cell>
          <cell r="X8230">
            <v>1.2284999999999997</v>
          </cell>
          <cell r="Y8230">
            <v>71.007300000000001</v>
          </cell>
          <cell r="Z8230">
            <v>37.800000000000004</v>
          </cell>
          <cell r="AA8230">
            <v>110.03579999999999</v>
          </cell>
          <cell r="AD8230">
            <v>1.2284999999999997</v>
          </cell>
          <cell r="AE8230">
            <v>71.007300000000001</v>
          </cell>
          <cell r="AF8230">
            <v>37.800000000000004</v>
          </cell>
        </row>
        <row r="8231">
          <cell r="M8231" t="str">
            <v>PilSeulPreh</v>
          </cell>
          <cell r="N8231" t="str">
            <v xml:space="preserve">Pilote fixe sans poteau ou Pilote préhenseur avec </v>
          </cell>
          <cell r="O8231" t="str">
            <v>Fixed pin for gripper</v>
          </cell>
          <cell r="P8231">
            <v>1</v>
          </cell>
          <cell r="Q8231">
            <v>0</v>
          </cell>
          <cell r="R8231" t="str">
            <v>01, 07,.</v>
          </cell>
          <cell r="X8231">
            <v>0</v>
          </cell>
          <cell r="Y8231">
            <v>0</v>
          </cell>
          <cell r="Z8231">
            <v>0</v>
          </cell>
          <cell r="AA8231">
            <v>0</v>
          </cell>
          <cell r="AD8231">
            <v>0</v>
          </cell>
          <cell r="AE8231">
            <v>0</v>
          </cell>
          <cell r="AF8231">
            <v>0</v>
          </cell>
        </row>
        <row r="8232">
          <cell r="M8232" t="str">
            <v>DistribPreh</v>
          </cell>
          <cell r="N8232" t="str">
            <v>Distributeur taille 2 sur Préhenseur</v>
          </cell>
          <cell r="O8232" t="str">
            <v>Dispenser size 2 on Gripper</v>
          </cell>
          <cell r="P8232">
            <v>2</v>
          </cell>
          <cell r="Q8232">
            <v>0</v>
          </cell>
          <cell r="R8232" t="str">
            <v>01, 07,.</v>
          </cell>
          <cell r="X8232">
            <v>2.4569999999999994</v>
          </cell>
          <cell r="Y8232">
            <v>325.39499999999998</v>
          </cell>
          <cell r="Z8232">
            <v>37.800000000000004</v>
          </cell>
          <cell r="AA8232">
            <v>365.65199999999999</v>
          </cell>
          <cell r="AD8232">
            <v>1.2284999999999997</v>
          </cell>
          <cell r="AE8232">
            <v>162.69749999999999</v>
          </cell>
          <cell r="AF8232">
            <v>18.900000000000002</v>
          </cell>
        </row>
        <row r="8233">
          <cell r="M8233" t="str">
            <v>PPinducPreh</v>
          </cell>
          <cell r="N8233" t="str">
            <v>Détecteur inductif présence pièce sur Préhenseur a</v>
          </cell>
          <cell r="O8233" t="str">
            <v>Inductive part presence detector on Gripper</v>
          </cell>
          <cell r="P8233">
            <v>1</v>
          </cell>
          <cell r="Q8233">
            <v>0</v>
          </cell>
          <cell r="R8233" t="str">
            <v>01, 07,.</v>
          </cell>
          <cell r="X8233">
            <v>1.2284999999999997</v>
          </cell>
          <cell r="Y8233">
            <v>37.65825000000001</v>
          </cell>
          <cell r="Z8233">
            <v>9.4500000000000011</v>
          </cell>
          <cell r="AA8233">
            <v>48.336750000000009</v>
          </cell>
          <cell r="AD8233">
            <v>1.2284999999999997</v>
          </cell>
          <cell r="AE8233">
            <v>37.65825000000001</v>
          </cell>
          <cell r="AF8233">
            <v>9.4500000000000011</v>
          </cell>
        </row>
        <row r="8234">
          <cell r="M8234" t="str">
            <v>RefSer40DINPreh</v>
          </cell>
          <cell r="N8234" t="str">
            <v>Serrage 40 DIN Touche + Appui tous types sur Préh</v>
          </cell>
          <cell r="O8234" t="str">
            <v>Clamping 40 DIN Key + All types of support on Preh</v>
          </cell>
          <cell r="P8234">
            <v>3</v>
          </cell>
          <cell r="Q8234" t="str">
            <v>Doublure seule</v>
          </cell>
          <cell r="R8234" t="str">
            <v>01, 07,.</v>
          </cell>
          <cell r="X8234">
            <v>3.6854999999999993</v>
          </cell>
          <cell r="Y8234">
            <v>213.02190000000002</v>
          </cell>
          <cell r="Z8234">
            <v>113.4</v>
          </cell>
          <cell r="AA8234">
            <v>330.10739999999998</v>
          </cell>
          <cell r="AD8234">
            <v>1.2284999999999997</v>
          </cell>
          <cell r="AE8234">
            <v>71.007300000000001</v>
          </cell>
          <cell r="AF8234">
            <v>37.800000000000004</v>
          </cell>
        </row>
        <row r="8235">
          <cell r="M8235" t="str">
            <v>DistribPreh</v>
          </cell>
          <cell r="N8235" t="str">
            <v>Distributeur taille 2 sur Préhenseur</v>
          </cell>
          <cell r="O8235" t="str">
            <v>Dispenser size 2 on Gripper</v>
          </cell>
          <cell r="P8235">
            <v>2</v>
          </cell>
          <cell r="Q8235">
            <v>0</v>
          </cell>
          <cell r="R8235" t="str">
            <v>01, 07,.</v>
          </cell>
          <cell r="X8235">
            <v>2.4569999999999994</v>
          </cell>
          <cell r="Y8235">
            <v>325.39499999999998</v>
          </cell>
          <cell r="Z8235">
            <v>37.800000000000004</v>
          </cell>
          <cell r="AA8235">
            <v>365.65199999999999</v>
          </cell>
          <cell r="AD8235">
            <v>1.2284999999999997</v>
          </cell>
          <cell r="AE8235">
            <v>162.69749999999999</v>
          </cell>
          <cell r="AF8235">
            <v>18.900000000000002</v>
          </cell>
        </row>
        <row r="8236">
          <cell r="M8236" t="str">
            <v>PPinducPreh</v>
          </cell>
          <cell r="N8236" t="str">
            <v>Détecteur inductif présence pièce sur Préhenseur a</v>
          </cell>
          <cell r="O8236" t="str">
            <v>Inductive part presence detector on Gripper</v>
          </cell>
          <cell r="P8236">
            <v>2</v>
          </cell>
          <cell r="Q8236">
            <v>0</v>
          </cell>
          <cell r="R8236" t="str">
            <v>01, 07,.</v>
          </cell>
          <cell r="X8236">
            <v>2.4569999999999994</v>
          </cell>
          <cell r="Y8236">
            <v>75.316500000000019</v>
          </cell>
          <cell r="Z8236">
            <v>18.900000000000002</v>
          </cell>
          <cell r="AA8236">
            <v>96.673500000000018</v>
          </cell>
          <cell r="AD8236">
            <v>1.2284999999999997</v>
          </cell>
          <cell r="AE8236">
            <v>37.65825000000001</v>
          </cell>
          <cell r="AF8236">
            <v>9.4500000000000011</v>
          </cell>
        </row>
        <row r="8237">
          <cell r="M8237" t="str">
            <v>GabContBuse</v>
          </cell>
          <cell r="N8237" t="str">
            <v>Gabarit de contrôle buse encollage fixe</v>
          </cell>
          <cell r="O8237" t="str">
            <v>Nozzle control template for fixed gluing</v>
          </cell>
          <cell r="P8237">
            <v>1</v>
          </cell>
          <cell r="Q8237">
            <v>0</v>
          </cell>
          <cell r="R8237" t="str">
            <v>01, 07,.</v>
          </cell>
          <cell r="X8237">
            <v>0</v>
          </cell>
          <cell r="Y8237">
            <v>0</v>
          </cell>
          <cell r="Z8237">
            <v>0</v>
          </cell>
          <cell r="AA8237">
            <v>0</v>
          </cell>
          <cell r="AD8237">
            <v>0</v>
          </cell>
          <cell r="AE8237">
            <v>0</v>
          </cell>
          <cell r="AF8237">
            <v>0</v>
          </cell>
        </row>
        <row r="8238">
          <cell r="M8238">
            <v>0</v>
          </cell>
          <cell r="N8238">
            <v>0</v>
          </cell>
          <cell r="O8238" t="str">
            <v/>
          </cell>
          <cell r="P8238">
            <v>0</v>
          </cell>
          <cell r="Q8238">
            <v>0</v>
          </cell>
          <cell r="R8238">
            <v>0</v>
          </cell>
          <cell r="AA8238">
            <v>0</v>
          </cell>
          <cell r="AD8238" t="e">
            <v>#DIV/0!</v>
          </cell>
          <cell r="AE8238" t="e">
            <v>#DIV/0!</v>
          </cell>
          <cell r="AF8238" t="e">
            <v>#DIV/0!</v>
          </cell>
        </row>
        <row r="8239">
          <cell r="M8239">
            <v>0</v>
          </cell>
          <cell r="N8239">
            <v>0</v>
          </cell>
          <cell r="O8239" t="str">
            <v/>
          </cell>
          <cell r="P8239">
            <v>1</v>
          </cell>
          <cell r="Q8239">
            <v>0</v>
          </cell>
          <cell r="R8239">
            <v>0</v>
          </cell>
          <cell r="AA8239">
            <v>0</v>
          </cell>
          <cell r="AD8239">
            <v>0</v>
          </cell>
          <cell r="AE8239">
            <v>0</v>
          </cell>
          <cell r="AF8239">
            <v>0</v>
          </cell>
        </row>
        <row r="8240">
          <cell r="M8240" t="str">
            <v>TrajMan</v>
          </cell>
          <cell r="N8240" t="str">
            <v>Trajectoire de manutention</v>
          </cell>
          <cell r="O8240" t="str">
            <v>Handling path</v>
          </cell>
          <cell r="P8240">
            <v>4</v>
          </cell>
          <cell r="Q8240" t="str">
            <v>Prise OP25, dépose OP35, reprise OP35, dépose OP40</v>
          </cell>
          <cell r="R8240" t="str">
            <v>01, 07,.</v>
          </cell>
          <cell r="X8240">
            <v>0</v>
          </cell>
          <cell r="Y8240">
            <v>0</v>
          </cell>
          <cell r="Z8240">
            <v>0</v>
          </cell>
          <cell r="AA8240">
            <v>0</v>
          </cell>
          <cell r="AD8240">
            <v>0</v>
          </cell>
          <cell r="AE8240">
            <v>0</v>
          </cell>
          <cell r="AF8240">
            <v>0</v>
          </cell>
        </row>
        <row r="8241">
          <cell r="M8241" t="str">
            <v>TrajColleTiret</v>
          </cell>
          <cell r="N8241" t="str">
            <v>Trajectoire d'encollage tiret</v>
          </cell>
          <cell r="O8241" t="str">
            <v>Glueing path dash</v>
          </cell>
          <cell r="P8241">
            <v>1.5</v>
          </cell>
          <cell r="Q8241" t="str">
            <v>12 cordons</v>
          </cell>
          <cell r="R8241" t="str">
            <v>01, 07,.</v>
          </cell>
          <cell r="X8241">
            <v>0</v>
          </cell>
          <cell r="Y8241">
            <v>0</v>
          </cell>
          <cell r="Z8241">
            <v>0</v>
          </cell>
          <cell r="AA8241">
            <v>0</v>
          </cell>
          <cell r="AD8241">
            <v>0</v>
          </cell>
          <cell r="AE8241">
            <v>0</v>
          </cell>
          <cell r="AF8241">
            <v>0</v>
          </cell>
        </row>
        <row r="8242">
          <cell r="M8242" t="str">
            <v>EchCodeTraj</v>
          </cell>
          <cell r="N8242" t="str">
            <v>Echange Code Trajectoire avec baie robot</v>
          </cell>
          <cell r="O8242" t="str">
            <v>Exchange of Trajectory Code with robot bay</v>
          </cell>
          <cell r="P8242">
            <v>2</v>
          </cell>
          <cell r="Q8242">
            <v>0</v>
          </cell>
          <cell r="R8242" t="str">
            <v>01, 07,.</v>
          </cell>
          <cell r="X8242">
            <v>2.3624999999999994</v>
          </cell>
          <cell r="Y8242">
            <v>0</v>
          </cell>
          <cell r="Z8242">
            <v>192.81983806413143</v>
          </cell>
          <cell r="AA8242">
            <v>195.18233806413144</v>
          </cell>
          <cell r="AD8242">
            <v>1.1812499999999997</v>
          </cell>
          <cell r="AE8242">
            <v>0</v>
          </cell>
          <cell r="AF8242">
            <v>96.409919032065716</v>
          </cell>
        </row>
        <row r="8243">
          <cell r="M8243" t="str">
            <v>HEtudAUT</v>
          </cell>
          <cell r="N8243" t="str">
            <v>Une heure d'études automatismes</v>
          </cell>
          <cell r="O8243" t="str">
            <v>One hour of automation studies</v>
          </cell>
          <cell r="P8243">
            <v>1</v>
          </cell>
          <cell r="Q8243" t="str">
            <v>compl. Hétude AF+Marguerite+Prog</v>
          </cell>
          <cell r="R8243" t="str">
            <v>01</v>
          </cell>
          <cell r="X8243">
            <v>65</v>
          </cell>
          <cell r="Y8243">
            <v>0</v>
          </cell>
          <cell r="Z8243">
            <v>0</v>
          </cell>
          <cell r="AA8243">
            <v>65</v>
          </cell>
          <cell r="AD8243">
            <v>65</v>
          </cell>
          <cell r="AE8243">
            <v>0</v>
          </cell>
          <cell r="AF8243">
            <v>0</v>
          </cell>
        </row>
        <row r="8244">
          <cell r="M8244">
            <v>0</v>
          </cell>
          <cell r="N8244">
            <v>0</v>
          </cell>
          <cell r="O8244" t="str">
            <v/>
          </cell>
          <cell r="P8244">
            <v>0</v>
          </cell>
          <cell r="Q8244">
            <v>0</v>
          </cell>
          <cell r="R8244">
            <v>0</v>
          </cell>
          <cell r="AA8244">
            <v>0</v>
          </cell>
          <cell r="AD8244" t="e">
            <v>#DIV/0!</v>
          </cell>
          <cell r="AE8244" t="e">
            <v>#DIV/0!</v>
          </cell>
          <cell r="AF8244" t="e">
            <v>#DIV/0!</v>
          </cell>
        </row>
        <row r="8245">
          <cell r="M8245">
            <v>0</v>
          </cell>
          <cell r="N8245">
            <v>0</v>
          </cell>
          <cell r="O8245" t="str">
            <v/>
          </cell>
          <cell r="P8245">
            <v>1</v>
          </cell>
          <cell r="Q8245">
            <v>0</v>
          </cell>
          <cell r="R8245">
            <v>0</v>
          </cell>
          <cell r="AA8245">
            <v>0</v>
          </cell>
          <cell r="AD8245">
            <v>0</v>
          </cell>
          <cell r="AE8245">
            <v>0</v>
          </cell>
          <cell r="AF8245">
            <v>0</v>
          </cell>
        </row>
        <row r="8246">
          <cell r="M8246" t="str">
            <v>Marbre1m²</v>
          </cell>
          <cell r="N8246" t="str">
            <v xml:space="preserve">Marbre surface  comprise entre 1 m² et 1,9 m² </v>
          </cell>
          <cell r="O8246" t="str">
            <v>To make</v>
          </cell>
          <cell r="P8246">
            <v>1</v>
          </cell>
          <cell r="Q8246">
            <v>0</v>
          </cell>
          <cell r="R8246" t="str">
            <v>01, 07,.</v>
          </cell>
          <cell r="X8246">
            <v>24.713639999999995</v>
          </cell>
          <cell r="Y8246">
            <v>1129.0301590909091</v>
          </cell>
          <cell r="Z8246">
            <v>722.81852269353089</v>
          </cell>
          <cell r="AA8246">
            <v>1876.56232178444</v>
          </cell>
          <cell r="AD8246">
            <v>24.713639999999995</v>
          </cell>
          <cell r="AE8246">
            <v>1129.0301590909091</v>
          </cell>
          <cell r="AF8246">
            <v>722.81852269353089</v>
          </cell>
        </row>
        <row r="8247">
          <cell r="M8247" t="str">
            <v>RefSerrECONew_D80</v>
          </cell>
          <cell r="N8247" t="str">
            <v>Réf serrée ECO D80 Touche + Appui tous types</v>
          </cell>
          <cell r="O8247" t="str">
            <v>ECO D80 Key + Press all types</v>
          </cell>
          <cell r="P8247">
            <v>6</v>
          </cell>
          <cell r="Q8247">
            <v>0</v>
          </cell>
          <cell r="R8247" t="str">
            <v>01, 07,.</v>
          </cell>
          <cell r="X8247">
            <v>10.685114999999998</v>
          </cell>
          <cell r="Y8247">
            <v>436.86090000000002</v>
          </cell>
          <cell r="Z8247">
            <v>476.12600032462188</v>
          </cell>
          <cell r="AA8247">
            <v>923.67201532462195</v>
          </cell>
          <cell r="AD8247">
            <v>1.7808524999999997</v>
          </cell>
          <cell r="AE8247">
            <v>72.810150000000007</v>
          </cell>
          <cell r="AF8247">
            <v>79.354333387436981</v>
          </cell>
        </row>
        <row r="8248">
          <cell r="M8248" t="str">
            <v>Marbre1m²</v>
          </cell>
          <cell r="N8248" t="str">
            <v xml:space="preserve">Marbre surface  comprise entre 1 m² et 1,9 m² </v>
          </cell>
          <cell r="O8248" t="str">
            <v>To make</v>
          </cell>
          <cell r="P8248">
            <v>1</v>
          </cell>
          <cell r="Q8248">
            <v>0</v>
          </cell>
          <cell r="R8248" t="str">
            <v>01, 07,.</v>
          </cell>
          <cell r="X8248">
            <v>24.713639999999995</v>
          </cell>
          <cell r="Y8248">
            <v>1129.0301590909091</v>
          </cell>
          <cell r="Z8248">
            <v>722.81852269353089</v>
          </cell>
          <cell r="AA8248">
            <v>1876.56232178444</v>
          </cell>
          <cell r="AD8248">
            <v>24.713639999999995</v>
          </cell>
          <cell r="AE8248">
            <v>1129.0301590909091</v>
          </cell>
          <cell r="AF8248">
            <v>722.81852269353089</v>
          </cell>
        </row>
        <row r="8249">
          <cell r="M8249" t="str">
            <v>RefSerrECONew_D63</v>
          </cell>
          <cell r="N8249" t="str">
            <v>Réf serrée ECO D63 Touche + Appui tous types</v>
          </cell>
          <cell r="O8249" t="str">
            <v>ECO D63 Key + Press all types</v>
          </cell>
          <cell r="P8249">
            <v>3</v>
          </cell>
          <cell r="Q8249">
            <v>0</v>
          </cell>
          <cell r="R8249" t="str">
            <v>01, 07,.</v>
          </cell>
          <cell r="X8249">
            <v>5.342557499999999</v>
          </cell>
          <cell r="Y8249">
            <v>218.43045000000001</v>
          </cell>
          <cell r="Z8249">
            <v>238.06300016231094</v>
          </cell>
          <cell r="AA8249">
            <v>461.83600766231098</v>
          </cell>
          <cell r="AD8249">
            <v>1.7808524999999997</v>
          </cell>
          <cell r="AE8249">
            <v>72.810150000000007</v>
          </cell>
          <cell r="AF8249">
            <v>79.354333387436981</v>
          </cell>
        </row>
        <row r="8250">
          <cell r="M8250" t="str">
            <v>RefSerrECONew_D50</v>
          </cell>
          <cell r="N8250" t="str">
            <v>Réf serrée ECO D50 Touche + Appui tous types</v>
          </cell>
          <cell r="O8250" t="str">
            <v>ECO D50 clamped reference Key + Press all types</v>
          </cell>
          <cell r="P8250">
            <v>2</v>
          </cell>
          <cell r="Q8250">
            <v>0</v>
          </cell>
          <cell r="R8250" t="str">
            <v>01, 07,.</v>
          </cell>
          <cell r="X8250">
            <v>3.5617049999999995</v>
          </cell>
          <cell r="Y8250">
            <v>145.62029999999999</v>
          </cell>
          <cell r="Z8250">
            <v>158.70866677487396</v>
          </cell>
          <cell r="AA8250">
            <v>307.89067177487391</v>
          </cell>
          <cell r="AD8250">
            <v>1.7808524999999997</v>
          </cell>
          <cell r="AE8250">
            <v>72.810149999999993</v>
          </cell>
          <cell r="AF8250">
            <v>79.354333387436981</v>
          </cell>
        </row>
        <row r="8251">
          <cell r="M8251" t="str">
            <v>SerrECONew_D63</v>
          </cell>
          <cell r="N8251" t="str">
            <v>Serrage ECO D63 C125 Touche largeur tous types</v>
          </cell>
          <cell r="O8251" t="str">
            <v>Clamping ECO D63 C125 Width button all types</v>
          </cell>
          <cell r="P8251">
            <v>3</v>
          </cell>
          <cell r="Q8251" t="str">
            <v>Spécif Rft Long Alu</v>
          </cell>
          <cell r="R8251" t="str">
            <v>01, 07,.</v>
          </cell>
          <cell r="X8251">
            <v>5.342557499999999</v>
          </cell>
          <cell r="Y8251">
            <v>218.43045000000001</v>
          </cell>
          <cell r="Z8251">
            <v>238.06300016231094</v>
          </cell>
          <cell r="AA8251">
            <v>461.83600766231098</v>
          </cell>
          <cell r="AD8251">
            <v>1.7808524999999997</v>
          </cell>
          <cell r="AE8251">
            <v>72.810150000000007</v>
          </cell>
          <cell r="AF8251">
            <v>79.354333387436981</v>
          </cell>
        </row>
        <row r="8252">
          <cell r="M8252" t="str">
            <v>PilUnitGuid</v>
          </cell>
          <cell r="N8252" t="str">
            <v>Pilote sur unité de guidage linéaire</v>
          </cell>
          <cell r="O8252" t="str">
            <v>Pin on linear guide unit</v>
          </cell>
          <cell r="P8252">
            <v>1</v>
          </cell>
          <cell r="Q8252">
            <v>0</v>
          </cell>
          <cell r="R8252" t="str">
            <v>01, 07,.</v>
          </cell>
          <cell r="X8252">
            <v>2.4770024999999993</v>
          </cell>
          <cell r="Y8252">
            <v>72.810149999999993</v>
          </cell>
          <cell r="Z8252">
            <v>127.54538093824156</v>
          </cell>
          <cell r="AA8252">
            <v>202.83253343824157</v>
          </cell>
          <cell r="AD8252">
            <v>2.4770024999999993</v>
          </cell>
          <cell r="AE8252">
            <v>72.810149999999993</v>
          </cell>
          <cell r="AF8252">
            <v>127.54538093824156</v>
          </cell>
        </row>
        <row r="8253">
          <cell r="M8253" t="str">
            <v>Aval</v>
          </cell>
          <cell r="N8253" t="str">
            <v>Avaloir</v>
          </cell>
          <cell r="O8253" t="str">
            <v>Guide</v>
          </cell>
          <cell r="P8253">
            <v>4</v>
          </cell>
          <cell r="Q8253">
            <v>0</v>
          </cell>
          <cell r="R8253" t="str">
            <v>01, 07,.</v>
          </cell>
          <cell r="X8253">
            <v>0</v>
          </cell>
          <cell r="Y8253">
            <v>0</v>
          </cell>
          <cell r="Z8253">
            <v>0</v>
          </cell>
          <cell r="AA8253">
            <v>0</v>
          </cell>
          <cell r="AD8253">
            <v>0</v>
          </cell>
          <cell r="AE8253">
            <v>0</v>
          </cell>
          <cell r="AF8253">
            <v>0</v>
          </cell>
        </row>
        <row r="8254">
          <cell r="M8254" t="str">
            <v>Touch</v>
          </cell>
          <cell r="N8254" t="str">
            <v>Touche seule toutes largeurs</v>
          </cell>
          <cell r="O8254" t="str">
            <v>Fixed button (Endschalter)</v>
          </cell>
          <cell r="P8254">
            <v>14</v>
          </cell>
          <cell r="Q8254">
            <v>0</v>
          </cell>
          <cell r="R8254" t="str">
            <v>01, 07,.</v>
          </cell>
          <cell r="X8254">
            <v>0</v>
          </cell>
          <cell r="Y8254">
            <v>0</v>
          </cell>
          <cell r="Z8254">
            <v>0</v>
          </cell>
          <cell r="AA8254">
            <v>0</v>
          </cell>
          <cell r="AD8254">
            <v>0</v>
          </cell>
          <cell r="AE8254">
            <v>0</v>
          </cell>
          <cell r="AF8254">
            <v>0</v>
          </cell>
        </row>
        <row r="8255">
          <cell r="M8255" t="str">
            <v>AppuiDrageoir</v>
          </cell>
          <cell r="N8255" t="str">
            <v xml:space="preserve">Appui seul ou drageoir seul (toutes largeurs) </v>
          </cell>
          <cell r="O8255" t="str">
            <v xml:space="preserve">support only or sucker only (all widths) </v>
          </cell>
          <cell r="P8255">
            <v>8</v>
          </cell>
          <cell r="Q8255">
            <v>0</v>
          </cell>
          <cell r="R8255" t="str">
            <v>01, 07,.</v>
          </cell>
          <cell r="X8255">
            <v>0</v>
          </cell>
          <cell r="Y8255">
            <v>0</v>
          </cell>
          <cell r="Z8255">
            <v>0</v>
          </cell>
          <cell r="AA8255">
            <v>0</v>
          </cell>
          <cell r="AD8255">
            <v>0</v>
          </cell>
          <cell r="AE8255">
            <v>0</v>
          </cell>
          <cell r="AF8255">
            <v>0</v>
          </cell>
        </row>
        <row r="8256">
          <cell r="M8256" t="str">
            <v>BrasSupECO</v>
          </cell>
          <cell r="N8256" t="str">
            <v>Bras sup pour appui ou touche sur serrage ECO</v>
          </cell>
          <cell r="O8256" t="str">
            <v>Additional arm for pressing or key on ECO clamping</v>
          </cell>
          <cell r="P8256">
            <v>4</v>
          </cell>
          <cell r="Q8256">
            <v>0</v>
          </cell>
          <cell r="R8256" t="str">
            <v>01, 07,.</v>
          </cell>
          <cell r="X8256">
            <v>0</v>
          </cell>
          <cell r="Y8256">
            <v>0</v>
          </cell>
          <cell r="Z8256">
            <v>0</v>
          </cell>
          <cell r="AA8256">
            <v>0</v>
          </cell>
          <cell r="AD8256">
            <v>0</v>
          </cell>
          <cell r="AE8256">
            <v>0</v>
          </cell>
          <cell r="AF8256">
            <v>0</v>
          </cell>
        </row>
        <row r="8257">
          <cell r="M8257" t="str">
            <v>PilMobECO</v>
          </cell>
          <cell r="N8257" t="str">
            <v xml:space="preserve">Pilote mobile sur serrage ECO d=50 </v>
          </cell>
          <cell r="O8257" t="str">
            <v xml:space="preserve">Mobile pin on ECO clamping d=50 </v>
          </cell>
          <cell r="P8257">
            <v>3</v>
          </cell>
          <cell r="Q8257">
            <v>0</v>
          </cell>
          <cell r="R8257" t="str">
            <v>01, 07,.</v>
          </cell>
          <cell r="X8257">
            <v>7.431007499999998</v>
          </cell>
          <cell r="Y8257">
            <v>218.43045000000001</v>
          </cell>
          <cell r="Z8257">
            <v>382.63614281472468</v>
          </cell>
          <cell r="AA8257">
            <v>608.49760031472465</v>
          </cell>
          <cell r="AD8257">
            <v>2.4770024999999993</v>
          </cell>
          <cell r="AE8257">
            <v>72.810150000000007</v>
          </cell>
          <cell r="AF8257">
            <v>127.54538093824156</v>
          </cell>
        </row>
        <row r="8258">
          <cell r="M8258" t="str">
            <v>PilMob</v>
          </cell>
          <cell r="N8258" t="str">
            <v>Pilote escamotable</v>
          </cell>
          <cell r="O8258" t="str">
            <v>Retractable pin</v>
          </cell>
          <cell r="P8258">
            <v>3</v>
          </cell>
          <cell r="Q8258">
            <v>0</v>
          </cell>
          <cell r="R8258" t="str">
            <v>01, 07,.</v>
          </cell>
          <cell r="X8258">
            <v>7.431007499999998</v>
          </cell>
          <cell r="Y8258">
            <v>218.43045000000001</v>
          </cell>
          <cell r="Z8258">
            <v>382.63614281472468</v>
          </cell>
          <cell r="AA8258">
            <v>608.49760031472465</v>
          </cell>
          <cell r="AD8258">
            <v>2.4770024999999993</v>
          </cell>
          <cell r="AE8258">
            <v>72.810150000000007</v>
          </cell>
          <cell r="AF8258">
            <v>127.54538093824156</v>
          </cell>
        </row>
        <row r="8259">
          <cell r="M8259" t="str">
            <v>PilMob</v>
          </cell>
          <cell r="N8259" t="str">
            <v>Pilote escamotable</v>
          </cell>
          <cell r="O8259" t="str">
            <v>Retractable pin</v>
          </cell>
          <cell r="P8259">
            <v>2</v>
          </cell>
          <cell r="Q8259" t="str">
            <v>Spécif Rft Long Alu</v>
          </cell>
          <cell r="R8259" t="str">
            <v>01, 07,.</v>
          </cell>
          <cell r="X8259">
            <v>4.9540049999999987</v>
          </cell>
          <cell r="Y8259">
            <v>145.62029999999999</v>
          </cell>
          <cell r="Z8259">
            <v>255.09076187648313</v>
          </cell>
          <cell r="AA8259">
            <v>405.66506687648314</v>
          </cell>
          <cell r="AD8259">
            <v>2.4770024999999993</v>
          </cell>
          <cell r="AE8259">
            <v>72.810149999999993</v>
          </cell>
          <cell r="AF8259">
            <v>127.54538093824156</v>
          </cell>
        </row>
        <row r="8260">
          <cell r="M8260" t="str">
            <v>PPinduc</v>
          </cell>
          <cell r="N8260" t="str">
            <v>Détecteur inductif de présence pièce</v>
          </cell>
          <cell r="O8260" t="str">
            <v>Inductive part presence detector</v>
          </cell>
          <cell r="P8260">
            <v>3</v>
          </cell>
          <cell r="Q8260">
            <v>0</v>
          </cell>
          <cell r="R8260" t="str">
            <v>01, 07,.</v>
          </cell>
          <cell r="X8260">
            <v>5.7318974999999988</v>
          </cell>
          <cell r="Y8260">
            <v>77.455349999999996</v>
          </cell>
          <cell r="Z8260">
            <v>322.78614281472466</v>
          </cell>
          <cell r="AA8260">
            <v>405.97339031472467</v>
          </cell>
          <cell r="AD8260">
            <v>1.9106324999999995</v>
          </cell>
          <cell r="AE8260">
            <v>25.818449999999999</v>
          </cell>
          <cell r="AF8260">
            <v>107.59538093824155</v>
          </cell>
        </row>
        <row r="8261">
          <cell r="M8261">
            <v>0</v>
          </cell>
          <cell r="N8261">
            <v>0</v>
          </cell>
          <cell r="O8261" t="str">
            <v/>
          </cell>
          <cell r="P8261">
            <v>0</v>
          </cell>
          <cell r="Q8261">
            <v>0</v>
          </cell>
          <cell r="R8261">
            <v>0</v>
          </cell>
          <cell r="AA8261">
            <v>0</v>
          </cell>
          <cell r="AD8261" t="e">
            <v>#DIV/0!</v>
          </cell>
          <cell r="AE8261" t="e">
            <v>#DIV/0!</v>
          </cell>
          <cell r="AF8261" t="e">
            <v>#DIV/0!</v>
          </cell>
        </row>
        <row r="8262">
          <cell r="M8262">
            <v>0</v>
          </cell>
          <cell r="N8262">
            <v>0</v>
          </cell>
          <cell r="O8262" t="str">
            <v/>
          </cell>
          <cell r="P8262">
            <v>1</v>
          </cell>
          <cell r="Q8262">
            <v>0</v>
          </cell>
          <cell r="R8262">
            <v>0</v>
          </cell>
          <cell r="AA8262">
            <v>0</v>
          </cell>
          <cell r="AD8262">
            <v>0</v>
          </cell>
          <cell r="AE8262">
            <v>0</v>
          </cell>
          <cell r="AF8262">
            <v>0</v>
          </cell>
        </row>
        <row r="8263">
          <cell r="M8263" t="str">
            <v>Robotnu1</v>
          </cell>
          <cell r="N8263" t="str">
            <v>Robot nu bras 2,65m / 165 Kg</v>
          </cell>
          <cell r="O8263" t="str">
            <v>Robot bare arm 2.65m / 165 Kg</v>
          </cell>
          <cell r="P8263">
            <v>1</v>
          </cell>
          <cell r="Q8263">
            <v>0</v>
          </cell>
          <cell r="R8263" t="str">
            <v>01, 07,.</v>
          </cell>
          <cell r="X8263">
            <v>0</v>
          </cell>
          <cell r="Y8263">
            <v>0</v>
          </cell>
          <cell r="Z8263">
            <v>0</v>
          </cell>
          <cell r="AA8263">
            <v>0</v>
          </cell>
          <cell r="AD8263">
            <v>0</v>
          </cell>
          <cell r="AE8263">
            <v>0</v>
          </cell>
          <cell r="AF8263">
            <v>0</v>
          </cell>
        </row>
        <row r="8264">
          <cell r="M8264" t="str">
            <v>Reh1000</v>
          </cell>
          <cell r="N8264" t="str">
            <v>Réhausse robot h&lt;1000mm</v>
          </cell>
          <cell r="O8264" t="str">
            <v>Robot extension h&lt;1000mm</v>
          </cell>
          <cell r="P8264">
            <v>1</v>
          </cell>
          <cell r="Q8264" t="str">
            <v>A valider</v>
          </cell>
          <cell r="R8264" t="str">
            <v>01, 07,.</v>
          </cell>
          <cell r="X8264">
            <v>0</v>
          </cell>
          <cell r="Y8264">
            <v>29.809500000000003</v>
          </cell>
          <cell r="Z8264">
            <v>10.5</v>
          </cell>
          <cell r="AA8264">
            <v>40.3095</v>
          </cell>
          <cell r="AD8264">
            <v>0</v>
          </cell>
          <cell r="AE8264">
            <v>29.809500000000003</v>
          </cell>
          <cell r="AF8264">
            <v>10.5</v>
          </cell>
        </row>
        <row r="8265">
          <cell r="M8265" t="str">
            <v>SEL-MF</v>
          </cell>
          <cell r="N8265" t="str">
            <v>Applicatif Robot SEL en Moyenne Fréquence</v>
          </cell>
          <cell r="O8265" t="str">
            <v>Medium Frequency SEL Robot Application</v>
          </cell>
          <cell r="P8265">
            <v>1</v>
          </cell>
          <cell r="Q8265">
            <v>0</v>
          </cell>
          <cell r="R8265" t="str">
            <v>01, 07,.</v>
          </cell>
          <cell r="X8265">
            <v>2.1930299999999994</v>
          </cell>
          <cell r="Y8265">
            <v>1168.179075</v>
          </cell>
          <cell r="Z8265">
            <v>791.14538093824149</v>
          </cell>
          <cell r="AA8265">
            <v>1961.5174859382414</v>
          </cell>
          <cell r="AD8265">
            <v>2.1930299999999994</v>
          </cell>
          <cell r="AE8265">
            <v>1168.179075</v>
          </cell>
          <cell r="AF8265">
            <v>791.14538093824149</v>
          </cell>
        </row>
        <row r="8266">
          <cell r="M8266" t="str">
            <v>Robotintégration-V11</v>
          </cell>
          <cell r="N8266" t="str">
            <v>Intégration robot + baie sur site -V11</v>
          </cell>
          <cell r="O8266" t="str">
            <v>Robot + bay integration on site -V11</v>
          </cell>
          <cell r="P8266">
            <v>1</v>
          </cell>
          <cell r="Q8266">
            <v>0</v>
          </cell>
          <cell r="R8266" t="str">
            <v>01, 07,.</v>
          </cell>
          <cell r="X8266">
            <v>27.235057499999993</v>
          </cell>
          <cell r="Y8266">
            <v>862.84800000000007</v>
          </cell>
          <cell r="Z8266">
            <v>1716.542666567691</v>
          </cell>
          <cell r="AA8266">
            <v>2606.625724067691</v>
          </cell>
          <cell r="AD8266">
            <v>27.235057499999993</v>
          </cell>
          <cell r="AE8266">
            <v>862.84800000000007</v>
          </cell>
          <cell r="AF8266">
            <v>1716.542666567691</v>
          </cell>
        </row>
        <row r="8267">
          <cell r="M8267" t="str">
            <v>VerrineRobot</v>
          </cell>
          <cell r="N8267" t="str">
            <v>Verrine Robot</v>
          </cell>
          <cell r="O8267" t="str">
            <v>To make</v>
          </cell>
          <cell r="P8267">
            <v>1</v>
          </cell>
          <cell r="Q8267">
            <v>0</v>
          </cell>
          <cell r="R8267" t="str">
            <v>01, 07,.</v>
          </cell>
          <cell r="AA8267">
            <v>0</v>
          </cell>
          <cell r="AD8267">
            <v>0</v>
          </cell>
          <cell r="AE8267">
            <v>0</v>
          </cell>
          <cell r="AF8267">
            <v>0</v>
          </cell>
        </row>
        <row r="8268">
          <cell r="M8268">
            <v>0</v>
          </cell>
          <cell r="N8268">
            <v>0</v>
          </cell>
          <cell r="O8268" t="str">
            <v/>
          </cell>
          <cell r="P8268">
            <v>0</v>
          </cell>
          <cell r="Q8268">
            <v>0</v>
          </cell>
          <cell r="R8268">
            <v>0</v>
          </cell>
          <cell r="AA8268">
            <v>0</v>
          </cell>
          <cell r="AD8268" t="e">
            <v>#DIV/0!</v>
          </cell>
          <cell r="AE8268" t="e">
            <v>#DIV/0!</v>
          </cell>
          <cell r="AF8268" t="e">
            <v>#DIV/0!</v>
          </cell>
        </row>
        <row r="8269">
          <cell r="M8269">
            <v>0</v>
          </cell>
          <cell r="N8269">
            <v>0</v>
          </cell>
          <cell r="O8269" t="str">
            <v/>
          </cell>
          <cell r="P8269">
            <v>1</v>
          </cell>
          <cell r="Q8269">
            <v>0</v>
          </cell>
          <cell r="R8269">
            <v>0</v>
          </cell>
          <cell r="AA8269">
            <v>0</v>
          </cell>
          <cell r="AD8269">
            <v>0</v>
          </cell>
          <cell r="AE8269">
            <v>0</v>
          </cell>
          <cell r="AF8269">
            <v>0</v>
          </cell>
        </row>
        <row r="8270">
          <cell r="M8270" t="str">
            <v>MisAllRech</v>
          </cell>
          <cell r="N8270" t="str">
            <v>Mise et Allonge de rechange</v>
          </cell>
          <cell r="O8270" t="str">
            <v>Spare plug and extension cable</v>
          </cell>
          <cell r="P8270">
            <v>1</v>
          </cell>
          <cell r="Q8270">
            <v>0</v>
          </cell>
          <cell r="R8270" t="str">
            <v>01, 07,.</v>
          </cell>
          <cell r="X8270">
            <v>0</v>
          </cell>
          <cell r="Y8270">
            <v>0</v>
          </cell>
          <cell r="Z8270">
            <v>0</v>
          </cell>
          <cell r="AA8270">
            <v>0</v>
          </cell>
          <cell r="AD8270">
            <v>0</v>
          </cell>
          <cell r="AE8270">
            <v>0</v>
          </cell>
          <cell r="AF8270">
            <v>0</v>
          </cell>
        </row>
        <row r="8271">
          <cell r="M8271" t="str">
            <v>InterfaceRobPinceStdenL</v>
          </cell>
          <cell r="N8271" t="str">
            <v>Interface Std en L fixation entre Pince et Robot</v>
          </cell>
          <cell r="O8271" t="str">
            <v>Std L-shaped interface for fixing between Clamp and Robot</v>
          </cell>
          <cell r="P8271">
            <v>1</v>
          </cell>
          <cell r="Q8271">
            <v>0</v>
          </cell>
          <cell r="R8271" t="str">
            <v>01, 07,.</v>
          </cell>
          <cell r="X8271">
            <v>0</v>
          </cell>
          <cell r="Y8271">
            <v>0</v>
          </cell>
          <cell r="Z8271">
            <v>0</v>
          </cell>
          <cell r="AA8271">
            <v>0</v>
          </cell>
          <cell r="AD8271">
            <v>0</v>
          </cell>
          <cell r="AE8271">
            <v>0</v>
          </cell>
          <cell r="AF8271">
            <v>0</v>
          </cell>
        </row>
        <row r="8272">
          <cell r="M8272" t="str">
            <v>PincRobMFLightX500ModSansDetal</v>
          </cell>
          <cell r="N8272" t="str">
            <v>Pince Mod MF Light ciseaux électrique LU &lt; 500</v>
          </cell>
          <cell r="O8272" t="str">
            <v>MF Light Mod Clamp X - Shape electric width &lt; 500</v>
          </cell>
          <cell r="P8272">
            <v>1</v>
          </cell>
          <cell r="Q8272">
            <v>0</v>
          </cell>
          <cell r="R8272" t="str">
            <v>01, 07,.</v>
          </cell>
          <cell r="X8272">
            <v>0</v>
          </cell>
          <cell r="Y8272">
            <v>0</v>
          </cell>
          <cell r="Z8272">
            <v>0</v>
          </cell>
          <cell r="AA8272">
            <v>0</v>
          </cell>
          <cell r="AD8272">
            <v>0</v>
          </cell>
          <cell r="AE8272">
            <v>0</v>
          </cell>
          <cell r="AF8272">
            <v>0</v>
          </cell>
        </row>
        <row r="8273">
          <cell r="M8273">
            <v>0</v>
          </cell>
          <cell r="N8273">
            <v>0</v>
          </cell>
          <cell r="O8273" t="str">
            <v/>
          </cell>
          <cell r="P8273">
            <v>0</v>
          </cell>
          <cell r="Q8273">
            <v>0</v>
          </cell>
          <cell r="R8273">
            <v>0</v>
          </cell>
          <cell r="AA8273">
            <v>0</v>
          </cell>
          <cell r="AD8273" t="e">
            <v>#DIV/0!</v>
          </cell>
          <cell r="AE8273" t="e">
            <v>#DIV/0!</v>
          </cell>
          <cell r="AF8273" t="e">
            <v>#DIV/0!</v>
          </cell>
        </row>
        <row r="8274">
          <cell r="M8274">
            <v>0</v>
          </cell>
          <cell r="N8274">
            <v>0</v>
          </cell>
          <cell r="O8274" t="str">
            <v/>
          </cell>
          <cell r="P8274">
            <v>1</v>
          </cell>
          <cell r="Q8274">
            <v>0</v>
          </cell>
          <cell r="R8274">
            <v>0</v>
          </cell>
          <cell r="AA8274">
            <v>0</v>
          </cell>
          <cell r="AD8274">
            <v>0</v>
          </cell>
          <cell r="AE8274">
            <v>0</v>
          </cell>
          <cell r="AF8274">
            <v>0</v>
          </cell>
        </row>
        <row r="8275">
          <cell r="M8275" t="str">
            <v>RodFixeNew</v>
          </cell>
          <cell r="N8275" t="str">
            <v>Rodeuse fixe (Std New)</v>
          </cell>
          <cell r="O8275" t="str">
            <v>Tip dreser fix (new)</v>
          </cell>
          <cell r="P8275">
            <v>1</v>
          </cell>
          <cell r="Q8275" t="str">
            <v>Choix suivant les cas</v>
          </cell>
          <cell r="R8275" t="str">
            <v>01, 07,.</v>
          </cell>
          <cell r="X8275">
            <v>2.0474999999999994</v>
          </cell>
          <cell r="Y8275">
            <v>95.678100000000001</v>
          </cell>
          <cell r="Z8275">
            <v>254.625</v>
          </cell>
          <cell r="AA8275">
            <v>352.35059999999999</v>
          </cell>
          <cell r="AD8275">
            <v>2.0474999999999994</v>
          </cell>
          <cell r="AE8275">
            <v>95.678100000000001</v>
          </cell>
          <cell r="AF8275">
            <v>254.625</v>
          </cell>
        </row>
        <row r="8276">
          <cell r="M8276">
            <v>0</v>
          </cell>
          <cell r="N8276">
            <v>0</v>
          </cell>
          <cell r="O8276" t="str">
            <v/>
          </cell>
          <cell r="P8276">
            <v>0</v>
          </cell>
          <cell r="Q8276">
            <v>0</v>
          </cell>
          <cell r="R8276">
            <v>0</v>
          </cell>
          <cell r="AA8276">
            <v>0</v>
          </cell>
          <cell r="AD8276" t="e">
            <v>#DIV/0!</v>
          </cell>
          <cell r="AE8276" t="e">
            <v>#DIV/0!</v>
          </cell>
          <cell r="AF8276" t="e">
            <v>#DIV/0!</v>
          </cell>
        </row>
        <row r="8277">
          <cell r="M8277">
            <v>0</v>
          </cell>
          <cell r="N8277">
            <v>0</v>
          </cell>
          <cell r="O8277" t="str">
            <v/>
          </cell>
          <cell r="P8277">
            <v>1</v>
          </cell>
          <cell r="Q8277">
            <v>0</v>
          </cell>
          <cell r="R8277">
            <v>0</v>
          </cell>
          <cell r="AA8277">
            <v>0</v>
          </cell>
          <cell r="AD8277">
            <v>0</v>
          </cell>
          <cell r="AE8277">
            <v>0</v>
          </cell>
          <cell r="AF8277">
            <v>0</v>
          </cell>
        </row>
        <row r="8278">
          <cell r="M8278" t="str">
            <v>TrajSoud</v>
          </cell>
          <cell r="N8278" t="str">
            <v>Trajectoire de soudure(clinchage, arc tiré, rivet)</v>
          </cell>
          <cell r="O8278" t="str">
            <v>Welding path (clinching, pulled arc, rivet)</v>
          </cell>
          <cell r="P8278">
            <v>1</v>
          </cell>
          <cell r="Q8278" t="str">
            <v>8 PSE OP40</v>
          </cell>
          <cell r="R8278" t="str">
            <v>01, 07,.</v>
          </cell>
          <cell r="X8278">
            <v>0</v>
          </cell>
          <cell r="Y8278">
            <v>0</v>
          </cell>
          <cell r="Z8278">
            <v>0</v>
          </cell>
          <cell r="AA8278">
            <v>0</v>
          </cell>
          <cell r="AD8278">
            <v>0</v>
          </cell>
          <cell r="AE8278">
            <v>0</v>
          </cell>
          <cell r="AF8278">
            <v>0</v>
          </cell>
        </row>
        <row r="8279">
          <cell r="M8279" t="str">
            <v>EchCodeTraj</v>
          </cell>
          <cell r="N8279" t="str">
            <v>Echange Code Trajectoire avec baie robot</v>
          </cell>
          <cell r="O8279" t="str">
            <v>Exchange of Trajectory Code with robot bay</v>
          </cell>
          <cell r="P8279">
            <v>1</v>
          </cell>
          <cell r="Q8279">
            <v>0</v>
          </cell>
          <cell r="R8279" t="str">
            <v>01, 07,.</v>
          </cell>
          <cell r="X8279">
            <v>1.1812499999999997</v>
          </cell>
          <cell r="Y8279">
            <v>0</v>
          </cell>
          <cell r="Z8279">
            <v>96.409919032065716</v>
          </cell>
          <cell r="AA8279">
            <v>97.591169032065721</v>
          </cell>
          <cell r="AD8279">
            <v>1.1812499999999997</v>
          </cell>
          <cell r="AE8279">
            <v>0</v>
          </cell>
          <cell r="AF8279">
            <v>96.409919032065716</v>
          </cell>
        </row>
        <row r="8280">
          <cell r="M8280" t="str">
            <v>HEtudAUT</v>
          </cell>
          <cell r="N8280" t="str">
            <v>Une heure d'études automatismes</v>
          </cell>
          <cell r="O8280" t="str">
            <v>One hour of automation studies</v>
          </cell>
          <cell r="P8280">
            <v>1</v>
          </cell>
          <cell r="Q8280" t="str">
            <v>compl. Hétude AF+Marguerite+Prog</v>
          </cell>
          <cell r="R8280" t="str">
            <v>01</v>
          </cell>
          <cell r="X8280">
            <v>65</v>
          </cell>
          <cell r="Y8280">
            <v>0</v>
          </cell>
          <cell r="Z8280">
            <v>0</v>
          </cell>
          <cell r="AA8280">
            <v>65</v>
          </cell>
          <cell r="AD8280">
            <v>65</v>
          </cell>
          <cell r="AE8280">
            <v>0</v>
          </cell>
          <cell r="AF8280">
            <v>0</v>
          </cell>
        </row>
        <row r="8281">
          <cell r="M8281">
            <v>0</v>
          </cell>
          <cell r="N8281">
            <v>0</v>
          </cell>
          <cell r="O8281" t="str">
            <v/>
          </cell>
          <cell r="P8281">
            <v>0</v>
          </cell>
          <cell r="Q8281">
            <v>0</v>
          </cell>
          <cell r="R8281">
            <v>0</v>
          </cell>
          <cell r="AA8281">
            <v>0</v>
          </cell>
          <cell r="AD8281" t="e">
            <v>#DIV/0!</v>
          </cell>
          <cell r="AE8281" t="e">
            <v>#DIV/0!</v>
          </cell>
          <cell r="AF8281" t="e">
            <v>#DIV/0!</v>
          </cell>
        </row>
        <row r="8282">
          <cell r="M8282">
            <v>0</v>
          </cell>
          <cell r="N8282">
            <v>0</v>
          </cell>
          <cell r="O8282" t="str">
            <v/>
          </cell>
          <cell r="P8282">
            <v>1</v>
          </cell>
          <cell r="Q8282">
            <v>0</v>
          </cell>
          <cell r="R8282">
            <v>0</v>
          </cell>
          <cell r="AA8282">
            <v>0</v>
          </cell>
          <cell r="AD8282">
            <v>0</v>
          </cell>
          <cell r="AE8282">
            <v>0</v>
          </cell>
          <cell r="AF8282">
            <v>0</v>
          </cell>
        </row>
        <row r="8283">
          <cell r="M8283" t="str">
            <v>Robotnu1</v>
          </cell>
          <cell r="N8283" t="str">
            <v>Robot nu bras 2,65m / 165 Kg</v>
          </cell>
          <cell r="O8283" t="str">
            <v>Robot bare arm 2.65m / 165 Kg</v>
          </cell>
          <cell r="P8283">
            <v>1</v>
          </cell>
          <cell r="Q8283">
            <v>0</v>
          </cell>
          <cell r="R8283" t="str">
            <v>01, 07,.</v>
          </cell>
          <cell r="X8283">
            <v>0</v>
          </cell>
          <cell r="Y8283">
            <v>0</v>
          </cell>
          <cell r="Z8283">
            <v>0</v>
          </cell>
          <cell r="AA8283">
            <v>0</v>
          </cell>
          <cell r="AD8283">
            <v>0</v>
          </cell>
          <cell r="AE8283">
            <v>0</v>
          </cell>
          <cell r="AF8283">
            <v>0</v>
          </cell>
        </row>
        <row r="8284">
          <cell r="M8284" t="str">
            <v>Reh1000</v>
          </cell>
          <cell r="N8284" t="str">
            <v>Réhausse robot h&lt;1000mm</v>
          </cell>
          <cell r="O8284" t="str">
            <v>Robot extension h&lt;1000mm</v>
          </cell>
          <cell r="P8284">
            <v>1</v>
          </cell>
          <cell r="Q8284" t="str">
            <v>A valider</v>
          </cell>
          <cell r="R8284" t="str">
            <v>01, 07,.</v>
          </cell>
          <cell r="X8284">
            <v>0</v>
          </cell>
          <cell r="Y8284">
            <v>29.809500000000003</v>
          </cell>
          <cell r="Z8284">
            <v>10.5</v>
          </cell>
          <cell r="AA8284">
            <v>40.3095</v>
          </cell>
          <cell r="AD8284">
            <v>0</v>
          </cell>
          <cell r="AE8284">
            <v>29.809500000000003</v>
          </cell>
          <cell r="AF8284">
            <v>10.5</v>
          </cell>
        </row>
        <row r="8285">
          <cell r="M8285" t="str">
            <v>SEL-MF</v>
          </cell>
          <cell r="N8285" t="str">
            <v>Applicatif Robot SEL en Moyenne Fréquence</v>
          </cell>
          <cell r="O8285" t="str">
            <v>Medium Frequency SEL Robot Application</v>
          </cell>
          <cell r="P8285">
            <v>1</v>
          </cell>
          <cell r="Q8285">
            <v>0</v>
          </cell>
          <cell r="R8285" t="str">
            <v>01, 07,.</v>
          </cell>
          <cell r="X8285">
            <v>2.1930299999999994</v>
          </cell>
          <cell r="Y8285">
            <v>1168.179075</v>
          </cell>
          <cell r="Z8285">
            <v>791.14538093824149</v>
          </cell>
          <cell r="AA8285">
            <v>1961.5174859382414</v>
          </cell>
          <cell r="AD8285">
            <v>2.1930299999999994</v>
          </cell>
          <cell r="AE8285">
            <v>1168.179075</v>
          </cell>
          <cell r="AF8285">
            <v>791.14538093824149</v>
          </cell>
        </row>
        <row r="8286">
          <cell r="M8286" t="str">
            <v>Robotintégration-V11</v>
          </cell>
          <cell r="N8286" t="str">
            <v>Intégration robot + baie sur site -V11</v>
          </cell>
          <cell r="O8286" t="str">
            <v>Robot + bay integration on site -V11</v>
          </cell>
          <cell r="P8286">
            <v>1</v>
          </cell>
          <cell r="Q8286">
            <v>0</v>
          </cell>
          <cell r="R8286" t="str">
            <v>01, 07,.</v>
          </cell>
          <cell r="X8286">
            <v>27.235057499999993</v>
          </cell>
          <cell r="Y8286">
            <v>862.84800000000007</v>
          </cell>
          <cell r="Z8286">
            <v>1716.542666567691</v>
          </cell>
          <cell r="AA8286">
            <v>2606.625724067691</v>
          </cell>
          <cell r="AD8286">
            <v>27.235057499999993</v>
          </cell>
          <cell r="AE8286">
            <v>862.84800000000007</v>
          </cell>
          <cell r="AF8286">
            <v>1716.542666567691</v>
          </cell>
        </row>
        <row r="8287">
          <cell r="M8287" t="str">
            <v>VerrineRobot</v>
          </cell>
          <cell r="N8287" t="str">
            <v>Verrine Robot</v>
          </cell>
          <cell r="O8287" t="str">
            <v>To make</v>
          </cell>
          <cell r="P8287">
            <v>1</v>
          </cell>
          <cell r="Q8287">
            <v>0</v>
          </cell>
          <cell r="R8287" t="str">
            <v>01, 07,.</v>
          </cell>
          <cell r="AA8287">
            <v>0</v>
          </cell>
          <cell r="AD8287">
            <v>0</v>
          </cell>
          <cell r="AE8287">
            <v>0</v>
          </cell>
          <cell r="AF8287">
            <v>0</v>
          </cell>
        </row>
        <row r="8288">
          <cell r="M8288">
            <v>0</v>
          </cell>
          <cell r="N8288">
            <v>0</v>
          </cell>
          <cell r="O8288" t="str">
            <v/>
          </cell>
          <cell r="P8288">
            <v>0</v>
          </cell>
          <cell r="Q8288">
            <v>0</v>
          </cell>
          <cell r="R8288">
            <v>0</v>
          </cell>
          <cell r="AA8288">
            <v>0</v>
          </cell>
          <cell r="AD8288" t="e">
            <v>#DIV/0!</v>
          </cell>
          <cell r="AE8288" t="e">
            <v>#DIV/0!</v>
          </cell>
          <cell r="AF8288" t="e">
            <v>#DIV/0!</v>
          </cell>
        </row>
        <row r="8289">
          <cell r="M8289">
            <v>0</v>
          </cell>
          <cell r="N8289">
            <v>0</v>
          </cell>
          <cell r="O8289" t="str">
            <v/>
          </cell>
          <cell r="P8289">
            <v>1</v>
          </cell>
          <cell r="Q8289">
            <v>0</v>
          </cell>
          <cell r="R8289">
            <v>0</v>
          </cell>
          <cell r="AA8289">
            <v>0</v>
          </cell>
          <cell r="AD8289">
            <v>0</v>
          </cell>
          <cell r="AE8289">
            <v>0</v>
          </cell>
          <cell r="AF8289">
            <v>0</v>
          </cell>
        </row>
        <row r="8290">
          <cell r="M8290" t="str">
            <v>MisAllRech</v>
          </cell>
          <cell r="N8290" t="str">
            <v>Mise et Allonge de rechange</v>
          </cell>
          <cell r="O8290" t="str">
            <v>Spare plug and extension cable</v>
          </cell>
          <cell r="P8290">
            <v>1</v>
          </cell>
          <cell r="Q8290">
            <v>0</v>
          </cell>
          <cell r="R8290" t="str">
            <v>01, 07,.</v>
          </cell>
          <cell r="X8290">
            <v>0</v>
          </cell>
          <cell r="Y8290">
            <v>0</v>
          </cell>
          <cell r="Z8290">
            <v>0</v>
          </cell>
          <cell r="AA8290">
            <v>0</v>
          </cell>
          <cell r="AD8290">
            <v>0</v>
          </cell>
          <cell r="AE8290">
            <v>0</v>
          </cell>
          <cell r="AF8290">
            <v>0</v>
          </cell>
        </row>
        <row r="8291">
          <cell r="M8291" t="str">
            <v>InterfaceRobPinceStdenL</v>
          </cell>
          <cell r="N8291" t="str">
            <v>Interface Std en L fixation entre Pince et Robot</v>
          </cell>
          <cell r="O8291" t="str">
            <v>Std L-shaped interface for fixing between Clamp and Robot</v>
          </cell>
          <cell r="P8291">
            <v>1</v>
          </cell>
          <cell r="Q8291">
            <v>0</v>
          </cell>
          <cell r="R8291" t="str">
            <v>01, 07,.</v>
          </cell>
          <cell r="X8291">
            <v>0</v>
          </cell>
          <cell r="Y8291">
            <v>0</v>
          </cell>
          <cell r="Z8291">
            <v>0</v>
          </cell>
          <cell r="AA8291">
            <v>0</v>
          </cell>
          <cell r="AD8291">
            <v>0</v>
          </cell>
          <cell r="AE8291">
            <v>0</v>
          </cell>
          <cell r="AF8291">
            <v>0</v>
          </cell>
        </row>
        <row r="8292">
          <cell r="M8292" t="str">
            <v>PincRobMFLightX500ModSansDetal</v>
          </cell>
          <cell r="N8292" t="str">
            <v>Pince Mod MF Light ciseaux électrique LU &lt; 500</v>
          </cell>
          <cell r="O8292" t="str">
            <v>MF Light Mod Clamp X - Shape electric width &lt; 500</v>
          </cell>
          <cell r="P8292">
            <v>1</v>
          </cell>
          <cell r="Q8292">
            <v>0</v>
          </cell>
          <cell r="R8292" t="str">
            <v>01, 07,.</v>
          </cell>
          <cell r="X8292">
            <v>0</v>
          </cell>
          <cell r="Y8292">
            <v>0</v>
          </cell>
          <cell r="Z8292">
            <v>0</v>
          </cell>
          <cell r="AA8292">
            <v>0</v>
          </cell>
          <cell r="AD8292">
            <v>0</v>
          </cell>
          <cell r="AE8292">
            <v>0</v>
          </cell>
          <cell r="AF8292">
            <v>0</v>
          </cell>
        </row>
        <row r="8293">
          <cell r="M8293">
            <v>0</v>
          </cell>
          <cell r="N8293">
            <v>0</v>
          </cell>
          <cell r="O8293" t="str">
            <v/>
          </cell>
          <cell r="P8293">
            <v>0</v>
          </cell>
          <cell r="Q8293">
            <v>0</v>
          </cell>
          <cell r="R8293">
            <v>0</v>
          </cell>
          <cell r="AA8293">
            <v>0</v>
          </cell>
          <cell r="AD8293" t="e">
            <v>#DIV/0!</v>
          </cell>
          <cell r="AE8293" t="e">
            <v>#DIV/0!</v>
          </cell>
          <cell r="AF8293" t="e">
            <v>#DIV/0!</v>
          </cell>
        </row>
        <row r="8294">
          <cell r="M8294">
            <v>0</v>
          </cell>
          <cell r="N8294">
            <v>0</v>
          </cell>
          <cell r="O8294" t="str">
            <v/>
          </cell>
          <cell r="P8294">
            <v>1</v>
          </cell>
          <cell r="Q8294">
            <v>0</v>
          </cell>
          <cell r="R8294">
            <v>0</v>
          </cell>
          <cell r="AA8294">
            <v>0</v>
          </cell>
          <cell r="AD8294">
            <v>0</v>
          </cell>
          <cell r="AE8294">
            <v>0</v>
          </cell>
          <cell r="AF8294">
            <v>0</v>
          </cell>
        </row>
        <row r="8295">
          <cell r="M8295" t="str">
            <v>RodFixeNew</v>
          </cell>
          <cell r="N8295" t="str">
            <v>Rodeuse fixe (Std New)</v>
          </cell>
          <cell r="O8295" t="str">
            <v>Tip dreser fix (new)</v>
          </cell>
          <cell r="P8295">
            <v>1</v>
          </cell>
          <cell r="Q8295" t="str">
            <v>Choix suivant les cas</v>
          </cell>
          <cell r="R8295" t="str">
            <v>01, 07,.</v>
          </cell>
          <cell r="X8295">
            <v>2.0474999999999994</v>
          </cell>
          <cell r="Y8295">
            <v>95.678100000000001</v>
          </cell>
          <cell r="Z8295">
            <v>254.625</v>
          </cell>
          <cell r="AA8295">
            <v>352.35059999999999</v>
          </cell>
          <cell r="AD8295">
            <v>2.0474999999999994</v>
          </cell>
          <cell r="AE8295">
            <v>95.678100000000001</v>
          </cell>
          <cell r="AF8295">
            <v>254.625</v>
          </cell>
        </row>
        <row r="8296">
          <cell r="M8296">
            <v>0</v>
          </cell>
          <cell r="N8296">
            <v>0</v>
          </cell>
          <cell r="O8296" t="str">
            <v/>
          </cell>
          <cell r="P8296">
            <v>0</v>
          </cell>
          <cell r="Q8296">
            <v>0</v>
          </cell>
          <cell r="R8296">
            <v>0</v>
          </cell>
          <cell r="AA8296">
            <v>0</v>
          </cell>
          <cell r="AD8296" t="e">
            <v>#DIV/0!</v>
          </cell>
          <cell r="AE8296" t="e">
            <v>#DIV/0!</v>
          </cell>
          <cell r="AF8296" t="e">
            <v>#DIV/0!</v>
          </cell>
        </row>
        <row r="8297">
          <cell r="M8297">
            <v>0</v>
          </cell>
          <cell r="N8297">
            <v>0</v>
          </cell>
          <cell r="O8297" t="str">
            <v/>
          </cell>
          <cell r="P8297">
            <v>1</v>
          </cell>
          <cell r="Q8297">
            <v>0</v>
          </cell>
          <cell r="R8297">
            <v>0</v>
          </cell>
          <cell r="AA8297">
            <v>0</v>
          </cell>
          <cell r="AD8297">
            <v>0</v>
          </cell>
          <cell r="AE8297">
            <v>0</v>
          </cell>
          <cell r="AF8297">
            <v>0</v>
          </cell>
        </row>
        <row r="8298">
          <cell r="M8298" t="str">
            <v>TrajSoud</v>
          </cell>
          <cell r="N8298" t="str">
            <v>Trajectoire de soudure(clinchage, arc tiré, rivet)</v>
          </cell>
          <cell r="O8298" t="str">
            <v>Welding path (clinching, pulled arc, rivet)</v>
          </cell>
          <cell r="P8298">
            <v>1</v>
          </cell>
          <cell r="Q8298" t="str">
            <v>8 PSE OP40</v>
          </cell>
          <cell r="R8298" t="str">
            <v>01, 07,.</v>
          </cell>
          <cell r="X8298">
            <v>0</v>
          </cell>
          <cell r="Y8298">
            <v>0</v>
          </cell>
          <cell r="Z8298">
            <v>0</v>
          </cell>
          <cell r="AA8298">
            <v>0</v>
          </cell>
          <cell r="AD8298">
            <v>0</v>
          </cell>
          <cell r="AE8298">
            <v>0</v>
          </cell>
          <cell r="AF8298">
            <v>0</v>
          </cell>
        </row>
        <row r="8299">
          <cell r="M8299" t="str">
            <v>EchCodeTraj</v>
          </cell>
          <cell r="N8299" t="str">
            <v>Echange Code Trajectoire avec baie robot</v>
          </cell>
          <cell r="O8299" t="str">
            <v>Exchange of Trajectory Code with robot bay</v>
          </cell>
          <cell r="P8299">
            <v>1</v>
          </cell>
          <cell r="Q8299">
            <v>0</v>
          </cell>
          <cell r="R8299" t="str">
            <v>01, 07,.</v>
          </cell>
          <cell r="X8299">
            <v>1.1812499999999997</v>
          </cell>
          <cell r="Y8299">
            <v>0</v>
          </cell>
          <cell r="Z8299">
            <v>96.409919032065716</v>
          </cell>
          <cell r="AA8299">
            <v>97.591169032065721</v>
          </cell>
          <cell r="AD8299">
            <v>1.1812499999999997</v>
          </cell>
          <cell r="AE8299">
            <v>0</v>
          </cell>
          <cell r="AF8299">
            <v>96.409919032065716</v>
          </cell>
        </row>
        <row r="8300">
          <cell r="M8300" t="str">
            <v>HEtudAUT</v>
          </cell>
          <cell r="N8300" t="str">
            <v>Une heure d'études automatismes</v>
          </cell>
          <cell r="O8300" t="str">
            <v>One hour of automation studies</v>
          </cell>
          <cell r="P8300">
            <v>1</v>
          </cell>
          <cell r="Q8300" t="str">
            <v>compl. Hétude AF+Marguerite+Prog</v>
          </cell>
          <cell r="R8300" t="str">
            <v>01</v>
          </cell>
          <cell r="X8300">
            <v>65</v>
          </cell>
          <cell r="Y8300">
            <v>0</v>
          </cell>
          <cell r="Z8300">
            <v>0</v>
          </cell>
          <cell r="AA8300">
            <v>65</v>
          </cell>
          <cell r="AD8300">
            <v>65</v>
          </cell>
          <cell r="AE8300">
            <v>0</v>
          </cell>
          <cell r="AF8300">
            <v>0</v>
          </cell>
        </row>
        <row r="8301">
          <cell r="M8301">
            <v>0</v>
          </cell>
          <cell r="N8301">
            <v>0</v>
          </cell>
          <cell r="O8301" t="str">
            <v/>
          </cell>
          <cell r="P8301">
            <v>0</v>
          </cell>
          <cell r="Q8301">
            <v>0</v>
          </cell>
          <cell r="R8301">
            <v>0</v>
          </cell>
          <cell r="AA8301">
            <v>0</v>
          </cell>
          <cell r="AD8301" t="e">
            <v>#DIV/0!</v>
          </cell>
          <cell r="AE8301" t="e">
            <v>#DIV/0!</v>
          </cell>
          <cell r="AF8301" t="e">
            <v>#DIV/0!</v>
          </cell>
        </row>
        <row r="8302">
          <cell r="M8302">
            <v>0</v>
          </cell>
          <cell r="N8302">
            <v>0</v>
          </cell>
          <cell r="O8302" t="str">
            <v/>
          </cell>
          <cell r="P8302">
            <v>1</v>
          </cell>
          <cell r="Q8302">
            <v>0</v>
          </cell>
          <cell r="R8302">
            <v>0</v>
          </cell>
          <cell r="AA8302">
            <v>0</v>
          </cell>
          <cell r="AD8302">
            <v>0</v>
          </cell>
          <cell r="AE8302">
            <v>0</v>
          </cell>
          <cell r="AF8302">
            <v>0</v>
          </cell>
        </row>
        <row r="8303">
          <cell r="M8303" t="str">
            <v>Robotnu16</v>
          </cell>
          <cell r="N8303" t="str">
            <v>Robot nu bras 3,10m / 280 Kg</v>
          </cell>
          <cell r="O8303" t="str">
            <v>Robot bare arm 3.10m / 280 Kg</v>
          </cell>
          <cell r="P8303">
            <v>1</v>
          </cell>
          <cell r="Q8303">
            <v>0</v>
          </cell>
          <cell r="R8303" t="str">
            <v>01, 07,.</v>
          </cell>
          <cell r="X8303">
            <v>0</v>
          </cell>
          <cell r="Y8303">
            <v>0</v>
          </cell>
          <cell r="Z8303">
            <v>0</v>
          </cell>
          <cell r="AA8303">
            <v>0</v>
          </cell>
          <cell r="AD8303">
            <v>0</v>
          </cell>
          <cell r="AE8303">
            <v>0</v>
          </cell>
          <cell r="AF8303">
            <v>0</v>
          </cell>
        </row>
        <row r="8304">
          <cell r="M8304" t="str">
            <v>RehForteCharg1000</v>
          </cell>
          <cell r="N8304" t="str">
            <v>Réhausse robot forte charge h&lt;1000mm</v>
          </cell>
          <cell r="O8304" t="str">
            <v>Heavy-duty robot extension h&lt;1000mm</v>
          </cell>
          <cell r="P8304">
            <v>1</v>
          </cell>
          <cell r="Q8304">
            <v>0</v>
          </cell>
          <cell r="R8304" t="str">
            <v>01, 07,.</v>
          </cell>
          <cell r="X8304">
            <v>0</v>
          </cell>
          <cell r="Y8304">
            <v>29.809500000000003</v>
          </cell>
          <cell r="Z8304">
            <v>10.5</v>
          </cell>
          <cell r="AA8304">
            <v>40.3095</v>
          </cell>
          <cell r="AD8304">
            <v>0</v>
          </cell>
          <cell r="AE8304">
            <v>29.809500000000003</v>
          </cell>
          <cell r="AF8304">
            <v>10.5</v>
          </cell>
        </row>
        <row r="8305">
          <cell r="M8305" t="str">
            <v>SELPF-MF</v>
          </cell>
          <cell r="N8305" t="str">
            <v>Applicatif Robot SELPF en Moyenne Fréquence</v>
          </cell>
          <cell r="O8305" t="str">
            <v>SELPF Robot Application in Medium Frequency</v>
          </cell>
          <cell r="P8305">
            <v>1</v>
          </cell>
          <cell r="Q8305">
            <v>0</v>
          </cell>
          <cell r="R8305" t="str">
            <v>01, 07,.</v>
          </cell>
          <cell r="X8305">
            <v>2.1930299999999994</v>
          </cell>
          <cell r="Y8305">
            <v>1265.1134999999999</v>
          </cell>
          <cell r="Z8305">
            <v>722.89538093824149</v>
          </cell>
          <cell r="AA8305">
            <v>1990.2019109382413</v>
          </cell>
          <cell r="AD8305">
            <v>2.1930299999999994</v>
          </cell>
          <cell r="AE8305">
            <v>1265.1134999999999</v>
          </cell>
          <cell r="AF8305">
            <v>722.89538093824149</v>
          </cell>
        </row>
        <row r="8306">
          <cell r="M8306" t="str">
            <v>Robotintégration-V11</v>
          </cell>
          <cell r="N8306" t="str">
            <v>Intégration robot + baie sur site -V11</v>
          </cell>
          <cell r="O8306" t="str">
            <v>Robot + bay integration on site -V11</v>
          </cell>
          <cell r="P8306">
            <v>1</v>
          </cell>
          <cell r="Q8306">
            <v>0</v>
          </cell>
          <cell r="R8306" t="str">
            <v>01, 07,.</v>
          </cell>
          <cell r="X8306">
            <v>27.235057499999993</v>
          </cell>
          <cell r="Y8306">
            <v>862.84800000000007</v>
          </cell>
          <cell r="Z8306">
            <v>1716.542666567691</v>
          </cell>
          <cell r="AA8306">
            <v>2606.625724067691</v>
          </cell>
          <cell r="AD8306">
            <v>27.235057499999993</v>
          </cell>
          <cell r="AE8306">
            <v>862.84800000000007</v>
          </cell>
          <cell r="AF8306">
            <v>1716.542666567691</v>
          </cell>
        </row>
        <row r="8307">
          <cell r="M8307" t="str">
            <v>VerrineRobot</v>
          </cell>
          <cell r="N8307" t="str">
            <v>Verrine Robot</v>
          </cell>
          <cell r="O8307" t="str">
            <v>To make</v>
          </cell>
          <cell r="P8307">
            <v>1</v>
          </cell>
          <cell r="Q8307">
            <v>0</v>
          </cell>
          <cell r="R8307" t="str">
            <v>01, 07,.</v>
          </cell>
          <cell r="AA8307">
            <v>0</v>
          </cell>
          <cell r="AD8307">
            <v>0</v>
          </cell>
          <cell r="AE8307">
            <v>0</v>
          </cell>
          <cell r="AF8307">
            <v>0</v>
          </cell>
        </row>
        <row r="8308">
          <cell r="M8308">
            <v>0</v>
          </cell>
          <cell r="N8308">
            <v>0</v>
          </cell>
          <cell r="O8308" t="str">
            <v/>
          </cell>
          <cell r="P8308">
            <v>0</v>
          </cell>
          <cell r="Q8308">
            <v>0</v>
          </cell>
          <cell r="R8308">
            <v>0</v>
          </cell>
          <cell r="AA8308">
            <v>0</v>
          </cell>
          <cell r="AD8308" t="e">
            <v>#DIV/0!</v>
          </cell>
          <cell r="AE8308" t="e">
            <v>#DIV/0!</v>
          </cell>
          <cell r="AF8308" t="e">
            <v>#DIV/0!</v>
          </cell>
        </row>
        <row r="8309">
          <cell r="M8309">
            <v>0</v>
          </cell>
          <cell r="N8309">
            <v>0</v>
          </cell>
          <cell r="O8309" t="str">
            <v/>
          </cell>
          <cell r="P8309">
            <v>1</v>
          </cell>
          <cell r="Q8309" t="str">
            <v>Changement réferenciel</v>
          </cell>
          <cell r="R8309">
            <v>0</v>
          </cell>
          <cell r="AA8309">
            <v>0</v>
          </cell>
          <cell r="AD8309">
            <v>0</v>
          </cell>
          <cell r="AE8309">
            <v>0</v>
          </cell>
          <cell r="AF8309">
            <v>0</v>
          </cell>
        </row>
        <row r="8310">
          <cell r="M8310" t="str">
            <v>MisAllRech</v>
          </cell>
          <cell r="N8310" t="str">
            <v>Mise et Allonge de rechange</v>
          </cell>
          <cell r="O8310" t="str">
            <v>Spare plug and extension cable</v>
          </cell>
          <cell r="P8310">
            <v>1</v>
          </cell>
          <cell r="Q8310">
            <v>0</v>
          </cell>
          <cell r="R8310" t="str">
            <v>01, 07,.</v>
          </cell>
          <cell r="X8310">
            <v>0</v>
          </cell>
          <cell r="Y8310">
            <v>0</v>
          </cell>
          <cell r="Z8310">
            <v>0</v>
          </cell>
          <cell r="AA8310">
            <v>0</v>
          </cell>
          <cell r="AD8310">
            <v>0</v>
          </cell>
          <cell r="AE8310">
            <v>0</v>
          </cell>
          <cell r="AF8310">
            <v>0</v>
          </cell>
        </row>
        <row r="8311">
          <cell r="M8311" t="str">
            <v>InterfaceRobPinceStdPlate</v>
          </cell>
          <cell r="N8311" t="str">
            <v>Interface Std Plate fixation entre Pince et Robot</v>
          </cell>
          <cell r="O8311" t="str">
            <v>Std interface Flat mounting plate between Clamp and Robot</v>
          </cell>
          <cell r="P8311">
            <v>1</v>
          </cell>
          <cell r="Q8311">
            <v>0</v>
          </cell>
          <cell r="R8311" t="str">
            <v>01, 07,.</v>
          </cell>
          <cell r="X8311">
            <v>0</v>
          </cell>
          <cell r="Y8311">
            <v>0</v>
          </cell>
          <cell r="Z8311">
            <v>0</v>
          </cell>
          <cell r="AA8311">
            <v>0</v>
          </cell>
          <cell r="AD8311">
            <v>0</v>
          </cell>
          <cell r="AE8311">
            <v>0</v>
          </cell>
          <cell r="AF8311">
            <v>0</v>
          </cell>
        </row>
        <row r="8312">
          <cell r="M8312" t="str">
            <v>PincRobMFLightX500ModSansDetal</v>
          </cell>
          <cell r="N8312" t="str">
            <v>Pince Mod MF Light ciseaux électrique LU &lt; 500</v>
          </cell>
          <cell r="O8312" t="str">
            <v>MF Light Mod Clamp X - Shape electric width &lt; 500</v>
          </cell>
          <cell r="P8312">
            <v>1</v>
          </cell>
          <cell r="Q8312">
            <v>0</v>
          </cell>
          <cell r="R8312" t="str">
            <v>01, 07,.</v>
          </cell>
          <cell r="X8312">
            <v>0</v>
          </cell>
          <cell r="Y8312">
            <v>0</v>
          </cell>
          <cell r="Z8312">
            <v>0</v>
          </cell>
          <cell r="AA8312">
            <v>0</v>
          </cell>
          <cell r="AD8312">
            <v>0</v>
          </cell>
          <cell r="AE8312">
            <v>0</v>
          </cell>
          <cell r="AF8312">
            <v>0</v>
          </cell>
        </row>
        <row r="8313">
          <cell r="M8313">
            <v>0</v>
          </cell>
          <cell r="N8313">
            <v>0</v>
          </cell>
          <cell r="O8313" t="str">
            <v/>
          </cell>
          <cell r="P8313">
            <v>0</v>
          </cell>
          <cell r="Q8313">
            <v>0</v>
          </cell>
          <cell r="R8313">
            <v>0</v>
          </cell>
          <cell r="AA8313">
            <v>0</v>
          </cell>
          <cell r="AD8313" t="e">
            <v>#DIV/0!</v>
          </cell>
          <cell r="AE8313" t="e">
            <v>#DIV/0!</v>
          </cell>
          <cell r="AF8313" t="e">
            <v>#DIV/0!</v>
          </cell>
        </row>
        <row r="8314">
          <cell r="M8314">
            <v>0</v>
          </cell>
          <cell r="N8314">
            <v>0</v>
          </cell>
          <cell r="O8314" t="str">
            <v/>
          </cell>
          <cell r="P8314">
            <v>1</v>
          </cell>
          <cell r="Q8314">
            <v>0</v>
          </cell>
          <cell r="R8314">
            <v>0</v>
          </cell>
          <cell r="AA8314">
            <v>0</v>
          </cell>
          <cell r="AD8314">
            <v>0</v>
          </cell>
          <cell r="AE8314">
            <v>0</v>
          </cell>
          <cell r="AF8314">
            <v>0</v>
          </cell>
        </row>
        <row r="8315">
          <cell r="M8315" t="str">
            <v>PoutreCentMPRModFrs</v>
          </cell>
          <cell r="N8315" t="str">
            <v>Poutre Centrale pour MPR Modulaire du commerce</v>
          </cell>
          <cell r="O8315" t="str">
            <v>Beam 1 Mt (any diameter) for gripper</v>
          </cell>
          <cell r="P8315">
            <v>1</v>
          </cell>
          <cell r="Q8315">
            <v>0</v>
          </cell>
          <cell r="R8315" t="str">
            <v>01, 07,.</v>
          </cell>
          <cell r="AA8315">
            <v>0</v>
          </cell>
          <cell r="AD8315">
            <v>0</v>
          </cell>
          <cell r="AE8315">
            <v>0</v>
          </cell>
          <cell r="AF8315">
            <v>0</v>
          </cell>
        </row>
        <row r="8316">
          <cell r="M8316" t="str">
            <v>SuppGrandMPRFrs</v>
          </cell>
          <cell r="N8316" t="str">
            <v>Supplément coût pour un grand préhenseur Commerce</v>
          </cell>
          <cell r="O8316" t="str">
            <v>Additional cost for a large trade gripper</v>
          </cell>
          <cell r="P8316">
            <v>2</v>
          </cell>
          <cell r="Q8316">
            <v>0</v>
          </cell>
          <cell r="R8316" t="str">
            <v>01, 07,.</v>
          </cell>
          <cell r="AA8316">
            <v>0</v>
          </cell>
          <cell r="AD8316">
            <v>0</v>
          </cell>
          <cell r="AE8316">
            <v>0</v>
          </cell>
          <cell r="AF8316">
            <v>0</v>
          </cell>
        </row>
        <row r="8317">
          <cell r="M8317" t="str">
            <v>RefSer40DINPreh</v>
          </cell>
          <cell r="N8317" t="str">
            <v>Serrage 40 DIN Touche + Appui tous types sur Préh</v>
          </cell>
          <cell r="O8317" t="str">
            <v>Clamping 40 DIN Key + All types of support on Preh</v>
          </cell>
          <cell r="P8317">
            <v>5</v>
          </cell>
          <cell r="Q8317">
            <v>0</v>
          </cell>
          <cell r="R8317" t="str">
            <v>01, 07,.</v>
          </cell>
          <cell r="X8317">
            <v>6.1424999999999983</v>
          </cell>
          <cell r="Y8317">
            <v>355.03650000000005</v>
          </cell>
          <cell r="Z8317">
            <v>189.00000000000003</v>
          </cell>
          <cell r="AA8317">
            <v>550.17900000000009</v>
          </cell>
          <cell r="AD8317">
            <v>1.2284999999999997</v>
          </cell>
          <cell r="AE8317">
            <v>71.007300000000015</v>
          </cell>
          <cell r="AF8317">
            <v>37.800000000000004</v>
          </cell>
        </row>
        <row r="8318">
          <cell r="M8318" t="str">
            <v>AppuiDrageoir</v>
          </cell>
          <cell r="N8318" t="str">
            <v xml:space="preserve">Appui seul ou drageoir seul (toutes largeurs) </v>
          </cell>
          <cell r="O8318" t="str">
            <v xml:space="preserve">support only or sucker only (all widths) </v>
          </cell>
          <cell r="P8318">
            <v>4</v>
          </cell>
          <cell r="Q8318">
            <v>0</v>
          </cell>
          <cell r="R8318" t="str">
            <v>01, 07,.</v>
          </cell>
          <cell r="X8318">
            <v>0</v>
          </cell>
          <cell r="Y8318">
            <v>0</v>
          </cell>
          <cell r="Z8318">
            <v>0</v>
          </cell>
          <cell r="AA8318">
            <v>0</v>
          </cell>
          <cell r="AD8318">
            <v>0</v>
          </cell>
          <cell r="AE8318">
            <v>0</v>
          </cell>
          <cell r="AF8318">
            <v>0</v>
          </cell>
        </row>
        <row r="8319">
          <cell r="M8319" t="str">
            <v>PilMobPreh</v>
          </cell>
          <cell r="N8319" t="str">
            <v>Pilote escamotable sur Préhenseur avec antenne sup</v>
          </cell>
          <cell r="O8319" t="str">
            <v>Retractable pin on Gripper</v>
          </cell>
          <cell r="P8319">
            <v>1</v>
          </cell>
          <cell r="Q8319">
            <v>0</v>
          </cell>
          <cell r="R8319" t="str">
            <v>01, 07,.</v>
          </cell>
          <cell r="X8319">
            <v>1.2284999999999997</v>
          </cell>
          <cell r="Y8319">
            <v>71.007300000000001</v>
          </cell>
          <cell r="Z8319">
            <v>37.800000000000004</v>
          </cell>
          <cell r="AA8319">
            <v>110.03579999999999</v>
          </cell>
          <cell r="AD8319">
            <v>1.2284999999999997</v>
          </cell>
          <cell r="AE8319">
            <v>71.007300000000001</v>
          </cell>
          <cell r="AF8319">
            <v>37.800000000000004</v>
          </cell>
        </row>
        <row r="8320">
          <cell r="M8320" t="str">
            <v>PilSeulPreh</v>
          </cell>
          <cell r="N8320" t="str">
            <v xml:space="preserve">Pilote fixe sans poteau ou Pilote préhenseur avec </v>
          </cell>
          <cell r="O8320" t="str">
            <v>Fixed pin for gripper</v>
          </cell>
          <cell r="P8320">
            <v>1</v>
          </cell>
          <cell r="Q8320">
            <v>0</v>
          </cell>
          <cell r="R8320" t="str">
            <v>01, 07,.</v>
          </cell>
          <cell r="X8320">
            <v>0</v>
          </cell>
          <cell r="Y8320">
            <v>0</v>
          </cell>
          <cell r="Z8320">
            <v>0</v>
          </cell>
          <cell r="AA8320">
            <v>0</v>
          </cell>
          <cell r="AD8320">
            <v>0</v>
          </cell>
          <cell r="AE8320">
            <v>0</v>
          </cell>
          <cell r="AF8320">
            <v>0</v>
          </cell>
        </row>
        <row r="8321">
          <cell r="M8321" t="str">
            <v>DistribPreh</v>
          </cell>
          <cell r="N8321" t="str">
            <v>Distributeur taille 2 sur Préhenseur</v>
          </cell>
          <cell r="O8321" t="str">
            <v>Dispenser size 2 on Gripper</v>
          </cell>
          <cell r="P8321">
            <v>2</v>
          </cell>
          <cell r="Q8321">
            <v>0</v>
          </cell>
          <cell r="R8321" t="str">
            <v>01, 07,.</v>
          </cell>
          <cell r="X8321">
            <v>2.4569999999999994</v>
          </cell>
          <cell r="Y8321">
            <v>325.39499999999998</v>
          </cell>
          <cell r="Z8321">
            <v>37.800000000000004</v>
          </cell>
          <cell r="AA8321">
            <v>365.65199999999999</v>
          </cell>
          <cell r="AD8321">
            <v>1.2284999999999997</v>
          </cell>
          <cell r="AE8321">
            <v>162.69749999999999</v>
          </cell>
          <cell r="AF8321">
            <v>18.900000000000002</v>
          </cell>
        </row>
        <row r="8322">
          <cell r="M8322" t="str">
            <v>PPinducPreh</v>
          </cell>
          <cell r="N8322" t="str">
            <v>Détecteur inductif présence pièce sur Préhenseur a</v>
          </cell>
          <cell r="O8322" t="str">
            <v>Inductive part presence detector on Gripper</v>
          </cell>
          <cell r="P8322">
            <v>1</v>
          </cell>
          <cell r="Q8322">
            <v>0</v>
          </cell>
          <cell r="R8322" t="str">
            <v>01, 07,.</v>
          </cell>
          <cell r="X8322">
            <v>1.2284999999999997</v>
          </cell>
          <cell r="Y8322">
            <v>37.65825000000001</v>
          </cell>
          <cell r="Z8322">
            <v>9.4500000000000011</v>
          </cell>
          <cell r="AA8322">
            <v>48.336750000000009</v>
          </cell>
          <cell r="AD8322">
            <v>1.2284999999999997</v>
          </cell>
          <cell r="AE8322">
            <v>37.65825000000001</v>
          </cell>
          <cell r="AF8322">
            <v>9.4500000000000011</v>
          </cell>
        </row>
        <row r="8323">
          <cell r="M8323" t="str">
            <v>RefSer40DINPreh</v>
          </cell>
          <cell r="N8323" t="str">
            <v>Serrage 40 DIN Touche + Appui tous types sur Préh</v>
          </cell>
          <cell r="O8323" t="str">
            <v>Clamping 40 DIN Key + All types of support on Preh</v>
          </cell>
          <cell r="P8323">
            <v>3</v>
          </cell>
          <cell r="Q8323" t="str">
            <v>Doublure seule</v>
          </cell>
          <cell r="R8323" t="str">
            <v>01, 07,.</v>
          </cell>
          <cell r="X8323">
            <v>3.6854999999999993</v>
          </cell>
          <cell r="Y8323">
            <v>213.02190000000002</v>
          </cell>
          <cell r="Z8323">
            <v>113.4</v>
          </cell>
          <cell r="AA8323">
            <v>330.10739999999998</v>
          </cell>
          <cell r="AD8323">
            <v>1.2284999999999997</v>
          </cell>
          <cell r="AE8323">
            <v>71.007300000000001</v>
          </cell>
          <cell r="AF8323">
            <v>37.800000000000004</v>
          </cell>
        </row>
        <row r="8324">
          <cell r="M8324" t="str">
            <v>Distrib2</v>
          </cell>
          <cell r="N8324" t="str">
            <v>Distributeur 5/2</v>
          </cell>
          <cell r="O8324" t="str">
            <v>5/2-way valve</v>
          </cell>
          <cell r="P8324">
            <v>2</v>
          </cell>
          <cell r="Q8324">
            <v>0</v>
          </cell>
          <cell r="R8324" t="str">
            <v>01, 07,.</v>
          </cell>
          <cell r="X8324">
            <v>14.415029999999996</v>
          </cell>
          <cell r="Y8324">
            <v>321.88800000000003</v>
          </cell>
          <cell r="Z8324">
            <v>343.04127627606044</v>
          </cell>
          <cell r="AA8324">
            <v>679.34430627606048</v>
          </cell>
          <cell r="AD8324">
            <v>7.2075149999999981</v>
          </cell>
          <cell r="AE8324">
            <v>160.94400000000002</v>
          </cell>
          <cell r="AF8324">
            <v>171.52063813803022</v>
          </cell>
        </row>
        <row r="8325">
          <cell r="M8325" t="str">
            <v>PPinduc</v>
          </cell>
          <cell r="N8325" t="str">
            <v>Détecteur inductif de présence pièce</v>
          </cell>
          <cell r="O8325" t="str">
            <v>Inductive part presence detector</v>
          </cell>
          <cell r="P8325">
            <v>2</v>
          </cell>
          <cell r="Q8325">
            <v>0</v>
          </cell>
          <cell r="R8325" t="str">
            <v>01, 07,.</v>
          </cell>
          <cell r="X8325">
            <v>3.8212649999999995</v>
          </cell>
          <cell r="Y8325">
            <v>51.636899999999997</v>
          </cell>
          <cell r="Z8325">
            <v>215.19076187648309</v>
          </cell>
          <cell r="AA8325">
            <v>270.64892687648307</v>
          </cell>
          <cell r="AD8325">
            <v>1.9106324999999997</v>
          </cell>
          <cell r="AE8325">
            <v>25.818449999999999</v>
          </cell>
          <cell r="AF8325">
            <v>107.59538093824155</v>
          </cell>
        </row>
        <row r="8326">
          <cell r="M8326">
            <v>0</v>
          </cell>
          <cell r="N8326">
            <v>0</v>
          </cell>
          <cell r="O8326" t="str">
            <v/>
          </cell>
          <cell r="P8326">
            <v>0</v>
          </cell>
          <cell r="Q8326">
            <v>0</v>
          </cell>
          <cell r="R8326">
            <v>0</v>
          </cell>
          <cell r="AA8326">
            <v>0</v>
          </cell>
          <cell r="AD8326" t="e">
            <v>#DIV/0!</v>
          </cell>
          <cell r="AE8326" t="e">
            <v>#DIV/0!</v>
          </cell>
          <cell r="AF8326" t="e">
            <v>#DIV/0!</v>
          </cell>
        </row>
        <row r="8327">
          <cell r="M8327">
            <v>0</v>
          </cell>
          <cell r="N8327">
            <v>0</v>
          </cell>
          <cell r="O8327" t="str">
            <v/>
          </cell>
          <cell r="P8327">
            <v>1</v>
          </cell>
          <cell r="Q8327">
            <v>0</v>
          </cell>
          <cell r="R8327">
            <v>0</v>
          </cell>
          <cell r="AA8327">
            <v>0</v>
          </cell>
          <cell r="AD8327">
            <v>0</v>
          </cell>
          <cell r="AE8327">
            <v>0</v>
          </cell>
          <cell r="AF8327">
            <v>0</v>
          </cell>
        </row>
        <row r="8328">
          <cell r="M8328" t="str">
            <v>RodAbatElectNew</v>
          </cell>
          <cell r="N8328" t="str">
            <v>Rodeuse sur abattant électrique (Std New)</v>
          </cell>
          <cell r="O8328" t="str">
            <v>Tip dresser on electric flap (Std New)</v>
          </cell>
          <cell r="P8328">
            <v>1</v>
          </cell>
          <cell r="Q8328" t="str">
            <v>Choix suivant les cas</v>
          </cell>
          <cell r="R8328" t="str">
            <v>01, 07,.</v>
          </cell>
          <cell r="X8328">
            <v>4.0949999999999989</v>
          </cell>
          <cell r="Y8328">
            <v>197.20365000000004</v>
          </cell>
          <cell r="Z8328">
            <v>434.4375</v>
          </cell>
          <cell r="AA8328">
            <v>635.73615000000007</v>
          </cell>
          <cell r="AD8328">
            <v>4.0949999999999989</v>
          </cell>
          <cell r="AE8328">
            <v>197.20365000000004</v>
          </cell>
          <cell r="AF8328">
            <v>434.4375</v>
          </cell>
        </row>
        <row r="8329">
          <cell r="M8329">
            <v>0</v>
          </cell>
          <cell r="N8329">
            <v>0</v>
          </cell>
          <cell r="O8329" t="str">
            <v/>
          </cell>
          <cell r="P8329">
            <v>0</v>
          </cell>
          <cell r="Q8329">
            <v>0</v>
          </cell>
          <cell r="R8329">
            <v>0</v>
          </cell>
          <cell r="AA8329">
            <v>0</v>
          </cell>
          <cell r="AD8329" t="e">
            <v>#DIV/0!</v>
          </cell>
          <cell r="AE8329" t="e">
            <v>#DIV/0!</v>
          </cell>
          <cell r="AF8329" t="e">
            <v>#DIV/0!</v>
          </cell>
        </row>
        <row r="8330">
          <cell r="M8330">
            <v>0</v>
          </cell>
          <cell r="N8330">
            <v>0</v>
          </cell>
          <cell r="O8330" t="str">
            <v/>
          </cell>
          <cell r="P8330">
            <v>1</v>
          </cell>
          <cell r="Q8330">
            <v>0</v>
          </cell>
          <cell r="R8330">
            <v>0</v>
          </cell>
          <cell r="AA8330">
            <v>0</v>
          </cell>
          <cell r="AD8330">
            <v>0</v>
          </cell>
          <cell r="AE8330">
            <v>0</v>
          </cell>
          <cell r="AF8330">
            <v>0</v>
          </cell>
        </row>
        <row r="8331">
          <cell r="M8331" t="str">
            <v>TrajMan</v>
          </cell>
          <cell r="N8331" t="str">
            <v>Trajectoire de manutention</v>
          </cell>
          <cell r="O8331" t="str">
            <v>Handling path</v>
          </cell>
          <cell r="P8331">
            <v>2</v>
          </cell>
          <cell r="Q8331" t="str">
            <v>Prise OP40, dépose OP50</v>
          </cell>
          <cell r="R8331" t="str">
            <v>01, 07,.</v>
          </cell>
          <cell r="X8331">
            <v>0</v>
          </cell>
          <cell r="Y8331">
            <v>0</v>
          </cell>
          <cell r="Z8331">
            <v>0</v>
          </cell>
          <cell r="AA8331">
            <v>0</v>
          </cell>
          <cell r="AD8331">
            <v>0</v>
          </cell>
          <cell r="AE8331">
            <v>0</v>
          </cell>
          <cell r="AF8331">
            <v>0</v>
          </cell>
        </row>
        <row r="8332">
          <cell r="M8332" t="str">
            <v>TrajSoud</v>
          </cell>
          <cell r="N8332" t="str">
            <v>Trajectoire de soudure(clinchage, arc tiré, rivet)</v>
          </cell>
          <cell r="O8332" t="str">
            <v>Welding path (clinching, pulled arc, rivet)</v>
          </cell>
          <cell r="P8332">
            <v>1</v>
          </cell>
          <cell r="Q8332" t="str">
            <v>16 PSE</v>
          </cell>
          <cell r="R8332" t="str">
            <v>01, 07,.</v>
          </cell>
          <cell r="X8332">
            <v>0</v>
          </cell>
          <cell r="Y8332">
            <v>0</v>
          </cell>
          <cell r="Z8332">
            <v>0</v>
          </cell>
          <cell r="AA8332">
            <v>0</v>
          </cell>
          <cell r="AD8332">
            <v>0</v>
          </cell>
          <cell r="AE8332">
            <v>0</v>
          </cell>
          <cell r="AF8332">
            <v>0</v>
          </cell>
        </row>
        <row r="8333">
          <cell r="M8333" t="str">
            <v>EchCodeTraj</v>
          </cell>
          <cell r="N8333" t="str">
            <v>Echange Code Trajectoire avec baie robot</v>
          </cell>
          <cell r="O8333" t="str">
            <v>Exchange of Trajectory Code with robot bay</v>
          </cell>
          <cell r="P8333">
            <v>1</v>
          </cell>
          <cell r="Q8333">
            <v>0</v>
          </cell>
          <cell r="R8333" t="str">
            <v>01, 07,.</v>
          </cell>
          <cell r="X8333">
            <v>1.1812499999999997</v>
          </cell>
          <cell r="Y8333">
            <v>0</v>
          </cell>
          <cell r="Z8333">
            <v>96.409919032065716</v>
          </cell>
          <cell r="AA8333">
            <v>97.591169032065721</v>
          </cell>
          <cell r="AD8333">
            <v>1.1812499999999997</v>
          </cell>
          <cell r="AE8333">
            <v>0</v>
          </cell>
          <cell r="AF8333">
            <v>96.409919032065716</v>
          </cell>
        </row>
        <row r="8334">
          <cell r="M8334" t="str">
            <v>HEtudAUT</v>
          </cell>
          <cell r="N8334" t="str">
            <v>Une heure d'études automatismes</v>
          </cell>
          <cell r="O8334" t="str">
            <v>One hour of automation studies</v>
          </cell>
          <cell r="P8334">
            <v>1</v>
          </cell>
          <cell r="Q8334" t="str">
            <v>compl. Hétude AF+Marguerite+Prog</v>
          </cell>
          <cell r="R8334" t="str">
            <v>01</v>
          </cell>
          <cell r="X8334">
            <v>65</v>
          </cell>
          <cell r="Y8334">
            <v>0</v>
          </cell>
          <cell r="Z8334">
            <v>0</v>
          </cell>
          <cell r="AA8334">
            <v>65</v>
          </cell>
          <cell r="AD8334">
            <v>65</v>
          </cell>
          <cell r="AE8334">
            <v>0</v>
          </cell>
          <cell r="AF8334">
            <v>0</v>
          </cell>
        </row>
        <row r="8335">
          <cell r="M8335">
            <v>0</v>
          </cell>
          <cell r="N8335">
            <v>0</v>
          </cell>
          <cell r="O8335" t="str">
            <v/>
          </cell>
          <cell r="P8335">
            <v>0</v>
          </cell>
          <cell r="Q8335">
            <v>0</v>
          </cell>
          <cell r="R8335">
            <v>0</v>
          </cell>
          <cell r="AA8335">
            <v>0</v>
          </cell>
          <cell r="AD8335" t="e">
            <v>#DIV/0!</v>
          </cell>
          <cell r="AE8335" t="e">
            <v>#DIV/0!</v>
          </cell>
          <cell r="AF8335" t="e">
            <v>#DIV/0!</v>
          </cell>
        </row>
        <row r="8336">
          <cell r="M8336">
            <v>0</v>
          </cell>
          <cell r="N8336">
            <v>0</v>
          </cell>
          <cell r="O8336" t="str">
            <v/>
          </cell>
          <cell r="P8336">
            <v>1</v>
          </cell>
          <cell r="Q8336">
            <v>0</v>
          </cell>
          <cell r="R8336">
            <v>0</v>
          </cell>
          <cell r="AA8336">
            <v>0</v>
          </cell>
          <cell r="AD8336">
            <v>0</v>
          </cell>
          <cell r="AE8336">
            <v>0</v>
          </cell>
          <cell r="AF8336">
            <v>0</v>
          </cell>
        </row>
        <row r="8337">
          <cell r="M8337" t="str">
            <v>PoutreMSRCdC</v>
          </cell>
          <cell r="N8337" t="str">
            <v>Poutre de 3000 sur 3 pieds</v>
          </cell>
          <cell r="O8337" t="str">
            <v>Steel beam (3000) on 3 supports</v>
          </cell>
          <cell r="P8337">
            <v>1</v>
          </cell>
          <cell r="Q8337">
            <v>0</v>
          </cell>
          <cell r="R8337" t="str">
            <v>01, 07,.</v>
          </cell>
          <cell r="AA8337">
            <v>0</v>
          </cell>
          <cell r="AD8337">
            <v>0</v>
          </cell>
          <cell r="AE8337">
            <v>0</v>
          </cell>
          <cell r="AF8337">
            <v>0</v>
          </cell>
        </row>
        <row r="8338">
          <cell r="M8338" t="str">
            <v>Aval</v>
          </cell>
          <cell r="N8338" t="str">
            <v>Avaloir</v>
          </cell>
          <cell r="O8338" t="str">
            <v>Guide</v>
          </cell>
          <cell r="P8338">
            <v>6</v>
          </cell>
          <cell r="Q8338">
            <v>0</v>
          </cell>
          <cell r="R8338" t="str">
            <v>01, 07,.</v>
          </cell>
          <cell r="X8338">
            <v>0</v>
          </cell>
          <cell r="Y8338">
            <v>0</v>
          </cell>
          <cell r="Z8338">
            <v>0</v>
          </cell>
          <cell r="AA8338">
            <v>0</v>
          </cell>
          <cell r="AD8338">
            <v>0</v>
          </cell>
          <cell r="AE8338">
            <v>0</v>
          </cell>
          <cell r="AF8338">
            <v>0</v>
          </cell>
        </row>
        <row r="8339">
          <cell r="M8339" t="str">
            <v>PilMob</v>
          </cell>
          <cell r="N8339" t="str">
            <v>Pilote escamotable</v>
          </cell>
          <cell r="O8339" t="str">
            <v>Retractable pin</v>
          </cell>
          <cell r="P8339">
            <v>2</v>
          </cell>
          <cell r="Q8339">
            <v>0</v>
          </cell>
          <cell r="R8339" t="str">
            <v>01, 07,.</v>
          </cell>
          <cell r="X8339">
            <v>4.9540049999999987</v>
          </cell>
          <cell r="Y8339">
            <v>145.62029999999999</v>
          </cell>
          <cell r="Z8339">
            <v>255.09076187648313</v>
          </cell>
          <cell r="AA8339">
            <v>405.66506687648314</v>
          </cell>
          <cell r="AD8339">
            <v>2.4770024999999993</v>
          </cell>
          <cell r="AE8339">
            <v>72.810149999999993</v>
          </cell>
          <cell r="AF8339">
            <v>127.54538093824156</v>
          </cell>
        </row>
        <row r="8340">
          <cell r="M8340" t="str">
            <v>AppuiDrageoir</v>
          </cell>
          <cell r="N8340" t="str">
            <v xml:space="preserve">Appui seul ou drageoir seul (toutes largeurs) </v>
          </cell>
          <cell r="O8340" t="str">
            <v xml:space="preserve">support only or sucker only (all widths) </v>
          </cell>
          <cell r="P8340">
            <v>4</v>
          </cell>
          <cell r="Q8340">
            <v>0</v>
          </cell>
          <cell r="R8340" t="str">
            <v>01, 07,.</v>
          </cell>
          <cell r="X8340">
            <v>0</v>
          </cell>
          <cell r="Y8340">
            <v>0</v>
          </cell>
          <cell r="Z8340">
            <v>0</v>
          </cell>
          <cell r="AA8340">
            <v>0</v>
          </cell>
          <cell r="AD8340">
            <v>0</v>
          </cell>
          <cell r="AE8340">
            <v>0</v>
          </cell>
          <cell r="AF8340">
            <v>0</v>
          </cell>
        </row>
        <row r="8341">
          <cell r="M8341" t="str">
            <v>RefSerrECONew_D50</v>
          </cell>
          <cell r="N8341" t="str">
            <v>Réf serrée ECO D50 Touche + Appui tous types</v>
          </cell>
          <cell r="O8341" t="str">
            <v>ECO D50 clamped reference Key + Press all types</v>
          </cell>
          <cell r="P8341">
            <v>5</v>
          </cell>
          <cell r="Q8341">
            <v>0</v>
          </cell>
          <cell r="R8341" t="str">
            <v>01, 07,.</v>
          </cell>
          <cell r="X8341">
            <v>8.904262499999998</v>
          </cell>
          <cell r="Y8341">
            <v>364.05074999999999</v>
          </cell>
          <cell r="Z8341">
            <v>396.77166693718493</v>
          </cell>
          <cell r="AA8341">
            <v>769.72667943718488</v>
          </cell>
          <cell r="AD8341">
            <v>1.7808524999999995</v>
          </cell>
          <cell r="AE8341">
            <v>72.810149999999993</v>
          </cell>
          <cell r="AF8341">
            <v>79.354333387436981</v>
          </cell>
        </row>
        <row r="8342">
          <cell r="M8342" t="str">
            <v>AntenMSRPoutreHoriz</v>
          </cell>
          <cell r="N8342" t="str">
            <v>Antenne pour MSR de Type Poutre Horizontale</v>
          </cell>
          <cell r="O8342" t="str">
            <v>Antenna for MSR of Horizontal harness type</v>
          </cell>
          <cell r="P8342">
            <v>11</v>
          </cell>
          <cell r="Q8342">
            <v>0</v>
          </cell>
          <cell r="R8342" t="str">
            <v>01, 07,.</v>
          </cell>
          <cell r="AA8342">
            <v>0</v>
          </cell>
          <cell r="AD8342">
            <v>0</v>
          </cell>
          <cell r="AE8342">
            <v>0</v>
          </cell>
          <cell r="AF8342">
            <v>0</v>
          </cell>
        </row>
        <row r="8343">
          <cell r="M8343" t="str">
            <v>PPinduc</v>
          </cell>
          <cell r="N8343" t="str">
            <v>Détecteur inductif de présence pièce</v>
          </cell>
          <cell r="O8343" t="str">
            <v>Inductive part presence detector</v>
          </cell>
          <cell r="P8343">
            <v>3</v>
          </cell>
          <cell r="Q8343">
            <v>0</v>
          </cell>
          <cell r="R8343" t="str">
            <v>01, 07,.</v>
          </cell>
          <cell r="X8343">
            <v>5.7318974999999988</v>
          </cell>
          <cell r="Y8343">
            <v>77.455349999999996</v>
          </cell>
          <cell r="Z8343">
            <v>322.78614281472466</v>
          </cell>
          <cell r="AA8343">
            <v>405.97339031472467</v>
          </cell>
          <cell r="AD8343">
            <v>1.9106324999999995</v>
          </cell>
          <cell r="AE8343">
            <v>25.818449999999999</v>
          </cell>
          <cell r="AF8343">
            <v>107.59538093824155</v>
          </cell>
        </row>
        <row r="8344">
          <cell r="M8344" t="str">
            <v>Distrib2</v>
          </cell>
          <cell r="N8344" t="str">
            <v>Distributeur 5/2</v>
          </cell>
          <cell r="O8344" t="str">
            <v>5/2-way valve</v>
          </cell>
          <cell r="P8344">
            <v>2</v>
          </cell>
          <cell r="Q8344">
            <v>0</v>
          </cell>
          <cell r="R8344" t="str">
            <v>01, 07,.</v>
          </cell>
          <cell r="X8344">
            <v>14.415029999999996</v>
          </cell>
          <cell r="Y8344">
            <v>321.88800000000003</v>
          </cell>
          <cell r="Z8344">
            <v>343.04127627606044</v>
          </cell>
          <cell r="AA8344">
            <v>679.34430627606048</v>
          </cell>
          <cell r="AD8344">
            <v>7.2075149999999981</v>
          </cell>
          <cell r="AE8344">
            <v>160.94400000000002</v>
          </cell>
          <cell r="AF8344">
            <v>171.52063813803022</v>
          </cell>
        </row>
        <row r="8345">
          <cell r="M8345">
            <v>0</v>
          </cell>
          <cell r="N8345">
            <v>0</v>
          </cell>
          <cell r="O8345" t="str">
            <v/>
          </cell>
          <cell r="P8345">
            <v>0</v>
          </cell>
          <cell r="Q8345">
            <v>0</v>
          </cell>
          <cell r="R8345">
            <v>0</v>
          </cell>
          <cell r="AA8345">
            <v>0</v>
          </cell>
          <cell r="AD8345" t="e">
            <v>#DIV/0!</v>
          </cell>
          <cell r="AE8345" t="e">
            <v>#DIV/0!</v>
          </cell>
          <cell r="AF8345" t="e">
            <v>#DIV/0!</v>
          </cell>
        </row>
        <row r="8346">
          <cell r="M8346">
            <v>0</v>
          </cell>
          <cell r="N8346">
            <v>0</v>
          </cell>
          <cell r="O8346" t="str">
            <v/>
          </cell>
          <cell r="P8346">
            <v>1</v>
          </cell>
          <cell r="Q8346">
            <v>0</v>
          </cell>
          <cell r="R8346">
            <v>0</v>
          </cell>
          <cell r="AA8346">
            <v>0</v>
          </cell>
          <cell r="AD8346">
            <v>0</v>
          </cell>
          <cell r="AE8346">
            <v>0</v>
          </cell>
          <cell r="AF8346">
            <v>0</v>
          </cell>
        </row>
        <row r="8347">
          <cell r="M8347" t="str">
            <v>Robotnu1</v>
          </cell>
          <cell r="N8347" t="str">
            <v>Robot nu bras 2,65m / 165 Kg</v>
          </cell>
          <cell r="O8347" t="str">
            <v>Robot bare arm 2.65m / 165 Kg</v>
          </cell>
          <cell r="P8347">
            <v>1</v>
          </cell>
          <cell r="Q8347">
            <v>0</v>
          </cell>
          <cell r="R8347" t="str">
            <v>01, 07,.</v>
          </cell>
          <cell r="X8347">
            <v>0</v>
          </cell>
          <cell r="Y8347">
            <v>0</v>
          </cell>
          <cell r="Z8347">
            <v>0</v>
          </cell>
          <cell r="AA8347">
            <v>0</v>
          </cell>
          <cell r="AD8347">
            <v>0</v>
          </cell>
          <cell r="AE8347">
            <v>0</v>
          </cell>
          <cell r="AF8347">
            <v>0</v>
          </cell>
        </row>
        <row r="8348">
          <cell r="M8348" t="str">
            <v>SEL-MF</v>
          </cell>
          <cell r="N8348" t="str">
            <v>Applicatif Robot SEL en Moyenne Fréquence</v>
          </cell>
          <cell r="O8348" t="str">
            <v>Medium Frequency SEL Robot Application</v>
          </cell>
          <cell r="P8348">
            <v>1</v>
          </cell>
          <cell r="Q8348">
            <v>0</v>
          </cell>
          <cell r="R8348" t="str">
            <v>01, 07,.</v>
          </cell>
          <cell r="X8348">
            <v>2.1930299999999994</v>
          </cell>
          <cell r="Y8348">
            <v>1168.179075</v>
          </cell>
          <cell r="Z8348">
            <v>791.14538093824149</v>
          </cell>
          <cell r="AA8348">
            <v>1961.5174859382414</v>
          </cell>
          <cell r="AD8348">
            <v>2.1930299999999994</v>
          </cell>
          <cell r="AE8348">
            <v>1168.179075</v>
          </cell>
          <cell r="AF8348">
            <v>791.14538093824149</v>
          </cell>
        </row>
        <row r="8349">
          <cell r="M8349" t="str">
            <v>RehForteCharg1000</v>
          </cell>
          <cell r="N8349" t="str">
            <v>Réhausse robot forte charge h&lt;1000mm</v>
          </cell>
          <cell r="O8349" t="str">
            <v>Heavy-duty robot extension h&lt;1000mm</v>
          </cell>
          <cell r="P8349">
            <v>1</v>
          </cell>
          <cell r="Q8349">
            <v>0</v>
          </cell>
          <cell r="R8349" t="str">
            <v>01, 07,.</v>
          </cell>
          <cell r="X8349">
            <v>0</v>
          </cell>
          <cell r="Y8349">
            <v>29.809500000000003</v>
          </cell>
          <cell r="Z8349">
            <v>10.5</v>
          </cell>
          <cell r="AA8349">
            <v>40.3095</v>
          </cell>
          <cell r="AD8349">
            <v>0</v>
          </cell>
          <cell r="AE8349">
            <v>29.809500000000003</v>
          </cell>
          <cell r="AF8349">
            <v>10.5</v>
          </cell>
        </row>
        <row r="8350">
          <cell r="M8350" t="str">
            <v>Robotintégration-V11</v>
          </cell>
          <cell r="N8350" t="str">
            <v>Intégration robot + baie sur site -V11</v>
          </cell>
          <cell r="O8350" t="str">
            <v>Robot + bay integration on site -V11</v>
          </cell>
          <cell r="P8350">
            <v>1</v>
          </cell>
          <cell r="Q8350">
            <v>0</v>
          </cell>
          <cell r="R8350" t="str">
            <v>01, 07,.</v>
          </cell>
          <cell r="X8350">
            <v>27.235057499999993</v>
          </cell>
          <cell r="Y8350">
            <v>862.84800000000007</v>
          </cell>
          <cell r="Z8350">
            <v>1716.542666567691</v>
          </cell>
          <cell r="AA8350">
            <v>2606.625724067691</v>
          </cell>
          <cell r="AD8350">
            <v>27.235057499999993</v>
          </cell>
          <cell r="AE8350">
            <v>862.84800000000007</v>
          </cell>
          <cell r="AF8350">
            <v>1716.542666567691</v>
          </cell>
        </row>
        <row r="8351">
          <cell r="M8351" t="str">
            <v>VerrineRobot</v>
          </cell>
          <cell r="N8351" t="str">
            <v>Verrine Robot</v>
          </cell>
          <cell r="O8351" t="str">
            <v>To make</v>
          </cell>
          <cell r="P8351">
            <v>1</v>
          </cell>
          <cell r="Q8351">
            <v>0</v>
          </cell>
          <cell r="R8351" t="str">
            <v>01, 07,.</v>
          </cell>
          <cell r="AA8351">
            <v>0</v>
          </cell>
          <cell r="AD8351">
            <v>0</v>
          </cell>
          <cell r="AE8351">
            <v>0</v>
          </cell>
          <cell r="AF8351">
            <v>0</v>
          </cell>
        </row>
        <row r="8352">
          <cell r="M8352">
            <v>0</v>
          </cell>
          <cell r="N8352">
            <v>0</v>
          </cell>
          <cell r="O8352" t="str">
            <v/>
          </cell>
          <cell r="P8352">
            <v>0</v>
          </cell>
          <cell r="Q8352">
            <v>0</v>
          </cell>
          <cell r="R8352">
            <v>0</v>
          </cell>
          <cell r="AA8352">
            <v>0</v>
          </cell>
          <cell r="AD8352" t="e">
            <v>#DIV/0!</v>
          </cell>
          <cell r="AE8352" t="e">
            <v>#DIV/0!</v>
          </cell>
          <cell r="AF8352" t="e">
            <v>#DIV/0!</v>
          </cell>
        </row>
        <row r="8353">
          <cell r="M8353">
            <v>0</v>
          </cell>
          <cell r="N8353">
            <v>0</v>
          </cell>
          <cell r="O8353" t="str">
            <v/>
          </cell>
          <cell r="P8353">
            <v>1</v>
          </cell>
          <cell r="Q8353">
            <v>0</v>
          </cell>
          <cell r="R8353">
            <v>0</v>
          </cell>
          <cell r="AA8353">
            <v>0</v>
          </cell>
          <cell r="AD8353">
            <v>0</v>
          </cell>
          <cell r="AE8353">
            <v>0</v>
          </cell>
          <cell r="AF8353">
            <v>0</v>
          </cell>
        </row>
        <row r="8354">
          <cell r="M8354" t="str">
            <v>MisAllRech</v>
          </cell>
          <cell r="N8354" t="str">
            <v>Mise et Allonge de rechange</v>
          </cell>
          <cell r="O8354" t="str">
            <v>Spare plug and extension cable</v>
          </cell>
          <cell r="P8354">
            <v>1</v>
          </cell>
          <cell r="Q8354">
            <v>0</v>
          </cell>
          <cell r="R8354" t="str">
            <v>01, 07,.</v>
          </cell>
          <cell r="X8354">
            <v>0</v>
          </cell>
          <cell r="Y8354">
            <v>0</v>
          </cell>
          <cell r="Z8354">
            <v>0</v>
          </cell>
          <cell r="AA8354">
            <v>0</v>
          </cell>
          <cell r="AD8354">
            <v>0</v>
          </cell>
          <cell r="AE8354">
            <v>0</v>
          </cell>
          <cell r="AF8354">
            <v>0</v>
          </cell>
        </row>
        <row r="8355">
          <cell r="M8355" t="str">
            <v>InterfaceRobPinceStdenL</v>
          </cell>
          <cell r="N8355" t="str">
            <v>Interface Std en L fixation entre Pince et Robot</v>
          </cell>
          <cell r="O8355" t="str">
            <v>Std L-shaped interface for fixing between Clamp and Robot</v>
          </cell>
          <cell r="P8355">
            <v>1</v>
          </cell>
          <cell r="Q8355">
            <v>0</v>
          </cell>
          <cell r="R8355" t="str">
            <v>01, 07,.</v>
          </cell>
          <cell r="X8355">
            <v>0</v>
          </cell>
          <cell r="Y8355">
            <v>0</v>
          </cell>
          <cell r="Z8355">
            <v>0</v>
          </cell>
          <cell r="AA8355">
            <v>0</v>
          </cell>
          <cell r="AD8355">
            <v>0</v>
          </cell>
          <cell r="AE8355">
            <v>0</v>
          </cell>
          <cell r="AF8355">
            <v>0</v>
          </cell>
        </row>
        <row r="8356">
          <cell r="M8356" t="str">
            <v>PincRobMFLightX500ModSansDetal</v>
          </cell>
          <cell r="N8356" t="str">
            <v>Pince Mod MF Light ciseaux électrique LU &lt; 500</v>
          </cell>
          <cell r="O8356" t="str">
            <v>MF Light Mod Clamp X - Shape electric width &lt; 500</v>
          </cell>
          <cell r="P8356">
            <v>1</v>
          </cell>
          <cell r="Q8356">
            <v>0</v>
          </cell>
          <cell r="R8356" t="str">
            <v>01, 07,.</v>
          </cell>
          <cell r="X8356">
            <v>0</v>
          </cell>
          <cell r="Y8356">
            <v>0</v>
          </cell>
          <cell r="Z8356">
            <v>0</v>
          </cell>
          <cell r="AA8356">
            <v>0</v>
          </cell>
          <cell r="AD8356">
            <v>0</v>
          </cell>
          <cell r="AE8356">
            <v>0</v>
          </cell>
          <cell r="AF8356">
            <v>0</v>
          </cell>
        </row>
        <row r="8357">
          <cell r="M8357">
            <v>0</v>
          </cell>
          <cell r="N8357">
            <v>0</v>
          </cell>
          <cell r="O8357" t="str">
            <v/>
          </cell>
          <cell r="P8357">
            <v>0</v>
          </cell>
          <cell r="Q8357">
            <v>0</v>
          </cell>
          <cell r="R8357">
            <v>0</v>
          </cell>
          <cell r="AA8357">
            <v>0</v>
          </cell>
          <cell r="AD8357" t="e">
            <v>#DIV/0!</v>
          </cell>
          <cell r="AE8357" t="e">
            <v>#DIV/0!</v>
          </cell>
          <cell r="AF8357" t="e">
            <v>#DIV/0!</v>
          </cell>
        </row>
        <row r="8358">
          <cell r="M8358">
            <v>0</v>
          </cell>
          <cell r="N8358">
            <v>0</v>
          </cell>
          <cell r="O8358" t="str">
            <v/>
          </cell>
          <cell r="P8358">
            <v>1</v>
          </cell>
          <cell r="Q8358">
            <v>0</v>
          </cell>
          <cell r="R8358">
            <v>0</v>
          </cell>
          <cell r="AA8358">
            <v>0</v>
          </cell>
          <cell r="AD8358">
            <v>0</v>
          </cell>
          <cell r="AE8358">
            <v>0</v>
          </cell>
          <cell r="AF8358">
            <v>0</v>
          </cell>
        </row>
        <row r="8359">
          <cell r="M8359" t="str">
            <v>RodFixeNew</v>
          </cell>
          <cell r="N8359" t="str">
            <v>Rodeuse fixe (Std New)</v>
          </cell>
          <cell r="O8359" t="str">
            <v>Tip dreser fix (new)</v>
          </cell>
          <cell r="P8359">
            <v>1</v>
          </cell>
          <cell r="Q8359" t="str">
            <v>Choix suivant les cas</v>
          </cell>
          <cell r="R8359" t="str">
            <v>01, 07,.</v>
          </cell>
          <cell r="X8359">
            <v>2.0474999999999994</v>
          </cell>
          <cell r="Y8359">
            <v>95.678100000000001</v>
          </cell>
          <cell r="Z8359">
            <v>254.625</v>
          </cell>
          <cell r="AA8359">
            <v>352.35059999999999</v>
          </cell>
          <cell r="AD8359">
            <v>2.0474999999999994</v>
          </cell>
          <cell r="AE8359">
            <v>95.678100000000001</v>
          </cell>
          <cell r="AF8359">
            <v>254.625</v>
          </cell>
        </row>
        <row r="8360">
          <cell r="M8360">
            <v>0</v>
          </cell>
          <cell r="N8360">
            <v>0</v>
          </cell>
          <cell r="O8360" t="str">
            <v/>
          </cell>
          <cell r="P8360">
            <v>0</v>
          </cell>
          <cell r="Q8360">
            <v>0</v>
          </cell>
          <cell r="R8360">
            <v>0</v>
          </cell>
          <cell r="AA8360">
            <v>0</v>
          </cell>
          <cell r="AD8360" t="e">
            <v>#DIV/0!</v>
          </cell>
          <cell r="AE8360" t="e">
            <v>#DIV/0!</v>
          </cell>
          <cell r="AF8360" t="e">
            <v>#DIV/0!</v>
          </cell>
        </row>
        <row r="8361">
          <cell r="M8361">
            <v>0</v>
          </cell>
          <cell r="N8361">
            <v>0</v>
          </cell>
          <cell r="O8361" t="str">
            <v/>
          </cell>
          <cell r="P8361">
            <v>1</v>
          </cell>
          <cell r="Q8361">
            <v>0</v>
          </cell>
          <cell r="R8361">
            <v>0</v>
          </cell>
          <cell r="AA8361">
            <v>0</v>
          </cell>
          <cell r="AD8361">
            <v>0</v>
          </cell>
          <cell r="AE8361">
            <v>0</v>
          </cell>
          <cell r="AF8361">
            <v>0</v>
          </cell>
        </row>
        <row r="8362">
          <cell r="M8362" t="str">
            <v>TrajSoud</v>
          </cell>
          <cell r="N8362" t="str">
            <v>Trajectoire de soudure(clinchage, arc tiré, rivet)</v>
          </cell>
          <cell r="O8362" t="str">
            <v>Welding path (clinching, pulled arc, rivet)</v>
          </cell>
          <cell r="P8362">
            <v>1</v>
          </cell>
          <cell r="Q8362" t="str">
            <v>16 PSE OP50</v>
          </cell>
          <cell r="R8362" t="str">
            <v>01, 07,.</v>
          </cell>
          <cell r="X8362">
            <v>0</v>
          </cell>
          <cell r="Y8362">
            <v>0</v>
          </cell>
          <cell r="Z8362">
            <v>0</v>
          </cell>
          <cell r="AA8362">
            <v>0</v>
          </cell>
          <cell r="AD8362">
            <v>0</v>
          </cell>
          <cell r="AE8362">
            <v>0</v>
          </cell>
          <cell r="AF8362">
            <v>0</v>
          </cell>
        </row>
        <row r="8363">
          <cell r="M8363" t="str">
            <v>EchCodeTraj</v>
          </cell>
          <cell r="N8363" t="str">
            <v>Echange Code Trajectoire avec baie robot</v>
          </cell>
          <cell r="O8363" t="str">
            <v>Exchange of Trajectory Code with robot bay</v>
          </cell>
          <cell r="P8363">
            <v>1</v>
          </cell>
          <cell r="Q8363">
            <v>0</v>
          </cell>
          <cell r="R8363" t="str">
            <v>01, 07,.</v>
          </cell>
          <cell r="X8363">
            <v>1.1812499999999997</v>
          </cell>
          <cell r="Y8363">
            <v>0</v>
          </cell>
          <cell r="Z8363">
            <v>96.409919032065716</v>
          </cell>
          <cell r="AA8363">
            <v>97.591169032065721</v>
          </cell>
          <cell r="AD8363">
            <v>1.1812499999999997</v>
          </cell>
          <cell r="AE8363">
            <v>0</v>
          </cell>
          <cell r="AF8363">
            <v>96.409919032065716</v>
          </cell>
        </row>
        <row r="8364">
          <cell r="M8364" t="str">
            <v>HEtudAUT</v>
          </cell>
          <cell r="N8364" t="str">
            <v>Une heure d'études automatismes</v>
          </cell>
          <cell r="O8364" t="str">
            <v>One hour of automation studies</v>
          </cell>
          <cell r="P8364">
            <v>1</v>
          </cell>
          <cell r="Q8364" t="str">
            <v>compl. Hétude AF+Marguerite+Prog</v>
          </cell>
          <cell r="R8364" t="str">
            <v>01</v>
          </cell>
          <cell r="X8364">
            <v>65</v>
          </cell>
          <cell r="Y8364">
            <v>0</v>
          </cell>
          <cell r="Z8364">
            <v>0</v>
          </cell>
          <cell r="AA8364">
            <v>65</v>
          </cell>
          <cell r="AD8364">
            <v>65</v>
          </cell>
          <cell r="AE8364">
            <v>0</v>
          </cell>
          <cell r="AF8364">
            <v>0</v>
          </cell>
        </row>
        <row r="8365">
          <cell r="M8365">
            <v>0</v>
          </cell>
          <cell r="N8365">
            <v>0</v>
          </cell>
          <cell r="O8365" t="str">
            <v/>
          </cell>
          <cell r="P8365">
            <v>0</v>
          </cell>
          <cell r="Q8365">
            <v>0</v>
          </cell>
          <cell r="R8365">
            <v>0</v>
          </cell>
          <cell r="AA8365">
            <v>0</v>
          </cell>
          <cell r="AD8365" t="e">
            <v>#DIV/0!</v>
          </cell>
          <cell r="AE8365" t="e">
            <v>#DIV/0!</v>
          </cell>
          <cell r="AF8365" t="e">
            <v>#DIV/0!</v>
          </cell>
        </row>
        <row r="8366">
          <cell r="M8366">
            <v>0</v>
          </cell>
          <cell r="N8366">
            <v>0</v>
          </cell>
          <cell r="O8366" t="str">
            <v/>
          </cell>
          <cell r="P8366">
            <v>1</v>
          </cell>
          <cell r="Q8366">
            <v>0</v>
          </cell>
          <cell r="R8366">
            <v>0</v>
          </cell>
          <cell r="AA8366">
            <v>0</v>
          </cell>
          <cell r="AD8366">
            <v>0</v>
          </cell>
          <cell r="AE8366">
            <v>0</v>
          </cell>
          <cell r="AF8366">
            <v>0</v>
          </cell>
        </row>
        <row r="8367">
          <cell r="M8367" t="str">
            <v>Robotnu16</v>
          </cell>
          <cell r="N8367" t="str">
            <v>Robot nu bras 3,10m / 280 Kg</v>
          </cell>
          <cell r="O8367" t="str">
            <v>Robot bare arm 3.10m / 280 Kg</v>
          </cell>
          <cell r="P8367">
            <v>1</v>
          </cell>
          <cell r="Q8367">
            <v>0</v>
          </cell>
          <cell r="R8367" t="str">
            <v>01, 07,.</v>
          </cell>
          <cell r="X8367">
            <v>0</v>
          </cell>
          <cell r="Y8367">
            <v>0</v>
          </cell>
          <cell r="Z8367">
            <v>0</v>
          </cell>
          <cell r="AA8367">
            <v>0</v>
          </cell>
          <cell r="AD8367">
            <v>0</v>
          </cell>
          <cell r="AE8367">
            <v>0</v>
          </cell>
          <cell r="AF8367">
            <v>0</v>
          </cell>
        </row>
        <row r="8368">
          <cell r="M8368" t="str">
            <v>Reh1000</v>
          </cell>
          <cell r="N8368" t="str">
            <v>Réhausse robot h&lt;1000mm</v>
          </cell>
          <cell r="O8368" t="str">
            <v>Robot extension h&lt;1000mm</v>
          </cell>
          <cell r="P8368">
            <v>1</v>
          </cell>
          <cell r="Q8368" t="str">
            <v>A valider</v>
          </cell>
          <cell r="R8368" t="str">
            <v>01, 07,.</v>
          </cell>
          <cell r="X8368">
            <v>0</v>
          </cell>
          <cell r="Y8368">
            <v>29.809500000000003</v>
          </cell>
          <cell r="Z8368">
            <v>10.5</v>
          </cell>
          <cell r="AA8368">
            <v>40.3095</v>
          </cell>
          <cell r="AD8368">
            <v>0</v>
          </cell>
          <cell r="AE8368">
            <v>29.809500000000003</v>
          </cell>
          <cell r="AF8368">
            <v>10.5</v>
          </cell>
        </row>
        <row r="8369">
          <cell r="M8369" t="str">
            <v>SELPF-MF</v>
          </cell>
          <cell r="N8369" t="str">
            <v>Applicatif Robot SELPF en Moyenne Fréquence</v>
          </cell>
          <cell r="O8369" t="str">
            <v>SELPF Robot Application in Medium Frequency</v>
          </cell>
          <cell r="P8369">
            <v>1</v>
          </cell>
          <cell r="Q8369">
            <v>0</v>
          </cell>
          <cell r="R8369" t="str">
            <v>01, 07,.</v>
          </cell>
          <cell r="X8369">
            <v>2.1930299999999994</v>
          </cell>
          <cell r="Y8369">
            <v>1265.1134999999999</v>
          </cell>
          <cell r="Z8369">
            <v>722.89538093824149</v>
          </cell>
          <cell r="AA8369">
            <v>1990.2019109382413</v>
          </cell>
          <cell r="AD8369">
            <v>2.1930299999999994</v>
          </cell>
          <cell r="AE8369">
            <v>1265.1134999999999</v>
          </cell>
          <cell r="AF8369">
            <v>722.89538093824149</v>
          </cell>
        </row>
        <row r="8370">
          <cell r="M8370" t="str">
            <v>Robotintégration-V11</v>
          </cell>
          <cell r="N8370" t="str">
            <v>Intégration robot + baie sur site -V11</v>
          </cell>
          <cell r="O8370" t="str">
            <v>Robot + bay integration on site -V11</v>
          </cell>
          <cell r="P8370">
            <v>1</v>
          </cell>
          <cell r="Q8370">
            <v>0</v>
          </cell>
          <cell r="R8370" t="str">
            <v>01, 07,.</v>
          </cell>
          <cell r="X8370">
            <v>27.235057499999993</v>
          </cell>
          <cell r="Y8370">
            <v>862.84800000000007</v>
          </cell>
          <cell r="Z8370">
            <v>1716.542666567691</v>
          </cell>
          <cell r="AA8370">
            <v>2606.625724067691</v>
          </cell>
          <cell r="AD8370">
            <v>27.235057499999993</v>
          </cell>
          <cell r="AE8370">
            <v>862.84800000000007</v>
          </cell>
          <cell r="AF8370">
            <v>1716.542666567691</v>
          </cell>
        </row>
        <row r="8371">
          <cell r="M8371" t="str">
            <v>VerrineRobot</v>
          </cell>
          <cell r="N8371" t="str">
            <v>Verrine Robot</v>
          </cell>
          <cell r="O8371" t="str">
            <v>To make</v>
          </cell>
          <cell r="P8371">
            <v>1</v>
          </cell>
          <cell r="Q8371">
            <v>0</v>
          </cell>
          <cell r="R8371" t="str">
            <v>01, 07,.</v>
          </cell>
          <cell r="AA8371">
            <v>0</v>
          </cell>
          <cell r="AD8371">
            <v>0</v>
          </cell>
          <cell r="AE8371">
            <v>0</v>
          </cell>
          <cell r="AF8371">
            <v>0</v>
          </cell>
        </row>
        <row r="8372">
          <cell r="M8372">
            <v>0</v>
          </cell>
          <cell r="N8372">
            <v>0</v>
          </cell>
          <cell r="O8372" t="str">
            <v/>
          </cell>
          <cell r="P8372">
            <v>0</v>
          </cell>
          <cell r="Q8372">
            <v>0</v>
          </cell>
          <cell r="R8372">
            <v>0</v>
          </cell>
          <cell r="AA8372">
            <v>0</v>
          </cell>
          <cell r="AD8372" t="e">
            <v>#DIV/0!</v>
          </cell>
          <cell r="AE8372" t="e">
            <v>#DIV/0!</v>
          </cell>
          <cell r="AF8372" t="e">
            <v>#DIV/0!</v>
          </cell>
        </row>
        <row r="8373">
          <cell r="M8373">
            <v>0</v>
          </cell>
          <cell r="N8373">
            <v>0</v>
          </cell>
          <cell r="O8373" t="str">
            <v/>
          </cell>
          <cell r="P8373">
            <v>1</v>
          </cell>
          <cell r="Q8373">
            <v>0</v>
          </cell>
          <cell r="R8373">
            <v>0</v>
          </cell>
          <cell r="AA8373">
            <v>0</v>
          </cell>
          <cell r="AD8373">
            <v>0</v>
          </cell>
          <cell r="AE8373">
            <v>0</v>
          </cell>
          <cell r="AF8373">
            <v>0</v>
          </cell>
        </row>
        <row r="8374">
          <cell r="M8374" t="str">
            <v>PoutreCentMPRModFrs</v>
          </cell>
          <cell r="N8374" t="str">
            <v>Poutre Centrale pour MPR Modulaire du commerce</v>
          </cell>
          <cell r="O8374" t="str">
            <v>Beam 1 Mt (any diameter) for gripper</v>
          </cell>
          <cell r="P8374">
            <v>1</v>
          </cell>
          <cell r="Q8374">
            <v>0</v>
          </cell>
          <cell r="R8374" t="str">
            <v>01, 02, 07,.</v>
          </cell>
          <cell r="AA8374">
            <v>0</v>
          </cell>
          <cell r="AD8374">
            <v>0</v>
          </cell>
          <cell r="AE8374">
            <v>0</v>
          </cell>
          <cell r="AF8374">
            <v>0</v>
          </cell>
        </row>
        <row r="8375">
          <cell r="M8375" t="str">
            <v>SuppGrandMPRFrs</v>
          </cell>
          <cell r="N8375" t="str">
            <v>Supplément coût pour un grand préhenseur Commerce</v>
          </cell>
          <cell r="O8375" t="str">
            <v>Additional cost for a large trade gripper</v>
          </cell>
          <cell r="P8375">
            <v>2</v>
          </cell>
          <cell r="Q8375">
            <v>0</v>
          </cell>
          <cell r="R8375" t="str">
            <v>01, 02, 07,.</v>
          </cell>
          <cell r="AA8375">
            <v>0</v>
          </cell>
          <cell r="AD8375">
            <v>0</v>
          </cell>
          <cell r="AE8375">
            <v>0</v>
          </cell>
          <cell r="AF8375">
            <v>0</v>
          </cell>
        </row>
        <row r="8376">
          <cell r="M8376" t="str">
            <v>RefSer40DINPreh</v>
          </cell>
          <cell r="N8376" t="str">
            <v>Serrage 40 DIN Touche + Appui tous types sur Préh</v>
          </cell>
          <cell r="O8376" t="str">
            <v>Clamping 40 DIN Key + All types of support on Preh</v>
          </cell>
          <cell r="P8376">
            <v>5</v>
          </cell>
          <cell r="Q8376">
            <v>0</v>
          </cell>
          <cell r="R8376" t="str">
            <v>01, 02, 07,.</v>
          </cell>
          <cell r="X8376">
            <v>6.1424999999999983</v>
          </cell>
          <cell r="Y8376">
            <v>355.03650000000005</v>
          </cell>
          <cell r="Z8376">
            <v>189.00000000000003</v>
          </cell>
          <cell r="AA8376">
            <v>550.17900000000009</v>
          </cell>
          <cell r="AD8376">
            <v>1.2284999999999997</v>
          </cell>
          <cell r="AE8376">
            <v>71.007300000000015</v>
          </cell>
          <cell r="AF8376">
            <v>37.800000000000004</v>
          </cell>
        </row>
        <row r="8377">
          <cell r="M8377" t="str">
            <v>AppuiDrageoir</v>
          </cell>
          <cell r="N8377" t="str">
            <v xml:space="preserve">Appui seul ou drageoir seul (toutes largeurs) </v>
          </cell>
          <cell r="O8377" t="str">
            <v xml:space="preserve">support only or sucker only (all widths) </v>
          </cell>
          <cell r="P8377">
            <v>4</v>
          </cell>
          <cell r="Q8377">
            <v>0</v>
          </cell>
          <cell r="R8377" t="str">
            <v>01, 02, 07,.</v>
          </cell>
          <cell r="X8377">
            <v>0</v>
          </cell>
          <cell r="Y8377">
            <v>0</v>
          </cell>
          <cell r="Z8377">
            <v>0</v>
          </cell>
          <cell r="AA8377">
            <v>0</v>
          </cell>
          <cell r="AD8377">
            <v>0</v>
          </cell>
          <cell r="AE8377">
            <v>0</v>
          </cell>
          <cell r="AF8377">
            <v>0</v>
          </cell>
        </row>
        <row r="8378">
          <cell r="M8378" t="str">
            <v>PilMobPreh</v>
          </cell>
          <cell r="N8378" t="str">
            <v>Pilote escamotable sur Préhenseur avec antenne sup</v>
          </cell>
          <cell r="O8378" t="str">
            <v>Retractable pin on Gripper</v>
          </cell>
          <cell r="P8378">
            <v>1</v>
          </cell>
          <cell r="Q8378">
            <v>0</v>
          </cell>
          <cell r="R8378" t="str">
            <v>01, 02, 07,.</v>
          </cell>
          <cell r="X8378">
            <v>1.2284999999999997</v>
          </cell>
          <cell r="Y8378">
            <v>71.007300000000001</v>
          </cell>
          <cell r="Z8378">
            <v>37.800000000000004</v>
          </cell>
          <cell r="AA8378">
            <v>110.03579999999999</v>
          </cell>
          <cell r="AD8378">
            <v>1.2284999999999997</v>
          </cell>
          <cell r="AE8378">
            <v>71.007300000000001</v>
          </cell>
          <cell r="AF8378">
            <v>37.800000000000004</v>
          </cell>
        </row>
        <row r="8379">
          <cell r="M8379" t="str">
            <v>PilSeulPreh</v>
          </cell>
          <cell r="N8379" t="str">
            <v xml:space="preserve">Pilote fixe sans poteau ou Pilote préhenseur avec </v>
          </cell>
          <cell r="O8379" t="str">
            <v>Fixed pin for gripper</v>
          </cell>
          <cell r="P8379">
            <v>1</v>
          </cell>
          <cell r="Q8379">
            <v>0</v>
          </cell>
          <cell r="R8379" t="str">
            <v>01, 02, 07,.</v>
          </cell>
          <cell r="X8379">
            <v>0</v>
          </cell>
          <cell r="Y8379">
            <v>0</v>
          </cell>
          <cell r="Z8379">
            <v>0</v>
          </cell>
          <cell r="AA8379">
            <v>0</v>
          </cell>
          <cell r="AD8379">
            <v>0</v>
          </cell>
          <cell r="AE8379">
            <v>0</v>
          </cell>
          <cell r="AF8379">
            <v>0</v>
          </cell>
        </row>
        <row r="8380">
          <cell r="M8380" t="str">
            <v>DistribPreh</v>
          </cell>
          <cell r="N8380" t="str">
            <v>Distributeur taille 2 sur Préhenseur</v>
          </cell>
          <cell r="O8380" t="str">
            <v>Dispenser size 2 on Gripper</v>
          </cell>
          <cell r="P8380">
            <v>2</v>
          </cell>
          <cell r="Q8380">
            <v>0</v>
          </cell>
          <cell r="R8380" t="str">
            <v>01, 02, 07,.</v>
          </cell>
          <cell r="X8380">
            <v>2.4569999999999994</v>
          </cell>
          <cell r="Y8380">
            <v>325.39499999999998</v>
          </cell>
          <cell r="Z8380">
            <v>37.800000000000004</v>
          </cell>
          <cell r="AA8380">
            <v>365.65199999999999</v>
          </cell>
          <cell r="AD8380">
            <v>1.2284999999999997</v>
          </cell>
          <cell r="AE8380">
            <v>162.69749999999999</v>
          </cell>
          <cell r="AF8380">
            <v>18.900000000000002</v>
          </cell>
        </row>
        <row r="8381">
          <cell r="M8381" t="str">
            <v>PPinducPreh</v>
          </cell>
          <cell r="N8381" t="str">
            <v>Détecteur inductif présence pièce sur Préhenseur a</v>
          </cell>
          <cell r="O8381" t="str">
            <v>Inductive part presence detector on Gripper</v>
          </cell>
          <cell r="P8381">
            <v>1</v>
          </cell>
          <cell r="Q8381">
            <v>0</v>
          </cell>
          <cell r="R8381" t="str">
            <v>01, 02, 07,.</v>
          </cell>
          <cell r="X8381">
            <v>1.2284999999999997</v>
          </cell>
          <cell r="Y8381">
            <v>37.65825000000001</v>
          </cell>
          <cell r="Z8381">
            <v>9.4500000000000011</v>
          </cell>
          <cell r="AA8381">
            <v>48.336750000000009</v>
          </cell>
          <cell r="AD8381">
            <v>1.2284999999999997</v>
          </cell>
          <cell r="AE8381">
            <v>37.65825000000001</v>
          </cell>
          <cell r="AF8381">
            <v>9.4500000000000011</v>
          </cell>
        </row>
        <row r="8382">
          <cell r="M8382" t="str">
            <v>RefSer40DINPreh</v>
          </cell>
          <cell r="N8382" t="str">
            <v>Serrage 40 DIN Touche + Appui tous types sur Préh</v>
          </cell>
          <cell r="O8382" t="str">
            <v>Clamping 40 DIN Key + All types of support on Preh</v>
          </cell>
          <cell r="P8382">
            <v>3</v>
          </cell>
          <cell r="Q8382" t="str">
            <v>Doublure seule</v>
          </cell>
          <cell r="R8382" t="str">
            <v>01, 02, 07,.</v>
          </cell>
          <cell r="X8382">
            <v>3.6854999999999993</v>
          </cell>
          <cell r="Y8382">
            <v>213.02190000000002</v>
          </cell>
          <cell r="Z8382">
            <v>113.4</v>
          </cell>
          <cell r="AA8382">
            <v>330.10739999999998</v>
          </cell>
          <cell r="AD8382">
            <v>1.2284999999999997</v>
          </cell>
          <cell r="AE8382">
            <v>71.007300000000001</v>
          </cell>
          <cell r="AF8382">
            <v>37.800000000000004</v>
          </cell>
        </row>
        <row r="8383">
          <cell r="M8383" t="str">
            <v>Distrib2</v>
          </cell>
          <cell r="N8383" t="str">
            <v>Distributeur 5/2</v>
          </cell>
          <cell r="O8383" t="str">
            <v>5/2-way valve</v>
          </cell>
          <cell r="P8383">
            <v>2</v>
          </cell>
          <cell r="Q8383">
            <v>0</v>
          </cell>
          <cell r="R8383" t="str">
            <v>01, 02, 07,.</v>
          </cell>
          <cell r="X8383">
            <v>14.415029999999996</v>
          </cell>
          <cell r="Y8383">
            <v>321.88800000000003</v>
          </cell>
          <cell r="Z8383">
            <v>343.04127627606044</v>
          </cell>
          <cell r="AA8383">
            <v>679.34430627606048</v>
          </cell>
          <cell r="AD8383">
            <v>7.2075149999999981</v>
          </cell>
          <cell r="AE8383">
            <v>160.94400000000002</v>
          </cell>
          <cell r="AF8383">
            <v>171.52063813803022</v>
          </cell>
        </row>
        <row r="8384">
          <cell r="M8384" t="str">
            <v>PPinduc</v>
          </cell>
          <cell r="N8384" t="str">
            <v>Détecteur inductif de présence pièce</v>
          </cell>
          <cell r="O8384" t="str">
            <v>Inductive part presence detector</v>
          </cell>
          <cell r="P8384">
            <v>2</v>
          </cell>
          <cell r="Q8384">
            <v>0</v>
          </cell>
          <cell r="R8384" t="str">
            <v>01, 02, 07,.</v>
          </cell>
          <cell r="X8384">
            <v>3.8212649999999995</v>
          </cell>
          <cell r="Y8384">
            <v>51.636899999999997</v>
          </cell>
          <cell r="Z8384">
            <v>215.19076187648309</v>
          </cell>
          <cell r="AA8384">
            <v>270.64892687648307</v>
          </cell>
          <cell r="AD8384">
            <v>1.9106324999999997</v>
          </cell>
          <cell r="AE8384">
            <v>25.818449999999999</v>
          </cell>
          <cell r="AF8384">
            <v>107.59538093824155</v>
          </cell>
        </row>
        <row r="8385">
          <cell r="M8385">
            <v>0</v>
          </cell>
          <cell r="N8385">
            <v>0</v>
          </cell>
          <cell r="O8385" t="str">
            <v/>
          </cell>
          <cell r="P8385">
            <v>0</v>
          </cell>
          <cell r="Q8385">
            <v>0</v>
          </cell>
          <cell r="R8385">
            <v>0</v>
          </cell>
          <cell r="AA8385">
            <v>0</v>
          </cell>
          <cell r="AD8385" t="e">
            <v>#DIV/0!</v>
          </cell>
          <cell r="AE8385" t="e">
            <v>#DIV/0!</v>
          </cell>
          <cell r="AF8385" t="e">
            <v>#DIV/0!</v>
          </cell>
        </row>
        <row r="8386">
          <cell r="M8386">
            <v>0</v>
          </cell>
          <cell r="N8386">
            <v>0</v>
          </cell>
          <cell r="O8386" t="str">
            <v/>
          </cell>
          <cell r="P8386">
            <v>1</v>
          </cell>
          <cell r="Q8386" t="str">
            <v>Changement réferenciel</v>
          </cell>
          <cell r="R8386">
            <v>0</v>
          </cell>
          <cell r="AA8386">
            <v>0</v>
          </cell>
          <cell r="AD8386">
            <v>0</v>
          </cell>
          <cell r="AE8386">
            <v>0</v>
          </cell>
          <cell r="AF8386">
            <v>0</v>
          </cell>
        </row>
        <row r="8387">
          <cell r="M8387" t="str">
            <v>MisAllRech</v>
          </cell>
          <cell r="N8387" t="str">
            <v>Mise et Allonge de rechange</v>
          </cell>
          <cell r="O8387" t="str">
            <v>Spare plug and extension cable</v>
          </cell>
          <cell r="P8387">
            <v>1</v>
          </cell>
          <cell r="Q8387">
            <v>0</v>
          </cell>
          <cell r="R8387" t="str">
            <v>01, 07,.</v>
          </cell>
          <cell r="X8387">
            <v>0</v>
          </cell>
          <cell r="Y8387">
            <v>0</v>
          </cell>
          <cell r="Z8387">
            <v>0</v>
          </cell>
          <cell r="AA8387">
            <v>0</v>
          </cell>
          <cell r="AD8387">
            <v>0</v>
          </cell>
          <cell r="AE8387">
            <v>0</v>
          </cell>
          <cell r="AF8387">
            <v>0</v>
          </cell>
        </row>
        <row r="8388">
          <cell r="M8388" t="str">
            <v>InterfaceRobPinceStdPlate</v>
          </cell>
          <cell r="N8388" t="str">
            <v>Interface Std Plate fixation entre Pince et Robot</v>
          </cell>
          <cell r="O8388" t="str">
            <v>Std interface Flat mounting plate between Clamp and Robot</v>
          </cell>
          <cell r="P8388">
            <v>1</v>
          </cell>
          <cell r="Q8388">
            <v>0</v>
          </cell>
          <cell r="R8388" t="str">
            <v>01, 07,.</v>
          </cell>
          <cell r="X8388">
            <v>0</v>
          </cell>
          <cell r="Y8388">
            <v>0</v>
          </cell>
          <cell r="Z8388">
            <v>0</v>
          </cell>
          <cell r="AA8388">
            <v>0</v>
          </cell>
          <cell r="AD8388">
            <v>0</v>
          </cell>
          <cell r="AE8388">
            <v>0</v>
          </cell>
          <cell r="AF8388">
            <v>0</v>
          </cell>
        </row>
        <row r="8389">
          <cell r="M8389" t="str">
            <v>PincRobMFLightX500ModSansDetal</v>
          </cell>
          <cell r="N8389" t="str">
            <v>Pince Mod MF Light ciseaux électrique LU &lt; 500</v>
          </cell>
          <cell r="O8389" t="str">
            <v>MF Light Mod Clamp X - Shape electric width &lt; 500</v>
          </cell>
          <cell r="P8389">
            <v>1</v>
          </cell>
          <cell r="Q8389">
            <v>0</v>
          </cell>
          <cell r="R8389" t="str">
            <v>01, 07,.</v>
          </cell>
          <cell r="X8389">
            <v>0</v>
          </cell>
          <cell r="Y8389">
            <v>0</v>
          </cell>
          <cell r="Z8389">
            <v>0</v>
          </cell>
          <cell r="AA8389">
            <v>0</v>
          </cell>
          <cell r="AD8389">
            <v>0</v>
          </cell>
          <cell r="AE8389">
            <v>0</v>
          </cell>
          <cell r="AF8389">
            <v>0</v>
          </cell>
        </row>
        <row r="8390">
          <cell r="M8390">
            <v>0</v>
          </cell>
          <cell r="N8390">
            <v>0</v>
          </cell>
          <cell r="O8390" t="str">
            <v/>
          </cell>
          <cell r="P8390">
            <v>0</v>
          </cell>
          <cell r="Q8390">
            <v>0</v>
          </cell>
          <cell r="R8390">
            <v>0</v>
          </cell>
          <cell r="AA8390">
            <v>0</v>
          </cell>
          <cell r="AD8390" t="e">
            <v>#DIV/0!</v>
          </cell>
          <cell r="AE8390" t="e">
            <v>#DIV/0!</v>
          </cell>
          <cell r="AF8390" t="e">
            <v>#DIV/0!</v>
          </cell>
        </row>
        <row r="8391">
          <cell r="M8391">
            <v>0</v>
          </cell>
          <cell r="N8391">
            <v>0</v>
          </cell>
          <cell r="O8391" t="str">
            <v/>
          </cell>
          <cell r="P8391">
            <v>1</v>
          </cell>
          <cell r="Q8391">
            <v>0</v>
          </cell>
          <cell r="R8391">
            <v>0</v>
          </cell>
          <cell r="AA8391">
            <v>0</v>
          </cell>
          <cell r="AD8391">
            <v>0</v>
          </cell>
          <cell r="AE8391">
            <v>0</v>
          </cell>
          <cell r="AF8391">
            <v>0</v>
          </cell>
        </row>
        <row r="8392">
          <cell r="M8392" t="str">
            <v>RodAbatElectNew</v>
          </cell>
          <cell r="N8392" t="str">
            <v>Rodeuse sur abattant électrique (Std New)</v>
          </cell>
          <cell r="O8392" t="str">
            <v>Tip dresser on electric flap (Std New)</v>
          </cell>
          <cell r="P8392">
            <v>1</v>
          </cell>
          <cell r="Q8392" t="str">
            <v>Choix suivant les cas</v>
          </cell>
          <cell r="R8392" t="str">
            <v>01, 07,.</v>
          </cell>
          <cell r="X8392">
            <v>4.0949999999999989</v>
          </cell>
          <cell r="Y8392">
            <v>197.20365000000004</v>
          </cell>
          <cell r="Z8392">
            <v>434.4375</v>
          </cell>
          <cell r="AA8392">
            <v>635.73615000000007</v>
          </cell>
          <cell r="AD8392">
            <v>4.0949999999999989</v>
          </cell>
          <cell r="AE8392">
            <v>197.20365000000004</v>
          </cell>
          <cell r="AF8392">
            <v>434.4375</v>
          </cell>
        </row>
        <row r="8393">
          <cell r="M8393">
            <v>0</v>
          </cell>
          <cell r="N8393">
            <v>0</v>
          </cell>
          <cell r="O8393" t="str">
            <v/>
          </cell>
          <cell r="P8393">
            <v>0</v>
          </cell>
          <cell r="Q8393">
            <v>0</v>
          </cell>
          <cell r="R8393">
            <v>0</v>
          </cell>
          <cell r="AA8393">
            <v>0</v>
          </cell>
          <cell r="AD8393" t="e">
            <v>#DIV/0!</v>
          </cell>
          <cell r="AE8393" t="e">
            <v>#DIV/0!</v>
          </cell>
          <cell r="AF8393" t="e">
            <v>#DIV/0!</v>
          </cell>
        </row>
        <row r="8394">
          <cell r="M8394">
            <v>0</v>
          </cell>
          <cell r="N8394">
            <v>0</v>
          </cell>
          <cell r="O8394" t="str">
            <v/>
          </cell>
          <cell r="P8394">
            <v>1</v>
          </cell>
          <cell r="Q8394">
            <v>0</v>
          </cell>
          <cell r="R8394">
            <v>0</v>
          </cell>
          <cell r="AA8394">
            <v>0</v>
          </cell>
          <cell r="AD8394">
            <v>0</v>
          </cell>
          <cell r="AE8394">
            <v>0</v>
          </cell>
          <cell r="AF8394">
            <v>0</v>
          </cell>
        </row>
        <row r="8395">
          <cell r="M8395" t="str">
            <v>TrajMan</v>
          </cell>
          <cell r="N8395" t="str">
            <v>Trajectoire de manutention</v>
          </cell>
          <cell r="O8395" t="str">
            <v>Handling path</v>
          </cell>
          <cell r="P8395">
            <v>3</v>
          </cell>
          <cell r="Q8395" t="str">
            <v>Prise OP50, chargement TAC ou dépose PES</v>
          </cell>
          <cell r="R8395" t="str">
            <v>01, 07,.</v>
          </cell>
          <cell r="X8395">
            <v>0</v>
          </cell>
          <cell r="Y8395">
            <v>0</v>
          </cell>
          <cell r="Z8395">
            <v>0</v>
          </cell>
          <cell r="AA8395">
            <v>0</v>
          </cell>
          <cell r="AD8395">
            <v>0</v>
          </cell>
          <cell r="AE8395">
            <v>0</v>
          </cell>
          <cell r="AF8395">
            <v>0</v>
          </cell>
        </row>
        <row r="8396">
          <cell r="M8396" t="str">
            <v>CopTrajMan</v>
          </cell>
          <cell r="N8396" t="str">
            <v>Copie trajectoire Manut suite à ajout diversité</v>
          </cell>
          <cell r="O8396" t="str">
            <v>Copie of a handling trajectory for divers models</v>
          </cell>
          <cell r="P8396">
            <v>1</v>
          </cell>
          <cell r="Q8396" t="str">
            <v>Prise PES</v>
          </cell>
          <cell r="R8396" t="str">
            <v>01, 07,.</v>
          </cell>
          <cell r="X8396">
            <v>0</v>
          </cell>
          <cell r="Y8396">
            <v>0</v>
          </cell>
          <cell r="Z8396">
            <v>0</v>
          </cell>
          <cell r="AA8396">
            <v>0</v>
          </cell>
          <cell r="AD8396">
            <v>0</v>
          </cell>
          <cell r="AE8396">
            <v>0</v>
          </cell>
          <cell r="AF8396">
            <v>0</v>
          </cell>
        </row>
        <row r="8397">
          <cell r="M8397" t="str">
            <v>TrajSoud</v>
          </cell>
          <cell r="N8397" t="str">
            <v>Trajectoire de soudure(clinchage, arc tiré, rivet)</v>
          </cell>
          <cell r="O8397" t="str">
            <v>Welding path (clinching, pulled arc, rivet)</v>
          </cell>
          <cell r="P8397">
            <v>1</v>
          </cell>
          <cell r="Q8397" t="str">
            <v>16 PSE</v>
          </cell>
          <cell r="R8397" t="str">
            <v>01, 07,.</v>
          </cell>
          <cell r="X8397">
            <v>0</v>
          </cell>
          <cell r="Y8397">
            <v>0</v>
          </cell>
          <cell r="Z8397">
            <v>0</v>
          </cell>
          <cell r="AA8397">
            <v>0</v>
          </cell>
          <cell r="AD8397">
            <v>0</v>
          </cell>
          <cell r="AE8397">
            <v>0</v>
          </cell>
          <cell r="AF8397">
            <v>0</v>
          </cell>
        </row>
        <row r="8398">
          <cell r="M8398" t="str">
            <v>EchCodeTraj</v>
          </cell>
          <cell r="N8398" t="str">
            <v>Echange Code Trajectoire avec baie robot</v>
          </cell>
          <cell r="O8398" t="str">
            <v>Exchange of Trajectory Code with robot bay</v>
          </cell>
          <cell r="P8398">
            <v>3</v>
          </cell>
          <cell r="Q8398" t="str">
            <v>Chargement TAC, chargement/déchargement PES</v>
          </cell>
          <cell r="R8398" t="str">
            <v>01, 07,.</v>
          </cell>
          <cell r="X8398">
            <v>3.5437499999999993</v>
          </cell>
          <cell r="Y8398">
            <v>0</v>
          </cell>
          <cell r="Z8398">
            <v>289.22975709619709</v>
          </cell>
          <cell r="AA8398">
            <v>292.77350709619708</v>
          </cell>
          <cell r="AD8398">
            <v>1.1812499999999997</v>
          </cell>
          <cell r="AE8398">
            <v>0</v>
          </cell>
          <cell r="AF8398">
            <v>96.409919032065702</v>
          </cell>
        </row>
        <row r="8399">
          <cell r="M8399" t="str">
            <v>HEtudAUT</v>
          </cell>
          <cell r="N8399" t="str">
            <v>Une heure d'études automatismes</v>
          </cell>
          <cell r="O8399" t="str">
            <v>One hour of automation studies</v>
          </cell>
          <cell r="P8399">
            <v>1</v>
          </cell>
          <cell r="Q8399" t="str">
            <v>compl. Hétude AF+Marguerite+Prog</v>
          </cell>
          <cell r="R8399" t="str">
            <v>01</v>
          </cell>
          <cell r="X8399">
            <v>65</v>
          </cell>
          <cell r="Y8399">
            <v>0</v>
          </cell>
          <cell r="Z8399">
            <v>0</v>
          </cell>
          <cell r="AA8399">
            <v>65</v>
          </cell>
          <cell r="AD8399">
            <v>65</v>
          </cell>
          <cell r="AE8399">
            <v>0</v>
          </cell>
          <cell r="AF8399">
            <v>0</v>
          </cell>
        </row>
        <row r="8400">
          <cell r="M8400">
            <v>0</v>
          </cell>
          <cell r="N8400">
            <v>0</v>
          </cell>
          <cell r="O8400" t="str">
            <v/>
          </cell>
          <cell r="P8400">
            <v>0</v>
          </cell>
          <cell r="Q8400">
            <v>0</v>
          </cell>
          <cell r="R8400">
            <v>0</v>
          </cell>
          <cell r="AA8400">
            <v>0</v>
          </cell>
          <cell r="AD8400" t="e">
            <v>#DIV/0!</v>
          </cell>
          <cell r="AE8400" t="e">
            <v>#DIV/0!</v>
          </cell>
          <cell r="AF8400" t="e">
            <v>#DIV/0!</v>
          </cell>
        </row>
        <row r="8401">
          <cell r="M8401">
            <v>0</v>
          </cell>
          <cell r="N8401">
            <v>0</v>
          </cell>
          <cell r="O8401" t="str">
            <v/>
          </cell>
          <cell r="P8401">
            <v>1</v>
          </cell>
          <cell r="Q8401">
            <v>0</v>
          </cell>
          <cell r="R8401">
            <v>0</v>
          </cell>
          <cell r="AA8401">
            <v>0</v>
          </cell>
          <cell r="AD8401">
            <v>0</v>
          </cell>
          <cell r="AE8401">
            <v>0</v>
          </cell>
          <cell r="AF8401">
            <v>0</v>
          </cell>
        </row>
        <row r="8402">
          <cell r="M8402" t="str">
            <v>TiroirManPn</v>
          </cell>
          <cell r="N8402" t="str">
            <v>Tiroir manuel avec verrou PN</v>
          </cell>
          <cell r="O8402" t="str">
            <v>Manual drawer with PN lock</v>
          </cell>
          <cell r="P8402">
            <v>1</v>
          </cell>
          <cell r="Q8402" t="str">
            <v>Si besoin verrou PN</v>
          </cell>
          <cell r="R8402" t="str">
            <v>01, 07,.</v>
          </cell>
          <cell r="X8402">
            <v>13.051237499999997</v>
          </cell>
          <cell r="Y8402">
            <v>1322.2860000000001</v>
          </cell>
          <cell r="Z8402">
            <v>643.85326187648309</v>
          </cell>
          <cell r="AA8402">
            <v>1979.1904993764833</v>
          </cell>
          <cell r="AD8402">
            <v>13.051237499999997</v>
          </cell>
          <cell r="AE8402">
            <v>1322.2860000000001</v>
          </cell>
          <cell r="AF8402">
            <v>643.85326187648309</v>
          </cell>
        </row>
        <row r="8403">
          <cell r="M8403" t="str">
            <v>RefPrat</v>
          </cell>
          <cell r="N8403" t="str">
            <v>Appui au pratique (toutes largeurs)</v>
          </cell>
          <cell r="O8403" t="str">
            <v>Practical support (all widths)</v>
          </cell>
          <cell r="P8403">
            <v>6</v>
          </cell>
          <cell r="Q8403">
            <v>0</v>
          </cell>
          <cell r="R8403" t="str">
            <v>01, 07,.</v>
          </cell>
          <cell r="X8403">
            <v>0</v>
          </cell>
          <cell r="Y8403">
            <v>0</v>
          </cell>
          <cell r="Z8403">
            <v>0</v>
          </cell>
          <cell r="AA8403">
            <v>0</v>
          </cell>
          <cell r="AD8403">
            <v>0</v>
          </cell>
          <cell r="AE8403">
            <v>0</v>
          </cell>
          <cell r="AF8403">
            <v>0</v>
          </cell>
        </row>
        <row r="8404">
          <cell r="M8404" t="str">
            <v>Aval</v>
          </cell>
          <cell r="N8404" t="str">
            <v>Avaloir</v>
          </cell>
          <cell r="O8404" t="str">
            <v>Guide</v>
          </cell>
          <cell r="P8404">
            <v>4</v>
          </cell>
          <cell r="Q8404">
            <v>0</v>
          </cell>
          <cell r="R8404" t="str">
            <v>01, 07,.</v>
          </cell>
          <cell r="X8404">
            <v>0</v>
          </cell>
          <cell r="Y8404">
            <v>0</v>
          </cell>
          <cell r="Z8404">
            <v>0</v>
          </cell>
          <cell r="AA8404">
            <v>0</v>
          </cell>
          <cell r="AD8404">
            <v>0</v>
          </cell>
          <cell r="AE8404">
            <v>0</v>
          </cell>
          <cell r="AF8404">
            <v>0</v>
          </cell>
        </row>
        <row r="8405">
          <cell r="M8405" t="str">
            <v>PPinduc</v>
          </cell>
          <cell r="N8405" t="str">
            <v>Détecteur inductif de présence pièce</v>
          </cell>
          <cell r="O8405" t="str">
            <v>Inductive part presence detector</v>
          </cell>
          <cell r="P8405">
            <v>2</v>
          </cell>
          <cell r="Q8405">
            <v>0</v>
          </cell>
          <cell r="R8405" t="str">
            <v>01, 07,.</v>
          </cell>
          <cell r="X8405">
            <v>3.8212649999999995</v>
          </cell>
          <cell r="Y8405">
            <v>51.636899999999997</v>
          </cell>
          <cell r="Z8405">
            <v>215.19076187648309</v>
          </cell>
          <cell r="AA8405">
            <v>270.64892687648307</v>
          </cell>
          <cell r="AD8405">
            <v>1.9106324999999997</v>
          </cell>
          <cell r="AE8405">
            <v>25.818449999999999</v>
          </cell>
          <cell r="AF8405">
            <v>107.59538093824155</v>
          </cell>
        </row>
        <row r="8406">
          <cell r="M8406" t="str">
            <v>AmePostAntiIntrus</v>
          </cell>
          <cell r="N8406" t="str">
            <v>Forfait aménagement de poste anti intrusion</v>
          </cell>
          <cell r="O8406" t="str">
            <v>Fixed price for the installation of an anti-intrusion station</v>
          </cell>
          <cell r="P8406">
            <v>1</v>
          </cell>
          <cell r="Q8406">
            <v>0</v>
          </cell>
          <cell r="R8406" t="str">
            <v>01, 07,.</v>
          </cell>
          <cell r="X8406">
            <v>0</v>
          </cell>
          <cell r="Y8406">
            <v>0</v>
          </cell>
          <cell r="Z8406">
            <v>0</v>
          </cell>
          <cell r="AA8406">
            <v>0</v>
          </cell>
          <cell r="AD8406">
            <v>0</v>
          </cell>
          <cell r="AE8406">
            <v>0</v>
          </cell>
          <cell r="AF8406">
            <v>0</v>
          </cell>
        </row>
        <row r="8407">
          <cell r="M8407" t="str">
            <v>CoffretOpeIHM_TP700</v>
          </cell>
          <cell r="N8407" t="str">
            <v>Coffret IHM TP700</v>
          </cell>
          <cell r="O8407" t="str">
            <v>IHM TP700 power box</v>
          </cell>
          <cell r="P8407">
            <v>1</v>
          </cell>
          <cell r="Q8407">
            <v>0</v>
          </cell>
          <cell r="R8407" t="str">
            <v>01, 07,.</v>
          </cell>
          <cell r="X8407">
            <v>43.493624999999987</v>
          </cell>
          <cell r="Y8407">
            <v>1218.5775000000001</v>
          </cell>
          <cell r="Z8407">
            <v>1296.4538093824156</v>
          </cell>
          <cell r="AA8407">
            <v>2558.5249343824157</v>
          </cell>
          <cell r="AD8407">
            <v>43.493624999999987</v>
          </cell>
          <cell r="AE8407">
            <v>1218.5775000000001</v>
          </cell>
          <cell r="AF8407">
            <v>1296.4538093824156</v>
          </cell>
        </row>
        <row r="8408">
          <cell r="M8408" t="str">
            <v>PupBPvalidation</v>
          </cell>
          <cell r="N8408" t="str">
            <v>Pupitre BP validation</v>
          </cell>
          <cell r="O8408" t="str">
            <v>BP validation desk</v>
          </cell>
          <cell r="P8408">
            <v>1</v>
          </cell>
          <cell r="Q8408">
            <v>0</v>
          </cell>
          <cell r="R8408" t="str">
            <v>01, 07,.</v>
          </cell>
          <cell r="X8408">
            <v>9.4129874999999981</v>
          </cell>
          <cell r="Y8408">
            <v>83.51700000000001</v>
          </cell>
          <cell r="Z8408">
            <v>213.64538093824154</v>
          </cell>
          <cell r="AA8408">
            <v>306.57536843824153</v>
          </cell>
          <cell r="AD8408">
            <v>9.4129874999999981</v>
          </cell>
          <cell r="AE8408">
            <v>83.51700000000001</v>
          </cell>
          <cell r="AF8408">
            <v>213.64538093824154</v>
          </cell>
        </row>
        <row r="8409">
          <cell r="M8409">
            <v>0</v>
          </cell>
          <cell r="N8409">
            <v>0</v>
          </cell>
          <cell r="O8409" t="str">
            <v/>
          </cell>
          <cell r="P8409">
            <v>0</v>
          </cell>
          <cell r="Q8409">
            <v>0</v>
          </cell>
          <cell r="R8409">
            <v>0</v>
          </cell>
          <cell r="AA8409">
            <v>0</v>
          </cell>
          <cell r="AD8409" t="e">
            <v>#DIV/0!</v>
          </cell>
          <cell r="AE8409" t="e">
            <v>#DIV/0!</v>
          </cell>
          <cell r="AF8409" t="e">
            <v>#DIV/0!</v>
          </cell>
        </row>
        <row r="8410">
          <cell r="M8410">
            <v>0</v>
          </cell>
          <cell r="N8410">
            <v>0</v>
          </cell>
          <cell r="O8410" t="str">
            <v/>
          </cell>
          <cell r="P8410">
            <v>1</v>
          </cell>
          <cell r="Q8410">
            <v>0</v>
          </cell>
          <cell r="R8410">
            <v>0</v>
          </cell>
          <cell r="AA8410">
            <v>0</v>
          </cell>
          <cell r="AD8410">
            <v>0</v>
          </cell>
          <cell r="AE8410">
            <v>0</v>
          </cell>
          <cell r="AF8410">
            <v>0</v>
          </cell>
        </row>
        <row r="8411">
          <cell r="M8411" t="str">
            <v>PotenceSol</v>
          </cell>
          <cell r="N8411" t="str">
            <v>Potence poste à pince ou palan</v>
          </cell>
          <cell r="O8411" t="str">
            <v>Bracket for clamping station or hoist</v>
          </cell>
          <cell r="P8411">
            <v>1</v>
          </cell>
          <cell r="Q8411">
            <v>0</v>
          </cell>
          <cell r="R8411" t="str">
            <v>01, 07,.</v>
          </cell>
          <cell r="X8411">
            <v>0</v>
          </cell>
          <cell r="Y8411">
            <v>0</v>
          </cell>
          <cell r="Z8411">
            <v>0</v>
          </cell>
          <cell r="AA8411">
            <v>0</v>
          </cell>
          <cell r="AD8411">
            <v>0</v>
          </cell>
          <cell r="AE8411">
            <v>0</v>
          </cell>
          <cell r="AF8411">
            <v>0</v>
          </cell>
        </row>
        <row r="8412">
          <cell r="M8412" t="str">
            <v>PalanElect200</v>
          </cell>
          <cell r="N8412" t="str">
            <v>Palan électrique à chaine 200 Kg</v>
          </cell>
          <cell r="O8412" t="str">
            <v>Electric chain hoist 200 Kg</v>
          </cell>
          <cell r="P8412">
            <v>1</v>
          </cell>
          <cell r="Q8412">
            <v>0</v>
          </cell>
          <cell r="R8412" t="str">
            <v>01, 07,.</v>
          </cell>
          <cell r="X8412">
            <v>0</v>
          </cell>
          <cell r="Y8412">
            <v>600.09600000000012</v>
          </cell>
          <cell r="Z8412">
            <v>632.1</v>
          </cell>
          <cell r="AA8412">
            <v>1232.1960000000001</v>
          </cell>
          <cell r="AD8412">
            <v>0</v>
          </cell>
          <cell r="AE8412">
            <v>600.09600000000012</v>
          </cell>
          <cell r="AF8412">
            <v>632.1</v>
          </cell>
        </row>
        <row r="8413">
          <cell r="M8413" t="str">
            <v>OptPalanSecu</v>
          </cell>
          <cell r="N8413" t="str">
            <v>Option palan sécurisé</v>
          </cell>
          <cell r="O8413" t="str">
            <v>Secure hoist option</v>
          </cell>
          <cell r="P8413">
            <v>1</v>
          </cell>
          <cell r="Q8413">
            <v>0</v>
          </cell>
          <cell r="R8413" t="str">
            <v>01, 07,.</v>
          </cell>
          <cell r="X8413">
            <v>6.5244374999999977</v>
          </cell>
          <cell r="Y8413">
            <v>107.18400000000001</v>
          </cell>
          <cell r="Z8413">
            <v>218.89538093824154</v>
          </cell>
          <cell r="AA8413">
            <v>332.60381843824155</v>
          </cell>
          <cell r="AD8413">
            <v>6.5244374999999977</v>
          </cell>
          <cell r="AE8413">
            <v>107.18400000000001</v>
          </cell>
          <cell r="AF8413">
            <v>218.89538093824154</v>
          </cell>
        </row>
        <row r="8414">
          <cell r="M8414">
            <v>0</v>
          </cell>
          <cell r="N8414">
            <v>0</v>
          </cell>
          <cell r="O8414" t="str">
            <v/>
          </cell>
          <cell r="P8414">
            <v>0</v>
          </cell>
          <cell r="Q8414">
            <v>0</v>
          </cell>
          <cell r="R8414">
            <v>0</v>
          </cell>
          <cell r="AA8414">
            <v>0</v>
          </cell>
          <cell r="AD8414" t="e">
            <v>#DIV/0!</v>
          </cell>
          <cell r="AE8414" t="e">
            <v>#DIV/0!</v>
          </cell>
          <cell r="AF8414" t="e">
            <v>#DIV/0!</v>
          </cell>
        </row>
        <row r="8415">
          <cell r="M8415">
            <v>0</v>
          </cell>
          <cell r="N8415">
            <v>0</v>
          </cell>
          <cell r="O8415" t="str">
            <v/>
          </cell>
          <cell r="P8415">
            <v>1</v>
          </cell>
          <cell r="Q8415">
            <v>0</v>
          </cell>
          <cell r="R8415">
            <v>0</v>
          </cell>
          <cell r="AA8415">
            <v>0</v>
          </cell>
          <cell r="AD8415">
            <v>0</v>
          </cell>
          <cell r="AE8415">
            <v>0</v>
          </cell>
          <cell r="AF8415">
            <v>0</v>
          </cell>
        </row>
        <row r="8416">
          <cell r="M8416" t="str">
            <v>CadManutHorizPt</v>
          </cell>
          <cell r="N8416" t="str">
            <v>Cadre manutention horizontal petite pièce</v>
          </cell>
          <cell r="O8416" t="str">
            <v>Horizontal handling frame small part</v>
          </cell>
          <cell r="P8416">
            <v>1</v>
          </cell>
          <cell r="Q8416">
            <v>0</v>
          </cell>
          <cell r="R8416" t="str">
            <v>01, 07,.</v>
          </cell>
          <cell r="X8416">
            <v>0</v>
          </cell>
          <cell r="Y8416">
            <v>0</v>
          </cell>
          <cell r="Z8416">
            <v>0</v>
          </cell>
          <cell r="AA8416">
            <v>0</v>
          </cell>
          <cell r="AD8416">
            <v>0</v>
          </cell>
          <cell r="AE8416">
            <v>0</v>
          </cell>
          <cell r="AF8416">
            <v>0</v>
          </cell>
        </row>
        <row r="8417">
          <cell r="M8417">
            <v>0</v>
          </cell>
          <cell r="N8417">
            <v>0</v>
          </cell>
          <cell r="O8417" t="str">
            <v/>
          </cell>
          <cell r="P8417">
            <v>0</v>
          </cell>
          <cell r="Q8417">
            <v>0</v>
          </cell>
          <cell r="R8417">
            <v>0</v>
          </cell>
          <cell r="AA8417">
            <v>0</v>
          </cell>
          <cell r="AD8417" t="e">
            <v>#DIV/0!</v>
          </cell>
          <cell r="AE8417" t="e">
            <v>#DIV/0!</v>
          </cell>
          <cell r="AF8417" t="e">
            <v>#DIV/0!</v>
          </cell>
        </row>
        <row r="8418">
          <cell r="M8418">
            <v>0</v>
          </cell>
          <cell r="N8418">
            <v>0</v>
          </cell>
          <cell r="O8418" t="str">
            <v/>
          </cell>
          <cell r="P8418">
            <v>1</v>
          </cell>
          <cell r="Q8418">
            <v>0</v>
          </cell>
          <cell r="R8418">
            <v>0</v>
          </cell>
          <cell r="AA8418">
            <v>0</v>
          </cell>
          <cell r="AD8418">
            <v>0</v>
          </cell>
          <cell r="AE8418">
            <v>0</v>
          </cell>
          <cell r="AF8418">
            <v>0</v>
          </cell>
        </row>
        <row r="8419">
          <cell r="M8419" t="str">
            <v>PPlaser</v>
          </cell>
          <cell r="N8419" t="str">
            <v>Détecteur laser de présence pièce</v>
          </cell>
          <cell r="O8419" t="str">
            <v xml:space="preserve">Parts presence laser sensor </v>
          </cell>
          <cell r="P8419">
            <v>1</v>
          </cell>
          <cell r="Q8419">
            <v>0</v>
          </cell>
          <cell r="R8419" t="str">
            <v>01, 07,.</v>
          </cell>
          <cell r="X8419">
            <v>1.9106324999999997</v>
          </cell>
          <cell r="Y8419">
            <v>25.818449999999999</v>
          </cell>
          <cell r="Z8419">
            <v>107.59538093824155</v>
          </cell>
          <cell r="AA8419">
            <v>135.32446343824154</v>
          </cell>
          <cell r="AD8419">
            <v>1.9106324999999997</v>
          </cell>
          <cell r="AE8419">
            <v>25.818449999999999</v>
          </cell>
          <cell r="AF8419">
            <v>107.59538093824155</v>
          </cell>
        </row>
        <row r="8420">
          <cell r="M8420" t="str">
            <v>MagChargAuto</v>
          </cell>
          <cell r="N8420" t="str">
            <v>Automatisme gestion chargement magasin accu</v>
          </cell>
          <cell r="O8420" t="str">
            <v>Automation for battery store loading management</v>
          </cell>
          <cell r="P8420">
            <v>1</v>
          </cell>
          <cell r="Q8420">
            <v>0</v>
          </cell>
          <cell r="R8420" t="str">
            <v>01, 07,.</v>
          </cell>
          <cell r="X8420">
            <v>22.203562499999993</v>
          </cell>
          <cell r="Y8420">
            <v>477.07800000000009</v>
          </cell>
          <cell r="Z8420">
            <v>886.08152375296618</v>
          </cell>
          <cell r="AA8420">
            <v>1385.3630862529662</v>
          </cell>
          <cell r="AD8420">
            <v>22.203562499999993</v>
          </cell>
          <cell r="AE8420">
            <v>477.07800000000009</v>
          </cell>
          <cell r="AF8420">
            <v>886.08152375296618</v>
          </cell>
        </row>
        <row r="8421">
          <cell r="M8421" t="str">
            <v>PupArretMag</v>
          </cell>
          <cell r="N8421" t="str">
            <v>Pupitre isolé - BPL à accrochage</v>
          </cell>
          <cell r="O8421" t="str">
            <v>Isolated desk - BPL with hanging system</v>
          </cell>
          <cell r="P8421">
            <v>1</v>
          </cell>
          <cell r="Q8421">
            <v>0</v>
          </cell>
          <cell r="R8421" t="str">
            <v>01, 07,.</v>
          </cell>
          <cell r="X8421">
            <v>9.4129874999999981</v>
          </cell>
          <cell r="Y8421">
            <v>98.343000000000004</v>
          </cell>
          <cell r="Z8421">
            <v>245.14538093824154</v>
          </cell>
          <cell r="AA8421">
            <v>352.90136843824155</v>
          </cell>
          <cell r="AD8421">
            <v>9.4129874999999981</v>
          </cell>
          <cell r="AE8421">
            <v>98.343000000000004</v>
          </cell>
          <cell r="AF8421">
            <v>245.14538093824154</v>
          </cell>
        </row>
        <row r="8422">
          <cell r="M8422">
            <v>0</v>
          </cell>
          <cell r="N8422">
            <v>0</v>
          </cell>
          <cell r="O8422" t="str">
            <v/>
          </cell>
          <cell r="P8422">
            <v>0</v>
          </cell>
          <cell r="Q8422">
            <v>0</v>
          </cell>
          <cell r="R8422">
            <v>0</v>
          </cell>
          <cell r="AA8422">
            <v>0</v>
          </cell>
          <cell r="AD8422" t="e">
            <v>#DIV/0!</v>
          </cell>
          <cell r="AE8422" t="e">
            <v>#DIV/0!</v>
          </cell>
          <cell r="AF8422" t="e">
            <v>#DIV/0!</v>
          </cell>
        </row>
        <row r="8423">
          <cell r="M8423">
            <v>0</v>
          </cell>
          <cell r="N8423">
            <v>0</v>
          </cell>
          <cell r="O8423" t="str">
            <v/>
          </cell>
          <cell r="P8423">
            <v>0</v>
          </cell>
          <cell r="Q8423">
            <v>0</v>
          </cell>
          <cell r="R8423">
            <v>0</v>
          </cell>
          <cell r="AA8423">
            <v>0</v>
          </cell>
          <cell r="AD8423" t="e">
            <v>#DIV/0!</v>
          </cell>
          <cell r="AE8423" t="e">
            <v>#DIV/0!</v>
          </cell>
          <cell r="AF8423" t="e">
            <v>#DIV/0!</v>
          </cell>
        </row>
        <row r="8424">
          <cell r="M8424">
            <v>0</v>
          </cell>
          <cell r="N8424">
            <v>0</v>
          </cell>
          <cell r="O8424" t="str">
            <v/>
          </cell>
          <cell r="P8424">
            <v>0</v>
          </cell>
          <cell r="Q8424">
            <v>0</v>
          </cell>
          <cell r="R8424">
            <v>0</v>
          </cell>
          <cell r="AA8424">
            <v>0</v>
          </cell>
          <cell r="AD8424" t="e">
            <v>#DIV/0!</v>
          </cell>
          <cell r="AE8424" t="e">
            <v>#DIV/0!</v>
          </cell>
          <cell r="AF8424" t="e">
            <v>#DIV/0!</v>
          </cell>
        </row>
        <row r="8425">
          <cell r="M8425">
            <v>0</v>
          </cell>
          <cell r="N8425">
            <v>0</v>
          </cell>
          <cell r="O8425" t="str">
            <v/>
          </cell>
          <cell r="P8425">
            <v>1</v>
          </cell>
          <cell r="Q8425">
            <v>0</v>
          </cell>
          <cell r="R8425">
            <v>0</v>
          </cell>
          <cell r="AA8425">
            <v>0</v>
          </cell>
          <cell r="AD8425">
            <v>0</v>
          </cell>
          <cell r="AE8425">
            <v>0</v>
          </cell>
          <cell r="AF8425">
            <v>0</v>
          </cell>
        </row>
        <row r="8426">
          <cell r="M8426" t="str">
            <v>AntiCarBas</v>
          </cell>
          <cell r="N8426" t="str">
            <v>Protection anti-car bas en tube (Coût au mètre)</v>
          </cell>
          <cell r="O8426" t="str">
            <v>Forklift protection Low (Cost per meter)</v>
          </cell>
          <cell r="P8426">
            <v>16</v>
          </cell>
          <cell r="Q8426">
            <v>0</v>
          </cell>
          <cell r="R8426" t="str">
            <v>01, 07,.</v>
          </cell>
          <cell r="X8426">
            <v>0</v>
          </cell>
          <cell r="Y8426">
            <v>0</v>
          </cell>
          <cell r="Z8426">
            <v>0</v>
          </cell>
          <cell r="AA8426">
            <v>0</v>
          </cell>
          <cell r="AD8426">
            <v>0</v>
          </cell>
          <cell r="AE8426">
            <v>0</v>
          </cell>
          <cell r="AF8426">
            <v>0</v>
          </cell>
        </row>
        <row r="8427">
          <cell r="M8427" t="str">
            <v>ProtPeriphPoly</v>
          </cell>
          <cell r="N8427" t="str">
            <v>Protection Polycarbonate au mètre</v>
          </cell>
          <cell r="O8427" t="str">
            <v>Polycarbonate protection by the meter</v>
          </cell>
          <cell r="P8427">
            <v>80</v>
          </cell>
          <cell r="Q8427">
            <v>0</v>
          </cell>
          <cell r="R8427" t="str">
            <v>01, 07,.</v>
          </cell>
          <cell r="X8427">
            <v>0</v>
          </cell>
          <cell r="Y8427">
            <v>0</v>
          </cell>
          <cell r="Z8427">
            <v>0</v>
          </cell>
          <cell r="AA8427">
            <v>0</v>
          </cell>
          <cell r="AD8427">
            <v>0</v>
          </cell>
          <cell r="AE8427">
            <v>0</v>
          </cell>
          <cell r="AF8427">
            <v>0</v>
          </cell>
        </row>
        <row r="8428">
          <cell r="M8428" t="str">
            <v>PortPoly</v>
          </cell>
          <cell r="N8428" t="str">
            <v>Portillon en polycarbonate verrouillé</v>
          </cell>
          <cell r="O8428" t="str">
            <v>Locked polycarbonate door</v>
          </cell>
          <cell r="P8428">
            <v>5</v>
          </cell>
          <cell r="Q8428">
            <v>0</v>
          </cell>
          <cell r="R8428" t="str">
            <v>01, 07,.</v>
          </cell>
          <cell r="X8428">
            <v>44.434687499999981</v>
          </cell>
          <cell r="Y8428">
            <v>1619.1</v>
          </cell>
          <cell r="Z8428">
            <v>1641.7153570368116</v>
          </cell>
          <cell r="AA8428">
            <v>3305.2500445368114</v>
          </cell>
          <cell r="AD8428">
            <v>8.8869374999999966</v>
          </cell>
          <cell r="AE8428">
            <v>323.82</v>
          </cell>
          <cell r="AF8428">
            <v>328.34307140736234</v>
          </cell>
        </row>
        <row r="8429">
          <cell r="M8429" t="str">
            <v>PoigneeMGBProfinet</v>
          </cell>
          <cell r="N8429" t="str">
            <v>Poignee MGB Profinet</v>
          </cell>
          <cell r="O8429" t="str">
            <v>MGB Profinet handle</v>
          </cell>
          <cell r="P8429">
            <v>5</v>
          </cell>
          <cell r="Q8429">
            <v>0</v>
          </cell>
          <cell r="R8429" t="str">
            <v>01, 07,.</v>
          </cell>
          <cell r="X8429">
            <v>44.434687499999981</v>
          </cell>
          <cell r="Y8429">
            <v>1619.1</v>
          </cell>
          <cell r="Z8429">
            <v>1641.7153570368116</v>
          </cell>
          <cell r="AA8429">
            <v>3305.2500445368114</v>
          </cell>
          <cell r="AD8429">
            <v>8.8869374999999966</v>
          </cell>
          <cell r="AE8429">
            <v>323.82</v>
          </cell>
          <cell r="AF8429">
            <v>328.34307140736234</v>
          </cell>
        </row>
        <row r="8430">
          <cell r="M8430" t="str">
            <v>PanFluid6b</v>
          </cell>
          <cell r="N8430" t="str">
            <v>Conditionnement 3/4 - 6 bars</v>
          </cell>
          <cell r="O8430" t="str">
            <v>Packaging 3/4 - 6 bars</v>
          </cell>
          <cell r="P8430">
            <v>2</v>
          </cell>
          <cell r="Q8430">
            <v>0</v>
          </cell>
          <cell r="R8430" t="str">
            <v>01, 07,.</v>
          </cell>
          <cell r="X8430">
            <v>9.580409999999997</v>
          </cell>
          <cell r="Y8430">
            <v>3299.2260000000006</v>
          </cell>
          <cell r="Z8430">
            <v>1650.5111428147245</v>
          </cell>
          <cell r="AA8430">
            <v>4959.3175528147249</v>
          </cell>
          <cell r="AD8430">
            <v>4.7902049999999985</v>
          </cell>
          <cell r="AE8430">
            <v>1649.6130000000003</v>
          </cell>
          <cell r="AF8430">
            <v>825.25557140736225</v>
          </cell>
        </row>
        <row r="8431">
          <cell r="M8431" t="str">
            <v>PanoplieFestoIlot</v>
          </cell>
          <cell r="N8431" t="str">
            <v>Panoplie Festo associée à l'îllot</v>
          </cell>
          <cell r="O8431" t="str">
            <v>Festo toolbox associated with the islet</v>
          </cell>
          <cell r="P8431">
            <v>2</v>
          </cell>
          <cell r="Q8431">
            <v>0</v>
          </cell>
          <cell r="R8431" t="str">
            <v>01, 07,.</v>
          </cell>
          <cell r="X8431">
            <v>14.166809999999996</v>
          </cell>
          <cell r="Y8431">
            <v>5730.7110000000011</v>
          </cell>
          <cell r="Z8431">
            <v>2102.0111428147247</v>
          </cell>
          <cell r="AA8431">
            <v>7846.8889528147256</v>
          </cell>
          <cell r="AD8431">
            <v>7.0834049999999982</v>
          </cell>
          <cell r="AE8431">
            <v>2865.3555000000006</v>
          </cell>
          <cell r="AF8431">
            <v>1051.0055714073624</v>
          </cell>
        </row>
        <row r="8432">
          <cell r="M8432">
            <v>0</v>
          </cell>
          <cell r="N8432">
            <v>0</v>
          </cell>
          <cell r="O8432" t="str">
            <v/>
          </cell>
          <cell r="P8432">
            <v>0</v>
          </cell>
          <cell r="Q8432">
            <v>0</v>
          </cell>
          <cell r="R8432">
            <v>0</v>
          </cell>
          <cell r="AA8432">
            <v>0</v>
          </cell>
          <cell r="AD8432" t="e">
            <v>#DIV/0!</v>
          </cell>
          <cell r="AE8432" t="e">
            <v>#DIV/0!</v>
          </cell>
          <cell r="AF8432" t="e">
            <v>#DIV/0!</v>
          </cell>
        </row>
        <row r="8433">
          <cell r="M8433">
            <v>0</v>
          </cell>
          <cell r="N8433">
            <v>0</v>
          </cell>
          <cell r="O8433" t="str">
            <v/>
          </cell>
          <cell r="P8433">
            <v>1</v>
          </cell>
          <cell r="Q8433">
            <v>0</v>
          </cell>
          <cell r="R8433">
            <v>0</v>
          </cell>
          <cell r="AA8433">
            <v>0</v>
          </cell>
          <cell r="AD8433">
            <v>0</v>
          </cell>
          <cell r="AE8433">
            <v>0</v>
          </cell>
          <cell r="AF8433">
            <v>0</v>
          </cell>
        </row>
        <row r="8434">
          <cell r="M8434" t="str">
            <v>RehFix079-085</v>
          </cell>
          <cell r="N8434" t="str">
            <v>Rehausse fixe 1950x1150 (079-085)</v>
          </cell>
          <cell r="O8434" t="str">
            <v>Fixed extension 1950x1150 (079-085)</v>
          </cell>
          <cell r="P8434">
            <v>8</v>
          </cell>
          <cell r="Q8434">
            <v>0</v>
          </cell>
          <cell r="R8434" t="str">
            <v>01, 07,.</v>
          </cell>
          <cell r="X8434">
            <v>0</v>
          </cell>
          <cell r="Y8434">
            <v>0</v>
          </cell>
          <cell r="Z8434">
            <v>0</v>
          </cell>
          <cell r="AA8434">
            <v>0</v>
          </cell>
          <cell r="AD8434">
            <v>0</v>
          </cell>
          <cell r="AE8434">
            <v>0</v>
          </cell>
          <cell r="AF8434">
            <v>0</v>
          </cell>
        </row>
        <row r="8435">
          <cell r="M8435" t="str">
            <v>RehFix083-113</v>
          </cell>
          <cell r="N8435" t="str">
            <v>Rehausse fixe 1470x1000 (083-113)</v>
          </cell>
          <cell r="O8435" t="str">
            <v>Fixed extension 1470x1000 (083-113)</v>
          </cell>
          <cell r="P8435">
            <v>4</v>
          </cell>
          <cell r="Q8435">
            <v>0</v>
          </cell>
          <cell r="R8435" t="str">
            <v>01, 07,.</v>
          </cell>
          <cell r="X8435">
            <v>0</v>
          </cell>
          <cell r="Y8435">
            <v>0</v>
          </cell>
          <cell r="Z8435">
            <v>0</v>
          </cell>
          <cell r="AA8435">
            <v>0</v>
          </cell>
          <cell r="AD8435">
            <v>0</v>
          </cell>
          <cell r="AE8435">
            <v>0</v>
          </cell>
          <cell r="AF8435">
            <v>0</v>
          </cell>
        </row>
        <row r="8436">
          <cell r="M8436" t="str">
            <v>RehFix069-087</v>
          </cell>
          <cell r="N8436" t="str">
            <v>Rehausse fixe 2300x1300 (069-087)</v>
          </cell>
          <cell r="O8436" t="str">
            <v>Fixed extension 2300x1300 (069-087)</v>
          </cell>
          <cell r="P8436">
            <v>6</v>
          </cell>
          <cell r="Q8436">
            <v>0</v>
          </cell>
          <cell r="R8436" t="str">
            <v>01, 07,.</v>
          </cell>
          <cell r="X8436">
            <v>0</v>
          </cell>
          <cell r="Y8436">
            <v>0</v>
          </cell>
          <cell r="Z8436">
            <v>0</v>
          </cell>
          <cell r="AA8436">
            <v>0</v>
          </cell>
          <cell r="AD8436">
            <v>0</v>
          </cell>
          <cell r="AE8436">
            <v>0</v>
          </cell>
          <cell r="AF8436">
            <v>0</v>
          </cell>
        </row>
        <row r="8437">
          <cell r="M8437" t="str">
            <v>KanbanTub2Niv860x1800</v>
          </cell>
          <cell r="N8437" t="str">
            <v>Kanban 860x1800 2 niveaux sur roulettes</v>
          </cell>
          <cell r="O8437" t="str">
            <v>Kanban 860x1800 2 levels on wheels</v>
          </cell>
          <cell r="P8437">
            <v>3</v>
          </cell>
          <cell r="Q8437">
            <v>0</v>
          </cell>
          <cell r="R8437" t="str">
            <v>01, 07,.</v>
          </cell>
          <cell r="X8437">
            <v>0</v>
          </cell>
          <cell r="Y8437">
            <v>0</v>
          </cell>
          <cell r="Z8437">
            <v>0</v>
          </cell>
          <cell r="AA8437">
            <v>0</v>
          </cell>
          <cell r="AD8437">
            <v>0</v>
          </cell>
          <cell r="AE8437">
            <v>0</v>
          </cell>
          <cell r="AF8437">
            <v>0</v>
          </cell>
        </row>
        <row r="8438">
          <cell r="M8438">
            <v>0</v>
          </cell>
          <cell r="N8438">
            <v>0</v>
          </cell>
          <cell r="O8438" t="str">
            <v/>
          </cell>
          <cell r="P8438">
            <v>0</v>
          </cell>
          <cell r="Q8438">
            <v>0</v>
          </cell>
          <cell r="R8438">
            <v>0</v>
          </cell>
          <cell r="AA8438">
            <v>0</v>
          </cell>
          <cell r="AD8438" t="e">
            <v>#DIV/0!</v>
          </cell>
          <cell r="AE8438" t="e">
            <v>#DIV/0!</v>
          </cell>
          <cell r="AF8438" t="e">
            <v>#DIV/0!</v>
          </cell>
        </row>
        <row r="8439">
          <cell r="M8439">
            <v>0</v>
          </cell>
          <cell r="N8439">
            <v>0</v>
          </cell>
          <cell r="O8439" t="str">
            <v/>
          </cell>
          <cell r="P8439">
            <v>0</v>
          </cell>
          <cell r="Q8439">
            <v>0</v>
          </cell>
          <cell r="R8439">
            <v>0</v>
          </cell>
          <cell r="AA8439">
            <v>0</v>
          </cell>
          <cell r="AD8439" t="e">
            <v>#DIV/0!</v>
          </cell>
          <cell r="AE8439" t="e">
            <v>#DIV/0!</v>
          </cell>
          <cell r="AF8439" t="e">
            <v>#DIV/0!</v>
          </cell>
        </row>
        <row r="8440">
          <cell r="M8440">
            <v>0</v>
          </cell>
          <cell r="N8440">
            <v>0</v>
          </cell>
          <cell r="O8440" t="str">
            <v/>
          </cell>
          <cell r="P8440">
            <v>0</v>
          </cell>
          <cell r="Q8440">
            <v>0</v>
          </cell>
          <cell r="R8440">
            <v>0</v>
          </cell>
          <cell r="AA8440">
            <v>0</v>
          </cell>
          <cell r="AD8440" t="e">
            <v>#DIV/0!</v>
          </cell>
          <cell r="AE8440" t="e">
            <v>#DIV/0!</v>
          </cell>
          <cell r="AF8440" t="e">
            <v>#DIV/0!</v>
          </cell>
        </row>
        <row r="8441">
          <cell r="M8441">
            <v>0</v>
          </cell>
          <cell r="N8441">
            <v>0</v>
          </cell>
          <cell r="O8441" t="str">
            <v/>
          </cell>
          <cell r="P8441">
            <v>1</v>
          </cell>
          <cell r="Q8441">
            <v>0</v>
          </cell>
          <cell r="R8441">
            <v>0</v>
          </cell>
          <cell r="AA8441">
            <v>0</v>
          </cell>
          <cell r="AD8441">
            <v>0</v>
          </cell>
          <cell r="AE8441">
            <v>0</v>
          </cell>
          <cell r="AF8441">
            <v>0</v>
          </cell>
        </row>
        <row r="8442">
          <cell r="M8442" t="str">
            <v>CRSFgrosIlot</v>
          </cell>
          <cell r="N8442" t="str">
            <v>CRSF pour gros Ilot</v>
          </cell>
          <cell r="O8442" t="str">
            <v>Reactive Conduct, Monitoring and Reliability service for a large unit</v>
          </cell>
          <cell r="P8442">
            <v>1</v>
          </cell>
          <cell r="Q8442">
            <v>0</v>
          </cell>
          <cell r="R8442" t="str">
            <v>07,.</v>
          </cell>
          <cell r="X8442">
            <v>29.531249999999993</v>
          </cell>
          <cell r="Y8442">
            <v>0</v>
          </cell>
          <cell r="Z8442">
            <v>2103.4891425177971</v>
          </cell>
          <cell r="AA8442">
            <v>2133.0203925177971</v>
          </cell>
          <cell r="AD8442">
            <v>29.531249999999993</v>
          </cell>
          <cell r="AE8442">
            <v>0</v>
          </cell>
          <cell r="AF8442">
            <v>2103.4891425177971</v>
          </cell>
        </row>
        <row r="8443">
          <cell r="M8443" t="str">
            <v>SuiviEncours</v>
          </cell>
          <cell r="N8443" t="str">
            <v>Diversité : gestion d'une pile de suivi d'encours</v>
          </cell>
          <cell r="O8443" t="str">
            <v>Studies Programmation tracking part stacks in process</v>
          </cell>
          <cell r="P8443">
            <v>7</v>
          </cell>
          <cell r="Q8443">
            <v>0</v>
          </cell>
          <cell r="R8443" t="str">
            <v>07,.</v>
          </cell>
          <cell r="X8443">
            <v>139.54011749999998</v>
          </cell>
          <cell r="Y8443">
            <v>0</v>
          </cell>
          <cell r="Z8443">
            <v>4294.6236659738361</v>
          </cell>
          <cell r="AA8443">
            <v>4434.1637834738358</v>
          </cell>
          <cell r="AD8443">
            <v>19.934302499999998</v>
          </cell>
          <cell r="AE8443">
            <v>0</v>
          </cell>
          <cell r="AF8443">
            <v>613.51766656769087</v>
          </cell>
        </row>
        <row r="8444">
          <cell r="M8444" t="str">
            <v>DialogueSoftAPI</v>
          </cell>
          <cell r="N8444" t="str">
            <v>Pour dialogue infos Soft programme</v>
          </cell>
          <cell r="O8444" t="str">
            <v>DialogueSoftAPI</v>
          </cell>
          <cell r="P8444">
            <v>1</v>
          </cell>
          <cell r="Q8444">
            <v>0</v>
          </cell>
          <cell r="R8444" t="str">
            <v>07,.</v>
          </cell>
          <cell r="X8444">
            <v>5.93649</v>
          </cell>
          <cell r="Y8444">
            <v>0</v>
          </cell>
          <cell r="Z8444">
            <v>175.29076187648309</v>
          </cell>
          <cell r="AA8444">
            <v>181.22725187648308</v>
          </cell>
          <cell r="AD8444">
            <v>5.93649</v>
          </cell>
          <cell r="AE8444">
            <v>0</v>
          </cell>
          <cell r="AF8444">
            <v>175.29076187648309</v>
          </cell>
        </row>
        <row r="8445">
          <cell r="M8445" t="str">
            <v>DialogueSecuAPI</v>
          </cell>
          <cell r="N8445" t="str">
            <v>Pour dialogue infos sécurité programme</v>
          </cell>
          <cell r="O8445" t="str">
            <v>For program security info dialogue</v>
          </cell>
          <cell r="P8445">
            <v>1</v>
          </cell>
          <cell r="Q8445">
            <v>0</v>
          </cell>
          <cell r="R8445" t="str">
            <v>07,.</v>
          </cell>
          <cell r="X8445">
            <v>6.7931324999999987</v>
          </cell>
          <cell r="Y8445">
            <v>0</v>
          </cell>
          <cell r="Z8445">
            <v>438.22690469120778</v>
          </cell>
          <cell r="AA8445">
            <v>445.02003719120779</v>
          </cell>
          <cell r="AD8445">
            <v>6.7931324999999987</v>
          </cell>
          <cell r="AE8445">
            <v>0</v>
          </cell>
          <cell r="AF8445">
            <v>438.22690469120778</v>
          </cell>
        </row>
        <row r="8446">
          <cell r="M8446" t="str">
            <v>PtEiffelComplexe</v>
          </cell>
          <cell r="N8446" t="str">
            <v>Point Eiffel complexe</v>
          </cell>
          <cell r="O8446" t="str">
            <v>Complex Eiffel Point</v>
          </cell>
          <cell r="P8446">
            <v>2</v>
          </cell>
          <cell r="Q8446" t="str">
            <v>1 TP (OP10) + 1 TC (rob RC ?)</v>
          </cell>
          <cell r="R8446" t="str">
            <v>07,.</v>
          </cell>
          <cell r="X8446">
            <v>170.09999999999997</v>
          </cell>
          <cell r="Y8446">
            <v>0</v>
          </cell>
          <cell r="Z8446">
            <v>3505.8152375296622</v>
          </cell>
          <cell r="AA8446">
            <v>3675.9152375296621</v>
          </cell>
          <cell r="AD8446">
            <v>85.049999999999983</v>
          </cell>
          <cell r="AE8446">
            <v>0</v>
          </cell>
          <cell r="AF8446">
            <v>1752.9076187648311</v>
          </cell>
        </row>
        <row r="8447">
          <cell r="M8447" t="str">
            <v>PtFluxLocal</v>
          </cell>
          <cell r="N8447" t="str">
            <v xml:space="preserve">Point de flux local </v>
          </cell>
          <cell r="O8447" t="str">
            <v xml:space="preserve">Local flow point </v>
          </cell>
          <cell r="P8447">
            <v>2</v>
          </cell>
          <cell r="Q8447" t="str">
            <v>TPL1 (OP20) + MAL1 (OP35 ?)</v>
          </cell>
          <cell r="R8447" t="str">
            <v>07,.</v>
          </cell>
          <cell r="X8447">
            <v>69.69374999999998</v>
          </cell>
          <cell r="Y8447">
            <v>0</v>
          </cell>
          <cell r="Z8447">
            <v>1402.3260950118647</v>
          </cell>
          <cell r="AA8447">
            <v>1472.0198450118646</v>
          </cell>
          <cell r="AD8447">
            <v>34.84687499999999</v>
          </cell>
          <cell r="AE8447">
            <v>0</v>
          </cell>
          <cell r="AF8447">
            <v>701.16304750593235</v>
          </cell>
        </row>
        <row r="8448">
          <cell r="M8448" t="str">
            <v>ContrôleAPISécurité</v>
          </cell>
          <cell r="N8448" t="str">
            <v>Contrôle API de sécurité</v>
          </cell>
          <cell r="O8448" t="str">
            <v>Safety PLC control</v>
          </cell>
          <cell r="P8448">
            <v>1</v>
          </cell>
          <cell r="Q8448">
            <v>0</v>
          </cell>
          <cell r="R8448" t="str">
            <v/>
          </cell>
          <cell r="X8448">
            <v>734.57999999999993</v>
          </cell>
          <cell r="Y8448">
            <v>0</v>
          </cell>
          <cell r="Z8448">
            <v>1402.3260950118647</v>
          </cell>
          <cell r="AA8448">
            <v>2136.9060950118646</v>
          </cell>
          <cell r="AD8448">
            <v>734.57999999999993</v>
          </cell>
          <cell r="AE8448">
            <v>0</v>
          </cell>
          <cell r="AF8448">
            <v>1402.3260950118647</v>
          </cell>
        </row>
        <row r="8449">
          <cell r="M8449" t="str">
            <v>CHELAPI</v>
          </cell>
          <cell r="N8449" t="str">
            <v>Intégration gestion centralisée CHEL pour un API</v>
          </cell>
          <cell r="O8449" t="str">
            <v>integrated centralized management CHEL for a PLC</v>
          </cell>
          <cell r="P8449">
            <v>1</v>
          </cell>
          <cell r="Q8449">
            <v>0</v>
          </cell>
          <cell r="R8449" t="str">
            <v>07,.</v>
          </cell>
          <cell r="X8449">
            <v>24.215624999999996</v>
          </cell>
          <cell r="Y8449">
            <v>0</v>
          </cell>
          <cell r="Z8449">
            <v>525.87228562944927</v>
          </cell>
          <cell r="AA8449">
            <v>550.08791062944931</v>
          </cell>
          <cell r="AD8449">
            <v>24.215624999999996</v>
          </cell>
          <cell r="AE8449">
            <v>0</v>
          </cell>
          <cell r="AF8449">
            <v>525.87228562944927</v>
          </cell>
        </row>
        <row r="8450">
          <cell r="M8450" t="str">
            <v>HEtudAUT</v>
          </cell>
          <cell r="N8450" t="str">
            <v>Une heure d'études automatismes</v>
          </cell>
          <cell r="O8450" t="str">
            <v>One hour of automation studies</v>
          </cell>
          <cell r="P8450">
            <v>80</v>
          </cell>
          <cell r="Q8450" t="str">
            <v>Marche dégradé (Arrêt EFER, marche à vide par diversité sélectionnable, SAE, Compteur MAV par Div...)</v>
          </cell>
          <cell r="R8450" t="str">
            <v>07,.</v>
          </cell>
          <cell r="X8450">
            <v>519.99999999999989</v>
          </cell>
          <cell r="Y8450">
            <v>0</v>
          </cell>
          <cell r="Z8450">
            <v>0</v>
          </cell>
          <cell r="AA8450">
            <v>519.99999999999989</v>
          </cell>
          <cell r="AD8450">
            <v>6.4999999999999982</v>
          </cell>
          <cell r="AE8450">
            <v>0</v>
          </cell>
          <cell r="AF8450">
            <v>0</v>
          </cell>
        </row>
        <row r="8451">
          <cell r="M8451" t="str">
            <v>HAut</v>
          </cell>
          <cell r="N8451" t="str">
            <v>Une heure d'automaticiens sur site</v>
          </cell>
          <cell r="O8451" t="str">
            <v>One hour of on-site automation specialists</v>
          </cell>
          <cell r="P8451">
            <v>80</v>
          </cell>
          <cell r="Q8451" t="str">
            <v>Marche dégradé (Arrêt EFER, marche à vide par diversité sélectionnable, SAE, Compteur MAV par Div...)</v>
          </cell>
          <cell r="R8451" t="str">
            <v>07,.</v>
          </cell>
          <cell r="X8451">
            <v>0</v>
          </cell>
          <cell r="Y8451">
            <v>0</v>
          </cell>
          <cell r="Z8451">
            <v>8820</v>
          </cell>
          <cell r="AA8451">
            <v>8820</v>
          </cell>
          <cell r="AD8451">
            <v>0</v>
          </cell>
          <cell r="AE8451">
            <v>0</v>
          </cell>
          <cell r="AF8451">
            <v>110.25</v>
          </cell>
        </row>
        <row r="8452">
          <cell r="M8452" t="str">
            <v>Coffret1API</v>
          </cell>
          <cell r="N8452" t="str">
            <v>Coffret Standard 1 API CPU1517-F</v>
          </cell>
          <cell r="O8452" t="str">
            <v xml:space="preserve"> API CPU1517-F 1 standard connexion box</v>
          </cell>
          <cell r="P8452">
            <v>1</v>
          </cell>
          <cell r="Q8452">
            <v>0</v>
          </cell>
          <cell r="R8452" t="str">
            <v>07,.</v>
          </cell>
          <cell r="X8452">
            <v>63.842624999999984</v>
          </cell>
          <cell r="Y8452">
            <v>7796.8695000000007</v>
          </cell>
          <cell r="Z8452">
            <v>4657.9614281472459</v>
          </cell>
          <cell r="AA8452">
            <v>12518.673553147248</v>
          </cell>
          <cell r="AD8452">
            <v>63.842624999999984</v>
          </cell>
          <cell r="AE8452">
            <v>7796.8695000000007</v>
          </cell>
          <cell r="AF8452">
            <v>4657.9614281472459</v>
          </cell>
        </row>
        <row r="8453">
          <cell r="M8453" t="str">
            <v>Distribution</v>
          </cell>
          <cell r="N8453" t="str">
            <v>Armoire de distribution</v>
          </cell>
          <cell r="O8453" t="str">
            <v>Distribution cabinet</v>
          </cell>
          <cell r="P8453">
            <v>1</v>
          </cell>
          <cell r="Q8453">
            <v>0</v>
          </cell>
          <cell r="R8453" t="str">
            <v>07,.</v>
          </cell>
          <cell r="X8453">
            <v>35.713124999999991</v>
          </cell>
          <cell r="Y8453">
            <v>1910.5065</v>
          </cell>
          <cell r="Z8453">
            <v>2505.0630475059324</v>
          </cell>
          <cell r="AA8453">
            <v>4451.2826725059322</v>
          </cell>
          <cell r="AD8453">
            <v>35.713124999999991</v>
          </cell>
          <cell r="AE8453">
            <v>1910.5065</v>
          </cell>
          <cell r="AF8453">
            <v>2505.0630475059324</v>
          </cell>
        </row>
        <row r="8454">
          <cell r="M8454" t="str">
            <v>CoffretOpeIHM_TP1500</v>
          </cell>
          <cell r="N8454" t="str">
            <v>Coffret IHM TP1500</v>
          </cell>
          <cell r="O8454" t="str">
            <v>IHM TP1500 power box</v>
          </cell>
          <cell r="P8454">
            <v>2</v>
          </cell>
          <cell r="Q8454">
            <v>0</v>
          </cell>
          <cell r="R8454" t="str">
            <v>07,.</v>
          </cell>
          <cell r="X8454">
            <v>105.99749999999997</v>
          </cell>
          <cell r="Y8454">
            <v>6785.415</v>
          </cell>
          <cell r="Z8454">
            <v>3363.4891425177971</v>
          </cell>
          <cell r="AA8454">
            <v>10254.901642517798</v>
          </cell>
          <cell r="AD8454">
            <v>52.998749999999987</v>
          </cell>
          <cell r="AE8454">
            <v>3392.7075</v>
          </cell>
          <cell r="AF8454">
            <v>1681.7445712588985</v>
          </cell>
        </row>
        <row r="8455">
          <cell r="M8455" t="str">
            <v>SW16P_IP67</v>
          </cell>
          <cell r="N8455" t="str">
            <v>Switch Siemens 16 ports IP67</v>
          </cell>
          <cell r="O8455" t="str">
            <v>Siemens 16-port IP67 switch</v>
          </cell>
          <cell r="P8455">
            <v>4</v>
          </cell>
          <cell r="Q8455">
            <v>0</v>
          </cell>
          <cell r="R8455" t="str">
            <v>07,.</v>
          </cell>
          <cell r="X8455">
            <v>26.207999999999991</v>
          </cell>
          <cell r="Y8455">
            <v>4469.5097999999998</v>
          </cell>
          <cell r="Z8455">
            <v>1100.1630475059324</v>
          </cell>
          <cell r="AA8455">
            <v>5595.8808475059323</v>
          </cell>
          <cell r="AD8455">
            <v>6.5519999999999978</v>
          </cell>
          <cell r="AE8455">
            <v>1117.37745</v>
          </cell>
          <cell r="AF8455">
            <v>275.04076187648309</v>
          </cell>
        </row>
        <row r="8456">
          <cell r="M8456" t="str">
            <v>ModeMaintenace2</v>
          </cell>
          <cell r="N8456" t="str">
            <v>Mode Maintenace 2</v>
          </cell>
          <cell r="O8456" t="str">
            <v>Maintenance Mode 2</v>
          </cell>
          <cell r="P8456">
            <v>6</v>
          </cell>
          <cell r="Q8456">
            <v>0</v>
          </cell>
          <cell r="R8456" t="str">
            <v>07,.</v>
          </cell>
          <cell r="X8456">
            <v>11.021535</v>
          </cell>
          <cell r="Y8456">
            <v>4158</v>
          </cell>
          <cell r="Z8456">
            <v>861.43614281472458</v>
          </cell>
          <cell r="AA8456">
            <v>5030.4576778147248</v>
          </cell>
          <cell r="AD8456">
            <v>1.8369225</v>
          </cell>
          <cell r="AE8456">
            <v>693</v>
          </cell>
          <cell r="AF8456">
            <v>143.57269046912077</v>
          </cell>
        </row>
        <row r="8457">
          <cell r="M8457" t="str">
            <v>MobilPannel</v>
          </cell>
          <cell r="N8457" t="str">
            <v>Mobil Pannel + Box</v>
          </cell>
          <cell r="O8457" t="str">
            <v>Mobil Pannel + Box</v>
          </cell>
          <cell r="P8457">
            <v>1</v>
          </cell>
          <cell r="Q8457">
            <v>0</v>
          </cell>
          <cell r="R8457" t="str">
            <v>07,.</v>
          </cell>
          <cell r="X8457">
            <v>41.516642045454539</v>
          </cell>
          <cell r="Y8457">
            <v>2865.2491636363643</v>
          </cell>
          <cell r="Z8457">
            <v>1237.5240907741238</v>
          </cell>
          <cell r="AA8457">
            <v>4144.2898964559427</v>
          </cell>
          <cell r="AD8457">
            <v>41.516642045454539</v>
          </cell>
          <cell r="AE8457">
            <v>2865.2491636363643</v>
          </cell>
          <cell r="AF8457">
            <v>1237.5240907741238</v>
          </cell>
        </row>
        <row r="8458">
          <cell r="M8458" t="str">
            <v>CoffretPasserellePN-PN</v>
          </cell>
          <cell r="N8458" t="str">
            <v>Coffret passerelle PN-PN</v>
          </cell>
          <cell r="O8458" t="str">
            <v>Power box interface PN-PN</v>
          </cell>
          <cell r="P8458">
            <v>1</v>
          </cell>
          <cell r="Q8458">
            <v>0</v>
          </cell>
          <cell r="R8458" t="str">
            <v>07,.</v>
          </cell>
          <cell r="X8458">
            <v>12.508363636363633</v>
          </cell>
          <cell r="Y8458">
            <v>6252.0068863636361</v>
          </cell>
          <cell r="Z8458">
            <v>1236.6914544914675</v>
          </cell>
          <cell r="AA8458">
            <v>7501.2067044914675</v>
          </cell>
          <cell r="AD8458">
            <v>12.508363636363633</v>
          </cell>
          <cell r="AE8458">
            <v>6252.0068863636361</v>
          </cell>
          <cell r="AF8458">
            <v>1236.6914544914675</v>
          </cell>
        </row>
        <row r="8459">
          <cell r="M8459" t="str">
            <v>Coffret6robots_Compl_CamAxe</v>
          </cell>
          <cell r="N8459" t="str">
            <v>Coffret6robots_Complement_CamAx</v>
          </cell>
          <cell r="O8459" t="str">
            <v>Box6robots_Complement_CamAx</v>
          </cell>
          <cell r="P8459">
            <v>1</v>
          </cell>
          <cell r="Q8459" t="str">
            <v>Si robot RANE</v>
          </cell>
          <cell r="R8459" t="str">
            <v>07,.</v>
          </cell>
          <cell r="X8459">
            <v>5.9525549999999985</v>
          </cell>
          <cell r="Y8459">
            <v>255.20250000000001</v>
          </cell>
          <cell r="Z8459">
            <v>209.41576187648312</v>
          </cell>
          <cell r="AA8459">
            <v>470.57081687648315</v>
          </cell>
          <cell r="AD8459">
            <v>5.9525549999999985</v>
          </cell>
          <cell r="AE8459">
            <v>255.20250000000001</v>
          </cell>
          <cell r="AF8459">
            <v>209.41576187648312</v>
          </cell>
        </row>
        <row r="8460">
          <cell r="M8460" t="str">
            <v>Coffret6Robots</v>
          </cell>
          <cell r="N8460" t="str">
            <v>Coffret de regroupement pour 6 robots</v>
          </cell>
          <cell r="O8460" t="str">
            <v>Power box gathering 6 robots</v>
          </cell>
          <cell r="P8460">
            <v>3</v>
          </cell>
          <cell r="Q8460" t="str">
            <v>Si robot RANE</v>
          </cell>
          <cell r="R8460" t="str">
            <v>07,.</v>
          </cell>
          <cell r="X8460">
            <v>174.30524999999994</v>
          </cell>
          <cell r="Y8460">
            <v>9244.7144999999982</v>
          </cell>
          <cell r="Z8460">
            <v>8721.1059994061452</v>
          </cell>
          <cell r="AA8460">
            <v>18140.125749406143</v>
          </cell>
          <cell r="AD8460">
            <v>58.101749999999981</v>
          </cell>
          <cell r="AE8460">
            <v>3081.5714999999996</v>
          </cell>
          <cell r="AF8460">
            <v>2907.0353331353817</v>
          </cell>
        </row>
        <row r="8461">
          <cell r="M8461" t="str">
            <v>HEtudAUT</v>
          </cell>
          <cell r="N8461" t="str">
            <v>Une heure d'études automatismes</v>
          </cell>
          <cell r="O8461" t="str">
            <v>One hour of automation studies</v>
          </cell>
          <cell r="P8461">
            <v>12</v>
          </cell>
          <cell r="Q8461" t="str">
            <v>Mise à jour schmé IG2 pour IG3 robot, seq, API, CRSF etc (Slov Rule)</v>
          </cell>
          <cell r="R8461" t="str">
            <v/>
          </cell>
          <cell r="X8461">
            <v>780</v>
          </cell>
          <cell r="Y8461">
            <v>0</v>
          </cell>
          <cell r="Z8461">
            <v>0</v>
          </cell>
          <cell r="AA8461">
            <v>780</v>
          </cell>
          <cell r="AD8461">
            <v>65</v>
          </cell>
          <cell r="AE8461">
            <v>0</v>
          </cell>
          <cell r="AF8461">
            <v>0</v>
          </cell>
        </row>
        <row r="8462">
          <cell r="M8462" t="str">
            <v>TradAUT</v>
          </cell>
          <cell r="N8462" t="str">
            <v>Traduction pour documents électriques d'un moyen</v>
          </cell>
          <cell r="O8462" t="str">
            <v>Translation for electrical documents of a medium</v>
          </cell>
          <cell r="P8462">
            <v>10</v>
          </cell>
          <cell r="Q8462">
            <v>0</v>
          </cell>
          <cell r="R8462" t="str">
            <v>07,.</v>
          </cell>
          <cell r="X8462">
            <v>439.26749999999993</v>
          </cell>
          <cell r="Y8462">
            <v>0</v>
          </cell>
          <cell r="Z8462">
            <v>0</v>
          </cell>
          <cell r="AA8462">
            <v>439.26749999999993</v>
          </cell>
          <cell r="AD8462">
            <v>43.926749999999991</v>
          </cell>
          <cell r="AE8462">
            <v>0</v>
          </cell>
          <cell r="AF8462">
            <v>0</v>
          </cell>
        </row>
        <row r="8463">
          <cell r="M8463" t="str">
            <v>NacelleElectJ</v>
          </cell>
          <cell r="N8463" t="str">
            <v>Utilisation d'une nacelle électricien à la journée</v>
          </cell>
          <cell r="O8463" t="str">
            <v>Use of an electric nacelle by the day</v>
          </cell>
          <cell r="P8463">
            <v>2</v>
          </cell>
          <cell r="Q8463" t="str">
            <v>Correspond à 5 jours</v>
          </cell>
          <cell r="R8463" t="str">
            <v>07,.</v>
          </cell>
          <cell r="X8463">
            <v>0</v>
          </cell>
          <cell r="Y8463">
            <v>907.2</v>
          </cell>
          <cell r="Z8463">
            <v>0</v>
          </cell>
          <cell r="AA8463">
            <v>907.2</v>
          </cell>
          <cell r="AD8463">
            <v>0</v>
          </cell>
          <cell r="AE8463">
            <v>453.6</v>
          </cell>
          <cell r="AF8463">
            <v>0</v>
          </cell>
        </row>
        <row r="8464">
          <cell r="M8464">
            <v>0</v>
          </cell>
          <cell r="N8464">
            <v>0</v>
          </cell>
          <cell r="O8464" t="str">
            <v/>
          </cell>
          <cell r="P8464">
            <v>0</v>
          </cell>
          <cell r="Q8464">
            <v>0</v>
          </cell>
          <cell r="R8464">
            <v>0</v>
          </cell>
          <cell r="AA8464">
            <v>0</v>
          </cell>
          <cell r="AD8464" t="e">
            <v>#DIV/0!</v>
          </cell>
          <cell r="AE8464" t="e">
            <v>#DIV/0!</v>
          </cell>
          <cell r="AF8464" t="e">
            <v>#DIV/0!</v>
          </cell>
        </row>
        <row r="8465">
          <cell r="M8465">
            <v>0</v>
          </cell>
          <cell r="N8465">
            <v>0</v>
          </cell>
          <cell r="O8465" t="str">
            <v/>
          </cell>
          <cell r="P8465">
            <v>1</v>
          </cell>
          <cell r="Q8465">
            <v>0</v>
          </cell>
          <cell r="R8465">
            <v>0</v>
          </cell>
          <cell r="AA8465">
            <v>0</v>
          </cell>
          <cell r="AD8465">
            <v>0</v>
          </cell>
          <cell r="AE8465">
            <v>0</v>
          </cell>
          <cell r="AF8465">
            <v>0</v>
          </cell>
        </row>
        <row r="8466">
          <cell r="M8466" t="str">
            <v>EcranSmartTV-CRSF</v>
          </cell>
          <cell r="N8466" t="str">
            <v>Ecran Smart TV - 49"</v>
          </cell>
          <cell r="O8466" t="str">
            <v>Smart TV Screen- 49"</v>
          </cell>
          <cell r="P8466">
            <v>1</v>
          </cell>
          <cell r="Q8466">
            <v>0</v>
          </cell>
          <cell r="R8466" t="str">
            <v>07,.</v>
          </cell>
          <cell r="X8466">
            <v>14.710857954545451</v>
          </cell>
          <cell r="Y8466">
            <v>1190.5105227272727</v>
          </cell>
          <cell r="Z8466">
            <v>1319.2658635283901</v>
          </cell>
          <cell r="AA8466">
            <v>2524.4872442102082</v>
          </cell>
          <cell r="AD8466">
            <v>14.710857954545451</v>
          </cell>
          <cell r="AE8466">
            <v>1190.5105227272727</v>
          </cell>
          <cell r="AF8466">
            <v>1319.2658635283901</v>
          </cell>
        </row>
        <row r="8467">
          <cell r="M8467" t="str">
            <v>HautParleurIP</v>
          </cell>
          <cell r="N8467" t="str">
            <v>Haut Parleur IP</v>
          </cell>
          <cell r="O8467" t="str">
            <v xml:space="preserve"> IP loudspeaker</v>
          </cell>
          <cell r="P8467">
            <v>1</v>
          </cell>
          <cell r="Q8467">
            <v>0</v>
          </cell>
          <cell r="R8467" t="str">
            <v>07,.</v>
          </cell>
          <cell r="X8467">
            <v>14.710857954545451</v>
          </cell>
          <cell r="Y8467">
            <v>295.43611363636364</v>
          </cell>
          <cell r="Z8467">
            <v>212.98295454545456</v>
          </cell>
          <cell r="AA8467">
            <v>523.12992613636368</v>
          </cell>
          <cell r="AD8467">
            <v>14.710857954545451</v>
          </cell>
          <cell r="AE8467">
            <v>295.43611363636364</v>
          </cell>
          <cell r="AF8467">
            <v>212.98295454545456</v>
          </cell>
        </row>
        <row r="8468">
          <cell r="M8468" t="str">
            <v>CableEthCu70</v>
          </cell>
          <cell r="N8468" t="str">
            <v>Liaison Ethernet Cuivre 70m</v>
          </cell>
          <cell r="O8468" t="str">
            <v>Ethernet connection Copper 70m</v>
          </cell>
          <cell r="P8468">
            <v>2</v>
          </cell>
          <cell r="Q8468" t="str">
            <v>HP + Ecran + Client léger</v>
          </cell>
          <cell r="R8468" t="str">
            <v>07,.</v>
          </cell>
          <cell r="X8468">
            <v>0</v>
          </cell>
          <cell r="Y8468">
            <v>1260</v>
          </cell>
          <cell r="Z8468">
            <v>1260</v>
          </cell>
          <cell r="AA8468">
            <v>2520</v>
          </cell>
          <cell r="AD8468">
            <v>0</v>
          </cell>
          <cell r="AE8468">
            <v>630</v>
          </cell>
          <cell r="AF8468">
            <v>630</v>
          </cell>
        </row>
        <row r="8469">
          <cell r="M8469" t="str">
            <v>ToleriePupitrePourPC</v>
          </cell>
          <cell r="N8469" t="str">
            <v>Tolerie Pupitre pour PC</v>
          </cell>
          <cell r="O8469" t="str">
            <v>Sheet metal counsole for PC</v>
          </cell>
          <cell r="P8469">
            <v>0</v>
          </cell>
          <cell r="Q8469" t="str">
            <v>A confirmer si pas VM (si PC :1 pour 25 Seq Ano AVD + Prépa Peau D)</v>
          </cell>
          <cell r="R8469" t="str">
            <v>07,.</v>
          </cell>
          <cell r="X8469">
            <v>0</v>
          </cell>
          <cell r="Y8469">
            <v>0</v>
          </cell>
          <cell r="Z8469">
            <v>0</v>
          </cell>
          <cell r="AA8469">
            <v>0</v>
          </cell>
          <cell r="AD8469" t="e">
            <v>#DIV/0!</v>
          </cell>
          <cell r="AE8469" t="e">
            <v>#DIV/0!</v>
          </cell>
          <cell r="AF8469" t="e">
            <v>#DIV/0!</v>
          </cell>
        </row>
        <row r="8470">
          <cell r="M8470" t="str">
            <v>PCAronetPSA</v>
          </cell>
          <cell r="N8470" t="str">
            <v>PC AroNet type PSA</v>
          </cell>
          <cell r="O8470" t="str">
            <v>PC AroNet type PSA</v>
          </cell>
          <cell r="P8470">
            <v>0</v>
          </cell>
          <cell r="Q8470" t="str">
            <v>A confirmer si pas VM (si PC :1 pour 25 Seq Ano AVD + Prépa Peau D)</v>
          </cell>
          <cell r="R8470" t="str">
            <v>07,.</v>
          </cell>
          <cell r="X8470">
            <v>0</v>
          </cell>
          <cell r="Y8470">
            <v>0</v>
          </cell>
          <cell r="Z8470">
            <v>0</v>
          </cell>
          <cell r="AA8470">
            <v>0</v>
          </cell>
          <cell r="AD8470" t="e">
            <v>#DIV/0!</v>
          </cell>
          <cell r="AE8470" t="e">
            <v>#DIV/0!</v>
          </cell>
          <cell r="AF8470" t="e">
            <v>#DIV/0!</v>
          </cell>
        </row>
        <row r="8471">
          <cell r="M8471" t="str">
            <v>CoffretDistrib230v</v>
          </cell>
          <cell r="N8471" t="str">
            <v>Part fixe coffret distribution 230Vac</v>
          </cell>
          <cell r="O8471" t="str">
            <v>Fixed part distribution box 230Vac</v>
          </cell>
          <cell r="P8471">
            <v>1</v>
          </cell>
          <cell r="Q8471">
            <v>0</v>
          </cell>
          <cell r="R8471" t="str">
            <v>07,.</v>
          </cell>
          <cell r="X8471">
            <v>19.655999999999995</v>
          </cell>
          <cell r="Y8471">
            <v>1620.4965000000002</v>
          </cell>
          <cell r="Z8471">
            <v>1713.6</v>
          </cell>
          <cell r="AA8471">
            <v>3353.7525000000001</v>
          </cell>
          <cell r="AD8471">
            <v>19.655999999999995</v>
          </cell>
          <cell r="AE8471">
            <v>1620.4965000000002</v>
          </cell>
          <cell r="AF8471">
            <v>1713.6</v>
          </cell>
        </row>
        <row r="8472">
          <cell r="M8472" t="str">
            <v>SAPIAWincc</v>
          </cell>
          <cell r="N8472" t="str">
            <v>Dialogue SAPIA - pupitre WinCC (pour une zone)</v>
          </cell>
          <cell r="O8472" t="str">
            <v>SAPIA dialog - WinCC panel (for one field)</v>
          </cell>
          <cell r="P8472">
            <v>1</v>
          </cell>
          <cell r="Q8472" t="str">
            <v>A cofirmer</v>
          </cell>
          <cell r="R8472" t="str">
            <v>07,.</v>
          </cell>
          <cell r="X8472">
            <v>26.578124999999993</v>
          </cell>
          <cell r="Y8472">
            <v>56.847000000000008</v>
          </cell>
          <cell r="Z8472">
            <v>4049.0421422208697</v>
          </cell>
          <cell r="AA8472">
            <v>4132.4672672208699</v>
          </cell>
          <cell r="AD8472">
            <v>26.578124999999993</v>
          </cell>
          <cell r="AE8472">
            <v>56.847000000000008</v>
          </cell>
          <cell r="AF8472">
            <v>4049.0421422208697</v>
          </cell>
        </row>
        <row r="8473">
          <cell r="M8473" t="str">
            <v>NacelleElectJ</v>
          </cell>
          <cell r="N8473" t="str">
            <v>Utilisation d'une nacelle électricien à la journée</v>
          </cell>
          <cell r="O8473" t="str">
            <v>Use of an electric nacelle by the day</v>
          </cell>
          <cell r="P8473">
            <v>1.25</v>
          </cell>
          <cell r="Q8473" t="str">
            <v>correspond à 2 jours</v>
          </cell>
          <cell r="R8473" t="str">
            <v>07,.</v>
          </cell>
          <cell r="X8473">
            <v>0</v>
          </cell>
          <cell r="Y8473">
            <v>567</v>
          </cell>
          <cell r="Z8473">
            <v>0</v>
          </cell>
          <cell r="AA8473">
            <v>567</v>
          </cell>
          <cell r="AD8473">
            <v>0</v>
          </cell>
          <cell r="AE8473">
            <v>453.6</v>
          </cell>
          <cell r="AF8473">
            <v>0</v>
          </cell>
        </row>
        <row r="8474">
          <cell r="AD8474" t="e">
            <v>#DIV/0!</v>
          </cell>
          <cell r="AE8474" t="e">
            <v>#DIV/0!</v>
          </cell>
          <cell r="AF8474" t="e">
            <v>#DIV/0!</v>
          </cell>
        </row>
        <row r="8475">
          <cell r="M8475">
            <v>0</v>
          </cell>
          <cell r="N8475">
            <v>0</v>
          </cell>
          <cell r="O8475" t="str">
            <v/>
          </cell>
          <cell r="P8475">
            <v>0</v>
          </cell>
          <cell r="Q8475">
            <v>0</v>
          </cell>
          <cell r="R8475">
            <v>0</v>
          </cell>
          <cell r="AA8475">
            <v>0</v>
          </cell>
          <cell r="AD8475" t="e">
            <v>#DIV/0!</v>
          </cell>
          <cell r="AE8475" t="e">
            <v>#DIV/0!</v>
          </cell>
          <cell r="AF8475" t="e">
            <v>#DIV/0!</v>
          </cell>
        </row>
        <row r="8476">
          <cell r="M8476">
            <v>0</v>
          </cell>
          <cell r="N8476">
            <v>0</v>
          </cell>
          <cell r="O8476" t="str">
            <v/>
          </cell>
          <cell r="P8476">
            <v>1</v>
          </cell>
          <cell r="Q8476">
            <v>0</v>
          </cell>
          <cell r="R8476">
            <v>0</v>
          </cell>
          <cell r="AA8476">
            <v>0</v>
          </cell>
          <cell r="AD8476">
            <v>0</v>
          </cell>
          <cell r="AE8476">
            <v>0</v>
          </cell>
          <cell r="AF8476">
            <v>0</v>
          </cell>
        </row>
        <row r="8477">
          <cell r="M8477" t="str">
            <v>PilMob</v>
          </cell>
          <cell r="N8477" t="str">
            <v>Pilote escamotable</v>
          </cell>
          <cell r="O8477" t="str">
            <v>Retractable pin</v>
          </cell>
          <cell r="P8477">
            <v>1</v>
          </cell>
          <cell r="Q8477">
            <v>0</v>
          </cell>
          <cell r="X8477">
            <v>24.770024999999997</v>
          </cell>
          <cell r="Y8477">
            <v>72.810149999999993</v>
          </cell>
          <cell r="Z8477">
            <v>127.54538093824156</v>
          </cell>
          <cell r="AA8477">
            <v>225.12555593824158</v>
          </cell>
          <cell r="AD8477">
            <v>24.770024999999997</v>
          </cell>
          <cell r="AE8477">
            <v>72.810149999999993</v>
          </cell>
          <cell r="AF8477">
            <v>127.54538093824156</v>
          </cell>
        </row>
        <row r="8478">
          <cell r="M8478" t="str">
            <v>CompIntPilMobMaq</v>
          </cell>
          <cell r="N8478" t="str">
            <v>Complément intégration pilote mobile Maquette</v>
          </cell>
          <cell r="O8478" t="str">
            <v>Add on integration mobile Pin</v>
          </cell>
          <cell r="P8478">
            <v>1</v>
          </cell>
          <cell r="Q8478">
            <v>0</v>
          </cell>
          <cell r="X8478">
            <v>16.580024999999999</v>
          </cell>
          <cell r="Y8478">
            <v>0</v>
          </cell>
          <cell r="Z8478">
            <v>55.008152375296618</v>
          </cell>
          <cell r="AA8478">
            <v>71.588177375296624</v>
          </cell>
          <cell r="AD8478">
            <v>16.580024999999999</v>
          </cell>
          <cell r="AE8478">
            <v>0</v>
          </cell>
          <cell r="AF8478">
            <v>55.008152375296618</v>
          </cell>
        </row>
        <row r="8479">
          <cell r="M8479" t="str">
            <v>RefSerrECONew_D50</v>
          </cell>
          <cell r="N8479" t="str">
            <v>Réf serrée ECO D50 Touche + Appui tous types</v>
          </cell>
          <cell r="O8479" t="str">
            <v>ECO D50 clamped reference Key + Press all types</v>
          </cell>
          <cell r="P8479">
            <v>1</v>
          </cell>
          <cell r="Q8479">
            <v>0</v>
          </cell>
          <cell r="X8479">
            <v>17.808525000000003</v>
          </cell>
          <cell r="Y8479">
            <v>72.810149999999993</v>
          </cell>
          <cell r="Z8479">
            <v>79.354333387436981</v>
          </cell>
          <cell r="AA8479">
            <v>169.97300838743698</v>
          </cell>
          <cell r="AD8479">
            <v>17.808525000000003</v>
          </cell>
          <cell r="AE8479">
            <v>72.810149999999993</v>
          </cell>
          <cell r="AF8479">
            <v>79.354333387436981</v>
          </cell>
        </row>
        <row r="8480">
          <cell r="M8480" t="str">
            <v>CompIntRefSerrMaq</v>
          </cell>
          <cell r="N8480" t="str">
            <v>Complément intégration d'une référence serrée maqu</v>
          </cell>
          <cell r="O8480" t="str">
            <v>Add-on integration tight reference in a mock-up</v>
          </cell>
          <cell r="P8480">
            <v>1</v>
          </cell>
          <cell r="Q8480">
            <v>0</v>
          </cell>
          <cell r="X8480">
            <v>16.580024999999999</v>
          </cell>
          <cell r="Y8480">
            <v>0</v>
          </cell>
          <cell r="Z8480">
            <v>55.008152375296618</v>
          </cell>
          <cell r="AA8480">
            <v>71.588177375296624</v>
          </cell>
          <cell r="AD8480">
            <v>16.580024999999999</v>
          </cell>
          <cell r="AE8480">
            <v>0</v>
          </cell>
          <cell r="AF8480">
            <v>55.008152375296618</v>
          </cell>
        </row>
        <row r="8481">
          <cell r="M8481" t="str">
            <v>PPinduc</v>
          </cell>
          <cell r="N8481" t="str">
            <v>Détecteur inductif de présence pièce</v>
          </cell>
          <cell r="O8481" t="str">
            <v>Inductive part presence detector</v>
          </cell>
          <cell r="P8481">
            <v>1</v>
          </cell>
          <cell r="Q8481">
            <v>0</v>
          </cell>
          <cell r="X8481">
            <v>19.106325000000002</v>
          </cell>
          <cell r="Y8481">
            <v>25.818449999999999</v>
          </cell>
          <cell r="Z8481">
            <v>107.59538093824155</v>
          </cell>
          <cell r="AA8481">
            <v>152.52015593824154</v>
          </cell>
          <cell r="AD8481">
            <v>19.106325000000002</v>
          </cell>
          <cell r="AE8481">
            <v>25.818449999999999</v>
          </cell>
          <cell r="AF8481">
            <v>107.59538093824155</v>
          </cell>
        </row>
        <row r="8482">
          <cell r="M8482" t="str">
            <v>CompIntPpMaq</v>
          </cell>
          <cell r="N8482" t="str">
            <v>Complément intégration d'un présence pièce maquett</v>
          </cell>
          <cell r="O8482" t="str">
            <v>Supplement for the integration of a part presence too/sensor?d'un présence pièce maquette</v>
          </cell>
          <cell r="P8482">
            <v>1</v>
          </cell>
          <cell r="Q8482">
            <v>0</v>
          </cell>
          <cell r="X8482">
            <v>16.580024999999999</v>
          </cell>
          <cell r="Y8482">
            <v>0</v>
          </cell>
          <cell r="Z8482">
            <v>55.008152375296618</v>
          </cell>
          <cell r="AA8482">
            <v>71.588177375296624</v>
          </cell>
          <cell r="AD8482">
            <v>16.580024999999999</v>
          </cell>
          <cell r="AE8482">
            <v>0</v>
          </cell>
          <cell r="AF8482">
            <v>55.008152375296618</v>
          </cell>
        </row>
        <row r="8483">
          <cell r="M8483" t="str">
            <v>Distrib2</v>
          </cell>
          <cell r="N8483" t="str">
            <v>Distributeur 5/2</v>
          </cell>
          <cell r="O8483" t="str">
            <v>5/2-way valve</v>
          </cell>
          <cell r="P8483">
            <v>2</v>
          </cell>
          <cell r="Q8483">
            <v>0</v>
          </cell>
          <cell r="X8483">
            <v>144.15030000000002</v>
          </cell>
          <cell r="Y8483">
            <v>321.88800000000003</v>
          </cell>
          <cell r="Z8483">
            <v>343.04127627606044</v>
          </cell>
          <cell r="AA8483">
            <v>809.07957627606049</v>
          </cell>
          <cell r="AD8483">
            <v>72.075150000000008</v>
          </cell>
          <cell r="AE8483">
            <v>160.94400000000002</v>
          </cell>
          <cell r="AF8483">
            <v>171.52063813803022</v>
          </cell>
        </row>
        <row r="8484">
          <cell r="M8484" t="str">
            <v>CompIntDistribMaq</v>
          </cell>
          <cell r="N8484" t="str">
            <v>Complément intégration d'un distributeur maquette</v>
          </cell>
          <cell r="O8484" t="str">
            <v>Add-on integration distributor</v>
          </cell>
          <cell r="P8484">
            <v>2</v>
          </cell>
          <cell r="Q8484">
            <v>0</v>
          </cell>
          <cell r="X8484">
            <v>33.160049999999998</v>
          </cell>
          <cell r="Y8484">
            <v>0</v>
          </cell>
          <cell r="Z8484">
            <v>80.091304750593238</v>
          </cell>
          <cell r="AA8484">
            <v>113.25135475059324</v>
          </cell>
          <cell r="AD8484">
            <v>16.580024999999999</v>
          </cell>
          <cell r="AE8484">
            <v>0</v>
          </cell>
          <cell r="AF8484">
            <v>40.045652375296619</v>
          </cell>
        </row>
        <row r="8485">
          <cell r="M8485" t="str">
            <v>Aval</v>
          </cell>
          <cell r="N8485" t="str">
            <v>Avaloir</v>
          </cell>
          <cell r="O8485" t="str">
            <v>Guide</v>
          </cell>
          <cell r="P8485">
            <v>4</v>
          </cell>
          <cell r="Q8485">
            <v>0</v>
          </cell>
          <cell r="X8485">
            <v>0</v>
          </cell>
          <cell r="Y8485">
            <v>0</v>
          </cell>
          <cell r="Z8485">
            <v>0</v>
          </cell>
          <cell r="AA8485">
            <v>0</v>
          </cell>
          <cell r="AD8485">
            <v>0</v>
          </cell>
          <cell r="AE8485">
            <v>0</v>
          </cell>
          <cell r="AF8485">
            <v>0</v>
          </cell>
        </row>
        <row r="8486">
          <cell r="M8486">
            <v>0</v>
          </cell>
          <cell r="N8486">
            <v>0</v>
          </cell>
          <cell r="O8486" t="str">
            <v/>
          </cell>
          <cell r="P8486">
            <v>0</v>
          </cell>
          <cell r="Q8486">
            <v>0</v>
          </cell>
          <cell r="R8486">
            <v>0</v>
          </cell>
          <cell r="AA8486">
            <v>0</v>
          </cell>
          <cell r="AD8486" t="e">
            <v>#DIV/0!</v>
          </cell>
          <cell r="AE8486" t="e">
            <v>#DIV/0!</v>
          </cell>
          <cell r="AF8486" t="e">
            <v>#DIV/0!</v>
          </cell>
        </row>
        <row r="8487">
          <cell r="M8487">
            <v>0</v>
          </cell>
          <cell r="N8487">
            <v>0</v>
          </cell>
          <cell r="O8487" t="str">
            <v/>
          </cell>
          <cell r="P8487">
            <v>1</v>
          </cell>
          <cell r="Q8487">
            <v>0</v>
          </cell>
          <cell r="R8487">
            <v>0</v>
          </cell>
          <cell r="AA8487">
            <v>0</v>
          </cell>
          <cell r="AD8487">
            <v>0</v>
          </cell>
          <cell r="AE8487">
            <v>0</v>
          </cell>
          <cell r="AF8487">
            <v>0</v>
          </cell>
        </row>
        <row r="8488">
          <cell r="M8488" t="str">
            <v>PilMob</v>
          </cell>
          <cell r="N8488" t="str">
            <v>Pilote escamotable</v>
          </cell>
          <cell r="O8488" t="str">
            <v>Retractable pin</v>
          </cell>
          <cell r="P8488">
            <v>1</v>
          </cell>
          <cell r="Q8488">
            <v>0</v>
          </cell>
          <cell r="R8488" t="str">
            <v>02</v>
          </cell>
          <cell r="X8488">
            <v>24.770024999999997</v>
          </cell>
          <cell r="Y8488">
            <v>72.810149999999993</v>
          </cell>
          <cell r="Z8488">
            <v>127.54538093824156</v>
          </cell>
          <cell r="AA8488">
            <v>225.12555593824158</v>
          </cell>
          <cell r="AD8488">
            <v>24.770024999999997</v>
          </cell>
          <cell r="AE8488">
            <v>72.810149999999993</v>
          </cell>
          <cell r="AF8488">
            <v>127.54538093824156</v>
          </cell>
        </row>
        <row r="8489">
          <cell r="M8489" t="str">
            <v>CompIntPilMobMaq</v>
          </cell>
          <cell r="N8489" t="str">
            <v>Complément intégration pilote mobile Maquette</v>
          </cell>
          <cell r="O8489" t="str">
            <v>Add on integration mobile Pin</v>
          </cell>
          <cell r="P8489">
            <v>1</v>
          </cell>
          <cell r="Q8489">
            <v>0</v>
          </cell>
          <cell r="R8489" t="str">
            <v>02</v>
          </cell>
          <cell r="X8489">
            <v>16.580024999999999</v>
          </cell>
          <cell r="Y8489">
            <v>0</v>
          </cell>
          <cell r="Z8489">
            <v>55.008152375296618</v>
          </cell>
          <cell r="AA8489">
            <v>71.588177375296624</v>
          </cell>
          <cell r="AD8489">
            <v>16.580024999999999</v>
          </cell>
          <cell r="AE8489">
            <v>0</v>
          </cell>
          <cell r="AF8489">
            <v>55.008152375296618</v>
          </cell>
        </row>
        <row r="8490">
          <cell r="M8490" t="str">
            <v>RefSerrECONew_D50</v>
          </cell>
          <cell r="N8490" t="str">
            <v>Réf serrée ECO D50 Touche + Appui tous types</v>
          </cell>
          <cell r="O8490" t="str">
            <v>ECO D50 clamped reference Key + Press all types</v>
          </cell>
          <cell r="P8490">
            <v>1</v>
          </cell>
          <cell r="Q8490">
            <v>0</v>
          </cell>
          <cell r="R8490" t="str">
            <v>02</v>
          </cell>
          <cell r="X8490">
            <v>17.808525000000003</v>
          </cell>
          <cell r="Y8490">
            <v>72.810149999999993</v>
          </cell>
          <cell r="Z8490">
            <v>79.354333387436981</v>
          </cell>
          <cell r="AA8490">
            <v>169.97300838743698</v>
          </cell>
          <cell r="AD8490">
            <v>17.808525000000003</v>
          </cell>
          <cell r="AE8490">
            <v>72.810149999999993</v>
          </cell>
          <cell r="AF8490">
            <v>79.354333387436981</v>
          </cell>
        </row>
        <row r="8491">
          <cell r="M8491" t="str">
            <v>CompIntRefSerrMaq</v>
          </cell>
          <cell r="N8491" t="str">
            <v>Complément intégration d'une référence serrée maqu</v>
          </cell>
          <cell r="O8491" t="str">
            <v>Add-on integration tight reference in a mock-up</v>
          </cell>
          <cell r="P8491">
            <v>1</v>
          </cell>
          <cell r="Q8491">
            <v>0</v>
          </cell>
          <cell r="R8491" t="str">
            <v>02</v>
          </cell>
          <cell r="X8491">
            <v>16.580024999999999</v>
          </cell>
          <cell r="Y8491">
            <v>0</v>
          </cell>
          <cell r="Z8491">
            <v>55.008152375296618</v>
          </cell>
          <cell r="AA8491">
            <v>71.588177375296624</v>
          </cell>
          <cell r="AD8491">
            <v>16.580024999999999</v>
          </cell>
          <cell r="AE8491">
            <v>0</v>
          </cell>
          <cell r="AF8491">
            <v>55.008152375296618</v>
          </cell>
        </row>
        <row r="8492">
          <cell r="M8492" t="str">
            <v>PPinduc</v>
          </cell>
          <cell r="N8492" t="str">
            <v>Détecteur inductif de présence pièce</v>
          </cell>
          <cell r="O8492" t="str">
            <v>Inductive part presence detector</v>
          </cell>
          <cell r="P8492">
            <v>1</v>
          </cell>
          <cell r="Q8492">
            <v>0</v>
          </cell>
          <cell r="R8492" t="str">
            <v>02</v>
          </cell>
          <cell r="X8492">
            <v>19.106325000000002</v>
          </cell>
          <cell r="Y8492">
            <v>25.818449999999999</v>
          </cell>
          <cell r="Z8492">
            <v>107.59538093824155</v>
          </cell>
          <cell r="AA8492">
            <v>152.52015593824154</v>
          </cell>
          <cell r="AD8492">
            <v>19.106325000000002</v>
          </cell>
          <cell r="AE8492">
            <v>25.818449999999999</v>
          </cell>
          <cell r="AF8492">
            <v>107.59538093824155</v>
          </cell>
        </row>
        <row r="8493">
          <cell r="M8493" t="str">
            <v>CompIntPpMaq</v>
          </cell>
          <cell r="N8493" t="str">
            <v>Complément intégration d'un présence pièce maquett</v>
          </cell>
          <cell r="O8493" t="str">
            <v>Supplement for the integration of a part presence too/sensor?d'un présence pièce maquette</v>
          </cell>
          <cell r="P8493">
            <v>1</v>
          </cell>
          <cell r="Q8493">
            <v>0</v>
          </cell>
          <cell r="R8493" t="str">
            <v>02</v>
          </cell>
          <cell r="X8493">
            <v>16.580024999999999</v>
          </cell>
          <cell r="Y8493">
            <v>0</v>
          </cell>
          <cell r="Z8493">
            <v>55.008152375296618</v>
          </cell>
          <cell r="AA8493">
            <v>71.588177375296624</v>
          </cell>
          <cell r="AD8493">
            <v>16.580024999999999</v>
          </cell>
          <cell r="AE8493">
            <v>0</v>
          </cell>
          <cell r="AF8493">
            <v>55.008152375296618</v>
          </cell>
        </row>
        <row r="8494">
          <cell r="M8494" t="str">
            <v>Distrib2</v>
          </cell>
          <cell r="N8494" t="str">
            <v>Distributeur 5/2</v>
          </cell>
          <cell r="O8494" t="str">
            <v>5/2-way valve</v>
          </cell>
          <cell r="P8494">
            <v>2</v>
          </cell>
          <cell r="Q8494">
            <v>0</v>
          </cell>
          <cell r="R8494" t="str">
            <v>02</v>
          </cell>
          <cell r="X8494">
            <v>144.15030000000002</v>
          </cell>
          <cell r="Y8494">
            <v>321.88800000000003</v>
          </cell>
          <cell r="Z8494">
            <v>343.04127627606044</v>
          </cell>
          <cell r="AA8494">
            <v>809.07957627606049</v>
          </cell>
          <cell r="AD8494">
            <v>72.075150000000008</v>
          </cell>
          <cell r="AE8494">
            <v>160.94400000000002</v>
          </cell>
          <cell r="AF8494">
            <v>171.52063813803022</v>
          </cell>
        </row>
        <row r="8495">
          <cell r="M8495" t="str">
            <v>CompIntDistribMaq</v>
          </cell>
          <cell r="N8495" t="str">
            <v>Complément intégration d'un distributeur maquette</v>
          </cell>
          <cell r="O8495" t="str">
            <v>Add-on integration distributor</v>
          </cell>
          <cell r="P8495">
            <v>2</v>
          </cell>
          <cell r="Q8495">
            <v>0</v>
          </cell>
          <cell r="R8495" t="str">
            <v>02</v>
          </cell>
          <cell r="X8495">
            <v>33.160049999999998</v>
          </cell>
          <cell r="Y8495">
            <v>0</v>
          </cell>
          <cell r="Z8495">
            <v>80.091304750593238</v>
          </cell>
          <cell r="AA8495">
            <v>113.25135475059324</v>
          </cell>
          <cell r="AD8495">
            <v>16.580024999999999</v>
          </cell>
          <cell r="AE8495">
            <v>0</v>
          </cell>
          <cell r="AF8495">
            <v>40.045652375296619</v>
          </cell>
        </row>
        <row r="8496">
          <cell r="M8496" t="str">
            <v>Aval</v>
          </cell>
          <cell r="N8496" t="str">
            <v>Avaloir</v>
          </cell>
          <cell r="O8496" t="str">
            <v>Guide</v>
          </cell>
          <cell r="P8496">
            <v>4</v>
          </cell>
          <cell r="Q8496">
            <v>0</v>
          </cell>
          <cell r="R8496" t="str">
            <v>02</v>
          </cell>
          <cell r="X8496">
            <v>0</v>
          </cell>
          <cell r="Y8496">
            <v>0</v>
          </cell>
          <cell r="Z8496">
            <v>0</v>
          </cell>
          <cell r="AA8496">
            <v>0</v>
          </cell>
          <cell r="AD8496">
            <v>0</v>
          </cell>
          <cell r="AE8496">
            <v>0</v>
          </cell>
          <cell r="AF8496">
            <v>0</v>
          </cell>
        </row>
        <row r="8497">
          <cell r="M8497">
            <v>0</v>
          </cell>
          <cell r="N8497">
            <v>0</v>
          </cell>
          <cell r="O8497" t="str">
            <v/>
          </cell>
          <cell r="P8497">
            <v>0</v>
          </cell>
          <cell r="Q8497">
            <v>0</v>
          </cell>
          <cell r="R8497">
            <v>0</v>
          </cell>
          <cell r="AA8497">
            <v>0</v>
          </cell>
          <cell r="AD8497" t="e">
            <v>#DIV/0!</v>
          </cell>
          <cell r="AE8497" t="e">
            <v>#DIV/0!</v>
          </cell>
          <cell r="AF8497" t="e">
            <v>#DIV/0!</v>
          </cell>
        </row>
        <row r="8498">
          <cell r="M8498">
            <v>0</v>
          </cell>
          <cell r="N8498">
            <v>0</v>
          </cell>
          <cell r="O8498" t="str">
            <v/>
          </cell>
          <cell r="P8498">
            <v>1</v>
          </cell>
          <cell r="Q8498">
            <v>0</v>
          </cell>
          <cell r="R8498">
            <v>0</v>
          </cell>
          <cell r="AA8498">
            <v>0</v>
          </cell>
          <cell r="AD8498">
            <v>0</v>
          </cell>
          <cell r="AE8498">
            <v>0</v>
          </cell>
          <cell r="AF8498">
            <v>0</v>
          </cell>
        </row>
        <row r="8499">
          <cell r="M8499" t="str">
            <v>RefSer40DINPreh</v>
          </cell>
          <cell r="N8499" t="str">
            <v>Serrage 40 DIN Touche + Appui tous types sur Préh</v>
          </cell>
          <cell r="O8499" t="str">
            <v>Clamping 40 DIN Key + All types of support on Preh</v>
          </cell>
          <cell r="P8499">
            <v>1</v>
          </cell>
          <cell r="Q8499">
            <v>0</v>
          </cell>
          <cell r="X8499">
            <v>12.285</v>
          </cell>
          <cell r="Y8499">
            <v>71.007300000000001</v>
          </cell>
          <cell r="Z8499">
            <v>37.800000000000004</v>
          </cell>
          <cell r="AA8499">
            <v>121.09229999999999</v>
          </cell>
          <cell r="AD8499">
            <v>12.285</v>
          </cell>
          <cell r="AE8499">
            <v>71.007300000000001</v>
          </cell>
          <cell r="AF8499">
            <v>37.800000000000004</v>
          </cell>
        </row>
        <row r="8500">
          <cell r="M8500" t="str">
            <v>CompIntRefSerrPreh</v>
          </cell>
          <cell r="N8500" t="str">
            <v>Complément intégration d'une réf serr préhenseur</v>
          </cell>
          <cell r="O8500" t="str">
            <v>Add-on integration tight reference in a Gripper</v>
          </cell>
          <cell r="P8500">
            <v>1</v>
          </cell>
          <cell r="Q8500">
            <v>0</v>
          </cell>
          <cell r="X8500">
            <v>0</v>
          </cell>
          <cell r="Y8500">
            <v>0</v>
          </cell>
          <cell r="Z8500">
            <v>23.625</v>
          </cell>
          <cell r="AA8500">
            <v>23.625</v>
          </cell>
          <cell r="AD8500">
            <v>0</v>
          </cell>
          <cell r="AE8500">
            <v>0</v>
          </cell>
          <cell r="AF8500">
            <v>23.625</v>
          </cell>
        </row>
        <row r="8501">
          <cell r="M8501" t="str">
            <v>DistribPreh</v>
          </cell>
          <cell r="N8501" t="str">
            <v>Distributeur taille 2 sur Préhenseur</v>
          </cell>
          <cell r="O8501" t="str">
            <v>Dispenser size 2 on Gripper</v>
          </cell>
          <cell r="P8501">
            <v>2</v>
          </cell>
          <cell r="Q8501">
            <v>0</v>
          </cell>
          <cell r="X8501">
            <v>24.57</v>
          </cell>
          <cell r="Y8501">
            <v>325.39499999999998</v>
          </cell>
          <cell r="Z8501">
            <v>37.800000000000004</v>
          </cell>
          <cell r="AA8501">
            <v>387.76499999999999</v>
          </cell>
          <cell r="AD8501">
            <v>12.285</v>
          </cell>
          <cell r="AE8501">
            <v>162.69749999999999</v>
          </cell>
          <cell r="AF8501">
            <v>18.900000000000002</v>
          </cell>
        </row>
        <row r="8502">
          <cell r="M8502" t="str">
            <v>CompIntDistribPreh</v>
          </cell>
          <cell r="N8502" t="str">
            <v>Complément intégration d'un distributeur préh</v>
          </cell>
          <cell r="O8502" t="str">
            <v>Add-on integration distributor into existing gripper</v>
          </cell>
          <cell r="P8502">
            <v>2</v>
          </cell>
          <cell r="Q8502">
            <v>0</v>
          </cell>
          <cell r="X8502">
            <v>0</v>
          </cell>
          <cell r="Y8502">
            <v>0</v>
          </cell>
          <cell r="Z8502">
            <v>47.25</v>
          </cell>
          <cell r="AA8502">
            <v>47.25</v>
          </cell>
          <cell r="AD8502">
            <v>0</v>
          </cell>
          <cell r="AE8502">
            <v>0</v>
          </cell>
          <cell r="AF8502">
            <v>23.625</v>
          </cell>
        </row>
        <row r="8503">
          <cell r="M8503" t="str">
            <v>PPinducPreh</v>
          </cell>
          <cell r="N8503" t="str">
            <v>Détecteur inductif présence pièce sur Préhenseur a</v>
          </cell>
          <cell r="O8503" t="str">
            <v>Inductive part presence detector on Gripper</v>
          </cell>
          <cell r="P8503">
            <v>1</v>
          </cell>
          <cell r="Q8503">
            <v>0</v>
          </cell>
          <cell r="X8503">
            <v>12.285</v>
          </cell>
          <cell r="Y8503">
            <v>37.65825000000001</v>
          </cell>
          <cell r="Z8503">
            <v>9.4500000000000011</v>
          </cell>
          <cell r="AA8503">
            <v>59.393250000000009</v>
          </cell>
          <cell r="AD8503">
            <v>12.285</v>
          </cell>
          <cell r="AE8503">
            <v>37.65825000000001</v>
          </cell>
          <cell r="AF8503">
            <v>9.4500000000000011</v>
          </cell>
        </row>
        <row r="8504">
          <cell r="M8504" t="str">
            <v>CompIntPpPreh</v>
          </cell>
          <cell r="N8504" t="str">
            <v>Complément intégration d'un présence pièce préh</v>
          </cell>
          <cell r="O8504" t="str">
            <v>Add-on integration presence part</v>
          </cell>
          <cell r="P8504">
            <v>1</v>
          </cell>
          <cell r="Q8504">
            <v>0</v>
          </cell>
          <cell r="X8504">
            <v>0</v>
          </cell>
          <cell r="Y8504">
            <v>0</v>
          </cell>
          <cell r="Z8504">
            <v>23.625</v>
          </cell>
          <cell r="AA8504">
            <v>23.625</v>
          </cell>
          <cell r="AD8504">
            <v>0</v>
          </cell>
          <cell r="AE8504">
            <v>0</v>
          </cell>
          <cell r="AF8504">
            <v>23.625</v>
          </cell>
        </row>
        <row r="8505">
          <cell r="M8505" t="str">
            <v>IntPrehEl</v>
          </cell>
          <cell r="N8505" t="str">
            <v>Intégration en ligne d'un préhenseur</v>
          </cell>
          <cell r="O8505" t="str">
            <v>On-line integration of a gripper</v>
          </cell>
          <cell r="P8505">
            <v>1</v>
          </cell>
          <cell r="Q8505">
            <v>0</v>
          </cell>
          <cell r="X8505">
            <v>0</v>
          </cell>
          <cell r="Y8505">
            <v>0</v>
          </cell>
          <cell r="Z8505">
            <v>0</v>
          </cell>
          <cell r="AA8505">
            <v>0</v>
          </cell>
          <cell r="AD8505">
            <v>0</v>
          </cell>
          <cell r="AE8505">
            <v>0</v>
          </cell>
          <cell r="AF8505">
            <v>0</v>
          </cell>
        </row>
        <row r="8506">
          <cell r="M8506">
            <v>0</v>
          </cell>
          <cell r="N8506">
            <v>0</v>
          </cell>
          <cell r="O8506" t="str">
            <v/>
          </cell>
          <cell r="P8506">
            <v>0</v>
          </cell>
          <cell r="Q8506">
            <v>0</v>
          </cell>
          <cell r="R8506">
            <v>0</v>
          </cell>
          <cell r="AA8506">
            <v>0</v>
          </cell>
          <cell r="AD8506" t="e">
            <v>#DIV/0!</v>
          </cell>
          <cell r="AE8506" t="e">
            <v>#DIV/0!</v>
          </cell>
          <cell r="AF8506" t="e">
            <v>#DIV/0!</v>
          </cell>
        </row>
        <row r="8507">
          <cell r="M8507">
            <v>0</v>
          </cell>
          <cell r="N8507">
            <v>0</v>
          </cell>
          <cell r="O8507" t="str">
            <v/>
          </cell>
          <cell r="P8507">
            <v>1</v>
          </cell>
          <cell r="Q8507">
            <v>0</v>
          </cell>
          <cell r="R8507">
            <v>0</v>
          </cell>
          <cell r="AA8507">
            <v>0</v>
          </cell>
          <cell r="AD8507">
            <v>0</v>
          </cell>
          <cell r="AE8507">
            <v>0</v>
          </cell>
          <cell r="AF8507">
            <v>0</v>
          </cell>
        </row>
        <row r="8508">
          <cell r="M8508" t="str">
            <v>EtudRobM1</v>
          </cell>
          <cell r="N8508" t="str">
            <v>Etude numérique simple sur robot M existant</v>
          </cell>
          <cell r="O8508" t="str">
            <v>Simple numerical study on existing M robot</v>
          </cell>
          <cell r="P8508">
            <v>0.5</v>
          </cell>
          <cell r="Q8508" t="str">
            <v>Diversité longeron</v>
          </cell>
          <cell r="R8508" t="str">
            <v/>
          </cell>
          <cell r="X8508">
            <v>0</v>
          </cell>
          <cell r="Y8508">
            <v>0</v>
          </cell>
          <cell r="Z8508">
            <v>0</v>
          </cell>
          <cell r="AA8508">
            <v>0</v>
          </cell>
          <cell r="AD8508">
            <v>0</v>
          </cell>
          <cell r="AE8508">
            <v>0</v>
          </cell>
          <cell r="AF8508">
            <v>0</v>
          </cell>
        </row>
        <row r="8509">
          <cell r="M8509" t="str">
            <v>CopTrajMan</v>
          </cell>
          <cell r="N8509" t="str">
            <v>Copie trajectoire Manut suite à ajout diversité</v>
          </cell>
          <cell r="O8509" t="str">
            <v>Copie of a handling trajectory for divers models</v>
          </cell>
          <cell r="P8509">
            <v>2</v>
          </cell>
          <cell r="Q8509" t="str">
            <v>Prises pied AV et central face A</v>
          </cell>
          <cell r="R8509" t="str">
            <v/>
          </cell>
          <cell r="X8509">
            <v>0</v>
          </cell>
          <cell r="Y8509">
            <v>0</v>
          </cell>
          <cell r="Z8509">
            <v>0</v>
          </cell>
          <cell r="AA8509">
            <v>0</v>
          </cell>
          <cell r="AD8509">
            <v>0</v>
          </cell>
          <cell r="AE8509">
            <v>0</v>
          </cell>
          <cell r="AF8509">
            <v>0</v>
          </cell>
        </row>
        <row r="8510">
          <cell r="M8510" t="str">
            <v>TrajMan</v>
          </cell>
          <cell r="N8510" t="str">
            <v>Trajectoire de manutention</v>
          </cell>
          <cell r="O8510" t="str">
            <v>Handling path</v>
          </cell>
          <cell r="P8510">
            <v>2</v>
          </cell>
          <cell r="Q8510" t="str">
            <v>Prise longeron face A, dépose pièces face A</v>
          </cell>
          <cell r="R8510" t="str">
            <v/>
          </cell>
          <cell r="X8510">
            <v>0</v>
          </cell>
          <cell r="Y8510">
            <v>0</v>
          </cell>
          <cell r="Z8510">
            <v>0</v>
          </cell>
          <cell r="AA8510">
            <v>0</v>
          </cell>
          <cell r="AD8510">
            <v>0</v>
          </cell>
          <cell r="AE8510">
            <v>0</v>
          </cell>
          <cell r="AF8510">
            <v>0</v>
          </cell>
        </row>
        <row r="8511">
          <cell r="M8511" t="str">
            <v>CopTrajMan</v>
          </cell>
          <cell r="N8511" t="str">
            <v>Copie trajectoire Manut suite à ajout diversité</v>
          </cell>
          <cell r="O8511" t="str">
            <v>Copie of a handling trajectory for divers models</v>
          </cell>
          <cell r="P8511">
            <v>3</v>
          </cell>
          <cell r="Q8511" t="str">
            <v>2 prises face B, dépose pièces face B</v>
          </cell>
          <cell r="R8511" t="str">
            <v/>
          </cell>
          <cell r="X8511">
            <v>0</v>
          </cell>
          <cell r="Y8511">
            <v>0</v>
          </cell>
          <cell r="Z8511">
            <v>0</v>
          </cell>
          <cell r="AA8511">
            <v>0</v>
          </cell>
          <cell r="AD8511">
            <v>0</v>
          </cell>
          <cell r="AE8511">
            <v>0</v>
          </cell>
          <cell r="AF8511">
            <v>0</v>
          </cell>
        </row>
        <row r="8512">
          <cell r="M8512" t="str">
            <v>EchCodeTraj</v>
          </cell>
          <cell r="N8512" t="str">
            <v>Echange Code Trajectoire avec baie robot</v>
          </cell>
          <cell r="O8512" t="str">
            <v>Exchange of Trajectory Code with robot bay</v>
          </cell>
          <cell r="P8512">
            <v>2</v>
          </cell>
          <cell r="Q8512">
            <v>0</v>
          </cell>
          <cell r="R8512" t="str">
            <v/>
          </cell>
          <cell r="X8512">
            <v>23.625</v>
          </cell>
          <cell r="Y8512">
            <v>0</v>
          </cell>
          <cell r="Z8512">
            <v>192.81983806413143</v>
          </cell>
          <cell r="AA8512">
            <v>216.44483806413143</v>
          </cell>
          <cell r="AD8512">
            <v>11.8125</v>
          </cell>
          <cell r="AE8512">
            <v>0</v>
          </cell>
          <cell r="AF8512">
            <v>96.409919032065716</v>
          </cell>
        </row>
        <row r="8513">
          <cell r="M8513" t="str">
            <v>HEtudAUT</v>
          </cell>
          <cell r="N8513" t="str">
            <v>Une heure d'études automatismes</v>
          </cell>
          <cell r="O8513" t="str">
            <v>One hour of automation studies</v>
          </cell>
          <cell r="P8513">
            <v>1</v>
          </cell>
          <cell r="Q8513" t="str">
            <v>compl. Hétude AF+Marguerite+Prog</v>
          </cell>
          <cell r="R8513" t="str">
            <v/>
          </cell>
          <cell r="X8513">
            <v>65</v>
          </cell>
          <cell r="Y8513">
            <v>0</v>
          </cell>
          <cell r="Z8513">
            <v>0</v>
          </cell>
          <cell r="AA8513">
            <v>65</v>
          </cell>
          <cell r="AD8513">
            <v>65</v>
          </cell>
          <cell r="AE8513">
            <v>0</v>
          </cell>
          <cell r="AF8513">
            <v>0</v>
          </cell>
        </row>
        <row r="8514">
          <cell r="M8514">
            <v>0</v>
          </cell>
          <cell r="N8514">
            <v>0</v>
          </cell>
          <cell r="O8514" t="str">
            <v/>
          </cell>
          <cell r="P8514">
            <v>0</v>
          </cell>
          <cell r="Q8514">
            <v>0</v>
          </cell>
          <cell r="R8514">
            <v>0</v>
          </cell>
          <cell r="AA8514">
            <v>0</v>
          </cell>
          <cell r="AD8514" t="e">
            <v>#DIV/0!</v>
          </cell>
          <cell r="AE8514" t="e">
            <v>#DIV/0!</v>
          </cell>
          <cell r="AF8514" t="e">
            <v>#DIV/0!</v>
          </cell>
        </row>
        <row r="8515">
          <cell r="M8515">
            <v>0</v>
          </cell>
          <cell r="N8515">
            <v>0</v>
          </cell>
          <cell r="O8515" t="str">
            <v/>
          </cell>
          <cell r="P8515">
            <v>1</v>
          </cell>
          <cell r="Q8515">
            <v>0</v>
          </cell>
          <cell r="R8515">
            <v>0</v>
          </cell>
          <cell r="AA8515">
            <v>0</v>
          </cell>
          <cell r="AD8515">
            <v>0</v>
          </cell>
          <cell r="AE8515">
            <v>0</v>
          </cell>
          <cell r="AF8515">
            <v>0</v>
          </cell>
        </row>
        <row r="8516">
          <cell r="M8516" t="str">
            <v>Touch</v>
          </cell>
          <cell r="N8516" t="str">
            <v>Touche seule toutes largeurs</v>
          </cell>
          <cell r="O8516" t="str">
            <v>Fixed button (Endschalter)</v>
          </cell>
          <cell r="P8516">
            <v>2</v>
          </cell>
          <cell r="Q8516">
            <v>0</v>
          </cell>
          <cell r="X8516">
            <v>0</v>
          </cell>
          <cell r="Y8516">
            <v>0</v>
          </cell>
          <cell r="Z8516">
            <v>0</v>
          </cell>
          <cell r="AA8516">
            <v>0</v>
          </cell>
          <cell r="AD8516">
            <v>0</v>
          </cell>
          <cell r="AE8516">
            <v>0</v>
          </cell>
          <cell r="AF8516">
            <v>0</v>
          </cell>
        </row>
        <row r="8517">
          <cell r="M8517" t="str">
            <v>AppuiDrageoir</v>
          </cell>
          <cell r="N8517" t="str">
            <v xml:space="preserve">Appui seul ou drageoir seul (toutes largeurs) </v>
          </cell>
          <cell r="O8517" t="str">
            <v xml:space="preserve">support only or sucker only (all widths) </v>
          </cell>
          <cell r="P8517">
            <v>2</v>
          </cell>
          <cell r="Q8517">
            <v>0</v>
          </cell>
          <cell r="X8517">
            <v>0</v>
          </cell>
          <cell r="Y8517">
            <v>0</v>
          </cell>
          <cell r="Z8517">
            <v>0</v>
          </cell>
          <cell r="AA8517">
            <v>0</v>
          </cell>
          <cell r="AD8517">
            <v>0</v>
          </cell>
          <cell r="AE8517">
            <v>0</v>
          </cell>
          <cell r="AF8517">
            <v>0</v>
          </cell>
        </row>
        <row r="8518">
          <cell r="M8518" t="str">
            <v>CompIntRef</v>
          </cell>
          <cell r="N8518" t="str">
            <v>Complément intégration d'un appui ou Ref</v>
          </cell>
          <cell r="O8518" t="str">
            <v xml:space="preserve">Supplement for the integration of a support or reference </v>
          </cell>
          <cell r="P8518">
            <v>2</v>
          </cell>
          <cell r="Q8518">
            <v>0</v>
          </cell>
          <cell r="X8518">
            <v>0</v>
          </cell>
          <cell r="Y8518">
            <v>0</v>
          </cell>
          <cell r="Z8518">
            <v>0</v>
          </cell>
          <cell r="AA8518">
            <v>0</v>
          </cell>
          <cell r="AD8518">
            <v>0</v>
          </cell>
          <cell r="AE8518">
            <v>0</v>
          </cell>
          <cell r="AF8518">
            <v>0</v>
          </cell>
        </row>
        <row r="8519">
          <cell r="M8519" t="str">
            <v>Pil</v>
          </cell>
          <cell r="N8519" t="str">
            <v>Pilote fixe</v>
          </cell>
          <cell r="O8519" t="str">
            <v>Fixed pin</v>
          </cell>
          <cell r="P8519">
            <v>2</v>
          </cell>
          <cell r="Q8519">
            <v>0</v>
          </cell>
          <cell r="X8519">
            <v>0</v>
          </cell>
          <cell r="Y8519">
            <v>0</v>
          </cell>
          <cell r="Z8519">
            <v>0</v>
          </cell>
          <cell r="AA8519">
            <v>0</v>
          </cell>
          <cell r="AD8519">
            <v>0</v>
          </cell>
          <cell r="AE8519">
            <v>0</v>
          </cell>
          <cell r="AF8519">
            <v>0</v>
          </cell>
        </row>
        <row r="8520">
          <cell r="M8520" t="str">
            <v>CompIntPil</v>
          </cell>
          <cell r="N8520" t="str">
            <v>Complément intégration d'un pilote</v>
          </cell>
          <cell r="O8520" t="str">
            <v>Add on integration Pin</v>
          </cell>
          <cell r="P8520">
            <v>2</v>
          </cell>
          <cell r="Q8520">
            <v>0</v>
          </cell>
          <cell r="X8520">
            <v>0</v>
          </cell>
          <cell r="Y8520">
            <v>0</v>
          </cell>
          <cell r="Z8520">
            <v>0</v>
          </cell>
          <cell r="AA8520">
            <v>0</v>
          </cell>
          <cell r="AD8520">
            <v>0</v>
          </cell>
          <cell r="AE8520">
            <v>0</v>
          </cell>
          <cell r="AF8520">
            <v>0</v>
          </cell>
        </row>
        <row r="8521">
          <cell r="M8521" t="str">
            <v>PilMob</v>
          </cell>
          <cell r="N8521" t="str">
            <v>Pilote escamotable</v>
          </cell>
          <cell r="O8521" t="str">
            <v>Retractable pin</v>
          </cell>
          <cell r="P8521">
            <v>2</v>
          </cell>
          <cell r="Q8521">
            <v>0</v>
          </cell>
          <cell r="X8521">
            <v>49.540049999999994</v>
          </cell>
          <cell r="Y8521">
            <v>145.62029999999999</v>
          </cell>
          <cell r="Z8521">
            <v>255.09076187648313</v>
          </cell>
          <cell r="AA8521">
            <v>450.25111187648315</v>
          </cell>
          <cell r="AD8521">
            <v>24.770024999999997</v>
          </cell>
          <cell r="AE8521">
            <v>72.810149999999993</v>
          </cell>
          <cell r="AF8521">
            <v>127.54538093824156</v>
          </cell>
        </row>
        <row r="8522">
          <cell r="M8522" t="str">
            <v>CompIntPilMobMaq</v>
          </cell>
          <cell r="N8522" t="str">
            <v>Complément intégration pilote mobile Maquette</v>
          </cell>
          <cell r="O8522" t="str">
            <v>Add on integration mobile Pin</v>
          </cell>
          <cell r="P8522">
            <v>2</v>
          </cell>
          <cell r="Q8522">
            <v>0</v>
          </cell>
          <cell r="X8522">
            <v>33.160049999999998</v>
          </cell>
          <cell r="Y8522">
            <v>0</v>
          </cell>
          <cell r="Z8522">
            <v>110.01630475059324</v>
          </cell>
          <cell r="AA8522">
            <v>143.17635475059325</v>
          </cell>
          <cell r="AD8522">
            <v>16.580024999999999</v>
          </cell>
          <cell r="AE8522">
            <v>0</v>
          </cell>
          <cell r="AF8522">
            <v>55.008152375296618</v>
          </cell>
        </row>
        <row r="8523">
          <cell r="M8523" t="str">
            <v>RefSerrECONew_D63</v>
          </cell>
          <cell r="N8523" t="str">
            <v>Réf serrée ECO D63 Touche + Appui tous types</v>
          </cell>
          <cell r="O8523" t="str">
            <v>ECO D63 Key + Press all types</v>
          </cell>
          <cell r="P8523">
            <v>2</v>
          </cell>
          <cell r="Q8523">
            <v>0</v>
          </cell>
          <cell r="X8523">
            <v>35.617050000000006</v>
          </cell>
          <cell r="Y8523">
            <v>145.62029999999999</v>
          </cell>
          <cell r="Z8523">
            <v>158.70866677487396</v>
          </cell>
          <cell r="AA8523">
            <v>339.94601677487395</v>
          </cell>
          <cell r="AD8523">
            <v>17.808525000000003</v>
          </cell>
          <cell r="AE8523">
            <v>72.810149999999993</v>
          </cell>
          <cell r="AF8523">
            <v>79.354333387436981</v>
          </cell>
        </row>
        <row r="8524">
          <cell r="M8524" t="str">
            <v>CompIntRefSerrMaq</v>
          </cell>
          <cell r="N8524" t="str">
            <v>Complément intégration d'une référence serrée maqu</v>
          </cell>
          <cell r="O8524" t="str">
            <v>Add-on integration tight reference in a mock-up</v>
          </cell>
          <cell r="P8524">
            <v>2</v>
          </cell>
          <cell r="Q8524">
            <v>0</v>
          </cell>
          <cell r="X8524">
            <v>33.160049999999998</v>
          </cell>
          <cell r="Y8524">
            <v>0</v>
          </cell>
          <cell r="Z8524">
            <v>110.01630475059324</v>
          </cell>
          <cell r="AA8524">
            <v>143.17635475059325</v>
          </cell>
          <cell r="AD8524">
            <v>16.580024999999999</v>
          </cell>
          <cell r="AE8524">
            <v>0</v>
          </cell>
          <cell r="AF8524">
            <v>55.008152375296618</v>
          </cell>
        </row>
        <row r="8525">
          <cell r="M8525" t="str">
            <v>BrasSupECO</v>
          </cell>
          <cell r="N8525" t="str">
            <v>Bras sup pour appui ou touche sur serrage ECO</v>
          </cell>
          <cell r="O8525" t="str">
            <v>Additional arm for pressing or key on ECO clamping</v>
          </cell>
          <cell r="P8525">
            <v>2</v>
          </cell>
          <cell r="Q8525">
            <v>0</v>
          </cell>
          <cell r="X8525">
            <v>0</v>
          </cell>
          <cell r="Y8525">
            <v>0</v>
          </cell>
          <cell r="Z8525">
            <v>0</v>
          </cell>
          <cell r="AA8525">
            <v>0</v>
          </cell>
          <cell r="AD8525">
            <v>0</v>
          </cell>
          <cell r="AE8525">
            <v>0</v>
          </cell>
          <cell r="AF8525">
            <v>0</v>
          </cell>
        </row>
        <row r="8526">
          <cell r="M8526" t="str">
            <v>PPinduc</v>
          </cell>
          <cell r="N8526" t="str">
            <v>Détecteur inductif de présence pièce</v>
          </cell>
          <cell r="O8526" t="str">
            <v>Inductive part presence detector</v>
          </cell>
          <cell r="P8526">
            <v>2</v>
          </cell>
          <cell r="Q8526">
            <v>0</v>
          </cell>
          <cell r="X8526">
            <v>38.212650000000004</v>
          </cell>
          <cell r="Y8526">
            <v>51.636899999999997</v>
          </cell>
          <cell r="Z8526">
            <v>215.19076187648309</v>
          </cell>
          <cell r="AA8526">
            <v>305.04031187648309</v>
          </cell>
          <cell r="AD8526">
            <v>19.106325000000002</v>
          </cell>
          <cell r="AE8526">
            <v>25.818449999999999</v>
          </cell>
          <cell r="AF8526">
            <v>107.59538093824155</v>
          </cell>
        </row>
        <row r="8527">
          <cell r="M8527" t="str">
            <v>CompIntPpMaq</v>
          </cell>
          <cell r="N8527" t="str">
            <v>Complément intégration d'un présence pièce maquett</v>
          </cell>
          <cell r="O8527" t="str">
            <v>Supplement for the integration of a part presence too/sensor?d'un présence pièce maquette</v>
          </cell>
          <cell r="P8527">
            <v>2</v>
          </cell>
          <cell r="Q8527">
            <v>0</v>
          </cell>
          <cell r="X8527">
            <v>33.160049999999998</v>
          </cell>
          <cell r="Y8527">
            <v>0</v>
          </cell>
          <cell r="Z8527">
            <v>110.01630475059324</v>
          </cell>
          <cell r="AA8527">
            <v>143.17635475059325</v>
          </cell>
          <cell r="AD8527">
            <v>16.580024999999999</v>
          </cell>
          <cell r="AE8527">
            <v>0</v>
          </cell>
          <cell r="AF8527">
            <v>55.008152375296618</v>
          </cell>
        </row>
        <row r="8528">
          <cell r="M8528" t="str">
            <v>Aval</v>
          </cell>
          <cell r="N8528" t="str">
            <v>Avaloir</v>
          </cell>
          <cell r="O8528" t="str">
            <v>Guide</v>
          </cell>
          <cell r="P8528">
            <v>4</v>
          </cell>
          <cell r="Q8528">
            <v>0</v>
          </cell>
          <cell r="X8528">
            <v>0</v>
          </cell>
          <cell r="Y8528">
            <v>0</v>
          </cell>
          <cell r="Z8528">
            <v>0</v>
          </cell>
          <cell r="AA8528">
            <v>0</v>
          </cell>
          <cell r="AD8528">
            <v>0</v>
          </cell>
          <cell r="AE8528">
            <v>0</v>
          </cell>
          <cell r="AF8528">
            <v>0</v>
          </cell>
        </row>
        <row r="8529">
          <cell r="M8529" t="str">
            <v>RefSerrECONew_D80</v>
          </cell>
          <cell r="N8529" t="str">
            <v>Réf serrée ECO D80 Touche + Appui tous types</v>
          </cell>
          <cell r="O8529" t="str">
            <v>ECO D80 Key + Press all types</v>
          </cell>
          <cell r="P8529">
            <v>1</v>
          </cell>
          <cell r="Q8529">
            <v>0</v>
          </cell>
          <cell r="X8529">
            <v>17.808525000000003</v>
          </cell>
          <cell r="Y8529">
            <v>72.810149999999993</v>
          </cell>
          <cell r="Z8529">
            <v>79.354333387436981</v>
          </cell>
          <cell r="AA8529">
            <v>169.97300838743698</v>
          </cell>
          <cell r="AD8529">
            <v>17.808525000000003</v>
          </cell>
          <cell r="AE8529">
            <v>72.810149999999993</v>
          </cell>
          <cell r="AF8529">
            <v>79.354333387436981</v>
          </cell>
        </row>
        <row r="8530">
          <cell r="M8530" t="str">
            <v>CompIntRefSerrMaq</v>
          </cell>
          <cell r="N8530" t="str">
            <v>Complément intégration d'une référence serrée maqu</v>
          </cell>
          <cell r="O8530" t="str">
            <v>Add-on integration tight reference in a mock-up</v>
          </cell>
          <cell r="P8530">
            <v>1</v>
          </cell>
          <cell r="Q8530">
            <v>0</v>
          </cell>
          <cell r="X8530">
            <v>16.580024999999999</v>
          </cell>
          <cell r="Y8530">
            <v>0</v>
          </cell>
          <cell r="Z8530">
            <v>55.008152375296618</v>
          </cell>
          <cell r="AA8530">
            <v>71.588177375296624</v>
          </cell>
          <cell r="AD8530">
            <v>16.580024999999999</v>
          </cell>
          <cell r="AE8530">
            <v>0</v>
          </cell>
          <cell r="AF8530">
            <v>55.008152375296618</v>
          </cell>
        </row>
        <row r="8531">
          <cell r="M8531" t="str">
            <v>Distrib2</v>
          </cell>
          <cell r="N8531" t="str">
            <v>Distributeur 5/2</v>
          </cell>
          <cell r="O8531" t="str">
            <v>5/2-way valve</v>
          </cell>
          <cell r="P8531">
            <v>2</v>
          </cell>
          <cell r="Q8531">
            <v>0</v>
          </cell>
          <cell r="X8531">
            <v>144.15030000000002</v>
          </cell>
          <cell r="Y8531">
            <v>321.88800000000003</v>
          </cell>
          <cell r="Z8531">
            <v>343.04127627606044</v>
          </cell>
          <cell r="AA8531">
            <v>809.07957627606049</v>
          </cell>
          <cell r="AD8531">
            <v>72.075150000000008</v>
          </cell>
          <cell r="AE8531">
            <v>160.94400000000002</v>
          </cell>
          <cell r="AF8531">
            <v>171.52063813803022</v>
          </cell>
        </row>
        <row r="8532">
          <cell r="M8532" t="str">
            <v>CompIntDistribMaq</v>
          </cell>
          <cell r="N8532" t="str">
            <v>Complément intégration d'un distributeur maquette</v>
          </cell>
          <cell r="O8532" t="str">
            <v>Add-on integration distributor</v>
          </cell>
          <cell r="P8532">
            <v>2</v>
          </cell>
          <cell r="Q8532">
            <v>0</v>
          </cell>
          <cell r="X8532">
            <v>33.160049999999998</v>
          </cell>
          <cell r="Y8532">
            <v>0</v>
          </cell>
          <cell r="Z8532">
            <v>80.091304750593238</v>
          </cell>
          <cell r="AA8532">
            <v>113.25135475059324</v>
          </cell>
          <cell r="AD8532">
            <v>16.580024999999999</v>
          </cell>
          <cell r="AE8532">
            <v>0</v>
          </cell>
          <cell r="AF8532">
            <v>40.045652375296619</v>
          </cell>
        </row>
        <row r="8533">
          <cell r="M8533">
            <v>0</v>
          </cell>
          <cell r="N8533">
            <v>0</v>
          </cell>
          <cell r="O8533" t="str">
            <v/>
          </cell>
          <cell r="P8533">
            <v>0</v>
          </cell>
          <cell r="Q8533">
            <v>0</v>
          </cell>
          <cell r="R8533">
            <v>0</v>
          </cell>
          <cell r="AA8533">
            <v>0</v>
          </cell>
          <cell r="AD8533" t="e">
            <v>#DIV/0!</v>
          </cell>
          <cell r="AE8533" t="e">
            <v>#DIV/0!</v>
          </cell>
          <cell r="AF8533" t="e">
            <v>#DIV/0!</v>
          </cell>
        </row>
        <row r="8534">
          <cell r="M8534">
            <v>0</v>
          </cell>
          <cell r="N8534">
            <v>0</v>
          </cell>
          <cell r="O8534" t="str">
            <v/>
          </cell>
          <cell r="P8534">
            <v>1</v>
          </cell>
          <cell r="Q8534">
            <v>0</v>
          </cell>
          <cell r="R8534">
            <v>0</v>
          </cell>
          <cell r="AA8534">
            <v>0</v>
          </cell>
          <cell r="AD8534">
            <v>0</v>
          </cell>
          <cell r="AE8534">
            <v>0</v>
          </cell>
          <cell r="AF8534">
            <v>0</v>
          </cell>
        </row>
        <row r="8535">
          <cell r="M8535" t="str">
            <v>Touch</v>
          </cell>
          <cell r="N8535" t="str">
            <v>Touche seule toutes largeurs</v>
          </cell>
          <cell r="O8535" t="str">
            <v>Fixed button (Endschalter)</v>
          </cell>
          <cell r="P8535">
            <v>2</v>
          </cell>
          <cell r="Q8535">
            <v>0</v>
          </cell>
          <cell r="R8535" t="str">
            <v>02</v>
          </cell>
          <cell r="X8535">
            <v>0</v>
          </cell>
          <cell r="Y8535">
            <v>0</v>
          </cell>
          <cell r="Z8535">
            <v>0</v>
          </cell>
          <cell r="AA8535">
            <v>0</v>
          </cell>
          <cell r="AD8535">
            <v>0</v>
          </cell>
          <cell r="AE8535">
            <v>0</v>
          </cell>
          <cell r="AF8535">
            <v>0</v>
          </cell>
        </row>
        <row r="8536">
          <cell r="M8536" t="str">
            <v>AppuiDrageoir</v>
          </cell>
          <cell r="N8536" t="str">
            <v xml:space="preserve">Appui seul ou drageoir seul (toutes largeurs) </v>
          </cell>
          <cell r="O8536" t="str">
            <v xml:space="preserve">support only or sucker only (all widths) </v>
          </cell>
          <cell r="P8536">
            <v>2</v>
          </cell>
          <cell r="Q8536">
            <v>0</v>
          </cell>
          <cell r="R8536" t="str">
            <v>02</v>
          </cell>
          <cell r="X8536">
            <v>0</v>
          </cell>
          <cell r="Y8536">
            <v>0</v>
          </cell>
          <cell r="Z8536">
            <v>0</v>
          </cell>
          <cell r="AA8536">
            <v>0</v>
          </cell>
          <cell r="AD8536">
            <v>0</v>
          </cell>
          <cell r="AE8536">
            <v>0</v>
          </cell>
          <cell r="AF8536">
            <v>0</v>
          </cell>
        </row>
        <row r="8537">
          <cell r="M8537" t="str">
            <v>CompIntRef</v>
          </cell>
          <cell r="N8537" t="str">
            <v>Complément intégration d'un appui ou Ref</v>
          </cell>
          <cell r="O8537" t="str">
            <v xml:space="preserve">Supplement for the integration of a support or reference </v>
          </cell>
          <cell r="P8537">
            <v>2</v>
          </cell>
          <cell r="Q8537">
            <v>0</v>
          </cell>
          <cell r="R8537" t="str">
            <v>02</v>
          </cell>
          <cell r="X8537">
            <v>0</v>
          </cell>
          <cell r="Y8537">
            <v>0</v>
          </cell>
          <cell r="Z8537">
            <v>0</v>
          </cell>
          <cell r="AA8537">
            <v>0</v>
          </cell>
          <cell r="AD8537">
            <v>0</v>
          </cell>
          <cell r="AE8537">
            <v>0</v>
          </cell>
          <cell r="AF8537">
            <v>0</v>
          </cell>
        </row>
        <row r="8538">
          <cell r="M8538" t="str">
            <v>Pil</v>
          </cell>
          <cell r="N8538" t="str">
            <v>Pilote fixe</v>
          </cell>
          <cell r="O8538" t="str">
            <v>Fixed pin</v>
          </cell>
          <cell r="P8538">
            <v>2</v>
          </cell>
          <cell r="Q8538">
            <v>0</v>
          </cell>
          <cell r="R8538" t="str">
            <v>02</v>
          </cell>
          <cell r="X8538">
            <v>0</v>
          </cell>
          <cell r="Y8538">
            <v>0</v>
          </cell>
          <cell r="Z8538">
            <v>0</v>
          </cell>
          <cell r="AA8538">
            <v>0</v>
          </cell>
          <cell r="AD8538">
            <v>0</v>
          </cell>
          <cell r="AE8538">
            <v>0</v>
          </cell>
          <cell r="AF8538">
            <v>0</v>
          </cell>
        </row>
        <row r="8539">
          <cell r="M8539" t="str">
            <v>CompIntPil</v>
          </cell>
          <cell r="N8539" t="str">
            <v>Complément intégration d'un pilote</v>
          </cell>
          <cell r="O8539" t="str">
            <v>Add on integration Pin</v>
          </cell>
          <cell r="P8539">
            <v>2</v>
          </cell>
          <cell r="Q8539">
            <v>0</v>
          </cell>
          <cell r="R8539" t="str">
            <v>02</v>
          </cell>
          <cell r="X8539">
            <v>0</v>
          </cell>
          <cell r="Y8539">
            <v>0</v>
          </cell>
          <cell r="Z8539">
            <v>0</v>
          </cell>
          <cell r="AA8539">
            <v>0</v>
          </cell>
          <cell r="AD8539">
            <v>0</v>
          </cell>
          <cell r="AE8539">
            <v>0</v>
          </cell>
          <cell r="AF8539">
            <v>0</v>
          </cell>
        </row>
        <row r="8540">
          <cell r="M8540" t="str">
            <v>PilMob</v>
          </cell>
          <cell r="N8540" t="str">
            <v>Pilote escamotable</v>
          </cell>
          <cell r="O8540" t="str">
            <v>Retractable pin</v>
          </cell>
          <cell r="P8540">
            <v>2</v>
          </cell>
          <cell r="Q8540">
            <v>0</v>
          </cell>
          <cell r="R8540" t="str">
            <v>02</v>
          </cell>
          <cell r="X8540">
            <v>49.540049999999994</v>
          </cell>
          <cell r="Y8540">
            <v>145.62029999999999</v>
          </cell>
          <cell r="Z8540">
            <v>255.09076187648313</v>
          </cell>
          <cell r="AA8540">
            <v>450.25111187648315</v>
          </cell>
          <cell r="AD8540">
            <v>24.770024999999997</v>
          </cell>
          <cell r="AE8540">
            <v>72.810149999999993</v>
          </cell>
          <cell r="AF8540">
            <v>127.54538093824156</v>
          </cell>
        </row>
        <row r="8541">
          <cell r="M8541" t="str">
            <v>CompIntPilMobMaq</v>
          </cell>
          <cell r="N8541" t="str">
            <v>Complément intégration pilote mobile Maquette</v>
          </cell>
          <cell r="O8541" t="str">
            <v>Add on integration mobile Pin</v>
          </cell>
          <cell r="P8541">
            <v>2</v>
          </cell>
          <cell r="Q8541">
            <v>0</v>
          </cell>
          <cell r="R8541" t="str">
            <v>02</v>
          </cell>
          <cell r="X8541">
            <v>33.160049999999998</v>
          </cell>
          <cell r="Y8541">
            <v>0</v>
          </cell>
          <cell r="Z8541">
            <v>110.01630475059324</v>
          </cell>
          <cell r="AA8541">
            <v>143.17635475059325</v>
          </cell>
          <cell r="AD8541">
            <v>16.580024999999999</v>
          </cell>
          <cell r="AE8541">
            <v>0</v>
          </cell>
          <cell r="AF8541">
            <v>55.008152375296618</v>
          </cell>
        </row>
        <row r="8542">
          <cell r="M8542" t="str">
            <v>RefSerrECONew_D63</v>
          </cell>
          <cell r="N8542" t="str">
            <v>Réf serrée ECO D63 Touche + Appui tous types</v>
          </cell>
          <cell r="O8542" t="str">
            <v>ECO D63 Key + Press all types</v>
          </cell>
          <cell r="P8542">
            <v>2</v>
          </cell>
          <cell r="Q8542">
            <v>0</v>
          </cell>
          <cell r="R8542" t="str">
            <v>02</v>
          </cell>
          <cell r="X8542">
            <v>35.617050000000006</v>
          </cell>
          <cell r="Y8542">
            <v>145.62029999999999</v>
          </cell>
          <cell r="Z8542">
            <v>158.70866677487396</v>
          </cell>
          <cell r="AA8542">
            <v>339.94601677487395</v>
          </cell>
          <cell r="AD8542">
            <v>17.808525000000003</v>
          </cell>
          <cell r="AE8542">
            <v>72.810149999999993</v>
          </cell>
          <cell r="AF8542">
            <v>79.354333387436981</v>
          </cell>
        </row>
        <row r="8543">
          <cell r="M8543" t="str">
            <v>CompIntRefSerrMaq</v>
          </cell>
          <cell r="N8543" t="str">
            <v>Complément intégration d'une référence serrée maqu</v>
          </cell>
          <cell r="O8543" t="str">
            <v>Add-on integration tight reference in a mock-up</v>
          </cell>
          <cell r="P8543">
            <v>2</v>
          </cell>
          <cell r="Q8543">
            <v>0</v>
          </cell>
          <cell r="R8543" t="str">
            <v>02</v>
          </cell>
          <cell r="X8543">
            <v>33.160049999999998</v>
          </cell>
          <cell r="Y8543">
            <v>0</v>
          </cell>
          <cell r="Z8543">
            <v>110.01630475059324</v>
          </cell>
          <cell r="AA8543">
            <v>143.17635475059325</v>
          </cell>
          <cell r="AD8543">
            <v>16.580024999999999</v>
          </cell>
          <cell r="AE8543">
            <v>0</v>
          </cell>
          <cell r="AF8543">
            <v>55.008152375296618</v>
          </cell>
        </row>
        <row r="8544">
          <cell r="M8544" t="str">
            <v>BrasSupECO</v>
          </cell>
          <cell r="N8544" t="str">
            <v>Bras sup pour appui ou touche sur serrage ECO</v>
          </cell>
          <cell r="O8544" t="str">
            <v>Additional arm for pressing or key on ECO clamping</v>
          </cell>
          <cell r="P8544">
            <v>2</v>
          </cell>
          <cell r="Q8544">
            <v>0</v>
          </cell>
          <cell r="R8544" t="str">
            <v>02</v>
          </cell>
          <cell r="X8544">
            <v>0</v>
          </cell>
          <cell r="Y8544">
            <v>0</v>
          </cell>
          <cell r="Z8544">
            <v>0</v>
          </cell>
          <cell r="AA8544">
            <v>0</v>
          </cell>
          <cell r="AD8544">
            <v>0</v>
          </cell>
          <cell r="AE8544">
            <v>0</v>
          </cell>
          <cell r="AF8544">
            <v>0</v>
          </cell>
        </row>
        <row r="8545">
          <cell r="M8545" t="str">
            <v>PPinduc</v>
          </cell>
          <cell r="N8545" t="str">
            <v>Détecteur inductif de présence pièce</v>
          </cell>
          <cell r="O8545" t="str">
            <v>Inductive part presence detector</v>
          </cell>
          <cell r="P8545">
            <v>2</v>
          </cell>
          <cell r="Q8545">
            <v>0</v>
          </cell>
          <cell r="R8545" t="str">
            <v>02</v>
          </cell>
          <cell r="X8545">
            <v>38.212650000000004</v>
          </cell>
          <cell r="Y8545">
            <v>51.636899999999997</v>
          </cell>
          <cell r="Z8545">
            <v>215.19076187648309</v>
          </cell>
          <cell r="AA8545">
            <v>305.04031187648309</v>
          </cell>
          <cell r="AD8545">
            <v>19.106325000000002</v>
          </cell>
          <cell r="AE8545">
            <v>25.818449999999999</v>
          </cell>
          <cell r="AF8545">
            <v>107.59538093824155</v>
          </cell>
        </row>
        <row r="8546">
          <cell r="M8546" t="str">
            <v>CompIntPpMaq</v>
          </cell>
          <cell r="N8546" t="str">
            <v>Complément intégration d'un présence pièce maquett</v>
          </cell>
          <cell r="O8546" t="str">
            <v>Supplement for the integration of a part presence too/sensor?d'un présence pièce maquette</v>
          </cell>
          <cell r="P8546">
            <v>2</v>
          </cell>
          <cell r="Q8546">
            <v>0</v>
          </cell>
          <cell r="R8546" t="str">
            <v>02</v>
          </cell>
          <cell r="X8546">
            <v>33.160049999999998</v>
          </cell>
          <cell r="Y8546">
            <v>0</v>
          </cell>
          <cell r="Z8546">
            <v>110.01630475059324</v>
          </cell>
          <cell r="AA8546">
            <v>143.17635475059325</v>
          </cell>
          <cell r="AD8546">
            <v>16.580024999999999</v>
          </cell>
          <cell r="AE8546">
            <v>0</v>
          </cell>
          <cell r="AF8546">
            <v>55.008152375296618</v>
          </cell>
        </row>
        <row r="8547">
          <cell r="M8547" t="str">
            <v>Aval</v>
          </cell>
          <cell r="N8547" t="str">
            <v>Avaloir</v>
          </cell>
          <cell r="O8547" t="str">
            <v>Guide</v>
          </cell>
          <cell r="P8547">
            <v>4</v>
          </cell>
          <cell r="Q8547">
            <v>0</v>
          </cell>
          <cell r="R8547" t="str">
            <v>02</v>
          </cell>
          <cell r="X8547">
            <v>0</v>
          </cell>
          <cell r="Y8547">
            <v>0</v>
          </cell>
          <cell r="Z8547">
            <v>0</v>
          </cell>
          <cell r="AA8547">
            <v>0</v>
          </cell>
          <cell r="AD8547">
            <v>0</v>
          </cell>
          <cell r="AE8547">
            <v>0</v>
          </cell>
          <cell r="AF8547">
            <v>0</v>
          </cell>
        </row>
        <row r="8548">
          <cell r="M8548" t="str">
            <v>RefSerrECONew_D80</v>
          </cell>
          <cell r="N8548" t="str">
            <v>Réf serrée ECO D80 Touche + Appui tous types</v>
          </cell>
          <cell r="O8548" t="str">
            <v>ECO D80 Key + Press all types</v>
          </cell>
          <cell r="P8548">
            <v>1</v>
          </cell>
          <cell r="Q8548">
            <v>0</v>
          </cell>
          <cell r="R8548" t="str">
            <v>02</v>
          </cell>
          <cell r="X8548">
            <v>17.808525000000003</v>
          </cell>
          <cell r="Y8548">
            <v>72.810149999999993</v>
          </cell>
          <cell r="Z8548">
            <v>79.354333387436981</v>
          </cell>
          <cell r="AA8548">
            <v>169.97300838743698</v>
          </cell>
          <cell r="AD8548">
            <v>17.808525000000003</v>
          </cell>
          <cell r="AE8548">
            <v>72.810149999999993</v>
          </cell>
          <cell r="AF8548">
            <v>79.354333387436981</v>
          </cell>
        </row>
        <row r="8549">
          <cell r="M8549" t="str">
            <v>CompIntRefSerrMaq</v>
          </cell>
          <cell r="N8549" t="str">
            <v>Complément intégration d'une référence serrée maqu</v>
          </cell>
          <cell r="O8549" t="str">
            <v>Add-on integration tight reference in a mock-up</v>
          </cell>
          <cell r="P8549">
            <v>1</v>
          </cell>
          <cell r="Q8549">
            <v>0</v>
          </cell>
          <cell r="R8549" t="str">
            <v>02</v>
          </cell>
          <cell r="X8549">
            <v>16.580024999999999</v>
          </cell>
          <cell r="Y8549">
            <v>0</v>
          </cell>
          <cell r="Z8549">
            <v>55.008152375296618</v>
          </cell>
          <cell r="AA8549">
            <v>71.588177375296624</v>
          </cell>
          <cell r="AD8549">
            <v>16.580024999999999</v>
          </cell>
          <cell r="AE8549">
            <v>0</v>
          </cell>
          <cell r="AF8549">
            <v>55.008152375296618</v>
          </cell>
        </row>
        <row r="8550">
          <cell r="M8550" t="str">
            <v>Distrib2</v>
          </cell>
          <cell r="N8550" t="str">
            <v>Distributeur 5/2</v>
          </cell>
          <cell r="O8550" t="str">
            <v>5/2-way valve</v>
          </cell>
          <cell r="P8550">
            <v>2</v>
          </cell>
          <cell r="Q8550">
            <v>0</v>
          </cell>
          <cell r="R8550" t="str">
            <v>02</v>
          </cell>
          <cell r="X8550">
            <v>144.15030000000002</v>
          </cell>
          <cell r="Y8550">
            <v>321.88800000000003</v>
          </cell>
          <cell r="Z8550">
            <v>343.04127627606044</v>
          </cell>
          <cell r="AA8550">
            <v>809.07957627606049</v>
          </cell>
          <cell r="AD8550">
            <v>72.075150000000008</v>
          </cell>
          <cell r="AE8550">
            <v>160.94400000000002</v>
          </cell>
          <cell r="AF8550">
            <v>171.52063813803022</v>
          </cell>
        </row>
        <row r="8551">
          <cell r="M8551" t="str">
            <v>CompIntDistribMaq</v>
          </cell>
          <cell r="N8551" t="str">
            <v>Complément intégration d'un distributeur maquette</v>
          </cell>
          <cell r="O8551" t="str">
            <v>Add-on integration distributor</v>
          </cell>
          <cell r="P8551">
            <v>2</v>
          </cell>
          <cell r="Q8551">
            <v>0</v>
          </cell>
          <cell r="R8551" t="str">
            <v>02</v>
          </cell>
          <cell r="X8551">
            <v>33.160049999999998</v>
          </cell>
          <cell r="Y8551">
            <v>0</v>
          </cell>
          <cell r="Z8551">
            <v>80.091304750593238</v>
          </cell>
          <cell r="AA8551">
            <v>113.25135475059324</v>
          </cell>
          <cell r="AD8551">
            <v>16.580024999999999</v>
          </cell>
          <cell r="AE8551">
            <v>0</v>
          </cell>
          <cell r="AF8551">
            <v>40.045652375296619</v>
          </cell>
        </row>
        <row r="8552">
          <cell r="M8552">
            <v>0</v>
          </cell>
          <cell r="N8552">
            <v>0</v>
          </cell>
          <cell r="O8552" t="str">
            <v/>
          </cell>
          <cell r="P8552">
            <v>0</v>
          </cell>
          <cell r="Q8552">
            <v>0</v>
          </cell>
          <cell r="R8552">
            <v>0</v>
          </cell>
          <cell r="AA8552">
            <v>0</v>
          </cell>
          <cell r="AD8552" t="e">
            <v>#DIV/0!</v>
          </cell>
          <cell r="AE8552" t="e">
            <v>#DIV/0!</v>
          </cell>
          <cell r="AF8552" t="e">
            <v>#DIV/0!</v>
          </cell>
        </row>
        <row r="8553">
          <cell r="M8553">
            <v>0</v>
          </cell>
          <cell r="N8553">
            <v>0</v>
          </cell>
          <cell r="O8553" t="str">
            <v/>
          </cell>
          <cell r="P8553">
            <v>1</v>
          </cell>
          <cell r="Q8553">
            <v>0</v>
          </cell>
          <cell r="R8553">
            <v>0</v>
          </cell>
          <cell r="AA8553">
            <v>0</v>
          </cell>
          <cell r="AD8553">
            <v>0</v>
          </cell>
          <cell r="AE8553">
            <v>0</v>
          </cell>
          <cell r="AF8553">
            <v>0</v>
          </cell>
        </row>
        <row r="8554">
          <cell r="M8554" t="str">
            <v>RefSer40DINPreh</v>
          </cell>
          <cell r="N8554" t="str">
            <v>Serrage 40 DIN Touche + Appui tous types sur Préh</v>
          </cell>
          <cell r="O8554" t="str">
            <v>Clamping 40 DIN Key + All types of support on Preh</v>
          </cell>
          <cell r="P8554">
            <v>1</v>
          </cell>
          <cell r="Q8554">
            <v>0</v>
          </cell>
          <cell r="X8554">
            <v>12.285</v>
          </cell>
          <cell r="Y8554">
            <v>71.007300000000001</v>
          </cell>
          <cell r="Z8554">
            <v>37.800000000000004</v>
          </cell>
          <cell r="AA8554">
            <v>121.09229999999999</v>
          </cell>
          <cell r="AD8554">
            <v>12.285</v>
          </cell>
          <cell r="AE8554">
            <v>71.007300000000001</v>
          </cell>
          <cell r="AF8554">
            <v>37.800000000000004</v>
          </cell>
        </row>
        <row r="8555">
          <cell r="M8555" t="str">
            <v>CompIntRefSerrPreh</v>
          </cell>
          <cell r="N8555" t="str">
            <v>Complément intégration d'une réf serr préhenseur</v>
          </cell>
          <cell r="O8555" t="str">
            <v>Add-on integration tight reference in a Gripper</v>
          </cell>
          <cell r="P8555">
            <v>1</v>
          </cell>
          <cell r="Q8555">
            <v>0</v>
          </cell>
          <cell r="X8555">
            <v>0</v>
          </cell>
          <cell r="Y8555">
            <v>0</v>
          </cell>
          <cell r="Z8555">
            <v>23.625</v>
          </cell>
          <cell r="AA8555">
            <v>23.625</v>
          </cell>
          <cell r="AD8555">
            <v>0</v>
          </cell>
          <cell r="AE8555">
            <v>0</v>
          </cell>
          <cell r="AF8555">
            <v>23.625</v>
          </cell>
        </row>
        <row r="8556">
          <cell r="M8556" t="str">
            <v>DistribPreh</v>
          </cell>
          <cell r="N8556" t="str">
            <v>Distributeur taille 2 sur Préhenseur</v>
          </cell>
          <cell r="O8556" t="str">
            <v>Dispenser size 2 on Gripper</v>
          </cell>
          <cell r="P8556">
            <v>2</v>
          </cell>
          <cell r="Q8556">
            <v>0</v>
          </cell>
          <cell r="X8556">
            <v>24.57</v>
          </cell>
          <cell r="Y8556">
            <v>325.39499999999998</v>
          </cell>
          <cell r="Z8556">
            <v>37.800000000000004</v>
          </cell>
          <cell r="AA8556">
            <v>387.76499999999999</v>
          </cell>
          <cell r="AD8556">
            <v>12.285</v>
          </cell>
          <cell r="AE8556">
            <v>162.69749999999999</v>
          </cell>
          <cell r="AF8556">
            <v>18.900000000000002</v>
          </cell>
        </row>
        <row r="8557">
          <cell r="M8557" t="str">
            <v>CompIntDistribPreh</v>
          </cell>
          <cell r="N8557" t="str">
            <v>Complément intégration d'un distributeur préh</v>
          </cell>
          <cell r="O8557" t="str">
            <v>Add-on integration distributor into existing gripper</v>
          </cell>
          <cell r="P8557">
            <v>2</v>
          </cell>
          <cell r="Q8557">
            <v>0</v>
          </cell>
          <cell r="X8557">
            <v>0</v>
          </cell>
          <cell r="Y8557">
            <v>0</v>
          </cell>
          <cell r="Z8557">
            <v>47.25</v>
          </cell>
          <cell r="AA8557">
            <v>47.25</v>
          </cell>
          <cell r="AD8557">
            <v>0</v>
          </cell>
          <cell r="AE8557">
            <v>0</v>
          </cell>
          <cell r="AF8557">
            <v>23.625</v>
          </cell>
        </row>
        <row r="8558">
          <cell r="M8558" t="str">
            <v>PPinducPreh</v>
          </cell>
          <cell r="N8558" t="str">
            <v>Détecteur inductif présence pièce sur Préhenseur a</v>
          </cell>
          <cell r="O8558" t="str">
            <v>Inductive part presence detector on Gripper</v>
          </cell>
          <cell r="P8558">
            <v>3</v>
          </cell>
          <cell r="Q8558">
            <v>0</v>
          </cell>
          <cell r="X8558">
            <v>36.855000000000004</v>
          </cell>
          <cell r="Y8558">
            <v>112.97475000000001</v>
          </cell>
          <cell r="Z8558">
            <v>28.35</v>
          </cell>
          <cell r="AA8558">
            <v>178.17975000000001</v>
          </cell>
          <cell r="AD8558">
            <v>12.285000000000002</v>
          </cell>
          <cell r="AE8558">
            <v>37.658250000000002</v>
          </cell>
          <cell r="AF8558">
            <v>9.4500000000000011</v>
          </cell>
        </row>
        <row r="8559">
          <cell r="M8559" t="str">
            <v>CompIntPpPreh</v>
          </cell>
          <cell r="N8559" t="str">
            <v>Complément intégration d'un présence pièce préh</v>
          </cell>
          <cell r="O8559" t="str">
            <v>Add-on integration presence part</v>
          </cell>
          <cell r="P8559">
            <v>3</v>
          </cell>
          <cell r="Q8559">
            <v>0</v>
          </cell>
          <cell r="X8559">
            <v>0</v>
          </cell>
          <cell r="Y8559">
            <v>0</v>
          </cell>
          <cell r="Z8559">
            <v>70.875</v>
          </cell>
          <cell r="AA8559">
            <v>70.875</v>
          </cell>
          <cell r="AD8559">
            <v>0</v>
          </cell>
          <cell r="AE8559">
            <v>0</v>
          </cell>
          <cell r="AF8559">
            <v>23.625</v>
          </cell>
        </row>
        <row r="8560">
          <cell r="M8560" t="str">
            <v>IntPrehEl</v>
          </cell>
          <cell r="N8560" t="str">
            <v>Intégration en ligne d'un préhenseur</v>
          </cell>
          <cell r="O8560" t="str">
            <v>On-line integration of a gripper</v>
          </cell>
          <cell r="P8560">
            <v>1</v>
          </cell>
          <cell r="Q8560">
            <v>0</v>
          </cell>
          <cell r="X8560">
            <v>0</v>
          </cell>
          <cell r="Y8560">
            <v>0</v>
          </cell>
          <cell r="Z8560">
            <v>0</v>
          </cell>
          <cell r="AA8560">
            <v>0</v>
          </cell>
          <cell r="AD8560">
            <v>0</v>
          </cell>
          <cell r="AE8560">
            <v>0</v>
          </cell>
          <cell r="AF8560">
            <v>0</v>
          </cell>
        </row>
        <row r="8561">
          <cell r="M8561">
            <v>0</v>
          </cell>
          <cell r="N8561">
            <v>0</v>
          </cell>
          <cell r="O8561" t="str">
            <v/>
          </cell>
          <cell r="P8561">
            <v>0</v>
          </cell>
          <cell r="Q8561">
            <v>0</v>
          </cell>
          <cell r="R8561">
            <v>0</v>
          </cell>
          <cell r="AA8561">
            <v>0</v>
          </cell>
          <cell r="AD8561" t="e">
            <v>#DIV/0!</v>
          </cell>
          <cell r="AE8561" t="e">
            <v>#DIV/0!</v>
          </cell>
          <cell r="AF8561" t="e">
            <v>#DIV/0!</v>
          </cell>
        </row>
        <row r="8562">
          <cell r="M8562">
            <v>0</v>
          </cell>
          <cell r="N8562">
            <v>0</v>
          </cell>
          <cell r="O8562" t="str">
            <v/>
          </cell>
          <cell r="P8562">
            <v>1</v>
          </cell>
          <cell r="Q8562">
            <v>0</v>
          </cell>
          <cell r="R8562">
            <v>0</v>
          </cell>
          <cell r="AA8562">
            <v>0</v>
          </cell>
          <cell r="AD8562">
            <v>0</v>
          </cell>
          <cell r="AE8562">
            <v>0</v>
          </cell>
          <cell r="AF8562">
            <v>0</v>
          </cell>
        </row>
        <row r="8563">
          <cell r="M8563" t="str">
            <v>EtudRobSEL1</v>
          </cell>
          <cell r="N8563" t="str">
            <v>Etude numérique simple robot SEL existant</v>
          </cell>
          <cell r="O8563" t="str">
            <v>Simple numerical study on existing SEL robot</v>
          </cell>
          <cell r="P8563">
            <v>0.5</v>
          </cell>
          <cell r="Q8563" t="str">
            <v>Diversite soudure</v>
          </cell>
          <cell r="R8563" t="str">
            <v/>
          </cell>
          <cell r="X8563">
            <v>0</v>
          </cell>
          <cell r="Y8563">
            <v>0</v>
          </cell>
          <cell r="Z8563">
            <v>0</v>
          </cell>
          <cell r="AA8563">
            <v>0</v>
          </cell>
          <cell r="AD8563">
            <v>0</v>
          </cell>
          <cell r="AE8563">
            <v>0</v>
          </cell>
          <cell r="AF8563">
            <v>0</v>
          </cell>
        </row>
        <row r="8564">
          <cell r="M8564" t="str">
            <v>TrajSoud</v>
          </cell>
          <cell r="N8564" t="str">
            <v>Trajectoire de soudure(clinchage, arc tiré, rivet)</v>
          </cell>
          <cell r="O8564" t="str">
            <v>Welding path (clinching, pulled arc, rivet)</v>
          </cell>
          <cell r="P8564">
            <v>1</v>
          </cell>
          <cell r="Q8564" t="str">
            <v>8 PSE OP20 A</v>
          </cell>
          <cell r="R8564" t="str">
            <v/>
          </cell>
          <cell r="X8564">
            <v>0</v>
          </cell>
          <cell r="Y8564">
            <v>0</v>
          </cell>
          <cell r="Z8564">
            <v>0</v>
          </cell>
          <cell r="AA8564">
            <v>0</v>
          </cell>
          <cell r="AD8564">
            <v>0</v>
          </cell>
          <cell r="AE8564">
            <v>0</v>
          </cell>
          <cell r="AF8564">
            <v>0</v>
          </cell>
        </row>
        <row r="8565">
          <cell r="M8565" t="str">
            <v>CopTrajSoud</v>
          </cell>
          <cell r="N8565" t="str">
            <v>Copie trajectoire Soudure suite à ajout diversité</v>
          </cell>
          <cell r="O8565" t="str">
            <v>Copie of a welding trajectory for divers models</v>
          </cell>
          <cell r="P8565">
            <v>1</v>
          </cell>
          <cell r="Q8565" t="str">
            <v>OP20 B</v>
          </cell>
          <cell r="R8565" t="str">
            <v/>
          </cell>
          <cell r="X8565">
            <v>0</v>
          </cell>
          <cell r="Y8565">
            <v>0</v>
          </cell>
          <cell r="Z8565">
            <v>0</v>
          </cell>
          <cell r="AA8565">
            <v>0</v>
          </cell>
          <cell r="AD8565">
            <v>0</v>
          </cell>
          <cell r="AE8565">
            <v>0</v>
          </cell>
          <cell r="AF8565">
            <v>0</v>
          </cell>
        </row>
        <row r="8566">
          <cell r="M8566" t="str">
            <v>CopTrajMan</v>
          </cell>
          <cell r="N8566" t="str">
            <v>Copie trajectoire Manut suite à ajout diversité</v>
          </cell>
          <cell r="O8566" t="str">
            <v>Copie of a handling trajectory for divers models</v>
          </cell>
          <cell r="P8566">
            <v>3</v>
          </cell>
          <cell r="Q8566" t="str">
            <v>Prise OP20 A ou B, dépose OP25</v>
          </cell>
          <cell r="R8566" t="str">
            <v/>
          </cell>
          <cell r="X8566">
            <v>0</v>
          </cell>
          <cell r="Y8566">
            <v>0</v>
          </cell>
          <cell r="Z8566">
            <v>0</v>
          </cell>
          <cell r="AA8566">
            <v>0</v>
          </cell>
          <cell r="AD8566">
            <v>0</v>
          </cell>
          <cell r="AE8566">
            <v>0</v>
          </cell>
          <cell r="AF8566">
            <v>0</v>
          </cell>
        </row>
        <row r="8567">
          <cell r="M8567" t="str">
            <v>EchCodeTraj</v>
          </cell>
          <cell r="N8567" t="str">
            <v>Echange Code Trajectoire avec baie robot</v>
          </cell>
          <cell r="O8567" t="str">
            <v>Exchange of Trajectory Code with robot bay</v>
          </cell>
          <cell r="P8567">
            <v>2</v>
          </cell>
          <cell r="Q8567" t="str">
            <v>OP20 A et B</v>
          </cell>
          <cell r="R8567" t="str">
            <v/>
          </cell>
          <cell r="X8567">
            <v>23.625</v>
          </cell>
          <cell r="Y8567">
            <v>0</v>
          </cell>
          <cell r="Z8567">
            <v>192.81983806413143</v>
          </cell>
          <cell r="AA8567">
            <v>216.44483806413143</v>
          </cell>
          <cell r="AD8567">
            <v>11.8125</v>
          </cell>
          <cell r="AE8567">
            <v>0</v>
          </cell>
          <cell r="AF8567">
            <v>96.409919032065716</v>
          </cell>
        </row>
        <row r="8568">
          <cell r="M8568" t="str">
            <v>HEtudAUT</v>
          </cell>
          <cell r="N8568" t="str">
            <v>Une heure d'études automatismes</v>
          </cell>
          <cell r="O8568" t="str">
            <v>One hour of automation studies</v>
          </cell>
          <cell r="P8568">
            <v>1</v>
          </cell>
          <cell r="Q8568" t="str">
            <v>compl. Hétude AF+Marguerite+Prog</v>
          </cell>
          <cell r="R8568" t="str">
            <v/>
          </cell>
          <cell r="X8568">
            <v>65</v>
          </cell>
          <cell r="Y8568">
            <v>0</v>
          </cell>
          <cell r="Z8568">
            <v>0</v>
          </cell>
          <cell r="AA8568">
            <v>65</v>
          </cell>
          <cell r="AD8568">
            <v>65</v>
          </cell>
          <cell r="AE8568">
            <v>0</v>
          </cell>
          <cell r="AF8568">
            <v>0</v>
          </cell>
        </row>
        <row r="8569">
          <cell r="M8569">
            <v>0</v>
          </cell>
          <cell r="N8569">
            <v>0</v>
          </cell>
          <cell r="O8569" t="str">
            <v/>
          </cell>
          <cell r="P8569">
            <v>0</v>
          </cell>
          <cell r="Q8569">
            <v>0</v>
          </cell>
          <cell r="R8569">
            <v>0</v>
          </cell>
          <cell r="AA8569">
            <v>0</v>
          </cell>
          <cell r="AD8569" t="e">
            <v>#DIV/0!</v>
          </cell>
          <cell r="AE8569" t="e">
            <v>#DIV/0!</v>
          </cell>
          <cell r="AF8569" t="e">
            <v>#DIV/0!</v>
          </cell>
        </row>
        <row r="8570">
          <cell r="M8570">
            <v>0</v>
          </cell>
          <cell r="N8570">
            <v>0</v>
          </cell>
          <cell r="O8570" t="str">
            <v/>
          </cell>
          <cell r="P8570">
            <v>1</v>
          </cell>
          <cell r="Q8570">
            <v>0</v>
          </cell>
          <cell r="R8570">
            <v>0</v>
          </cell>
          <cell r="AA8570">
            <v>0</v>
          </cell>
          <cell r="AD8570">
            <v>0</v>
          </cell>
          <cell r="AE8570">
            <v>0</v>
          </cell>
          <cell r="AF8570">
            <v>0</v>
          </cell>
        </row>
        <row r="8571">
          <cell r="M8571" t="str">
            <v>Distrib2</v>
          </cell>
          <cell r="N8571" t="str">
            <v>Distributeur 5/2</v>
          </cell>
          <cell r="O8571" t="str">
            <v>5/2-way valve</v>
          </cell>
          <cell r="P8571">
            <v>2</v>
          </cell>
          <cell r="Q8571">
            <v>0</v>
          </cell>
          <cell r="X8571">
            <v>144.15030000000002</v>
          </cell>
          <cell r="Y8571">
            <v>321.88800000000003</v>
          </cell>
          <cell r="Z8571">
            <v>343.04127627606044</v>
          </cell>
          <cell r="AA8571">
            <v>809.07957627606049</v>
          </cell>
          <cell r="AD8571">
            <v>72.075150000000008</v>
          </cell>
          <cell r="AE8571">
            <v>160.94400000000002</v>
          </cell>
          <cell r="AF8571">
            <v>171.52063813803022</v>
          </cell>
        </row>
        <row r="8572">
          <cell r="M8572" t="str">
            <v>CompIntDistribMaq</v>
          </cell>
          <cell r="N8572" t="str">
            <v>Complément intégration d'un distributeur maquette</v>
          </cell>
          <cell r="O8572" t="str">
            <v>Add-on integration distributor</v>
          </cell>
          <cell r="P8572">
            <v>2</v>
          </cell>
          <cell r="Q8572">
            <v>0</v>
          </cell>
          <cell r="X8572">
            <v>33.160049999999998</v>
          </cell>
          <cell r="Y8572">
            <v>0</v>
          </cell>
          <cell r="Z8572">
            <v>80.091304750593238</v>
          </cell>
          <cell r="AA8572">
            <v>113.25135475059324</v>
          </cell>
          <cell r="AD8572">
            <v>16.580024999999999</v>
          </cell>
          <cell r="AE8572">
            <v>0</v>
          </cell>
          <cell r="AF8572">
            <v>40.045652375296619</v>
          </cell>
        </row>
        <row r="8573">
          <cell r="M8573" t="str">
            <v>RefSerrECONew_D63</v>
          </cell>
          <cell r="N8573" t="str">
            <v>Réf serrée ECO D63 Touche + Appui tous types</v>
          </cell>
          <cell r="O8573" t="str">
            <v>ECO D63 Key + Press all types</v>
          </cell>
          <cell r="P8573">
            <v>2</v>
          </cell>
          <cell r="Q8573">
            <v>0</v>
          </cell>
          <cell r="X8573">
            <v>35.617050000000006</v>
          </cell>
          <cell r="Y8573">
            <v>145.62029999999999</v>
          </cell>
          <cell r="Z8573">
            <v>158.70866677487396</v>
          </cell>
          <cell r="AA8573">
            <v>339.94601677487395</v>
          </cell>
          <cell r="AD8573">
            <v>17.808525000000003</v>
          </cell>
          <cell r="AE8573">
            <v>72.810149999999993</v>
          </cell>
          <cell r="AF8573">
            <v>79.354333387436981</v>
          </cell>
        </row>
        <row r="8574">
          <cell r="M8574" t="str">
            <v>CompIntRefSerrMaq</v>
          </cell>
          <cell r="N8574" t="str">
            <v>Complément intégration d'une référence serrée maqu</v>
          </cell>
          <cell r="O8574" t="str">
            <v>Add-on integration tight reference in a mock-up</v>
          </cell>
          <cell r="P8574">
            <v>2</v>
          </cell>
          <cell r="Q8574">
            <v>0</v>
          </cell>
          <cell r="X8574">
            <v>33.160049999999998</v>
          </cell>
          <cell r="Y8574">
            <v>0</v>
          </cell>
          <cell r="Z8574">
            <v>110.01630475059324</v>
          </cell>
          <cell r="AA8574">
            <v>143.17635475059325</v>
          </cell>
          <cell r="AD8574">
            <v>16.580024999999999</v>
          </cell>
          <cell r="AE8574">
            <v>0</v>
          </cell>
          <cell r="AF8574">
            <v>55.008152375296618</v>
          </cell>
        </row>
        <row r="8575">
          <cell r="M8575" t="str">
            <v>PilMob</v>
          </cell>
          <cell r="N8575" t="str">
            <v>Pilote escamotable</v>
          </cell>
          <cell r="O8575" t="str">
            <v>Retractable pin</v>
          </cell>
          <cell r="P8575">
            <v>1</v>
          </cell>
          <cell r="Q8575">
            <v>0</v>
          </cell>
          <cell r="X8575">
            <v>24.770024999999997</v>
          </cell>
          <cell r="Y8575">
            <v>72.810149999999993</v>
          </cell>
          <cell r="Z8575">
            <v>127.54538093824156</v>
          </cell>
          <cell r="AA8575">
            <v>225.12555593824158</v>
          </cell>
          <cell r="AD8575">
            <v>24.770024999999997</v>
          </cell>
          <cell r="AE8575">
            <v>72.810149999999993</v>
          </cell>
          <cell r="AF8575">
            <v>127.54538093824156</v>
          </cell>
        </row>
        <row r="8576">
          <cell r="M8576" t="str">
            <v>CompIntPilMobMaq</v>
          </cell>
          <cell r="N8576" t="str">
            <v>Complément intégration pilote mobile Maquette</v>
          </cell>
          <cell r="O8576" t="str">
            <v>Add on integration mobile Pin</v>
          </cell>
          <cell r="P8576">
            <v>1</v>
          </cell>
          <cell r="Q8576">
            <v>0</v>
          </cell>
          <cell r="X8576">
            <v>16.580024999999999</v>
          </cell>
          <cell r="Y8576">
            <v>0</v>
          </cell>
          <cell r="Z8576">
            <v>55.008152375296618</v>
          </cell>
          <cell r="AA8576">
            <v>71.588177375296624</v>
          </cell>
          <cell r="AD8576">
            <v>16.580024999999999</v>
          </cell>
          <cell r="AE8576">
            <v>0</v>
          </cell>
          <cell r="AF8576">
            <v>55.008152375296618</v>
          </cell>
        </row>
        <row r="8577">
          <cell r="M8577" t="str">
            <v>AppuiPrat</v>
          </cell>
          <cell r="N8577" t="str">
            <v>Appui seul au pratique</v>
          </cell>
          <cell r="O8577" t="str">
            <v>Support without clamp</v>
          </cell>
          <cell r="P8577">
            <v>2</v>
          </cell>
          <cell r="Q8577">
            <v>0</v>
          </cell>
          <cell r="X8577">
            <v>0</v>
          </cell>
          <cell r="Y8577">
            <v>0</v>
          </cell>
          <cell r="Z8577">
            <v>0</v>
          </cell>
          <cell r="AA8577">
            <v>0</v>
          </cell>
          <cell r="AD8577">
            <v>0</v>
          </cell>
          <cell r="AE8577">
            <v>0</v>
          </cell>
          <cell r="AF8577">
            <v>0</v>
          </cell>
        </row>
        <row r="8578">
          <cell r="M8578" t="str">
            <v>PPinduc</v>
          </cell>
          <cell r="N8578" t="str">
            <v>Détecteur inductif de présence pièce</v>
          </cell>
          <cell r="O8578" t="str">
            <v>Inductive part presence detector</v>
          </cell>
          <cell r="P8578">
            <v>1</v>
          </cell>
          <cell r="Q8578">
            <v>0</v>
          </cell>
          <cell r="X8578">
            <v>19.106325000000002</v>
          </cell>
          <cell r="Y8578">
            <v>25.818449999999999</v>
          </cell>
          <cell r="Z8578">
            <v>107.59538093824155</v>
          </cell>
          <cell r="AA8578">
            <v>152.52015593824154</v>
          </cell>
          <cell r="AD8578">
            <v>19.106325000000002</v>
          </cell>
          <cell r="AE8578">
            <v>25.818449999999999</v>
          </cell>
          <cell r="AF8578">
            <v>107.59538093824155</v>
          </cell>
        </row>
        <row r="8579">
          <cell r="M8579" t="str">
            <v>CompIntPpMaq</v>
          </cell>
          <cell r="N8579" t="str">
            <v>Complément intégration d'un présence pièce maquett</v>
          </cell>
          <cell r="O8579" t="str">
            <v>Supplement for the integration of a part presence too/sensor?d'un présence pièce maquette</v>
          </cell>
          <cell r="P8579">
            <v>1</v>
          </cell>
          <cell r="Q8579">
            <v>0</v>
          </cell>
          <cell r="X8579">
            <v>16.580024999999999</v>
          </cell>
          <cell r="Y8579">
            <v>0</v>
          </cell>
          <cell r="Z8579">
            <v>55.008152375296618</v>
          </cell>
          <cell r="AA8579">
            <v>71.588177375296624</v>
          </cell>
          <cell r="AD8579">
            <v>16.580024999999999</v>
          </cell>
          <cell r="AE8579">
            <v>0</v>
          </cell>
          <cell r="AF8579">
            <v>55.008152375296618</v>
          </cell>
        </row>
        <row r="8580">
          <cell r="M8580">
            <v>0</v>
          </cell>
          <cell r="N8580">
            <v>0</v>
          </cell>
          <cell r="O8580" t="str">
            <v/>
          </cell>
          <cell r="P8580">
            <v>0</v>
          </cell>
          <cell r="Q8580">
            <v>0</v>
          </cell>
          <cell r="R8580">
            <v>0</v>
          </cell>
          <cell r="AA8580">
            <v>0</v>
          </cell>
          <cell r="AD8580" t="e">
            <v>#DIV/0!</v>
          </cell>
          <cell r="AE8580" t="e">
            <v>#DIV/0!</v>
          </cell>
          <cell r="AF8580" t="e">
            <v>#DIV/0!</v>
          </cell>
        </row>
        <row r="8581">
          <cell r="M8581">
            <v>0</v>
          </cell>
          <cell r="N8581">
            <v>0</v>
          </cell>
          <cell r="O8581" t="str">
            <v/>
          </cell>
          <cell r="P8581">
            <v>1</v>
          </cell>
          <cell r="Q8581">
            <v>0</v>
          </cell>
          <cell r="R8581">
            <v>0</v>
          </cell>
          <cell r="AA8581">
            <v>0</v>
          </cell>
          <cell r="AD8581">
            <v>0</v>
          </cell>
          <cell r="AE8581">
            <v>0</v>
          </cell>
          <cell r="AF8581">
            <v>0</v>
          </cell>
        </row>
        <row r="8582">
          <cell r="M8582" t="str">
            <v>TrajSoud</v>
          </cell>
          <cell r="N8582" t="str">
            <v>Trajectoire de soudure(clinchage, arc tiré, rivet)</v>
          </cell>
          <cell r="O8582" t="str">
            <v>Welding path (clinching, pulled arc, rivet)</v>
          </cell>
          <cell r="P8582">
            <v>1</v>
          </cell>
          <cell r="Q8582" t="str">
            <v>8 PSE OP30</v>
          </cell>
          <cell r="R8582" t="str">
            <v/>
          </cell>
          <cell r="X8582">
            <v>0</v>
          </cell>
          <cell r="Y8582">
            <v>0</v>
          </cell>
          <cell r="Z8582">
            <v>0</v>
          </cell>
          <cell r="AA8582">
            <v>0</v>
          </cell>
          <cell r="AD8582">
            <v>0</v>
          </cell>
          <cell r="AE8582">
            <v>0</v>
          </cell>
          <cell r="AF8582">
            <v>0</v>
          </cell>
        </row>
        <row r="8583">
          <cell r="M8583" t="str">
            <v>EchCodeTraj</v>
          </cell>
          <cell r="N8583" t="str">
            <v>Echange Code Trajectoire avec baie robot</v>
          </cell>
          <cell r="O8583" t="str">
            <v>Exchange of Trajectory Code with robot bay</v>
          </cell>
          <cell r="P8583">
            <v>1</v>
          </cell>
          <cell r="Q8583">
            <v>0</v>
          </cell>
          <cell r="R8583" t="str">
            <v/>
          </cell>
          <cell r="X8583">
            <v>11.8125</v>
          </cell>
          <cell r="Y8583">
            <v>0</v>
          </cell>
          <cell r="Z8583">
            <v>96.409919032065716</v>
          </cell>
          <cell r="AA8583">
            <v>108.22241903206572</v>
          </cell>
          <cell r="AD8583">
            <v>11.8125</v>
          </cell>
          <cell r="AE8583">
            <v>0</v>
          </cell>
          <cell r="AF8583">
            <v>96.409919032065716</v>
          </cell>
        </row>
        <row r="8584">
          <cell r="M8584" t="str">
            <v>HEtudAUT</v>
          </cell>
          <cell r="N8584" t="str">
            <v>Une heure d'études automatismes</v>
          </cell>
          <cell r="O8584" t="str">
            <v>One hour of automation studies</v>
          </cell>
          <cell r="P8584">
            <v>0.5</v>
          </cell>
          <cell r="Q8584" t="str">
            <v>compl. Hétude AF+Marguerite+Prog</v>
          </cell>
          <cell r="R8584" t="str">
            <v/>
          </cell>
          <cell r="X8584">
            <v>32.5</v>
          </cell>
          <cell r="Y8584">
            <v>0</v>
          </cell>
          <cell r="Z8584">
            <v>0</v>
          </cell>
          <cell r="AA8584">
            <v>32.5</v>
          </cell>
          <cell r="AD8584">
            <v>65</v>
          </cell>
          <cell r="AE8584">
            <v>0</v>
          </cell>
          <cell r="AF8584">
            <v>0</v>
          </cell>
        </row>
        <row r="8585">
          <cell r="M8585">
            <v>0</v>
          </cell>
          <cell r="N8585">
            <v>0</v>
          </cell>
          <cell r="O8585" t="str">
            <v/>
          </cell>
          <cell r="P8585">
            <v>0</v>
          </cell>
          <cell r="Q8585">
            <v>0</v>
          </cell>
          <cell r="R8585">
            <v>0</v>
          </cell>
          <cell r="AA8585">
            <v>0</v>
          </cell>
          <cell r="AD8585" t="e">
            <v>#DIV/0!</v>
          </cell>
          <cell r="AE8585" t="e">
            <v>#DIV/0!</v>
          </cell>
          <cell r="AF8585" t="e">
            <v>#DIV/0!</v>
          </cell>
        </row>
        <row r="8586">
          <cell r="M8586">
            <v>0</v>
          </cell>
          <cell r="N8586">
            <v>0</v>
          </cell>
          <cell r="O8586" t="str">
            <v/>
          </cell>
          <cell r="P8586">
            <v>1</v>
          </cell>
          <cell r="Q8586">
            <v>0</v>
          </cell>
          <cell r="R8586">
            <v>0</v>
          </cell>
          <cell r="AA8586">
            <v>0</v>
          </cell>
          <cell r="AD8586">
            <v>0</v>
          </cell>
          <cell r="AE8586">
            <v>0</v>
          </cell>
          <cell r="AF8586">
            <v>0</v>
          </cell>
        </row>
        <row r="8587">
          <cell r="M8587" t="str">
            <v>TrajSoud</v>
          </cell>
          <cell r="N8587" t="str">
            <v>Trajectoire de soudure(clinchage, arc tiré, rivet)</v>
          </cell>
          <cell r="O8587" t="str">
            <v>Welding path (clinching, pulled arc, rivet)</v>
          </cell>
          <cell r="P8587">
            <v>1</v>
          </cell>
          <cell r="Q8587" t="str">
            <v>8 PSE OP30</v>
          </cell>
          <cell r="R8587" t="str">
            <v/>
          </cell>
          <cell r="X8587">
            <v>0</v>
          </cell>
          <cell r="Y8587">
            <v>0</v>
          </cell>
          <cell r="Z8587">
            <v>0</v>
          </cell>
          <cell r="AA8587">
            <v>0</v>
          </cell>
          <cell r="AD8587">
            <v>0</v>
          </cell>
          <cell r="AE8587">
            <v>0</v>
          </cell>
          <cell r="AF8587">
            <v>0</v>
          </cell>
        </row>
        <row r="8588">
          <cell r="M8588" t="str">
            <v>EchCodeTraj</v>
          </cell>
          <cell r="N8588" t="str">
            <v>Echange Code Trajectoire avec baie robot</v>
          </cell>
          <cell r="O8588" t="str">
            <v>Exchange of Trajectory Code with robot bay</v>
          </cell>
          <cell r="P8588">
            <v>1</v>
          </cell>
          <cell r="Q8588">
            <v>0</v>
          </cell>
          <cell r="R8588" t="str">
            <v/>
          </cell>
          <cell r="X8588">
            <v>11.8125</v>
          </cell>
          <cell r="Y8588">
            <v>0</v>
          </cell>
          <cell r="Z8588">
            <v>96.409919032065716</v>
          </cell>
          <cell r="AA8588">
            <v>108.22241903206572</v>
          </cell>
          <cell r="AD8588">
            <v>11.8125</v>
          </cell>
          <cell r="AE8588">
            <v>0</v>
          </cell>
          <cell r="AF8588">
            <v>96.409919032065716</v>
          </cell>
        </row>
        <row r="8589">
          <cell r="M8589" t="str">
            <v>HEtudAUT</v>
          </cell>
          <cell r="N8589" t="str">
            <v>Une heure d'études automatismes</v>
          </cell>
          <cell r="O8589" t="str">
            <v>One hour of automation studies</v>
          </cell>
          <cell r="P8589">
            <v>0.5</v>
          </cell>
          <cell r="Q8589" t="str">
            <v>compl. Hétude AF+Marguerite+Prog</v>
          </cell>
          <cell r="R8589" t="str">
            <v/>
          </cell>
          <cell r="X8589">
            <v>32.5</v>
          </cell>
          <cell r="Y8589">
            <v>0</v>
          </cell>
          <cell r="Z8589">
            <v>0</v>
          </cell>
          <cell r="AA8589">
            <v>32.5</v>
          </cell>
          <cell r="AD8589">
            <v>65</v>
          </cell>
          <cell r="AE8589">
            <v>0</v>
          </cell>
          <cell r="AF8589">
            <v>0</v>
          </cell>
        </row>
        <row r="8590">
          <cell r="M8590">
            <v>0</v>
          </cell>
          <cell r="N8590">
            <v>0</v>
          </cell>
          <cell r="O8590" t="str">
            <v/>
          </cell>
          <cell r="P8590">
            <v>0</v>
          </cell>
          <cell r="Q8590">
            <v>0</v>
          </cell>
          <cell r="R8590">
            <v>0</v>
          </cell>
          <cell r="AA8590">
            <v>0</v>
          </cell>
          <cell r="AD8590" t="e">
            <v>#DIV/0!</v>
          </cell>
          <cell r="AE8590" t="e">
            <v>#DIV/0!</v>
          </cell>
          <cell r="AF8590" t="e">
            <v>#DIV/0!</v>
          </cell>
        </row>
        <row r="8591">
          <cell r="M8591">
            <v>0</v>
          </cell>
          <cell r="N8591">
            <v>0</v>
          </cell>
          <cell r="O8591" t="str">
            <v/>
          </cell>
          <cell r="P8591">
            <v>1</v>
          </cell>
          <cell r="Q8591">
            <v>0</v>
          </cell>
          <cell r="R8591">
            <v>0</v>
          </cell>
          <cell r="AA8591">
            <v>0</v>
          </cell>
          <cell r="AD8591">
            <v>0</v>
          </cell>
          <cell r="AE8591">
            <v>0</v>
          </cell>
          <cell r="AF8591">
            <v>0</v>
          </cell>
        </row>
        <row r="8592">
          <cell r="M8592" t="str">
            <v>RefSer40DINPreh</v>
          </cell>
          <cell r="N8592" t="str">
            <v>Serrage 40 DIN Touche + Appui tous types sur Préh</v>
          </cell>
          <cell r="O8592" t="str">
            <v>Clamping 40 DIN Key + All types of support on Preh</v>
          </cell>
          <cell r="P8592">
            <v>1</v>
          </cell>
          <cell r="Q8592">
            <v>0</v>
          </cell>
          <cell r="X8592">
            <v>12.285</v>
          </cell>
          <cell r="Y8592">
            <v>71.007300000000001</v>
          </cell>
          <cell r="Z8592">
            <v>37.800000000000004</v>
          </cell>
          <cell r="AA8592">
            <v>121.09229999999999</v>
          </cell>
          <cell r="AD8592">
            <v>12.285</v>
          </cell>
          <cell r="AE8592">
            <v>71.007300000000001</v>
          </cell>
          <cell r="AF8592">
            <v>37.800000000000004</v>
          </cell>
        </row>
        <row r="8593">
          <cell r="M8593" t="str">
            <v>CompIntRefSerrPreh</v>
          </cell>
          <cell r="N8593" t="str">
            <v>Complément intégration d'une réf serr préhenseur</v>
          </cell>
          <cell r="O8593" t="str">
            <v>Add-on integration tight reference in a Gripper</v>
          </cell>
          <cell r="P8593">
            <v>1</v>
          </cell>
          <cell r="Q8593">
            <v>0</v>
          </cell>
          <cell r="X8593">
            <v>0</v>
          </cell>
          <cell r="Y8593">
            <v>0</v>
          </cell>
          <cell r="Z8593">
            <v>23.625</v>
          </cell>
          <cell r="AA8593">
            <v>23.625</v>
          </cell>
          <cell r="AD8593">
            <v>0</v>
          </cell>
          <cell r="AE8593">
            <v>0</v>
          </cell>
          <cell r="AF8593">
            <v>23.625</v>
          </cell>
        </row>
        <row r="8594">
          <cell r="M8594" t="str">
            <v>DistribPreh</v>
          </cell>
          <cell r="N8594" t="str">
            <v>Distributeur taille 2 sur Préhenseur</v>
          </cell>
          <cell r="O8594" t="str">
            <v>Dispenser size 2 on Gripper</v>
          </cell>
          <cell r="P8594">
            <v>2</v>
          </cell>
          <cell r="Q8594">
            <v>0</v>
          </cell>
          <cell r="X8594">
            <v>24.57</v>
          </cell>
          <cell r="Y8594">
            <v>325.39499999999998</v>
          </cell>
          <cell r="Z8594">
            <v>37.800000000000004</v>
          </cell>
          <cell r="AA8594">
            <v>387.76499999999999</v>
          </cell>
          <cell r="AD8594">
            <v>12.285</v>
          </cell>
          <cell r="AE8594">
            <v>162.69749999999999</v>
          </cell>
          <cell r="AF8594">
            <v>18.900000000000002</v>
          </cell>
        </row>
        <row r="8595">
          <cell r="M8595" t="str">
            <v>CompIntDistribPreh</v>
          </cell>
          <cell r="N8595" t="str">
            <v>Complément intégration d'un distributeur préh</v>
          </cell>
          <cell r="O8595" t="str">
            <v>Add-on integration distributor into existing gripper</v>
          </cell>
          <cell r="P8595">
            <v>2</v>
          </cell>
          <cell r="Q8595">
            <v>0</v>
          </cell>
          <cell r="X8595">
            <v>0</v>
          </cell>
          <cell r="Y8595">
            <v>0</v>
          </cell>
          <cell r="Z8595">
            <v>47.25</v>
          </cell>
          <cell r="AA8595">
            <v>47.25</v>
          </cell>
          <cell r="AD8595">
            <v>0</v>
          </cell>
          <cell r="AE8595">
            <v>0</v>
          </cell>
          <cell r="AF8595">
            <v>23.625</v>
          </cell>
        </row>
        <row r="8596">
          <cell r="M8596" t="str">
            <v>PPinducPreh</v>
          </cell>
          <cell r="N8596" t="str">
            <v>Détecteur inductif présence pièce sur Préhenseur a</v>
          </cell>
          <cell r="O8596" t="str">
            <v>Inductive part presence detector on Gripper</v>
          </cell>
          <cell r="P8596">
            <v>1</v>
          </cell>
          <cell r="Q8596">
            <v>0</v>
          </cell>
          <cell r="X8596">
            <v>12.285</v>
          </cell>
          <cell r="Y8596">
            <v>37.65825000000001</v>
          </cell>
          <cell r="Z8596">
            <v>9.4500000000000011</v>
          </cell>
          <cell r="AA8596">
            <v>59.393250000000009</v>
          </cell>
          <cell r="AD8596">
            <v>12.285</v>
          </cell>
          <cell r="AE8596">
            <v>37.65825000000001</v>
          </cell>
          <cell r="AF8596">
            <v>9.4500000000000011</v>
          </cell>
        </row>
        <row r="8597">
          <cell r="M8597" t="str">
            <v>CompIntPpPreh</v>
          </cell>
          <cell r="N8597" t="str">
            <v>Complément intégration d'un présence pièce préh</v>
          </cell>
          <cell r="O8597" t="str">
            <v>Add-on integration presence part</v>
          </cell>
          <cell r="P8597">
            <v>1</v>
          </cell>
          <cell r="Q8597">
            <v>0</v>
          </cell>
          <cell r="X8597">
            <v>0</v>
          </cell>
          <cell r="Y8597">
            <v>0</v>
          </cell>
          <cell r="Z8597">
            <v>23.625</v>
          </cell>
          <cell r="AA8597">
            <v>23.625</v>
          </cell>
          <cell r="AD8597">
            <v>0</v>
          </cell>
          <cell r="AE8597">
            <v>0</v>
          </cell>
          <cell r="AF8597">
            <v>23.625</v>
          </cell>
        </row>
        <row r="8598">
          <cell r="M8598" t="str">
            <v>IntPrehEl</v>
          </cell>
          <cell r="N8598" t="str">
            <v>Intégration en ligne d'un préhenseur</v>
          </cell>
          <cell r="O8598" t="str">
            <v>On-line integration of a gripper</v>
          </cell>
          <cell r="P8598">
            <v>1</v>
          </cell>
          <cell r="Q8598">
            <v>0</v>
          </cell>
          <cell r="X8598">
            <v>0</v>
          </cell>
          <cell r="Y8598">
            <v>0</v>
          </cell>
          <cell r="Z8598">
            <v>0</v>
          </cell>
          <cell r="AA8598">
            <v>0</v>
          </cell>
          <cell r="AD8598">
            <v>0</v>
          </cell>
          <cell r="AE8598">
            <v>0</v>
          </cell>
          <cell r="AF8598">
            <v>0</v>
          </cell>
        </row>
        <row r="8599">
          <cell r="M8599">
            <v>0</v>
          </cell>
          <cell r="N8599">
            <v>0</v>
          </cell>
          <cell r="O8599" t="str">
            <v/>
          </cell>
          <cell r="P8599">
            <v>0</v>
          </cell>
          <cell r="Q8599">
            <v>0</v>
          </cell>
          <cell r="R8599">
            <v>0</v>
          </cell>
          <cell r="AA8599">
            <v>0</v>
          </cell>
          <cell r="AD8599" t="e">
            <v>#DIV/0!</v>
          </cell>
          <cell r="AE8599" t="e">
            <v>#DIV/0!</v>
          </cell>
          <cell r="AF8599" t="e">
            <v>#DIV/0!</v>
          </cell>
        </row>
        <row r="8600">
          <cell r="M8600">
            <v>0</v>
          </cell>
          <cell r="N8600">
            <v>0</v>
          </cell>
          <cell r="O8600" t="str">
            <v/>
          </cell>
          <cell r="P8600">
            <v>1</v>
          </cell>
          <cell r="Q8600">
            <v>0</v>
          </cell>
          <cell r="R8600">
            <v>0</v>
          </cell>
          <cell r="AA8600">
            <v>0</v>
          </cell>
          <cell r="AD8600">
            <v>0</v>
          </cell>
          <cell r="AE8600">
            <v>0</v>
          </cell>
          <cell r="AF8600">
            <v>0</v>
          </cell>
        </row>
        <row r="8601">
          <cell r="M8601" t="str">
            <v>TrajMan</v>
          </cell>
          <cell r="N8601" t="str">
            <v>Trajectoire de manutention</v>
          </cell>
          <cell r="O8601" t="str">
            <v>Handling path</v>
          </cell>
          <cell r="P8601">
            <v>2</v>
          </cell>
          <cell r="Q8601" t="str">
            <v>Prise OP30, dépose OP35</v>
          </cell>
          <cell r="R8601" t="str">
            <v/>
          </cell>
          <cell r="X8601">
            <v>0</v>
          </cell>
          <cell r="Y8601">
            <v>0</v>
          </cell>
          <cell r="Z8601">
            <v>0</v>
          </cell>
          <cell r="AA8601">
            <v>0</v>
          </cell>
          <cell r="AD8601">
            <v>0</v>
          </cell>
          <cell r="AE8601">
            <v>0</v>
          </cell>
          <cell r="AF8601">
            <v>0</v>
          </cell>
        </row>
        <row r="8602">
          <cell r="M8602" t="str">
            <v>TrajSoud</v>
          </cell>
          <cell r="N8602" t="str">
            <v>Trajectoire de soudure(clinchage, arc tiré, rivet)</v>
          </cell>
          <cell r="O8602" t="str">
            <v>Welding path (clinching, pulled arc, rivet)</v>
          </cell>
          <cell r="P8602">
            <v>1</v>
          </cell>
          <cell r="Q8602" t="str">
            <v>16 PSE</v>
          </cell>
          <cell r="R8602" t="str">
            <v/>
          </cell>
          <cell r="X8602">
            <v>0</v>
          </cell>
          <cell r="Y8602">
            <v>0</v>
          </cell>
          <cell r="Z8602">
            <v>0</v>
          </cell>
          <cell r="AA8602">
            <v>0</v>
          </cell>
          <cell r="AD8602">
            <v>0</v>
          </cell>
          <cell r="AE8602">
            <v>0</v>
          </cell>
          <cell r="AF8602">
            <v>0</v>
          </cell>
        </row>
        <row r="8603">
          <cell r="M8603" t="str">
            <v>EchCodeTraj</v>
          </cell>
          <cell r="N8603" t="str">
            <v>Echange Code Trajectoire avec baie robot</v>
          </cell>
          <cell r="O8603" t="str">
            <v>Exchange of Trajectory Code with robot bay</v>
          </cell>
          <cell r="P8603">
            <v>1</v>
          </cell>
          <cell r="Q8603">
            <v>0</v>
          </cell>
          <cell r="R8603" t="str">
            <v/>
          </cell>
          <cell r="X8603">
            <v>11.8125</v>
          </cell>
          <cell r="Y8603">
            <v>0</v>
          </cell>
          <cell r="Z8603">
            <v>96.409919032065716</v>
          </cell>
          <cell r="AA8603">
            <v>108.22241903206572</v>
          </cell>
          <cell r="AD8603">
            <v>11.8125</v>
          </cell>
          <cell r="AE8603">
            <v>0</v>
          </cell>
          <cell r="AF8603">
            <v>96.409919032065716</v>
          </cell>
        </row>
        <row r="8604">
          <cell r="M8604" t="str">
            <v>HEtudAUT</v>
          </cell>
          <cell r="N8604" t="str">
            <v>Une heure d'études automatismes</v>
          </cell>
          <cell r="O8604" t="str">
            <v>One hour of automation studies</v>
          </cell>
          <cell r="P8604">
            <v>0.5</v>
          </cell>
          <cell r="Q8604" t="str">
            <v>compl. Hétude AF+Marguerite+Prog</v>
          </cell>
          <cell r="R8604" t="str">
            <v/>
          </cell>
          <cell r="X8604">
            <v>32.5</v>
          </cell>
          <cell r="Y8604">
            <v>0</v>
          </cell>
          <cell r="Z8604">
            <v>0</v>
          </cell>
          <cell r="AA8604">
            <v>32.5</v>
          </cell>
          <cell r="AD8604">
            <v>65</v>
          </cell>
          <cell r="AE8604">
            <v>0</v>
          </cell>
          <cell r="AF8604">
            <v>0</v>
          </cell>
        </row>
        <row r="8605">
          <cell r="M8605">
            <v>0</v>
          </cell>
          <cell r="N8605">
            <v>0</v>
          </cell>
          <cell r="O8605" t="str">
            <v/>
          </cell>
          <cell r="P8605">
            <v>0</v>
          </cell>
          <cell r="Q8605">
            <v>0</v>
          </cell>
          <cell r="R8605">
            <v>0</v>
          </cell>
          <cell r="AA8605">
            <v>0</v>
          </cell>
          <cell r="AD8605" t="e">
            <v>#DIV/0!</v>
          </cell>
          <cell r="AE8605" t="e">
            <v>#DIV/0!</v>
          </cell>
          <cell r="AF8605" t="e">
            <v>#DIV/0!</v>
          </cell>
        </row>
        <row r="8606">
          <cell r="M8606">
            <v>0</v>
          </cell>
          <cell r="N8606">
            <v>0</v>
          </cell>
          <cell r="O8606" t="str">
            <v/>
          </cell>
          <cell r="P8606">
            <v>1</v>
          </cell>
          <cell r="Q8606">
            <v>0</v>
          </cell>
          <cell r="R8606">
            <v>0</v>
          </cell>
          <cell r="AA8606">
            <v>0</v>
          </cell>
          <cell r="AD8606">
            <v>0</v>
          </cell>
          <cell r="AE8606">
            <v>0</v>
          </cell>
          <cell r="AF8606">
            <v>0</v>
          </cell>
        </row>
        <row r="8607">
          <cell r="M8607" t="str">
            <v>AppuiDrageoir</v>
          </cell>
          <cell r="N8607" t="str">
            <v xml:space="preserve">Appui seul ou drageoir seul (toutes largeurs) </v>
          </cell>
          <cell r="O8607" t="str">
            <v xml:space="preserve">support only or sucker only (all widths) </v>
          </cell>
          <cell r="P8607">
            <v>2</v>
          </cell>
          <cell r="Q8607">
            <v>0</v>
          </cell>
          <cell r="X8607">
            <v>0</v>
          </cell>
          <cell r="Y8607">
            <v>0</v>
          </cell>
          <cell r="Z8607">
            <v>0</v>
          </cell>
          <cell r="AA8607">
            <v>0</v>
          </cell>
          <cell r="AD8607">
            <v>0</v>
          </cell>
          <cell r="AE8607">
            <v>0</v>
          </cell>
          <cell r="AF8607">
            <v>0</v>
          </cell>
        </row>
        <row r="8608">
          <cell r="M8608" t="str">
            <v>CompIntRef</v>
          </cell>
          <cell r="N8608" t="str">
            <v>Complément intégration d'un appui ou Ref</v>
          </cell>
          <cell r="O8608" t="str">
            <v xml:space="preserve">Supplement for the integration of a support or reference </v>
          </cell>
          <cell r="P8608">
            <v>2</v>
          </cell>
          <cell r="Q8608">
            <v>0</v>
          </cell>
          <cell r="X8608">
            <v>0</v>
          </cell>
          <cell r="Y8608">
            <v>0</v>
          </cell>
          <cell r="Z8608">
            <v>0</v>
          </cell>
          <cell r="AA8608">
            <v>0</v>
          </cell>
          <cell r="AD8608">
            <v>0</v>
          </cell>
          <cell r="AE8608">
            <v>0</v>
          </cell>
          <cell r="AF8608">
            <v>0</v>
          </cell>
        </row>
        <row r="8609">
          <cell r="M8609" t="str">
            <v>PilMob</v>
          </cell>
          <cell r="N8609" t="str">
            <v>Pilote escamotable</v>
          </cell>
          <cell r="O8609" t="str">
            <v>Retractable pin</v>
          </cell>
          <cell r="P8609">
            <v>1</v>
          </cell>
          <cell r="Q8609">
            <v>0</v>
          </cell>
          <cell r="X8609">
            <v>24.770024999999997</v>
          </cell>
          <cell r="Y8609">
            <v>72.810149999999993</v>
          </cell>
          <cell r="Z8609">
            <v>127.54538093824156</v>
          </cell>
          <cell r="AA8609">
            <v>225.12555593824158</v>
          </cell>
          <cell r="AD8609">
            <v>24.770024999999997</v>
          </cell>
          <cell r="AE8609">
            <v>72.810149999999993</v>
          </cell>
          <cell r="AF8609">
            <v>127.54538093824156</v>
          </cell>
        </row>
        <row r="8610">
          <cell r="M8610" t="str">
            <v>CompIntPilMobMaq</v>
          </cell>
          <cell r="N8610" t="str">
            <v>Complément intégration pilote mobile Maquette</v>
          </cell>
          <cell r="O8610" t="str">
            <v>Add on integration mobile Pin</v>
          </cell>
          <cell r="P8610">
            <v>1</v>
          </cell>
          <cell r="Q8610">
            <v>0</v>
          </cell>
          <cell r="X8610">
            <v>16.580024999999999</v>
          </cell>
          <cell r="Y8610">
            <v>0</v>
          </cell>
          <cell r="Z8610">
            <v>55.008152375296618</v>
          </cell>
          <cell r="AA8610">
            <v>71.588177375296624</v>
          </cell>
          <cell r="AD8610">
            <v>16.580024999999999</v>
          </cell>
          <cell r="AE8610">
            <v>0</v>
          </cell>
          <cell r="AF8610">
            <v>55.008152375296618</v>
          </cell>
        </row>
        <row r="8611">
          <cell r="M8611" t="str">
            <v>RefSerrECONew_D50</v>
          </cell>
          <cell r="N8611" t="str">
            <v>Réf serrée ECO D50 Touche + Appui tous types</v>
          </cell>
          <cell r="O8611" t="str">
            <v>ECO D50 clamped reference Key + Press all types</v>
          </cell>
          <cell r="P8611">
            <v>2</v>
          </cell>
          <cell r="Q8611">
            <v>0</v>
          </cell>
          <cell r="X8611">
            <v>35.617050000000006</v>
          </cell>
          <cell r="Y8611">
            <v>145.62029999999999</v>
          </cell>
          <cell r="Z8611">
            <v>158.70866677487396</v>
          </cell>
          <cell r="AA8611">
            <v>339.94601677487395</v>
          </cell>
          <cell r="AD8611">
            <v>17.808525000000003</v>
          </cell>
          <cell r="AE8611">
            <v>72.810149999999993</v>
          </cell>
          <cell r="AF8611">
            <v>79.354333387436981</v>
          </cell>
        </row>
        <row r="8612">
          <cell r="M8612" t="str">
            <v>CompIntRefSerrMaq</v>
          </cell>
          <cell r="N8612" t="str">
            <v>Complément intégration d'une référence serrée maqu</v>
          </cell>
          <cell r="O8612" t="str">
            <v>Add-on integration tight reference in a mock-up</v>
          </cell>
          <cell r="P8612">
            <v>2</v>
          </cell>
          <cell r="Q8612">
            <v>0</v>
          </cell>
          <cell r="X8612">
            <v>33.160049999999998</v>
          </cell>
          <cell r="Y8612">
            <v>0</v>
          </cell>
          <cell r="Z8612">
            <v>110.01630475059324</v>
          </cell>
          <cell r="AA8612">
            <v>143.17635475059325</v>
          </cell>
          <cell r="AD8612">
            <v>16.580024999999999</v>
          </cell>
          <cell r="AE8612">
            <v>0</v>
          </cell>
          <cell r="AF8612">
            <v>55.008152375296618</v>
          </cell>
        </row>
        <row r="8613">
          <cell r="M8613" t="str">
            <v>PPinduc</v>
          </cell>
          <cell r="N8613" t="str">
            <v>Détecteur inductif de présence pièce</v>
          </cell>
          <cell r="O8613" t="str">
            <v>Inductive part presence detector</v>
          </cell>
          <cell r="P8613">
            <v>1</v>
          </cell>
          <cell r="Q8613">
            <v>0</v>
          </cell>
          <cell r="X8613">
            <v>19.106325000000002</v>
          </cell>
          <cell r="Y8613">
            <v>25.818449999999999</v>
          </cell>
          <cell r="Z8613">
            <v>107.59538093824155</v>
          </cell>
          <cell r="AA8613">
            <v>152.52015593824154</v>
          </cell>
          <cell r="AD8613">
            <v>19.106325000000002</v>
          </cell>
          <cell r="AE8613">
            <v>25.818449999999999</v>
          </cell>
          <cell r="AF8613">
            <v>107.59538093824155</v>
          </cell>
        </row>
        <row r="8614">
          <cell r="M8614" t="str">
            <v>CompIntPpMaq</v>
          </cell>
          <cell r="N8614" t="str">
            <v>Complément intégration d'un présence pièce maquett</v>
          </cell>
          <cell r="O8614" t="str">
            <v>Supplement for the integration of a part presence too/sensor?d'un présence pièce maquette</v>
          </cell>
          <cell r="P8614">
            <v>1</v>
          </cell>
          <cell r="Q8614">
            <v>0</v>
          </cell>
          <cell r="X8614">
            <v>16.580024999999999</v>
          </cell>
          <cell r="Y8614">
            <v>0</v>
          </cell>
          <cell r="Z8614">
            <v>55.008152375296618</v>
          </cell>
          <cell r="AA8614">
            <v>71.588177375296624</v>
          </cell>
          <cell r="AD8614">
            <v>16.580024999999999</v>
          </cell>
          <cell r="AE8614">
            <v>0</v>
          </cell>
          <cell r="AF8614">
            <v>55.008152375296618</v>
          </cell>
        </row>
        <row r="8615">
          <cell r="M8615" t="str">
            <v>Distrib2</v>
          </cell>
          <cell r="N8615" t="str">
            <v>Distributeur 5/2</v>
          </cell>
          <cell r="O8615" t="str">
            <v>5/2-way valve</v>
          </cell>
          <cell r="P8615">
            <v>2</v>
          </cell>
          <cell r="Q8615">
            <v>0</v>
          </cell>
          <cell r="X8615">
            <v>144.15030000000002</v>
          </cell>
          <cell r="Y8615">
            <v>321.88800000000003</v>
          </cell>
          <cell r="Z8615">
            <v>343.04127627606044</v>
          </cell>
          <cell r="AA8615">
            <v>809.07957627606049</v>
          </cell>
          <cell r="AD8615">
            <v>72.075150000000008</v>
          </cell>
          <cell r="AE8615">
            <v>160.94400000000002</v>
          </cell>
          <cell r="AF8615">
            <v>171.52063813803022</v>
          </cell>
        </row>
        <row r="8616">
          <cell r="M8616" t="str">
            <v>CompIntDistribMaq</v>
          </cell>
          <cell r="N8616" t="str">
            <v>Complément intégration d'un distributeur maquette</v>
          </cell>
          <cell r="O8616" t="str">
            <v>Add-on integration distributor</v>
          </cell>
          <cell r="P8616">
            <v>2</v>
          </cell>
          <cell r="Q8616">
            <v>0</v>
          </cell>
          <cell r="X8616">
            <v>33.160049999999998</v>
          </cell>
          <cell r="Y8616">
            <v>0</v>
          </cell>
          <cell r="Z8616">
            <v>80.091304750593238</v>
          </cell>
          <cell r="AA8616">
            <v>113.25135475059324</v>
          </cell>
          <cell r="AD8616">
            <v>16.580024999999999</v>
          </cell>
          <cell r="AE8616">
            <v>0</v>
          </cell>
          <cell r="AF8616">
            <v>40.045652375296619</v>
          </cell>
        </row>
        <row r="8617">
          <cell r="M8617" t="str">
            <v>AntenMSRPoutreHoriz</v>
          </cell>
          <cell r="N8617" t="str">
            <v>Antenne pour MSR de Type Poutre Horizontale</v>
          </cell>
          <cell r="O8617" t="str">
            <v>Antenna for MSR of Horizontal harness type</v>
          </cell>
          <cell r="P8617">
            <v>5</v>
          </cell>
          <cell r="Q8617">
            <v>0</v>
          </cell>
          <cell r="AA8617">
            <v>0</v>
          </cell>
          <cell r="AD8617">
            <v>0</v>
          </cell>
          <cell r="AE8617">
            <v>0</v>
          </cell>
          <cell r="AF8617">
            <v>0</v>
          </cell>
        </row>
        <row r="8618">
          <cell r="M8618">
            <v>0</v>
          </cell>
          <cell r="N8618">
            <v>0</v>
          </cell>
          <cell r="O8618" t="str">
            <v/>
          </cell>
          <cell r="P8618">
            <v>0</v>
          </cell>
          <cell r="Q8618">
            <v>0</v>
          </cell>
          <cell r="R8618">
            <v>0</v>
          </cell>
          <cell r="AA8618">
            <v>0</v>
          </cell>
          <cell r="AD8618" t="e">
            <v>#DIV/0!</v>
          </cell>
          <cell r="AE8618" t="e">
            <v>#DIV/0!</v>
          </cell>
          <cell r="AF8618" t="e">
            <v>#DIV/0!</v>
          </cell>
        </row>
        <row r="8619">
          <cell r="M8619">
            <v>0</v>
          </cell>
          <cell r="N8619">
            <v>0</v>
          </cell>
          <cell r="O8619" t="str">
            <v/>
          </cell>
          <cell r="P8619">
            <v>1</v>
          </cell>
          <cell r="Q8619">
            <v>0</v>
          </cell>
          <cell r="R8619">
            <v>0</v>
          </cell>
          <cell r="AA8619">
            <v>0</v>
          </cell>
          <cell r="AD8619">
            <v>0</v>
          </cell>
          <cell r="AE8619">
            <v>0</v>
          </cell>
          <cell r="AF8619">
            <v>0</v>
          </cell>
        </row>
        <row r="8620">
          <cell r="M8620" t="str">
            <v>RefSer40DINPreh</v>
          </cell>
          <cell r="N8620" t="str">
            <v>Serrage 40 DIN Touche + Appui tous types sur Préh</v>
          </cell>
          <cell r="O8620" t="str">
            <v>Clamping 40 DIN Key + All types of support on Preh</v>
          </cell>
          <cell r="P8620">
            <v>1</v>
          </cell>
          <cell r="Q8620">
            <v>0</v>
          </cell>
          <cell r="X8620">
            <v>12.285</v>
          </cell>
          <cell r="Y8620">
            <v>71.007300000000001</v>
          </cell>
          <cell r="Z8620">
            <v>37.800000000000004</v>
          </cell>
          <cell r="AA8620">
            <v>121.09229999999999</v>
          </cell>
          <cell r="AD8620">
            <v>12.285</v>
          </cell>
          <cell r="AE8620">
            <v>71.007300000000001</v>
          </cell>
          <cell r="AF8620">
            <v>37.800000000000004</v>
          </cell>
        </row>
        <row r="8621">
          <cell r="M8621" t="str">
            <v>CompIntRefSerrPreh</v>
          </cell>
          <cell r="N8621" t="str">
            <v>Complément intégration d'une réf serr préhenseur</v>
          </cell>
          <cell r="O8621" t="str">
            <v>Add-on integration tight reference in a Gripper</v>
          </cell>
          <cell r="P8621">
            <v>1</v>
          </cell>
          <cell r="Q8621">
            <v>0</v>
          </cell>
          <cell r="X8621">
            <v>0</v>
          </cell>
          <cell r="Y8621">
            <v>0</v>
          </cell>
          <cell r="Z8621">
            <v>23.625</v>
          </cell>
          <cell r="AA8621">
            <v>23.625</v>
          </cell>
          <cell r="AD8621">
            <v>0</v>
          </cell>
          <cell r="AE8621">
            <v>0</v>
          </cell>
          <cell r="AF8621">
            <v>23.625</v>
          </cell>
        </row>
        <row r="8622">
          <cell r="M8622" t="str">
            <v>DistribPreh</v>
          </cell>
          <cell r="N8622" t="str">
            <v>Distributeur taille 2 sur Préhenseur</v>
          </cell>
          <cell r="O8622" t="str">
            <v>Dispenser size 2 on Gripper</v>
          </cell>
          <cell r="P8622">
            <v>2</v>
          </cell>
          <cell r="Q8622">
            <v>0</v>
          </cell>
          <cell r="X8622">
            <v>24.57</v>
          </cell>
          <cell r="Y8622">
            <v>325.39499999999998</v>
          </cell>
          <cell r="Z8622">
            <v>37.800000000000004</v>
          </cell>
          <cell r="AA8622">
            <v>387.76499999999999</v>
          </cell>
          <cell r="AD8622">
            <v>12.285</v>
          </cell>
          <cell r="AE8622">
            <v>162.69749999999999</v>
          </cell>
          <cell r="AF8622">
            <v>18.900000000000002</v>
          </cell>
        </row>
        <row r="8623">
          <cell r="M8623" t="str">
            <v>CompIntDistribPreh</v>
          </cell>
          <cell r="N8623" t="str">
            <v>Complément intégration d'un distributeur préh</v>
          </cell>
          <cell r="O8623" t="str">
            <v>Add-on integration distributor into existing gripper</v>
          </cell>
          <cell r="P8623">
            <v>2</v>
          </cell>
          <cell r="Q8623">
            <v>0</v>
          </cell>
          <cell r="X8623">
            <v>0</v>
          </cell>
          <cell r="Y8623">
            <v>0</v>
          </cell>
          <cell r="Z8623">
            <v>47.25</v>
          </cell>
          <cell r="AA8623">
            <v>47.25</v>
          </cell>
          <cell r="AD8623">
            <v>0</v>
          </cell>
          <cell r="AE8623">
            <v>0</v>
          </cell>
          <cell r="AF8623">
            <v>23.625</v>
          </cell>
        </row>
        <row r="8624">
          <cell r="M8624" t="str">
            <v>PPinducPreh</v>
          </cell>
          <cell r="N8624" t="str">
            <v>Détecteur inductif présence pièce sur Préhenseur a</v>
          </cell>
          <cell r="O8624" t="str">
            <v>Inductive part presence detector on Gripper</v>
          </cell>
          <cell r="P8624">
            <v>3</v>
          </cell>
          <cell r="Q8624">
            <v>0</v>
          </cell>
          <cell r="X8624">
            <v>36.855000000000004</v>
          </cell>
          <cell r="Y8624">
            <v>112.97475000000001</v>
          </cell>
          <cell r="Z8624">
            <v>28.35</v>
          </cell>
          <cell r="AA8624">
            <v>178.17975000000001</v>
          </cell>
          <cell r="AD8624">
            <v>12.285000000000002</v>
          </cell>
          <cell r="AE8624">
            <v>37.658250000000002</v>
          </cell>
          <cell r="AF8624">
            <v>9.4500000000000011</v>
          </cell>
        </row>
        <row r="8625">
          <cell r="M8625" t="str">
            <v>CompIntPpPreh</v>
          </cell>
          <cell r="N8625" t="str">
            <v>Complément intégration d'un présence pièce préh</v>
          </cell>
          <cell r="O8625" t="str">
            <v>Add-on integration presence part</v>
          </cell>
          <cell r="P8625">
            <v>3</v>
          </cell>
          <cell r="Q8625">
            <v>0</v>
          </cell>
          <cell r="X8625">
            <v>0</v>
          </cell>
          <cell r="Y8625">
            <v>0</v>
          </cell>
          <cell r="Z8625">
            <v>70.875</v>
          </cell>
          <cell r="AA8625">
            <v>70.875</v>
          </cell>
          <cell r="AD8625">
            <v>0</v>
          </cell>
          <cell r="AE8625">
            <v>0</v>
          </cell>
          <cell r="AF8625">
            <v>23.625</v>
          </cell>
        </row>
        <row r="8626">
          <cell r="M8626" t="str">
            <v>IntPrehEl</v>
          </cell>
          <cell r="N8626" t="str">
            <v>Intégration en ligne d'un préhenseur</v>
          </cell>
          <cell r="O8626" t="str">
            <v>On-line integration of a gripper</v>
          </cell>
          <cell r="P8626">
            <v>1</v>
          </cell>
          <cell r="Q8626">
            <v>0</v>
          </cell>
          <cell r="X8626">
            <v>0</v>
          </cell>
          <cell r="Y8626">
            <v>0</v>
          </cell>
          <cell r="Z8626">
            <v>0</v>
          </cell>
          <cell r="AA8626">
            <v>0</v>
          </cell>
          <cell r="AD8626">
            <v>0</v>
          </cell>
          <cell r="AE8626">
            <v>0</v>
          </cell>
          <cell r="AF8626">
            <v>0</v>
          </cell>
        </row>
        <row r="8627">
          <cell r="M8627">
            <v>0</v>
          </cell>
          <cell r="N8627">
            <v>0</v>
          </cell>
          <cell r="O8627" t="str">
            <v/>
          </cell>
          <cell r="P8627">
            <v>0</v>
          </cell>
          <cell r="Q8627">
            <v>0</v>
          </cell>
          <cell r="R8627">
            <v>0</v>
          </cell>
          <cell r="AA8627">
            <v>0</v>
          </cell>
          <cell r="AD8627" t="e">
            <v>#DIV/0!</v>
          </cell>
          <cell r="AE8627" t="e">
            <v>#DIV/0!</v>
          </cell>
          <cell r="AF8627" t="e">
            <v>#DIV/0!</v>
          </cell>
        </row>
        <row r="8628">
          <cell r="M8628">
            <v>0</v>
          </cell>
          <cell r="N8628">
            <v>0</v>
          </cell>
          <cell r="O8628" t="str">
            <v/>
          </cell>
          <cell r="P8628">
            <v>1</v>
          </cell>
          <cell r="Q8628">
            <v>0</v>
          </cell>
          <cell r="R8628">
            <v>0</v>
          </cell>
          <cell r="AA8628">
            <v>0</v>
          </cell>
          <cell r="AD8628">
            <v>0</v>
          </cell>
          <cell r="AE8628">
            <v>0</v>
          </cell>
          <cell r="AF8628">
            <v>0</v>
          </cell>
        </row>
        <row r="8629">
          <cell r="M8629" t="str">
            <v>TrajMan</v>
          </cell>
          <cell r="N8629" t="str">
            <v>Trajectoire de manutention</v>
          </cell>
          <cell r="O8629" t="str">
            <v>Handling path</v>
          </cell>
          <cell r="P8629">
            <v>4</v>
          </cell>
          <cell r="Q8629" t="str">
            <v>Prise OP25, dépose OP35, reprise OP35, dépose OP40</v>
          </cell>
          <cell r="R8629" t="str">
            <v/>
          </cell>
          <cell r="X8629">
            <v>0</v>
          </cell>
          <cell r="Y8629">
            <v>0</v>
          </cell>
          <cell r="Z8629">
            <v>0</v>
          </cell>
          <cell r="AA8629">
            <v>0</v>
          </cell>
          <cell r="AD8629">
            <v>0</v>
          </cell>
          <cell r="AE8629">
            <v>0</v>
          </cell>
          <cell r="AF8629">
            <v>0</v>
          </cell>
        </row>
        <row r="8630">
          <cell r="M8630" t="str">
            <v>TrajColleTiret</v>
          </cell>
          <cell r="N8630" t="str">
            <v>Trajectoire d'encollage tiret</v>
          </cell>
          <cell r="O8630" t="str">
            <v>Glueing path dash</v>
          </cell>
          <cell r="P8630">
            <v>1.5</v>
          </cell>
          <cell r="Q8630" t="str">
            <v>12 cordons</v>
          </cell>
          <cell r="R8630" t="str">
            <v/>
          </cell>
          <cell r="X8630">
            <v>0</v>
          </cell>
          <cell r="Y8630">
            <v>0</v>
          </cell>
          <cell r="Z8630">
            <v>0</v>
          </cell>
          <cell r="AA8630">
            <v>0</v>
          </cell>
          <cell r="AD8630">
            <v>0</v>
          </cell>
          <cell r="AE8630">
            <v>0</v>
          </cell>
          <cell r="AF8630">
            <v>0</v>
          </cell>
        </row>
        <row r="8631">
          <cell r="M8631" t="str">
            <v>EchCodeTraj</v>
          </cell>
          <cell r="N8631" t="str">
            <v>Echange Code Trajectoire avec baie robot</v>
          </cell>
          <cell r="O8631" t="str">
            <v>Exchange of Trajectory Code with robot bay</v>
          </cell>
          <cell r="P8631">
            <v>2</v>
          </cell>
          <cell r="Q8631">
            <v>0</v>
          </cell>
          <cell r="R8631" t="str">
            <v/>
          </cell>
          <cell r="X8631">
            <v>23.625</v>
          </cell>
          <cell r="Y8631">
            <v>0</v>
          </cell>
          <cell r="Z8631">
            <v>192.81983806413143</v>
          </cell>
          <cell r="AA8631">
            <v>216.44483806413143</v>
          </cell>
          <cell r="AD8631">
            <v>11.8125</v>
          </cell>
          <cell r="AE8631">
            <v>0</v>
          </cell>
          <cell r="AF8631">
            <v>96.409919032065716</v>
          </cell>
        </row>
        <row r="8632">
          <cell r="M8632" t="str">
            <v>HEtudAUT</v>
          </cell>
          <cell r="N8632" t="str">
            <v>Une heure d'études automatismes</v>
          </cell>
          <cell r="O8632" t="str">
            <v>One hour of automation studies</v>
          </cell>
          <cell r="P8632">
            <v>1</v>
          </cell>
          <cell r="Q8632" t="str">
            <v>compl. Hétude AF+Marguerite+Prog</v>
          </cell>
          <cell r="R8632" t="str">
            <v/>
          </cell>
          <cell r="X8632">
            <v>65</v>
          </cell>
          <cell r="Y8632">
            <v>0</v>
          </cell>
          <cell r="Z8632">
            <v>0</v>
          </cell>
          <cell r="AA8632">
            <v>65</v>
          </cell>
          <cell r="AD8632">
            <v>65</v>
          </cell>
          <cell r="AE8632">
            <v>0</v>
          </cell>
          <cell r="AF8632">
            <v>0</v>
          </cell>
        </row>
        <row r="8633">
          <cell r="M8633">
            <v>0</v>
          </cell>
          <cell r="N8633">
            <v>0</v>
          </cell>
          <cell r="O8633" t="str">
            <v/>
          </cell>
          <cell r="P8633">
            <v>0</v>
          </cell>
          <cell r="Q8633">
            <v>0</v>
          </cell>
          <cell r="R8633">
            <v>0</v>
          </cell>
          <cell r="AA8633">
            <v>0</v>
          </cell>
          <cell r="AD8633" t="e">
            <v>#DIV/0!</v>
          </cell>
          <cell r="AE8633" t="e">
            <v>#DIV/0!</v>
          </cell>
          <cell r="AF8633" t="e">
            <v>#DIV/0!</v>
          </cell>
        </row>
        <row r="8634">
          <cell r="M8634">
            <v>0</v>
          </cell>
          <cell r="N8634">
            <v>0</v>
          </cell>
          <cell r="O8634" t="str">
            <v/>
          </cell>
          <cell r="P8634">
            <v>1</v>
          </cell>
          <cell r="Q8634">
            <v>0</v>
          </cell>
          <cell r="R8634">
            <v>0</v>
          </cell>
          <cell r="AA8634">
            <v>0</v>
          </cell>
          <cell r="AD8634">
            <v>0</v>
          </cell>
          <cell r="AE8634">
            <v>0</v>
          </cell>
          <cell r="AF8634">
            <v>0</v>
          </cell>
        </row>
        <row r="8635">
          <cell r="M8635" t="str">
            <v>Distrib2</v>
          </cell>
          <cell r="N8635" t="str">
            <v>Distributeur 5/2</v>
          </cell>
          <cell r="O8635" t="str">
            <v>5/2-way valve</v>
          </cell>
          <cell r="P8635">
            <v>2</v>
          </cell>
          <cell r="Q8635">
            <v>0</v>
          </cell>
          <cell r="X8635">
            <v>144.15030000000002</v>
          </cell>
          <cell r="Y8635">
            <v>321.88800000000003</v>
          </cell>
          <cell r="Z8635">
            <v>343.04127627606044</v>
          </cell>
          <cell r="AA8635">
            <v>809.07957627606049</v>
          </cell>
          <cell r="AD8635">
            <v>72.075150000000008</v>
          </cell>
          <cell r="AE8635">
            <v>160.94400000000002</v>
          </cell>
          <cell r="AF8635">
            <v>171.52063813803022</v>
          </cell>
        </row>
        <row r="8636">
          <cell r="M8636" t="str">
            <v>CompIntDistribMaq</v>
          </cell>
          <cell r="N8636" t="str">
            <v>Complément intégration d'un distributeur maquette</v>
          </cell>
          <cell r="O8636" t="str">
            <v>Add-on integration distributor</v>
          </cell>
          <cell r="P8636">
            <v>2</v>
          </cell>
          <cell r="Q8636">
            <v>0</v>
          </cell>
          <cell r="X8636">
            <v>33.160049999999998</v>
          </cell>
          <cell r="Y8636">
            <v>0</v>
          </cell>
          <cell r="Z8636">
            <v>80.091304750593238</v>
          </cell>
          <cell r="AA8636">
            <v>113.25135475059324</v>
          </cell>
          <cell r="AD8636">
            <v>16.580024999999999</v>
          </cell>
          <cell r="AE8636">
            <v>0</v>
          </cell>
          <cell r="AF8636">
            <v>40.045652375296619</v>
          </cell>
        </row>
        <row r="8637">
          <cell r="M8637" t="str">
            <v>RefSerrECONew_D63</v>
          </cell>
          <cell r="N8637" t="str">
            <v>Réf serrée ECO D63 Touche + Appui tous types</v>
          </cell>
          <cell r="O8637" t="str">
            <v>ECO D63 Key + Press all types</v>
          </cell>
          <cell r="P8637">
            <v>2</v>
          </cell>
          <cell r="Q8637">
            <v>0</v>
          </cell>
          <cell r="X8637">
            <v>35.617050000000006</v>
          </cell>
          <cell r="Y8637">
            <v>145.62029999999999</v>
          </cell>
          <cell r="Z8637">
            <v>158.70866677487396</v>
          </cell>
          <cell r="AA8637">
            <v>339.94601677487395</v>
          </cell>
          <cell r="AD8637">
            <v>17.808525000000003</v>
          </cell>
          <cell r="AE8637">
            <v>72.810149999999993</v>
          </cell>
          <cell r="AF8637">
            <v>79.354333387436981</v>
          </cell>
        </row>
        <row r="8638">
          <cell r="M8638" t="str">
            <v>CompIntRefSerrMaq</v>
          </cell>
          <cell r="N8638" t="str">
            <v>Complément intégration d'une référence serrée maqu</v>
          </cell>
          <cell r="O8638" t="str">
            <v>Add-on integration tight reference in a mock-up</v>
          </cell>
          <cell r="P8638">
            <v>2</v>
          </cell>
          <cell r="Q8638">
            <v>0</v>
          </cell>
          <cell r="X8638">
            <v>33.160049999999998</v>
          </cell>
          <cell r="Y8638">
            <v>0</v>
          </cell>
          <cell r="Z8638">
            <v>110.01630475059324</v>
          </cell>
          <cell r="AA8638">
            <v>143.17635475059325</v>
          </cell>
          <cell r="AD8638">
            <v>16.580024999999999</v>
          </cell>
          <cell r="AE8638">
            <v>0</v>
          </cell>
          <cell r="AF8638">
            <v>55.008152375296618</v>
          </cell>
        </row>
        <row r="8639">
          <cell r="M8639" t="str">
            <v>PilMob</v>
          </cell>
          <cell r="N8639" t="str">
            <v>Pilote escamotable</v>
          </cell>
          <cell r="O8639" t="str">
            <v>Retractable pin</v>
          </cell>
          <cell r="P8639">
            <v>1</v>
          </cell>
          <cell r="Q8639">
            <v>0</v>
          </cell>
          <cell r="X8639">
            <v>24.770024999999997</v>
          </cell>
          <cell r="Y8639">
            <v>72.810149999999993</v>
          </cell>
          <cell r="Z8639">
            <v>127.54538093824156</v>
          </cell>
          <cell r="AA8639">
            <v>225.12555593824158</v>
          </cell>
          <cell r="AD8639">
            <v>24.770024999999997</v>
          </cell>
          <cell r="AE8639">
            <v>72.810149999999993</v>
          </cell>
          <cell r="AF8639">
            <v>127.54538093824156</v>
          </cell>
        </row>
        <row r="8640">
          <cell r="M8640" t="str">
            <v>CompIntPilMobMaq</v>
          </cell>
          <cell r="N8640" t="str">
            <v>Complément intégration pilote mobile Maquette</v>
          </cell>
          <cell r="O8640" t="str">
            <v>Add on integration mobile Pin</v>
          </cell>
          <cell r="P8640">
            <v>1</v>
          </cell>
          <cell r="Q8640">
            <v>0</v>
          </cell>
          <cell r="X8640">
            <v>16.580024999999999</v>
          </cell>
          <cell r="Y8640">
            <v>0</v>
          </cell>
          <cell r="Z8640">
            <v>55.008152375296618</v>
          </cell>
          <cell r="AA8640">
            <v>71.588177375296624</v>
          </cell>
          <cell r="AD8640">
            <v>16.580024999999999</v>
          </cell>
          <cell r="AE8640">
            <v>0</v>
          </cell>
          <cell r="AF8640">
            <v>55.008152375296618</v>
          </cell>
        </row>
        <row r="8641">
          <cell r="M8641" t="str">
            <v>AppuiDrageoir</v>
          </cell>
          <cell r="N8641" t="str">
            <v xml:space="preserve">Appui seul ou drageoir seul (toutes largeurs) </v>
          </cell>
          <cell r="O8641" t="str">
            <v xml:space="preserve">support only or sucker only (all widths) </v>
          </cell>
          <cell r="P8641">
            <v>2</v>
          </cell>
          <cell r="Q8641">
            <v>0</v>
          </cell>
          <cell r="X8641">
            <v>0</v>
          </cell>
          <cell r="Y8641">
            <v>0</v>
          </cell>
          <cell r="Z8641">
            <v>0</v>
          </cell>
          <cell r="AA8641">
            <v>0</v>
          </cell>
          <cell r="AD8641">
            <v>0</v>
          </cell>
          <cell r="AE8641">
            <v>0</v>
          </cell>
          <cell r="AF8641">
            <v>0</v>
          </cell>
        </row>
        <row r="8642">
          <cell r="M8642" t="str">
            <v>CompIntRef</v>
          </cell>
          <cell r="N8642" t="str">
            <v>Complément intégration d'un appui ou Ref</v>
          </cell>
          <cell r="O8642" t="str">
            <v xml:space="preserve">Supplement for the integration of a support or reference </v>
          </cell>
          <cell r="P8642">
            <v>2</v>
          </cell>
          <cell r="Q8642">
            <v>0</v>
          </cell>
          <cell r="X8642">
            <v>0</v>
          </cell>
          <cell r="Y8642">
            <v>0</v>
          </cell>
          <cell r="Z8642">
            <v>0</v>
          </cell>
          <cell r="AA8642">
            <v>0</v>
          </cell>
          <cell r="AD8642">
            <v>0</v>
          </cell>
          <cell r="AE8642">
            <v>0</v>
          </cell>
          <cell r="AF8642">
            <v>0</v>
          </cell>
        </row>
        <row r="8643">
          <cell r="M8643" t="str">
            <v>PPinduc</v>
          </cell>
          <cell r="N8643" t="str">
            <v>Détecteur inductif de présence pièce</v>
          </cell>
          <cell r="O8643" t="str">
            <v>Inductive part presence detector</v>
          </cell>
          <cell r="P8643">
            <v>1</v>
          </cell>
          <cell r="Q8643">
            <v>0</v>
          </cell>
          <cell r="X8643">
            <v>19.106325000000002</v>
          </cell>
          <cell r="Y8643">
            <v>25.818449999999999</v>
          </cell>
          <cell r="Z8643">
            <v>107.59538093824155</v>
          </cell>
          <cell r="AA8643">
            <v>152.52015593824154</v>
          </cell>
          <cell r="AD8643">
            <v>19.106325000000002</v>
          </cell>
          <cell r="AE8643">
            <v>25.818449999999999</v>
          </cell>
          <cell r="AF8643">
            <v>107.59538093824155</v>
          </cell>
        </row>
        <row r="8644">
          <cell r="M8644" t="str">
            <v>CompIntPpMaq</v>
          </cell>
          <cell r="N8644" t="str">
            <v>Complément intégration d'un présence pièce maquett</v>
          </cell>
          <cell r="O8644" t="str">
            <v>Supplement for the integration of a part presence too/sensor?d'un présence pièce maquette</v>
          </cell>
          <cell r="P8644">
            <v>1</v>
          </cell>
          <cell r="Q8644">
            <v>0</v>
          </cell>
          <cell r="X8644">
            <v>16.580024999999999</v>
          </cell>
          <cell r="Y8644">
            <v>0</v>
          </cell>
          <cell r="Z8644">
            <v>55.008152375296618</v>
          </cell>
          <cell r="AA8644">
            <v>71.588177375296624</v>
          </cell>
          <cell r="AD8644">
            <v>16.580024999999999</v>
          </cell>
          <cell r="AE8644">
            <v>0</v>
          </cell>
          <cell r="AF8644">
            <v>55.008152375296618</v>
          </cell>
        </row>
        <row r="8645">
          <cell r="M8645">
            <v>0</v>
          </cell>
          <cell r="N8645">
            <v>0</v>
          </cell>
          <cell r="O8645" t="str">
            <v/>
          </cell>
          <cell r="P8645">
            <v>0</v>
          </cell>
          <cell r="Q8645">
            <v>0</v>
          </cell>
          <cell r="R8645">
            <v>0</v>
          </cell>
          <cell r="AA8645">
            <v>0</v>
          </cell>
          <cell r="AD8645" t="e">
            <v>#DIV/0!</v>
          </cell>
          <cell r="AE8645" t="e">
            <v>#DIV/0!</v>
          </cell>
          <cell r="AF8645" t="e">
            <v>#DIV/0!</v>
          </cell>
        </row>
        <row r="8646">
          <cell r="M8646">
            <v>0</v>
          </cell>
          <cell r="N8646">
            <v>0</v>
          </cell>
          <cell r="O8646" t="str">
            <v/>
          </cell>
          <cell r="P8646">
            <v>1</v>
          </cell>
          <cell r="Q8646">
            <v>0</v>
          </cell>
          <cell r="R8646">
            <v>0</v>
          </cell>
          <cell r="AA8646">
            <v>0</v>
          </cell>
          <cell r="AD8646">
            <v>0</v>
          </cell>
          <cell r="AE8646">
            <v>0</v>
          </cell>
          <cell r="AF8646">
            <v>0</v>
          </cell>
        </row>
        <row r="8647">
          <cell r="M8647" t="str">
            <v>TrajSoud</v>
          </cell>
          <cell r="N8647" t="str">
            <v>Trajectoire de soudure(clinchage, arc tiré, rivet)</v>
          </cell>
          <cell r="O8647" t="str">
            <v>Welding path (clinching, pulled arc, rivet)</v>
          </cell>
          <cell r="P8647">
            <v>1</v>
          </cell>
          <cell r="Q8647" t="str">
            <v>8 PSE OP40</v>
          </cell>
          <cell r="R8647" t="str">
            <v/>
          </cell>
          <cell r="X8647">
            <v>0</v>
          </cell>
          <cell r="Y8647">
            <v>0</v>
          </cell>
          <cell r="Z8647">
            <v>0</v>
          </cell>
          <cell r="AA8647">
            <v>0</v>
          </cell>
          <cell r="AD8647">
            <v>0</v>
          </cell>
          <cell r="AE8647">
            <v>0</v>
          </cell>
          <cell r="AF8647">
            <v>0</v>
          </cell>
        </row>
        <row r="8648">
          <cell r="M8648" t="str">
            <v>EchCodeTraj</v>
          </cell>
          <cell r="N8648" t="str">
            <v>Echange Code Trajectoire avec baie robot</v>
          </cell>
          <cell r="O8648" t="str">
            <v>Exchange of Trajectory Code with robot bay</v>
          </cell>
          <cell r="P8648">
            <v>1</v>
          </cell>
          <cell r="Q8648">
            <v>0</v>
          </cell>
          <cell r="R8648" t="str">
            <v/>
          </cell>
          <cell r="X8648">
            <v>11.8125</v>
          </cell>
          <cell r="Y8648">
            <v>0</v>
          </cell>
          <cell r="Z8648">
            <v>96.409919032065716</v>
          </cell>
          <cell r="AA8648">
            <v>108.22241903206572</v>
          </cell>
          <cell r="AD8648">
            <v>11.8125</v>
          </cell>
          <cell r="AE8648">
            <v>0</v>
          </cell>
          <cell r="AF8648">
            <v>96.409919032065716</v>
          </cell>
        </row>
        <row r="8649">
          <cell r="M8649" t="str">
            <v>HEtudAUT</v>
          </cell>
          <cell r="N8649" t="str">
            <v>Une heure d'études automatismes</v>
          </cell>
          <cell r="O8649" t="str">
            <v>One hour of automation studies</v>
          </cell>
          <cell r="P8649">
            <v>1</v>
          </cell>
          <cell r="Q8649" t="str">
            <v>compl. Hétude AF+Marguerite+Prog</v>
          </cell>
          <cell r="R8649" t="str">
            <v/>
          </cell>
          <cell r="X8649">
            <v>65</v>
          </cell>
          <cell r="Y8649">
            <v>0</v>
          </cell>
          <cell r="Z8649">
            <v>0</v>
          </cell>
          <cell r="AA8649">
            <v>65</v>
          </cell>
          <cell r="AD8649">
            <v>65</v>
          </cell>
          <cell r="AE8649">
            <v>0</v>
          </cell>
          <cell r="AF8649">
            <v>0</v>
          </cell>
        </row>
        <row r="8650">
          <cell r="M8650">
            <v>0</v>
          </cell>
          <cell r="N8650">
            <v>0</v>
          </cell>
          <cell r="O8650" t="str">
            <v/>
          </cell>
          <cell r="P8650">
            <v>0</v>
          </cell>
          <cell r="Q8650">
            <v>0</v>
          </cell>
          <cell r="R8650">
            <v>0</v>
          </cell>
          <cell r="AA8650">
            <v>0</v>
          </cell>
          <cell r="AD8650" t="e">
            <v>#DIV/0!</v>
          </cell>
          <cell r="AE8650" t="e">
            <v>#DIV/0!</v>
          </cell>
          <cell r="AF8650" t="e">
            <v>#DIV/0!</v>
          </cell>
        </row>
        <row r="8651">
          <cell r="M8651">
            <v>0</v>
          </cell>
          <cell r="N8651">
            <v>0</v>
          </cell>
          <cell r="O8651" t="str">
            <v/>
          </cell>
          <cell r="P8651">
            <v>1</v>
          </cell>
          <cell r="Q8651">
            <v>0</v>
          </cell>
          <cell r="R8651">
            <v>0</v>
          </cell>
          <cell r="AA8651">
            <v>0</v>
          </cell>
          <cell r="AD8651">
            <v>0</v>
          </cell>
          <cell r="AE8651">
            <v>0</v>
          </cell>
          <cell r="AF8651">
            <v>0</v>
          </cell>
        </row>
        <row r="8652">
          <cell r="M8652" t="str">
            <v>TrajSoud</v>
          </cell>
          <cell r="N8652" t="str">
            <v>Trajectoire de soudure(clinchage, arc tiré, rivet)</v>
          </cell>
          <cell r="O8652" t="str">
            <v>Welding path (clinching, pulled arc, rivet)</v>
          </cell>
          <cell r="P8652">
            <v>1</v>
          </cell>
          <cell r="Q8652" t="str">
            <v>8 PSE OP40</v>
          </cell>
          <cell r="R8652" t="str">
            <v/>
          </cell>
          <cell r="X8652">
            <v>0</v>
          </cell>
          <cell r="Y8652">
            <v>0</v>
          </cell>
          <cell r="Z8652">
            <v>0</v>
          </cell>
          <cell r="AA8652">
            <v>0</v>
          </cell>
          <cell r="AD8652">
            <v>0</v>
          </cell>
          <cell r="AE8652">
            <v>0</v>
          </cell>
          <cell r="AF8652">
            <v>0</v>
          </cell>
        </row>
        <row r="8653">
          <cell r="M8653" t="str">
            <v>EchCodeTraj</v>
          </cell>
          <cell r="N8653" t="str">
            <v>Echange Code Trajectoire avec baie robot</v>
          </cell>
          <cell r="O8653" t="str">
            <v>Exchange of Trajectory Code with robot bay</v>
          </cell>
          <cell r="P8653">
            <v>1</v>
          </cell>
          <cell r="Q8653">
            <v>0</v>
          </cell>
          <cell r="R8653" t="str">
            <v/>
          </cell>
          <cell r="X8653">
            <v>11.8125</v>
          </cell>
          <cell r="Y8653">
            <v>0</v>
          </cell>
          <cell r="Z8653">
            <v>96.409919032065716</v>
          </cell>
          <cell r="AA8653">
            <v>108.22241903206572</v>
          </cell>
          <cell r="AD8653">
            <v>11.8125</v>
          </cell>
          <cell r="AE8653">
            <v>0</v>
          </cell>
          <cell r="AF8653">
            <v>96.409919032065716</v>
          </cell>
        </row>
        <row r="8654">
          <cell r="M8654" t="str">
            <v>HEtudAUT</v>
          </cell>
          <cell r="N8654" t="str">
            <v>Une heure d'études automatismes</v>
          </cell>
          <cell r="O8654" t="str">
            <v>One hour of automation studies</v>
          </cell>
          <cell r="P8654">
            <v>0.5</v>
          </cell>
          <cell r="Q8654" t="str">
            <v>compl. Hétude AF+Marguerite+Prog</v>
          </cell>
          <cell r="R8654" t="str">
            <v/>
          </cell>
          <cell r="X8654">
            <v>32.5</v>
          </cell>
          <cell r="Y8654">
            <v>0</v>
          </cell>
          <cell r="Z8654">
            <v>0</v>
          </cell>
          <cell r="AA8654">
            <v>32.5</v>
          </cell>
          <cell r="AD8654">
            <v>65</v>
          </cell>
          <cell r="AE8654">
            <v>0</v>
          </cell>
          <cell r="AF8654">
            <v>0</v>
          </cell>
        </row>
        <row r="8655">
          <cell r="M8655">
            <v>0</v>
          </cell>
          <cell r="N8655">
            <v>0</v>
          </cell>
          <cell r="O8655" t="str">
            <v/>
          </cell>
          <cell r="P8655">
            <v>0</v>
          </cell>
          <cell r="Q8655">
            <v>0</v>
          </cell>
          <cell r="R8655">
            <v>0</v>
          </cell>
          <cell r="AA8655">
            <v>0</v>
          </cell>
          <cell r="AD8655" t="e">
            <v>#DIV/0!</v>
          </cell>
          <cell r="AE8655" t="e">
            <v>#DIV/0!</v>
          </cell>
          <cell r="AF8655" t="e">
            <v>#DIV/0!</v>
          </cell>
        </row>
        <row r="8656">
          <cell r="M8656">
            <v>0</v>
          </cell>
          <cell r="N8656">
            <v>0</v>
          </cell>
          <cell r="O8656" t="str">
            <v/>
          </cell>
          <cell r="P8656">
            <v>1</v>
          </cell>
          <cell r="Q8656">
            <v>0</v>
          </cell>
          <cell r="R8656">
            <v>0</v>
          </cell>
          <cell r="AA8656">
            <v>0</v>
          </cell>
          <cell r="AD8656">
            <v>0</v>
          </cell>
          <cell r="AE8656">
            <v>0</v>
          </cell>
          <cell r="AF8656">
            <v>0</v>
          </cell>
        </row>
        <row r="8657">
          <cell r="M8657" t="str">
            <v>RefSer40DINPreh</v>
          </cell>
          <cell r="N8657" t="str">
            <v>Serrage 40 DIN Touche + Appui tous types sur Préh</v>
          </cell>
          <cell r="O8657" t="str">
            <v>Clamping 40 DIN Key + All types of support on Preh</v>
          </cell>
          <cell r="P8657">
            <v>1</v>
          </cell>
          <cell r="Q8657">
            <v>0</v>
          </cell>
          <cell r="X8657">
            <v>12.285</v>
          </cell>
          <cell r="Y8657">
            <v>71.007300000000001</v>
          </cell>
          <cell r="Z8657">
            <v>37.800000000000004</v>
          </cell>
          <cell r="AA8657">
            <v>121.09229999999999</v>
          </cell>
          <cell r="AD8657">
            <v>12.285</v>
          </cell>
          <cell r="AE8657">
            <v>71.007300000000001</v>
          </cell>
          <cell r="AF8657">
            <v>37.800000000000004</v>
          </cell>
        </row>
        <row r="8658">
          <cell r="M8658" t="str">
            <v>CompIntRefSerrPreh</v>
          </cell>
          <cell r="N8658" t="str">
            <v>Complément intégration d'une réf serr préhenseur</v>
          </cell>
          <cell r="O8658" t="str">
            <v>Add-on integration tight reference in a Gripper</v>
          </cell>
          <cell r="P8658">
            <v>1</v>
          </cell>
          <cell r="Q8658">
            <v>0</v>
          </cell>
          <cell r="X8658">
            <v>0</v>
          </cell>
          <cell r="Y8658">
            <v>0</v>
          </cell>
          <cell r="Z8658">
            <v>23.625</v>
          </cell>
          <cell r="AA8658">
            <v>23.625</v>
          </cell>
          <cell r="AD8658">
            <v>0</v>
          </cell>
          <cell r="AE8658">
            <v>0</v>
          </cell>
          <cell r="AF8658">
            <v>23.625</v>
          </cell>
        </row>
        <row r="8659">
          <cell r="M8659" t="str">
            <v>DistribPreh</v>
          </cell>
          <cell r="N8659" t="str">
            <v>Distributeur taille 2 sur Préhenseur</v>
          </cell>
          <cell r="O8659" t="str">
            <v>Dispenser size 2 on Gripper</v>
          </cell>
          <cell r="P8659">
            <v>2</v>
          </cell>
          <cell r="Q8659">
            <v>0</v>
          </cell>
          <cell r="X8659">
            <v>24.57</v>
          </cell>
          <cell r="Y8659">
            <v>325.39499999999998</v>
          </cell>
          <cell r="Z8659">
            <v>37.800000000000004</v>
          </cell>
          <cell r="AA8659">
            <v>387.76499999999999</v>
          </cell>
          <cell r="AD8659">
            <v>12.285</v>
          </cell>
          <cell r="AE8659">
            <v>162.69749999999999</v>
          </cell>
          <cell r="AF8659">
            <v>18.900000000000002</v>
          </cell>
        </row>
        <row r="8660">
          <cell r="M8660" t="str">
            <v>CompIntDistribPreh</v>
          </cell>
          <cell r="N8660" t="str">
            <v>Complément intégration d'un distributeur préh</v>
          </cell>
          <cell r="O8660" t="str">
            <v>Add-on integration distributor into existing gripper</v>
          </cell>
          <cell r="P8660">
            <v>2</v>
          </cell>
          <cell r="Q8660">
            <v>0</v>
          </cell>
          <cell r="X8660">
            <v>0</v>
          </cell>
          <cell r="Y8660">
            <v>0</v>
          </cell>
          <cell r="Z8660">
            <v>47.25</v>
          </cell>
          <cell r="AA8660">
            <v>47.25</v>
          </cell>
          <cell r="AD8660">
            <v>0</v>
          </cell>
          <cell r="AE8660">
            <v>0</v>
          </cell>
          <cell r="AF8660">
            <v>23.625</v>
          </cell>
        </row>
        <row r="8661">
          <cell r="M8661" t="str">
            <v>PPinducPreh</v>
          </cell>
          <cell r="N8661" t="str">
            <v>Détecteur inductif présence pièce sur Préhenseur a</v>
          </cell>
          <cell r="O8661" t="str">
            <v>Inductive part presence detector on Gripper</v>
          </cell>
          <cell r="P8661">
            <v>3</v>
          </cell>
          <cell r="Q8661">
            <v>0</v>
          </cell>
          <cell r="X8661">
            <v>36.855000000000004</v>
          </cell>
          <cell r="Y8661">
            <v>112.97475000000001</v>
          </cell>
          <cell r="Z8661">
            <v>28.35</v>
          </cell>
          <cell r="AA8661">
            <v>178.17975000000001</v>
          </cell>
          <cell r="AD8661">
            <v>12.285000000000002</v>
          </cell>
          <cell r="AE8661">
            <v>37.658250000000002</v>
          </cell>
          <cell r="AF8661">
            <v>9.4500000000000011</v>
          </cell>
        </row>
        <row r="8662">
          <cell r="M8662" t="str">
            <v>CompIntPpPreh</v>
          </cell>
          <cell r="N8662" t="str">
            <v>Complément intégration d'un présence pièce préh</v>
          </cell>
          <cell r="O8662" t="str">
            <v>Add-on integration presence part</v>
          </cell>
          <cell r="P8662">
            <v>3</v>
          </cell>
          <cell r="Q8662">
            <v>0</v>
          </cell>
          <cell r="X8662">
            <v>0</v>
          </cell>
          <cell r="Y8662">
            <v>0</v>
          </cell>
          <cell r="Z8662">
            <v>70.875</v>
          </cell>
          <cell r="AA8662">
            <v>70.875</v>
          </cell>
          <cell r="AD8662">
            <v>0</v>
          </cell>
          <cell r="AE8662">
            <v>0</v>
          </cell>
          <cell r="AF8662">
            <v>23.625</v>
          </cell>
        </row>
        <row r="8663">
          <cell r="M8663" t="str">
            <v>IntPrehEl</v>
          </cell>
          <cell r="N8663" t="str">
            <v>Intégration en ligne d'un préhenseur</v>
          </cell>
          <cell r="O8663" t="str">
            <v>On-line integration of a gripper</v>
          </cell>
          <cell r="P8663">
            <v>1</v>
          </cell>
          <cell r="Q8663">
            <v>0</v>
          </cell>
          <cell r="X8663">
            <v>0</v>
          </cell>
          <cell r="Y8663">
            <v>0</v>
          </cell>
          <cell r="Z8663">
            <v>0</v>
          </cell>
          <cell r="AA8663">
            <v>0</v>
          </cell>
          <cell r="AD8663">
            <v>0</v>
          </cell>
          <cell r="AE8663">
            <v>0</v>
          </cell>
          <cell r="AF8663">
            <v>0</v>
          </cell>
        </row>
        <row r="8664">
          <cell r="M8664">
            <v>0</v>
          </cell>
          <cell r="N8664">
            <v>0</v>
          </cell>
          <cell r="O8664" t="str">
            <v/>
          </cell>
          <cell r="P8664">
            <v>0</v>
          </cell>
          <cell r="Q8664">
            <v>0</v>
          </cell>
          <cell r="R8664">
            <v>0</v>
          </cell>
          <cell r="AA8664">
            <v>0</v>
          </cell>
          <cell r="AD8664" t="e">
            <v>#DIV/0!</v>
          </cell>
          <cell r="AE8664" t="e">
            <v>#DIV/0!</v>
          </cell>
          <cell r="AF8664" t="e">
            <v>#DIV/0!</v>
          </cell>
        </row>
        <row r="8665">
          <cell r="M8665">
            <v>0</v>
          </cell>
          <cell r="N8665">
            <v>0</v>
          </cell>
          <cell r="O8665" t="str">
            <v/>
          </cell>
          <cell r="P8665">
            <v>1</v>
          </cell>
          <cell r="Q8665">
            <v>0</v>
          </cell>
          <cell r="R8665">
            <v>0</v>
          </cell>
          <cell r="AA8665">
            <v>0</v>
          </cell>
          <cell r="AD8665">
            <v>0</v>
          </cell>
          <cell r="AE8665">
            <v>0</v>
          </cell>
          <cell r="AF8665">
            <v>0</v>
          </cell>
        </row>
        <row r="8666">
          <cell r="M8666" t="str">
            <v>TrajMan</v>
          </cell>
          <cell r="N8666" t="str">
            <v>Trajectoire de manutention</v>
          </cell>
          <cell r="O8666" t="str">
            <v>Handling path</v>
          </cell>
          <cell r="P8666">
            <v>2</v>
          </cell>
          <cell r="Q8666" t="str">
            <v>Prise OP40, dépose OP50</v>
          </cell>
          <cell r="R8666" t="str">
            <v/>
          </cell>
          <cell r="X8666">
            <v>0</v>
          </cell>
          <cell r="Y8666">
            <v>0</v>
          </cell>
          <cell r="Z8666">
            <v>0</v>
          </cell>
          <cell r="AA8666">
            <v>0</v>
          </cell>
          <cell r="AD8666">
            <v>0</v>
          </cell>
          <cell r="AE8666">
            <v>0</v>
          </cell>
          <cell r="AF8666">
            <v>0</v>
          </cell>
        </row>
        <row r="8667">
          <cell r="M8667" t="str">
            <v>TrajSoud</v>
          </cell>
          <cell r="N8667" t="str">
            <v>Trajectoire de soudure(clinchage, arc tiré, rivet)</v>
          </cell>
          <cell r="O8667" t="str">
            <v>Welding path (clinching, pulled arc, rivet)</v>
          </cell>
          <cell r="P8667">
            <v>1</v>
          </cell>
          <cell r="Q8667" t="str">
            <v>16 PSE</v>
          </cell>
          <cell r="R8667" t="str">
            <v/>
          </cell>
          <cell r="X8667">
            <v>0</v>
          </cell>
          <cell r="Y8667">
            <v>0</v>
          </cell>
          <cell r="Z8667">
            <v>0</v>
          </cell>
          <cell r="AA8667">
            <v>0</v>
          </cell>
          <cell r="AD8667">
            <v>0</v>
          </cell>
          <cell r="AE8667">
            <v>0</v>
          </cell>
          <cell r="AF8667">
            <v>0</v>
          </cell>
        </row>
        <row r="8668">
          <cell r="M8668" t="str">
            <v>EchCodeTraj</v>
          </cell>
          <cell r="N8668" t="str">
            <v>Echange Code Trajectoire avec baie robot</v>
          </cell>
          <cell r="O8668" t="str">
            <v>Exchange of Trajectory Code with robot bay</v>
          </cell>
          <cell r="P8668">
            <v>1</v>
          </cell>
          <cell r="Q8668">
            <v>0</v>
          </cell>
          <cell r="R8668" t="str">
            <v/>
          </cell>
          <cell r="X8668">
            <v>11.8125</v>
          </cell>
          <cell r="Y8668">
            <v>0</v>
          </cell>
          <cell r="Z8668">
            <v>96.409919032065716</v>
          </cell>
          <cell r="AA8668">
            <v>108.22241903206572</v>
          </cell>
          <cell r="AD8668">
            <v>11.8125</v>
          </cell>
          <cell r="AE8668">
            <v>0</v>
          </cell>
          <cell r="AF8668">
            <v>96.409919032065716</v>
          </cell>
        </row>
        <row r="8669">
          <cell r="M8669" t="str">
            <v>HEtudAUT</v>
          </cell>
          <cell r="N8669" t="str">
            <v>Une heure d'études automatismes</v>
          </cell>
          <cell r="O8669" t="str">
            <v>One hour of automation studies</v>
          </cell>
          <cell r="P8669">
            <v>0.5</v>
          </cell>
          <cell r="Q8669" t="str">
            <v>compl. Hétude AF+Marguerite+Prog</v>
          </cell>
          <cell r="R8669" t="str">
            <v/>
          </cell>
          <cell r="X8669">
            <v>32.5</v>
          </cell>
          <cell r="Y8669">
            <v>0</v>
          </cell>
          <cell r="Z8669">
            <v>0</v>
          </cell>
          <cell r="AA8669">
            <v>32.5</v>
          </cell>
          <cell r="AD8669">
            <v>65</v>
          </cell>
          <cell r="AE8669">
            <v>0</v>
          </cell>
          <cell r="AF8669">
            <v>0</v>
          </cell>
        </row>
        <row r="8670">
          <cell r="M8670">
            <v>0</v>
          </cell>
          <cell r="N8670">
            <v>0</v>
          </cell>
          <cell r="O8670" t="str">
            <v/>
          </cell>
          <cell r="P8670">
            <v>0</v>
          </cell>
          <cell r="Q8670">
            <v>0</v>
          </cell>
          <cell r="R8670">
            <v>0</v>
          </cell>
          <cell r="AA8670">
            <v>0</v>
          </cell>
          <cell r="AD8670" t="e">
            <v>#DIV/0!</v>
          </cell>
          <cell r="AE8670" t="e">
            <v>#DIV/0!</v>
          </cell>
          <cell r="AF8670" t="e">
            <v>#DIV/0!</v>
          </cell>
        </row>
        <row r="8671">
          <cell r="M8671">
            <v>0</v>
          </cell>
          <cell r="N8671">
            <v>0</v>
          </cell>
          <cell r="O8671" t="str">
            <v/>
          </cell>
          <cell r="P8671">
            <v>1</v>
          </cell>
          <cell r="Q8671">
            <v>0</v>
          </cell>
          <cell r="R8671">
            <v>0</v>
          </cell>
          <cell r="AA8671">
            <v>0</v>
          </cell>
          <cell r="AD8671">
            <v>0</v>
          </cell>
          <cell r="AE8671">
            <v>0</v>
          </cell>
          <cell r="AF8671">
            <v>0</v>
          </cell>
        </row>
        <row r="8672">
          <cell r="M8672" t="str">
            <v>TrajSoud</v>
          </cell>
          <cell r="N8672" t="str">
            <v>Trajectoire de soudure(clinchage, arc tiré, rivet)</v>
          </cell>
          <cell r="O8672" t="str">
            <v>Welding path (clinching, pulled arc, rivet)</v>
          </cell>
          <cell r="P8672">
            <v>1</v>
          </cell>
          <cell r="Q8672" t="str">
            <v>16 PSE OP50</v>
          </cell>
          <cell r="R8672" t="str">
            <v/>
          </cell>
          <cell r="X8672">
            <v>0</v>
          </cell>
          <cell r="Y8672">
            <v>0</v>
          </cell>
          <cell r="Z8672">
            <v>0</v>
          </cell>
          <cell r="AA8672">
            <v>0</v>
          </cell>
          <cell r="AD8672">
            <v>0</v>
          </cell>
          <cell r="AE8672">
            <v>0</v>
          </cell>
          <cell r="AF8672">
            <v>0</v>
          </cell>
        </row>
        <row r="8673">
          <cell r="M8673" t="str">
            <v>EchCodeTraj</v>
          </cell>
          <cell r="N8673" t="str">
            <v>Echange Code Trajectoire avec baie robot</v>
          </cell>
          <cell r="O8673" t="str">
            <v>Exchange of Trajectory Code with robot bay</v>
          </cell>
          <cell r="P8673">
            <v>1</v>
          </cell>
          <cell r="Q8673">
            <v>0</v>
          </cell>
          <cell r="R8673" t="str">
            <v/>
          </cell>
          <cell r="X8673">
            <v>11.8125</v>
          </cell>
          <cell r="Y8673">
            <v>0</v>
          </cell>
          <cell r="Z8673">
            <v>96.409919032065716</v>
          </cell>
          <cell r="AA8673">
            <v>108.22241903206572</v>
          </cell>
          <cell r="AD8673">
            <v>11.8125</v>
          </cell>
          <cell r="AE8673">
            <v>0</v>
          </cell>
          <cell r="AF8673">
            <v>96.409919032065716</v>
          </cell>
        </row>
        <row r="8674">
          <cell r="M8674" t="str">
            <v>HEtudAUT</v>
          </cell>
          <cell r="N8674" t="str">
            <v>Une heure d'études automatismes</v>
          </cell>
          <cell r="O8674" t="str">
            <v>One hour of automation studies</v>
          </cell>
          <cell r="P8674">
            <v>0.5</v>
          </cell>
          <cell r="Q8674" t="str">
            <v>compl. Hétude AF+Marguerite+Prog</v>
          </cell>
          <cell r="R8674" t="str">
            <v/>
          </cell>
          <cell r="X8674">
            <v>32.5</v>
          </cell>
          <cell r="Y8674">
            <v>0</v>
          </cell>
          <cell r="Z8674">
            <v>0</v>
          </cell>
          <cell r="AA8674">
            <v>32.5</v>
          </cell>
          <cell r="AD8674">
            <v>65</v>
          </cell>
          <cell r="AE8674">
            <v>0</v>
          </cell>
          <cell r="AF8674">
            <v>0</v>
          </cell>
        </row>
        <row r="8675">
          <cell r="M8675">
            <v>0</v>
          </cell>
          <cell r="N8675">
            <v>0</v>
          </cell>
          <cell r="O8675" t="str">
            <v/>
          </cell>
          <cell r="P8675">
            <v>0</v>
          </cell>
          <cell r="Q8675">
            <v>0</v>
          </cell>
          <cell r="R8675">
            <v>0</v>
          </cell>
          <cell r="AA8675">
            <v>0</v>
          </cell>
          <cell r="AD8675" t="e">
            <v>#DIV/0!</v>
          </cell>
          <cell r="AE8675" t="e">
            <v>#DIV/0!</v>
          </cell>
          <cell r="AF8675" t="e">
            <v>#DIV/0!</v>
          </cell>
        </row>
        <row r="8676">
          <cell r="M8676">
            <v>0</v>
          </cell>
          <cell r="N8676">
            <v>0</v>
          </cell>
          <cell r="O8676" t="str">
            <v/>
          </cell>
          <cell r="P8676">
            <v>1</v>
          </cell>
          <cell r="Q8676">
            <v>0</v>
          </cell>
          <cell r="R8676">
            <v>0</v>
          </cell>
          <cell r="AA8676">
            <v>0</v>
          </cell>
          <cell r="AD8676">
            <v>0</v>
          </cell>
          <cell r="AE8676">
            <v>0</v>
          </cell>
          <cell r="AF8676">
            <v>0</v>
          </cell>
        </row>
        <row r="8677">
          <cell r="M8677" t="str">
            <v>RefSer40DINPreh</v>
          </cell>
          <cell r="N8677" t="str">
            <v>Serrage 40 DIN Touche + Appui tous types sur Préh</v>
          </cell>
          <cell r="O8677" t="str">
            <v>Clamping 40 DIN Key + All types of support on Preh</v>
          </cell>
          <cell r="P8677">
            <v>1</v>
          </cell>
          <cell r="Q8677">
            <v>0</v>
          </cell>
          <cell r="X8677">
            <v>12.285</v>
          </cell>
          <cell r="Y8677">
            <v>71.007300000000001</v>
          </cell>
          <cell r="Z8677">
            <v>37.800000000000004</v>
          </cell>
          <cell r="AA8677">
            <v>121.09229999999999</v>
          </cell>
          <cell r="AD8677">
            <v>12.285</v>
          </cell>
          <cell r="AE8677">
            <v>71.007300000000001</v>
          </cell>
          <cell r="AF8677">
            <v>37.800000000000004</v>
          </cell>
        </row>
        <row r="8678">
          <cell r="M8678" t="str">
            <v>CompIntRefSerrPreh</v>
          </cell>
          <cell r="N8678" t="str">
            <v>Complément intégration d'une réf serr préhenseur</v>
          </cell>
          <cell r="O8678" t="str">
            <v>Add-on integration tight reference in a Gripper</v>
          </cell>
          <cell r="P8678">
            <v>1</v>
          </cell>
          <cell r="Q8678">
            <v>0</v>
          </cell>
          <cell r="X8678">
            <v>0</v>
          </cell>
          <cell r="Y8678">
            <v>0</v>
          </cell>
          <cell r="Z8678">
            <v>23.625</v>
          </cell>
          <cell r="AA8678">
            <v>23.625</v>
          </cell>
          <cell r="AD8678">
            <v>0</v>
          </cell>
          <cell r="AE8678">
            <v>0</v>
          </cell>
          <cell r="AF8678">
            <v>23.625</v>
          </cell>
        </row>
        <row r="8679">
          <cell r="M8679" t="str">
            <v>DistribPreh</v>
          </cell>
          <cell r="N8679" t="str">
            <v>Distributeur taille 2 sur Préhenseur</v>
          </cell>
          <cell r="O8679" t="str">
            <v>Dispenser size 2 on Gripper</v>
          </cell>
          <cell r="P8679">
            <v>2</v>
          </cell>
          <cell r="Q8679">
            <v>0</v>
          </cell>
          <cell r="X8679">
            <v>24.57</v>
          </cell>
          <cell r="Y8679">
            <v>325.39499999999998</v>
          </cell>
          <cell r="Z8679">
            <v>37.800000000000004</v>
          </cell>
          <cell r="AA8679">
            <v>387.76499999999999</v>
          </cell>
          <cell r="AD8679">
            <v>12.285</v>
          </cell>
          <cell r="AE8679">
            <v>162.69749999999999</v>
          </cell>
          <cell r="AF8679">
            <v>18.900000000000002</v>
          </cell>
        </row>
        <row r="8680">
          <cell r="M8680" t="str">
            <v>CompIntDistribPreh</v>
          </cell>
          <cell r="N8680" t="str">
            <v>Complément intégration d'un distributeur préh</v>
          </cell>
          <cell r="O8680" t="str">
            <v>Add-on integration distributor into existing gripper</v>
          </cell>
          <cell r="P8680">
            <v>2</v>
          </cell>
          <cell r="Q8680">
            <v>0</v>
          </cell>
          <cell r="X8680">
            <v>0</v>
          </cell>
          <cell r="Y8680">
            <v>0</v>
          </cell>
          <cell r="Z8680">
            <v>47.25</v>
          </cell>
          <cell r="AA8680">
            <v>47.25</v>
          </cell>
          <cell r="AD8680">
            <v>0</v>
          </cell>
          <cell r="AE8680">
            <v>0</v>
          </cell>
          <cell r="AF8680">
            <v>23.625</v>
          </cell>
        </row>
        <row r="8681">
          <cell r="M8681" t="str">
            <v>PPinducPreh</v>
          </cell>
          <cell r="N8681" t="str">
            <v>Détecteur inductif présence pièce sur Préhenseur a</v>
          </cell>
          <cell r="O8681" t="str">
            <v>Inductive part presence detector on Gripper</v>
          </cell>
          <cell r="P8681">
            <v>1</v>
          </cell>
          <cell r="Q8681">
            <v>0</v>
          </cell>
          <cell r="X8681">
            <v>12.285</v>
          </cell>
          <cell r="Y8681">
            <v>37.65825000000001</v>
          </cell>
          <cell r="Z8681">
            <v>9.4500000000000011</v>
          </cell>
          <cell r="AA8681">
            <v>59.393250000000009</v>
          </cell>
          <cell r="AD8681">
            <v>12.285</v>
          </cell>
          <cell r="AE8681">
            <v>37.65825000000001</v>
          </cell>
          <cell r="AF8681">
            <v>9.4500000000000011</v>
          </cell>
        </row>
        <row r="8682">
          <cell r="M8682" t="str">
            <v>CompIntPpPreh</v>
          </cell>
          <cell r="N8682" t="str">
            <v>Complément intégration d'un présence pièce préh</v>
          </cell>
          <cell r="O8682" t="str">
            <v>Add-on integration presence part</v>
          </cell>
          <cell r="P8682">
            <v>1</v>
          </cell>
          <cell r="Q8682">
            <v>0</v>
          </cell>
          <cell r="X8682">
            <v>0</v>
          </cell>
          <cell r="Y8682">
            <v>0</v>
          </cell>
          <cell r="Z8682">
            <v>23.625</v>
          </cell>
          <cell r="AA8682">
            <v>23.625</v>
          </cell>
          <cell r="AD8682">
            <v>0</v>
          </cell>
          <cell r="AE8682">
            <v>0</v>
          </cell>
          <cell r="AF8682">
            <v>23.625</v>
          </cell>
        </row>
        <row r="8683">
          <cell r="M8683" t="str">
            <v>IntPrehEl</v>
          </cell>
          <cell r="N8683" t="str">
            <v>Intégration en ligne d'un préhenseur</v>
          </cell>
          <cell r="O8683" t="str">
            <v>On-line integration of a gripper</v>
          </cell>
          <cell r="P8683">
            <v>1</v>
          </cell>
          <cell r="Q8683">
            <v>0</v>
          </cell>
          <cell r="X8683">
            <v>0</v>
          </cell>
          <cell r="Y8683">
            <v>0</v>
          </cell>
          <cell r="Z8683">
            <v>0</v>
          </cell>
          <cell r="AA8683">
            <v>0</v>
          </cell>
          <cell r="AD8683">
            <v>0</v>
          </cell>
          <cell r="AE8683">
            <v>0</v>
          </cell>
          <cell r="AF8683">
            <v>0</v>
          </cell>
        </row>
        <row r="8684">
          <cell r="M8684">
            <v>0</v>
          </cell>
          <cell r="N8684">
            <v>0</v>
          </cell>
          <cell r="O8684" t="str">
            <v/>
          </cell>
          <cell r="P8684">
            <v>0</v>
          </cell>
          <cell r="Q8684">
            <v>0</v>
          </cell>
          <cell r="R8684">
            <v>0</v>
          </cell>
          <cell r="AA8684">
            <v>0</v>
          </cell>
          <cell r="AD8684" t="e">
            <v>#DIV/0!</v>
          </cell>
          <cell r="AE8684" t="e">
            <v>#DIV/0!</v>
          </cell>
          <cell r="AF8684" t="e">
            <v>#DIV/0!</v>
          </cell>
        </row>
        <row r="8685">
          <cell r="M8685">
            <v>0</v>
          </cell>
          <cell r="N8685">
            <v>0</v>
          </cell>
          <cell r="O8685" t="str">
            <v/>
          </cell>
          <cell r="P8685">
            <v>1</v>
          </cell>
          <cell r="Q8685">
            <v>0</v>
          </cell>
          <cell r="R8685">
            <v>0</v>
          </cell>
          <cell r="AA8685">
            <v>0</v>
          </cell>
          <cell r="AD8685">
            <v>0</v>
          </cell>
          <cell r="AE8685">
            <v>0</v>
          </cell>
          <cell r="AF8685">
            <v>0</v>
          </cell>
        </row>
        <row r="8686">
          <cell r="M8686" t="str">
            <v>TrajMan</v>
          </cell>
          <cell r="N8686" t="str">
            <v>Trajectoire de manutention</v>
          </cell>
          <cell r="O8686" t="str">
            <v>Handling path</v>
          </cell>
          <cell r="P8686">
            <v>3</v>
          </cell>
          <cell r="Q8686" t="str">
            <v>Prise OP40, dépose OP50</v>
          </cell>
          <cell r="R8686" t="str">
            <v/>
          </cell>
          <cell r="X8686">
            <v>0</v>
          </cell>
          <cell r="Y8686">
            <v>0</v>
          </cell>
          <cell r="Z8686">
            <v>0</v>
          </cell>
          <cell r="AA8686">
            <v>0</v>
          </cell>
          <cell r="AD8686">
            <v>0</v>
          </cell>
          <cell r="AE8686">
            <v>0</v>
          </cell>
          <cell r="AF8686">
            <v>0</v>
          </cell>
        </row>
        <row r="8687">
          <cell r="M8687" t="str">
            <v>CopTrajMan</v>
          </cell>
          <cell r="N8687" t="str">
            <v>Copie trajectoire Manut suite à ajout diversité</v>
          </cell>
          <cell r="O8687" t="str">
            <v>Copie of a handling trajectory for divers models</v>
          </cell>
          <cell r="P8687">
            <v>1</v>
          </cell>
          <cell r="Q8687" t="str">
            <v>Prise PES</v>
          </cell>
          <cell r="R8687" t="str">
            <v/>
          </cell>
          <cell r="X8687">
            <v>0</v>
          </cell>
          <cell r="Y8687">
            <v>0</v>
          </cell>
          <cell r="Z8687">
            <v>0</v>
          </cell>
          <cell r="AA8687">
            <v>0</v>
          </cell>
          <cell r="AD8687">
            <v>0</v>
          </cell>
          <cell r="AE8687">
            <v>0</v>
          </cell>
          <cell r="AF8687">
            <v>0</v>
          </cell>
        </row>
        <row r="8688">
          <cell r="M8688" t="str">
            <v>TrajSoud</v>
          </cell>
          <cell r="N8688" t="str">
            <v>Trajectoire de soudure(clinchage, arc tiré, rivet)</v>
          </cell>
          <cell r="O8688" t="str">
            <v>Welding path (clinching, pulled arc, rivet)</v>
          </cell>
          <cell r="P8688">
            <v>1</v>
          </cell>
          <cell r="Q8688" t="str">
            <v>16 PSE</v>
          </cell>
          <cell r="R8688" t="str">
            <v/>
          </cell>
          <cell r="X8688">
            <v>0</v>
          </cell>
          <cell r="Y8688">
            <v>0</v>
          </cell>
          <cell r="Z8688">
            <v>0</v>
          </cell>
          <cell r="AA8688">
            <v>0</v>
          </cell>
          <cell r="AD8688">
            <v>0</v>
          </cell>
          <cell r="AE8688">
            <v>0</v>
          </cell>
          <cell r="AF8688">
            <v>0</v>
          </cell>
        </row>
        <row r="8689">
          <cell r="M8689" t="str">
            <v>EchCodeTraj</v>
          </cell>
          <cell r="N8689" t="str">
            <v>Echange Code Trajectoire avec baie robot</v>
          </cell>
          <cell r="O8689" t="str">
            <v>Exchange of Trajectory Code with robot bay</v>
          </cell>
          <cell r="P8689">
            <v>3</v>
          </cell>
          <cell r="Q8689" t="str">
            <v>Chargement TAC, chargement/déchargement PES</v>
          </cell>
          <cell r="R8689" t="str">
            <v/>
          </cell>
          <cell r="X8689">
            <v>35.4375</v>
          </cell>
          <cell r="Y8689">
            <v>0</v>
          </cell>
          <cell r="Z8689">
            <v>289.22975709619709</v>
          </cell>
          <cell r="AA8689">
            <v>324.66725709619709</v>
          </cell>
          <cell r="AD8689">
            <v>11.8125</v>
          </cell>
          <cell r="AE8689">
            <v>0</v>
          </cell>
          <cell r="AF8689">
            <v>96.409919032065702</v>
          </cell>
        </row>
        <row r="8690">
          <cell r="M8690" t="str">
            <v>HEtudAUT</v>
          </cell>
          <cell r="N8690" t="str">
            <v>Une heure d'études automatismes</v>
          </cell>
          <cell r="O8690" t="str">
            <v>One hour of automation studies</v>
          </cell>
          <cell r="P8690">
            <v>1</v>
          </cell>
          <cell r="Q8690" t="str">
            <v>compl. Hétude AF+Marguerite+Prog</v>
          </cell>
          <cell r="R8690" t="str">
            <v/>
          </cell>
          <cell r="X8690">
            <v>65</v>
          </cell>
          <cell r="Y8690">
            <v>0</v>
          </cell>
          <cell r="Z8690">
            <v>0</v>
          </cell>
          <cell r="AA8690">
            <v>65</v>
          </cell>
          <cell r="AD8690">
            <v>65</v>
          </cell>
          <cell r="AE8690">
            <v>0</v>
          </cell>
          <cell r="AF8690">
            <v>0</v>
          </cell>
        </row>
        <row r="8691">
          <cell r="M8691">
            <v>0</v>
          </cell>
          <cell r="N8691">
            <v>0</v>
          </cell>
          <cell r="O8691" t="str">
            <v/>
          </cell>
          <cell r="P8691">
            <v>0</v>
          </cell>
          <cell r="Q8691">
            <v>0</v>
          </cell>
          <cell r="R8691">
            <v>0</v>
          </cell>
          <cell r="AA8691">
            <v>0</v>
          </cell>
          <cell r="AD8691" t="e">
            <v>#DIV/0!</v>
          </cell>
          <cell r="AE8691" t="e">
            <v>#DIV/0!</v>
          </cell>
          <cell r="AF8691" t="e">
            <v>#DIV/0!</v>
          </cell>
        </row>
        <row r="8692">
          <cell r="M8692">
            <v>0</v>
          </cell>
          <cell r="N8692">
            <v>0</v>
          </cell>
          <cell r="O8692" t="str">
            <v/>
          </cell>
          <cell r="P8692">
            <v>0</v>
          </cell>
          <cell r="Q8692">
            <v>0</v>
          </cell>
          <cell r="R8692">
            <v>0</v>
          </cell>
          <cell r="AA8692">
            <v>0</v>
          </cell>
          <cell r="AD8692" t="e">
            <v>#DIV/0!</v>
          </cell>
          <cell r="AE8692" t="e">
            <v>#DIV/0!</v>
          </cell>
          <cell r="AF8692" t="e">
            <v>#DIV/0!</v>
          </cell>
        </row>
        <row r="8693">
          <cell r="M8693">
            <v>0</v>
          </cell>
          <cell r="N8693">
            <v>0</v>
          </cell>
          <cell r="O8693" t="str">
            <v/>
          </cell>
          <cell r="P8693">
            <v>0</v>
          </cell>
          <cell r="Q8693">
            <v>0</v>
          </cell>
          <cell r="R8693">
            <v>0</v>
          </cell>
          <cell r="AA8693">
            <v>0</v>
          </cell>
          <cell r="AD8693" t="e">
            <v>#DIV/0!</v>
          </cell>
          <cell r="AE8693" t="e">
            <v>#DIV/0!</v>
          </cell>
          <cell r="AF8693" t="e">
            <v>#DIV/0!</v>
          </cell>
        </row>
        <row r="8694">
          <cell r="M8694">
            <v>0</v>
          </cell>
          <cell r="N8694">
            <v>0</v>
          </cell>
          <cell r="O8694" t="str">
            <v/>
          </cell>
          <cell r="P8694">
            <v>1</v>
          </cell>
          <cell r="Q8694">
            <v>0</v>
          </cell>
          <cell r="R8694">
            <v>0</v>
          </cell>
          <cell r="AA8694">
            <v>0</v>
          </cell>
          <cell r="AD8694">
            <v>0</v>
          </cell>
          <cell r="AE8694">
            <v>0</v>
          </cell>
          <cell r="AF8694">
            <v>0</v>
          </cell>
        </row>
        <row r="8695">
          <cell r="M8695" t="str">
            <v>CRSFpetitIlot</v>
          </cell>
          <cell r="N8695" t="str">
            <v>CRSF pour petit Ilot</v>
          </cell>
          <cell r="O8695" t="str">
            <v xml:space="preserve">Reactive Conduct, Monitoring and Reliability service for a small unit </v>
          </cell>
          <cell r="P8695">
            <v>1</v>
          </cell>
          <cell r="Q8695">
            <v>0</v>
          </cell>
          <cell r="R8695" t="str">
            <v/>
          </cell>
          <cell r="X8695">
            <v>177.1875</v>
          </cell>
          <cell r="Y8695">
            <v>0</v>
          </cell>
          <cell r="Z8695">
            <v>1402.3260950118647</v>
          </cell>
          <cell r="AA8695">
            <v>1579.5135950118647</v>
          </cell>
          <cell r="AD8695">
            <v>177.1875</v>
          </cell>
          <cell r="AE8695">
            <v>0</v>
          </cell>
          <cell r="AF8695">
            <v>1402.3260950118647</v>
          </cell>
        </row>
        <row r="8696">
          <cell r="M8696" t="str">
            <v>TradAUT</v>
          </cell>
          <cell r="N8696" t="str">
            <v>Traduction pour documents électriques d'un moyen</v>
          </cell>
          <cell r="O8696" t="str">
            <v>Translation for electrical documents of a medium</v>
          </cell>
          <cell r="P8696">
            <v>2</v>
          </cell>
          <cell r="Q8696">
            <v>0</v>
          </cell>
          <cell r="R8696" t="str">
            <v/>
          </cell>
          <cell r="X8696">
            <v>878.53499999999997</v>
          </cell>
          <cell r="Y8696">
            <v>0</v>
          </cell>
          <cell r="Z8696">
            <v>0</v>
          </cell>
          <cell r="AA8696">
            <v>878.53499999999997</v>
          </cell>
          <cell r="AD8696">
            <v>439.26749999999998</v>
          </cell>
          <cell r="AE8696">
            <v>0</v>
          </cell>
          <cell r="AF8696">
            <v>0</v>
          </cell>
        </row>
        <row r="8697">
          <cell r="M8697">
            <v>0</v>
          </cell>
          <cell r="N8697">
            <v>0</v>
          </cell>
          <cell r="O8697" t="str">
            <v/>
          </cell>
          <cell r="P8697">
            <v>0</v>
          </cell>
          <cell r="Q8697">
            <v>0</v>
          </cell>
          <cell r="R8697">
            <v>0</v>
          </cell>
          <cell r="AA8697">
            <v>0</v>
          </cell>
          <cell r="AD8697" t="e">
            <v>#DIV/0!</v>
          </cell>
          <cell r="AE8697" t="e">
            <v>#DIV/0!</v>
          </cell>
          <cell r="AF8697" t="e">
            <v>#DIV/0!</v>
          </cell>
        </row>
        <row r="8698">
          <cell r="M8698">
            <v>0</v>
          </cell>
          <cell r="N8698">
            <v>0</v>
          </cell>
          <cell r="O8698" t="str">
            <v/>
          </cell>
          <cell r="P8698">
            <v>0</v>
          </cell>
          <cell r="Q8698">
            <v>0</v>
          </cell>
          <cell r="R8698">
            <v>0</v>
          </cell>
          <cell r="AA8698">
            <v>0</v>
          </cell>
          <cell r="AD8698" t="e">
            <v>#DIV/0!</v>
          </cell>
          <cell r="AE8698" t="e">
            <v>#DIV/0!</v>
          </cell>
          <cell r="AF8698" t="e">
            <v>#DIV/0!</v>
          </cell>
        </row>
        <row r="8699">
          <cell r="M8699">
            <v>0</v>
          </cell>
          <cell r="N8699">
            <v>0</v>
          </cell>
          <cell r="O8699" t="str">
            <v/>
          </cell>
          <cell r="P8699">
            <v>0</v>
          </cell>
          <cell r="Q8699">
            <v>0</v>
          </cell>
          <cell r="R8699">
            <v>0</v>
          </cell>
          <cell r="AA8699">
            <v>0</v>
          </cell>
          <cell r="AD8699" t="e">
            <v>#DIV/0!</v>
          </cell>
          <cell r="AE8699" t="e">
            <v>#DIV/0!</v>
          </cell>
          <cell r="AF8699" t="e">
            <v>#DIV/0!</v>
          </cell>
        </row>
        <row r="8700">
          <cell r="M8700">
            <v>0</v>
          </cell>
          <cell r="N8700">
            <v>0</v>
          </cell>
          <cell r="O8700" t="str">
            <v/>
          </cell>
          <cell r="P8700">
            <v>0</v>
          </cell>
          <cell r="Q8700">
            <v>0</v>
          </cell>
          <cell r="R8700">
            <v>0</v>
          </cell>
          <cell r="AA8700">
            <v>0</v>
          </cell>
          <cell r="AD8700" t="e">
            <v>#DIV/0!</v>
          </cell>
          <cell r="AE8700" t="e">
            <v>#DIV/0!</v>
          </cell>
          <cell r="AF8700" t="e">
            <v>#DIV/0!</v>
          </cell>
        </row>
        <row r="8701">
          <cell r="M8701">
            <v>0</v>
          </cell>
          <cell r="N8701">
            <v>0</v>
          </cell>
          <cell r="O8701" t="str">
            <v/>
          </cell>
          <cell r="P8701">
            <v>0</v>
          </cell>
          <cell r="Q8701">
            <v>0</v>
          </cell>
          <cell r="R8701">
            <v>0</v>
          </cell>
          <cell r="AA8701">
            <v>0</v>
          </cell>
          <cell r="AD8701" t="e">
            <v>#DIV/0!</v>
          </cell>
          <cell r="AE8701" t="e">
            <v>#DIV/0!</v>
          </cell>
          <cell r="AF8701" t="e">
            <v>#DIV/0!</v>
          </cell>
        </row>
        <row r="8702">
          <cell r="M8702">
            <v>0</v>
          </cell>
          <cell r="N8702">
            <v>0</v>
          </cell>
          <cell r="O8702" t="str">
            <v/>
          </cell>
          <cell r="P8702">
            <v>0</v>
          </cell>
          <cell r="Q8702">
            <v>0</v>
          </cell>
          <cell r="R8702">
            <v>0</v>
          </cell>
          <cell r="AA8702">
            <v>0</v>
          </cell>
          <cell r="AD8702" t="e">
            <v>#DIV/0!</v>
          </cell>
          <cell r="AE8702" t="e">
            <v>#DIV/0!</v>
          </cell>
          <cell r="AF8702" t="e">
            <v>#DIV/0!</v>
          </cell>
        </row>
        <row r="8703">
          <cell r="M8703">
            <v>0</v>
          </cell>
          <cell r="N8703">
            <v>0</v>
          </cell>
          <cell r="O8703" t="str">
            <v/>
          </cell>
          <cell r="P8703">
            <v>1</v>
          </cell>
          <cell r="Q8703">
            <v>0</v>
          </cell>
          <cell r="R8703">
            <v>0</v>
          </cell>
          <cell r="AA8703">
            <v>0</v>
          </cell>
          <cell r="AD8703">
            <v>0</v>
          </cell>
          <cell r="AE8703">
            <v>0</v>
          </cell>
          <cell r="AF8703">
            <v>0</v>
          </cell>
        </row>
        <row r="8704">
          <cell r="M8704" t="str">
            <v>PilMob</v>
          </cell>
          <cell r="N8704" t="str">
            <v>Pilote escamotable</v>
          </cell>
          <cell r="O8704" t="str">
            <v>Retractable pin</v>
          </cell>
          <cell r="P8704">
            <v>1</v>
          </cell>
          <cell r="Q8704">
            <v>0</v>
          </cell>
          <cell r="R8704" t="str">
            <v>01, 07,.</v>
          </cell>
          <cell r="X8704">
            <v>2.4770024999999993</v>
          </cell>
          <cell r="Y8704">
            <v>72.810149999999993</v>
          </cell>
          <cell r="Z8704">
            <v>127.54538093824156</v>
          </cell>
          <cell r="AA8704">
            <v>202.83253343824157</v>
          </cell>
          <cell r="AD8704">
            <v>2.4770024999999993</v>
          </cell>
          <cell r="AE8704">
            <v>72.810149999999993</v>
          </cell>
          <cell r="AF8704">
            <v>127.54538093824156</v>
          </cell>
        </row>
        <row r="8705">
          <cell r="M8705" t="str">
            <v>CompIntPilMobMaq</v>
          </cell>
          <cell r="N8705" t="str">
            <v>Complément intégration pilote mobile Maquette</v>
          </cell>
          <cell r="O8705" t="str">
            <v>Add on integration mobile Pin</v>
          </cell>
          <cell r="P8705">
            <v>1</v>
          </cell>
          <cell r="Q8705">
            <v>0</v>
          </cell>
          <cell r="R8705" t="str">
            <v>01, 07,.</v>
          </cell>
          <cell r="X8705">
            <v>1.6580024999999996</v>
          </cell>
          <cell r="Y8705">
            <v>0</v>
          </cell>
          <cell r="Z8705">
            <v>55.008152375296618</v>
          </cell>
          <cell r="AA8705">
            <v>56.66615487529662</v>
          </cell>
          <cell r="AD8705">
            <v>1.6580024999999996</v>
          </cell>
          <cell r="AE8705">
            <v>0</v>
          </cell>
          <cell r="AF8705">
            <v>55.008152375296618</v>
          </cell>
        </row>
        <row r="8706">
          <cell r="M8706" t="str">
            <v>RefSerrECONew_D50</v>
          </cell>
          <cell r="N8706" t="str">
            <v>Réf serrée ECO D50 Touche + Appui tous types</v>
          </cell>
          <cell r="O8706" t="str">
            <v>ECO D50 clamped reference Key + Press all types</v>
          </cell>
          <cell r="P8706">
            <v>1</v>
          </cell>
          <cell r="Q8706">
            <v>0</v>
          </cell>
          <cell r="R8706" t="str">
            <v>01, 07,.</v>
          </cell>
          <cell r="X8706">
            <v>1.7808524999999997</v>
          </cell>
          <cell r="Y8706">
            <v>72.810149999999993</v>
          </cell>
          <cell r="Z8706">
            <v>79.354333387436981</v>
          </cell>
          <cell r="AA8706">
            <v>153.94533588743695</v>
          </cell>
          <cell r="AD8706">
            <v>1.7808524999999997</v>
          </cell>
          <cell r="AE8706">
            <v>72.810149999999993</v>
          </cell>
          <cell r="AF8706">
            <v>79.354333387436981</v>
          </cell>
        </row>
        <row r="8707">
          <cell r="M8707" t="str">
            <v>CompIntRefSerrMaq</v>
          </cell>
          <cell r="N8707" t="str">
            <v>Complément intégration d'une référence serrée maqu</v>
          </cell>
          <cell r="O8707" t="str">
            <v>Add-on integration tight reference in a mock-up</v>
          </cell>
          <cell r="P8707">
            <v>1</v>
          </cell>
          <cell r="Q8707">
            <v>0</v>
          </cell>
          <cell r="R8707" t="str">
            <v>01, 07,.</v>
          </cell>
          <cell r="X8707">
            <v>1.6580024999999996</v>
          </cell>
          <cell r="Y8707">
            <v>0</v>
          </cell>
          <cell r="Z8707">
            <v>55.008152375296618</v>
          </cell>
          <cell r="AA8707">
            <v>56.66615487529662</v>
          </cell>
          <cell r="AD8707">
            <v>1.6580024999999996</v>
          </cell>
          <cell r="AE8707">
            <v>0</v>
          </cell>
          <cell r="AF8707">
            <v>55.008152375296618</v>
          </cell>
        </row>
        <row r="8708">
          <cell r="M8708" t="str">
            <v>PPinduc</v>
          </cell>
          <cell r="N8708" t="str">
            <v>Détecteur inductif de présence pièce</v>
          </cell>
          <cell r="O8708" t="str">
            <v>Inductive part presence detector</v>
          </cell>
          <cell r="P8708">
            <v>1</v>
          </cell>
          <cell r="Q8708">
            <v>0</v>
          </cell>
          <cell r="R8708" t="str">
            <v>01, 07,.</v>
          </cell>
          <cell r="X8708">
            <v>1.9106324999999997</v>
          </cell>
          <cell r="Y8708">
            <v>25.818449999999999</v>
          </cell>
          <cell r="Z8708">
            <v>107.59538093824155</v>
          </cell>
          <cell r="AA8708">
            <v>135.32446343824154</v>
          </cell>
          <cell r="AD8708">
            <v>1.9106324999999997</v>
          </cell>
          <cell r="AE8708">
            <v>25.818449999999999</v>
          </cell>
          <cell r="AF8708">
            <v>107.59538093824155</v>
          </cell>
        </row>
        <row r="8709">
          <cell r="M8709" t="str">
            <v>CompIntPpMaq</v>
          </cell>
          <cell r="N8709" t="str">
            <v>Complément intégration d'un présence pièce maquett</v>
          </cell>
          <cell r="O8709" t="str">
            <v>Supplement for the integration of a part presence too/sensor?d'un présence pièce maquette</v>
          </cell>
          <cell r="P8709">
            <v>1</v>
          </cell>
          <cell r="Q8709">
            <v>0</v>
          </cell>
          <cell r="R8709" t="str">
            <v>01, 07,.</v>
          </cell>
          <cell r="X8709">
            <v>1.6580024999999996</v>
          </cell>
          <cell r="Y8709">
            <v>0</v>
          </cell>
          <cell r="Z8709">
            <v>55.008152375296618</v>
          </cell>
          <cell r="AA8709">
            <v>56.66615487529662</v>
          </cell>
          <cell r="AD8709">
            <v>1.6580024999999996</v>
          </cell>
          <cell r="AE8709">
            <v>0</v>
          </cell>
          <cell r="AF8709">
            <v>55.008152375296618</v>
          </cell>
        </row>
        <row r="8710">
          <cell r="M8710" t="str">
            <v>Distrib2</v>
          </cell>
          <cell r="N8710" t="str">
            <v>Distributeur 5/2</v>
          </cell>
          <cell r="O8710" t="str">
            <v>5/2-way valve</v>
          </cell>
          <cell r="P8710">
            <v>2</v>
          </cell>
          <cell r="Q8710">
            <v>0</v>
          </cell>
          <cell r="R8710" t="str">
            <v>01, 07,.</v>
          </cell>
          <cell r="X8710">
            <v>14.415029999999996</v>
          </cell>
          <cell r="Y8710">
            <v>321.88800000000003</v>
          </cell>
          <cell r="Z8710">
            <v>343.04127627606044</v>
          </cell>
          <cell r="AA8710">
            <v>679.34430627606048</v>
          </cell>
          <cell r="AD8710">
            <v>7.2075149999999981</v>
          </cell>
          <cell r="AE8710">
            <v>160.94400000000002</v>
          </cell>
          <cell r="AF8710">
            <v>171.52063813803022</v>
          </cell>
        </row>
        <row r="8711">
          <cell r="M8711" t="str">
            <v>CompIntDistribMaq</v>
          </cell>
          <cell r="N8711" t="str">
            <v>Complément intégration d'un distributeur maquette</v>
          </cell>
          <cell r="O8711" t="str">
            <v>Add-on integration distributor</v>
          </cell>
          <cell r="P8711">
            <v>2</v>
          </cell>
          <cell r="Q8711">
            <v>0</v>
          </cell>
          <cell r="R8711" t="str">
            <v>01, 07,.</v>
          </cell>
          <cell r="X8711">
            <v>3.3160049999999992</v>
          </cell>
          <cell r="Y8711">
            <v>0</v>
          </cell>
          <cell r="Z8711">
            <v>80.091304750593238</v>
          </cell>
          <cell r="AA8711">
            <v>83.407309750593242</v>
          </cell>
          <cell r="AD8711">
            <v>1.6580024999999996</v>
          </cell>
          <cell r="AE8711">
            <v>0</v>
          </cell>
          <cell r="AF8711">
            <v>40.045652375296619</v>
          </cell>
        </row>
        <row r="8712">
          <cell r="M8712" t="str">
            <v>Aval</v>
          </cell>
          <cell r="N8712" t="str">
            <v>Avaloir</v>
          </cell>
          <cell r="O8712" t="str">
            <v>Guide</v>
          </cell>
          <cell r="P8712">
            <v>4</v>
          </cell>
          <cell r="Q8712">
            <v>0</v>
          </cell>
          <cell r="R8712" t="str">
            <v>01, 07,.</v>
          </cell>
          <cell r="X8712">
            <v>0</v>
          </cell>
          <cell r="Y8712">
            <v>0</v>
          </cell>
          <cell r="Z8712">
            <v>0</v>
          </cell>
          <cell r="AA8712">
            <v>0</v>
          </cell>
          <cell r="AD8712">
            <v>0</v>
          </cell>
          <cell r="AE8712">
            <v>0</v>
          </cell>
          <cell r="AF8712">
            <v>0</v>
          </cell>
        </row>
        <row r="8713">
          <cell r="M8713">
            <v>0</v>
          </cell>
          <cell r="N8713">
            <v>0</v>
          </cell>
          <cell r="O8713" t="str">
            <v/>
          </cell>
          <cell r="P8713">
            <v>0</v>
          </cell>
          <cell r="Q8713">
            <v>0</v>
          </cell>
          <cell r="R8713">
            <v>0</v>
          </cell>
          <cell r="AA8713">
            <v>0</v>
          </cell>
          <cell r="AD8713" t="e">
            <v>#DIV/0!</v>
          </cell>
          <cell r="AE8713" t="e">
            <v>#DIV/0!</v>
          </cell>
          <cell r="AF8713" t="e">
            <v>#DIV/0!</v>
          </cell>
        </row>
        <row r="8714">
          <cell r="M8714">
            <v>0</v>
          </cell>
          <cell r="N8714">
            <v>0</v>
          </cell>
          <cell r="O8714" t="str">
            <v/>
          </cell>
          <cell r="P8714">
            <v>1</v>
          </cell>
          <cell r="Q8714">
            <v>0</v>
          </cell>
          <cell r="R8714">
            <v>0</v>
          </cell>
          <cell r="AA8714">
            <v>0</v>
          </cell>
          <cell r="AD8714">
            <v>0</v>
          </cell>
          <cell r="AE8714">
            <v>0</v>
          </cell>
          <cell r="AF8714">
            <v>0</v>
          </cell>
        </row>
        <row r="8715">
          <cell r="M8715" t="str">
            <v>PilMob</v>
          </cell>
          <cell r="N8715" t="str">
            <v>Pilote escamotable</v>
          </cell>
          <cell r="O8715" t="str">
            <v>Retractable pin</v>
          </cell>
          <cell r="P8715">
            <v>1</v>
          </cell>
          <cell r="Q8715">
            <v>0</v>
          </cell>
          <cell r="R8715" t="str">
            <v>01, 02, 07,.</v>
          </cell>
          <cell r="X8715">
            <v>2.4770024999999993</v>
          </cell>
          <cell r="Y8715">
            <v>72.810149999999993</v>
          </cell>
          <cell r="Z8715">
            <v>127.54538093824156</v>
          </cell>
          <cell r="AA8715">
            <v>202.83253343824157</v>
          </cell>
          <cell r="AD8715">
            <v>2.4770024999999993</v>
          </cell>
          <cell r="AE8715">
            <v>72.810149999999993</v>
          </cell>
          <cell r="AF8715">
            <v>127.54538093824156</v>
          </cell>
        </row>
        <row r="8716">
          <cell r="M8716" t="str">
            <v>CompIntPilMobMaq</v>
          </cell>
          <cell r="N8716" t="str">
            <v>Complément intégration pilote mobile Maquette</v>
          </cell>
          <cell r="O8716" t="str">
            <v>Add on integration mobile Pin</v>
          </cell>
          <cell r="P8716">
            <v>1</v>
          </cell>
          <cell r="Q8716">
            <v>0</v>
          </cell>
          <cell r="R8716" t="str">
            <v>01, 02, 07,.</v>
          </cell>
          <cell r="X8716">
            <v>1.6580024999999996</v>
          </cell>
          <cell r="Y8716">
            <v>0</v>
          </cell>
          <cell r="Z8716">
            <v>55.008152375296618</v>
          </cell>
          <cell r="AA8716">
            <v>56.66615487529662</v>
          </cell>
          <cell r="AD8716">
            <v>1.6580024999999996</v>
          </cell>
          <cell r="AE8716">
            <v>0</v>
          </cell>
          <cell r="AF8716">
            <v>55.008152375296618</v>
          </cell>
        </row>
        <row r="8717">
          <cell r="M8717" t="str">
            <v>RefSerrECONew_D50</v>
          </cell>
          <cell r="N8717" t="str">
            <v>Réf serrée ECO D50 Touche + Appui tous types</v>
          </cell>
          <cell r="O8717" t="str">
            <v>ECO D50 clamped reference Key + Press all types</v>
          </cell>
          <cell r="P8717">
            <v>1</v>
          </cell>
          <cell r="Q8717">
            <v>0</v>
          </cell>
          <cell r="R8717" t="str">
            <v>01, 02, 07,.</v>
          </cell>
          <cell r="X8717">
            <v>1.7808524999999997</v>
          </cell>
          <cell r="Y8717">
            <v>72.810149999999993</v>
          </cell>
          <cell r="Z8717">
            <v>79.354333387436981</v>
          </cell>
          <cell r="AA8717">
            <v>153.94533588743695</v>
          </cell>
          <cell r="AD8717">
            <v>1.7808524999999997</v>
          </cell>
          <cell r="AE8717">
            <v>72.810149999999993</v>
          </cell>
          <cell r="AF8717">
            <v>79.354333387436981</v>
          </cell>
        </row>
        <row r="8718">
          <cell r="M8718" t="str">
            <v>CompIntRefSerrMaq</v>
          </cell>
          <cell r="N8718" t="str">
            <v>Complément intégration d'une référence serrée maqu</v>
          </cell>
          <cell r="O8718" t="str">
            <v>Add-on integration tight reference in a mock-up</v>
          </cell>
          <cell r="P8718">
            <v>1</v>
          </cell>
          <cell r="Q8718">
            <v>0</v>
          </cell>
          <cell r="R8718" t="str">
            <v>01, 02, 07,.</v>
          </cell>
          <cell r="X8718">
            <v>1.6580024999999996</v>
          </cell>
          <cell r="Y8718">
            <v>0</v>
          </cell>
          <cell r="Z8718">
            <v>55.008152375296618</v>
          </cell>
          <cell r="AA8718">
            <v>56.66615487529662</v>
          </cell>
          <cell r="AD8718">
            <v>1.6580024999999996</v>
          </cell>
          <cell r="AE8718">
            <v>0</v>
          </cell>
          <cell r="AF8718">
            <v>55.008152375296618</v>
          </cell>
        </row>
        <row r="8719">
          <cell r="M8719" t="str">
            <v>PPinduc</v>
          </cell>
          <cell r="N8719" t="str">
            <v>Détecteur inductif de présence pièce</v>
          </cell>
          <cell r="O8719" t="str">
            <v>Inductive part presence detector</v>
          </cell>
          <cell r="P8719">
            <v>1</v>
          </cell>
          <cell r="Q8719">
            <v>0</v>
          </cell>
          <cell r="R8719" t="str">
            <v>01, 02, 07,.</v>
          </cell>
          <cell r="X8719">
            <v>1.9106324999999997</v>
          </cell>
          <cell r="Y8719">
            <v>25.818449999999999</v>
          </cell>
          <cell r="Z8719">
            <v>107.59538093824155</v>
          </cell>
          <cell r="AA8719">
            <v>135.32446343824154</v>
          </cell>
          <cell r="AD8719">
            <v>1.9106324999999997</v>
          </cell>
          <cell r="AE8719">
            <v>25.818449999999999</v>
          </cell>
          <cell r="AF8719">
            <v>107.59538093824155</v>
          </cell>
        </row>
        <row r="8720">
          <cell r="M8720" t="str">
            <v>CompIntPpMaq</v>
          </cell>
          <cell r="N8720" t="str">
            <v>Complément intégration d'un présence pièce maquett</v>
          </cell>
          <cell r="O8720" t="str">
            <v>Supplement for the integration of a part presence too/sensor?d'un présence pièce maquette</v>
          </cell>
          <cell r="P8720">
            <v>1</v>
          </cell>
          <cell r="Q8720">
            <v>0</v>
          </cell>
          <cell r="R8720" t="str">
            <v>01, 02, 07,.</v>
          </cell>
          <cell r="X8720">
            <v>1.6580024999999996</v>
          </cell>
          <cell r="Y8720">
            <v>0</v>
          </cell>
          <cell r="Z8720">
            <v>55.008152375296618</v>
          </cell>
          <cell r="AA8720">
            <v>56.66615487529662</v>
          </cell>
          <cell r="AD8720">
            <v>1.6580024999999996</v>
          </cell>
          <cell r="AE8720">
            <v>0</v>
          </cell>
          <cell r="AF8720">
            <v>55.008152375296618</v>
          </cell>
        </row>
        <row r="8721">
          <cell r="M8721" t="str">
            <v>Distrib2</v>
          </cell>
          <cell r="N8721" t="str">
            <v>Distributeur 5/2</v>
          </cell>
          <cell r="O8721" t="str">
            <v>5/2-way valve</v>
          </cell>
          <cell r="P8721">
            <v>2</v>
          </cell>
          <cell r="Q8721">
            <v>0</v>
          </cell>
          <cell r="R8721" t="str">
            <v>01, 02, 07,.</v>
          </cell>
          <cell r="X8721">
            <v>14.415029999999996</v>
          </cell>
          <cell r="Y8721">
            <v>321.88800000000003</v>
          </cell>
          <cell r="Z8721">
            <v>343.04127627606044</v>
          </cell>
          <cell r="AA8721">
            <v>679.34430627606048</v>
          </cell>
          <cell r="AD8721">
            <v>7.2075149999999981</v>
          </cell>
          <cell r="AE8721">
            <v>160.94400000000002</v>
          </cell>
          <cell r="AF8721">
            <v>171.52063813803022</v>
          </cell>
        </row>
        <row r="8722">
          <cell r="M8722" t="str">
            <v>CompIntDistribMaq</v>
          </cell>
          <cell r="N8722" t="str">
            <v>Complément intégration d'un distributeur maquette</v>
          </cell>
          <cell r="O8722" t="str">
            <v>Add-on integration distributor</v>
          </cell>
          <cell r="P8722">
            <v>2</v>
          </cell>
          <cell r="Q8722">
            <v>0</v>
          </cell>
          <cell r="R8722" t="str">
            <v>01, 02, 07,.</v>
          </cell>
          <cell r="X8722">
            <v>3.3160049999999992</v>
          </cell>
          <cell r="Y8722">
            <v>0</v>
          </cell>
          <cell r="Z8722">
            <v>80.091304750593238</v>
          </cell>
          <cell r="AA8722">
            <v>83.407309750593242</v>
          </cell>
          <cell r="AD8722">
            <v>1.6580024999999996</v>
          </cell>
          <cell r="AE8722">
            <v>0</v>
          </cell>
          <cell r="AF8722">
            <v>40.045652375296619</v>
          </cell>
        </row>
        <row r="8723">
          <cell r="M8723" t="str">
            <v>Aval</v>
          </cell>
          <cell r="N8723" t="str">
            <v>Avaloir</v>
          </cell>
          <cell r="O8723" t="str">
            <v>Guide</v>
          </cell>
          <cell r="P8723">
            <v>4</v>
          </cell>
          <cell r="Q8723">
            <v>0</v>
          </cell>
          <cell r="R8723" t="str">
            <v>01, 02, 07,.</v>
          </cell>
          <cell r="X8723">
            <v>0</v>
          </cell>
          <cell r="Y8723">
            <v>0</v>
          </cell>
          <cell r="Z8723">
            <v>0</v>
          </cell>
          <cell r="AA8723">
            <v>0</v>
          </cell>
          <cell r="AD8723">
            <v>0</v>
          </cell>
          <cell r="AE8723">
            <v>0</v>
          </cell>
          <cell r="AF8723">
            <v>0</v>
          </cell>
        </row>
        <row r="8724">
          <cell r="M8724">
            <v>0</v>
          </cell>
          <cell r="N8724">
            <v>0</v>
          </cell>
          <cell r="O8724" t="str">
            <v/>
          </cell>
          <cell r="P8724">
            <v>0</v>
          </cell>
          <cell r="Q8724">
            <v>0</v>
          </cell>
          <cell r="R8724">
            <v>0</v>
          </cell>
          <cell r="AA8724">
            <v>0</v>
          </cell>
          <cell r="AD8724" t="e">
            <v>#DIV/0!</v>
          </cell>
          <cell r="AE8724" t="e">
            <v>#DIV/0!</v>
          </cell>
          <cell r="AF8724" t="e">
            <v>#DIV/0!</v>
          </cell>
        </row>
        <row r="8725">
          <cell r="M8725">
            <v>0</v>
          </cell>
          <cell r="N8725">
            <v>0</v>
          </cell>
          <cell r="O8725" t="str">
            <v/>
          </cell>
          <cell r="P8725">
            <v>1</v>
          </cell>
          <cell r="Q8725">
            <v>0</v>
          </cell>
          <cell r="R8725">
            <v>0</v>
          </cell>
          <cell r="AA8725">
            <v>0</v>
          </cell>
          <cell r="AD8725">
            <v>0</v>
          </cell>
          <cell r="AE8725">
            <v>0</v>
          </cell>
          <cell r="AF8725">
            <v>0</v>
          </cell>
        </row>
        <row r="8726">
          <cell r="M8726" t="str">
            <v>RefSer40DINPreh</v>
          </cell>
          <cell r="N8726" t="str">
            <v>Serrage 40 DIN Touche + Appui tous types sur Préh</v>
          </cell>
          <cell r="O8726" t="str">
            <v>Clamping 40 DIN Key + All types of support on Preh</v>
          </cell>
          <cell r="P8726">
            <v>1</v>
          </cell>
          <cell r="Q8726">
            <v>0</v>
          </cell>
          <cell r="R8726" t="str">
            <v>01, 07,.</v>
          </cell>
          <cell r="X8726">
            <v>1.2284999999999997</v>
          </cell>
          <cell r="Y8726">
            <v>71.007300000000001</v>
          </cell>
          <cell r="Z8726">
            <v>37.800000000000004</v>
          </cell>
          <cell r="AA8726">
            <v>110.03579999999999</v>
          </cell>
          <cell r="AD8726">
            <v>1.2284999999999997</v>
          </cell>
          <cell r="AE8726">
            <v>71.007300000000001</v>
          </cell>
          <cell r="AF8726">
            <v>37.800000000000004</v>
          </cell>
        </row>
        <row r="8727">
          <cell r="M8727" t="str">
            <v>CompIntRefSerrPreh</v>
          </cell>
          <cell r="N8727" t="str">
            <v>Complément intégration d'une réf serr préhenseur</v>
          </cell>
          <cell r="O8727" t="str">
            <v>Add-on integration tight reference in a Gripper</v>
          </cell>
          <cell r="P8727">
            <v>1</v>
          </cell>
          <cell r="Q8727">
            <v>0</v>
          </cell>
          <cell r="R8727" t="str">
            <v>01, 07,.</v>
          </cell>
          <cell r="X8727">
            <v>0</v>
          </cell>
          <cell r="Y8727">
            <v>0</v>
          </cell>
          <cell r="Z8727">
            <v>23.625</v>
          </cell>
          <cell r="AA8727">
            <v>23.625</v>
          </cell>
          <cell r="AD8727">
            <v>0</v>
          </cell>
          <cell r="AE8727">
            <v>0</v>
          </cell>
          <cell r="AF8727">
            <v>23.625</v>
          </cell>
        </row>
        <row r="8728">
          <cell r="M8728" t="str">
            <v>DistribPreh</v>
          </cell>
          <cell r="N8728" t="str">
            <v>Distributeur taille 2 sur Préhenseur</v>
          </cell>
          <cell r="O8728" t="str">
            <v>Dispenser size 2 on Gripper</v>
          </cell>
          <cell r="P8728">
            <v>2</v>
          </cell>
          <cell r="Q8728">
            <v>0</v>
          </cell>
          <cell r="R8728" t="str">
            <v>01, 07,.</v>
          </cell>
          <cell r="X8728">
            <v>2.4569999999999994</v>
          </cell>
          <cell r="Y8728">
            <v>325.39499999999998</v>
          </cell>
          <cell r="Z8728">
            <v>37.800000000000004</v>
          </cell>
          <cell r="AA8728">
            <v>365.65199999999999</v>
          </cell>
          <cell r="AD8728">
            <v>1.2284999999999997</v>
          </cell>
          <cell r="AE8728">
            <v>162.69749999999999</v>
          </cell>
          <cell r="AF8728">
            <v>18.900000000000002</v>
          </cell>
        </row>
        <row r="8729">
          <cell r="M8729" t="str">
            <v>CompIntDistribPreh</v>
          </cell>
          <cell r="N8729" t="str">
            <v>Complément intégration d'un distributeur préh</v>
          </cell>
          <cell r="O8729" t="str">
            <v>Add-on integration distributor into existing gripper</v>
          </cell>
          <cell r="P8729">
            <v>2</v>
          </cell>
          <cell r="Q8729">
            <v>0</v>
          </cell>
          <cell r="R8729" t="str">
            <v>01, 07,.</v>
          </cell>
          <cell r="X8729">
            <v>0</v>
          </cell>
          <cell r="Y8729">
            <v>0</v>
          </cell>
          <cell r="Z8729">
            <v>47.25</v>
          </cell>
          <cell r="AA8729">
            <v>47.25</v>
          </cell>
          <cell r="AD8729">
            <v>0</v>
          </cell>
          <cell r="AE8729">
            <v>0</v>
          </cell>
          <cell r="AF8729">
            <v>23.625</v>
          </cell>
        </row>
        <row r="8730">
          <cell r="M8730" t="str">
            <v>PPinducPreh</v>
          </cell>
          <cell r="N8730" t="str">
            <v>Détecteur inductif présence pièce sur Préhenseur a</v>
          </cell>
          <cell r="O8730" t="str">
            <v>Inductive part presence detector on Gripper</v>
          </cell>
          <cell r="P8730">
            <v>1</v>
          </cell>
          <cell r="Q8730">
            <v>0</v>
          </cell>
          <cell r="R8730" t="str">
            <v>01, 07,.</v>
          </cell>
          <cell r="X8730">
            <v>1.2284999999999997</v>
          </cell>
          <cell r="Y8730">
            <v>37.65825000000001</v>
          </cell>
          <cell r="Z8730">
            <v>9.4500000000000011</v>
          </cell>
          <cell r="AA8730">
            <v>48.336750000000009</v>
          </cell>
          <cell r="AD8730">
            <v>1.2284999999999997</v>
          </cell>
          <cell r="AE8730">
            <v>37.65825000000001</v>
          </cell>
          <cell r="AF8730">
            <v>9.4500000000000011</v>
          </cell>
        </row>
        <row r="8731">
          <cell r="M8731" t="str">
            <v>CompIntPpPreh</v>
          </cell>
          <cell r="N8731" t="str">
            <v>Complément intégration d'un présence pièce préh</v>
          </cell>
          <cell r="O8731" t="str">
            <v>Add-on integration presence part</v>
          </cell>
          <cell r="P8731">
            <v>1</v>
          </cell>
          <cell r="Q8731">
            <v>0</v>
          </cell>
          <cell r="R8731" t="str">
            <v>01, 07,.</v>
          </cell>
          <cell r="X8731">
            <v>0</v>
          </cell>
          <cell r="Y8731">
            <v>0</v>
          </cell>
          <cell r="Z8731">
            <v>23.625</v>
          </cell>
          <cell r="AA8731">
            <v>23.625</v>
          </cell>
          <cell r="AD8731">
            <v>0</v>
          </cell>
          <cell r="AE8731">
            <v>0</v>
          </cell>
          <cell r="AF8731">
            <v>23.625</v>
          </cell>
        </row>
        <row r="8732">
          <cell r="M8732" t="str">
            <v>IntPrehEl</v>
          </cell>
          <cell r="N8732" t="str">
            <v>Intégration en ligne d'un préhenseur</v>
          </cell>
          <cell r="O8732" t="str">
            <v>On-line integration of a gripper</v>
          </cell>
          <cell r="P8732">
            <v>1</v>
          </cell>
          <cell r="Q8732">
            <v>0</v>
          </cell>
          <cell r="R8732" t="str">
            <v>01, 07,.</v>
          </cell>
          <cell r="X8732">
            <v>0</v>
          </cell>
          <cell r="Y8732">
            <v>0</v>
          </cell>
          <cell r="Z8732">
            <v>0</v>
          </cell>
          <cell r="AA8732">
            <v>0</v>
          </cell>
          <cell r="AD8732">
            <v>0</v>
          </cell>
          <cell r="AE8732">
            <v>0</v>
          </cell>
          <cell r="AF8732">
            <v>0</v>
          </cell>
        </row>
        <row r="8733">
          <cell r="M8733">
            <v>0</v>
          </cell>
          <cell r="N8733">
            <v>0</v>
          </cell>
          <cell r="O8733" t="str">
            <v/>
          </cell>
          <cell r="P8733">
            <v>0</v>
          </cell>
          <cell r="Q8733">
            <v>0</v>
          </cell>
          <cell r="R8733">
            <v>0</v>
          </cell>
          <cell r="AA8733">
            <v>0</v>
          </cell>
          <cell r="AD8733" t="e">
            <v>#DIV/0!</v>
          </cell>
          <cell r="AE8733" t="e">
            <v>#DIV/0!</v>
          </cell>
          <cell r="AF8733" t="e">
            <v>#DIV/0!</v>
          </cell>
        </row>
        <row r="8734">
          <cell r="M8734">
            <v>0</v>
          </cell>
          <cell r="N8734">
            <v>0</v>
          </cell>
          <cell r="O8734" t="str">
            <v/>
          </cell>
          <cell r="P8734">
            <v>1</v>
          </cell>
          <cell r="Q8734">
            <v>0</v>
          </cell>
          <cell r="R8734">
            <v>0</v>
          </cell>
          <cell r="AA8734">
            <v>0</v>
          </cell>
          <cell r="AD8734">
            <v>0</v>
          </cell>
          <cell r="AE8734">
            <v>0</v>
          </cell>
          <cell r="AF8734">
            <v>0</v>
          </cell>
        </row>
        <row r="8735">
          <cell r="M8735" t="str">
            <v>EtudRobM1</v>
          </cell>
          <cell r="N8735" t="str">
            <v>Etude numérique simple sur robot M existant</v>
          </cell>
          <cell r="O8735" t="str">
            <v>Simple numerical study on existing M robot</v>
          </cell>
          <cell r="P8735">
            <v>0.5</v>
          </cell>
          <cell r="Q8735" t="str">
            <v>Diversité longeron</v>
          </cell>
          <cell r="R8735" t="str">
            <v>01, 07,.</v>
          </cell>
          <cell r="X8735">
            <v>0</v>
          </cell>
          <cell r="Y8735">
            <v>0</v>
          </cell>
          <cell r="Z8735">
            <v>0</v>
          </cell>
          <cell r="AA8735">
            <v>0</v>
          </cell>
          <cell r="AD8735">
            <v>0</v>
          </cell>
          <cell r="AE8735">
            <v>0</v>
          </cell>
          <cell r="AF8735">
            <v>0</v>
          </cell>
        </row>
        <row r="8736">
          <cell r="M8736" t="str">
            <v>CopTrajMan</v>
          </cell>
          <cell r="N8736" t="str">
            <v>Copie trajectoire Manut suite à ajout diversité</v>
          </cell>
          <cell r="O8736" t="str">
            <v>Copie of a handling trajectory for divers models</v>
          </cell>
          <cell r="P8736">
            <v>2</v>
          </cell>
          <cell r="Q8736" t="str">
            <v>Prises pied AV et central face A</v>
          </cell>
          <cell r="R8736" t="str">
            <v>01, 07,.</v>
          </cell>
          <cell r="X8736">
            <v>0</v>
          </cell>
          <cell r="Y8736">
            <v>0</v>
          </cell>
          <cell r="Z8736">
            <v>0</v>
          </cell>
          <cell r="AA8736">
            <v>0</v>
          </cell>
          <cell r="AD8736">
            <v>0</v>
          </cell>
          <cell r="AE8736">
            <v>0</v>
          </cell>
          <cell r="AF8736">
            <v>0</v>
          </cell>
        </row>
        <row r="8737">
          <cell r="M8737" t="str">
            <v>TrajMan</v>
          </cell>
          <cell r="N8737" t="str">
            <v>Trajectoire de manutention</v>
          </cell>
          <cell r="O8737" t="str">
            <v>Handling path</v>
          </cell>
          <cell r="P8737">
            <v>2</v>
          </cell>
          <cell r="Q8737" t="str">
            <v>Prise longeron face A, dépose pièces face A</v>
          </cell>
          <cell r="R8737" t="str">
            <v>01, 07,.</v>
          </cell>
          <cell r="X8737">
            <v>0</v>
          </cell>
          <cell r="Y8737">
            <v>0</v>
          </cell>
          <cell r="Z8737">
            <v>0</v>
          </cell>
          <cell r="AA8737">
            <v>0</v>
          </cell>
          <cell r="AD8737">
            <v>0</v>
          </cell>
          <cell r="AE8737">
            <v>0</v>
          </cell>
          <cell r="AF8737">
            <v>0</v>
          </cell>
        </row>
        <row r="8738">
          <cell r="M8738" t="str">
            <v>CopTrajMan</v>
          </cell>
          <cell r="N8738" t="str">
            <v>Copie trajectoire Manut suite à ajout diversité</v>
          </cell>
          <cell r="O8738" t="str">
            <v>Copie of a handling trajectory for divers models</v>
          </cell>
          <cell r="P8738">
            <v>3</v>
          </cell>
          <cell r="Q8738" t="str">
            <v>2 prises face B, dépose pièces face B</v>
          </cell>
          <cell r="R8738" t="str">
            <v>01, 07,.</v>
          </cell>
          <cell r="X8738">
            <v>0</v>
          </cell>
          <cell r="Y8738">
            <v>0</v>
          </cell>
          <cell r="Z8738">
            <v>0</v>
          </cell>
          <cell r="AA8738">
            <v>0</v>
          </cell>
          <cell r="AD8738">
            <v>0</v>
          </cell>
          <cell r="AE8738">
            <v>0</v>
          </cell>
          <cell r="AF8738">
            <v>0</v>
          </cell>
        </row>
        <row r="8739">
          <cell r="M8739" t="str">
            <v>EchCodeTraj</v>
          </cell>
          <cell r="N8739" t="str">
            <v>Echange Code Trajectoire avec baie robot</v>
          </cell>
          <cell r="O8739" t="str">
            <v>Exchange of Trajectory Code with robot bay</v>
          </cell>
          <cell r="P8739">
            <v>2</v>
          </cell>
          <cell r="Q8739">
            <v>0</v>
          </cell>
          <cell r="R8739" t="str">
            <v>01, 07,.</v>
          </cell>
          <cell r="X8739">
            <v>2.3624999999999994</v>
          </cell>
          <cell r="Y8739">
            <v>0</v>
          </cell>
          <cell r="Z8739">
            <v>192.81983806413143</v>
          </cell>
          <cell r="AA8739">
            <v>195.18233806413144</v>
          </cell>
          <cell r="AD8739">
            <v>1.1812499999999997</v>
          </cell>
          <cell r="AE8739">
            <v>0</v>
          </cell>
          <cell r="AF8739">
            <v>96.409919032065716</v>
          </cell>
        </row>
        <row r="8740">
          <cell r="M8740" t="str">
            <v>HEtudAUT</v>
          </cell>
          <cell r="N8740" t="str">
            <v>Une heure d'études automatismes</v>
          </cell>
          <cell r="O8740" t="str">
            <v>One hour of automation studies</v>
          </cell>
          <cell r="P8740">
            <v>1</v>
          </cell>
          <cell r="Q8740" t="str">
            <v>compl. Hétude AF+Marguerite+Prog</v>
          </cell>
          <cell r="R8740" t="str">
            <v>01</v>
          </cell>
          <cell r="X8740">
            <v>65</v>
          </cell>
          <cell r="Y8740">
            <v>0</v>
          </cell>
          <cell r="Z8740">
            <v>0</v>
          </cell>
          <cell r="AA8740">
            <v>65</v>
          </cell>
          <cell r="AD8740">
            <v>65</v>
          </cell>
          <cell r="AE8740">
            <v>0</v>
          </cell>
          <cell r="AF8740">
            <v>0</v>
          </cell>
        </row>
        <row r="8741">
          <cell r="M8741">
            <v>0</v>
          </cell>
          <cell r="N8741">
            <v>0</v>
          </cell>
          <cell r="O8741" t="str">
            <v/>
          </cell>
          <cell r="P8741">
            <v>0</v>
          </cell>
          <cell r="Q8741">
            <v>0</v>
          </cell>
          <cell r="R8741">
            <v>0</v>
          </cell>
          <cell r="AA8741">
            <v>0</v>
          </cell>
          <cell r="AD8741" t="e">
            <v>#DIV/0!</v>
          </cell>
          <cell r="AE8741" t="e">
            <v>#DIV/0!</v>
          </cell>
          <cell r="AF8741" t="e">
            <v>#DIV/0!</v>
          </cell>
        </row>
        <row r="8742">
          <cell r="M8742">
            <v>0</v>
          </cell>
          <cell r="N8742">
            <v>0</v>
          </cell>
          <cell r="O8742" t="str">
            <v/>
          </cell>
          <cell r="P8742">
            <v>1</v>
          </cell>
          <cell r="Q8742">
            <v>0</v>
          </cell>
          <cell r="R8742">
            <v>0</v>
          </cell>
          <cell r="AA8742">
            <v>0</v>
          </cell>
          <cell r="AD8742">
            <v>0</v>
          </cell>
          <cell r="AE8742">
            <v>0</v>
          </cell>
          <cell r="AF8742">
            <v>0</v>
          </cell>
        </row>
        <row r="8743">
          <cell r="M8743" t="str">
            <v>Touch</v>
          </cell>
          <cell r="N8743" t="str">
            <v>Touche seule toutes largeurs</v>
          </cell>
          <cell r="O8743" t="str">
            <v>Fixed button (Endschalter)</v>
          </cell>
          <cell r="P8743">
            <v>2</v>
          </cell>
          <cell r="Q8743">
            <v>0</v>
          </cell>
          <cell r="R8743" t="str">
            <v>01, 07,.</v>
          </cell>
          <cell r="X8743">
            <v>0</v>
          </cell>
          <cell r="Y8743">
            <v>0</v>
          </cell>
          <cell r="Z8743">
            <v>0</v>
          </cell>
          <cell r="AA8743">
            <v>0</v>
          </cell>
          <cell r="AD8743">
            <v>0</v>
          </cell>
          <cell r="AE8743">
            <v>0</v>
          </cell>
          <cell r="AF8743">
            <v>0</v>
          </cell>
        </row>
        <row r="8744">
          <cell r="M8744" t="str">
            <v>AppuiDrageoir</v>
          </cell>
          <cell r="N8744" t="str">
            <v xml:space="preserve">Appui seul ou drageoir seul (toutes largeurs) </v>
          </cell>
          <cell r="O8744" t="str">
            <v xml:space="preserve">support only or sucker only (all widths) </v>
          </cell>
          <cell r="P8744">
            <v>2</v>
          </cell>
          <cell r="Q8744">
            <v>0</v>
          </cell>
          <cell r="R8744" t="str">
            <v>01, 07,.</v>
          </cell>
          <cell r="X8744">
            <v>0</v>
          </cell>
          <cell r="Y8744">
            <v>0</v>
          </cell>
          <cell r="Z8744">
            <v>0</v>
          </cell>
          <cell r="AA8744">
            <v>0</v>
          </cell>
          <cell r="AD8744">
            <v>0</v>
          </cell>
          <cell r="AE8744">
            <v>0</v>
          </cell>
          <cell r="AF8744">
            <v>0</v>
          </cell>
        </row>
        <row r="8745">
          <cell r="M8745" t="str">
            <v>CompIntRef</v>
          </cell>
          <cell r="N8745" t="str">
            <v>Complément intégration d'un appui ou Ref</v>
          </cell>
          <cell r="O8745" t="str">
            <v xml:space="preserve">Supplement for the integration of a support or reference </v>
          </cell>
          <cell r="P8745">
            <v>2</v>
          </cell>
          <cell r="Q8745">
            <v>0</v>
          </cell>
          <cell r="R8745" t="str">
            <v>01, 07,.</v>
          </cell>
          <cell r="X8745">
            <v>0</v>
          </cell>
          <cell r="Y8745">
            <v>0</v>
          </cell>
          <cell r="Z8745">
            <v>0</v>
          </cell>
          <cell r="AA8745">
            <v>0</v>
          </cell>
          <cell r="AD8745">
            <v>0</v>
          </cell>
          <cell r="AE8745">
            <v>0</v>
          </cell>
          <cell r="AF8745">
            <v>0</v>
          </cell>
        </row>
        <row r="8746">
          <cell r="M8746" t="str">
            <v>Pil</v>
          </cell>
          <cell r="N8746" t="str">
            <v>Pilote fixe</v>
          </cell>
          <cell r="O8746" t="str">
            <v>Fixed pin</v>
          </cell>
          <cell r="P8746">
            <v>2</v>
          </cell>
          <cell r="Q8746">
            <v>0</v>
          </cell>
          <cell r="R8746" t="str">
            <v>01, 07,.</v>
          </cell>
          <cell r="X8746">
            <v>0</v>
          </cell>
          <cell r="Y8746">
            <v>0</v>
          </cell>
          <cell r="Z8746">
            <v>0</v>
          </cell>
          <cell r="AA8746">
            <v>0</v>
          </cell>
          <cell r="AD8746">
            <v>0</v>
          </cell>
          <cell r="AE8746">
            <v>0</v>
          </cell>
          <cell r="AF8746">
            <v>0</v>
          </cell>
        </row>
        <row r="8747">
          <cell r="M8747" t="str">
            <v>CompIntPil</v>
          </cell>
          <cell r="N8747" t="str">
            <v>Complément intégration d'un pilote</v>
          </cell>
          <cell r="O8747" t="str">
            <v>Add on integration Pin</v>
          </cell>
          <cell r="P8747">
            <v>2</v>
          </cell>
          <cell r="Q8747">
            <v>0</v>
          </cell>
          <cell r="R8747" t="str">
            <v>01, 07,.</v>
          </cell>
          <cell r="X8747">
            <v>0</v>
          </cell>
          <cell r="Y8747">
            <v>0</v>
          </cell>
          <cell r="Z8747">
            <v>0</v>
          </cell>
          <cell r="AA8747">
            <v>0</v>
          </cell>
          <cell r="AD8747">
            <v>0</v>
          </cell>
          <cell r="AE8747">
            <v>0</v>
          </cell>
          <cell r="AF8747">
            <v>0</v>
          </cell>
        </row>
        <row r="8748">
          <cell r="M8748" t="str">
            <v>PilMob</v>
          </cell>
          <cell r="N8748" t="str">
            <v>Pilote escamotable</v>
          </cell>
          <cell r="O8748" t="str">
            <v>Retractable pin</v>
          </cell>
          <cell r="P8748">
            <v>2</v>
          </cell>
          <cell r="Q8748">
            <v>0</v>
          </cell>
          <cell r="R8748" t="str">
            <v>01, 07,.</v>
          </cell>
          <cell r="X8748">
            <v>4.9540049999999987</v>
          </cell>
          <cell r="Y8748">
            <v>145.62029999999999</v>
          </cell>
          <cell r="Z8748">
            <v>255.09076187648313</v>
          </cell>
          <cell r="AA8748">
            <v>405.66506687648314</v>
          </cell>
          <cell r="AD8748">
            <v>2.4770024999999993</v>
          </cell>
          <cell r="AE8748">
            <v>72.810149999999993</v>
          </cell>
          <cell r="AF8748">
            <v>127.54538093824156</v>
          </cell>
        </row>
        <row r="8749">
          <cell r="M8749" t="str">
            <v>CompIntPilMobMaq</v>
          </cell>
          <cell r="N8749" t="str">
            <v>Complément intégration pilote mobile Maquette</v>
          </cell>
          <cell r="O8749" t="str">
            <v>Add on integration mobile Pin</v>
          </cell>
          <cell r="P8749">
            <v>2</v>
          </cell>
          <cell r="Q8749">
            <v>0</v>
          </cell>
          <cell r="R8749" t="str">
            <v>01, 07,.</v>
          </cell>
          <cell r="X8749">
            <v>3.3160049999999992</v>
          </cell>
          <cell r="Y8749">
            <v>0</v>
          </cell>
          <cell r="Z8749">
            <v>110.01630475059324</v>
          </cell>
          <cell r="AA8749">
            <v>113.33230975059324</v>
          </cell>
          <cell r="AD8749">
            <v>1.6580024999999996</v>
          </cell>
          <cell r="AE8749">
            <v>0</v>
          </cell>
          <cell r="AF8749">
            <v>55.008152375296618</v>
          </cell>
        </row>
        <row r="8750">
          <cell r="M8750" t="str">
            <v>RefSerrECONew_D63</v>
          </cell>
          <cell r="N8750" t="str">
            <v>Réf serrée ECO D63 Touche + Appui tous types</v>
          </cell>
          <cell r="O8750" t="str">
            <v>ECO D63 Key + Press all types</v>
          </cell>
          <cell r="P8750">
            <v>2</v>
          </cell>
          <cell r="Q8750">
            <v>0</v>
          </cell>
          <cell r="R8750" t="str">
            <v>01, 07,.</v>
          </cell>
          <cell r="X8750">
            <v>3.5617049999999995</v>
          </cell>
          <cell r="Y8750">
            <v>145.62029999999999</v>
          </cell>
          <cell r="Z8750">
            <v>158.70866677487396</v>
          </cell>
          <cell r="AA8750">
            <v>307.89067177487391</v>
          </cell>
          <cell r="AD8750">
            <v>1.7808524999999997</v>
          </cell>
          <cell r="AE8750">
            <v>72.810149999999993</v>
          </cell>
          <cell r="AF8750">
            <v>79.354333387436981</v>
          </cell>
        </row>
        <row r="8751">
          <cell r="M8751" t="str">
            <v>CompIntRefSerrMaq</v>
          </cell>
          <cell r="N8751" t="str">
            <v>Complément intégration d'une référence serrée maqu</v>
          </cell>
          <cell r="O8751" t="str">
            <v>Add-on integration tight reference in a mock-up</v>
          </cell>
          <cell r="P8751">
            <v>2</v>
          </cell>
          <cell r="Q8751">
            <v>0</v>
          </cell>
          <cell r="R8751" t="str">
            <v>01, 07,.</v>
          </cell>
          <cell r="X8751">
            <v>3.3160049999999992</v>
          </cell>
          <cell r="Y8751">
            <v>0</v>
          </cell>
          <cell r="Z8751">
            <v>110.01630475059324</v>
          </cell>
          <cell r="AA8751">
            <v>113.33230975059324</v>
          </cell>
          <cell r="AD8751">
            <v>1.6580024999999996</v>
          </cell>
          <cell r="AE8751">
            <v>0</v>
          </cell>
          <cell r="AF8751">
            <v>55.008152375296618</v>
          </cell>
        </row>
        <row r="8752">
          <cell r="M8752" t="str">
            <v>BrasSupECO</v>
          </cell>
          <cell r="N8752" t="str">
            <v>Bras sup pour appui ou touche sur serrage ECO</v>
          </cell>
          <cell r="O8752" t="str">
            <v>Additional arm for pressing or key on ECO clamping</v>
          </cell>
          <cell r="P8752">
            <v>2</v>
          </cell>
          <cell r="Q8752">
            <v>0</v>
          </cell>
          <cell r="R8752" t="str">
            <v>01, 07,.</v>
          </cell>
          <cell r="X8752">
            <v>0</v>
          </cell>
          <cell r="Y8752">
            <v>0</v>
          </cell>
          <cell r="Z8752">
            <v>0</v>
          </cell>
          <cell r="AA8752">
            <v>0</v>
          </cell>
          <cell r="AD8752">
            <v>0</v>
          </cell>
          <cell r="AE8752">
            <v>0</v>
          </cell>
          <cell r="AF8752">
            <v>0</v>
          </cell>
        </row>
        <row r="8753">
          <cell r="M8753" t="str">
            <v>PPinduc</v>
          </cell>
          <cell r="N8753" t="str">
            <v>Détecteur inductif de présence pièce</v>
          </cell>
          <cell r="O8753" t="str">
            <v>Inductive part presence detector</v>
          </cell>
          <cell r="P8753">
            <v>2</v>
          </cell>
          <cell r="Q8753">
            <v>0</v>
          </cell>
          <cell r="R8753" t="str">
            <v>01, 07,.</v>
          </cell>
          <cell r="X8753">
            <v>3.8212649999999995</v>
          </cell>
          <cell r="Y8753">
            <v>51.636899999999997</v>
          </cell>
          <cell r="Z8753">
            <v>215.19076187648309</v>
          </cell>
          <cell r="AA8753">
            <v>270.64892687648307</v>
          </cell>
          <cell r="AD8753">
            <v>1.9106324999999997</v>
          </cell>
          <cell r="AE8753">
            <v>25.818449999999999</v>
          </cell>
          <cell r="AF8753">
            <v>107.59538093824155</v>
          </cell>
        </row>
        <row r="8754">
          <cell r="M8754" t="str">
            <v>CompIntPpMaq</v>
          </cell>
          <cell r="N8754" t="str">
            <v>Complément intégration d'un présence pièce maquett</v>
          </cell>
          <cell r="O8754" t="str">
            <v>Supplement for the integration of a part presence too/sensor?d'un présence pièce maquette</v>
          </cell>
          <cell r="P8754">
            <v>2</v>
          </cell>
          <cell r="Q8754">
            <v>0</v>
          </cell>
          <cell r="R8754" t="str">
            <v>01, 07,.</v>
          </cell>
          <cell r="X8754">
            <v>3.3160049999999992</v>
          </cell>
          <cell r="Y8754">
            <v>0</v>
          </cell>
          <cell r="Z8754">
            <v>110.01630475059324</v>
          </cell>
          <cell r="AA8754">
            <v>113.33230975059324</v>
          </cell>
          <cell r="AD8754">
            <v>1.6580024999999996</v>
          </cell>
          <cell r="AE8754">
            <v>0</v>
          </cell>
          <cell r="AF8754">
            <v>55.008152375296618</v>
          </cell>
        </row>
        <row r="8755">
          <cell r="M8755" t="str">
            <v>Aval</v>
          </cell>
          <cell r="N8755" t="str">
            <v>Avaloir</v>
          </cell>
          <cell r="O8755" t="str">
            <v>Guide</v>
          </cell>
          <cell r="P8755">
            <v>4</v>
          </cell>
          <cell r="Q8755">
            <v>0</v>
          </cell>
          <cell r="R8755" t="str">
            <v>01, 07,.</v>
          </cell>
          <cell r="X8755">
            <v>0</v>
          </cell>
          <cell r="Y8755">
            <v>0</v>
          </cell>
          <cell r="Z8755">
            <v>0</v>
          </cell>
          <cell r="AA8755">
            <v>0</v>
          </cell>
          <cell r="AD8755">
            <v>0</v>
          </cell>
          <cell r="AE8755">
            <v>0</v>
          </cell>
          <cell r="AF8755">
            <v>0</v>
          </cell>
        </row>
        <row r="8756">
          <cell r="M8756" t="str">
            <v>RefSerrECONew_D80</v>
          </cell>
          <cell r="N8756" t="str">
            <v>Réf serrée ECO D80 Touche + Appui tous types</v>
          </cell>
          <cell r="O8756" t="str">
            <v>ECO D80 Key + Press all types</v>
          </cell>
          <cell r="P8756">
            <v>1</v>
          </cell>
          <cell r="Q8756">
            <v>0</v>
          </cell>
          <cell r="R8756" t="str">
            <v>01, 07,.</v>
          </cell>
          <cell r="X8756">
            <v>1.7808524999999997</v>
          </cell>
          <cell r="Y8756">
            <v>72.810149999999993</v>
          </cell>
          <cell r="Z8756">
            <v>79.354333387436981</v>
          </cell>
          <cell r="AA8756">
            <v>153.94533588743695</v>
          </cell>
          <cell r="AD8756">
            <v>1.7808524999999997</v>
          </cell>
          <cell r="AE8756">
            <v>72.810149999999993</v>
          </cell>
          <cell r="AF8756">
            <v>79.354333387436981</v>
          </cell>
        </row>
        <row r="8757">
          <cell r="M8757" t="str">
            <v>CompIntRefSerrMaq</v>
          </cell>
          <cell r="N8757" t="str">
            <v>Complément intégration d'une référence serrée maqu</v>
          </cell>
          <cell r="O8757" t="str">
            <v>Add-on integration tight reference in a mock-up</v>
          </cell>
          <cell r="P8757">
            <v>1</v>
          </cell>
          <cell r="Q8757">
            <v>0</v>
          </cell>
          <cell r="R8757" t="str">
            <v>01, 07,.</v>
          </cell>
          <cell r="X8757">
            <v>1.6580024999999996</v>
          </cell>
          <cell r="Y8757">
            <v>0</v>
          </cell>
          <cell r="Z8757">
            <v>55.008152375296618</v>
          </cell>
          <cell r="AA8757">
            <v>56.66615487529662</v>
          </cell>
          <cell r="AD8757">
            <v>1.6580024999999996</v>
          </cell>
          <cell r="AE8757">
            <v>0</v>
          </cell>
          <cell r="AF8757">
            <v>55.008152375296618</v>
          </cell>
        </row>
        <row r="8758">
          <cell r="M8758" t="str">
            <v>Distrib2</v>
          </cell>
          <cell r="N8758" t="str">
            <v>Distributeur 5/2</v>
          </cell>
          <cell r="O8758" t="str">
            <v>5/2-way valve</v>
          </cell>
          <cell r="P8758">
            <v>2</v>
          </cell>
          <cell r="Q8758">
            <v>0</v>
          </cell>
          <cell r="R8758" t="str">
            <v>01, 07,.</v>
          </cell>
          <cell r="X8758">
            <v>14.415029999999996</v>
          </cell>
          <cell r="Y8758">
            <v>321.88800000000003</v>
          </cell>
          <cell r="Z8758">
            <v>343.04127627606044</v>
          </cell>
          <cell r="AA8758">
            <v>679.34430627606048</v>
          </cell>
          <cell r="AD8758">
            <v>7.2075149999999981</v>
          </cell>
          <cell r="AE8758">
            <v>160.94400000000002</v>
          </cell>
          <cell r="AF8758">
            <v>171.52063813803022</v>
          </cell>
        </row>
        <row r="8759">
          <cell r="M8759" t="str">
            <v>CompIntDistribMaq</v>
          </cell>
          <cell r="N8759" t="str">
            <v>Complément intégration d'un distributeur maquette</v>
          </cell>
          <cell r="O8759" t="str">
            <v>Add-on integration distributor</v>
          </cell>
          <cell r="P8759">
            <v>2</v>
          </cell>
          <cell r="Q8759">
            <v>0</v>
          </cell>
          <cell r="R8759" t="str">
            <v>01, 07,.</v>
          </cell>
          <cell r="X8759">
            <v>3.3160049999999992</v>
          </cell>
          <cell r="Y8759">
            <v>0</v>
          </cell>
          <cell r="Z8759">
            <v>80.091304750593238</v>
          </cell>
          <cell r="AA8759">
            <v>83.407309750593242</v>
          </cell>
          <cell r="AD8759">
            <v>1.6580024999999996</v>
          </cell>
          <cell r="AE8759">
            <v>0</v>
          </cell>
          <cell r="AF8759">
            <v>40.045652375296619</v>
          </cell>
        </row>
        <row r="8760">
          <cell r="M8760">
            <v>0</v>
          </cell>
          <cell r="N8760">
            <v>0</v>
          </cell>
          <cell r="O8760" t="str">
            <v/>
          </cell>
          <cell r="P8760">
            <v>0</v>
          </cell>
          <cell r="Q8760">
            <v>0</v>
          </cell>
          <cell r="R8760">
            <v>0</v>
          </cell>
          <cell r="AA8760">
            <v>0</v>
          </cell>
          <cell r="AD8760" t="e">
            <v>#DIV/0!</v>
          </cell>
          <cell r="AE8760" t="e">
            <v>#DIV/0!</v>
          </cell>
          <cell r="AF8760" t="e">
            <v>#DIV/0!</v>
          </cell>
        </row>
        <row r="8761">
          <cell r="M8761">
            <v>0</v>
          </cell>
          <cell r="N8761">
            <v>0</v>
          </cell>
          <cell r="O8761" t="str">
            <v/>
          </cell>
          <cell r="P8761">
            <v>1</v>
          </cell>
          <cell r="Q8761">
            <v>0</v>
          </cell>
          <cell r="R8761">
            <v>0</v>
          </cell>
          <cell r="AA8761">
            <v>0</v>
          </cell>
          <cell r="AD8761">
            <v>0</v>
          </cell>
          <cell r="AE8761">
            <v>0</v>
          </cell>
          <cell r="AF8761">
            <v>0</v>
          </cell>
        </row>
        <row r="8762">
          <cell r="M8762" t="str">
            <v>Touch</v>
          </cell>
          <cell r="N8762" t="str">
            <v>Touche seule toutes largeurs</v>
          </cell>
          <cell r="O8762" t="str">
            <v>Fixed button (Endschalter)</v>
          </cell>
          <cell r="P8762">
            <v>2</v>
          </cell>
          <cell r="Q8762">
            <v>0</v>
          </cell>
          <cell r="R8762" t="str">
            <v>01, 02, 07,.</v>
          </cell>
          <cell r="X8762">
            <v>0</v>
          </cell>
          <cell r="Y8762">
            <v>0</v>
          </cell>
          <cell r="Z8762">
            <v>0</v>
          </cell>
          <cell r="AA8762">
            <v>0</v>
          </cell>
          <cell r="AD8762">
            <v>0</v>
          </cell>
          <cell r="AE8762">
            <v>0</v>
          </cell>
          <cell r="AF8762">
            <v>0</v>
          </cell>
        </row>
        <row r="8763">
          <cell r="M8763" t="str">
            <v>AppuiDrageoir</v>
          </cell>
          <cell r="N8763" t="str">
            <v xml:space="preserve">Appui seul ou drageoir seul (toutes largeurs) </v>
          </cell>
          <cell r="O8763" t="str">
            <v xml:space="preserve">support only or sucker only (all widths) </v>
          </cell>
          <cell r="P8763">
            <v>2</v>
          </cell>
          <cell r="Q8763">
            <v>0</v>
          </cell>
          <cell r="R8763" t="str">
            <v>01, 02, 07,.</v>
          </cell>
          <cell r="X8763">
            <v>0</v>
          </cell>
          <cell r="Y8763">
            <v>0</v>
          </cell>
          <cell r="Z8763">
            <v>0</v>
          </cell>
          <cell r="AA8763">
            <v>0</v>
          </cell>
          <cell r="AD8763">
            <v>0</v>
          </cell>
          <cell r="AE8763">
            <v>0</v>
          </cell>
          <cell r="AF8763">
            <v>0</v>
          </cell>
        </row>
        <row r="8764">
          <cell r="M8764" t="str">
            <v>CompIntRef</v>
          </cell>
          <cell r="N8764" t="str">
            <v>Complément intégration d'un appui ou Ref</v>
          </cell>
          <cell r="O8764" t="str">
            <v xml:space="preserve">Supplement for the integration of a support or reference </v>
          </cell>
          <cell r="P8764">
            <v>2</v>
          </cell>
          <cell r="Q8764">
            <v>0</v>
          </cell>
          <cell r="R8764" t="str">
            <v>01, 02, 07,.</v>
          </cell>
          <cell r="X8764">
            <v>0</v>
          </cell>
          <cell r="Y8764">
            <v>0</v>
          </cell>
          <cell r="Z8764">
            <v>0</v>
          </cell>
          <cell r="AA8764">
            <v>0</v>
          </cell>
          <cell r="AD8764">
            <v>0</v>
          </cell>
          <cell r="AE8764">
            <v>0</v>
          </cell>
          <cell r="AF8764">
            <v>0</v>
          </cell>
        </row>
        <row r="8765">
          <cell r="M8765" t="str">
            <v>Pil</v>
          </cell>
          <cell r="N8765" t="str">
            <v>Pilote fixe</v>
          </cell>
          <cell r="O8765" t="str">
            <v>Fixed pin</v>
          </cell>
          <cell r="P8765">
            <v>2</v>
          </cell>
          <cell r="Q8765">
            <v>0</v>
          </cell>
          <cell r="R8765" t="str">
            <v>01, 02, 07,.</v>
          </cell>
          <cell r="X8765">
            <v>0</v>
          </cell>
          <cell r="Y8765">
            <v>0</v>
          </cell>
          <cell r="Z8765">
            <v>0</v>
          </cell>
          <cell r="AA8765">
            <v>0</v>
          </cell>
          <cell r="AD8765">
            <v>0</v>
          </cell>
          <cell r="AE8765">
            <v>0</v>
          </cell>
          <cell r="AF8765">
            <v>0</v>
          </cell>
        </row>
        <row r="8766">
          <cell r="M8766" t="str">
            <v>CompIntPil</v>
          </cell>
          <cell r="N8766" t="str">
            <v>Complément intégration d'un pilote</v>
          </cell>
          <cell r="O8766" t="str">
            <v>Add on integration Pin</v>
          </cell>
          <cell r="P8766">
            <v>2</v>
          </cell>
          <cell r="Q8766">
            <v>0</v>
          </cell>
          <cell r="R8766" t="str">
            <v>01, 02, 07,.</v>
          </cell>
          <cell r="X8766">
            <v>0</v>
          </cell>
          <cell r="Y8766">
            <v>0</v>
          </cell>
          <cell r="Z8766">
            <v>0</v>
          </cell>
          <cell r="AA8766">
            <v>0</v>
          </cell>
          <cell r="AD8766">
            <v>0</v>
          </cell>
          <cell r="AE8766">
            <v>0</v>
          </cell>
          <cell r="AF8766">
            <v>0</v>
          </cell>
        </row>
        <row r="8767">
          <cell r="M8767" t="str">
            <v>PilMob</v>
          </cell>
          <cell r="N8767" t="str">
            <v>Pilote escamotable</v>
          </cell>
          <cell r="O8767" t="str">
            <v>Retractable pin</v>
          </cell>
          <cell r="P8767">
            <v>2</v>
          </cell>
          <cell r="Q8767">
            <v>0</v>
          </cell>
          <cell r="R8767" t="str">
            <v>01, 02, 07,.</v>
          </cell>
          <cell r="X8767">
            <v>4.9540049999999987</v>
          </cell>
          <cell r="Y8767">
            <v>145.62029999999999</v>
          </cell>
          <cell r="Z8767">
            <v>255.09076187648313</v>
          </cell>
          <cell r="AA8767">
            <v>405.66506687648314</v>
          </cell>
          <cell r="AD8767">
            <v>2.4770024999999993</v>
          </cell>
          <cell r="AE8767">
            <v>72.810149999999993</v>
          </cell>
          <cell r="AF8767">
            <v>127.54538093824156</v>
          </cell>
        </row>
        <row r="8768">
          <cell r="M8768" t="str">
            <v>CompIntPilMobMaq</v>
          </cell>
          <cell r="N8768" t="str">
            <v>Complément intégration pilote mobile Maquette</v>
          </cell>
          <cell r="O8768" t="str">
            <v>Add on integration mobile Pin</v>
          </cell>
          <cell r="P8768">
            <v>2</v>
          </cell>
          <cell r="Q8768">
            <v>0</v>
          </cell>
          <cell r="R8768" t="str">
            <v>01, 02, 07,.</v>
          </cell>
          <cell r="X8768">
            <v>3.3160049999999992</v>
          </cell>
          <cell r="Y8768">
            <v>0</v>
          </cell>
          <cell r="Z8768">
            <v>110.01630475059324</v>
          </cell>
          <cell r="AA8768">
            <v>113.33230975059324</v>
          </cell>
          <cell r="AD8768">
            <v>1.6580024999999996</v>
          </cell>
          <cell r="AE8768">
            <v>0</v>
          </cell>
          <cell r="AF8768">
            <v>55.008152375296618</v>
          </cell>
        </row>
        <row r="8769">
          <cell r="M8769" t="str">
            <v>RefSerrECONew_D63</v>
          </cell>
          <cell r="N8769" t="str">
            <v>Réf serrée ECO D63 Touche + Appui tous types</v>
          </cell>
          <cell r="O8769" t="str">
            <v>ECO D63 Key + Press all types</v>
          </cell>
          <cell r="P8769">
            <v>2</v>
          </cell>
          <cell r="Q8769">
            <v>0</v>
          </cell>
          <cell r="R8769" t="str">
            <v>01, 02, 07,.</v>
          </cell>
          <cell r="X8769">
            <v>3.5617049999999995</v>
          </cell>
          <cell r="Y8769">
            <v>145.62029999999999</v>
          </cell>
          <cell r="Z8769">
            <v>158.70866677487396</v>
          </cell>
          <cell r="AA8769">
            <v>307.89067177487391</v>
          </cell>
          <cell r="AD8769">
            <v>1.7808524999999997</v>
          </cell>
          <cell r="AE8769">
            <v>72.810149999999993</v>
          </cell>
          <cell r="AF8769">
            <v>79.354333387436981</v>
          </cell>
        </row>
        <row r="8770">
          <cell r="M8770" t="str">
            <v>CompIntRefSerrMaq</v>
          </cell>
          <cell r="N8770" t="str">
            <v>Complément intégration d'une référence serrée maqu</v>
          </cell>
          <cell r="O8770" t="str">
            <v>Add-on integration tight reference in a mock-up</v>
          </cell>
          <cell r="P8770">
            <v>2</v>
          </cell>
          <cell r="Q8770">
            <v>0</v>
          </cell>
          <cell r="R8770" t="str">
            <v>01, 02, 07,.</v>
          </cell>
          <cell r="X8770">
            <v>3.3160049999999992</v>
          </cell>
          <cell r="Y8770">
            <v>0</v>
          </cell>
          <cell r="Z8770">
            <v>110.01630475059324</v>
          </cell>
          <cell r="AA8770">
            <v>113.33230975059324</v>
          </cell>
          <cell r="AD8770">
            <v>1.6580024999999996</v>
          </cell>
          <cell r="AE8770">
            <v>0</v>
          </cell>
          <cell r="AF8770">
            <v>55.008152375296618</v>
          </cell>
        </row>
        <row r="8771">
          <cell r="M8771" t="str">
            <v>BrasSupECO</v>
          </cell>
          <cell r="N8771" t="str">
            <v>Bras sup pour appui ou touche sur serrage ECO</v>
          </cell>
          <cell r="O8771" t="str">
            <v>Additional arm for pressing or key on ECO clamping</v>
          </cell>
          <cell r="P8771">
            <v>2</v>
          </cell>
          <cell r="Q8771">
            <v>0</v>
          </cell>
          <cell r="R8771" t="str">
            <v>01, 02, 07,.</v>
          </cell>
          <cell r="X8771">
            <v>0</v>
          </cell>
          <cell r="Y8771">
            <v>0</v>
          </cell>
          <cell r="Z8771">
            <v>0</v>
          </cell>
          <cell r="AA8771">
            <v>0</v>
          </cell>
          <cell r="AD8771">
            <v>0</v>
          </cell>
          <cell r="AE8771">
            <v>0</v>
          </cell>
          <cell r="AF8771">
            <v>0</v>
          </cell>
        </row>
        <row r="8772">
          <cell r="M8772" t="str">
            <v>PPinduc</v>
          </cell>
          <cell r="N8772" t="str">
            <v>Détecteur inductif de présence pièce</v>
          </cell>
          <cell r="O8772" t="str">
            <v>Inductive part presence detector</v>
          </cell>
          <cell r="P8772">
            <v>2</v>
          </cell>
          <cell r="Q8772">
            <v>0</v>
          </cell>
          <cell r="R8772" t="str">
            <v>01, 02, 07,.</v>
          </cell>
          <cell r="X8772">
            <v>3.8212649999999995</v>
          </cell>
          <cell r="Y8772">
            <v>51.636899999999997</v>
          </cell>
          <cell r="Z8772">
            <v>215.19076187648309</v>
          </cell>
          <cell r="AA8772">
            <v>270.64892687648307</v>
          </cell>
          <cell r="AD8772">
            <v>1.9106324999999997</v>
          </cell>
          <cell r="AE8772">
            <v>25.818449999999999</v>
          </cell>
          <cell r="AF8772">
            <v>107.59538093824155</v>
          </cell>
        </row>
        <row r="8773">
          <cell r="M8773" t="str">
            <v>CompIntPpMaq</v>
          </cell>
          <cell r="N8773" t="str">
            <v>Complément intégration d'un présence pièce maquett</v>
          </cell>
          <cell r="O8773" t="str">
            <v>Supplement for the integration of a part presence too/sensor?d'un présence pièce maquette</v>
          </cell>
          <cell r="P8773">
            <v>2</v>
          </cell>
          <cell r="Q8773">
            <v>0</v>
          </cell>
          <cell r="R8773" t="str">
            <v>01, 02, 07,.</v>
          </cell>
          <cell r="X8773">
            <v>3.3160049999999992</v>
          </cell>
          <cell r="Y8773">
            <v>0</v>
          </cell>
          <cell r="Z8773">
            <v>110.01630475059324</v>
          </cell>
          <cell r="AA8773">
            <v>113.33230975059324</v>
          </cell>
          <cell r="AD8773">
            <v>1.6580024999999996</v>
          </cell>
          <cell r="AE8773">
            <v>0</v>
          </cell>
          <cell r="AF8773">
            <v>55.008152375296618</v>
          </cell>
        </row>
        <row r="8774">
          <cell r="M8774" t="str">
            <v>Aval</v>
          </cell>
          <cell r="N8774" t="str">
            <v>Avaloir</v>
          </cell>
          <cell r="O8774" t="str">
            <v>Guide</v>
          </cell>
          <cell r="P8774">
            <v>4</v>
          </cell>
          <cell r="Q8774">
            <v>0</v>
          </cell>
          <cell r="R8774" t="str">
            <v>01, 02, 07,.</v>
          </cell>
          <cell r="X8774">
            <v>0</v>
          </cell>
          <cell r="Y8774">
            <v>0</v>
          </cell>
          <cell r="Z8774">
            <v>0</v>
          </cell>
          <cell r="AA8774">
            <v>0</v>
          </cell>
          <cell r="AD8774">
            <v>0</v>
          </cell>
          <cell r="AE8774">
            <v>0</v>
          </cell>
          <cell r="AF8774">
            <v>0</v>
          </cell>
        </row>
        <row r="8775">
          <cell r="M8775" t="str">
            <v>RefSerrECONew_D80</v>
          </cell>
          <cell r="N8775" t="str">
            <v>Réf serrée ECO D80 Touche + Appui tous types</v>
          </cell>
          <cell r="O8775" t="str">
            <v>ECO D80 Key + Press all types</v>
          </cell>
          <cell r="P8775">
            <v>1</v>
          </cell>
          <cell r="Q8775">
            <v>0</v>
          </cell>
          <cell r="R8775" t="str">
            <v>01, 02, 07,.</v>
          </cell>
          <cell r="X8775">
            <v>1.7808524999999997</v>
          </cell>
          <cell r="Y8775">
            <v>72.810149999999993</v>
          </cell>
          <cell r="Z8775">
            <v>79.354333387436981</v>
          </cell>
          <cell r="AA8775">
            <v>153.94533588743695</v>
          </cell>
          <cell r="AD8775">
            <v>1.7808524999999997</v>
          </cell>
          <cell r="AE8775">
            <v>72.810149999999993</v>
          </cell>
          <cell r="AF8775">
            <v>79.354333387436981</v>
          </cell>
        </row>
        <row r="8776">
          <cell r="M8776" t="str">
            <v>CompIntRefSerrMaq</v>
          </cell>
          <cell r="N8776" t="str">
            <v>Complément intégration d'une référence serrée maqu</v>
          </cell>
          <cell r="O8776" t="str">
            <v>Add-on integration tight reference in a mock-up</v>
          </cell>
          <cell r="P8776">
            <v>1</v>
          </cell>
          <cell r="Q8776">
            <v>0</v>
          </cell>
          <cell r="R8776" t="str">
            <v>01, 02, 07,.</v>
          </cell>
          <cell r="X8776">
            <v>1.6580024999999996</v>
          </cell>
          <cell r="Y8776">
            <v>0</v>
          </cell>
          <cell r="Z8776">
            <v>55.008152375296618</v>
          </cell>
          <cell r="AA8776">
            <v>56.66615487529662</v>
          </cell>
          <cell r="AD8776">
            <v>1.6580024999999996</v>
          </cell>
          <cell r="AE8776">
            <v>0</v>
          </cell>
          <cell r="AF8776">
            <v>55.008152375296618</v>
          </cell>
        </row>
        <row r="8777">
          <cell r="M8777" t="str">
            <v>Distrib2</v>
          </cell>
          <cell r="N8777" t="str">
            <v>Distributeur 5/2</v>
          </cell>
          <cell r="O8777" t="str">
            <v>5/2-way valve</v>
          </cell>
          <cell r="P8777">
            <v>2</v>
          </cell>
          <cell r="Q8777">
            <v>0</v>
          </cell>
          <cell r="R8777" t="str">
            <v>01, 02, 07,.</v>
          </cell>
          <cell r="X8777">
            <v>14.415029999999996</v>
          </cell>
          <cell r="Y8777">
            <v>321.88800000000003</v>
          </cell>
          <cell r="Z8777">
            <v>343.04127627606044</v>
          </cell>
          <cell r="AA8777">
            <v>679.34430627606048</v>
          </cell>
          <cell r="AD8777">
            <v>7.2075149999999981</v>
          </cell>
          <cell r="AE8777">
            <v>160.94400000000002</v>
          </cell>
          <cell r="AF8777">
            <v>171.52063813803022</v>
          </cell>
        </row>
        <row r="8778">
          <cell r="M8778" t="str">
            <v>CompIntDistribMaq</v>
          </cell>
          <cell r="N8778" t="str">
            <v>Complément intégration d'un distributeur maquette</v>
          </cell>
          <cell r="O8778" t="str">
            <v>Add-on integration distributor</v>
          </cell>
          <cell r="P8778">
            <v>2</v>
          </cell>
          <cell r="Q8778">
            <v>0</v>
          </cell>
          <cell r="R8778" t="str">
            <v>01, 02, 07,.</v>
          </cell>
          <cell r="X8778">
            <v>3.3160049999999992</v>
          </cell>
          <cell r="Y8778">
            <v>0</v>
          </cell>
          <cell r="Z8778">
            <v>80.091304750593238</v>
          </cell>
          <cell r="AA8778">
            <v>83.407309750593242</v>
          </cell>
          <cell r="AD8778">
            <v>1.6580024999999996</v>
          </cell>
          <cell r="AE8778">
            <v>0</v>
          </cell>
          <cell r="AF8778">
            <v>40.045652375296619</v>
          </cell>
        </row>
        <row r="8779">
          <cell r="M8779">
            <v>0</v>
          </cell>
          <cell r="N8779">
            <v>0</v>
          </cell>
          <cell r="O8779" t="str">
            <v/>
          </cell>
          <cell r="P8779">
            <v>0</v>
          </cell>
          <cell r="Q8779">
            <v>0</v>
          </cell>
          <cell r="R8779">
            <v>0</v>
          </cell>
          <cell r="AA8779">
            <v>0</v>
          </cell>
          <cell r="AD8779" t="e">
            <v>#DIV/0!</v>
          </cell>
          <cell r="AE8779" t="e">
            <v>#DIV/0!</v>
          </cell>
          <cell r="AF8779" t="e">
            <v>#DIV/0!</v>
          </cell>
        </row>
        <row r="8780">
          <cell r="M8780">
            <v>0</v>
          </cell>
          <cell r="N8780">
            <v>0</v>
          </cell>
          <cell r="O8780" t="str">
            <v/>
          </cell>
          <cell r="P8780">
            <v>1</v>
          </cell>
          <cell r="Q8780">
            <v>0</v>
          </cell>
          <cell r="R8780">
            <v>0</v>
          </cell>
          <cell r="AA8780">
            <v>0</v>
          </cell>
          <cell r="AD8780">
            <v>0</v>
          </cell>
          <cell r="AE8780">
            <v>0</v>
          </cell>
          <cell r="AF8780">
            <v>0</v>
          </cell>
        </row>
        <row r="8781">
          <cell r="M8781" t="str">
            <v>RefSer40DINPreh</v>
          </cell>
          <cell r="N8781" t="str">
            <v>Serrage 40 DIN Touche + Appui tous types sur Préh</v>
          </cell>
          <cell r="O8781" t="str">
            <v>Clamping 40 DIN Key + All types of support on Preh</v>
          </cell>
          <cell r="P8781">
            <v>1</v>
          </cell>
          <cell r="Q8781">
            <v>0</v>
          </cell>
          <cell r="R8781" t="str">
            <v>01, 07,.</v>
          </cell>
          <cell r="X8781">
            <v>1.2284999999999997</v>
          </cell>
          <cell r="Y8781">
            <v>71.007300000000001</v>
          </cell>
          <cell r="Z8781">
            <v>37.800000000000004</v>
          </cell>
          <cell r="AA8781">
            <v>110.03579999999999</v>
          </cell>
          <cell r="AD8781">
            <v>1.2284999999999997</v>
          </cell>
          <cell r="AE8781">
            <v>71.007300000000001</v>
          </cell>
          <cell r="AF8781">
            <v>37.800000000000004</v>
          </cell>
        </row>
        <row r="8782">
          <cell r="M8782" t="str">
            <v>CompIntRefSerrPreh</v>
          </cell>
          <cell r="N8782" t="str">
            <v>Complément intégration d'une réf serr préhenseur</v>
          </cell>
          <cell r="O8782" t="str">
            <v>Add-on integration tight reference in a Gripper</v>
          </cell>
          <cell r="P8782">
            <v>1</v>
          </cell>
          <cell r="Q8782">
            <v>0</v>
          </cell>
          <cell r="R8782" t="str">
            <v>01, 07,.</v>
          </cell>
          <cell r="X8782">
            <v>0</v>
          </cell>
          <cell r="Y8782">
            <v>0</v>
          </cell>
          <cell r="Z8782">
            <v>23.625</v>
          </cell>
          <cell r="AA8782">
            <v>23.625</v>
          </cell>
          <cell r="AD8782">
            <v>0</v>
          </cell>
          <cell r="AE8782">
            <v>0</v>
          </cell>
          <cell r="AF8782">
            <v>23.625</v>
          </cell>
        </row>
        <row r="8783">
          <cell r="M8783" t="str">
            <v>DistribPreh</v>
          </cell>
          <cell r="N8783" t="str">
            <v>Distributeur taille 2 sur Préhenseur</v>
          </cell>
          <cell r="O8783" t="str">
            <v>Dispenser size 2 on Gripper</v>
          </cell>
          <cell r="P8783">
            <v>2</v>
          </cell>
          <cell r="Q8783">
            <v>0</v>
          </cell>
          <cell r="R8783" t="str">
            <v>01, 07,.</v>
          </cell>
          <cell r="X8783">
            <v>2.4569999999999994</v>
          </cell>
          <cell r="Y8783">
            <v>325.39499999999998</v>
          </cell>
          <cell r="Z8783">
            <v>37.800000000000004</v>
          </cell>
          <cell r="AA8783">
            <v>365.65199999999999</v>
          </cell>
          <cell r="AD8783">
            <v>1.2284999999999997</v>
          </cell>
          <cell r="AE8783">
            <v>162.69749999999999</v>
          </cell>
          <cell r="AF8783">
            <v>18.900000000000002</v>
          </cell>
        </row>
        <row r="8784">
          <cell r="M8784" t="str">
            <v>CompIntDistribPreh</v>
          </cell>
          <cell r="N8784" t="str">
            <v>Complément intégration d'un distributeur préh</v>
          </cell>
          <cell r="O8784" t="str">
            <v>Add-on integration distributor into existing gripper</v>
          </cell>
          <cell r="P8784">
            <v>2</v>
          </cell>
          <cell r="Q8784">
            <v>0</v>
          </cell>
          <cell r="R8784" t="str">
            <v>01, 07,.</v>
          </cell>
          <cell r="X8784">
            <v>0</v>
          </cell>
          <cell r="Y8784">
            <v>0</v>
          </cell>
          <cell r="Z8784">
            <v>47.25</v>
          </cell>
          <cell r="AA8784">
            <v>47.25</v>
          </cell>
          <cell r="AD8784">
            <v>0</v>
          </cell>
          <cell r="AE8784">
            <v>0</v>
          </cell>
          <cell r="AF8784">
            <v>23.625</v>
          </cell>
        </row>
        <row r="8785">
          <cell r="M8785" t="str">
            <v>PPinducPreh</v>
          </cell>
          <cell r="N8785" t="str">
            <v>Détecteur inductif présence pièce sur Préhenseur a</v>
          </cell>
          <cell r="O8785" t="str">
            <v>Inductive part presence detector on Gripper</v>
          </cell>
          <cell r="P8785">
            <v>3</v>
          </cell>
          <cell r="Q8785">
            <v>0</v>
          </cell>
          <cell r="R8785" t="str">
            <v>01, 07,.</v>
          </cell>
          <cell r="X8785">
            <v>3.6854999999999993</v>
          </cell>
          <cell r="Y8785">
            <v>112.97475000000001</v>
          </cell>
          <cell r="Z8785">
            <v>28.35</v>
          </cell>
          <cell r="AA8785">
            <v>145.01025000000001</v>
          </cell>
          <cell r="AD8785">
            <v>1.2284999999999997</v>
          </cell>
          <cell r="AE8785">
            <v>37.658250000000002</v>
          </cell>
          <cell r="AF8785">
            <v>9.4500000000000011</v>
          </cell>
        </row>
        <row r="8786">
          <cell r="M8786" t="str">
            <v>CompIntPpPreh</v>
          </cell>
          <cell r="N8786" t="str">
            <v>Complément intégration d'un présence pièce préh</v>
          </cell>
          <cell r="O8786" t="str">
            <v>Add-on integration presence part</v>
          </cell>
          <cell r="P8786">
            <v>3</v>
          </cell>
          <cell r="Q8786">
            <v>0</v>
          </cell>
          <cell r="R8786" t="str">
            <v>01, 07,.</v>
          </cell>
          <cell r="X8786">
            <v>0</v>
          </cell>
          <cell r="Y8786">
            <v>0</v>
          </cell>
          <cell r="Z8786">
            <v>70.875</v>
          </cell>
          <cell r="AA8786">
            <v>70.875</v>
          </cell>
          <cell r="AD8786">
            <v>0</v>
          </cell>
          <cell r="AE8786">
            <v>0</v>
          </cell>
          <cell r="AF8786">
            <v>23.625</v>
          </cell>
        </row>
        <row r="8787">
          <cell r="M8787" t="str">
            <v>IntPrehEl</v>
          </cell>
          <cell r="N8787" t="str">
            <v>Intégration en ligne d'un préhenseur</v>
          </cell>
          <cell r="O8787" t="str">
            <v>On-line integration of a gripper</v>
          </cell>
          <cell r="P8787">
            <v>1</v>
          </cell>
          <cell r="Q8787">
            <v>0</v>
          </cell>
          <cell r="R8787" t="str">
            <v>01, 07,.</v>
          </cell>
          <cell r="X8787">
            <v>0</v>
          </cell>
          <cell r="Y8787">
            <v>0</v>
          </cell>
          <cell r="Z8787">
            <v>0</v>
          </cell>
          <cell r="AA8787">
            <v>0</v>
          </cell>
          <cell r="AD8787">
            <v>0</v>
          </cell>
          <cell r="AE8787">
            <v>0</v>
          </cell>
          <cell r="AF8787">
            <v>0</v>
          </cell>
        </row>
        <row r="8788">
          <cell r="M8788">
            <v>0</v>
          </cell>
          <cell r="N8788">
            <v>0</v>
          </cell>
          <cell r="O8788" t="str">
            <v/>
          </cell>
          <cell r="P8788">
            <v>0</v>
          </cell>
          <cell r="Q8788">
            <v>0</v>
          </cell>
          <cell r="R8788">
            <v>0</v>
          </cell>
          <cell r="AA8788">
            <v>0</v>
          </cell>
          <cell r="AD8788" t="e">
            <v>#DIV/0!</v>
          </cell>
          <cell r="AE8788" t="e">
            <v>#DIV/0!</v>
          </cell>
          <cell r="AF8788" t="e">
            <v>#DIV/0!</v>
          </cell>
        </row>
        <row r="8789">
          <cell r="M8789">
            <v>0</v>
          </cell>
          <cell r="N8789">
            <v>0</v>
          </cell>
          <cell r="O8789" t="str">
            <v/>
          </cell>
          <cell r="P8789">
            <v>1</v>
          </cell>
          <cell r="Q8789">
            <v>0</v>
          </cell>
          <cell r="R8789">
            <v>0</v>
          </cell>
          <cell r="AA8789">
            <v>0</v>
          </cell>
          <cell r="AD8789">
            <v>0</v>
          </cell>
          <cell r="AE8789">
            <v>0</v>
          </cell>
          <cell r="AF8789">
            <v>0</v>
          </cell>
        </row>
        <row r="8790">
          <cell r="M8790" t="str">
            <v>EtudRobSEL1</v>
          </cell>
          <cell r="N8790" t="str">
            <v>Etude numérique simple robot SEL existant</v>
          </cell>
          <cell r="O8790" t="str">
            <v>Simple numerical study on existing SEL robot</v>
          </cell>
          <cell r="P8790">
            <v>0.5</v>
          </cell>
          <cell r="Q8790" t="str">
            <v>Diversite soudure</v>
          </cell>
          <cell r="R8790" t="str">
            <v>01, 07,.</v>
          </cell>
          <cell r="X8790">
            <v>0</v>
          </cell>
          <cell r="Y8790">
            <v>0</v>
          </cell>
          <cell r="Z8790">
            <v>0</v>
          </cell>
          <cell r="AA8790">
            <v>0</v>
          </cell>
          <cell r="AD8790">
            <v>0</v>
          </cell>
          <cell r="AE8790">
            <v>0</v>
          </cell>
          <cell r="AF8790">
            <v>0</v>
          </cell>
        </row>
        <row r="8791">
          <cell r="M8791" t="str">
            <v>TrajSoud</v>
          </cell>
          <cell r="N8791" t="str">
            <v>Trajectoire de soudure(clinchage, arc tiré, rivet)</v>
          </cell>
          <cell r="O8791" t="str">
            <v>Welding path (clinching, pulled arc, rivet)</v>
          </cell>
          <cell r="P8791">
            <v>1</v>
          </cell>
          <cell r="Q8791" t="str">
            <v>8 PSE OP20 A</v>
          </cell>
          <cell r="R8791" t="str">
            <v>01, 07,.</v>
          </cell>
          <cell r="X8791">
            <v>0</v>
          </cell>
          <cell r="Y8791">
            <v>0</v>
          </cell>
          <cell r="Z8791">
            <v>0</v>
          </cell>
          <cell r="AA8791">
            <v>0</v>
          </cell>
          <cell r="AD8791">
            <v>0</v>
          </cell>
          <cell r="AE8791">
            <v>0</v>
          </cell>
          <cell r="AF8791">
            <v>0</v>
          </cell>
        </row>
        <row r="8792">
          <cell r="M8792" t="str">
            <v>CopTrajSoud</v>
          </cell>
          <cell r="N8792" t="str">
            <v>Copie trajectoire Soudure suite à ajout diversité</v>
          </cell>
          <cell r="O8792" t="str">
            <v>Copie of a welding trajectory for divers models</v>
          </cell>
          <cell r="P8792">
            <v>1</v>
          </cell>
          <cell r="Q8792" t="str">
            <v>OP20 B</v>
          </cell>
          <cell r="R8792" t="str">
            <v>01, 07,.</v>
          </cell>
          <cell r="X8792">
            <v>0</v>
          </cell>
          <cell r="Y8792">
            <v>0</v>
          </cell>
          <cell r="Z8792">
            <v>0</v>
          </cell>
          <cell r="AA8792">
            <v>0</v>
          </cell>
          <cell r="AD8792">
            <v>0</v>
          </cell>
          <cell r="AE8792">
            <v>0</v>
          </cell>
          <cell r="AF8792">
            <v>0</v>
          </cell>
        </row>
        <row r="8793">
          <cell r="M8793" t="str">
            <v>CopTrajMan</v>
          </cell>
          <cell r="N8793" t="str">
            <v>Copie trajectoire Manut suite à ajout diversité</v>
          </cell>
          <cell r="O8793" t="str">
            <v>Copie of a handling trajectory for divers models</v>
          </cell>
          <cell r="P8793">
            <v>3</v>
          </cell>
          <cell r="Q8793" t="str">
            <v>Prise OP20 A ou B, dépose OP25</v>
          </cell>
          <cell r="R8793" t="str">
            <v>01, 07,.</v>
          </cell>
          <cell r="X8793">
            <v>0</v>
          </cell>
          <cell r="Y8793">
            <v>0</v>
          </cell>
          <cell r="Z8793">
            <v>0</v>
          </cell>
          <cell r="AA8793">
            <v>0</v>
          </cell>
          <cell r="AD8793">
            <v>0</v>
          </cell>
          <cell r="AE8793">
            <v>0</v>
          </cell>
          <cell r="AF8793">
            <v>0</v>
          </cell>
        </row>
        <row r="8794">
          <cell r="M8794" t="str">
            <v>EchCodeTraj</v>
          </cell>
          <cell r="N8794" t="str">
            <v>Echange Code Trajectoire avec baie robot</v>
          </cell>
          <cell r="O8794" t="str">
            <v>Exchange of Trajectory Code with robot bay</v>
          </cell>
          <cell r="P8794">
            <v>2</v>
          </cell>
          <cell r="Q8794" t="str">
            <v>OP20 A et B</v>
          </cell>
          <cell r="R8794" t="str">
            <v>01, 07,.</v>
          </cell>
          <cell r="X8794">
            <v>2.3624999999999994</v>
          </cell>
          <cell r="Y8794">
            <v>0</v>
          </cell>
          <cell r="Z8794">
            <v>192.81983806413143</v>
          </cell>
          <cell r="AA8794">
            <v>195.18233806413144</v>
          </cell>
          <cell r="AD8794">
            <v>1.1812499999999997</v>
          </cell>
          <cell r="AE8794">
            <v>0</v>
          </cell>
          <cell r="AF8794">
            <v>96.409919032065716</v>
          </cell>
        </row>
        <row r="8795">
          <cell r="M8795" t="str">
            <v>HEtudAUT</v>
          </cell>
          <cell r="N8795" t="str">
            <v>Une heure d'études automatismes</v>
          </cell>
          <cell r="O8795" t="str">
            <v>One hour of automation studies</v>
          </cell>
          <cell r="P8795">
            <v>1</v>
          </cell>
          <cell r="Q8795" t="str">
            <v>compl. Hétude AF+Marguerite+Prog</v>
          </cell>
          <cell r="R8795" t="str">
            <v>01</v>
          </cell>
          <cell r="X8795">
            <v>65</v>
          </cell>
          <cell r="Y8795">
            <v>0</v>
          </cell>
          <cell r="Z8795">
            <v>0</v>
          </cell>
          <cell r="AA8795">
            <v>65</v>
          </cell>
          <cell r="AD8795">
            <v>65</v>
          </cell>
          <cell r="AE8795">
            <v>0</v>
          </cell>
          <cell r="AF8795">
            <v>0</v>
          </cell>
        </row>
        <row r="8796">
          <cell r="M8796">
            <v>0</v>
          </cell>
          <cell r="N8796">
            <v>0</v>
          </cell>
          <cell r="O8796" t="str">
            <v/>
          </cell>
          <cell r="P8796">
            <v>0</v>
          </cell>
          <cell r="Q8796">
            <v>0</v>
          </cell>
          <cell r="R8796">
            <v>0</v>
          </cell>
          <cell r="AA8796">
            <v>0</v>
          </cell>
          <cell r="AD8796" t="e">
            <v>#DIV/0!</v>
          </cell>
          <cell r="AE8796" t="e">
            <v>#DIV/0!</v>
          </cell>
          <cell r="AF8796" t="e">
            <v>#DIV/0!</v>
          </cell>
        </row>
        <row r="8797">
          <cell r="M8797">
            <v>0</v>
          </cell>
          <cell r="N8797">
            <v>0</v>
          </cell>
          <cell r="O8797" t="str">
            <v/>
          </cell>
          <cell r="P8797">
            <v>1</v>
          </cell>
          <cell r="Q8797">
            <v>0</v>
          </cell>
          <cell r="R8797">
            <v>0</v>
          </cell>
          <cell r="AA8797">
            <v>0</v>
          </cell>
          <cell r="AD8797">
            <v>0</v>
          </cell>
          <cell r="AE8797">
            <v>0</v>
          </cell>
          <cell r="AF8797">
            <v>0</v>
          </cell>
        </row>
        <row r="8798">
          <cell r="M8798" t="str">
            <v>Distrib2</v>
          </cell>
          <cell r="N8798" t="str">
            <v>Distributeur 5/2</v>
          </cell>
          <cell r="O8798" t="str">
            <v>5/2-way valve</v>
          </cell>
          <cell r="P8798">
            <v>2</v>
          </cell>
          <cell r="Q8798">
            <v>0</v>
          </cell>
          <cell r="R8798" t="str">
            <v>01, 07,.</v>
          </cell>
          <cell r="X8798">
            <v>14.415029999999996</v>
          </cell>
          <cell r="Y8798">
            <v>321.88800000000003</v>
          </cell>
          <cell r="Z8798">
            <v>343.04127627606044</v>
          </cell>
          <cell r="AA8798">
            <v>679.34430627606048</v>
          </cell>
          <cell r="AD8798">
            <v>7.2075149999999981</v>
          </cell>
          <cell r="AE8798">
            <v>160.94400000000002</v>
          </cell>
          <cell r="AF8798">
            <v>171.52063813803022</v>
          </cell>
        </row>
        <row r="8799">
          <cell r="M8799" t="str">
            <v>CompIntDistribMaq</v>
          </cell>
          <cell r="N8799" t="str">
            <v>Complément intégration d'un distributeur maquette</v>
          </cell>
          <cell r="O8799" t="str">
            <v>Add-on integration distributor</v>
          </cell>
          <cell r="P8799">
            <v>2</v>
          </cell>
          <cell r="Q8799">
            <v>0</v>
          </cell>
          <cell r="R8799" t="str">
            <v>01, 07,.</v>
          </cell>
          <cell r="X8799">
            <v>3.3160049999999992</v>
          </cell>
          <cell r="Y8799">
            <v>0</v>
          </cell>
          <cell r="Z8799">
            <v>80.091304750593238</v>
          </cell>
          <cell r="AA8799">
            <v>83.407309750593242</v>
          </cell>
          <cell r="AD8799">
            <v>1.6580024999999996</v>
          </cell>
          <cell r="AE8799">
            <v>0</v>
          </cell>
          <cell r="AF8799">
            <v>40.045652375296619</v>
          </cell>
        </row>
        <row r="8800">
          <cell r="M8800" t="str">
            <v>RefSerrECONew_D63</v>
          </cell>
          <cell r="N8800" t="str">
            <v>Réf serrée ECO D63 Touche + Appui tous types</v>
          </cell>
          <cell r="O8800" t="str">
            <v>ECO D63 Key + Press all types</v>
          </cell>
          <cell r="P8800">
            <v>2</v>
          </cell>
          <cell r="Q8800">
            <v>0</v>
          </cell>
          <cell r="R8800" t="str">
            <v>01, 07,.</v>
          </cell>
          <cell r="X8800">
            <v>3.5617049999999995</v>
          </cell>
          <cell r="Y8800">
            <v>145.62029999999999</v>
          </cell>
          <cell r="Z8800">
            <v>158.70866677487396</v>
          </cell>
          <cell r="AA8800">
            <v>307.89067177487391</v>
          </cell>
          <cell r="AD8800">
            <v>1.7808524999999997</v>
          </cell>
          <cell r="AE8800">
            <v>72.810149999999993</v>
          </cell>
          <cell r="AF8800">
            <v>79.354333387436981</v>
          </cell>
        </row>
        <row r="8801">
          <cell r="M8801" t="str">
            <v>CompIntRefSerrMaq</v>
          </cell>
          <cell r="N8801" t="str">
            <v>Complément intégration d'une référence serrée maqu</v>
          </cell>
          <cell r="O8801" t="str">
            <v>Add-on integration tight reference in a mock-up</v>
          </cell>
          <cell r="P8801">
            <v>2</v>
          </cell>
          <cell r="Q8801">
            <v>0</v>
          </cell>
          <cell r="R8801" t="str">
            <v>01, 07,.</v>
          </cell>
          <cell r="X8801">
            <v>3.3160049999999992</v>
          </cell>
          <cell r="Y8801">
            <v>0</v>
          </cell>
          <cell r="Z8801">
            <v>110.01630475059324</v>
          </cell>
          <cell r="AA8801">
            <v>113.33230975059324</v>
          </cell>
          <cell r="AD8801">
            <v>1.6580024999999996</v>
          </cell>
          <cell r="AE8801">
            <v>0</v>
          </cell>
          <cell r="AF8801">
            <v>55.008152375296618</v>
          </cell>
        </row>
        <row r="8802">
          <cell r="M8802" t="str">
            <v>PilMob</v>
          </cell>
          <cell r="N8802" t="str">
            <v>Pilote escamotable</v>
          </cell>
          <cell r="O8802" t="str">
            <v>Retractable pin</v>
          </cell>
          <cell r="P8802">
            <v>1</v>
          </cell>
          <cell r="Q8802">
            <v>0</v>
          </cell>
          <cell r="R8802" t="str">
            <v>01, 07,.</v>
          </cell>
          <cell r="X8802">
            <v>2.4770024999999993</v>
          </cell>
          <cell r="Y8802">
            <v>72.810149999999993</v>
          </cell>
          <cell r="Z8802">
            <v>127.54538093824156</v>
          </cell>
          <cell r="AA8802">
            <v>202.83253343824157</v>
          </cell>
          <cell r="AD8802">
            <v>2.4770024999999993</v>
          </cell>
          <cell r="AE8802">
            <v>72.810149999999993</v>
          </cell>
          <cell r="AF8802">
            <v>127.54538093824156</v>
          </cell>
        </row>
        <row r="8803">
          <cell r="M8803" t="str">
            <v>CompIntPilMobMaq</v>
          </cell>
          <cell r="N8803" t="str">
            <v>Complément intégration pilote mobile Maquette</v>
          </cell>
          <cell r="O8803" t="str">
            <v>Add on integration mobile Pin</v>
          </cell>
          <cell r="P8803">
            <v>1</v>
          </cell>
          <cell r="Q8803">
            <v>0</v>
          </cell>
          <cell r="R8803" t="str">
            <v>01, 07,.</v>
          </cell>
          <cell r="X8803">
            <v>1.6580024999999996</v>
          </cell>
          <cell r="Y8803">
            <v>0</v>
          </cell>
          <cell r="Z8803">
            <v>55.008152375296618</v>
          </cell>
          <cell r="AA8803">
            <v>56.66615487529662</v>
          </cell>
          <cell r="AD8803">
            <v>1.6580024999999996</v>
          </cell>
          <cell r="AE8803">
            <v>0</v>
          </cell>
          <cell r="AF8803">
            <v>55.008152375296618</v>
          </cell>
        </row>
        <row r="8804">
          <cell r="M8804" t="str">
            <v>AppuiPrat</v>
          </cell>
          <cell r="N8804" t="str">
            <v>Appui seul au pratique</v>
          </cell>
          <cell r="O8804" t="str">
            <v>Support without clamp</v>
          </cell>
          <cell r="P8804">
            <v>2</v>
          </cell>
          <cell r="Q8804">
            <v>0</v>
          </cell>
          <cell r="R8804" t="str">
            <v>01, 07,.</v>
          </cell>
          <cell r="X8804">
            <v>0</v>
          </cell>
          <cell r="Y8804">
            <v>0</v>
          </cell>
          <cell r="Z8804">
            <v>0</v>
          </cell>
          <cell r="AA8804">
            <v>0</v>
          </cell>
          <cell r="AD8804">
            <v>0</v>
          </cell>
          <cell r="AE8804">
            <v>0</v>
          </cell>
          <cell r="AF8804">
            <v>0</v>
          </cell>
        </row>
        <row r="8805">
          <cell r="M8805" t="str">
            <v>PPinduc</v>
          </cell>
          <cell r="N8805" t="str">
            <v>Détecteur inductif de présence pièce</v>
          </cell>
          <cell r="O8805" t="str">
            <v>Inductive part presence detector</v>
          </cell>
          <cell r="P8805">
            <v>1</v>
          </cell>
          <cell r="Q8805">
            <v>0</v>
          </cell>
          <cell r="R8805" t="str">
            <v>01, 07,.</v>
          </cell>
          <cell r="X8805">
            <v>1.9106324999999997</v>
          </cell>
          <cell r="Y8805">
            <v>25.818449999999999</v>
          </cell>
          <cell r="Z8805">
            <v>107.59538093824155</v>
          </cell>
          <cell r="AA8805">
            <v>135.32446343824154</v>
          </cell>
          <cell r="AD8805">
            <v>1.9106324999999997</v>
          </cell>
          <cell r="AE8805">
            <v>25.818449999999999</v>
          </cell>
          <cell r="AF8805">
            <v>107.59538093824155</v>
          </cell>
        </row>
        <row r="8806">
          <cell r="M8806" t="str">
            <v>CompIntPpMaq</v>
          </cell>
          <cell r="N8806" t="str">
            <v>Complément intégration d'un présence pièce maquett</v>
          </cell>
          <cell r="O8806" t="str">
            <v>Supplement for the integration of a part presence too/sensor?d'un présence pièce maquette</v>
          </cell>
          <cell r="P8806">
            <v>1</v>
          </cell>
          <cell r="Q8806">
            <v>0</v>
          </cell>
          <cell r="R8806" t="str">
            <v>01, 07,.</v>
          </cell>
          <cell r="X8806">
            <v>1.6580024999999996</v>
          </cell>
          <cell r="Y8806">
            <v>0</v>
          </cell>
          <cell r="Z8806">
            <v>55.008152375296618</v>
          </cell>
          <cell r="AA8806">
            <v>56.66615487529662</v>
          </cell>
          <cell r="AD8806">
            <v>1.6580024999999996</v>
          </cell>
          <cell r="AE8806">
            <v>0</v>
          </cell>
          <cell r="AF8806">
            <v>55.008152375296618</v>
          </cell>
        </row>
        <row r="8807">
          <cell r="M8807">
            <v>0</v>
          </cell>
          <cell r="N8807">
            <v>0</v>
          </cell>
          <cell r="O8807" t="str">
            <v/>
          </cell>
          <cell r="P8807">
            <v>0</v>
          </cell>
          <cell r="Q8807">
            <v>0</v>
          </cell>
          <cell r="R8807">
            <v>0</v>
          </cell>
          <cell r="AA8807">
            <v>0</v>
          </cell>
          <cell r="AD8807" t="e">
            <v>#DIV/0!</v>
          </cell>
          <cell r="AE8807" t="e">
            <v>#DIV/0!</v>
          </cell>
          <cell r="AF8807" t="e">
            <v>#DIV/0!</v>
          </cell>
        </row>
        <row r="8808">
          <cell r="M8808">
            <v>0</v>
          </cell>
          <cell r="N8808">
            <v>0</v>
          </cell>
          <cell r="O8808" t="str">
            <v/>
          </cell>
          <cell r="P8808">
            <v>1</v>
          </cell>
          <cell r="Q8808">
            <v>0</v>
          </cell>
          <cell r="R8808">
            <v>0</v>
          </cell>
          <cell r="AA8808">
            <v>0</v>
          </cell>
          <cell r="AD8808">
            <v>0</v>
          </cell>
          <cell r="AE8808">
            <v>0</v>
          </cell>
          <cell r="AF8808">
            <v>0</v>
          </cell>
        </row>
        <row r="8809">
          <cell r="M8809" t="str">
            <v>TrajSoud</v>
          </cell>
          <cell r="N8809" t="str">
            <v>Trajectoire de soudure(clinchage, arc tiré, rivet)</v>
          </cell>
          <cell r="O8809" t="str">
            <v>Welding path (clinching, pulled arc, rivet)</v>
          </cell>
          <cell r="P8809">
            <v>1</v>
          </cell>
          <cell r="Q8809" t="str">
            <v>8 PSE OP30</v>
          </cell>
          <cell r="R8809" t="str">
            <v>01, 07,.</v>
          </cell>
          <cell r="X8809">
            <v>0</v>
          </cell>
          <cell r="Y8809">
            <v>0</v>
          </cell>
          <cell r="Z8809">
            <v>0</v>
          </cell>
          <cell r="AA8809">
            <v>0</v>
          </cell>
          <cell r="AD8809">
            <v>0</v>
          </cell>
          <cell r="AE8809">
            <v>0</v>
          </cell>
          <cell r="AF8809">
            <v>0</v>
          </cell>
        </row>
        <row r="8810">
          <cell r="M8810" t="str">
            <v>EchCodeTraj</v>
          </cell>
          <cell r="N8810" t="str">
            <v>Echange Code Trajectoire avec baie robot</v>
          </cell>
          <cell r="O8810" t="str">
            <v>Exchange of Trajectory Code with robot bay</v>
          </cell>
          <cell r="P8810">
            <v>1</v>
          </cell>
          <cell r="Q8810">
            <v>0</v>
          </cell>
          <cell r="R8810" t="str">
            <v>01, 07,.</v>
          </cell>
          <cell r="X8810">
            <v>1.1812499999999997</v>
          </cell>
          <cell r="Y8810">
            <v>0</v>
          </cell>
          <cell r="Z8810">
            <v>96.409919032065716</v>
          </cell>
          <cell r="AA8810">
            <v>97.591169032065721</v>
          </cell>
          <cell r="AD8810">
            <v>1.1812499999999997</v>
          </cell>
          <cell r="AE8810">
            <v>0</v>
          </cell>
          <cell r="AF8810">
            <v>96.409919032065716</v>
          </cell>
        </row>
        <row r="8811">
          <cell r="M8811" t="str">
            <v>HEtudAUT</v>
          </cell>
          <cell r="N8811" t="str">
            <v>Une heure d'études automatismes</v>
          </cell>
          <cell r="O8811" t="str">
            <v>One hour of automation studies</v>
          </cell>
          <cell r="P8811">
            <v>0.5</v>
          </cell>
          <cell r="Q8811" t="str">
            <v>compl. Hétude AF+Marguerite+Prog</v>
          </cell>
          <cell r="R8811" t="str">
            <v>01</v>
          </cell>
          <cell r="X8811">
            <v>32.5</v>
          </cell>
          <cell r="Y8811">
            <v>0</v>
          </cell>
          <cell r="Z8811">
            <v>0</v>
          </cell>
          <cell r="AA8811">
            <v>32.5</v>
          </cell>
          <cell r="AD8811">
            <v>65</v>
          </cell>
          <cell r="AE8811">
            <v>0</v>
          </cell>
          <cell r="AF8811">
            <v>0</v>
          </cell>
        </row>
        <row r="8812">
          <cell r="M8812">
            <v>0</v>
          </cell>
          <cell r="N8812">
            <v>0</v>
          </cell>
          <cell r="O8812" t="str">
            <v/>
          </cell>
          <cell r="P8812">
            <v>0</v>
          </cell>
          <cell r="Q8812">
            <v>0</v>
          </cell>
          <cell r="R8812">
            <v>0</v>
          </cell>
          <cell r="AA8812">
            <v>0</v>
          </cell>
          <cell r="AD8812" t="e">
            <v>#DIV/0!</v>
          </cell>
          <cell r="AE8812" t="e">
            <v>#DIV/0!</v>
          </cell>
          <cell r="AF8812" t="e">
            <v>#DIV/0!</v>
          </cell>
        </row>
        <row r="8813">
          <cell r="M8813">
            <v>0</v>
          </cell>
          <cell r="N8813">
            <v>0</v>
          </cell>
          <cell r="O8813" t="str">
            <v/>
          </cell>
          <cell r="P8813">
            <v>1</v>
          </cell>
          <cell r="Q8813">
            <v>0</v>
          </cell>
          <cell r="R8813">
            <v>0</v>
          </cell>
          <cell r="AA8813">
            <v>0</v>
          </cell>
          <cell r="AD8813">
            <v>0</v>
          </cell>
          <cell r="AE8813">
            <v>0</v>
          </cell>
          <cell r="AF8813">
            <v>0</v>
          </cell>
        </row>
        <row r="8814">
          <cell r="M8814" t="str">
            <v>TrajSoud</v>
          </cell>
          <cell r="N8814" t="str">
            <v>Trajectoire de soudure(clinchage, arc tiré, rivet)</v>
          </cell>
          <cell r="O8814" t="str">
            <v>Welding path (clinching, pulled arc, rivet)</v>
          </cell>
          <cell r="P8814">
            <v>1</v>
          </cell>
          <cell r="Q8814" t="str">
            <v>8 PSE OP30</v>
          </cell>
          <cell r="R8814" t="str">
            <v>01, 07,.</v>
          </cell>
          <cell r="X8814">
            <v>0</v>
          </cell>
          <cell r="Y8814">
            <v>0</v>
          </cell>
          <cell r="Z8814">
            <v>0</v>
          </cell>
          <cell r="AA8814">
            <v>0</v>
          </cell>
          <cell r="AD8814">
            <v>0</v>
          </cell>
          <cell r="AE8814">
            <v>0</v>
          </cell>
          <cell r="AF8814">
            <v>0</v>
          </cell>
        </row>
        <row r="8815">
          <cell r="M8815" t="str">
            <v>EchCodeTraj</v>
          </cell>
          <cell r="N8815" t="str">
            <v>Echange Code Trajectoire avec baie robot</v>
          </cell>
          <cell r="O8815" t="str">
            <v>Exchange of Trajectory Code with robot bay</v>
          </cell>
          <cell r="P8815">
            <v>1</v>
          </cell>
          <cell r="Q8815">
            <v>0</v>
          </cell>
          <cell r="R8815" t="str">
            <v>01, 07,.</v>
          </cell>
          <cell r="X8815">
            <v>1.1812499999999997</v>
          </cell>
          <cell r="Y8815">
            <v>0</v>
          </cell>
          <cell r="Z8815">
            <v>96.409919032065716</v>
          </cell>
          <cell r="AA8815">
            <v>97.591169032065721</v>
          </cell>
          <cell r="AD8815">
            <v>1.1812499999999997</v>
          </cell>
          <cell r="AE8815">
            <v>0</v>
          </cell>
          <cell r="AF8815">
            <v>96.409919032065716</v>
          </cell>
        </row>
        <row r="8816">
          <cell r="M8816" t="str">
            <v>HEtudAUT</v>
          </cell>
          <cell r="N8816" t="str">
            <v>Une heure d'études automatismes</v>
          </cell>
          <cell r="O8816" t="str">
            <v>One hour of automation studies</v>
          </cell>
          <cell r="P8816">
            <v>0.5</v>
          </cell>
          <cell r="Q8816" t="str">
            <v>compl. Hétude AF+Marguerite+Prog</v>
          </cell>
          <cell r="R8816" t="str">
            <v>01</v>
          </cell>
          <cell r="X8816">
            <v>32.5</v>
          </cell>
          <cell r="Y8816">
            <v>0</v>
          </cell>
          <cell r="Z8816">
            <v>0</v>
          </cell>
          <cell r="AA8816">
            <v>32.5</v>
          </cell>
          <cell r="AD8816">
            <v>65</v>
          </cell>
          <cell r="AE8816">
            <v>0</v>
          </cell>
          <cell r="AF8816">
            <v>0</v>
          </cell>
        </row>
        <row r="8817">
          <cell r="M8817">
            <v>0</v>
          </cell>
          <cell r="N8817">
            <v>0</v>
          </cell>
          <cell r="O8817" t="str">
            <v/>
          </cell>
          <cell r="P8817">
            <v>0</v>
          </cell>
          <cell r="Q8817">
            <v>0</v>
          </cell>
          <cell r="R8817">
            <v>0</v>
          </cell>
          <cell r="AA8817">
            <v>0</v>
          </cell>
          <cell r="AD8817" t="e">
            <v>#DIV/0!</v>
          </cell>
          <cell r="AE8817" t="e">
            <v>#DIV/0!</v>
          </cell>
          <cell r="AF8817" t="e">
            <v>#DIV/0!</v>
          </cell>
        </row>
        <row r="8818">
          <cell r="M8818">
            <v>0</v>
          </cell>
          <cell r="N8818">
            <v>0</v>
          </cell>
          <cell r="O8818" t="str">
            <v/>
          </cell>
          <cell r="P8818">
            <v>1</v>
          </cell>
          <cell r="Q8818">
            <v>0</v>
          </cell>
          <cell r="R8818">
            <v>0</v>
          </cell>
          <cell r="AA8818">
            <v>0</v>
          </cell>
          <cell r="AD8818">
            <v>0</v>
          </cell>
          <cell r="AE8818">
            <v>0</v>
          </cell>
          <cell r="AF8818">
            <v>0</v>
          </cell>
        </row>
        <row r="8819">
          <cell r="M8819" t="str">
            <v>RefSer40DINPreh</v>
          </cell>
          <cell r="N8819" t="str">
            <v>Serrage 40 DIN Touche + Appui tous types sur Préh</v>
          </cell>
          <cell r="O8819" t="str">
            <v>Clamping 40 DIN Key + All types of support on Preh</v>
          </cell>
          <cell r="P8819">
            <v>1</v>
          </cell>
          <cell r="Q8819">
            <v>0</v>
          </cell>
          <cell r="R8819" t="str">
            <v>01, 07,.</v>
          </cell>
          <cell r="X8819">
            <v>1.2284999999999997</v>
          </cell>
          <cell r="Y8819">
            <v>71.007300000000001</v>
          </cell>
          <cell r="Z8819">
            <v>37.800000000000004</v>
          </cell>
          <cell r="AA8819">
            <v>110.03579999999999</v>
          </cell>
          <cell r="AD8819">
            <v>1.2284999999999997</v>
          </cell>
          <cell r="AE8819">
            <v>71.007300000000001</v>
          </cell>
          <cell r="AF8819">
            <v>37.800000000000004</v>
          </cell>
        </row>
        <row r="8820">
          <cell r="M8820" t="str">
            <v>CompIntRefSerrPreh</v>
          </cell>
          <cell r="N8820" t="str">
            <v>Complément intégration d'une réf serr préhenseur</v>
          </cell>
          <cell r="O8820" t="str">
            <v>Add-on integration tight reference in a Gripper</v>
          </cell>
          <cell r="P8820">
            <v>1</v>
          </cell>
          <cell r="Q8820">
            <v>0</v>
          </cell>
          <cell r="R8820" t="str">
            <v>01, 07,.</v>
          </cell>
          <cell r="X8820">
            <v>0</v>
          </cell>
          <cell r="Y8820">
            <v>0</v>
          </cell>
          <cell r="Z8820">
            <v>23.625</v>
          </cell>
          <cell r="AA8820">
            <v>23.625</v>
          </cell>
          <cell r="AD8820">
            <v>0</v>
          </cell>
          <cell r="AE8820">
            <v>0</v>
          </cell>
          <cell r="AF8820">
            <v>23.625</v>
          </cell>
        </row>
        <row r="8821">
          <cell r="M8821" t="str">
            <v>DistribPreh</v>
          </cell>
          <cell r="N8821" t="str">
            <v>Distributeur taille 2 sur Préhenseur</v>
          </cell>
          <cell r="O8821" t="str">
            <v>Dispenser size 2 on Gripper</v>
          </cell>
          <cell r="P8821">
            <v>2</v>
          </cell>
          <cell r="Q8821">
            <v>0</v>
          </cell>
          <cell r="R8821" t="str">
            <v>01, 07,.</v>
          </cell>
          <cell r="X8821">
            <v>2.4569999999999994</v>
          </cell>
          <cell r="Y8821">
            <v>325.39499999999998</v>
          </cell>
          <cell r="Z8821">
            <v>37.800000000000004</v>
          </cell>
          <cell r="AA8821">
            <v>365.65199999999999</v>
          </cell>
          <cell r="AD8821">
            <v>1.2284999999999997</v>
          </cell>
          <cell r="AE8821">
            <v>162.69749999999999</v>
          </cell>
          <cell r="AF8821">
            <v>18.900000000000002</v>
          </cell>
        </row>
        <row r="8822">
          <cell r="M8822" t="str">
            <v>CompIntDistribPreh</v>
          </cell>
          <cell r="N8822" t="str">
            <v>Complément intégration d'un distributeur préh</v>
          </cell>
          <cell r="O8822" t="str">
            <v>Add-on integration distributor into existing gripper</v>
          </cell>
          <cell r="P8822">
            <v>2</v>
          </cell>
          <cell r="Q8822">
            <v>0</v>
          </cell>
          <cell r="R8822" t="str">
            <v>01, 07,.</v>
          </cell>
          <cell r="X8822">
            <v>0</v>
          </cell>
          <cell r="Y8822">
            <v>0</v>
          </cell>
          <cell r="Z8822">
            <v>47.25</v>
          </cell>
          <cell r="AA8822">
            <v>47.25</v>
          </cell>
          <cell r="AD8822">
            <v>0</v>
          </cell>
          <cell r="AE8822">
            <v>0</v>
          </cell>
          <cell r="AF8822">
            <v>23.625</v>
          </cell>
        </row>
        <row r="8823">
          <cell r="M8823" t="str">
            <v>PPinducPreh</v>
          </cell>
          <cell r="N8823" t="str">
            <v>Détecteur inductif présence pièce sur Préhenseur a</v>
          </cell>
          <cell r="O8823" t="str">
            <v>Inductive part presence detector on Gripper</v>
          </cell>
          <cell r="P8823">
            <v>1</v>
          </cell>
          <cell r="Q8823">
            <v>0</v>
          </cell>
          <cell r="R8823" t="str">
            <v>01, 07,.</v>
          </cell>
          <cell r="X8823">
            <v>1.2284999999999997</v>
          </cell>
          <cell r="Y8823">
            <v>37.65825000000001</v>
          </cell>
          <cell r="Z8823">
            <v>9.4500000000000011</v>
          </cell>
          <cell r="AA8823">
            <v>48.336750000000009</v>
          </cell>
          <cell r="AD8823">
            <v>1.2284999999999997</v>
          </cell>
          <cell r="AE8823">
            <v>37.65825000000001</v>
          </cell>
          <cell r="AF8823">
            <v>9.4500000000000011</v>
          </cell>
        </row>
        <row r="8824">
          <cell r="M8824" t="str">
            <v>CompIntPpPreh</v>
          </cell>
          <cell r="N8824" t="str">
            <v>Complément intégration d'un présence pièce préh</v>
          </cell>
          <cell r="O8824" t="str">
            <v>Add-on integration presence part</v>
          </cell>
          <cell r="P8824">
            <v>1</v>
          </cell>
          <cell r="Q8824">
            <v>0</v>
          </cell>
          <cell r="R8824" t="str">
            <v>01, 07,.</v>
          </cell>
          <cell r="X8824">
            <v>0</v>
          </cell>
          <cell r="Y8824">
            <v>0</v>
          </cell>
          <cell r="Z8824">
            <v>23.625</v>
          </cell>
          <cell r="AA8824">
            <v>23.625</v>
          </cell>
          <cell r="AD8824">
            <v>0</v>
          </cell>
          <cell r="AE8824">
            <v>0</v>
          </cell>
          <cell r="AF8824">
            <v>23.625</v>
          </cell>
        </row>
        <row r="8825">
          <cell r="M8825" t="str">
            <v>IntPrehEl</v>
          </cell>
          <cell r="N8825" t="str">
            <v>Intégration en ligne d'un préhenseur</v>
          </cell>
          <cell r="O8825" t="str">
            <v>On-line integration of a gripper</v>
          </cell>
          <cell r="P8825">
            <v>1</v>
          </cell>
          <cell r="Q8825">
            <v>0</v>
          </cell>
          <cell r="R8825" t="str">
            <v>01, 07,.</v>
          </cell>
          <cell r="X8825">
            <v>0</v>
          </cell>
          <cell r="Y8825">
            <v>0</v>
          </cell>
          <cell r="Z8825">
            <v>0</v>
          </cell>
          <cell r="AA8825">
            <v>0</v>
          </cell>
          <cell r="AD8825">
            <v>0</v>
          </cell>
          <cell r="AE8825">
            <v>0</v>
          </cell>
          <cell r="AF8825">
            <v>0</v>
          </cell>
        </row>
        <row r="8826">
          <cell r="M8826">
            <v>0</v>
          </cell>
          <cell r="N8826">
            <v>0</v>
          </cell>
          <cell r="O8826" t="str">
            <v/>
          </cell>
          <cell r="P8826">
            <v>0</v>
          </cell>
          <cell r="Q8826">
            <v>0</v>
          </cell>
          <cell r="R8826">
            <v>0</v>
          </cell>
          <cell r="AA8826">
            <v>0</v>
          </cell>
          <cell r="AD8826" t="e">
            <v>#DIV/0!</v>
          </cell>
          <cell r="AE8826" t="e">
            <v>#DIV/0!</v>
          </cell>
          <cell r="AF8826" t="e">
            <v>#DIV/0!</v>
          </cell>
        </row>
        <row r="8827">
          <cell r="M8827">
            <v>0</v>
          </cell>
          <cell r="N8827">
            <v>0</v>
          </cell>
          <cell r="O8827" t="str">
            <v/>
          </cell>
          <cell r="P8827">
            <v>1</v>
          </cell>
          <cell r="Q8827">
            <v>0</v>
          </cell>
          <cell r="R8827">
            <v>0</v>
          </cell>
          <cell r="AA8827">
            <v>0</v>
          </cell>
          <cell r="AD8827">
            <v>0</v>
          </cell>
          <cell r="AE8827">
            <v>0</v>
          </cell>
          <cell r="AF8827">
            <v>0</v>
          </cell>
        </row>
        <row r="8828">
          <cell r="M8828" t="str">
            <v>TrajMan</v>
          </cell>
          <cell r="N8828" t="str">
            <v>Trajectoire de manutention</v>
          </cell>
          <cell r="O8828" t="str">
            <v>Handling path</v>
          </cell>
          <cell r="P8828">
            <v>2</v>
          </cell>
          <cell r="Q8828" t="str">
            <v>Prise OP30, dépose OP35</v>
          </cell>
          <cell r="R8828" t="str">
            <v>01, 07,.</v>
          </cell>
          <cell r="X8828">
            <v>0</v>
          </cell>
          <cell r="Y8828">
            <v>0</v>
          </cell>
          <cell r="Z8828">
            <v>0</v>
          </cell>
          <cell r="AA8828">
            <v>0</v>
          </cell>
          <cell r="AD8828">
            <v>0</v>
          </cell>
          <cell r="AE8828">
            <v>0</v>
          </cell>
          <cell r="AF8828">
            <v>0</v>
          </cell>
        </row>
        <row r="8829">
          <cell r="M8829" t="str">
            <v>TrajSoud</v>
          </cell>
          <cell r="N8829" t="str">
            <v>Trajectoire de soudure(clinchage, arc tiré, rivet)</v>
          </cell>
          <cell r="O8829" t="str">
            <v>Welding path (clinching, pulled arc, rivet)</v>
          </cell>
          <cell r="P8829">
            <v>1</v>
          </cell>
          <cell r="Q8829" t="str">
            <v>16 PSE</v>
          </cell>
          <cell r="R8829" t="str">
            <v>01, 07,.</v>
          </cell>
          <cell r="X8829">
            <v>0</v>
          </cell>
          <cell r="Y8829">
            <v>0</v>
          </cell>
          <cell r="Z8829">
            <v>0</v>
          </cell>
          <cell r="AA8829">
            <v>0</v>
          </cell>
          <cell r="AD8829">
            <v>0</v>
          </cell>
          <cell r="AE8829">
            <v>0</v>
          </cell>
          <cell r="AF8829">
            <v>0</v>
          </cell>
        </row>
        <row r="8830">
          <cell r="M8830" t="str">
            <v>EchCodeTraj</v>
          </cell>
          <cell r="N8830" t="str">
            <v>Echange Code Trajectoire avec baie robot</v>
          </cell>
          <cell r="O8830" t="str">
            <v>Exchange of Trajectory Code with robot bay</v>
          </cell>
          <cell r="P8830">
            <v>1</v>
          </cell>
          <cell r="Q8830">
            <v>0</v>
          </cell>
          <cell r="R8830" t="str">
            <v>01, 07,.</v>
          </cell>
          <cell r="X8830">
            <v>1.1812499999999997</v>
          </cell>
          <cell r="Y8830">
            <v>0</v>
          </cell>
          <cell r="Z8830">
            <v>96.409919032065716</v>
          </cell>
          <cell r="AA8830">
            <v>97.591169032065721</v>
          </cell>
          <cell r="AD8830">
            <v>1.1812499999999997</v>
          </cell>
          <cell r="AE8830">
            <v>0</v>
          </cell>
          <cell r="AF8830">
            <v>96.409919032065716</v>
          </cell>
        </row>
        <row r="8831">
          <cell r="M8831" t="str">
            <v>HEtudAUT</v>
          </cell>
          <cell r="N8831" t="str">
            <v>Une heure d'études automatismes</v>
          </cell>
          <cell r="O8831" t="str">
            <v>One hour of automation studies</v>
          </cell>
          <cell r="P8831">
            <v>0.5</v>
          </cell>
          <cell r="Q8831" t="str">
            <v>compl. Hétude AF+Marguerite+Prog</v>
          </cell>
          <cell r="R8831" t="str">
            <v>01</v>
          </cell>
          <cell r="X8831">
            <v>32.5</v>
          </cell>
          <cell r="Y8831">
            <v>0</v>
          </cell>
          <cell r="Z8831">
            <v>0</v>
          </cell>
          <cell r="AA8831">
            <v>32.5</v>
          </cell>
          <cell r="AD8831">
            <v>65</v>
          </cell>
          <cell r="AE8831">
            <v>0</v>
          </cell>
          <cell r="AF8831">
            <v>0</v>
          </cell>
        </row>
        <row r="8832">
          <cell r="M8832">
            <v>0</v>
          </cell>
          <cell r="N8832">
            <v>0</v>
          </cell>
          <cell r="O8832" t="str">
            <v/>
          </cell>
          <cell r="P8832">
            <v>0</v>
          </cell>
          <cell r="Q8832">
            <v>0</v>
          </cell>
          <cell r="R8832">
            <v>0</v>
          </cell>
          <cell r="AA8832">
            <v>0</v>
          </cell>
          <cell r="AD8832" t="e">
            <v>#DIV/0!</v>
          </cell>
          <cell r="AE8832" t="e">
            <v>#DIV/0!</v>
          </cell>
          <cell r="AF8832" t="e">
            <v>#DIV/0!</v>
          </cell>
        </row>
        <row r="8833">
          <cell r="M8833">
            <v>0</v>
          </cell>
          <cell r="N8833">
            <v>0</v>
          </cell>
          <cell r="O8833" t="str">
            <v/>
          </cell>
          <cell r="P8833">
            <v>1</v>
          </cell>
          <cell r="Q8833">
            <v>0</v>
          </cell>
          <cell r="R8833">
            <v>0</v>
          </cell>
          <cell r="AA8833">
            <v>0</v>
          </cell>
          <cell r="AD8833">
            <v>0</v>
          </cell>
          <cell r="AE8833">
            <v>0</v>
          </cell>
          <cell r="AF8833">
            <v>0</v>
          </cell>
        </row>
        <row r="8834">
          <cell r="M8834" t="str">
            <v>AppuiDrageoir</v>
          </cell>
          <cell r="N8834" t="str">
            <v xml:space="preserve">Appui seul ou drageoir seul (toutes largeurs) </v>
          </cell>
          <cell r="O8834" t="str">
            <v xml:space="preserve">support only or sucker only (all widths) </v>
          </cell>
          <cell r="P8834">
            <v>2</v>
          </cell>
          <cell r="Q8834">
            <v>0</v>
          </cell>
          <cell r="R8834" t="str">
            <v>01, 07,.</v>
          </cell>
          <cell r="X8834">
            <v>0</v>
          </cell>
          <cell r="Y8834">
            <v>0</v>
          </cell>
          <cell r="Z8834">
            <v>0</v>
          </cell>
          <cell r="AA8834">
            <v>0</v>
          </cell>
          <cell r="AD8834">
            <v>0</v>
          </cell>
          <cell r="AE8834">
            <v>0</v>
          </cell>
          <cell r="AF8834">
            <v>0</v>
          </cell>
        </row>
        <row r="8835">
          <cell r="M8835" t="str">
            <v>CompIntRef</v>
          </cell>
          <cell r="N8835" t="str">
            <v>Complément intégration d'un appui ou Ref</v>
          </cell>
          <cell r="O8835" t="str">
            <v xml:space="preserve">Supplement for the integration of a support or reference </v>
          </cell>
          <cell r="P8835">
            <v>2</v>
          </cell>
          <cell r="Q8835">
            <v>0</v>
          </cell>
          <cell r="R8835" t="str">
            <v>01, 07,.</v>
          </cell>
          <cell r="X8835">
            <v>0</v>
          </cell>
          <cell r="Y8835">
            <v>0</v>
          </cell>
          <cell r="Z8835">
            <v>0</v>
          </cell>
          <cell r="AA8835">
            <v>0</v>
          </cell>
          <cell r="AD8835">
            <v>0</v>
          </cell>
          <cell r="AE8835">
            <v>0</v>
          </cell>
          <cell r="AF8835">
            <v>0</v>
          </cell>
        </row>
        <row r="8836">
          <cell r="M8836" t="str">
            <v>PilMob</v>
          </cell>
          <cell r="N8836" t="str">
            <v>Pilote escamotable</v>
          </cell>
          <cell r="O8836" t="str">
            <v>Retractable pin</v>
          </cell>
          <cell r="P8836">
            <v>1</v>
          </cell>
          <cell r="Q8836">
            <v>0</v>
          </cell>
          <cell r="R8836" t="str">
            <v>01, 07,.</v>
          </cell>
          <cell r="X8836">
            <v>2.4770024999999993</v>
          </cell>
          <cell r="Y8836">
            <v>72.810149999999993</v>
          </cell>
          <cell r="Z8836">
            <v>127.54538093824156</v>
          </cell>
          <cell r="AA8836">
            <v>202.83253343824157</v>
          </cell>
          <cell r="AD8836">
            <v>2.4770024999999993</v>
          </cell>
          <cell r="AE8836">
            <v>72.810149999999993</v>
          </cell>
          <cell r="AF8836">
            <v>127.54538093824156</v>
          </cell>
        </row>
        <row r="8837">
          <cell r="M8837" t="str">
            <v>CompIntPilMobMaq</v>
          </cell>
          <cell r="N8837" t="str">
            <v>Complément intégration pilote mobile Maquette</v>
          </cell>
          <cell r="O8837" t="str">
            <v>Add on integration mobile Pin</v>
          </cell>
          <cell r="P8837">
            <v>1</v>
          </cell>
          <cell r="Q8837">
            <v>0</v>
          </cell>
          <cell r="R8837" t="str">
            <v>01, 07,.</v>
          </cell>
          <cell r="X8837">
            <v>1.6580024999999996</v>
          </cell>
          <cell r="Y8837">
            <v>0</v>
          </cell>
          <cell r="Z8837">
            <v>55.008152375296618</v>
          </cell>
          <cell r="AA8837">
            <v>56.66615487529662</v>
          </cell>
          <cell r="AD8837">
            <v>1.6580024999999996</v>
          </cell>
          <cell r="AE8837">
            <v>0</v>
          </cell>
          <cell r="AF8837">
            <v>55.008152375296618</v>
          </cell>
        </row>
        <row r="8838">
          <cell r="M8838" t="str">
            <v>RefSerrECONew_D50</v>
          </cell>
          <cell r="N8838" t="str">
            <v>Réf serrée ECO D50 Touche + Appui tous types</v>
          </cell>
          <cell r="O8838" t="str">
            <v>ECO D50 clamped reference Key + Press all types</v>
          </cell>
          <cell r="P8838">
            <v>2</v>
          </cell>
          <cell r="Q8838">
            <v>0</v>
          </cell>
          <cell r="R8838" t="str">
            <v>01, 07,.</v>
          </cell>
          <cell r="X8838">
            <v>3.5617049999999995</v>
          </cell>
          <cell r="Y8838">
            <v>145.62029999999999</v>
          </cell>
          <cell r="Z8838">
            <v>158.70866677487396</v>
          </cell>
          <cell r="AA8838">
            <v>307.89067177487391</v>
          </cell>
          <cell r="AD8838">
            <v>1.7808524999999997</v>
          </cell>
          <cell r="AE8838">
            <v>72.810149999999993</v>
          </cell>
          <cell r="AF8838">
            <v>79.354333387436981</v>
          </cell>
        </row>
        <row r="8839">
          <cell r="M8839" t="str">
            <v>CompIntRefSerrMaq</v>
          </cell>
          <cell r="N8839" t="str">
            <v>Complément intégration d'une référence serrée maqu</v>
          </cell>
          <cell r="O8839" t="str">
            <v>Add-on integration tight reference in a mock-up</v>
          </cell>
          <cell r="P8839">
            <v>2</v>
          </cell>
          <cell r="Q8839">
            <v>0</v>
          </cell>
          <cell r="R8839" t="str">
            <v>01, 07,.</v>
          </cell>
          <cell r="X8839">
            <v>3.3160049999999992</v>
          </cell>
          <cell r="Y8839">
            <v>0</v>
          </cell>
          <cell r="Z8839">
            <v>110.01630475059324</v>
          </cell>
          <cell r="AA8839">
            <v>113.33230975059324</v>
          </cell>
          <cell r="AD8839">
            <v>1.6580024999999996</v>
          </cell>
          <cell r="AE8839">
            <v>0</v>
          </cell>
          <cell r="AF8839">
            <v>55.008152375296618</v>
          </cell>
        </row>
        <row r="8840">
          <cell r="M8840" t="str">
            <v>PPinduc</v>
          </cell>
          <cell r="N8840" t="str">
            <v>Détecteur inductif de présence pièce</v>
          </cell>
          <cell r="O8840" t="str">
            <v>Inductive part presence detector</v>
          </cell>
          <cell r="P8840">
            <v>1</v>
          </cell>
          <cell r="Q8840">
            <v>0</v>
          </cell>
          <cell r="R8840" t="str">
            <v>01, 07,.</v>
          </cell>
          <cell r="X8840">
            <v>1.9106324999999997</v>
          </cell>
          <cell r="Y8840">
            <v>25.818449999999999</v>
          </cell>
          <cell r="Z8840">
            <v>107.59538093824155</v>
          </cell>
          <cell r="AA8840">
            <v>135.32446343824154</v>
          </cell>
          <cell r="AD8840">
            <v>1.9106324999999997</v>
          </cell>
          <cell r="AE8840">
            <v>25.818449999999999</v>
          </cell>
          <cell r="AF8840">
            <v>107.59538093824155</v>
          </cell>
        </row>
        <row r="8841">
          <cell r="M8841" t="str">
            <v>CompIntPpMaq</v>
          </cell>
          <cell r="N8841" t="str">
            <v>Complément intégration d'un présence pièce maquett</v>
          </cell>
          <cell r="O8841" t="str">
            <v>Supplement for the integration of a part presence too/sensor?d'un présence pièce maquette</v>
          </cell>
          <cell r="P8841">
            <v>1</v>
          </cell>
          <cell r="Q8841">
            <v>0</v>
          </cell>
          <cell r="R8841" t="str">
            <v>01, 07,.</v>
          </cell>
          <cell r="X8841">
            <v>1.6580024999999996</v>
          </cell>
          <cell r="Y8841">
            <v>0</v>
          </cell>
          <cell r="Z8841">
            <v>55.008152375296618</v>
          </cell>
          <cell r="AA8841">
            <v>56.66615487529662</v>
          </cell>
          <cell r="AD8841">
            <v>1.6580024999999996</v>
          </cell>
          <cell r="AE8841">
            <v>0</v>
          </cell>
          <cell r="AF8841">
            <v>55.008152375296618</v>
          </cell>
        </row>
        <row r="8842">
          <cell r="M8842" t="str">
            <v>Distrib2</v>
          </cell>
          <cell r="N8842" t="str">
            <v>Distributeur 5/2</v>
          </cell>
          <cell r="O8842" t="str">
            <v>5/2-way valve</v>
          </cell>
          <cell r="P8842">
            <v>2</v>
          </cell>
          <cell r="Q8842">
            <v>0</v>
          </cell>
          <cell r="R8842" t="str">
            <v>01, 07,.</v>
          </cell>
          <cell r="X8842">
            <v>14.415029999999996</v>
          </cell>
          <cell r="Y8842">
            <v>321.88800000000003</v>
          </cell>
          <cell r="Z8842">
            <v>343.04127627606044</v>
          </cell>
          <cell r="AA8842">
            <v>679.34430627606048</v>
          </cell>
          <cell r="AD8842">
            <v>7.2075149999999981</v>
          </cell>
          <cell r="AE8842">
            <v>160.94400000000002</v>
          </cell>
          <cell r="AF8842">
            <v>171.52063813803022</v>
          </cell>
        </row>
        <row r="8843">
          <cell r="M8843" t="str">
            <v>CompIntDistribMaq</v>
          </cell>
          <cell r="N8843" t="str">
            <v>Complément intégration d'un distributeur maquette</v>
          </cell>
          <cell r="O8843" t="str">
            <v>Add-on integration distributor</v>
          </cell>
          <cell r="P8843">
            <v>2</v>
          </cell>
          <cell r="Q8843">
            <v>0</v>
          </cell>
          <cell r="R8843" t="str">
            <v>01, 07,.</v>
          </cell>
          <cell r="X8843">
            <v>3.3160049999999992</v>
          </cell>
          <cell r="Y8843">
            <v>0</v>
          </cell>
          <cell r="Z8843">
            <v>80.091304750593238</v>
          </cell>
          <cell r="AA8843">
            <v>83.407309750593242</v>
          </cell>
          <cell r="AD8843">
            <v>1.6580024999999996</v>
          </cell>
          <cell r="AE8843">
            <v>0</v>
          </cell>
          <cell r="AF8843">
            <v>40.045652375296619</v>
          </cell>
        </row>
        <row r="8844">
          <cell r="M8844" t="str">
            <v>AntenMSRPoutreHoriz</v>
          </cell>
          <cell r="N8844" t="str">
            <v>Antenne pour MSR de Type Poutre Horizontale</v>
          </cell>
          <cell r="O8844" t="str">
            <v>Antenna for MSR of Horizontal harness type</v>
          </cell>
          <cell r="P8844">
            <v>5</v>
          </cell>
          <cell r="Q8844">
            <v>0</v>
          </cell>
          <cell r="R8844" t="str">
            <v>01, 07,.</v>
          </cell>
          <cell r="AA8844">
            <v>0</v>
          </cell>
          <cell r="AD8844">
            <v>0</v>
          </cell>
          <cell r="AE8844">
            <v>0</v>
          </cell>
          <cell r="AF8844">
            <v>0</v>
          </cell>
        </row>
        <row r="8845">
          <cell r="M8845">
            <v>0</v>
          </cell>
          <cell r="N8845">
            <v>0</v>
          </cell>
          <cell r="O8845" t="str">
            <v/>
          </cell>
          <cell r="P8845">
            <v>0</v>
          </cell>
          <cell r="Q8845">
            <v>0</v>
          </cell>
          <cell r="R8845">
            <v>0</v>
          </cell>
          <cell r="AA8845">
            <v>0</v>
          </cell>
          <cell r="AD8845" t="e">
            <v>#DIV/0!</v>
          </cell>
          <cell r="AE8845" t="e">
            <v>#DIV/0!</v>
          </cell>
          <cell r="AF8845" t="e">
            <v>#DIV/0!</v>
          </cell>
        </row>
        <row r="8846">
          <cell r="M8846">
            <v>0</v>
          </cell>
          <cell r="N8846">
            <v>0</v>
          </cell>
          <cell r="O8846" t="str">
            <v/>
          </cell>
          <cell r="P8846">
            <v>1</v>
          </cell>
          <cell r="Q8846">
            <v>0</v>
          </cell>
          <cell r="R8846">
            <v>0</v>
          </cell>
          <cell r="AA8846">
            <v>0</v>
          </cell>
          <cell r="AD8846">
            <v>0</v>
          </cell>
          <cell r="AE8846">
            <v>0</v>
          </cell>
          <cell r="AF8846">
            <v>0</v>
          </cell>
        </row>
        <row r="8847">
          <cell r="M8847" t="str">
            <v>RefSer40DINPreh</v>
          </cell>
          <cell r="N8847" t="str">
            <v>Serrage 40 DIN Touche + Appui tous types sur Préh</v>
          </cell>
          <cell r="O8847" t="str">
            <v>Clamping 40 DIN Key + All types of support on Preh</v>
          </cell>
          <cell r="P8847">
            <v>1</v>
          </cell>
          <cell r="Q8847">
            <v>0</v>
          </cell>
          <cell r="R8847" t="str">
            <v>01, 07,.</v>
          </cell>
          <cell r="X8847">
            <v>1.2284999999999997</v>
          </cell>
          <cell r="Y8847">
            <v>71.007300000000001</v>
          </cell>
          <cell r="Z8847">
            <v>37.800000000000004</v>
          </cell>
          <cell r="AA8847">
            <v>110.03579999999999</v>
          </cell>
          <cell r="AD8847">
            <v>1.2284999999999997</v>
          </cell>
          <cell r="AE8847">
            <v>71.007300000000001</v>
          </cell>
          <cell r="AF8847">
            <v>37.800000000000004</v>
          </cell>
        </row>
        <row r="8848">
          <cell r="M8848" t="str">
            <v>CompIntRefSerrPreh</v>
          </cell>
          <cell r="N8848" t="str">
            <v>Complément intégration d'une réf serr préhenseur</v>
          </cell>
          <cell r="O8848" t="str">
            <v>Add-on integration tight reference in a Gripper</v>
          </cell>
          <cell r="P8848">
            <v>1</v>
          </cell>
          <cell r="Q8848">
            <v>0</v>
          </cell>
          <cell r="R8848" t="str">
            <v>01, 07,.</v>
          </cell>
          <cell r="X8848">
            <v>0</v>
          </cell>
          <cell r="Y8848">
            <v>0</v>
          </cell>
          <cell r="Z8848">
            <v>23.625</v>
          </cell>
          <cell r="AA8848">
            <v>23.625</v>
          </cell>
          <cell r="AD8848">
            <v>0</v>
          </cell>
          <cell r="AE8848">
            <v>0</v>
          </cell>
          <cell r="AF8848">
            <v>23.625</v>
          </cell>
        </row>
        <row r="8849">
          <cell r="M8849" t="str">
            <v>DistribPreh</v>
          </cell>
          <cell r="N8849" t="str">
            <v>Distributeur taille 2 sur Préhenseur</v>
          </cell>
          <cell r="O8849" t="str">
            <v>Dispenser size 2 on Gripper</v>
          </cell>
          <cell r="P8849">
            <v>2</v>
          </cell>
          <cell r="Q8849">
            <v>0</v>
          </cell>
          <cell r="R8849" t="str">
            <v>01, 07,.</v>
          </cell>
          <cell r="X8849">
            <v>2.4569999999999994</v>
          </cell>
          <cell r="Y8849">
            <v>325.39499999999998</v>
          </cell>
          <cell r="Z8849">
            <v>37.800000000000004</v>
          </cell>
          <cell r="AA8849">
            <v>365.65199999999999</v>
          </cell>
          <cell r="AD8849">
            <v>1.2284999999999997</v>
          </cell>
          <cell r="AE8849">
            <v>162.69749999999999</v>
          </cell>
          <cell r="AF8849">
            <v>18.900000000000002</v>
          </cell>
        </row>
        <row r="8850">
          <cell r="M8850" t="str">
            <v>CompIntDistribPreh</v>
          </cell>
          <cell r="N8850" t="str">
            <v>Complément intégration d'un distributeur préh</v>
          </cell>
          <cell r="O8850" t="str">
            <v>Add-on integration distributor into existing gripper</v>
          </cell>
          <cell r="P8850">
            <v>2</v>
          </cell>
          <cell r="Q8850">
            <v>0</v>
          </cell>
          <cell r="R8850" t="str">
            <v>01, 07,.</v>
          </cell>
          <cell r="X8850">
            <v>0</v>
          </cell>
          <cell r="Y8850">
            <v>0</v>
          </cell>
          <cell r="Z8850">
            <v>47.25</v>
          </cell>
          <cell r="AA8850">
            <v>47.25</v>
          </cell>
          <cell r="AD8850">
            <v>0</v>
          </cell>
          <cell r="AE8850">
            <v>0</v>
          </cell>
          <cell r="AF8850">
            <v>23.625</v>
          </cell>
        </row>
        <row r="8851">
          <cell r="M8851" t="str">
            <v>PPinducPreh</v>
          </cell>
          <cell r="N8851" t="str">
            <v>Détecteur inductif présence pièce sur Préhenseur a</v>
          </cell>
          <cell r="O8851" t="str">
            <v>Inductive part presence detector on Gripper</v>
          </cell>
          <cell r="P8851">
            <v>3</v>
          </cell>
          <cell r="Q8851">
            <v>0</v>
          </cell>
          <cell r="R8851" t="str">
            <v>01, 07,.</v>
          </cell>
          <cell r="X8851">
            <v>3.6854999999999993</v>
          </cell>
          <cell r="Y8851">
            <v>112.97475000000001</v>
          </cell>
          <cell r="Z8851">
            <v>28.35</v>
          </cell>
          <cell r="AA8851">
            <v>145.01025000000001</v>
          </cell>
          <cell r="AD8851">
            <v>1.2284999999999997</v>
          </cell>
          <cell r="AE8851">
            <v>37.658250000000002</v>
          </cell>
          <cell r="AF8851">
            <v>9.4500000000000011</v>
          </cell>
        </row>
        <row r="8852">
          <cell r="M8852" t="str">
            <v>CompIntPpPreh</v>
          </cell>
          <cell r="N8852" t="str">
            <v>Complément intégration d'un présence pièce préh</v>
          </cell>
          <cell r="O8852" t="str">
            <v>Add-on integration presence part</v>
          </cell>
          <cell r="P8852">
            <v>3</v>
          </cell>
          <cell r="Q8852">
            <v>0</v>
          </cell>
          <cell r="R8852" t="str">
            <v>01, 07,.</v>
          </cell>
          <cell r="X8852">
            <v>0</v>
          </cell>
          <cell r="Y8852">
            <v>0</v>
          </cell>
          <cell r="Z8852">
            <v>70.875</v>
          </cell>
          <cell r="AA8852">
            <v>70.875</v>
          </cell>
          <cell r="AD8852">
            <v>0</v>
          </cell>
          <cell r="AE8852">
            <v>0</v>
          </cell>
          <cell r="AF8852">
            <v>23.625</v>
          </cell>
        </row>
        <row r="8853">
          <cell r="M8853" t="str">
            <v>IntPrehEl</v>
          </cell>
          <cell r="N8853" t="str">
            <v>Intégration en ligne d'un préhenseur</v>
          </cell>
          <cell r="O8853" t="str">
            <v>On-line integration of a gripper</v>
          </cell>
          <cell r="P8853">
            <v>1</v>
          </cell>
          <cell r="Q8853">
            <v>0</v>
          </cell>
          <cell r="R8853" t="str">
            <v>01, 07,.</v>
          </cell>
          <cell r="X8853">
            <v>0</v>
          </cell>
          <cell r="Y8853">
            <v>0</v>
          </cell>
          <cell r="Z8853">
            <v>0</v>
          </cell>
          <cell r="AA8853">
            <v>0</v>
          </cell>
          <cell r="AD8853">
            <v>0</v>
          </cell>
          <cell r="AE8853">
            <v>0</v>
          </cell>
          <cell r="AF8853">
            <v>0</v>
          </cell>
        </row>
        <row r="8854">
          <cell r="M8854">
            <v>0</v>
          </cell>
          <cell r="N8854">
            <v>0</v>
          </cell>
          <cell r="O8854" t="str">
            <v/>
          </cell>
          <cell r="P8854">
            <v>0</v>
          </cell>
          <cell r="Q8854">
            <v>0</v>
          </cell>
          <cell r="R8854">
            <v>0</v>
          </cell>
          <cell r="AA8854">
            <v>0</v>
          </cell>
          <cell r="AD8854" t="e">
            <v>#DIV/0!</v>
          </cell>
          <cell r="AE8854" t="e">
            <v>#DIV/0!</v>
          </cell>
          <cell r="AF8854" t="e">
            <v>#DIV/0!</v>
          </cell>
        </row>
        <row r="8855">
          <cell r="M8855">
            <v>0</v>
          </cell>
          <cell r="N8855">
            <v>0</v>
          </cell>
          <cell r="O8855" t="str">
            <v/>
          </cell>
          <cell r="P8855">
            <v>1</v>
          </cell>
          <cell r="Q8855">
            <v>0</v>
          </cell>
          <cell r="R8855">
            <v>0</v>
          </cell>
          <cell r="AA8855">
            <v>0</v>
          </cell>
          <cell r="AD8855">
            <v>0</v>
          </cell>
          <cell r="AE8855">
            <v>0</v>
          </cell>
          <cell r="AF8855">
            <v>0</v>
          </cell>
        </row>
        <row r="8856">
          <cell r="M8856" t="str">
            <v>TrajMan</v>
          </cell>
          <cell r="N8856" t="str">
            <v>Trajectoire de manutention</v>
          </cell>
          <cell r="O8856" t="str">
            <v>Handling path</v>
          </cell>
          <cell r="P8856">
            <v>4</v>
          </cell>
          <cell r="Q8856" t="str">
            <v>Prise OP25, dépose OP35, reprise OP35, dépose OP40</v>
          </cell>
          <cell r="R8856" t="str">
            <v>01, 07,.</v>
          </cell>
          <cell r="X8856">
            <v>0</v>
          </cell>
          <cell r="Y8856">
            <v>0</v>
          </cell>
          <cell r="Z8856">
            <v>0</v>
          </cell>
          <cell r="AA8856">
            <v>0</v>
          </cell>
          <cell r="AD8856">
            <v>0</v>
          </cell>
          <cell r="AE8856">
            <v>0</v>
          </cell>
          <cell r="AF8856">
            <v>0</v>
          </cell>
        </row>
        <row r="8857">
          <cell r="M8857" t="str">
            <v>TrajColleTiret</v>
          </cell>
          <cell r="N8857" t="str">
            <v>Trajectoire d'encollage tiret</v>
          </cell>
          <cell r="O8857" t="str">
            <v>Glueing path dash</v>
          </cell>
          <cell r="P8857">
            <v>1.5</v>
          </cell>
          <cell r="Q8857" t="str">
            <v>12 cordons</v>
          </cell>
          <cell r="R8857" t="str">
            <v>01, 07,.</v>
          </cell>
          <cell r="X8857">
            <v>0</v>
          </cell>
          <cell r="Y8857">
            <v>0</v>
          </cell>
          <cell r="Z8857">
            <v>0</v>
          </cell>
          <cell r="AA8857">
            <v>0</v>
          </cell>
          <cell r="AD8857">
            <v>0</v>
          </cell>
          <cell r="AE8857">
            <v>0</v>
          </cell>
          <cell r="AF8857">
            <v>0</v>
          </cell>
        </row>
        <row r="8858">
          <cell r="M8858" t="str">
            <v>EchCodeTraj</v>
          </cell>
          <cell r="N8858" t="str">
            <v>Echange Code Trajectoire avec baie robot</v>
          </cell>
          <cell r="O8858" t="str">
            <v>Exchange of Trajectory Code with robot bay</v>
          </cell>
          <cell r="P8858">
            <v>2</v>
          </cell>
          <cell r="Q8858">
            <v>0</v>
          </cell>
          <cell r="R8858" t="str">
            <v>01, 07,.</v>
          </cell>
          <cell r="X8858">
            <v>2.3624999999999994</v>
          </cell>
          <cell r="Y8858">
            <v>0</v>
          </cell>
          <cell r="Z8858">
            <v>192.81983806413143</v>
          </cell>
          <cell r="AA8858">
            <v>195.18233806413144</v>
          </cell>
          <cell r="AD8858">
            <v>1.1812499999999997</v>
          </cell>
          <cell r="AE8858">
            <v>0</v>
          </cell>
          <cell r="AF8858">
            <v>96.409919032065716</v>
          </cell>
        </row>
        <row r="8859">
          <cell r="M8859" t="str">
            <v>HEtudAUT</v>
          </cell>
          <cell r="N8859" t="str">
            <v>Une heure d'études automatismes</v>
          </cell>
          <cell r="O8859" t="str">
            <v>One hour of automation studies</v>
          </cell>
          <cell r="P8859">
            <v>1</v>
          </cell>
          <cell r="Q8859" t="str">
            <v>compl. Hétude AF+Marguerite+Prog</v>
          </cell>
          <cell r="R8859" t="str">
            <v>01</v>
          </cell>
          <cell r="X8859">
            <v>65</v>
          </cell>
          <cell r="Y8859">
            <v>0</v>
          </cell>
          <cell r="Z8859">
            <v>0</v>
          </cell>
          <cell r="AA8859">
            <v>65</v>
          </cell>
          <cell r="AD8859">
            <v>65</v>
          </cell>
          <cell r="AE8859">
            <v>0</v>
          </cell>
          <cell r="AF8859">
            <v>0</v>
          </cell>
        </row>
        <row r="8860">
          <cell r="M8860">
            <v>0</v>
          </cell>
          <cell r="N8860">
            <v>0</v>
          </cell>
          <cell r="O8860" t="str">
            <v/>
          </cell>
          <cell r="P8860">
            <v>0</v>
          </cell>
          <cell r="Q8860">
            <v>0</v>
          </cell>
          <cell r="R8860">
            <v>0</v>
          </cell>
          <cell r="AA8860">
            <v>0</v>
          </cell>
          <cell r="AD8860" t="e">
            <v>#DIV/0!</v>
          </cell>
          <cell r="AE8860" t="e">
            <v>#DIV/0!</v>
          </cell>
          <cell r="AF8860" t="e">
            <v>#DIV/0!</v>
          </cell>
        </row>
        <row r="8861">
          <cell r="M8861">
            <v>0</v>
          </cell>
          <cell r="N8861">
            <v>0</v>
          </cell>
          <cell r="O8861" t="str">
            <v/>
          </cell>
          <cell r="P8861">
            <v>1</v>
          </cell>
          <cell r="Q8861">
            <v>0</v>
          </cell>
          <cell r="R8861">
            <v>0</v>
          </cell>
          <cell r="AA8861">
            <v>0</v>
          </cell>
          <cell r="AD8861">
            <v>0</v>
          </cell>
          <cell r="AE8861">
            <v>0</v>
          </cell>
          <cell r="AF8861">
            <v>0</v>
          </cell>
        </row>
        <row r="8862">
          <cell r="M8862" t="str">
            <v>Distrib2</v>
          </cell>
          <cell r="N8862" t="str">
            <v>Distributeur 5/2</v>
          </cell>
          <cell r="O8862" t="str">
            <v>5/2-way valve</v>
          </cell>
          <cell r="P8862">
            <v>2</v>
          </cell>
          <cell r="Q8862">
            <v>0</v>
          </cell>
          <cell r="R8862" t="str">
            <v>01, 07,.</v>
          </cell>
          <cell r="X8862">
            <v>14.415029999999996</v>
          </cell>
          <cell r="Y8862">
            <v>321.88800000000003</v>
          </cell>
          <cell r="Z8862">
            <v>343.04127627606044</v>
          </cell>
          <cell r="AA8862">
            <v>679.34430627606048</v>
          </cell>
          <cell r="AD8862">
            <v>7.2075149999999981</v>
          </cell>
          <cell r="AE8862">
            <v>160.94400000000002</v>
          </cell>
          <cell r="AF8862">
            <v>171.52063813803022</v>
          </cell>
        </row>
        <row r="8863">
          <cell r="M8863" t="str">
            <v>CompIntDistribMaq</v>
          </cell>
          <cell r="N8863" t="str">
            <v>Complément intégration d'un distributeur maquette</v>
          </cell>
          <cell r="O8863" t="str">
            <v>Add-on integration distributor</v>
          </cell>
          <cell r="P8863">
            <v>2</v>
          </cell>
          <cell r="Q8863">
            <v>0</v>
          </cell>
          <cell r="R8863" t="str">
            <v>01, 07,.</v>
          </cell>
          <cell r="X8863">
            <v>3.3160049999999992</v>
          </cell>
          <cell r="Y8863">
            <v>0</v>
          </cell>
          <cell r="Z8863">
            <v>80.091304750593238</v>
          </cell>
          <cell r="AA8863">
            <v>83.407309750593242</v>
          </cell>
          <cell r="AD8863">
            <v>1.6580024999999996</v>
          </cell>
          <cell r="AE8863">
            <v>0</v>
          </cell>
          <cell r="AF8863">
            <v>40.045652375296619</v>
          </cell>
        </row>
        <row r="8864">
          <cell r="M8864" t="str">
            <v>RefSerrECONew_D63</v>
          </cell>
          <cell r="N8864" t="str">
            <v>Réf serrée ECO D63 Touche + Appui tous types</v>
          </cell>
          <cell r="O8864" t="str">
            <v>ECO D63 Key + Press all types</v>
          </cell>
          <cell r="P8864">
            <v>2</v>
          </cell>
          <cell r="Q8864">
            <v>0</v>
          </cell>
          <cell r="R8864" t="str">
            <v>01, 07,.</v>
          </cell>
          <cell r="X8864">
            <v>3.5617049999999995</v>
          </cell>
          <cell r="Y8864">
            <v>145.62029999999999</v>
          </cell>
          <cell r="Z8864">
            <v>158.70866677487396</v>
          </cell>
          <cell r="AA8864">
            <v>307.89067177487391</v>
          </cell>
          <cell r="AD8864">
            <v>1.7808524999999997</v>
          </cell>
          <cell r="AE8864">
            <v>72.810149999999993</v>
          </cell>
          <cell r="AF8864">
            <v>79.354333387436981</v>
          </cell>
        </row>
        <row r="8865">
          <cell r="M8865" t="str">
            <v>CompIntRefSerrMaq</v>
          </cell>
          <cell r="N8865" t="str">
            <v>Complément intégration d'une référence serrée maqu</v>
          </cell>
          <cell r="O8865" t="str">
            <v>Add-on integration tight reference in a mock-up</v>
          </cell>
          <cell r="P8865">
            <v>2</v>
          </cell>
          <cell r="Q8865">
            <v>0</v>
          </cell>
          <cell r="R8865" t="str">
            <v>01, 07,.</v>
          </cell>
          <cell r="X8865">
            <v>3.3160049999999992</v>
          </cell>
          <cell r="Y8865">
            <v>0</v>
          </cell>
          <cell r="Z8865">
            <v>110.01630475059324</v>
          </cell>
          <cell r="AA8865">
            <v>113.33230975059324</v>
          </cell>
          <cell r="AD8865">
            <v>1.6580024999999996</v>
          </cell>
          <cell r="AE8865">
            <v>0</v>
          </cell>
          <cell r="AF8865">
            <v>55.008152375296618</v>
          </cell>
        </row>
        <row r="8866">
          <cell r="M8866" t="str">
            <v>PilMob</v>
          </cell>
          <cell r="N8866" t="str">
            <v>Pilote escamotable</v>
          </cell>
          <cell r="O8866" t="str">
            <v>Retractable pin</v>
          </cell>
          <cell r="P8866">
            <v>1</v>
          </cell>
          <cell r="Q8866">
            <v>0</v>
          </cell>
          <cell r="R8866" t="str">
            <v>01, 07,.</v>
          </cell>
          <cell r="X8866">
            <v>2.4770024999999993</v>
          </cell>
          <cell r="Y8866">
            <v>72.810149999999993</v>
          </cell>
          <cell r="Z8866">
            <v>127.54538093824156</v>
          </cell>
          <cell r="AA8866">
            <v>202.83253343824157</v>
          </cell>
          <cell r="AD8866">
            <v>2.4770024999999993</v>
          </cell>
          <cell r="AE8866">
            <v>72.810149999999993</v>
          </cell>
          <cell r="AF8866">
            <v>127.54538093824156</v>
          </cell>
        </row>
        <row r="8867">
          <cell r="M8867" t="str">
            <v>CompIntPilMobMaq</v>
          </cell>
          <cell r="N8867" t="str">
            <v>Complément intégration pilote mobile Maquette</v>
          </cell>
          <cell r="O8867" t="str">
            <v>Add on integration mobile Pin</v>
          </cell>
          <cell r="P8867">
            <v>1</v>
          </cell>
          <cell r="Q8867">
            <v>0</v>
          </cell>
          <cell r="R8867" t="str">
            <v>01, 07,.</v>
          </cell>
          <cell r="X8867">
            <v>1.6580024999999996</v>
          </cell>
          <cell r="Y8867">
            <v>0</v>
          </cell>
          <cell r="Z8867">
            <v>55.008152375296618</v>
          </cell>
          <cell r="AA8867">
            <v>56.66615487529662</v>
          </cell>
          <cell r="AD8867">
            <v>1.6580024999999996</v>
          </cell>
          <cell r="AE8867">
            <v>0</v>
          </cell>
          <cell r="AF8867">
            <v>55.008152375296618</v>
          </cell>
        </row>
        <row r="8868">
          <cell r="M8868" t="str">
            <v>AppuiDrageoir</v>
          </cell>
          <cell r="N8868" t="str">
            <v xml:space="preserve">Appui seul ou drageoir seul (toutes largeurs) </v>
          </cell>
          <cell r="O8868" t="str">
            <v xml:space="preserve">support only or sucker only (all widths) </v>
          </cell>
          <cell r="P8868">
            <v>2</v>
          </cell>
          <cell r="Q8868">
            <v>0</v>
          </cell>
          <cell r="R8868" t="str">
            <v>01, 07,.</v>
          </cell>
          <cell r="X8868">
            <v>0</v>
          </cell>
          <cell r="Y8868">
            <v>0</v>
          </cell>
          <cell r="Z8868">
            <v>0</v>
          </cell>
          <cell r="AA8868">
            <v>0</v>
          </cell>
          <cell r="AD8868">
            <v>0</v>
          </cell>
          <cell r="AE8868">
            <v>0</v>
          </cell>
          <cell r="AF8868">
            <v>0</v>
          </cell>
        </row>
        <row r="8869">
          <cell r="M8869" t="str">
            <v>CompIntRef</v>
          </cell>
          <cell r="N8869" t="str">
            <v>Complément intégration d'un appui ou Ref</v>
          </cell>
          <cell r="O8869" t="str">
            <v xml:space="preserve">Supplement for the integration of a support or reference </v>
          </cell>
          <cell r="P8869">
            <v>2</v>
          </cell>
          <cell r="Q8869">
            <v>0</v>
          </cell>
          <cell r="R8869" t="str">
            <v>01, 07,.</v>
          </cell>
          <cell r="X8869">
            <v>0</v>
          </cell>
          <cell r="Y8869">
            <v>0</v>
          </cell>
          <cell r="Z8869">
            <v>0</v>
          </cell>
          <cell r="AA8869">
            <v>0</v>
          </cell>
          <cell r="AD8869">
            <v>0</v>
          </cell>
          <cell r="AE8869">
            <v>0</v>
          </cell>
          <cell r="AF8869">
            <v>0</v>
          </cell>
        </row>
        <row r="8870">
          <cell r="M8870" t="str">
            <v>PPinduc</v>
          </cell>
          <cell r="N8870" t="str">
            <v>Détecteur inductif de présence pièce</v>
          </cell>
          <cell r="O8870" t="str">
            <v>Inductive part presence detector</v>
          </cell>
          <cell r="P8870">
            <v>1</v>
          </cell>
          <cell r="Q8870">
            <v>0</v>
          </cell>
          <cell r="R8870" t="str">
            <v>01, 07,.</v>
          </cell>
          <cell r="X8870">
            <v>1.9106324999999997</v>
          </cell>
          <cell r="Y8870">
            <v>25.818449999999999</v>
          </cell>
          <cell r="Z8870">
            <v>107.59538093824155</v>
          </cell>
          <cell r="AA8870">
            <v>135.32446343824154</v>
          </cell>
          <cell r="AD8870">
            <v>1.9106324999999997</v>
          </cell>
          <cell r="AE8870">
            <v>25.818449999999999</v>
          </cell>
          <cell r="AF8870">
            <v>107.59538093824155</v>
          </cell>
        </row>
        <row r="8871">
          <cell r="M8871" t="str">
            <v>CompIntPpMaq</v>
          </cell>
          <cell r="N8871" t="str">
            <v>Complément intégration d'un présence pièce maquett</v>
          </cell>
          <cell r="O8871" t="str">
            <v>Supplement for the integration of a part presence too/sensor?d'un présence pièce maquette</v>
          </cell>
          <cell r="P8871">
            <v>1</v>
          </cell>
          <cell r="Q8871">
            <v>0</v>
          </cell>
          <cell r="R8871" t="str">
            <v>01, 07,.</v>
          </cell>
          <cell r="X8871">
            <v>1.6580024999999996</v>
          </cell>
          <cell r="Y8871">
            <v>0</v>
          </cell>
          <cell r="Z8871">
            <v>55.008152375296618</v>
          </cell>
          <cell r="AA8871">
            <v>56.66615487529662</v>
          </cell>
          <cell r="AD8871">
            <v>1.6580024999999996</v>
          </cell>
          <cell r="AE8871">
            <v>0</v>
          </cell>
          <cell r="AF8871">
            <v>55.008152375296618</v>
          </cell>
        </row>
        <row r="8872">
          <cell r="M8872">
            <v>0</v>
          </cell>
          <cell r="N8872">
            <v>0</v>
          </cell>
          <cell r="O8872" t="str">
            <v/>
          </cell>
          <cell r="P8872">
            <v>0</v>
          </cell>
          <cell r="Q8872">
            <v>0</v>
          </cell>
          <cell r="R8872">
            <v>0</v>
          </cell>
          <cell r="AA8872">
            <v>0</v>
          </cell>
          <cell r="AD8872" t="e">
            <v>#DIV/0!</v>
          </cell>
          <cell r="AE8872" t="e">
            <v>#DIV/0!</v>
          </cell>
          <cell r="AF8872" t="e">
            <v>#DIV/0!</v>
          </cell>
        </row>
        <row r="8873">
          <cell r="M8873">
            <v>0</v>
          </cell>
          <cell r="N8873">
            <v>0</v>
          </cell>
          <cell r="O8873" t="str">
            <v/>
          </cell>
          <cell r="P8873">
            <v>1</v>
          </cell>
          <cell r="Q8873">
            <v>0</v>
          </cell>
          <cell r="R8873">
            <v>0</v>
          </cell>
          <cell r="AA8873">
            <v>0</v>
          </cell>
          <cell r="AD8873">
            <v>0</v>
          </cell>
          <cell r="AE8873">
            <v>0</v>
          </cell>
          <cell r="AF8873">
            <v>0</v>
          </cell>
        </row>
        <row r="8874">
          <cell r="M8874" t="str">
            <v>TrajSoud</v>
          </cell>
          <cell r="N8874" t="str">
            <v>Trajectoire de soudure(clinchage, arc tiré, rivet)</v>
          </cell>
          <cell r="O8874" t="str">
            <v>Welding path (clinching, pulled arc, rivet)</v>
          </cell>
          <cell r="P8874">
            <v>1</v>
          </cell>
          <cell r="Q8874" t="str">
            <v>8 PSE OP40</v>
          </cell>
          <cell r="R8874" t="str">
            <v>01, 07,.</v>
          </cell>
          <cell r="X8874">
            <v>0</v>
          </cell>
          <cell r="Y8874">
            <v>0</v>
          </cell>
          <cell r="Z8874">
            <v>0</v>
          </cell>
          <cell r="AA8874">
            <v>0</v>
          </cell>
          <cell r="AD8874">
            <v>0</v>
          </cell>
          <cell r="AE8874">
            <v>0</v>
          </cell>
          <cell r="AF8874">
            <v>0</v>
          </cell>
        </row>
        <row r="8875">
          <cell r="M8875" t="str">
            <v>EchCodeTraj</v>
          </cell>
          <cell r="N8875" t="str">
            <v>Echange Code Trajectoire avec baie robot</v>
          </cell>
          <cell r="O8875" t="str">
            <v>Exchange of Trajectory Code with robot bay</v>
          </cell>
          <cell r="P8875">
            <v>1</v>
          </cell>
          <cell r="Q8875">
            <v>0</v>
          </cell>
          <cell r="R8875" t="str">
            <v>01, 07,.</v>
          </cell>
          <cell r="X8875">
            <v>1.1812499999999997</v>
          </cell>
          <cell r="Y8875">
            <v>0</v>
          </cell>
          <cell r="Z8875">
            <v>96.409919032065716</v>
          </cell>
          <cell r="AA8875">
            <v>97.591169032065721</v>
          </cell>
          <cell r="AD8875">
            <v>1.1812499999999997</v>
          </cell>
          <cell r="AE8875">
            <v>0</v>
          </cell>
          <cell r="AF8875">
            <v>96.409919032065716</v>
          </cell>
        </row>
        <row r="8876">
          <cell r="M8876" t="str">
            <v>HEtudAUT</v>
          </cell>
          <cell r="N8876" t="str">
            <v>Une heure d'études automatismes</v>
          </cell>
          <cell r="O8876" t="str">
            <v>One hour of automation studies</v>
          </cell>
          <cell r="P8876">
            <v>0.5</v>
          </cell>
          <cell r="Q8876" t="str">
            <v>compl. Hétude AF+Marguerite+Prog</v>
          </cell>
          <cell r="R8876" t="str">
            <v>01</v>
          </cell>
          <cell r="X8876">
            <v>32.5</v>
          </cell>
          <cell r="Y8876">
            <v>0</v>
          </cell>
          <cell r="Z8876">
            <v>0</v>
          </cell>
          <cell r="AA8876">
            <v>32.5</v>
          </cell>
          <cell r="AD8876">
            <v>65</v>
          </cell>
          <cell r="AE8876">
            <v>0</v>
          </cell>
          <cell r="AF8876">
            <v>0</v>
          </cell>
        </row>
        <row r="8877">
          <cell r="M8877">
            <v>0</v>
          </cell>
          <cell r="N8877">
            <v>0</v>
          </cell>
          <cell r="O8877" t="str">
            <v/>
          </cell>
          <cell r="P8877">
            <v>0</v>
          </cell>
          <cell r="Q8877">
            <v>0</v>
          </cell>
          <cell r="R8877">
            <v>0</v>
          </cell>
          <cell r="AA8877">
            <v>0</v>
          </cell>
          <cell r="AD8877" t="e">
            <v>#DIV/0!</v>
          </cell>
          <cell r="AE8877" t="e">
            <v>#DIV/0!</v>
          </cell>
          <cell r="AF8877" t="e">
            <v>#DIV/0!</v>
          </cell>
        </row>
        <row r="8878">
          <cell r="M8878">
            <v>0</v>
          </cell>
          <cell r="N8878">
            <v>0</v>
          </cell>
          <cell r="O8878" t="str">
            <v/>
          </cell>
          <cell r="P8878">
            <v>1</v>
          </cell>
          <cell r="Q8878">
            <v>0</v>
          </cell>
          <cell r="R8878">
            <v>0</v>
          </cell>
          <cell r="AA8878">
            <v>0</v>
          </cell>
          <cell r="AD8878">
            <v>0</v>
          </cell>
          <cell r="AE8878">
            <v>0</v>
          </cell>
          <cell r="AF8878">
            <v>0</v>
          </cell>
        </row>
        <row r="8879">
          <cell r="M8879" t="str">
            <v>TrajSoud</v>
          </cell>
          <cell r="N8879" t="str">
            <v>Trajectoire de soudure(clinchage, arc tiré, rivet)</v>
          </cell>
          <cell r="O8879" t="str">
            <v>Welding path (clinching, pulled arc, rivet)</v>
          </cell>
          <cell r="P8879">
            <v>1</v>
          </cell>
          <cell r="Q8879" t="str">
            <v>8 PSE OP40</v>
          </cell>
          <cell r="R8879" t="str">
            <v>01, 07,.</v>
          </cell>
          <cell r="X8879">
            <v>0</v>
          </cell>
          <cell r="Y8879">
            <v>0</v>
          </cell>
          <cell r="Z8879">
            <v>0</v>
          </cell>
          <cell r="AA8879">
            <v>0</v>
          </cell>
          <cell r="AD8879">
            <v>0</v>
          </cell>
          <cell r="AE8879">
            <v>0</v>
          </cell>
          <cell r="AF8879">
            <v>0</v>
          </cell>
        </row>
        <row r="8880">
          <cell r="M8880" t="str">
            <v>EchCodeTraj</v>
          </cell>
          <cell r="N8880" t="str">
            <v>Echange Code Trajectoire avec baie robot</v>
          </cell>
          <cell r="O8880" t="str">
            <v>Exchange of Trajectory Code with robot bay</v>
          </cell>
          <cell r="P8880">
            <v>1</v>
          </cell>
          <cell r="Q8880">
            <v>0</v>
          </cell>
          <cell r="R8880" t="str">
            <v>01, 07,.</v>
          </cell>
          <cell r="X8880">
            <v>1.1812499999999997</v>
          </cell>
          <cell r="Y8880">
            <v>0</v>
          </cell>
          <cell r="Z8880">
            <v>96.409919032065716</v>
          </cell>
          <cell r="AA8880">
            <v>97.591169032065721</v>
          </cell>
          <cell r="AD8880">
            <v>1.1812499999999997</v>
          </cell>
          <cell r="AE8880">
            <v>0</v>
          </cell>
          <cell r="AF8880">
            <v>96.409919032065716</v>
          </cell>
        </row>
        <row r="8881">
          <cell r="M8881" t="str">
            <v>HEtudAUT</v>
          </cell>
          <cell r="N8881" t="str">
            <v>Une heure d'études automatismes</v>
          </cell>
          <cell r="O8881" t="str">
            <v>One hour of automation studies</v>
          </cell>
          <cell r="P8881">
            <v>0.5</v>
          </cell>
          <cell r="Q8881" t="str">
            <v>compl. Hétude AF+Marguerite+Prog</v>
          </cell>
          <cell r="R8881" t="str">
            <v>01</v>
          </cell>
          <cell r="X8881">
            <v>32.5</v>
          </cell>
          <cell r="Y8881">
            <v>0</v>
          </cell>
          <cell r="Z8881">
            <v>0</v>
          </cell>
          <cell r="AA8881">
            <v>32.5</v>
          </cell>
          <cell r="AD8881">
            <v>65</v>
          </cell>
          <cell r="AE8881">
            <v>0</v>
          </cell>
          <cell r="AF8881">
            <v>0</v>
          </cell>
        </row>
        <row r="8882">
          <cell r="M8882">
            <v>0</v>
          </cell>
          <cell r="N8882">
            <v>0</v>
          </cell>
          <cell r="O8882" t="str">
            <v/>
          </cell>
          <cell r="P8882">
            <v>0</v>
          </cell>
          <cell r="Q8882">
            <v>0</v>
          </cell>
          <cell r="R8882">
            <v>0</v>
          </cell>
          <cell r="AA8882">
            <v>0</v>
          </cell>
          <cell r="AD8882" t="e">
            <v>#DIV/0!</v>
          </cell>
          <cell r="AE8882" t="e">
            <v>#DIV/0!</v>
          </cell>
          <cell r="AF8882" t="e">
            <v>#DIV/0!</v>
          </cell>
        </row>
        <row r="8883">
          <cell r="M8883">
            <v>0</v>
          </cell>
          <cell r="N8883">
            <v>0</v>
          </cell>
          <cell r="O8883" t="str">
            <v/>
          </cell>
          <cell r="P8883">
            <v>1</v>
          </cell>
          <cell r="Q8883">
            <v>0</v>
          </cell>
          <cell r="R8883">
            <v>0</v>
          </cell>
          <cell r="AA8883">
            <v>0</v>
          </cell>
          <cell r="AD8883">
            <v>0</v>
          </cell>
          <cell r="AE8883">
            <v>0</v>
          </cell>
          <cell r="AF8883">
            <v>0</v>
          </cell>
        </row>
        <row r="8884">
          <cell r="M8884" t="str">
            <v>RefSer40DINPreh</v>
          </cell>
          <cell r="N8884" t="str">
            <v>Serrage 40 DIN Touche + Appui tous types sur Préh</v>
          </cell>
          <cell r="O8884" t="str">
            <v>Clamping 40 DIN Key + All types of support on Preh</v>
          </cell>
          <cell r="P8884">
            <v>1</v>
          </cell>
          <cell r="Q8884">
            <v>0</v>
          </cell>
          <cell r="R8884" t="str">
            <v>01, 07,.</v>
          </cell>
          <cell r="X8884">
            <v>1.2284999999999997</v>
          </cell>
          <cell r="Y8884">
            <v>71.007300000000001</v>
          </cell>
          <cell r="Z8884">
            <v>37.800000000000004</v>
          </cell>
          <cell r="AA8884">
            <v>110.03579999999999</v>
          </cell>
          <cell r="AD8884">
            <v>1.2284999999999997</v>
          </cell>
          <cell r="AE8884">
            <v>71.007300000000001</v>
          </cell>
          <cell r="AF8884">
            <v>37.800000000000004</v>
          </cell>
        </row>
        <row r="8885">
          <cell r="M8885" t="str">
            <v>CompIntRefSerrPreh</v>
          </cell>
          <cell r="N8885" t="str">
            <v>Complément intégration d'une réf serr préhenseur</v>
          </cell>
          <cell r="O8885" t="str">
            <v>Add-on integration tight reference in a Gripper</v>
          </cell>
          <cell r="P8885">
            <v>1</v>
          </cell>
          <cell r="Q8885">
            <v>0</v>
          </cell>
          <cell r="R8885" t="str">
            <v>01, 07,.</v>
          </cell>
          <cell r="X8885">
            <v>0</v>
          </cell>
          <cell r="Y8885">
            <v>0</v>
          </cell>
          <cell r="Z8885">
            <v>23.625</v>
          </cell>
          <cell r="AA8885">
            <v>23.625</v>
          </cell>
          <cell r="AD8885">
            <v>0</v>
          </cell>
          <cell r="AE8885">
            <v>0</v>
          </cell>
          <cell r="AF8885">
            <v>23.625</v>
          </cell>
        </row>
        <row r="8886">
          <cell r="M8886" t="str">
            <v>DistribPreh</v>
          </cell>
          <cell r="N8886" t="str">
            <v>Distributeur taille 2 sur Préhenseur</v>
          </cell>
          <cell r="O8886" t="str">
            <v>Dispenser size 2 on Gripper</v>
          </cell>
          <cell r="P8886">
            <v>2</v>
          </cell>
          <cell r="Q8886">
            <v>0</v>
          </cell>
          <cell r="R8886" t="str">
            <v>01, 07,.</v>
          </cell>
          <cell r="X8886">
            <v>2.4569999999999994</v>
          </cell>
          <cell r="Y8886">
            <v>325.39499999999998</v>
          </cell>
          <cell r="Z8886">
            <v>37.800000000000004</v>
          </cell>
          <cell r="AA8886">
            <v>365.65199999999999</v>
          </cell>
          <cell r="AD8886">
            <v>1.2284999999999997</v>
          </cell>
          <cell r="AE8886">
            <v>162.69749999999999</v>
          </cell>
          <cell r="AF8886">
            <v>18.900000000000002</v>
          </cell>
        </row>
        <row r="8887">
          <cell r="M8887" t="str">
            <v>CompIntDistribPreh</v>
          </cell>
          <cell r="N8887" t="str">
            <v>Complément intégration d'un distributeur préh</v>
          </cell>
          <cell r="O8887" t="str">
            <v>Add-on integration distributor into existing gripper</v>
          </cell>
          <cell r="P8887">
            <v>2</v>
          </cell>
          <cell r="Q8887">
            <v>0</v>
          </cell>
          <cell r="R8887" t="str">
            <v>01, 07,.</v>
          </cell>
          <cell r="X8887">
            <v>0</v>
          </cell>
          <cell r="Y8887">
            <v>0</v>
          </cell>
          <cell r="Z8887">
            <v>47.25</v>
          </cell>
          <cell r="AA8887">
            <v>47.25</v>
          </cell>
          <cell r="AD8887">
            <v>0</v>
          </cell>
          <cell r="AE8887">
            <v>0</v>
          </cell>
          <cell r="AF8887">
            <v>23.625</v>
          </cell>
        </row>
        <row r="8888">
          <cell r="M8888" t="str">
            <v>PPinducPreh</v>
          </cell>
          <cell r="N8888" t="str">
            <v>Détecteur inductif présence pièce sur Préhenseur a</v>
          </cell>
          <cell r="O8888" t="str">
            <v>Inductive part presence detector on Gripper</v>
          </cell>
          <cell r="P8888">
            <v>3</v>
          </cell>
          <cell r="Q8888">
            <v>0</v>
          </cell>
          <cell r="R8888" t="str">
            <v>01, 07,.</v>
          </cell>
          <cell r="X8888">
            <v>3.6854999999999993</v>
          </cell>
          <cell r="Y8888">
            <v>112.97475000000001</v>
          </cell>
          <cell r="Z8888">
            <v>28.35</v>
          </cell>
          <cell r="AA8888">
            <v>145.01025000000001</v>
          </cell>
          <cell r="AD8888">
            <v>1.2284999999999997</v>
          </cell>
          <cell r="AE8888">
            <v>37.658250000000002</v>
          </cell>
          <cell r="AF8888">
            <v>9.4500000000000011</v>
          </cell>
        </row>
        <row r="8889">
          <cell r="M8889" t="str">
            <v>CompIntPpPreh</v>
          </cell>
          <cell r="N8889" t="str">
            <v>Complément intégration d'un présence pièce préh</v>
          </cell>
          <cell r="O8889" t="str">
            <v>Add-on integration presence part</v>
          </cell>
          <cell r="P8889">
            <v>3</v>
          </cell>
          <cell r="Q8889">
            <v>0</v>
          </cell>
          <cell r="R8889" t="str">
            <v>01, 07,.</v>
          </cell>
          <cell r="X8889">
            <v>0</v>
          </cell>
          <cell r="Y8889">
            <v>0</v>
          </cell>
          <cell r="Z8889">
            <v>70.875</v>
          </cell>
          <cell r="AA8889">
            <v>70.875</v>
          </cell>
          <cell r="AD8889">
            <v>0</v>
          </cell>
          <cell r="AE8889">
            <v>0</v>
          </cell>
          <cell r="AF8889">
            <v>23.625</v>
          </cell>
        </row>
        <row r="8890">
          <cell r="M8890" t="str">
            <v>IntPrehEl</v>
          </cell>
          <cell r="N8890" t="str">
            <v>Intégration en ligne d'un préhenseur</v>
          </cell>
          <cell r="O8890" t="str">
            <v>On-line integration of a gripper</v>
          </cell>
          <cell r="P8890">
            <v>1</v>
          </cell>
          <cell r="Q8890">
            <v>0</v>
          </cell>
          <cell r="R8890" t="str">
            <v>01, 07,.</v>
          </cell>
          <cell r="X8890">
            <v>0</v>
          </cell>
          <cell r="Y8890">
            <v>0</v>
          </cell>
          <cell r="Z8890">
            <v>0</v>
          </cell>
          <cell r="AA8890">
            <v>0</v>
          </cell>
          <cell r="AD8890">
            <v>0</v>
          </cell>
          <cell r="AE8890">
            <v>0</v>
          </cell>
          <cell r="AF8890">
            <v>0</v>
          </cell>
        </row>
        <row r="8891">
          <cell r="M8891">
            <v>0</v>
          </cell>
          <cell r="N8891">
            <v>0</v>
          </cell>
          <cell r="O8891" t="str">
            <v/>
          </cell>
          <cell r="P8891">
            <v>0</v>
          </cell>
          <cell r="Q8891">
            <v>0</v>
          </cell>
          <cell r="R8891">
            <v>0</v>
          </cell>
          <cell r="AA8891">
            <v>0</v>
          </cell>
          <cell r="AD8891" t="e">
            <v>#DIV/0!</v>
          </cell>
          <cell r="AE8891" t="e">
            <v>#DIV/0!</v>
          </cell>
          <cell r="AF8891" t="e">
            <v>#DIV/0!</v>
          </cell>
        </row>
        <row r="8892">
          <cell r="M8892">
            <v>0</v>
          </cell>
          <cell r="N8892">
            <v>0</v>
          </cell>
          <cell r="O8892" t="str">
            <v/>
          </cell>
          <cell r="P8892">
            <v>1</v>
          </cell>
          <cell r="Q8892">
            <v>0</v>
          </cell>
          <cell r="R8892">
            <v>0</v>
          </cell>
          <cell r="AA8892">
            <v>0</v>
          </cell>
          <cell r="AD8892">
            <v>0</v>
          </cell>
          <cell r="AE8892">
            <v>0</v>
          </cell>
          <cell r="AF8892">
            <v>0</v>
          </cell>
        </row>
        <row r="8893">
          <cell r="M8893" t="str">
            <v>TrajMan</v>
          </cell>
          <cell r="N8893" t="str">
            <v>Trajectoire de manutention</v>
          </cell>
          <cell r="O8893" t="str">
            <v>Handling path</v>
          </cell>
          <cell r="P8893">
            <v>2</v>
          </cell>
          <cell r="Q8893" t="str">
            <v>Prise OP40, dépose OP50</v>
          </cell>
          <cell r="R8893" t="str">
            <v>01, 07,.</v>
          </cell>
          <cell r="X8893">
            <v>0</v>
          </cell>
          <cell r="Y8893">
            <v>0</v>
          </cell>
          <cell r="Z8893">
            <v>0</v>
          </cell>
          <cell r="AA8893">
            <v>0</v>
          </cell>
          <cell r="AD8893">
            <v>0</v>
          </cell>
          <cell r="AE8893">
            <v>0</v>
          </cell>
          <cell r="AF8893">
            <v>0</v>
          </cell>
        </row>
        <row r="8894">
          <cell r="M8894" t="str">
            <v>TrajSoud</v>
          </cell>
          <cell r="N8894" t="str">
            <v>Trajectoire de soudure(clinchage, arc tiré, rivet)</v>
          </cell>
          <cell r="O8894" t="str">
            <v>Welding path (clinching, pulled arc, rivet)</v>
          </cell>
          <cell r="P8894">
            <v>1</v>
          </cell>
          <cell r="Q8894" t="str">
            <v>16 PSE</v>
          </cell>
          <cell r="R8894" t="str">
            <v>01, 07,.</v>
          </cell>
          <cell r="X8894">
            <v>0</v>
          </cell>
          <cell r="Y8894">
            <v>0</v>
          </cell>
          <cell r="Z8894">
            <v>0</v>
          </cell>
          <cell r="AA8894">
            <v>0</v>
          </cell>
          <cell r="AD8894">
            <v>0</v>
          </cell>
          <cell r="AE8894">
            <v>0</v>
          </cell>
          <cell r="AF8894">
            <v>0</v>
          </cell>
        </row>
        <row r="8895">
          <cell r="M8895" t="str">
            <v>EchCodeTraj</v>
          </cell>
          <cell r="N8895" t="str">
            <v>Echange Code Trajectoire avec baie robot</v>
          </cell>
          <cell r="O8895" t="str">
            <v>Exchange of Trajectory Code with robot bay</v>
          </cell>
          <cell r="P8895">
            <v>1</v>
          </cell>
          <cell r="Q8895">
            <v>0</v>
          </cell>
          <cell r="R8895" t="str">
            <v>01, 07,.</v>
          </cell>
          <cell r="X8895">
            <v>1.1812499999999997</v>
          </cell>
          <cell r="Y8895">
            <v>0</v>
          </cell>
          <cell r="Z8895">
            <v>96.409919032065716</v>
          </cell>
          <cell r="AA8895">
            <v>97.591169032065721</v>
          </cell>
          <cell r="AD8895">
            <v>1.1812499999999997</v>
          </cell>
          <cell r="AE8895">
            <v>0</v>
          </cell>
          <cell r="AF8895">
            <v>96.409919032065716</v>
          </cell>
        </row>
        <row r="8896">
          <cell r="M8896" t="str">
            <v>HEtudAUT</v>
          </cell>
          <cell r="N8896" t="str">
            <v>Une heure d'études automatismes</v>
          </cell>
          <cell r="O8896" t="str">
            <v>One hour of automation studies</v>
          </cell>
          <cell r="P8896">
            <v>1</v>
          </cell>
          <cell r="Q8896">
            <v>0</v>
          </cell>
          <cell r="R8896" t="str">
            <v>01</v>
          </cell>
          <cell r="X8896">
            <v>65</v>
          </cell>
          <cell r="Y8896">
            <v>0</v>
          </cell>
          <cell r="Z8896">
            <v>0</v>
          </cell>
          <cell r="AA8896">
            <v>65</v>
          </cell>
          <cell r="AD8896">
            <v>65</v>
          </cell>
          <cell r="AE8896">
            <v>0</v>
          </cell>
          <cell r="AF8896">
            <v>0</v>
          </cell>
        </row>
        <row r="8897">
          <cell r="M8897">
            <v>0</v>
          </cell>
          <cell r="N8897">
            <v>0</v>
          </cell>
          <cell r="O8897" t="str">
            <v/>
          </cell>
          <cell r="P8897">
            <v>0</v>
          </cell>
          <cell r="Q8897">
            <v>0</v>
          </cell>
          <cell r="R8897">
            <v>0</v>
          </cell>
          <cell r="AA8897">
            <v>0</v>
          </cell>
          <cell r="AD8897" t="e">
            <v>#DIV/0!</v>
          </cell>
          <cell r="AE8897" t="e">
            <v>#DIV/0!</v>
          </cell>
          <cell r="AF8897" t="e">
            <v>#DIV/0!</v>
          </cell>
        </row>
        <row r="8898">
          <cell r="M8898">
            <v>0</v>
          </cell>
          <cell r="N8898">
            <v>0</v>
          </cell>
          <cell r="O8898" t="str">
            <v/>
          </cell>
          <cell r="P8898">
            <v>1</v>
          </cell>
          <cell r="Q8898">
            <v>0</v>
          </cell>
          <cell r="R8898">
            <v>0</v>
          </cell>
          <cell r="AA8898">
            <v>0</v>
          </cell>
          <cell r="AD8898">
            <v>0</v>
          </cell>
          <cell r="AE8898">
            <v>0</v>
          </cell>
          <cell r="AF8898">
            <v>0</v>
          </cell>
        </row>
        <row r="8899">
          <cell r="M8899" t="str">
            <v>TrajSoud</v>
          </cell>
          <cell r="N8899" t="str">
            <v>Trajectoire de soudure(clinchage, arc tiré, rivet)</v>
          </cell>
          <cell r="O8899" t="str">
            <v>Welding path (clinching, pulled arc, rivet)</v>
          </cell>
          <cell r="P8899">
            <v>1</v>
          </cell>
          <cell r="Q8899" t="str">
            <v>16 PSE OP50</v>
          </cell>
          <cell r="R8899" t="str">
            <v>01, 07,.</v>
          </cell>
          <cell r="X8899">
            <v>0</v>
          </cell>
          <cell r="Y8899">
            <v>0</v>
          </cell>
          <cell r="Z8899">
            <v>0</v>
          </cell>
          <cell r="AA8899">
            <v>0</v>
          </cell>
          <cell r="AD8899">
            <v>0</v>
          </cell>
          <cell r="AE8899">
            <v>0</v>
          </cell>
          <cell r="AF8899">
            <v>0</v>
          </cell>
        </row>
        <row r="8900">
          <cell r="M8900" t="str">
            <v>EchCodeTraj</v>
          </cell>
          <cell r="N8900" t="str">
            <v>Echange Code Trajectoire avec baie robot</v>
          </cell>
          <cell r="O8900" t="str">
            <v>Exchange of Trajectory Code with robot bay</v>
          </cell>
          <cell r="P8900">
            <v>1</v>
          </cell>
          <cell r="Q8900">
            <v>0</v>
          </cell>
          <cell r="R8900" t="str">
            <v>01, 07,.</v>
          </cell>
          <cell r="X8900">
            <v>1.1812499999999997</v>
          </cell>
          <cell r="Y8900">
            <v>0</v>
          </cell>
          <cell r="Z8900">
            <v>96.409919032065716</v>
          </cell>
          <cell r="AA8900">
            <v>97.591169032065721</v>
          </cell>
          <cell r="AD8900">
            <v>1.1812499999999997</v>
          </cell>
          <cell r="AE8900">
            <v>0</v>
          </cell>
          <cell r="AF8900">
            <v>96.409919032065716</v>
          </cell>
        </row>
        <row r="8901">
          <cell r="M8901" t="str">
            <v>HEtudAUT</v>
          </cell>
          <cell r="N8901" t="str">
            <v>Une heure d'études automatismes</v>
          </cell>
          <cell r="O8901" t="str">
            <v>One hour of automation studies</v>
          </cell>
          <cell r="P8901">
            <v>0.5</v>
          </cell>
          <cell r="Q8901" t="str">
            <v>compl. Hétude AF+Marguerite+Prog</v>
          </cell>
          <cell r="R8901" t="str">
            <v>01</v>
          </cell>
          <cell r="X8901">
            <v>32.5</v>
          </cell>
          <cell r="Y8901">
            <v>0</v>
          </cell>
          <cell r="Z8901">
            <v>0</v>
          </cell>
          <cell r="AA8901">
            <v>32.5</v>
          </cell>
          <cell r="AD8901">
            <v>65</v>
          </cell>
          <cell r="AE8901">
            <v>0</v>
          </cell>
          <cell r="AF8901">
            <v>0</v>
          </cell>
        </row>
        <row r="8902">
          <cell r="M8902">
            <v>0</v>
          </cell>
          <cell r="N8902">
            <v>0</v>
          </cell>
          <cell r="O8902" t="str">
            <v/>
          </cell>
          <cell r="P8902">
            <v>0</v>
          </cell>
          <cell r="Q8902">
            <v>0</v>
          </cell>
          <cell r="R8902">
            <v>0</v>
          </cell>
          <cell r="AA8902">
            <v>0</v>
          </cell>
          <cell r="AD8902" t="e">
            <v>#DIV/0!</v>
          </cell>
          <cell r="AE8902" t="e">
            <v>#DIV/0!</v>
          </cell>
          <cell r="AF8902" t="e">
            <v>#DIV/0!</v>
          </cell>
        </row>
        <row r="8903">
          <cell r="M8903">
            <v>0</v>
          </cell>
          <cell r="N8903">
            <v>0</v>
          </cell>
          <cell r="O8903" t="str">
            <v/>
          </cell>
          <cell r="P8903">
            <v>1</v>
          </cell>
          <cell r="Q8903">
            <v>0</v>
          </cell>
          <cell r="R8903">
            <v>0</v>
          </cell>
          <cell r="AA8903">
            <v>0</v>
          </cell>
          <cell r="AD8903">
            <v>0</v>
          </cell>
          <cell r="AE8903">
            <v>0</v>
          </cell>
          <cell r="AF8903">
            <v>0</v>
          </cell>
        </row>
        <row r="8904">
          <cell r="M8904" t="str">
            <v>RefSer40DINPreh</v>
          </cell>
          <cell r="N8904" t="str">
            <v>Serrage 40 DIN Touche + Appui tous types sur Préh</v>
          </cell>
          <cell r="O8904" t="str">
            <v>Clamping 40 DIN Key + All types of support on Preh</v>
          </cell>
          <cell r="P8904">
            <v>1</v>
          </cell>
          <cell r="Q8904">
            <v>0</v>
          </cell>
          <cell r="R8904" t="str">
            <v>01, 07,.</v>
          </cell>
          <cell r="X8904">
            <v>1.2284999999999997</v>
          </cell>
          <cell r="Y8904">
            <v>71.007300000000001</v>
          </cell>
          <cell r="Z8904">
            <v>37.800000000000004</v>
          </cell>
          <cell r="AA8904">
            <v>110.03579999999999</v>
          </cell>
          <cell r="AD8904">
            <v>1.2284999999999997</v>
          </cell>
          <cell r="AE8904">
            <v>71.007300000000001</v>
          </cell>
          <cell r="AF8904">
            <v>37.800000000000004</v>
          </cell>
        </row>
        <row r="8905">
          <cell r="M8905" t="str">
            <v>CompIntRefSerrPreh</v>
          </cell>
          <cell r="N8905" t="str">
            <v>Complément intégration d'une réf serr préhenseur</v>
          </cell>
          <cell r="O8905" t="str">
            <v>Add-on integration tight reference in a Gripper</v>
          </cell>
          <cell r="P8905">
            <v>1</v>
          </cell>
          <cell r="Q8905">
            <v>0</v>
          </cell>
          <cell r="R8905" t="str">
            <v>01, 07,.</v>
          </cell>
          <cell r="X8905">
            <v>0</v>
          </cell>
          <cell r="Y8905">
            <v>0</v>
          </cell>
          <cell r="Z8905">
            <v>23.625</v>
          </cell>
          <cell r="AA8905">
            <v>23.625</v>
          </cell>
          <cell r="AD8905">
            <v>0</v>
          </cell>
          <cell r="AE8905">
            <v>0</v>
          </cell>
          <cell r="AF8905">
            <v>23.625</v>
          </cell>
        </row>
        <row r="8906">
          <cell r="M8906" t="str">
            <v>DistribPreh</v>
          </cell>
          <cell r="N8906" t="str">
            <v>Distributeur taille 2 sur Préhenseur</v>
          </cell>
          <cell r="O8906" t="str">
            <v>Dispenser size 2 on Gripper</v>
          </cell>
          <cell r="P8906">
            <v>2</v>
          </cell>
          <cell r="Q8906">
            <v>0</v>
          </cell>
          <cell r="R8906" t="str">
            <v>01, 07,.</v>
          </cell>
          <cell r="X8906">
            <v>2.4569999999999994</v>
          </cell>
          <cell r="Y8906">
            <v>325.39499999999998</v>
          </cell>
          <cell r="Z8906">
            <v>37.800000000000004</v>
          </cell>
          <cell r="AA8906">
            <v>365.65199999999999</v>
          </cell>
          <cell r="AD8906">
            <v>1.2284999999999997</v>
          </cell>
          <cell r="AE8906">
            <v>162.69749999999999</v>
          </cell>
          <cell r="AF8906">
            <v>18.900000000000002</v>
          </cell>
        </row>
        <row r="8907">
          <cell r="M8907" t="str">
            <v>CompIntDistribPreh</v>
          </cell>
          <cell r="N8907" t="str">
            <v>Complément intégration d'un distributeur préh</v>
          </cell>
          <cell r="O8907" t="str">
            <v>Add-on integration distributor into existing gripper</v>
          </cell>
          <cell r="P8907">
            <v>2</v>
          </cell>
          <cell r="Q8907">
            <v>0</v>
          </cell>
          <cell r="R8907" t="str">
            <v>01, 07,.</v>
          </cell>
          <cell r="X8907">
            <v>0</v>
          </cell>
          <cell r="Y8907">
            <v>0</v>
          </cell>
          <cell r="Z8907">
            <v>47.25</v>
          </cell>
          <cell r="AA8907">
            <v>47.25</v>
          </cell>
          <cell r="AD8907">
            <v>0</v>
          </cell>
          <cell r="AE8907">
            <v>0</v>
          </cell>
          <cell r="AF8907">
            <v>23.625</v>
          </cell>
        </row>
        <row r="8908">
          <cell r="M8908" t="str">
            <v>PPinducPreh</v>
          </cell>
          <cell r="N8908" t="str">
            <v>Détecteur inductif présence pièce sur Préhenseur a</v>
          </cell>
          <cell r="O8908" t="str">
            <v>Inductive part presence detector on Gripper</v>
          </cell>
          <cell r="P8908">
            <v>1</v>
          </cell>
          <cell r="Q8908">
            <v>0</v>
          </cell>
          <cell r="R8908" t="str">
            <v>01, 07,.</v>
          </cell>
          <cell r="X8908">
            <v>1.2284999999999997</v>
          </cell>
          <cell r="Y8908">
            <v>37.65825000000001</v>
          </cell>
          <cell r="Z8908">
            <v>9.4500000000000011</v>
          </cell>
          <cell r="AA8908">
            <v>48.336750000000009</v>
          </cell>
          <cell r="AD8908">
            <v>1.2284999999999997</v>
          </cell>
          <cell r="AE8908">
            <v>37.65825000000001</v>
          </cell>
          <cell r="AF8908">
            <v>9.4500000000000011</v>
          </cell>
        </row>
        <row r="8909">
          <cell r="M8909" t="str">
            <v>CompIntPpPreh</v>
          </cell>
          <cell r="N8909" t="str">
            <v>Complément intégration d'un présence pièce préh</v>
          </cell>
          <cell r="O8909" t="str">
            <v>Add-on integration presence part</v>
          </cell>
          <cell r="P8909">
            <v>1</v>
          </cell>
          <cell r="Q8909">
            <v>0</v>
          </cell>
          <cell r="R8909" t="str">
            <v>01, 07,.</v>
          </cell>
          <cell r="X8909">
            <v>0</v>
          </cell>
          <cell r="Y8909">
            <v>0</v>
          </cell>
          <cell r="Z8909">
            <v>23.625</v>
          </cell>
          <cell r="AA8909">
            <v>23.625</v>
          </cell>
          <cell r="AD8909">
            <v>0</v>
          </cell>
          <cell r="AE8909">
            <v>0</v>
          </cell>
          <cell r="AF8909">
            <v>23.625</v>
          </cell>
        </row>
        <row r="8910">
          <cell r="M8910" t="str">
            <v>IntPrehEl</v>
          </cell>
          <cell r="N8910" t="str">
            <v>Intégration en ligne d'un préhenseur</v>
          </cell>
          <cell r="O8910" t="str">
            <v>On-line integration of a gripper</v>
          </cell>
          <cell r="P8910">
            <v>1</v>
          </cell>
          <cell r="Q8910">
            <v>0</v>
          </cell>
          <cell r="R8910" t="str">
            <v>01, 07,.</v>
          </cell>
          <cell r="X8910">
            <v>0</v>
          </cell>
          <cell r="Y8910">
            <v>0</v>
          </cell>
          <cell r="Z8910">
            <v>0</v>
          </cell>
          <cell r="AA8910">
            <v>0</v>
          </cell>
          <cell r="AD8910">
            <v>0</v>
          </cell>
          <cell r="AE8910">
            <v>0</v>
          </cell>
          <cell r="AF8910">
            <v>0</v>
          </cell>
        </row>
        <row r="8911">
          <cell r="M8911">
            <v>0</v>
          </cell>
          <cell r="N8911">
            <v>0</v>
          </cell>
          <cell r="O8911" t="str">
            <v/>
          </cell>
          <cell r="P8911">
            <v>0</v>
          </cell>
          <cell r="Q8911">
            <v>0</v>
          </cell>
          <cell r="R8911">
            <v>0</v>
          </cell>
          <cell r="AA8911">
            <v>0</v>
          </cell>
          <cell r="AD8911" t="e">
            <v>#DIV/0!</v>
          </cell>
          <cell r="AE8911" t="e">
            <v>#DIV/0!</v>
          </cell>
          <cell r="AF8911" t="e">
            <v>#DIV/0!</v>
          </cell>
        </row>
        <row r="8912">
          <cell r="M8912">
            <v>0</v>
          </cell>
          <cell r="N8912">
            <v>0</v>
          </cell>
          <cell r="O8912" t="str">
            <v/>
          </cell>
          <cell r="P8912">
            <v>1</v>
          </cell>
          <cell r="Q8912">
            <v>0</v>
          </cell>
          <cell r="R8912">
            <v>0</v>
          </cell>
          <cell r="AA8912">
            <v>0</v>
          </cell>
          <cell r="AD8912">
            <v>0</v>
          </cell>
          <cell r="AE8912">
            <v>0</v>
          </cell>
          <cell r="AF8912">
            <v>0</v>
          </cell>
        </row>
        <row r="8913">
          <cell r="M8913" t="str">
            <v>TrajMan</v>
          </cell>
          <cell r="N8913" t="str">
            <v>Trajectoire de manutention</v>
          </cell>
          <cell r="O8913" t="str">
            <v>Handling path</v>
          </cell>
          <cell r="P8913">
            <v>3</v>
          </cell>
          <cell r="Q8913" t="str">
            <v>Prise OP40, dépose OP50</v>
          </cell>
          <cell r="R8913" t="str">
            <v>01, 07,.</v>
          </cell>
          <cell r="X8913">
            <v>0</v>
          </cell>
          <cell r="Y8913">
            <v>0</v>
          </cell>
          <cell r="Z8913">
            <v>0</v>
          </cell>
          <cell r="AA8913">
            <v>0</v>
          </cell>
          <cell r="AD8913">
            <v>0</v>
          </cell>
          <cell r="AE8913">
            <v>0</v>
          </cell>
          <cell r="AF8913">
            <v>0</v>
          </cell>
        </row>
        <row r="8914">
          <cell r="M8914" t="str">
            <v>CopTrajMan</v>
          </cell>
          <cell r="N8914" t="str">
            <v>Copie trajectoire Manut suite à ajout diversité</v>
          </cell>
          <cell r="O8914" t="str">
            <v>Copie of a handling trajectory for divers models</v>
          </cell>
          <cell r="P8914">
            <v>1</v>
          </cell>
          <cell r="Q8914" t="str">
            <v>Prise PES</v>
          </cell>
          <cell r="R8914" t="str">
            <v>01, 07,.</v>
          </cell>
          <cell r="X8914">
            <v>0</v>
          </cell>
          <cell r="Y8914">
            <v>0</v>
          </cell>
          <cell r="Z8914">
            <v>0</v>
          </cell>
          <cell r="AA8914">
            <v>0</v>
          </cell>
          <cell r="AD8914">
            <v>0</v>
          </cell>
          <cell r="AE8914">
            <v>0</v>
          </cell>
          <cell r="AF8914">
            <v>0</v>
          </cell>
        </row>
        <row r="8915">
          <cell r="M8915" t="str">
            <v>TrajSoud</v>
          </cell>
          <cell r="N8915" t="str">
            <v>Trajectoire de soudure(clinchage, arc tiré, rivet)</v>
          </cell>
          <cell r="O8915" t="str">
            <v>Welding path (clinching, pulled arc, rivet)</v>
          </cell>
          <cell r="P8915">
            <v>1</v>
          </cell>
          <cell r="Q8915" t="str">
            <v>16 PSE</v>
          </cell>
          <cell r="R8915" t="str">
            <v>01, 07,.</v>
          </cell>
          <cell r="X8915">
            <v>0</v>
          </cell>
          <cell r="Y8915">
            <v>0</v>
          </cell>
          <cell r="Z8915">
            <v>0</v>
          </cell>
          <cell r="AA8915">
            <v>0</v>
          </cell>
          <cell r="AD8915">
            <v>0</v>
          </cell>
          <cell r="AE8915">
            <v>0</v>
          </cell>
          <cell r="AF8915">
            <v>0</v>
          </cell>
        </row>
        <row r="8916">
          <cell r="M8916" t="str">
            <v>EchCodeTraj</v>
          </cell>
          <cell r="N8916" t="str">
            <v>Echange Code Trajectoire avec baie robot</v>
          </cell>
          <cell r="O8916" t="str">
            <v>Exchange of Trajectory Code with robot bay</v>
          </cell>
          <cell r="P8916">
            <v>3</v>
          </cell>
          <cell r="Q8916" t="str">
            <v>Chargement TAC, chargement/déchargement PES</v>
          </cell>
          <cell r="R8916" t="str">
            <v>01, 07,.</v>
          </cell>
          <cell r="X8916">
            <v>3.5437499999999993</v>
          </cell>
          <cell r="Y8916">
            <v>0</v>
          </cell>
          <cell r="Z8916">
            <v>289.22975709619709</v>
          </cell>
          <cell r="AA8916">
            <v>292.77350709619708</v>
          </cell>
          <cell r="AD8916">
            <v>1.1812499999999997</v>
          </cell>
          <cell r="AE8916">
            <v>0</v>
          </cell>
          <cell r="AF8916">
            <v>96.409919032065702</v>
          </cell>
        </row>
        <row r="8917">
          <cell r="M8917" t="str">
            <v>HEtudAUT</v>
          </cell>
          <cell r="N8917" t="str">
            <v>Une heure d'études automatismes</v>
          </cell>
          <cell r="O8917" t="str">
            <v>One hour of automation studies</v>
          </cell>
          <cell r="P8917">
            <v>0.5</v>
          </cell>
          <cell r="Q8917" t="str">
            <v>compl. Hétude AF+Marguerite+Prog</v>
          </cell>
          <cell r="R8917" t="str">
            <v>01</v>
          </cell>
          <cell r="X8917">
            <v>32.5</v>
          </cell>
          <cell r="Y8917">
            <v>0</v>
          </cell>
          <cell r="Z8917">
            <v>0</v>
          </cell>
          <cell r="AA8917">
            <v>32.5</v>
          </cell>
          <cell r="AD8917">
            <v>65</v>
          </cell>
          <cell r="AE8917">
            <v>0</v>
          </cell>
          <cell r="AF8917">
            <v>0</v>
          </cell>
        </row>
        <row r="8918">
          <cell r="M8918">
            <v>0</v>
          </cell>
          <cell r="N8918">
            <v>0</v>
          </cell>
          <cell r="O8918" t="str">
            <v/>
          </cell>
          <cell r="P8918">
            <v>0</v>
          </cell>
          <cell r="Q8918">
            <v>0</v>
          </cell>
          <cell r="R8918">
            <v>0</v>
          </cell>
          <cell r="AA8918">
            <v>0</v>
          </cell>
          <cell r="AD8918" t="e">
            <v>#DIV/0!</v>
          </cell>
          <cell r="AE8918" t="e">
            <v>#DIV/0!</v>
          </cell>
          <cell r="AF8918" t="e">
            <v>#DIV/0!</v>
          </cell>
        </row>
        <row r="8919">
          <cell r="M8919">
            <v>0</v>
          </cell>
          <cell r="N8919">
            <v>0</v>
          </cell>
          <cell r="O8919" t="str">
            <v/>
          </cell>
          <cell r="P8919">
            <v>0</v>
          </cell>
          <cell r="Q8919">
            <v>0</v>
          </cell>
          <cell r="R8919">
            <v>0</v>
          </cell>
          <cell r="AA8919">
            <v>0</v>
          </cell>
          <cell r="AD8919" t="e">
            <v>#DIV/0!</v>
          </cell>
          <cell r="AE8919" t="e">
            <v>#DIV/0!</v>
          </cell>
          <cell r="AF8919" t="e">
            <v>#DIV/0!</v>
          </cell>
        </row>
        <row r="8920">
          <cell r="M8920">
            <v>0</v>
          </cell>
          <cell r="N8920">
            <v>0</v>
          </cell>
          <cell r="O8920" t="str">
            <v/>
          </cell>
          <cell r="P8920">
            <v>0</v>
          </cell>
          <cell r="Q8920">
            <v>0</v>
          </cell>
          <cell r="R8920">
            <v>0</v>
          </cell>
          <cell r="AA8920">
            <v>0</v>
          </cell>
          <cell r="AD8920" t="e">
            <v>#DIV/0!</v>
          </cell>
          <cell r="AE8920" t="e">
            <v>#DIV/0!</v>
          </cell>
          <cell r="AF8920" t="e">
            <v>#DIV/0!</v>
          </cell>
        </row>
        <row r="8921">
          <cell r="M8921">
            <v>0</v>
          </cell>
          <cell r="N8921">
            <v>0</v>
          </cell>
          <cell r="O8921" t="str">
            <v/>
          </cell>
          <cell r="P8921">
            <v>1</v>
          </cell>
          <cell r="Q8921">
            <v>0</v>
          </cell>
          <cell r="R8921">
            <v>0</v>
          </cell>
          <cell r="AA8921">
            <v>0</v>
          </cell>
          <cell r="AD8921">
            <v>0</v>
          </cell>
          <cell r="AE8921">
            <v>0</v>
          </cell>
          <cell r="AF8921">
            <v>0</v>
          </cell>
        </row>
        <row r="8922">
          <cell r="M8922" t="str">
            <v>CRSFpetitIlot</v>
          </cell>
          <cell r="N8922" t="str">
            <v>CRSF pour petit Ilot</v>
          </cell>
          <cell r="O8922" t="str">
            <v xml:space="preserve">Reactive Conduct, Monitoring and Reliability service for a small unit </v>
          </cell>
          <cell r="P8922">
            <v>1</v>
          </cell>
          <cell r="Q8922">
            <v>0</v>
          </cell>
          <cell r="R8922" t="str">
            <v>01, 07,.</v>
          </cell>
          <cell r="X8922">
            <v>17.718749999999996</v>
          </cell>
          <cell r="Y8922">
            <v>0</v>
          </cell>
          <cell r="Z8922">
            <v>1402.3260950118647</v>
          </cell>
          <cell r="AA8922">
            <v>1420.0448450118647</v>
          </cell>
          <cell r="AD8922">
            <v>17.718749999999996</v>
          </cell>
          <cell r="AE8922">
            <v>0</v>
          </cell>
          <cell r="AF8922">
            <v>1402.3260950118647</v>
          </cell>
        </row>
        <row r="8923">
          <cell r="M8923" t="str">
            <v>TradAUT</v>
          </cell>
          <cell r="N8923" t="str">
            <v>Traduction pour documents électriques d'un moyen</v>
          </cell>
          <cell r="O8923" t="str">
            <v>Translation for electrical documents of a medium</v>
          </cell>
          <cell r="P8923">
            <v>2</v>
          </cell>
          <cell r="Q8923">
            <v>0</v>
          </cell>
          <cell r="R8923" t="str">
            <v>01, 07,.</v>
          </cell>
          <cell r="X8923">
            <v>87.853499999999983</v>
          </cell>
          <cell r="Y8923">
            <v>0</v>
          </cell>
          <cell r="Z8923">
            <v>0</v>
          </cell>
          <cell r="AA8923">
            <v>87.853499999999983</v>
          </cell>
          <cell r="AD8923">
            <v>43.926749999999991</v>
          </cell>
          <cell r="AE8923">
            <v>0</v>
          </cell>
          <cell r="AF8923">
            <v>0</v>
          </cell>
        </row>
        <row r="8924">
          <cell r="M8924">
            <v>0</v>
          </cell>
          <cell r="N8924">
            <v>0</v>
          </cell>
          <cell r="O8924" t="str">
            <v/>
          </cell>
          <cell r="P8924">
            <v>0</v>
          </cell>
          <cell r="Q8924">
            <v>0</v>
          </cell>
          <cell r="R8924">
            <v>0</v>
          </cell>
          <cell r="AA8924">
            <v>0</v>
          </cell>
          <cell r="AD8924" t="e">
            <v>#DIV/0!</v>
          </cell>
          <cell r="AE8924" t="e">
            <v>#DIV/0!</v>
          </cell>
          <cell r="AF8924" t="e">
            <v>#DIV/0!</v>
          </cell>
        </row>
        <row r="8925">
          <cell r="M8925">
            <v>0</v>
          </cell>
          <cell r="N8925">
            <v>0</v>
          </cell>
          <cell r="O8925" t="str">
            <v/>
          </cell>
          <cell r="P8925">
            <v>1</v>
          </cell>
          <cell r="Q8925">
            <v>0</v>
          </cell>
          <cell r="R8925">
            <v>0</v>
          </cell>
          <cell r="AA8925">
            <v>0</v>
          </cell>
          <cell r="AD8925">
            <v>0</v>
          </cell>
          <cell r="AE8925">
            <v>0</v>
          </cell>
          <cell r="AF8925">
            <v>0</v>
          </cell>
        </row>
        <row r="8926">
          <cell r="M8926" t="str">
            <v>VoletRoulantToile</v>
          </cell>
          <cell r="N8926" t="str">
            <v>Volet sécurité Vertical enroul toile (lg=1000)</v>
          </cell>
          <cell r="O8926" t="str">
            <v>Vertical safety flap fabric roll (lg=1000)</v>
          </cell>
          <cell r="P8926">
            <v>1</v>
          </cell>
          <cell r="Q8926">
            <v>0</v>
          </cell>
          <cell r="R8926" t="str">
            <v/>
          </cell>
          <cell r="X8926">
            <v>125.04240000000001</v>
          </cell>
          <cell r="Y8926">
            <v>168.36750000000001</v>
          </cell>
          <cell r="Z8926">
            <v>740.10190469120778</v>
          </cell>
          <cell r="AA8926">
            <v>1033.5118046912078</v>
          </cell>
          <cell r="AD8926">
            <v>125.04240000000001</v>
          </cell>
          <cell r="AE8926">
            <v>168.36750000000001</v>
          </cell>
          <cell r="AF8926">
            <v>740.10190469120778</v>
          </cell>
        </row>
        <row r="8927">
          <cell r="M8927" t="str">
            <v>VolVerticalSup200</v>
          </cell>
          <cell r="N8927" t="str">
            <v>Tranche 200 mm sup volet vert rigide et toile</v>
          </cell>
          <cell r="O8927" t="str">
            <v>200 mm slice on top of rigid green flap and canvas</v>
          </cell>
          <cell r="P8927">
            <v>10</v>
          </cell>
          <cell r="Q8927" t="str">
            <v>largeur 3 000</v>
          </cell>
          <cell r="R8927" t="str">
            <v/>
          </cell>
          <cell r="X8927">
            <v>0</v>
          </cell>
          <cell r="Y8927">
            <v>0</v>
          </cell>
          <cell r="Z8927">
            <v>0</v>
          </cell>
          <cell r="AA8927">
            <v>0</v>
          </cell>
          <cell r="AD8927">
            <v>0</v>
          </cell>
          <cell r="AE8927">
            <v>0</v>
          </cell>
          <cell r="AF8927">
            <v>0</v>
          </cell>
        </row>
        <row r="8928">
          <cell r="M8928" t="str">
            <v>SupTransVoletLarg</v>
          </cell>
          <cell r="N8928" t="str">
            <v>Surcoût de transport pour volet large (&gt;3000mm)</v>
          </cell>
          <cell r="O8928" t="str">
            <v>Additional transport costs for wide tailgate (&gt;2000mm)</v>
          </cell>
          <cell r="P8928">
            <v>1</v>
          </cell>
          <cell r="Q8928">
            <v>0</v>
          </cell>
          <cell r="R8928" t="str">
            <v/>
          </cell>
          <cell r="X8928">
            <v>0</v>
          </cell>
          <cell r="Y8928">
            <v>0</v>
          </cell>
          <cell r="Z8928">
            <v>0</v>
          </cell>
          <cell r="AA8928">
            <v>0</v>
          </cell>
          <cell r="AD8928">
            <v>0</v>
          </cell>
          <cell r="AE8928">
            <v>0</v>
          </cell>
          <cell r="AF8928">
            <v>0</v>
          </cell>
        </row>
        <row r="8929">
          <cell r="M8929" t="str">
            <v>AmePostErgo</v>
          </cell>
          <cell r="N8929" t="str">
            <v>Forfait aménagement de poste ergonomie</v>
          </cell>
          <cell r="O8929" t="str">
            <v>Ergonomic workstation layout package</v>
          </cell>
          <cell r="P8929">
            <v>1</v>
          </cell>
          <cell r="Q8929">
            <v>0</v>
          </cell>
          <cell r="R8929" t="str">
            <v/>
          </cell>
          <cell r="X8929">
            <v>0</v>
          </cell>
          <cell r="Y8929">
            <v>0</v>
          </cell>
          <cell r="Z8929">
            <v>0</v>
          </cell>
          <cell r="AA8929">
            <v>0</v>
          </cell>
          <cell r="AD8929">
            <v>0</v>
          </cell>
          <cell r="AE8929">
            <v>0</v>
          </cell>
          <cell r="AF8929">
            <v>0</v>
          </cell>
        </row>
        <row r="8930">
          <cell r="M8930" t="str">
            <v>AmePostAntiIntrus</v>
          </cell>
          <cell r="N8930" t="str">
            <v>Forfait aménagement de poste anti intrusion</v>
          </cell>
          <cell r="O8930" t="str">
            <v>Fixed price for the installation of an anti-intrusion station</v>
          </cell>
          <cell r="P8930">
            <v>1</v>
          </cell>
          <cell r="Q8930">
            <v>0</v>
          </cell>
          <cell r="R8930" t="str">
            <v/>
          </cell>
          <cell r="X8930">
            <v>0</v>
          </cell>
          <cell r="Y8930">
            <v>0</v>
          </cell>
          <cell r="Z8930">
            <v>0</v>
          </cell>
          <cell r="AA8930">
            <v>0</v>
          </cell>
          <cell r="AD8930">
            <v>0</v>
          </cell>
          <cell r="AE8930">
            <v>0</v>
          </cell>
          <cell r="AF8930">
            <v>0</v>
          </cell>
        </row>
        <row r="8931">
          <cell r="M8931" t="str">
            <v>AntiEnfVoletBi</v>
          </cell>
          <cell r="N8931" t="str">
            <v>Barrière immat. anti-enfermement pour volet ou BI</v>
          </cell>
          <cell r="O8931" t="str">
            <v>Anti-enclosure immaterial barrier for tailgate or BI</v>
          </cell>
          <cell r="P8931">
            <v>1</v>
          </cell>
          <cell r="Q8931">
            <v>0</v>
          </cell>
          <cell r="R8931" t="str">
            <v/>
          </cell>
          <cell r="X8931">
            <v>60.358725</v>
          </cell>
          <cell r="Y8931">
            <v>92.641499999999994</v>
          </cell>
          <cell r="Z8931">
            <v>299.46807140736229</v>
          </cell>
          <cell r="AA8931">
            <v>452.46829640736229</v>
          </cell>
          <cell r="AD8931">
            <v>60.358725</v>
          </cell>
          <cell r="AE8931">
            <v>92.641499999999994</v>
          </cell>
          <cell r="AF8931">
            <v>299.46807140736229</v>
          </cell>
        </row>
        <row r="8932">
          <cell r="M8932" t="str">
            <v>VerrineOpérateur</v>
          </cell>
          <cell r="N8932" t="str">
            <v>Afficheur diversité par verrines</v>
          </cell>
          <cell r="O8932" t="str">
            <v>Diversity display with lights</v>
          </cell>
          <cell r="P8932">
            <v>2</v>
          </cell>
          <cell r="Q8932">
            <v>0</v>
          </cell>
          <cell r="R8932" t="str">
            <v/>
          </cell>
          <cell r="X8932">
            <v>163.99844999999999</v>
          </cell>
          <cell r="Y8932">
            <v>238.79100000000003</v>
          </cell>
          <cell r="Z8932">
            <v>514.93614281472458</v>
          </cell>
          <cell r="AA8932">
            <v>917.72559281472456</v>
          </cell>
          <cell r="AD8932">
            <v>81.999224999999996</v>
          </cell>
          <cell r="AE8932">
            <v>119.39550000000001</v>
          </cell>
          <cell r="AF8932">
            <v>257.46807140736229</v>
          </cell>
        </row>
        <row r="8933">
          <cell r="M8933" t="str">
            <v>PupBPvalidation</v>
          </cell>
          <cell r="N8933" t="str">
            <v>Pupitre BP validation</v>
          </cell>
          <cell r="O8933" t="str">
            <v>BP validation desk</v>
          </cell>
          <cell r="P8933">
            <v>1</v>
          </cell>
          <cell r="Q8933">
            <v>0</v>
          </cell>
          <cell r="R8933" t="str">
            <v/>
          </cell>
          <cell r="X8933">
            <v>94.129874999999998</v>
          </cell>
          <cell r="Y8933">
            <v>83.51700000000001</v>
          </cell>
          <cell r="Z8933">
            <v>213.64538093824154</v>
          </cell>
          <cell r="AA8933">
            <v>391.29225593824157</v>
          </cell>
          <cell r="AD8933">
            <v>94.129874999999998</v>
          </cell>
          <cell r="AE8933">
            <v>83.51700000000001</v>
          </cell>
          <cell r="AF8933">
            <v>213.64538093824154</v>
          </cell>
        </row>
        <row r="8934">
          <cell r="M8934" t="str">
            <v>Raccord_BI_Isolee</v>
          </cell>
          <cell r="N8934" t="str">
            <v>Raccordement pour une Barrière Immatérielle Isolée</v>
          </cell>
          <cell r="O8934" t="str">
            <v>Connection for an Isolated Light Curtain</v>
          </cell>
          <cell r="P8934">
            <v>1</v>
          </cell>
          <cell r="Q8934">
            <v>0</v>
          </cell>
          <cell r="R8934" t="str">
            <v/>
          </cell>
          <cell r="X8934">
            <v>112.05652499999999</v>
          </cell>
          <cell r="Y8934">
            <v>100.4115</v>
          </cell>
          <cell r="Z8934">
            <v>280.29076187648309</v>
          </cell>
          <cell r="AA8934">
            <v>492.7587868764831</v>
          </cell>
          <cell r="AD8934">
            <v>112.05652499999999</v>
          </cell>
          <cell r="AE8934">
            <v>100.4115</v>
          </cell>
          <cell r="AF8934">
            <v>280.29076187648309</v>
          </cell>
        </row>
        <row r="8935">
          <cell r="M8935" t="str">
            <v>PupAUIsolé</v>
          </cell>
          <cell r="N8935" t="str">
            <v>Pupitre Arrêt d'Urgence isolé</v>
          </cell>
          <cell r="O8935" t="str">
            <v>Isolated Emergency Stop Desk</v>
          </cell>
          <cell r="P8935">
            <v>1</v>
          </cell>
          <cell r="Q8935">
            <v>0</v>
          </cell>
          <cell r="R8935" t="str">
            <v/>
          </cell>
          <cell r="X8935">
            <v>33.884550000000004</v>
          </cell>
          <cell r="Y8935">
            <v>107.94</v>
          </cell>
          <cell r="Z8935">
            <v>248.57269046912077</v>
          </cell>
          <cell r="AA8935">
            <v>390.39724046912079</v>
          </cell>
          <cell r="AD8935">
            <v>33.884550000000004</v>
          </cell>
          <cell r="AE8935">
            <v>107.94</v>
          </cell>
          <cell r="AF8935">
            <v>248.57269046912077</v>
          </cell>
        </row>
        <row r="8936">
          <cell r="M8936" t="str">
            <v>CoffretOpeIHM_TP700</v>
          </cell>
          <cell r="N8936" t="str">
            <v>Coffret IHM TP700</v>
          </cell>
          <cell r="O8936" t="str">
            <v>IHM TP700 power box</v>
          </cell>
          <cell r="P8936">
            <v>1</v>
          </cell>
          <cell r="Q8936">
            <v>0</v>
          </cell>
          <cell r="R8936" t="str">
            <v/>
          </cell>
          <cell r="X8936">
            <v>434.93624999999997</v>
          </cell>
          <cell r="Y8936">
            <v>1218.5775000000001</v>
          </cell>
          <cell r="Z8936">
            <v>1296.4538093824156</v>
          </cell>
          <cell r="AA8936">
            <v>2949.9675593824159</v>
          </cell>
          <cell r="AD8936">
            <v>434.93624999999997</v>
          </cell>
          <cell r="AE8936">
            <v>1218.5775000000001</v>
          </cell>
          <cell r="AF8936">
            <v>1296.4538093824156</v>
          </cell>
        </row>
        <row r="8937">
          <cell r="M8937">
            <v>0</v>
          </cell>
          <cell r="N8937">
            <v>0</v>
          </cell>
          <cell r="O8937" t="str">
            <v/>
          </cell>
          <cell r="P8937">
            <v>0</v>
          </cell>
          <cell r="Q8937">
            <v>0</v>
          </cell>
          <cell r="R8937">
            <v>0</v>
          </cell>
          <cell r="AA8937">
            <v>0</v>
          </cell>
          <cell r="AD8937" t="e">
            <v>#DIV/0!</v>
          </cell>
          <cell r="AE8937" t="e">
            <v>#DIV/0!</v>
          </cell>
          <cell r="AF8937" t="e">
            <v>#DIV/0!</v>
          </cell>
        </row>
        <row r="8938">
          <cell r="M8938">
            <v>0</v>
          </cell>
          <cell r="N8938">
            <v>0</v>
          </cell>
          <cell r="O8938" t="str">
            <v/>
          </cell>
          <cell r="P8938">
            <v>1</v>
          </cell>
          <cell r="Q8938">
            <v>0</v>
          </cell>
          <cell r="R8938">
            <v>0</v>
          </cell>
          <cell r="AA8938">
            <v>0</v>
          </cell>
          <cell r="AD8938">
            <v>0</v>
          </cell>
          <cell r="AE8938">
            <v>0</v>
          </cell>
          <cell r="AF8938">
            <v>0</v>
          </cell>
        </row>
        <row r="8939">
          <cell r="M8939" t="str">
            <v>ChaisPlatTour300</v>
          </cell>
          <cell r="N8939" t="str">
            <v>Chaise plateau tournant Auto Hauteur 300</v>
          </cell>
          <cell r="O8939" t="str">
            <v>Stand turntable Auto hight 300</v>
          </cell>
          <cell r="P8939">
            <v>1</v>
          </cell>
          <cell r="Q8939">
            <v>0</v>
          </cell>
          <cell r="R8939" t="str">
            <v/>
          </cell>
          <cell r="X8939">
            <v>0</v>
          </cell>
          <cell r="Y8939">
            <v>0</v>
          </cell>
          <cell r="Z8939">
            <v>0</v>
          </cell>
          <cell r="AA8939">
            <v>0</v>
          </cell>
          <cell r="AD8939">
            <v>0</v>
          </cell>
          <cell r="AE8939">
            <v>0</v>
          </cell>
          <cell r="AF8939">
            <v>0</v>
          </cell>
        </row>
        <row r="8940">
          <cell r="M8940" t="str">
            <v>IndexeurCdeNumEDH960</v>
          </cell>
          <cell r="N8940" t="str">
            <v>Indexeur à commande numérique EDH 960</v>
          </cell>
          <cell r="O8940" t="str">
            <v>Numerically controlled indexer EDH 960</v>
          </cell>
          <cell r="P8940">
            <v>1</v>
          </cell>
          <cell r="Q8940">
            <v>0</v>
          </cell>
          <cell r="R8940" t="str">
            <v/>
          </cell>
          <cell r="X8940">
            <v>192.78</v>
          </cell>
          <cell r="Y8940">
            <v>1840.7025000000001</v>
          </cell>
          <cell r="Z8940">
            <v>1610.5815237529662</v>
          </cell>
          <cell r="AA8940">
            <v>3644.064023752966</v>
          </cell>
          <cell r="AD8940">
            <v>192.78</v>
          </cell>
          <cell r="AE8940">
            <v>1840.7025000000001</v>
          </cell>
          <cell r="AF8940">
            <v>1610.5815237529662</v>
          </cell>
        </row>
        <row r="8941">
          <cell r="M8941" t="str">
            <v>DetectCodPlat</v>
          </cell>
          <cell r="N8941" t="str">
            <v xml:space="preserve">Détecteurs codés pour plateau avec 1 opérateur </v>
          </cell>
          <cell r="O8941" t="str">
            <v xml:space="preserve">Coded sensors for tray with 1 operator </v>
          </cell>
          <cell r="P8941">
            <v>1</v>
          </cell>
          <cell r="Q8941">
            <v>0</v>
          </cell>
          <cell r="R8941" t="str">
            <v/>
          </cell>
          <cell r="X8941">
            <v>89.885249999999999</v>
          </cell>
          <cell r="Y8941">
            <v>147.85050000000001</v>
          </cell>
          <cell r="Z8941">
            <v>255.64538093824154</v>
          </cell>
          <cell r="AA8941">
            <v>493.38113093824154</v>
          </cell>
          <cell r="AD8941">
            <v>89.885249999999999</v>
          </cell>
          <cell r="AE8941">
            <v>147.85050000000001</v>
          </cell>
          <cell r="AF8941">
            <v>255.64538093824154</v>
          </cell>
        </row>
        <row r="8942">
          <cell r="M8942" t="str">
            <v>Bati2PosPlat4Out</v>
          </cell>
          <cell r="N8942" t="str">
            <v>Bâti type plateau pour rotation 2 posit - 4 outils</v>
          </cell>
          <cell r="O8942" t="str">
            <v>Table-type structure for 2-position rotation - 4 tools</v>
          </cell>
          <cell r="P8942">
            <v>1</v>
          </cell>
          <cell r="Q8942">
            <v>0</v>
          </cell>
          <cell r="R8942" t="str">
            <v/>
          </cell>
          <cell r="X8942">
            <v>232.46212500000001</v>
          </cell>
          <cell r="Y8942">
            <v>1555.2915</v>
          </cell>
          <cell r="Z8942">
            <v>1194.8111428147247</v>
          </cell>
          <cell r="AA8942">
            <v>2982.5647678147247</v>
          </cell>
          <cell r="AD8942">
            <v>232.46212500000001</v>
          </cell>
          <cell r="AE8942">
            <v>1555.2915</v>
          </cell>
          <cell r="AF8942">
            <v>1194.8111428147247</v>
          </cell>
        </row>
        <row r="8943">
          <cell r="M8943">
            <v>0</v>
          </cell>
          <cell r="N8943">
            <v>0</v>
          </cell>
          <cell r="O8943" t="str">
            <v/>
          </cell>
          <cell r="P8943">
            <v>0</v>
          </cell>
          <cell r="Q8943">
            <v>0</v>
          </cell>
          <cell r="R8943">
            <v>0</v>
          </cell>
          <cell r="AA8943">
            <v>0</v>
          </cell>
          <cell r="AD8943" t="e">
            <v>#DIV/0!</v>
          </cell>
          <cell r="AE8943" t="e">
            <v>#DIV/0!</v>
          </cell>
          <cell r="AF8943" t="e">
            <v>#DIV/0!</v>
          </cell>
        </row>
        <row r="8944">
          <cell r="M8944">
            <v>0</v>
          </cell>
          <cell r="N8944">
            <v>0</v>
          </cell>
          <cell r="O8944" t="str">
            <v/>
          </cell>
          <cell r="P8944">
            <v>1</v>
          </cell>
          <cell r="Q8944">
            <v>0</v>
          </cell>
          <cell r="R8944">
            <v>0</v>
          </cell>
          <cell r="AA8944">
            <v>0</v>
          </cell>
          <cell r="AD8944">
            <v>0</v>
          </cell>
          <cell r="AE8944">
            <v>0</v>
          </cell>
          <cell r="AF8944">
            <v>0</v>
          </cell>
        </row>
        <row r="8945">
          <cell r="M8945" t="str">
            <v>PlatFortal1,5m²</v>
          </cell>
          <cell r="N8945" t="str">
            <v>Platine Fortal surface compris entre 1.2 m² et 1.5</v>
          </cell>
          <cell r="O8945" t="str">
            <v>Fortal plate surface between 1.2 m² and 1.5</v>
          </cell>
          <cell r="P8945">
            <v>1</v>
          </cell>
          <cell r="Q8945">
            <v>0</v>
          </cell>
          <cell r="R8945" t="str">
            <v/>
          </cell>
          <cell r="X8945">
            <v>247.13640000000001</v>
          </cell>
          <cell r="Y8945">
            <v>1129.0301590909091</v>
          </cell>
          <cell r="Z8945">
            <v>722.81852269353089</v>
          </cell>
          <cell r="AA8945">
            <v>2098.9850817844399</v>
          </cell>
          <cell r="AD8945">
            <v>247.13640000000001</v>
          </cell>
          <cell r="AE8945">
            <v>1129.0301590909091</v>
          </cell>
          <cell r="AF8945">
            <v>722.81852269353089</v>
          </cell>
        </row>
        <row r="8946">
          <cell r="M8946" t="str">
            <v>Ref</v>
          </cell>
          <cell r="N8946" t="str">
            <v xml:space="preserve">Appui ou drageoir (toutes largeurs) + support </v>
          </cell>
          <cell r="O8946" t="str">
            <v xml:space="preserve">Support or sucker (all widths) + support </v>
          </cell>
          <cell r="P8946">
            <v>2</v>
          </cell>
          <cell r="Q8946">
            <v>0</v>
          </cell>
          <cell r="R8946" t="str">
            <v/>
          </cell>
          <cell r="X8946">
            <v>0</v>
          </cell>
          <cell r="Y8946">
            <v>0</v>
          </cell>
          <cell r="Z8946">
            <v>0</v>
          </cell>
          <cell r="AA8946">
            <v>0</v>
          </cell>
          <cell r="AD8946">
            <v>0</v>
          </cell>
          <cell r="AE8946">
            <v>0</v>
          </cell>
          <cell r="AF8946">
            <v>0</v>
          </cell>
        </row>
        <row r="8947">
          <cell r="M8947" t="str">
            <v>AppuiDrageoir</v>
          </cell>
          <cell r="N8947" t="str">
            <v xml:space="preserve">Appui seul ou drageoir seul (toutes largeurs) </v>
          </cell>
          <cell r="O8947" t="str">
            <v xml:space="preserve">support only or sucker only (all widths) </v>
          </cell>
          <cell r="P8947">
            <v>10</v>
          </cell>
          <cell r="Q8947">
            <v>0</v>
          </cell>
          <cell r="R8947" t="str">
            <v/>
          </cell>
          <cell r="X8947">
            <v>0</v>
          </cell>
          <cell r="Y8947">
            <v>0</v>
          </cell>
          <cell r="Z8947">
            <v>0</v>
          </cell>
          <cell r="AA8947">
            <v>0</v>
          </cell>
          <cell r="AD8947">
            <v>0</v>
          </cell>
          <cell r="AE8947">
            <v>0</v>
          </cell>
          <cell r="AF8947">
            <v>0</v>
          </cell>
        </row>
        <row r="8948">
          <cell r="M8948" t="str">
            <v>Touch</v>
          </cell>
          <cell r="N8948" t="str">
            <v>Touche seule toutes largeurs</v>
          </cell>
          <cell r="O8948" t="str">
            <v>Fixed button (Endschalter)</v>
          </cell>
          <cell r="P8948">
            <v>10</v>
          </cell>
          <cell r="Q8948">
            <v>0</v>
          </cell>
          <cell r="R8948" t="str">
            <v/>
          </cell>
          <cell r="X8948">
            <v>0</v>
          </cell>
          <cell r="Y8948">
            <v>0</v>
          </cell>
          <cell r="Z8948">
            <v>0</v>
          </cell>
          <cell r="AA8948">
            <v>0</v>
          </cell>
          <cell r="AD8948">
            <v>0</v>
          </cell>
          <cell r="AE8948">
            <v>0</v>
          </cell>
          <cell r="AF8948">
            <v>0</v>
          </cell>
        </row>
        <row r="8949">
          <cell r="M8949" t="str">
            <v>Pil</v>
          </cell>
          <cell r="N8949" t="str">
            <v>Pilote fixe</v>
          </cell>
          <cell r="O8949" t="str">
            <v>Fixed pin</v>
          </cell>
          <cell r="P8949">
            <v>2</v>
          </cell>
          <cell r="Q8949">
            <v>0</v>
          </cell>
          <cell r="R8949" t="str">
            <v/>
          </cell>
          <cell r="X8949">
            <v>0</v>
          </cell>
          <cell r="Y8949">
            <v>0</v>
          </cell>
          <cell r="Z8949">
            <v>0</v>
          </cell>
          <cell r="AA8949">
            <v>0</v>
          </cell>
          <cell r="AD8949">
            <v>0</v>
          </cell>
          <cell r="AE8949">
            <v>0</v>
          </cell>
          <cell r="AF8949">
            <v>0</v>
          </cell>
        </row>
        <row r="8950">
          <cell r="M8950" t="str">
            <v>PilUnitGuid</v>
          </cell>
          <cell r="N8950" t="str">
            <v>Pilote sur unité de guidage linéaire</v>
          </cell>
          <cell r="O8950" t="str">
            <v>Pin on linear guide unit</v>
          </cell>
          <cell r="P8950">
            <v>2</v>
          </cell>
          <cell r="Q8950">
            <v>0</v>
          </cell>
          <cell r="R8950" t="str">
            <v/>
          </cell>
          <cell r="X8950">
            <v>49.540049999999994</v>
          </cell>
          <cell r="Y8950">
            <v>145.62029999999999</v>
          </cell>
          <cell r="Z8950">
            <v>255.09076187648313</v>
          </cell>
          <cell r="AA8950">
            <v>450.25111187648315</v>
          </cell>
          <cell r="AD8950">
            <v>24.770024999999997</v>
          </cell>
          <cell r="AE8950">
            <v>72.810149999999993</v>
          </cell>
          <cell r="AF8950">
            <v>127.54538093824156</v>
          </cell>
        </row>
        <row r="8951">
          <cell r="M8951" t="str">
            <v>PilMob</v>
          </cell>
          <cell r="N8951" t="str">
            <v>Pilote escamotable</v>
          </cell>
          <cell r="O8951" t="str">
            <v>Retractable pin</v>
          </cell>
          <cell r="P8951">
            <v>2</v>
          </cell>
          <cell r="Q8951">
            <v>0</v>
          </cell>
          <cell r="R8951" t="str">
            <v/>
          </cell>
          <cell r="X8951">
            <v>49.540049999999994</v>
          </cell>
          <cell r="Y8951">
            <v>145.62029999999999</v>
          </cell>
          <cell r="Z8951">
            <v>255.09076187648313</v>
          </cell>
          <cell r="AA8951">
            <v>450.25111187648315</v>
          </cell>
          <cell r="AD8951">
            <v>24.770024999999997</v>
          </cell>
          <cell r="AE8951">
            <v>72.810149999999993</v>
          </cell>
          <cell r="AF8951">
            <v>127.54538093824156</v>
          </cell>
        </row>
        <row r="8952">
          <cell r="M8952" t="str">
            <v>Aval</v>
          </cell>
          <cell r="N8952" t="str">
            <v>Avaloir</v>
          </cell>
          <cell r="O8952" t="str">
            <v>Guide</v>
          </cell>
          <cell r="P8952">
            <v>10</v>
          </cell>
          <cell r="Q8952">
            <v>0</v>
          </cell>
          <cell r="R8952" t="str">
            <v/>
          </cell>
          <cell r="X8952">
            <v>0</v>
          </cell>
          <cell r="Y8952">
            <v>0</v>
          </cell>
          <cell r="Z8952">
            <v>0</v>
          </cell>
          <cell r="AA8952">
            <v>0</v>
          </cell>
          <cell r="AD8952">
            <v>0</v>
          </cell>
          <cell r="AE8952">
            <v>0</v>
          </cell>
          <cell r="AF8952">
            <v>0</v>
          </cell>
        </row>
        <row r="8953">
          <cell r="M8953" t="str">
            <v>AbatAuto400</v>
          </cell>
          <cell r="N8953" t="str">
            <v>Abattant, tournette bloqueur Largeur 400</v>
          </cell>
          <cell r="O8953" t="str">
            <v>Flap, 400 mm wide with turntable locking system</v>
          </cell>
          <cell r="P8953">
            <v>1</v>
          </cell>
          <cell r="Q8953">
            <v>0</v>
          </cell>
          <cell r="R8953" t="str">
            <v/>
          </cell>
          <cell r="X8953">
            <v>28.046025</v>
          </cell>
          <cell r="Y8953">
            <v>81.02955</v>
          </cell>
          <cell r="Z8953">
            <v>149.98913093824154</v>
          </cell>
          <cell r="AA8953">
            <v>259.06470593824156</v>
          </cell>
          <cell r="AD8953">
            <v>28.046025</v>
          </cell>
          <cell r="AE8953">
            <v>81.02955</v>
          </cell>
          <cell r="AF8953">
            <v>149.98913093824154</v>
          </cell>
        </row>
        <row r="8954">
          <cell r="M8954" t="str">
            <v>Char400</v>
          </cell>
          <cell r="N8954" t="str">
            <v>Chariot linéaire (2 positions), l=400, course=200</v>
          </cell>
          <cell r="O8954" t="str">
            <v>Linear slide (2 positions), l=400, stroke=200</v>
          </cell>
          <cell r="P8954">
            <v>2</v>
          </cell>
          <cell r="Q8954">
            <v>0</v>
          </cell>
          <cell r="R8954" t="str">
            <v/>
          </cell>
          <cell r="X8954">
            <v>52.816049999999997</v>
          </cell>
          <cell r="Y8954">
            <v>218.91660000000002</v>
          </cell>
          <cell r="Z8954">
            <v>255.09076187648313</v>
          </cell>
          <cell r="AA8954">
            <v>526.82341187648319</v>
          </cell>
          <cell r="AD8954">
            <v>26.408024999999999</v>
          </cell>
          <cell r="AE8954">
            <v>109.45830000000001</v>
          </cell>
          <cell r="AF8954">
            <v>127.54538093824156</v>
          </cell>
        </row>
        <row r="8955">
          <cell r="M8955" t="str">
            <v>Distrib2</v>
          </cell>
          <cell r="N8955" t="str">
            <v>Distributeur 5/2</v>
          </cell>
          <cell r="O8955" t="str">
            <v>5/2-way valve</v>
          </cell>
          <cell r="P8955">
            <v>8</v>
          </cell>
          <cell r="Q8955">
            <v>0</v>
          </cell>
          <cell r="R8955" t="str">
            <v/>
          </cell>
          <cell r="X8955">
            <v>576.60120000000006</v>
          </cell>
          <cell r="Y8955">
            <v>1287.5520000000001</v>
          </cell>
          <cell r="Z8955">
            <v>1372.1651051042418</v>
          </cell>
          <cell r="AA8955">
            <v>3236.318305104242</v>
          </cell>
          <cell r="AD8955">
            <v>72.075150000000008</v>
          </cell>
          <cell r="AE8955">
            <v>160.94400000000002</v>
          </cell>
          <cell r="AF8955">
            <v>171.52063813803022</v>
          </cell>
        </row>
        <row r="8956">
          <cell r="M8956" t="str">
            <v>PPinduc</v>
          </cell>
          <cell r="N8956" t="str">
            <v>Détecteur inductif de présence pièce</v>
          </cell>
          <cell r="O8956" t="str">
            <v>Inductive part presence detector</v>
          </cell>
          <cell r="P8956">
            <v>3</v>
          </cell>
          <cell r="Q8956">
            <v>0</v>
          </cell>
          <cell r="R8956" t="str">
            <v/>
          </cell>
          <cell r="X8956">
            <v>57.318975000000009</v>
          </cell>
          <cell r="Y8956">
            <v>77.455349999999996</v>
          </cell>
          <cell r="Z8956">
            <v>322.78614281472466</v>
          </cell>
          <cell r="AA8956">
            <v>457.56046781472469</v>
          </cell>
          <cell r="AD8956">
            <v>19.106325000000002</v>
          </cell>
          <cell r="AE8956">
            <v>25.818449999999999</v>
          </cell>
          <cell r="AF8956">
            <v>107.59538093824155</v>
          </cell>
        </row>
        <row r="8957">
          <cell r="M8957" t="str">
            <v>PPlaser</v>
          </cell>
          <cell r="N8957" t="str">
            <v>Détecteur laser de présence pièce</v>
          </cell>
          <cell r="O8957" t="str">
            <v xml:space="preserve">Parts presence laser sensor </v>
          </cell>
          <cell r="P8957">
            <v>4</v>
          </cell>
          <cell r="Q8957">
            <v>0</v>
          </cell>
          <cell r="R8957" t="str">
            <v/>
          </cell>
          <cell r="X8957">
            <v>76.425300000000007</v>
          </cell>
          <cell r="Y8957">
            <v>103.27379999999999</v>
          </cell>
          <cell r="Z8957">
            <v>430.38152375296619</v>
          </cell>
          <cell r="AA8957">
            <v>610.08062375296618</v>
          </cell>
          <cell r="AD8957">
            <v>19.106325000000002</v>
          </cell>
          <cell r="AE8957">
            <v>25.818449999999999</v>
          </cell>
          <cell r="AF8957">
            <v>107.59538093824155</v>
          </cell>
        </row>
        <row r="8958">
          <cell r="M8958" t="str">
            <v>BrasSupECO</v>
          </cell>
          <cell r="N8958" t="str">
            <v>Bras sup pour appui ou touche sur serrage ECO</v>
          </cell>
          <cell r="O8958" t="str">
            <v>Additional arm for pressing or key on ECO clamping</v>
          </cell>
          <cell r="P8958">
            <v>20</v>
          </cell>
          <cell r="Q8958">
            <v>0</v>
          </cell>
          <cell r="R8958" t="str">
            <v/>
          </cell>
          <cell r="X8958">
            <v>0</v>
          </cell>
          <cell r="Y8958">
            <v>0</v>
          </cell>
          <cell r="Z8958">
            <v>0</v>
          </cell>
          <cell r="AA8958">
            <v>0</v>
          </cell>
          <cell r="AD8958">
            <v>0</v>
          </cell>
          <cell r="AE8958">
            <v>0</v>
          </cell>
          <cell r="AF8958">
            <v>0</v>
          </cell>
        </row>
        <row r="8959">
          <cell r="M8959" t="str">
            <v>RefPinceECO_D63</v>
          </cell>
          <cell r="N8959" t="str">
            <v>Référence mobile et serrée ECO D63 tous types</v>
          </cell>
          <cell r="O8959" t="str">
            <v>Mobile and clamped reference ECO D63 all types</v>
          </cell>
          <cell r="P8959">
            <v>4</v>
          </cell>
          <cell r="Q8959">
            <v>0</v>
          </cell>
          <cell r="R8959" t="str">
            <v/>
          </cell>
          <cell r="X8959">
            <v>71.234100000000012</v>
          </cell>
          <cell r="Y8959">
            <v>291.24059999999997</v>
          </cell>
          <cell r="Z8959">
            <v>317.41733354974792</v>
          </cell>
          <cell r="AA8959">
            <v>679.89203354974791</v>
          </cell>
          <cell r="AD8959">
            <v>17.808525000000003</v>
          </cell>
          <cell r="AE8959">
            <v>72.810149999999993</v>
          </cell>
          <cell r="AF8959">
            <v>79.354333387436981</v>
          </cell>
        </row>
        <row r="8960">
          <cell r="M8960" t="str">
            <v>AppuiUnitGuid</v>
          </cell>
          <cell r="N8960" t="str">
            <v>Appui sur unité de guidage linéaire</v>
          </cell>
          <cell r="O8960" t="str">
            <v>support on linear guide unit</v>
          </cell>
          <cell r="P8960">
            <v>1</v>
          </cell>
          <cell r="Q8960">
            <v>0</v>
          </cell>
          <cell r="R8960" t="str">
            <v/>
          </cell>
          <cell r="X8960">
            <v>28.046025</v>
          </cell>
          <cell r="Y8960">
            <v>81.02955</v>
          </cell>
          <cell r="Z8960">
            <v>149.98913093824154</v>
          </cell>
          <cell r="AA8960">
            <v>259.06470593824156</v>
          </cell>
          <cell r="AD8960">
            <v>28.046025</v>
          </cell>
          <cell r="AE8960">
            <v>81.02955</v>
          </cell>
          <cell r="AF8960">
            <v>149.98913093824154</v>
          </cell>
        </row>
        <row r="8961">
          <cell r="M8961" t="str">
            <v>RefSerrECONew_D50</v>
          </cell>
          <cell r="N8961" t="str">
            <v>Réf serrée ECO D50 Touche + Appui tous types</v>
          </cell>
          <cell r="O8961" t="str">
            <v>ECO D50 clamped reference Key + Press all types</v>
          </cell>
          <cell r="P8961">
            <v>2</v>
          </cell>
          <cell r="Q8961">
            <v>0</v>
          </cell>
          <cell r="R8961" t="str">
            <v/>
          </cell>
          <cell r="X8961">
            <v>35.617050000000006</v>
          </cell>
          <cell r="Y8961">
            <v>145.62029999999999</v>
          </cell>
          <cell r="Z8961">
            <v>158.70866677487396</v>
          </cell>
          <cell r="AA8961">
            <v>339.94601677487395</v>
          </cell>
          <cell r="AD8961">
            <v>17.808525000000003</v>
          </cell>
          <cell r="AE8961">
            <v>72.810149999999993</v>
          </cell>
          <cell r="AF8961">
            <v>79.354333387436981</v>
          </cell>
        </row>
        <row r="8962">
          <cell r="M8962" t="str">
            <v>RefSerrECONew_D63</v>
          </cell>
          <cell r="N8962" t="str">
            <v>Réf serrée ECO D63 Touche + Appui tous types</v>
          </cell>
          <cell r="O8962" t="str">
            <v>ECO D63 Key + Press all types</v>
          </cell>
          <cell r="P8962">
            <v>4</v>
          </cell>
          <cell r="Q8962">
            <v>0</v>
          </cell>
          <cell r="R8962" t="str">
            <v/>
          </cell>
          <cell r="X8962">
            <v>71.234100000000012</v>
          </cell>
          <cell r="Y8962">
            <v>291.24059999999997</v>
          </cell>
          <cell r="Z8962">
            <v>317.41733354974792</v>
          </cell>
          <cell r="AA8962">
            <v>679.89203354974791</v>
          </cell>
          <cell r="AD8962">
            <v>17.808525000000003</v>
          </cell>
          <cell r="AE8962">
            <v>72.810149999999993</v>
          </cell>
          <cell r="AF8962">
            <v>79.354333387436981</v>
          </cell>
        </row>
        <row r="8963">
          <cell r="M8963" t="str">
            <v>RefSerrECONew_D80</v>
          </cell>
          <cell r="N8963" t="str">
            <v>Réf serrée ECO D80 Touche + Appui tous types</v>
          </cell>
          <cell r="O8963" t="str">
            <v>ECO D80 Key + Press all types</v>
          </cell>
          <cell r="P8963">
            <v>4</v>
          </cell>
          <cell r="Q8963">
            <v>0</v>
          </cell>
          <cell r="R8963" t="str">
            <v/>
          </cell>
          <cell r="X8963">
            <v>71.234100000000012</v>
          </cell>
          <cell r="Y8963">
            <v>291.24059999999997</v>
          </cell>
          <cell r="Z8963">
            <v>317.41733354974792</v>
          </cell>
          <cell r="AA8963">
            <v>679.89203354974791</v>
          </cell>
          <cell r="AD8963">
            <v>17.808525000000003</v>
          </cell>
          <cell r="AE8963">
            <v>72.810149999999993</v>
          </cell>
          <cell r="AF8963">
            <v>79.354333387436981</v>
          </cell>
        </row>
        <row r="8964">
          <cell r="M8964" t="str">
            <v>PartFixeBatiPnAut</v>
          </cell>
          <cell r="N8964" t="str">
            <v>Part fixe pour bâti de plateau sans PN et AUT</v>
          </cell>
          <cell r="O8964" t="str">
            <v>Base pour bâti de plateau sans PN et AUT</v>
          </cell>
          <cell r="P8964">
            <v>1</v>
          </cell>
          <cell r="Q8964">
            <v>0</v>
          </cell>
          <cell r="R8964" t="str">
            <v/>
          </cell>
          <cell r="X8964">
            <v>130.51237500000002</v>
          </cell>
          <cell r="Y8964">
            <v>1322.2860000000001</v>
          </cell>
          <cell r="Z8964">
            <v>643.85326187648309</v>
          </cell>
          <cell r="AA8964">
            <v>2096.6516368764833</v>
          </cell>
          <cell r="AD8964">
            <v>130.51237500000002</v>
          </cell>
          <cell r="AE8964">
            <v>1322.2860000000001</v>
          </cell>
          <cell r="AF8964">
            <v>643.85326187648309</v>
          </cell>
        </row>
        <row r="8965">
          <cell r="M8965" t="str">
            <v>Marq1Caract</v>
          </cell>
          <cell r="N8965" t="str">
            <v>Unité de marquage interne 1 caractère</v>
          </cell>
          <cell r="O8965" t="str">
            <v>Internal marking unit 1 character</v>
          </cell>
          <cell r="P8965">
            <v>1</v>
          </cell>
          <cell r="Q8965">
            <v>0</v>
          </cell>
          <cell r="R8965" t="str">
            <v/>
          </cell>
          <cell r="X8965">
            <v>24.360525000000003</v>
          </cell>
          <cell r="Y8965">
            <v>81.02955</v>
          </cell>
          <cell r="Z8965">
            <v>184.96005475059323</v>
          </cell>
          <cell r="AA8965">
            <v>290.35012975059323</v>
          </cell>
          <cell r="AD8965">
            <v>24.360525000000003</v>
          </cell>
          <cell r="AE8965">
            <v>81.02955</v>
          </cell>
          <cell r="AF8965">
            <v>184.96005475059323</v>
          </cell>
        </row>
        <row r="8966">
          <cell r="M8966">
            <v>0</v>
          </cell>
          <cell r="N8966">
            <v>0</v>
          </cell>
          <cell r="O8966" t="str">
            <v/>
          </cell>
          <cell r="P8966">
            <v>0</v>
          </cell>
          <cell r="Q8966">
            <v>0</v>
          </cell>
          <cell r="R8966">
            <v>0</v>
          </cell>
          <cell r="AA8966">
            <v>0</v>
          </cell>
          <cell r="AD8966" t="e">
            <v>#DIV/0!</v>
          </cell>
          <cell r="AE8966" t="e">
            <v>#DIV/0!</v>
          </cell>
          <cell r="AF8966" t="e">
            <v>#DIV/0!</v>
          </cell>
        </row>
        <row r="8967">
          <cell r="M8967">
            <v>0</v>
          </cell>
          <cell r="N8967">
            <v>0</v>
          </cell>
          <cell r="O8967" t="str">
            <v/>
          </cell>
          <cell r="P8967">
            <v>1</v>
          </cell>
          <cell r="Q8967">
            <v>0</v>
          </cell>
          <cell r="R8967">
            <v>0</v>
          </cell>
          <cell r="AA8967">
            <v>0</v>
          </cell>
          <cell r="AD8967">
            <v>0</v>
          </cell>
          <cell r="AE8967">
            <v>0</v>
          </cell>
          <cell r="AF8967">
            <v>0</v>
          </cell>
        </row>
        <row r="8968">
          <cell r="M8968" t="str">
            <v>PlatFortal1,5m²</v>
          </cell>
          <cell r="N8968" t="str">
            <v>Platine Fortal surface compris entre 1.2 m² et 1.5</v>
          </cell>
          <cell r="O8968" t="str">
            <v>Fortal plate surface between 1.2 m² and 1.5</v>
          </cell>
          <cell r="P8968">
            <v>1</v>
          </cell>
          <cell r="Q8968">
            <v>0</v>
          </cell>
          <cell r="R8968" t="str">
            <v>02</v>
          </cell>
          <cell r="X8968">
            <v>247.13640000000001</v>
          </cell>
          <cell r="Y8968">
            <v>1129.0301590909091</v>
          </cell>
          <cell r="Z8968">
            <v>722.81852269353089</v>
          </cell>
          <cell r="AA8968">
            <v>2098.9850817844399</v>
          </cell>
          <cell r="AD8968">
            <v>247.13640000000001</v>
          </cell>
          <cell r="AE8968">
            <v>1129.0301590909091</v>
          </cell>
          <cell r="AF8968">
            <v>722.81852269353089</v>
          </cell>
        </row>
        <row r="8969">
          <cell r="M8969" t="str">
            <v>Ref</v>
          </cell>
          <cell r="N8969" t="str">
            <v xml:space="preserve">Appui ou drageoir (toutes largeurs) + support </v>
          </cell>
          <cell r="O8969" t="str">
            <v xml:space="preserve">Support or sucker (all widths) + support </v>
          </cell>
          <cell r="P8969">
            <v>2</v>
          </cell>
          <cell r="Q8969">
            <v>0</v>
          </cell>
          <cell r="R8969" t="str">
            <v>02</v>
          </cell>
          <cell r="X8969">
            <v>0</v>
          </cell>
          <cell r="Y8969">
            <v>0</v>
          </cell>
          <cell r="Z8969">
            <v>0</v>
          </cell>
          <cell r="AA8969">
            <v>0</v>
          </cell>
          <cell r="AD8969">
            <v>0</v>
          </cell>
          <cell r="AE8969">
            <v>0</v>
          </cell>
          <cell r="AF8969">
            <v>0</v>
          </cell>
        </row>
        <row r="8970">
          <cell r="M8970" t="str">
            <v>AppuiDrageoir</v>
          </cell>
          <cell r="N8970" t="str">
            <v xml:space="preserve">Appui seul ou drageoir seul (toutes largeurs) </v>
          </cell>
          <cell r="O8970" t="str">
            <v xml:space="preserve">support only or sucker only (all widths) </v>
          </cell>
          <cell r="P8970">
            <v>10</v>
          </cell>
          <cell r="Q8970">
            <v>0</v>
          </cell>
          <cell r="R8970" t="str">
            <v>02</v>
          </cell>
          <cell r="X8970">
            <v>0</v>
          </cell>
          <cell r="Y8970">
            <v>0</v>
          </cell>
          <cell r="Z8970">
            <v>0</v>
          </cell>
          <cell r="AA8970">
            <v>0</v>
          </cell>
          <cell r="AD8970">
            <v>0</v>
          </cell>
          <cell r="AE8970">
            <v>0</v>
          </cell>
          <cell r="AF8970">
            <v>0</v>
          </cell>
        </row>
        <row r="8971">
          <cell r="M8971" t="str">
            <v>Touch</v>
          </cell>
          <cell r="N8971" t="str">
            <v>Touche seule toutes largeurs</v>
          </cell>
          <cell r="O8971" t="str">
            <v>Fixed button (Endschalter)</v>
          </cell>
          <cell r="P8971">
            <v>10</v>
          </cell>
          <cell r="Q8971">
            <v>0</v>
          </cell>
          <cell r="R8971" t="str">
            <v>02</v>
          </cell>
          <cell r="X8971">
            <v>0</v>
          </cell>
          <cell r="Y8971">
            <v>0</v>
          </cell>
          <cell r="Z8971">
            <v>0</v>
          </cell>
          <cell r="AA8971">
            <v>0</v>
          </cell>
          <cell r="AD8971">
            <v>0</v>
          </cell>
          <cell r="AE8971">
            <v>0</v>
          </cell>
          <cell r="AF8971">
            <v>0</v>
          </cell>
        </row>
        <row r="8972">
          <cell r="M8972" t="str">
            <v>Pil</v>
          </cell>
          <cell r="N8972" t="str">
            <v>Pilote fixe</v>
          </cell>
          <cell r="O8972" t="str">
            <v>Fixed pin</v>
          </cell>
          <cell r="P8972">
            <v>2</v>
          </cell>
          <cell r="Q8972">
            <v>0</v>
          </cell>
          <cell r="R8972" t="str">
            <v>02</v>
          </cell>
          <cell r="X8972">
            <v>0</v>
          </cell>
          <cell r="Y8972">
            <v>0</v>
          </cell>
          <cell r="Z8972">
            <v>0</v>
          </cell>
          <cell r="AA8972">
            <v>0</v>
          </cell>
          <cell r="AD8972">
            <v>0</v>
          </cell>
          <cell r="AE8972">
            <v>0</v>
          </cell>
          <cell r="AF8972">
            <v>0</v>
          </cell>
        </row>
        <row r="8973">
          <cell r="M8973" t="str">
            <v>PilUnitGuid</v>
          </cell>
          <cell r="N8973" t="str">
            <v>Pilote sur unité de guidage linéaire</v>
          </cell>
          <cell r="O8973" t="str">
            <v>Pin on linear guide unit</v>
          </cell>
          <cell r="P8973">
            <v>2</v>
          </cell>
          <cell r="Q8973">
            <v>0</v>
          </cell>
          <cell r="R8973" t="str">
            <v>02</v>
          </cell>
          <cell r="X8973">
            <v>49.540049999999994</v>
          </cell>
          <cell r="Y8973">
            <v>145.62029999999999</v>
          </cell>
          <cell r="Z8973">
            <v>255.09076187648313</v>
          </cell>
          <cell r="AA8973">
            <v>450.25111187648315</v>
          </cell>
          <cell r="AD8973">
            <v>24.770024999999997</v>
          </cell>
          <cell r="AE8973">
            <v>72.810149999999993</v>
          </cell>
          <cell r="AF8973">
            <v>127.54538093824156</v>
          </cell>
        </row>
        <row r="8974">
          <cell r="M8974" t="str">
            <v>PilMob</v>
          </cell>
          <cell r="N8974" t="str">
            <v>Pilote escamotable</v>
          </cell>
          <cell r="O8974" t="str">
            <v>Retractable pin</v>
          </cell>
          <cell r="P8974">
            <v>2</v>
          </cell>
          <cell r="Q8974">
            <v>0</v>
          </cell>
          <cell r="R8974" t="str">
            <v>02</v>
          </cell>
          <cell r="X8974">
            <v>49.540049999999994</v>
          </cell>
          <cell r="Y8974">
            <v>145.62029999999999</v>
          </cell>
          <cell r="Z8974">
            <v>255.09076187648313</v>
          </cell>
          <cell r="AA8974">
            <v>450.25111187648315</v>
          </cell>
          <cell r="AD8974">
            <v>24.770024999999997</v>
          </cell>
          <cell r="AE8974">
            <v>72.810149999999993</v>
          </cell>
          <cell r="AF8974">
            <v>127.54538093824156</v>
          </cell>
        </row>
        <row r="8975">
          <cell r="M8975" t="str">
            <v>Aval</v>
          </cell>
          <cell r="N8975" t="str">
            <v>Avaloir</v>
          </cell>
          <cell r="O8975" t="str">
            <v>Guide</v>
          </cell>
          <cell r="P8975">
            <v>10</v>
          </cell>
          <cell r="Q8975">
            <v>0</v>
          </cell>
          <cell r="R8975" t="str">
            <v>02</v>
          </cell>
          <cell r="X8975">
            <v>0</v>
          </cell>
          <cell r="Y8975">
            <v>0</v>
          </cell>
          <cell r="Z8975">
            <v>0</v>
          </cell>
          <cell r="AA8975">
            <v>0</v>
          </cell>
          <cell r="AD8975">
            <v>0</v>
          </cell>
          <cell r="AE8975">
            <v>0</v>
          </cell>
          <cell r="AF8975">
            <v>0</v>
          </cell>
        </row>
        <row r="8976">
          <cell r="M8976" t="str">
            <v>AbatAuto400</v>
          </cell>
          <cell r="N8976" t="str">
            <v>Abattant, tournette bloqueur Largeur 400</v>
          </cell>
          <cell r="O8976" t="str">
            <v>Flap, 400 mm wide with turntable locking system</v>
          </cell>
          <cell r="P8976">
            <v>1</v>
          </cell>
          <cell r="Q8976">
            <v>0</v>
          </cell>
          <cell r="R8976" t="str">
            <v>02</v>
          </cell>
          <cell r="X8976">
            <v>28.046025</v>
          </cell>
          <cell r="Y8976">
            <v>81.02955</v>
          </cell>
          <cell r="Z8976">
            <v>149.98913093824154</v>
          </cell>
          <cell r="AA8976">
            <v>259.06470593824156</v>
          </cell>
          <cell r="AD8976">
            <v>28.046025</v>
          </cell>
          <cell r="AE8976">
            <v>81.02955</v>
          </cell>
          <cell r="AF8976">
            <v>149.98913093824154</v>
          </cell>
        </row>
        <row r="8977">
          <cell r="M8977" t="str">
            <v>Char400</v>
          </cell>
          <cell r="N8977" t="str">
            <v>Chariot linéaire (2 positions), l=400, course=200</v>
          </cell>
          <cell r="O8977" t="str">
            <v>Linear slide (2 positions), l=400, stroke=200</v>
          </cell>
          <cell r="P8977">
            <v>2</v>
          </cell>
          <cell r="Q8977">
            <v>0</v>
          </cell>
          <cell r="R8977" t="str">
            <v>02</v>
          </cell>
          <cell r="X8977">
            <v>52.816049999999997</v>
          </cell>
          <cell r="Y8977">
            <v>218.91660000000002</v>
          </cell>
          <cell r="Z8977">
            <v>255.09076187648313</v>
          </cell>
          <cell r="AA8977">
            <v>526.82341187648319</v>
          </cell>
          <cell r="AD8977">
            <v>26.408024999999999</v>
          </cell>
          <cell r="AE8977">
            <v>109.45830000000001</v>
          </cell>
          <cell r="AF8977">
            <v>127.54538093824156</v>
          </cell>
        </row>
        <row r="8978">
          <cell r="M8978" t="str">
            <v>Distrib2</v>
          </cell>
          <cell r="N8978" t="str">
            <v>Distributeur 5/2</v>
          </cell>
          <cell r="O8978" t="str">
            <v>5/2-way valve</v>
          </cell>
          <cell r="P8978">
            <v>8</v>
          </cell>
          <cell r="Q8978">
            <v>0</v>
          </cell>
          <cell r="R8978" t="str">
            <v>02</v>
          </cell>
          <cell r="X8978">
            <v>576.60120000000006</v>
          </cell>
          <cell r="Y8978">
            <v>1287.5520000000001</v>
          </cell>
          <cell r="Z8978">
            <v>1372.1651051042418</v>
          </cell>
          <cell r="AA8978">
            <v>3236.318305104242</v>
          </cell>
          <cell r="AD8978">
            <v>72.075150000000008</v>
          </cell>
          <cell r="AE8978">
            <v>160.94400000000002</v>
          </cell>
          <cell r="AF8978">
            <v>171.52063813803022</v>
          </cell>
        </row>
        <row r="8979">
          <cell r="M8979" t="str">
            <v>PPinduc</v>
          </cell>
          <cell r="N8979" t="str">
            <v>Détecteur inductif de présence pièce</v>
          </cell>
          <cell r="O8979" t="str">
            <v>Inductive part presence detector</v>
          </cell>
          <cell r="P8979">
            <v>3</v>
          </cell>
          <cell r="Q8979">
            <v>0</v>
          </cell>
          <cell r="R8979" t="str">
            <v>02</v>
          </cell>
          <cell r="X8979">
            <v>57.318975000000009</v>
          </cell>
          <cell r="Y8979">
            <v>77.455349999999996</v>
          </cell>
          <cell r="Z8979">
            <v>322.78614281472466</v>
          </cell>
          <cell r="AA8979">
            <v>457.56046781472469</v>
          </cell>
          <cell r="AD8979">
            <v>19.106325000000002</v>
          </cell>
          <cell r="AE8979">
            <v>25.818449999999999</v>
          </cell>
          <cell r="AF8979">
            <v>107.59538093824155</v>
          </cell>
        </row>
        <row r="8980">
          <cell r="M8980" t="str">
            <v>PPlaser</v>
          </cell>
          <cell r="N8980" t="str">
            <v>Détecteur laser de présence pièce</v>
          </cell>
          <cell r="O8980" t="str">
            <v xml:space="preserve">Parts presence laser sensor </v>
          </cell>
          <cell r="P8980">
            <v>4</v>
          </cell>
          <cell r="Q8980">
            <v>0</v>
          </cell>
          <cell r="R8980" t="str">
            <v>02</v>
          </cell>
          <cell r="X8980">
            <v>76.425300000000007</v>
          </cell>
          <cell r="Y8980">
            <v>103.27379999999999</v>
          </cell>
          <cell r="Z8980">
            <v>430.38152375296619</v>
          </cell>
          <cell r="AA8980">
            <v>610.08062375296618</v>
          </cell>
          <cell r="AD8980">
            <v>19.106325000000002</v>
          </cell>
          <cell r="AE8980">
            <v>25.818449999999999</v>
          </cell>
          <cell r="AF8980">
            <v>107.59538093824155</v>
          </cell>
        </row>
        <row r="8981">
          <cell r="M8981" t="str">
            <v>BrasSupECO</v>
          </cell>
          <cell r="N8981" t="str">
            <v>Bras sup pour appui ou touche sur serrage ECO</v>
          </cell>
          <cell r="O8981" t="str">
            <v>Additional arm for pressing or key on ECO clamping</v>
          </cell>
          <cell r="P8981">
            <v>20</v>
          </cell>
          <cell r="Q8981">
            <v>0</v>
          </cell>
          <cell r="R8981" t="str">
            <v>02</v>
          </cell>
          <cell r="X8981">
            <v>0</v>
          </cell>
          <cell r="Y8981">
            <v>0</v>
          </cell>
          <cell r="Z8981">
            <v>0</v>
          </cell>
          <cell r="AA8981">
            <v>0</v>
          </cell>
          <cell r="AD8981">
            <v>0</v>
          </cell>
          <cell r="AE8981">
            <v>0</v>
          </cell>
          <cell r="AF8981">
            <v>0</v>
          </cell>
        </row>
        <row r="8982">
          <cell r="M8982" t="str">
            <v>RefPinceECO_D63</v>
          </cell>
          <cell r="N8982" t="str">
            <v>Référence mobile et serrée ECO D63 tous types</v>
          </cell>
          <cell r="O8982" t="str">
            <v>Mobile and clamped reference ECO D63 all types</v>
          </cell>
          <cell r="P8982">
            <v>4</v>
          </cell>
          <cell r="Q8982">
            <v>0</v>
          </cell>
          <cell r="R8982" t="str">
            <v>02</v>
          </cell>
          <cell r="X8982">
            <v>71.234100000000012</v>
          </cell>
          <cell r="Y8982">
            <v>291.24059999999997</v>
          </cell>
          <cell r="Z8982">
            <v>317.41733354974792</v>
          </cell>
          <cell r="AA8982">
            <v>679.89203354974791</v>
          </cell>
          <cell r="AD8982">
            <v>17.808525000000003</v>
          </cell>
          <cell r="AE8982">
            <v>72.810149999999993</v>
          </cell>
          <cell r="AF8982">
            <v>79.354333387436981</v>
          </cell>
        </row>
        <row r="8983">
          <cell r="M8983" t="str">
            <v>AppuiUnitGuid</v>
          </cell>
          <cell r="N8983" t="str">
            <v>Appui sur unité de guidage linéaire</v>
          </cell>
          <cell r="O8983" t="str">
            <v>support on linear guide unit</v>
          </cell>
          <cell r="P8983">
            <v>1</v>
          </cell>
          <cell r="Q8983">
            <v>0</v>
          </cell>
          <cell r="R8983" t="str">
            <v>02</v>
          </cell>
          <cell r="X8983">
            <v>28.046025</v>
          </cell>
          <cell r="Y8983">
            <v>81.02955</v>
          </cell>
          <cell r="Z8983">
            <v>149.98913093824154</v>
          </cell>
          <cell r="AA8983">
            <v>259.06470593824156</v>
          </cell>
          <cell r="AD8983">
            <v>28.046025</v>
          </cell>
          <cell r="AE8983">
            <v>81.02955</v>
          </cell>
          <cell r="AF8983">
            <v>149.98913093824154</v>
          </cell>
        </row>
        <row r="8984">
          <cell r="M8984" t="str">
            <v>RefSerrECONew_D50</v>
          </cell>
          <cell r="N8984" t="str">
            <v>Réf serrée ECO D50 Touche + Appui tous types</v>
          </cell>
          <cell r="O8984" t="str">
            <v>ECO D50 clamped reference Key + Press all types</v>
          </cell>
          <cell r="P8984">
            <v>2</v>
          </cell>
          <cell r="Q8984">
            <v>0</v>
          </cell>
          <cell r="R8984" t="str">
            <v>02</v>
          </cell>
          <cell r="X8984">
            <v>35.617050000000006</v>
          </cell>
          <cell r="Y8984">
            <v>145.62029999999999</v>
          </cell>
          <cell r="Z8984">
            <v>158.70866677487396</v>
          </cell>
          <cell r="AA8984">
            <v>339.94601677487395</v>
          </cell>
          <cell r="AD8984">
            <v>17.808525000000003</v>
          </cell>
          <cell r="AE8984">
            <v>72.810149999999993</v>
          </cell>
          <cell r="AF8984">
            <v>79.354333387436981</v>
          </cell>
        </row>
        <row r="8985">
          <cell r="M8985" t="str">
            <v>RefSerrECONew_D63</v>
          </cell>
          <cell r="N8985" t="str">
            <v>Réf serrée ECO D63 Touche + Appui tous types</v>
          </cell>
          <cell r="O8985" t="str">
            <v>ECO D63 Key + Press all types</v>
          </cell>
          <cell r="P8985">
            <v>4</v>
          </cell>
          <cell r="Q8985">
            <v>0</v>
          </cell>
          <cell r="R8985" t="str">
            <v>02</v>
          </cell>
          <cell r="X8985">
            <v>71.234100000000012</v>
          </cell>
          <cell r="Y8985">
            <v>291.24059999999997</v>
          </cell>
          <cell r="Z8985">
            <v>317.41733354974792</v>
          </cell>
          <cell r="AA8985">
            <v>679.89203354974791</v>
          </cell>
          <cell r="AD8985">
            <v>17.808525000000003</v>
          </cell>
          <cell r="AE8985">
            <v>72.810149999999993</v>
          </cell>
          <cell r="AF8985">
            <v>79.354333387436981</v>
          </cell>
        </row>
        <row r="8986">
          <cell r="M8986" t="str">
            <v>RefSerrECONew_D80</v>
          </cell>
          <cell r="N8986" t="str">
            <v>Réf serrée ECO D80 Touche + Appui tous types</v>
          </cell>
          <cell r="O8986" t="str">
            <v>ECO D80 Key + Press all types</v>
          </cell>
          <cell r="P8986">
            <v>4</v>
          </cell>
          <cell r="Q8986">
            <v>0</v>
          </cell>
          <cell r="R8986" t="str">
            <v>02</v>
          </cell>
          <cell r="X8986">
            <v>71.234100000000012</v>
          </cell>
          <cell r="Y8986">
            <v>291.24059999999997</v>
          </cell>
          <cell r="Z8986">
            <v>317.41733354974792</v>
          </cell>
          <cell r="AA8986">
            <v>679.89203354974791</v>
          </cell>
          <cell r="AD8986">
            <v>17.808525000000003</v>
          </cell>
          <cell r="AE8986">
            <v>72.810149999999993</v>
          </cell>
          <cell r="AF8986">
            <v>79.354333387436981</v>
          </cell>
        </row>
        <row r="8987">
          <cell r="M8987" t="str">
            <v>PartFixeBatiPnAut</v>
          </cell>
          <cell r="N8987" t="str">
            <v>Part fixe pour bâti de plateau sans PN et AUT</v>
          </cell>
          <cell r="O8987" t="str">
            <v>Base pour bâti de plateau sans PN et AUT</v>
          </cell>
          <cell r="P8987">
            <v>1</v>
          </cell>
          <cell r="Q8987">
            <v>0</v>
          </cell>
          <cell r="R8987" t="str">
            <v>02</v>
          </cell>
          <cell r="X8987">
            <v>130.51237500000002</v>
          </cell>
          <cell r="Y8987">
            <v>1322.2860000000001</v>
          </cell>
          <cell r="Z8987">
            <v>643.85326187648309</v>
          </cell>
          <cell r="AA8987">
            <v>2096.6516368764833</v>
          </cell>
          <cell r="AD8987">
            <v>130.51237500000002</v>
          </cell>
          <cell r="AE8987">
            <v>1322.2860000000001</v>
          </cell>
          <cell r="AF8987">
            <v>643.85326187648309</v>
          </cell>
        </row>
        <row r="8988">
          <cell r="M8988" t="str">
            <v>Marq1Caract</v>
          </cell>
          <cell r="N8988" t="str">
            <v>Unité de marquage interne 1 caractère</v>
          </cell>
          <cell r="O8988" t="str">
            <v>Internal marking unit 1 character</v>
          </cell>
          <cell r="P8988">
            <v>1</v>
          </cell>
          <cell r="Q8988">
            <v>0</v>
          </cell>
          <cell r="R8988" t="str">
            <v>02</v>
          </cell>
          <cell r="X8988">
            <v>24.360525000000003</v>
          </cell>
          <cell r="Y8988">
            <v>81.02955</v>
          </cell>
          <cell r="Z8988">
            <v>184.96005475059323</v>
          </cell>
          <cell r="AA8988">
            <v>290.35012975059323</v>
          </cell>
          <cell r="AD8988">
            <v>24.360525000000003</v>
          </cell>
          <cell r="AE8988">
            <v>81.02955</v>
          </cell>
          <cell r="AF8988">
            <v>184.96005475059323</v>
          </cell>
        </row>
        <row r="8989">
          <cell r="M8989">
            <v>0</v>
          </cell>
          <cell r="N8989">
            <v>0</v>
          </cell>
          <cell r="O8989" t="str">
            <v/>
          </cell>
          <cell r="P8989">
            <v>0</v>
          </cell>
          <cell r="Q8989">
            <v>0</v>
          </cell>
          <cell r="R8989">
            <v>0</v>
          </cell>
          <cell r="AA8989">
            <v>0</v>
          </cell>
          <cell r="AD8989" t="e">
            <v>#DIV/0!</v>
          </cell>
          <cell r="AE8989" t="e">
            <v>#DIV/0!</v>
          </cell>
          <cell r="AF8989" t="e">
            <v>#DIV/0!</v>
          </cell>
        </row>
        <row r="8990">
          <cell r="M8990">
            <v>0</v>
          </cell>
          <cell r="N8990">
            <v>0</v>
          </cell>
          <cell r="O8990" t="str">
            <v/>
          </cell>
          <cell r="P8990">
            <v>1</v>
          </cell>
          <cell r="Q8990">
            <v>0</v>
          </cell>
          <cell r="R8990">
            <v>0</v>
          </cell>
          <cell r="AA8990">
            <v>0</v>
          </cell>
          <cell r="AD8990">
            <v>0</v>
          </cell>
          <cell r="AE8990">
            <v>0</v>
          </cell>
          <cell r="AF8990">
            <v>0</v>
          </cell>
        </row>
        <row r="8991">
          <cell r="M8991" t="str">
            <v>Robotnu1</v>
          </cell>
          <cell r="N8991" t="str">
            <v>Robot nu bras 2,65m / 165 Kg</v>
          </cell>
          <cell r="O8991" t="str">
            <v>Robot bare arm 2.65m / 165 Kg</v>
          </cell>
          <cell r="P8991">
            <v>1</v>
          </cell>
          <cell r="Q8991">
            <v>0</v>
          </cell>
          <cell r="R8991" t="str">
            <v/>
          </cell>
          <cell r="X8991">
            <v>0</v>
          </cell>
          <cell r="Y8991">
            <v>0</v>
          </cell>
          <cell r="Z8991">
            <v>0</v>
          </cell>
          <cell r="AA8991">
            <v>0</v>
          </cell>
          <cell r="AD8991">
            <v>0</v>
          </cell>
          <cell r="AE8991">
            <v>0</v>
          </cell>
          <cell r="AF8991">
            <v>0</v>
          </cell>
        </row>
        <row r="8992">
          <cell r="M8992" t="str">
            <v>SEL-MF</v>
          </cell>
          <cell r="N8992" t="str">
            <v>Applicatif Robot SEL en Moyenne Fréquence</v>
          </cell>
          <cell r="O8992" t="str">
            <v>Medium Frequency SEL Robot Application</v>
          </cell>
          <cell r="P8992">
            <v>1</v>
          </cell>
          <cell r="Q8992">
            <v>0</v>
          </cell>
          <cell r="R8992" t="str">
            <v/>
          </cell>
          <cell r="X8992">
            <v>21.930300000000003</v>
          </cell>
          <cell r="Y8992">
            <v>1168.179075</v>
          </cell>
          <cell r="Z8992">
            <v>791.14538093824149</v>
          </cell>
          <cell r="AA8992">
            <v>1981.2547559382415</v>
          </cell>
          <cell r="AD8992">
            <v>21.930300000000003</v>
          </cell>
          <cell r="AE8992">
            <v>1168.179075</v>
          </cell>
          <cell r="AF8992">
            <v>791.14538093824149</v>
          </cell>
        </row>
        <row r="8993">
          <cell r="M8993" t="str">
            <v>Reh1000</v>
          </cell>
          <cell r="N8993" t="str">
            <v>Réhausse robot h&lt;1000mm</v>
          </cell>
          <cell r="O8993" t="str">
            <v>Robot extension h&lt;1000mm</v>
          </cell>
          <cell r="P8993">
            <v>1</v>
          </cell>
          <cell r="Q8993">
            <v>0</v>
          </cell>
          <cell r="R8993" t="str">
            <v/>
          </cell>
          <cell r="X8993">
            <v>0</v>
          </cell>
          <cell r="Y8993">
            <v>29.809500000000003</v>
          </cell>
          <cell r="Z8993">
            <v>10.5</v>
          </cell>
          <cell r="AA8993">
            <v>40.3095</v>
          </cell>
          <cell r="AD8993">
            <v>0</v>
          </cell>
          <cell r="AE8993">
            <v>29.809500000000003</v>
          </cell>
          <cell r="AF8993">
            <v>10.5</v>
          </cell>
        </row>
        <row r="8994">
          <cell r="M8994" t="str">
            <v>Robotintégration-V11</v>
          </cell>
          <cell r="N8994" t="str">
            <v>Intégration robot + baie sur site -V11</v>
          </cell>
          <cell r="O8994" t="str">
            <v>Robot + bay integration on site -V11</v>
          </cell>
          <cell r="P8994">
            <v>1</v>
          </cell>
          <cell r="Q8994">
            <v>0</v>
          </cell>
          <cell r="R8994" t="str">
            <v/>
          </cell>
          <cell r="X8994">
            <v>272.35057499999999</v>
          </cell>
          <cell r="Y8994">
            <v>862.84800000000007</v>
          </cell>
          <cell r="Z8994">
            <v>1716.542666567691</v>
          </cell>
          <cell r="AA8994">
            <v>2851.7412415676908</v>
          </cell>
          <cell r="AD8994">
            <v>272.35057499999999</v>
          </cell>
          <cell r="AE8994">
            <v>862.84800000000007</v>
          </cell>
          <cell r="AF8994">
            <v>1716.542666567691</v>
          </cell>
        </row>
        <row r="8995">
          <cell r="M8995" t="str">
            <v>TrajSoud</v>
          </cell>
          <cell r="N8995" t="str">
            <v>Trajectoire de soudure(clinchage, arc tiré, rivet)</v>
          </cell>
          <cell r="O8995" t="str">
            <v>Welding path (clinching, pulled arc, rivet)</v>
          </cell>
          <cell r="P8995">
            <v>1</v>
          </cell>
          <cell r="Q8995" t="str">
            <v>OP10A : 8 PSE</v>
          </cell>
          <cell r="R8995" t="str">
            <v/>
          </cell>
          <cell r="X8995">
            <v>0</v>
          </cell>
          <cell r="Y8995">
            <v>0</v>
          </cell>
          <cell r="Z8995">
            <v>0</v>
          </cell>
          <cell r="AA8995">
            <v>0</v>
          </cell>
          <cell r="AD8995">
            <v>0</v>
          </cell>
          <cell r="AE8995">
            <v>0</v>
          </cell>
          <cell r="AF8995">
            <v>0</v>
          </cell>
        </row>
        <row r="8996">
          <cell r="M8996" t="str">
            <v>CopTrajSoud</v>
          </cell>
          <cell r="N8996" t="str">
            <v>Copie trajectoire Soudure suite à ajout diversité</v>
          </cell>
          <cell r="O8996" t="str">
            <v>Copie of a welding trajectory for divers models</v>
          </cell>
          <cell r="P8996">
            <v>1</v>
          </cell>
          <cell r="Q8996" t="str">
            <v>OP10B</v>
          </cell>
          <cell r="R8996" t="str">
            <v/>
          </cell>
          <cell r="X8996">
            <v>0</v>
          </cell>
          <cell r="Y8996">
            <v>0</v>
          </cell>
          <cell r="Z8996">
            <v>0</v>
          </cell>
          <cell r="AA8996">
            <v>0</v>
          </cell>
          <cell r="AD8996">
            <v>0</v>
          </cell>
          <cell r="AE8996">
            <v>0</v>
          </cell>
          <cell r="AF8996">
            <v>0</v>
          </cell>
        </row>
        <row r="8997">
          <cell r="M8997" t="str">
            <v>EchCodeTraj</v>
          </cell>
          <cell r="N8997" t="str">
            <v>Echange Code Trajectoire avec baie robot</v>
          </cell>
          <cell r="O8997" t="str">
            <v>Exchange of Trajectory Code with robot bay</v>
          </cell>
          <cell r="P8997">
            <v>2</v>
          </cell>
          <cell r="Q8997" t="str">
            <v>OP10 A et B</v>
          </cell>
          <cell r="R8997" t="str">
            <v/>
          </cell>
          <cell r="X8997">
            <v>23.625</v>
          </cell>
          <cell r="Y8997">
            <v>0</v>
          </cell>
          <cell r="Z8997">
            <v>192.81983806413143</v>
          </cell>
          <cell r="AA8997">
            <v>216.44483806413143</v>
          </cell>
          <cell r="AD8997">
            <v>11.8125</v>
          </cell>
          <cell r="AE8997">
            <v>0</v>
          </cell>
          <cell r="AF8997">
            <v>96.409919032065716</v>
          </cell>
        </row>
        <row r="8998">
          <cell r="M8998" t="str">
            <v>HEtudAUT</v>
          </cell>
          <cell r="N8998" t="str">
            <v>Une heure d'études automatismes</v>
          </cell>
          <cell r="O8998" t="str">
            <v>One hour of automation studies</v>
          </cell>
          <cell r="P8998">
            <v>1</v>
          </cell>
          <cell r="Q8998" t="str">
            <v>Complement Hetude AF+Marguerite+Prog</v>
          </cell>
          <cell r="R8998" t="str">
            <v/>
          </cell>
          <cell r="X8998">
            <v>65</v>
          </cell>
          <cell r="Y8998">
            <v>0</v>
          </cell>
          <cell r="Z8998">
            <v>0</v>
          </cell>
          <cell r="AA8998">
            <v>65</v>
          </cell>
          <cell r="AD8998">
            <v>65</v>
          </cell>
          <cell r="AE8998">
            <v>0</v>
          </cell>
          <cell r="AF8998">
            <v>0</v>
          </cell>
        </row>
        <row r="8999">
          <cell r="M8999" t="str">
            <v>VerrineRobot</v>
          </cell>
          <cell r="N8999" t="str">
            <v>Verrine Robot</v>
          </cell>
          <cell r="O8999" t="str">
            <v>To make</v>
          </cell>
          <cell r="P8999">
            <v>1</v>
          </cell>
          <cell r="Q8999">
            <v>0</v>
          </cell>
          <cell r="R8999" t="str">
            <v/>
          </cell>
          <cell r="AA8999">
            <v>0</v>
          </cell>
          <cell r="AD8999">
            <v>0</v>
          </cell>
          <cell r="AE8999">
            <v>0</v>
          </cell>
          <cell r="AF8999">
            <v>0</v>
          </cell>
        </row>
        <row r="9000">
          <cell r="M9000">
            <v>0</v>
          </cell>
          <cell r="N9000">
            <v>0</v>
          </cell>
          <cell r="O9000" t="str">
            <v/>
          </cell>
          <cell r="P9000">
            <v>0</v>
          </cell>
          <cell r="Q9000">
            <v>0</v>
          </cell>
          <cell r="R9000">
            <v>0</v>
          </cell>
          <cell r="AA9000">
            <v>0</v>
          </cell>
          <cell r="AD9000" t="e">
            <v>#DIV/0!</v>
          </cell>
          <cell r="AE9000" t="e">
            <v>#DIV/0!</v>
          </cell>
          <cell r="AF9000" t="e">
            <v>#DIV/0!</v>
          </cell>
        </row>
        <row r="9001">
          <cell r="M9001">
            <v>0</v>
          </cell>
          <cell r="N9001">
            <v>0</v>
          </cell>
          <cell r="O9001" t="str">
            <v/>
          </cell>
          <cell r="P9001">
            <v>1</v>
          </cell>
          <cell r="Q9001">
            <v>0</v>
          </cell>
          <cell r="R9001">
            <v>0</v>
          </cell>
          <cell r="AA9001">
            <v>0</v>
          </cell>
          <cell r="AD9001">
            <v>0</v>
          </cell>
          <cell r="AE9001">
            <v>0</v>
          </cell>
          <cell r="AF9001">
            <v>0</v>
          </cell>
        </row>
        <row r="9002">
          <cell r="M9002" t="str">
            <v>PincRobMFLightX500ModSansDetal</v>
          </cell>
          <cell r="N9002" t="str">
            <v>Pince Mod MF Light ciseaux électrique LU &lt; 500</v>
          </cell>
          <cell r="O9002" t="str">
            <v>MF Light Mod Clamp X - Shape electric width &lt; 500</v>
          </cell>
          <cell r="P9002">
            <v>1</v>
          </cell>
          <cell r="Q9002">
            <v>0</v>
          </cell>
          <cell r="R9002" t="str">
            <v/>
          </cell>
          <cell r="X9002">
            <v>0</v>
          </cell>
          <cell r="Y9002">
            <v>0</v>
          </cell>
          <cell r="Z9002">
            <v>0</v>
          </cell>
          <cell r="AA9002">
            <v>0</v>
          </cell>
          <cell r="AD9002">
            <v>0</v>
          </cell>
          <cell r="AE9002">
            <v>0</v>
          </cell>
          <cell r="AF9002">
            <v>0</v>
          </cell>
        </row>
        <row r="9003">
          <cell r="M9003" t="str">
            <v>InterfaceRobPinceStdenL</v>
          </cell>
          <cell r="N9003" t="str">
            <v>Interface Std en L fixation entre Pince et Robot</v>
          </cell>
          <cell r="O9003" t="str">
            <v>Std L-shaped interface for fixing between Clamp and Robot</v>
          </cell>
          <cell r="P9003">
            <v>1</v>
          </cell>
          <cell r="Q9003">
            <v>0</v>
          </cell>
          <cell r="R9003" t="str">
            <v/>
          </cell>
          <cell r="X9003">
            <v>0</v>
          </cell>
          <cell r="Y9003">
            <v>0</v>
          </cell>
          <cell r="Z9003">
            <v>0</v>
          </cell>
          <cell r="AA9003">
            <v>0</v>
          </cell>
          <cell r="AD9003">
            <v>0</v>
          </cell>
          <cell r="AE9003">
            <v>0</v>
          </cell>
          <cell r="AF9003">
            <v>0</v>
          </cell>
        </row>
        <row r="9004">
          <cell r="M9004" t="str">
            <v>MisAllRech</v>
          </cell>
          <cell r="N9004" t="str">
            <v>Mise et Allonge de rechange</v>
          </cell>
          <cell r="O9004" t="str">
            <v>Spare plug and extension cable</v>
          </cell>
          <cell r="P9004">
            <v>1</v>
          </cell>
          <cell r="Q9004">
            <v>0</v>
          </cell>
          <cell r="R9004" t="str">
            <v/>
          </cell>
          <cell r="X9004">
            <v>0</v>
          </cell>
          <cell r="Y9004">
            <v>0</v>
          </cell>
          <cell r="Z9004">
            <v>0</v>
          </cell>
          <cell r="AA9004">
            <v>0</v>
          </cell>
          <cell r="AD9004">
            <v>0</v>
          </cell>
          <cell r="AE9004">
            <v>0</v>
          </cell>
          <cell r="AF9004">
            <v>0</v>
          </cell>
        </row>
        <row r="9005">
          <cell r="M9005">
            <v>0</v>
          </cell>
          <cell r="N9005">
            <v>0</v>
          </cell>
          <cell r="O9005" t="str">
            <v/>
          </cell>
          <cell r="P9005">
            <v>0</v>
          </cell>
          <cell r="Q9005">
            <v>0</v>
          </cell>
          <cell r="R9005">
            <v>0</v>
          </cell>
          <cell r="AA9005">
            <v>0</v>
          </cell>
          <cell r="AD9005" t="e">
            <v>#DIV/0!</v>
          </cell>
          <cell r="AE9005" t="e">
            <v>#DIV/0!</v>
          </cell>
          <cell r="AF9005" t="e">
            <v>#DIV/0!</v>
          </cell>
        </row>
        <row r="9006">
          <cell r="M9006">
            <v>0</v>
          </cell>
          <cell r="N9006">
            <v>0</v>
          </cell>
          <cell r="O9006" t="str">
            <v/>
          </cell>
          <cell r="P9006">
            <v>1</v>
          </cell>
          <cell r="Q9006">
            <v>0</v>
          </cell>
          <cell r="R9006">
            <v>0</v>
          </cell>
          <cell r="AA9006">
            <v>0</v>
          </cell>
          <cell r="AD9006">
            <v>0</v>
          </cell>
          <cell r="AE9006">
            <v>0</v>
          </cell>
          <cell r="AF9006">
            <v>0</v>
          </cell>
        </row>
        <row r="9007">
          <cell r="M9007" t="str">
            <v>RodFixeNew</v>
          </cell>
          <cell r="N9007" t="str">
            <v>Rodeuse fixe (Std New)</v>
          </cell>
          <cell r="O9007" t="str">
            <v>Tip dreser fix (new)</v>
          </cell>
          <cell r="P9007">
            <v>1</v>
          </cell>
          <cell r="Q9007">
            <v>0</v>
          </cell>
          <cell r="R9007" t="str">
            <v/>
          </cell>
          <cell r="X9007">
            <v>20.474999999999998</v>
          </cell>
          <cell r="Y9007">
            <v>95.678100000000001</v>
          </cell>
          <cell r="Z9007">
            <v>254.625</v>
          </cell>
          <cell r="AA9007">
            <v>370.77809999999999</v>
          </cell>
          <cell r="AD9007">
            <v>20.474999999999998</v>
          </cell>
          <cell r="AE9007">
            <v>95.678100000000001</v>
          </cell>
          <cell r="AF9007">
            <v>254.625</v>
          </cell>
        </row>
        <row r="9008">
          <cell r="M9008">
            <v>0</v>
          </cell>
          <cell r="N9008">
            <v>0</v>
          </cell>
          <cell r="O9008" t="str">
            <v/>
          </cell>
          <cell r="P9008">
            <v>0</v>
          </cell>
          <cell r="Q9008">
            <v>0</v>
          </cell>
          <cell r="R9008">
            <v>0</v>
          </cell>
          <cell r="AA9008">
            <v>0</v>
          </cell>
          <cell r="AD9008" t="e">
            <v>#DIV/0!</v>
          </cell>
          <cell r="AE9008" t="e">
            <v>#DIV/0!</v>
          </cell>
          <cell r="AF9008" t="e">
            <v>#DIV/0!</v>
          </cell>
        </row>
        <row r="9009">
          <cell r="M9009">
            <v>0</v>
          </cell>
          <cell r="N9009">
            <v>0</v>
          </cell>
          <cell r="O9009" t="str">
            <v/>
          </cell>
          <cell r="P9009">
            <v>1</v>
          </cell>
          <cell r="Q9009">
            <v>0</v>
          </cell>
          <cell r="R9009">
            <v>0</v>
          </cell>
          <cell r="AA9009">
            <v>0</v>
          </cell>
          <cell r="AD9009">
            <v>0</v>
          </cell>
          <cell r="AE9009">
            <v>0</v>
          </cell>
          <cell r="AF9009">
            <v>0</v>
          </cell>
        </row>
        <row r="9010">
          <cell r="M9010" t="str">
            <v>Robotnu16</v>
          </cell>
          <cell r="N9010" t="str">
            <v>Robot nu bras 3,10m / 280 Kg</v>
          </cell>
          <cell r="O9010" t="str">
            <v>Robot bare arm 3.10m / 280 Kg</v>
          </cell>
          <cell r="P9010">
            <v>1</v>
          </cell>
          <cell r="Q9010">
            <v>0</v>
          </cell>
          <cell r="R9010" t="str">
            <v/>
          </cell>
          <cell r="X9010">
            <v>0</v>
          </cell>
          <cell r="Y9010">
            <v>0</v>
          </cell>
          <cell r="Z9010">
            <v>0</v>
          </cell>
          <cell r="AA9010">
            <v>0</v>
          </cell>
          <cell r="AD9010">
            <v>0</v>
          </cell>
          <cell r="AE9010">
            <v>0</v>
          </cell>
          <cell r="AF9010">
            <v>0</v>
          </cell>
        </row>
        <row r="9011">
          <cell r="M9011" t="str">
            <v>M</v>
          </cell>
          <cell r="N9011" t="str">
            <v>Applicatif Robot M</v>
          </cell>
          <cell r="O9011" t="str">
            <v>Robot Application M</v>
          </cell>
          <cell r="P9011">
            <v>1</v>
          </cell>
          <cell r="Q9011">
            <v>0</v>
          </cell>
          <cell r="R9011" t="str">
            <v/>
          </cell>
          <cell r="X9011">
            <v>49.139999999999993</v>
          </cell>
          <cell r="Y9011">
            <v>72.995999999999995</v>
          </cell>
          <cell r="Z9011">
            <v>78.75</v>
          </cell>
          <cell r="AA9011">
            <v>200.886</v>
          </cell>
          <cell r="AD9011">
            <v>49.139999999999993</v>
          </cell>
          <cell r="AE9011">
            <v>72.995999999999995</v>
          </cell>
          <cell r="AF9011">
            <v>78.75</v>
          </cell>
        </row>
        <row r="9012">
          <cell r="M9012" t="str">
            <v>RehForteCharg1000</v>
          </cell>
          <cell r="N9012" t="str">
            <v>Réhausse robot forte charge h&lt;1000mm</v>
          </cell>
          <cell r="O9012" t="str">
            <v>Heavy-duty robot extension h&lt;1000mm</v>
          </cell>
          <cell r="P9012">
            <v>1</v>
          </cell>
          <cell r="Q9012">
            <v>0</v>
          </cell>
          <cell r="R9012" t="str">
            <v/>
          </cell>
          <cell r="X9012">
            <v>0</v>
          </cell>
          <cell r="Y9012">
            <v>29.809500000000003</v>
          </cell>
          <cell r="Z9012">
            <v>10.5</v>
          </cell>
          <cell r="AA9012">
            <v>40.3095</v>
          </cell>
          <cell r="AD9012">
            <v>0</v>
          </cell>
          <cell r="AE9012">
            <v>29.809500000000003</v>
          </cell>
          <cell r="AF9012">
            <v>10.5</v>
          </cell>
        </row>
        <row r="9013">
          <cell r="M9013" t="str">
            <v>Robotintégration-V11</v>
          </cell>
          <cell r="N9013" t="str">
            <v>Intégration robot + baie sur site -V11</v>
          </cell>
          <cell r="O9013" t="str">
            <v>Robot + bay integration on site -V11</v>
          </cell>
          <cell r="P9013">
            <v>1</v>
          </cell>
          <cell r="Q9013">
            <v>0</v>
          </cell>
          <cell r="R9013" t="str">
            <v/>
          </cell>
          <cell r="X9013">
            <v>272.35057499999999</v>
          </cell>
          <cell r="Y9013">
            <v>862.84800000000007</v>
          </cell>
          <cell r="Z9013">
            <v>1716.542666567691</v>
          </cell>
          <cell r="AA9013">
            <v>2851.7412415676908</v>
          </cell>
          <cell r="AD9013">
            <v>272.35057499999999</v>
          </cell>
          <cell r="AE9013">
            <v>862.84800000000007</v>
          </cell>
          <cell r="AF9013">
            <v>1716.542666567691</v>
          </cell>
        </row>
        <row r="9014">
          <cell r="M9014" t="str">
            <v>TrajMan</v>
          </cell>
          <cell r="N9014" t="str">
            <v>Trajectoire de manutention</v>
          </cell>
          <cell r="O9014" t="str">
            <v>Handling path</v>
          </cell>
          <cell r="P9014">
            <v>2</v>
          </cell>
          <cell r="Q9014" t="str">
            <v>Prise OP10A et dépose OP40</v>
          </cell>
          <cell r="R9014" t="str">
            <v/>
          </cell>
          <cell r="X9014">
            <v>0</v>
          </cell>
          <cell r="Y9014">
            <v>0</v>
          </cell>
          <cell r="Z9014">
            <v>0</v>
          </cell>
          <cell r="AA9014">
            <v>0</v>
          </cell>
          <cell r="AD9014">
            <v>0</v>
          </cell>
          <cell r="AE9014">
            <v>0</v>
          </cell>
          <cell r="AF9014">
            <v>0</v>
          </cell>
        </row>
        <row r="9015">
          <cell r="M9015" t="str">
            <v>CopTrajMan</v>
          </cell>
          <cell r="N9015" t="str">
            <v>Copie trajectoire Manut suite à ajout diversité</v>
          </cell>
          <cell r="O9015" t="str">
            <v>Copie of a handling trajectory for divers models</v>
          </cell>
          <cell r="P9015">
            <v>1</v>
          </cell>
          <cell r="Q9015" t="str">
            <v>Prise OP10B</v>
          </cell>
          <cell r="R9015" t="str">
            <v/>
          </cell>
          <cell r="X9015">
            <v>0</v>
          </cell>
          <cell r="Y9015">
            <v>0</v>
          </cell>
          <cell r="Z9015">
            <v>0</v>
          </cell>
          <cell r="AA9015">
            <v>0</v>
          </cell>
          <cell r="AD9015">
            <v>0</v>
          </cell>
          <cell r="AE9015">
            <v>0</v>
          </cell>
          <cell r="AF9015">
            <v>0</v>
          </cell>
        </row>
        <row r="9016">
          <cell r="M9016" t="str">
            <v>EchCodeTraj</v>
          </cell>
          <cell r="N9016" t="str">
            <v>Echange Code Trajectoire avec baie robot</v>
          </cell>
          <cell r="O9016" t="str">
            <v>Exchange of Trajectory Code with robot bay</v>
          </cell>
          <cell r="P9016">
            <v>2</v>
          </cell>
          <cell r="Q9016">
            <v>0</v>
          </cell>
          <cell r="R9016" t="str">
            <v/>
          </cell>
          <cell r="X9016">
            <v>23.625</v>
          </cell>
          <cell r="Y9016">
            <v>0</v>
          </cell>
          <cell r="Z9016">
            <v>192.81983806413143</v>
          </cell>
          <cell r="AA9016">
            <v>216.44483806413143</v>
          </cell>
          <cell r="AD9016">
            <v>11.8125</v>
          </cell>
          <cell r="AE9016">
            <v>0</v>
          </cell>
          <cell r="AF9016">
            <v>96.409919032065716</v>
          </cell>
        </row>
        <row r="9017">
          <cell r="M9017" t="str">
            <v>HEtudAUT</v>
          </cell>
          <cell r="N9017" t="str">
            <v>Une heure d'études automatismes</v>
          </cell>
          <cell r="O9017" t="str">
            <v>One hour of automation studies</v>
          </cell>
          <cell r="P9017">
            <v>1</v>
          </cell>
          <cell r="Q9017" t="str">
            <v>Complement Hetude AF+Marguerite+Prog</v>
          </cell>
          <cell r="R9017" t="str">
            <v/>
          </cell>
          <cell r="X9017">
            <v>65</v>
          </cell>
          <cell r="Y9017">
            <v>0</v>
          </cell>
          <cell r="Z9017">
            <v>0</v>
          </cell>
          <cell r="AA9017">
            <v>65</v>
          </cell>
          <cell r="AD9017">
            <v>65</v>
          </cell>
          <cell r="AE9017">
            <v>0</v>
          </cell>
          <cell r="AF9017">
            <v>0</v>
          </cell>
        </row>
        <row r="9018">
          <cell r="M9018" t="str">
            <v>VerrineRobot</v>
          </cell>
          <cell r="N9018" t="str">
            <v>Verrine Robot</v>
          </cell>
          <cell r="O9018" t="str">
            <v>To make</v>
          </cell>
          <cell r="P9018">
            <v>1</v>
          </cell>
          <cell r="Q9018">
            <v>0</v>
          </cell>
          <cell r="R9018" t="str">
            <v/>
          </cell>
          <cell r="AA9018">
            <v>0</v>
          </cell>
          <cell r="AD9018">
            <v>0</v>
          </cell>
          <cell r="AE9018">
            <v>0</v>
          </cell>
          <cell r="AF9018">
            <v>0</v>
          </cell>
        </row>
        <row r="9019">
          <cell r="M9019">
            <v>0</v>
          </cell>
          <cell r="N9019">
            <v>0</v>
          </cell>
          <cell r="O9019" t="str">
            <v/>
          </cell>
          <cell r="P9019">
            <v>0</v>
          </cell>
          <cell r="Q9019">
            <v>0</v>
          </cell>
          <cell r="R9019">
            <v>0</v>
          </cell>
          <cell r="AA9019">
            <v>0</v>
          </cell>
          <cell r="AD9019" t="e">
            <v>#DIV/0!</v>
          </cell>
          <cell r="AE9019" t="e">
            <v>#DIV/0!</v>
          </cell>
          <cell r="AF9019" t="e">
            <v>#DIV/0!</v>
          </cell>
        </row>
        <row r="9020">
          <cell r="M9020">
            <v>0</v>
          </cell>
          <cell r="N9020">
            <v>0</v>
          </cell>
          <cell r="O9020" t="str">
            <v/>
          </cell>
          <cell r="P9020">
            <v>1</v>
          </cell>
          <cell r="Q9020">
            <v>0</v>
          </cell>
          <cell r="R9020">
            <v>0</v>
          </cell>
          <cell r="AA9020">
            <v>0</v>
          </cell>
          <cell r="AD9020">
            <v>0</v>
          </cell>
          <cell r="AE9020">
            <v>0</v>
          </cell>
          <cell r="AF9020">
            <v>0</v>
          </cell>
        </row>
        <row r="9021">
          <cell r="M9021" t="str">
            <v>PoutreCentMPRModFrs</v>
          </cell>
          <cell r="N9021" t="str">
            <v>Poutre Centrale pour MPR Modulaire du commerce</v>
          </cell>
          <cell r="O9021" t="str">
            <v>Beam 1 Mt (any diameter) for gripper</v>
          </cell>
          <cell r="P9021">
            <v>1</v>
          </cell>
          <cell r="Q9021">
            <v>0</v>
          </cell>
          <cell r="R9021" t="str">
            <v/>
          </cell>
          <cell r="AA9021">
            <v>0</v>
          </cell>
          <cell r="AD9021">
            <v>0</v>
          </cell>
          <cell r="AE9021">
            <v>0</v>
          </cell>
          <cell r="AF9021">
            <v>0</v>
          </cell>
        </row>
        <row r="9022">
          <cell r="M9022" t="str">
            <v>SuppGrandMPRFrs</v>
          </cell>
          <cell r="N9022" t="str">
            <v>Supplément coût pour un grand préhenseur Commerce</v>
          </cell>
          <cell r="O9022" t="str">
            <v>Additional cost for a large trade gripper</v>
          </cell>
          <cell r="P9022">
            <v>2</v>
          </cell>
          <cell r="Q9022">
            <v>0</v>
          </cell>
          <cell r="R9022" t="str">
            <v/>
          </cell>
          <cell r="AA9022">
            <v>0</v>
          </cell>
          <cell r="AD9022">
            <v>0</v>
          </cell>
          <cell r="AE9022">
            <v>0</v>
          </cell>
          <cell r="AF9022">
            <v>0</v>
          </cell>
        </row>
        <row r="9023">
          <cell r="M9023" t="str">
            <v>BoutPoutreMPRFrs</v>
          </cell>
          <cell r="N9023" t="str">
            <v>Compl fixation bout poutre ou preh double Commerce</v>
          </cell>
          <cell r="O9023" t="str">
            <v>Complement fixing beam end or double gripper trade</v>
          </cell>
          <cell r="P9023">
            <v>1</v>
          </cell>
          <cell r="Q9023" t="str">
            <v>Préhenseur double</v>
          </cell>
          <cell r="R9023" t="str">
            <v/>
          </cell>
          <cell r="AA9023">
            <v>0</v>
          </cell>
          <cell r="AD9023">
            <v>0</v>
          </cell>
          <cell r="AE9023">
            <v>0</v>
          </cell>
          <cell r="AF9023">
            <v>0</v>
          </cell>
        </row>
        <row r="9024">
          <cell r="M9024" t="str">
            <v>RefSer40DINPreh</v>
          </cell>
          <cell r="N9024" t="str">
            <v>Serrage 40 DIN Touche + Appui tous types sur Préh</v>
          </cell>
          <cell r="O9024" t="str">
            <v>Clamping 40 DIN Key + All types of support on Preh</v>
          </cell>
          <cell r="P9024">
            <v>5</v>
          </cell>
          <cell r="Q9024">
            <v>0</v>
          </cell>
          <cell r="R9024" t="str">
            <v/>
          </cell>
          <cell r="X9024">
            <v>61.424999999999997</v>
          </cell>
          <cell r="Y9024">
            <v>355.03650000000005</v>
          </cell>
          <cell r="Z9024">
            <v>189.00000000000003</v>
          </cell>
          <cell r="AA9024">
            <v>605.46150000000011</v>
          </cell>
          <cell r="AD9024">
            <v>12.285</v>
          </cell>
          <cell r="AE9024">
            <v>71.007300000000015</v>
          </cell>
          <cell r="AF9024">
            <v>37.800000000000004</v>
          </cell>
        </row>
        <row r="9025">
          <cell r="M9025" t="str">
            <v>PilMobPreh</v>
          </cell>
          <cell r="N9025" t="str">
            <v>Pilote escamotable sur Préhenseur avec antenne sup</v>
          </cell>
          <cell r="O9025" t="str">
            <v>Retractable pin on Gripper</v>
          </cell>
          <cell r="P9025">
            <v>1</v>
          </cell>
          <cell r="Q9025">
            <v>0</v>
          </cell>
          <cell r="R9025" t="str">
            <v/>
          </cell>
          <cell r="X9025">
            <v>12.285</v>
          </cell>
          <cell r="Y9025">
            <v>71.007300000000001</v>
          </cell>
          <cell r="Z9025">
            <v>37.800000000000004</v>
          </cell>
          <cell r="AA9025">
            <v>121.09229999999999</v>
          </cell>
          <cell r="AD9025">
            <v>12.285</v>
          </cell>
          <cell r="AE9025">
            <v>71.007300000000001</v>
          </cell>
          <cell r="AF9025">
            <v>37.800000000000004</v>
          </cell>
        </row>
        <row r="9026">
          <cell r="M9026" t="str">
            <v>PilSeulPreh</v>
          </cell>
          <cell r="N9026" t="str">
            <v xml:space="preserve">Pilote fixe sans poteau ou Pilote préhenseur avec </v>
          </cell>
          <cell r="O9026" t="str">
            <v>Fixed pin for gripper</v>
          </cell>
          <cell r="P9026">
            <v>1</v>
          </cell>
          <cell r="Q9026">
            <v>0</v>
          </cell>
          <cell r="R9026" t="str">
            <v/>
          </cell>
          <cell r="X9026">
            <v>0</v>
          </cell>
          <cell r="Y9026">
            <v>0</v>
          </cell>
          <cell r="Z9026">
            <v>0</v>
          </cell>
          <cell r="AA9026">
            <v>0</v>
          </cell>
          <cell r="AD9026">
            <v>0</v>
          </cell>
          <cell r="AE9026">
            <v>0</v>
          </cell>
          <cell r="AF9026">
            <v>0</v>
          </cell>
        </row>
        <row r="9027">
          <cell r="M9027" t="str">
            <v>DistribPreh</v>
          </cell>
          <cell r="N9027" t="str">
            <v>Distributeur taille 2 sur Préhenseur</v>
          </cell>
          <cell r="O9027" t="str">
            <v>Dispenser size 2 on Gripper</v>
          </cell>
          <cell r="P9027">
            <v>3</v>
          </cell>
          <cell r="Q9027">
            <v>0</v>
          </cell>
          <cell r="R9027" t="str">
            <v/>
          </cell>
          <cell r="X9027">
            <v>36.855000000000004</v>
          </cell>
          <cell r="Y9027">
            <v>488.09249999999997</v>
          </cell>
          <cell r="Z9027">
            <v>56.7</v>
          </cell>
          <cell r="AA9027">
            <v>581.64750000000004</v>
          </cell>
          <cell r="AD9027">
            <v>12.285000000000002</v>
          </cell>
          <cell r="AE9027">
            <v>162.69749999999999</v>
          </cell>
          <cell r="AF9027">
            <v>18.900000000000002</v>
          </cell>
        </row>
        <row r="9028">
          <cell r="M9028" t="str">
            <v>PPinducPreh</v>
          </cell>
          <cell r="N9028" t="str">
            <v>Détecteur inductif présence pièce sur Préhenseur a</v>
          </cell>
          <cell r="O9028" t="str">
            <v>Inductive part presence detector on Gripper</v>
          </cell>
          <cell r="P9028">
            <v>1</v>
          </cell>
          <cell r="Q9028">
            <v>0</v>
          </cell>
          <cell r="R9028" t="str">
            <v/>
          </cell>
          <cell r="X9028">
            <v>12.285</v>
          </cell>
          <cell r="Y9028">
            <v>37.65825000000001</v>
          </cell>
          <cell r="Z9028">
            <v>9.4500000000000011</v>
          </cell>
          <cell r="AA9028">
            <v>59.393250000000009</v>
          </cell>
          <cell r="AD9028">
            <v>12.285</v>
          </cell>
          <cell r="AE9028">
            <v>37.65825000000001</v>
          </cell>
          <cell r="AF9028">
            <v>9.4500000000000011</v>
          </cell>
        </row>
        <row r="9029">
          <cell r="M9029">
            <v>0</v>
          </cell>
          <cell r="N9029">
            <v>0</v>
          </cell>
          <cell r="O9029" t="str">
            <v/>
          </cell>
          <cell r="P9029">
            <v>0</v>
          </cell>
          <cell r="Q9029">
            <v>0</v>
          </cell>
          <cell r="R9029">
            <v>0</v>
          </cell>
          <cell r="AA9029">
            <v>0</v>
          </cell>
          <cell r="AD9029" t="e">
            <v>#DIV/0!</v>
          </cell>
          <cell r="AE9029" t="e">
            <v>#DIV/0!</v>
          </cell>
          <cell r="AF9029" t="e">
            <v>#DIV/0!</v>
          </cell>
        </row>
        <row r="9030">
          <cell r="M9030">
            <v>0</v>
          </cell>
          <cell r="N9030">
            <v>0</v>
          </cell>
          <cell r="O9030" t="str">
            <v/>
          </cell>
          <cell r="P9030">
            <v>0</v>
          </cell>
          <cell r="Q9030">
            <v>0</v>
          </cell>
          <cell r="R9030">
            <v>0</v>
          </cell>
          <cell r="AA9030">
            <v>0</v>
          </cell>
          <cell r="AD9030" t="e">
            <v>#DIV/0!</v>
          </cell>
          <cell r="AE9030" t="e">
            <v>#DIV/0!</v>
          </cell>
          <cell r="AF9030" t="e">
            <v>#DIV/0!</v>
          </cell>
        </row>
        <row r="9031">
          <cell r="M9031">
            <v>0</v>
          </cell>
          <cell r="N9031">
            <v>0</v>
          </cell>
          <cell r="O9031" t="str">
            <v/>
          </cell>
          <cell r="P9031">
            <v>0</v>
          </cell>
          <cell r="Q9031">
            <v>0</v>
          </cell>
          <cell r="R9031">
            <v>0</v>
          </cell>
          <cell r="AA9031">
            <v>0</v>
          </cell>
          <cell r="AD9031" t="e">
            <v>#DIV/0!</v>
          </cell>
          <cell r="AE9031" t="e">
            <v>#DIV/0!</v>
          </cell>
          <cell r="AF9031" t="e">
            <v>#DIV/0!</v>
          </cell>
        </row>
        <row r="9032">
          <cell r="M9032">
            <v>0</v>
          </cell>
          <cell r="N9032">
            <v>0</v>
          </cell>
          <cell r="O9032" t="str">
            <v/>
          </cell>
          <cell r="P9032">
            <v>1</v>
          </cell>
          <cell r="Q9032">
            <v>0</v>
          </cell>
          <cell r="R9032">
            <v>0</v>
          </cell>
          <cell r="AA9032">
            <v>0</v>
          </cell>
          <cell r="AD9032">
            <v>0</v>
          </cell>
          <cell r="AE9032">
            <v>0</v>
          </cell>
          <cell r="AF9032">
            <v>0</v>
          </cell>
        </row>
        <row r="9033">
          <cell r="M9033" t="str">
            <v>VoletRoulantToile</v>
          </cell>
          <cell r="N9033" t="str">
            <v>Volet sécurité Vertical enroul toile (lg=1000)</v>
          </cell>
          <cell r="O9033" t="str">
            <v>Vertical safety flap fabric roll (lg=1000)</v>
          </cell>
          <cell r="P9033">
            <v>1</v>
          </cell>
          <cell r="Q9033">
            <v>0</v>
          </cell>
          <cell r="R9033" t="str">
            <v/>
          </cell>
          <cell r="X9033">
            <v>125.04240000000001</v>
          </cell>
          <cell r="Y9033">
            <v>168.36750000000001</v>
          </cell>
          <cell r="Z9033">
            <v>740.10190469120778</v>
          </cell>
          <cell r="AA9033">
            <v>1033.5118046912078</v>
          </cell>
          <cell r="AD9033">
            <v>125.04240000000001</v>
          </cell>
          <cell r="AE9033">
            <v>168.36750000000001</v>
          </cell>
          <cell r="AF9033">
            <v>740.10190469120778</v>
          </cell>
        </row>
        <row r="9034">
          <cell r="M9034" t="str">
            <v>VolVerticalSup200</v>
          </cell>
          <cell r="N9034" t="str">
            <v>Tranche 200 mm sup volet vert rigide et toile</v>
          </cell>
          <cell r="O9034" t="str">
            <v>200 mm slice on top of rigid green flap and canvas</v>
          </cell>
          <cell r="P9034">
            <v>10</v>
          </cell>
          <cell r="Q9034" t="str">
            <v>largeur 3 000</v>
          </cell>
          <cell r="R9034" t="str">
            <v/>
          </cell>
          <cell r="X9034">
            <v>0</v>
          </cell>
          <cell r="Y9034">
            <v>0</v>
          </cell>
          <cell r="Z9034">
            <v>0</v>
          </cell>
          <cell r="AA9034">
            <v>0</v>
          </cell>
          <cell r="AD9034">
            <v>0</v>
          </cell>
          <cell r="AE9034">
            <v>0</v>
          </cell>
          <cell r="AF9034">
            <v>0</v>
          </cell>
        </row>
        <row r="9035">
          <cell r="M9035" t="str">
            <v>SupTransVoletLarg</v>
          </cell>
          <cell r="N9035" t="str">
            <v>Surcoût de transport pour volet large (&gt;3000mm)</v>
          </cell>
          <cell r="O9035" t="str">
            <v>Additional transport costs for wide tailgate (&gt;2000mm)</v>
          </cell>
          <cell r="P9035">
            <v>1</v>
          </cell>
          <cell r="Q9035">
            <v>0</v>
          </cell>
          <cell r="R9035" t="str">
            <v/>
          </cell>
          <cell r="X9035">
            <v>0</v>
          </cell>
          <cell r="Y9035">
            <v>0</v>
          </cell>
          <cell r="Z9035">
            <v>0</v>
          </cell>
          <cell r="AA9035">
            <v>0</v>
          </cell>
          <cell r="AD9035">
            <v>0</v>
          </cell>
          <cell r="AE9035">
            <v>0</v>
          </cell>
          <cell r="AF9035">
            <v>0</v>
          </cell>
        </row>
        <row r="9036">
          <cell r="M9036" t="str">
            <v>AmePostErgo</v>
          </cell>
          <cell r="N9036" t="str">
            <v>Forfait aménagement de poste ergonomie</v>
          </cell>
          <cell r="O9036" t="str">
            <v>Ergonomic workstation layout package</v>
          </cell>
          <cell r="P9036">
            <v>1</v>
          </cell>
          <cell r="Q9036">
            <v>0</v>
          </cell>
          <cell r="R9036" t="str">
            <v/>
          </cell>
          <cell r="X9036">
            <v>0</v>
          </cell>
          <cell r="Y9036">
            <v>0</v>
          </cell>
          <cell r="Z9036">
            <v>0</v>
          </cell>
          <cell r="AA9036">
            <v>0</v>
          </cell>
          <cell r="AD9036">
            <v>0</v>
          </cell>
          <cell r="AE9036">
            <v>0</v>
          </cell>
          <cell r="AF9036">
            <v>0</v>
          </cell>
        </row>
        <row r="9037">
          <cell r="M9037" t="str">
            <v>AmePostAntiIntrus</v>
          </cell>
          <cell r="N9037" t="str">
            <v>Forfait aménagement de poste anti intrusion</v>
          </cell>
          <cell r="O9037" t="str">
            <v>Fixed price for the installation of an anti-intrusion station</v>
          </cell>
          <cell r="P9037">
            <v>1</v>
          </cell>
          <cell r="Q9037">
            <v>0</v>
          </cell>
          <cell r="R9037" t="str">
            <v/>
          </cell>
          <cell r="X9037">
            <v>0</v>
          </cell>
          <cell r="Y9037">
            <v>0</v>
          </cell>
          <cell r="Z9037">
            <v>0</v>
          </cell>
          <cell r="AA9037">
            <v>0</v>
          </cell>
          <cell r="AD9037">
            <v>0</v>
          </cell>
          <cell r="AE9037">
            <v>0</v>
          </cell>
          <cell r="AF9037">
            <v>0</v>
          </cell>
        </row>
        <row r="9038">
          <cell r="M9038" t="str">
            <v>AntiEnfVoletBi</v>
          </cell>
          <cell r="N9038" t="str">
            <v>Barrière immat. anti-enfermement pour volet ou BI</v>
          </cell>
          <cell r="O9038" t="str">
            <v>Anti-enclosure immaterial barrier for tailgate or BI</v>
          </cell>
          <cell r="P9038">
            <v>1</v>
          </cell>
          <cell r="Q9038">
            <v>0</v>
          </cell>
          <cell r="R9038" t="str">
            <v/>
          </cell>
          <cell r="X9038">
            <v>60.358725</v>
          </cell>
          <cell r="Y9038">
            <v>92.641499999999994</v>
          </cell>
          <cell r="Z9038">
            <v>299.46807140736229</v>
          </cell>
          <cell r="AA9038">
            <v>452.46829640736229</v>
          </cell>
          <cell r="AD9038">
            <v>60.358725</v>
          </cell>
          <cell r="AE9038">
            <v>92.641499999999994</v>
          </cell>
          <cell r="AF9038">
            <v>299.46807140736229</v>
          </cell>
        </row>
        <row r="9039">
          <cell r="M9039" t="str">
            <v>VerrineOpérateur</v>
          </cell>
          <cell r="N9039" t="str">
            <v>Afficheur diversité par verrines</v>
          </cell>
          <cell r="O9039" t="str">
            <v>Diversity display with lights</v>
          </cell>
          <cell r="P9039">
            <v>2</v>
          </cell>
          <cell r="Q9039">
            <v>0</v>
          </cell>
          <cell r="R9039" t="str">
            <v/>
          </cell>
          <cell r="X9039">
            <v>163.99844999999999</v>
          </cell>
          <cell r="Y9039">
            <v>238.79100000000003</v>
          </cell>
          <cell r="Z9039">
            <v>514.93614281472458</v>
          </cell>
          <cell r="AA9039">
            <v>917.72559281472456</v>
          </cell>
          <cell r="AD9039">
            <v>81.999224999999996</v>
          </cell>
          <cell r="AE9039">
            <v>119.39550000000001</v>
          </cell>
          <cell r="AF9039">
            <v>257.46807140736229</v>
          </cell>
        </row>
        <row r="9040">
          <cell r="M9040" t="str">
            <v>PupBPvalidation</v>
          </cell>
          <cell r="N9040" t="str">
            <v>Pupitre BP validation</v>
          </cell>
          <cell r="O9040" t="str">
            <v>BP validation desk</v>
          </cell>
          <cell r="P9040">
            <v>1</v>
          </cell>
          <cell r="Q9040">
            <v>0</v>
          </cell>
          <cell r="R9040" t="str">
            <v/>
          </cell>
          <cell r="X9040">
            <v>94.129874999999998</v>
          </cell>
          <cell r="Y9040">
            <v>83.51700000000001</v>
          </cell>
          <cell r="Z9040">
            <v>213.64538093824154</v>
          </cell>
          <cell r="AA9040">
            <v>391.29225593824157</v>
          </cell>
          <cell r="AD9040">
            <v>94.129874999999998</v>
          </cell>
          <cell r="AE9040">
            <v>83.51700000000001</v>
          </cell>
          <cell r="AF9040">
            <v>213.64538093824154</v>
          </cell>
        </row>
        <row r="9041">
          <cell r="M9041" t="str">
            <v>Raccord_BI_Isolee</v>
          </cell>
          <cell r="N9041" t="str">
            <v>Raccordement pour une Barrière Immatérielle Isolée</v>
          </cell>
          <cell r="O9041" t="str">
            <v>Connection for an Isolated Light Curtain</v>
          </cell>
          <cell r="P9041">
            <v>1</v>
          </cell>
          <cell r="Q9041">
            <v>0</v>
          </cell>
          <cell r="R9041" t="str">
            <v/>
          </cell>
          <cell r="X9041">
            <v>112.05652499999999</v>
          </cell>
          <cell r="Y9041">
            <v>100.4115</v>
          </cell>
          <cell r="Z9041">
            <v>280.29076187648309</v>
          </cell>
          <cell r="AA9041">
            <v>492.7587868764831</v>
          </cell>
          <cell r="AD9041">
            <v>112.05652499999999</v>
          </cell>
          <cell r="AE9041">
            <v>100.4115</v>
          </cell>
          <cell r="AF9041">
            <v>280.29076187648309</v>
          </cell>
        </row>
        <row r="9042">
          <cell r="M9042" t="str">
            <v>PupAUIsolé</v>
          </cell>
          <cell r="N9042" t="str">
            <v>Pupitre Arrêt d'Urgence isolé</v>
          </cell>
          <cell r="O9042" t="str">
            <v>Isolated Emergency Stop Desk</v>
          </cell>
          <cell r="P9042">
            <v>1</v>
          </cell>
          <cell r="Q9042">
            <v>0</v>
          </cell>
          <cell r="R9042" t="str">
            <v/>
          </cell>
          <cell r="X9042">
            <v>33.884550000000004</v>
          </cell>
          <cell r="Y9042">
            <v>107.94</v>
          </cell>
          <cell r="Z9042">
            <v>248.57269046912077</v>
          </cell>
          <cell r="AA9042">
            <v>390.39724046912079</v>
          </cell>
          <cell r="AD9042">
            <v>33.884550000000004</v>
          </cell>
          <cell r="AE9042">
            <v>107.94</v>
          </cell>
          <cell r="AF9042">
            <v>248.57269046912077</v>
          </cell>
        </row>
        <row r="9043">
          <cell r="M9043" t="str">
            <v>CoffretOpeIHM_TP700</v>
          </cell>
          <cell r="N9043" t="str">
            <v>Coffret IHM TP700</v>
          </cell>
          <cell r="O9043" t="str">
            <v>IHM TP700 power box</v>
          </cell>
          <cell r="P9043">
            <v>1</v>
          </cell>
          <cell r="Q9043">
            <v>0</v>
          </cell>
          <cell r="R9043" t="str">
            <v/>
          </cell>
          <cell r="X9043">
            <v>434.93624999999997</v>
          </cell>
          <cell r="Y9043">
            <v>1218.5775000000001</v>
          </cell>
          <cell r="Z9043">
            <v>1296.4538093824156</v>
          </cell>
          <cell r="AA9043">
            <v>2949.9675593824159</v>
          </cell>
          <cell r="AD9043">
            <v>434.93624999999997</v>
          </cell>
          <cell r="AE9043">
            <v>1218.5775000000001</v>
          </cell>
          <cell r="AF9043">
            <v>1296.4538093824156</v>
          </cell>
        </row>
        <row r="9044">
          <cell r="M9044">
            <v>0</v>
          </cell>
          <cell r="N9044">
            <v>0</v>
          </cell>
          <cell r="O9044" t="str">
            <v/>
          </cell>
          <cell r="P9044">
            <v>0</v>
          </cell>
          <cell r="Q9044">
            <v>0</v>
          </cell>
          <cell r="R9044">
            <v>0</v>
          </cell>
          <cell r="AA9044">
            <v>0</v>
          </cell>
          <cell r="AD9044" t="e">
            <v>#DIV/0!</v>
          </cell>
          <cell r="AE9044" t="e">
            <v>#DIV/0!</v>
          </cell>
          <cell r="AF9044" t="e">
            <v>#DIV/0!</v>
          </cell>
        </row>
        <row r="9045">
          <cell r="M9045">
            <v>0</v>
          </cell>
          <cell r="N9045">
            <v>0</v>
          </cell>
          <cell r="O9045" t="str">
            <v/>
          </cell>
          <cell r="P9045">
            <v>1</v>
          </cell>
          <cell r="Q9045">
            <v>0</v>
          </cell>
          <cell r="R9045">
            <v>0</v>
          </cell>
          <cell r="AA9045">
            <v>0</v>
          </cell>
          <cell r="AD9045">
            <v>0</v>
          </cell>
          <cell r="AE9045">
            <v>0</v>
          </cell>
          <cell r="AF9045">
            <v>0</v>
          </cell>
        </row>
        <row r="9046">
          <cell r="M9046" t="str">
            <v>ChaisPlatTour300</v>
          </cell>
          <cell r="N9046" t="str">
            <v>Chaise plateau tournant Auto Hauteur 300</v>
          </cell>
          <cell r="O9046" t="str">
            <v>Stand turntable Auto hight 300</v>
          </cell>
          <cell r="P9046">
            <v>1</v>
          </cell>
          <cell r="Q9046">
            <v>0</v>
          </cell>
          <cell r="R9046" t="str">
            <v/>
          </cell>
          <cell r="X9046">
            <v>0</v>
          </cell>
          <cell r="Y9046">
            <v>0</v>
          </cell>
          <cell r="Z9046">
            <v>0</v>
          </cell>
          <cell r="AA9046">
            <v>0</v>
          </cell>
          <cell r="AD9046">
            <v>0</v>
          </cell>
          <cell r="AE9046">
            <v>0</v>
          </cell>
          <cell r="AF9046">
            <v>0</v>
          </cell>
        </row>
        <row r="9047">
          <cell r="M9047" t="str">
            <v>IndexeurCdeNumEDH960</v>
          </cell>
          <cell r="N9047" t="str">
            <v>Indexeur à commande numérique EDH 960</v>
          </cell>
          <cell r="O9047" t="str">
            <v>Numerically controlled indexer EDH 960</v>
          </cell>
          <cell r="P9047">
            <v>1</v>
          </cell>
          <cell r="Q9047">
            <v>0</v>
          </cell>
          <cell r="R9047" t="str">
            <v/>
          </cell>
          <cell r="X9047">
            <v>192.78</v>
          </cell>
          <cell r="Y9047">
            <v>1840.7025000000001</v>
          </cell>
          <cell r="Z9047">
            <v>1610.5815237529662</v>
          </cell>
          <cell r="AA9047">
            <v>3644.064023752966</v>
          </cell>
          <cell r="AD9047">
            <v>192.78</v>
          </cell>
          <cell r="AE9047">
            <v>1840.7025000000001</v>
          </cell>
          <cell r="AF9047">
            <v>1610.5815237529662</v>
          </cell>
        </row>
        <row r="9048">
          <cell r="M9048" t="str">
            <v>DetectCodPlat</v>
          </cell>
          <cell r="N9048" t="str">
            <v xml:space="preserve">Détecteurs codés pour plateau avec 1 opérateur </v>
          </cell>
          <cell r="O9048" t="str">
            <v xml:space="preserve">Coded sensors for tray with 1 operator </v>
          </cell>
          <cell r="P9048">
            <v>1</v>
          </cell>
          <cell r="Q9048">
            <v>0</v>
          </cell>
          <cell r="R9048" t="str">
            <v/>
          </cell>
          <cell r="X9048">
            <v>89.885249999999999</v>
          </cell>
          <cell r="Y9048">
            <v>147.85050000000001</v>
          </cell>
          <cell r="Z9048">
            <v>255.64538093824154</v>
          </cell>
          <cell r="AA9048">
            <v>493.38113093824154</v>
          </cell>
          <cell r="AD9048">
            <v>89.885249999999999</v>
          </cell>
          <cell r="AE9048">
            <v>147.85050000000001</v>
          </cell>
          <cell r="AF9048">
            <v>255.64538093824154</v>
          </cell>
        </row>
        <row r="9049">
          <cell r="M9049" t="str">
            <v>Bati2PosPlat4Out</v>
          </cell>
          <cell r="N9049" t="str">
            <v>Bâti type plateau pour rotation 2 posit - 4 outils</v>
          </cell>
          <cell r="O9049" t="str">
            <v>Table-type structure for 2-position rotation - 4 tools</v>
          </cell>
          <cell r="P9049">
            <v>1</v>
          </cell>
          <cell r="Q9049">
            <v>0</v>
          </cell>
          <cell r="R9049" t="str">
            <v/>
          </cell>
          <cell r="X9049">
            <v>232.46212500000001</v>
          </cell>
          <cell r="Y9049">
            <v>1555.2915</v>
          </cell>
          <cell r="Z9049">
            <v>1194.8111428147247</v>
          </cell>
          <cell r="AA9049">
            <v>2982.5647678147247</v>
          </cell>
          <cell r="AD9049">
            <v>232.46212500000001</v>
          </cell>
          <cell r="AE9049">
            <v>1555.2915</v>
          </cell>
          <cell r="AF9049">
            <v>1194.8111428147247</v>
          </cell>
        </row>
        <row r="9050">
          <cell r="M9050">
            <v>0</v>
          </cell>
          <cell r="N9050">
            <v>0</v>
          </cell>
          <cell r="O9050" t="str">
            <v/>
          </cell>
          <cell r="P9050">
            <v>0</v>
          </cell>
          <cell r="Q9050">
            <v>0</v>
          </cell>
          <cell r="R9050">
            <v>0</v>
          </cell>
          <cell r="AA9050">
            <v>0</v>
          </cell>
          <cell r="AD9050" t="e">
            <v>#DIV/0!</v>
          </cell>
          <cell r="AE9050" t="e">
            <v>#DIV/0!</v>
          </cell>
          <cell r="AF9050" t="e">
            <v>#DIV/0!</v>
          </cell>
        </row>
        <row r="9051">
          <cell r="M9051">
            <v>0</v>
          </cell>
          <cell r="N9051">
            <v>0</v>
          </cell>
          <cell r="O9051" t="str">
            <v/>
          </cell>
          <cell r="P9051">
            <v>1</v>
          </cell>
          <cell r="Q9051">
            <v>0</v>
          </cell>
          <cell r="R9051">
            <v>0</v>
          </cell>
          <cell r="AA9051">
            <v>0</v>
          </cell>
          <cell r="AD9051">
            <v>0</v>
          </cell>
          <cell r="AE9051">
            <v>0</v>
          </cell>
          <cell r="AF9051">
            <v>0</v>
          </cell>
        </row>
        <row r="9052">
          <cell r="M9052" t="str">
            <v>PlatFortal1,5m²</v>
          </cell>
          <cell r="N9052" t="str">
            <v>Platine Fortal surface compris entre 1.2 m² et 1.5</v>
          </cell>
          <cell r="O9052" t="str">
            <v>Fortal plate surface between 1.2 m² and 1.5</v>
          </cell>
          <cell r="P9052">
            <v>1</v>
          </cell>
          <cell r="Q9052">
            <v>0</v>
          </cell>
          <cell r="R9052" t="str">
            <v/>
          </cell>
          <cell r="X9052">
            <v>247.13640000000001</v>
          </cell>
          <cell r="Y9052">
            <v>1129.0301590909091</v>
          </cell>
          <cell r="Z9052">
            <v>722.81852269353089</v>
          </cell>
          <cell r="AA9052">
            <v>2098.9850817844399</v>
          </cell>
          <cell r="AD9052">
            <v>247.13640000000001</v>
          </cell>
          <cell r="AE9052">
            <v>1129.0301590909091</v>
          </cell>
          <cell r="AF9052">
            <v>722.81852269353089</v>
          </cell>
        </row>
        <row r="9053">
          <cell r="M9053" t="str">
            <v>Ref</v>
          </cell>
          <cell r="N9053" t="str">
            <v xml:space="preserve">Appui ou drageoir (toutes largeurs) + support </v>
          </cell>
          <cell r="O9053" t="str">
            <v xml:space="preserve">Support or sucker (all widths) + support </v>
          </cell>
          <cell r="P9053">
            <v>2</v>
          </cell>
          <cell r="Q9053">
            <v>0</v>
          </cell>
          <cell r="R9053" t="str">
            <v/>
          </cell>
          <cell r="X9053">
            <v>0</v>
          </cell>
          <cell r="Y9053">
            <v>0</v>
          </cell>
          <cell r="Z9053">
            <v>0</v>
          </cell>
          <cell r="AA9053">
            <v>0</v>
          </cell>
          <cell r="AD9053">
            <v>0</v>
          </cell>
          <cell r="AE9053">
            <v>0</v>
          </cell>
          <cell r="AF9053">
            <v>0</v>
          </cell>
        </row>
        <row r="9054">
          <cell r="M9054" t="str">
            <v>AppuiDrageoir</v>
          </cell>
          <cell r="N9054" t="str">
            <v xml:space="preserve">Appui seul ou drageoir seul (toutes largeurs) </v>
          </cell>
          <cell r="O9054" t="str">
            <v xml:space="preserve">support only or sucker only (all widths) </v>
          </cell>
          <cell r="P9054">
            <v>7</v>
          </cell>
          <cell r="Q9054">
            <v>0</v>
          </cell>
          <cell r="R9054" t="str">
            <v/>
          </cell>
          <cell r="X9054">
            <v>0</v>
          </cell>
          <cell r="Y9054">
            <v>0</v>
          </cell>
          <cell r="Z9054">
            <v>0</v>
          </cell>
          <cell r="AA9054">
            <v>0</v>
          </cell>
          <cell r="AD9054">
            <v>0</v>
          </cell>
          <cell r="AE9054">
            <v>0</v>
          </cell>
          <cell r="AF9054">
            <v>0</v>
          </cell>
        </row>
        <row r="9055">
          <cell r="M9055" t="str">
            <v>Touch</v>
          </cell>
          <cell r="N9055" t="str">
            <v>Touche seule toutes largeurs</v>
          </cell>
          <cell r="O9055" t="str">
            <v>Fixed button (Endschalter)</v>
          </cell>
          <cell r="P9055">
            <v>7</v>
          </cell>
          <cell r="Q9055">
            <v>0</v>
          </cell>
          <cell r="R9055" t="str">
            <v/>
          </cell>
          <cell r="X9055">
            <v>0</v>
          </cell>
          <cell r="Y9055">
            <v>0</v>
          </cell>
          <cell r="Z9055">
            <v>0</v>
          </cell>
          <cell r="AA9055">
            <v>0</v>
          </cell>
          <cell r="AD9055">
            <v>0</v>
          </cell>
          <cell r="AE9055">
            <v>0</v>
          </cell>
          <cell r="AF9055">
            <v>0</v>
          </cell>
        </row>
        <row r="9056">
          <cell r="M9056" t="str">
            <v>Pil</v>
          </cell>
          <cell r="N9056" t="str">
            <v>Pilote fixe</v>
          </cell>
          <cell r="O9056" t="str">
            <v>Fixed pin</v>
          </cell>
          <cell r="P9056">
            <v>1</v>
          </cell>
          <cell r="Q9056">
            <v>0</v>
          </cell>
          <cell r="R9056" t="str">
            <v/>
          </cell>
          <cell r="X9056">
            <v>0</v>
          </cell>
          <cell r="Y9056">
            <v>0</v>
          </cell>
          <cell r="Z9056">
            <v>0</v>
          </cell>
          <cell r="AA9056">
            <v>0</v>
          </cell>
          <cell r="AD9056">
            <v>0</v>
          </cell>
          <cell r="AE9056">
            <v>0</v>
          </cell>
          <cell r="AF9056">
            <v>0</v>
          </cell>
        </row>
        <row r="9057">
          <cell r="M9057" t="str">
            <v>PilMob</v>
          </cell>
          <cell r="N9057" t="str">
            <v>Pilote escamotable</v>
          </cell>
          <cell r="O9057" t="str">
            <v>Retractable pin</v>
          </cell>
          <cell r="P9057">
            <v>4</v>
          </cell>
          <cell r="Q9057">
            <v>0</v>
          </cell>
          <cell r="R9057" t="str">
            <v/>
          </cell>
          <cell r="X9057">
            <v>99.080099999999987</v>
          </cell>
          <cell r="Y9057">
            <v>291.24059999999997</v>
          </cell>
          <cell r="Z9057">
            <v>510.18152375296626</v>
          </cell>
          <cell r="AA9057">
            <v>900.5022237529663</v>
          </cell>
          <cell r="AD9057">
            <v>24.770024999999997</v>
          </cell>
          <cell r="AE9057">
            <v>72.810149999999993</v>
          </cell>
          <cell r="AF9057">
            <v>127.54538093824156</v>
          </cell>
        </row>
        <row r="9058">
          <cell r="M9058" t="str">
            <v>PilUnitGuid</v>
          </cell>
          <cell r="N9058" t="str">
            <v>Pilote sur unité de guidage linéaire</v>
          </cell>
          <cell r="O9058" t="str">
            <v>Pin on linear guide unit</v>
          </cell>
          <cell r="P9058">
            <v>1</v>
          </cell>
          <cell r="Q9058">
            <v>0</v>
          </cell>
          <cell r="R9058" t="str">
            <v/>
          </cell>
          <cell r="X9058">
            <v>24.770024999999997</v>
          </cell>
          <cell r="Y9058">
            <v>72.810149999999993</v>
          </cell>
          <cell r="Z9058">
            <v>127.54538093824156</v>
          </cell>
          <cell r="AA9058">
            <v>225.12555593824158</v>
          </cell>
          <cell r="AD9058">
            <v>24.770024999999997</v>
          </cell>
          <cell r="AE9058">
            <v>72.810149999999993</v>
          </cell>
          <cell r="AF9058">
            <v>127.54538093824156</v>
          </cell>
        </row>
        <row r="9059">
          <cell r="M9059" t="str">
            <v>Aval</v>
          </cell>
          <cell r="N9059" t="str">
            <v>Avaloir</v>
          </cell>
          <cell r="O9059" t="str">
            <v>Guide</v>
          </cell>
          <cell r="P9059">
            <v>8</v>
          </cell>
          <cell r="Q9059">
            <v>0</v>
          </cell>
          <cell r="R9059" t="str">
            <v/>
          </cell>
          <cell r="X9059">
            <v>0</v>
          </cell>
          <cell r="Y9059">
            <v>0</v>
          </cell>
          <cell r="Z9059">
            <v>0</v>
          </cell>
          <cell r="AA9059">
            <v>0</v>
          </cell>
          <cell r="AD9059">
            <v>0</v>
          </cell>
          <cell r="AE9059">
            <v>0</v>
          </cell>
          <cell r="AF9059">
            <v>0</v>
          </cell>
        </row>
        <row r="9060">
          <cell r="M9060" t="str">
            <v>Distrib2</v>
          </cell>
          <cell r="N9060" t="str">
            <v>Distributeur 5/2</v>
          </cell>
          <cell r="O9060" t="str">
            <v>5/2-way valve</v>
          </cell>
          <cell r="P9060">
            <v>4</v>
          </cell>
          <cell r="Q9060">
            <v>0</v>
          </cell>
          <cell r="R9060" t="str">
            <v/>
          </cell>
          <cell r="X9060">
            <v>288.30060000000003</v>
          </cell>
          <cell r="Y9060">
            <v>643.77600000000007</v>
          </cell>
          <cell r="Z9060">
            <v>686.08255255212089</v>
          </cell>
          <cell r="AA9060">
            <v>1618.159152552121</v>
          </cell>
          <cell r="AD9060">
            <v>72.075150000000008</v>
          </cell>
          <cell r="AE9060">
            <v>160.94400000000002</v>
          </cell>
          <cell r="AF9060">
            <v>171.52063813803022</v>
          </cell>
        </row>
        <row r="9061">
          <cell r="M9061" t="str">
            <v>PPinduc</v>
          </cell>
          <cell r="N9061" t="str">
            <v>Détecteur inductif de présence pièce</v>
          </cell>
          <cell r="O9061" t="str">
            <v>Inductive part presence detector</v>
          </cell>
          <cell r="P9061">
            <v>3</v>
          </cell>
          <cell r="Q9061">
            <v>0</v>
          </cell>
          <cell r="R9061" t="str">
            <v/>
          </cell>
          <cell r="X9061">
            <v>57.318975000000009</v>
          </cell>
          <cell r="Y9061">
            <v>77.455349999999996</v>
          </cell>
          <cell r="Z9061">
            <v>322.78614281472466</v>
          </cell>
          <cell r="AA9061">
            <v>457.56046781472469</v>
          </cell>
          <cell r="AD9061">
            <v>19.106325000000002</v>
          </cell>
          <cell r="AE9061">
            <v>25.818449999999999</v>
          </cell>
          <cell r="AF9061">
            <v>107.59538093824155</v>
          </cell>
        </row>
        <row r="9062">
          <cell r="M9062" t="str">
            <v>BrasSupECO</v>
          </cell>
          <cell r="N9062" t="str">
            <v>Bras sup pour appui ou touche sur serrage ECO</v>
          </cell>
          <cell r="O9062" t="str">
            <v>Additional arm for pressing or key on ECO clamping</v>
          </cell>
          <cell r="P9062">
            <v>5</v>
          </cell>
          <cell r="Q9062">
            <v>0</v>
          </cell>
          <cell r="R9062" t="str">
            <v/>
          </cell>
          <cell r="X9062">
            <v>0</v>
          </cell>
          <cell r="Y9062">
            <v>0</v>
          </cell>
          <cell r="Z9062">
            <v>0</v>
          </cell>
          <cell r="AA9062">
            <v>0</v>
          </cell>
          <cell r="AD9062">
            <v>0</v>
          </cell>
          <cell r="AE9062">
            <v>0</v>
          </cell>
          <cell r="AF9062">
            <v>0</v>
          </cell>
        </row>
        <row r="9063">
          <cell r="M9063" t="str">
            <v>RefSerrECONew_D50</v>
          </cell>
          <cell r="N9063" t="str">
            <v>Réf serrée ECO D50 Touche + Appui tous types</v>
          </cell>
          <cell r="O9063" t="str">
            <v>ECO D50 clamped reference Key + Press all types</v>
          </cell>
          <cell r="P9063">
            <v>3</v>
          </cell>
          <cell r="Q9063">
            <v>0</v>
          </cell>
          <cell r="R9063" t="str">
            <v/>
          </cell>
          <cell r="X9063">
            <v>53.425575000000002</v>
          </cell>
          <cell r="Y9063">
            <v>218.43045000000001</v>
          </cell>
          <cell r="Z9063">
            <v>238.06300016231094</v>
          </cell>
          <cell r="AA9063">
            <v>509.91902516231096</v>
          </cell>
          <cell r="AD9063">
            <v>17.808524999999999</v>
          </cell>
          <cell r="AE9063">
            <v>72.810150000000007</v>
          </cell>
          <cell r="AF9063">
            <v>79.354333387436981</v>
          </cell>
        </row>
        <row r="9064">
          <cell r="M9064" t="str">
            <v>RefSerrECONew_D63</v>
          </cell>
          <cell r="N9064" t="str">
            <v>Réf serrée ECO D63 Touche + Appui tous types</v>
          </cell>
          <cell r="O9064" t="str">
            <v>ECO D63 Key + Press all types</v>
          </cell>
          <cell r="P9064">
            <v>4</v>
          </cell>
          <cell r="Q9064">
            <v>0</v>
          </cell>
          <cell r="R9064" t="str">
            <v/>
          </cell>
          <cell r="X9064">
            <v>71.234100000000012</v>
          </cell>
          <cell r="Y9064">
            <v>291.24059999999997</v>
          </cell>
          <cell r="Z9064">
            <v>317.41733354974792</v>
          </cell>
          <cell r="AA9064">
            <v>679.89203354974791</v>
          </cell>
          <cell r="AD9064">
            <v>17.808525000000003</v>
          </cell>
          <cell r="AE9064">
            <v>72.810149999999993</v>
          </cell>
          <cell r="AF9064">
            <v>79.354333387436981</v>
          </cell>
        </row>
        <row r="9065">
          <cell r="M9065" t="str">
            <v>PartFixeBatiPnAut</v>
          </cell>
          <cell r="N9065" t="str">
            <v>Part fixe pour bâti de plateau sans PN et AUT</v>
          </cell>
          <cell r="O9065" t="str">
            <v>Base pour bâti de plateau sans PN et AUT</v>
          </cell>
          <cell r="P9065">
            <v>1</v>
          </cell>
          <cell r="Q9065">
            <v>0</v>
          </cell>
          <cell r="R9065" t="str">
            <v/>
          </cell>
          <cell r="X9065">
            <v>130.51237500000002</v>
          </cell>
          <cell r="Y9065">
            <v>1322.2860000000001</v>
          </cell>
          <cell r="Z9065">
            <v>643.85326187648309</v>
          </cell>
          <cell r="AA9065">
            <v>2096.6516368764833</v>
          </cell>
          <cell r="AD9065">
            <v>130.51237500000002</v>
          </cell>
          <cell r="AE9065">
            <v>1322.2860000000001</v>
          </cell>
          <cell r="AF9065">
            <v>643.85326187648309</v>
          </cell>
        </row>
        <row r="9066">
          <cell r="M9066" t="str">
            <v>Marq1Caract</v>
          </cell>
          <cell r="N9066" t="str">
            <v>Unité de marquage interne 1 caractère</v>
          </cell>
          <cell r="O9066" t="str">
            <v>Internal marking unit 1 character</v>
          </cell>
          <cell r="P9066">
            <v>1</v>
          </cell>
          <cell r="Q9066">
            <v>0</v>
          </cell>
          <cell r="R9066" t="str">
            <v/>
          </cell>
          <cell r="X9066">
            <v>24.360525000000003</v>
          </cell>
          <cell r="Y9066">
            <v>81.02955</v>
          </cell>
          <cell r="Z9066">
            <v>184.96005475059323</v>
          </cell>
          <cell r="AA9066">
            <v>290.35012975059323</v>
          </cell>
          <cell r="AD9066">
            <v>24.360525000000003</v>
          </cell>
          <cell r="AE9066">
            <v>81.02955</v>
          </cell>
          <cell r="AF9066">
            <v>184.96005475059323</v>
          </cell>
        </row>
        <row r="9067">
          <cell r="M9067">
            <v>0</v>
          </cell>
          <cell r="N9067">
            <v>0</v>
          </cell>
          <cell r="O9067" t="str">
            <v/>
          </cell>
          <cell r="P9067">
            <v>0</v>
          </cell>
          <cell r="Q9067">
            <v>0</v>
          </cell>
          <cell r="R9067">
            <v>0</v>
          </cell>
          <cell r="AA9067">
            <v>0</v>
          </cell>
          <cell r="AD9067" t="e">
            <v>#DIV/0!</v>
          </cell>
          <cell r="AE9067" t="e">
            <v>#DIV/0!</v>
          </cell>
          <cell r="AF9067" t="e">
            <v>#DIV/0!</v>
          </cell>
        </row>
        <row r="9068">
          <cell r="M9068">
            <v>0</v>
          </cell>
          <cell r="N9068">
            <v>0</v>
          </cell>
          <cell r="O9068" t="str">
            <v/>
          </cell>
          <cell r="P9068">
            <v>1</v>
          </cell>
          <cell r="Q9068">
            <v>0</v>
          </cell>
          <cell r="R9068">
            <v>0</v>
          </cell>
          <cell r="AA9068">
            <v>0</v>
          </cell>
          <cell r="AD9068">
            <v>0</v>
          </cell>
          <cell r="AE9068">
            <v>0</v>
          </cell>
          <cell r="AF9068">
            <v>0</v>
          </cell>
        </row>
        <row r="9069">
          <cell r="M9069" t="str">
            <v>PlatFortal1,5m²</v>
          </cell>
          <cell r="N9069" t="str">
            <v>Platine Fortal surface compris entre 1.2 m² et 1.5</v>
          </cell>
          <cell r="O9069" t="str">
            <v>Fortal plate surface between 1.2 m² and 1.5</v>
          </cell>
          <cell r="P9069">
            <v>1</v>
          </cell>
          <cell r="Q9069">
            <v>0</v>
          </cell>
          <cell r="R9069" t="str">
            <v>02</v>
          </cell>
          <cell r="X9069">
            <v>247.13640000000001</v>
          </cell>
          <cell r="Y9069">
            <v>1129.0301590909091</v>
          </cell>
          <cell r="Z9069">
            <v>722.81852269353089</v>
          </cell>
          <cell r="AA9069">
            <v>2098.9850817844399</v>
          </cell>
          <cell r="AD9069">
            <v>247.13640000000001</v>
          </cell>
          <cell r="AE9069">
            <v>1129.0301590909091</v>
          </cell>
          <cell r="AF9069">
            <v>722.81852269353089</v>
          </cell>
        </row>
        <row r="9070">
          <cell r="M9070" t="str">
            <v>Ref</v>
          </cell>
          <cell r="N9070" t="str">
            <v xml:space="preserve">Appui ou drageoir (toutes largeurs) + support </v>
          </cell>
          <cell r="O9070" t="str">
            <v xml:space="preserve">Support or sucker (all widths) + support </v>
          </cell>
          <cell r="P9070">
            <v>2</v>
          </cell>
          <cell r="Q9070">
            <v>0</v>
          </cell>
          <cell r="R9070" t="str">
            <v>02</v>
          </cell>
          <cell r="X9070">
            <v>0</v>
          </cell>
          <cell r="Y9070">
            <v>0</v>
          </cell>
          <cell r="Z9070">
            <v>0</v>
          </cell>
          <cell r="AA9070">
            <v>0</v>
          </cell>
          <cell r="AD9070">
            <v>0</v>
          </cell>
          <cell r="AE9070">
            <v>0</v>
          </cell>
          <cell r="AF9070">
            <v>0</v>
          </cell>
        </row>
        <row r="9071">
          <cell r="M9071" t="str">
            <v>AppuiDrageoir</v>
          </cell>
          <cell r="N9071" t="str">
            <v xml:space="preserve">Appui seul ou drageoir seul (toutes largeurs) </v>
          </cell>
          <cell r="O9071" t="str">
            <v xml:space="preserve">support only or sucker only (all widths) </v>
          </cell>
          <cell r="P9071">
            <v>7</v>
          </cell>
          <cell r="Q9071">
            <v>0</v>
          </cell>
          <cell r="R9071" t="str">
            <v>02</v>
          </cell>
          <cell r="X9071">
            <v>0</v>
          </cell>
          <cell r="Y9071">
            <v>0</v>
          </cell>
          <cell r="Z9071">
            <v>0</v>
          </cell>
          <cell r="AA9071">
            <v>0</v>
          </cell>
          <cell r="AD9071">
            <v>0</v>
          </cell>
          <cell r="AE9071">
            <v>0</v>
          </cell>
          <cell r="AF9071">
            <v>0</v>
          </cell>
        </row>
        <row r="9072">
          <cell r="M9072" t="str">
            <v>Touch</v>
          </cell>
          <cell r="N9072" t="str">
            <v>Touche seule toutes largeurs</v>
          </cell>
          <cell r="O9072" t="str">
            <v>Fixed button (Endschalter)</v>
          </cell>
          <cell r="P9072">
            <v>7</v>
          </cell>
          <cell r="Q9072">
            <v>0</v>
          </cell>
          <cell r="R9072" t="str">
            <v>02</v>
          </cell>
          <cell r="X9072">
            <v>0</v>
          </cell>
          <cell r="Y9072">
            <v>0</v>
          </cell>
          <cell r="Z9072">
            <v>0</v>
          </cell>
          <cell r="AA9072">
            <v>0</v>
          </cell>
          <cell r="AD9072">
            <v>0</v>
          </cell>
          <cell r="AE9072">
            <v>0</v>
          </cell>
          <cell r="AF9072">
            <v>0</v>
          </cell>
        </row>
        <row r="9073">
          <cell r="M9073" t="str">
            <v>Pil</v>
          </cell>
          <cell r="N9073" t="str">
            <v>Pilote fixe</v>
          </cell>
          <cell r="O9073" t="str">
            <v>Fixed pin</v>
          </cell>
          <cell r="P9073">
            <v>1</v>
          </cell>
          <cell r="Q9073">
            <v>0</v>
          </cell>
          <cell r="R9073" t="str">
            <v>02</v>
          </cell>
          <cell r="X9073">
            <v>0</v>
          </cell>
          <cell r="Y9073">
            <v>0</v>
          </cell>
          <cell r="Z9073">
            <v>0</v>
          </cell>
          <cell r="AA9073">
            <v>0</v>
          </cell>
          <cell r="AD9073">
            <v>0</v>
          </cell>
          <cell r="AE9073">
            <v>0</v>
          </cell>
          <cell r="AF9073">
            <v>0</v>
          </cell>
        </row>
        <row r="9074">
          <cell r="M9074" t="str">
            <v>PilMob</v>
          </cell>
          <cell r="N9074" t="str">
            <v>Pilote escamotable</v>
          </cell>
          <cell r="O9074" t="str">
            <v>Retractable pin</v>
          </cell>
          <cell r="P9074">
            <v>4</v>
          </cell>
          <cell r="Q9074">
            <v>0</v>
          </cell>
          <cell r="R9074" t="str">
            <v>02</v>
          </cell>
          <cell r="X9074">
            <v>99.080099999999987</v>
          </cell>
          <cell r="Y9074">
            <v>291.24059999999997</v>
          </cell>
          <cell r="Z9074">
            <v>510.18152375296626</v>
          </cell>
          <cell r="AA9074">
            <v>900.5022237529663</v>
          </cell>
          <cell r="AD9074">
            <v>24.770024999999997</v>
          </cell>
          <cell r="AE9074">
            <v>72.810149999999993</v>
          </cell>
          <cell r="AF9074">
            <v>127.54538093824156</v>
          </cell>
        </row>
        <row r="9075">
          <cell r="M9075" t="str">
            <v>PilUnitGuid</v>
          </cell>
          <cell r="N9075" t="str">
            <v>Pilote sur unité de guidage linéaire</v>
          </cell>
          <cell r="O9075" t="str">
            <v>Pin on linear guide unit</v>
          </cell>
          <cell r="P9075">
            <v>1</v>
          </cell>
          <cell r="Q9075">
            <v>0</v>
          </cell>
          <cell r="R9075" t="str">
            <v>02</v>
          </cell>
          <cell r="X9075">
            <v>24.770024999999997</v>
          </cell>
          <cell r="Y9075">
            <v>72.810149999999993</v>
          </cell>
          <cell r="Z9075">
            <v>127.54538093824156</v>
          </cell>
          <cell r="AA9075">
            <v>225.12555593824158</v>
          </cell>
          <cell r="AD9075">
            <v>24.770024999999997</v>
          </cell>
          <cell r="AE9075">
            <v>72.810149999999993</v>
          </cell>
          <cell r="AF9075">
            <v>127.54538093824156</v>
          </cell>
        </row>
        <row r="9076">
          <cell r="M9076" t="str">
            <v>Aval</v>
          </cell>
          <cell r="N9076" t="str">
            <v>Avaloir</v>
          </cell>
          <cell r="O9076" t="str">
            <v>Guide</v>
          </cell>
          <cell r="P9076">
            <v>8</v>
          </cell>
          <cell r="Q9076">
            <v>0</v>
          </cell>
          <cell r="R9076" t="str">
            <v>02</v>
          </cell>
          <cell r="X9076">
            <v>0</v>
          </cell>
          <cell r="Y9076">
            <v>0</v>
          </cell>
          <cell r="Z9076">
            <v>0</v>
          </cell>
          <cell r="AA9076">
            <v>0</v>
          </cell>
          <cell r="AD9076">
            <v>0</v>
          </cell>
          <cell r="AE9076">
            <v>0</v>
          </cell>
          <cell r="AF9076">
            <v>0</v>
          </cell>
        </row>
        <row r="9077">
          <cell r="M9077" t="str">
            <v>Distrib2</v>
          </cell>
          <cell r="N9077" t="str">
            <v>Distributeur 5/2</v>
          </cell>
          <cell r="O9077" t="str">
            <v>5/2-way valve</v>
          </cell>
          <cell r="P9077">
            <v>4</v>
          </cell>
          <cell r="Q9077">
            <v>0</v>
          </cell>
          <cell r="R9077" t="str">
            <v>02</v>
          </cell>
          <cell r="X9077">
            <v>288.30060000000003</v>
          </cell>
          <cell r="Y9077">
            <v>643.77600000000007</v>
          </cell>
          <cell r="Z9077">
            <v>686.08255255212089</v>
          </cell>
          <cell r="AA9077">
            <v>1618.159152552121</v>
          </cell>
          <cell r="AD9077">
            <v>72.075150000000008</v>
          </cell>
          <cell r="AE9077">
            <v>160.94400000000002</v>
          </cell>
          <cell r="AF9077">
            <v>171.52063813803022</v>
          </cell>
        </row>
        <row r="9078">
          <cell r="M9078" t="str">
            <v>PPinduc</v>
          </cell>
          <cell r="N9078" t="str">
            <v>Détecteur inductif de présence pièce</v>
          </cell>
          <cell r="O9078" t="str">
            <v>Inductive part presence detector</v>
          </cell>
          <cell r="P9078">
            <v>3</v>
          </cell>
          <cell r="Q9078">
            <v>0</v>
          </cell>
          <cell r="R9078" t="str">
            <v>02</v>
          </cell>
          <cell r="X9078">
            <v>57.318975000000009</v>
          </cell>
          <cell r="Y9078">
            <v>77.455349999999996</v>
          </cell>
          <cell r="Z9078">
            <v>322.78614281472466</v>
          </cell>
          <cell r="AA9078">
            <v>457.56046781472469</v>
          </cell>
          <cell r="AD9078">
            <v>19.106325000000002</v>
          </cell>
          <cell r="AE9078">
            <v>25.818449999999999</v>
          </cell>
          <cell r="AF9078">
            <v>107.59538093824155</v>
          </cell>
        </row>
        <row r="9079">
          <cell r="M9079" t="str">
            <v>BrasSupECO</v>
          </cell>
          <cell r="N9079" t="str">
            <v>Bras sup pour appui ou touche sur serrage ECO</v>
          </cell>
          <cell r="O9079" t="str">
            <v>Additional arm for pressing or key on ECO clamping</v>
          </cell>
          <cell r="P9079">
            <v>5</v>
          </cell>
          <cell r="Q9079">
            <v>0</v>
          </cell>
          <cell r="R9079" t="str">
            <v>02</v>
          </cell>
          <cell r="X9079">
            <v>0</v>
          </cell>
          <cell r="Y9079">
            <v>0</v>
          </cell>
          <cell r="Z9079">
            <v>0</v>
          </cell>
          <cell r="AA9079">
            <v>0</v>
          </cell>
          <cell r="AD9079">
            <v>0</v>
          </cell>
          <cell r="AE9079">
            <v>0</v>
          </cell>
          <cell r="AF9079">
            <v>0</v>
          </cell>
        </row>
        <row r="9080">
          <cell r="M9080" t="str">
            <v>RefSerrECONew_D50</v>
          </cell>
          <cell r="N9080" t="str">
            <v>Réf serrée ECO D50 Touche + Appui tous types</v>
          </cell>
          <cell r="O9080" t="str">
            <v>ECO D50 clamped reference Key + Press all types</v>
          </cell>
          <cell r="P9080">
            <v>3</v>
          </cell>
          <cell r="Q9080">
            <v>0</v>
          </cell>
          <cell r="R9080" t="str">
            <v>02</v>
          </cell>
          <cell r="X9080">
            <v>53.425575000000002</v>
          </cell>
          <cell r="Y9080">
            <v>218.43045000000001</v>
          </cell>
          <cell r="Z9080">
            <v>238.06300016231094</v>
          </cell>
          <cell r="AA9080">
            <v>509.91902516231096</v>
          </cell>
          <cell r="AD9080">
            <v>17.808524999999999</v>
          </cell>
          <cell r="AE9080">
            <v>72.810150000000007</v>
          </cell>
          <cell r="AF9080">
            <v>79.354333387436981</v>
          </cell>
        </row>
        <row r="9081">
          <cell r="M9081" t="str">
            <v>RefSerrECONew_D63</v>
          </cell>
          <cell r="N9081" t="str">
            <v>Réf serrée ECO D63 Touche + Appui tous types</v>
          </cell>
          <cell r="O9081" t="str">
            <v>ECO D63 Key + Press all types</v>
          </cell>
          <cell r="P9081">
            <v>4</v>
          </cell>
          <cell r="Q9081">
            <v>0</v>
          </cell>
          <cell r="R9081" t="str">
            <v>02</v>
          </cell>
          <cell r="X9081">
            <v>71.234100000000012</v>
          </cell>
          <cell r="Y9081">
            <v>291.24059999999997</v>
          </cell>
          <cell r="Z9081">
            <v>317.41733354974792</v>
          </cell>
          <cell r="AA9081">
            <v>679.89203354974791</v>
          </cell>
          <cell r="AD9081">
            <v>17.808525000000003</v>
          </cell>
          <cell r="AE9081">
            <v>72.810149999999993</v>
          </cell>
          <cell r="AF9081">
            <v>79.354333387436981</v>
          </cell>
        </row>
        <row r="9082">
          <cell r="M9082" t="str">
            <v>PartFixeBatiPnAut</v>
          </cell>
          <cell r="N9082" t="str">
            <v>Part fixe pour bâti de plateau sans PN et AUT</v>
          </cell>
          <cell r="O9082" t="str">
            <v>Base pour bâti de plateau sans PN et AUT</v>
          </cell>
          <cell r="P9082">
            <v>1</v>
          </cell>
          <cell r="Q9082">
            <v>0</v>
          </cell>
          <cell r="R9082" t="str">
            <v>02</v>
          </cell>
          <cell r="X9082">
            <v>130.51237500000002</v>
          </cell>
          <cell r="Y9082">
            <v>1322.2860000000001</v>
          </cell>
          <cell r="Z9082">
            <v>643.85326187648309</v>
          </cell>
          <cell r="AA9082">
            <v>2096.6516368764833</v>
          </cell>
          <cell r="AD9082">
            <v>130.51237500000002</v>
          </cell>
          <cell r="AE9082">
            <v>1322.2860000000001</v>
          </cell>
          <cell r="AF9082">
            <v>643.85326187648309</v>
          </cell>
        </row>
        <row r="9083">
          <cell r="M9083" t="str">
            <v>Marq1Caract</v>
          </cell>
          <cell r="N9083" t="str">
            <v>Unité de marquage interne 1 caractère</v>
          </cell>
          <cell r="O9083" t="str">
            <v>Internal marking unit 1 character</v>
          </cell>
          <cell r="P9083">
            <v>1</v>
          </cell>
          <cell r="Q9083">
            <v>0</v>
          </cell>
          <cell r="R9083" t="str">
            <v>02</v>
          </cell>
          <cell r="X9083">
            <v>24.360525000000003</v>
          </cell>
          <cell r="Y9083">
            <v>81.02955</v>
          </cell>
          <cell r="Z9083">
            <v>184.96005475059323</v>
          </cell>
          <cell r="AA9083">
            <v>290.35012975059323</v>
          </cell>
          <cell r="AD9083">
            <v>24.360525000000003</v>
          </cell>
          <cell r="AE9083">
            <v>81.02955</v>
          </cell>
          <cell r="AF9083">
            <v>184.96005475059323</v>
          </cell>
        </row>
        <row r="9084">
          <cell r="M9084">
            <v>0</v>
          </cell>
          <cell r="N9084">
            <v>0</v>
          </cell>
          <cell r="O9084" t="str">
            <v/>
          </cell>
          <cell r="P9084">
            <v>0</v>
          </cell>
          <cell r="Q9084">
            <v>0</v>
          </cell>
          <cell r="R9084">
            <v>0</v>
          </cell>
          <cell r="AA9084">
            <v>0</v>
          </cell>
          <cell r="AD9084" t="e">
            <v>#DIV/0!</v>
          </cell>
          <cell r="AE9084" t="e">
            <v>#DIV/0!</v>
          </cell>
          <cell r="AF9084" t="e">
            <v>#DIV/0!</v>
          </cell>
        </row>
        <row r="9085">
          <cell r="M9085">
            <v>0</v>
          </cell>
          <cell r="N9085">
            <v>0</v>
          </cell>
          <cell r="O9085" t="str">
            <v/>
          </cell>
          <cell r="P9085">
            <v>1</v>
          </cell>
          <cell r="Q9085">
            <v>0</v>
          </cell>
          <cell r="R9085">
            <v>0</v>
          </cell>
          <cell r="AA9085">
            <v>0</v>
          </cell>
          <cell r="AD9085">
            <v>0</v>
          </cell>
          <cell r="AE9085">
            <v>0</v>
          </cell>
          <cell r="AF9085">
            <v>0</v>
          </cell>
        </row>
        <row r="9086">
          <cell r="M9086" t="str">
            <v>Robotnu1</v>
          </cell>
          <cell r="N9086" t="str">
            <v>Robot nu bras 2,65m / 165 Kg</v>
          </cell>
          <cell r="O9086" t="str">
            <v>Robot bare arm 2.65m / 165 Kg</v>
          </cell>
          <cell r="P9086">
            <v>1</v>
          </cell>
          <cell r="Q9086">
            <v>0</v>
          </cell>
          <cell r="R9086" t="str">
            <v/>
          </cell>
          <cell r="X9086">
            <v>0</v>
          </cell>
          <cell r="Y9086">
            <v>0</v>
          </cell>
          <cell r="Z9086">
            <v>0</v>
          </cell>
          <cell r="AA9086">
            <v>0</v>
          </cell>
          <cell r="AD9086">
            <v>0</v>
          </cell>
          <cell r="AE9086">
            <v>0</v>
          </cell>
          <cell r="AF9086">
            <v>0</v>
          </cell>
        </row>
        <row r="9087">
          <cell r="M9087" t="str">
            <v>SEL-MF</v>
          </cell>
          <cell r="N9087" t="str">
            <v>Applicatif Robot SEL en Moyenne Fréquence</v>
          </cell>
          <cell r="O9087" t="str">
            <v>Medium Frequency SEL Robot Application</v>
          </cell>
          <cell r="P9087">
            <v>1</v>
          </cell>
          <cell r="Q9087">
            <v>0</v>
          </cell>
          <cell r="R9087" t="str">
            <v/>
          </cell>
          <cell r="X9087">
            <v>21.930300000000003</v>
          </cell>
          <cell r="Y9087">
            <v>1168.179075</v>
          </cell>
          <cell r="Z9087">
            <v>791.14538093824149</v>
          </cell>
          <cell r="AA9087">
            <v>1981.2547559382415</v>
          </cell>
          <cell r="AD9087">
            <v>21.930300000000003</v>
          </cell>
          <cell r="AE9087">
            <v>1168.179075</v>
          </cell>
          <cell r="AF9087">
            <v>791.14538093824149</v>
          </cell>
        </row>
        <row r="9088">
          <cell r="M9088" t="str">
            <v>Reh1000</v>
          </cell>
          <cell r="N9088" t="str">
            <v>Réhausse robot h&lt;1000mm</v>
          </cell>
          <cell r="O9088" t="str">
            <v>Robot extension h&lt;1000mm</v>
          </cell>
          <cell r="P9088">
            <v>1</v>
          </cell>
          <cell r="Q9088">
            <v>0</v>
          </cell>
          <cell r="R9088" t="str">
            <v/>
          </cell>
          <cell r="X9088">
            <v>0</v>
          </cell>
          <cell r="Y9088">
            <v>29.809500000000003</v>
          </cell>
          <cell r="Z9088">
            <v>10.5</v>
          </cell>
          <cell r="AA9088">
            <v>40.3095</v>
          </cell>
          <cell r="AD9088">
            <v>0</v>
          </cell>
          <cell r="AE9088">
            <v>29.809500000000003</v>
          </cell>
          <cell r="AF9088">
            <v>10.5</v>
          </cell>
        </row>
        <row r="9089">
          <cell r="M9089" t="str">
            <v>Robotintégration-V11</v>
          </cell>
          <cell r="N9089" t="str">
            <v>Intégration robot + baie sur site -V11</v>
          </cell>
          <cell r="O9089" t="str">
            <v>Robot + bay integration on site -V11</v>
          </cell>
          <cell r="P9089">
            <v>1</v>
          </cell>
          <cell r="Q9089">
            <v>0</v>
          </cell>
          <cell r="R9089" t="str">
            <v/>
          </cell>
          <cell r="X9089">
            <v>272.35057499999999</v>
          </cell>
          <cell r="Y9089">
            <v>862.84800000000007</v>
          </cell>
          <cell r="Z9089">
            <v>1716.542666567691</v>
          </cell>
          <cell r="AA9089">
            <v>2851.7412415676908</v>
          </cell>
          <cell r="AD9089">
            <v>272.35057499999999</v>
          </cell>
          <cell r="AE9089">
            <v>862.84800000000007</v>
          </cell>
          <cell r="AF9089">
            <v>1716.542666567691</v>
          </cell>
        </row>
        <row r="9090">
          <cell r="M9090" t="str">
            <v>TrajSoud</v>
          </cell>
          <cell r="N9090" t="str">
            <v>Trajectoire de soudure(clinchage, arc tiré, rivet)</v>
          </cell>
          <cell r="O9090" t="str">
            <v>Welding path (clinching, pulled arc, rivet)</v>
          </cell>
          <cell r="P9090">
            <v>1</v>
          </cell>
          <cell r="Q9090" t="str">
            <v>8 PSE OP20A</v>
          </cell>
          <cell r="R9090" t="str">
            <v/>
          </cell>
          <cell r="X9090">
            <v>0</v>
          </cell>
          <cell r="Y9090">
            <v>0</v>
          </cell>
          <cell r="Z9090">
            <v>0</v>
          </cell>
          <cell r="AA9090">
            <v>0</v>
          </cell>
          <cell r="AD9090">
            <v>0</v>
          </cell>
          <cell r="AE9090">
            <v>0</v>
          </cell>
          <cell r="AF9090">
            <v>0</v>
          </cell>
        </row>
        <row r="9091">
          <cell r="M9091" t="str">
            <v>CopTrajSoud</v>
          </cell>
          <cell r="N9091" t="str">
            <v>Copie trajectoire Soudure suite à ajout diversité</v>
          </cell>
          <cell r="O9091" t="str">
            <v>Copie of a welding trajectory for divers models</v>
          </cell>
          <cell r="P9091">
            <v>1</v>
          </cell>
          <cell r="Q9091" t="str">
            <v>OP20B</v>
          </cell>
          <cell r="R9091" t="str">
            <v/>
          </cell>
          <cell r="X9091">
            <v>0</v>
          </cell>
          <cell r="Y9091">
            <v>0</v>
          </cell>
          <cell r="Z9091">
            <v>0</v>
          </cell>
          <cell r="AA9091">
            <v>0</v>
          </cell>
          <cell r="AD9091">
            <v>0</v>
          </cell>
          <cell r="AE9091">
            <v>0</v>
          </cell>
          <cell r="AF9091">
            <v>0</v>
          </cell>
        </row>
        <row r="9092">
          <cell r="M9092" t="str">
            <v>EchCodeTraj</v>
          </cell>
          <cell r="N9092" t="str">
            <v>Echange Code Trajectoire avec baie robot</v>
          </cell>
          <cell r="O9092" t="str">
            <v>Exchange of Trajectory Code with robot bay</v>
          </cell>
          <cell r="P9092">
            <v>2</v>
          </cell>
          <cell r="Q9092" t="str">
            <v>OP20A et B</v>
          </cell>
          <cell r="R9092" t="str">
            <v/>
          </cell>
          <cell r="X9092">
            <v>23.625</v>
          </cell>
          <cell r="Y9092">
            <v>0</v>
          </cell>
          <cell r="Z9092">
            <v>192.81983806413143</v>
          </cell>
          <cell r="AA9092">
            <v>216.44483806413143</v>
          </cell>
          <cell r="AD9092">
            <v>11.8125</v>
          </cell>
          <cell r="AE9092">
            <v>0</v>
          </cell>
          <cell r="AF9092">
            <v>96.409919032065716</v>
          </cell>
        </row>
        <row r="9093">
          <cell r="M9093" t="str">
            <v>HEtudAUT</v>
          </cell>
          <cell r="N9093" t="str">
            <v>Une heure d'études automatismes</v>
          </cell>
          <cell r="O9093" t="str">
            <v>One hour of automation studies</v>
          </cell>
          <cell r="P9093">
            <v>1</v>
          </cell>
          <cell r="Q9093" t="str">
            <v>Complement Hetude AF+Marguerite+Prog</v>
          </cell>
          <cell r="R9093" t="str">
            <v/>
          </cell>
          <cell r="X9093">
            <v>65</v>
          </cell>
          <cell r="Y9093">
            <v>0</v>
          </cell>
          <cell r="Z9093">
            <v>0</v>
          </cell>
          <cell r="AA9093">
            <v>65</v>
          </cell>
          <cell r="AD9093">
            <v>65</v>
          </cell>
          <cell r="AE9093">
            <v>0</v>
          </cell>
          <cell r="AF9093">
            <v>0</v>
          </cell>
        </row>
        <row r="9094">
          <cell r="M9094" t="str">
            <v>VerrineRobot</v>
          </cell>
          <cell r="N9094" t="str">
            <v>Verrine Robot</v>
          </cell>
          <cell r="O9094" t="str">
            <v>To make</v>
          </cell>
          <cell r="P9094">
            <v>1</v>
          </cell>
          <cell r="Q9094">
            <v>0</v>
          </cell>
          <cell r="R9094" t="str">
            <v/>
          </cell>
          <cell r="AA9094">
            <v>0</v>
          </cell>
          <cell r="AD9094">
            <v>0</v>
          </cell>
          <cell r="AE9094">
            <v>0</v>
          </cell>
          <cell r="AF9094">
            <v>0</v>
          </cell>
        </row>
        <row r="9095">
          <cell r="M9095">
            <v>0</v>
          </cell>
          <cell r="N9095">
            <v>0</v>
          </cell>
          <cell r="O9095" t="str">
            <v/>
          </cell>
          <cell r="P9095">
            <v>0</v>
          </cell>
          <cell r="Q9095">
            <v>0</v>
          </cell>
          <cell r="R9095">
            <v>0</v>
          </cell>
          <cell r="AA9095">
            <v>0</v>
          </cell>
          <cell r="AD9095" t="e">
            <v>#DIV/0!</v>
          </cell>
          <cell r="AE9095" t="e">
            <v>#DIV/0!</v>
          </cell>
          <cell r="AF9095" t="e">
            <v>#DIV/0!</v>
          </cell>
        </row>
        <row r="9096">
          <cell r="M9096">
            <v>0</v>
          </cell>
          <cell r="N9096">
            <v>0</v>
          </cell>
          <cell r="O9096" t="str">
            <v/>
          </cell>
          <cell r="P9096">
            <v>1</v>
          </cell>
          <cell r="Q9096">
            <v>0</v>
          </cell>
          <cell r="R9096">
            <v>0</v>
          </cell>
          <cell r="AA9096">
            <v>0</v>
          </cell>
          <cell r="AD9096">
            <v>0</v>
          </cell>
          <cell r="AE9096">
            <v>0</v>
          </cell>
          <cell r="AF9096">
            <v>0</v>
          </cell>
        </row>
        <row r="9097">
          <cell r="M9097" t="str">
            <v>PincRobMFLightX500ModSansDetal</v>
          </cell>
          <cell r="N9097" t="str">
            <v>Pince Mod MF Light ciseaux électrique LU &lt; 500</v>
          </cell>
          <cell r="O9097" t="str">
            <v>MF Light Mod Clamp X - Shape electric width &lt; 500</v>
          </cell>
          <cell r="P9097">
            <v>1</v>
          </cell>
          <cell r="Q9097">
            <v>0</v>
          </cell>
          <cell r="R9097" t="str">
            <v/>
          </cell>
          <cell r="X9097">
            <v>0</v>
          </cell>
          <cell r="Y9097">
            <v>0</v>
          </cell>
          <cell r="Z9097">
            <v>0</v>
          </cell>
          <cell r="AA9097">
            <v>0</v>
          </cell>
          <cell r="AD9097">
            <v>0</v>
          </cell>
          <cell r="AE9097">
            <v>0</v>
          </cell>
          <cell r="AF9097">
            <v>0</v>
          </cell>
        </row>
        <row r="9098">
          <cell r="M9098" t="str">
            <v>InterfaceRobPinceStdenL</v>
          </cell>
          <cell r="N9098" t="str">
            <v>Interface Std en L fixation entre Pince et Robot</v>
          </cell>
          <cell r="O9098" t="str">
            <v>Std L-shaped interface for fixing between Clamp and Robot</v>
          </cell>
          <cell r="P9098">
            <v>1</v>
          </cell>
          <cell r="Q9098">
            <v>0</v>
          </cell>
          <cell r="R9098" t="str">
            <v/>
          </cell>
          <cell r="X9098">
            <v>0</v>
          </cell>
          <cell r="Y9098">
            <v>0</v>
          </cell>
          <cell r="Z9098">
            <v>0</v>
          </cell>
          <cell r="AA9098">
            <v>0</v>
          </cell>
          <cell r="AD9098">
            <v>0</v>
          </cell>
          <cell r="AE9098">
            <v>0</v>
          </cell>
          <cell r="AF9098">
            <v>0</v>
          </cell>
        </row>
        <row r="9099">
          <cell r="M9099" t="str">
            <v>MisAllRech</v>
          </cell>
          <cell r="N9099" t="str">
            <v>Mise et Allonge de rechange</v>
          </cell>
          <cell r="O9099" t="str">
            <v>Spare plug and extension cable</v>
          </cell>
          <cell r="P9099">
            <v>1</v>
          </cell>
          <cell r="Q9099">
            <v>0</v>
          </cell>
          <cell r="R9099" t="str">
            <v/>
          </cell>
          <cell r="X9099">
            <v>0</v>
          </cell>
          <cell r="Y9099">
            <v>0</v>
          </cell>
          <cell r="Z9099">
            <v>0</v>
          </cell>
          <cell r="AA9099">
            <v>0</v>
          </cell>
          <cell r="AD9099">
            <v>0</v>
          </cell>
          <cell r="AE9099">
            <v>0</v>
          </cell>
          <cell r="AF9099">
            <v>0</v>
          </cell>
        </row>
        <row r="9100">
          <cell r="M9100">
            <v>0</v>
          </cell>
          <cell r="N9100">
            <v>0</v>
          </cell>
          <cell r="O9100" t="str">
            <v/>
          </cell>
          <cell r="P9100">
            <v>0</v>
          </cell>
          <cell r="Q9100">
            <v>0</v>
          </cell>
          <cell r="R9100">
            <v>0</v>
          </cell>
          <cell r="AA9100">
            <v>0</v>
          </cell>
          <cell r="AD9100" t="e">
            <v>#DIV/0!</v>
          </cell>
          <cell r="AE9100" t="e">
            <v>#DIV/0!</v>
          </cell>
          <cell r="AF9100" t="e">
            <v>#DIV/0!</v>
          </cell>
        </row>
        <row r="9101">
          <cell r="M9101">
            <v>0</v>
          </cell>
          <cell r="N9101">
            <v>0</v>
          </cell>
          <cell r="O9101" t="str">
            <v/>
          </cell>
          <cell r="P9101">
            <v>1</v>
          </cell>
          <cell r="Q9101">
            <v>0</v>
          </cell>
          <cell r="R9101">
            <v>0</v>
          </cell>
          <cell r="AA9101">
            <v>0</v>
          </cell>
          <cell r="AD9101">
            <v>0</v>
          </cell>
          <cell r="AE9101">
            <v>0</v>
          </cell>
          <cell r="AF9101">
            <v>0</v>
          </cell>
        </row>
        <row r="9102">
          <cell r="M9102" t="str">
            <v>RodFixeNew</v>
          </cell>
          <cell r="N9102" t="str">
            <v>Rodeuse fixe (Std New)</v>
          </cell>
          <cell r="O9102" t="str">
            <v>Tip dreser fix (new)</v>
          </cell>
          <cell r="P9102">
            <v>1</v>
          </cell>
          <cell r="Q9102">
            <v>0</v>
          </cell>
          <cell r="R9102" t="str">
            <v/>
          </cell>
          <cell r="X9102">
            <v>20.474999999999998</v>
          </cell>
          <cell r="Y9102">
            <v>95.678100000000001</v>
          </cell>
          <cell r="Z9102">
            <v>254.625</v>
          </cell>
          <cell r="AA9102">
            <v>370.77809999999999</v>
          </cell>
          <cell r="AD9102">
            <v>20.474999999999998</v>
          </cell>
          <cell r="AE9102">
            <v>95.678100000000001</v>
          </cell>
          <cell r="AF9102">
            <v>254.625</v>
          </cell>
        </row>
        <row r="9103">
          <cell r="M9103">
            <v>0</v>
          </cell>
          <cell r="N9103">
            <v>0</v>
          </cell>
          <cell r="O9103" t="str">
            <v/>
          </cell>
          <cell r="P9103">
            <v>0</v>
          </cell>
          <cell r="Q9103">
            <v>0</v>
          </cell>
          <cell r="R9103">
            <v>0</v>
          </cell>
          <cell r="AA9103">
            <v>0</v>
          </cell>
          <cell r="AD9103" t="e">
            <v>#DIV/0!</v>
          </cell>
          <cell r="AE9103" t="e">
            <v>#DIV/0!</v>
          </cell>
          <cell r="AF9103" t="e">
            <v>#DIV/0!</v>
          </cell>
        </row>
        <row r="9104">
          <cell r="M9104">
            <v>0</v>
          </cell>
          <cell r="N9104">
            <v>0</v>
          </cell>
          <cell r="O9104" t="str">
            <v/>
          </cell>
          <cell r="P9104">
            <v>1</v>
          </cell>
          <cell r="Q9104">
            <v>0</v>
          </cell>
          <cell r="R9104">
            <v>0</v>
          </cell>
          <cell r="AA9104">
            <v>0</v>
          </cell>
          <cell r="AD9104">
            <v>0</v>
          </cell>
          <cell r="AE9104">
            <v>0</v>
          </cell>
          <cell r="AF9104">
            <v>0</v>
          </cell>
        </row>
        <row r="9105">
          <cell r="M9105" t="str">
            <v>Robotnu16</v>
          </cell>
          <cell r="N9105" t="str">
            <v>Robot nu bras 3,10m / 280 Kg</v>
          </cell>
          <cell r="O9105" t="str">
            <v>Robot bare arm 3.10m / 280 Kg</v>
          </cell>
          <cell r="P9105">
            <v>1</v>
          </cell>
          <cell r="Q9105">
            <v>0</v>
          </cell>
          <cell r="R9105" t="str">
            <v/>
          </cell>
          <cell r="X9105">
            <v>0</v>
          </cell>
          <cell r="Y9105">
            <v>0</v>
          </cell>
          <cell r="Z9105">
            <v>0</v>
          </cell>
          <cell r="AA9105">
            <v>0</v>
          </cell>
          <cell r="AD9105">
            <v>0</v>
          </cell>
          <cell r="AE9105">
            <v>0</v>
          </cell>
          <cell r="AF9105">
            <v>0</v>
          </cell>
        </row>
        <row r="9106">
          <cell r="M9106" t="str">
            <v>M</v>
          </cell>
          <cell r="N9106" t="str">
            <v>Applicatif Robot M</v>
          </cell>
          <cell r="O9106" t="str">
            <v>Robot Application M</v>
          </cell>
          <cell r="P9106">
            <v>1</v>
          </cell>
          <cell r="Q9106">
            <v>0</v>
          </cell>
          <cell r="R9106" t="str">
            <v/>
          </cell>
          <cell r="X9106">
            <v>49.139999999999993</v>
          </cell>
          <cell r="Y9106">
            <v>72.995999999999995</v>
          </cell>
          <cell r="Z9106">
            <v>78.75</v>
          </cell>
          <cell r="AA9106">
            <v>200.886</v>
          </cell>
          <cell r="AD9106">
            <v>49.139999999999993</v>
          </cell>
          <cell r="AE9106">
            <v>72.995999999999995</v>
          </cell>
          <cell r="AF9106">
            <v>78.75</v>
          </cell>
        </row>
        <row r="9107">
          <cell r="M9107" t="str">
            <v>RehForteCharg1000</v>
          </cell>
          <cell r="N9107" t="str">
            <v>Réhausse robot forte charge h&lt;1000mm</v>
          </cell>
          <cell r="O9107" t="str">
            <v>Heavy-duty robot extension h&lt;1000mm</v>
          </cell>
          <cell r="P9107">
            <v>1</v>
          </cell>
          <cell r="Q9107">
            <v>0</v>
          </cell>
          <cell r="R9107" t="str">
            <v/>
          </cell>
          <cell r="X9107">
            <v>0</v>
          </cell>
          <cell r="Y9107">
            <v>29.809500000000003</v>
          </cell>
          <cell r="Z9107">
            <v>10.5</v>
          </cell>
          <cell r="AA9107">
            <v>40.3095</v>
          </cell>
          <cell r="AD9107">
            <v>0</v>
          </cell>
          <cell r="AE9107">
            <v>29.809500000000003</v>
          </cell>
          <cell r="AF9107">
            <v>10.5</v>
          </cell>
        </row>
        <row r="9108">
          <cell r="M9108" t="str">
            <v>TrajMan</v>
          </cell>
          <cell r="N9108" t="str">
            <v>Trajectoire de manutention</v>
          </cell>
          <cell r="O9108" t="str">
            <v>Handling path</v>
          </cell>
          <cell r="P9108">
            <v>2</v>
          </cell>
          <cell r="Q9108" t="str">
            <v>Prise OP20A et dépose OP40</v>
          </cell>
          <cell r="R9108" t="str">
            <v/>
          </cell>
          <cell r="X9108">
            <v>0</v>
          </cell>
          <cell r="Y9108">
            <v>0</v>
          </cell>
          <cell r="Z9108">
            <v>0</v>
          </cell>
          <cell r="AA9108">
            <v>0</v>
          </cell>
          <cell r="AD9108">
            <v>0</v>
          </cell>
          <cell r="AE9108">
            <v>0</v>
          </cell>
          <cell r="AF9108">
            <v>0</v>
          </cell>
        </row>
        <row r="9109">
          <cell r="M9109" t="str">
            <v>Robotintégration-V11</v>
          </cell>
          <cell r="N9109" t="str">
            <v>Intégration robot + baie sur site -V11</v>
          </cell>
          <cell r="O9109" t="str">
            <v>Robot + bay integration on site -V11</v>
          </cell>
          <cell r="P9109">
            <v>1</v>
          </cell>
          <cell r="Q9109">
            <v>0</v>
          </cell>
          <cell r="R9109" t="str">
            <v/>
          </cell>
          <cell r="X9109">
            <v>272.35057499999999</v>
          </cell>
          <cell r="Y9109">
            <v>862.84800000000007</v>
          </cell>
          <cell r="Z9109">
            <v>1716.542666567691</v>
          </cell>
          <cell r="AA9109">
            <v>2851.7412415676908</v>
          </cell>
          <cell r="AD9109">
            <v>272.35057499999999</v>
          </cell>
          <cell r="AE9109">
            <v>862.84800000000007</v>
          </cell>
          <cell r="AF9109">
            <v>1716.542666567691</v>
          </cell>
        </row>
        <row r="9110">
          <cell r="M9110" t="str">
            <v>CopTrajMan</v>
          </cell>
          <cell r="N9110" t="str">
            <v>Copie trajectoire Manut suite à ajout diversité</v>
          </cell>
          <cell r="O9110" t="str">
            <v>Copie of a handling trajectory for divers models</v>
          </cell>
          <cell r="P9110">
            <v>1</v>
          </cell>
          <cell r="Q9110" t="str">
            <v>Prise OP20B</v>
          </cell>
          <cell r="R9110" t="str">
            <v/>
          </cell>
          <cell r="X9110">
            <v>0</v>
          </cell>
          <cell r="Y9110">
            <v>0</v>
          </cell>
          <cell r="Z9110">
            <v>0</v>
          </cell>
          <cell r="AA9110">
            <v>0</v>
          </cell>
          <cell r="AD9110">
            <v>0</v>
          </cell>
          <cell r="AE9110">
            <v>0</v>
          </cell>
          <cell r="AF9110">
            <v>0</v>
          </cell>
        </row>
        <row r="9111">
          <cell r="M9111" t="str">
            <v>EchCodeTraj</v>
          </cell>
          <cell r="N9111" t="str">
            <v>Echange Code Trajectoire avec baie robot</v>
          </cell>
          <cell r="O9111" t="str">
            <v>Exchange of Trajectory Code with robot bay</v>
          </cell>
          <cell r="P9111">
            <v>2</v>
          </cell>
          <cell r="Q9111" t="str">
            <v>OP20 A et B</v>
          </cell>
          <cell r="R9111" t="str">
            <v/>
          </cell>
          <cell r="X9111">
            <v>23.625</v>
          </cell>
          <cell r="Y9111">
            <v>0</v>
          </cell>
          <cell r="Z9111">
            <v>192.81983806413143</v>
          </cell>
          <cell r="AA9111">
            <v>216.44483806413143</v>
          </cell>
          <cell r="AD9111">
            <v>11.8125</v>
          </cell>
          <cell r="AE9111">
            <v>0</v>
          </cell>
          <cell r="AF9111">
            <v>96.409919032065716</v>
          </cell>
        </row>
        <row r="9112">
          <cell r="M9112" t="str">
            <v>HEtudAUT</v>
          </cell>
          <cell r="N9112" t="str">
            <v>Une heure d'études automatismes</v>
          </cell>
          <cell r="O9112" t="str">
            <v>One hour of automation studies</v>
          </cell>
          <cell r="P9112">
            <v>1</v>
          </cell>
          <cell r="Q9112" t="str">
            <v>Complement Hetude AF+Marguerite+Prog</v>
          </cell>
          <cell r="R9112" t="str">
            <v/>
          </cell>
          <cell r="X9112">
            <v>65</v>
          </cell>
          <cell r="Y9112">
            <v>0</v>
          </cell>
          <cell r="Z9112">
            <v>0</v>
          </cell>
          <cell r="AA9112">
            <v>65</v>
          </cell>
          <cell r="AD9112">
            <v>65</v>
          </cell>
          <cell r="AE9112">
            <v>0</v>
          </cell>
          <cell r="AF9112">
            <v>0</v>
          </cell>
        </row>
        <row r="9113">
          <cell r="M9113" t="str">
            <v>VerrineRobot</v>
          </cell>
          <cell r="N9113" t="str">
            <v>Verrine Robot</v>
          </cell>
          <cell r="O9113" t="str">
            <v>To make</v>
          </cell>
          <cell r="P9113">
            <v>1</v>
          </cell>
          <cell r="Q9113">
            <v>0</v>
          </cell>
          <cell r="R9113" t="str">
            <v/>
          </cell>
          <cell r="AA9113">
            <v>0</v>
          </cell>
          <cell r="AD9113">
            <v>0</v>
          </cell>
          <cell r="AE9113">
            <v>0</v>
          </cell>
          <cell r="AF9113">
            <v>0</v>
          </cell>
        </row>
        <row r="9114">
          <cell r="M9114">
            <v>0</v>
          </cell>
          <cell r="N9114">
            <v>0</v>
          </cell>
          <cell r="O9114" t="str">
            <v/>
          </cell>
          <cell r="P9114">
            <v>0</v>
          </cell>
          <cell r="Q9114">
            <v>0</v>
          </cell>
          <cell r="R9114">
            <v>0</v>
          </cell>
          <cell r="AA9114">
            <v>0</v>
          </cell>
          <cell r="AD9114" t="e">
            <v>#DIV/0!</v>
          </cell>
          <cell r="AE9114" t="e">
            <v>#DIV/0!</v>
          </cell>
          <cell r="AF9114" t="e">
            <v>#DIV/0!</v>
          </cell>
        </row>
        <row r="9115">
          <cell r="M9115">
            <v>0</v>
          </cell>
          <cell r="N9115">
            <v>0</v>
          </cell>
          <cell r="O9115" t="str">
            <v/>
          </cell>
          <cell r="P9115">
            <v>1</v>
          </cell>
          <cell r="Q9115">
            <v>0</v>
          </cell>
          <cell r="R9115">
            <v>0</v>
          </cell>
          <cell r="AA9115">
            <v>0</v>
          </cell>
          <cell r="AD9115">
            <v>0</v>
          </cell>
          <cell r="AE9115">
            <v>0</v>
          </cell>
          <cell r="AF9115">
            <v>0</v>
          </cell>
        </row>
        <row r="9116">
          <cell r="M9116" t="str">
            <v>PoutreCentMPRModFrs</v>
          </cell>
          <cell r="N9116" t="str">
            <v>Poutre Centrale pour MPR Modulaire du commerce</v>
          </cell>
          <cell r="O9116" t="str">
            <v>Beam 1 Mt (any diameter) for gripper</v>
          </cell>
          <cell r="P9116">
            <v>1</v>
          </cell>
          <cell r="Q9116">
            <v>0</v>
          </cell>
          <cell r="R9116" t="str">
            <v/>
          </cell>
          <cell r="AA9116">
            <v>0</v>
          </cell>
          <cell r="AD9116">
            <v>0</v>
          </cell>
          <cell r="AE9116">
            <v>0</v>
          </cell>
          <cell r="AF9116">
            <v>0</v>
          </cell>
        </row>
        <row r="9117">
          <cell r="M9117" t="str">
            <v>SuppGrandMPRFrs</v>
          </cell>
          <cell r="N9117" t="str">
            <v>Supplément coût pour un grand préhenseur Commerce</v>
          </cell>
          <cell r="O9117" t="str">
            <v>Additional cost for a large trade gripper</v>
          </cell>
          <cell r="P9117">
            <v>2</v>
          </cell>
          <cell r="Q9117">
            <v>0</v>
          </cell>
          <cell r="R9117" t="str">
            <v/>
          </cell>
          <cell r="AA9117">
            <v>0</v>
          </cell>
          <cell r="AD9117">
            <v>0</v>
          </cell>
          <cell r="AE9117">
            <v>0</v>
          </cell>
          <cell r="AF9117">
            <v>0</v>
          </cell>
        </row>
        <row r="9118">
          <cell r="M9118" t="str">
            <v>BoutPoutreMPRFrs</v>
          </cell>
          <cell r="N9118" t="str">
            <v>Compl fixation bout poutre ou preh double Commerce</v>
          </cell>
          <cell r="O9118" t="str">
            <v>Complement fixing beam end or double gripper trade</v>
          </cell>
          <cell r="P9118">
            <v>1</v>
          </cell>
          <cell r="Q9118" t="str">
            <v>Préhenseur double</v>
          </cell>
          <cell r="R9118" t="str">
            <v/>
          </cell>
          <cell r="AA9118">
            <v>0</v>
          </cell>
          <cell r="AD9118">
            <v>0</v>
          </cell>
          <cell r="AE9118">
            <v>0</v>
          </cell>
          <cell r="AF9118">
            <v>0</v>
          </cell>
        </row>
        <row r="9119">
          <cell r="M9119" t="str">
            <v>RefSer40DINPreh</v>
          </cell>
          <cell r="N9119" t="str">
            <v>Serrage 40 DIN Touche + Appui tous types sur Préh</v>
          </cell>
          <cell r="O9119" t="str">
            <v>Clamping 40 DIN Key + All types of support on Preh</v>
          </cell>
          <cell r="P9119">
            <v>5</v>
          </cell>
          <cell r="Q9119">
            <v>0</v>
          </cell>
          <cell r="R9119" t="str">
            <v/>
          </cell>
          <cell r="X9119">
            <v>61.424999999999997</v>
          </cell>
          <cell r="Y9119">
            <v>355.03650000000005</v>
          </cell>
          <cell r="Z9119">
            <v>189.00000000000003</v>
          </cell>
          <cell r="AA9119">
            <v>605.46150000000011</v>
          </cell>
          <cell r="AD9119">
            <v>12.285</v>
          </cell>
          <cell r="AE9119">
            <v>71.007300000000015</v>
          </cell>
          <cell r="AF9119">
            <v>37.800000000000004</v>
          </cell>
        </row>
        <row r="9120">
          <cell r="M9120" t="str">
            <v>PilMobPreh</v>
          </cell>
          <cell r="N9120" t="str">
            <v>Pilote escamotable sur Préhenseur avec antenne sup</v>
          </cell>
          <cell r="O9120" t="str">
            <v>Retractable pin on Gripper</v>
          </cell>
          <cell r="P9120">
            <v>1</v>
          </cell>
          <cell r="Q9120">
            <v>0</v>
          </cell>
          <cell r="R9120" t="str">
            <v/>
          </cell>
          <cell r="X9120">
            <v>12.285</v>
          </cell>
          <cell r="Y9120">
            <v>71.007300000000001</v>
          </cell>
          <cell r="Z9120">
            <v>37.800000000000004</v>
          </cell>
          <cell r="AA9120">
            <v>121.09229999999999</v>
          </cell>
          <cell r="AD9120">
            <v>12.285</v>
          </cell>
          <cell r="AE9120">
            <v>71.007300000000001</v>
          </cell>
          <cell r="AF9120">
            <v>37.800000000000004</v>
          </cell>
        </row>
        <row r="9121">
          <cell r="M9121" t="str">
            <v>PilSeulPreh</v>
          </cell>
          <cell r="N9121" t="str">
            <v xml:space="preserve">Pilote fixe sans poteau ou Pilote préhenseur avec </v>
          </cell>
          <cell r="O9121" t="str">
            <v>Fixed pin for gripper</v>
          </cell>
          <cell r="P9121">
            <v>1</v>
          </cell>
          <cell r="Q9121">
            <v>0</v>
          </cell>
          <cell r="R9121" t="str">
            <v/>
          </cell>
          <cell r="X9121">
            <v>0</v>
          </cell>
          <cell r="Y9121">
            <v>0</v>
          </cell>
          <cell r="Z9121">
            <v>0</v>
          </cell>
          <cell r="AA9121">
            <v>0</v>
          </cell>
          <cell r="AD9121">
            <v>0</v>
          </cell>
          <cell r="AE9121">
            <v>0</v>
          </cell>
          <cell r="AF9121">
            <v>0</v>
          </cell>
        </row>
        <row r="9122">
          <cell r="M9122" t="str">
            <v>DistribPreh</v>
          </cell>
          <cell r="N9122" t="str">
            <v>Distributeur taille 2 sur Préhenseur</v>
          </cell>
          <cell r="O9122" t="str">
            <v>Dispenser size 2 on Gripper</v>
          </cell>
          <cell r="P9122">
            <v>3</v>
          </cell>
          <cell r="Q9122">
            <v>0</v>
          </cell>
          <cell r="R9122" t="str">
            <v/>
          </cell>
          <cell r="X9122">
            <v>36.855000000000004</v>
          </cell>
          <cell r="Y9122">
            <v>488.09249999999997</v>
          </cell>
          <cell r="Z9122">
            <v>56.7</v>
          </cell>
          <cell r="AA9122">
            <v>581.64750000000004</v>
          </cell>
          <cell r="AD9122">
            <v>12.285000000000002</v>
          </cell>
          <cell r="AE9122">
            <v>162.69749999999999</v>
          </cell>
          <cell r="AF9122">
            <v>18.900000000000002</v>
          </cell>
        </row>
        <row r="9123">
          <cell r="M9123" t="str">
            <v>PPinducPreh</v>
          </cell>
          <cell r="N9123" t="str">
            <v>Détecteur inductif présence pièce sur Préhenseur a</v>
          </cell>
          <cell r="O9123" t="str">
            <v>Inductive part presence detector on Gripper</v>
          </cell>
          <cell r="P9123">
            <v>1</v>
          </cell>
          <cell r="Q9123">
            <v>0</v>
          </cell>
          <cell r="R9123" t="str">
            <v/>
          </cell>
          <cell r="X9123">
            <v>12.285</v>
          </cell>
          <cell r="Y9123">
            <v>37.65825000000001</v>
          </cell>
          <cell r="Z9123">
            <v>9.4500000000000011</v>
          </cell>
          <cell r="AA9123">
            <v>59.393250000000009</v>
          </cell>
          <cell r="AD9123">
            <v>12.285</v>
          </cell>
          <cell r="AE9123">
            <v>37.65825000000001</v>
          </cell>
          <cell r="AF9123">
            <v>9.4500000000000011</v>
          </cell>
        </row>
        <row r="9124">
          <cell r="M9124">
            <v>0</v>
          </cell>
          <cell r="N9124">
            <v>0</v>
          </cell>
          <cell r="O9124" t="str">
            <v/>
          </cell>
          <cell r="P9124">
            <v>0</v>
          </cell>
          <cell r="Q9124">
            <v>0</v>
          </cell>
          <cell r="R9124">
            <v>0</v>
          </cell>
          <cell r="AA9124">
            <v>0</v>
          </cell>
          <cell r="AD9124" t="e">
            <v>#DIV/0!</v>
          </cell>
          <cell r="AE9124" t="e">
            <v>#DIV/0!</v>
          </cell>
          <cell r="AF9124" t="e">
            <v>#DIV/0!</v>
          </cell>
        </row>
        <row r="9125">
          <cell r="M9125">
            <v>0</v>
          </cell>
          <cell r="N9125">
            <v>0</v>
          </cell>
          <cell r="O9125" t="str">
            <v/>
          </cell>
          <cell r="P9125">
            <v>0</v>
          </cell>
          <cell r="Q9125">
            <v>0</v>
          </cell>
          <cell r="R9125">
            <v>0</v>
          </cell>
          <cell r="AA9125">
            <v>0</v>
          </cell>
          <cell r="AD9125" t="e">
            <v>#DIV/0!</v>
          </cell>
          <cell r="AE9125" t="e">
            <v>#DIV/0!</v>
          </cell>
          <cell r="AF9125" t="e">
            <v>#DIV/0!</v>
          </cell>
        </row>
        <row r="9126">
          <cell r="M9126">
            <v>0</v>
          </cell>
          <cell r="N9126">
            <v>0</v>
          </cell>
          <cell r="O9126" t="str">
            <v/>
          </cell>
          <cell r="P9126">
            <v>0</v>
          </cell>
          <cell r="Q9126">
            <v>0</v>
          </cell>
          <cell r="R9126">
            <v>0</v>
          </cell>
          <cell r="AA9126">
            <v>0</v>
          </cell>
          <cell r="AD9126" t="e">
            <v>#DIV/0!</v>
          </cell>
          <cell r="AE9126" t="e">
            <v>#DIV/0!</v>
          </cell>
          <cell r="AF9126" t="e">
            <v>#DIV/0!</v>
          </cell>
        </row>
        <row r="9127">
          <cell r="M9127">
            <v>0</v>
          </cell>
          <cell r="N9127">
            <v>0</v>
          </cell>
          <cell r="O9127" t="str">
            <v/>
          </cell>
          <cell r="P9127">
            <v>1</v>
          </cell>
          <cell r="Q9127">
            <v>0</v>
          </cell>
          <cell r="R9127">
            <v>0</v>
          </cell>
          <cell r="AA9127">
            <v>0</v>
          </cell>
          <cell r="AD9127">
            <v>0</v>
          </cell>
          <cell r="AE9127">
            <v>0</v>
          </cell>
          <cell r="AF9127">
            <v>0</v>
          </cell>
        </row>
        <row r="9128">
          <cell r="M9128" t="str">
            <v>VoletRoulantToile</v>
          </cell>
          <cell r="N9128" t="str">
            <v>Volet sécurité Vertical enroul toile (lg=1000)</v>
          </cell>
          <cell r="O9128" t="str">
            <v>Vertical safety flap fabric roll (lg=1000)</v>
          </cell>
          <cell r="P9128">
            <v>1</v>
          </cell>
          <cell r="Q9128">
            <v>0</v>
          </cell>
          <cell r="R9128" t="str">
            <v/>
          </cell>
          <cell r="X9128">
            <v>125.04240000000001</v>
          </cell>
          <cell r="Y9128">
            <v>168.36750000000001</v>
          </cell>
          <cell r="Z9128">
            <v>740.10190469120778</v>
          </cell>
          <cell r="AA9128">
            <v>1033.5118046912078</v>
          </cell>
          <cell r="AD9128">
            <v>125.04240000000001</v>
          </cell>
          <cell r="AE9128">
            <v>168.36750000000001</v>
          </cell>
          <cell r="AF9128">
            <v>740.10190469120778</v>
          </cell>
        </row>
        <row r="9129">
          <cell r="M9129" t="str">
            <v>VolVerticalSup200</v>
          </cell>
          <cell r="N9129" t="str">
            <v>Tranche 200 mm sup volet vert rigide et toile</v>
          </cell>
          <cell r="O9129" t="str">
            <v>200 mm slice on top of rigid green flap and canvas</v>
          </cell>
          <cell r="P9129">
            <v>10</v>
          </cell>
          <cell r="Q9129" t="str">
            <v>largeur 3 000</v>
          </cell>
          <cell r="R9129" t="str">
            <v/>
          </cell>
          <cell r="X9129">
            <v>0</v>
          </cell>
          <cell r="Y9129">
            <v>0</v>
          </cell>
          <cell r="Z9129">
            <v>0</v>
          </cell>
          <cell r="AA9129">
            <v>0</v>
          </cell>
          <cell r="AD9129">
            <v>0</v>
          </cell>
          <cell r="AE9129">
            <v>0</v>
          </cell>
          <cell r="AF9129">
            <v>0</v>
          </cell>
        </row>
        <row r="9130">
          <cell r="M9130" t="str">
            <v>SupTransVoletLarg</v>
          </cell>
          <cell r="N9130" t="str">
            <v>Surcoût de transport pour volet large (&gt;3000mm)</v>
          </cell>
          <cell r="O9130" t="str">
            <v>Additional transport costs for wide tailgate (&gt;2000mm)</v>
          </cell>
          <cell r="P9130">
            <v>1</v>
          </cell>
          <cell r="Q9130">
            <v>0</v>
          </cell>
          <cell r="R9130" t="str">
            <v/>
          </cell>
          <cell r="X9130">
            <v>0</v>
          </cell>
          <cell r="Y9130">
            <v>0</v>
          </cell>
          <cell r="Z9130">
            <v>0</v>
          </cell>
          <cell r="AA9130">
            <v>0</v>
          </cell>
          <cell r="AD9130">
            <v>0</v>
          </cell>
          <cell r="AE9130">
            <v>0</v>
          </cell>
          <cell r="AF9130">
            <v>0</v>
          </cell>
        </row>
        <row r="9131">
          <cell r="M9131" t="str">
            <v>AmePostErgo</v>
          </cell>
          <cell r="N9131" t="str">
            <v>Forfait aménagement de poste ergonomie</v>
          </cell>
          <cell r="O9131" t="str">
            <v>Ergonomic workstation layout package</v>
          </cell>
          <cell r="P9131">
            <v>1</v>
          </cell>
          <cell r="Q9131">
            <v>0</v>
          </cell>
          <cell r="R9131" t="str">
            <v/>
          </cell>
          <cell r="X9131">
            <v>0</v>
          </cell>
          <cell r="Y9131">
            <v>0</v>
          </cell>
          <cell r="Z9131">
            <v>0</v>
          </cell>
          <cell r="AA9131">
            <v>0</v>
          </cell>
          <cell r="AD9131">
            <v>0</v>
          </cell>
          <cell r="AE9131">
            <v>0</v>
          </cell>
          <cell r="AF9131">
            <v>0</v>
          </cell>
        </row>
        <row r="9132">
          <cell r="M9132" t="str">
            <v>AmePostAntiIntrus</v>
          </cell>
          <cell r="N9132" t="str">
            <v>Forfait aménagement de poste anti intrusion</v>
          </cell>
          <cell r="O9132" t="str">
            <v>Fixed price for the installation of an anti-intrusion station</v>
          </cell>
          <cell r="P9132">
            <v>1</v>
          </cell>
          <cell r="Q9132">
            <v>0</v>
          </cell>
          <cell r="R9132" t="str">
            <v/>
          </cell>
          <cell r="X9132">
            <v>0</v>
          </cell>
          <cell r="Y9132">
            <v>0</v>
          </cell>
          <cell r="Z9132">
            <v>0</v>
          </cell>
          <cell r="AA9132">
            <v>0</v>
          </cell>
          <cell r="AD9132">
            <v>0</v>
          </cell>
          <cell r="AE9132">
            <v>0</v>
          </cell>
          <cell r="AF9132">
            <v>0</v>
          </cell>
        </row>
        <row r="9133">
          <cell r="M9133" t="str">
            <v>AntiEnfVoletBi</v>
          </cell>
          <cell r="N9133" t="str">
            <v>Barrière immat. anti-enfermement pour volet ou BI</v>
          </cell>
          <cell r="O9133" t="str">
            <v>Anti-enclosure immaterial barrier for tailgate or BI</v>
          </cell>
          <cell r="P9133">
            <v>1</v>
          </cell>
          <cell r="Q9133">
            <v>0</v>
          </cell>
          <cell r="R9133" t="str">
            <v/>
          </cell>
          <cell r="X9133">
            <v>60.358725</v>
          </cell>
          <cell r="Y9133">
            <v>92.641499999999994</v>
          </cell>
          <cell r="Z9133">
            <v>299.46807140736229</v>
          </cell>
          <cell r="AA9133">
            <v>452.46829640736229</v>
          </cell>
          <cell r="AD9133">
            <v>60.358725</v>
          </cell>
          <cell r="AE9133">
            <v>92.641499999999994</v>
          </cell>
          <cell r="AF9133">
            <v>299.46807140736229</v>
          </cell>
        </row>
        <row r="9134">
          <cell r="M9134" t="str">
            <v>VerrineOpérateur</v>
          </cell>
          <cell r="N9134" t="str">
            <v>Afficheur diversité par verrines</v>
          </cell>
          <cell r="O9134" t="str">
            <v>Diversity display with lights</v>
          </cell>
          <cell r="P9134">
            <v>2</v>
          </cell>
          <cell r="Q9134">
            <v>0</v>
          </cell>
          <cell r="R9134" t="str">
            <v/>
          </cell>
          <cell r="X9134">
            <v>163.99844999999999</v>
          </cell>
          <cell r="Y9134">
            <v>238.79100000000003</v>
          </cell>
          <cell r="Z9134">
            <v>514.93614281472458</v>
          </cell>
          <cell r="AA9134">
            <v>917.72559281472456</v>
          </cell>
          <cell r="AD9134">
            <v>81.999224999999996</v>
          </cell>
          <cell r="AE9134">
            <v>119.39550000000001</v>
          </cell>
          <cell r="AF9134">
            <v>257.46807140736229</v>
          </cell>
        </row>
        <row r="9135">
          <cell r="M9135" t="str">
            <v>PupBPvalidation</v>
          </cell>
          <cell r="N9135" t="str">
            <v>Pupitre BP validation</v>
          </cell>
          <cell r="O9135" t="str">
            <v>BP validation desk</v>
          </cell>
          <cell r="P9135">
            <v>1</v>
          </cell>
          <cell r="Q9135">
            <v>0</v>
          </cell>
          <cell r="R9135" t="str">
            <v/>
          </cell>
          <cell r="X9135">
            <v>94.129874999999998</v>
          </cell>
          <cell r="Y9135">
            <v>83.51700000000001</v>
          </cell>
          <cell r="Z9135">
            <v>213.64538093824154</v>
          </cell>
          <cell r="AA9135">
            <v>391.29225593824157</v>
          </cell>
          <cell r="AD9135">
            <v>94.129874999999998</v>
          </cell>
          <cell r="AE9135">
            <v>83.51700000000001</v>
          </cell>
          <cell r="AF9135">
            <v>213.64538093824154</v>
          </cell>
        </row>
        <row r="9136">
          <cell r="M9136" t="str">
            <v>Raccord_BI_Isolee</v>
          </cell>
          <cell r="N9136" t="str">
            <v>Raccordement pour une Barrière Immatérielle Isolée</v>
          </cell>
          <cell r="O9136" t="str">
            <v>Connection for an Isolated Light Curtain</v>
          </cell>
          <cell r="P9136">
            <v>1</v>
          </cell>
          <cell r="Q9136">
            <v>0</v>
          </cell>
          <cell r="R9136" t="str">
            <v/>
          </cell>
          <cell r="X9136">
            <v>112.05652499999999</v>
          </cell>
          <cell r="Y9136">
            <v>100.4115</v>
          </cell>
          <cell r="Z9136">
            <v>280.29076187648309</v>
          </cell>
          <cell r="AA9136">
            <v>492.7587868764831</v>
          </cell>
          <cell r="AD9136">
            <v>112.05652499999999</v>
          </cell>
          <cell r="AE9136">
            <v>100.4115</v>
          </cell>
          <cell r="AF9136">
            <v>280.29076187648309</v>
          </cell>
        </row>
        <row r="9137">
          <cell r="M9137" t="str">
            <v>PupAUIsolé</v>
          </cell>
          <cell r="N9137" t="str">
            <v>Pupitre Arrêt d'Urgence isolé</v>
          </cell>
          <cell r="O9137" t="str">
            <v>Isolated Emergency Stop Desk</v>
          </cell>
          <cell r="P9137">
            <v>1</v>
          </cell>
          <cell r="Q9137">
            <v>0</v>
          </cell>
          <cell r="R9137" t="str">
            <v/>
          </cell>
          <cell r="X9137">
            <v>33.884550000000004</v>
          </cell>
          <cell r="Y9137">
            <v>107.94</v>
          </cell>
          <cell r="Z9137">
            <v>248.57269046912077</v>
          </cell>
          <cell r="AA9137">
            <v>390.39724046912079</v>
          </cell>
          <cell r="AD9137">
            <v>33.884550000000004</v>
          </cell>
          <cell r="AE9137">
            <v>107.94</v>
          </cell>
          <cell r="AF9137">
            <v>248.57269046912077</v>
          </cell>
        </row>
        <row r="9138">
          <cell r="M9138" t="str">
            <v>CoffretOpeIHM_TP700</v>
          </cell>
          <cell r="N9138" t="str">
            <v>Coffret IHM TP700</v>
          </cell>
          <cell r="O9138" t="str">
            <v>IHM TP700 power box</v>
          </cell>
          <cell r="P9138">
            <v>1</v>
          </cell>
          <cell r="Q9138">
            <v>0</v>
          </cell>
          <cell r="R9138" t="str">
            <v/>
          </cell>
          <cell r="X9138">
            <v>434.93624999999997</v>
          </cell>
          <cell r="Y9138">
            <v>1218.5775000000001</v>
          </cell>
          <cell r="Z9138">
            <v>1296.4538093824156</v>
          </cell>
          <cell r="AA9138">
            <v>2949.9675593824159</v>
          </cell>
          <cell r="AD9138">
            <v>434.93624999999997</v>
          </cell>
          <cell r="AE9138">
            <v>1218.5775000000001</v>
          </cell>
          <cell r="AF9138">
            <v>1296.4538093824156</v>
          </cell>
        </row>
        <row r="9139">
          <cell r="M9139">
            <v>0</v>
          </cell>
          <cell r="N9139">
            <v>0</v>
          </cell>
          <cell r="O9139" t="str">
            <v/>
          </cell>
          <cell r="P9139">
            <v>0</v>
          </cell>
          <cell r="Q9139">
            <v>0</v>
          </cell>
          <cell r="R9139">
            <v>0</v>
          </cell>
          <cell r="AA9139">
            <v>0</v>
          </cell>
          <cell r="AD9139" t="e">
            <v>#DIV/0!</v>
          </cell>
          <cell r="AE9139" t="e">
            <v>#DIV/0!</v>
          </cell>
          <cell r="AF9139" t="e">
            <v>#DIV/0!</v>
          </cell>
        </row>
        <row r="9140">
          <cell r="M9140">
            <v>0</v>
          </cell>
          <cell r="N9140">
            <v>0</v>
          </cell>
          <cell r="O9140" t="str">
            <v/>
          </cell>
          <cell r="P9140">
            <v>1</v>
          </cell>
          <cell r="Q9140">
            <v>0</v>
          </cell>
          <cell r="R9140">
            <v>0</v>
          </cell>
          <cell r="AA9140">
            <v>0</v>
          </cell>
          <cell r="AD9140">
            <v>0</v>
          </cell>
          <cell r="AE9140">
            <v>0</v>
          </cell>
          <cell r="AF9140">
            <v>0</v>
          </cell>
        </row>
        <row r="9141">
          <cell r="M9141" t="str">
            <v>ChaisPlatTour300</v>
          </cell>
          <cell r="N9141" t="str">
            <v>Chaise plateau tournant Auto Hauteur 300</v>
          </cell>
          <cell r="O9141" t="str">
            <v>Stand turntable Auto hight 300</v>
          </cell>
          <cell r="P9141">
            <v>1</v>
          </cell>
          <cell r="Q9141">
            <v>0</v>
          </cell>
          <cell r="R9141" t="str">
            <v/>
          </cell>
          <cell r="X9141">
            <v>0</v>
          </cell>
          <cell r="Y9141">
            <v>0</v>
          </cell>
          <cell r="Z9141">
            <v>0</v>
          </cell>
          <cell r="AA9141">
            <v>0</v>
          </cell>
          <cell r="AD9141">
            <v>0</v>
          </cell>
          <cell r="AE9141">
            <v>0</v>
          </cell>
          <cell r="AF9141">
            <v>0</v>
          </cell>
        </row>
        <row r="9142">
          <cell r="M9142" t="str">
            <v>IndexeurCdeNumEDH960</v>
          </cell>
          <cell r="N9142" t="str">
            <v>Indexeur à commande numérique EDH 960</v>
          </cell>
          <cell r="O9142" t="str">
            <v>Numerically controlled indexer EDH 960</v>
          </cell>
          <cell r="P9142">
            <v>1</v>
          </cell>
          <cell r="Q9142">
            <v>0</v>
          </cell>
          <cell r="R9142" t="str">
            <v/>
          </cell>
          <cell r="X9142">
            <v>192.78</v>
          </cell>
          <cell r="Y9142">
            <v>1840.7025000000001</v>
          </cell>
          <cell r="Z9142">
            <v>1610.5815237529662</v>
          </cell>
          <cell r="AA9142">
            <v>3644.064023752966</v>
          </cell>
          <cell r="AD9142">
            <v>192.78</v>
          </cell>
          <cell r="AE9142">
            <v>1840.7025000000001</v>
          </cell>
          <cell r="AF9142">
            <v>1610.5815237529662</v>
          </cell>
        </row>
        <row r="9143">
          <cell r="M9143" t="str">
            <v>DetectCodPlat</v>
          </cell>
          <cell r="N9143" t="str">
            <v xml:space="preserve">Détecteurs codés pour plateau avec 1 opérateur </v>
          </cell>
          <cell r="O9143" t="str">
            <v xml:space="preserve">Coded sensors for tray with 1 operator </v>
          </cell>
          <cell r="P9143">
            <v>1</v>
          </cell>
          <cell r="Q9143">
            <v>0</v>
          </cell>
          <cell r="R9143" t="str">
            <v/>
          </cell>
          <cell r="X9143">
            <v>89.885249999999999</v>
          </cell>
          <cell r="Y9143">
            <v>147.85050000000001</v>
          </cell>
          <cell r="Z9143">
            <v>255.64538093824154</v>
          </cell>
          <cell r="AA9143">
            <v>493.38113093824154</v>
          </cell>
          <cell r="AD9143">
            <v>89.885249999999999</v>
          </cell>
          <cell r="AE9143">
            <v>147.85050000000001</v>
          </cell>
          <cell r="AF9143">
            <v>255.64538093824154</v>
          </cell>
        </row>
        <row r="9144">
          <cell r="M9144" t="str">
            <v>Bati2PosPlat4Out</v>
          </cell>
          <cell r="N9144" t="str">
            <v>Bâti type plateau pour rotation 2 posit - 4 outils</v>
          </cell>
          <cell r="O9144" t="str">
            <v>Table-type structure for 2-position rotation - 4 tools</v>
          </cell>
          <cell r="P9144">
            <v>1</v>
          </cell>
          <cell r="Q9144">
            <v>0</v>
          </cell>
          <cell r="R9144" t="str">
            <v/>
          </cell>
          <cell r="X9144">
            <v>232.46212500000001</v>
          </cell>
          <cell r="Y9144">
            <v>1555.2915</v>
          </cell>
          <cell r="Z9144">
            <v>1194.8111428147247</v>
          </cell>
          <cell r="AA9144">
            <v>2982.5647678147247</v>
          </cell>
          <cell r="AD9144">
            <v>232.46212500000001</v>
          </cell>
          <cell r="AE9144">
            <v>1555.2915</v>
          </cell>
          <cell r="AF9144">
            <v>1194.8111428147247</v>
          </cell>
        </row>
        <row r="9145">
          <cell r="M9145">
            <v>0</v>
          </cell>
          <cell r="N9145">
            <v>0</v>
          </cell>
          <cell r="O9145" t="str">
            <v/>
          </cell>
          <cell r="P9145">
            <v>0</v>
          </cell>
          <cell r="Q9145">
            <v>0</v>
          </cell>
          <cell r="R9145">
            <v>0</v>
          </cell>
          <cell r="AA9145">
            <v>0</v>
          </cell>
          <cell r="AD9145" t="e">
            <v>#DIV/0!</v>
          </cell>
          <cell r="AE9145" t="e">
            <v>#DIV/0!</v>
          </cell>
          <cell r="AF9145" t="e">
            <v>#DIV/0!</v>
          </cell>
        </row>
        <row r="9146">
          <cell r="M9146">
            <v>0</v>
          </cell>
          <cell r="N9146">
            <v>0</v>
          </cell>
          <cell r="O9146" t="str">
            <v/>
          </cell>
          <cell r="P9146">
            <v>1</v>
          </cell>
          <cell r="Q9146">
            <v>0</v>
          </cell>
          <cell r="R9146">
            <v>0</v>
          </cell>
          <cell r="AA9146">
            <v>0</v>
          </cell>
          <cell r="AD9146">
            <v>0</v>
          </cell>
          <cell r="AE9146">
            <v>0</v>
          </cell>
          <cell r="AF9146">
            <v>0</v>
          </cell>
        </row>
        <row r="9147">
          <cell r="M9147" t="str">
            <v>Marq1Caract</v>
          </cell>
          <cell r="N9147" t="str">
            <v>Unité de marquage interne 1 caractère</v>
          </cell>
          <cell r="O9147" t="str">
            <v>Internal marking unit 1 character</v>
          </cell>
          <cell r="P9147">
            <v>1</v>
          </cell>
          <cell r="Q9147" t="str">
            <v>Marquage flux</v>
          </cell>
          <cell r="R9147" t="str">
            <v/>
          </cell>
          <cell r="X9147">
            <v>24.360525000000003</v>
          </cell>
          <cell r="Y9147">
            <v>81.02955</v>
          </cell>
          <cell r="Z9147">
            <v>184.96005475059323</v>
          </cell>
          <cell r="AA9147">
            <v>290.35012975059323</v>
          </cell>
          <cell r="AD9147">
            <v>24.360525000000003</v>
          </cell>
          <cell r="AE9147">
            <v>81.02955</v>
          </cell>
          <cell r="AF9147">
            <v>184.96005475059323</v>
          </cell>
        </row>
        <row r="9148">
          <cell r="M9148" t="str">
            <v>PlatFortal1,5m²</v>
          </cell>
          <cell r="N9148" t="str">
            <v>Platine Fortal surface compris entre 1.2 m² et 1.5</v>
          </cell>
          <cell r="O9148" t="str">
            <v>Fortal plate surface between 1.2 m² and 1.5</v>
          </cell>
          <cell r="P9148">
            <v>1</v>
          </cell>
          <cell r="Q9148">
            <v>0</v>
          </cell>
          <cell r="R9148" t="str">
            <v/>
          </cell>
          <cell r="X9148">
            <v>247.13640000000001</v>
          </cell>
          <cell r="Y9148">
            <v>1129.0301590909091</v>
          </cell>
          <cell r="Z9148">
            <v>722.81852269353089</v>
          </cell>
          <cell r="AA9148">
            <v>2098.9850817844399</v>
          </cell>
          <cell r="AD9148">
            <v>247.13640000000001</v>
          </cell>
          <cell r="AE9148">
            <v>1129.0301590909091</v>
          </cell>
          <cell r="AF9148">
            <v>722.81852269353089</v>
          </cell>
        </row>
        <row r="9149">
          <cell r="M9149" t="str">
            <v>AppuiDrageoir</v>
          </cell>
          <cell r="N9149" t="str">
            <v xml:space="preserve">Appui seul ou drageoir seul (toutes largeurs) </v>
          </cell>
          <cell r="O9149" t="str">
            <v xml:space="preserve">support only or sucker only (all widths) </v>
          </cell>
          <cell r="P9149">
            <v>6</v>
          </cell>
          <cell r="Q9149">
            <v>0</v>
          </cell>
          <cell r="R9149" t="str">
            <v/>
          </cell>
          <cell r="X9149">
            <v>0</v>
          </cell>
          <cell r="Y9149">
            <v>0</v>
          </cell>
          <cell r="Z9149">
            <v>0</v>
          </cell>
          <cell r="AA9149">
            <v>0</v>
          </cell>
          <cell r="AD9149">
            <v>0</v>
          </cell>
          <cell r="AE9149">
            <v>0</v>
          </cell>
          <cell r="AF9149">
            <v>0</v>
          </cell>
        </row>
        <row r="9150">
          <cell r="M9150" t="str">
            <v>Touch</v>
          </cell>
          <cell r="N9150" t="str">
            <v>Touche seule toutes largeurs</v>
          </cell>
          <cell r="O9150" t="str">
            <v>Fixed button (Endschalter)</v>
          </cell>
          <cell r="P9150">
            <v>6</v>
          </cell>
          <cell r="Q9150">
            <v>0</v>
          </cell>
          <cell r="R9150" t="str">
            <v/>
          </cell>
          <cell r="X9150">
            <v>0</v>
          </cell>
          <cell r="Y9150">
            <v>0</v>
          </cell>
          <cell r="Z9150">
            <v>0</v>
          </cell>
          <cell r="AA9150">
            <v>0</v>
          </cell>
          <cell r="AD9150">
            <v>0</v>
          </cell>
          <cell r="AE9150">
            <v>0</v>
          </cell>
          <cell r="AF9150">
            <v>0</v>
          </cell>
        </row>
        <row r="9151">
          <cell r="M9151" t="str">
            <v>PilMob</v>
          </cell>
          <cell r="N9151" t="str">
            <v>Pilote escamotable</v>
          </cell>
          <cell r="O9151" t="str">
            <v>Retractable pin</v>
          </cell>
          <cell r="P9151">
            <v>5</v>
          </cell>
          <cell r="Q9151">
            <v>0</v>
          </cell>
          <cell r="R9151" t="str">
            <v/>
          </cell>
          <cell r="X9151">
            <v>123.85012499999999</v>
          </cell>
          <cell r="Y9151">
            <v>364.05074999999999</v>
          </cell>
          <cell r="Z9151">
            <v>637.72690469120766</v>
          </cell>
          <cell r="AA9151">
            <v>1125.6277796912077</v>
          </cell>
          <cell r="AD9151">
            <v>24.770024999999997</v>
          </cell>
          <cell r="AE9151">
            <v>72.810149999999993</v>
          </cell>
          <cell r="AF9151">
            <v>127.54538093824154</v>
          </cell>
        </row>
        <row r="9152">
          <cell r="M9152" t="str">
            <v>Aval</v>
          </cell>
          <cell r="N9152" t="str">
            <v>Avaloir</v>
          </cell>
          <cell r="O9152" t="str">
            <v>Guide</v>
          </cell>
          <cell r="P9152">
            <v>9</v>
          </cell>
          <cell r="Q9152">
            <v>0</v>
          </cell>
          <cell r="R9152" t="str">
            <v/>
          </cell>
          <cell r="X9152">
            <v>0</v>
          </cell>
          <cell r="Y9152">
            <v>0</v>
          </cell>
          <cell r="Z9152">
            <v>0</v>
          </cell>
          <cell r="AA9152">
            <v>0</v>
          </cell>
          <cell r="AD9152">
            <v>0</v>
          </cell>
          <cell r="AE9152">
            <v>0</v>
          </cell>
          <cell r="AF9152">
            <v>0</v>
          </cell>
        </row>
        <row r="9153">
          <cell r="M9153" t="str">
            <v>Distrib2</v>
          </cell>
          <cell r="N9153" t="str">
            <v>Distributeur 5/2</v>
          </cell>
          <cell r="O9153" t="str">
            <v>5/2-way valve</v>
          </cell>
          <cell r="P9153">
            <v>5</v>
          </cell>
          <cell r="Q9153">
            <v>0</v>
          </cell>
          <cell r="R9153" t="str">
            <v/>
          </cell>
          <cell r="X9153">
            <v>360.37575000000004</v>
          </cell>
          <cell r="Y9153">
            <v>804.72</v>
          </cell>
          <cell r="Z9153">
            <v>857.60319069015122</v>
          </cell>
          <cell r="AA9153">
            <v>2022.6989406901512</v>
          </cell>
          <cell r="AD9153">
            <v>72.075150000000008</v>
          </cell>
          <cell r="AE9153">
            <v>160.94400000000002</v>
          </cell>
          <cell r="AF9153">
            <v>171.52063813803025</v>
          </cell>
        </row>
        <row r="9154">
          <cell r="M9154" t="str">
            <v>PPinduc</v>
          </cell>
          <cell r="N9154" t="str">
            <v>Détecteur inductif de présence pièce</v>
          </cell>
          <cell r="O9154" t="str">
            <v>Inductive part presence detector</v>
          </cell>
          <cell r="P9154">
            <v>3</v>
          </cell>
          <cell r="Q9154">
            <v>0</v>
          </cell>
          <cell r="R9154" t="str">
            <v/>
          </cell>
          <cell r="X9154">
            <v>57.318975000000009</v>
          </cell>
          <cell r="Y9154">
            <v>77.455349999999996</v>
          </cell>
          <cell r="Z9154">
            <v>322.78614281472466</v>
          </cell>
          <cell r="AA9154">
            <v>457.56046781472469</v>
          </cell>
          <cell r="AD9154">
            <v>19.106325000000002</v>
          </cell>
          <cell r="AE9154">
            <v>25.818449999999999</v>
          </cell>
          <cell r="AF9154">
            <v>107.59538093824155</v>
          </cell>
        </row>
        <row r="9155">
          <cell r="M9155" t="str">
            <v>PPlaser</v>
          </cell>
          <cell r="N9155" t="str">
            <v>Détecteur laser de présence pièce</v>
          </cell>
          <cell r="O9155" t="str">
            <v xml:space="preserve">Parts presence laser sensor </v>
          </cell>
          <cell r="P9155">
            <v>4</v>
          </cell>
          <cell r="Q9155">
            <v>0</v>
          </cell>
          <cell r="R9155" t="str">
            <v/>
          </cell>
          <cell r="X9155">
            <v>76.425300000000007</v>
          </cell>
          <cell r="Y9155">
            <v>103.27379999999999</v>
          </cell>
          <cell r="Z9155">
            <v>430.38152375296619</v>
          </cell>
          <cell r="AA9155">
            <v>610.08062375296618</v>
          </cell>
          <cell r="AD9155">
            <v>19.106325000000002</v>
          </cell>
          <cell r="AE9155">
            <v>25.818449999999999</v>
          </cell>
          <cell r="AF9155">
            <v>107.59538093824155</v>
          </cell>
        </row>
        <row r="9156">
          <cell r="M9156" t="str">
            <v>BrasSupECO</v>
          </cell>
          <cell r="N9156" t="str">
            <v>Bras sup pour appui ou touche sur serrage ECO</v>
          </cell>
          <cell r="O9156" t="str">
            <v>Additional arm for pressing or key on ECO clamping</v>
          </cell>
          <cell r="P9156">
            <v>12</v>
          </cell>
          <cell r="Q9156">
            <v>0</v>
          </cell>
          <cell r="R9156" t="str">
            <v/>
          </cell>
          <cell r="X9156">
            <v>0</v>
          </cell>
          <cell r="Y9156">
            <v>0</v>
          </cell>
          <cell r="Z9156">
            <v>0</v>
          </cell>
          <cell r="AA9156">
            <v>0</v>
          </cell>
          <cell r="AD9156">
            <v>0</v>
          </cell>
          <cell r="AE9156">
            <v>0</v>
          </cell>
          <cell r="AF9156">
            <v>0</v>
          </cell>
        </row>
        <row r="9157">
          <cell r="M9157" t="str">
            <v>RefSerrECONew_D50</v>
          </cell>
          <cell r="N9157" t="str">
            <v>Réf serrée ECO D50 Touche + Appui tous types</v>
          </cell>
          <cell r="O9157" t="str">
            <v>ECO D50 clamped reference Key + Press all types</v>
          </cell>
          <cell r="P9157">
            <v>1</v>
          </cell>
          <cell r="Q9157">
            <v>0</v>
          </cell>
          <cell r="R9157" t="str">
            <v/>
          </cell>
          <cell r="X9157">
            <v>17.808525000000003</v>
          </cell>
          <cell r="Y9157">
            <v>72.810149999999993</v>
          </cell>
          <cell r="Z9157">
            <v>79.354333387436981</v>
          </cell>
          <cell r="AA9157">
            <v>169.97300838743698</v>
          </cell>
          <cell r="AD9157">
            <v>17.808525000000003</v>
          </cell>
          <cell r="AE9157">
            <v>72.810149999999993</v>
          </cell>
          <cell r="AF9157">
            <v>79.354333387436981</v>
          </cell>
        </row>
        <row r="9158">
          <cell r="M9158" t="str">
            <v>RefSerrECONew_D63</v>
          </cell>
          <cell r="N9158" t="str">
            <v>Réf serrée ECO D63 Touche + Appui tous types</v>
          </cell>
          <cell r="O9158" t="str">
            <v>ECO D63 Key + Press all types</v>
          </cell>
          <cell r="P9158">
            <v>1</v>
          </cell>
          <cell r="Q9158">
            <v>0</v>
          </cell>
          <cell r="R9158" t="str">
            <v/>
          </cell>
          <cell r="X9158">
            <v>17.808525000000003</v>
          </cell>
          <cell r="Y9158">
            <v>72.810149999999993</v>
          </cell>
          <cell r="Z9158">
            <v>79.354333387436981</v>
          </cell>
          <cell r="AA9158">
            <v>169.97300838743698</v>
          </cell>
          <cell r="AD9158">
            <v>17.808525000000003</v>
          </cell>
          <cell r="AE9158">
            <v>72.810149999999993</v>
          </cell>
          <cell r="AF9158">
            <v>79.354333387436981</v>
          </cell>
        </row>
        <row r="9159">
          <cell r="M9159" t="str">
            <v>RefSerrECONew_D80</v>
          </cell>
          <cell r="N9159" t="str">
            <v>Réf serrée ECO D80 Touche + Appui tous types</v>
          </cell>
          <cell r="O9159" t="str">
            <v>ECO D80 Key + Press all types</v>
          </cell>
          <cell r="P9159">
            <v>3</v>
          </cell>
          <cell r="Q9159">
            <v>0</v>
          </cell>
          <cell r="R9159" t="str">
            <v/>
          </cell>
          <cell r="X9159">
            <v>53.425575000000002</v>
          </cell>
          <cell r="Y9159">
            <v>218.43045000000001</v>
          </cell>
          <cell r="Z9159">
            <v>238.06300016231094</v>
          </cell>
          <cell r="AA9159">
            <v>509.91902516231096</v>
          </cell>
          <cell r="AD9159">
            <v>17.808524999999999</v>
          </cell>
          <cell r="AE9159">
            <v>72.810150000000007</v>
          </cell>
          <cell r="AF9159">
            <v>79.354333387436981</v>
          </cell>
        </row>
        <row r="9160">
          <cell r="M9160" t="str">
            <v>PartFixeBatiPnAut</v>
          </cell>
          <cell r="N9160" t="str">
            <v>Part fixe pour bâti de plateau sans PN et AUT</v>
          </cell>
          <cell r="O9160" t="str">
            <v>Base pour bâti de plateau sans PN et AUT</v>
          </cell>
          <cell r="P9160">
            <v>1</v>
          </cell>
          <cell r="Q9160">
            <v>0</v>
          </cell>
          <cell r="R9160" t="str">
            <v/>
          </cell>
          <cell r="X9160">
            <v>130.51237500000002</v>
          </cell>
          <cell r="Y9160">
            <v>1322.2860000000001</v>
          </cell>
          <cell r="Z9160">
            <v>643.85326187648309</v>
          </cell>
          <cell r="AA9160">
            <v>2096.6516368764833</v>
          </cell>
          <cell r="AD9160">
            <v>130.51237500000002</v>
          </cell>
          <cell r="AE9160">
            <v>1322.2860000000001</v>
          </cell>
          <cell r="AF9160">
            <v>643.85326187648309</v>
          </cell>
        </row>
        <row r="9161">
          <cell r="M9161">
            <v>0</v>
          </cell>
          <cell r="N9161">
            <v>0</v>
          </cell>
          <cell r="O9161" t="str">
            <v/>
          </cell>
          <cell r="P9161">
            <v>0</v>
          </cell>
          <cell r="Q9161">
            <v>0</v>
          </cell>
          <cell r="R9161">
            <v>0</v>
          </cell>
          <cell r="AA9161">
            <v>0</v>
          </cell>
          <cell r="AD9161" t="e">
            <v>#DIV/0!</v>
          </cell>
          <cell r="AE9161" t="e">
            <v>#DIV/0!</v>
          </cell>
          <cell r="AF9161" t="e">
            <v>#DIV/0!</v>
          </cell>
        </row>
        <row r="9162">
          <cell r="M9162">
            <v>0</v>
          </cell>
          <cell r="N9162">
            <v>0</v>
          </cell>
          <cell r="O9162" t="str">
            <v/>
          </cell>
          <cell r="P9162">
            <v>1</v>
          </cell>
          <cell r="Q9162">
            <v>0</v>
          </cell>
          <cell r="R9162">
            <v>0</v>
          </cell>
          <cell r="AA9162">
            <v>0</v>
          </cell>
          <cell r="AD9162">
            <v>0</v>
          </cell>
          <cell r="AE9162">
            <v>0</v>
          </cell>
          <cell r="AF9162">
            <v>0</v>
          </cell>
        </row>
        <row r="9163">
          <cell r="M9163" t="str">
            <v>Marq1Caract</v>
          </cell>
          <cell r="N9163" t="str">
            <v>Unité de marquage interne 1 caractère</v>
          </cell>
          <cell r="O9163" t="str">
            <v>Internal marking unit 1 character</v>
          </cell>
          <cell r="P9163">
            <v>1</v>
          </cell>
          <cell r="Q9163" t="str">
            <v>Marquage flux</v>
          </cell>
          <cell r="R9163" t="str">
            <v>02</v>
          </cell>
          <cell r="X9163">
            <v>24.360525000000003</v>
          </cell>
          <cell r="Y9163">
            <v>81.02955</v>
          </cell>
          <cell r="Z9163">
            <v>184.96005475059323</v>
          </cell>
          <cell r="AA9163">
            <v>290.35012975059323</v>
          </cell>
          <cell r="AD9163">
            <v>24.360525000000003</v>
          </cell>
          <cell r="AE9163">
            <v>81.02955</v>
          </cell>
          <cell r="AF9163">
            <v>184.96005475059323</v>
          </cell>
        </row>
        <row r="9164">
          <cell r="M9164" t="str">
            <v>PlatFortal1,5m²</v>
          </cell>
          <cell r="N9164" t="str">
            <v>Platine Fortal surface compris entre 1.2 m² et 1.5</v>
          </cell>
          <cell r="O9164" t="str">
            <v>Fortal plate surface between 1.2 m² and 1.5</v>
          </cell>
          <cell r="P9164">
            <v>1</v>
          </cell>
          <cell r="Q9164">
            <v>0</v>
          </cell>
          <cell r="R9164" t="str">
            <v>02</v>
          </cell>
          <cell r="X9164">
            <v>247.13640000000001</v>
          </cell>
          <cell r="Y9164">
            <v>1129.0301590909091</v>
          </cell>
          <cell r="Z9164">
            <v>722.81852269353089</v>
          </cell>
          <cell r="AA9164">
            <v>2098.9850817844399</v>
          </cell>
          <cell r="AD9164">
            <v>247.13640000000001</v>
          </cell>
          <cell r="AE9164">
            <v>1129.0301590909091</v>
          </cell>
          <cell r="AF9164">
            <v>722.81852269353089</v>
          </cell>
        </row>
        <row r="9165">
          <cell r="M9165" t="str">
            <v>AppuiDrageoir</v>
          </cell>
          <cell r="N9165" t="str">
            <v xml:space="preserve">Appui seul ou drageoir seul (toutes largeurs) </v>
          </cell>
          <cell r="O9165" t="str">
            <v xml:space="preserve">support only or sucker only (all widths) </v>
          </cell>
          <cell r="P9165">
            <v>6</v>
          </cell>
          <cell r="Q9165">
            <v>0</v>
          </cell>
          <cell r="R9165" t="str">
            <v>02</v>
          </cell>
          <cell r="X9165">
            <v>0</v>
          </cell>
          <cell r="Y9165">
            <v>0</v>
          </cell>
          <cell r="Z9165">
            <v>0</v>
          </cell>
          <cell r="AA9165">
            <v>0</v>
          </cell>
          <cell r="AD9165">
            <v>0</v>
          </cell>
          <cell r="AE9165">
            <v>0</v>
          </cell>
          <cell r="AF9165">
            <v>0</v>
          </cell>
        </row>
        <row r="9166">
          <cell r="M9166" t="str">
            <v>Touch</v>
          </cell>
          <cell r="N9166" t="str">
            <v>Touche seule toutes largeurs</v>
          </cell>
          <cell r="O9166" t="str">
            <v>Fixed button (Endschalter)</v>
          </cell>
          <cell r="P9166">
            <v>6</v>
          </cell>
          <cell r="Q9166">
            <v>0</v>
          </cell>
          <cell r="R9166" t="str">
            <v>02</v>
          </cell>
          <cell r="X9166">
            <v>0</v>
          </cell>
          <cell r="Y9166">
            <v>0</v>
          </cell>
          <cell r="Z9166">
            <v>0</v>
          </cell>
          <cell r="AA9166">
            <v>0</v>
          </cell>
          <cell r="AD9166">
            <v>0</v>
          </cell>
          <cell r="AE9166">
            <v>0</v>
          </cell>
          <cell r="AF9166">
            <v>0</v>
          </cell>
        </row>
        <row r="9167">
          <cell r="M9167" t="str">
            <v>PilMob</v>
          </cell>
          <cell r="N9167" t="str">
            <v>Pilote escamotable</v>
          </cell>
          <cell r="O9167" t="str">
            <v>Retractable pin</v>
          </cell>
          <cell r="P9167">
            <v>5</v>
          </cell>
          <cell r="Q9167">
            <v>0</v>
          </cell>
          <cell r="R9167" t="str">
            <v>02</v>
          </cell>
          <cell r="X9167">
            <v>123.85012499999999</v>
          </cell>
          <cell r="Y9167">
            <v>364.05074999999999</v>
          </cell>
          <cell r="Z9167">
            <v>637.72690469120766</v>
          </cell>
          <cell r="AA9167">
            <v>1125.6277796912077</v>
          </cell>
          <cell r="AD9167">
            <v>24.770024999999997</v>
          </cell>
          <cell r="AE9167">
            <v>72.810149999999993</v>
          </cell>
          <cell r="AF9167">
            <v>127.54538093824154</v>
          </cell>
        </row>
        <row r="9168">
          <cell r="M9168" t="str">
            <v>Aval</v>
          </cell>
          <cell r="N9168" t="str">
            <v>Avaloir</v>
          </cell>
          <cell r="O9168" t="str">
            <v>Guide</v>
          </cell>
          <cell r="P9168">
            <v>9</v>
          </cell>
          <cell r="Q9168">
            <v>0</v>
          </cell>
          <cell r="R9168" t="str">
            <v>02</v>
          </cell>
          <cell r="X9168">
            <v>0</v>
          </cell>
          <cell r="Y9168">
            <v>0</v>
          </cell>
          <cell r="Z9168">
            <v>0</v>
          </cell>
          <cell r="AA9168">
            <v>0</v>
          </cell>
          <cell r="AD9168">
            <v>0</v>
          </cell>
          <cell r="AE9168">
            <v>0</v>
          </cell>
          <cell r="AF9168">
            <v>0</v>
          </cell>
        </row>
        <row r="9169">
          <cell r="M9169" t="str">
            <v>Distrib2</v>
          </cell>
          <cell r="N9169" t="str">
            <v>Distributeur 5/2</v>
          </cell>
          <cell r="O9169" t="str">
            <v>5/2-way valve</v>
          </cell>
          <cell r="P9169">
            <v>5</v>
          </cell>
          <cell r="Q9169">
            <v>0</v>
          </cell>
          <cell r="R9169" t="str">
            <v>02</v>
          </cell>
          <cell r="X9169">
            <v>360.37575000000004</v>
          </cell>
          <cell r="Y9169">
            <v>804.72</v>
          </cell>
          <cell r="Z9169">
            <v>857.60319069015122</v>
          </cell>
          <cell r="AA9169">
            <v>2022.6989406901512</v>
          </cell>
          <cell r="AD9169">
            <v>72.075150000000008</v>
          </cell>
          <cell r="AE9169">
            <v>160.94400000000002</v>
          </cell>
          <cell r="AF9169">
            <v>171.52063813803025</v>
          </cell>
        </row>
        <row r="9170">
          <cell r="M9170" t="str">
            <v>PPinduc</v>
          </cell>
          <cell r="N9170" t="str">
            <v>Détecteur inductif de présence pièce</v>
          </cell>
          <cell r="O9170" t="str">
            <v>Inductive part presence detector</v>
          </cell>
          <cell r="P9170">
            <v>3</v>
          </cell>
          <cell r="Q9170">
            <v>0</v>
          </cell>
          <cell r="R9170" t="str">
            <v>02</v>
          </cell>
          <cell r="X9170">
            <v>57.318975000000009</v>
          </cell>
          <cell r="Y9170">
            <v>77.455349999999996</v>
          </cell>
          <cell r="Z9170">
            <v>322.78614281472466</v>
          </cell>
          <cell r="AA9170">
            <v>457.56046781472469</v>
          </cell>
          <cell r="AD9170">
            <v>19.106325000000002</v>
          </cell>
          <cell r="AE9170">
            <v>25.818449999999999</v>
          </cell>
          <cell r="AF9170">
            <v>107.59538093824155</v>
          </cell>
        </row>
        <row r="9171">
          <cell r="M9171" t="str">
            <v>PPlaser</v>
          </cell>
          <cell r="N9171" t="str">
            <v>Détecteur laser de présence pièce</v>
          </cell>
          <cell r="O9171" t="str">
            <v xml:space="preserve">Parts presence laser sensor </v>
          </cell>
          <cell r="P9171">
            <v>4</v>
          </cell>
          <cell r="Q9171">
            <v>0</v>
          </cell>
          <cell r="R9171" t="str">
            <v>02</v>
          </cell>
          <cell r="X9171">
            <v>76.425300000000007</v>
          </cell>
          <cell r="Y9171">
            <v>103.27379999999999</v>
          </cell>
          <cell r="Z9171">
            <v>430.38152375296619</v>
          </cell>
          <cell r="AA9171">
            <v>610.08062375296618</v>
          </cell>
          <cell r="AD9171">
            <v>19.106325000000002</v>
          </cell>
          <cell r="AE9171">
            <v>25.818449999999999</v>
          </cell>
          <cell r="AF9171">
            <v>107.59538093824155</v>
          </cell>
        </row>
        <row r="9172">
          <cell r="M9172" t="str">
            <v>BrasSupECO</v>
          </cell>
          <cell r="N9172" t="str">
            <v>Bras sup pour appui ou touche sur serrage ECO</v>
          </cell>
          <cell r="O9172" t="str">
            <v>Additional arm for pressing or key on ECO clamping</v>
          </cell>
          <cell r="P9172">
            <v>12</v>
          </cell>
          <cell r="Q9172">
            <v>0</v>
          </cell>
          <cell r="R9172" t="str">
            <v>02</v>
          </cell>
          <cell r="X9172">
            <v>0</v>
          </cell>
          <cell r="Y9172">
            <v>0</v>
          </cell>
          <cell r="Z9172">
            <v>0</v>
          </cell>
          <cell r="AA9172">
            <v>0</v>
          </cell>
          <cell r="AD9172">
            <v>0</v>
          </cell>
          <cell r="AE9172">
            <v>0</v>
          </cell>
          <cell r="AF9172">
            <v>0</v>
          </cell>
        </row>
        <row r="9173">
          <cell r="M9173" t="str">
            <v>RefSerrECONew_D50</v>
          </cell>
          <cell r="N9173" t="str">
            <v>Réf serrée ECO D50 Touche + Appui tous types</v>
          </cell>
          <cell r="O9173" t="str">
            <v>ECO D50 clamped reference Key + Press all types</v>
          </cell>
          <cell r="P9173">
            <v>1</v>
          </cell>
          <cell r="Q9173">
            <v>0</v>
          </cell>
          <cell r="R9173" t="str">
            <v>02</v>
          </cell>
          <cell r="X9173">
            <v>17.808525000000003</v>
          </cell>
          <cell r="Y9173">
            <v>72.810149999999993</v>
          </cell>
          <cell r="Z9173">
            <v>79.354333387436981</v>
          </cell>
          <cell r="AA9173">
            <v>169.97300838743698</v>
          </cell>
          <cell r="AD9173">
            <v>17.808525000000003</v>
          </cell>
          <cell r="AE9173">
            <v>72.810149999999993</v>
          </cell>
          <cell r="AF9173">
            <v>79.354333387436981</v>
          </cell>
        </row>
        <row r="9174">
          <cell r="M9174" t="str">
            <v>RefSerrECONew_D63</v>
          </cell>
          <cell r="N9174" t="str">
            <v>Réf serrée ECO D63 Touche + Appui tous types</v>
          </cell>
          <cell r="O9174" t="str">
            <v>ECO D63 Key + Press all types</v>
          </cell>
          <cell r="P9174">
            <v>1</v>
          </cell>
          <cell r="Q9174">
            <v>0</v>
          </cell>
          <cell r="R9174" t="str">
            <v>02</v>
          </cell>
          <cell r="X9174">
            <v>17.808525000000003</v>
          </cell>
          <cell r="Y9174">
            <v>72.810149999999993</v>
          </cell>
          <cell r="Z9174">
            <v>79.354333387436981</v>
          </cell>
          <cell r="AA9174">
            <v>169.97300838743698</v>
          </cell>
          <cell r="AD9174">
            <v>17.808525000000003</v>
          </cell>
          <cell r="AE9174">
            <v>72.810149999999993</v>
          </cell>
          <cell r="AF9174">
            <v>79.354333387436981</v>
          </cell>
        </row>
        <row r="9175">
          <cell r="M9175" t="str">
            <v>RefSerrECONew_D80</v>
          </cell>
          <cell r="N9175" t="str">
            <v>Réf serrée ECO D80 Touche + Appui tous types</v>
          </cell>
          <cell r="O9175" t="str">
            <v>ECO D80 Key + Press all types</v>
          </cell>
          <cell r="P9175">
            <v>3</v>
          </cell>
          <cell r="Q9175">
            <v>0</v>
          </cell>
          <cell r="R9175" t="str">
            <v>02</v>
          </cell>
          <cell r="X9175">
            <v>53.425575000000002</v>
          </cell>
          <cell r="Y9175">
            <v>218.43045000000001</v>
          </cell>
          <cell r="Z9175">
            <v>238.06300016231094</v>
          </cell>
          <cell r="AA9175">
            <v>509.91902516231096</v>
          </cell>
          <cell r="AD9175">
            <v>17.808524999999999</v>
          </cell>
          <cell r="AE9175">
            <v>72.810150000000007</v>
          </cell>
          <cell r="AF9175">
            <v>79.354333387436981</v>
          </cell>
        </row>
        <row r="9176">
          <cell r="M9176" t="str">
            <v>PartFixeBatiPnAut</v>
          </cell>
          <cell r="N9176" t="str">
            <v>Part fixe pour bâti de plateau sans PN et AUT</v>
          </cell>
          <cell r="O9176" t="str">
            <v>Base pour bâti de plateau sans PN et AUT</v>
          </cell>
          <cell r="P9176">
            <v>1</v>
          </cell>
          <cell r="Q9176">
            <v>0</v>
          </cell>
          <cell r="R9176" t="str">
            <v>02</v>
          </cell>
          <cell r="X9176">
            <v>130.51237500000002</v>
          </cell>
          <cell r="Y9176">
            <v>1322.2860000000001</v>
          </cell>
          <cell r="Z9176">
            <v>643.85326187648309</v>
          </cell>
          <cell r="AA9176">
            <v>2096.6516368764833</v>
          </cell>
          <cell r="AD9176">
            <v>130.51237500000002</v>
          </cell>
          <cell r="AE9176">
            <v>1322.2860000000001</v>
          </cell>
          <cell r="AF9176">
            <v>643.85326187648309</v>
          </cell>
        </row>
        <row r="9177">
          <cell r="M9177">
            <v>0</v>
          </cell>
          <cell r="N9177">
            <v>0</v>
          </cell>
          <cell r="O9177" t="str">
            <v/>
          </cell>
          <cell r="P9177">
            <v>0</v>
          </cell>
          <cell r="Q9177">
            <v>0</v>
          </cell>
          <cell r="R9177">
            <v>0</v>
          </cell>
          <cell r="AA9177">
            <v>0</v>
          </cell>
          <cell r="AD9177" t="e">
            <v>#DIV/0!</v>
          </cell>
          <cell r="AE9177" t="e">
            <v>#DIV/0!</v>
          </cell>
          <cell r="AF9177" t="e">
            <v>#DIV/0!</v>
          </cell>
        </row>
        <row r="9178">
          <cell r="M9178">
            <v>0</v>
          </cell>
          <cell r="N9178">
            <v>0</v>
          </cell>
          <cell r="O9178" t="str">
            <v/>
          </cell>
          <cell r="P9178">
            <v>1</v>
          </cell>
          <cell r="Q9178">
            <v>0</v>
          </cell>
          <cell r="R9178">
            <v>0</v>
          </cell>
          <cell r="AA9178">
            <v>0</v>
          </cell>
          <cell r="AD9178">
            <v>0</v>
          </cell>
          <cell r="AE9178">
            <v>0</v>
          </cell>
          <cell r="AF9178">
            <v>0</v>
          </cell>
        </row>
        <row r="9179">
          <cell r="M9179" t="str">
            <v>Robotnu1</v>
          </cell>
          <cell r="N9179" t="str">
            <v>Robot nu bras 2,65m / 165 Kg</v>
          </cell>
          <cell r="O9179" t="str">
            <v>Robot bare arm 2.65m / 165 Kg</v>
          </cell>
          <cell r="P9179">
            <v>1</v>
          </cell>
          <cell r="Q9179">
            <v>0</v>
          </cell>
          <cell r="R9179" t="str">
            <v/>
          </cell>
          <cell r="X9179">
            <v>0</v>
          </cell>
          <cell r="Y9179">
            <v>0</v>
          </cell>
          <cell r="Z9179">
            <v>0</v>
          </cell>
          <cell r="AA9179">
            <v>0</v>
          </cell>
          <cell r="AD9179">
            <v>0</v>
          </cell>
          <cell r="AE9179">
            <v>0</v>
          </cell>
          <cell r="AF9179">
            <v>0</v>
          </cell>
        </row>
        <row r="9180">
          <cell r="M9180" t="str">
            <v>SEL-MF</v>
          </cell>
          <cell r="N9180" t="str">
            <v>Applicatif Robot SEL en Moyenne Fréquence</v>
          </cell>
          <cell r="O9180" t="str">
            <v>Medium Frequency SEL Robot Application</v>
          </cell>
          <cell r="P9180">
            <v>1</v>
          </cell>
          <cell r="Q9180">
            <v>0</v>
          </cell>
          <cell r="R9180" t="str">
            <v/>
          </cell>
          <cell r="X9180">
            <v>21.930300000000003</v>
          </cell>
          <cell r="Y9180">
            <v>1168.179075</v>
          </cell>
          <cell r="Z9180">
            <v>791.14538093824149</v>
          </cell>
          <cell r="AA9180">
            <v>1981.2547559382415</v>
          </cell>
          <cell r="AD9180">
            <v>21.930300000000003</v>
          </cell>
          <cell r="AE9180">
            <v>1168.179075</v>
          </cell>
          <cell r="AF9180">
            <v>791.14538093824149</v>
          </cell>
        </row>
        <row r="9181">
          <cell r="M9181" t="str">
            <v>Reh1000</v>
          </cell>
          <cell r="N9181" t="str">
            <v>Réhausse robot h&lt;1000mm</v>
          </cell>
          <cell r="O9181" t="str">
            <v>Robot extension h&lt;1000mm</v>
          </cell>
          <cell r="P9181">
            <v>1</v>
          </cell>
          <cell r="Q9181">
            <v>0</v>
          </cell>
          <cell r="R9181" t="str">
            <v/>
          </cell>
          <cell r="X9181">
            <v>0</v>
          </cell>
          <cell r="Y9181">
            <v>29.809500000000003</v>
          </cell>
          <cell r="Z9181">
            <v>10.5</v>
          </cell>
          <cell r="AA9181">
            <v>40.3095</v>
          </cell>
          <cell r="AD9181">
            <v>0</v>
          </cell>
          <cell r="AE9181">
            <v>29.809500000000003</v>
          </cell>
          <cell r="AF9181">
            <v>10.5</v>
          </cell>
        </row>
        <row r="9182">
          <cell r="M9182" t="str">
            <v>Robotintégration-V11</v>
          </cell>
          <cell r="N9182" t="str">
            <v>Intégration robot + baie sur site -V11</v>
          </cell>
          <cell r="O9182" t="str">
            <v>Robot + bay integration on site -V11</v>
          </cell>
          <cell r="P9182">
            <v>1</v>
          </cell>
          <cell r="Q9182">
            <v>0</v>
          </cell>
          <cell r="R9182" t="str">
            <v/>
          </cell>
          <cell r="X9182">
            <v>272.35057499999999</v>
          </cell>
          <cell r="Y9182">
            <v>862.84800000000007</v>
          </cell>
          <cell r="Z9182">
            <v>1716.542666567691</v>
          </cell>
          <cell r="AA9182">
            <v>2851.7412415676908</v>
          </cell>
          <cell r="AD9182">
            <v>272.35057499999999</v>
          </cell>
          <cell r="AE9182">
            <v>862.84800000000007</v>
          </cell>
          <cell r="AF9182">
            <v>1716.542666567691</v>
          </cell>
        </row>
        <row r="9183">
          <cell r="M9183" t="str">
            <v>TrajSoud</v>
          </cell>
          <cell r="N9183" t="str">
            <v>Trajectoire de soudure(clinchage, arc tiré, rivet)</v>
          </cell>
          <cell r="O9183" t="str">
            <v>Welding path (clinching, pulled arc, rivet)</v>
          </cell>
          <cell r="P9183">
            <v>1</v>
          </cell>
          <cell r="Q9183" t="str">
            <v>OP30A : 8 PSE</v>
          </cell>
          <cell r="R9183" t="str">
            <v/>
          </cell>
          <cell r="X9183">
            <v>0</v>
          </cell>
          <cell r="Y9183">
            <v>0</v>
          </cell>
          <cell r="Z9183">
            <v>0</v>
          </cell>
          <cell r="AA9183">
            <v>0</v>
          </cell>
          <cell r="AD9183">
            <v>0</v>
          </cell>
          <cell r="AE9183">
            <v>0</v>
          </cell>
          <cell r="AF9183">
            <v>0</v>
          </cell>
        </row>
        <row r="9184">
          <cell r="M9184" t="str">
            <v>CopTrajSoud</v>
          </cell>
          <cell r="N9184" t="str">
            <v>Copie trajectoire Soudure suite à ajout diversité</v>
          </cell>
          <cell r="O9184" t="str">
            <v>Copie of a welding trajectory for divers models</v>
          </cell>
          <cell r="P9184">
            <v>1</v>
          </cell>
          <cell r="Q9184" t="str">
            <v>OP30B</v>
          </cell>
          <cell r="R9184" t="str">
            <v/>
          </cell>
          <cell r="X9184">
            <v>0</v>
          </cell>
          <cell r="Y9184">
            <v>0</v>
          </cell>
          <cell r="Z9184">
            <v>0</v>
          </cell>
          <cell r="AA9184">
            <v>0</v>
          </cell>
          <cell r="AD9184">
            <v>0</v>
          </cell>
          <cell r="AE9184">
            <v>0</v>
          </cell>
          <cell r="AF9184">
            <v>0</v>
          </cell>
        </row>
        <row r="9185">
          <cell r="M9185" t="str">
            <v>EchCodeTraj</v>
          </cell>
          <cell r="N9185" t="str">
            <v>Echange Code Trajectoire avec baie robot</v>
          </cell>
          <cell r="O9185" t="str">
            <v>Exchange of Trajectory Code with robot bay</v>
          </cell>
          <cell r="P9185">
            <v>2</v>
          </cell>
          <cell r="Q9185" t="str">
            <v>OP30 A et B</v>
          </cell>
          <cell r="R9185" t="str">
            <v/>
          </cell>
          <cell r="X9185">
            <v>23.625</v>
          </cell>
          <cell r="Y9185">
            <v>0</v>
          </cell>
          <cell r="Z9185">
            <v>192.81983806413143</v>
          </cell>
          <cell r="AA9185">
            <v>216.44483806413143</v>
          </cell>
          <cell r="AD9185">
            <v>11.8125</v>
          </cell>
          <cell r="AE9185">
            <v>0</v>
          </cell>
          <cell r="AF9185">
            <v>96.409919032065716</v>
          </cell>
        </row>
        <row r="9186">
          <cell r="M9186" t="str">
            <v>HEtudAUT</v>
          </cell>
          <cell r="N9186" t="str">
            <v>Une heure d'études automatismes</v>
          </cell>
          <cell r="O9186" t="str">
            <v>One hour of automation studies</v>
          </cell>
          <cell r="P9186">
            <v>1</v>
          </cell>
          <cell r="Q9186" t="str">
            <v>Complement Hetude AF+Marguerite+Prog</v>
          </cell>
          <cell r="R9186" t="str">
            <v/>
          </cell>
          <cell r="X9186">
            <v>65</v>
          </cell>
          <cell r="Y9186">
            <v>0</v>
          </cell>
          <cell r="Z9186">
            <v>0</v>
          </cell>
          <cell r="AA9186">
            <v>65</v>
          </cell>
          <cell r="AD9186">
            <v>65</v>
          </cell>
          <cell r="AE9186">
            <v>0</v>
          </cell>
          <cell r="AF9186">
            <v>0</v>
          </cell>
        </row>
        <row r="9187">
          <cell r="M9187" t="str">
            <v>VerrineRobot</v>
          </cell>
          <cell r="N9187" t="str">
            <v>Verrine Robot</v>
          </cell>
          <cell r="O9187" t="str">
            <v>To make</v>
          </cell>
          <cell r="P9187">
            <v>1</v>
          </cell>
          <cell r="Q9187">
            <v>0</v>
          </cell>
          <cell r="R9187" t="str">
            <v/>
          </cell>
          <cell r="AA9187">
            <v>0</v>
          </cell>
          <cell r="AD9187">
            <v>0</v>
          </cell>
          <cell r="AE9187">
            <v>0</v>
          </cell>
          <cell r="AF9187">
            <v>0</v>
          </cell>
        </row>
        <row r="9188">
          <cell r="M9188">
            <v>0</v>
          </cell>
          <cell r="N9188">
            <v>0</v>
          </cell>
          <cell r="O9188" t="str">
            <v/>
          </cell>
          <cell r="P9188">
            <v>0</v>
          </cell>
          <cell r="Q9188">
            <v>0</v>
          </cell>
          <cell r="R9188">
            <v>0</v>
          </cell>
          <cell r="AA9188">
            <v>0</v>
          </cell>
          <cell r="AD9188" t="e">
            <v>#DIV/0!</v>
          </cell>
          <cell r="AE9188" t="e">
            <v>#DIV/0!</v>
          </cell>
          <cell r="AF9188" t="e">
            <v>#DIV/0!</v>
          </cell>
        </row>
        <row r="9189">
          <cell r="M9189">
            <v>0</v>
          </cell>
          <cell r="N9189">
            <v>0</v>
          </cell>
          <cell r="O9189" t="str">
            <v/>
          </cell>
          <cell r="P9189">
            <v>1</v>
          </cell>
          <cell r="Q9189">
            <v>0</v>
          </cell>
          <cell r="R9189">
            <v>0</v>
          </cell>
          <cell r="AA9189">
            <v>0</v>
          </cell>
          <cell r="AD9189">
            <v>0</v>
          </cell>
          <cell r="AE9189">
            <v>0</v>
          </cell>
          <cell r="AF9189">
            <v>0</v>
          </cell>
        </row>
        <row r="9190">
          <cell r="M9190" t="str">
            <v>PincRobMFLightX500ModSansDetal</v>
          </cell>
          <cell r="N9190" t="str">
            <v>Pince Mod MF Light ciseaux électrique LU &lt; 500</v>
          </cell>
          <cell r="O9190" t="str">
            <v>MF Light Mod Clamp X - Shape electric width &lt; 500</v>
          </cell>
          <cell r="P9190">
            <v>1</v>
          </cell>
          <cell r="Q9190">
            <v>0</v>
          </cell>
          <cell r="R9190" t="str">
            <v/>
          </cell>
          <cell r="X9190">
            <v>0</v>
          </cell>
          <cell r="Y9190">
            <v>0</v>
          </cell>
          <cell r="Z9190">
            <v>0</v>
          </cell>
          <cell r="AA9190">
            <v>0</v>
          </cell>
          <cell r="AD9190">
            <v>0</v>
          </cell>
          <cell r="AE9190">
            <v>0</v>
          </cell>
          <cell r="AF9190">
            <v>0</v>
          </cell>
        </row>
        <row r="9191">
          <cell r="M9191" t="str">
            <v>InterfaceRobPinceStdenL</v>
          </cell>
          <cell r="N9191" t="str">
            <v>Interface Std en L fixation entre Pince et Robot</v>
          </cell>
          <cell r="O9191" t="str">
            <v>Std L-shaped interface for fixing between Clamp and Robot</v>
          </cell>
          <cell r="P9191">
            <v>1</v>
          </cell>
          <cell r="Q9191">
            <v>0</v>
          </cell>
          <cell r="R9191" t="str">
            <v/>
          </cell>
          <cell r="X9191">
            <v>0</v>
          </cell>
          <cell r="Y9191">
            <v>0</v>
          </cell>
          <cell r="Z9191">
            <v>0</v>
          </cell>
          <cell r="AA9191">
            <v>0</v>
          </cell>
          <cell r="AD9191">
            <v>0</v>
          </cell>
          <cell r="AE9191">
            <v>0</v>
          </cell>
          <cell r="AF9191">
            <v>0</v>
          </cell>
        </row>
        <row r="9192">
          <cell r="M9192" t="str">
            <v>MisAllRech</v>
          </cell>
          <cell r="N9192" t="str">
            <v>Mise et Allonge de rechange</v>
          </cell>
          <cell r="O9192" t="str">
            <v>Spare plug and extension cable</v>
          </cell>
          <cell r="P9192">
            <v>1</v>
          </cell>
          <cell r="Q9192">
            <v>0</v>
          </cell>
          <cell r="R9192" t="str">
            <v/>
          </cell>
          <cell r="X9192">
            <v>0</v>
          </cell>
          <cell r="Y9192">
            <v>0</v>
          </cell>
          <cell r="Z9192">
            <v>0</v>
          </cell>
          <cell r="AA9192">
            <v>0</v>
          </cell>
          <cell r="AD9192">
            <v>0</v>
          </cell>
          <cell r="AE9192">
            <v>0</v>
          </cell>
          <cell r="AF9192">
            <v>0</v>
          </cell>
        </row>
        <row r="9193">
          <cell r="M9193">
            <v>0</v>
          </cell>
          <cell r="N9193">
            <v>0</v>
          </cell>
          <cell r="O9193" t="str">
            <v/>
          </cell>
          <cell r="P9193">
            <v>0</v>
          </cell>
          <cell r="Q9193">
            <v>0</v>
          </cell>
          <cell r="R9193">
            <v>0</v>
          </cell>
          <cell r="AA9193">
            <v>0</v>
          </cell>
          <cell r="AD9193" t="e">
            <v>#DIV/0!</v>
          </cell>
          <cell r="AE9193" t="e">
            <v>#DIV/0!</v>
          </cell>
          <cell r="AF9193" t="e">
            <v>#DIV/0!</v>
          </cell>
        </row>
        <row r="9194">
          <cell r="M9194">
            <v>0</v>
          </cell>
          <cell r="N9194">
            <v>0</v>
          </cell>
          <cell r="O9194" t="str">
            <v/>
          </cell>
          <cell r="P9194">
            <v>1</v>
          </cell>
          <cell r="Q9194">
            <v>0</v>
          </cell>
          <cell r="R9194">
            <v>0</v>
          </cell>
          <cell r="AA9194">
            <v>0</v>
          </cell>
          <cell r="AD9194">
            <v>0</v>
          </cell>
          <cell r="AE9194">
            <v>0</v>
          </cell>
          <cell r="AF9194">
            <v>0</v>
          </cell>
        </row>
        <row r="9195">
          <cell r="M9195" t="str">
            <v>RodFixeNew</v>
          </cell>
          <cell r="N9195" t="str">
            <v>Rodeuse fixe (Std New)</v>
          </cell>
          <cell r="O9195" t="str">
            <v>Tip dreser fix (new)</v>
          </cell>
          <cell r="P9195">
            <v>1</v>
          </cell>
          <cell r="Q9195">
            <v>0</v>
          </cell>
          <cell r="R9195" t="str">
            <v/>
          </cell>
          <cell r="X9195">
            <v>20.474999999999998</v>
          </cell>
          <cell r="Y9195">
            <v>95.678100000000001</v>
          </cell>
          <cell r="Z9195">
            <v>254.625</v>
          </cell>
          <cell r="AA9195">
            <v>370.77809999999999</v>
          </cell>
          <cell r="AD9195">
            <v>20.474999999999998</v>
          </cell>
          <cell r="AE9195">
            <v>95.678100000000001</v>
          </cell>
          <cell r="AF9195">
            <v>254.625</v>
          </cell>
        </row>
        <row r="9196">
          <cell r="M9196">
            <v>0</v>
          </cell>
          <cell r="N9196">
            <v>0</v>
          </cell>
          <cell r="O9196" t="str">
            <v/>
          </cell>
          <cell r="P9196">
            <v>0</v>
          </cell>
          <cell r="Q9196">
            <v>0</v>
          </cell>
          <cell r="R9196">
            <v>0</v>
          </cell>
          <cell r="AA9196">
            <v>0</v>
          </cell>
          <cell r="AD9196" t="e">
            <v>#DIV/0!</v>
          </cell>
          <cell r="AE9196" t="e">
            <v>#DIV/0!</v>
          </cell>
          <cell r="AF9196" t="e">
            <v>#DIV/0!</v>
          </cell>
        </row>
        <row r="9197">
          <cell r="M9197">
            <v>0</v>
          </cell>
          <cell r="N9197">
            <v>0</v>
          </cell>
          <cell r="O9197" t="str">
            <v/>
          </cell>
          <cell r="P9197">
            <v>1</v>
          </cell>
          <cell r="Q9197">
            <v>0</v>
          </cell>
          <cell r="R9197">
            <v>0</v>
          </cell>
          <cell r="AA9197">
            <v>0</v>
          </cell>
          <cell r="AD9197">
            <v>0</v>
          </cell>
          <cell r="AE9197">
            <v>0</v>
          </cell>
          <cell r="AF9197">
            <v>0</v>
          </cell>
        </row>
        <row r="9198">
          <cell r="M9198" t="str">
            <v>Robotnu16</v>
          </cell>
          <cell r="N9198" t="str">
            <v>Robot nu bras 3,10m / 280 Kg</v>
          </cell>
          <cell r="O9198" t="str">
            <v>Robot bare arm 3.10m / 280 Kg</v>
          </cell>
          <cell r="P9198">
            <v>1</v>
          </cell>
          <cell r="Q9198">
            <v>0</v>
          </cell>
          <cell r="R9198" t="str">
            <v/>
          </cell>
          <cell r="X9198">
            <v>0</v>
          </cell>
          <cell r="Y9198">
            <v>0</v>
          </cell>
          <cell r="Z9198">
            <v>0</v>
          </cell>
          <cell r="AA9198">
            <v>0</v>
          </cell>
          <cell r="AD9198">
            <v>0</v>
          </cell>
          <cell r="AE9198">
            <v>0</v>
          </cell>
          <cell r="AF9198">
            <v>0</v>
          </cell>
        </row>
        <row r="9199">
          <cell r="M9199" t="str">
            <v>M</v>
          </cell>
          <cell r="N9199" t="str">
            <v>Applicatif Robot M</v>
          </cell>
          <cell r="O9199" t="str">
            <v>Robot Application M</v>
          </cell>
          <cell r="P9199">
            <v>1</v>
          </cell>
          <cell r="Q9199">
            <v>0</v>
          </cell>
          <cell r="R9199" t="str">
            <v/>
          </cell>
          <cell r="X9199">
            <v>49.139999999999993</v>
          </cell>
          <cell r="Y9199">
            <v>72.995999999999995</v>
          </cell>
          <cell r="Z9199">
            <v>78.75</v>
          </cell>
          <cell r="AA9199">
            <v>200.886</v>
          </cell>
          <cell r="AD9199">
            <v>49.139999999999993</v>
          </cell>
          <cell r="AE9199">
            <v>72.995999999999995</v>
          </cell>
          <cell r="AF9199">
            <v>78.75</v>
          </cell>
        </row>
        <row r="9200">
          <cell r="M9200" t="str">
            <v>RehForteCharg1000</v>
          </cell>
          <cell r="N9200" t="str">
            <v>Réhausse robot forte charge h&lt;1000mm</v>
          </cell>
          <cell r="O9200" t="str">
            <v>Heavy-duty robot extension h&lt;1000mm</v>
          </cell>
          <cell r="P9200">
            <v>1</v>
          </cell>
          <cell r="Q9200">
            <v>0</v>
          </cell>
          <cell r="R9200" t="str">
            <v/>
          </cell>
          <cell r="X9200">
            <v>0</v>
          </cell>
          <cell r="Y9200">
            <v>29.809500000000003</v>
          </cell>
          <cell r="Z9200">
            <v>10.5</v>
          </cell>
          <cell r="AA9200">
            <v>40.3095</v>
          </cell>
          <cell r="AD9200">
            <v>0</v>
          </cell>
          <cell r="AE9200">
            <v>29.809500000000003</v>
          </cell>
          <cell r="AF9200">
            <v>10.5</v>
          </cell>
        </row>
        <row r="9201">
          <cell r="M9201" t="str">
            <v>Robotintégration-V11</v>
          </cell>
          <cell r="N9201" t="str">
            <v>Intégration robot + baie sur site -V11</v>
          </cell>
          <cell r="O9201" t="str">
            <v>Robot + bay integration on site -V11</v>
          </cell>
          <cell r="P9201">
            <v>1</v>
          </cell>
          <cell r="Q9201">
            <v>0</v>
          </cell>
          <cell r="R9201" t="str">
            <v/>
          </cell>
          <cell r="X9201">
            <v>272.35057499999999</v>
          </cell>
          <cell r="Y9201">
            <v>862.84800000000007</v>
          </cell>
          <cell r="Z9201">
            <v>1716.542666567691</v>
          </cell>
          <cell r="AA9201">
            <v>2851.7412415676908</v>
          </cell>
          <cell r="AD9201">
            <v>272.35057499999999</v>
          </cell>
          <cell r="AE9201">
            <v>862.84800000000007</v>
          </cell>
          <cell r="AF9201">
            <v>1716.542666567691</v>
          </cell>
        </row>
        <row r="9202">
          <cell r="M9202" t="str">
            <v>TrajMan</v>
          </cell>
          <cell r="N9202" t="str">
            <v>Trajectoire de manutention</v>
          </cell>
          <cell r="O9202" t="str">
            <v>Handling path</v>
          </cell>
          <cell r="P9202">
            <v>2</v>
          </cell>
          <cell r="Q9202" t="str">
            <v>Prise OP30A et dépose OP50</v>
          </cell>
          <cell r="R9202" t="str">
            <v/>
          </cell>
          <cell r="X9202">
            <v>0</v>
          </cell>
          <cell r="Y9202">
            <v>0</v>
          </cell>
          <cell r="Z9202">
            <v>0</v>
          </cell>
          <cell r="AA9202">
            <v>0</v>
          </cell>
          <cell r="AD9202">
            <v>0</v>
          </cell>
          <cell r="AE9202">
            <v>0</v>
          </cell>
          <cell r="AF9202">
            <v>0</v>
          </cell>
        </row>
        <row r="9203">
          <cell r="M9203" t="str">
            <v>CopTrajMan</v>
          </cell>
          <cell r="N9203" t="str">
            <v>Copie trajectoire Manut suite à ajout diversité</v>
          </cell>
          <cell r="O9203" t="str">
            <v>Copie of a handling trajectory for divers models</v>
          </cell>
          <cell r="P9203">
            <v>1</v>
          </cell>
          <cell r="Q9203" t="str">
            <v>Prise OP30B</v>
          </cell>
          <cell r="R9203" t="str">
            <v/>
          </cell>
          <cell r="X9203">
            <v>0</v>
          </cell>
          <cell r="Y9203">
            <v>0</v>
          </cell>
          <cell r="Z9203">
            <v>0</v>
          </cell>
          <cell r="AA9203">
            <v>0</v>
          </cell>
          <cell r="AD9203">
            <v>0</v>
          </cell>
          <cell r="AE9203">
            <v>0</v>
          </cell>
          <cell r="AF9203">
            <v>0</v>
          </cell>
        </row>
        <row r="9204">
          <cell r="M9204" t="str">
            <v>EchCodeTraj</v>
          </cell>
          <cell r="N9204" t="str">
            <v>Echange Code Trajectoire avec baie robot</v>
          </cell>
          <cell r="O9204" t="str">
            <v>Exchange of Trajectory Code with robot bay</v>
          </cell>
          <cell r="P9204">
            <v>2</v>
          </cell>
          <cell r="Q9204" t="str">
            <v>OP30 A et B</v>
          </cell>
          <cell r="R9204" t="str">
            <v/>
          </cell>
          <cell r="X9204">
            <v>23.625</v>
          </cell>
          <cell r="Y9204">
            <v>0</v>
          </cell>
          <cell r="Z9204">
            <v>192.81983806413143</v>
          </cell>
          <cell r="AA9204">
            <v>216.44483806413143</v>
          </cell>
          <cell r="AD9204">
            <v>11.8125</v>
          </cell>
          <cell r="AE9204">
            <v>0</v>
          </cell>
          <cell r="AF9204">
            <v>96.409919032065716</v>
          </cell>
        </row>
        <row r="9205">
          <cell r="M9205" t="str">
            <v>HEtudAUT</v>
          </cell>
          <cell r="N9205" t="str">
            <v>Une heure d'études automatismes</v>
          </cell>
          <cell r="O9205" t="str">
            <v>One hour of automation studies</v>
          </cell>
          <cell r="P9205">
            <v>1</v>
          </cell>
          <cell r="Q9205" t="str">
            <v>Complement Hetude AF+Marguerite+Prog</v>
          </cell>
          <cell r="R9205" t="str">
            <v/>
          </cell>
          <cell r="X9205">
            <v>65</v>
          </cell>
          <cell r="Y9205">
            <v>0</v>
          </cell>
          <cell r="Z9205">
            <v>0</v>
          </cell>
          <cell r="AA9205">
            <v>65</v>
          </cell>
          <cell r="AD9205">
            <v>65</v>
          </cell>
          <cell r="AE9205">
            <v>0</v>
          </cell>
          <cell r="AF9205">
            <v>0</v>
          </cell>
        </row>
        <row r="9206">
          <cell r="M9206">
            <v>0</v>
          </cell>
          <cell r="N9206">
            <v>0</v>
          </cell>
          <cell r="O9206" t="str">
            <v/>
          </cell>
          <cell r="P9206">
            <v>0</v>
          </cell>
          <cell r="Q9206">
            <v>0</v>
          </cell>
          <cell r="R9206">
            <v>0</v>
          </cell>
          <cell r="AA9206">
            <v>0</v>
          </cell>
          <cell r="AD9206" t="e">
            <v>#DIV/0!</v>
          </cell>
          <cell r="AE9206" t="e">
            <v>#DIV/0!</v>
          </cell>
          <cell r="AF9206" t="e">
            <v>#DIV/0!</v>
          </cell>
        </row>
        <row r="9207">
          <cell r="M9207">
            <v>0</v>
          </cell>
          <cell r="N9207">
            <v>0</v>
          </cell>
          <cell r="O9207" t="str">
            <v/>
          </cell>
          <cell r="P9207">
            <v>1</v>
          </cell>
          <cell r="Q9207">
            <v>0</v>
          </cell>
          <cell r="R9207">
            <v>0</v>
          </cell>
          <cell r="AA9207">
            <v>0</v>
          </cell>
          <cell r="AD9207">
            <v>0</v>
          </cell>
          <cell r="AE9207">
            <v>0</v>
          </cell>
          <cell r="AF9207">
            <v>0</v>
          </cell>
        </row>
        <row r="9208">
          <cell r="M9208" t="str">
            <v>PoutreCentMPRModFrs</v>
          </cell>
          <cell r="N9208" t="str">
            <v>Poutre Centrale pour MPR Modulaire du commerce</v>
          </cell>
          <cell r="O9208" t="str">
            <v>Beam 1 Mt (any diameter) for gripper</v>
          </cell>
          <cell r="P9208">
            <v>1</v>
          </cell>
          <cell r="Q9208">
            <v>0</v>
          </cell>
          <cell r="R9208" t="str">
            <v/>
          </cell>
          <cell r="AA9208">
            <v>0</v>
          </cell>
          <cell r="AD9208">
            <v>0</v>
          </cell>
          <cell r="AE9208">
            <v>0</v>
          </cell>
          <cell r="AF9208">
            <v>0</v>
          </cell>
        </row>
        <row r="9209">
          <cell r="M9209" t="str">
            <v>SuppGrandMPRFrs</v>
          </cell>
          <cell r="N9209" t="str">
            <v>Supplément coût pour un grand préhenseur Commerce</v>
          </cell>
          <cell r="O9209" t="str">
            <v>Additional cost for a large trade gripper</v>
          </cell>
          <cell r="P9209">
            <v>2</v>
          </cell>
          <cell r="Q9209">
            <v>0</v>
          </cell>
          <cell r="R9209" t="str">
            <v/>
          </cell>
          <cell r="AA9209">
            <v>0</v>
          </cell>
          <cell r="AD9209">
            <v>0</v>
          </cell>
          <cell r="AE9209">
            <v>0</v>
          </cell>
          <cell r="AF9209">
            <v>0</v>
          </cell>
        </row>
        <row r="9210">
          <cell r="M9210" t="str">
            <v>BoutPoutreMPRFrs</v>
          </cell>
          <cell r="N9210" t="str">
            <v>Compl fixation bout poutre ou preh double Commerce</v>
          </cell>
          <cell r="O9210" t="str">
            <v>Complement fixing beam end or double gripper trade</v>
          </cell>
          <cell r="P9210">
            <v>1</v>
          </cell>
          <cell r="Q9210" t="str">
            <v>Préhenseur double</v>
          </cell>
          <cell r="R9210" t="str">
            <v/>
          </cell>
          <cell r="AA9210">
            <v>0</v>
          </cell>
          <cell r="AD9210">
            <v>0</v>
          </cell>
          <cell r="AE9210">
            <v>0</v>
          </cell>
          <cell r="AF9210">
            <v>0</v>
          </cell>
        </row>
        <row r="9211">
          <cell r="M9211" t="str">
            <v>RefSer40DINPreh</v>
          </cell>
          <cell r="N9211" t="str">
            <v>Serrage 40 DIN Touche + Appui tous types sur Préh</v>
          </cell>
          <cell r="O9211" t="str">
            <v>Clamping 40 DIN Key + All types of support on Preh</v>
          </cell>
          <cell r="P9211">
            <v>5</v>
          </cell>
          <cell r="Q9211">
            <v>0</v>
          </cell>
          <cell r="R9211" t="str">
            <v/>
          </cell>
          <cell r="X9211">
            <v>61.424999999999997</v>
          </cell>
          <cell r="Y9211">
            <v>355.03650000000005</v>
          </cell>
          <cell r="Z9211">
            <v>189.00000000000003</v>
          </cell>
          <cell r="AA9211">
            <v>605.46150000000011</v>
          </cell>
          <cell r="AD9211">
            <v>12.285</v>
          </cell>
          <cell r="AE9211">
            <v>71.007300000000015</v>
          </cell>
          <cell r="AF9211">
            <v>37.800000000000004</v>
          </cell>
        </row>
        <row r="9212">
          <cell r="M9212" t="str">
            <v>PilMobPreh</v>
          </cell>
          <cell r="N9212" t="str">
            <v>Pilote escamotable sur Préhenseur avec antenne sup</v>
          </cell>
          <cell r="O9212" t="str">
            <v>Retractable pin on Gripper</v>
          </cell>
          <cell r="P9212">
            <v>1</v>
          </cell>
          <cell r="Q9212">
            <v>0</v>
          </cell>
          <cell r="R9212" t="str">
            <v/>
          </cell>
          <cell r="X9212">
            <v>12.285</v>
          </cell>
          <cell r="Y9212">
            <v>71.007300000000001</v>
          </cell>
          <cell r="Z9212">
            <v>37.800000000000004</v>
          </cell>
          <cell r="AA9212">
            <v>121.09229999999999</v>
          </cell>
          <cell r="AD9212">
            <v>12.285</v>
          </cell>
          <cell r="AE9212">
            <v>71.007300000000001</v>
          </cell>
          <cell r="AF9212">
            <v>37.800000000000004</v>
          </cell>
        </row>
        <row r="9213">
          <cell r="M9213" t="str">
            <v>PilSeulPreh</v>
          </cell>
          <cell r="N9213" t="str">
            <v xml:space="preserve">Pilote fixe sans poteau ou Pilote préhenseur avec </v>
          </cell>
          <cell r="O9213" t="str">
            <v>Fixed pin for gripper</v>
          </cell>
          <cell r="P9213">
            <v>1</v>
          </cell>
          <cell r="Q9213">
            <v>0</v>
          </cell>
          <cell r="R9213" t="str">
            <v/>
          </cell>
          <cell r="X9213">
            <v>0</v>
          </cell>
          <cell r="Y9213">
            <v>0</v>
          </cell>
          <cell r="Z9213">
            <v>0</v>
          </cell>
          <cell r="AA9213">
            <v>0</v>
          </cell>
          <cell r="AD9213">
            <v>0</v>
          </cell>
          <cell r="AE9213">
            <v>0</v>
          </cell>
          <cell r="AF9213">
            <v>0</v>
          </cell>
        </row>
        <row r="9214">
          <cell r="M9214" t="str">
            <v>DistribPreh</v>
          </cell>
          <cell r="N9214" t="str">
            <v>Distributeur taille 2 sur Préhenseur</v>
          </cell>
          <cell r="O9214" t="str">
            <v>Dispenser size 2 on Gripper</v>
          </cell>
          <cell r="P9214">
            <v>3</v>
          </cell>
          <cell r="Q9214">
            <v>0</v>
          </cell>
          <cell r="R9214" t="str">
            <v/>
          </cell>
          <cell r="X9214">
            <v>36.855000000000004</v>
          </cell>
          <cell r="Y9214">
            <v>488.09249999999997</v>
          </cell>
          <cell r="Z9214">
            <v>56.7</v>
          </cell>
          <cell r="AA9214">
            <v>581.64750000000004</v>
          </cell>
          <cell r="AD9214">
            <v>12.285000000000002</v>
          </cell>
          <cell r="AE9214">
            <v>162.69749999999999</v>
          </cell>
          <cell r="AF9214">
            <v>18.900000000000002</v>
          </cell>
        </row>
        <row r="9215">
          <cell r="M9215" t="str">
            <v>PPinducPreh</v>
          </cell>
          <cell r="N9215" t="str">
            <v>Détecteur inductif présence pièce sur Préhenseur a</v>
          </cell>
          <cell r="O9215" t="str">
            <v>Inductive part presence detector on Gripper</v>
          </cell>
          <cell r="P9215">
            <v>1</v>
          </cell>
          <cell r="Q9215">
            <v>0</v>
          </cell>
          <cell r="R9215" t="str">
            <v/>
          </cell>
          <cell r="X9215">
            <v>12.285</v>
          </cell>
          <cell r="Y9215">
            <v>37.65825000000001</v>
          </cell>
          <cell r="Z9215">
            <v>9.4500000000000011</v>
          </cell>
          <cell r="AA9215">
            <v>59.393250000000009</v>
          </cell>
          <cell r="AD9215">
            <v>12.285</v>
          </cell>
          <cell r="AE9215">
            <v>37.65825000000001</v>
          </cell>
          <cell r="AF9215">
            <v>9.4500000000000011</v>
          </cell>
        </row>
        <row r="9216">
          <cell r="M9216">
            <v>0</v>
          </cell>
          <cell r="N9216">
            <v>0</v>
          </cell>
          <cell r="O9216" t="str">
            <v/>
          </cell>
          <cell r="P9216">
            <v>0</v>
          </cell>
          <cell r="Q9216">
            <v>0</v>
          </cell>
          <cell r="R9216">
            <v>0</v>
          </cell>
          <cell r="AA9216">
            <v>0</v>
          </cell>
          <cell r="AD9216" t="e">
            <v>#DIV/0!</v>
          </cell>
          <cell r="AE9216" t="e">
            <v>#DIV/0!</v>
          </cell>
          <cell r="AF9216" t="e">
            <v>#DIV/0!</v>
          </cell>
        </row>
        <row r="9217">
          <cell r="M9217">
            <v>0</v>
          </cell>
          <cell r="N9217">
            <v>0</v>
          </cell>
          <cell r="O9217" t="str">
            <v/>
          </cell>
          <cell r="P9217">
            <v>0</v>
          </cell>
          <cell r="Q9217">
            <v>0</v>
          </cell>
          <cell r="R9217">
            <v>0</v>
          </cell>
          <cell r="AA9217">
            <v>0</v>
          </cell>
          <cell r="AD9217" t="e">
            <v>#DIV/0!</v>
          </cell>
          <cell r="AE9217" t="e">
            <v>#DIV/0!</v>
          </cell>
          <cell r="AF9217" t="e">
            <v>#DIV/0!</v>
          </cell>
        </row>
        <row r="9218">
          <cell r="M9218">
            <v>0</v>
          </cell>
          <cell r="N9218">
            <v>0</v>
          </cell>
          <cell r="O9218" t="str">
            <v/>
          </cell>
          <cell r="P9218">
            <v>0</v>
          </cell>
          <cell r="Q9218">
            <v>0</v>
          </cell>
          <cell r="R9218">
            <v>0</v>
          </cell>
          <cell r="AA9218">
            <v>0</v>
          </cell>
          <cell r="AD9218" t="e">
            <v>#DIV/0!</v>
          </cell>
          <cell r="AE9218" t="e">
            <v>#DIV/0!</v>
          </cell>
          <cell r="AF9218" t="e">
            <v>#DIV/0!</v>
          </cell>
        </row>
        <row r="9219">
          <cell r="M9219">
            <v>0</v>
          </cell>
          <cell r="N9219">
            <v>0</v>
          </cell>
          <cell r="O9219" t="str">
            <v/>
          </cell>
          <cell r="P9219">
            <v>1</v>
          </cell>
          <cell r="Q9219">
            <v>0</v>
          </cell>
          <cell r="R9219">
            <v>0</v>
          </cell>
          <cell r="AA9219">
            <v>0</v>
          </cell>
          <cell r="AD9219">
            <v>0</v>
          </cell>
          <cell r="AE9219">
            <v>0</v>
          </cell>
          <cell r="AF9219">
            <v>0</v>
          </cell>
        </row>
        <row r="9220">
          <cell r="M9220" t="str">
            <v>ChaisPlatTour300</v>
          </cell>
          <cell r="N9220" t="str">
            <v>Chaise plateau tournant Auto Hauteur 300</v>
          </cell>
          <cell r="O9220" t="str">
            <v>Stand turntable Auto hight 300</v>
          </cell>
          <cell r="P9220">
            <v>1</v>
          </cell>
          <cell r="Q9220">
            <v>0</v>
          </cell>
          <cell r="R9220" t="str">
            <v/>
          </cell>
          <cell r="X9220">
            <v>0</v>
          </cell>
          <cell r="Y9220">
            <v>0</v>
          </cell>
          <cell r="Z9220">
            <v>0</v>
          </cell>
          <cell r="AA9220">
            <v>0</v>
          </cell>
          <cell r="AD9220">
            <v>0</v>
          </cell>
          <cell r="AE9220">
            <v>0</v>
          </cell>
          <cell r="AF9220">
            <v>0</v>
          </cell>
        </row>
        <row r="9221">
          <cell r="M9221" t="str">
            <v>IndexeurCdeNumEDH960</v>
          </cell>
          <cell r="N9221" t="str">
            <v>Indexeur à commande numérique EDH 960</v>
          </cell>
          <cell r="O9221" t="str">
            <v>Numerically controlled indexer EDH 960</v>
          </cell>
          <cell r="P9221">
            <v>1</v>
          </cell>
          <cell r="Q9221">
            <v>0</v>
          </cell>
          <cell r="R9221" t="str">
            <v/>
          </cell>
          <cell r="X9221">
            <v>192.78</v>
          </cell>
          <cell r="Y9221">
            <v>1840.7025000000001</v>
          </cell>
          <cell r="Z9221">
            <v>1610.5815237529662</v>
          </cell>
          <cell r="AA9221">
            <v>3644.064023752966</v>
          </cell>
          <cell r="AD9221">
            <v>192.78</v>
          </cell>
          <cell r="AE9221">
            <v>1840.7025000000001</v>
          </cell>
          <cell r="AF9221">
            <v>1610.5815237529662</v>
          </cell>
        </row>
        <row r="9222">
          <cell r="M9222" t="str">
            <v>Bati2PosPlat4Out</v>
          </cell>
          <cell r="N9222" t="str">
            <v>Bâti type plateau pour rotation 2 posit - 4 outils</v>
          </cell>
          <cell r="O9222" t="str">
            <v>Table-type structure for 2-position rotation - 4 tools</v>
          </cell>
          <cell r="P9222">
            <v>1</v>
          </cell>
          <cell r="Q9222">
            <v>0</v>
          </cell>
          <cell r="R9222" t="str">
            <v/>
          </cell>
          <cell r="X9222">
            <v>232.46212500000001</v>
          </cell>
          <cell r="Y9222">
            <v>1555.2915</v>
          </cell>
          <cell r="Z9222">
            <v>1194.8111428147247</v>
          </cell>
          <cell r="AA9222">
            <v>2982.5647678147247</v>
          </cell>
          <cell r="AD9222">
            <v>232.46212500000001</v>
          </cell>
          <cell r="AE9222">
            <v>1555.2915</v>
          </cell>
          <cell r="AF9222">
            <v>1194.8111428147247</v>
          </cell>
        </row>
        <row r="9223">
          <cell r="M9223">
            <v>0</v>
          </cell>
          <cell r="N9223">
            <v>0</v>
          </cell>
          <cell r="O9223" t="str">
            <v/>
          </cell>
          <cell r="P9223">
            <v>0</v>
          </cell>
          <cell r="Q9223">
            <v>0</v>
          </cell>
          <cell r="R9223">
            <v>0</v>
          </cell>
          <cell r="AA9223">
            <v>0</v>
          </cell>
          <cell r="AD9223" t="e">
            <v>#DIV/0!</v>
          </cell>
          <cell r="AE9223" t="e">
            <v>#DIV/0!</v>
          </cell>
          <cell r="AF9223" t="e">
            <v>#DIV/0!</v>
          </cell>
        </row>
        <row r="9224">
          <cell r="M9224">
            <v>0</v>
          </cell>
          <cell r="N9224">
            <v>0</v>
          </cell>
          <cell r="O9224" t="str">
            <v/>
          </cell>
          <cell r="P9224">
            <v>1</v>
          </cell>
          <cell r="Q9224">
            <v>0</v>
          </cell>
          <cell r="R9224">
            <v>0</v>
          </cell>
          <cell r="AA9224">
            <v>0</v>
          </cell>
          <cell r="AD9224">
            <v>0</v>
          </cell>
          <cell r="AE9224">
            <v>0</v>
          </cell>
          <cell r="AF9224">
            <v>0</v>
          </cell>
        </row>
        <row r="9225">
          <cell r="M9225" t="str">
            <v>PlatFortal1,5m²</v>
          </cell>
          <cell r="N9225" t="str">
            <v>Platine Fortal surface compris entre 1.2 m² et 1.5</v>
          </cell>
          <cell r="O9225" t="str">
            <v>Fortal plate surface between 1.2 m² and 1.5</v>
          </cell>
          <cell r="P9225">
            <v>1</v>
          </cell>
          <cell r="Q9225">
            <v>0</v>
          </cell>
          <cell r="R9225" t="str">
            <v/>
          </cell>
          <cell r="X9225">
            <v>247.13640000000001</v>
          </cell>
          <cell r="Y9225">
            <v>1129.0301590909091</v>
          </cell>
          <cell r="Z9225">
            <v>722.81852269353089</v>
          </cell>
          <cell r="AA9225">
            <v>2098.9850817844399</v>
          </cell>
          <cell r="AD9225">
            <v>247.13640000000001</v>
          </cell>
          <cell r="AE9225">
            <v>1129.0301590909091</v>
          </cell>
          <cell r="AF9225">
            <v>722.81852269353089</v>
          </cell>
        </row>
        <row r="9226">
          <cell r="M9226" t="str">
            <v>Ref</v>
          </cell>
          <cell r="N9226" t="str">
            <v xml:space="preserve">Appui ou drageoir (toutes largeurs) + support </v>
          </cell>
          <cell r="O9226" t="str">
            <v xml:space="preserve">Support or sucker (all widths) + support </v>
          </cell>
          <cell r="P9226">
            <v>2</v>
          </cell>
          <cell r="Q9226">
            <v>0</v>
          </cell>
          <cell r="R9226" t="str">
            <v/>
          </cell>
          <cell r="X9226">
            <v>0</v>
          </cell>
          <cell r="Y9226">
            <v>0</v>
          </cell>
          <cell r="Z9226">
            <v>0</v>
          </cell>
          <cell r="AA9226">
            <v>0</v>
          </cell>
          <cell r="AD9226">
            <v>0</v>
          </cell>
          <cell r="AE9226">
            <v>0</v>
          </cell>
          <cell r="AF9226">
            <v>0</v>
          </cell>
        </row>
        <row r="9227">
          <cell r="M9227" t="str">
            <v>AppuiDrageoir</v>
          </cell>
          <cell r="N9227" t="str">
            <v xml:space="preserve">Appui seul ou drageoir seul (toutes largeurs) </v>
          </cell>
          <cell r="O9227" t="str">
            <v xml:space="preserve">support only or sucker only (all widths) </v>
          </cell>
          <cell r="P9227">
            <v>3</v>
          </cell>
          <cell r="Q9227">
            <v>0</v>
          </cell>
          <cell r="R9227" t="str">
            <v/>
          </cell>
          <cell r="X9227">
            <v>0</v>
          </cell>
          <cell r="Y9227">
            <v>0</v>
          </cell>
          <cell r="Z9227">
            <v>0</v>
          </cell>
          <cell r="AA9227">
            <v>0</v>
          </cell>
          <cell r="AD9227">
            <v>0</v>
          </cell>
          <cell r="AE9227">
            <v>0</v>
          </cell>
          <cell r="AF9227">
            <v>0</v>
          </cell>
        </row>
        <row r="9228">
          <cell r="M9228" t="str">
            <v>Touch</v>
          </cell>
          <cell r="N9228" t="str">
            <v>Touche seule toutes largeurs</v>
          </cell>
          <cell r="O9228" t="str">
            <v>Fixed button (Endschalter)</v>
          </cell>
          <cell r="P9228">
            <v>4</v>
          </cell>
          <cell r="Q9228">
            <v>0</v>
          </cell>
          <cell r="R9228" t="str">
            <v/>
          </cell>
          <cell r="X9228">
            <v>0</v>
          </cell>
          <cell r="Y9228">
            <v>0</v>
          </cell>
          <cell r="Z9228">
            <v>0</v>
          </cell>
          <cell r="AA9228">
            <v>0</v>
          </cell>
          <cell r="AD9228">
            <v>0</v>
          </cell>
          <cell r="AE9228">
            <v>0</v>
          </cell>
          <cell r="AF9228">
            <v>0</v>
          </cell>
        </row>
        <row r="9229">
          <cell r="M9229" t="str">
            <v>PilMob</v>
          </cell>
          <cell r="N9229" t="str">
            <v>Pilote escamotable</v>
          </cell>
          <cell r="O9229" t="str">
            <v>Retractable pin</v>
          </cell>
          <cell r="P9229">
            <v>3</v>
          </cell>
          <cell r="Q9229">
            <v>0</v>
          </cell>
          <cell r="R9229" t="str">
            <v/>
          </cell>
          <cell r="X9229">
            <v>74.310074999999998</v>
          </cell>
          <cell r="Y9229">
            <v>218.43045000000001</v>
          </cell>
          <cell r="Z9229">
            <v>382.63614281472468</v>
          </cell>
          <cell r="AA9229">
            <v>675.37666781472467</v>
          </cell>
          <cell r="AD9229">
            <v>24.770025</v>
          </cell>
          <cell r="AE9229">
            <v>72.810150000000007</v>
          </cell>
          <cell r="AF9229">
            <v>127.54538093824156</v>
          </cell>
        </row>
        <row r="9230">
          <cell r="M9230" t="str">
            <v>Aval</v>
          </cell>
          <cell r="N9230" t="str">
            <v>Avaloir</v>
          </cell>
          <cell r="O9230" t="str">
            <v>Guide</v>
          </cell>
          <cell r="P9230">
            <v>5</v>
          </cell>
          <cell r="Q9230">
            <v>0</v>
          </cell>
          <cell r="R9230" t="str">
            <v/>
          </cell>
          <cell r="X9230">
            <v>0</v>
          </cell>
          <cell r="Y9230">
            <v>0</v>
          </cell>
          <cell r="Z9230">
            <v>0</v>
          </cell>
          <cell r="AA9230">
            <v>0</v>
          </cell>
          <cell r="AD9230">
            <v>0</v>
          </cell>
          <cell r="AE9230">
            <v>0</v>
          </cell>
          <cell r="AF9230">
            <v>0</v>
          </cell>
        </row>
        <row r="9231">
          <cell r="M9231" t="str">
            <v>Distrib2</v>
          </cell>
          <cell r="N9231" t="str">
            <v>Distributeur 5/2</v>
          </cell>
          <cell r="O9231" t="str">
            <v>5/2-way valve</v>
          </cell>
          <cell r="P9231">
            <v>6</v>
          </cell>
          <cell r="Q9231">
            <v>0</v>
          </cell>
          <cell r="R9231" t="str">
            <v/>
          </cell>
          <cell r="X9231">
            <v>432.45090000000005</v>
          </cell>
          <cell r="Y9231">
            <v>965.6640000000001</v>
          </cell>
          <cell r="Z9231">
            <v>1029.1238288281816</v>
          </cell>
          <cell r="AA9231">
            <v>2427.2387288281816</v>
          </cell>
          <cell r="AD9231">
            <v>72.075150000000008</v>
          </cell>
          <cell r="AE9231">
            <v>160.94400000000002</v>
          </cell>
          <cell r="AF9231">
            <v>171.52063813803025</v>
          </cell>
        </row>
        <row r="9232">
          <cell r="M9232" t="str">
            <v>PPinduc</v>
          </cell>
          <cell r="N9232" t="str">
            <v>Détecteur inductif de présence pièce</v>
          </cell>
          <cell r="O9232" t="str">
            <v>Inductive part presence detector</v>
          </cell>
          <cell r="P9232">
            <v>4</v>
          </cell>
          <cell r="Q9232">
            <v>0</v>
          </cell>
          <cell r="R9232" t="str">
            <v/>
          </cell>
          <cell r="X9232">
            <v>76.425300000000007</v>
          </cell>
          <cell r="Y9232">
            <v>103.27379999999999</v>
          </cell>
          <cell r="Z9232">
            <v>430.38152375296619</v>
          </cell>
          <cell r="AA9232">
            <v>610.08062375296618</v>
          </cell>
          <cell r="AD9232">
            <v>19.106325000000002</v>
          </cell>
          <cell r="AE9232">
            <v>25.818449999999999</v>
          </cell>
          <cell r="AF9232">
            <v>107.59538093824155</v>
          </cell>
        </row>
        <row r="9233">
          <cell r="M9233" t="str">
            <v>BrasSupECO</v>
          </cell>
          <cell r="N9233" t="str">
            <v>Bras sup pour appui ou touche sur serrage ECO</v>
          </cell>
          <cell r="O9233" t="str">
            <v>Additional arm for pressing or key on ECO clamping</v>
          </cell>
          <cell r="P9233">
            <v>8</v>
          </cell>
          <cell r="Q9233">
            <v>0</v>
          </cell>
          <cell r="R9233" t="str">
            <v/>
          </cell>
          <cell r="X9233">
            <v>0</v>
          </cell>
          <cell r="Y9233">
            <v>0</v>
          </cell>
          <cell r="Z9233">
            <v>0</v>
          </cell>
          <cell r="AA9233">
            <v>0</v>
          </cell>
          <cell r="AD9233">
            <v>0</v>
          </cell>
          <cell r="AE9233">
            <v>0</v>
          </cell>
          <cell r="AF9233">
            <v>0</v>
          </cell>
        </row>
        <row r="9234">
          <cell r="M9234" t="str">
            <v>PilMobECO</v>
          </cell>
          <cell r="N9234" t="str">
            <v xml:space="preserve">Pilote mobile sur serrage ECO d=50 </v>
          </cell>
          <cell r="O9234" t="str">
            <v xml:space="preserve">Mobile pin on ECO clamping d=50 </v>
          </cell>
          <cell r="P9234">
            <v>1</v>
          </cell>
          <cell r="Q9234">
            <v>0</v>
          </cell>
          <cell r="R9234" t="str">
            <v/>
          </cell>
          <cell r="X9234">
            <v>24.770024999999997</v>
          </cell>
          <cell r="Y9234">
            <v>72.810149999999993</v>
          </cell>
          <cell r="Z9234">
            <v>127.54538093824156</v>
          </cell>
          <cell r="AA9234">
            <v>225.12555593824158</v>
          </cell>
          <cell r="AD9234">
            <v>24.770024999999997</v>
          </cell>
          <cell r="AE9234">
            <v>72.810149999999993</v>
          </cell>
          <cell r="AF9234">
            <v>127.54538093824156</v>
          </cell>
        </row>
        <row r="9235">
          <cell r="M9235" t="str">
            <v>RefPinceECO_D63</v>
          </cell>
          <cell r="N9235" t="str">
            <v>Référence mobile et serrée ECO D63 tous types</v>
          </cell>
          <cell r="O9235" t="str">
            <v>Mobile and clamped reference ECO D63 all types</v>
          </cell>
          <cell r="P9235">
            <v>1</v>
          </cell>
          <cell r="Q9235">
            <v>0</v>
          </cell>
          <cell r="R9235" t="str">
            <v/>
          </cell>
          <cell r="X9235">
            <v>17.808525000000003</v>
          </cell>
          <cell r="Y9235">
            <v>72.810149999999993</v>
          </cell>
          <cell r="Z9235">
            <v>79.354333387436981</v>
          </cell>
          <cell r="AA9235">
            <v>169.97300838743698</v>
          </cell>
          <cell r="AD9235">
            <v>17.808525000000003</v>
          </cell>
          <cell r="AE9235">
            <v>72.810149999999993</v>
          </cell>
          <cell r="AF9235">
            <v>79.354333387436981</v>
          </cell>
        </row>
        <row r="9236">
          <cell r="M9236" t="str">
            <v>RefSerrECONew_D50</v>
          </cell>
          <cell r="N9236" t="str">
            <v>Réf serrée ECO D50 Touche + Appui tous types</v>
          </cell>
          <cell r="O9236" t="str">
            <v>ECO D50 clamped reference Key + Press all types</v>
          </cell>
          <cell r="P9236">
            <v>8</v>
          </cell>
          <cell r="Q9236">
            <v>0</v>
          </cell>
          <cell r="R9236" t="str">
            <v/>
          </cell>
          <cell r="X9236">
            <v>142.46820000000002</v>
          </cell>
          <cell r="Y9236">
            <v>582.48119999999994</v>
          </cell>
          <cell r="Z9236">
            <v>634.83466709949585</v>
          </cell>
          <cell r="AA9236">
            <v>1359.7840670994958</v>
          </cell>
          <cell r="AD9236">
            <v>17.808525000000003</v>
          </cell>
          <cell r="AE9236">
            <v>72.810149999999993</v>
          </cell>
          <cell r="AF9236">
            <v>79.354333387436981</v>
          </cell>
        </row>
        <row r="9237">
          <cell r="M9237" t="str">
            <v>RefSerrECONew_D63</v>
          </cell>
          <cell r="N9237" t="str">
            <v>Réf serrée ECO D63 Touche + Appui tous types</v>
          </cell>
          <cell r="O9237" t="str">
            <v>ECO D63 Key + Press all types</v>
          </cell>
          <cell r="P9237">
            <v>5</v>
          </cell>
          <cell r="Q9237">
            <v>0</v>
          </cell>
          <cell r="R9237" t="str">
            <v/>
          </cell>
          <cell r="X9237">
            <v>89.042625000000015</v>
          </cell>
          <cell r="Y9237">
            <v>364.05074999999999</v>
          </cell>
          <cell r="Z9237">
            <v>396.77166693718493</v>
          </cell>
          <cell r="AA9237">
            <v>849.86504193718497</v>
          </cell>
          <cell r="AD9237">
            <v>17.808525000000003</v>
          </cell>
          <cell r="AE9237">
            <v>72.810149999999993</v>
          </cell>
          <cell r="AF9237">
            <v>79.354333387436981</v>
          </cell>
        </row>
        <row r="9238">
          <cell r="M9238" t="str">
            <v>RefSerrECONew_D80</v>
          </cell>
          <cell r="N9238" t="str">
            <v>Réf serrée ECO D80 Touche + Appui tous types</v>
          </cell>
          <cell r="O9238" t="str">
            <v>ECO D80 Key + Press all types</v>
          </cell>
          <cell r="P9238">
            <v>1</v>
          </cell>
          <cell r="Q9238">
            <v>0</v>
          </cell>
          <cell r="R9238" t="str">
            <v/>
          </cell>
          <cell r="X9238">
            <v>17.808525000000003</v>
          </cell>
          <cell r="Y9238">
            <v>72.810149999999993</v>
          </cell>
          <cell r="Z9238">
            <v>79.354333387436981</v>
          </cell>
          <cell r="AA9238">
            <v>169.97300838743698</v>
          </cell>
          <cell r="AD9238">
            <v>17.808525000000003</v>
          </cell>
          <cell r="AE9238">
            <v>72.810149999999993</v>
          </cell>
          <cell r="AF9238">
            <v>79.354333387436981</v>
          </cell>
        </row>
        <row r="9239">
          <cell r="M9239" t="str">
            <v>PartFixeBatiPnAut</v>
          </cell>
          <cell r="N9239" t="str">
            <v>Part fixe pour bâti de plateau sans PN et AUT</v>
          </cell>
          <cell r="O9239" t="str">
            <v>Base pour bâti de plateau sans PN et AUT</v>
          </cell>
          <cell r="P9239">
            <v>1</v>
          </cell>
          <cell r="Q9239">
            <v>0</v>
          </cell>
          <cell r="R9239" t="str">
            <v/>
          </cell>
          <cell r="X9239">
            <v>130.51237500000002</v>
          </cell>
          <cell r="Y9239">
            <v>1322.2860000000001</v>
          </cell>
          <cell r="Z9239">
            <v>643.85326187648309</v>
          </cell>
          <cell r="AA9239">
            <v>2096.6516368764833</v>
          </cell>
          <cell r="AD9239">
            <v>130.51237500000002</v>
          </cell>
          <cell r="AE9239">
            <v>1322.2860000000001</v>
          </cell>
          <cell r="AF9239">
            <v>643.85326187648309</v>
          </cell>
        </row>
        <row r="9240">
          <cell r="M9240">
            <v>0</v>
          </cell>
          <cell r="N9240">
            <v>0</v>
          </cell>
          <cell r="O9240" t="str">
            <v/>
          </cell>
          <cell r="P9240">
            <v>0</v>
          </cell>
          <cell r="Q9240">
            <v>0</v>
          </cell>
          <cell r="R9240">
            <v>0</v>
          </cell>
          <cell r="AA9240">
            <v>0</v>
          </cell>
          <cell r="AD9240" t="e">
            <v>#DIV/0!</v>
          </cell>
          <cell r="AE9240" t="e">
            <v>#DIV/0!</v>
          </cell>
          <cell r="AF9240" t="e">
            <v>#DIV/0!</v>
          </cell>
        </row>
        <row r="9241">
          <cell r="M9241">
            <v>0</v>
          </cell>
          <cell r="N9241">
            <v>0</v>
          </cell>
          <cell r="O9241" t="str">
            <v/>
          </cell>
          <cell r="P9241">
            <v>1</v>
          </cell>
          <cell r="Q9241">
            <v>0</v>
          </cell>
          <cell r="R9241">
            <v>0</v>
          </cell>
          <cell r="AA9241">
            <v>0</v>
          </cell>
          <cell r="AD9241">
            <v>0</v>
          </cell>
          <cell r="AE9241">
            <v>0</v>
          </cell>
          <cell r="AF9241">
            <v>0</v>
          </cell>
        </row>
        <row r="9242">
          <cell r="M9242" t="str">
            <v>PlatFortal1,5m²</v>
          </cell>
          <cell r="N9242" t="str">
            <v>Platine Fortal surface compris entre 1.2 m² et 1.5</v>
          </cell>
          <cell r="O9242" t="str">
            <v>Fortal plate surface between 1.2 m² and 1.5</v>
          </cell>
          <cell r="P9242">
            <v>1</v>
          </cell>
          <cell r="Q9242">
            <v>0</v>
          </cell>
          <cell r="R9242" t="str">
            <v>02</v>
          </cell>
          <cell r="X9242">
            <v>247.13640000000001</v>
          </cell>
          <cell r="Y9242">
            <v>1129.0301590909091</v>
          </cell>
          <cell r="Z9242">
            <v>722.81852269353089</v>
          </cell>
          <cell r="AA9242">
            <v>2098.9850817844399</v>
          </cell>
          <cell r="AD9242">
            <v>247.13640000000001</v>
          </cell>
          <cell r="AE9242">
            <v>1129.0301590909091</v>
          </cell>
          <cell r="AF9242">
            <v>722.81852269353089</v>
          </cell>
        </row>
        <row r="9243">
          <cell r="M9243" t="str">
            <v>Ref</v>
          </cell>
          <cell r="N9243" t="str">
            <v xml:space="preserve">Appui ou drageoir (toutes largeurs) + support </v>
          </cell>
          <cell r="O9243" t="str">
            <v xml:space="preserve">Support or sucker (all widths) + support </v>
          </cell>
          <cell r="P9243">
            <v>2</v>
          </cell>
          <cell r="Q9243">
            <v>0</v>
          </cell>
          <cell r="R9243" t="str">
            <v>02</v>
          </cell>
          <cell r="X9243">
            <v>0</v>
          </cell>
          <cell r="Y9243">
            <v>0</v>
          </cell>
          <cell r="Z9243">
            <v>0</v>
          </cell>
          <cell r="AA9243">
            <v>0</v>
          </cell>
          <cell r="AD9243">
            <v>0</v>
          </cell>
          <cell r="AE9243">
            <v>0</v>
          </cell>
          <cell r="AF9243">
            <v>0</v>
          </cell>
        </row>
        <row r="9244">
          <cell r="M9244" t="str">
            <v>AppuiDrageoir</v>
          </cell>
          <cell r="N9244" t="str">
            <v xml:space="preserve">Appui seul ou drageoir seul (toutes largeurs) </v>
          </cell>
          <cell r="O9244" t="str">
            <v xml:space="preserve">support only or sucker only (all widths) </v>
          </cell>
          <cell r="P9244">
            <v>3</v>
          </cell>
          <cell r="Q9244">
            <v>0</v>
          </cell>
          <cell r="R9244" t="str">
            <v>02</v>
          </cell>
          <cell r="X9244">
            <v>0</v>
          </cell>
          <cell r="Y9244">
            <v>0</v>
          </cell>
          <cell r="Z9244">
            <v>0</v>
          </cell>
          <cell r="AA9244">
            <v>0</v>
          </cell>
          <cell r="AD9244">
            <v>0</v>
          </cell>
          <cell r="AE9244">
            <v>0</v>
          </cell>
          <cell r="AF9244">
            <v>0</v>
          </cell>
        </row>
        <row r="9245">
          <cell r="M9245" t="str">
            <v>Touch</v>
          </cell>
          <cell r="N9245" t="str">
            <v>Touche seule toutes largeurs</v>
          </cell>
          <cell r="O9245" t="str">
            <v>Fixed button (Endschalter)</v>
          </cell>
          <cell r="P9245">
            <v>4</v>
          </cell>
          <cell r="Q9245">
            <v>0</v>
          </cell>
          <cell r="R9245" t="str">
            <v>02</v>
          </cell>
          <cell r="X9245">
            <v>0</v>
          </cell>
          <cell r="Y9245">
            <v>0</v>
          </cell>
          <cell r="Z9245">
            <v>0</v>
          </cell>
          <cell r="AA9245">
            <v>0</v>
          </cell>
          <cell r="AD9245">
            <v>0</v>
          </cell>
          <cell r="AE9245">
            <v>0</v>
          </cell>
          <cell r="AF9245">
            <v>0</v>
          </cell>
        </row>
        <row r="9246">
          <cell r="M9246" t="str">
            <v>PilMob</v>
          </cell>
          <cell r="N9246" t="str">
            <v>Pilote escamotable</v>
          </cell>
          <cell r="O9246" t="str">
            <v>Retractable pin</v>
          </cell>
          <cell r="P9246">
            <v>3</v>
          </cell>
          <cell r="Q9246">
            <v>0</v>
          </cell>
          <cell r="R9246" t="str">
            <v>02</v>
          </cell>
          <cell r="X9246">
            <v>74.310074999999998</v>
          </cell>
          <cell r="Y9246">
            <v>218.43045000000001</v>
          </cell>
          <cell r="Z9246">
            <v>382.63614281472468</v>
          </cell>
          <cell r="AA9246">
            <v>675.37666781472467</v>
          </cell>
          <cell r="AD9246">
            <v>24.770025</v>
          </cell>
          <cell r="AE9246">
            <v>72.810150000000007</v>
          </cell>
          <cell r="AF9246">
            <v>127.54538093824156</v>
          </cell>
        </row>
        <row r="9247">
          <cell r="M9247" t="str">
            <v>Aval</v>
          </cell>
          <cell r="N9247" t="str">
            <v>Avaloir</v>
          </cell>
          <cell r="O9247" t="str">
            <v>Guide</v>
          </cell>
          <cell r="P9247">
            <v>5</v>
          </cell>
          <cell r="Q9247">
            <v>0</v>
          </cell>
          <cell r="R9247" t="str">
            <v>02</v>
          </cell>
          <cell r="X9247">
            <v>0</v>
          </cell>
          <cell r="Y9247">
            <v>0</v>
          </cell>
          <cell r="Z9247">
            <v>0</v>
          </cell>
          <cell r="AA9247">
            <v>0</v>
          </cell>
          <cell r="AD9247">
            <v>0</v>
          </cell>
          <cell r="AE9247">
            <v>0</v>
          </cell>
          <cell r="AF9247">
            <v>0</v>
          </cell>
        </row>
        <row r="9248">
          <cell r="M9248" t="str">
            <v>Distrib2</v>
          </cell>
          <cell r="N9248" t="str">
            <v>Distributeur 5/2</v>
          </cell>
          <cell r="O9248" t="str">
            <v>5/2-way valve</v>
          </cell>
          <cell r="P9248">
            <v>6</v>
          </cell>
          <cell r="Q9248">
            <v>0</v>
          </cell>
          <cell r="R9248" t="str">
            <v>02</v>
          </cell>
          <cell r="X9248">
            <v>432.45090000000005</v>
          </cell>
          <cell r="Y9248">
            <v>965.6640000000001</v>
          </cell>
          <cell r="Z9248">
            <v>1029.1238288281816</v>
          </cell>
          <cell r="AA9248">
            <v>2427.2387288281816</v>
          </cell>
          <cell r="AD9248">
            <v>72.075150000000008</v>
          </cell>
          <cell r="AE9248">
            <v>160.94400000000002</v>
          </cell>
          <cell r="AF9248">
            <v>171.52063813803025</v>
          </cell>
        </row>
        <row r="9249">
          <cell r="M9249" t="str">
            <v>PPinduc</v>
          </cell>
          <cell r="N9249" t="str">
            <v>Détecteur inductif de présence pièce</v>
          </cell>
          <cell r="O9249" t="str">
            <v>Inductive part presence detector</v>
          </cell>
          <cell r="P9249">
            <v>4</v>
          </cell>
          <cell r="Q9249">
            <v>0</v>
          </cell>
          <cell r="R9249" t="str">
            <v>02</v>
          </cell>
          <cell r="X9249">
            <v>76.425300000000007</v>
          </cell>
          <cell r="Y9249">
            <v>103.27379999999999</v>
          </cell>
          <cell r="Z9249">
            <v>430.38152375296619</v>
          </cell>
          <cell r="AA9249">
            <v>610.08062375296618</v>
          </cell>
          <cell r="AD9249">
            <v>19.106325000000002</v>
          </cell>
          <cell r="AE9249">
            <v>25.818449999999999</v>
          </cell>
          <cell r="AF9249">
            <v>107.59538093824155</v>
          </cell>
        </row>
        <row r="9250">
          <cell r="M9250" t="str">
            <v>BrasSupECO</v>
          </cell>
          <cell r="N9250" t="str">
            <v>Bras sup pour appui ou touche sur serrage ECO</v>
          </cell>
          <cell r="O9250" t="str">
            <v>Additional arm for pressing or key on ECO clamping</v>
          </cell>
          <cell r="P9250">
            <v>8</v>
          </cell>
          <cell r="Q9250">
            <v>0</v>
          </cell>
          <cell r="R9250" t="str">
            <v>02</v>
          </cell>
          <cell r="X9250">
            <v>0</v>
          </cell>
          <cell r="Y9250">
            <v>0</v>
          </cell>
          <cell r="Z9250">
            <v>0</v>
          </cell>
          <cell r="AA9250">
            <v>0</v>
          </cell>
          <cell r="AD9250">
            <v>0</v>
          </cell>
          <cell r="AE9250">
            <v>0</v>
          </cell>
          <cell r="AF9250">
            <v>0</v>
          </cell>
        </row>
        <row r="9251">
          <cell r="M9251" t="str">
            <v>PilMobECO</v>
          </cell>
          <cell r="N9251" t="str">
            <v xml:space="preserve">Pilote mobile sur serrage ECO d=50 </v>
          </cell>
          <cell r="O9251" t="str">
            <v xml:space="preserve">Mobile pin on ECO clamping d=50 </v>
          </cell>
          <cell r="P9251">
            <v>1</v>
          </cell>
          <cell r="Q9251">
            <v>0</v>
          </cell>
          <cell r="R9251" t="str">
            <v>02</v>
          </cell>
          <cell r="X9251">
            <v>24.770024999999997</v>
          </cell>
          <cell r="Y9251">
            <v>72.810149999999993</v>
          </cell>
          <cell r="Z9251">
            <v>127.54538093824156</v>
          </cell>
          <cell r="AA9251">
            <v>225.12555593824158</v>
          </cell>
          <cell r="AD9251">
            <v>24.770024999999997</v>
          </cell>
          <cell r="AE9251">
            <v>72.810149999999993</v>
          </cell>
          <cell r="AF9251">
            <v>127.54538093824156</v>
          </cell>
        </row>
        <row r="9252">
          <cell r="M9252" t="str">
            <v>RefPinceECO_D63</v>
          </cell>
          <cell r="N9252" t="str">
            <v>Référence mobile et serrée ECO D63 tous types</v>
          </cell>
          <cell r="O9252" t="str">
            <v>Mobile and clamped reference ECO D63 all types</v>
          </cell>
          <cell r="P9252">
            <v>1</v>
          </cell>
          <cell r="Q9252">
            <v>0</v>
          </cell>
          <cell r="R9252" t="str">
            <v>02</v>
          </cell>
          <cell r="X9252">
            <v>17.808525000000003</v>
          </cell>
          <cell r="Y9252">
            <v>72.810149999999993</v>
          </cell>
          <cell r="Z9252">
            <v>79.354333387436981</v>
          </cell>
          <cell r="AA9252">
            <v>169.97300838743698</v>
          </cell>
          <cell r="AD9252">
            <v>17.808525000000003</v>
          </cell>
          <cell r="AE9252">
            <v>72.810149999999993</v>
          </cell>
          <cell r="AF9252">
            <v>79.354333387436981</v>
          </cell>
        </row>
        <row r="9253">
          <cell r="M9253" t="str">
            <v>RefSerrECONew_D50</v>
          </cell>
          <cell r="N9253" t="str">
            <v>Réf serrée ECO D50 Touche + Appui tous types</v>
          </cell>
          <cell r="O9253" t="str">
            <v>ECO D50 clamped reference Key + Press all types</v>
          </cell>
          <cell r="P9253">
            <v>8</v>
          </cell>
          <cell r="Q9253">
            <v>0</v>
          </cell>
          <cell r="R9253" t="str">
            <v>02</v>
          </cell>
          <cell r="X9253">
            <v>142.46820000000002</v>
          </cell>
          <cell r="Y9253">
            <v>582.48119999999994</v>
          </cell>
          <cell r="Z9253">
            <v>634.83466709949585</v>
          </cell>
          <cell r="AA9253">
            <v>1359.7840670994958</v>
          </cell>
          <cell r="AD9253">
            <v>17.808525000000003</v>
          </cell>
          <cell r="AE9253">
            <v>72.810149999999993</v>
          </cell>
          <cell r="AF9253">
            <v>79.354333387436981</v>
          </cell>
        </row>
        <row r="9254">
          <cell r="M9254" t="str">
            <v>RefSerrECONew_D63</v>
          </cell>
          <cell r="N9254" t="str">
            <v>Réf serrée ECO D63 Touche + Appui tous types</v>
          </cell>
          <cell r="O9254" t="str">
            <v>ECO D63 Key + Press all types</v>
          </cell>
          <cell r="P9254">
            <v>5</v>
          </cell>
          <cell r="Q9254">
            <v>0</v>
          </cell>
          <cell r="R9254" t="str">
            <v>02</v>
          </cell>
          <cell r="X9254">
            <v>89.042625000000015</v>
          </cell>
          <cell r="Y9254">
            <v>364.05074999999999</v>
          </cell>
          <cell r="Z9254">
            <v>396.77166693718493</v>
          </cell>
          <cell r="AA9254">
            <v>849.86504193718497</v>
          </cell>
          <cell r="AD9254">
            <v>17.808525000000003</v>
          </cell>
          <cell r="AE9254">
            <v>72.810149999999993</v>
          </cell>
          <cell r="AF9254">
            <v>79.354333387436981</v>
          </cell>
        </row>
        <row r="9255">
          <cell r="M9255" t="str">
            <v>RefSerrECONew_D80</v>
          </cell>
          <cell r="N9255" t="str">
            <v>Réf serrée ECO D80 Touche + Appui tous types</v>
          </cell>
          <cell r="O9255" t="str">
            <v>ECO D80 Key + Press all types</v>
          </cell>
          <cell r="P9255">
            <v>1</v>
          </cell>
          <cell r="Q9255">
            <v>0</v>
          </cell>
          <cell r="R9255" t="str">
            <v>02</v>
          </cell>
          <cell r="X9255">
            <v>17.808525000000003</v>
          </cell>
          <cell r="Y9255">
            <v>72.810149999999993</v>
          </cell>
          <cell r="Z9255">
            <v>79.354333387436981</v>
          </cell>
          <cell r="AA9255">
            <v>169.97300838743698</v>
          </cell>
          <cell r="AD9255">
            <v>17.808525000000003</v>
          </cell>
          <cell r="AE9255">
            <v>72.810149999999993</v>
          </cell>
          <cell r="AF9255">
            <v>79.354333387436981</v>
          </cell>
        </row>
        <row r="9256">
          <cell r="M9256" t="str">
            <v>PartFixeBatiPnAut</v>
          </cell>
          <cell r="N9256" t="str">
            <v>Part fixe pour bâti de plateau sans PN et AUT</v>
          </cell>
          <cell r="O9256" t="str">
            <v>Base pour bâti de plateau sans PN et AUT</v>
          </cell>
          <cell r="P9256">
            <v>1</v>
          </cell>
          <cell r="Q9256">
            <v>0</v>
          </cell>
          <cell r="R9256" t="str">
            <v>02</v>
          </cell>
          <cell r="X9256">
            <v>130.51237500000002</v>
          </cell>
          <cell r="Y9256">
            <v>1322.2860000000001</v>
          </cell>
          <cell r="Z9256">
            <v>643.85326187648309</v>
          </cell>
          <cell r="AA9256">
            <v>2096.6516368764833</v>
          </cell>
          <cell r="AD9256">
            <v>130.51237500000002</v>
          </cell>
          <cell r="AE9256">
            <v>1322.2860000000001</v>
          </cell>
          <cell r="AF9256">
            <v>643.85326187648309</v>
          </cell>
        </row>
        <row r="9257">
          <cell r="M9257">
            <v>0</v>
          </cell>
          <cell r="N9257">
            <v>0</v>
          </cell>
          <cell r="O9257" t="str">
            <v/>
          </cell>
          <cell r="P9257">
            <v>0</v>
          </cell>
          <cell r="Q9257">
            <v>0</v>
          </cell>
          <cell r="R9257">
            <v>0</v>
          </cell>
          <cell r="AA9257">
            <v>0</v>
          </cell>
          <cell r="AD9257" t="e">
            <v>#DIV/0!</v>
          </cell>
          <cell r="AE9257" t="e">
            <v>#DIV/0!</v>
          </cell>
          <cell r="AF9257" t="e">
            <v>#DIV/0!</v>
          </cell>
        </row>
        <row r="9258">
          <cell r="M9258">
            <v>0</v>
          </cell>
          <cell r="N9258">
            <v>0</v>
          </cell>
          <cell r="O9258" t="str">
            <v/>
          </cell>
          <cell r="P9258">
            <v>1</v>
          </cell>
          <cell r="Q9258">
            <v>0</v>
          </cell>
          <cell r="R9258">
            <v>0</v>
          </cell>
          <cell r="AA9258">
            <v>0</v>
          </cell>
          <cell r="AD9258">
            <v>0</v>
          </cell>
          <cell r="AE9258">
            <v>0</v>
          </cell>
          <cell r="AF9258">
            <v>0</v>
          </cell>
        </row>
        <row r="9259">
          <cell r="M9259" t="str">
            <v>Robotnu1</v>
          </cell>
          <cell r="N9259" t="str">
            <v>Robot nu bras 2,65m / 165 Kg</v>
          </cell>
          <cell r="O9259" t="str">
            <v>Robot bare arm 2.65m / 165 Kg</v>
          </cell>
          <cell r="P9259">
            <v>1</v>
          </cell>
          <cell r="Q9259">
            <v>0</v>
          </cell>
          <cell r="R9259" t="str">
            <v/>
          </cell>
          <cell r="X9259">
            <v>0</v>
          </cell>
          <cell r="Y9259">
            <v>0</v>
          </cell>
          <cell r="Z9259">
            <v>0</v>
          </cell>
          <cell r="AA9259">
            <v>0</v>
          </cell>
          <cell r="AD9259">
            <v>0</v>
          </cell>
          <cell r="AE9259">
            <v>0</v>
          </cell>
          <cell r="AF9259">
            <v>0</v>
          </cell>
        </row>
        <row r="9260">
          <cell r="M9260" t="str">
            <v>SEL-MF</v>
          </cell>
          <cell r="N9260" t="str">
            <v>Applicatif Robot SEL en Moyenne Fréquence</v>
          </cell>
          <cell r="O9260" t="str">
            <v>Medium Frequency SEL Robot Application</v>
          </cell>
          <cell r="P9260">
            <v>1</v>
          </cell>
          <cell r="Q9260">
            <v>0</v>
          </cell>
          <cell r="R9260" t="str">
            <v/>
          </cell>
          <cell r="X9260">
            <v>21.930300000000003</v>
          </cell>
          <cell r="Y9260">
            <v>1168.179075</v>
          </cell>
          <cell r="Z9260">
            <v>791.14538093824149</v>
          </cell>
          <cell r="AA9260">
            <v>1981.2547559382415</v>
          </cell>
          <cell r="AD9260">
            <v>21.930300000000003</v>
          </cell>
          <cell r="AE9260">
            <v>1168.179075</v>
          </cell>
          <cell r="AF9260">
            <v>791.14538093824149</v>
          </cell>
        </row>
        <row r="9261">
          <cell r="M9261" t="str">
            <v>Reh1000</v>
          </cell>
          <cell r="N9261" t="str">
            <v>Réhausse robot h&lt;1000mm</v>
          </cell>
          <cell r="O9261" t="str">
            <v>Robot extension h&lt;1000mm</v>
          </cell>
          <cell r="P9261">
            <v>1</v>
          </cell>
          <cell r="Q9261">
            <v>0</v>
          </cell>
          <cell r="R9261" t="str">
            <v/>
          </cell>
          <cell r="X9261">
            <v>0</v>
          </cell>
          <cell r="Y9261">
            <v>29.809500000000003</v>
          </cell>
          <cell r="Z9261">
            <v>10.5</v>
          </cell>
          <cell r="AA9261">
            <v>40.3095</v>
          </cell>
          <cell r="AD9261">
            <v>0</v>
          </cell>
          <cell r="AE9261">
            <v>29.809500000000003</v>
          </cell>
          <cell r="AF9261">
            <v>10.5</v>
          </cell>
        </row>
        <row r="9262">
          <cell r="M9262" t="str">
            <v>RobCabl14Soud1SME</v>
          </cell>
          <cell r="N9262" t="str">
            <v>Sup liaison 14m 1 soudure sans moteur élec</v>
          </cell>
          <cell r="O9262" t="str">
            <v>Add. connexion length 14m 1 welding without electr motor</v>
          </cell>
          <cell r="P9262">
            <v>1</v>
          </cell>
          <cell r="Q9262">
            <v>0</v>
          </cell>
          <cell r="R9262" t="str">
            <v/>
          </cell>
          <cell r="X9262">
            <v>0</v>
          </cell>
          <cell r="Y9262">
            <v>59.608500000000006</v>
          </cell>
          <cell r="Z9262">
            <v>157.5</v>
          </cell>
          <cell r="AA9262">
            <v>217.10849999999999</v>
          </cell>
          <cell r="AD9262">
            <v>0</v>
          </cell>
          <cell r="AE9262">
            <v>59.608500000000006</v>
          </cell>
          <cell r="AF9262">
            <v>157.5</v>
          </cell>
        </row>
        <row r="9263">
          <cell r="M9263" t="str">
            <v>Robotintégration-V11</v>
          </cell>
          <cell r="N9263" t="str">
            <v>Intégration robot + baie sur site -V11</v>
          </cell>
          <cell r="O9263" t="str">
            <v>Robot + bay integration on site -V11</v>
          </cell>
          <cell r="P9263">
            <v>1</v>
          </cell>
          <cell r="Q9263">
            <v>0</v>
          </cell>
          <cell r="R9263" t="str">
            <v/>
          </cell>
          <cell r="X9263">
            <v>272.35057499999999</v>
          </cell>
          <cell r="Y9263">
            <v>862.84800000000007</v>
          </cell>
          <cell r="Z9263">
            <v>1716.542666567691</v>
          </cell>
          <cell r="AA9263">
            <v>2851.7412415676908</v>
          </cell>
          <cell r="AD9263">
            <v>272.35057499999999</v>
          </cell>
          <cell r="AE9263">
            <v>862.84800000000007</v>
          </cell>
          <cell r="AF9263">
            <v>1716.542666567691</v>
          </cell>
        </row>
        <row r="9264">
          <cell r="M9264" t="str">
            <v>TrajSoud</v>
          </cell>
          <cell r="N9264" t="str">
            <v>Trajectoire de soudure(clinchage, arc tiré, rivet)</v>
          </cell>
          <cell r="O9264" t="str">
            <v>Welding path (clinching, pulled arc, rivet)</v>
          </cell>
          <cell r="P9264">
            <v>1</v>
          </cell>
          <cell r="Q9264" t="str">
            <v>8 PSE OP40A</v>
          </cell>
          <cell r="R9264" t="str">
            <v/>
          </cell>
          <cell r="X9264">
            <v>0</v>
          </cell>
          <cell r="Y9264">
            <v>0</v>
          </cell>
          <cell r="Z9264">
            <v>0</v>
          </cell>
          <cell r="AA9264">
            <v>0</v>
          </cell>
          <cell r="AD9264">
            <v>0</v>
          </cell>
          <cell r="AE9264">
            <v>0</v>
          </cell>
          <cell r="AF9264">
            <v>0</v>
          </cell>
        </row>
        <row r="9265">
          <cell r="M9265" t="str">
            <v>CopTrajSoud</v>
          </cell>
          <cell r="N9265" t="str">
            <v>Copie trajectoire Soudure suite à ajout diversité</v>
          </cell>
          <cell r="O9265" t="str">
            <v>Copie of a welding trajectory for divers models</v>
          </cell>
          <cell r="P9265">
            <v>1</v>
          </cell>
          <cell r="Q9265" t="str">
            <v>OP40B</v>
          </cell>
          <cell r="R9265" t="str">
            <v/>
          </cell>
          <cell r="X9265">
            <v>0</v>
          </cell>
          <cell r="Y9265">
            <v>0</v>
          </cell>
          <cell r="Z9265">
            <v>0</v>
          </cell>
          <cell r="AA9265">
            <v>0</v>
          </cell>
          <cell r="AD9265">
            <v>0</v>
          </cell>
          <cell r="AE9265">
            <v>0</v>
          </cell>
          <cell r="AF9265">
            <v>0</v>
          </cell>
        </row>
        <row r="9266">
          <cell r="M9266" t="str">
            <v>EchCodeTraj</v>
          </cell>
          <cell r="N9266" t="str">
            <v>Echange Code Trajectoire avec baie robot</v>
          </cell>
          <cell r="O9266" t="str">
            <v>Exchange of Trajectory Code with robot bay</v>
          </cell>
          <cell r="P9266">
            <v>2</v>
          </cell>
          <cell r="Q9266" t="str">
            <v>OP40 A et B</v>
          </cell>
          <cell r="R9266" t="str">
            <v/>
          </cell>
          <cell r="X9266">
            <v>23.625</v>
          </cell>
          <cell r="Y9266">
            <v>0</v>
          </cell>
          <cell r="Z9266">
            <v>192.81983806413143</v>
          </cell>
          <cell r="AA9266">
            <v>216.44483806413143</v>
          </cell>
          <cell r="AD9266">
            <v>11.8125</v>
          </cell>
          <cell r="AE9266">
            <v>0</v>
          </cell>
          <cell r="AF9266">
            <v>96.409919032065716</v>
          </cell>
        </row>
        <row r="9267">
          <cell r="M9267" t="str">
            <v>HEtudAUT</v>
          </cell>
          <cell r="N9267" t="str">
            <v>Une heure d'études automatismes</v>
          </cell>
          <cell r="O9267" t="str">
            <v>One hour of automation studies</v>
          </cell>
          <cell r="P9267">
            <v>1</v>
          </cell>
          <cell r="Q9267" t="str">
            <v>Complement Hetude AF+Marguerite+Prog</v>
          </cell>
          <cell r="R9267" t="str">
            <v/>
          </cell>
          <cell r="X9267">
            <v>65</v>
          </cell>
          <cell r="Y9267">
            <v>0</v>
          </cell>
          <cell r="Z9267">
            <v>0</v>
          </cell>
          <cell r="AA9267">
            <v>65</v>
          </cell>
          <cell r="AD9267">
            <v>65</v>
          </cell>
          <cell r="AE9267">
            <v>0</v>
          </cell>
          <cell r="AF9267">
            <v>0</v>
          </cell>
        </row>
        <row r="9268">
          <cell r="M9268" t="str">
            <v>VerrineRobot</v>
          </cell>
          <cell r="N9268" t="str">
            <v>Verrine Robot</v>
          </cell>
          <cell r="O9268" t="str">
            <v>To make</v>
          </cell>
          <cell r="P9268">
            <v>1</v>
          </cell>
          <cell r="Q9268">
            <v>0</v>
          </cell>
          <cell r="R9268" t="str">
            <v/>
          </cell>
          <cell r="AA9268">
            <v>0</v>
          </cell>
          <cell r="AD9268">
            <v>0</v>
          </cell>
          <cell r="AE9268">
            <v>0</v>
          </cell>
          <cell r="AF9268">
            <v>0</v>
          </cell>
        </row>
        <row r="9269">
          <cell r="M9269">
            <v>0</v>
          </cell>
          <cell r="N9269">
            <v>0</v>
          </cell>
          <cell r="O9269" t="str">
            <v/>
          </cell>
          <cell r="P9269">
            <v>0</v>
          </cell>
          <cell r="Q9269">
            <v>0</v>
          </cell>
          <cell r="R9269">
            <v>0</v>
          </cell>
          <cell r="AA9269">
            <v>0</v>
          </cell>
          <cell r="AD9269" t="e">
            <v>#DIV/0!</v>
          </cell>
          <cell r="AE9269" t="e">
            <v>#DIV/0!</v>
          </cell>
          <cell r="AF9269" t="e">
            <v>#DIV/0!</v>
          </cell>
        </row>
        <row r="9270">
          <cell r="M9270">
            <v>0</v>
          </cell>
          <cell r="N9270">
            <v>0</v>
          </cell>
          <cell r="O9270" t="str">
            <v/>
          </cell>
          <cell r="P9270">
            <v>1</v>
          </cell>
          <cell r="Q9270">
            <v>0</v>
          </cell>
          <cell r="R9270">
            <v>0</v>
          </cell>
          <cell r="AA9270">
            <v>0</v>
          </cell>
          <cell r="AD9270">
            <v>0</v>
          </cell>
          <cell r="AE9270">
            <v>0</v>
          </cell>
          <cell r="AF9270">
            <v>0</v>
          </cell>
        </row>
        <row r="9271">
          <cell r="M9271" t="str">
            <v>PincRobMFLightC300ModSansDetal</v>
          </cell>
          <cell r="N9271" t="str">
            <v>Pince Mod MF Light en Cé électrique LU 300</v>
          </cell>
          <cell r="O9271" t="str">
            <v>MF Light Mod Clamp C- Shape Electric Width 300</v>
          </cell>
          <cell r="P9271">
            <v>1</v>
          </cell>
          <cell r="Q9271">
            <v>0</v>
          </cell>
          <cell r="R9271" t="str">
            <v/>
          </cell>
          <cell r="X9271">
            <v>0</v>
          </cell>
          <cell r="Y9271">
            <v>0</v>
          </cell>
          <cell r="Z9271">
            <v>0</v>
          </cell>
          <cell r="AA9271">
            <v>0</v>
          </cell>
          <cell r="AD9271">
            <v>0</v>
          </cell>
          <cell r="AE9271">
            <v>0</v>
          </cell>
          <cell r="AF9271">
            <v>0</v>
          </cell>
        </row>
        <row r="9272">
          <cell r="M9272" t="str">
            <v>InterfaceRobPinceStdenL</v>
          </cell>
          <cell r="N9272" t="str">
            <v>Interface Std en L fixation entre Pince et Robot</v>
          </cell>
          <cell r="O9272" t="str">
            <v>Std L-shaped interface for fixing between Clamp and Robot</v>
          </cell>
          <cell r="P9272">
            <v>1</v>
          </cell>
          <cell r="Q9272">
            <v>0</v>
          </cell>
          <cell r="R9272" t="str">
            <v/>
          </cell>
          <cell r="X9272">
            <v>0</v>
          </cell>
          <cell r="Y9272">
            <v>0</v>
          </cell>
          <cell r="Z9272">
            <v>0</v>
          </cell>
          <cell r="AA9272">
            <v>0</v>
          </cell>
          <cell r="AD9272">
            <v>0</v>
          </cell>
          <cell r="AE9272">
            <v>0</v>
          </cell>
          <cell r="AF9272">
            <v>0</v>
          </cell>
        </row>
        <row r="9273">
          <cell r="M9273" t="str">
            <v>MisAllRech</v>
          </cell>
          <cell r="N9273" t="str">
            <v>Mise et Allonge de rechange</v>
          </cell>
          <cell r="O9273" t="str">
            <v>Spare plug and extension cable</v>
          </cell>
          <cell r="P9273">
            <v>1</v>
          </cell>
          <cell r="Q9273">
            <v>0</v>
          </cell>
          <cell r="R9273" t="str">
            <v/>
          </cell>
          <cell r="X9273">
            <v>0</v>
          </cell>
          <cell r="Y9273">
            <v>0</v>
          </cell>
          <cell r="Z9273">
            <v>0</v>
          </cell>
          <cell r="AA9273">
            <v>0</v>
          </cell>
          <cell r="AD9273">
            <v>0</v>
          </cell>
          <cell r="AE9273">
            <v>0</v>
          </cell>
          <cell r="AF9273">
            <v>0</v>
          </cell>
        </row>
        <row r="9274">
          <cell r="M9274">
            <v>0</v>
          </cell>
          <cell r="N9274">
            <v>0</v>
          </cell>
          <cell r="O9274" t="str">
            <v/>
          </cell>
          <cell r="P9274">
            <v>0</v>
          </cell>
          <cell r="Q9274">
            <v>0</v>
          </cell>
          <cell r="R9274">
            <v>0</v>
          </cell>
          <cell r="AA9274">
            <v>0</v>
          </cell>
          <cell r="AD9274" t="e">
            <v>#DIV/0!</v>
          </cell>
          <cell r="AE9274" t="e">
            <v>#DIV/0!</v>
          </cell>
          <cell r="AF9274" t="e">
            <v>#DIV/0!</v>
          </cell>
        </row>
        <row r="9275">
          <cell r="M9275">
            <v>0</v>
          </cell>
          <cell r="N9275">
            <v>0</v>
          </cell>
          <cell r="O9275" t="str">
            <v/>
          </cell>
          <cell r="P9275">
            <v>1</v>
          </cell>
          <cell r="Q9275">
            <v>0</v>
          </cell>
          <cell r="R9275">
            <v>0</v>
          </cell>
          <cell r="AA9275">
            <v>0</v>
          </cell>
          <cell r="AD9275">
            <v>0</v>
          </cell>
          <cell r="AE9275">
            <v>0</v>
          </cell>
          <cell r="AF9275">
            <v>0</v>
          </cell>
        </row>
        <row r="9276">
          <cell r="M9276" t="str">
            <v>RodFixeNew</v>
          </cell>
          <cell r="N9276" t="str">
            <v>Rodeuse fixe (Std New)</v>
          </cell>
          <cell r="O9276" t="str">
            <v>Tip dreser fix (new)</v>
          </cell>
          <cell r="P9276">
            <v>1</v>
          </cell>
          <cell r="Q9276">
            <v>0</v>
          </cell>
          <cell r="R9276" t="str">
            <v/>
          </cell>
          <cell r="X9276">
            <v>20.474999999999998</v>
          </cell>
          <cell r="Y9276">
            <v>95.678100000000001</v>
          </cell>
          <cell r="Z9276">
            <v>254.625</v>
          </cell>
          <cell r="AA9276">
            <v>370.77809999999999</v>
          </cell>
          <cell r="AD9276">
            <v>20.474999999999998</v>
          </cell>
          <cell r="AE9276">
            <v>95.678100000000001</v>
          </cell>
          <cell r="AF9276">
            <v>254.625</v>
          </cell>
        </row>
        <row r="9277">
          <cell r="M9277">
            <v>0</v>
          </cell>
          <cell r="N9277">
            <v>0</v>
          </cell>
          <cell r="O9277" t="str">
            <v/>
          </cell>
          <cell r="P9277">
            <v>0</v>
          </cell>
          <cell r="Q9277">
            <v>0</v>
          </cell>
          <cell r="R9277">
            <v>0</v>
          </cell>
          <cell r="AA9277">
            <v>0</v>
          </cell>
          <cell r="AD9277" t="e">
            <v>#DIV/0!</v>
          </cell>
          <cell r="AE9277" t="e">
            <v>#DIV/0!</v>
          </cell>
          <cell r="AF9277" t="e">
            <v>#DIV/0!</v>
          </cell>
        </row>
        <row r="9278">
          <cell r="M9278">
            <v>0</v>
          </cell>
          <cell r="N9278">
            <v>0</v>
          </cell>
          <cell r="O9278" t="str">
            <v/>
          </cell>
          <cell r="P9278">
            <v>1</v>
          </cell>
          <cell r="Q9278">
            <v>0</v>
          </cell>
          <cell r="R9278">
            <v>0</v>
          </cell>
          <cell r="AA9278">
            <v>0</v>
          </cell>
          <cell r="AD9278">
            <v>0</v>
          </cell>
          <cell r="AE9278">
            <v>0</v>
          </cell>
          <cell r="AF9278">
            <v>0</v>
          </cell>
        </row>
        <row r="9279">
          <cell r="M9279" t="str">
            <v>Robotnu1</v>
          </cell>
          <cell r="N9279" t="str">
            <v>Robot nu bras 2,65m / 165 Kg</v>
          </cell>
          <cell r="O9279" t="str">
            <v>Robot bare arm 2.65m / 165 Kg</v>
          </cell>
          <cell r="P9279">
            <v>1</v>
          </cell>
          <cell r="Q9279">
            <v>0</v>
          </cell>
          <cell r="R9279" t="str">
            <v/>
          </cell>
          <cell r="X9279">
            <v>0</v>
          </cell>
          <cell r="Y9279">
            <v>0</v>
          </cell>
          <cell r="Z9279">
            <v>0</v>
          </cell>
          <cell r="AA9279">
            <v>0</v>
          </cell>
          <cell r="AD9279">
            <v>0</v>
          </cell>
          <cell r="AE9279">
            <v>0</v>
          </cell>
          <cell r="AF9279">
            <v>0</v>
          </cell>
        </row>
        <row r="9280">
          <cell r="M9280" t="str">
            <v>SEL-MF</v>
          </cell>
          <cell r="N9280" t="str">
            <v>Applicatif Robot SEL en Moyenne Fréquence</v>
          </cell>
          <cell r="O9280" t="str">
            <v>Medium Frequency SEL Robot Application</v>
          </cell>
          <cell r="P9280">
            <v>1</v>
          </cell>
          <cell r="Q9280">
            <v>0</v>
          </cell>
          <cell r="R9280" t="str">
            <v/>
          </cell>
          <cell r="X9280">
            <v>21.930300000000003</v>
          </cell>
          <cell r="Y9280">
            <v>1168.179075</v>
          </cell>
          <cell r="Z9280">
            <v>791.14538093824149</v>
          </cell>
          <cell r="AA9280">
            <v>1981.2547559382415</v>
          </cell>
          <cell r="AD9280">
            <v>21.930300000000003</v>
          </cell>
          <cell r="AE9280">
            <v>1168.179075</v>
          </cell>
          <cell r="AF9280">
            <v>791.14538093824149</v>
          </cell>
        </row>
        <row r="9281">
          <cell r="M9281" t="str">
            <v>Reh1000</v>
          </cell>
          <cell r="N9281" t="str">
            <v>Réhausse robot h&lt;1000mm</v>
          </cell>
          <cell r="O9281" t="str">
            <v>Robot extension h&lt;1000mm</v>
          </cell>
          <cell r="P9281">
            <v>1</v>
          </cell>
          <cell r="Q9281">
            <v>0</v>
          </cell>
          <cell r="R9281" t="str">
            <v/>
          </cell>
          <cell r="X9281">
            <v>0</v>
          </cell>
          <cell r="Y9281">
            <v>29.809500000000003</v>
          </cell>
          <cell r="Z9281">
            <v>10.5</v>
          </cell>
          <cell r="AA9281">
            <v>40.3095</v>
          </cell>
          <cell r="AD9281">
            <v>0</v>
          </cell>
          <cell r="AE9281">
            <v>29.809500000000003</v>
          </cell>
          <cell r="AF9281">
            <v>10.5</v>
          </cell>
        </row>
        <row r="9282">
          <cell r="M9282" t="str">
            <v>RobCabl14Soud1SME</v>
          </cell>
          <cell r="N9282" t="str">
            <v>Sup liaison 14m 1 soudure sans moteur élec</v>
          </cell>
          <cell r="O9282" t="str">
            <v>Add. connexion length 14m 1 welding without electr motor</v>
          </cell>
          <cell r="P9282">
            <v>1</v>
          </cell>
          <cell r="Q9282">
            <v>0</v>
          </cell>
          <cell r="R9282" t="str">
            <v/>
          </cell>
          <cell r="X9282">
            <v>0</v>
          </cell>
          <cell r="Y9282">
            <v>59.608500000000006</v>
          </cell>
          <cell r="Z9282">
            <v>157.5</v>
          </cell>
          <cell r="AA9282">
            <v>217.10849999999999</v>
          </cell>
          <cell r="AD9282">
            <v>0</v>
          </cell>
          <cell r="AE9282">
            <v>59.608500000000006</v>
          </cell>
          <cell r="AF9282">
            <v>157.5</v>
          </cell>
        </row>
        <row r="9283">
          <cell r="M9283" t="str">
            <v>Robotintégration-V11</v>
          </cell>
          <cell r="N9283" t="str">
            <v>Intégration robot + baie sur site -V11</v>
          </cell>
          <cell r="O9283" t="str">
            <v>Robot + bay integration on site -V11</v>
          </cell>
          <cell r="P9283">
            <v>1</v>
          </cell>
          <cell r="Q9283">
            <v>0</v>
          </cell>
          <cell r="R9283" t="str">
            <v/>
          </cell>
          <cell r="X9283">
            <v>272.35057499999999</v>
          </cell>
          <cell r="Y9283">
            <v>862.84800000000007</v>
          </cell>
          <cell r="Z9283">
            <v>1716.542666567691</v>
          </cell>
          <cell r="AA9283">
            <v>2851.7412415676908</v>
          </cell>
          <cell r="AD9283">
            <v>272.35057499999999</v>
          </cell>
          <cell r="AE9283">
            <v>862.84800000000007</v>
          </cell>
          <cell r="AF9283">
            <v>1716.542666567691</v>
          </cell>
        </row>
        <row r="9284">
          <cell r="M9284" t="str">
            <v>TrajSoud</v>
          </cell>
          <cell r="N9284" t="str">
            <v>Trajectoire de soudure(clinchage, arc tiré, rivet)</v>
          </cell>
          <cell r="O9284" t="str">
            <v>Welding path (clinching, pulled arc, rivet)</v>
          </cell>
          <cell r="P9284">
            <v>1</v>
          </cell>
          <cell r="Q9284" t="str">
            <v>8 PSE OP40A</v>
          </cell>
          <cell r="R9284" t="str">
            <v/>
          </cell>
          <cell r="X9284">
            <v>0</v>
          </cell>
          <cell r="Y9284">
            <v>0</v>
          </cell>
          <cell r="Z9284">
            <v>0</v>
          </cell>
          <cell r="AA9284">
            <v>0</v>
          </cell>
          <cell r="AD9284">
            <v>0</v>
          </cell>
          <cell r="AE9284">
            <v>0</v>
          </cell>
          <cell r="AF9284">
            <v>0</v>
          </cell>
        </row>
        <row r="9285">
          <cell r="M9285" t="str">
            <v>CopTrajSoud</v>
          </cell>
          <cell r="N9285" t="str">
            <v>Copie trajectoire Soudure suite à ajout diversité</v>
          </cell>
          <cell r="O9285" t="str">
            <v>Copie of a welding trajectory for divers models</v>
          </cell>
          <cell r="P9285">
            <v>1</v>
          </cell>
          <cell r="Q9285" t="str">
            <v>OP40B</v>
          </cell>
          <cell r="R9285" t="str">
            <v/>
          </cell>
          <cell r="X9285">
            <v>0</v>
          </cell>
          <cell r="Y9285">
            <v>0</v>
          </cell>
          <cell r="Z9285">
            <v>0</v>
          </cell>
          <cell r="AA9285">
            <v>0</v>
          </cell>
          <cell r="AD9285">
            <v>0</v>
          </cell>
          <cell r="AE9285">
            <v>0</v>
          </cell>
          <cell r="AF9285">
            <v>0</v>
          </cell>
        </row>
        <row r="9286">
          <cell r="M9286" t="str">
            <v>EchCodeTraj</v>
          </cell>
          <cell r="N9286" t="str">
            <v>Echange Code Trajectoire avec baie robot</v>
          </cell>
          <cell r="O9286" t="str">
            <v>Exchange of Trajectory Code with robot bay</v>
          </cell>
          <cell r="P9286">
            <v>2</v>
          </cell>
          <cell r="Q9286" t="str">
            <v>OP40 A et B</v>
          </cell>
          <cell r="R9286" t="str">
            <v/>
          </cell>
          <cell r="X9286">
            <v>23.625</v>
          </cell>
          <cell r="Y9286">
            <v>0</v>
          </cell>
          <cell r="Z9286">
            <v>192.81983806413143</v>
          </cell>
          <cell r="AA9286">
            <v>216.44483806413143</v>
          </cell>
          <cell r="AD9286">
            <v>11.8125</v>
          </cell>
          <cell r="AE9286">
            <v>0</v>
          </cell>
          <cell r="AF9286">
            <v>96.409919032065716</v>
          </cell>
        </row>
        <row r="9287">
          <cell r="M9287" t="str">
            <v>HEtudAUT</v>
          </cell>
          <cell r="N9287" t="str">
            <v>Une heure d'études automatismes</v>
          </cell>
          <cell r="O9287" t="str">
            <v>One hour of automation studies</v>
          </cell>
          <cell r="P9287">
            <v>1</v>
          </cell>
          <cell r="Q9287" t="str">
            <v>Complement Hetude AF+Marguerite+Prog</v>
          </cell>
          <cell r="R9287" t="str">
            <v/>
          </cell>
          <cell r="X9287">
            <v>65</v>
          </cell>
          <cell r="Y9287">
            <v>0</v>
          </cell>
          <cell r="Z9287">
            <v>0</v>
          </cell>
          <cell r="AA9287">
            <v>65</v>
          </cell>
          <cell r="AD9287">
            <v>65</v>
          </cell>
          <cell r="AE9287">
            <v>0</v>
          </cell>
          <cell r="AF9287">
            <v>0</v>
          </cell>
        </row>
        <row r="9288">
          <cell r="M9288" t="str">
            <v>VerrineRobot</v>
          </cell>
          <cell r="N9288" t="str">
            <v>Verrine Robot</v>
          </cell>
          <cell r="O9288" t="str">
            <v>To make</v>
          </cell>
          <cell r="P9288">
            <v>1</v>
          </cell>
          <cell r="Q9288">
            <v>0</v>
          </cell>
          <cell r="R9288" t="str">
            <v/>
          </cell>
          <cell r="AA9288">
            <v>0</v>
          </cell>
          <cell r="AD9288">
            <v>0</v>
          </cell>
          <cell r="AE9288">
            <v>0</v>
          </cell>
          <cell r="AF9288">
            <v>0</v>
          </cell>
        </row>
        <row r="9289">
          <cell r="M9289">
            <v>0</v>
          </cell>
          <cell r="N9289">
            <v>0</v>
          </cell>
          <cell r="O9289" t="str">
            <v/>
          </cell>
          <cell r="P9289">
            <v>0</v>
          </cell>
          <cell r="Q9289">
            <v>0</v>
          </cell>
          <cell r="R9289">
            <v>0</v>
          </cell>
          <cell r="AA9289">
            <v>0</v>
          </cell>
          <cell r="AD9289" t="e">
            <v>#DIV/0!</v>
          </cell>
          <cell r="AE9289" t="e">
            <v>#DIV/0!</v>
          </cell>
          <cell r="AF9289" t="e">
            <v>#DIV/0!</v>
          </cell>
        </row>
        <row r="9290">
          <cell r="M9290">
            <v>0</v>
          </cell>
          <cell r="N9290">
            <v>0</v>
          </cell>
          <cell r="O9290" t="str">
            <v/>
          </cell>
          <cell r="P9290">
            <v>1</v>
          </cell>
          <cell r="Q9290">
            <v>0</v>
          </cell>
          <cell r="R9290">
            <v>0</v>
          </cell>
          <cell r="AA9290">
            <v>0</v>
          </cell>
          <cell r="AD9290">
            <v>0</v>
          </cell>
          <cell r="AE9290">
            <v>0</v>
          </cell>
          <cell r="AF9290">
            <v>0</v>
          </cell>
        </row>
        <row r="9291">
          <cell r="M9291" t="str">
            <v>PincRobMFLightC300ModSansDetal</v>
          </cell>
          <cell r="N9291" t="str">
            <v>Pince Mod MF Light en Cé électrique LU 300</v>
          </cell>
          <cell r="O9291" t="str">
            <v>MF Light Mod Clamp C- Shape Electric Width 300</v>
          </cell>
          <cell r="P9291">
            <v>1</v>
          </cell>
          <cell r="Q9291">
            <v>0</v>
          </cell>
          <cell r="R9291" t="str">
            <v/>
          </cell>
          <cell r="X9291">
            <v>0</v>
          </cell>
          <cell r="Y9291">
            <v>0</v>
          </cell>
          <cell r="Z9291">
            <v>0</v>
          </cell>
          <cell r="AA9291">
            <v>0</v>
          </cell>
          <cell r="AD9291">
            <v>0</v>
          </cell>
          <cell r="AE9291">
            <v>0</v>
          </cell>
          <cell r="AF9291">
            <v>0</v>
          </cell>
        </row>
        <row r="9292">
          <cell r="M9292" t="str">
            <v>InterfaceRobPinceStdenL</v>
          </cell>
          <cell r="N9292" t="str">
            <v>Interface Std en L fixation entre Pince et Robot</v>
          </cell>
          <cell r="O9292" t="str">
            <v>Std L-shaped interface for fixing between Clamp and Robot</v>
          </cell>
          <cell r="P9292">
            <v>1</v>
          </cell>
          <cell r="Q9292">
            <v>0</v>
          </cell>
          <cell r="R9292" t="str">
            <v/>
          </cell>
          <cell r="X9292">
            <v>0</v>
          </cell>
          <cell r="Y9292">
            <v>0</v>
          </cell>
          <cell r="Z9292">
            <v>0</v>
          </cell>
          <cell r="AA9292">
            <v>0</v>
          </cell>
          <cell r="AD9292">
            <v>0</v>
          </cell>
          <cell r="AE9292">
            <v>0</v>
          </cell>
          <cell r="AF9292">
            <v>0</v>
          </cell>
        </row>
        <row r="9293">
          <cell r="M9293" t="str">
            <v>MisAllRech</v>
          </cell>
          <cell r="N9293" t="str">
            <v>Mise et Allonge de rechange</v>
          </cell>
          <cell r="O9293" t="str">
            <v>Spare plug and extension cable</v>
          </cell>
          <cell r="P9293">
            <v>1</v>
          </cell>
          <cell r="Q9293">
            <v>0</v>
          </cell>
          <cell r="R9293" t="str">
            <v/>
          </cell>
          <cell r="X9293">
            <v>0</v>
          </cell>
          <cell r="Y9293">
            <v>0</v>
          </cell>
          <cell r="Z9293">
            <v>0</v>
          </cell>
          <cell r="AA9293">
            <v>0</v>
          </cell>
          <cell r="AD9293">
            <v>0</v>
          </cell>
          <cell r="AE9293">
            <v>0</v>
          </cell>
          <cell r="AF9293">
            <v>0</v>
          </cell>
        </row>
        <row r="9294">
          <cell r="M9294">
            <v>0</v>
          </cell>
          <cell r="N9294">
            <v>0</v>
          </cell>
          <cell r="O9294" t="str">
            <v/>
          </cell>
          <cell r="P9294">
            <v>0</v>
          </cell>
          <cell r="Q9294">
            <v>0</v>
          </cell>
          <cell r="R9294">
            <v>0</v>
          </cell>
          <cell r="AA9294">
            <v>0</v>
          </cell>
          <cell r="AD9294" t="e">
            <v>#DIV/0!</v>
          </cell>
          <cell r="AE9294" t="e">
            <v>#DIV/0!</v>
          </cell>
          <cell r="AF9294" t="e">
            <v>#DIV/0!</v>
          </cell>
        </row>
        <row r="9295">
          <cell r="M9295">
            <v>0</v>
          </cell>
          <cell r="N9295">
            <v>0</v>
          </cell>
          <cell r="O9295" t="str">
            <v/>
          </cell>
          <cell r="P9295">
            <v>1</v>
          </cell>
          <cell r="Q9295">
            <v>0</v>
          </cell>
          <cell r="R9295">
            <v>0</v>
          </cell>
          <cell r="AA9295">
            <v>0</v>
          </cell>
          <cell r="AD9295">
            <v>0</v>
          </cell>
          <cell r="AE9295">
            <v>0</v>
          </cell>
          <cell r="AF9295">
            <v>0</v>
          </cell>
        </row>
        <row r="9296">
          <cell r="M9296" t="str">
            <v>RodFixeNew</v>
          </cell>
          <cell r="N9296" t="str">
            <v>Rodeuse fixe (Std New)</v>
          </cell>
          <cell r="O9296" t="str">
            <v>Tip dreser fix (new)</v>
          </cell>
          <cell r="P9296">
            <v>1</v>
          </cell>
          <cell r="Q9296">
            <v>0</v>
          </cell>
          <cell r="R9296" t="str">
            <v/>
          </cell>
          <cell r="X9296">
            <v>20.474999999999998</v>
          </cell>
          <cell r="Y9296">
            <v>95.678100000000001</v>
          </cell>
          <cell r="Z9296">
            <v>254.625</v>
          </cell>
          <cell r="AA9296">
            <v>370.77809999999999</v>
          </cell>
          <cell r="AD9296">
            <v>20.474999999999998</v>
          </cell>
          <cell r="AE9296">
            <v>95.678100000000001</v>
          </cell>
          <cell r="AF9296">
            <v>254.625</v>
          </cell>
        </row>
        <row r="9297">
          <cell r="M9297">
            <v>0</v>
          </cell>
          <cell r="N9297">
            <v>0</v>
          </cell>
          <cell r="O9297" t="str">
            <v/>
          </cell>
          <cell r="P9297">
            <v>0</v>
          </cell>
          <cell r="Q9297">
            <v>0</v>
          </cell>
          <cell r="R9297">
            <v>0</v>
          </cell>
          <cell r="AA9297">
            <v>0</v>
          </cell>
          <cell r="AD9297" t="e">
            <v>#DIV/0!</v>
          </cell>
          <cell r="AE9297" t="e">
            <v>#DIV/0!</v>
          </cell>
          <cell r="AF9297" t="e">
            <v>#DIV/0!</v>
          </cell>
        </row>
        <row r="9298">
          <cell r="M9298">
            <v>0</v>
          </cell>
          <cell r="N9298">
            <v>0</v>
          </cell>
          <cell r="O9298" t="str">
            <v/>
          </cell>
          <cell r="P9298">
            <v>1</v>
          </cell>
          <cell r="Q9298">
            <v>0</v>
          </cell>
          <cell r="R9298">
            <v>0</v>
          </cell>
          <cell r="AA9298">
            <v>0</v>
          </cell>
          <cell r="AD9298">
            <v>0</v>
          </cell>
          <cell r="AE9298">
            <v>0</v>
          </cell>
          <cell r="AF9298">
            <v>0</v>
          </cell>
        </row>
        <row r="9299">
          <cell r="M9299" t="str">
            <v>PostDep1500</v>
          </cell>
          <cell r="N9299" t="str">
            <v>Poste de dépose 1500 x 1500</v>
          </cell>
          <cell r="O9299" t="str">
            <v>Rest station 1500 x 1500 x 1500</v>
          </cell>
          <cell r="P9299">
            <v>1</v>
          </cell>
          <cell r="Q9299">
            <v>0</v>
          </cell>
          <cell r="R9299" t="str">
            <v/>
          </cell>
          <cell r="X9299">
            <v>27.349875000000001</v>
          </cell>
          <cell r="Y9299">
            <v>59.608500000000006</v>
          </cell>
          <cell r="Z9299">
            <v>48.175257199788682</v>
          </cell>
          <cell r="AA9299">
            <v>135.13363219978868</v>
          </cell>
          <cell r="AD9299">
            <v>27.349875000000001</v>
          </cell>
          <cell r="AE9299">
            <v>59.608500000000006</v>
          </cell>
          <cell r="AF9299">
            <v>48.175257199788682</v>
          </cell>
        </row>
        <row r="9300">
          <cell r="M9300" t="str">
            <v>RefPrat</v>
          </cell>
          <cell r="N9300" t="str">
            <v>Appui au pratique (toutes largeurs)</v>
          </cell>
          <cell r="O9300" t="str">
            <v>Practical support (all widths)</v>
          </cell>
          <cell r="P9300">
            <v>7</v>
          </cell>
          <cell r="Q9300">
            <v>0</v>
          </cell>
          <cell r="R9300" t="str">
            <v/>
          </cell>
          <cell r="X9300">
            <v>0</v>
          </cell>
          <cell r="Y9300">
            <v>0</v>
          </cell>
          <cell r="Z9300">
            <v>0</v>
          </cell>
          <cell r="AA9300">
            <v>0</v>
          </cell>
          <cell r="AD9300">
            <v>0</v>
          </cell>
          <cell r="AE9300">
            <v>0</v>
          </cell>
          <cell r="AF9300">
            <v>0</v>
          </cell>
        </row>
        <row r="9301">
          <cell r="M9301" t="str">
            <v>PilPrat</v>
          </cell>
          <cell r="N9301" t="str">
            <v>Pilote au pratique</v>
          </cell>
          <cell r="O9301" t="str">
            <v>Pin manual adjusted</v>
          </cell>
          <cell r="P9301">
            <v>1</v>
          </cell>
          <cell r="Q9301">
            <v>0</v>
          </cell>
          <cell r="R9301" t="str">
            <v/>
          </cell>
          <cell r="X9301">
            <v>0</v>
          </cell>
          <cell r="Y9301">
            <v>0</v>
          </cell>
          <cell r="Z9301">
            <v>0</v>
          </cell>
          <cell r="AA9301">
            <v>0</v>
          </cell>
          <cell r="AD9301">
            <v>0</v>
          </cell>
          <cell r="AE9301">
            <v>0</v>
          </cell>
          <cell r="AF9301">
            <v>0</v>
          </cell>
        </row>
        <row r="9302">
          <cell r="M9302" t="str">
            <v>PPinduc</v>
          </cell>
          <cell r="N9302" t="str">
            <v>Détecteur inductif de présence pièce</v>
          </cell>
          <cell r="O9302" t="str">
            <v>Inductive part presence detector</v>
          </cell>
          <cell r="P9302">
            <v>1</v>
          </cell>
          <cell r="Q9302">
            <v>0</v>
          </cell>
          <cell r="R9302" t="str">
            <v/>
          </cell>
          <cell r="X9302">
            <v>19.106325000000002</v>
          </cell>
          <cell r="Y9302">
            <v>25.818449999999999</v>
          </cell>
          <cell r="Z9302">
            <v>107.59538093824155</v>
          </cell>
          <cell r="AA9302">
            <v>152.52015593824154</v>
          </cell>
          <cell r="AD9302">
            <v>19.106325000000002</v>
          </cell>
          <cell r="AE9302">
            <v>25.818449999999999</v>
          </cell>
          <cell r="AF9302">
            <v>107.59538093824155</v>
          </cell>
        </row>
        <row r="9303">
          <cell r="M9303" t="str">
            <v>SuiviEncours</v>
          </cell>
          <cell r="N9303" t="str">
            <v>Diversité : gestion d'une pile de suivi d'encours</v>
          </cell>
          <cell r="O9303" t="str">
            <v>Studies Programmation tracking part stacks in process</v>
          </cell>
          <cell r="P9303">
            <v>1</v>
          </cell>
          <cell r="Q9303">
            <v>0</v>
          </cell>
          <cell r="R9303" t="str">
            <v/>
          </cell>
          <cell r="X9303">
            <v>199.34302500000001</v>
          </cell>
          <cell r="Y9303">
            <v>0</v>
          </cell>
          <cell r="Z9303">
            <v>613.51766656769087</v>
          </cell>
          <cell r="AA9303">
            <v>812.86069156769088</v>
          </cell>
          <cell r="AD9303">
            <v>199.34302500000001</v>
          </cell>
          <cell r="AE9303">
            <v>0</v>
          </cell>
          <cell r="AF9303">
            <v>613.51766656769087</v>
          </cell>
        </row>
        <row r="9304">
          <cell r="M9304">
            <v>0</v>
          </cell>
          <cell r="N9304">
            <v>0</v>
          </cell>
          <cell r="O9304" t="str">
            <v/>
          </cell>
          <cell r="P9304">
            <v>0</v>
          </cell>
          <cell r="Q9304">
            <v>0</v>
          </cell>
          <cell r="R9304">
            <v>0</v>
          </cell>
          <cell r="AA9304">
            <v>0</v>
          </cell>
          <cell r="AD9304" t="e">
            <v>#DIV/0!</v>
          </cell>
          <cell r="AE9304" t="e">
            <v>#DIV/0!</v>
          </cell>
          <cell r="AF9304" t="e">
            <v>#DIV/0!</v>
          </cell>
        </row>
        <row r="9305">
          <cell r="M9305">
            <v>0</v>
          </cell>
          <cell r="N9305">
            <v>0</v>
          </cell>
          <cell r="O9305" t="str">
            <v/>
          </cell>
          <cell r="P9305">
            <v>1</v>
          </cell>
          <cell r="Q9305">
            <v>0</v>
          </cell>
          <cell r="R9305">
            <v>0</v>
          </cell>
          <cell r="AA9305">
            <v>0</v>
          </cell>
          <cell r="AD9305">
            <v>0</v>
          </cell>
          <cell r="AE9305">
            <v>0</v>
          </cell>
          <cell r="AF9305">
            <v>0</v>
          </cell>
        </row>
        <row r="9306">
          <cell r="M9306" t="str">
            <v>Robotnu16</v>
          </cell>
          <cell r="N9306" t="str">
            <v>Robot nu bras 3,10m / 280 Kg</v>
          </cell>
          <cell r="O9306" t="str">
            <v>Robot bare arm 3.10m / 280 Kg</v>
          </cell>
          <cell r="P9306">
            <v>1</v>
          </cell>
          <cell r="Q9306">
            <v>0</v>
          </cell>
          <cell r="R9306" t="str">
            <v/>
          </cell>
          <cell r="X9306">
            <v>0</v>
          </cell>
          <cell r="Y9306">
            <v>0</v>
          </cell>
          <cell r="Z9306">
            <v>0</v>
          </cell>
          <cell r="AA9306">
            <v>0</v>
          </cell>
          <cell r="AD9306">
            <v>0</v>
          </cell>
          <cell r="AE9306">
            <v>0</v>
          </cell>
          <cell r="AF9306">
            <v>0</v>
          </cell>
        </row>
        <row r="9307">
          <cell r="M9307" t="str">
            <v>SELPF-MF</v>
          </cell>
          <cell r="N9307" t="str">
            <v>Applicatif Robot SELPF en Moyenne Fréquence</v>
          </cell>
          <cell r="O9307" t="str">
            <v>SELPF Robot Application in Medium Frequency</v>
          </cell>
          <cell r="P9307">
            <v>1</v>
          </cell>
          <cell r="Q9307">
            <v>0</v>
          </cell>
          <cell r="R9307" t="str">
            <v/>
          </cell>
          <cell r="X9307">
            <v>21.930300000000003</v>
          </cell>
          <cell r="Y9307">
            <v>1265.1134999999999</v>
          </cell>
          <cell r="Z9307">
            <v>722.89538093824149</v>
          </cell>
          <cell r="AA9307">
            <v>2009.9391809382414</v>
          </cell>
          <cell r="AD9307">
            <v>21.930300000000003</v>
          </cell>
          <cell r="AE9307">
            <v>1265.1134999999999</v>
          </cell>
          <cell r="AF9307">
            <v>722.89538093824149</v>
          </cell>
        </row>
        <row r="9308">
          <cell r="M9308" t="str">
            <v>RehForteCharg1000</v>
          </cell>
          <cell r="N9308" t="str">
            <v>Réhausse robot forte charge h&lt;1000mm</v>
          </cell>
          <cell r="O9308" t="str">
            <v>Heavy-duty robot extension h&lt;1000mm</v>
          </cell>
          <cell r="P9308">
            <v>1</v>
          </cell>
          <cell r="Q9308">
            <v>0</v>
          </cell>
          <cell r="R9308" t="str">
            <v/>
          </cell>
          <cell r="X9308">
            <v>0</v>
          </cell>
          <cell r="Y9308">
            <v>29.809500000000003</v>
          </cell>
          <cell r="Z9308">
            <v>10.5</v>
          </cell>
          <cell r="AA9308">
            <v>40.3095</v>
          </cell>
          <cell r="AD9308">
            <v>0</v>
          </cell>
          <cell r="AE9308">
            <v>29.809500000000003</v>
          </cell>
          <cell r="AF9308">
            <v>10.5</v>
          </cell>
        </row>
        <row r="9309">
          <cell r="M9309" t="str">
            <v>Robotintégration-V11</v>
          </cell>
          <cell r="N9309" t="str">
            <v>Intégration robot + baie sur site -V11</v>
          </cell>
          <cell r="O9309" t="str">
            <v>Robot + bay integration on site -V11</v>
          </cell>
          <cell r="P9309">
            <v>1</v>
          </cell>
          <cell r="Q9309">
            <v>0</v>
          </cell>
          <cell r="R9309" t="str">
            <v/>
          </cell>
          <cell r="X9309">
            <v>272.35057499999999</v>
          </cell>
          <cell r="Y9309">
            <v>862.84800000000007</v>
          </cell>
          <cell r="Z9309">
            <v>1716.542666567691</v>
          </cell>
          <cell r="AA9309">
            <v>2851.7412415676908</v>
          </cell>
          <cell r="AD9309">
            <v>272.35057499999999</v>
          </cell>
          <cell r="AE9309">
            <v>862.84800000000007</v>
          </cell>
          <cell r="AF9309">
            <v>1716.542666567691</v>
          </cell>
        </row>
        <row r="9310">
          <cell r="M9310" t="str">
            <v>TrajMan</v>
          </cell>
          <cell r="N9310" t="str">
            <v>Trajectoire de manutention</v>
          </cell>
          <cell r="O9310" t="str">
            <v>Handling path</v>
          </cell>
          <cell r="P9310">
            <v>2</v>
          </cell>
          <cell r="Q9310" t="str">
            <v>Prise OP40A dépose OP50</v>
          </cell>
          <cell r="R9310" t="str">
            <v/>
          </cell>
          <cell r="X9310">
            <v>0</v>
          </cell>
          <cell r="Y9310">
            <v>0</v>
          </cell>
          <cell r="Z9310">
            <v>0</v>
          </cell>
          <cell r="AA9310">
            <v>0</v>
          </cell>
          <cell r="AD9310">
            <v>0</v>
          </cell>
          <cell r="AE9310">
            <v>0</v>
          </cell>
          <cell r="AF9310">
            <v>0</v>
          </cell>
        </row>
        <row r="9311">
          <cell r="M9311" t="str">
            <v>CopTrajMan</v>
          </cell>
          <cell r="N9311" t="str">
            <v>Copie trajectoire Manut suite à ajout diversité</v>
          </cell>
          <cell r="O9311" t="str">
            <v>Copie of a handling trajectory for divers models</v>
          </cell>
          <cell r="P9311">
            <v>1</v>
          </cell>
          <cell r="Q9311" t="str">
            <v>Prise OP40B</v>
          </cell>
          <cell r="R9311" t="str">
            <v/>
          </cell>
          <cell r="X9311">
            <v>0</v>
          </cell>
          <cell r="Y9311">
            <v>0</v>
          </cell>
          <cell r="Z9311">
            <v>0</v>
          </cell>
          <cell r="AA9311">
            <v>0</v>
          </cell>
          <cell r="AD9311">
            <v>0</v>
          </cell>
          <cell r="AE9311">
            <v>0</v>
          </cell>
          <cell r="AF9311">
            <v>0</v>
          </cell>
        </row>
        <row r="9312">
          <cell r="M9312" t="str">
            <v>TrajSoud</v>
          </cell>
          <cell r="N9312" t="str">
            <v>Trajectoire de soudure(clinchage, arc tiré, rivet)</v>
          </cell>
          <cell r="O9312" t="str">
            <v>Welding path (clinching, pulled arc, rivet)</v>
          </cell>
          <cell r="P9312">
            <v>1</v>
          </cell>
          <cell r="Q9312" t="str">
            <v>16 PSE finition</v>
          </cell>
          <cell r="R9312" t="str">
            <v/>
          </cell>
          <cell r="X9312">
            <v>0</v>
          </cell>
          <cell r="Y9312">
            <v>0</v>
          </cell>
          <cell r="Z9312">
            <v>0</v>
          </cell>
          <cell r="AA9312">
            <v>0</v>
          </cell>
          <cell r="AD9312">
            <v>0</v>
          </cell>
          <cell r="AE9312">
            <v>0</v>
          </cell>
          <cell r="AF9312">
            <v>0</v>
          </cell>
        </row>
        <row r="9313">
          <cell r="M9313" t="str">
            <v>EchCodeTraj</v>
          </cell>
          <cell r="N9313" t="str">
            <v>Echange Code Trajectoire avec baie robot</v>
          </cell>
          <cell r="O9313" t="str">
            <v>Exchange of Trajectory Code with robot bay</v>
          </cell>
          <cell r="P9313">
            <v>2</v>
          </cell>
          <cell r="Q9313" t="str">
            <v>OP40 A et B</v>
          </cell>
          <cell r="R9313" t="str">
            <v/>
          </cell>
          <cell r="X9313">
            <v>23.625</v>
          </cell>
          <cell r="Y9313">
            <v>0</v>
          </cell>
          <cell r="Z9313">
            <v>192.81983806413143</v>
          </cell>
          <cell r="AA9313">
            <v>216.44483806413143</v>
          </cell>
          <cell r="AD9313">
            <v>11.8125</v>
          </cell>
          <cell r="AE9313">
            <v>0</v>
          </cell>
          <cell r="AF9313">
            <v>96.409919032065716</v>
          </cell>
        </row>
        <row r="9314">
          <cell r="M9314" t="str">
            <v>HEtudAUT</v>
          </cell>
          <cell r="N9314" t="str">
            <v>Une heure d'études automatismes</v>
          </cell>
          <cell r="O9314" t="str">
            <v>One hour of automation studies</v>
          </cell>
          <cell r="P9314">
            <v>1</v>
          </cell>
          <cell r="Q9314" t="str">
            <v>Complement Hetude AF+Marguerite+Prog</v>
          </cell>
          <cell r="R9314" t="str">
            <v/>
          </cell>
          <cell r="X9314">
            <v>65</v>
          </cell>
          <cell r="Y9314">
            <v>0</v>
          </cell>
          <cell r="Z9314">
            <v>0</v>
          </cell>
          <cell r="AA9314">
            <v>65</v>
          </cell>
          <cell r="AD9314">
            <v>65</v>
          </cell>
          <cell r="AE9314">
            <v>0</v>
          </cell>
          <cell r="AF9314">
            <v>0</v>
          </cell>
        </row>
        <row r="9315">
          <cell r="M9315" t="str">
            <v>VerrineRobot</v>
          </cell>
          <cell r="N9315" t="str">
            <v>Verrine Robot</v>
          </cell>
          <cell r="O9315" t="str">
            <v>To make</v>
          </cell>
          <cell r="P9315">
            <v>1</v>
          </cell>
          <cell r="Q9315">
            <v>0</v>
          </cell>
          <cell r="R9315" t="str">
            <v/>
          </cell>
          <cell r="AA9315">
            <v>0</v>
          </cell>
          <cell r="AD9315">
            <v>0</v>
          </cell>
          <cell r="AE9315">
            <v>0</v>
          </cell>
          <cell r="AF9315">
            <v>0</v>
          </cell>
        </row>
        <row r="9316">
          <cell r="M9316">
            <v>0</v>
          </cell>
          <cell r="N9316">
            <v>0</v>
          </cell>
          <cell r="O9316" t="str">
            <v/>
          </cell>
          <cell r="P9316">
            <v>0</v>
          </cell>
          <cell r="Q9316">
            <v>0</v>
          </cell>
          <cell r="R9316">
            <v>0</v>
          </cell>
          <cell r="AA9316">
            <v>0</v>
          </cell>
          <cell r="AD9316" t="e">
            <v>#DIV/0!</v>
          </cell>
          <cell r="AE9316" t="e">
            <v>#DIV/0!</v>
          </cell>
          <cell r="AF9316" t="e">
            <v>#DIV/0!</v>
          </cell>
        </row>
        <row r="9317">
          <cell r="M9317">
            <v>0</v>
          </cell>
          <cell r="N9317">
            <v>0</v>
          </cell>
          <cell r="O9317" t="str">
            <v/>
          </cell>
          <cell r="P9317">
            <v>1</v>
          </cell>
          <cell r="Q9317" t="str">
            <v>Changement réferenciel</v>
          </cell>
          <cell r="R9317">
            <v>0</v>
          </cell>
          <cell r="AA9317">
            <v>0</v>
          </cell>
          <cell r="AD9317">
            <v>0</v>
          </cell>
          <cell r="AE9317">
            <v>0</v>
          </cell>
          <cell r="AF9317">
            <v>0</v>
          </cell>
        </row>
        <row r="9318">
          <cell r="M9318" t="str">
            <v>InterfaceRobPinceStdPlate</v>
          </cell>
          <cell r="N9318" t="str">
            <v>Interface Std Plate fixation entre Pince et Robot</v>
          </cell>
          <cell r="O9318" t="str">
            <v>Std interface Flat mounting plate between Clamp and Robot</v>
          </cell>
          <cell r="P9318">
            <v>1</v>
          </cell>
          <cell r="Q9318">
            <v>0</v>
          </cell>
          <cell r="R9318" t="str">
            <v/>
          </cell>
          <cell r="X9318">
            <v>0</v>
          </cell>
          <cell r="Y9318">
            <v>0</v>
          </cell>
          <cell r="Z9318">
            <v>0</v>
          </cell>
          <cell r="AA9318">
            <v>0</v>
          </cell>
          <cell r="AD9318">
            <v>0</v>
          </cell>
          <cell r="AE9318">
            <v>0</v>
          </cell>
          <cell r="AF9318">
            <v>0</v>
          </cell>
        </row>
        <row r="9319">
          <cell r="M9319" t="str">
            <v>PincRobMFLightX500ModSansDetal</v>
          </cell>
          <cell r="N9319" t="str">
            <v>Pince Mod MF Light ciseaux électrique LU &lt; 500</v>
          </cell>
          <cell r="O9319" t="str">
            <v>MF Light Mod Clamp X - Shape electric width &lt; 500</v>
          </cell>
          <cell r="P9319">
            <v>1</v>
          </cell>
          <cell r="Q9319">
            <v>0</v>
          </cell>
          <cell r="R9319" t="str">
            <v/>
          </cell>
          <cell r="X9319">
            <v>0</v>
          </cell>
          <cell r="Y9319">
            <v>0</v>
          </cell>
          <cell r="Z9319">
            <v>0</v>
          </cell>
          <cell r="AA9319">
            <v>0</v>
          </cell>
          <cell r="AD9319">
            <v>0</v>
          </cell>
          <cell r="AE9319">
            <v>0</v>
          </cell>
          <cell r="AF9319">
            <v>0</v>
          </cell>
        </row>
        <row r="9320">
          <cell r="M9320" t="str">
            <v>MisAllRech</v>
          </cell>
          <cell r="N9320" t="str">
            <v>Mise et Allonge de rechange</v>
          </cell>
          <cell r="O9320" t="str">
            <v>Spare plug and extension cable</v>
          </cell>
          <cell r="P9320">
            <v>1</v>
          </cell>
          <cell r="Q9320">
            <v>0</v>
          </cell>
          <cell r="R9320" t="str">
            <v/>
          </cell>
          <cell r="X9320">
            <v>0</v>
          </cell>
          <cell r="Y9320">
            <v>0</v>
          </cell>
          <cell r="Z9320">
            <v>0</v>
          </cell>
          <cell r="AA9320">
            <v>0</v>
          </cell>
          <cell r="AD9320">
            <v>0</v>
          </cell>
          <cell r="AE9320">
            <v>0</v>
          </cell>
          <cell r="AF9320">
            <v>0</v>
          </cell>
        </row>
        <row r="9321">
          <cell r="M9321">
            <v>0</v>
          </cell>
          <cell r="N9321">
            <v>0</v>
          </cell>
          <cell r="O9321" t="str">
            <v/>
          </cell>
          <cell r="P9321">
            <v>0</v>
          </cell>
          <cell r="Q9321">
            <v>0</v>
          </cell>
          <cell r="R9321">
            <v>0</v>
          </cell>
          <cell r="AA9321">
            <v>0</v>
          </cell>
          <cell r="AD9321" t="e">
            <v>#DIV/0!</v>
          </cell>
          <cell r="AE9321" t="e">
            <v>#DIV/0!</v>
          </cell>
          <cell r="AF9321" t="e">
            <v>#DIV/0!</v>
          </cell>
        </row>
        <row r="9322">
          <cell r="M9322">
            <v>0</v>
          </cell>
          <cell r="N9322">
            <v>0</v>
          </cell>
          <cell r="O9322" t="str">
            <v/>
          </cell>
          <cell r="P9322">
            <v>1</v>
          </cell>
          <cell r="Q9322">
            <v>0</v>
          </cell>
          <cell r="R9322">
            <v>0</v>
          </cell>
          <cell r="AA9322">
            <v>0</v>
          </cell>
          <cell r="AD9322">
            <v>0</v>
          </cell>
          <cell r="AE9322">
            <v>0</v>
          </cell>
          <cell r="AF9322">
            <v>0</v>
          </cell>
        </row>
        <row r="9323">
          <cell r="M9323" t="str">
            <v>RodAbatElectNew</v>
          </cell>
          <cell r="N9323" t="str">
            <v>Rodeuse sur abattant électrique (Std New)</v>
          </cell>
          <cell r="O9323" t="str">
            <v>Tip dresser on electric flap (Std New)</v>
          </cell>
          <cell r="P9323">
            <v>1</v>
          </cell>
          <cell r="Q9323">
            <v>0</v>
          </cell>
          <cell r="R9323" t="str">
            <v/>
          </cell>
          <cell r="X9323">
            <v>40.949999999999996</v>
          </cell>
          <cell r="Y9323">
            <v>197.20365000000004</v>
          </cell>
          <cell r="Z9323">
            <v>434.4375</v>
          </cell>
          <cell r="AA9323">
            <v>672.59114999999997</v>
          </cell>
          <cell r="AD9323">
            <v>40.949999999999996</v>
          </cell>
          <cell r="AE9323">
            <v>197.20365000000004</v>
          </cell>
          <cell r="AF9323">
            <v>434.4375</v>
          </cell>
        </row>
        <row r="9324">
          <cell r="M9324">
            <v>0</v>
          </cell>
          <cell r="N9324">
            <v>0</v>
          </cell>
          <cell r="O9324" t="str">
            <v/>
          </cell>
          <cell r="P9324">
            <v>0</v>
          </cell>
          <cell r="Q9324">
            <v>0</v>
          </cell>
          <cell r="R9324">
            <v>0</v>
          </cell>
          <cell r="AA9324">
            <v>0</v>
          </cell>
          <cell r="AD9324" t="e">
            <v>#DIV/0!</v>
          </cell>
          <cell r="AE9324" t="e">
            <v>#DIV/0!</v>
          </cell>
          <cell r="AF9324" t="e">
            <v>#DIV/0!</v>
          </cell>
        </row>
        <row r="9325">
          <cell r="M9325">
            <v>0</v>
          </cell>
          <cell r="N9325">
            <v>0</v>
          </cell>
          <cell r="O9325" t="str">
            <v/>
          </cell>
          <cell r="P9325">
            <v>1</v>
          </cell>
          <cell r="Q9325">
            <v>0</v>
          </cell>
          <cell r="R9325">
            <v>0</v>
          </cell>
          <cell r="AA9325">
            <v>0</v>
          </cell>
          <cell r="AD9325">
            <v>0</v>
          </cell>
          <cell r="AE9325">
            <v>0</v>
          </cell>
          <cell r="AF9325">
            <v>0</v>
          </cell>
        </row>
        <row r="9326">
          <cell r="M9326" t="str">
            <v>PoutreCentMPRModFrs</v>
          </cell>
          <cell r="N9326" t="str">
            <v>Poutre Centrale pour MPR Modulaire du commerce</v>
          </cell>
          <cell r="O9326" t="str">
            <v>Beam 1 Mt (any diameter) for gripper</v>
          </cell>
          <cell r="P9326">
            <v>1</v>
          </cell>
          <cell r="Q9326">
            <v>0</v>
          </cell>
          <cell r="R9326" t="str">
            <v/>
          </cell>
          <cell r="AA9326">
            <v>0</v>
          </cell>
          <cell r="AD9326">
            <v>0</v>
          </cell>
          <cell r="AE9326">
            <v>0</v>
          </cell>
          <cell r="AF9326">
            <v>0</v>
          </cell>
        </row>
        <row r="9327">
          <cell r="M9327" t="str">
            <v>SuppGrandMPRFrs</v>
          </cell>
          <cell r="N9327" t="str">
            <v>Supplément coût pour un grand préhenseur Commerce</v>
          </cell>
          <cell r="O9327" t="str">
            <v>Additional cost for a large trade gripper</v>
          </cell>
          <cell r="P9327">
            <v>2</v>
          </cell>
          <cell r="Q9327">
            <v>0</v>
          </cell>
          <cell r="R9327" t="str">
            <v/>
          </cell>
          <cell r="AA9327">
            <v>0</v>
          </cell>
          <cell r="AD9327">
            <v>0</v>
          </cell>
          <cell r="AE9327">
            <v>0</v>
          </cell>
          <cell r="AF9327">
            <v>0</v>
          </cell>
        </row>
        <row r="9328">
          <cell r="M9328" t="str">
            <v>BoutPoutreMPRFrs</v>
          </cell>
          <cell r="N9328" t="str">
            <v>Compl fixation bout poutre ou preh double Commerce</v>
          </cell>
          <cell r="O9328" t="str">
            <v>Complement fixing beam end or double gripper trade</v>
          </cell>
          <cell r="P9328">
            <v>1</v>
          </cell>
          <cell r="Q9328" t="str">
            <v>Préhenseur double</v>
          </cell>
          <cell r="R9328" t="str">
            <v/>
          </cell>
          <cell r="AA9328">
            <v>0</v>
          </cell>
          <cell r="AD9328">
            <v>0</v>
          </cell>
          <cell r="AE9328">
            <v>0</v>
          </cell>
          <cell r="AF9328">
            <v>0</v>
          </cell>
        </row>
        <row r="9329">
          <cell r="M9329" t="str">
            <v>RefSer40DINPreh</v>
          </cell>
          <cell r="N9329" t="str">
            <v>Serrage 40 DIN Touche + Appui tous types sur Préh</v>
          </cell>
          <cell r="O9329" t="str">
            <v>Clamping 40 DIN Key + All types of support on Preh</v>
          </cell>
          <cell r="P9329">
            <v>6</v>
          </cell>
          <cell r="Q9329">
            <v>0</v>
          </cell>
          <cell r="R9329" t="str">
            <v/>
          </cell>
          <cell r="X9329">
            <v>73.710000000000008</v>
          </cell>
          <cell r="Y9329">
            <v>426.04380000000003</v>
          </cell>
          <cell r="Z9329">
            <v>226.8</v>
          </cell>
          <cell r="AA9329">
            <v>726.55380000000014</v>
          </cell>
          <cell r="AD9329">
            <v>12.285000000000002</v>
          </cell>
          <cell r="AE9329">
            <v>71.007300000000001</v>
          </cell>
          <cell r="AF9329">
            <v>37.800000000000004</v>
          </cell>
        </row>
        <row r="9330">
          <cell r="M9330" t="str">
            <v>PilMobPreh</v>
          </cell>
          <cell r="N9330" t="str">
            <v>Pilote escamotable sur Préhenseur avec antenne sup</v>
          </cell>
          <cell r="O9330" t="str">
            <v>Retractable pin on Gripper</v>
          </cell>
          <cell r="P9330">
            <v>1</v>
          </cell>
          <cell r="Q9330">
            <v>0</v>
          </cell>
          <cell r="R9330" t="str">
            <v/>
          </cell>
          <cell r="X9330">
            <v>12.285</v>
          </cell>
          <cell r="Y9330">
            <v>71.007300000000001</v>
          </cell>
          <cell r="Z9330">
            <v>37.800000000000004</v>
          </cell>
          <cell r="AA9330">
            <v>121.09229999999999</v>
          </cell>
          <cell r="AD9330">
            <v>12.285</v>
          </cell>
          <cell r="AE9330">
            <v>71.007300000000001</v>
          </cell>
          <cell r="AF9330">
            <v>37.800000000000004</v>
          </cell>
        </row>
        <row r="9331">
          <cell r="M9331" t="str">
            <v>PilSeulPreh</v>
          </cell>
          <cell r="N9331" t="str">
            <v xml:space="preserve">Pilote fixe sans poteau ou Pilote préhenseur avec </v>
          </cell>
          <cell r="O9331" t="str">
            <v>Fixed pin for gripper</v>
          </cell>
          <cell r="P9331">
            <v>1</v>
          </cell>
          <cell r="Q9331">
            <v>0</v>
          </cell>
          <cell r="R9331" t="str">
            <v/>
          </cell>
          <cell r="X9331">
            <v>0</v>
          </cell>
          <cell r="Y9331">
            <v>0</v>
          </cell>
          <cell r="Z9331">
            <v>0</v>
          </cell>
          <cell r="AA9331">
            <v>0</v>
          </cell>
          <cell r="AD9331">
            <v>0</v>
          </cell>
          <cell r="AE9331">
            <v>0</v>
          </cell>
          <cell r="AF9331">
            <v>0</v>
          </cell>
        </row>
        <row r="9332">
          <cell r="M9332" t="str">
            <v>DistribPreh</v>
          </cell>
          <cell r="N9332" t="str">
            <v>Distributeur taille 2 sur Préhenseur</v>
          </cell>
          <cell r="O9332" t="str">
            <v>Dispenser size 2 on Gripper</v>
          </cell>
          <cell r="P9332">
            <v>3</v>
          </cell>
          <cell r="Q9332">
            <v>0</v>
          </cell>
          <cell r="R9332" t="str">
            <v/>
          </cell>
          <cell r="X9332">
            <v>36.855000000000004</v>
          </cell>
          <cell r="Y9332">
            <v>488.09249999999997</v>
          </cell>
          <cell r="Z9332">
            <v>56.7</v>
          </cell>
          <cell r="AA9332">
            <v>581.64750000000004</v>
          </cell>
          <cell r="AD9332">
            <v>12.285000000000002</v>
          </cell>
          <cell r="AE9332">
            <v>162.69749999999999</v>
          </cell>
          <cell r="AF9332">
            <v>18.900000000000002</v>
          </cell>
        </row>
        <row r="9333">
          <cell r="M9333" t="str">
            <v>PPinducPreh</v>
          </cell>
          <cell r="N9333" t="str">
            <v>Détecteur inductif présence pièce sur Préhenseur a</v>
          </cell>
          <cell r="O9333" t="str">
            <v>Inductive part presence detector on Gripper</v>
          </cell>
          <cell r="P9333">
            <v>1</v>
          </cell>
          <cell r="Q9333">
            <v>0</v>
          </cell>
          <cell r="R9333" t="str">
            <v/>
          </cell>
          <cell r="X9333">
            <v>12.285</v>
          </cell>
          <cell r="Y9333">
            <v>37.65825000000001</v>
          </cell>
          <cell r="Z9333">
            <v>9.4500000000000011</v>
          </cell>
          <cell r="AA9333">
            <v>59.393250000000009</v>
          </cell>
          <cell r="AD9333">
            <v>12.285</v>
          </cell>
          <cell r="AE9333">
            <v>37.65825000000001</v>
          </cell>
          <cell r="AF9333">
            <v>9.4500000000000011</v>
          </cell>
        </row>
        <row r="9334">
          <cell r="M9334">
            <v>0</v>
          </cell>
          <cell r="N9334">
            <v>0</v>
          </cell>
          <cell r="O9334" t="str">
            <v/>
          </cell>
          <cell r="P9334">
            <v>0</v>
          </cell>
          <cell r="Q9334">
            <v>0</v>
          </cell>
          <cell r="R9334">
            <v>0</v>
          </cell>
          <cell r="AA9334">
            <v>0</v>
          </cell>
          <cell r="AD9334" t="e">
            <v>#DIV/0!</v>
          </cell>
          <cell r="AE9334" t="e">
            <v>#DIV/0!</v>
          </cell>
          <cell r="AF9334" t="e">
            <v>#DIV/0!</v>
          </cell>
        </row>
        <row r="9335">
          <cell r="M9335">
            <v>0</v>
          </cell>
          <cell r="N9335">
            <v>0</v>
          </cell>
          <cell r="O9335" t="str">
            <v/>
          </cell>
          <cell r="P9335">
            <v>0</v>
          </cell>
          <cell r="Q9335">
            <v>0</v>
          </cell>
          <cell r="R9335">
            <v>0</v>
          </cell>
          <cell r="AA9335">
            <v>0</v>
          </cell>
          <cell r="AD9335" t="e">
            <v>#DIV/0!</v>
          </cell>
          <cell r="AE9335" t="e">
            <v>#DIV/0!</v>
          </cell>
          <cell r="AF9335" t="e">
            <v>#DIV/0!</v>
          </cell>
        </row>
        <row r="9336">
          <cell r="M9336">
            <v>0</v>
          </cell>
          <cell r="N9336">
            <v>0</v>
          </cell>
          <cell r="O9336" t="str">
            <v/>
          </cell>
          <cell r="P9336">
            <v>0</v>
          </cell>
          <cell r="Q9336">
            <v>0</v>
          </cell>
          <cell r="R9336">
            <v>0</v>
          </cell>
          <cell r="AA9336">
            <v>0</v>
          </cell>
          <cell r="AD9336" t="e">
            <v>#DIV/0!</v>
          </cell>
          <cell r="AE9336" t="e">
            <v>#DIV/0!</v>
          </cell>
          <cell r="AF9336" t="e">
            <v>#DIV/0!</v>
          </cell>
        </row>
        <row r="9337">
          <cell r="M9337">
            <v>0</v>
          </cell>
          <cell r="N9337">
            <v>0</v>
          </cell>
          <cell r="O9337" t="str">
            <v/>
          </cell>
          <cell r="P9337">
            <v>1</v>
          </cell>
          <cell r="Q9337">
            <v>0</v>
          </cell>
          <cell r="R9337">
            <v>0</v>
          </cell>
          <cell r="AA9337">
            <v>0</v>
          </cell>
          <cell r="AD9337">
            <v>0</v>
          </cell>
          <cell r="AE9337">
            <v>0</v>
          </cell>
          <cell r="AF9337">
            <v>0</v>
          </cell>
        </row>
        <row r="9338">
          <cell r="M9338" t="str">
            <v>RetourAutoHorizPlat</v>
          </cell>
          <cell r="N9338" t="str">
            <v>Retourneur Auto Cde Num Horizontal Plateau</v>
          </cell>
          <cell r="O9338" t="str">
            <v>Auto turntable digital control horizontal plate</v>
          </cell>
          <cell r="P9338">
            <v>1</v>
          </cell>
          <cell r="Q9338">
            <v>0</v>
          </cell>
          <cell r="R9338" t="str">
            <v/>
          </cell>
          <cell r="X9338">
            <v>192.78</v>
          </cell>
          <cell r="Y9338">
            <v>1840.7025000000001</v>
          </cell>
          <cell r="Z9338">
            <v>1610.5815237529662</v>
          </cell>
          <cell r="AA9338">
            <v>3644.064023752966</v>
          </cell>
          <cell r="AD9338">
            <v>192.78</v>
          </cell>
          <cell r="AE9338">
            <v>1840.7025000000001</v>
          </cell>
          <cell r="AF9338">
            <v>1610.5815237529662</v>
          </cell>
        </row>
        <row r="9339">
          <cell r="M9339">
            <v>0</v>
          </cell>
          <cell r="N9339">
            <v>0</v>
          </cell>
          <cell r="O9339" t="str">
            <v/>
          </cell>
          <cell r="P9339">
            <v>0</v>
          </cell>
          <cell r="Q9339">
            <v>0</v>
          </cell>
          <cell r="R9339">
            <v>0</v>
          </cell>
          <cell r="AA9339">
            <v>0</v>
          </cell>
          <cell r="AD9339" t="e">
            <v>#DIV/0!</v>
          </cell>
          <cell r="AE9339" t="e">
            <v>#DIV/0!</v>
          </cell>
          <cell r="AF9339" t="e">
            <v>#DIV/0!</v>
          </cell>
        </row>
        <row r="9340">
          <cell r="M9340">
            <v>0</v>
          </cell>
          <cell r="N9340">
            <v>0</v>
          </cell>
          <cell r="O9340" t="str">
            <v/>
          </cell>
          <cell r="P9340">
            <v>1</v>
          </cell>
          <cell r="Q9340">
            <v>0</v>
          </cell>
          <cell r="R9340">
            <v>0</v>
          </cell>
          <cell r="AA9340">
            <v>0</v>
          </cell>
          <cell r="AD9340">
            <v>0</v>
          </cell>
          <cell r="AE9340">
            <v>0</v>
          </cell>
          <cell r="AF9340">
            <v>0</v>
          </cell>
        </row>
        <row r="9341">
          <cell r="M9341" t="str">
            <v>PlatFortal1,5m²</v>
          </cell>
          <cell r="N9341" t="str">
            <v>Platine Fortal surface compris entre 1.2 m² et 1.5</v>
          </cell>
          <cell r="O9341" t="str">
            <v>Fortal plate surface between 1.2 m² and 1.5</v>
          </cell>
          <cell r="P9341">
            <v>1</v>
          </cell>
          <cell r="Q9341">
            <v>0</v>
          </cell>
          <cell r="R9341" t="str">
            <v/>
          </cell>
          <cell r="X9341">
            <v>247.13640000000001</v>
          </cell>
          <cell r="Y9341">
            <v>1129.0301590909091</v>
          </cell>
          <cell r="Z9341">
            <v>722.81852269353089</v>
          </cell>
          <cell r="AA9341">
            <v>2098.9850817844399</v>
          </cell>
          <cell r="AD9341">
            <v>247.13640000000001</v>
          </cell>
          <cell r="AE9341">
            <v>1129.0301590909091</v>
          </cell>
          <cell r="AF9341">
            <v>722.81852269353089</v>
          </cell>
        </row>
        <row r="9342">
          <cell r="M9342" t="str">
            <v>AppuiDrageoir</v>
          </cell>
          <cell r="N9342" t="str">
            <v xml:space="preserve">Appui seul ou drageoir seul (toutes largeurs) </v>
          </cell>
          <cell r="O9342" t="str">
            <v xml:space="preserve">support only or sucker only (all widths) </v>
          </cell>
          <cell r="P9342">
            <v>6</v>
          </cell>
          <cell r="Q9342">
            <v>0</v>
          </cell>
          <cell r="R9342" t="str">
            <v/>
          </cell>
          <cell r="X9342">
            <v>0</v>
          </cell>
          <cell r="Y9342">
            <v>0</v>
          </cell>
          <cell r="Z9342">
            <v>0</v>
          </cell>
          <cell r="AA9342">
            <v>0</v>
          </cell>
          <cell r="AD9342">
            <v>0</v>
          </cell>
          <cell r="AE9342">
            <v>0</v>
          </cell>
          <cell r="AF9342">
            <v>0</v>
          </cell>
        </row>
        <row r="9343">
          <cell r="M9343" t="str">
            <v>Touch</v>
          </cell>
          <cell r="N9343" t="str">
            <v>Touche seule toutes largeurs</v>
          </cell>
          <cell r="O9343" t="str">
            <v>Fixed button (Endschalter)</v>
          </cell>
          <cell r="P9343">
            <v>6</v>
          </cell>
          <cell r="Q9343">
            <v>0</v>
          </cell>
          <cell r="R9343" t="str">
            <v/>
          </cell>
          <cell r="X9343">
            <v>0</v>
          </cell>
          <cell r="Y9343">
            <v>0</v>
          </cell>
          <cell r="Z9343">
            <v>0</v>
          </cell>
          <cell r="AA9343">
            <v>0</v>
          </cell>
          <cell r="AD9343">
            <v>0</v>
          </cell>
          <cell r="AE9343">
            <v>0</v>
          </cell>
          <cell r="AF9343">
            <v>0</v>
          </cell>
        </row>
        <row r="9344">
          <cell r="M9344" t="str">
            <v>Pil</v>
          </cell>
          <cell r="N9344" t="str">
            <v>Pilote fixe</v>
          </cell>
          <cell r="O9344" t="str">
            <v>Fixed pin</v>
          </cell>
          <cell r="P9344">
            <v>1</v>
          </cell>
          <cell r="Q9344">
            <v>0</v>
          </cell>
          <cell r="R9344" t="str">
            <v/>
          </cell>
          <cell r="X9344">
            <v>0</v>
          </cell>
          <cell r="Y9344">
            <v>0</v>
          </cell>
          <cell r="Z9344">
            <v>0</v>
          </cell>
          <cell r="AA9344">
            <v>0</v>
          </cell>
          <cell r="AD9344">
            <v>0</v>
          </cell>
          <cell r="AE9344">
            <v>0</v>
          </cell>
          <cell r="AF9344">
            <v>0</v>
          </cell>
        </row>
        <row r="9345">
          <cell r="M9345" t="str">
            <v>PilMob</v>
          </cell>
          <cell r="N9345" t="str">
            <v>Pilote escamotable</v>
          </cell>
          <cell r="O9345" t="str">
            <v>Retractable pin</v>
          </cell>
          <cell r="P9345">
            <v>3</v>
          </cell>
          <cell r="Q9345">
            <v>0</v>
          </cell>
          <cell r="R9345" t="str">
            <v/>
          </cell>
          <cell r="X9345">
            <v>74.310074999999998</v>
          </cell>
          <cell r="Y9345">
            <v>218.43045000000001</v>
          </cell>
          <cell r="Z9345">
            <v>382.63614281472468</v>
          </cell>
          <cell r="AA9345">
            <v>675.37666781472467</v>
          </cell>
          <cell r="AD9345">
            <v>24.770025</v>
          </cell>
          <cell r="AE9345">
            <v>72.810150000000007</v>
          </cell>
          <cell r="AF9345">
            <v>127.54538093824156</v>
          </cell>
        </row>
        <row r="9346">
          <cell r="M9346" t="str">
            <v>Aval</v>
          </cell>
          <cell r="N9346" t="str">
            <v>Avaloir</v>
          </cell>
          <cell r="O9346" t="str">
            <v>Guide</v>
          </cell>
          <cell r="P9346">
            <v>5</v>
          </cell>
          <cell r="Q9346">
            <v>0</v>
          </cell>
          <cell r="R9346" t="str">
            <v/>
          </cell>
          <cell r="X9346">
            <v>0</v>
          </cell>
          <cell r="Y9346">
            <v>0</v>
          </cell>
          <cell r="Z9346">
            <v>0</v>
          </cell>
          <cell r="AA9346">
            <v>0</v>
          </cell>
          <cell r="AD9346">
            <v>0</v>
          </cell>
          <cell r="AE9346">
            <v>0</v>
          </cell>
          <cell r="AF9346">
            <v>0</v>
          </cell>
        </row>
        <row r="9347">
          <cell r="M9347" t="str">
            <v>Distrib2</v>
          </cell>
          <cell r="N9347" t="str">
            <v>Distributeur 5/2</v>
          </cell>
          <cell r="O9347" t="str">
            <v>5/2-way valve</v>
          </cell>
          <cell r="P9347">
            <v>5</v>
          </cell>
          <cell r="Q9347">
            <v>0</v>
          </cell>
          <cell r="R9347" t="str">
            <v/>
          </cell>
          <cell r="X9347">
            <v>360.37575000000004</v>
          </cell>
          <cell r="Y9347">
            <v>804.72</v>
          </cell>
          <cell r="Z9347">
            <v>857.60319069015122</v>
          </cell>
          <cell r="AA9347">
            <v>2022.6989406901512</v>
          </cell>
          <cell r="AD9347">
            <v>72.075150000000008</v>
          </cell>
          <cell r="AE9347">
            <v>160.94400000000002</v>
          </cell>
          <cell r="AF9347">
            <v>171.52063813803025</v>
          </cell>
        </row>
        <row r="9348">
          <cell r="M9348" t="str">
            <v>PPinduc</v>
          </cell>
          <cell r="N9348" t="str">
            <v>Détecteur inductif de présence pièce</v>
          </cell>
          <cell r="O9348" t="str">
            <v>Inductive part presence detector</v>
          </cell>
          <cell r="P9348">
            <v>4</v>
          </cell>
          <cell r="Q9348">
            <v>0</v>
          </cell>
          <cell r="R9348" t="str">
            <v/>
          </cell>
          <cell r="X9348">
            <v>76.425300000000007</v>
          </cell>
          <cell r="Y9348">
            <v>103.27379999999999</v>
          </cell>
          <cell r="Z9348">
            <v>430.38152375296619</v>
          </cell>
          <cell r="AA9348">
            <v>610.08062375296618</v>
          </cell>
          <cell r="AD9348">
            <v>19.106325000000002</v>
          </cell>
          <cell r="AE9348">
            <v>25.818449999999999</v>
          </cell>
          <cell r="AF9348">
            <v>107.59538093824155</v>
          </cell>
        </row>
        <row r="9349">
          <cell r="M9349" t="str">
            <v>BrasSupECO</v>
          </cell>
          <cell r="N9349" t="str">
            <v>Bras sup pour appui ou touche sur serrage ECO</v>
          </cell>
          <cell r="O9349" t="str">
            <v>Additional arm for pressing or key on ECO clamping</v>
          </cell>
          <cell r="P9349">
            <v>12</v>
          </cell>
          <cell r="Q9349">
            <v>0</v>
          </cell>
          <cell r="R9349" t="str">
            <v/>
          </cell>
          <cell r="X9349">
            <v>0</v>
          </cell>
          <cell r="Y9349">
            <v>0</v>
          </cell>
          <cell r="Z9349">
            <v>0</v>
          </cell>
          <cell r="AA9349">
            <v>0</v>
          </cell>
          <cell r="AD9349">
            <v>0</v>
          </cell>
          <cell r="AE9349">
            <v>0</v>
          </cell>
          <cell r="AF9349">
            <v>0</v>
          </cell>
        </row>
        <row r="9350">
          <cell r="M9350" t="str">
            <v>RefPinceECO_D63</v>
          </cell>
          <cell r="N9350" t="str">
            <v>Référence mobile et serrée ECO D63 tous types</v>
          </cell>
          <cell r="O9350" t="str">
            <v>Mobile and clamped reference ECO D63 all types</v>
          </cell>
          <cell r="P9350">
            <v>2</v>
          </cell>
          <cell r="Q9350">
            <v>0</v>
          </cell>
          <cell r="R9350" t="str">
            <v/>
          </cell>
          <cell r="X9350">
            <v>35.617050000000006</v>
          </cell>
          <cell r="Y9350">
            <v>145.62029999999999</v>
          </cell>
          <cell r="Z9350">
            <v>158.70866677487396</v>
          </cell>
          <cell r="AA9350">
            <v>339.94601677487395</v>
          </cell>
          <cell r="AD9350">
            <v>17.808525000000003</v>
          </cell>
          <cell r="AE9350">
            <v>72.810149999999993</v>
          </cell>
          <cell r="AF9350">
            <v>79.354333387436981</v>
          </cell>
        </row>
        <row r="9351">
          <cell r="M9351" t="str">
            <v>RefSerrECONew_D50</v>
          </cell>
          <cell r="N9351" t="str">
            <v>Réf serrée ECO D50 Touche + Appui tous types</v>
          </cell>
          <cell r="O9351" t="str">
            <v>ECO D50 clamped reference Key + Press all types</v>
          </cell>
          <cell r="P9351">
            <v>4</v>
          </cell>
          <cell r="Q9351">
            <v>0</v>
          </cell>
          <cell r="R9351" t="str">
            <v/>
          </cell>
          <cell r="X9351">
            <v>71.234100000000012</v>
          </cell>
          <cell r="Y9351">
            <v>291.24059999999997</v>
          </cell>
          <cell r="Z9351">
            <v>317.41733354974792</v>
          </cell>
          <cell r="AA9351">
            <v>679.89203354974791</v>
          </cell>
          <cell r="AD9351">
            <v>17.808525000000003</v>
          </cell>
          <cell r="AE9351">
            <v>72.810149999999993</v>
          </cell>
          <cell r="AF9351">
            <v>79.354333387436981</v>
          </cell>
        </row>
        <row r="9352">
          <cell r="M9352" t="str">
            <v>RefSerrECONew_D63</v>
          </cell>
          <cell r="N9352" t="str">
            <v>Réf serrée ECO D63 Touche + Appui tous types</v>
          </cell>
          <cell r="O9352" t="str">
            <v>ECO D63 Key + Press all types</v>
          </cell>
          <cell r="P9352">
            <v>3</v>
          </cell>
          <cell r="Q9352">
            <v>0</v>
          </cell>
          <cell r="R9352" t="str">
            <v/>
          </cell>
          <cell r="X9352">
            <v>53.425575000000002</v>
          </cell>
          <cell r="Y9352">
            <v>218.43045000000001</v>
          </cell>
          <cell r="Z9352">
            <v>238.06300016231094</v>
          </cell>
          <cell r="AA9352">
            <v>509.91902516231096</v>
          </cell>
          <cell r="AD9352">
            <v>17.808524999999999</v>
          </cell>
          <cell r="AE9352">
            <v>72.810150000000007</v>
          </cell>
          <cell r="AF9352">
            <v>79.354333387436981</v>
          </cell>
        </row>
        <row r="9353">
          <cell r="M9353" t="str">
            <v>RefSerrECONew_D80</v>
          </cell>
          <cell r="N9353" t="str">
            <v>Réf serrée ECO D80 Touche + Appui tous types</v>
          </cell>
          <cell r="O9353" t="str">
            <v>ECO D80 Key + Press all types</v>
          </cell>
          <cell r="P9353">
            <v>2</v>
          </cell>
          <cell r="Q9353">
            <v>0</v>
          </cell>
          <cell r="R9353" t="str">
            <v/>
          </cell>
          <cell r="X9353">
            <v>35.617050000000006</v>
          </cell>
          <cell r="Y9353">
            <v>145.62029999999999</v>
          </cell>
          <cell r="Z9353">
            <v>158.70866677487396</v>
          </cell>
          <cell r="AA9353">
            <v>339.94601677487395</v>
          </cell>
          <cell r="AD9353">
            <v>17.808525000000003</v>
          </cell>
          <cell r="AE9353">
            <v>72.810149999999993</v>
          </cell>
          <cell r="AF9353">
            <v>79.354333387436981</v>
          </cell>
        </row>
        <row r="9354">
          <cell r="M9354" t="str">
            <v>PartFixeBatiPnAut</v>
          </cell>
          <cell r="N9354" t="str">
            <v>Part fixe pour bâti de plateau sans PN et AUT</v>
          </cell>
          <cell r="O9354" t="str">
            <v>Base pour bâti de plateau sans PN et AUT</v>
          </cell>
          <cell r="P9354">
            <v>1</v>
          </cell>
          <cell r="Q9354">
            <v>0</v>
          </cell>
          <cell r="R9354" t="str">
            <v/>
          </cell>
          <cell r="X9354">
            <v>130.51237500000002</v>
          </cell>
          <cell r="Y9354">
            <v>1322.2860000000001</v>
          </cell>
          <cell r="Z9354">
            <v>643.85326187648309</v>
          </cell>
          <cell r="AA9354">
            <v>2096.6516368764833</v>
          </cell>
          <cell r="AD9354">
            <v>130.51237500000002</v>
          </cell>
          <cell r="AE9354">
            <v>1322.2860000000001</v>
          </cell>
          <cell r="AF9354">
            <v>643.85326187648309</v>
          </cell>
        </row>
        <row r="9355">
          <cell r="M9355">
            <v>0</v>
          </cell>
          <cell r="N9355">
            <v>0</v>
          </cell>
          <cell r="O9355" t="str">
            <v/>
          </cell>
          <cell r="P9355">
            <v>0</v>
          </cell>
          <cell r="Q9355">
            <v>0</v>
          </cell>
          <cell r="R9355">
            <v>0</v>
          </cell>
          <cell r="AA9355">
            <v>0</v>
          </cell>
          <cell r="AD9355" t="e">
            <v>#DIV/0!</v>
          </cell>
          <cell r="AE9355" t="e">
            <v>#DIV/0!</v>
          </cell>
          <cell r="AF9355" t="e">
            <v>#DIV/0!</v>
          </cell>
        </row>
        <row r="9356">
          <cell r="M9356">
            <v>0</v>
          </cell>
          <cell r="N9356">
            <v>0</v>
          </cell>
          <cell r="O9356" t="str">
            <v/>
          </cell>
          <cell r="P9356">
            <v>1</v>
          </cell>
          <cell r="Q9356">
            <v>0</v>
          </cell>
          <cell r="R9356">
            <v>0</v>
          </cell>
          <cell r="AA9356">
            <v>0</v>
          </cell>
          <cell r="AD9356">
            <v>0</v>
          </cell>
          <cell r="AE9356">
            <v>0</v>
          </cell>
          <cell r="AF9356">
            <v>0</v>
          </cell>
        </row>
        <row r="9357">
          <cell r="M9357" t="str">
            <v>Robotnu1</v>
          </cell>
          <cell r="N9357" t="str">
            <v>Robot nu bras 2,65m / 165 Kg</v>
          </cell>
          <cell r="O9357" t="str">
            <v>Robot bare arm 2.65m / 165 Kg</v>
          </cell>
          <cell r="P9357">
            <v>1</v>
          </cell>
          <cell r="Q9357">
            <v>0</v>
          </cell>
          <cell r="R9357" t="str">
            <v/>
          </cell>
          <cell r="X9357">
            <v>0</v>
          </cell>
          <cell r="Y9357">
            <v>0</v>
          </cell>
          <cell r="Z9357">
            <v>0</v>
          </cell>
          <cell r="AA9357">
            <v>0</v>
          </cell>
          <cell r="AD9357">
            <v>0</v>
          </cell>
          <cell r="AE9357">
            <v>0</v>
          </cell>
          <cell r="AF9357">
            <v>0</v>
          </cell>
        </row>
        <row r="9358">
          <cell r="M9358" t="str">
            <v>SEL-MF</v>
          </cell>
          <cell r="N9358" t="str">
            <v>Applicatif Robot SEL en Moyenne Fréquence</v>
          </cell>
          <cell r="O9358" t="str">
            <v>Medium Frequency SEL Robot Application</v>
          </cell>
          <cell r="P9358">
            <v>1</v>
          </cell>
          <cell r="Q9358">
            <v>0</v>
          </cell>
          <cell r="R9358" t="str">
            <v/>
          </cell>
          <cell r="X9358">
            <v>21.930300000000003</v>
          </cell>
          <cell r="Y9358">
            <v>1168.179075</v>
          </cell>
          <cell r="Z9358">
            <v>791.14538093824149</v>
          </cell>
          <cell r="AA9358">
            <v>1981.2547559382415</v>
          </cell>
          <cell r="AD9358">
            <v>21.930300000000003</v>
          </cell>
          <cell r="AE9358">
            <v>1168.179075</v>
          </cell>
          <cell r="AF9358">
            <v>791.14538093824149</v>
          </cell>
        </row>
        <row r="9359">
          <cell r="M9359" t="str">
            <v>Reh1000</v>
          </cell>
          <cell r="N9359" t="str">
            <v>Réhausse robot h&lt;1000mm</v>
          </cell>
          <cell r="O9359" t="str">
            <v>Robot extension h&lt;1000mm</v>
          </cell>
          <cell r="P9359">
            <v>1</v>
          </cell>
          <cell r="Q9359">
            <v>0</v>
          </cell>
          <cell r="R9359" t="str">
            <v/>
          </cell>
          <cell r="X9359">
            <v>0</v>
          </cell>
          <cell r="Y9359">
            <v>29.809500000000003</v>
          </cell>
          <cell r="Z9359">
            <v>10.5</v>
          </cell>
          <cell r="AA9359">
            <v>40.3095</v>
          </cell>
          <cell r="AD9359">
            <v>0</v>
          </cell>
          <cell r="AE9359">
            <v>29.809500000000003</v>
          </cell>
          <cell r="AF9359">
            <v>10.5</v>
          </cell>
        </row>
        <row r="9360">
          <cell r="M9360" t="str">
            <v>Robotintégration-V11</v>
          </cell>
          <cell r="N9360" t="str">
            <v>Intégration robot + baie sur site -V11</v>
          </cell>
          <cell r="O9360" t="str">
            <v>Robot + bay integration on site -V11</v>
          </cell>
          <cell r="P9360">
            <v>1</v>
          </cell>
          <cell r="Q9360">
            <v>0</v>
          </cell>
          <cell r="R9360" t="str">
            <v/>
          </cell>
          <cell r="X9360">
            <v>272.35057499999999</v>
          </cell>
          <cell r="Y9360">
            <v>862.84800000000007</v>
          </cell>
          <cell r="Z9360">
            <v>1716.542666567691</v>
          </cell>
          <cell r="AA9360">
            <v>2851.7412415676908</v>
          </cell>
          <cell r="AD9360">
            <v>272.35057499999999</v>
          </cell>
          <cell r="AE9360">
            <v>862.84800000000007</v>
          </cell>
          <cell r="AF9360">
            <v>1716.542666567691</v>
          </cell>
        </row>
        <row r="9361">
          <cell r="M9361" t="str">
            <v>RobCabl14Soud1SME</v>
          </cell>
          <cell r="N9361" t="str">
            <v>Sup liaison 14m 1 soudure sans moteur élec</v>
          </cell>
          <cell r="O9361" t="str">
            <v>Add. connexion length 14m 1 welding without electr motor</v>
          </cell>
          <cell r="P9361">
            <v>1</v>
          </cell>
          <cell r="Q9361">
            <v>0</v>
          </cell>
          <cell r="R9361" t="str">
            <v/>
          </cell>
          <cell r="X9361">
            <v>0</v>
          </cell>
          <cell r="Y9361">
            <v>59.608500000000006</v>
          </cell>
          <cell r="Z9361">
            <v>157.5</v>
          </cell>
          <cell r="AA9361">
            <v>217.10849999999999</v>
          </cell>
          <cell r="AD9361">
            <v>0</v>
          </cell>
          <cell r="AE9361">
            <v>59.608500000000006</v>
          </cell>
          <cell r="AF9361">
            <v>157.5</v>
          </cell>
        </row>
        <row r="9362">
          <cell r="M9362" t="str">
            <v>TrajSoud</v>
          </cell>
          <cell r="N9362" t="str">
            <v>Trajectoire de soudure(clinchage, arc tiré, rivet)</v>
          </cell>
          <cell r="O9362" t="str">
            <v>Welding path (clinching, pulled arc, rivet)</v>
          </cell>
          <cell r="P9362">
            <v>1</v>
          </cell>
          <cell r="Q9362" t="str">
            <v>8 PSE OP50</v>
          </cell>
          <cell r="R9362" t="str">
            <v/>
          </cell>
          <cell r="X9362">
            <v>0</v>
          </cell>
          <cell r="Y9362">
            <v>0</v>
          </cell>
          <cell r="Z9362">
            <v>0</v>
          </cell>
          <cell r="AA9362">
            <v>0</v>
          </cell>
          <cell r="AD9362">
            <v>0</v>
          </cell>
          <cell r="AE9362">
            <v>0</v>
          </cell>
          <cell r="AF9362">
            <v>0</v>
          </cell>
        </row>
        <row r="9363">
          <cell r="M9363" t="str">
            <v>EchCodeTraj</v>
          </cell>
          <cell r="N9363" t="str">
            <v>Echange Code Trajectoire avec baie robot</v>
          </cell>
          <cell r="O9363" t="str">
            <v>Exchange of Trajectory Code with robot bay</v>
          </cell>
          <cell r="P9363">
            <v>1</v>
          </cell>
          <cell r="Q9363">
            <v>0</v>
          </cell>
          <cell r="R9363" t="str">
            <v/>
          </cell>
          <cell r="X9363">
            <v>11.8125</v>
          </cell>
          <cell r="Y9363">
            <v>0</v>
          </cell>
          <cell r="Z9363">
            <v>96.409919032065716</v>
          </cell>
          <cell r="AA9363">
            <v>108.22241903206572</v>
          </cell>
          <cell r="AD9363">
            <v>11.8125</v>
          </cell>
          <cell r="AE9363">
            <v>0</v>
          </cell>
          <cell r="AF9363">
            <v>96.409919032065716</v>
          </cell>
        </row>
        <row r="9364">
          <cell r="M9364" t="str">
            <v>HEtudAUT</v>
          </cell>
          <cell r="N9364" t="str">
            <v>Une heure d'études automatismes</v>
          </cell>
          <cell r="O9364" t="str">
            <v>One hour of automation studies</v>
          </cell>
          <cell r="P9364">
            <v>1</v>
          </cell>
          <cell r="Q9364" t="str">
            <v>Complement Hetude AF+Marguerite+Prog</v>
          </cell>
          <cell r="R9364" t="str">
            <v/>
          </cell>
          <cell r="X9364">
            <v>65</v>
          </cell>
          <cell r="Y9364">
            <v>0</v>
          </cell>
          <cell r="Z9364">
            <v>0</v>
          </cell>
          <cell r="AA9364">
            <v>65</v>
          </cell>
          <cell r="AD9364">
            <v>65</v>
          </cell>
          <cell r="AE9364">
            <v>0</v>
          </cell>
          <cell r="AF9364">
            <v>0</v>
          </cell>
        </row>
        <row r="9365">
          <cell r="M9365" t="str">
            <v>VerrineRobot</v>
          </cell>
          <cell r="N9365" t="str">
            <v>Verrine Robot</v>
          </cell>
          <cell r="O9365" t="str">
            <v>To make</v>
          </cell>
          <cell r="P9365">
            <v>1</v>
          </cell>
          <cell r="Q9365">
            <v>0</v>
          </cell>
          <cell r="R9365" t="str">
            <v/>
          </cell>
          <cell r="AA9365">
            <v>0</v>
          </cell>
          <cell r="AD9365">
            <v>0</v>
          </cell>
          <cell r="AE9365">
            <v>0</v>
          </cell>
          <cell r="AF9365">
            <v>0</v>
          </cell>
        </row>
        <row r="9366">
          <cell r="M9366">
            <v>0</v>
          </cell>
          <cell r="N9366">
            <v>0</v>
          </cell>
          <cell r="O9366" t="str">
            <v/>
          </cell>
          <cell r="P9366">
            <v>0</v>
          </cell>
          <cell r="Q9366">
            <v>0</v>
          </cell>
          <cell r="R9366">
            <v>0</v>
          </cell>
          <cell r="AA9366">
            <v>0</v>
          </cell>
          <cell r="AD9366" t="e">
            <v>#DIV/0!</v>
          </cell>
          <cell r="AE9366" t="e">
            <v>#DIV/0!</v>
          </cell>
          <cell r="AF9366" t="e">
            <v>#DIV/0!</v>
          </cell>
        </row>
        <row r="9367">
          <cell r="M9367">
            <v>0</v>
          </cell>
          <cell r="N9367">
            <v>0</v>
          </cell>
          <cell r="O9367" t="str">
            <v/>
          </cell>
          <cell r="P9367">
            <v>1</v>
          </cell>
          <cell r="Q9367">
            <v>0</v>
          </cell>
          <cell r="R9367">
            <v>0</v>
          </cell>
          <cell r="AA9367">
            <v>0</v>
          </cell>
          <cell r="AD9367">
            <v>0</v>
          </cell>
          <cell r="AE9367">
            <v>0</v>
          </cell>
          <cell r="AF9367">
            <v>0</v>
          </cell>
        </row>
        <row r="9368">
          <cell r="M9368" t="str">
            <v>InterfaceRobPinceStdenL</v>
          </cell>
          <cell r="N9368" t="str">
            <v>Interface Std en L fixation entre Pince et Robot</v>
          </cell>
          <cell r="O9368" t="str">
            <v>Std L-shaped interface for fixing between Clamp and Robot</v>
          </cell>
          <cell r="P9368">
            <v>1</v>
          </cell>
          <cell r="Q9368">
            <v>0</v>
          </cell>
          <cell r="R9368" t="str">
            <v/>
          </cell>
          <cell r="X9368">
            <v>0</v>
          </cell>
          <cell r="Y9368">
            <v>0</v>
          </cell>
          <cell r="Z9368">
            <v>0</v>
          </cell>
          <cell r="AA9368">
            <v>0</v>
          </cell>
          <cell r="AD9368">
            <v>0</v>
          </cell>
          <cell r="AE9368">
            <v>0</v>
          </cell>
          <cell r="AF9368">
            <v>0</v>
          </cell>
        </row>
        <row r="9369">
          <cell r="M9369" t="str">
            <v>MisAllRech</v>
          </cell>
          <cell r="N9369" t="str">
            <v>Mise et Allonge de rechange</v>
          </cell>
          <cell r="O9369" t="str">
            <v>Spare plug and extension cable</v>
          </cell>
          <cell r="P9369">
            <v>1</v>
          </cell>
          <cell r="Q9369">
            <v>0</v>
          </cell>
          <cell r="R9369" t="str">
            <v/>
          </cell>
          <cell r="X9369">
            <v>0</v>
          </cell>
          <cell r="Y9369">
            <v>0</v>
          </cell>
          <cell r="Z9369">
            <v>0</v>
          </cell>
          <cell r="AA9369">
            <v>0</v>
          </cell>
          <cell r="AD9369">
            <v>0</v>
          </cell>
          <cell r="AE9369">
            <v>0</v>
          </cell>
          <cell r="AF9369">
            <v>0</v>
          </cell>
        </row>
        <row r="9370">
          <cell r="M9370" t="str">
            <v>PincRobMFLightX500ModSansDetal</v>
          </cell>
          <cell r="N9370" t="str">
            <v>Pince Mod MF Light ciseaux électrique LU &lt; 500</v>
          </cell>
          <cell r="O9370" t="str">
            <v>MF Light Mod Clamp X - Shape electric width &lt; 500</v>
          </cell>
          <cell r="P9370">
            <v>1</v>
          </cell>
          <cell r="Q9370">
            <v>0</v>
          </cell>
          <cell r="R9370" t="str">
            <v/>
          </cell>
          <cell r="X9370">
            <v>0</v>
          </cell>
          <cell r="Y9370">
            <v>0</v>
          </cell>
          <cell r="Z9370">
            <v>0</v>
          </cell>
          <cell r="AA9370">
            <v>0</v>
          </cell>
          <cell r="AD9370">
            <v>0</v>
          </cell>
          <cell r="AE9370">
            <v>0</v>
          </cell>
          <cell r="AF9370">
            <v>0</v>
          </cell>
        </row>
        <row r="9371">
          <cell r="M9371">
            <v>0</v>
          </cell>
          <cell r="N9371">
            <v>0</v>
          </cell>
          <cell r="O9371" t="str">
            <v/>
          </cell>
          <cell r="P9371">
            <v>0</v>
          </cell>
          <cell r="Q9371">
            <v>0</v>
          </cell>
          <cell r="R9371">
            <v>0</v>
          </cell>
          <cell r="AA9371">
            <v>0</v>
          </cell>
          <cell r="AD9371" t="e">
            <v>#DIV/0!</v>
          </cell>
          <cell r="AE9371" t="e">
            <v>#DIV/0!</v>
          </cell>
          <cell r="AF9371" t="e">
            <v>#DIV/0!</v>
          </cell>
        </row>
        <row r="9372">
          <cell r="M9372">
            <v>0</v>
          </cell>
          <cell r="N9372">
            <v>0</v>
          </cell>
          <cell r="O9372" t="str">
            <v/>
          </cell>
          <cell r="P9372">
            <v>1</v>
          </cell>
          <cell r="Q9372">
            <v>0</v>
          </cell>
          <cell r="R9372">
            <v>0</v>
          </cell>
          <cell r="AA9372">
            <v>0</v>
          </cell>
          <cell r="AD9372">
            <v>0</v>
          </cell>
          <cell r="AE9372">
            <v>0</v>
          </cell>
          <cell r="AF9372">
            <v>0</v>
          </cell>
        </row>
        <row r="9373">
          <cell r="M9373" t="str">
            <v>RodFixeNew</v>
          </cell>
          <cell r="N9373" t="str">
            <v>Rodeuse fixe (Std New)</v>
          </cell>
          <cell r="O9373" t="str">
            <v>Tip dreser fix (new)</v>
          </cell>
          <cell r="P9373">
            <v>1</v>
          </cell>
          <cell r="Q9373">
            <v>0</v>
          </cell>
          <cell r="R9373" t="str">
            <v/>
          </cell>
          <cell r="X9373">
            <v>20.474999999999998</v>
          </cell>
          <cell r="Y9373">
            <v>95.678100000000001</v>
          </cell>
          <cell r="Z9373">
            <v>254.625</v>
          </cell>
          <cell r="AA9373">
            <v>370.77809999999999</v>
          </cell>
          <cell r="AD9373">
            <v>20.474999999999998</v>
          </cell>
          <cell r="AE9373">
            <v>95.678100000000001</v>
          </cell>
          <cell r="AF9373">
            <v>254.625</v>
          </cell>
        </row>
        <row r="9374">
          <cell r="M9374">
            <v>0</v>
          </cell>
          <cell r="N9374">
            <v>0</v>
          </cell>
          <cell r="O9374" t="str">
            <v/>
          </cell>
          <cell r="P9374">
            <v>0</v>
          </cell>
          <cell r="Q9374">
            <v>0</v>
          </cell>
          <cell r="R9374">
            <v>0</v>
          </cell>
          <cell r="AA9374">
            <v>0</v>
          </cell>
          <cell r="AD9374" t="e">
            <v>#DIV/0!</v>
          </cell>
          <cell r="AE9374" t="e">
            <v>#DIV/0!</v>
          </cell>
          <cell r="AF9374" t="e">
            <v>#DIV/0!</v>
          </cell>
        </row>
        <row r="9375">
          <cell r="M9375">
            <v>0</v>
          </cell>
          <cell r="N9375">
            <v>0</v>
          </cell>
          <cell r="O9375" t="str">
            <v/>
          </cell>
          <cell r="P9375">
            <v>1</v>
          </cell>
          <cell r="Q9375">
            <v>0</v>
          </cell>
          <cell r="R9375">
            <v>0</v>
          </cell>
          <cell r="AA9375">
            <v>0</v>
          </cell>
          <cell r="AD9375">
            <v>0</v>
          </cell>
          <cell r="AE9375">
            <v>0</v>
          </cell>
          <cell r="AF9375">
            <v>0</v>
          </cell>
        </row>
        <row r="9376">
          <cell r="M9376" t="str">
            <v>Robotnu1</v>
          </cell>
          <cell r="N9376" t="str">
            <v>Robot nu bras 2,65m / 165 Kg</v>
          </cell>
          <cell r="O9376" t="str">
            <v>Robot bare arm 2.65m / 165 Kg</v>
          </cell>
          <cell r="P9376">
            <v>1</v>
          </cell>
          <cell r="Q9376">
            <v>0</v>
          </cell>
          <cell r="R9376" t="str">
            <v/>
          </cell>
          <cell r="X9376">
            <v>0</v>
          </cell>
          <cell r="Y9376">
            <v>0</v>
          </cell>
          <cell r="Z9376">
            <v>0</v>
          </cell>
          <cell r="AA9376">
            <v>0</v>
          </cell>
          <cell r="AD9376">
            <v>0</v>
          </cell>
          <cell r="AE9376">
            <v>0</v>
          </cell>
          <cell r="AF9376">
            <v>0</v>
          </cell>
        </row>
        <row r="9377">
          <cell r="M9377" t="str">
            <v>SEL-MF</v>
          </cell>
          <cell r="N9377" t="str">
            <v>Applicatif Robot SEL en Moyenne Fréquence</v>
          </cell>
          <cell r="O9377" t="str">
            <v>Medium Frequency SEL Robot Application</v>
          </cell>
          <cell r="P9377">
            <v>1</v>
          </cell>
          <cell r="Q9377">
            <v>0</v>
          </cell>
          <cell r="R9377" t="str">
            <v/>
          </cell>
          <cell r="X9377">
            <v>21.930300000000003</v>
          </cell>
          <cell r="Y9377">
            <v>1168.179075</v>
          </cell>
          <cell r="Z9377">
            <v>791.14538093824149</v>
          </cell>
          <cell r="AA9377">
            <v>1981.2547559382415</v>
          </cell>
          <cell r="AD9377">
            <v>21.930300000000003</v>
          </cell>
          <cell r="AE9377">
            <v>1168.179075</v>
          </cell>
          <cell r="AF9377">
            <v>791.14538093824149</v>
          </cell>
        </row>
        <row r="9378">
          <cell r="M9378" t="str">
            <v>Reh1000</v>
          </cell>
          <cell r="N9378" t="str">
            <v>Réhausse robot h&lt;1000mm</v>
          </cell>
          <cell r="O9378" t="str">
            <v>Robot extension h&lt;1000mm</v>
          </cell>
          <cell r="P9378">
            <v>1</v>
          </cell>
          <cell r="Q9378">
            <v>0</v>
          </cell>
          <cell r="R9378" t="str">
            <v/>
          </cell>
          <cell r="X9378">
            <v>0</v>
          </cell>
          <cell r="Y9378">
            <v>29.809500000000003</v>
          </cell>
          <cell r="Z9378">
            <v>10.5</v>
          </cell>
          <cell r="AA9378">
            <v>40.3095</v>
          </cell>
          <cell r="AD9378">
            <v>0</v>
          </cell>
          <cell r="AE9378">
            <v>29.809500000000003</v>
          </cell>
          <cell r="AF9378">
            <v>10.5</v>
          </cell>
        </row>
        <row r="9379">
          <cell r="M9379" t="str">
            <v>Robotintégration-V11</v>
          </cell>
          <cell r="N9379" t="str">
            <v>Intégration robot + baie sur site -V11</v>
          </cell>
          <cell r="O9379" t="str">
            <v>Robot + bay integration on site -V11</v>
          </cell>
          <cell r="P9379">
            <v>1</v>
          </cell>
          <cell r="Q9379">
            <v>0</v>
          </cell>
          <cell r="R9379" t="str">
            <v/>
          </cell>
          <cell r="X9379">
            <v>272.35057499999999</v>
          </cell>
          <cell r="Y9379">
            <v>862.84800000000007</v>
          </cell>
          <cell r="Z9379">
            <v>1716.542666567691</v>
          </cell>
          <cell r="AA9379">
            <v>2851.7412415676908</v>
          </cell>
          <cell r="AD9379">
            <v>272.35057499999999</v>
          </cell>
          <cell r="AE9379">
            <v>862.84800000000007</v>
          </cell>
          <cell r="AF9379">
            <v>1716.542666567691</v>
          </cell>
        </row>
        <row r="9380">
          <cell r="M9380" t="str">
            <v>RobCabl14Soud1SME</v>
          </cell>
          <cell r="N9380" t="str">
            <v>Sup liaison 14m 1 soudure sans moteur élec</v>
          </cell>
          <cell r="O9380" t="str">
            <v>Add. connexion length 14m 1 welding without electr motor</v>
          </cell>
          <cell r="P9380">
            <v>1</v>
          </cell>
          <cell r="Q9380">
            <v>0</v>
          </cell>
          <cell r="R9380" t="str">
            <v/>
          </cell>
          <cell r="X9380">
            <v>0</v>
          </cell>
          <cell r="Y9380">
            <v>59.608500000000006</v>
          </cell>
          <cell r="Z9380">
            <v>157.5</v>
          </cell>
          <cell r="AA9380">
            <v>217.10849999999999</v>
          </cell>
          <cell r="AD9380">
            <v>0</v>
          </cell>
          <cell r="AE9380">
            <v>59.608500000000006</v>
          </cell>
          <cell r="AF9380">
            <v>157.5</v>
          </cell>
        </row>
        <row r="9381">
          <cell r="M9381" t="str">
            <v>TrajSoud</v>
          </cell>
          <cell r="N9381" t="str">
            <v>Trajectoire de soudure(clinchage, arc tiré, rivet)</v>
          </cell>
          <cell r="O9381" t="str">
            <v>Welding path (clinching, pulled arc, rivet)</v>
          </cell>
          <cell r="P9381">
            <v>1</v>
          </cell>
          <cell r="Q9381" t="str">
            <v>8 PSE OP50</v>
          </cell>
          <cell r="R9381" t="str">
            <v/>
          </cell>
          <cell r="X9381">
            <v>0</v>
          </cell>
          <cell r="Y9381">
            <v>0</v>
          </cell>
          <cell r="Z9381">
            <v>0</v>
          </cell>
          <cell r="AA9381">
            <v>0</v>
          </cell>
          <cell r="AD9381">
            <v>0</v>
          </cell>
          <cell r="AE9381">
            <v>0</v>
          </cell>
          <cell r="AF9381">
            <v>0</v>
          </cell>
        </row>
        <row r="9382">
          <cell r="M9382" t="str">
            <v>EchCodeTraj</v>
          </cell>
          <cell r="N9382" t="str">
            <v>Echange Code Trajectoire avec baie robot</v>
          </cell>
          <cell r="O9382" t="str">
            <v>Exchange of Trajectory Code with robot bay</v>
          </cell>
          <cell r="P9382">
            <v>1</v>
          </cell>
          <cell r="Q9382">
            <v>0</v>
          </cell>
          <cell r="R9382" t="str">
            <v/>
          </cell>
          <cell r="X9382">
            <v>11.8125</v>
          </cell>
          <cell r="Y9382">
            <v>0</v>
          </cell>
          <cell r="Z9382">
            <v>96.409919032065716</v>
          </cell>
          <cell r="AA9382">
            <v>108.22241903206572</v>
          </cell>
          <cell r="AD9382">
            <v>11.8125</v>
          </cell>
          <cell r="AE9382">
            <v>0</v>
          </cell>
          <cell r="AF9382">
            <v>96.409919032065716</v>
          </cell>
        </row>
        <row r="9383">
          <cell r="M9383" t="str">
            <v>HEtudAUT</v>
          </cell>
          <cell r="N9383" t="str">
            <v>Une heure d'études automatismes</v>
          </cell>
          <cell r="O9383" t="str">
            <v>One hour of automation studies</v>
          </cell>
          <cell r="P9383">
            <v>1</v>
          </cell>
          <cell r="Q9383" t="str">
            <v>Complement Hetude AF+Marguerite+Prog</v>
          </cell>
          <cell r="R9383" t="str">
            <v/>
          </cell>
          <cell r="X9383">
            <v>65</v>
          </cell>
          <cell r="Y9383">
            <v>0</v>
          </cell>
          <cell r="Z9383">
            <v>0</v>
          </cell>
          <cell r="AA9383">
            <v>65</v>
          </cell>
          <cell r="AD9383">
            <v>65</v>
          </cell>
          <cell r="AE9383">
            <v>0</v>
          </cell>
          <cell r="AF9383">
            <v>0</v>
          </cell>
        </row>
        <row r="9384">
          <cell r="M9384" t="str">
            <v>VerrineRobot</v>
          </cell>
          <cell r="N9384" t="str">
            <v>Verrine Robot</v>
          </cell>
          <cell r="O9384" t="str">
            <v>To make</v>
          </cell>
          <cell r="P9384">
            <v>1</v>
          </cell>
          <cell r="Q9384">
            <v>0</v>
          </cell>
          <cell r="R9384" t="str">
            <v/>
          </cell>
          <cell r="AA9384">
            <v>0</v>
          </cell>
          <cell r="AD9384">
            <v>0</v>
          </cell>
          <cell r="AE9384">
            <v>0</v>
          </cell>
          <cell r="AF9384">
            <v>0</v>
          </cell>
        </row>
        <row r="9385">
          <cell r="M9385">
            <v>0</v>
          </cell>
          <cell r="N9385">
            <v>0</v>
          </cell>
          <cell r="O9385" t="str">
            <v/>
          </cell>
          <cell r="P9385">
            <v>0</v>
          </cell>
          <cell r="Q9385">
            <v>0</v>
          </cell>
          <cell r="R9385">
            <v>0</v>
          </cell>
          <cell r="AA9385">
            <v>0</v>
          </cell>
          <cell r="AD9385" t="e">
            <v>#DIV/0!</v>
          </cell>
          <cell r="AE9385" t="e">
            <v>#DIV/0!</v>
          </cell>
          <cell r="AF9385" t="e">
            <v>#DIV/0!</v>
          </cell>
        </row>
        <row r="9386">
          <cell r="M9386">
            <v>0</v>
          </cell>
          <cell r="N9386">
            <v>0</v>
          </cell>
          <cell r="O9386" t="str">
            <v/>
          </cell>
          <cell r="P9386">
            <v>1</v>
          </cell>
          <cell r="Q9386">
            <v>0</v>
          </cell>
          <cell r="R9386">
            <v>0</v>
          </cell>
          <cell r="AA9386">
            <v>0</v>
          </cell>
          <cell r="AD9386">
            <v>0</v>
          </cell>
          <cell r="AE9386">
            <v>0</v>
          </cell>
          <cell r="AF9386">
            <v>0</v>
          </cell>
        </row>
        <row r="9387">
          <cell r="M9387" t="str">
            <v>InterfaceRobPinceStdenL</v>
          </cell>
          <cell r="N9387" t="str">
            <v>Interface Std en L fixation entre Pince et Robot</v>
          </cell>
          <cell r="O9387" t="str">
            <v>Std L-shaped interface for fixing between Clamp and Robot</v>
          </cell>
          <cell r="P9387">
            <v>1</v>
          </cell>
          <cell r="Q9387">
            <v>0</v>
          </cell>
          <cell r="R9387" t="str">
            <v/>
          </cell>
          <cell r="X9387">
            <v>0</v>
          </cell>
          <cell r="Y9387">
            <v>0</v>
          </cell>
          <cell r="Z9387">
            <v>0</v>
          </cell>
          <cell r="AA9387">
            <v>0</v>
          </cell>
          <cell r="AD9387">
            <v>0</v>
          </cell>
          <cell r="AE9387">
            <v>0</v>
          </cell>
          <cell r="AF9387">
            <v>0</v>
          </cell>
        </row>
        <row r="9388">
          <cell r="M9388" t="str">
            <v>MisAllRech</v>
          </cell>
          <cell r="N9388" t="str">
            <v>Mise et Allonge de rechange</v>
          </cell>
          <cell r="O9388" t="str">
            <v>Spare plug and extension cable</v>
          </cell>
          <cell r="P9388">
            <v>1</v>
          </cell>
          <cell r="Q9388">
            <v>0</v>
          </cell>
          <cell r="R9388" t="str">
            <v/>
          </cell>
          <cell r="X9388">
            <v>0</v>
          </cell>
          <cell r="Y9388">
            <v>0</v>
          </cell>
          <cell r="Z9388">
            <v>0</v>
          </cell>
          <cell r="AA9388">
            <v>0</v>
          </cell>
          <cell r="AD9388">
            <v>0</v>
          </cell>
          <cell r="AE9388">
            <v>0</v>
          </cell>
          <cell r="AF9388">
            <v>0</v>
          </cell>
        </row>
        <row r="9389">
          <cell r="M9389" t="str">
            <v>PincRobMFLightX500ModSansDetal</v>
          </cell>
          <cell r="N9389" t="str">
            <v>Pince Mod MF Light ciseaux électrique LU &lt; 500</v>
          </cell>
          <cell r="O9389" t="str">
            <v>MF Light Mod Clamp X - Shape electric width &lt; 500</v>
          </cell>
          <cell r="P9389">
            <v>1</v>
          </cell>
          <cell r="Q9389">
            <v>0</v>
          </cell>
          <cell r="R9389" t="str">
            <v/>
          </cell>
          <cell r="X9389">
            <v>0</v>
          </cell>
          <cell r="Y9389">
            <v>0</v>
          </cell>
          <cell r="Z9389">
            <v>0</v>
          </cell>
          <cell r="AA9389">
            <v>0</v>
          </cell>
          <cell r="AD9389">
            <v>0</v>
          </cell>
          <cell r="AE9389">
            <v>0</v>
          </cell>
          <cell r="AF9389">
            <v>0</v>
          </cell>
        </row>
        <row r="9390">
          <cell r="M9390">
            <v>0</v>
          </cell>
          <cell r="N9390">
            <v>0</v>
          </cell>
          <cell r="O9390" t="str">
            <v/>
          </cell>
          <cell r="P9390">
            <v>0</v>
          </cell>
          <cell r="Q9390">
            <v>0</v>
          </cell>
          <cell r="R9390">
            <v>0</v>
          </cell>
          <cell r="AA9390">
            <v>0</v>
          </cell>
          <cell r="AD9390" t="e">
            <v>#DIV/0!</v>
          </cell>
          <cell r="AE9390" t="e">
            <v>#DIV/0!</v>
          </cell>
          <cell r="AF9390" t="e">
            <v>#DIV/0!</v>
          </cell>
        </row>
        <row r="9391">
          <cell r="M9391">
            <v>0</v>
          </cell>
          <cell r="N9391">
            <v>0</v>
          </cell>
          <cell r="O9391" t="str">
            <v/>
          </cell>
          <cell r="P9391">
            <v>1</v>
          </cell>
          <cell r="Q9391">
            <v>0</v>
          </cell>
          <cell r="R9391">
            <v>0</v>
          </cell>
          <cell r="AA9391">
            <v>0</v>
          </cell>
          <cell r="AD9391">
            <v>0</v>
          </cell>
          <cell r="AE9391">
            <v>0</v>
          </cell>
          <cell r="AF9391">
            <v>0</v>
          </cell>
        </row>
        <row r="9392">
          <cell r="M9392" t="str">
            <v>RodFixeNew</v>
          </cell>
          <cell r="N9392" t="str">
            <v>Rodeuse fixe (Std New)</v>
          </cell>
          <cell r="O9392" t="str">
            <v>Tip dreser fix (new)</v>
          </cell>
          <cell r="P9392">
            <v>1</v>
          </cell>
          <cell r="Q9392">
            <v>0</v>
          </cell>
          <cell r="R9392" t="str">
            <v/>
          </cell>
          <cell r="X9392">
            <v>20.474999999999998</v>
          </cell>
          <cell r="Y9392">
            <v>95.678100000000001</v>
          </cell>
          <cell r="Z9392">
            <v>254.625</v>
          </cell>
          <cell r="AA9392">
            <v>370.77809999999999</v>
          </cell>
          <cell r="AD9392">
            <v>20.474999999999998</v>
          </cell>
          <cell r="AE9392">
            <v>95.678100000000001</v>
          </cell>
          <cell r="AF9392">
            <v>254.625</v>
          </cell>
        </row>
        <row r="9393">
          <cell r="M9393">
            <v>0</v>
          </cell>
          <cell r="N9393">
            <v>0</v>
          </cell>
          <cell r="O9393" t="str">
            <v/>
          </cell>
          <cell r="P9393">
            <v>0</v>
          </cell>
          <cell r="Q9393">
            <v>0</v>
          </cell>
          <cell r="R9393">
            <v>0</v>
          </cell>
          <cell r="AA9393">
            <v>0</v>
          </cell>
          <cell r="AD9393" t="e">
            <v>#DIV/0!</v>
          </cell>
          <cell r="AE9393" t="e">
            <v>#DIV/0!</v>
          </cell>
          <cell r="AF9393" t="e">
            <v>#DIV/0!</v>
          </cell>
        </row>
        <row r="9394">
          <cell r="M9394">
            <v>0</v>
          </cell>
          <cell r="N9394">
            <v>0</v>
          </cell>
          <cell r="O9394" t="str">
            <v/>
          </cell>
          <cell r="P9394">
            <v>0</v>
          </cell>
          <cell r="Q9394">
            <v>0</v>
          </cell>
          <cell r="R9394">
            <v>0</v>
          </cell>
          <cell r="AA9394">
            <v>0</v>
          </cell>
          <cell r="AD9394" t="e">
            <v>#DIV/0!</v>
          </cell>
          <cell r="AE9394" t="e">
            <v>#DIV/0!</v>
          </cell>
          <cell r="AF9394" t="e">
            <v>#DIV/0!</v>
          </cell>
        </row>
        <row r="9395">
          <cell r="M9395">
            <v>0</v>
          </cell>
          <cell r="N9395">
            <v>0</v>
          </cell>
          <cell r="O9395" t="str">
            <v/>
          </cell>
          <cell r="P9395">
            <v>0</v>
          </cell>
          <cell r="Q9395">
            <v>0</v>
          </cell>
          <cell r="R9395">
            <v>0</v>
          </cell>
          <cell r="AA9395">
            <v>0</v>
          </cell>
          <cell r="AD9395" t="e">
            <v>#DIV/0!</v>
          </cell>
          <cell r="AE9395" t="e">
            <v>#DIV/0!</v>
          </cell>
          <cell r="AF9395" t="e">
            <v>#DIV/0!</v>
          </cell>
        </row>
        <row r="9396">
          <cell r="M9396">
            <v>0</v>
          </cell>
          <cell r="N9396">
            <v>0</v>
          </cell>
          <cell r="O9396" t="str">
            <v/>
          </cell>
          <cell r="P9396">
            <v>1</v>
          </cell>
          <cell r="Q9396">
            <v>0</v>
          </cell>
          <cell r="R9396">
            <v>0</v>
          </cell>
          <cell r="AA9396">
            <v>0</v>
          </cell>
          <cell r="AD9396">
            <v>0</v>
          </cell>
          <cell r="AE9396">
            <v>0</v>
          </cell>
          <cell r="AF9396">
            <v>0</v>
          </cell>
        </row>
        <row r="9397">
          <cell r="M9397" t="str">
            <v>Robotnu16</v>
          </cell>
          <cell r="N9397" t="str">
            <v>Robot nu bras 3,10m / 280 Kg</v>
          </cell>
          <cell r="O9397" t="str">
            <v>Robot bare arm 3.10m / 280 Kg</v>
          </cell>
          <cell r="P9397">
            <v>1</v>
          </cell>
          <cell r="Q9397">
            <v>0</v>
          </cell>
          <cell r="R9397" t="str">
            <v/>
          </cell>
          <cell r="X9397">
            <v>0</v>
          </cell>
          <cell r="Y9397">
            <v>0</v>
          </cell>
          <cell r="Z9397">
            <v>0</v>
          </cell>
          <cell r="AA9397">
            <v>0</v>
          </cell>
          <cell r="AD9397">
            <v>0</v>
          </cell>
          <cell r="AE9397">
            <v>0</v>
          </cell>
          <cell r="AF9397">
            <v>0</v>
          </cell>
        </row>
        <row r="9398">
          <cell r="M9398" t="str">
            <v>GPF</v>
          </cell>
          <cell r="N9398" t="str">
            <v>Applicatif Robot GPF</v>
          </cell>
          <cell r="O9398" t="str">
            <v>GPF Robot Application</v>
          </cell>
          <cell r="P9398">
            <v>1</v>
          </cell>
          <cell r="Q9398">
            <v>0</v>
          </cell>
          <cell r="R9398" t="str">
            <v/>
          </cell>
          <cell r="X9398">
            <v>40.949999999999996</v>
          </cell>
          <cell r="Y9398">
            <v>72.995999999999995</v>
          </cell>
          <cell r="Z9398">
            <v>78.75</v>
          </cell>
          <cell r="AA9398">
            <v>192.696</v>
          </cell>
          <cell r="AD9398">
            <v>40.949999999999996</v>
          </cell>
          <cell r="AE9398">
            <v>72.995999999999995</v>
          </cell>
          <cell r="AF9398">
            <v>78.75</v>
          </cell>
        </row>
        <row r="9399">
          <cell r="M9399" t="str">
            <v>RehForteCharg1000</v>
          </cell>
          <cell r="N9399" t="str">
            <v>Réhausse robot forte charge h&lt;1000mm</v>
          </cell>
          <cell r="O9399" t="str">
            <v>Heavy-duty robot extension h&lt;1000mm</v>
          </cell>
          <cell r="P9399">
            <v>1</v>
          </cell>
          <cell r="Q9399">
            <v>0</v>
          </cell>
          <cell r="R9399" t="str">
            <v/>
          </cell>
          <cell r="X9399">
            <v>0</v>
          </cell>
          <cell r="Y9399">
            <v>29.809500000000003</v>
          </cell>
          <cell r="Z9399">
            <v>10.5</v>
          </cell>
          <cell r="AA9399">
            <v>40.3095</v>
          </cell>
          <cell r="AD9399">
            <v>0</v>
          </cell>
          <cell r="AE9399">
            <v>29.809500000000003</v>
          </cell>
          <cell r="AF9399">
            <v>10.5</v>
          </cell>
        </row>
        <row r="9400">
          <cell r="M9400" t="str">
            <v>CompAppliTeteGoujSup</v>
          </cell>
          <cell r="N9400" t="str">
            <v>Complément applicatif robot tête gouj supplémentai</v>
          </cell>
          <cell r="O9400" t="str">
            <v>Supplement robot application additional head studs</v>
          </cell>
          <cell r="P9400">
            <v>1</v>
          </cell>
          <cell r="Q9400" t="str">
            <v>2 têtes</v>
          </cell>
          <cell r="R9400" t="str">
            <v/>
          </cell>
          <cell r="AA9400">
            <v>0</v>
          </cell>
          <cell r="AD9400">
            <v>0</v>
          </cell>
          <cell r="AE9400">
            <v>0</v>
          </cell>
          <cell r="AF9400">
            <v>0</v>
          </cell>
        </row>
        <row r="9401">
          <cell r="M9401" t="str">
            <v>Robotintégration-V11</v>
          </cell>
          <cell r="N9401" t="str">
            <v>Intégration robot + baie sur site -V11</v>
          </cell>
          <cell r="O9401" t="str">
            <v>Robot + bay integration on site -V11</v>
          </cell>
          <cell r="P9401">
            <v>1</v>
          </cell>
          <cell r="Q9401">
            <v>0</v>
          </cell>
          <cell r="R9401" t="str">
            <v/>
          </cell>
          <cell r="X9401">
            <v>272.35057499999999</v>
          </cell>
          <cell r="Y9401">
            <v>862.84800000000007</v>
          </cell>
          <cell r="Z9401">
            <v>1716.542666567691</v>
          </cell>
          <cell r="AA9401">
            <v>2851.7412415676908</v>
          </cell>
          <cell r="AD9401">
            <v>272.35057499999999</v>
          </cell>
          <cell r="AE9401">
            <v>862.84800000000007</v>
          </cell>
          <cell r="AF9401">
            <v>1716.542666567691</v>
          </cell>
        </row>
        <row r="9402">
          <cell r="M9402" t="str">
            <v>TrajMan</v>
          </cell>
          <cell r="N9402" t="str">
            <v>Trajectoire de manutention</v>
          </cell>
          <cell r="O9402" t="str">
            <v>Handling path</v>
          </cell>
          <cell r="P9402">
            <v>2</v>
          </cell>
          <cell r="Q9402" t="str">
            <v>Prise OP50, déposes OP60</v>
          </cell>
          <cell r="R9402" t="str">
            <v/>
          </cell>
          <cell r="X9402">
            <v>0</v>
          </cell>
          <cell r="Y9402">
            <v>0</v>
          </cell>
          <cell r="Z9402">
            <v>0</v>
          </cell>
          <cell r="AA9402">
            <v>0</v>
          </cell>
          <cell r="AD9402">
            <v>0</v>
          </cell>
          <cell r="AE9402">
            <v>0</v>
          </cell>
          <cell r="AF9402">
            <v>0</v>
          </cell>
        </row>
        <row r="9403">
          <cell r="M9403" t="str">
            <v>TrajSoud</v>
          </cell>
          <cell r="N9403" t="str">
            <v>Trajectoire de soudure(clinchage, arc tiré, rivet)</v>
          </cell>
          <cell r="O9403" t="str">
            <v>Welding path (clinching, pulled arc, rivet)</v>
          </cell>
          <cell r="P9403">
            <v>2</v>
          </cell>
          <cell r="Q9403" t="str">
            <v>2 têtes</v>
          </cell>
          <cell r="R9403" t="str">
            <v/>
          </cell>
          <cell r="X9403">
            <v>0</v>
          </cell>
          <cell r="Y9403">
            <v>0</v>
          </cell>
          <cell r="Z9403">
            <v>0</v>
          </cell>
          <cell r="AA9403">
            <v>0</v>
          </cell>
          <cell r="AD9403">
            <v>0</v>
          </cell>
          <cell r="AE9403">
            <v>0</v>
          </cell>
          <cell r="AF9403">
            <v>0</v>
          </cell>
        </row>
        <row r="9404">
          <cell r="M9404" t="str">
            <v>EchCodeTraj</v>
          </cell>
          <cell r="N9404" t="str">
            <v>Echange Code Trajectoire avec baie robot</v>
          </cell>
          <cell r="O9404" t="str">
            <v>Exchange of Trajectory Code with robot bay</v>
          </cell>
          <cell r="P9404">
            <v>1</v>
          </cell>
          <cell r="Q9404">
            <v>0</v>
          </cell>
          <cell r="R9404" t="str">
            <v/>
          </cell>
          <cell r="X9404">
            <v>11.8125</v>
          </cell>
          <cell r="Y9404">
            <v>0</v>
          </cell>
          <cell r="Z9404">
            <v>96.409919032065716</v>
          </cell>
          <cell r="AA9404">
            <v>108.22241903206572</v>
          </cell>
          <cell r="AD9404">
            <v>11.8125</v>
          </cell>
          <cell r="AE9404">
            <v>0</v>
          </cell>
          <cell r="AF9404">
            <v>96.409919032065716</v>
          </cell>
        </row>
        <row r="9405">
          <cell r="M9405" t="str">
            <v>HEtudAUT</v>
          </cell>
          <cell r="N9405" t="str">
            <v>Une heure d'études automatismes</v>
          </cell>
          <cell r="O9405" t="str">
            <v>One hour of automation studies</v>
          </cell>
          <cell r="P9405">
            <v>1</v>
          </cell>
          <cell r="Q9405" t="str">
            <v>Complement Hetude AF+Marguerite+Prog</v>
          </cell>
          <cell r="R9405" t="str">
            <v/>
          </cell>
          <cell r="X9405">
            <v>65</v>
          </cell>
          <cell r="Y9405">
            <v>0</v>
          </cell>
          <cell r="Z9405">
            <v>0</v>
          </cell>
          <cell r="AA9405">
            <v>65</v>
          </cell>
          <cell r="AD9405">
            <v>65</v>
          </cell>
          <cell r="AE9405">
            <v>0</v>
          </cell>
          <cell r="AF9405">
            <v>0</v>
          </cell>
        </row>
        <row r="9406">
          <cell r="M9406" t="str">
            <v>VerrineRobot</v>
          </cell>
          <cell r="N9406" t="str">
            <v>Verrine Robot</v>
          </cell>
          <cell r="O9406" t="str">
            <v>To make</v>
          </cell>
          <cell r="P9406">
            <v>1</v>
          </cell>
          <cell r="Q9406">
            <v>0</v>
          </cell>
          <cell r="R9406" t="str">
            <v/>
          </cell>
          <cell r="AA9406">
            <v>0</v>
          </cell>
          <cell r="AD9406">
            <v>0</v>
          </cell>
          <cell r="AE9406">
            <v>0</v>
          </cell>
          <cell r="AF9406">
            <v>0</v>
          </cell>
        </row>
        <row r="9407">
          <cell r="M9407">
            <v>0</v>
          </cell>
          <cell r="N9407">
            <v>0</v>
          </cell>
          <cell r="O9407" t="str">
            <v/>
          </cell>
          <cell r="P9407">
            <v>0</v>
          </cell>
          <cell r="Q9407">
            <v>0</v>
          </cell>
          <cell r="R9407">
            <v>0</v>
          </cell>
          <cell r="AA9407">
            <v>0</v>
          </cell>
          <cell r="AD9407" t="e">
            <v>#DIV/0!</v>
          </cell>
          <cell r="AE9407" t="e">
            <v>#DIV/0!</v>
          </cell>
          <cell r="AF9407" t="e">
            <v>#DIV/0!</v>
          </cell>
        </row>
        <row r="9408">
          <cell r="M9408">
            <v>0</v>
          </cell>
          <cell r="N9408">
            <v>0</v>
          </cell>
          <cell r="O9408" t="str">
            <v/>
          </cell>
          <cell r="P9408">
            <v>1</v>
          </cell>
          <cell r="Q9408">
            <v>0</v>
          </cell>
          <cell r="R9408">
            <v>0</v>
          </cell>
          <cell r="AA9408">
            <v>0</v>
          </cell>
          <cell r="AD9408">
            <v>0</v>
          </cell>
          <cell r="AE9408">
            <v>0</v>
          </cell>
          <cell r="AF9408">
            <v>0</v>
          </cell>
        </row>
        <row r="9409">
          <cell r="M9409" t="str">
            <v>PoutreCentMPRModFrs</v>
          </cell>
          <cell r="N9409" t="str">
            <v>Poutre Centrale pour MPR Modulaire du commerce</v>
          </cell>
          <cell r="O9409" t="str">
            <v>Beam 1 Mt (any diameter) for gripper</v>
          </cell>
          <cell r="P9409">
            <v>1</v>
          </cell>
          <cell r="Q9409">
            <v>0</v>
          </cell>
          <cell r="R9409" t="str">
            <v/>
          </cell>
          <cell r="AA9409">
            <v>0</v>
          </cell>
          <cell r="AD9409">
            <v>0</v>
          </cell>
          <cell r="AE9409">
            <v>0</v>
          </cell>
          <cell r="AF9409">
            <v>0</v>
          </cell>
        </row>
        <row r="9410">
          <cell r="M9410" t="str">
            <v>SuppGrandMPRFrs</v>
          </cell>
          <cell r="N9410" t="str">
            <v>Supplément coût pour un grand préhenseur Commerce</v>
          </cell>
          <cell r="O9410" t="str">
            <v>Additional cost for a large trade gripper</v>
          </cell>
          <cell r="P9410">
            <v>2</v>
          </cell>
          <cell r="Q9410">
            <v>0</v>
          </cell>
          <cell r="R9410" t="str">
            <v/>
          </cell>
          <cell r="AA9410">
            <v>0</v>
          </cell>
          <cell r="AD9410">
            <v>0</v>
          </cell>
          <cell r="AE9410">
            <v>0</v>
          </cell>
          <cell r="AF9410">
            <v>0</v>
          </cell>
        </row>
        <row r="9411">
          <cell r="M9411" t="str">
            <v>BoutPoutreMPRFrs</v>
          </cell>
          <cell r="N9411" t="str">
            <v>Compl fixation bout poutre ou preh double Commerce</v>
          </cell>
          <cell r="O9411" t="str">
            <v>Complement fixing beam end or double gripper trade</v>
          </cell>
          <cell r="P9411">
            <v>1</v>
          </cell>
          <cell r="Q9411">
            <v>0</v>
          </cell>
          <cell r="R9411" t="str">
            <v/>
          </cell>
          <cell r="AA9411">
            <v>0</v>
          </cell>
          <cell r="AD9411">
            <v>0</v>
          </cell>
          <cell r="AE9411">
            <v>0</v>
          </cell>
          <cell r="AF9411">
            <v>0</v>
          </cell>
        </row>
        <row r="9412">
          <cell r="M9412" t="str">
            <v>RefSer40DINPreh</v>
          </cell>
          <cell r="N9412" t="str">
            <v>Serrage 40 DIN Touche + Appui tous types sur Préh</v>
          </cell>
          <cell r="O9412" t="str">
            <v>Clamping 40 DIN Key + All types of support on Preh</v>
          </cell>
          <cell r="P9412">
            <v>5</v>
          </cell>
          <cell r="Q9412">
            <v>0</v>
          </cell>
          <cell r="R9412" t="str">
            <v/>
          </cell>
          <cell r="X9412">
            <v>61.424999999999997</v>
          </cell>
          <cell r="Y9412">
            <v>355.03650000000005</v>
          </cell>
          <cell r="Z9412">
            <v>189.00000000000003</v>
          </cell>
          <cell r="AA9412">
            <v>605.46150000000011</v>
          </cell>
          <cell r="AD9412">
            <v>12.285</v>
          </cell>
          <cell r="AE9412">
            <v>71.007300000000015</v>
          </cell>
          <cell r="AF9412">
            <v>37.800000000000004</v>
          </cell>
        </row>
        <row r="9413">
          <cell r="M9413" t="str">
            <v>PilMobPreh</v>
          </cell>
          <cell r="N9413" t="str">
            <v>Pilote escamotable sur Préhenseur avec antenne sup</v>
          </cell>
          <cell r="O9413" t="str">
            <v>Retractable pin on Gripper</v>
          </cell>
          <cell r="P9413">
            <v>1</v>
          </cell>
          <cell r="Q9413">
            <v>0</v>
          </cell>
          <cell r="R9413" t="str">
            <v/>
          </cell>
          <cell r="X9413">
            <v>12.285</v>
          </cell>
          <cell r="Y9413">
            <v>71.007300000000001</v>
          </cell>
          <cell r="Z9413">
            <v>37.800000000000004</v>
          </cell>
          <cell r="AA9413">
            <v>121.09229999999999</v>
          </cell>
          <cell r="AD9413">
            <v>12.285</v>
          </cell>
          <cell r="AE9413">
            <v>71.007300000000001</v>
          </cell>
          <cell r="AF9413">
            <v>37.800000000000004</v>
          </cell>
        </row>
        <row r="9414">
          <cell r="M9414" t="str">
            <v>PilSeul</v>
          </cell>
          <cell r="N9414" t="str">
            <v>Pilote fixe sans poteau</v>
          </cell>
          <cell r="O9414" t="str">
            <v xml:space="preserve">Fixed pin with no post or gripper pin </v>
          </cell>
          <cell r="P9414">
            <v>1</v>
          </cell>
          <cell r="Q9414">
            <v>0</v>
          </cell>
          <cell r="R9414" t="str">
            <v/>
          </cell>
          <cell r="X9414">
            <v>0</v>
          </cell>
          <cell r="Y9414">
            <v>0</v>
          </cell>
          <cell r="Z9414">
            <v>0</v>
          </cell>
          <cell r="AA9414">
            <v>0</v>
          </cell>
          <cell r="AD9414">
            <v>0</v>
          </cell>
          <cell r="AE9414">
            <v>0</v>
          </cell>
          <cell r="AF9414">
            <v>0</v>
          </cell>
        </row>
        <row r="9415">
          <cell r="M9415" t="str">
            <v>DistribPreh</v>
          </cell>
          <cell r="N9415" t="str">
            <v>Distributeur taille 2 sur Préhenseur</v>
          </cell>
          <cell r="O9415" t="str">
            <v>Dispenser size 2 on Gripper</v>
          </cell>
          <cell r="P9415">
            <v>3</v>
          </cell>
          <cell r="Q9415">
            <v>0</v>
          </cell>
          <cell r="R9415" t="str">
            <v/>
          </cell>
          <cell r="X9415">
            <v>36.855000000000004</v>
          </cell>
          <cell r="Y9415">
            <v>488.09249999999997</v>
          </cell>
          <cell r="Z9415">
            <v>56.7</v>
          </cell>
          <cell r="AA9415">
            <v>581.64750000000004</v>
          </cell>
          <cell r="AD9415">
            <v>12.285000000000002</v>
          </cell>
          <cell r="AE9415">
            <v>162.69749999999999</v>
          </cell>
          <cell r="AF9415">
            <v>18.900000000000002</v>
          </cell>
        </row>
        <row r="9416">
          <cell r="M9416" t="str">
            <v>PPinducPreh</v>
          </cell>
          <cell r="N9416" t="str">
            <v>Détecteur inductif présence pièce sur Préhenseur a</v>
          </cell>
          <cell r="O9416" t="str">
            <v>Inductive part presence detector on Gripper</v>
          </cell>
          <cell r="P9416">
            <v>1</v>
          </cell>
          <cell r="Q9416">
            <v>0</v>
          </cell>
          <cell r="R9416" t="str">
            <v/>
          </cell>
          <cell r="X9416">
            <v>12.285</v>
          </cell>
          <cell r="Y9416">
            <v>37.65825000000001</v>
          </cell>
          <cell r="Z9416">
            <v>9.4500000000000011</v>
          </cell>
          <cell r="AA9416">
            <v>59.393250000000009</v>
          </cell>
          <cell r="AD9416">
            <v>12.285</v>
          </cell>
          <cell r="AE9416">
            <v>37.65825000000001</v>
          </cell>
          <cell r="AF9416">
            <v>9.4500000000000011</v>
          </cell>
        </row>
        <row r="9417">
          <cell r="M9417" t="str">
            <v>PlotMasse</v>
          </cell>
          <cell r="N9417" t="str">
            <v>2 Plots de masse pour retour courant</v>
          </cell>
          <cell r="O9417" t="str">
            <v>2 Ground studs for current return</v>
          </cell>
          <cell r="P9417">
            <v>1</v>
          </cell>
          <cell r="Q9417">
            <v>0</v>
          </cell>
          <cell r="R9417" t="str">
            <v/>
          </cell>
          <cell r="X9417">
            <v>0</v>
          </cell>
          <cell r="Y9417">
            <v>86.247</v>
          </cell>
          <cell r="Z9417">
            <v>131.25</v>
          </cell>
          <cell r="AA9417">
            <v>217.49700000000001</v>
          </cell>
          <cell r="AD9417">
            <v>0</v>
          </cell>
          <cell r="AE9417">
            <v>86.247</v>
          </cell>
          <cell r="AF9417">
            <v>131.25</v>
          </cell>
        </row>
        <row r="9418">
          <cell r="M9418">
            <v>0</v>
          </cell>
          <cell r="N9418">
            <v>0</v>
          </cell>
          <cell r="O9418" t="str">
            <v/>
          </cell>
          <cell r="P9418">
            <v>0</v>
          </cell>
          <cell r="Q9418">
            <v>0</v>
          </cell>
          <cell r="R9418">
            <v>0</v>
          </cell>
          <cell r="AA9418">
            <v>0</v>
          </cell>
          <cell r="AD9418" t="e">
            <v>#DIV/0!</v>
          </cell>
          <cell r="AE9418" t="e">
            <v>#DIV/0!</v>
          </cell>
          <cell r="AF9418" t="e">
            <v>#DIV/0!</v>
          </cell>
        </row>
        <row r="9419">
          <cell r="M9419">
            <v>0</v>
          </cell>
          <cell r="N9419">
            <v>0</v>
          </cell>
          <cell r="O9419" t="str">
            <v/>
          </cell>
          <cell r="P9419">
            <v>1</v>
          </cell>
          <cell r="Q9419">
            <v>0</v>
          </cell>
          <cell r="R9419">
            <v>0</v>
          </cell>
          <cell r="AA9419">
            <v>0</v>
          </cell>
          <cell r="AD9419">
            <v>0</v>
          </cell>
          <cell r="AE9419">
            <v>0</v>
          </cell>
          <cell r="AF9419">
            <v>0</v>
          </cell>
        </row>
        <row r="9420">
          <cell r="M9420" t="str">
            <v>GeneGoujSortSup</v>
          </cell>
          <cell r="N9420" t="str">
            <v>Sortie Sup. pour générateur soud goujon</v>
          </cell>
          <cell r="O9420" t="str">
            <v>Top output for stud welding generator</v>
          </cell>
          <cell r="P9420">
            <v>1</v>
          </cell>
          <cell r="Q9420">
            <v>0</v>
          </cell>
          <cell r="R9420" t="str">
            <v/>
          </cell>
          <cell r="AA9420">
            <v>0</v>
          </cell>
          <cell r="AD9420">
            <v>0</v>
          </cell>
          <cell r="AE9420">
            <v>0</v>
          </cell>
          <cell r="AF9420">
            <v>0</v>
          </cell>
        </row>
        <row r="9421">
          <cell r="M9421" t="str">
            <v>DistriGouj6-8-CL-TT</v>
          </cell>
          <cell r="N9421" t="str">
            <v>Distributeur de goujons ETF50D.23.69/6.17-36F13.3,</v>
          </cell>
          <cell r="O9421" t="str">
            <v>Distributor of studs ETF50D.23.69/6.17-36F13.3</v>
          </cell>
          <cell r="P9421">
            <v>1</v>
          </cell>
          <cell r="Q9421">
            <v>0</v>
          </cell>
          <cell r="R9421" t="str">
            <v/>
          </cell>
          <cell r="X9421">
            <v>8.19</v>
          </cell>
          <cell r="Y9421">
            <v>84.977024999999998</v>
          </cell>
          <cell r="Z9421">
            <v>74.8125</v>
          </cell>
          <cell r="AA9421">
            <v>167.979525</v>
          </cell>
          <cell r="AD9421">
            <v>8.19</v>
          </cell>
          <cell r="AE9421">
            <v>84.977024999999998</v>
          </cell>
          <cell r="AF9421">
            <v>74.8125</v>
          </cell>
        </row>
        <row r="9422">
          <cell r="M9422" t="str">
            <v>TêteGouj6-8-CL-TT</v>
          </cell>
          <cell r="N9422" t="str">
            <v>Tête auto pour goujons LM310/K.05.03/6.22F13.3,3</v>
          </cell>
          <cell r="O9422" t="str">
            <v>Auto head for studs LM310/K.05.03/6.22F13.3,3</v>
          </cell>
          <cell r="P9422">
            <v>2</v>
          </cell>
          <cell r="Q9422">
            <v>0</v>
          </cell>
          <cell r="R9422" t="str">
            <v/>
          </cell>
          <cell r="AA9422">
            <v>0</v>
          </cell>
          <cell r="AD9422">
            <v>0</v>
          </cell>
          <cell r="AE9422">
            <v>0</v>
          </cell>
          <cell r="AF9422">
            <v>0</v>
          </cell>
        </row>
        <row r="9423">
          <cell r="M9423" t="str">
            <v>PotArcTire</v>
          </cell>
          <cell r="N9423" t="str">
            <v>Potence Pistolet Arc Tiré</v>
          </cell>
          <cell r="O9423" t="str">
            <v>Wire support for ex. Screwing gun</v>
          </cell>
          <cell r="P9423">
            <v>2</v>
          </cell>
          <cell r="Q9423">
            <v>0</v>
          </cell>
          <cell r="R9423" t="str">
            <v/>
          </cell>
          <cell r="X9423">
            <v>0</v>
          </cell>
          <cell r="Y9423">
            <v>119.21700000000001</v>
          </cell>
          <cell r="Z9423">
            <v>714</v>
          </cell>
          <cell r="AA9423">
            <v>833.21699999999998</v>
          </cell>
          <cell r="AD9423">
            <v>0</v>
          </cell>
          <cell r="AE9423">
            <v>59.608500000000006</v>
          </cell>
          <cell r="AF9423">
            <v>357</v>
          </cell>
        </row>
        <row r="9424">
          <cell r="M9424" t="str">
            <v>AspGoujonMagFixe</v>
          </cell>
          <cell r="N9424" t="str">
            <v>Aspiration pistolet goujon ou MIG-MAG fixe au sol</v>
          </cell>
          <cell r="O9424" t="str">
            <v>Suction of dowel gun or MIG-MAG-CMT fixed to the floor</v>
          </cell>
          <cell r="P9424">
            <v>2</v>
          </cell>
          <cell r="Q9424">
            <v>0</v>
          </cell>
          <cell r="R9424" t="str">
            <v/>
          </cell>
          <cell r="X9424">
            <v>0</v>
          </cell>
          <cell r="Y9424">
            <v>0</v>
          </cell>
          <cell r="Z9424">
            <v>0</v>
          </cell>
          <cell r="AA9424">
            <v>0</v>
          </cell>
          <cell r="AD9424">
            <v>0</v>
          </cell>
          <cell r="AE9424">
            <v>0</v>
          </cell>
          <cell r="AF9424">
            <v>0</v>
          </cell>
        </row>
        <row r="9425">
          <cell r="M9425">
            <v>0</v>
          </cell>
          <cell r="N9425">
            <v>0</v>
          </cell>
          <cell r="O9425" t="str">
            <v/>
          </cell>
          <cell r="P9425">
            <v>0</v>
          </cell>
          <cell r="Q9425">
            <v>0</v>
          </cell>
          <cell r="R9425">
            <v>0</v>
          </cell>
          <cell r="AA9425">
            <v>0</v>
          </cell>
          <cell r="AD9425" t="e">
            <v>#DIV/0!</v>
          </cell>
          <cell r="AE9425" t="e">
            <v>#DIV/0!</v>
          </cell>
          <cell r="AF9425" t="e">
            <v>#DIV/0!</v>
          </cell>
        </row>
        <row r="9426">
          <cell r="M9426">
            <v>0</v>
          </cell>
          <cell r="N9426">
            <v>0</v>
          </cell>
          <cell r="O9426" t="str">
            <v/>
          </cell>
          <cell r="P9426">
            <v>1</v>
          </cell>
          <cell r="Q9426">
            <v>0</v>
          </cell>
          <cell r="R9426">
            <v>0</v>
          </cell>
          <cell r="AA9426">
            <v>0</v>
          </cell>
          <cell r="AD9426">
            <v>0</v>
          </cell>
          <cell r="AE9426">
            <v>0</v>
          </cell>
          <cell r="AF9426">
            <v>0</v>
          </cell>
        </row>
        <row r="9427">
          <cell r="M9427" t="str">
            <v>Marbre3m²</v>
          </cell>
          <cell r="N9427" t="str">
            <v xml:space="preserve">Marbre surface  comprise entre 2 m² et 3,9 m² </v>
          </cell>
          <cell r="O9427" t="str">
            <v>To make</v>
          </cell>
          <cell r="P9427">
            <v>1</v>
          </cell>
          <cell r="Q9427">
            <v>0</v>
          </cell>
          <cell r="R9427" t="str">
            <v/>
          </cell>
          <cell r="X9427">
            <v>247.13640000000001</v>
          </cell>
          <cell r="Y9427">
            <v>1129.0301590909091</v>
          </cell>
          <cell r="Z9427">
            <v>722.81852269353089</v>
          </cell>
          <cell r="AA9427">
            <v>2098.9850817844399</v>
          </cell>
          <cell r="AD9427">
            <v>247.13640000000001</v>
          </cell>
          <cell r="AE9427">
            <v>1129.0301590909091</v>
          </cell>
          <cell r="AF9427">
            <v>722.81852269353089</v>
          </cell>
        </row>
        <row r="9428">
          <cell r="M9428" t="str">
            <v>Ref</v>
          </cell>
          <cell r="N9428" t="str">
            <v xml:space="preserve">Appui ou drageoir (toutes largeurs) + support </v>
          </cell>
          <cell r="O9428" t="str">
            <v xml:space="preserve">Support or sucker (all widths) + support </v>
          </cell>
          <cell r="P9428">
            <v>7</v>
          </cell>
          <cell r="Q9428">
            <v>0</v>
          </cell>
          <cell r="R9428" t="str">
            <v/>
          </cell>
          <cell r="X9428">
            <v>0</v>
          </cell>
          <cell r="Y9428">
            <v>0</v>
          </cell>
          <cell r="Z9428">
            <v>0</v>
          </cell>
          <cell r="AA9428">
            <v>0</v>
          </cell>
          <cell r="AD9428">
            <v>0</v>
          </cell>
          <cell r="AE9428">
            <v>0</v>
          </cell>
          <cell r="AF9428">
            <v>0</v>
          </cell>
        </row>
        <row r="9429">
          <cell r="M9429" t="str">
            <v>Pil</v>
          </cell>
          <cell r="N9429" t="str">
            <v>Pilote fixe</v>
          </cell>
          <cell r="O9429" t="str">
            <v>Fixed pin</v>
          </cell>
          <cell r="P9429">
            <v>1</v>
          </cell>
          <cell r="Q9429">
            <v>0</v>
          </cell>
          <cell r="R9429" t="str">
            <v/>
          </cell>
          <cell r="X9429">
            <v>0</v>
          </cell>
          <cell r="Y9429">
            <v>0</v>
          </cell>
          <cell r="Z9429">
            <v>0</v>
          </cell>
          <cell r="AA9429">
            <v>0</v>
          </cell>
          <cell r="AD9429">
            <v>0</v>
          </cell>
          <cell r="AE9429">
            <v>0</v>
          </cell>
          <cell r="AF9429">
            <v>0</v>
          </cell>
        </row>
        <row r="9430">
          <cell r="M9430" t="str">
            <v>PPinduc</v>
          </cell>
          <cell r="N9430" t="str">
            <v>Détecteur inductif de présence pièce</v>
          </cell>
          <cell r="O9430" t="str">
            <v>Inductive part presence detector</v>
          </cell>
          <cell r="P9430">
            <v>1</v>
          </cell>
          <cell r="Q9430">
            <v>0</v>
          </cell>
          <cell r="R9430" t="str">
            <v/>
          </cell>
          <cell r="X9430">
            <v>19.106325000000002</v>
          </cell>
          <cell r="Y9430">
            <v>25.818449999999999</v>
          </cell>
          <cell r="Z9430">
            <v>107.59538093824155</v>
          </cell>
          <cell r="AA9430">
            <v>152.52015593824154</v>
          </cell>
          <cell r="AD9430">
            <v>19.106325000000002</v>
          </cell>
          <cell r="AE9430">
            <v>25.818449999999999</v>
          </cell>
          <cell r="AF9430">
            <v>107.59538093824155</v>
          </cell>
        </row>
        <row r="9431">
          <cell r="M9431" t="str">
            <v>RefSerrECONew_D50</v>
          </cell>
          <cell r="N9431" t="str">
            <v>Réf serrée ECO D50 Touche + Appui tous types</v>
          </cell>
          <cell r="O9431" t="str">
            <v>ECO D50 clamped reference Key + Press all types</v>
          </cell>
          <cell r="P9431">
            <v>4</v>
          </cell>
          <cell r="Q9431">
            <v>0</v>
          </cell>
          <cell r="R9431" t="str">
            <v/>
          </cell>
          <cell r="X9431">
            <v>71.234100000000012</v>
          </cell>
          <cell r="Y9431">
            <v>291.24059999999997</v>
          </cell>
          <cell r="Z9431">
            <v>317.41733354974792</v>
          </cell>
          <cell r="AA9431">
            <v>679.89203354974791</v>
          </cell>
          <cell r="AD9431">
            <v>17.808525000000003</v>
          </cell>
          <cell r="AE9431">
            <v>72.810149999999993</v>
          </cell>
          <cell r="AF9431">
            <v>79.354333387436981</v>
          </cell>
        </row>
        <row r="9432">
          <cell r="M9432" t="str">
            <v>Distrib2</v>
          </cell>
          <cell r="N9432" t="str">
            <v>Distributeur 5/2</v>
          </cell>
          <cell r="O9432" t="str">
            <v>5/2-way valve</v>
          </cell>
          <cell r="P9432">
            <v>1</v>
          </cell>
          <cell r="Q9432">
            <v>0</v>
          </cell>
          <cell r="R9432" t="str">
            <v/>
          </cell>
          <cell r="X9432">
            <v>72.075150000000008</v>
          </cell>
          <cell r="Y9432">
            <v>160.94400000000002</v>
          </cell>
          <cell r="Z9432">
            <v>171.52063813803022</v>
          </cell>
          <cell r="AA9432">
            <v>404.53978813803025</v>
          </cell>
          <cell r="AD9432">
            <v>72.075150000000008</v>
          </cell>
          <cell r="AE9432">
            <v>160.94400000000002</v>
          </cell>
          <cell r="AF9432">
            <v>171.52063813803022</v>
          </cell>
        </row>
        <row r="9433">
          <cell r="M9433" t="str">
            <v>SuiviEncours</v>
          </cell>
          <cell r="N9433" t="str">
            <v>Diversité : gestion d'une pile de suivi d'encours</v>
          </cell>
          <cell r="O9433" t="str">
            <v>Studies Programmation tracking part stacks in process</v>
          </cell>
          <cell r="P9433">
            <v>1</v>
          </cell>
          <cell r="Q9433">
            <v>0</v>
          </cell>
          <cell r="R9433" t="str">
            <v/>
          </cell>
          <cell r="X9433">
            <v>199.34302500000001</v>
          </cell>
          <cell r="Y9433">
            <v>0</v>
          </cell>
          <cell r="Z9433">
            <v>613.51766656769087</v>
          </cell>
          <cell r="AA9433">
            <v>812.86069156769088</v>
          </cell>
          <cell r="AD9433">
            <v>199.34302500000001</v>
          </cell>
          <cell r="AE9433">
            <v>0</v>
          </cell>
          <cell r="AF9433">
            <v>613.51766656769087</v>
          </cell>
        </row>
        <row r="9434">
          <cell r="M9434">
            <v>0</v>
          </cell>
          <cell r="N9434">
            <v>0</v>
          </cell>
          <cell r="O9434" t="str">
            <v/>
          </cell>
          <cell r="P9434">
            <v>0</v>
          </cell>
          <cell r="Q9434">
            <v>0</v>
          </cell>
          <cell r="R9434">
            <v>0</v>
          </cell>
          <cell r="AA9434">
            <v>0</v>
          </cell>
          <cell r="AD9434" t="e">
            <v>#DIV/0!</v>
          </cell>
          <cell r="AE9434" t="e">
            <v>#DIV/0!</v>
          </cell>
          <cell r="AF9434" t="e">
            <v>#DIV/0!</v>
          </cell>
        </row>
        <row r="9435">
          <cell r="M9435">
            <v>0</v>
          </cell>
          <cell r="N9435">
            <v>0</v>
          </cell>
          <cell r="O9435" t="str">
            <v/>
          </cell>
          <cell r="P9435">
            <v>1</v>
          </cell>
          <cell r="Q9435">
            <v>0</v>
          </cell>
          <cell r="R9435">
            <v>0</v>
          </cell>
          <cell r="AA9435">
            <v>0</v>
          </cell>
          <cell r="AD9435">
            <v>0</v>
          </cell>
          <cell r="AE9435">
            <v>0</v>
          </cell>
          <cell r="AF9435">
            <v>0</v>
          </cell>
        </row>
        <row r="9436">
          <cell r="M9436" t="str">
            <v>Robotnu16</v>
          </cell>
          <cell r="N9436" t="str">
            <v>Robot nu bras 3,10m / 280 Kg</v>
          </cell>
          <cell r="O9436" t="str">
            <v>Robot bare arm 3.10m / 280 Kg</v>
          </cell>
          <cell r="P9436">
            <v>1</v>
          </cell>
          <cell r="Q9436">
            <v>0</v>
          </cell>
          <cell r="R9436" t="str">
            <v/>
          </cell>
          <cell r="X9436">
            <v>0</v>
          </cell>
          <cell r="Y9436">
            <v>0</v>
          </cell>
          <cell r="Z9436">
            <v>0</v>
          </cell>
          <cell r="AA9436">
            <v>0</v>
          </cell>
          <cell r="AD9436">
            <v>0</v>
          </cell>
          <cell r="AE9436">
            <v>0</v>
          </cell>
          <cell r="AF9436">
            <v>0</v>
          </cell>
        </row>
        <row r="9437">
          <cell r="M9437" t="str">
            <v>SELPF-MF</v>
          </cell>
          <cell r="N9437" t="str">
            <v>Applicatif Robot SELPF en Moyenne Fréquence</v>
          </cell>
          <cell r="O9437" t="str">
            <v>SELPF Robot Application in Medium Frequency</v>
          </cell>
          <cell r="P9437">
            <v>1</v>
          </cell>
          <cell r="Q9437">
            <v>0</v>
          </cell>
          <cell r="R9437" t="str">
            <v/>
          </cell>
          <cell r="X9437">
            <v>21.930300000000003</v>
          </cell>
          <cell r="Y9437">
            <v>1265.1134999999999</v>
          </cell>
          <cell r="Z9437">
            <v>722.89538093824149</v>
          </cell>
          <cell r="AA9437">
            <v>2009.9391809382414</v>
          </cell>
          <cell r="AD9437">
            <v>21.930300000000003</v>
          </cell>
          <cell r="AE9437">
            <v>1265.1134999999999</v>
          </cell>
          <cell r="AF9437">
            <v>722.89538093824149</v>
          </cell>
        </row>
        <row r="9438">
          <cell r="M9438" t="str">
            <v>RehForteCharg1000</v>
          </cell>
          <cell r="N9438" t="str">
            <v>Réhausse robot forte charge h&lt;1000mm</v>
          </cell>
          <cell r="O9438" t="str">
            <v>Heavy-duty robot extension h&lt;1000mm</v>
          </cell>
          <cell r="P9438">
            <v>1</v>
          </cell>
          <cell r="Q9438">
            <v>0</v>
          </cell>
          <cell r="R9438" t="str">
            <v/>
          </cell>
          <cell r="X9438">
            <v>0</v>
          </cell>
          <cell r="Y9438">
            <v>29.809500000000003</v>
          </cell>
          <cell r="Z9438">
            <v>10.5</v>
          </cell>
          <cell r="AA9438">
            <v>40.3095</v>
          </cell>
          <cell r="AD9438">
            <v>0</v>
          </cell>
          <cell r="AE9438">
            <v>29.809500000000003</v>
          </cell>
          <cell r="AF9438">
            <v>10.5</v>
          </cell>
        </row>
        <row r="9439">
          <cell r="M9439" t="str">
            <v>Robotintégration-V11</v>
          </cell>
          <cell r="N9439" t="str">
            <v>Intégration robot + baie sur site -V11</v>
          </cell>
          <cell r="O9439" t="str">
            <v>Robot + bay integration on site -V11</v>
          </cell>
          <cell r="P9439">
            <v>1</v>
          </cell>
          <cell r="Q9439">
            <v>0</v>
          </cell>
          <cell r="R9439" t="str">
            <v/>
          </cell>
          <cell r="X9439">
            <v>272.35057499999999</v>
          </cell>
          <cell r="Y9439">
            <v>862.84800000000007</v>
          </cell>
          <cell r="Z9439">
            <v>1716.542666567691</v>
          </cell>
          <cell r="AA9439">
            <v>2851.7412415676908</v>
          </cell>
          <cell r="AD9439">
            <v>272.35057499999999</v>
          </cell>
          <cell r="AE9439">
            <v>862.84800000000007</v>
          </cell>
          <cell r="AF9439">
            <v>1716.542666567691</v>
          </cell>
        </row>
        <row r="9440">
          <cell r="M9440" t="str">
            <v>TrajMan</v>
          </cell>
          <cell r="N9440" t="str">
            <v>Trajectoire de manutention</v>
          </cell>
          <cell r="O9440" t="str">
            <v>Handling path</v>
          </cell>
          <cell r="P9440">
            <v>3</v>
          </cell>
          <cell r="Q9440" t="str">
            <v xml:space="preserve">Prise OP60 dépose TAC + chgt PES </v>
          </cell>
          <cell r="R9440" t="str">
            <v/>
          </cell>
          <cell r="X9440">
            <v>0</v>
          </cell>
          <cell r="Y9440">
            <v>0</v>
          </cell>
          <cell r="Z9440">
            <v>0</v>
          </cell>
          <cell r="AA9440">
            <v>0</v>
          </cell>
          <cell r="AD9440">
            <v>0</v>
          </cell>
          <cell r="AE9440">
            <v>0</v>
          </cell>
          <cell r="AF9440">
            <v>0</v>
          </cell>
        </row>
        <row r="9441">
          <cell r="M9441" t="str">
            <v>CopTrajMan</v>
          </cell>
          <cell r="N9441" t="str">
            <v>Copie trajectoire Manut suite à ajout diversité</v>
          </cell>
          <cell r="O9441" t="str">
            <v>Copie of a handling trajectory for divers models</v>
          </cell>
          <cell r="P9441">
            <v>1</v>
          </cell>
          <cell r="Q9441" t="str">
            <v>Déchargement PES</v>
          </cell>
          <cell r="R9441" t="str">
            <v/>
          </cell>
          <cell r="X9441">
            <v>0</v>
          </cell>
          <cell r="Y9441">
            <v>0</v>
          </cell>
          <cell r="Z9441">
            <v>0</v>
          </cell>
          <cell r="AA9441">
            <v>0</v>
          </cell>
          <cell r="AD9441">
            <v>0</v>
          </cell>
          <cell r="AE9441">
            <v>0</v>
          </cell>
          <cell r="AF9441">
            <v>0</v>
          </cell>
        </row>
        <row r="9442">
          <cell r="M9442" t="str">
            <v>TrajSoud</v>
          </cell>
          <cell r="N9442" t="str">
            <v>Trajectoire de soudure(clinchage, arc tiré, rivet)</v>
          </cell>
          <cell r="O9442" t="str">
            <v>Welding path (clinching, pulled arc, rivet)</v>
          </cell>
          <cell r="P9442">
            <v>1</v>
          </cell>
          <cell r="Q9442" t="str">
            <v>16 PSE finition</v>
          </cell>
          <cell r="R9442" t="str">
            <v/>
          </cell>
          <cell r="X9442">
            <v>0</v>
          </cell>
          <cell r="Y9442">
            <v>0</v>
          </cell>
          <cell r="Z9442">
            <v>0</v>
          </cell>
          <cell r="AA9442">
            <v>0</v>
          </cell>
          <cell r="AD9442">
            <v>0</v>
          </cell>
          <cell r="AE9442">
            <v>0</v>
          </cell>
          <cell r="AF9442">
            <v>0</v>
          </cell>
        </row>
        <row r="9443">
          <cell r="M9443" t="str">
            <v>EchCodeTraj</v>
          </cell>
          <cell r="N9443" t="str">
            <v>Echange Code Trajectoire avec baie robot</v>
          </cell>
          <cell r="O9443" t="str">
            <v>Exchange of Trajectory Code with robot bay</v>
          </cell>
          <cell r="P9443">
            <v>3</v>
          </cell>
          <cell r="Q9443">
            <v>0</v>
          </cell>
          <cell r="R9443" t="str">
            <v/>
          </cell>
          <cell r="X9443">
            <v>35.4375</v>
          </cell>
          <cell r="Y9443">
            <v>0</v>
          </cell>
          <cell r="Z9443">
            <v>289.22975709619709</v>
          </cell>
          <cell r="AA9443">
            <v>324.66725709619709</v>
          </cell>
          <cell r="AD9443">
            <v>11.8125</v>
          </cell>
          <cell r="AE9443">
            <v>0</v>
          </cell>
          <cell r="AF9443">
            <v>96.409919032065702</v>
          </cell>
        </row>
        <row r="9444">
          <cell r="M9444" t="str">
            <v>HEtudAUT</v>
          </cell>
          <cell r="N9444" t="str">
            <v>Une heure d'études automatismes</v>
          </cell>
          <cell r="O9444" t="str">
            <v>One hour of automation studies</v>
          </cell>
          <cell r="P9444">
            <v>1</v>
          </cell>
          <cell r="Q9444" t="str">
            <v>Complement Hetude AF+Marguerite+Prog</v>
          </cell>
          <cell r="R9444" t="str">
            <v/>
          </cell>
          <cell r="X9444">
            <v>65</v>
          </cell>
          <cell r="Y9444">
            <v>0</v>
          </cell>
          <cell r="Z9444">
            <v>0</v>
          </cell>
          <cell r="AA9444">
            <v>65</v>
          </cell>
          <cell r="AD9444">
            <v>65</v>
          </cell>
          <cell r="AE9444">
            <v>0</v>
          </cell>
          <cell r="AF9444">
            <v>0</v>
          </cell>
        </row>
        <row r="9445">
          <cell r="M9445" t="str">
            <v>VerrineRobot</v>
          </cell>
          <cell r="N9445" t="str">
            <v>Verrine Robot</v>
          </cell>
          <cell r="O9445" t="str">
            <v>To make</v>
          </cell>
          <cell r="P9445">
            <v>1</v>
          </cell>
          <cell r="Q9445">
            <v>0</v>
          </cell>
          <cell r="R9445" t="str">
            <v/>
          </cell>
          <cell r="AA9445">
            <v>0</v>
          </cell>
          <cell r="AD9445">
            <v>0</v>
          </cell>
          <cell r="AE9445">
            <v>0</v>
          </cell>
          <cell r="AF9445">
            <v>0</v>
          </cell>
        </row>
        <row r="9446">
          <cell r="M9446">
            <v>0</v>
          </cell>
          <cell r="N9446">
            <v>0</v>
          </cell>
          <cell r="O9446" t="str">
            <v/>
          </cell>
          <cell r="P9446">
            <v>0</v>
          </cell>
          <cell r="Q9446">
            <v>0</v>
          </cell>
          <cell r="R9446">
            <v>0</v>
          </cell>
          <cell r="AA9446">
            <v>0</v>
          </cell>
          <cell r="AD9446" t="e">
            <v>#DIV/0!</v>
          </cell>
          <cell r="AE9446" t="e">
            <v>#DIV/0!</v>
          </cell>
          <cell r="AF9446" t="e">
            <v>#DIV/0!</v>
          </cell>
        </row>
        <row r="9447">
          <cell r="M9447">
            <v>0</v>
          </cell>
          <cell r="N9447">
            <v>0</v>
          </cell>
          <cell r="O9447" t="str">
            <v/>
          </cell>
          <cell r="P9447">
            <v>1</v>
          </cell>
          <cell r="Q9447">
            <v>0</v>
          </cell>
          <cell r="R9447">
            <v>0</v>
          </cell>
          <cell r="AA9447">
            <v>0</v>
          </cell>
          <cell r="AD9447">
            <v>0</v>
          </cell>
          <cell r="AE9447">
            <v>0</v>
          </cell>
          <cell r="AF9447">
            <v>0</v>
          </cell>
        </row>
        <row r="9448">
          <cell r="M9448" t="str">
            <v>PoutreCentMPRModFrs</v>
          </cell>
          <cell r="N9448" t="str">
            <v>Poutre Centrale pour MPR Modulaire du commerce</v>
          </cell>
          <cell r="O9448" t="str">
            <v>Beam 1 Mt (any diameter) for gripper</v>
          </cell>
          <cell r="P9448">
            <v>1</v>
          </cell>
          <cell r="Q9448">
            <v>0</v>
          </cell>
          <cell r="R9448" t="str">
            <v/>
          </cell>
          <cell r="AA9448">
            <v>0</v>
          </cell>
          <cell r="AD9448">
            <v>0</v>
          </cell>
          <cell r="AE9448">
            <v>0</v>
          </cell>
          <cell r="AF9448">
            <v>0</v>
          </cell>
        </row>
        <row r="9449">
          <cell r="M9449" t="str">
            <v>SuppGrandMPRFrs</v>
          </cell>
          <cell r="N9449" t="str">
            <v>Supplément coût pour un grand préhenseur Commerce</v>
          </cell>
          <cell r="O9449" t="str">
            <v>Additional cost for a large trade gripper</v>
          </cell>
          <cell r="P9449">
            <v>2</v>
          </cell>
          <cell r="Q9449">
            <v>0</v>
          </cell>
          <cell r="R9449" t="str">
            <v/>
          </cell>
          <cell r="AA9449">
            <v>0</v>
          </cell>
          <cell r="AD9449">
            <v>0</v>
          </cell>
          <cell r="AE9449">
            <v>0</v>
          </cell>
          <cell r="AF9449">
            <v>0</v>
          </cell>
        </row>
        <row r="9450">
          <cell r="M9450" t="str">
            <v>BoutPoutreMPRFrs</v>
          </cell>
          <cell r="N9450" t="str">
            <v>Compl fixation bout poutre ou preh double Commerce</v>
          </cell>
          <cell r="O9450" t="str">
            <v>Complement fixing beam end or double gripper trade</v>
          </cell>
          <cell r="P9450">
            <v>1</v>
          </cell>
          <cell r="Q9450" t="str">
            <v>Préhenseur double</v>
          </cell>
          <cell r="R9450" t="str">
            <v/>
          </cell>
          <cell r="AA9450">
            <v>0</v>
          </cell>
          <cell r="AD9450">
            <v>0</v>
          </cell>
          <cell r="AE9450">
            <v>0</v>
          </cell>
          <cell r="AF9450">
            <v>0</v>
          </cell>
        </row>
        <row r="9451">
          <cell r="M9451" t="str">
            <v>RefSer40DINPreh</v>
          </cell>
          <cell r="N9451" t="str">
            <v>Serrage 40 DIN Touche + Appui tous types sur Préh</v>
          </cell>
          <cell r="O9451" t="str">
            <v>Clamping 40 DIN Key + All types of support on Preh</v>
          </cell>
          <cell r="P9451">
            <v>5</v>
          </cell>
          <cell r="Q9451">
            <v>0</v>
          </cell>
          <cell r="R9451" t="str">
            <v/>
          </cell>
          <cell r="X9451">
            <v>61.424999999999997</v>
          </cell>
          <cell r="Y9451">
            <v>355.03650000000005</v>
          </cell>
          <cell r="Z9451">
            <v>189.00000000000003</v>
          </cell>
          <cell r="AA9451">
            <v>605.46150000000011</v>
          </cell>
          <cell r="AD9451">
            <v>12.285</v>
          </cell>
          <cell r="AE9451">
            <v>71.007300000000015</v>
          </cell>
          <cell r="AF9451">
            <v>37.800000000000004</v>
          </cell>
        </row>
        <row r="9452">
          <cell r="M9452" t="str">
            <v>PilMobPreh</v>
          </cell>
          <cell r="N9452" t="str">
            <v>Pilote escamotable sur Préhenseur avec antenne sup</v>
          </cell>
          <cell r="O9452" t="str">
            <v>Retractable pin on Gripper</v>
          </cell>
          <cell r="P9452">
            <v>1</v>
          </cell>
          <cell r="Q9452">
            <v>0</v>
          </cell>
          <cell r="R9452" t="str">
            <v/>
          </cell>
          <cell r="X9452">
            <v>12.285</v>
          </cell>
          <cell r="Y9452">
            <v>71.007300000000001</v>
          </cell>
          <cell r="Z9452">
            <v>37.800000000000004</v>
          </cell>
          <cell r="AA9452">
            <v>121.09229999999999</v>
          </cell>
          <cell r="AD9452">
            <v>12.285</v>
          </cell>
          <cell r="AE9452">
            <v>71.007300000000001</v>
          </cell>
          <cell r="AF9452">
            <v>37.800000000000004</v>
          </cell>
        </row>
        <row r="9453">
          <cell r="M9453" t="str">
            <v>PilSeulPreh</v>
          </cell>
          <cell r="N9453" t="str">
            <v xml:space="preserve">Pilote fixe sans poteau ou Pilote préhenseur avec </v>
          </cell>
          <cell r="O9453" t="str">
            <v>Fixed pin for gripper</v>
          </cell>
          <cell r="P9453">
            <v>1</v>
          </cell>
          <cell r="Q9453">
            <v>0</v>
          </cell>
          <cell r="R9453" t="str">
            <v/>
          </cell>
          <cell r="X9453">
            <v>0</v>
          </cell>
          <cell r="Y9453">
            <v>0</v>
          </cell>
          <cell r="Z9453">
            <v>0</v>
          </cell>
          <cell r="AA9453">
            <v>0</v>
          </cell>
          <cell r="AD9453">
            <v>0</v>
          </cell>
          <cell r="AE9453">
            <v>0</v>
          </cell>
          <cell r="AF9453">
            <v>0</v>
          </cell>
        </row>
        <row r="9454">
          <cell r="M9454" t="str">
            <v>DistribPreh</v>
          </cell>
          <cell r="N9454" t="str">
            <v>Distributeur taille 2 sur Préhenseur</v>
          </cell>
          <cell r="O9454" t="str">
            <v>Dispenser size 2 on Gripper</v>
          </cell>
          <cell r="P9454">
            <v>3</v>
          </cell>
          <cell r="Q9454">
            <v>0</v>
          </cell>
          <cell r="R9454" t="str">
            <v/>
          </cell>
          <cell r="X9454">
            <v>36.855000000000004</v>
          </cell>
          <cell r="Y9454">
            <v>488.09249999999997</v>
          </cell>
          <cell r="Z9454">
            <v>56.7</v>
          </cell>
          <cell r="AA9454">
            <v>581.64750000000004</v>
          </cell>
          <cell r="AD9454">
            <v>12.285000000000002</v>
          </cell>
          <cell r="AE9454">
            <v>162.69749999999999</v>
          </cell>
          <cell r="AF9454">
            <v>18.900000000000002</v>
          </cell>
        </row>
        <row r="9455">
          <cell r="M9455" t="str">
            <v>PPinducPreh</v>
          </cell>
          <cell r="N9455" t="str">
            <v>Détecteur inductif présence pièce sur Préhenseur a</v>
          </cell>
          <cell r="O9455" t="str">
            <v>Inductive part presence detector on Gripper</v>
          </cell>
          <cell r="P9455">
            <v>1</v>
          </cell>
          <cell r="Q9455">
            <v>0</v>
          </cell>
          <cell r="R9455" t="str">
            <v/>
          </cell>
          <cell r="X9455">
            <v>12.285</v>
          </cell>
          <cell r="Y9455">
            <v>37.65825000000001</v>
          </cell>
          <cell r="Z9455">
            <v>9.4500000000000011</v>
          </cell>
          <cell r="AA9455">
            <v>59.393250000000009</v>
          </cell>
          <cell r="AD9455">
            <v>12.285</v>
          </cell>
          <cell r="AE9455">
            <v>37.65825000000001</v>
          </cell>
          <cell r="AF9455">
            <v>9.4500000000000011</v>
          </cell>
        </row>
        <row r="9456">
          <cell r="M9456">
            <v>0</v>
          </cell>
          <cell r="N9456">
            <v>0</v>
          </cell>
          <cell r="O9456" t="str">
            <v/>
          </cell>
          <cell r="P9456">
            <v>0</v>
          </cell>
          <cell r="Q9456">
            <v>0</v>
          </cell>
          <cell r="R9456">
            <v>0</v>
          </cell>
          <cell r="AA9456">
            <v>0</v>
          </cell>
          <cell r="AD9456" t="e">
            <v>#DIV/0!</v>
          </cell>
          <cell r="AE9456" t="e">
            <v>#DIV/0!</v>
          </cell>
          <cell r="AF9456" t="e">
            <v>#DIV/0!</v>
          </cell>
        </row>
        <row r="9457">
          <cell r="M9457">
            <v>0</v>
          </cell>
          <cell r="N9457">
            <v>0</v>
          </cell>
          <cell r="O9457" t="str">
            <v/>
          </cell>
          <cell r="P9457">
            <v>1</v>
          </cell>
          <cell r="Q9457" t="str">
            <v>Changement réferenciel</v>
          </cell>
          <cell r="R9457">
            <v>0</v>
          </cell>
          <cell r="AA9457">
            <v>0</v>
          </cell>
          <cell r="AD9457">
            <v>0</v>
          </cell>
          <cell r="AE9457">
            <v>0</v>
          </cell>
          <cell r="AF9457">
            <v>0</v>
          </cell>
        </row>
        <row r="9458">
          <cell r="M9458" t="str">
            <v>PincRobMFLightX500ModSansDetal</v>
          </cell>
          <cell r="N9458" t="str">
            <v>Pince Mod MF Light ciseaux électrique LU &lt; 500</v>
          </cell>
          <cell r="O9458" t="str">
            <v>MF Light Mod Clamp X - Shape electric width &lt; 500</v>
          </cell>
          <cell r="P9458">
            <v>1</v>
          </cell>
          <cell r="Q9458">
            <v>0</v>
          </cell>
          <cell r="R9458" t="str">
            <v/>
          </cell>
          <cell r="X9458">
            <v>0</v>
          </cell>
          <cell r="Y9458">
            <v>0</v>
          </cell>
          <cell r="Z9458">
            <v>0</v>
          </cell>
          <cell r="AA9458">
            <v>0</v>
          </cell>
          <cell r="AD9458">
            <v>0</v>
          </cell>
          <cell r="AE9458">
            <v>0</v>
          </cell>
          <cell r="AF9458">
            <v>0</v>
          </cell>
        </row>
        <row r="9459">
          <cell r="M9459" t="str">
            <v>MisAllRech</v>
          </cell>
          <cell r="N9459" t="str">
            <v>Mise et Allonge de rechange</v>
          </cell>
          <cell r="O9459" t="str">
            <v>Spare plug and extension cable</v>
          </cell>
          <cell r="P9459">
            <v>1</v>
          </cell>
          <cell r="Q9459">
            <v>0</v>
          </cell>
          <cell r="R9459" t="str">
            <v/>
          </cell>
          <cell r="X9459">
            <v>0</v>
          </cell>
          <cell r="Y9459">
            <v>0</v>
          </cell>
          <cell r="Z9459">
            <v>0</v>
          </cell>
          <cell r="AA9459">
            <v>0</v>
          </cell>
          <cell r="AD9459">
            <v>0</v>
          </cell>
          <cell r="AE9459">
            <v>0</v>
          </cell>
          <cell r="AF9459">
            <v>0</v>
          </cell>
        </row>
        <row r="9460">
          <cell r="M9460" t="str">
            <v>InterfaceRobPinceStdPlate</v>
          </cell>
          <cell r="N9460" t="str">
            <v>Interface Std Plate fixation entre Pince et Robot</v>
          </cell>
          <cell r="O9460" t="str">
            <v>Std interface Flat mounting plate between Clamp and Robot</v>
          </cell>
          <cell r="P9460">
            <v>1</v>
          </cell>
          <cell r="Q9460">
            <v>0</v>
          </cell>
          <cell r="R9460" t="str">
            <v/>
          </cell>
          <cell r="X9460">
            <v>0</v>
          </cell>
          <cell r="Y9460">
            <v>0</v>
          </cell>
          <cell r="Z9460">
            <v>0</v>
          </cell>
          <cell r="AA9460">
            <v>0</v>
          </cell>
          <cell r="AD9460">
            <v>0</v>
          </cell>
          <cell r="AE9460">
            <v>0</v>
          </cell>
          <cell r="AF9460">
            <v>0</v>
          </cell>
        </row>
        <row r="9461">
          <cell r="M9461">
            <v>0</v>
          </cell>
          <cell r="N9461">
            <v>0</v>
          </cell>
          <cell r="O9461" t="str">
            <v/>
          </cell>
          <cell r="P9461">
            <v>0</v>
          </cell>
          <cell r="Q9461">
            <v>0</v>
          </cell>
          <cell r="R9461">
            <v>0</v>
          </cell>
          <cell r="AA9461">
            <v>0</v>
          </cell>
          <cell r="AD9461" t="e">
            <v>#DIV/0!</v>
          </cell>
          <cell r="AE9461" t="e">
            <v>#DIV/0!</v>
          </cell>
          <cell r="AF9461" t="e">
            <v>#DIV/0!</v>
          </cell>
        </row>
        <row r="9462">
          <cell r="M9462">
            <v>0</v>
          </cell>
          <cell r="N9462">
            <v>0</v>
          </cell>
          <cell r="O9462" t="str">
            <v/>
          </cell>
          <cell r="P9462">
            <v>1</v>
          </cell>
          <cell r="Q9462">
            <v>0</v>
          </cell>
          <cell r="R9462">
            <v>0</v>
          </cell>
          <cell r="AA9462">
            <v>0</v>
          </cell>
          <cell r="AD9462">
            <v>0</v>
          </cell>
          <cell r="AE9462">
            <v>0</v>
          </cell>
          <cell r="AF9462">
            <v>0</v>
          </cell>
        </row>
        <row r="9463">
          <cell r="M9463" t="str">
            <v>RodAbatElectNew</v>
          </cell>
          <cell r="N9463" t="str">
            <v>Rodeuse sur abattant électrique (Std New)</v>
          </cell>
          <cell r="O9463" t="str">
            <v>Tip dresser on electric flap (Std New)</v>
          </cell>
          <cell r="P9463">
            <v>1</v>
          </cell>
          <cell r="Q9463">
            <v>0</v>
          </cell>
          <cell r="R9463" t="str">
            <v/>
          </cell>
          <cell r="X9463">
            <v>40.949999999999996</v>
          </cell>
          <cell r="Y9463">
            <v>197.20365000000004</v>
          </cell>
          <cell r="Z9463">
            <v>434.4375</v>
          </cell>
          <cell r="AA9463">
            <v>672.59114999999997</v>
          </cell>
          <cell r="AD9463">
            <v>40.949999999999996</v>
          </cell>
          <cell r="AE9463">
            <v>197.20365000000004</v>
          </cell>
          <cell r="AF9463">
            <v>434.4375</v>
          </cell>
        </row>
        <row r="9464">
          <cell r="M9464">
            <v>0</v>
          </cell>
          <cell r="N9464">
            <v>0</v>
          </cell>
          <cell r="O9464" t="str">
            <v/>
          </cell>
          <cell r="P9464">
            <v>0</v>
          </cell>
          <cell r="Q9464">
            <v>0</v>
          </cell>
          <cell r="R9464">
            <v>0</v>
          </cell>
          <cell r="AA9464">
            <v>0</v>
          </cell>
          <cell r="AD9464" t="e">
            <v>#DIV/0!</v>
          </cell>
          <cell r="AE9464" t="e">
            <v>#DIV/0!</v>
          </cell>
          <cell r="AF9464" t="e">
            <v>#DIV/0!</v>
          </cell>
        </row>
        <row r="9465">
          <cell r="M9465">
            <v>0</v>
          </cell>
          <cell r="N9465">
            <v>0</v>
          </cell>
          <cell r="O9465" t="str">
            <v/>
          </cell>
          <cell r="P9465">
            <v>1</v>
          </cell>
          <cell r="Q9465">
            <v>0</v>
          </cell>
          <cell r="R9465">
            <v>0</v>
          </cell>
          <cell r="AA9465">
            <v>0</v>
          </cell>
          <cell r="AD9465">
            <v>0</v>
          </cell>
          <cell r="AE9465">
            <v>0</v>
          </cell>
          <cell r="AF9465">
            <v>0</v>
          </cell>
        </row>
        <row r="9466">
          <cell r="M9466" t="str">
            <v>PESMan</v>
          </cell>
          <cell r="N9466" t="str">
            <v>Poste E/S vertical manuel 2 cadres</v>
          </cell>
          <cell r="O9466" t="str">
            <v>Manual vertical I/O station 2 frames</v>
          </cell>
          <cell r="P9466">
            <v>1</v>
          </cell>
          <cell r="Q9466">
            <v>0</v>
          </cell>
          <cell r="R9466" t="str">
            <v/>
          </cell>
          <cell r="X9466">
            <v>58.7286</v>
          </cell>
          <cell r="Y9466">
            <v>111.65700000000001</v>
          </cell>
          <cell r="Z9466">
            <v>280.29076187648309</v>
          </cell>
          <cell r="AA9466">
            <v>450.6763618764831</v>
          </cell>
          <cell r="AD9466">
            <v>58.7286</v>
          </cell>
          <cell r="AE9466">
            <v>111.65700000000001</v>
          </cell>
          <cell r="AF9466">
            <v>280.29076187648309</v>
          </cell>
        </row>
        <row r="9467">
          <cell r="M9467" t="str">
            <v>RefPrat</v>
          </cell>
          <cell r="N9467" t="str">
            <v>Appui au pratique (toutes largeurs)</v>
          </cell>
          <cell r="O9467" t="str">
            <v>Practical support (all widths)</v>
          </cell>
          <cell r="P9467">
            <v>2</v>
          </cell>
          <cell r="Q9467">
            <v>0</v>
          </cell>
          <cell r="R9467" t="str">
            <v/>
          </cell>
          <cell r="X9467">
            <v>0</v>
          </cell>
          <cell r="Y9467">
            <v>0</v>
          </cell>
          <cell r="Z9467">
            <v>0</v>
          </cell>
          <cell r="AA9467">
            <v>0</v>
          </cell>
          <cell r="AD9467">
            <v>0</v>
          </cell>
          <cell r="AE9467">
            <v>0</v>
          </cell>
          <cell r="AF9467">
            <v>0</v>
          </cell>
        </row>
        <row r="9468">
          <cell r="M9468" t="str">
            <v>PlotElastique</v>
          </cell>
          <cell r="N9468" t="str">
            <v>Plot élastique type butée Paulstra</v>
          </cell>
          <cell r="O9468" t="str">
            <v>Elastic plate type Paulstra stop</v>
          </cell>
          <cell r="P9468">
            <v>4</v>
          </cell>
          <cell r="Q9468">
            <v>0</v>
          </cell>
          <cell r="R9468" t="str">
            <v/>
          </cell>
          <cell r="X9468">
            <v>0</v>
          </cell>
          <cell r="Y9468">
            <v>0</v>
          </cell>
          <cell r="Z9468">
            <v>0</v>
          </cell>
          <cell r="AA9468">
            <v>0</v>
          </cell>
          <cell r="AD9468">
            <v>0</v>
          </cell>
          <cell r="AE9468">
            <v>0</v>
          </cell>
          <cell r="AF9468">
            <v>0</v>
          </cell>
        </row>
        <row r="9469">
          <cell r="M9469" t="str">
            <v>Aval</v>
          </cell>
          <cell r="N9469" t="str">
            <v>Avaloir</v>
          </cell>
          <cell r="O9469" t="str">
            <v>Guide</v>
          </cell>
          <cell r="P9469">
            <v>2</v>
          </cell>
          <cell r="Q9469">
            <v>0</v>
          </cell>
          <cell r="R9469" t="str">
            <v/>
          </cell>
          <cell r="X9469">
            <v>0</v>
          </cell>
          <cell r="Y9469">
            <v>0</v>
          </cell>
          <cell r="Z9469">
            <v>0</v>
          </cell>
          <cell r="AA9469">
            <v>0</v>
          </cell>
          <cell r="AD9469">
            <v>0</v>
          </cell>
          <cell r="AE9469">
            <v>0</v>
          </cell>
          <cell r="AF9469">
            <v>0</v>
          </cell>
        </row>
        <row r="9470">
          <cell r="M9470" t="str">
            <v>PPinduc</v>
          </cell>
          <cell r="N9470" t="str">
            <v>Détecteur inductif de présence pièce</v>
          </cell>
          <cell r="O9470" t="str">
            <v>Inductive part presence detector</v>
          </cell>
          <cell r="P9470">
            <v>1</v>
          </cell>
          <cell r="Q9470">
            <v>0</v>
          </cell>
          <cell r="R9470" t="str">
            <v/>
          </cell>
          <cell r="X9470">
            <v>19.106325000000002</v>
          </cell>
          <cell r="Y9470">
            <v>25.818449999999999</v>
          </cell>
          <cell r="Z9470">
            <v>107.59538093824155</v>
          </cell>
          <cell r="AA9470">
            <v>152.52015593824154</v>
          </cell>
          <cell r="AD9470">
            <v>19.106325000000002</v>
          </cell>
          <cell r="AE9470">
            <v>25.818449999999999</v>
          </cell>
          <cell r="AF9470">
            <v>107.59538093824155</v>
          </cell>
        </row>
        <row r="9471">
          <cell r="M9471" t="str">
            <v>RefPrat</v>
          </cell>
          <cell r="N9471" t="str">
            <v>Appui au pratique (toutes largeurs)</v>
          </cell>
          <cell r="O9471" t="str">
            <v>Practical support (all widths)</v>
          </cell>
          <cell r="P9471">
            <v>2</v>
          </cell>
          <cell r="Q9471">
            <v>0</v>
          </cell>
          <cell r="R9471" t="str">
            <v>02</v>
          </cell>
          <cell r="X9471">
            <v>0</v>
          </cell>
          <cell r="Y9471">
            <v>0</v>
          </cell>
          <cell r="Z9471">
            <v>0</v>
          </cell>
          <cell r="AA9471">
            <v>0</v>
          </cell>
          <cell r="AD9471">
            <v>0</v>
          </cell>
          <cell r="AE9471">
            <v>0</v>
          </cell>
          <cell r="AF9471">
            <v>0</v>
          </cell>
        </row>
        <row r="9472">
          <cell r="M9472" t="str">
            <v>PlotElastique</v>
          </cell>
          <cell r="N9472" t="str">
            <v>Plot élastique type butée Paulstra</v>
          </cell>
          <cell r="O9472" t="str">
            <v>Elastic plate type Paulstra stop</v>
          </cell>
          <cell r="P9472">
            <v>4</v>
          </cell>
          <cell r="Q9472">
            <v>0</v>
          </cell>
          <cell r="R9472" t="str">
            <v>02</v>
          </cell>
          <cell r="X9472">
            <v>0</v>
          </cell>
          <cell r="Y9472">
            <v>0</v>
          </cell>
          <cell r="Z9472">
            <v>0</v>
          </cell>
          <cell r="AA9472">
            <v>0</v>
          </cell>
          <cell r="AD9472">
            <v>0</v>
          </cell>
          <cell r="AE9472">
            <v>0</v>
          </cell>
          <cell r="AF9472">
            <v>0</v>
          </cell>
        </row>
        <row r="9473">
          <cell r="M9473" t="str">
            <v>Aval</v>
          </cell>
          <cell r="N9473" t="str">
            <v>Avaloir</v>
          </cell>
          <cell r="O9473" t="str">
            <v>Guide</v>
          </cell>
          <cell r="P9473">
            <v>2</v>
          </cell>
          <cell r="Q9473">
            <v>0</v>
          </cell>
          <cell r="R9473" t="str">
            <v>02</v>
          </cell>
          <cell r="X9473">
            <v>0</v>
          </cell>
          <cell r="Y9473">
            <v>0</v>
          </cell>
          <cell r="Z9473">
            <v>0</v>
          </cell>
          <cell r="AA9473">
            <v>0</v>
          </cell>
          <cell r="AD9473">
            <v>0</v>
          </cell>
          <cell r="AE9473">
            <v>0</v>
          </cell>
          <cell r="AF9473">
            <v>0</v>
          </cell>
        </row>
        <row r="9474">
          <cell r="M9474" t="str">
            <v>PPinduc</v>
          </cell>
          <cell r="N9474" t="str">
            <v>Détecteur inductif de présence pièce</v>
          </cell>
          <cell r="O9474" t="str">
            <v>Inductive part presence detector</v>
          </cell>
          <cell r="P9474">
            <v>1</v>
          </cell>
          <cell r="Q9474">
            <v>0</v>
          </cell>
          <cell r="R9474" t="str">
            <v>02</v>
          </cell>
          <cell r="X9474">
            <v>19.106325000000002</v>
          </cell>
          <cell r="Y9474">
            <v>25.818449999999999</v>
          </cell>
          <cell r="Z9474">
            <v>107.59538093824155</v>
          </cell>
          <cell r="AA9474">
            <v>152.52015593824154</v>
          </cell>
          <cell r="AD9474">
            <v>19.106325000000002</v>
          </cell>
          <cell r="AE9474">
            <v>25.818449999999999</v>
          </cell>
          <cell r="AF9474">
            <v>107.59538093824155</v>
          </cell>
        </row>
        <row r="9475">
          <cell r="M9475" t="str">
            <v>AmePostAntiIntrus</v>
          </cell>
          <cell r="N9475" t="str">
            <v>Forfait aménagement de poste anti intrusion</v>
          </cell>
          <cell r="O9475" t="str">
            <v>Fixed price for the installation of an anti-intrusion station</v>
          </cell>
          <cell r="P9475">
            <v>1</v>
          </cell>
          <cell r="Q9475">
            <v>0</v>
          </cell>
          <cell r="R9475" t="str">
            <v/>
          </cell>
          <cell r="X9475">
            <v>0</v>
          </cell>
          <cell r="Y9475">
            <v>0</v>
          </cell>
          <cell r="Z9475">
            <v>0</v>
          </cell>
          <cell r="AA9475">
            <v>0</v>
          </cell>
          <cell r="AD9475">
            <v>0</v>
          </cell>
          <cell r="AE9475">
            <v>0</v>
          </cell>
          <cell r="AF9475">
            <v>0</v>
          </cell>
        </row>
        <row r="9476">
          <cell r="M9476" t="str">
            <v>CoffretOpeIHM_TP700</v>
          </cell>
          <cell r="N9476" t="str">
            <v>Coffret IHM TP700</v>
          </cell>
          <cell r="O9476" t="str">
            <v>IHM TP700 power box</v>
          </cell>
          <cell r="P9476">
            <v>1</v>
          </cell>
          <cell r="Q9476">
            <v>0</v>
          </cell>
          <cell r="R9476" t="str">
            <v/>
          </cell>
          <cell r="X9476">
            <v>434.93624999999997</v>
          </cell>
          <cell r="Y9476">
            <v>1218.5775000000001</v>
          </cell>
          <cell r="Z9476">
            <v>1296.4538093824156</v>
          </cell>
          <cell r="AA9476">
            <v>2949.9675593824159</v>
          </cell>
          <cell r="AD9476">
            <v>434.93624999999997</v>
          </cell>
          <cell r="AE9476">
            <v>1218.5775000000001</v>
          </cell>
          <cell r="AF9476">
            <v>1296.4538093824156</v>
          </cell>
        </row>
        <row r="9477">
          <cell r="M9477" t="str">
            <v>PupBPvalidation</v>
          </cell>
          <cell r="N9477" t="str">
            <v>Pupitre BP validation</v>
          </cell>
          <cell r="O9477" t="str">
            <v>BP validation desk</v>
          </cell>
          <cell r="P9477">
            <v>1</v>
          </cell>
          <cell r="Q9477">
            <v>0</v>
          </cell>
          <cell r="R9477" t="str">
            <v/>
          </cell>
          <cell r="X9477">
            <v>94.129874999999998</v>
          </cell>
          <cell r="Y9477">
            <v>83.51700000000001</v>
          </cell>
          <cell r="Z9477">
            <v>213.64538093824154</v>
          </cell>
          <cell r="AA9477">
            <v>391.29225593824157</v>
          </cell>
          <cell r="AD9477">
            <v>94.129874999999998</v>
          </cell>
          <cell r="AE9477">
            <v>83.51700000000001</v>
          </cell>
          <cell r="AF9477">
            <v>213.64538093824154</v>
          </cell>
        </row>
        <row r="9478">
          <cell r="M9478">
            <v>0</v>
          </cell>
          <cell r="N9478">
            <v>0</v>
          </cell>
          <cell r="O9478" t="str">
            <v/>
          </cell>
          <cell r="P9478">
            <v>0</v>
          </cell>
          <cell r="Q9478">
            <v>0</v>
          </cell>
          <cell r="R9478">
            <v>0</v>
          </cell>
          <cell r="AA9478">
            <v>0</v>
          </cell>
          <cell r="AD9478" t="e">
            <v>#DIV/0!</v>
          </cell>
          <cell r="AE9478" t="e">
            <v>#DIV/0!</v>
          </cell>
          <cell r="AF9478" t="e">
            <v>#DIV/0!</v>
          </cell>
        </row>
        <row r="9479">
          <cell r="M9479">
            <v>0</v>
          </cell>
          <cell r="N9479">
            <v>0</v>
          </cell>
          <cell r="O9479" t="str">
            <v/>
          </cell>
          <cell r="P9479">
            <v>1</v>
          </cell>
          <cell r="Q9479">
            <v>0</v>
          </cell>
          <cell r="R9479">
            <v>0</v>
          </cell>
          <cell r="AA9479">
            <v>0</v>
          </cell>
          <cell r="AD9479">
            <v>0</v>
          </cell>
          <cell r="AE9479">
            <v>0</v>
          </cell>
          <cell r="AF9479">
            <v>0</v>
          </cell>
        </row>
        <row r="9480">
          <cell r="M9480" t="str">
            <v>PPlaser</v>
          </cell>
          <cell r="N9480" t="str">
            <v>Détecteur laser de présence pièce</v>
          </cell>
          <cell r="O9480" t="str">
            <v xml:space="preserve">Parts presence laser sensor </v>
          </cell>
          <cell r="P9480">
            <v>1</v>
          </cell>
          <cell r="Q9480">
            <v>0</v>
          </cell>
          <cell r="R9480" t="str">
            <v/>
          </cell>
          <cell r="X9480">
            <v>19.106325000000002</v>
          </cell>
          <cell r="Y9480">
            <v>25.818449999999999</v>
          </cell>
          <cell r="Z9480">
            <v>107.59538093824155</v>
          </cell>
          <cell r="AA9480">
            <v>152.52015593824154</v>
          </cell>
          <cell r="AD9480">
            <v>19.106325000000002</v>
          </cell>
          <cell r="AE9480">
            <v>25.818449999999999</v>
          </cell>
          <cell r="AF9480">
            <v>107.59538093824155</v>
          </cell>
        </row>
        <row r="9481">
          <cell r="M9481" t="str">
            <v>MagChargAuto</v>
          </cell>
          <cell r="N9481" t="str">
            <v>Automatisme gestion chargement magasin accu</v>
          </cell>
          <cell r="O9481" t="str">
            <v>Automation for battery store loading management</v>
          </cell>
          <cell r="P9481">
            <v>1</v>
          </cell>
          <cell r="Q9481">
            <v>0</v>
          </cell>
          <cell r="R9481" t="str">
            <v/>
          </cell>
          <cell r="X9481">
            <v>222.03562499999998</v>
          </cell>
          <cell r="Y9481">
            <v>477.07800000000009</v>
          </cell>
          <cell r="Z9481">
            <v>886.08152375296618</v>
          </cell>
          <cell r="AA9481">
            <v>1585.1951487529664</v>
          </cell>
          <cell r="AD9481">
            <v>222.03562499999998</v>
          </cell>
          <cell r="AE9481">
            <v>477.07800000000009</v>
          </cell>
          <cell r="AF9481">
            <v>886.08152375296618</v>
          </cell>
        </row>
        <row r="9482">
          <cell r="M9482" t="str">
            <v>PupArretMag</v>
          </cell>
          <cell r="N9482" t="str">
            <v>Pupitre isolé - BPL à accrochage</v>
          </cell>
          <cell r="O9482" t="str">
            <v>Isolated desk - BPL with hanging system</v>
          </cell>
          <cell r="P9482">
            <v>1</v>
          </cell>
          <cell r="Q9482">
            <v>0</v>
          </cell>
          <cell r="R9482" t="str">
            <v/>
          </cell>
          <cell r="X9482">
            <v>94.129874999999998</v>
          </cell>
          <cell r="Y9482">
            <v>98.343000000000004</v>
          </cell>
          <cell r="Z9482">
            <v>245.14538093824154</v>
          </cell>
          <cell r="AA9482">
            <v>437.61825593824153</v>
          </cell>
          <cell r="AD9482">
            <v>94.129874999999998</v>
          </cell>
          <cell r="AE9482">
            <v>98.343000000000004</v>
          </cell>
          <cell r="AF9482">
            <v>245.14538093824154</v>
          </cell>
        </row>
        <row r="9483">
          <cell r="M9483">
            <v>0</v>
          </cell>
          <cell r="N9483">
            <v>0</v>
          </cell>
          <cell r="O9483" t="str">
            <v/>
          </cell>
          <cell r="P9483">
            <v>0</v>
          </cell>
          <cell r="Q9483">
            <v>0</v>
          </cell>
          <cell r="R9483">
            <v>0</v>
          </cell>
          <cell r="AA9483">
            <v>0</v>
          </cell>
          <cell r="AD9483" t="e">
            <v>#DIV/0!</v>
          </cell>
          <cell r="AE9483" t="e">
            <v>#DIV/0!</v>
          </cell>
          <cell r="AF9483" t="e">
            <v>#DIV/0!</v>
          </cell>
        </row>
        <row r="9484">
          <cell r="M9484">
            <v>0</v>
          </cell>
          <cell r="N9484">
            <v>0</v>
          </cell>
          <cell r="O9484" t="str">
            <v/>
          </cell>
          <cell r="P9484">
            <v>0</v>
          </cell>
          <cell r="Q9484">
            <v>0</v>
          </cell>
          <cell r="R9484">
            <v>0</v>
          </cell>
          <cell r="AA9484">
            <v>0</v>
          </cell>
          <cell r="AD9484" t="e">
            <v>#DIV/0!</v>
          </cell>
          <cell r="AE9484" t="e">
            <v>#DIV/0!</v>
          </cell>
          <cell r="AF9484" t="e">
            <v>#DIV/0!</v>
          </cell>
        </row>
        <row r="9485">
          <cell r="M9485">
            <v>0</v>
          </cell>
          <cell r="N9485">
            <v>0</v>
          </cell>
          <cell r="O9485" t="str">
            <v/>
          </cell>
          <cell r="P9485">
            <v>0</v>
          </cell>
          <cell r="Q9485">
            <v>0</v>
          </cell>
          <cell r="R9485">
            <v>0</v>
          </cell>
          <cell r="AA9485">
            <v>0</v>
          </cell>
          <cell r="AD9485" t="e">
            <v>#DIV/0!</v>
          </cell>
          <cell r="AE9485" t="e">
            <v>#DIV/0!</v>
          </cell>
          <cell r="AF9485" t="e">
            <v>#DIV/0!</v>
          </cell>
        </row>
        <row r="9486">
          <cell r="M9486">
            <v>0</v>
          </cell>
          <cell r="N9486">
            <v>0</v>
          </cell>
          <cell r="O9486" t="str">
            <v/>
          </cell>
          <cell r="P9486">
            <v>1</v>
          </cell>
          <cell r="Q9486">
            <v>0</v>
          </cell>
          <cell r="R9486">
            <v>0</v>
          </cell>
          <cell r="AA9486">
            <v>0</v>
          </cell>
          <cell r="AD9486">
            <v>0</v>
          </cell>
          <cell r="AE9486">
            <v>0</v>
          </cell>
          <cell r="AF9486">
            <v>0</v>
          </cell>
        </row>
        <row r="9487">
          <cell r="M9487" t="str">
            <v>AntiCarBas</v>
          </cell>
          <cell r="N9487" t="str">
            <v>Protection anti-car bas en tube (Coût au mètre)</v>
          </cell>
          <cell r="O9487" t="str">
            <v>Forklift protection Low (Cost per meter)</v>
          </cell>
          <cell r="P9487">
            <v>30</v>
          </cell>
          <cell r="Q9487">
            <v>0</v>
          </cell>
          <cell r="R9487" t="str">
            <v/>
          </cell>
          <cell r="X9487">
            <v>0</v>
          </cell>
          <cell r="Y9487">
            <v>0</v>
          </cell>
          <cell r="Z9487">
            <v>0</v>
          </cell>
          <cell r="AA9487">
            <v>0</v>
          </cell>
          <cell r="AD9487">
            <v>0</v>
          </cell>
          <cell r="AE9487">
            <v>0</v>
          </cell>
          <cell r="AF9487">
            <v>0</v>
          </cell>
        </row>
        <row r="9488">
          <cell r="M9488" t="str">
            <v>PanFluid6b</v>
          </cell>
          <cell r="N9488" t="str">
            <v>Conditionnement 3/4 - 6 bars</v>
          </cell>
          <cell r="O9488" t="str">
            <v>Packaging 3/4 - 6 bars</v>
          </cell>
          <cell r="P9488">
            <v>2</v>
          </cell>
          <cell r="Q9488">
            <v>0</v>
          </cell>
          <cell r="R9488" t="str">
            <v/>
          </cell>
          <cell r="X9488">
            <v>95.804099999999991</v>
          </cell>
          <cell r="Y9488">
            <v>3299.2260000000006</v>
          </cell>
          <cell r="Z9488">
            <v>1650.5111428147245</v>
          </cell>
          <cell r="AA9488">
            <v>5045.5412428147247</v>
          </cell>
          <cell r="AD9488">
            <v>47.902049999999996</v>
          </cell>
          <cell r="AE9488">
            <v>1649.6130000000003</v>
          </cell>
          <cell r="AF9488">
            <v>825.25557140736225</v>
          </cell>
        </row>
        <row r="9489">
          <cell r="M9489" t="str">
            <v>PanoplieFestoIlot</v>
          </cell>
          <cell r="N9489" t="str">
            <v>Panoplie Festo associée à l'îllot</v>
          </cell>
          <cell r="O9489" t="str">
            <v>Festo toolbox associated with the islet</v>
          </cell>
          <cell r="P9489">
            <v>2</v>
          </cell>
          <cell r="Q9489">
            <v>0</v>
          </cell>
          <cell r="R9489" t="str">
            <v/>
          </cell>
          <cell r="X9489">
            <v>141.66809999999998</v>
          </cell>
          <cell r="Y9489">
            <v>5730.7110000000011</v>
          </cell>
          <cell r="Z9489">
            <v>2102.0111428147247</v>
          </cell>
          <cell r="AA9489">
            <v>7974.3902428147258</v>
          </cell>
          <cell r="AD9489">
            <v>70.834049999999991</v>
          </cell>
          <cell r="AE9489">
            <v>2865.3555000000006</v>
          </cell>
          <cell r="AF9489">
            <v>1051.0055714073624</v>
          </cell>
        </row>
        <row r="9490">
          <cell r="M9490" t="str">
            <v>ProtPeriphPoly</v>
          </cell>
          <cell r="N9490" t="str">
            <v>Protection Polycarbonate au mètre</v>
          </cell>
          <cell r="O9490" t="str">
            <v>Polycarbonate protection by the meter</v>
          </cell>
          <cell r="P9490">
            <v>70</v>
          </cell>
          <cell r="Q9490">
            <v>0</v>
          </cell>
          <cell r="R9490" t="str">
            <v/>
          </cell>
          <cell r="X9490">
            <v>0</v>
          </cell>
          <cell r="Y9490">
            <v>0</v>
          </cell>
          <cell r="Z9490">
            <v>0</v>
          </cell>
          <cell r="AA9490">
            <v>0</v>
          </cell>
          <cell r="AD9490">
            <v>0</v>
          </cell>
          <cell r="AE9490">
            <v>0</v>
          </cell>
          <cell r="AF9490">
            <v>0</v>
          </cell>
        </row>
        <row r="9491">
          <cell r="M9491" t="str">
            <v>PortPoly</v>
          </cell>
          <cell r="N9491" t="str">
            <v>Portillon en polycarbonate verrouillé</v>
          </cell>
          <cell r="O9491" t="str">
            <v>Locked polycarbonate door</v>
          </cell>
          <cell r="P9491">
            <v>5</v>
          </cell>
          <cell r="Q9491">
            <v>0</v>
          </cell>
          <cell r="R9491" t="str">
            <v/>
          </cell>
          <cell r="X9491">
            <v>444.34687499999995</v>
          </cell>
          <cell r="Y9491">
            <v>1619.1</v>
          </cell>
          <cell r="Z9491">
            <v>1641.7153570368116</v>
          </cell>
          <cell r="AA9491">
            <v>3705.1622320368115</v>
          </cell>
          <cell r="AD9491">
            <v>88.869374999999991</v>
          </cell>
          <cell r="AE9491">
            <v>323.82</v>
          </cell>
          <cell r="AF9491">
            <v>328.34307140736234</v>
          </cell>
        </row>
        <row r="9492">
          <cell r="M9492" t="str">
            <v>PoigneeMGBProfinet</v>
          </cell>
          <cell r="N9492" t="str">
            <v>Poignee MGB Profinet</v>
          </cell>
          <cell r="O9492" t="str">
            <v>MGB Profinet handle</v>
          </cell>
          <cell r="P9492">
            <v>5</v>
          </cell>
          <cell r="Q9492">
            <v>0</v>
          </cell>
          <cell r="R9492" t="str">
            <v/>
          </cell>
          <cell r="X9492">
            <v>444.34687499999995</v>
          </cell>
          <cell r="Y9492">
            <v>1619.1</v>
          </cell>
          <cell r="Z9492">
            <v>1641.7153570368116</v>
          </cell>
          <cell r="AA9492">
            <v>3705.1622320368115</v>
          </cell>
          <cell r="AD9492">
            <v>88.869374999999991</v>
          </cell>
          <cell r="AE9492">
            <v>323.82</v>
          </cell>
          <cell r="AF9492">
            <v>328.34307140736234</v>
          </cell>
        </row>
        <row r="9493">
          <cell r="M9493">
            <v>0</v>
          </cell>
          <cell r="N9493">
            <v>0</v>
          </cell>
          <cell r="O9493" t="str">
            <v/>
          </cell>
          <cell r="P9493">
            <v>0</v>
          </cell>
          <cell r="Q9493">
            <v>0</v>
          </cell>
          <cell r="R9493">
            <v>0</v>
          </cell>
          <cell r="AA9493">
            <v>0</v>
          </cell>
          <cell r="AD9493" t="e">
            <v>#DIV/0!</v>
          </cell>
          <cell r="AE9493" t="e">
            <v>#DIV/0!</v>
          </cell>
          <cell r="AF9493" t="e">
            <v>#DIV/0!</v>
          </cell>
        </row>
        <row r="9494">
          <cell r="M9494">
            <v>0</v>
          </cell>
          <cell r="N9494">
            <v>0</v>
          </cell>
          <cell r="O9494" t="str">
            <v/>
          </cell>
          <cell r="P9494">
            <v>1</v>
          </cell>
          <cell r="Q9494">
            <v>0</v>
          </cell>
          <cell r="R9494">
            <v>0</v>
          </cell>
          <cell r="AA9494">
            <v>0</v>
          </cell>
          <cell r="AD9494">
            <v>0</v>
          </cell>
          <cell r="AE9494">
            <v>0</v>
          </cell>
          <cell r="AF9494">
            <v>0</v>
          </cell>
        </row>
        <row r="9495">
          <cell r="M9495" t="str">
            <v>BR1210</v>
          </cell>
          <cell r="N9495" t="str">
            <v>BR SD 1210 pour panier 123 Grillagé</v>
          </cell>
          <cell r="O9495" t="str">
            <v>Container support SD 1210 for mesh cage 123</v>
          </cell>
          <cell r="P9495">
            <v>6</v>
          </cell>
          <cell r="Q9495">
            <v>0</v>
          </cell>
          <cell r="R9495" t="str">
            <v/>
          </cell>
          <cell r="X9495">
            <v>0</v>
          </cell>
          <cell r="Y9495">
            <v>0</v>
          </cell>
          <cell r="Z9495">
            <v>0</v>
          </cell>
          <cell r="AA9495">
            <v>0</v>
          </cell>
          <cell r="AD9495">
            <v>0</v>
          </cell>
          <cell r="AE9495">
            <v>0</v>
          </cell>
          <cell r="AF9495">
            <v>0</v>
          </cell>
        </row>
        <row r="9496">
          <cell r="M9496" t="str">
            <v>KanbanTub3Niv560x1800</v>
          </cell>
          <cell r="N9496" t="str">
            <v>Kanban 560x1800 3 niveaux sur roulettes</v>
          </cell>
          <cell r="O9496" t="str">
            <v>Kanban 560x1800 3 levels on wheels</v>
          </cell>
          <cell r="P9496">
            <v>2</v>
          </cell>
          <cell r="Q9496">
            <v>0</v>
          </cell>
          <cell r="R9496" t="str">
            <v/>
          </cell>
          <cell r="X9496">
            <v>0</v>
          </cell>
          <cell r="Y9496">
            <v>0</v>
          </cell>
          <cell r="Z9496">
            <v>0</v>
          </cell>
          <cell r="AA9496">
            <v>0</v>
          </cell>
          <cell r="AD9496">
            <v>0</v>
          </cell>
          <cell r="AE9496">
            <v>0</v>
          </cell>
          <cell r="AF9496">
            <v>0</v>
          </cell>
        </row>
        <row r="9497">
          <cell r="M9497" t="str">
            <v>KanbanTub3Niv760x2400</v>
          </cell>
          <cell r="N9497" t="str">
            <v>Kanban 760x2400 3 niveaux sur roulettes</v>
          </cell>
          <cell r="O9497" t="str">
            <v>Kanban 760x2400 3 levels on wheels</v>
          </cell>
          <cell r="P9497">
            <v>2</v>
          </cell>
          <cell r="Q9497">
            <v>0</v>
          </cell>
          <cell r="R9497" t="str">
            <v/>
          </cell>
          <cell r="X9497">
            <v>0</v>
          </cell>
          <cell r="Y9497">
            <v>0</v>
          </cell>
          <cell r="Z9497">
            <v>0</v>
          </cell>
          <cell r="AA9497">
            <v>0</v>
          </cell>
          <cell r="AD9497">
            <v>0</v>
          </cell>
          <cell r="AE9497">
            <v>0</v>
          </cell>
          <cell r="AF9497">
            <v>0</v>
          </cell>
        </row>
        <row r="9498">
          <cell r="M9498" t="str">
            <v>KanbanTub3Niv1360x2400</v>
          </cell>
          <cell r="N9498" t="str">
            <v>Kanban 1360x2400 3 niveaux sur roulettes</v>
          </cell>
          <cell r="O9498" t="str">
            <v>Kanban 1360x2400 3 levels on wheels</v>
          </cell>
          <cell r="P9498">
            <v>2</v>
          </cell>
          <cell r="Q9498">
            <v>0</v>
          </cell>
          <cell r="R9498" t="str">
            <v/>
          </cell>
          <cell r="X9498">
            <v>0</v>
          </cell>
          <cell r="Y9498">
            <v>0</v>
          </cell>
          <cell r="Z9498">
            <v>0</v>
          </cell>
          <cell r="AA9498">
            <v>0</v>
          </cell>
          <cell r="AD9498">
            <v>0</v>
          </cell>
          <cell r="AE9498">
            <v>0</v>
          </cell>
          <cell r="AF9498">
            <v>0</v>
          </cell>
        </row>
        <row r="9499">
          <cell r="M9499">
            <v>0</v>
          </cell>
          <cell r="N9499">
            <v>0</v>
          </cell>
          <cell r="O9499" t="str">
            <v/>
          </cell>
          <cell r="P9499">
            <v>0</v>
          </cell>
          <cell r="Q9499">
            <v>0</v>
          </cell>
          <cell r="R9499">
            <v>0</v>
          </cell>
          <cell r="AA9499">
            <v>0</v>
          </cell>
          <cell r="AD9499" t="e">
            <v>#DIV/0!</v>
          </cell>
          <cell r="AE9499" t="e">
            <v>#DIV/0!</v>
          </cell>
          <cell r="AF9499" t="e">
            <v>#DIV/0!</v>
          </cell>
        </row>
        <row r="9500">
          <cell r="M9500">
            <v>0</v>
          </cell>
          <cell r="N9500">
            <v>0</v>
          </cell>
          <cell r="O9500" t="str">
            <v/>
          </cell>
          <cell r="P9500">
            <v>1</v>
          </cell>
          <cell r="Q9500">
            <v>0</v>
          </cell>
          <cell r="R9500">
            <v>0</v>
          </cell>
          <cell r="AA9500">
            <v>0</v>
          </cell>
          <cell r="AD9500">
            <v>0</v>
          </cell>
          <cell r="AE9500">
            <v>0</v>
          </cell>
          <cell r="AF9500">
            <v>0</v>
          </cell>
        </row>
        <row r="9501">
          <cell r="M9501" t="str">
            <v>LabelPlateauTournant</v>
          </cell>
          <cell r="N9501" t="str">
            <v>Labellisation Plateau Tournant - France</v>
          </cell>
          <cell r="O9501" t="str">
            <v>Turntable Labelling - France</v>
          </cell>
          <cell r="P9501">
            <v>1</v>
          </cell>
          <cell r="Q9501">
            <v>0</v>
          </cell>
          <cell r="R9501" t="str">
            <v/>
          </cell>
          <cell r="X9501">
            <v>0</v>
          </cell>
          <cell r="Y9501">
            <v>0</v>
          </cell>
          <cell r="Z9501">
            <v>0</v>
          </cell>
          <cell r="AA9501">
            <v>0</v>
          </cell>
          <cell r="AD9501">
            <v>0</v>
          </cell>
          <cell r="AE9501">
            <v>0</v>
          </cell>
          <cell r="AF9501">
            <v>0</v>
          </cell>
        </row>
        <row r="9502">
          <cell r="M9502" t="str">
            <v>LabelRideaux</v>
          </cell>
          <cell r="N9502" t="str">
            <v>1 jour Labellisation Rideau Protecteur - France</v>
          </cell>
          <cell r="O9502" t="str">
            <v>1 day Protective Curtain Labelling - France</v>
          </cell>
          <cell r="P9502">
            <v>0.5</v>
          </cell>
          <cell r="Q9502">
            <v>0</v>
          </cell>
          <cell r="R9502" t="str">
            <v/>
          </cell>
          <cell r="X9502">
            <v>0</v>
          </cell>
          <cell r="Y9502">
            <v>0</v>
          </cell>
          <cell r="Z9502">
            <v>0</v>
          </cell>
          <cell r="AA9502">
            <v>0</v>
          </cell>
          <cell r="AD9502">
            <v>0</v>
          </cell>
          <cell r="AE9502">
            <v>0</v>
          </cell>
          <cell r="AF9502">
            <v>0</v>
          </cell>
        </row>
        <row r="9503">
          <cell r="M9503" t="str">
            <v>AssistTucker</v>
          </cell>
          <cell r="N9503" t="str">
            <v>Une journée assistance technique Tucker</v>
          </cell>
          <cell r="O9503" t="str">
            <v>One day of technical assistance Tucker</v>
          </cell>
          <cell r="P9503">
            <v>0.5</v>
          </cell>
          <cell r="Q9503">
            <v>0</v>
          </cell>
          <cell r="R9503" t="str">
            <v/>
          </cell>
          <cell r="X9503">
            <v>0</v>
          </cell>
          <cell r="Y9503">
            <v>0</v>
          </cell>
          <cell r="Z9503">
            <v>0</v>
          </cell>
          <cell r="AA9503">
            <v>0</v>
          </cell>
          <cell r="AD9503">
            <v>0</v>
          </cell>
          <cell r="AE9503">
            <v>0</v>
          </cell>
          <cell r="AF9503">
            <v>0</v>
          </cell>
        </row>
        <row r="9504">
          <cell r="M9504" t="str">
            <v>LabelFaisRobSlovak5à11</v>
          </cell>
          <cell r="N9504" t="str">
            <v>Labellisation 5 à 11 Faisceaux Robots SLOVAQUIE</v>
          </cell>
          <cell r="O9504" t="str">
            <v>To make</v>
          </cell>
          <cell r="P9504">
            <v>1</v>
          </cell>
          <cell r="Q9504">
            <v>0</v>
          </cell>
          <cell r="R9504" t="str">
            <v/>
          </cell>
          <cell r="AA9504">
            <v>0</v>
          </cell>
          <cell r="AD9504">
            <v>0</v>
          </cell>
          <cell r="AE9504">
            <v>0</v>
          </cell>
          <cell r="AF9504">
            <v>0</v>
          </cell>
        </row>
        <row r="9505">
          <cell r="M9505">
            <v>0</v>
          </cell>
          <cell r="N9505">
            <v>0</v>
          </cell>
          <cell r="O9505" t="str">
            <v/>
          </cell>
          <cell r="P9505">
            <v>0</v>
          </cell>
          <cell r="Q9505">
            <v>0</v>
          </cell>
          <cell r="R9505">
            <v>0</v>
          </cell>
          <cell r="AA9505">
            <v>0</v>
          </cell>
          <cell r="AD9505" t="e">
            <v>#DIV/0!</v>
          </cell>
          <cell r="AE9505" t="e">
            <v>#DIV/0!</v>
          </cell>
          <cell r="AF9505" t="e">
            <v>#DIV/0!</v>
          </cell>
        </row>
        <row r="9506">
          <cell r="M9506">
            <v>0</v>
          </cell>
          <cell r="N9506">
            <v>0</v>
          </cell>
          <cell r="O9506" t="str">
            <v/>
          </cell>
          <cell r="P9506">
            <v>0</v>
          </cell>
          <cell r="Q9506">
            <v>0</v>
          </cell>
          <cell r="R9506">
            <v>0</v>
          </cell>
          <cell r="AA9506">
            <v>0</v>
          </cell>
          <cell r="AD9506" t="e">
            <v>#DIV/0!</v>
          </cell>
          <cell r="AE9506" t="e">
            <v>#DIV/0!</v>
          </cell>
          <cell r="AF9506" t="e">
            <v>#DIV/0!</v>
          </cell>
        </row>
        <row r="9507">
          <cell r="M9507">
            <v>0</v>
          </cell>
          <cell r="N9507">
            <v>0</v>
          </cell>
          <cell r="O9507" t="str">
            <v/>
          </cell>
          <cell r="P9507">
            <v>0</v>
          </cell>
          <cell r="Q9507">
            <v>0</v>
          </cell>
          <cell r="R9507">
            <v>0</v>
          </cell>
          <cell r="AA9507">
            <v>0</v>
          </cell>
          <cell r="AD9507" t="e">
            <v>#DIV/0!</v>
          </cell>
          <cell r="AE9507" t="e">
            <v>#DIV/0!</v>
          </cell>
          <cell r="AF9507" t="e">
            <v>#DIV/0!</v>
          </cell>
        </row>
        <row r="9508">
          <cell r="M9508">
            <v>0</v>
          </cell>
          <cell r="N9508">
            <v>0</v>
          </cell>
          <cell r="O9508" t="str">
            <v/>
          </cell>
          <cell r="P9508">
            <v>0</v>
          </cell>
          <cell r="Q9508">
            <v>0</v>
          </cell>
          <cell r="R9508">
            <v>0</v>
          </cell>
          <cell r="AA9508">
            <v>0</v>
          </cell>
          <cell r="AD9508" t="e">
            <v>#DIV/0!</v>
          </cell>
          <cell r="AE9508" t="e">
            <v>#DIV/0!</v>
          </cell>
          <cell r="AF9508" t="e">
            <v>#DIV/0!</v>
          </cell>
        </row>
        <row r="9509">
          <cell r="M9509">
            <v>0</v>
          </cell>
          <cell r="N9509">
            <v>0</v>
          </cell>
          <cell r="O9509" t="str">
            <v/>
          </cell>
          <cell r="P9509">
            <v>0</v>
          </cell>
          <cell r="Q9509">
            <v>0</v>
          </cell>
          <cell r="R9509">
            <v>0</v>
          </cell>
          <cell r="AA9509">
            <v>0</v>
          </cell>
          <cell r="AD9509" t="e">
            <v>#DIV/0!</v>
          </cell>
          <cell r="AE9509" t="e">
            <v>#DIV/0!</v>
          </cell>
          <cell r="AF9509" t="e">
            <v>#DIV/0!</v>
          </cell>
        </row>
        <row r="9510">
          <cell r="M9510">
            <v>0</v>
          </cell>
          <cell r="N9510">
            <v>0</v>
          </cell>
          <cell r="O9510" t="str">
            <v/>
          </cell>
          <cell r="P9510">
            <v>0</v>
          </cell>
          <cell r="Q9510">
            <v>0</v>
          </cell>
          <cell r="R9510">
            <v>0</v>
          </cell>
          <cell r="AA9510">
            <v>0</v>
          </cell>
          <cell r="AD9510" t="e">
            <v>#DIV/0!</v>
          </cell>
          <cell r="AE9510" t="e">
            <v>#DIV/0!</v>
          </cell>
          <cell r="AF9510" t="e">
            <v>#DIV/0!</v>
          </cell>
        </row>
        <row r="9511">
          <cell r="M9511">
            <v>0</v>
          </cell>
          <cell r="N9511">
            <v>0</v>
          </cell>
          <cell r="O9511" t="str">
            <v/>
          </cell>
          <cell r="P9511">
            <v>1</v>
          </cell>
          <cell r="Q9511">
            <v>0</v>
          </cell>
          <cell r="R9511">
            <v>0</v>
          </cell>
          <cell r="AA9511">
            <v>0</v>
          </cell>
          <cell r="AD9511">
            <v>0</v>
          </cell>
          <cell r="AE9511">
            <v>0</v>
          </cell>
          <cell r="AF9511">
            <v>0</v>
          </cell>
        </row>
        <row r="9512">
          <cell r="M9512" t="str">
            <v>VoletRoulantToile</v>
          </cell>
          <cell r="N9512" t="str">
            <v>Volet sécurité Vertical enroul toile (lg=1000)</v>
          </cell>
          <cell r="O9512" t="str">
            <v>Vertical safety flap fabric roll (lg=1000)</v>
          </cell>
          <cell r="P9512">
            <v>1</v>
          </cell>
          <cell r="Q9512">
            <v>0</v>
          </cell>
          <cell r="R9512" t="str">
            <v>01, 07,.</v>
          </cell>
          <cell r="X9512">
            <v>12.504239999999999</v>
          </cell>
          <cell r="Y9512">
            <v>168.36750000000001</v>
          </cell>
          <cell r="Z9512">
            <v>740.10190469120778</v>
          </cell>
          <cell r="AA9512">
            <v>920.97364469120782</v>
          </cell>
          <cell r="AD9512">
            <v>12.504239999999999</v>
          </cell>
          <cell r="AE9512">
            <v>168.36750000000001</v>
          </cell>
          <cell r="AF9512">
            <v>740.10190469120778</v>
          </cell>
        </row>
        <row r="9513">
          <cell r="M9513" t="str">
            <v>VolVerticalSup200</v>
          </cell>
          <cell r="N9513" t="str">
            <v>Tranche 200 mm sup volet vert rigide et toile</v>
          </cell>
          <cell r="O9513" t="str">
            <v>200 mm slice on top of rigid green flap and canvas</v>
          </cell>
          <cell r="P9513">
            <v>10</v>
          </cell>
          <cell r="Q9513" t="str">
            <v>largeur 3 000</v>
          </cell>
          <cell r="R9513" t="str">
            <v>01, 07,.</v>
          </cell>
          <cell r="X9513">
            <v>0</v>
          </cell>
          <cell r="Y9513">
            <v>0</v>
          </cell>
          <cell r="Z9513">
            <v>0</v>
          </cell>
          <cell r="AA9513">
            <v>0</v>
          </cell>
          <cell r="AD9513">
            <v>0</v>
          </cell>
          <cell r="AE9513">
            <v>0</v>
          </cell>
          <cell r="AF9513">
            <v>0</v>
          </cell>
        </row>
        <row r="9514">
          <cell r="M9514" t="str">
            <v>SupTransVoletLarg</v>
          </cell>
          <cell r="N9514" t="str">
            <v>Surcoût de transport pour volet large (&gt;3000mm)</v>
          </cell>
          <cell r="O9514" t="str">
            <v>Additional transport costs for wide tailgate (&gt;2000mm)</v>
          </cell>
          <cell r="P9514">
            <v>1</v>
          </cell>
          <cell r="Q9514">
            <v>0</v>
          </cell>
          <cell r="R9514" t="str">
            <v>01, 07,.</v>
          </cell>
          <cell r="X9514">
            <v>0</v>
          </cell>
          <cell r="Y9514">
            <v>0</v>
          </cell>
          <cell r="Z9514">
            <v>0</v>
          </cell>
          <cell r="AA9514">
            <v>0</v>
          </cell>
          <cell r="AD9514">
            <v>0</v>
          </cell>
          <cell r="AE9514">
            <v>0</v>
          </cell>
          <cell r="AF9514">
            <v>0</v>
          </cell>
        </row>
        <row r="9515">
          <cell r="M9515" t="str">
            <v>AmePostErgo</v>
          </cell>
          <cell r="N9515" t="str">
            <v>Forfait aménagement de poste ergonomie</v>
          </cell>
          <cell r="O9515" t="str">
            <v>Ergonomic workstation layout package</v>
          </cell>
          <cell r="P9515">
            <v>1</v>
          </cell>
          <cell r="Q9515">
            <v>0</v>
          </cell>
          <cell r="R9515" t="str">
            <v>01, 07,.</v>
          </cell>
          <cell r="X9515">
            <v>0</v>
          </cell>
          <cell r="Y9515">
            <v>0</v>
          </cell>
          <cell r="Z9515">
            <v>0</v>
          </cell>
          <cell r="AA9515">
            <v>0</v>
          </cell>
          <cell r="AD9515">
            <v>0</v>
          </cell>
          <cell r="AE9515">
            <v>0</v>
          </cell>
          <cell r="AF9515">
            <v>0</v>
          </cell>
        </row>
        <row r="9516">
          <cell r="M9516" t="str">
            <v>AmePostAntiIntrus</v>
          </cell>
          <cell r="N9516" t="str">
            <v>Forfait aménagement de poste anti intrusion</v>
          </cell>
          <cell r="O9516" t="str">
            <v>Fixed price for the installation of an anti-intrusion station</v>
          </cell>
          <cell r="P9516">
            <v>1</v>
          </cell>
          <cell r="Q9516">
            <v>0</v>
          </cell>
          <cell r="R9516" t="str">
            <v>01, 07,.</v>
          </cell>
          <cell r="X9516">
            <v>0</v>
          </cell>
          <cell r="Y9516">
            <v>0</v>
          </cell>
          <cell r="Z9516">
            <v>0</v>
          </cell>
          <cell r="AA9516">
            <v>0</v>
          </cell>
          <cell r="AD9516">
            <v>0</v>
          </cell>
          <cell r="AE9516">
            <v>0</v>
          </cell>
          <cell r="AF9516">
            <v>0</v>
          </cell>
        </row>
        <row r="9517">
          <cell r="M9517" t="str">
            <v>AntiEnfVoletBi</v>
          </cell>
          <cell r="N9517" t="str">
            <v>Barrière immat. anti-enfermement pour volet ou BI</v>
          </cell>
          <cell r="O9517" t="str">
            <v>Anti-enclosure immaterial barrier for tailgate or BI</v>
          </cell>
          <cell r="P9517">
            <v>1</v>
          </cell>
          <cell r="Q9517">
            <v>0</v>
          </cell>
          <cell r="R9517" t="str">
            <v>01, 07,.</v>
          </cell>
          <cell r="X9517">
            <v>6.0358724999999982</v>
          </cell>
          <cell r="Y9517">
            <v>92.641499999999994</v>
          </cell>
          <cell r="Z9517">
            <v>299.46807140736229</v>
          </cell>
          <cell r="AA9517">
            <v>398.14544390736228</v>
          </cell>
          <cell r="AD9517">
            <v>6.0358724999999982</v>
          </cell>
          <cell r="AE9517">
            <v>92.641499999999994</v>
          </cell>
          <cell r="AF9517">
            <v>299.46807140736229</v>
          </cell>
        </row>
        <row r="9518">
          <cell r="M9518" t="str">
            <v>VerrineOpérateur</v>
          </cell>
          <cell r="N9518" t="str">
            <v>Afficheur diversité par verrines</v>
          </cell>
          <cell r="O9518" t="str">
            <v>Diversity display with lights</v>
          </cell>
          <cell r="P9518">
            <v>2</v>
          </cell>
          <cell r="Q9518">
            <v>0</v>
          </cell>
          <cell r="R9518" t="str">
            <v>01, 07,.</v>
          </cell>
          <cell r="X9518">
            <v>16.399844999999996</v>
          </cell>
          <cell r="Y9518">
            <v>238.79100000000003</v>
          </cell>
          <cell r="Z9518">
            <v>514.93614281472458</v>
          </cell>
          <cell r="AA9518">
            <v>770.12698781472454</v>
          </cell>
          <cell r="AD9518">
            <v>8.1999224999999978</v>
          </cell>
          <cell r="AE9518">
            <v>119.39550000000001</v>
          </cell>
          <cell r="AF9518">
            <v>257.46807140736229</v>
          </cell>
        </row>
        <row r="9519">
          <cell r="M9519" t="str">
            <v>PupBPvalidation</v>
          </cell>
          <cell r="N9519" t="str">
            <v>Pupitre BP validation</v>
          </cell>
          <cell r="O9519" t="str">
            <v>BP validation desk</v>
          </cell>
          <cell r="P9519">
            <v>1</v>
          </cell>
          <cell r="Q9519">
            <v>0</v>
          </cell>
          <cell r="R9519" t="str">
            <v>01, 07,.</v>
          </cell>
          <cell r="X9519">
            <v>9.4129874999999981</v>
          </cell>
          <cell r="Y9519">
            <v>83.51700000000001</v>
          </cell>
          <cell r="Z9519">
            <v>213.64538093824154</v>
          </cell>
          <cell r="AA9519">
            <v>306.57536843824153</v>
          </cell>
          <cell r="AD9519">
            <v>9.4129874999999981</v>
          </cell>
          <cell r="AE9519">
            <v>83.51700000000001</v>
          </cell>
          <cell r="AF9519">
            <v>213.64538093824154</v>
          </cell>
        </row>
        <row r="9520">
          <cell r="M9520" t="str">
            <v>Raccord_BI_Isolee</v>
          </cell>
          <cell r="N9520" t="str">
            <v>Raccordement pour une Barrière Immatérielle Isolée</v>
          </cell>
          <cell r="O9520" t="str">
            <v>Connection for an Isolated Light Curtain</v>
          </cell>
          <cell r="P9520">
            <v>1</v>
          </cell>
          <cell r="Q9520">
            <v>0</v>
          </cell>
          <cell r="R9520" t="str">
            <v>01, 07,.</v>
          </cell>
          <cell r="X9520">
            <v>11.205652499999998</v>
          </cell>
          <cell r="Y9520">
            <v>100.4115</v>
          </cell>
          <cell r="Z9520">
            <v>280.29076187648309</v>
          </cell>
          <cell r="AA9520">
            <v>391.90791437648306</v>
          </cell>
          <cell r="AD9520">
            <v>11.205652499999998</v>
          </cell>
          <cell r="AE9520">
            <v>100.4115</v>
          </cell>
          <cell r="AF9520">
            <v>280.29076187648309</v>
          </cell>
        </row>
        <row r="9521">
          <cell r="M9521" t="str">
            <v>PupAUIsolé</v>
          </cell>
          <cell r="N9521" t="str">
            <v>Pupitre Arrêt d'Urgence isolé</v>
          </cell>
          <cell r="O9521" t="str">
            <v>Isolated Emergency Stop Desk</v>
          </cell>
          <cell r="P9521">
            <v>1</v>
          </cell>
          <cell r="Q9521">
            <v>0</v>
          </cell>
          <cell r="R9521" t="str">
            <v>01, 07,.</v>
          </cell>
          <cell r="X9521">
            <v>3.3884549999999996</v>
          </cell>
          <cell r="Y9521">
            <v>107.94</v>
          </cell>
          <cell r="Z9521">
            <v>248.57269046912077</v>
          </cell>
          <cell r="AA9521">
            <v>359.90114546912076</v>
          </cell>
          <cell r="AD9521">
            <v>3.3884549999999996</v>
          </cell>
          <cell r="AE9521">
            <v>107.94</v>
          </cell>
          <cell r="AF9521">
            <v>248.57269046912077</v>
          </cell>
        </row>
        <row r="9522">
          <cell r="M9522" t="str">
            <v>CoffretOpeIHM_TP700</v>
          </cell>
          <cell r="N9522" t="str">
            <v>Coffret IHM TP700</v>
          </cell>
          <cell r="O9522" t="str">
            <v>IHM TP700 power box</v>
          </cell>
          <cell r="P9522">
            <v>1</v>
          </cell>
          <cell r="Q9522">
            <v>0</v>
          </cell>
          <cell r="R9522" t="str">
            <v>01, 07,.</v>
          </cell>
          <cell r="X9522">
            <v>43.493624999999987</v>
          </cell>
          <cell r="Y9522">
            <v>1218.5775000000001</v>
          </cell>
          <cell r="Z9522">
            <v>1296.4538093824156</v>
          </cell>
          <cell r="AA9522">
            <v>2558.5249343824157</v>
          </cell>
          <cell r="AD9522">
            <v>43.493624999999987</v>
          </cell>
          <cell r="AE9522">
            <v>1218.5775000000001</v>
          </cell>
          <cell r="AF9522">
            <v>1296.4538093824156</v>
          </cell>
        </row>
        <row r="9523">
          <cell r="M9523">
            <v>0</v>
          </cell>
          <cell r="N9523">
            <v>0</v>
          </cell>
          <cell r="O9523" t="str">
            <v/>
          </cell>
          <cell r="P9523">
            <v>0</v>
          </cell>
          <cell r="Q9523">
            <v>0</v>
          </cell>
          <cell r="R9523">
            <v>0</v>
          </cell>
          <cell r="AA9523">
            <v>0</v>
          </cell>
          <cell r="AD9523" t="e">
            <v>#DIV/0!</v>
          </cell>
          <cell r="AE9523" t="e">
            <v>#DIV/0!</v>
          </cell>
          <cell r="AF9523" t="e">
            <v>#DIV/0!</v>
          </cell>
        </row>
        <row r="9524">
          <cell r="M9524">
            <v>0</v>
          </cell>
          <cell r="N9524">
            <v>0</v>
          </cell>
          <cell r="O9524" t="str">
            <v/>
          </cell>
          <cell r="P9524">
            <v>1</v>
          </cell>
          <cell r="Q9524">
            <v>0</v>
          </cell>
          <cell r="R9524">
            <v>0</v>
          </cell>
          <cell r="AA9524">
            <v>0</v>
          </cell>
          <cell r="AD9524">
            <v>0</v>
          </cell>
          <cell r="AE9524">
            <v>0</v>
          </cell>
          <cell r="AF9524">
            <v>0</v>
          </cell>
        </row>
        <row r="9525">
          <cell r="M9525" t="str">
            <v>ChaisPlatTour300</v>
          </cell>
          <cell r="N9525" t="str">
            <v>Chaise plateau tournant Auto Hauteur 300</v>
          </cell>
          <cell r="O9525" t="str">
            <v>Stand turntable Auto hight 300</v>
          </cell>
          <cell r="P9525">
            <v>1</v>
          </cell>
          <cell r="Q9525">
            <v>0</v>
          </cell>
          <cell r="R9525" t="str">
            <v>01, 07,.</v>
          </cell>
          <cell r="X9525">
            <v>0</v>
          </cell>
          <cell r="Y9525">
            <v>0</v>
          </cell>
          <cell r="Z9525">
            <v>0</v>
          </cell>
          <cell r="AA9525">
            <v>0</v>
          </cell>
          <cell r="AD9525">
            <v>0</v>
          </cell>
          <cell r="AE9525">
            <v>0</v>
          </cell>
          <cell r="AF9525">
            <v>0</v>
          </cell>
        </row>
        <row r="9526">
          <cell r="M9526" t="str">
            <v>IndexeurCdeNumEDH960</v>
          </cell>
          <cell r="N9526" t="str">
            <v>Indexeur à commande numérique EDH 960</v>
          </cell>
          <cell r="O9526" t="str">
            <v>Numerically controlled indexer EDH 960</v>
          </cell>
          <cell r="P9526">
            <v>1</v>
          </cell>
          <cell r="Q9526">
            <v>0</v>
          </cell>
          <cell r="R9526" t="str">
            <v>01, 07,.</v>
          </cell>
          <cell r="X9526">
            <v>19.277999999999995</v>
          </cell>
          <cell r="Y9526">
            <v>1840.7025000000001</v>
          </cell>
          <cell r="Z9526">
            <v>1610.5815237529662</v>
          </cell>
          <cell r="AA9526">
            <v>3470.5620237529665</v>
          </cell>
          <cell r="AD9526">
            <v>19.277999999999995</v>
          </cell>
          <cell r="AE9526">
            <v>1840.7025000000001</v>
          </cell>
          <cell r="AF9526">
            <v>1610.5815237529662</v>
          </cell>
        </row>
        <row r="9527">
          <cell r="M9527" t="str">
            <v>DetectCodPlat</v>
          </cell>
          <cell r="N9527" t="str">
            <v xml:space="preserve">Détecteurs codés pour plateau avec 1 opérateur </v>
          </cell>
          <cell r="O9527" t="str">
            <v xml:space="preserve">Coded sensors for tray with 1 operator </v>
          </cell>
          <cell r="P9527">
            <v>1</v>
          </cell>
          <cell r="Q9527">
            <v>0</v>
          </cell>
          <cell r="R9527" t="str">
            <v>01, 07,.</v>
          </cell>
          <cell r="X9527">
            <v>8.9885249999999974</v>
          </cell>
          <cell r="Y9527">
            <v>147.85050000000001</v>
          </cell>
          <cell r="Z9527">
            <v>255.64538093824154</v>
          </cell>
          <cell r="AA9527">
            <v>412.48440593824159</v>
          </cell>
          <cell r="AD9527">
            <v>8.9885249999999974</v>
          </cell>
          <cell r="AE9527">
            <v>147.85050000000001</v>
          </cell>
          <cell r="AF9527">
            <v>255.64538093824154</v>
          </cell>
        </row>
        <row r="9528">
          <cell r="M9528" t="str">
            <v>Bati2PosPlat4Out</v>
          </cell>
          <cell r="N9528" t="str">
            <v>Bâti type plateau pour rotation 2 posit - 4 outils</v>
          </cell>
          <cell r="O9528" t="str">
            <v>Table-type structure for 2-position rotation - 4 tools</v>
          </cell>
          <cell r="P9528">
            <v>1</v>
          </cell>
          <cell r="Q9528">
            <v>0</v>
          </cell>
          <cell r="R9528" t="str">
            <v>01, 07,.</v>
          </cell>
          <cell r="X9528">
            <v>23.246212499999995</v>
          </cell>
          <cell r="Y9528">
            <v>1555.2915</v>
          </cell>
          <cell r="Z9528">
            <v>1194.8111428147247</v>
          </cell>
          <cell r="AA9528">
            <v>2773.3488553147245</v>
          </cell>
          <cell r="AD9528">
            <v>23.246212499999995</v>
          </cell>
          <cell r="AE9528">
            <v>1555.2915</v>
          </cell>
          <cell r="AF9528">
            <v>1194.8111428147247</v>
          </cell>
        </row>
        <row r="9529">
          <cell r="M9529">
            <v>0</v>
          </cell>
          <cell r="N9529">
            <v>0</v>
          </cell>
          <cell r="O9529" t="str">
            <v/>
          </cell>
          <cell r="P9529">
            <v>0</v>
          </cell>
          <cell r="Q9529">
            <v>0</v>
          </cell>
          <cell r="R9529">
            <v>0</v>
          </cell>
          <cell r="AA9529">
            <v>0</v>
          </cell>
          <cell r="AD9529" t="e">
            <v>#DIV/0!</v>
          </cell>
          <cell r="AE9529" t="e">
            <v>#DIV/0!</v>
          </cell>
          <cell r="AF9529" t="e">
            <v>#DIV/0!</v>
          </cell>
        </row>
        <row r="9530">
          <cell r="M9530">
            <v>0</v>
          </cell>
          <cell r="N9530">
            <v>0</v>
          </cell>
          <cell r="O9530" t="str">
            <v/>
          </cell>
          <cell r="P9530">
            <v>1</v>
          </cell>
          <cell r="Q9530">
            <v>0</v>
          </cell>
          <cell r="R9530">
            <v>0</v>
          </cell>
          <cell r="AA9530">
            <v>0</v>
          </cell>
          <cell r="AD9530">
            <v>0</v>
          </cell>
          <cell r="AE9530">
            <v>0</v>
          </cell>
          <cell r="AF9530">
            <v>0</v>
          </cell>
        </row>
        <row r="9531">
          <cell r="M9531" t="str">
            <v>PlatFortal1,5m²</v>
          </cell>
          <cell r="N9531" t="str">
            <v>Platine Fortal surface compris entre 1.2 m² et 1.5</v>
          </cell>
          <cell r="O9531" t="str">
            <v>Fortal plate surface between 1.2 m² and 1.5</v>
          </cell>
          <cell r="P9531">
            <v>1</v>
          </cell>
          <cell r="Q9531">
            <v>0</v>
          </cell>
          <cell r="R9531" t="str">
            <v>01, 07,.</v>
          </cell>
          <cell r="X9531">
            <v>24.713639999999995</v>
          </cell>
          <cell r="Y9531">
            <v>1129.0301590909091</v>
          </cell>
          <cell r="Z9531">
            <v>722.81852269353089</v>
          </cell>
          <cell r="AA9531">
            <v>1876.56232178444</v>
          </cell>
          <cell r="AD9531">
            <v>24.713639999999995</v>
          </cell>
          <cell r="AE9531">
            <v>1129.0301590909091</v>
          </cell>
          <cell r="AF9531">
            <v>722.81852269353089</v>
          </cell>
        </row>
        <row r="9532">
          <cell r="M9532" t="str">
            <v>Ref</v>
          </cell>
          <cell r="N9532" t="str">
            <v xml:space="preserve">Appui ou drageoir (toutes largeurs) + support </v>
          </cell>
          <cell r="O9532" t="str">
            <v xml:space="preserve">Support or sucker (all widths) + support </v>
          </cell>
          <cell r="P9532">
            <v>2</v>
          </cell>
          <cell r="Q9532">
            <v>0</v>
          </cell>
          <cell r="R9532" t="str">
            <v>01, 07,.</v>
          </cell>
          <cell r="X9532">
            <v>0</v>
          </cell>
          <cell r="Y9532">
            <v>0</v>
          </cell>
          <cell r="Z9532">
            <v>0</v>
          </cell>
          <cell r="AA9532">
            <v>0</v>
          </cell>
          <cell r="AD9532">
            <v>0</v>
          </cell>
          <cell r="AE9532">
            <v>0</v>
          </cell>
          <cell r="AF9532">
            <v>0</v>
          </cell>
        </row>
        <row r="9533">
          <cell r="M9533" t="str">
            <v>AppuiDrageoir</v>
          </cell>
          <cell r="N9533" t="str">
            <v xml:space="preserve">Appui seul ou drageoir seul (toutes largeurs) </v>
          </cell>
          <cell r="O9533" t="str">
            <v xml:space="preserve">support only or sucker only (all widths) </v>
          </cell>
          <cell r="P9533">
            <v>10</v>
          </cell>
          <cell r="Q9533">
            <v>0</v>
          </cell>
          <cell r="R9533" t="str">
            <v>01, 07,.</v>
          </cell>
          <cell r="X9533">
            <v>0</v>
          </cell>
          <cell r="Y9533">
            <v>0</v>
          </cell>
          <cell r="Z9533">
            <v>0</v>
          </cell>
          <cell r="AA9533">
            <v>0</v>
          </cell>
          <cell r="AD9533">
            <v>0</v>
          </cell>
          <cell r="AE9533">
            <v>0</v>
          </cell>
          <cell r="AF9533">
            <v>0</v>
          </cell>
        </row>
        <row r="9534">
          <cell r="M9534" t="str">
            <v>Touch</v>
          </cell>
          <cell r="N9534" t="str">
            <v>Touche seule toutes largeurs</v>
          </cell>
          <cell r="O9534" t="str">
            <v>Fixed button (Endschalter)</v>
          </cell>
          <cell r="P9534">
            <v>10</v>
          </cell>
          <cell r="Q9534">
            <v>0</v>
          </cell>
          <cell r="R9534" t="str">
            <v>01, 07,.</v>
          </cell>
          <cell r="X9534">
            <v>0</v>
          </cell>
          <cell r="Y9534">
            <v>0</v>
          </cell>
          <cell r="Z9534">
            <v>0</v>
          </cell>
          <cell r="AA9534">
            <v>0</v>
          </cell>
          <cell r="AD9534">
            <v>0</v>
          </cell>
          <cell r="AE9534">
            <v>0</v>
          </cell>
          <cell r="AF9534">
            <v>0</v>
          </cell>
        </row>
        <row r="9535">
          <cell r="M9535" t="str">
            <v>Pil</v>
          </cell>
          <cell r="N9535" t="str">
            <v>Pilote fixe</v>
          </cell>
          <cell r="O9535" t="str">
            <v>Fixed pin</v>
          </cell>
          <cell r="P9535">
            <v>2</v>
          </cell>
          <cell r="Q9535">
            <v>0</v>
          </cell>
          <cell r="R9535" t="str">
            <v>01, 07,.</v>
          </cell>
          <cell r="X9535">
            <v>0</v>
          </cell>
          <cell r="Y9535">
            <v>0</v>
          </cell>
          <cell r="Z9535">
            <v>0</v>
          </cell>
          <cell r="AA9535">
            <v>0</v>
          </cell>
          <cell r="AD9535">
            <v>0</v>
          </cell>
          <cell r="AE9535">
            <v>0</v>
          </cell>
          <cell r="AF9535">
            <v>0</v>
          </cell>
        </row>
        <row r="9536">
          <cell r="M9536" t="str">
            <v>PilUnitGuid</v>
          </cell>
          <cell r="N9536" t="str">
            <v>Pilote sur unité de guidage linéaire</v>
          </cell>
          <cell r="O9536" t="str">
            <v>Pin on linear guide unit</v>
          </cell>
          <cell r="P9536">
            <v>2</v>
          </cell>
          <cell r="Q9536">
            <v>0</v>
          </cell>
          <cell r="R9536" t="str">
            <v>01, 07,.</v>
          </cell>
          <cell r="X9536">
            <v>4.9540049999999987</v>
          </cell>
          <cell r="Y9536">
            <v>145.62029999999999</v>
          </cell>
          <cell r="Z9536">
            <v>255.09076187648313</v>
          </cell>
          <cell r="AA9536">
            <v>405.66506687648314</v>
          </cell>
          <cell r="AD9536">
            <v>2.4770024999999993</v>
          </cell>
          <cell r="AE9536">
            <v>72.810149999999993</v>
          </cell>
          <cell r="AF9536">
            <v>127.54538093824156</v>
          </cell>
        </row>
        <row r="9537">
          <cell r="M9537" t="str">
            <v>PilMob</v>
          </cell>
          <cell r="N9537" t="str">
            <v>Pilote escamotable</v>
          </cell>
          <cell r="O9537" t="str">
            <v>Retractable pin</v>
          </cell>
          <cell r="P9537">
            <v>2</v>
          </cell>
          <cell r="Q9537">
            <v>0</v>
          </cell>
          <cell r="R9537" t="str">
            <v>01, 07,.</v>
          </cell>
          <cell r="X9537">
            <v>4.9540049999999987</v>
          </cell>
          <cell r="Y9537">
            <v>145.62029999999999</v>
          </cell>
          <cell r="Z9537">
            <v>255.09076187648313</v>
          </cell>
          <cell r="AA9537">
            <v>405.66506687648314</v>
          </cell>
          <cell r="AD9537">
            <v>2.4770024999999993</v>
          </cell>
          <cell r="AE9537">
            <v>72.810149999999993</v>
          </cell>
          <cell r="AF9537">
            <v>127.54538093824156</v>
          </cell>
        </row>
        <row r="9538">
          <cell r="M9538" t="str">
            <v>Aval</v>
          </cell>
          <cell r="N9538" t="str">
            <v>Avaloir</v>
          </cell>
          <cell r="O9538" t="str">
            <v>Guide</v>
          </cell>
          <cell r="P9538">
            <v>10</v>
          </cell>
          <cell r="Q9538">
            <v>0</v>
          </cell>
          <cell r="R9538" t="str">
            <v>01, 07,.</v>
          </cell>
          <cell r="X9538">
            <v>0</v>
          </cell>
          <cell r="Y9538">
            <v>0</v>
          </cell>
          <cell r="Z9538">
            <v>0</v>
          </cell>
          <cell r="AA9538">
            <v>0</v>
          </cell>
          <cell r="AD9538">
            <v>0</v>
          </cell>
          <cell r="AE9538">
            <v>0</v>
          </cell>
          <cell r="AF9538">
            <v>0</v>
          </cell>
        </row>
        <row r="9539">
          <cell r="M9539" t="str">
            <v>AbatAuto400</v>
          </cell>
          <cell r="N9539" t="str">
            <v>Abattant, tournette bloqueur Largeur 400</v>
          </cell>
          <cell r="O9539" t="str">
            <v>Flap, 400 mm wide with turntable locking system</v>
          </cell>
          <cell r="P9539">
            <v>1</v>
          </cell>
          <cell r="Q9539">
            <v>0</v>
          </cell>
          <cell r="R9539" t="str">
            <v>01, 07,.</v>
          </cell>
          <cell r="X9539">
            <v>2.8046024999999992</v>
          </cell>
          <cell r="Y9539">
            <v>81.02955</v>
          </cell>
          <cell r="Z9539">
            <v>149.98913093824154</v>
          </cell>
          <cell r="AA9539">
            <v>233.82328343824156</v>
          </cell>
          <cell r="AD9539">
            <v>2.8046024999999992</v>
          </cell>
          <cell r="AE9539">
            <v>81.02955</v>
          </cell>
          <cell r="AF9539">
            <v>149.98913093824154</v>
          </cell>
        </row>
        <row r="9540">
          <cell r="M9540" t="str">
            <v>Char400</v>
          </cell>
          <cell r="N9540" t="str">
            <v>Chariot linéaire (2 positions), l=400, course=200</v>
          </cell>
          <cell r="O9540" t="str">
            <v>Linear slide (2 positions), l=400, stroke=200</v>
          </cell>
          <cell r="P9540">
            <v>2</v>
          </cell>
          <cell r="Q9540">
            <v>0</v>
          </cell>
          <cell r="R9540" t="str">
            <v>01, 07,.</v>
          </cell>
          <cell r="X9540">
            <v>5.281604999999999</v>
          </cell>
          <cell r="Y9540">
            <v>218.91660000000002</v>
          </cell>
          <cell r="Z9540">
            <v>255.09076187648313</v>
          </cell>
          <cell r="AA9540">
            <v>479.28896687648319</v>
          </cell>
          <cell r="AD9540">
            <v>2.6408024999999995</v>
          </cell>
          <cell r="AE9540">
            <v>109.45830000000001</v>
          </cell>
          <cell r="AF9540">
            <v>127.54538093824156</v>
          </cell>
        </row>
        <row r="9541">
          <cell r="M9541" t="str">
            <v>Distrib2</v>
          </cell>
          <cell r="N9541" t="str">
            <v>Distributeur 5/2</v>
          </cell>
          <cell r="O9541" t="str">
            <v>5/2-way valve</v>
          </cell>
          <cell r="P9541">
            <v>8</v>
          </cell>
          <cell r="Q9541">
            <v>0</v>
          </cell>
          <cell r="R9541" t="str">
            <v>01, 07,.</v>
          </cell>
          <cell r="X9541">
            <v>57.660119999999985</v>
          </cell>
          <cell r="Y9541">
            <v>1287.5520000000001</v>
          </cell>
          <cell r="Z9541">
            <v>1372.1651051042418</v>
          </cell>
          <cell r="AA9541">
            <v>2717.3772251042419</v>
          </cell>
          <cell r="AD9541">
            <v>7.2075149999999981</v>
          </cell>
          <cell r="AE9541">
            <v>160.94400000000002</v>
          </cell>
          <cell r="AF9541">
            <v>171.52063813803022</v>
          </cell>
        </row>
        <row r="9542">
          <cell r="M9542" t="str">
            <v>PPinduc</v>
          </cell>
          <cell r="N9542" t="str">
            <v>Détecteur inductif de présence pièce</v>
          </cell>
          <cell r="O9542" t="str">
            <v>Inductive part presence detector</v>
          </cell>
          <cell r="P9542">
            <v>3</v>
          </cell>
          <cell r="Q9542">
            <v>0</v>
          </cell>
          <cell r="R9542" t="str">
            <v>01, 07,.</v>
          </cell>
          <cell r="X9542">
            <v>5.7318974999999988</v>
          </cell>
          <cell r="Y9542">
            <v>77.455349999999996</v>
          </cell>
          <cell r="Z9542">
            <v>322.78614281472466</v>
          </cell>
          <cell r="AA9542">
            <v>405.97339031472467</v>
          </cell>
          <cell r="AD9542">
            <v>1.9106324999999995</v>
          </cell>
          <cell r="AE9542">
            <v>25.818449999999999</v>
          </cell>
          <cell r="AF9542">
            <v>107.59538093824155</v>
          </cell>
        </row>
        <row r="9543">
          <cell r="M9543" t="str">
            <v>PPlaser</v>
          </cell>
          <cell r="N9543" t="str">
            <v>Détecteur laser de présence pièce</v>
          </cell>
          <cell r="O9543" t="str">
            <v xml:space="preserve">Parts presence laser sensor </v>
          </cell>
          <cell r="P9543">
            <v>4</v>
          </cell>
          <cell r="Q9543">
            <v>0</v>
          </cell>
          <cell r="R9543" t="str">
            <v>01, 07,.</v>
          </cell>
          <cell r="X9543">
            <v>7.6425299999999989</v>
          </cell>
          <cell r="Y9543">
            <v>103.27379999999999</v>
          </cell>
          <cell r="Z9543">
            <v>430.38152375296619</v>
          </cell>
          <cell r="AA9543">
            <v>541.29785375296615</v>
          </cell>
          <cell r="AD9543">
            <v>1.9106324999999997</v>
          </cell>
          <cell r="AE9543">
            <v>25.818449999999999</v>
          </cell>
          <cell r="AF9543">
            <v>107.59538093824155</v>
          </cell>
        </row>
        <row r="9544">
          <cell r="M9544" t="str">
            <v>BrasSupECO</v>
          </cell>
          <cell r="N9544" t="str">
            <v>Bras sup pour appui ou touche sur serrage ECO</v>
          </cell>
          <cell r="O9544" t="str">
            <v>Additional arm for pressing or key on ECO clamping</v>
          </cell>
          <cell r="P9544">
            <v>20</v>
          </cell>
          <cell r="Q9544">
            <v>0</v>
          </cell>
          <cell r="R9544" t="str">
            <v>01, 07,.</v>
          </cell>
          <cell r="X9544">
            <v>0</v>
          </cell>
          <cell r="Y9544">
            <v>0</v>
          </cell>
          <cell r="Z9544">
            <v>0</v>
          </cell>
          <cell r="AA9544">
            <v>0</v>
          </cell>
          <cell r="AD9544">
            <v>0</v>
          </cell>
          <cell r="AE9544">
            <v>0</v>
          </cell>
          <cell r="AF9544">
            <v>0</v>
          </cell>
        </row>
        <row r="9545">
          <cell r="M9545" t="str">
            <v>RefPinceECO_D63</v>
          </cell>
          <cell r="N9545" t="str">
            <v>Référence mobile et serrée ECO D63 tous types</v>
          </cell>
          <cell r="O9545" t="str">
            <v>Mobile and clamped reference ECO D63 all types</v>
          </cell>
          <cell r="P9545">
            <v>4</v>
          </cell>
          <cell r="Q9545">
            <v>0</v>
          </cell>
          <cell r="R9545" t="str">
            <v>01, 07,.</v>
          </cell>
          <cell r="X9545">
            <v>7.1234099999999989</v>
          </cell>
          <cell r="Y9545">
            <v>291.24059999999997</v>
          </cell>
          <cell r="Z9545">
            <v>317.41733354974792</v>
          </cell>
          <cell r="AA9545">
            <v>615.78134354974782</v>
          </cell>
          <cell r="AD9545">
            <v>1.7808524999999997</v>
          </cell>
          <cell r="AE9545">
            <v>72.810149999999993</v>
          </cell>
          <cell r="AF9545">
            <v>79.354333387436981</v>
          </cell>
        </row>
        <row r="9546">
          <cell r="M9546" t="str">
            <v>AppuiUnitGuid</v>
          </cell>
          <cell r="N9546" t="str">
            <v>Appui sur unité de guidage linéaire</v>
          </cell>
          <cell r="O9546" t="str">
            <v>support on linear guide unit</v>
          </cell>
          <cell r="P9546">
            <v>1</v>
          </cell>
          <cell r="Q9546">
            <v>0</v>
          </cell>
          <cell r="R9546" t="str">
            <v>01, 07,.</v>
          </cell>
          <cell r="X9546">
            <v>2.8046024999999992</v>
          </cell>
          <cell r="Y9546">
            <v>81.02955</v>
          </cell>
          <cell r="Z9546">
            <v>149.98913093824154</v>
          </cell>
          <cell r="AA9546">
            <v>233.82328343824156</v>
          </cell>
          <cell r="AD9546">
            <v>2.8046024999999992</v>
          </cell>
          <cell r="AE9546">
            <v>81.02955</v>
          </cell>
          <cell r="AF9546">
            <v>149.98913093824154</v>
          </cell>
        </row>
        <row r="9547">
          <cell r="M9547" t="str">
            <v>RefSerrECONew_D50</v>
          </cell>
          <cell r="N9547" t="str">
            <v>Réf serrée ECO D50 Touche + Appui tous types</v>
          </cell>
          <cell r="O9547" t="str">
            <v>ECO D50 clamped reference Key + Press all types</v>
          </cell>
          <cell r="P9547">
            <v>2</v>
          </cell>
          <cell r="Q9547">
            <v>0</v>
          </cell>
          <cell r="R9547" t="str">
            <v>01, 07,.</v>
          </cell>
          <cell r="X9547">
            <v>3.5617049999999995</v>
          </cell>
          <cell r="Y9547">
            <v>145.62029999999999</v>
          </cell>
          <cell r="Z9547">
            <v>158.70866677487396</v>
          </cell>
          <cell r="AA9547">
            <v>307.89067177487391</v>
          </cell>
          <cell r="AD9547">
            <v>1.7808524999999997</v>
          </cell>
          <cell r="AE9547">
            <v>72.810149999999993</v>
          </cell>
          <cell r="AF9547">
            <v>79.354333387436981</v>
          </cell>
        </row>
        <row r="9548">
          <cell r="M9548" t="str">
            <v>RefSerrECONew_D63</v>
          </cell>
          <cell r="N9548" t="str">
            <v>Réf serrée ECO D63 Touche + Appui tous types</v>
          </cell>
          <cell r="O9548" t="str">
            <v>ECO D63 Key + Press all types</v>
          </cell>
          <cell r="P9548">
            <v>4</v>
          </cell>
          <cell r="Q9548">
            <v>0</v>
          </cell>
          <cell r="R9548" t="str">
            <v>01, 07,.</v>
          </cell>
          <cell r="X9548">
            <v>7.1234099999999989</v>
          </cell>
          <cell r="Y9548">
            <v>291.24059999999997</v>
          </cell>
          <cell r="Z9548">
            <v>317.41733354974792</v>
          </cell>
          <cell r="AA9548">
            <v>615.78134354974782</v>
          </cell>
          <cell r="AD9548">
            <v>1.7808524999999997</v>
          </cell>
          <cell r="AE9548">
            <v>72.810149999999993</v>
          </cell>
          <cell r="AF9548">
            <v>79.354333387436981</v>
          </cell>
        </row>
        <row r="9549">
          <cell r="M9549" t="str">
            <v>RefSerrECONew_D80</v>
          </cell>
          <cell r="N9549" t="str">
            <v>Réf serrée ECO D80 Touche + Appui tous types</v>
          </cell>
          <cell r="O9549" t="str">
            <v>ECO D80 Key + Press all types</v>
          </cell>
          <cell r="P9549">
            <v>4</v>
          </cell>
          <cell r="Q9549">
            <v>0</v>
          </cell>
          <cell r="R9549" t="str">
            <v>01, 07,.</v>
          </cell>
          <cell r="X9549">
            <v>7.1234099999999989</v>
          </cell>
          <cell r="Y9549">
            <v>291.24059999999997</v>
          </cell>
          <cell r="Z9549">
            <v>317.41733354974792</v>
          </cell>
          <cell r="AA9549">
            <v>615.78134354974782</v>
          </cell>
          <cell r="AD9549">
            <v>1.7808524999999997</v>
          </cell>
          <cell r="AE9549">
            <v>72.810149999999993</v>
          </cell>
          <cell r="AF9549">
            <v>79.354333387436981</v>
          </cell>
        </row>
        <row r="9550">
          <cell r="M9550" t="str">
            <v>PartFixeBatiPnAut</v>
          </cell>
          <cell r="N9550" t="str">
            <v>Part fixe pour bâti de plateau sans PN et AUT</v>
          </cell>
          <cell r="O9550" t="str">
            <v>Base pour bâti de plateau sans PN et AUT</v>
          </cell>
          <cell r="P9550">
            <v>1</v>
          </cell>
          <cell r="Q9550">
            <v>0</v>
          </cell>
          <cell r="R9550" t="str">
            <v>01, 07,.</v>
          </cell>
          <cell r="X9550">
            <v>13.051237499999997</v>
          </cell>
          <cell r="Y9550">
            <v>1322.2860000000001</v>
          </cell>
          <cell r="Z9550">
            <v>643.85326187648309</v>
          </cell>
          <cell r="AA9550">
            <v>1979.1904993764833</v>
          </cell>
          <cell r="AD9550">
            <v>13.051237499999997</v>
          </cell>
          <cell r="AE9550">
            <v>1322.2860000000001</v>
          </cell>
          <cell r="AF9550">
            <v>643.85326187648309</v>
          </cell>
        </row>
        <row r="9551">
          <cell r="M9551" t="str">
            <v>Marq1Caract</v>
          </cell>
          <cell r="N9551" t="str">
            <v>Unité de marquage interne 1 caractère</v>
          </cell>
          <cell r="O9551" t="str">
            <v>Internal marking unit 1 character</v>
          </cell>
          <cell r="P9551">
            <v>1</v>
          </cell>
          <cell r="Q9551">
            <v>0</v>
          </cell>
          <cell r="R9551" t="str">
            <v>01, 07,.</v>
          </cell>
          <cell r="X9551">
            <v>2.4360524999999997</v>
          </cell>
          <cell r="Y9551">
            <v>81.02955</v>
          </cell>
          <cell r="Z9551">
            <v>184.96005475059323</v>
          </cell>
          <cell r="AA9551">
            <v>268.42565725059325</v>
          </cell>
          <cell r="AD9551">
            <v>2.4360524999999997</v>
          </cell>
          <cell r="AE9551">
            <v>81.02955</v>
          </cell>
          <cell r="AF9551">
            <v>184.96005475059323</v>
          </cell>
        </row>
        <row r="9552">
          <cell r="M9552">
            <v>0</v>
          </cell>
          <cell r="N9552">
            <v>0</v>
          </cell>
          <cell r="O9552" t="str">
            <v/>
          </cell>
          <cell r="P9552">
            <v>0</v>
          </cell>
          <cell r="Q9552">
            <v>0</v>
          </cell>
          <cell r="R9552">
            <v>0</v>
          </cell>
          <cell r="AA9552">
            <v>0</v>
          </cell>
          <cell r="AD9552" t="e">
            <v>#DIV/0!</v>
          </cell>
          <cell r="AE9552" t="e">
            <v>#DIV/0!</v>
          </cell>
          <cell r="AF9552" t="e">
            <v>#DIV/0!</v>
          </cell>
        </row>
        <row r="9553">
          <cell r="M9553">
            <v>0</v>
          </cell>
          <cell r="N9553">
            <v>0</v>
          </cell>
          <cell r="O9553" t="str">
            <v/>
          </cell>
          <cell r="P9553">
            <v>1</v>
          </cell>
          <cell r="Q9553">
            <v>0</v>
          </cell>
          <cell r="R9553">
            <v>0</v>
          </cell>
          <cell r="AA9553">
            <v>0</v>
          </cell>
          <cell r="AD9553">
            <v>0</v>
          </cell>
          <cell r="AE9553">
            <v>0</v>
          </cell>
          <cell r="AF9553">
            <v>0</v>
          </cell>
        </row>
        <row r="9554">
          <cell r="M9554" t="str">
            <v>PlatFortal1,5m²</v>
          </cell>
          <cell r="N9554" t="str">
            <v>Platine Fortal surface compris entre 1.2 m² et 1.5</v>
          </cell>
          <cell r="O9554" t="str">
            <v>Fortal plate surface between 1.2 m² and 1.5</v>
          </cell>
          <cell r="P9554">
            <v>1</v>
          </cell>
          <cell r="Q9554">
            <v>0</v>
          </cell>
          <cell r="R9554" t="str">
            <v>01, 02, 07,.</v>
          </cell>
          <cell r="X9554">
            <v>24.713639999999995</v>
          </cell>
          <cell r="Y9554">
            <v>1129.0301590909091</v>
          </cell>
          <cell r="Z9554">
            <v>722.81852269353089</v>
          </cell>
          <cell r="AA9554">
            <v>1876.56232178444</v>
          </cell>
          <cell r="AD9554">
            <v>24.713639999999995</v>
          </cell>
          <cell r="AE9554">
            <v>1129.0301590909091</v>
          </cell>
          <cell r="AF9554">
            <v>722.81852269353089</v>
          </cell>
        </row>
        <row r="9555">
          <cell r="M9555" t="str">
            <v>Ref</v>
          </cell>
          <cell r="N9555" t="str">
            <v xml:space="preserve">Appui ou drageoir (toutes largeurs) + support </v>
          </cell>
          <cell r="O9555" t="str">
            <v xml:space="preserve">Support or sucker (all widths) + support </v>
          </cell>
          <cell r="P9555">
            <v>2</v>
          </cell>
          <cell r="Q9555">
            <v>0</v>
          </cell>
          <cell r="R9555" t="str">
            <v>01, 02, 07,.</v>
          </cell>
          <cell r="X9555">
            <v>0</v>
          </cell>
          <cell r="Y9555">
            <v>0</v>
          </cell>
          <cell r="Z9555">
            <v>0</v>
          </cell>
          <cell r="AA9555">
            <v>0</v>
          </cell>
          <cell r="AD9555">
            <v>0</v>
          </cell>
          <cell r="AE9555">
            <v>0</v>
          </cell>
          <cell r="AF9555">
            <v>0</v>
          </cell>
        </row>
        <row r="9556">
          <cell r="M9556" t="str">
            <v>AppuiDrageoir</v>
          </cell>
          <cell r="N9556" t="str">
            <v xml:space="preserve">Appui seul ou drageoir seul (toutes largeurs) </v>
          </cell>
          <cell r="O9556" t="str">
            <v xml:space="preserve">support only or sucker only (all widths) </v>
          </cell>
          <cell r="P9556">
            <v>10</v>
          </cell>
          <cell r="Q9556">
            <v>0</v>
          </cell>
          <cell r="R9556" t="str">
            <v>01, 02, 07,.</v>
          </cell>
          <cell r="X9556">
            <v>0</v>
          </cell>
          <cell r="Y9556">
            <v>0</v>
          </cell>
          <cell r="Z9556">
            <v>0</v>
          </cell>
          <cell r="AA9556">
            <v>0</v>
          </cell>
          <cell r="AD9556">
            <v>0</v>
          </cell>
          <cell r="AE9556">
            <v>0</v>
          </cell>
          <cell r="AF9556">
            <v>0</v>
          </cell>
        </row>
        <row r="9557">
          <cell r="M9557" t="str">
            <v>Touch</v>
          </cell>
          <cell r="N9557" t="str">
            <v>Touche seule toutes largeurs</v>
          </cell>
          <cell r="O9557" t="str">
            <v>Fixed button (Endschalter)</v>
          </cell>
          <cell r="P9557">
            <v>10</v>
          </cell>
          <cell r="Q9557">
            <v>0</v>
          </cell>
          <cell r="R9557" t="str">
            <v>01, 02, 07,.</v>
          </cell>
          <cell r="X9557">
            <v>0</v>
          </cell>
          <cell r="Y9557">
            <v>0</v>
          </cell>
          <cell r="Z9557">
            <v>0</v>
          </cell>
          <cell r="AA9557">
            <v>0</v>
          </cell>
          <cell r="AD9557">
            <v>0</v>
          </cell>
          <cell r="AE9557">
            <v>0</v>
          </cell>
          <cell r="AF9557">
            <v>0</v>
          </cell>
        </row>
        <row r="9558">
          <cell r="M9558" t="str">
            <v>Pil</v>
          </cell>
          <cell r="N9558" t="str">
            <v>Pilote fixe</v>
          </cell>
          <cell r="O9558" t="str">
            <v>Fixed pin</v>
          </cell>
          <cell r="P9558">
            <v>2</v>
          </cell>
          <cell r="Q9558">
            <v>0</v>
          </cell>
          <cell r="R9558" t="str">
            <v>01, 02, 07,.</v>
          </cell>
          <cell r="X9558">
            <v>0</v>
          </cell>
          <cell r="Y9558">
            <v>0</v>
          </cell>
          <cell r="Z9558">
            <v>0</v>
          </cell>
          <cell r="AA9558">
            <v>0</v>
          </cell>
          <cell r="AD9558">
            <v>0</v>
          </cell>
          <cell r="AE9558">
            <v>0</v>
          </cell>
          <cell r="AF9558">
            <v>0</v>
          </cell>
        </row>
        <row r="9559">
          <cell r="M9559" t="str">
            <v>PilUnitGuid</v>
          </cell>
          <cell r="N9559" t="str">
            <v>Pilote sur unité de guidage linéaire</v>
          </cell>
          <cell r="O9559" t="str">
            <v>Pin on linear guide unit</v>
          </cell>
          <cell r="P9559">
            <v>2</v>
          </cell>
          <cell r="Q9559">
            <v>0</v>
          </cell>
          <cell r="R9559" t="str">
            <v>01, 02, 07,.</v>
          </cell>
          <cell r="X9559">
            <v>4.9540049999999987</v>
          </cell>
          <cell r="Y9559">
            <v>145.62029999999999</v>
          </cell>
          <cell r="Z9559">
            <v>255.09076187648313</v>
          </cell>
          <cell r="AA9559">
            <v>405.66506687648314</v>
          </cell>
          <cell r="AD9559">
            <v>2.4770024999999993</v>
          </cell>
          <cell r="AE9559">
            <v>72.810149999999993</v>
          </cell>
          <cell r="AF9559">
            <v>127.54538093824156</v>
          </cell>
        </row>
        <row r="9560">
          <cell r="M9560" t="str">
            <v>PilMob</v>
          </cell>
          <cell r="N9560" t="str">
            <v>Pilote escamotable</v>
          </cell>
          <cell r="O9560" t="str">
            <v>Retractable pin</v>
          </cell>
          <cell r="P9560">
            <v>2</v>
          </cell>
          <cell r="Q9560">
            <v>0</v>
          </cell>
          <cell r="R9560" t="str">
            <v>01, 02, 07,.</v>
          </cell>
          <cell r="X9560">
            <v>4.9540049999999987</v>
          </cell>
          <cell r="Y9560">
            <v>145.62029999999999</v>
          </cell>
          <cell r="Z9560">
            <v>255.09076187648313</v>
          </cell>
          <cell r="AA9560">
            <v>405.66506687648314</v>
          </cell>
          <cell r="AD9560">
            <v>2.4770024999999993</v>
          </cell>
          <cell r="AE9560">
            <v>72.810149999999993</v>
          </cell>
          <cell r="AF9560">
            <v>127.54538093824156</v>
          </cell>
        </row>
        <row r="9561">
          <cell r="M9561" t="str">
            <v>Aval</v>
          </cell>
          <cell r="N9561" t="str">
            <v>Avaloir</v>
          </cell>
          <cell r="O9561" t="str">
            <v>Guide</v>
          </cell>
          <cell r="P9561">
            <v>10</v>
          </cell>
          <cell r="Q9561">
            <v>0</v>
          </cell>
          <cell r="R9561" t="str">
            <v>01, 02, 07,.</v>
          </cell>
          <cell r="X9561">
            <v>0</v>
          </cell>
          <cell r="Y9561">
            <v>0</v>
          </cell>
          <cell r="Z9561">
            <v>0</v>
          </cell>
          <cell r="AA9561">
            <v>0</v>
          </cell>
          <cell r="AD9561">
            <v>0</v>
          </cell>
          <cell r="AE9561">
            <v>0</v>
          </cell>
          <cell r="AF9561">
            <v>0</v>
          </cell>
        </row>
        <row r="9562">
          <cell r="M9562" t="str">
            <v>AbatAuto400</v>
          </cell>
          <cell r="N9562" t="str">
            <v>Abattant, tournette bloqueur Largeur 400</v>
          </cell>
          <cell r="O9562" t="str">
            <v>Flap, 400 mm wide with turntable locking system</v>
          </cell>
          <cell r="P9562">
            <v>1</v>
          </cell>
          <cell r="Q9562">
            <v>0</v>
          </cell>
          <cell r="R9562" t="str">
            <v>01, 02, 07,.</v>
          </cell>
          <cell r="X9562">
            <v>2.8046024999999992</v>
          </cell>
          <cell r="Y9562">
            <v>81.02955</v>
          </cell>
          <cell r="Z9562">
            <v>149.98913093824154</v>
          </cell>
          <cell r="AA9562">
            <v>233.82328343824156</v>
          </cell>
          <cell r="AD9562">
            <v>2.8046024999999992</v>
          </cell>
          <cell r="AE9562">
            <v>81.02955</v>
          </cell>
          <cell r="AF9562">
            <v>149.98913093824154</v>
          </cell>
        </row>
        <row r="9563">
          <cell r="M9563" t="str">
            <v>Char400</v>
          </cell>
          <cell r="N9563" t="str">
            <v>Chariot linéaire (2 positions), l=400, course=200</v>
          </cell>
          <cell r="O9563" t="str">
            <v>Linear slide (2 positions), l=400, stroke=200</v>
          </cell>
          <cell r="P9563">
            <v>2</v>
          </cell>
          <cell r="Q9563">
            <v>0</v>
          </cell>
          <cell r="R9563" t="str">
            <v>01, 02, 07,.</v>
          </cell>
          <cell r="X9563">
            <v>5.281604999999999</v>
          </cell>
          <cell r="Y9563">
            <v>218.91660000000002</v>
          </cell>
          <cell r="Z9563">
            <v>255.09076187648313</v>
          </cell>
          <cell r="AA9563">
            <v>479.28896687648319</v>
          </cell>
          <cell r="AD9563">
            <v>2.6408024999999995</v>
          </cell>
          <cell r="AE9563">
            <v>109.45830000000001</v>
          </cell>
          <cell r="AF9563">
            <v>127.54538093824156</v>
          </cell>
        </row>
        <row r="9564">
          <cell r="M9564" t="str">
            <v>Distrib2</v>
          </cell>
          <cell r="N9564" t="str">
            <v>Distributeur 5/2</v>
          </cell>
          <cell r="O9564" t="str">
            <v>5/2-way valve</v>
          </cell>
          <cell r="P9564">
            <v>8</v>
          </cell>
          <cell r="Q9564">
            <v>0</v>
          </cell>
          <cell r="R9564" t="str">
            <v>01, 02, 07,.</v>
          </cell>
          <cell r="X9564">
            <v>57.660119999999985</v>
          </cell>
          <cell r="Y9564">
            <v>1287.5520000000001</v>
          </cell>
          <cell r="Z9564">
            <v>1372.1651051042418</v>
          </cell>
          <cell r="AA9564">
            <v>2717.3772251042419</v>
          </cell>
          <cell r="AD9564">
            <v>7.2075149999999981</v>
          </cell>
          <cell r="AE9564">
            <v>160.94400000000002</v>
          </cell>
          <cell r="AF9564">
            <v>171.52063813803022</v>
          </cell>
        </row>
        <row r="9565">
          <cell r="M9565" t="str">
            <v>PPinduc</v>
          </cell>
          <cell r="N9565" t="str">
            <v>Détecteur inductif de présence pièce</v>
          </cell>
          <cell r="O9565" t="str">
            <v>Inductive part presence detector</v>
          </cell>
          <cell r="P9565">
            <v>3</v>
          </cell>
          <cell r="Q9565">
            <v>0</v>
          </cell>
          <cell r="R9565" t="str">
            <v>01, 02, 07,.</v>
          </cell>
          <cell r="X9565">
            <v>5.7318974999999988</v>
          </cell>
          <cell r="Y9565">
            <v>77.455349999999996</v>
          </cell>
          <cell r="Z9565">
            <v>322.78614281472466</v>
          </cell>
          <cell r="AA9565">
            <v>405.97339031472467</v>
          </cell>
          <cell r="AD9565">
            <v>1.9106324999999995</v>
          </cell>
          <cell r="AE9565">
            <v>25.818449999999999</v>
          </cell>
          <cell r="AF9565">
            <v>107.59538093824155</v>
          </cell>
        </row>
        <row r="9566">
          <cell r="M9566" t="str">
            <v>PPlaser</v>
          </cell>
          <cell r="N9566" t="str">
            <v>Détecteur laser de présence pièce</v>
          </cell>
          <cell r="O9566" t="str">
            <v xml:space="preserve">Parts presence laser sensor </v>
          </cell>
          <cell r="P9566">
            <v>4</v>
          </cell>
          <cell r="Q9566">
            <v>0</v>
          </cell>
          <cell r="R9566" t="str">
            <v>01, 02, 07,.</v>
          </cell>
          <cell r="X9566">
            <v>7.6425299999999989</v>
          </cell>
          <cell r="Y9566">
            <v>103.27379999999999</v>
          </cell>
          <cell r="Z9566">
            <v>430.38152375296619</v>
          </cell>
          <cell r="AA9566">
            <v>541.29785375296615</v>
          </cell>
          <cell r="AD9566">
            <v>1.9106324999999997</v>
          </cell>
          <cell r="AE9566">
            <v>25.818449999999999</v>
          </cell>
          <cell r="AF9566">
            <v>107.59538093824155</v>
          </cell>
        </row>
        <row r="9567">
          <cell r="M9567" t="str">
            <v>BrasSupECO</v>
          </cell>
          <cell r="N9567" t="str">
            <v>Bras sup pour appui ou touche sur serrage ECO</v>
          </cell>
          <cell r="O9567" t="str">
            <v>Additional arm for pressing or key on ECO clamping</v>
          </cell>
          <cell r="P9567">
            <v>20</v>
          </cell>
          <cell r="Q9567">
            <v>0</v>
          </cell>
          <cell r="R9567" t="str">
            <v>01, 02, 07,.</v>
          </cell>
          <cell r="X9567">
            <v>0</v>
          </cell>
          <cell r="Y9567">
            <v>0</v>
          </cell>
          <cell r="Z9567">
            <v>0</v>
          </cell>
          <cell r="AA9567">
            <v>0</v>
          </cell>
          <cell r="AD9567">
            <v>0</v>
          </cell>
          <cell r="AE9567">
            <v>0</v>
          </cell>
          <cell r="AF9567">
            <v>0</v>
          </cell>
        </row>
        <row r="9568">
          <cell r="M9568" t="str">
            <v>RefPinceECO_D63</v>
          </cell>
          <cell r="N9568" t="str">
            <v>Référence mobile et serrée ECO D63 tous types</v>
          </cell>
          <cell r="O9568" t="str">
            <v>Mobile and clamped reference ECO D63 all types</v>
          </cell>
          <cell r="P9568">
            <v>4</v>
          </cell>
          <cell r="Q9568">
            <v>0</v>
          </cell>
          <cell r="R9568" t="str">
            <v>01, 02, 07,.</v>
          </cell>
          <cell r="X9568">
            <v>7.1234099999999989</v>
          </cell>
          <cell r="Y9568">
            <v>291.24059999999997</v>
          </cell>
          <cell r="Z9568">
            <v>317.41733354974792</v>
          </cell>
          <cell r="AA9568">
            <v>615.78134354974782</v>
          </cell>
          <cell r="AD9568">
            <v>1.7808524999999997</v>
          </cell>
          <cell r="AE9568">
            <v>72.810149999999993</v>
          </cell>
          <cell r="AF9568">
            <v>79.354333387436981</v>
          </cell>
        </row>
        <row r="9569">
          <cell r="M9569" t="str">
            <v>AppuiUnitGuid</v>
          </cell>
          <cell r="N9569" t="str">
            <v>Appui sur unité de guidage linéaire</v>
          </cell>
          <cell r="O9569" t="str">
            <v>support on linear guide unit</v>
          </cell>
          <cell r="P9569">
            <v>1</v>
          </cell>
          <cell r="Q9569">
            <v>0</v>
          </cell>
          <cell r="R9569" t="str">
            <v>01, 02, 07,.</v>
          </cell>
          <cell r="X9569">
            <v>2.8046024999999992</v>
          </cell>
          <cell r="Y9569">
            <v>81.02955</v>
          </cell>
          <cell r="Z9569">
            <v>149.98913093824154</v>
          </cell>
          <cell r="AA9569">
            <v>233.82328343824156</v>
          </cell>
          <cell r="AD9569">
            <v>2.8046024999999992</v>
          </cell>
          <cell r="AE9569">
            <v>81.02955</v>
          </cell>
          <cell r="AF9569">
            <v>149.98913093824154</v>
          </cell>
        </row>
        <row r="9570">
          <cell r="M9570" t="str">
            <v>RefSerrECONew_D50</v>
          </cell>
          <cell r="N9570" t="str">
            <v>Réf serrée ECO D50 Touche + Appui tous types</v>
          </cell>
          <cell r="O9570" t="str">
            <v>ECO D50 clamped reference Key + Press all types</v>
          </cell>
          <cell r="P9570">
            <v>2</v>
          </cell>
          <cell r="Q9570">
            <v>0</v>
          </cell>
          <cell r="R9570" t="str">
            <v>01, 02, 07,.</v>
          </cell>
          <cell r="X9570">
            <v>3.5617049999999995</v>
          </cell>
          <cell r="Y9570">
            <v>145.62029999999999</v>
          </cell>
          <cell r="Z9570">
            <v>158.70866677487396</v>
          </cell>
          <cell r="AA9570">
            <v>307.89067177487391</v>
          </cell>
          <cell r="AD9570">
            <v>1.7808524999999997</v>
          </cell>
          <cell r="AE9570">
            <v>72.810149999999993</v>
          </cell>
          <cell r="AF9570">
            <v>79.354333387436981</v>
          </cell>
        </row>
        <row r="9571">
          <cell r="M9571" t="str">
            <v>RefSerrECONew_D63</v>
          </cell>
          <cell r="N9571" t="str">
            <v>Réf serrée ECO D63 Touche + Appui tous types</v>
          </cell>
          <cell r="O9571" t="str">
            <v>ECO D63 Key + Press all types</v>
          </cell>
          <cell r="P9571">
            <v>4</v>
          </cell>
          <cell r="Q9571">
            <v>0</v>
          </cell>
          <cell r="R9571" t="str">
            <v>01, 02, 07,.</v>
          </cell>
          <cell r="X9571">
            <v>7.1234099999999989</v>
          </cell>
          <cell r="Y9571">
            <v>291.24059999999997</v>
          </cell>
          <cell r="Z9571">
            <v>317.41733354974792</v>
          </cell>
          <cell r="AA9571">
            <v>615.78134354974782</v>
          </cell>
          <cell r="AD9571">
            <v>1.7808524999999997</v>
          </cell>
          <cell r="AE9571">
            <v>72.810149999999993</v>
          </cell>
          <cell r="AF9571">
            <v>79.354333387436981</v>
          </cell>
        </row>
        <row r="9572">
          <cell r="M9572" t="str">
            <v>RefSerrECONew_D80</v>
          </cell>
          <cell r="N9572" t="str">
            <v>Réf serrée ECO D80 Touche + Appui tous types</v>
          </cell>
          <cell r="O9572" t="str">
            <v>ECO D80 Key + Press all types</v>
          </cell>
          <cell r="P9572">
            <v>4</v>
          </cell>
          <cell r="Q9572">
            <v>0</v>
          </cell>
          <cell r="R9572" t="str">
            <v>01, 02, 07,.</v>
          </cell>
          <cell r="X9572">
            <v>7.1234099999999989</v>
          </cell>
          <cell r="Y9572">
            <v>291.24059999999997</v>
          </cell>
          <cell r="Z9572">
            <v>317.41733354974792</v>
          </cell>
          <cell r="AA9572">
            <v>615.78134354974782</v>
          </cell>
          <cell r="AD9572">
            <v>1.7808524999999997</v>
          </cell>
          <cell r="AE9572">
            <v>72.810149999999993</v>
          </cell>
          <cell r="AF9572">
            <v>79.354333387436981</v>
          </cell>
        </row>
        <row r="9573">
          <cell r="M9573" t="str">
            <v>PartFixeBatiPnAut</v>
          </cell>
          <cell r="N9573" t="str">
            <v>Part fixe pour bâti de plateau sans PN et AUT</v>
          </cell>
          <cell r="O9573" t="str">
            <v>Base pour bâti de plateau sans PN et AUT</v>
          </cell>
          <cell r="P9573">
            <v>1</v>
          </cell>
          <cell r="Q9573">
            <v>0</v>
          </cell>
          <cell r="R9573" t="str">
            <v>01, 02, 07,.</v>
          </cell>
          <cell r="X9573">
            <v>13.051237499999997</v>
          </cell>
          <cell r="Y9573">
            <v>1322.2860000000001</v>
          </cell>
          <cell r="Z9573">
            <v>643.85326187648309</v>
          </cell>
          <cell r="AA9573">
            <v>1979.1904993764833</v>
          </cell>
          <cell r="AD9573">
            <v>13.051237499999997</v>
          </cell>
          <cell r="AE9573">
            <v>1322.2860000000001</v>
          </cell>
          <cell r="AF9573">
            <v>643.85326187648309</v>
          </cell>
        </row>
        <row r="9574">
          <cell r="M9574" t="str">
            <v>Marq1Caract</v>
          </cell>
          <cell r="N9574" t="str">
            <v>Unité de marquage interne 1 caractère</v>
          </cell>
          <cell r="O9574" t="str">
            <v>Internal marking unit 1 character</v>
          </cell>
          <cell r="P9574">
            <v>1</v>
          </cell>
          <cell r="Q9574">
            <v>0</v>
          </cell>
          <cell r="R9574" t="str">
            <v>01, 02, 07,.</v>
          </cell>
          <cell r="X9574">
            <v>2.4360524999999997</v>
          </cell>
          <cell r="Y9574">
            <v>81.02955</v>
          </cell>
          <cell r="Z9574">
            <v>184.96005475059323</v>
          </cell>
          <cell r="AA9574">
            <v>268.42565725059325</v>
          </cell>
          <cell r="AD9574">
            <v>2.4360524999999997</v>
          </cell>
          <cell r="AE9574">
            <v>81.02955</v>
          </cell>
          <cell r="AF9574">
            <v>184.96005475059323</v>
          </cell>
        </row>
        <row r="9575">
          <cell r="M9575">
            <v>0</v>
          </cell>
          <cell r="N9575">
            <v>0</v>
          </cell>
          <cell r="O9575" t="str">
            <v/>
          </cell>
          <cell r="P9575">
            <v>0</v>
          </cell>
          <cell r="Q9575">
            <v>0</v>
          </cell>
          <cell r="R9575">
            <v>0</v>
          </cell>
          <cell r="AA9575">
            <v>0</v>
          </cell>
          <cell r="AD9575" t="e">
            <v>#DIV/0!</v>
          </cell>
          <cell r="AE9575" t="e">
            <v>#DIV/0!</v>
          </cell>
          <cell r="AF9575" t="e">
            <v>#DIV/0!</v>
          </cell>
        </row>
        <row r="9576">
          <cell r="M9576">
            <v>0</v>
          </cell>
          <cell r="N9576">
            <v>0</v>
          </cell>
          <cell r="O9576" t="str">
            <v/>
          </cell>
          <cell r="P9576">
            <v>1</v>
          </cell>
          <cell r="Q9576">
            <v>0</v>
          </cell>
          <cell r="R9576">
            <v>0</v>
          </cell>
          <cell r="AA9576">
            <v>0</v>
          </cell>
          <cell r="AD9576">
            <v>0</v>
          </cell>
          <cell r="AE9576">
            <v>0</v>
          </cell>
          <cell r="AF9576">
            <v>0</v>
          </cell>
        </row>
        <row r="9577">
          <cell r="M9577" t="str">
            <v>Robotnu1</v>
          </cell>
          <cell r="N9577" t="str">
            <v>Robot nu bras 2,65m / 165 Kg</v>
          </cell>
          <cell r="O9577" t="str">
            <v>Robot bare arm 2.65m / 165 Kg</v>
          </cell>
          <cell r="P9577">
            <v>1</v>
          </cell>
          <cell r="Q9577">
            <v>0</v>
          </cell>
          <cell r="R9577" t="str">
            <v>01, 07,.</v>
          </cell>
          <cell r="X9577">
            <v>0</v>
          </cell>
          <cell r="Y9577">
            <v>0</v>
          </cell>
          <cell r="Z9577">
            <v>0</v>
          </cell>
          <cell r="AA9577">
            <v>0</v>
          </cell>
          <cell r="AD9577">
            <v>0</v>
          </cell>
          <cell r="AE9577">
            <v>0</v>
          </cell>
          <cell r="AF9577">
            <v>0</v>
          </cell>
        </row>
        <row r="9578">
          <cell r="M9578" t="str">
            <v>SEL-MF</v>
          </cell>
          <cell r="N9578" t="str">
            <v>Applicatif Robot SEL en Moyenne Fréquence</v>
          </cell>
          <cell r="O9578" t="str">
            <v>Medium Frequency SEL Robot Application</v>
          </cell>
          <cell r="P9578">
            <v>1</v>
          </cell>
          <cell r="Q9578">
            <v>0</v>
          </cell>
          <cell r="R9578" t="str">
            <v>01, 07,.</v>
          </cell>
          <cell r="X9578">
            <v>2.1930299999999994</v>
          </cell>
          <cell r="Y9578">
            <v>1168.179075</v>
          </cell>
          <cell r="Z9578">
            <v>791.14538093824149</v>
          </cell>
          <cell r="AA9578">
            <v>1961.5174859382414</v>
          </cell>
          <cell r="AD9578">
            <v>2.1930299999999994</v>
          </cell>
          <cell r="AE9578">
            <v>1168.179075</v>
          </cell>
          <cell r="AF9578">
            <v>791.14538093824149</v>
          </cell>
        </row>
        <row r="9579">
          <cell r="M9579" t="str">
            <v>Reh1000</v>
          </cell>
          <cell r="N9579" t="str">
            <v>Réhausse robot h&lt;1000mm</v>
          </cell>
          <cell r="O9579" t="str">
            <v>Robot extension h&lt;1000mm</v>
          </cell>
          <cell r="P9579">
            <v>1</v>
          </cell>
          <cell r="Q9579">
            <v>0</v>
          </cell>
          <cell r="R9579" t="str">
            <v>01, 07,.</v>
          </cell>
          <cell r="X9579">
            <v>0</v>
          </cell>
          <cell r="Y9579">
            <v>29.809500000000003</v>
          </cell>
          <cell r="Z9579">
            <v>10.5</v>
          </cell>
          <cell r="AA9579">
            <v>40.3095</v>
          </cell>
          <cell r="AD9579">
            <v>0</v>
          </cell>
          <cell r="AE9579">
            <v>29.809500000000003</v>
          </cell>
          <cell r="AF9579">
            <v>10.5</v>
          </cell>
        </row>
        <row r="9580">
          <cell r="M9580" t="str">
            <v>Robotintégration-V11</v>
          </cell>
          <cell r="N9580" t="str">
            <v>Intégration robot + baie sur site -V11</v>
          </cell>
          <cell r="O9580" t="str">
            <v>Robot + bay integration on site -V11</v>
          </cell>
          <cell r="P9580">
            <v>1</v>
          </cell>
          <cell r="Q9580">
            <v>0</v>
          </cell>
          <cell r="R9580" t="str">
            <v>01, 07,.</v>
          </cell>
          <cell r="X9580">
            <v>27.235057499999993</v>
          </cell>
          <cell r="Y9580">
            <v>862.84800000000007</v>
          </cell>
          <cell r="Z9580">
            <v>1716.542666567691</v>
          </cell>
          <cell r="AA9580">
            <v>2606.625724067691</v>
          </cell>
          <cell r="AD9580">
            <v>27.235057499999993</v>
          </cell>
          <cell r="AE9580">
            <v>862.84800000000007</v>
          </cell>
          <cell r="AF9580">
            <v>1716.542666567691</v>
          </cell>
        </row>
        <row r="9581">
          <cell r="M9581" t="str">
            <v>TrajSoud</v>
          </cell>
          <cell r="N9581" t="str">
            <v>Trajectoire de soudure(clinchage, arc tiré, rivet)</v>
          </cell>
          <cell r="O9581" t="str">
            <v>Welding path (clinching, pulled arc, rivet)</v>
          </cell>
          <cell r="P9581">
            <v>1</v>
          </cell>
          <cell r="Q9581" t="str">
            <v>OP10A : 8 PSE</v>
          </cell>
          <cell r="R9581" t="str">
            <v>01, 07,.</v>
          </cell>
          <cell r="X9581">
            <v>0</v>
          </cell>
          <cell r="Y9581">
            <v>0</v>
          </cell>
          <cell r="Z9581">
            <v>0</v>
          </cell>
          <cell r="AA9581">
            <v>0</v>
          </cell>
          <cell r="AD9581">
            <v>0</v>
          </cell>
          <cell r="AE9581">
            <v>0</v>
          </cell>
          <cell r="AF9581">
            <v>0</v>
          </cell>
        </row>
        <row r="9582">
          <cell r="M9582" t="str">
            <v>CopTrajSoud</v>
          </cell>
          <cell r="N9582" t="str">
            <v>Copie trajectoire Soudure suite à ajout diversité</v>
          </cell>
          <cell r="O9582" t="str">
            <v>Copie of a welding trajectory for divers models</v>
          </cell>
          <cell r="P9582">
            <v>1</v>
          </cell>
          <cell r="Q9582" t="str">
            <v>OP10B</v>
          </cell>
          <cell r="R9582" t="str">
            <v>01, 07,.</v>
          </cell>
          <cell r="X9582">
            <v>0</v>
          </cell>
          <cell r="Y9582">
            <v>0</v>
          </cell>
          <cell r="Z9582">
            <v>0</v>
          </cell>
          <cell r="AA9582">
            <v>0</v>
          </cell>
          <cell r="AD9582">
            <v>0</v>
          </cell>
          <cell r="AE9582">
            <v>0</v>
          </cell>
          <cell r="AF9582">
            <v>0</v>
          </cell>
        </row>
        <row r="9583">
          <cell r="M9583" t="str">
            <v>EchCodeTraj</v>
          </cell>
          <cell r="N9583" t="str">
            <v>Echange Code Trajectoire avec baie robot</v>
          </cell>
          <cell r="O9583" t="str">
            <v>Exchange of Trajectory Code with robot bay</v>
          </cell>
          <cell r="P9583">
            <v>2</v>
          </cell>
          <cell r="Q9583" t="str">
            <v>OP10 A et B</v>
          </cell>
          <cell r="R9583" t="str">
            <v>01, 07,.</v>
          </cell>
          <cell r="X9583">
            <v>2.3624999999999994</v>
          </cell>
          <cell r="Y9583">
            <v>0</v>
          </cell>
          <cell r="Z9583">
            <v>192.81983806413143</v>
          </cell>
          <cell r="AA9583">
            <v>195.18233806413144</v>
          </cell>
          <cell r="AD9583">
            <v>1.1812499999999997</v>
          </cell>
          <cell r="AE9583">
            <v>0</v>
          </cell>
          <cell r="AF9583">
            <v>96.409919032065716</v>
          </cell>
        </row>
        <row r="9584">
          <cell r="M9584" t="str">
            <v>HEtudAUT</v>
          </cell>
          <cell r="N9584" t="str">
            <v>Une heure d'études automatismes</v>
          </cell>
          <cell r="O9584" t="str">
            <v>One hour of automation studies</v>
          </cell>
          <cell r="P9584">
            <v>1</v>
          </cell>
          <cell r="Q9584" t="str">
            <v>Complement Hetude AF+Marguerite+Prog</v>
          </cell>
          <cell r="R9584" t="str">
            <v>01</v>
          </cell>
          <cell r="X9584">
            <v>65</v>
          </cell>
          <cell r="Y9584">
            <v>0</v>
          </cell>
          <cell r="Z9584">
            <v>0</v>
          </cell>
          <cell r="AA9584">
            <v>65</v>
          </cell>
          <cell r="AD9584">
            <v>65</v>
          </cell>
          <cell r="AE9584">
            <v>0</v>
          </cell>
          <cell r="AF9584">
            <v>0</v>
          </cell>
        </row>
        <row r="9585">
          <cell r="M9585" t="str">
            <v>VerrineRobot</v>
          </cell>
          <cell r="N9585" t="str">
            <v>Verrine Robot</v>
          </cell>
          <cell r="O9585" t="str">
            <v>To make</v>
          </cell>
          <cell r="P9585">
            <v>1</v>
          </cell>
          <cell r="Q9585">
            <v>0</v>
          </cell>
          <cell r="R9585" t="str">
            <v>01, 07,.</v>
          </cell>
          <cell r="AA9585">
            <v>0</v>
          </cell>
          <cell r="AD9585">
            <v>0</v>
          </cell>
          <cell r="AE9585">
            <v>0</v>
          </cell>
          <cell r="AF9585">
            <v>0</v>
          </cell>
        </row>
        <row r="9586">
          <cell r="M9586">
            <v>0</v>
          </cell>
          <cell r="N9586">
            <v>0</v>
          </cell>
          <cell r="O9586" t="str">
            <v/>
          </cell>
          <cell r="P9586">
            <v>0</v>
          </cell>
          <cell r="Q9586">
            <v>0</v>
          </cell>
          <cell r="R9586">
            <v>0</v>
          </cell>
          <cell r="AA9586">
            <v>0</v>
          </cell>
          <cell r="AD9586" t="e">
            <v>#DIV/0!</v>
          </cell>
          <cell r="AE9586" t="e">
            <v>#DIV/0!</v>
          </cell>
          <cell r="AF9586" t="e">
            <v>#DIV/0!</v>
          </cell>
        </row>
        <row r="9587">
          <cell r="M9587">
            <v>0</v>
          </cell>
          <cell r="N9587">
            <v>0</v>
          </cell>
          <cell r="O9587" t="str">
            <v/>
          </cell>
          <cell r="P9587">
            <v>1</v>
          </cell>
          <cell r="Q9587">
            <v>0</v>
          </cell>
          <cell r="R9587">
            <v>0</v>
          </cell>
          <cell r="AA9587">
            <v>0</v>
          </cell>
          <cell r="AD9587">
            <v>0</v>
          </cell>
          <cell r="AE9587">
            <v>0</v>
          </cell>
          <cell r="AF9587">
            <v>0</v>
          </cell>
        </row>
        <row r="9588">
          <cell r="M9588" t="str">
            <v>PincRobMFLightX500ModSansDetal</v>
          </cell>
          <cell r="N9588" t="str">
            <v>Pince Mod MF Light ciseaux électrique LU &lt; 500</v>
          </cell>
          <cell r="O9588" t="str">
            <v>MF Light Mod Clamp X - Shape electric width &lt; 500</v>
          </cell>
          <cell r="P9588">
            <v>1</v>
          </cell>
          <cell r="Q9588">
            <v>0</v>
          </cell>
          <cell r="R9588" t="str">
            <v>01, 07,.</v>
          </cell>
          <cell r="X9588">
            <v>0</v>
          </cell>
          <cell r="Y9588">
            <v>0</v>
          </cell>
          <cell r="Z9588">
            <v>0</v>
          </cell>
          <cell r="AA9588">
            <v>0</v>
          </cell>
          <cell r="AD9588">
            <v>0</v>
          </cell>
          <cell r="AE9588">
            <v>0</v>
          </cell>
          <cell r="AF9588">
            <v>0</v>
          </cell>
        </row>
        <row r="9589">
          <cell r="M9589" t="str">
            <v>InterfaceRobPinceStdenL</v>
          </cell>
          <cell r="N9589" t="str">
            <v>Interface Std en L fixation entre Pince et Robot</v>
          </cell>
          <cell r="O9589" t="str">
            <v>Std L-shaped interface for fixing between Clamp and Robot</v>
          </cell>
          <cell r="P9589">
            <v>1</v>
          </cell>
          <cell r="Q9589">
            <v>0</v>
          </cell>
          <cell r="R9589" t="str">
            <v>01, 07,.</v>
          </cell>
          <cell r="X9589">
            <v>0</v>
          </cell>
          <cell r="Y9589">
            <v>0</v>
          </cell>
          <cell r="Z9589">
            <v>0</v>
          </cell>
          <cell r="AA9589">
            <v>0</v>
          </cell>
          <cell r="AD9589">
            <v>0</v>
          </cell>
          <cell r="AE9589">
            <v>0</v>
          </cell>
          <cell r="AF9589">
            <v>0</v>
          </cell>
        </row>
        <row r="9590">
          <cell r="M9590" t="str">
            <v>MisAllRech</v>
          </cell>
          <cell r="N9590" t="str">
            <v>Mise et Allonge de rechange</v>
          </cell>
          <cell r="O9590" t="str">
            <v>Spare plug and extension cable</v>
          </cell>
          <cell r="P9590">
            <v>1</v>
          </cell>
          <cell r="Q9590">
            <v>0</v>
          </cell>
          <cell r="R9590" t="str">
            <v>01, 07,.</v>
          </cell>
          <cell r="X9590">
            <v>0</v>
          </cell>
          <cell r="Y9590">
            <v>0</v>
          </cell>
          <cell r="Z9590">
            <v>0</v>
          </cell>
          <cell r="AA9590">
            <v>0</v>
          </cell>
          <cell r="AD9590">
            <v>0</v>
          </cell>
          <cell r="AE9590">
            <v>0</v>
          </cell>
          <cell r="AF9590">
            <v>0</v>
          </cell>
        </row>
        <row r="9591">
          <cell r="M9591">
            <v>0</v>
          </cell>
          <cell r="N9591">
            <v>0</v>
          </cell>
          <cell r="O9591" t="str">
            <v/>
          </cell>
          <cell r="P9591">
            <v>0</v>
          </cell>
          <cell r="Q9591">
            <v>0</v>
          </cell>
          <cell r="R9591">
            <v>0</v>
          </cell>
          <cell r="AA9591">
            <v>0</v>
          </cell>
          <cell r="AD9591" t="e">
            <v>#DIV/0!</v>
          </cell>
          <cell r="AE9591" t="e">
            <v>#DIV/0!</v>
          </cell>
          <cell r="AF9591" t="e">
            <v>#DIV/0!</v>
          </cell>
        </row>
        <row r="9592">
          <cell r="M9592">
            <v>0</v>
          </cell>
          <cell r="N9592">
            <v>0</v>
          </cell>
          <cell r="O9592" t="str">
            <v/>
          </cell>
          <cell r="P9592">
            <v>1</v>
          </cell>
          <cell r="Q9592">
            <v>0</v>
          </cell>
          <cell r="R9592">
            <v>0</v>
          </cell>
          <cell r="AA9592">
            <v>0</v>
          </cell>
          <cell r="AD9592">
            <v>0</v>
          </cell>
          <cell r="AE9592">
            <v>0</v>
          </cell>
          <cell r="AF9592">
            <v>0</v>
          </cell>
        </row>
        <row r="9593">
          <cell r="M9593" t="str">
            <v>RodFixeNew</v>
          </cell>
          <cell r="N9593" t="str">
            <v>Rodeuse fixe (Std New)</v>
          </cell>
          <cell r="O9593" t="str">
            <v>Tip dreser fix (new)</v>
          </cell>
          <cell r="P9593">
            <v>1</v>
          </cell>
          <cell r="Q9593">
            <v>0</v>
          </cell>
          <cell r="R9593" t="str">
            <v>01, 07,.</v>
          </cell>
          <cell r="X9593">
            <v>2.0474999999999994</v>
          </cell>
          <cell r="Y9593">
            <v>95.678100000000001</v>
          </cell>
          <cell r="Z9593">
            <v>254.625</v>
          </cell>
          <cell r="AA9593">
            <v>352.35059999999999</v>
          </cell>
          <cell r="AD9593">
            <v>2.0474999999999994</v>
          </cell>
          <cell r="AE9593">
            <v>95.678100000000001</v>
          </cell>
          <cell r="AF9593">
            <v>254.625</v>
          </cell>
        </row>
        <row r="9594">
          <cell r="M9594">
            <v>0</v>
          </cell>
          <cell r="N9594">
            <v>0</v>
          </cell>
          <cell r="O9594" t="str">
            <v/>
          </cell>
          <cell r="P9594">
            <v>0</v>
          </cell>
          <cell r="Q9594">
            <v>0</v>
          </cell>
          <cell r="R9594">
            <v>0</v>
          </cell>
          <cell r="AA9594">
            <v>0</v>
          </cell>
          <cell r="AD9594" t="e">
            <v>#DIV/0!</v>
          </cell>
          <cell r="AE9594" t="e">
            <v>#DIV/0!</v>
          </cell>
          <cell r="AF9594" t="e">
            <v>#DIV/0!</v>
          </cell>
        </row>
        <row r="9595">
          <cell r="M9595">
            <v>0</v>
          </cell>
          <cell r="N9595">
            <v>0</v>
          </cell>
          <cell r="O9595" t="str">
            <v/>
          </cell>
          <cell r="P9595">
            <v>1</v>
          </cell>
          <cell r="Q9595">
            <v>0</v>
          </cell>
          <cell r="R9595">
            <v>0</v>
          </cell>
          <cell r="AA9595">
            <v>0</v>
          </cell>
          <cell r="AD9595">
            <v>0</v>
          </cell>
          <cell r="AE9595">
            <v>0</v>
          </cell>
          <cell r="AF9595">
            <v>0</v>
          </cell>
        </row>
        <row r="9596">
          <cell r="M9596" t="str">
            <v>Robotnu16</v>
          </cell>
          <cell r="N9596" t="str">
            <v>Robot nu bras 3,10m / 280 Kg</v>
          </cell>
          <cell r="O9596" t="str">
            <v>Robot bare arm 3.10m / 280 Kg</v>
          </cell>
          <cell r="P9596">
            <v>1</v>
          </cell>
          <cell r="Q9596">
            <v>0</v>
          </cell>
          <cell r="R9596" t="str">
            <v>01, 07,.</v>
          </cell>
          <cell r="X9596">
            <v>0</v>
          </cell>
          <cell r="Y9596">
            <v>0</v>
          </cell>
          <cell r="Z9596">
            <v>0</v>
          </cell>
          <cell r="AA9596">
            <v>0</v>
          </cell>
          <cell r="AD9596">
            <v>0</v>
          </cell>
          <cell r="AE9596">
            <v>0</v>
          </cell>
          <cell r="AF9596">
            <v>0</v>
          </cell>
        </row>
        <row r="9597">
          <cell r="M9597" t="str">
            <v>M</v>
          </cell>
          <cell r="N9597" t="str">
            <v>Applicatif Robot M</v>
          </cell>
          <cell r="O9597" t="str">
            <v>Robot Application M</v>
          </cell>
          <cell r="P9597">
            <v>1</v>
          </cell>
          <cell r="Q9597">
            <v>0</v>
          </cell>
          <cell r="R9597" t="str">
            <v>01, 07,.</v>
          </cell>
          <cell r="X9597">
            <v>4.9139999999999988</v>
          </cell>
          <cell r="Y9597">
            <v>72.995999999999995</v>
          </cell>
          <cell r="Z9597">
            <v>78.75</v>
          </cell>
          <cell r="AA9597">
            <v>156.66</v>
          </cell>
          <cell r="AD9597">
            <v>4.9139999999999988</v>
          </cell>
          <cell r="AE9597">
            <v>72.995999999999995</v>
          </cell>
          <cell r="AF9597">
            <v>78.75</v>
          </cell>
        </row>
        <row r="9598">
          <cell r="M9598" t="str">
            <v>RehForteCharg1000</v>
          </cell>
          <cell r="N9598" t="str">
            <v>Réhausse robot forte charge h&lt;1000mm</v>
          </cell>
          <cell r="O9598" t="str">
            <v>Heavy-duty robot extension h&lt;1000mm</v>
          </cell>
          <cell r="P9598">
            <v>1</v>
          </cell>
          <cell r="Q9598">
            <v>0</v>
          </cell>
          <cell r="R9598" t="str">
            <v>01, 07,.</v>
          </cell>
          <cell r="X9598">
            <v>0</v>
          </cell>
          <cell r="Y9598">
            <v>29.809500000000003</v>
          </cell>
          <cell r="Z9598">
            <v>10.5</v>
          </cell>
          <cell r="AA9598">
            <v>40.3095</v>
          </cell>
          <cell r="AD9598">
            <v>0</v>
          </cell>
          <cell r="AE9598">
            <v>29.809500000000003</v>
          </cell>
          <cell r="AF9598">
            <v>10.5</v>
          </cell>
        </row>
        <row r="9599">
          <cell r="M9599" t="str">
            <v>Robotintégration-V11</v>
          </cell>
          <cell r="N9599" t="str">
            <v>Intégration robot + baie sur site -V11</v>
          </cell>
          <cell r="O9599" t="str">
            <v>Robot + bay integration on site -V11</v>
          </cell>
          <cell r="P9599">
            <v>1</v>
          </cell>
          <cell r="Q9599">
            <v>0</v>
          </cell>
          <cell r="R9599" t="str">
            <v>01, 07,.</v>
          </cell>
          <cell r="X9599">
            <v>27.235057499999993</v>
          </cell>
          <cell r="Y9599">
            <v>862.84800000000007</v>
          </cell>
          <cell r="Z9599">
            <v>1716.542666567691</v>
          </cell>
          <cell r="AA9599">
            <v>2606.625724067691</v>
          </cell>
          <cell r="AD9599">
            <v>27.235057499999993</v>
          </cell>
          <cell r="AE9599">
            <v>862.84800000000007</v>
          </cell>
          <cell r="AF9599">
            <v>1716.542666567691</v>
          </cell>
        </row>
        <row r="9600">
          <cell r="M9600" t="str">
            <v>TrajMan</v>
          </cell>
          <cell r="N9600" t="str">
            <v>Trajectoire de manutention</v>
          </cell>
          <cell r="O9600" t="str">
            <v>Handling path</v>
          </cell>
          <cell r="P9600">
            <v>2</v>
          </cell>
          <cell r="Q9600" t="str">
            <v>Prise OP10A et dépose OP40</v>
          </cell>
          <cell r="R9600" t="str">
            <v>01, 07,.</v>
          </cell>
          <cell r="X9600">
            <v>0</v>
          </cell>
          <cell r="Y9600">
            <v>0</v>
          </cell>
          <cell r="Z9600">
            <v>0</v>
          </cell>
          <cell r="AA9600">
            <v>0</v>
          </cell>
          <cell r="AD9600">
            <v>0</v>
          </cell>
          <cell r="AE9600">
            <v>0</v>
          </cell>
          <cell r="AF9600">
            <v>0</v>
          </cell>
        </row>
        <row r="9601">
          <cell r="M9601" t="str">
            <v>CopTrajMan</v>
          </cell>
          <cell r="N9601" t="str">
            <v>Copie trajectoire Manut suite à ajout diversité</v>
          </cell>
          <cell r="O9601" t="str">
            <v>Copie of a handling trajectory for divers models</v>
          </cell>
          <cell r="P9601">
            <v>1</v>
          </cell>
          <cell r="Q9601" t="str">
            <v>Prise OP10B</v>
          </cell>
          <cell r="R9601" t="str">
            <v>01, 07,.</v>
          </cell>
          <cell r="X9601">
            <v>0</v>
          </cell>
          <cell r="Y9601">
            <v>0</v>
          </cell>
          <cell r="Z9601">
            <v>0</v>
          </cell>
          <cell r="AA9601">
            <v>0</v>
          </cell>
          <cell r="AD9601">
            <v>0</v>
          </cell>
          <cell r="AE9601">
            <v>0</v>
          </cell>
          <cell r="AF9601">
            <v>0</v>
          </cell>
        </row>
        <row r="9602">
          <cell r="M9602" t="str">
            <v>EchCodeTraj</v>
          </cell>
          <cell r="N9602" t="str">
            <v>Echange Code Trajectoire avec baie robot</v>
          </cell>
          <cell r="O9602" t="str">
            <v>Exchange of Trajectory Code with robot bay</v>
          </cell>
          <cell r="P9602">
            <v>2</v>
          </cell>
          <cell r="Q9602">
            <v>0</v>
          </cell>
          <cell r="R9602" t="str">
            <v>01, 07,.</v>
          </cell>
          <cell r="X9602">
            <v>2.3624999999999994</v>
          </cell>
          <cell r="Y9602">
            <v>0</v>
          </cell>
          <cell r="Z9602">
            <v>192.81983806413143</v>
          </cell>
          <cell r="AA9602">
            <v>195.18233806413144</v>
          </cell>
          <cell r="AD9602">
            <v>1.1812499999999997</v>
          </cell>
          <cell r="AE9602">
            <v>0</v>
          </cell>
          <cell r="AF9602">
            <v>96.409919032065716</v>
          </cell>
        </row>
        <row r="9603">
          <cell r="M9603" t="str">
            <v>HEtudAUT</v>
          </cell>
          <cell r="N9603" t="str">
            <v>Une heure d'études automatismes</v>
          </cell>
          <cell r="O9603" t="str">
            <v>One hour of automation studies</v>
          </cell>
          <cell r="P9603">
            <v>1</v>
          </cell>
          <cell r="Q9603" t="str">
            <v>Complement Hetude AF+Marguerite+Prog</v>
          </cell>
          <cell r="R9603" t="str">
            <v>01</v>
          </cell>
          <cell r="X9603">
            <v>65</v>
          </cell>
          <cell r="Y9603">
            <v>0</v>
          </cell>
          <cell r="Z9603">
            <v>0</v>
          </cell>
          <cell r="AA9603">
            <v>65</v>
          </cell>
          <cell r="AD9603">
            <v>65</v>
          </cell>
          <cell r="AE9603">
            <v>0</v>
          </cell>
          <cell r="AF9603">
            <v>0</v>
          </cell>
        </row>
        <row r="9604">
          <cell r="M9604" t="str">
            <v>VerrineRobot</v>
          </cell>
          <cell r="N9604" t="str">
            <v>Verrine Robot</v>
          </cell>
          <cell r="O9604" t="str">
            <v>To make</v>
          </cell>
          <cell r="P9604">
            <v>1</v>
          </cell>
          <cell r="Q9604">
            <v>0</v>
          </cell>
          <cell r="R9604" t="str">
            <v>01, 07,.</v>
          </cell>
          <cell r="AA9604">
            <v>0</v>
          </cell>
          <cell r="AD9604">
            <v>0</v>
          </cell>
          <cell r="AE9604">
            <v>0</v>
          </cell>
          <cell r="AF9604">
            <v>0</v>
          </cell>
        </row>
        <row r="9605">
          <cell r="M9605">
            <v>0</v>
          </cell>
          <cell r="N9605">
            <v>0</v>
          </cell>
          <cell r="O9605" t="str">
            <v/>
          </cell>
          <cell r="P9605">
            <v>0</v>
          </cell>
          <cell r="Q9605">
            <v>0</v>
          </cell>
          <cell r="R9605">
            <v>0</v>
          </cell>
          <cell r="AA9605">
            <v>0</v>
          </cell>
          <cell r="AD9605" t="e">
            <v>#DIV/0!</v>
          </cell>
          <cell r="AE9605" t="e">
            <v>#DIV/0!</v>
          </cell>
          <cell r="AF9605" t="e">
            <v>#DIV/0!</v>
          </cell>
        </row>
        <row r="9606">
          <cell r="M9606">
            <v>0</v>
          </cell>
          <cell r="N9606">
            <v>0</v>
          </cell>
          <cell r="O9606" t="str">
            <v/>
          </cell>
          <cell r="P9606">
            <v>1</v>
          </cell>
          <cell r="Q9606">
            <v>0</v>
          </cell>
          <cell r="R9606">
            <v>0</v>
          </cell>
          <cell r="AA9606">
            <v>0</v>
          </cell>
          <cell r="AD9606">
            <v>0</v>
          </cell>
          <cell r="AE9606">
            <v>0</v>
          </cell>
          <cell r="AF9606">
            <v>0</v>
          </cell>
        </row>
        <row r="9607">
          <cell r="M9607" t="str">
            <v>PoutreCentMPRModFrs</v>
          </cell>
          <cell r="N9607" t="str">
            <v>Poutre Centrale pour MPR Modulaire du commerce</v>
          </cell>
          <cell r="O9607" t="str">
            <v>Beam 1 Mt (any diameter) for gripper</v>
          </cell>
          <cell r="P9607">
            <v>1</v>
          </cell>
          <cell r="Q9607">
            <v>0</v>
          </cell>
          <cell r="R9607" t="str">
            <v>01, 07,.</v>
          </cell>
          <cell r="AA9607">
            <v>0</v>
          </cell>
          <cell r="AD9607">
            <v>0</v>
          </cell>
          <cell r="AE9607">
            <v>0</v>
          </cell>
          <cell r="AF9607">
            <v>0</v>
          </cell>
        </row>
        <row r="9608">
          <cell r="M9608" t="str">
            <v>SuppGrandMPRFrs</v>
          </cell>
          <cell r="N9608" t="str">
            <v>Supplément coût pour un grand préhenseur Commerce</v>
          </cell>
          <cell r="O9608" t="str">
            <v>Additional cost for a large trade gripper</v>
          </cell>
          <cell r="P9608">
            <v>2</v>
          </cell>
          <cell r="Q9608">
            <v>0</v>
          </cell>
          <cell r="R9608" t="str">
            <v>01, 07,.</v>
          </cell>
          <cell r="AA9608">
            <v>0</v>
          </cell>
          <cell r="AD9608">
            <v>0</v>
          </cell>
          <cell r="AE9608">
            <v>0</v>
          </cell>
          <cell r="AF9608">
            <v>0</v>
          </cell>
        </row>
        <row r="9609">
          <cell r="M9609" t="str">
            <v>BoutPoutreMPRFrs</v>
          </cell>
          <cell r="N9609" t="str">
            <v>Compl fixation bout poutre ou preh double Commerce</v>
          </cell>
          <cell r="O9609" t="str">
            <v>Complement fixing beam end or double gripper trade</v>
          </cell>
          <cell r="P9609">
            <v>1</v>
          </cell>
          <cell r="Q9609" t="str">
            <v>Préhenseur double</v>
          </cell>
          <cell r="R9609" t="str">
            <v>01, 07,.</v>
          </cell>
          <cell r="AA9609">
            <v>0</v>
          </cell>
          <cell r="AD9609">
            <v>0</v>
          </cell>
          <cell r="AE9609">
            <v>0</v>
          </cell>
          <cell r="AF9609">
            <v>0</v>
          </cell>
        </row>
        <row r="9610">
          <cell r="M9610" t="str">
            <v>RefSer40DINPreh</v>
          </cell>
          <cell r="N9610" t="str">
            <v>Serrage 40 DIN Touche + Appui tous types sur Préh</v>
          </cell>
          <cell r="O9610" t="str">
            <v>Clamping 40 DIN Key + All types of support on Preh</v>
          </cell>
          <cell r="P9610">
            <v>5</v>
          </cell>
          <cell r="Q9610">
            <v>0</v>
          </cell>
          <cell r="R9610" t="str">
            <v>01, 07,.</v>
          </cell>
          <cell r="X9610">
            <v>6.1424999999999983</v>
          </cell>
          <cell r="Y9610">
            <v>355.03650000000005</v>
          </cell>
          <cell r="Z9610">
            <v>189.00000000000003</v>
          </cell>
          <cell r="AA9610">
            <v>550.17900000000009</v>
          </cell>
          <cell r="AD9610">
            <v>1.2284999999999997</v>
          </cell>
          <cell r="AE9610">
            <v>71.007300000000015</v>
          </cell>
          <cell r="AF9610">
            <v>37.800000000000004</v>
          </cell>
        </row>
        <row r="9611">
          <cell r="M9611" t="str">
            <v>PilMobPreh</v>
          </cell>
          <cell r="N9611" t="str">
            <v>Pilote escamotable sur Préhenseur avec antenne sup</v>
          </cell>
          <cell r="O9611" t="str">
            <v>Retractable pin on Gripper</v>
          </cell>
          <cell r="P9611">
            <v>1</v>
          </cell>
          <cell r="Q9611">
            <v>0</v>
          </cell>
          <cell r="R9611" t="str">
            <v>01, 07,.</v>
          </cell>
          <cell r="X9611">
            <v>1.2284999999999997</v>
          </cell>
          <cell r="Y9611">
            <v>71.007300000000001</v>
          </cell>
          <cell r="Z9611">
            <v>37.800000000000004</v>
          </cell>
          <cell r="AA9611">
            <v>110.03579999999999</v>
          </cell>
          <cell r="AD9611">
            <v>1.2284999999999997</v>
          </cell>
          <cell r="AE9611">
            <v>71.007300000000001</v>
          </cell>
          <cell r="AF9611">
            <v>37.800000000000004</v>
          </cell>
        </row>
        <row r="9612">
          <cell r="M9612" t="str">
            <v>PilSeulPreh</v>
          </cell>
          <cell r="N9612" t="str">
            <v xml:space="preserve">Pilote fixe sans poteau ou Pilote préhenseur avec </v>
          </cell>
          <cell r="O9612" t="str">
            <v>Fixed pin for gripper</v>
          </cell>
          <cell r="P9612">
            <v>1</v>
          </cell>
          <cell r="Q9612">
            <v>0</v>
          </cell>
          <cell r="R9612" t="str">
            <v>01, 07,.</v>
          </cell>
          <cell r="X9612">
            <v>0</v>
          </cell>
          <cell r="Y9612">
            <v>0</v>
          </cell>
          <cell r="Z9612">
            <v>0</v>
          </cell>
          <cell r="AA9612">
            <v>0</v>
          </cell>
          <cell r="AD9612">
            <v>0</v>
          </cell>
          <cell r="AE9612">
            <v>0</v>
          </cell>
          <cell r="AF9612">
            <v>0</v>
          </cell>
        </row>
        <row r="9613">
          <cell r="M9613" t="str">
            <v>DistribPreh</v>
          </cell>
          <cell r="N9613" t="str">
            <v>Distributeur taille 2 sur Préhenseur</v>
          </cell>
          <cell r="O9613" t="str">
            <v>Dispenser size 2 on Gripper</v>
          </cell>
          <cell r="P9613">
            <v>3</v>
          </cell>
          <cell r="Q9613">
            <v>0</v>
          </cell>
          <cell r="R9613" t="str">
            <v>01, 07,.</v>
          </cell>
          <cell r="X9613">
            <v>3.6854999999999993</v>
          </cell>
          <cell r="Y9613">
            <v>488.09249999999997</v>
          </cell>
          <cell r="Z9613">
            <v>56.7</v>
          </cell>
          <cell r="AA9613">
            <v>548.47799999999995</v>
          </cell>
          <cell r="AD9613">
            <v>1.2284999999999997</v>
          </cell>
          <cell r="AE9613">
            <v>162.69749999999999</v>
          </cell>
          <cell r="AF9613">
            <v>18.900000000000002</v>
          </cell>
        </row>
        <row r="9614">
          <cell r="M9614" t="str">
            <v>PPinducPreh</v>
          </cell>
          <cell r="N9614" t="str">
            <v>Détecteur inductif présence pièce sur Préhenseur a</v>
          </cell>
          <cell r="O9614" t="str">
            <v>Inductive part presence detector on Gripper</v>
          </cell>
          <cell r="P9614">
            <v>1</v>
          </cell>
          <cell r="Q9614">
            <v>0</v>
          </cell>
          <cell r="R9614" t="str">
            <v>01, 07,.</v>
          </cell>
          <cell r="X9614">
            <v>1.2284999999999997</v>
          </cell>
          <cell r="Y9614">
            <v>37.65825000000001</v>
          </cell>
          <cell r="Z9614">
            <v>9.4500000000000011</v>
          </cell>
          <cell r="AA9614">
            <v>48.336750000000009</v>
          </cell>
          <cell r="AD9614">
            <v>1.2284999999999997</v>
          </cell>
          <cell r="AE9614">
            <v>37.65825000000001</v>
          </cell>
          <cell r="AF9614">
            <v>9.4500000000000011</v>
          </cell>
        </row>
        <row r="9615">
          <cell r="M9615">
            <v>0</v>
          </cell>
          <cell r="N9615">
            <v>0</v>
          </cell>
          <cell r="O9615" t="str">
            <v/>
          </cell>
          <cell r="P9615">
            <v>0</v>
          </cell>
          <cell r="Q9615">
            <v>0</v>
          </cell>
          <cell r="R9615">
            <v>0</v>
          </cell>
          <cell r="AA9615">
            <v>0</v>
          </cell>
          <cell r="AD9615" t="e">
            <v>#DIV/0!</v>
          </cell>
          <cell r="AE9615" t="e">
            <v>#DIV/0!</v>
          </cell>
          <cell r="AF9615" t="e">
            <v>#DIV/0!</v>
          </cell>
        </row>
        <row r="9616">
          <cell r="M9616">
            <v>0</v>
          </cell>
          <cell r="N9616">
            <v>0</v>
          </cell>
          <cell r="O9616" t="str">
            <v/>
          </cell>
          <cell r="P9616">
            <v>0</v>
          </cell>
          <cell r="Q9616">
            <v>0</v>
          </cell>
          <cell r="R9616">
            <v>0</v>
          </cell>
          <cell r="AA9616">
            <v>0</v>
          </cell>
          <cell r="AD9616" t="e">
            <v>#DIV/0!</v>
          </cell>
          <cell r="AE9616" t="e">
            <v>#DIV/0!</v>
          </cell>
          <cell r="AF9616" t="e">
            <v>#DIV/0!</v>
          </cell>
        </row>
        <row r="9617">
          <cell r="M9617">
            <v>0</v>
          </cell>
          <cell r="N9617">
            <v>0</v>
          </cell>
          <cell r="O9617" t="str">
            <v/>
          </cell>
          <cell r="P9617">
            <v>0</v>
          </cell>
          <cell r="Q9617">
            <v>0</v>
          </cell>
          <cell r="R9617">
            <v>0</v>
          </cell>
          <cell r="AA9617">
            <v>0</v>
          </cell>
          <cell r="AD9617" t="e">
            <v>#DIV/0!</v>
          </cell>
          <cell r="AE9617" t="e">
            <v>#DIV/0!</v>
          </cell>
          <cell r="AF9617" t="e">
            <v>#DIV/0!</v>
          </cell>
        </row>
        <row r="9618">
          <cell r="M9618">
            <v>0</v>
          </cell>
          <cell r="N9618">
            <v>0</v>
          </cell>
          <cell r="O9618" t="str">
            <v/>
          </cell>
          <cell r="P9618">
            <v>1</v>
          </cell>
          <cell r="Q9618">
            <v>0</v>
          </cell>
          <cell r="R9618">
            <v>0</v>
          </cell>
          <cell r="AA9618">
            <v>0</v>
          </cell>
          <cell r="AD9618">
            <v>0</v>
          </cell>
          <cell r="AE9618">
            <v>0</v>
          </cell>
          <cell r="AF9618">
            <v>0</v>
          </cell>
        </row>
        <row r="9619">
          <cell r="M9619" t="str">
            <v>VoletRoulantToile</v>
          </cell>
          <cell r="N9619" t="str">
            <v>Volet sécurité Vertical enroul toile (lg=1000)</v>
          </cell>
          <cell r="O9619" t="str">
            <v>Vertical safety flap fabric roll (lg=1000)</v>
          </cell>
          <cell r="P9619">
            <v>1</v>
          </cell>
          <cell r="Q9619">
            <v>0</v>
          </cell>
          <cell r="R9619" t="str">
            <v>01, 07,.</v>
          </cell>
          <cell r="X9619">
            <v>12.504239999999999</v>
          </cell>
          <cell r="Y9619">
            <v>168.36750000000001</v>
          </cell>
          <cell r="Z9619">
            <v>740.10190469120778</v>
          </cell>
          <cell r="AA9619">
            <v>920.97364469120782</v>
          </cell>
          <cell r="AD9619">
            <v>12.504239999999999</v>
          </cell>
          <cell r="AE9619">
            <v>168.36750000000001</v>
          </cell>
          <cell r="AF9619">
            <v>740.10190469120778</v>
          </cell>
        </row>
        <row r="9620">
          <cell r="M9620" t="str">
            <v>VolVerticalSup200</v>
          </cell>
          <cell r="N9620" t="str">
            <v>Tranche 200 mm sup volet vert rigide et toile</v>
          </cell>
          <cell r="O9620" t="str">
            <v>200 mm slice on top of rigid green flap and canvas</v>
          </cell>
          <cell r="P9620">
            <v>10</v>
          </cell>
          <cell r="Q9620" t="str">
            <v>largeur 3 000</v>
          </cell>
          <cell r="R9620" t="str">
            <v>01, 07,.</v>
          </cell>
          <cell r="X9620">
            <v>0</v>
          </cell>
          <cell r="Y9620">
            <v>0</v>
          </cell>
          <cell r="Z9620">
            <v>0</v>
          </cell>
          <cell r="AA9620">
            <v>0</v>
          </cell>
          <cell r="AD9620">
            <v>0</v>
          </cell>
          <cell r="AE9620">
            <v>0</v>
          </cell>
          <cell r="AF9620">
            <v>0</v>
          </cell>
        </row>
        <row r="9621">
          <cell r="M9621" t="str">
            <v>SupTransVoletLarg</v>
          </cell>
          <cell r="N9621" t="str">
            <v>Surcoût de transport pour volet large (&gt;3000mm)</v>
          </cell>
          <cell r="O9621" t="str">
            <v>Additional transport costs for wide tailgate (&gt;2000mm)</v>
          </cell>
          <cell r="P9621">
            <v>1</v>
          </cell>
          <cell r="Q9621">
            <v>0</v>
          </cell>
          <cell r="R9621" t="str">
            <v>01, 07,.</v>
          </cell>
          <cell r="X9621">
            <v>0</v>
          </cell>
          <cell r="Y9621">
            <v>0</v>
          </cell>
          <cell r="Z9621">
            <v>0</v>
          </cell>
          <cell r="AA9621">
            <v>0</v>
          </cell>
          <cell r="AD9621">
            <v>0</v>
          </cell>
          <cell r="AE9621">
            <v>0</v>
          </cell>
          <cell r="AF9621">
            <v>0</v>
          </cell>
        </row>
        <row r="9622">
          <cell r="M9622" t="str">
            <v>AmePostErgo</v>
          </cell>
          <cell r="N9622" t="str">
            <v>Forfait aménagement de poste ergonomie</v>
          </cell>
          <cell r="O9622" t="str">
            <v>Ergonomic workstation layout package</v>
          </cell>
          <cell r="P9622">
            <v>1</v>
          </cell>
          <cell r="Q9622">
            <v>0</v>
          </cell>
          <cell r="R9622" t="str">
            <v>01, 07,.</v>
          </cell>
          <cell r="X9622">
            <v>0</v>
          </cell>
          <cell r="Y9622">
            <v>0</v>
          </cell>
          <cell r="Z9622">
            <v>0</v>
          </cell>
          <cell r="AA9622">
            <v>0</v>
          </cell>
          <cell r="AD9622">
            <v>0</v>
          </cell>
          <cell r="AE9622">
            <v>0</v>
          </cell>
          <cell r="AF9622">
            <v>0</v>
          </cell>
        </row>
        <row r="9623">
          <cell r="M9623" t="str">
            <v>AmePostAntiIntrus</v>
          </cell>
          <cell r="N9623" t="str">
            <v>Forfait aménagement de poste anti intrusion</v>
          </cell>
          <cell r="O9623" t="str">
            <v>Fixed price for the installation of an anti-intrusion station</v>
          </cell>
          <cell r="P9623">
            <v>1</v>
          </cell>
          <cell r="Q9623">
            <v>0</v>
          </cell>
          <cell r="R9623" t="str">
            <v>01, 07,.</v>
          </cell>
          <cell r="X9623">
            <v>0</v>
          </cell>
          <cell r="Y9623">
            <v>0</v>
          </cell>
          <cell r="Z9623">
            <v>0</v>
          </cell>
          <cell r="AA9623">
            <v>0</v>
          </cell>
          <cell r="AD9623">
            <v>0</v>
          </cell>
          <cell r="AE9623">
            <v>0</v>
          </cell>
          <cell r="AF9623">
            <v>0</v>
          </cell>
        </row>
        <row r="9624">
          <cell r="M9624" t="str">
            <v>AntiEnfVoletBi</v>
          </cell>
          <cell r="N9624" t="str">
            <v>Barrière immat. anti-enfermement pour volet ou BI</v>
          </cell>
          <cell r="O9624" t="str">
            <v>Anti-enclosure immaterial barrier for tailgate or BI</v>
          </cell>
          <cell r="P9624">
            <v>1</v>
          </cell>
          <cell r="Q9624">
            <v>0</v>
          </cell>
          <cell r="R9624" t="str">
            <v>01, 07,.</v>
          </cell>
          <cell r="X9624">
            <v>6.0358724999999982</v>
          </cell>
          <cell r="Y9624">
            <v>92.641499999999994</v>
          </cell>
          <cell r="Z9624">
            <v>299.46807140736229</v>
          </cell>
          <cell r="AA9624">
            <v>398.14544390736228</v>
          </cell>
          <cell r="AD9624">
            <v>6.0358724999999982</v>
          </cell>
          <cell r="AE9624">
            <v>92.641499999999994</v>
          </cell>
          <cell r="AF9624">
            <v>299.46807140736229</v>
          </cell>
        </row>
        <row r="9625">
          <cell r="M9625" t="str">
            <v>VerrineOpérateur</v>
          </cell>
          <cell r="N9625" t="str">
            <v>Afficheur diversité par verrines</v>
          </cell>
          <cell r="O9625" t="str">
            <v>Diversity display with lights</v>
          </cell>
          <cell r="P9625">
            <v>2</v>
          </cell>
          <cell r="Q9625">
            <v>0</v>
          </cell>
          <cell r="R9625" t="str">
            <v>01, 07,.</v>
          </cell>
          <cell r="X9625">
            <v>16.399844999999996</v>
          </cell>
          <cell r="Y9625">
            <v>238.79100000000003</v>
          </cell>
          <cell r="Z9625">
            <v>514.93614281472458</v>
          </cell>
          <cell r="AA9625">
            <v>770.12698781472454</v>
          </cell>
          <cell r="AD9625">
            <v>8.1999224999999978</v>
          </cell>
          <cell r="AE9625">
            <v>119.39550000000001</v>
          </cell>
          <cell r="AF9625">
            <v>257.46807140736229</v>
          </cell>
        </row>
        <row r="9626">
          <cell r="M9626" t="str">
            <v>PupBPvalidation</v>
          </cell>
          <cell r="N9626" t="str">
            <v>Pupitre BP validation</v>
          </cell>
          <cell r="O9626" t="str">
            <v>BP validation desk</v>
          </cell>
          <cell r="P9626">
            <v>1</v>
          </cell>
          <cell r="Q9626">
            <v>0</v>
          </cell>
          <cell r="R9626" t="str">
            <v>01, 07,.</v>
          </cell>
          <cell r="X9626">
            <v>9.4129874999999981</v>
          </cell>
          <cell r="Y9626">
            <v>83.51700000000001</v>
          </cell>
          <cell r="Z9626">
            <v>213.64538093824154</v>
          </cell>
          <cell r="AA9626">
            <v>306.57536843824153</v>
          </cell>
          <cell r="AD9626">
            <v>9.4129874999999981</v>
          </cell>
          <cell r="AE9626">
            <v>83.51700000000001</v>
          </cell>
          <cell r="AF9626">
            <v>213.64538093824154</v>
          </cell>
        </row>
        <row r="9627">
          <cell r="M9627" t="str">
            <v>Raccord_BI_Isolee</v>
          </cell>
          <cell r="N9627" t="str">
            <v>Raccordement pour une Barrière Immatérielle Isolée</v>
          </cell>
          <cell r="O9627" t="str">
            <v>Connection for an Isolated Light Curtain</v>
          </cell>
          <cell r="P9627">
            <v>1</v>
          </cell>
          <cell r="Q9627">
            <v>0</v>
          </cell>
          <cell r="R9627" t="str">
            <v>01, 07,.</v>
          </cell>
          <cell r="X9627">
            <v>11.205652499999998</v>
          </cell>
          <cell r="Y9627">
            <v>100.4115</v>
          </cell>
          <cell r="Z9627">
            <v>280.29076187648309</v>
          </cell>
          <cell r="AA9627">
            <v>391.90791437648306</v>
          </cell>
          <cell r="AD9627">
            <v>11.205652499999998</v>
          </cell>
          <cell r="AE9627">
            <v>100.4115</v>
          </cell>
          <cell r="AF9627">
            <v>280.29076187648309</v>
          </cell>
        </row>
        <row r="9628">
          <cell r="M9628" t="str">
            <v>PupAUIsolé</v>
          </cell>
          <cell r="N9628" t="str">
            <v>Pupitre Arrêt d'Urgence isolé</v>
          </cell>
          <cell r="O9628" t="str">
            <v>Isolated Emergency Stop Desk</v>
          </cell>
          <cell r="P9628">
            <v>1</v>
          </cell>
          <cell r="Q9628">
            <v>0</v>
          </cell>
          <cell r="R9628" t="str">
            <v>01, 07,.</v>
          </cell>
          <cell r="X9628">
            <v>3.3884549999999996</v>
          </cell>
          <cell r="Y9628">
            <v>107.94</v>
          </cell>
          <cell r="Z9628">
            <v>248.57269046912077</v>
          </cell>
          <cell r="AA9628">
            <v>359.90114546912076</v>
          </cell>
          <cell r="AD9628">
            <v>3.3884549999999996</v>
          </cell>
          <cell r="AE9628">
            <v>107.94</v>
          </cell>
          <cell r="AF9628">
            <v>248.57269046912077</v>
          </cell>
        </row>
        <row r="9629">
          <cell r="M9629" t="str">
            <v>CoffretOpeIHM_TP700</v>
          </cell>
          <cell r="N9629" t="str">
            <v>Coffret IHM TP700</v>
          </cell>
          <cell r="O9629" t="str">
            <v>IHM TP700 power box</v>
          </cell>
          <cell r="P9629">
            <v>1</v>
          </cell>
          <cell r="Q9629">
            <v>0</v>
          </cell>
          <cell r="R9629" t="str">
            <v>01, 07,.</v>
          </cell>
          <cell r="X9629">
            <v>43.493624999999987</v>
          </cell>
          <cell r="Y9629">
            <v>1218.5775000000001</v>
          </cell>
          <cell r="Z9629">
            <v>1296.4538093824156</v>
          </cell>
          <cell r="AA9629">
            <v>2558.5249343824157</v>
          </cell>
          <cell r="AD9629">
            <v>43.493624999999987</v>
          </cell>
          <cell r="AE9629">
            <v>1218.5775000000001</v>
          </cell>
          <cell r="AF9629">
            <v>1296.4538093824156</v>
          </cell>
        </row>
        <row r="9630">
          <cell r="M9630">
            <v>0</v>
          </cell>
          <cell r="N9630">
            <v>0</v>
          </cell>
          <cell r="O9630" t="str">
            <v/>
          </cell>
          <cell r="P9630">
            <v>0</v>
          </cell>
          <cell r="Q9630">
            <v>0</v>
          </cell>
          <cell r="R9630">
            <v>0</v>
          </cell>
          <cell r="AA9630">
            <v>0</v>
          </cell>
          <cell r="AD9630" t="e">
            <v>#DIV/0!</v>
          </cell>
          <cell r="AE9630" t="e">
            <v>#DIV/0!</v>
          </cell>
          <cell r="AF9630" t="e">
            <v>#DIV/0!</v>
          </cell>
        </row>
        <row r="9631">
          <cell r="M9631">
            <v>0</v>
          </cell>
          <cell r="N9631">
            <v>0</v>
          </cell>
          <cell r="O9631" t="str">
            <v/>
          </cell>
          <cell r="P9631">
            <v>1</v>
          </cell>
          <cell r="Q9631">
            <v>0</v>
          </cell>
          <cell r="R9631">
            <v>0</v>
          </cell>
          <cell r="AA9631">
            <v>0</v>
          </cell>
          <cell r="AD9631">
            <v>0</v>
          </cell>
          <cell r="AE9631">
            <v>0</v>
          </cell>
          <cell r="AF9631">
            <v>0</v>
          </cell>
        </row>
        <row r="9632">
          <cell r="M9632" t="str">
            <v>ChaisPlatTour300</v>
          </cell>
          <cell r="N9632" t="str">
            <v>Chaise plateau tournant Auto Hauteur 300</v>
          </cell>
          <cell r="O9632" t="str">
            <v>Stand turntable Auto hight 300</v>
          </cell>
          <cell r="P9632">
            <v>1</v>
          </cell>
          <cell r="Q9632">
            <v>0</v>
          </cell>
          <cell r="R9632" t="str">
            <v>01, 07,.</v>
          </cell>
          <cell r="X9632">
            <v>0</v>
          </cell>
          <cell r="Y9632">
            <v>0</v>
          </cell>
          <cell r="Z9632">
            <v>0</v>
          </cell>
          <cell r="AA9632">
            <v>0</v>
          </cell>
          <cell r="AD9632">
            <v>0</v>
          </cell>
          <cell r="AE9632">
            <v>0</v>
          </cell>
          <cell r="AF9632">
            <v>0</v>
          </cell>
        </row>
        <row r="9633">
          <cell r="M9633" t="str">
            <v>IndexeurCdeNumEDH960</v>
          </cell>
          <cell r="N9633" t="str">
            <v>Indexeur à commande numérique EDH 960</v>
          </cell>
          <cell r="O9633" t="str">
            <v>Numerically controlled indexer EDH 960</v>
          </cell>
          <cell r="P9633">
            <v>1</v>
          </cell>
          <cell r="Q9633">
            <v>0</v>
          </cell>
          <cell r="R9633" t="str">
            <v>01, 07,.</v>
          </cell>
          <cell r="X9633">
            <v>19.277999999999995</v>
          </cell>
          <cell r="Y9633">
            <v>1840.7025000000001</v>
          </cell>
          <cell r="Z9633">
            <v>1610.5815237529662</v>
          </cell>
          <cell r="AA9633">
            <v>3470.5620237529665</v>
          </cell>
          <cell r="AD9633">
            <v>19.277999999999995</v>
          </cell>
          <cell r="AE9633">
            <v>1840.7025000000001</v>
          </cell>
          <cell r="AF9633">
            <v>1610.5815237529662</v>
          </cell>
        </row>
        <row r="9634">
          <cell r="M9634" t="str">
            <v>DetectCodPlat</v>
          </cell>
          <cell r="N9634" t="str">
            <v xml:space="preserve">Détecteurs codés pour plateau avec 1 opérateur </v>
          </cell>
          <cell r="O9634" t="str">
            <v xml:space="preserve">Coded sensors for tray with 1 operator </v>
          </cell>
          <cell r="P9634">
            <v>1</v>
          </cell>
          <cell r="Q9634">
            <v>0</v>
          </cell>
          <cell r="R9634" t="str">
            <v>01, 07,.</v>
          </cell>
          <cell r="X9634">
            <v>8.9885249999999974</v>
          </cell>
          <cell r="Y9634">
            <v>147.85050000000001</v>
          </cell>
          <cell r="Z9634">
            <v>255.64538093824154</v>
          </cell>
          <cell r="AA9634">
            <v>412.48440593824159</v>
          </cell>
          <cell r="AD9634">
            <v>8.9885249999999974</v>
          </cell>
          <cell r="AE9634">
            <v>147.85050000000001</v>
          </cell>
          <cell r="AF9634">
            <v>255.64538093824154</v>
          </cell>
        </row>
        <row r="9635">
          <cell r="M9635" t="str">
            <v>Bati2PosPlat4Out</v>
          </cell>
          <cell r="N9635" t="str">
            <v>Bâti type plateau pour rotation 2 posit - 4 outils</v>
          </cell>
          <cell r="O9635" t="str">
            <v>Table-type structure for 2-position rotation - 4 tools</v>
          </cell>
          <cell r="P9635">
            <v>1</v>
          </cell>
          <cell r="Q9635">
            <v>0</v>
          </cell>
          <cell r="R9635" t="str">
            <v>01, 07,.</v>
          </cell>
          <cell r="X9635">
            <v>23.246212499999995</v>
          </cell>
          <cell r="Y9635">
            <v>1555.2915</v>
          </cell>
          <cell r="Z9635">
            <v>1194.8111428147247</v>
          </cell>
          <cell r="AA9635">
            <v>2773.3488553147245</v>
          </cell>
          <cell r="AD9635">
            <v>23.246212499999995</v>
          </cell>
          <cell r="AE9635">
            <v>1555.2915</v>
          </cell>
          <cell r="AF9635">
            <v>1194.8111428147247</v>
          </cell>
        </row>
        <row r="9636">
          <cell r="M9636">
            <v>0</v>
          </cell>
          <cell r="N9636">
            <v>0</v>
          </cell>
          <cell r="O9636" t="str">
            <v/>
          </cell>
          <cell r="P9636">
            <v>0</v>
          </cell>
          <cell r="Q9636">
            <v>0</v>
          </cell>
          <cell r="R9636">
            <v>0</v>
          </cell>
          <cell r="AA9636">
            <v>0</v>
          </cell>
          <cell r="AD9636" t="e">
            <v>#DIV/0!</v>
          </cell>
          <cell r="AE9636" t="e">
            <v>#DIV/0!</v>
          </cell>
          <cell r="AF9636" t="e">
            <v>#DIV/0!</v>
          </cell>
        </row>
        <row r="9637">
          <cell r="M9637">
            <v>0</v>
          </cell>
          <cell r="N9637">
            <v>0</v>
          </cell>
          <cell r="O9637" t="str">
            <v/>
          </cell>
          <cell r="P9637">
            <v>1</v>
          </cell>
          <cell r="Q9637">
            <v>0</v>
          </cell>
          <cell r="R9637">
            <v>0</v>
          </cell>
          <cell r="AA9637">
            <v>0</v>
          </cell>
          <cell r="AD9637">
            <v>0</v>
          </cell>
          <cell r="AE9637">
            <v>0</v>
          </cell>
          <cell r="AF9637">
            <v>0</v>
          </cell>
        </row>
        <row r="9638">
          <cell r="M9638" t="str">
            <v>PlatFortal1,5m²</v>
          </cell>
          <cell r="N9638" t="str">
            <v>Platine Fortal surface compris entre 1.2 m² et 1.5</v>
          </cell>
          <cell r="O9638" t="str">
            <v>Fortal plate surface between 1.2 m² and 1.5</v>
          </cell>
          <cell r="P9638">
            <v>1</v>
          </cell>
          <cell r="Q9638">
            <v>0</v>
          </cell>
          <cell r="R9638" t="str">
            <v>01, 07,.</v>
          </cell>
          <cell r="X9638">
            <v>24.713639999999995</v>
          </cell>
          <cell r="Y9638">
            <v>1129.0301590909091</v>
          </cell>
          <cell r="Z9638">
            <v>722.81852269353089</v>
          </cell>
          <cell r="AA9638">
            <v>1876.56232178444</v>
          </cell>
          <cell r="AD9638">
            <v>24.713639999999995</v>
          </cell>
          <cell r="AE9638">
            <v>1129.0301590909091</v>
          </cell>
          <cell r="AF9638">
            <v>722.81852269353089</v>
          </cell>
        </row>
        <row r="9639">
          <cell r="M9639" t="str">
            <v>Ref</v>
          </cell>
          <cell r="N9639" t="str">
            <v xml:space="preserve">Appui ou drageoir (toutes largeurs) + support </v>
          </cell>
          <cell r="O9639" t="str">
            <v xml:space="preserve">Support or sucker (all widths) + support </v>
          </cell>
          <cell r="P9639">
            <v>2</v>
          </cell>
          <cell r="Q9639">
            <v>0</v>
          </cell>
          <cell r="R9639" t="str">
            <v>01, 07,.</v>
          </cell>
          <cell r="X9639">
            <v>0</v>
          </cell>
          <cell r="Y9639">
            <v>0</v>
          </cell>
          <cell r="Z9639">
            <v>0</v>
          </cell>
          <cell r="AA9639">
            <v>0</v>
          </cell>
          <cell r="AD9639">
            <v>0</v>
          </cell>
          <cell r="AE9639">
            <v>0</v>
          </cell>
          <cell r="AF9639">
            <v>0</v>
          </cell>
        </row>
        <row r="9640">
          <cell r="M9640" t="str">
            <v>AppuiDrageoir</v>
          </cell>
          <cell r="N9640" t="str">
            <v xml:space="preserve">Appui seul ou drageoir seul (toutes largeurs) </v>
          </cell>
          <cell r="O9640" t="str">
            <v xml:space="preserve">support only or sucker only (all widths) </v>
          </cell>
          <cell r="P9640">
            <v>7</v>
          </cell>
          <cell r="Q9640">
            <v>0</v>
          </cell>
          <cell r="R9640" t="str">
            <v>01, 07,.</v>
          </cell>
          <cell r="X9640">
            <v>0</v>
          </cell>
          <cell r="Y9640">
            <v>0</v>
          </cell>
          <cell r="Z9640">
            <v>0</v>
          </cell>
          <cell r="AA9640">
            <v>0</v>
          </cell>
          <cell r="AD9640">
            <v>0</v>
          </cell>
          <cell r="AE9640">
            <v>0</v>
          </cell>
          <cell r="AF9640">
            <v>0</v>
          </cell>
        </row>
        <row r="9641">
          <cell r="M9641" t="str">
            <v>Touch</v>
          </cell>
          <cell r="N9641" t="str">
            <v>Touche seule toutes largeurs</v>
          </cell>
          <cell r="O9641" t="str">
            <v>Fixed button (Endschalter)</v>
          </cell>
          <cell r="P9641">
            <v>7</v>
          </cell>
          <cell r="Q9641">
            <v>0</v>
          </cell>
          <cell r="R9641" t="str">
            <v>01, 07,.</v>
          </cell>
          <cell r="X9641">
            <v>0</v>
          </cell>
          <cell r="Y9641">
            <v>0</v>
          </cell>
          <cell r="Z9641">
            <v>0</v>
          </cell>
          <cell r="AA9641">
            <v>0</v>
          </cell>
          <cell r="AD9641">
            <v>0</v>
          </cell>
          <cell r="AE9641">
            <v>0</v>
          </cell>
          <cell r="AF9641">
            <v>0</v>
          </cell>
        </row>
        <row r="9642">
          <cell r="M9642" t="str">
            <v>Pil</v>
          </cell>
          <cell r="N9642" t="str">
            <v>Pilote fixe</v>
          </cell>
          <cell r="O9642" t="str">
            <v>Fixed pin</v>
          </cell>
          <cell r="P9642">
            <v>1</v>
          </cell>
          <cell r="Q9642">
            <v>0</v>
          </cell>
          <cell r="R9642" t="str">
            <v>01, 07,.</v>
          </cell>
          <cell r="X9642">
            <v>0</v>
          </cell>
          <cell r="Y9642">
            <v>0</v>
          </cell>
          <cell r="Z9642">
            <v>0</v>
          </cell>
          <cell r="AA9642">
            <v>0</v>
          </cell>
          <cell r="AD9642">
            <v>0</v>
          </cell>
          <cell r="AE9642">
            <v>0</v>
          </cell>
          <cell r="AF9642">
            <v>0</v>
          </cell>
        </row>
        <row r="9643">
          <cell r="M9643" t="str">
            <v>PilMob</v>
          </cell>
          <cell r="N9643" t="str">
            <v>Pilote escamotable</v>
          </cell>
          <cell r="O9643" t="str">
            <v>Retractable pin</v>
          </cell>
          <cell r="P9643">
            <v>4</v>
          </cell>
          <cell r="Q9643">
            <v>0</v>
          </cell>
          <cell r="R9643" t="str">
            <v>01, 07,.</v>
          </cell>
          <cell r="X9643">
            <v>9.9080099999999973</v>
          </cell>
          <cell r="Y9643">
            <v>291.24059999999997</v>
          </cell>
          <cell r="Z9643">
            <v>510.18152375296626</v>
          </cell>
          <cell r="AA9643">
            <v>811.33013375296628</v>
          </cell>
          <cell r="AD9643">
            <v>2.4770024999999993</v>
          </cell>
          <cell r="AE9643">
            <v>72.810149999999993</v>
          </cell>
          <cell r="AF9643">
            <v>127.54538093824156</v>
          </cell>
        </row>
        <row r="9644">
          <cell r="M9644" t="str">
            <v>PilUnitGuid</v>
          </cell>
          <cell r="N9644" t="str">
            <v>Pilote sur unité de guidage linéaire</v>
          </cell>
          <cell r="O9644" t="str">
            <v>Pin on linear guide unit</v>
          </cell>
          <cell r="P9644">
            <v>1</v>
          </cell>
          <cell r="Q9644">
            <v>0</v>
          </cell>
          <cell r="R9644" t="str">
            <v>01, 07,.</v>
          </cell>
          <cell r="X9644">
            <v>2.4770024999999993</v>
          </cell>
          <cell r="Y9644">
            <v>72.810149999999993</v>
          </cell>
          <cell r="Z9644">
            <v>127.54538093824156</v>
          </cell>
          <cell r="AA9644">
            <v>202.83253343824157</v>
          </cell>
          <cell r="AD9644">
            <v>2.4770024999999993</v>
          </cell>
          <cell r="AE9644">
            <v>72.810149999999993</v>
          </cell>
          <cell r="AF9644">
            <v>127.54538093824156</v>
          </cell>
        </row>
        <row r="9645">
          <cell r="M9645" t="str">
            <v>Aval</v>
          </cell>
          <cell r="N9645" t="str">
            <v>Avaloir</v>
          </cell>
          <cell r="O9645" t="str">
            <v>Guide</v>
          </cell>
          <cell r="P9645">
            <v>8</v>
          </cell>
          <cell r="Q9645">
            <v>0</v>
          </cell>
          <cell r="R9645" t="str">
            <v>01, 07,.</v>
          </cell>
          <cell r="X9645">
            <v>0</v>
          </cell>
          <cell r="Y9645">
            <v>0</v>
          </cell>
          <cell r="Z9645">
            <v>0</v>
          </cell>
          <cell r="AA9645">
            <v>0</v>
          </cell>
          <cell r="AD9645">
            <v>0</v>
          </cell>
          <cell r="AE9645">
            <v>0</v>
          </cell>
          <cell r="AF9645">
            <v>0</v>
          </cell>
        </row>
        <row r="9646">
          <cell r="M9646" t="str">
            <v>Distrib2</v>
          </cell>
          <cell r="N9646" t="str">
            <v>Distributeur 5/2</v>
          </cell>
          <cell r="O9646" t="str">
            <v>5/2-way valve</v>
          </cell>
          <cell r="P9646">
            <v>4</v>
          </cell>
          <cell r="Q9646">
            <v>0</v>
          </cell>
          <cell r="R9646" t="str">
            <v>01, 07,.</v>
          </cell>
          <cell r="X9646">
            <v>28.830059999999992</v>
          </cell>
          <cell r="Y9646">
            <v>643.77600000000007</v>
          </cell>
          <cell r="Z9646">
            <v>686.08255255212089</v>
          </cell>
          <cell r="AA9646">
            <v>1358.688612552121</v>
          </cell>
          <cell r="AD9646">
            <v>7.2075149999999981</v>
          </cell>
          <cell r="AE9646">
            <v>160.94400000000002</v>
          </cell>
          <cell r="AF9646">
            <v>171.52063813803022</v>
          </cell>
        </row>
        <row r="9647">
          <cell r="M9647" t="str">
            <v>PPinduc</v>
          </cell>
          <cell r="N9647" t="str">
            <v>Détecteur inductif de présence pièce</v>
          </cell>
          <cell r="O9647" t="str">
            <v>Inductive part presence detector</v>
          </cell>
          <cell r="P9647">
            <v>3</v>
          </cell>
          <cell r="Q9647">
            <v>0</v>
          </cell>
          <cell r="R9647" t="str">
            <v>01, 07,.</v>
          </cell>
          <cell r="X9647">
            <v>5.7318974999999988</v>
          </cell>
          <cell r="Y9647">
            <v>77.455349999999996</v>
          </cell>
          <cell r="Z9647">
            <v>322.78614281472466</v>
          </cell>
          <cell r="AA9647">
            <v>405.97339031472467</v>
          </cell>
          <cell r="AD9647">
            <v>1.9106324999999995</v>
          </cell>
          <cell r="AE9647">
            <v>25.818449999999999</v>
          </cell>
          <cell r="AF9647">
            <v>107.59538093824155</v>
          </cell>
        </row>
        <row r="9648">
          <cell r="M9648" t="str">
            <v>BrasSupECO</v>
          </cell>
          <cell r="N9648" t="str">
            <v>Bras sup pour appui ou touche sur serrage ECO</v>
          </cell>
          <cell r="O9648" t="str">
            <v>Additional arm for pressing or key on ECO clamping</v>
          </cell>
          <cell r="P9648">
            <v>5</v>
          </cell>
          <cell r="Q9648">
            <v>0</v>
          </cell>
          <cell r="R9648" t="str">
            <v>01, 07,.</v>
          </cell>
          <cell r="X9648">
            <v>0</v>
          </cell>
          <cell r="Y9648">
            <v>0</v>
          </cell>
          <cell r="Z9648">
            <v>0</v>
          </cell>
          <cell r="AA9648">
            <v>0</v>
          </cell>
          <cell r="AD9648">
            <v>0</v>
          </cell>
          <cell r="AE9648">
            <v>0</v>
          </cell>
          <cell r="AF9648">
            <v>0</v>
          </cell>
        </row>
        <row r="9649">
          <cell r="M9649" t="str">
            <v>RefSerrECONew_D50</v>
          </cell>
          <cell r="N9649" t="str">
            <v>Réf serrée ECO D50 Touche + Appui tous types</v>
          </cell>
          <cell r="O9649" t="str">
            <v>ECO D50 clamped reference Key + Press all types</v>
          </cell>
          <cell r="P9649">
            <v>3</v>
          </cell>
          <cell r="Q9649">
            <v>0</v>
          </cell>
          <cell r="R9649" t="str">
            <v>01, 07,.</v>
          </cell>
          <cell r="X9649">
            <v>5.342557499999999</v>
          </cell>
          <cell r="Y9649">
            <v>218.43045000000001</v>
          </cell>
          <cell r="Z9649">
            <v>238.06300016231094</v>
          </cell>
          <cell r="AA9649">
            <v>461.83600766231098</v>
          </cell>
          <cell r="AD9649">
            <v>1.7808524999999997</v>
          </cell>
          <cell r="AE9649">
            <v>72.810150000000007</v>
          </cell>
          <cell r="AF9649">
            <v>79.354333387436981</v>
          </cell>
        </row>
        <row r="9650">
          <cell r="M9650" t="str">
            <v>RefSerrECONew_D63</v>
          </cell>
          <cell r="N9650" t="str">
            <v>Réf serrée ECO D63 Touche + Appui tous types</v>
          </cell>
          <cell r="O9650" t="str">
            <v>ECO D63 Key + Press all types</v>
          </cell>
          <cell r="P9650">
            <v>4</v>
          </cell>
          <cell r="Q9650">
            <v>0</v>
          </cell>
          <cell r="R9650" t="str">
            <v>01, 07,.</v>
          </cell>
          <cell r="X9650">
            <v>7.1234099999999989</v>
          </cell>
          <cell r="Y9650">
            <v>291.24059999999997</v>
          </cell>
          <cell r="Z9650">
            <v>317.41733354974792</v>
          </cell>
          <cell r="AA9650">
            <v>615.78134354974782</v>
          </cell>
          <cell r="AD9650">
            <v>1.7808524999999997</v>
          </cell>
          <cell r="AE9650">
            <v>72.810149999999993</v>
          </cell>
          <cell r="AF9650">
            <v>79.354333387436981</v>
          </cell>
        </row>
        <row r="9651">
          <cell r="M9651" t="str">
            <v>PartFixeBatiPnAut</v>
          </cell>
          <cell r="N9651" t="str">
            <v>Part fixe pour bâti de plateau sans PN et AUT</v>
          </cell>
          <cell r="O9651" t="str">
            <v>Base pour bâti de plateau sans PN et AUT</v>
          </cell>
          <cell r="P9651">
            <v>1</v>
          </cell>
          <cell r="Q9651">
            <v>0</v>
          </cell>
          <cell r="R9651" t="str">
            <v>01, 07,.</v>
          </cell>
          <cell r="X9651">
            <v>13.051237499999997</v>
          </cell>
          <cell r="Y9651">
            <v>1322.2860000000001</v>
          </cell>
          <cell r="Z9651">
            <v>643.85326187648309</v>
          </cell>
          <cell r="AA9651">
            <v>1979.1904993764833</v>
          </cell>
          <cell r="AD9651">
            <v>13.051237499999997</v>
          </cell>
          <cell r="AE9651">
            <v>1322.2860000000001</v>
          </cell>
          <cell r="AF9651">
            <v>643.85326187648309</v>
          </cell>
        </row>
        <row r="9652">
          <cell r="M9652" t="str">
            <v>Marq1Caract</v>
          </cell>
          <cell r="N9652" t="str">
            <v>Unité de marquage interne 1 caractère</v>
          </cell>
          <cell r="O9652" t="str">
            <v>Internal marking unit 1 character</v>
          </cell>
          <cell r="P9652">
            <v>1</v>
          </cell>
          <cell r="Q9652">
            <v>0</v>
          </cell>
          <cell r="R9652" t="str">
            <v>01, 07,.</v>
          </cell>
          <cell r="X9652">
            <v>2.4360524999999997</v>
          </cell>
          <cell r="Y9652">
            <v>81.02955</v>
          </cell>
          <cell r="Z9652">
            <v>184.96005475059323</v>
          </cell>
          <cell r="AA9652">
            <v>268.42565725059325</v>
          </cell>
          <cell r="AD9652">
            <v>2.4360524999999997</v>
          </cell>
          <cell r="AE9652">
            <v>81.02955</v>
          </cell>
          <cell r="AF9652">
            <v>184.96005475059323</v>
          </cell>
        </row>
        <row r="9653">
          <cell r="M9653">
            <v>0</v>
          </cell>
          <cell r="N9653">
            <v>0</v>
          </cell>
          <cell r="O9653" t="str">
            <v/>
          </cell>
          <cell r="P9653">
            <v>0</v>
          </cell>
          <cell r="Q9653">
            <v>0</v>
          </cell>
          <cell r="R9653">
            <v>0</v>
          </cell>
          <cell r="AA9653">
            <v>0</v>
          </cell>
          <cell r="AD9653" t="e">
            <v>#DIV/0!</v>
          </cell>
          <cell r="AE9653" t="e">
            <v>#DIV/0!</v>
          </cell>
          <cell r="AF9653" t="e">
            <v>#DIV/0!</v>
          </cell>
        </row>
        <row r="9654">
          <cell r="M9654">
            <v>0</v>
          </cell>
          <cell r="N9654">
            <v>0</v>
          </cell>
          <cell r="O9654" t="str">
            <v/>
          </cell>
          <cell r="P9654">
            <v>1</v>
          </cell>
          <cell r="Q9654">
            <v>0</v>
          </cell>
          <cell r="R9654">
            <v>0</v>
          </cell>
          <cell r="AA9654">
            <v>0</v>
          </cell>
          <cell r="AD9654">
            <v>0</v>
          </cell>
          <cell r="AE9654">
            <v>0</v>
          </cell>
          <cell r="AF9654">
            <v>0</v>
          </cell>
        </row>
        <row r="9655">
          <cell r="M9655" t="str">
            <v>PlatFortal1,5m²</v>
          </cell>
          <cell r="N9655" t="str">
            <v>Platine Fortal surface compris entre 1.2 m² et 1.5</v>
          </cell>
          <cell r="O9655" t="str">
            <v>Fortal plate surface between 1.2 m² and 1.5</v>
          </cell>
          <cell r="P9655">
            <v>1</v>
          </cell>
          <cell r="Q9655">
            <v>0</v>
          </cell>
          <cell r="R9655" t="str">
            <v>01, 02, 07,.</v>
          </cell>
          <cell r="X9655">
            <v>24.713639999999995</v>
          </cell>
          <cell r="Y9655">
            <v>1129.0301590909091</v>
          </cell>
          <cell r="Z9655">
            <v>722.81852269353089</v>
          </cell>
          <cell r="AA9655">
            <v>1876.56232178444</v>
          </cell>
          <cell r="AD9655">
            <v>24.713639999999995</v>
          </cell>
          <cell r="AE9655">
            <v>1129.0301590909091</v>
          </cell>
          <cell r="AF9655">
            <v>722.81852269353089</v>
          </cell>
        </row>
        <row r="9656">
          <cell r="M9656" t="str">
            <v>Ref</v>
          </cell>
          <cell r="N9656" t="str">
            <v xml:space="preserve">Appui ou drageoir (toutes largeurs) + support </v>
          </cell>
          <cell r="O9656" t="str">
            <v xml:space="preserve">Support or sucker (all widths) + support </v>
          </cell>
          <cell r="P9656">
            <v>2</v>
          </cell>
          <cell r="Q9656">
            <v>0</v>
          </cell>
          <cell r="R9656" t="str">
            <v>01, 02, 07,.</v>
          </cell>
          <cell r="X9656">
            <v>0</v>
          </cell>
          <cell r="Y9656">
            <v>0</v>
          </cell>
          <cell r="Z9656">
            <v>0</v>
          </cell>
          <cell r="AA9656">
            <v>0</v>
          </cell>
          <cell r="AD9656">
            <v>0</v>
          </cell>
          <cell r="AE9656">
            <v>0</v>
          </cell>
          <cell r="AF9656">
            <v>0</v>
          </cell>
        </row>
        <row r="9657">
          <cell r="M9657" t="str">
            <v>AppuiDrageoir</v>
          </cell>
          <cell r="N9657" t="str">
            <v xml:space="preserve">Appui seul ou drageoir seul (toutes largeurs) </v>
          </cell>
          <cell r="O9657" t="str">
            <v xml:space="preserve">support only or sucker only (all widths) </v>
          </cell>
          <cell r="P9657">
            <v>7</v>
          </cell>
          <cell r="Q9657">
            <v>0</v>
          </cell>
          <cell r="R9657" t="str">
            <v>01, 02, 07,.</v>
          </cell>
          <cell r="X9657">
            <v>0</v>
          </cell>
          <cell r="Y9657">
            <v>0</v>
          </cell>
          <cell r="Z9657">
            <v>0</v>
          </cell>
          <cell r="AA9657">
            <v>0</v>
          </cell>
          <cell r="AD9657">
            <v>0</v>
          </cell>
          <cell r="AE9657">
            <v>0</v>
          </cell>
          <cell r="AF9657">
            <v>0</v>
          </cell>
        </row>
        <row r="9658">
          <cell r="M9658" t="str">
            <v>Touch</v>
          </cell>
          <cell r="N9658" t="str">
            <v>Touche seule toutes largeurs</v>
          </cell>
          <cell r="O9658" t="str">
            <v>Fixed button (Endschalter)</v>
          </cell>
          <cell r="P9658">
            <v>7</v>
          </cell>
          <cell r="Q9658">
            <v>0</v>
          </cell>
          <cell r="R9658" t="str">
            <v>01, 02, 07,.</v>
          </cell>
          <cell r="X9658">
            <v>0</v>
          </cell>
          <cell r="Y9658">
            <v>0</v>
          </cell>
          <cell r="Z9658">
            <v>0</v>
          </cell>
          <cell r="AA9658">
            <v>0</v>
          </cell>
          <cell r="AD9658">
            <v>0</v>
          </cell>
          <cell r="AE9658">
            <v>0</v>
          </cell>
          <cell r="AF9658">
            <v>0</v>
          </cell>
        </row>
        <row r="9659">
          <cell r="M9659" t="str">
            <v>Pil</v>
          </cell>
          <cell r="N9659" t="str">
            <v>Pilote fixe</v>
          </cell>
          <cell r="O9659" t="str">
            <v>Fixed pin</v>
          </cell>
          <cell r="P9659">
            <v>1</v>
          </cell>
          <cell r="Q9659">
            <v>0</v>
          </cell>
          <cell r="R9659" t="str">
            <v>01, 02, 07,.</v>
          </cell>
          <cell r="X9659">
            <v>0</v>
          </cell>
          <cell r="Y9659">
            <v>0</v>
          </cell>
          <cell r="Z9659">
            <v>0</v>
          </cell>
          <cell r="AA9659">
            <v>0</v>
          </cell>
          <cell r="AD9659">
            <v>0</v>
          </cell>
          <cell r="AE9659">
            <v>0</v>
          </cell>
          <cell r="AF9659">
            <v>0</v>
          </cell>
        </row>
        <row r="9660">
          <cell r="M9660" t="str">
            <v>PilMob</v>
          </cell>
          <cell r="N9660" t="str">
            <v>Pilote escamotable</v>
          </cell>
          <cell r="O9660" t="str">
            <v>Retractable pin</v>
          </cell>
          <cell r="P9660">
            <v>4</v>
          </cell>
          <cell r="Q9660">
            <v>0</v>
          </cell>
          <cell r="R9660" t="str">
            <v>01, 02, 07,.</v>
          </cell>
          <cell r="X9660">
            <v>9.9080099999999973</v>
          </cell>
          <cell r="Y9660">
            <v>291.24059999999997</v>
          </cell>
          <cell r="Z9660">
            <v>510.18152375296626</v>
          </cell>
          <cell r="AA9660">
            <v>811.33013375296628</v>
          </cell>
          <cell r="AD9660">
            <v>2.4770024999999993</v>
          </cell>
          <cell r="AE9660">
            <v>72.810149999999993</v>
          </cell>
          <cell r="AF9660">
            <v>127.54538093824156</v>
          </cell>
        </row>
        <row r="9661">
          <cell r="M9661" t="str">
            <v>PilUnitGuid</v>
          </cell>
          <cell r="N9661" t="str">
            <v>Pilote sur unité de guidage linéaire</v>
          </cell>
          <cell r="O9661" t="str">
            <v>Pin on linear guide unit</v>
          </cell>
          <cell r="P9661">
            <v>1</v>
          </cell>
          <cell r="Q9661">
            <v>0</v>
          </cell>
          <cell r="R9661" t="str">
            <v>01, 02, 07,.</v>
          </cell>
          <cell r="X9661">
            <v>2.4770024999999993</v>
          </cell>
          <cell r="Y9661">
            <v>72.810149999999993</v>
          </cell>
          <cell r="Z9661">
            <v>127.54538093824156</v>
          </cell>
          <cell r="AA9661">
            <v>202.83253343824157</v>
          </cell>
          <cell r="AD9661">
            <v>2.4770024999999993</v>
          </cell>
          <cell r="AE9661">
            <v>72.810149999999993</v>
          </cell>
          <cell r="AF9661">
            <v>127.54538093824156</v>
          </cell>
        </row>
        <row r="9662">
          <cell r="M9662" t="str">
            <v>Aval</v>
          </cell>
          <cell r="N9662" t="str">
            <v>Avaloir</v>
          </cell>
          <cell r="O9662" t="str">
            <v>Guide</v>
          </cell>
          <cell r="P9662">
            <v>8</v>
          </cell>
          <cell r="Q9662">
            <v>0</v>
          </cell>
          <cell r="R9662" t="str">
            <v>01, 02, 07,.</v>
          </cell>
          <cell r="X9662">
            <v>0</v>
          </cell>
          <cell r="Y9662">
            <v>0</v>
          </cell>
          <cell r="Z9662">
            <v>0</v>
          </cell>
          <cell r="AA9662">
            <v>0</v>
          </cell>
          <cell r="AD9662">
            <v>0</v>
          </cell>
          <cell r="AE9662">
            <v>0</v>
          </cell>
          <cell r="AF9662">
            <v>0</v>
          </cell>
        </row>
        <row r="9663">
          <cell r="M9663" t="str">
            <v>Distrib2</v>
          </cell>
          <cell r="N9663" t="str">
            <v>Distributeur 5/2</v>
          </cell>
          <cell r="O9663" t="str">
            <v>5/2-way valve</v>
          </cell>
          <cell r="P9663">
            <v>4</v>
          </cell>
          <cell r="Q9663">
            <v>0</v>
          </cell>
          <cell r="R9663" t="str">
            <v>01, 02, 07,.</v>
          </cell>
          <cell r="X9663">
            <v>28.830059999999992</v>
          </cell>
          <cell r="Y9663">
            <v>643.77600000000007</v>
          </cell>
          <cell r="Z9663">
            <v>686.08255255212089</v>
          </cell>
          <cell r="AA9663">
            <v>1358.688612552121</v>
          </cell>
          <cell r="AD9663">
            <v>7.2075149999999981</v>
          </cell>
          <cell r="AE9663">
            <v>160.94400000000002</v>
          </cell>
          <cell r="AF9663">
            <v>171.52063813803022</v>
          </cell>
        </row>
        <row r="9664">
          <cell r="M9664" t="str">
            <v>PPinduc</v>
          </cell>
          <cell r="N9664" t="str">
            <v>Détecteur inductif de présence pièce</v>
          </cell>
          <cell r="O9664" t="str">
            <v>Inductive part presence detector</v>
          </cell>
          <cell r="P9664">
            <v>3</v>
          </cell>
          <cell r="Q9664">
            <v>0</v>
          </cell>
          <cell r="R9664" t="str">
            <v>01, 02, 07,.</v>
          </cell>
          <cell r="X9664">
            <v>5.7318974999999988</v>
          </cell>
          <cell r="Y9664">
            <v>77.455349999999996</v>
          </cell>
          <cell r="Z9664">
            <v>322.78614281472466</v>
          </cell>
          <cell r="AA9664">
            <v>405.97339031472467</v>
          </cell>
          <cell r="AD9664">
            <v>1.9106324999999995</v>
          </cell>
          <cell r="AE9664">
            <v>25.818449999999999</v>
          </cell>
          <cell r="AF9664">
            <v>107.59538093824155</v>
          </cell>
        </row>
        <row r="9665">
          <cell r="M9665" t="str">
            <v>BrasSupECO</v>
          </cell>
          <cell r="N9665" t="str">
            <v>Bras sup pour appui ou touche sur serrage ECO</v>
          </cell>
          <cell r="O9665" t="str">
            <v>Additional arm for pressing or key on ECO clamping</v>
          </cell>
          <cell r="P9665">
            <v>5</v>
          </cell>
          <cell r="Q9665">
            <v>0</v>
          </cell>
          <cell r="R9665" t="str">
            <v>01, 02, 07,.</v>
          </cell>
          <cell r="X9665">
            <v>0</v>
          </cell>
          <cell r="Y9665">
            <v>0</v>
          </cell>
          <cell r="Z9665">
            <v>0</v>
          </cell>
          <cell r="AA9665">
            <v>0</v>
          </cell>
          <cell r="AD9665">
            <v>0</v>
          </cell>
          <cell r="AE9665">
            <v>0</v>
          </cell>
          <cell r="AF9665">
            <v>0</v>
          </cell>
        </row>
        <row r="9666">
          <cell r="M9666" t="str">
            <v>RefSerrECONew_D50</v>
          </cell>
          <cell r="N9666" t="str">
            <v>Réf serrée ECO D50 Touche + Appui tous types</v>
          </cell>
          <cell r="O9666" t="str">
            <v>ECO D50 clamped reference Key + Press all types</v>
          </cell>
          <cell r="P9666">
            <v>3</v>
          </cell>
          <cell r="Q9666">
            <v>0</v>
          </cell>
          <cell r="R9666" t="str">
            <v>01, 02, 07,.</v>
          </cell>
          <cell r="X9666">
            <v>5.342557499999999</v>
          </cell>
          <cell r="Y9666">
            <v>218.43045000000001</v>
          </cell>
          <cell r="Z9666">
            <v>238.06300016231094</v>
          </cell>
          <cell r="AA9666">
            <v>461.83600766231098</v>
          </cell>
          <cell r="AD9666">
            <v>1.7808524999999997</v>
          </cell>
          <cell r="AE9666">
            <v>72.810150000000007</v>
          </cell>
          <cell r="AF9666">
            <v>79.354333387436981</v>
          </cell>
        </row>
        <row r="9667">
          <cell r="M9667" t="str">
            <v>RefSerrECONew_D63</v>
          </cell>
          <cell r="N9667" t="str">
            <v>Réf serrée ECO D63 Touche + Appui tous types</v>
          </cell>
          <cell r="O9667" t="str">
            <v>ECO D63 Key + Press all types</v>
          </cell>
          <cell r="P9667">
            <v>4</v>
          </cell>
          <cell r="Q9667">
            <v>0</v>
          </cell>
          <cell r="R9667" t="str">
            <v>01, 02, 07,.</v>
          </cell>
          <cell r="X9667">
            <v>7.1234099999999989</v>
          </cell>
          <cell r="Y9667">
            <v>291.24059999999997</v>
          </cell>
          <cell r="Z9667">
            <v>317.41733354974792</v>
          </cell>
          <cell r="AA9667">
            <v>615.78134354974782</v>
          </cell>
          <cell r="AD9667">
            <v>1.7808524999999997</v>
          </cell>
          <cell r="AE9667">
            <v>72.810149999999993</v>
          </cell>
          <cell r="AF9667">
            <v>79.354333387436981</v>
          </cell>
        </row>
        <row r="9668">
          <cell r="M9668" t="str">
            <v>PartFixeBatiPnAut</v>
          </cell>
          <cell r="N9668" t="str">
            <v>Part fixe pour bâti de plateau sans PN et AUT</v>
          </cell>
          <cell r="O9668" t="str">
            <v>Base pour bâti de plateau sans PN et AUT</v>
          </cell>
          <cell r="P9668">
            <v>1</v>
          </cell>
          <cell r="Q9668">
            <v>0</v>
          </cell>
          <cell r="R9668" t="str">
            <v>01, 02, 07,.</v>
          </cell>
          <cell r="X9668">
            <v>13.051237499999997</v>
          </cell>
          <cell r="Y9668">
            <v>1322.2860000000001</v>
          </cell>
          <cell r="Z9668">
            <v>643.85326187648309</v>
          </cell>
          <cell r="AA9668">
            <v>1979.1904993764833</v>
          </cell>
          <cell r="AD9668">
            <v>13.051237499999997</v>
          </cell>
          <cell r="AE9668">
            <v>1322.2860000000001</v>
          </cell>
          <cell r="AF9668">
            <v>643.85326187648309</v>
          </cell>
        </row>
        <row r="9669">
          <cell r="M9669" t="str">
            <v>Marq1Caract</v>
          </cell>
          <cell r="N9669" t="str">
            <v>Unité de marquage interne 1 caractère</v>
          </cell>
          <cell r="O9669" t="str">
            <v>Internal marking unit 1 character</v>
          </cell>
          <cell r="P9669">
            <v>1</v>
          </cell>
          <cell r="Q9669">
            <v>0</v>
          </cell>
          <cell r="R9669" t="str">
            <v>01, 02, 07,.</v>
          </cell>
          <cell r="X9669">
            <v>2.4360524999999997</v>
          </cell>
          <cell r="Y9669">
            <v>81.02955</v>
          </cell>
          <cell r="Z9669">
            <v>184.96005475059323</v>
          </cell>
          <cell r="AA9669">
            <v>268.42565725059325</v>
          </cell>
          <cell r="AD9669">
            <v>2.4360524999999997</v>
          </cell>
          <cell r="AE9669">
            <v>81.02955</v>
          </cell>
          <cell r="AF9669">
            <v>184.96005475059323</v>
          </cell>
        </row>
        <row r="9670">
          <cell r="M9670">
            <v>0</v>
          </cell>
          <cell r="N9670">
            <v>0</v>
          </cell>
          <cell r="O9670" t="str">
            <v/>
          </cell>
          <cell r="P9670">
            <v>0</v>
          </cell>
          <cell r="Q9670">
            <v>0</v>
          </cell>
          <cell r="R9670">
            <v>0</v>
          </cell>
          <cell r="AA9670">
            <v>0</v>
          </cell>
          <cell r="AD9670" t="e">
            <v>#DIV/0!</v>
          </cell>
          <cell r="AE9670" t="e">
            <v>#DIV/0!</v>
          </cell>
          <cell r="AF9670" t="e">
            <v>#DIV/0!</v>
          </cell>
        </row>
        <row r="9671">
          <cell r="M9671">
            <v>0</v>
          </cell>
          <cell r="N9671">
            <v>0</v>
          </cell>
          <cell r="O9671" t="str">
            <v/>
          </cell>
          <cell r="P9671">
            <v>1</v>
          </cell>
          <cell r="Q9671">
            <v>0</v>
          </cell>
          <cell r="R9671">
            <v>0</v>
          </cell>
          <cell r="AA9671">
            <v>0</v>
          </cell>
          <cell r="AD9671">
            <v>0</v>
          </cell>
          <cell r="AE9671">
            <v>0</v>
          </cell>
          <cell r="AF9671">
            <v>0</v>
          </cell>
        </row>
        <row r="9672">
          <cell r="M9672" t="str">
            <v>Robotnu1</v>
          </cell>
          <cell r="N9672" t="str">
            <v>Robot nu bras 2,65m / 165 Kg</v>
          </cell>
          <cell r="O9672" t="str">
            <v>Robot bare arm 2.65m / 165 Kg</v>
          </cell>
          <cell r="P9672">
            <v>1</v>
          </cell>
          <cell r="Q9672">
            <v>0</v>
          </cell>
          <cell r="R9672" t="str">
            <v>01, 07,.</v>
          </cell>
          <cell r="X9672">
            <v>0</v>
          </cell>
          <cell r="Y9672">
            <v>0</v>
          </cell>
          <cell r="Z9672">
            <v>0</v>
          </cell>
          <cell r="AA9672">
            <v>0</v>
          </cell>
          <cell r="AD9672">
            <v>0</v>
          </cell>
          <cell r="AE9672">
            <v>0</v>
          </cell>
          <cell r="AF9672">
            <v>0</v>
          </cell>
        </row>
        <row r="9673">
          <cell r="M9673" t="str">
            <v>SEL-MF</v>
          </cell>
          <cell r="N9673" t="str">
            <v>Applicatif Robot SEL en Moyenne Fréquence</v>
          </cell>
          <cell r="O9673" t="str">
            <v>Medium Frequency SEL Robot Application</v>
          </cell>
          <cell r="P9673">
            <v>1</v>
          </cell>
          <cell r="Q9673">
            <v>0</v>
          </cell>
          <cell r="R9673" t="str">
            <v>01, 07,.</v>
          </cell>
          <cell r="X9673">
            <v>2.1930299999999994</v>
          </cell>
          <cell r="Y9673">
            <v>1168.179075</v>
          </cell>
          <cell r="Z9673">
            <v>791.14538093824149</v>
          </cell>
          <cell r="AA9673">
            <v>1961.5174859382414</v>
          </cell>
          <cell r="AD9673">
            <v>2.1930299999999994</v>
          </cell>
          <cell r="AE9673">
            <v>1168.179075</v>
          </cell>
          <cell r="AF9673">
            <v>791.14538093824149</v>
          </cell>
        </row>
        <row r="9674">
          <cell r="M9674" t="str">
            <v>Reh1000</v>
          </cell>
          <cell r="N9674" t="str">
            <v>Réhausse robot h&lt;1000mm</v>
          </cell>
          <cell r="O9674" t="str">
            <v>Robot extension h&lt;1000mm</v>
          </cell>
          <cell r="P9674">
            <v>1</v>
          </cell>
          <cell r="Q9674">
            <v>0</v>
          </cell>
          <cell r="R9674" t="str">
            <v>01, 07,.</v>
          </cell>
          <cell r="X9674">
            <v>0</v>
          </cell>
          <cell r="Y9674">
            <v>29.809500000000003</v>
          </cell>
          <cell r="Z9674">
            <v>10.5</v>
          </cell>
          <cell r="AA9674">
            <v>40.3095</v>
          </cell>
          <cell r="AD9674">
            <v>0</v>
          </cell>
          <cell r="AE9674">
            <v>29.809500000000003</v>
          </cell>
          <cell r="AF9674">
            <v>10.5</v>
          </cell>
        </row>
        <row r="9675">
          <cell r="M9675" t="str">
            <v>Robotintégration-V11</v>
          </cell>
          <cell r="N9675" t="str">
            <v>Intégration robot + baie sur site -V11</v>
          </cell>
          <cell r="O9675" t="str">
            <v>Robot + bay integration on site -V11</v>
          </cell>
          <cell r="P9675">
            <v>1</v>
          </cell>
          <cell r="Q9675">
            <v>0</v>
          </cell>
          <cell r="R9675" t="str">
            <v>01, 07,.</v>
          </cell>
          <cell r="X9675">
            <v>27.235057499999993</v>
          </cell>
          <cell r="Y9675">
            <v>862.84800000000007</v>
          </cell>
          <cell r="Z9675">
            <v>1716.542666567691</v>
          </cell>
          <cell r="AA9675">
            <v>2606.625724067691</v>
          </cell>
          <cell r="AD9675">
            <v>27.235057499999993</v>
          </cell>
          <cell r="AE9675">
            <v>862.84800000000007</v>
          </cell>
          <cell r="AF9675">
            <v>1716.542666567691</v>
          </cell>
        </row>
        <row r="9676">
          <cell r="M9676" t="str">
            <v>TrajSoud</v>
          </cell>
          <cell r="N9676" t="str">
            <v>Trajectoire de soudure(clinchage, arc tiré, rivet)</v>
          </cell>
          <cell r="O9676" t="str">
            <v>Welding path (clinching, pulled arc, rivet)</v>
          </cell>
          <cell r="P9676">
            <v>1</v>
          </cell>
          <cell r="Q9676" t="str">
            <v>8 PSE OP20A</v>
          </cell>
          <cell r="R9676" t="str">
            <v>01, 07,.</v>
          </cell>
          <cell r="X9676">
            <v>0</v>
          </cell>
          <cell r="Y9676">
            <v>0</v>
          </cell>
          <cell r="Z9676">
            <v>0</v>
          </cell>
          <cell r="AA9676">
            <v>0</v>
          </cell>
          <cell r="AD9676">
            <v>0</v>
          </cell>
          <cell r="AE9676">
            <v>0</v>
          </cell>
          <cell r="AF9676">
            <v>0</v>
          </cell>
        </row>
        <row r="9677">
          <cell r="M9677" t="str">
            <v>CopTrajSoud</v>
          </cell>
          <cell r="N9677" t="str">
            <v>Copie trajectoire Soudure suite à ajout diversité</v>
          </cell>
          <cell r="O9677" t="str">
            <v>Copie of a welding trajectory for divers models</v>
          </cell>
          <cell r="P9677">
            <v>1</v>
          </cell>
          <cell r="Q9677" t="str">
            <v>OP20B</v>
          </cell>
          <cell r="R9677" t="str">
            <v>01, 07,.</v>
          </cell>
          <cell r="X9677">
            <v>0</v>
          </cell>
          <cell r="Y9677">
            <v>0</v>
          </cell>
          <cell r="Z9677">
            <v>0</v>
          </cell>
          <cell r="AA9677">
            <v>0</v>
          </cell>
          <cell r="AD9677">
            <v>0</v>
          </cell>
          <cell r="AE9677">
            <v>0</v>
          </cell>
          <cell r="AF9677">
            <v>0</v>
          </cell>
        </row>
        <row r="9678">
          <cell r="M9678" t="str">
            <v>EchCodeTraj</v>
          </cell>
          <cell r="N9678" t="str">
            <v>Echange Code Trajectoire avec baie robot</v>
          </cell>
          <cell r="O9678" t="str">
            <v>Exchange of Trajectory Code with robot bay</v>
          </cell>
          <cell r="P9678">
            <v>2</v>
          </cell>
          <cell r="Q9678" t="str">
            <v>OP20A et B</v>
          </cell>
          <cell r="R9678" t="str">
            <v>01, 07,.</v>
          </cell>
          <cell r="X9678">
            <v>2.3624999999999994</v>
          </cell>
          <cell r="Y9678">
            <v>0</v>
          </cell>
          <cell r="Z9678">
            <v>192.81983806413143</v>
          </cell>
          <cell r="AA9678">
            <v>195.18233806413144</v>
          </cell>
          <cell r="AD9678">
            <v>1.1812499999999997</v>
          </cell>
          <cell r="AE9678">
            <v>0</v>
          </cell>
          <cell r="AF9678">
            <v>96.409919032065716</v>
          </cell>
        </row>
        <row r="9679">
          <cell r="M9679" t="str">
            <v>HEtudAUT</v>
          </cell>
          <cell r="N9679" t="str">
            <v>Une heure d'études automatismes</v>
          </cell>
          <cell r="O9679" t="str">
            <v>One hour of automation studies</v>
          </cell>
          <cell r="P9679">
            <v>1</v>
          </cell>
          <cell r="Q9679" t="str">
            <v>Complement Hetude AF+Marguerite+Prog</v>
          </cell>
          <cell r="R9679" t="str">
            <v>01</v>
          </cell>
          <cell r="X9679">
            <v>65</v>
          </cell>
          <cell r="Y9679">
            <v>0</v>
          </cell>
          <cell r="Z9679">
            <v>0</v>
          </cell>
          <cell r="AA9679">
            <v>65</v>
          </cell>
          <cell r="AD9679">
            <v>65</v>
          </cell>
          <cell r="AE9679">
            <v>0</v>
          </cell>
          <cell r="AF9679">
            <v>0</v>
          </cell>
        </row>
        <row r="9680">
          <cell r="M9680" t="str">
            <v>VerrineRobot</v>
          </cell>
          <cell r="N9680" t="str">
            <v>Verrine Robot</v>
          </cell>
          <cell r="O9680" t="str">
            <v>To make</v>
          </cell>
          <cell r="P9680">
            <v>1</v>
          </cell>
          <cell r="Q9680">
            <v>0</v>
          </cell>
          <cell r="R9680" t="str">
            <v>01, 07,.</v>
          </cell>
          <cell r="AA9680">
            <v>0</v>
          </cell>
          <cell r="AD9680">
            <v>0</v>
          </cell>
          <cell r="AE9680">
            <v>0</v>
          </cell>
          <cell r="AF9680">
            <v>0</v>
          </cell>
        </row>
        <row r="9681">
          <cell r="M9681">
            <v>0</v>
          </cell>
          <cell r="N9681">
            <v>0</v>
          </cell>
          <cell r="O9681" t="str">
            <v/>
          </cell>
          <cell r="P9681">
            <v>0</v>
          </cell>
          <cell r="Q9681">
            <v>0</v>
          </cell>
          <cell r="R9681">
            <v>0</v>
          </cell>
          <cell r="AA9681">
            <v>0</v>
          </cell>
          <cell r="AD9681" t="e">
            <v>#DIV/0!</v>
          </cell>
          <cell r="AE9681" t="e">
            <v>#DIV/0!</v>
          </cell>
          <cell r="AF9681" t="e">
            <v>#DIV/0!</v>
          </cell>
        </row>
        <row r="9682">
          <cell r="M9682">
            <v>0</v>
          </cell>
          <cell r="N9682">
            <v>0</v>
          </cell>
          <cell r="O9682" t="str">
            <v/>
          </cell>
          <cell r="P9682">
            <v>1</v>
          </cell>
          <cell r="Q9682">
            <v>0</v>
          </cell>
          <cell r="R9682">
            <v>0</v>
          </cell>
          <cell r="AA9682">
            <v>0</v>
          </cell>
          <cell r="AD9682">
            <v>0</v>
          </cell>
          <cell r="AE9682">
            <v>0</v>
          </cell>
          <cell r="AF9682">
            <v>0</v>
          </cell>
        </row>
        <row r="9683">
          <cell r="M9683" t="str">
            <v>PincRobMFLightX500ModSansDetal</v>
          </cell>
          <cell r="N9683" t="str">
            <v>Pince Mod MF Light ciseaux électrique LU &lt; 500</v>
          </cell>
          <cell r="O9683" t="str">
            <v>MF Light Mod Clamp X - Shape electric width &lt; 500</v>
          </cell>
          <cell r="P9683">
            <v>1</v>
          </cell>
          <cell r="Q9683">
            <v>0</v>
          </cell>
          <cell r="R9683" t="str">
            <v>01, 07,.</v>
          </cell>
          <cell r="X9683">
            <v>0</v>
          </cell>
          <cell r="Y9683">
            <v>0</v>
          </cell>
          <cell r="Z9683">
            <v>0</v>
          </cell>
          <cell r="AA9683">
            <v>0</v>
          </cell>
          <cell r="AD9683">
            <v>0</v>
          </cell>
          <cell r="AE9683">
            <v>0</v>
          </cell>
          <cell r="AF9683">
            <v>0</v>
          </cell>
        </row>
        <row r="9684">
          <cell r="M9684" t="str">
            <v>InterfaceRobPinceStdenL</v>
          </cell>
          <cell r="N9684" t="str">
            <v>Interface Std en L fixation entre Pince et Robot</v>
          </cell>
          <cell r="O9684" t="str">
            <v>Std L-shaped interface for fixing between Clamp and Robot</v>
          </cell>
          <cell r="P9684">
            <v>1</v>
          </cell>
          <cell r="Q9684">
            <v>0</v>
          </cell>
          <cell r="R9684" t="str">
            <v>01, 07,.</v>
          </cell>
          <cell r="X9684">
            <v>0</v>
          </cell>
          <cell r="Y9684">
            <v>0</v>
          </cell>
          <cell r="Z9684">
            <v>0</v>
          </cell>
          <cell r="AA9684">
            <v>0</v>
          </cell>
          <cell r="AD9684">
            <v>0</v>
          </cell>
          <cell r="AE9684">
            <v>0</v>
          </cell>
          <cell r="AF9684">
            <v>0</v>
          </cell>
        </row>
        <row r="9685">
          <cell r="M9685" t="str">
            <v>MisAllRech</v>
          </cell>
          <cell r="N9685" t="str">
            <v>Mise et Allonge de rechange</v>
          </cell>
          <cell r="O9685" t="str">
            <v>Spare plug and extension cable</v>
          </cell>
          <cell r="P9685">
            <v>1</v>
          </cell>
          <cell r="Q9685">
            <v>0</v>
          </cell>
          <cell r="R9685" t="str">
            <v>01, 07,.</v>
          </cell>
          <cell r="X9685">
            <v>0</v>
          </cell>
          <cell r="Y9685">
            <v>0</v>
          </cell>
          <cell r="Z9685">
            <v>0</v>
          </cell>
          <cell r="AA9685">
            <v>0</v>
          </cell>
          <cell r="AD9685">
            <v>0</v>
          </cell>
          <cell r="AE9685">
            <v>0</v>
          </cell>
          <cell r="AF9685">
            <v>0</v>
          </cell>
        </row>
        <row r="9686">
          <cell r="M9686">
            <v>0</v>
          </cell>
          <cell r="N9686">
            <v>0</v>
          </cell>
          <cell r="O9686" t="str">
            <v/>
          </cell>
          <cell r="P9686">
            <v>0</v>
          </cell>
          <cell r="Q9686">
            <v>0</v>
          </cell>
          <cell r="R9686">
            <v>0</v>
          </cell>
          <cell r="AA9686">
            <v>0</v>
          </cell>
          <cell r="AD9686" t="e">
            <v>#DIV/0!</v>
          </cell>
          <cell r="AE9686" t="e">
            <v>#DIV/0!</v>
          </cell>
          <cell r="AF9686" t="e">
            <v>#DIV/0!</v>
          </cell>
        </row>
        <row r="9687">
          <cell r="M9687">
            <v>0</v>
          </cell>
          <cell r="N9687">
            <v>0</v>
          </cell>
          <cell r="O9687" t="str">
            <v/>
          </cell>
          <cell r="P9687">
            <v>1</v>
          </cell>
          <cell r="Q9687">
            <v>0</v>
          </cell>
          <cell r="R9687">
            <v>0</v>
          </cell>
          <cell r="AA9687">
            <v>0</v>
          </cell>
          <cell r="AD9687">
            <v>0</v>
          </cell>
          <cell r="AE9687">
            <v>0</v>
          </cell>
          <cell r="AF9687">
            <v>0</v>
          </cell>
        </row>
        <row r="9688">
          <cell r="M9688" t="str">
            <v>RodFixeNew</v>
          </cell>
          <cell r="N9688" t="str">
            <v>Rodeuse fixe (Std New)</v>
          </cell>
          <cell r="O9688" t="str">
            <v>Tip dreser fix (new)</v>
          </cell>
          <cell r="P9688">
            <v>1</v>
          </cell>
          <cell r="Q9688">
            <v>0</v>
          </cell>
          <cell r="R9688" t="str">
            <v>01, 07,.</v>
          </cell>
          <cell r="X9688">
            <v>2.0474999999999994</v>
          </cell>
          <cell r="Y9688">
            <v>95.678100000000001</v>
          </cell>
          <cell r="Z9688">
            <v>254.625</v>
          </cell>
          <cell r="AA9688">
            <v>352.35059999999999</v>
          </cell>
          <cell r="AD9688">
            <v>2.0474999999999994</v>
          </cell>
          <cell r="AE9688">
            <v>95.678100000000001</v>
          </cell>
          <cell r="AF9688">
            <v>254.625</v>
          </cell>
        </row>
        <row r="9689">
          <cell r="M9689">
            <v>0</v>
          </cell>
          <cell r="N9689">
            <v>0</v>
          </cell>
          <cell r="O9689" t="str">
            <v/>
          </cell>
          <cell r="P9689">
            <v>0</v>
          </cell>
          <cell r="Q9689">
            <v>0</v>
          </cell>
          <cell r="R9689">
            <v>0</v>
          </cell>
          <cell r="AA9689">
            <v>0</v>
          </cell>
          <cell r="AD9689" t="e">
            <v>#DIV/0!</v>
          </cell>
          <cell r="AE9689" t="e">
            <v>#DIV/0!</v>
          </cell>
          <cell r="AF9689" t="e">
            <v>#DIV/0!</v>
          </cell>
        </row>
        <row r="9690">
          <cell r="M9690">
            <v>0</v>
          </cell>
          <cell r="N9690">
            <v>0</v>
          </cell>
          <cell r="O9690" t="str">
            <v/>
          </cell>
          <cell r="P9690">
            <v>1</v>
          </cell>
          <cell r="Q9690">
            <v>0</v>
          </cell>
          <cell r="R9690">
            <v>0</v>
          </cell>
          <cell r="AA9690">
            <v>0</v>
          </cell>
          <cell r="AD9690">
            <v>0</v>
          </cell>
          <cell r="AE9690">
            <v>0</v>
          </cell>
          <cell r="AF9690">
            <v>0</v>
          </cell>
        </row>
        <row r="9691">
          <cell r="M9691" t="str">
            <v>Robotnu16</v>
          </cell>
          <cell r="N9691" t="str">
            <v>Robot nu bras 3,10m / 280 Kg</v>
          </cell>
          <cell r="O9691" t="str">
            <v>Robot bare arm 3.10m / 280 Kg</v>
          </cell>
          <cell r="P9691">
            <v>1</v>
          </cell>
          <cell r="Q9691">
            <v>0</v>
          </cell>
          <cell r="R9691" t="str">
            <v>01, 07,.</v>
          </cell>
          <cell r="X9691">
            <v>0</v>
          </cell>
          <cell r="Y9691">
            <v>0</v>
          </cell>
          <cell r="Z9691">
            <v>0</v>
          </cell>
          <cell r="AA9691">
            <v>0</v>
          </cell>
          <cell r="AD9691">
            <v>0</v>
          </cell>
          <cell r="AE9691">
            <v>0</v>
          </cell>
          <cell r="AF9691">
            <v>0</v>
          </cell>
        </row>
        <row r="9692">
          <cell r="M9692" t="str">
            <v>M</v>
          </cell>
          <cell r="N9692" t="str">
            <v>Applicatif Robot M</v>
          </cell>
          <cell r="O9692" t="str">
            <v>Robot Application M</v>
          </cell>
          <cell r="P9692">
            <v>1</v>
          </cell>
          <cell r="Q9692">
            <v>0</v>
          </cell>
          <cell r="R9692" t="str">
            <v>01, 07,.</v>
          </cell>
          <cell r="X9692">
            <v>4.9139999999999988</v>
          </cell>
          <cell r="Y9692">
            <v>72.995999999999995</v>
          </cell>
          <cell r="Z9692">
            <v>78.75</v>
          </cell>
          <cell r="AA9692">
            <v>156.66</v>
          </cell>
          <cell r="AD9692">
            <v>4.9139999999999988</v>
          </cell>
          <cell r="AE9692">
            <v>72.995999999999995</v>
          </cell>
          <cell r="AF9692">
            <v>78.75</v>
          </cell>
        </row>
        <row r="9693">
          <cell r="M9693" t="str">
            <v>RehForteCharg1000</v>
          </cell>
          <cell r="N9693" t="str">
            <v>Réhausse robot forte charge h&lt;1000mm</v>
          </cell>
          <cell r="O9693" t="str">
            <v>Heavy-duty robot extension h&lt;1000mm</v>
          </cell>
          <cell r="P9693">
            <v>1</v>
          </cell>
          <cell r="Q9693">
            <v>0</v>
          </cell>
          <cell r="R9693" t="str">
            <v>01, 07,.</v>
          </cell>
          <cell r="X9693">
            <v>0</v>
          </cell>
          <cell r="Y9693">
            <v>29.809500000000003</v>
          </cell>
          <cell r="Z9693">
            <v>10.5</v>
          </cell>
          <cell r="AA9693">
            <v>40.3095</v>
          </cell>
          <cell r="AD9693">
            <v>0</v>
          </cell>
          <cell r="AE9693">
            <v>29.809500000000003</v>
          </cell>
          <cell r="AF9693">
            <v>10.5</v>
          </cell>
        </row>
        <row r="9694">
          <cell r="M9694" t="str">
            <v>TrajMan</v>
          </cell>
          <cell r="N9694" t="str">
            <v>Trajectoire de manutention</v>
          </cell>
          <cell r="O9694" t="str">
            <v>Handling path</v>
          </cell>
          <cell r="P9694">
            <v>2</v>
          </cell>
          <cell r="Q9694" t="str">
            <v>Prise OP20A et dépose OP40</v>
          </cell>
          <cell r="R9694" t="str">
            <v>01, 07,.</v>
          </cell>
          <cell r="X9694">
            <v>0</v>
          </cell>
          <cell r="Y9694">
            <v>0</v>
          </cell>
          <cell r="Z9694">
            <v>0</v>
          </cell>
          <cell r="AA9694">
            <v>0</v>
          </cell>
          <cell r="AD9694">
            <v>0</v>
          </cell>
          <cell r="AE9694">
            <v>0</v>
          </cell>
          <cell r="AF9694">
            <v>0</v>
          </cell>
        </row>
        <row r="9695">
          <cell r="M9695" t="str">
            <v>Robotintégration-V11</v>
          </cell>
          <cell r="N9695" t="str">
            <v>Intégration robot + baie sur site -V11</v>
          </cell>
          <cell r="O9695" t="str">
            <v>Robot + bay integration on site -V11</v>
          </cell>
          <cell r="P9695">
            <v>1</v>
          </cell>
          <cell r="Q9695">
            <v>0</v>
          </cell>
          <cell r="R9695" t="str">
            <v>01, 07,.</v>
          </cell>
          <cell r="X9695">
            <v>27.235057499999993</v>
          </cell>
          <cell r="Y9695">
            <v>862.84800000000007</v>
          </cell>
          <cell r="Z9695">
            <v>1716.542666567691</v>
          </cell>
          <cell r="AA9695">
            <v>2606.625724067691</v>
          </cell>
          <cell r="AD9695">
            <v>27.235057499999993</v>
          </cell>
          <cell r="AE9695">
            <v>862.84800000000007</v>
          </cell>
          <cell r="AF9695">
            <v>1716.542666567691</v>
          </cell>
        </row>
        <row r="9696">
          <cell r="M9696" t="str">
            <v>CopTrajMan</v>
          </cell>
          <cell r="N9696" t="str">
            <v>Copie trajectoire Manut suite à ajout diversité</v>
          </cell>
          <cell r="O9696" t="str">
            <v>Copie of a handling trajectory for divers models</v>
          </cell>
          <cell r="P9696">
            <v>1</v>
          </cell>
          <cell r="Q9696" t="str">
            <v>Prise OP20B</v>
          </cell>
          <cell r="R9696" t="str">
            <v>01, 07,.</v>
          </cell>
          <cell r="X9696">
            <v>0</v>
          </cell>
          <cell r="Y9696">
            <v>0</v>
          </cell>
          <cell r="Z9696">
            <v>0</v>
          </cell>
          <cell r="AA9696">
            <v>0</v>
          </cell>
          <cell r="AD9696">
            <v>0</v>
          </cell>
          <cell r="AE9696">
            <v>0</v>
          </cell>
          <cell r="AF9696">
            <v>0</v>
          </cell>
        </row>
        <row r="9697">
          <cell r="M9697" t="str">
            <v>EchCodeTraj</v>
          </cell>
          <cell r="N9697" t="str">
            <v>Echange Code Trajectoire avec baie robot</v>
          </cell>
          <cell r="O9697" t="str">
            <v>Exchange of Trajectory Code with robot bay</v>
          </cell>
          <cell r="P9697">
            <v>2</v>
          </cell>
          <cell r="Q9697" t="str">
            <v>OP20 A et B</v>
          </cell>
          <cell r="R9697" t="str">
            <v>01, 07,.</v>
          </cell>
          <cell r="X9697">
            <v>2.3624999999999994</v>
          </cell>
          <cell r="Y9697">
            <v>0</v>
          </cell>
          <cell r="Z9697">
            <v>192.81983806413143</v>
          </cell>
          <cell r="AA9697">
            <v>195.18233806413144</v>
          </cell>
          <cell r="AD9697">
            <v>1.1812499999999997</v>
          </cell>
          <cell r="AE9697">
            <v>0</v>
          </cell>
          <cell r="AF9697">
            <v>96.409919032065716</v>
          </cell>
        </row>
        <row r="9698">
          <cell r="M9698" t="str">
            <v>HEtudAUT</v>
          </cell>
          <cell r="N9698" t="str">
            <v>Une heure d'études automatismes</v>
          </cell>
          <cell r="O9698" t="str">
            <v>One hour of automation studies</v>
          </cell>
          <cell r="P9698">
            <v>1</v>
          </cell>
          <cell r="Q9698" t="str">
            <v>Complement Hetude AF+Marguerite+Prog</v>
          </cell>
          <cell r="R9698" t="str">
            <v>01</v>
          </cell>
          <cell r="X9698">
            <v>65</v>
          </cell>
          <cell r="Y9698">
            <v>0</v>
          </cell>
          <cell r="Z9698">
            <v>0</v>
          </cell>
          <cell r="AA9698">
            <v>65</v>
          </cell>
          <cell r="AD9698">
            <v>65</v>
          </cell>
          <cell r="AE9698">
            <v>0</v>
          </cell>
          <cell r="AF9698">
            <v>0</v>
          </cell>
        </row>
        <row r="9699">
          <cell r="M9699" t="str">
            <v>VerrineRobot</v>
          </cell>
          <cell r="N9699" t="str">
            <v>Verrine Robot</v>
          </cell>
          <cell r="O9699" t="str">
            <v>To make</v>
          </cell>
          <cell r="P9699">
            <v>1</v>
          </cell>
          <cell r="Q9699">
            <v>0</v>
          </cell>
          <cell r="R9699" t="str">
            <v>01, 07,.</v>
          </cell>
          <cell r="AA9699">
            <v>0</v>
          </cell>
          <cell r="AD9699">
            <v>0</v>
          </cell>
          <cell r="AE9699">
            <v>0</v>
          </cell>
          <cell r="AF9699">
            <v>0</v>
          </cell>
        </row>
        <row r="9700">
          <cell r="M9700">
            <v>0</v>
          </cell>
          <cell r="N9700">
            <v>0</v>
          </cell>
          <cell r="O9700" t="str">
            <v/>
          </cell>
          <cell r="P9700">
            <v>0</v>
          </cell>
          <cell r="Q9700">
            <v>0</v>
          </cell>
          <cell r="R9700">
            <v>0</v>
          </cell>
          <cell r="AA9700">
            <v>0</v>
          </cell>
          <cell r="AD9700" t="e">
            <v>#DIV/0!</v>
          </cell>
          <cell r="AE9700" t="e">
            <v>#DIV/0!</v>
          </cell>
          <cell r="AF9700" t="e">
            <v>#DIV/0!</v>
          </cell>
        </row>
        <row r="9701">
          <cell r="M9701">
            <v>0</v>
          </cell>
          <cell r="N9701">
            <v>0</v>
          </cell>
          <cell r="O9701" t="str">
            <v/>
          </cell>
          <cell r="P9701">
            <v>1</v>
          </cell>
          <cell r="Q9701">
            <v>0</v>
          </cell>
          <cell r="R9701">
            <v>0</v>
          </cell>
          <cell r="AA9701">
            <v>0</v>
          </cell>
          <cell r="AD9701">
            <v>0</v>
          </cell>
          <cell r="AE9701">
            <v>0</v>
          </cell>
          <cell r="AF9701">
            <v>0</v>
          </cell>
        </row>
        <row r="9702">
          <cell r="M9702" t="str">
            <v>PoutreCentMPRModFrs</v>
          </cell>
          <cell r="N9702" t="str">
            <v>Poutre Centrale pour MPR Modulaire du commerce</v>
          </cell>
          <cell r="O9702" t="str">
            <v>Beam 1 Mt (any diameter) for gripper</v>
          </cell>
          <cell r="P9702">
            <v>1</v>
          </cell>
          <cell r="Q9702">
            <v>0</v>
          </cell>
          <cell r="R9702" t="str">
            <v>01, 07,.</v>
          </cell>
          <cell r="AA9702">
            <v>0</v>
          </cell>
          <cell r="AD9702">
            <v>0</v>
          </cell>
          <cell r="AE9702">
            <v>0</v>
          </cell>
          <cell r="AF9702">
            <v>0</v>
          </cell>
        </row>
        <row r="9703">
          <cell r="M9703" t="str">
            <v>SuppGrandMPRFrs</v>
          </cell>
          <cell r="N9703" t="str">
            <v>Supplément coût pour un grand préhenseur Commerce</v>
          </cell>
          <cell r="O9703" t="str">
            <v>Additional cost for a large trade gripper</v>
          </cell>
          <cell r="P9703">
            <v>2</v>
          </cell>
          <cell r="Q9703">
            <v>0</v>
          </cell>
          <cell r="R9703" t="str">
            <v>01, 07,.</v>
          </cell>
          <cell r="AA9703">
            <v>0</v>
          </cell>
          <cell r="AD9703">
            <v>0</v>
          </cell>
          <cell r="AE9703">
            <v>0</v>
          </cell>
          <cell r="AF9703">
            <v>0</v>
          </cell>
        </row>
        <row r="9704">
          <cell r="M9704" t="str">
            <v>BoutPoutreMPRFrs</v>
          </cell>
          <cell r="N9704" t="str">
            <v>Compl fixation bout poutre ou preh double Commerce</v>
          </cell>
          <cell r="O9704" t="str">
            <v>Complement fixing beam end or double gripper trade</v>
          </cell>
          <cell r="P9704">
            <v>1</v>
          </cell>
          <cell r="Q9704" t="str">
            <v>Préhenseur double</v>
          </cell>
          <cell r="R9704" t="str">
            <v>01, 07,.</v>
          </cell>
          <cell r="AA9704">
            <v>0</v>
          </cell>
          <cell r="AD9704">
            <v>0</v>
          </cell>
          <cell r="AE9704">
            <v>0</v>
          </cell>
          <cell r="AF9704">
            <v>0</v>
          </cell>
        </row>
        <row r="9705">
          <cell r="M9705" t="str">
            <v>RefSer40DINPreh</v>
          </cell>
          <cell r="N9705" t="str">
            <v>Serrage 40 DIN Touche + Appui tous types sur Préh</v>
          </cell>
          <cell r="O9705" t="str">
            <v>Clamping 40 DIN Key + All types of support on Preh</v>
          </cell>
          <cell r="P9705">
            <v>5</v>
          </cell>
          <cell r="Q9705">
            <v>0</v>
          </cell>
          <cell r="R9705" t="str">
            <v>01, 07,.</v>
          </cell>
          <cell r="X9705">
            <v>6.1424999999999983</v>
          </cell>
          <cell r="Y9705">
            <v>355.03650000000005</v>
          </cell>
          <cell r="Z9705">
            <v>189.00000000000003</v>
          </cell>
          <cell r="AA9705">
            <v>550.17900000000009</v>
          </cell>
          <cell r="AD9705">
            <v>1.2284999999999997</v>
          </cell>
          <cell r="AE9705">
            <v>71.007300000000015</v>
          </cell>
          <cell r="AF9705">
            <v>37.800000000000004</v>
          </cell>
        </row>
        <row r="9706">
          <cell r="M9706" t="str">
            <v>PilMobPreh</v>
          </cell>
          <cell r="N9706" t="str">
            <v>Pilote escamotable sur Préhenseur avec antenne sup</v>
          </cell>
          <cell r="O9706" t="str">
            <v>Retractable pin on Gripper</v>
          </cell>
          <cell r="P9706">
            <v>1</v>
          </cell>
          <cell r="Q9706">
            <v>0</v>
          </cell>
          <cell r="R9706" t="str">
            <v>01, 07,.</v>
          </cell>
          <cell r="X9706">
            <v>1.2284999999999997</v>
          </cell>
          <cell r="Y9706">
            <v>71.007300000000001</v>
          </cell>
          <cell r="Z9706">
            <v>37.800000000000004</v>
          </cell>
          <cell r="AA9706">
            <v>110.03579999999999</v>
          </cell>
          <cell r="AD9706">
            <v>1.2284999999999997</v>
          </cell>
          <cell r="AE9706">
            <v>71.007300000000001</v>
          </cell>
          <cell r="AF9706">
            <v>37.800000000000004</v>
          </cell>
        </row>
        <row r="9707">
          <cell r="M9707" t="str">
            <v>PilSeulPreh</v>
          </cell>
          <cell r="N9707" t="str">
            <v xml:space="preserve">Pilote fixe sans poteau ou Pilote préhenseur avec </v>
          </cell>
          <cell r="O9707" t="str">
            <v>Fixed pin for gripper</v>
          </cell>
          <cell r="P9707">
            <v>1</v>
          </cell>
          <cell r="Q9707">
            <v>0</v>
          </cell>
          <cell r="R9707" t="str">
            <v>01, 07,.</v>
          </cell>
          <cell r="X9707">
            <v>0</v>
          </cell>
          <cell r="Y9707">
            <v>0</v>
          </cell>
          <cell r="Z9707">
            <v>0</v>
          </cell>
          <cell r="AA9707">
            <v>0</v>
          </cell>
          <cell r="AD9707">
            <v>0</v>
          </cell>
          <cell r="AE9707">
            <v>0</v>
          </cell>
          <cell r="AF9707">
            <v>0</v>
          </cell>
        </row>
        <row r="9708">
          <cell r="M9708" t="str">
            <v>DistribPreh</v>
          </cell>
          <cell r="N9708" t="str">
            <v>Distributeur taille 2 sur Préhenseur</v>
          </cell>
          <cell r="O9708" t="str">
            <v>Dispenser size 2 on Gripper</v>
          </cell>
          <cell r="P9708">
            <v>3</v>
          </cell>
          <cell r="Q9708">
            <v>0</v>
          </cell>
          <cell r="R9708" t="str">
            <v>01, 07,.</v>
          </cell>
          <cell r="X9708">
            <v>3.6854999999999993</v>
          </cell>
          <cell r="Y9708">
            <v>488.09249999999997</v>
          </cell>
          <cell r="Z9708">
            <v>56.7</v>
          </cell>
          <cell r="AA9708">
            <v>548.47799999999995</v>
          </cell>
          <cell r="AD9708">
            <v>1.2284999999999997</v>
          </cell>
          <cell r="AE9708">
            <v>162.69749999999999</v>
          </cell>
          <cell r="AF9708">
            <v>18.900000000000002</v>
          </cell>
        </row>
        <row r="9709">
          <cell r="M9709" t="str">
            <v>PPinducPreh</v>
          </cell>
          <cell r="N9709" t="str">
            <v>Détecteur inductif présence pièce sur Préhenseur a</v>
          </cell>
          <cell r="O9709" t="str">
            <v>Inductive part presence detector on Gripper</v>
          </cell>
          <cell r="P9709">
            <v>1</v>
          </cell>
          <cell r="Q9709">
            <v>0</v>
          </cell>
          <cell r="R9709" t="str">
            <v>01, 07,.</v>
          </cell>
          <cell r="X9709">
            <v>1.2284999999999997</v>
          </cell>
          <cell r="Y9709">
            <v>37.65825000000001</v>
          </cell>
          <cell r="Z9709">
            <v>9.4500000000000011</v>
          </cell>
          <cell r="AA9709">
            <v>48.336750000000009</v>
          </cell>
          <cell r="AD9709">
            <v>1.2284999999999997</v>
          </cell>
          <cell r="AE9709">
            <v>37.65825000000001</v>
          </cell>
          <cell r="AF9709">
            <v>9.4500000000000011</v>
          </cell>
        </row>
        <row r="9710">
          <cell r="M9710">
            <v>0</v>
          </cell>
          <cell r="N9710">
            <v>0</v>
          </cell>
          <cell r="O9710" t="str">
            <v/>
          </cell>
          <cell r="P9710">
            <v>0</v>
          </cell>
          <cell r="Q9710">
            <v>0</v>
          </cell>
          <cell r="R9710">
            <v>0</v>
          </cell>
          <cell r="AA9710">
            <v>0</v>
          </cell>
          <cell r="AD9710" t="e">
            <v>#DIV/0!</v>
          </cell>
          <cell r="AE9710" t="e">
            <v>#DIV/0!</v>
          </cell>
          <cell r="AF9710" t="e">
            <v>#DIV/0!</v>
          </cell>
        </row>
        <row r="9711">
          <cell r="M9711">
            <v>0</v>
          </cell>
          <cell r="N9711">
            <v>0</v>
          </cell>
          <cell r="O9711" t="str">
            <v/>
          </cell>
          <cell r="P9711">
            <v>0</v>
          </cell>
          <cell r="Q9711">
            <v>0</v>
          </cell>
          <cell r="R9711">
            <v>0</v>
          </cell>
          <cell r="AA9711">
            <v>0</v>
          </cell>
          <cell r="AD9711" t="e">
            <v>#DIV/0!</v>
          </cell>
          <cell r="AE9711" t="e">
            <v>#DIV/0!</v>
          </cell>
          <cell r="AF9711" t="e">
            <v>#DIV/0!</v>
          </cell>
        </row>
        <row r="9712">
          <cell r="M9712">
            <v>0</v>
          </cell>
          <cell r="N9712">
            <v>0</v>
          </cell>
          <cell r="O9712" t="str">
            <v/>
          </cell>
          <cell r="P9712">
            <v>0</v>
          </cell>
          <cell r="Q9712">
            <v>0</v>
          </cell>
          <cell r="R9712">
            <v>0</v>
          </cell>
          <cell r="AA9712">
            <v>0</v>
          </cell>
          <cell r="AD9712" t="e">
            <v>#DIV/0!</v>
          </cell>
          <cell r="AE9712" t="e">
            <v>#DIV/0!</v>
          </cell>
          <cell r="AF9712" t="e">
            <v>#DIV/0!</v>
          </cell>
        </row>
        <row r="9713">
          <cell r="M9713">
            <v>0</v>
          </cell>
          <cell r="N9713">
            <v>0</v>
          </cell>
          <cell r="O9713" t="str">
            <v/>
          </cell>
          <cell r="P9713">
            <v>1</v>
          </cell>
          <cell r="Q9713">
            <v>0</v>
          </cell>
          <cell r="R9713">
            <v>0</v>
          </cell>
          <cell r="AA9713">
            <v>0</v>
          </cell>
          <cell r="AD9713">
            <v>0</v>
          </cell>
          <cell r="AE9713">
            <v>0</v>
          </cell>
          <cell r="AF9713">
            <v>0</v>
          </cell>
        </row>
        <row r="9714">
          <cell r="M9714" t="str">
            <v>VoletRoulantToile</v>
          </cell>
          <cell r="N9714" t="str">
            <v>Volet sécurité Vertical enroul toile (lg=1000)</v>
          </cell>
          <cell r="O9714" t="str">
            <v>Vertical safety flap fabric roll (lg=1000)</v>
          </cell>
          <cell r="P9714">
            <v>1</v>
          </cell>
          <cell r="Q9714">
            <v>0</v>
          </cell>
          <cell r="R9714" t="str">
            <v>01, 07,.</v>
          </cell>
          <cell r="X9714">
            <v>12.504239999999999</v>
          </cell>
          <cell r="Y9714">
            <v>168.36750000000001</v>
          </cell>
          <cell r="Z9714">
            <v>740.10190469120778</v>
          </cell>
          <cell r="AA9714">
            <v>920.97364469120782</v>
          </cell>
          <cell r="AD9714">
            <v>12.504239999999999</v>
          </cell>
          <cell r="AE9714">
            <v>168.36750000000001</v>
          </cell>
          <cell r="AF9714">
            <v>740.10190469120778</v>
          </cell>
        </row>
        <row r="9715">
          <cell r="M9715" t="str">
            <v>VolVerticalSup200</v>
          </cell>
          <cell r="N9715" t="str">
            <v>Tranche 200 mm sup volet vert rigide et toile</v>
          </cell>
          <cell r="O9715" t="str">
            <v>200 mm slice on top of rigid green flap and canvas</v>
          </cell>
          <cell r="P9715">
            <v>10</v>
          </cell>
          <cell r="Q9715" t="str">
            <v>largeur 3 000</v>
          </cell>
          <cell r="R9715" t="str">
            <v>01, 07,.</v>
          </cell>
          <cell r="X9715">
            <v>0</v>
          </cell>
          <cell r="Y9715">
            <v>0</v>
          </cell>
          <cell r="Z9715">
            <v>0</v>
          </cell>
          <cell r="AA9715">
            <v>0</v>
          </cell>
          <cell r="AD9715">
            <v>0</v>
          </cell>
          <cell r="AE9715">
            <v>0</v>
          </cell>
          <cell r="AF9715">
            <v>0</v>
          </cell>
        </row>
        <row r="9716">
          <cell r="M9716" t="str">
            <v>SupTransVoletLarg</v>
          </cell>
          <cell r="N9716" t="str">
            <v>Surcoût de transport pour volet large (&gt;3000mm)</v>
          </cell>
          <cell r="O9716" t="str">
            <v>Additional transport costs for wide tailgate (&gt;2000mm)</v>
          </cell>
          <cell r="P9716">
            <v>1</v>
          </cell>
          <cell r="Q9716">
            <v>0</v>
          </cell>
          <cell r="R9716" t="str">
            <v>01, 07,.</v>
          </cell>
          <cell r="X9716">
            <v>0</v>
          </cell>
          <cell r="Y9716">
            <v>0</v>
          </cell>
          <cell r="Z9716">
            <v>0</v>
          </cell>
          <cell r="AA9716">
            <v>0</v>
          </cell>
          <cell r="AD9716">
            <v>0</v>
          </cell>
          <cell r="AE9716">
            <v>0</v>
          </cell>
          <cell r="AF9716">
            <v>0</v>
          </cell>
        </row>
        <row r="9717">
          <cell r="M9717" t="str">
            <v>AmePostErgo</v>
          </cell>
          <cell r="N9717" t="str">
            <v>Forfait aménagement de poste ergonomie</v>
          </cell>
          <cell r="O9717" t="str">
            <v>Ergonomic workstation layout package</v>
          </cell>
          <cell r="P9717">
            <v>1</v>
          </cell>
          <cell r="Q9717">
            <v>0</v>
          </cell>
          <cell r="R9717" t="str">
            <v>01, 07,.</v>
          </cell>
          <cell r="X9717">
            <v>0</v>
          </cell>
          <cell r="Y9717">
            <v>0</v>
          </cell>
          <cell r="Z9717">
            <v>0</v>
          </cell>
          <cell r="AA9717">
            <v>0</v>
          </cell>
          <cell r="AD9717">
            <v>0</v>
          </cell>
          <cell r="AE9717">
            <v>0</v>
          </cell>
          <cell r="AF9717">
            <v>0</v>
          </cell>
        </row>
        <row r="9718">
          <cell r="M9718" t="str">
            <v>AmePostAntiIntrus</v>
          </cell>
          <cell r="N9718" t="str">
            <v>Forfait aménagement de poste anti intrusion</v>
          </cell>
          <cell r="O9718" t="str">
            <v>Fixed price for the installation of an anti-intrusion station</v>
          </cell>
          <cell r="P9718">
            <v>1</v>
          </cell>
          <cell r="Q9718">
            <v>0</v>
          </cell>
          <cell r="R9718" t="str">
            <v>01, 07,.</v>
          </cell>
          <cell r="X9718">
            <v>0</v>
          </cell>
          <cell r="Y9718">
            <v>0</v>
          </cell>
          <cell r="Z9718">
            <v>0</v>
          </cell>
          <cell r="AA9718">
            <v>0</v>
          </cell>
          <cell r="AD9718">
            <v>0</v>
          </cell>
          <cell r="AE9718">
            <v>0</v>
          </cell>
          <cell r="AF9718">
            <v>0</v>
          </cell>
        </row>
        <row r="9719">
          <cell r="M9719" t="str">
            <v>AntiEnfVoletBi</v>
          </cell>
          <cell r="N9719" t="str">
            <v>Barrière immat. anti-enfermement pour volet ou BI</v>
          </cell>
          <cell r="O9719" t="str">
            <v>Anti-enclosure immaterial barrier for tailgate or BI</v>
          </cell>
          <cell r="P9719">
            <v>1</v>
          </cell>
          <cell r="Q9719">
            <v>0</v>
          </cell>
          <cell r="R9719" t="str">
            <v>01, 07,.</v>
          </cell>
          <cell r="X9719">
            <v>6.0358724999999982</v>
          </cell>
          <cell r="Y9719">
            <v>92.641499999999994</v>
          </cell>
          <cell r="Z9719">
            <v>299.46807140736229</v>
          </cell>
          <cell r="AA9719">
            <v>398.14544390736228</v>
          </cell>
          <cell r="AD9719">
            <v>6.0358724999999982</v>
          </cell>
          <cell r="AE9719">
            <v>92.641499999999994</v>
          </cell>
          <cell r="AF9719">
            <v>299.46807140736229</v>
          </cell>
        </row>
        <row r="9720">
          <cell r="M9720" t="str">
            <v>VerrineOpérateur</v>
          </cell>
          <cell r="N9720" t="str">
            <v>Afficheur diversité par verrines</v>
          </cell>
          <cell r="O9720" t="str">
            <v>Diversity display with lights</v>
          </cell>
          <cell r="P9720">
            <v>2</v>
          </cell>
          <cell r="Q9720">
            <v>0</v>
          </cell>
          <cell r="R9720" t="str">
            <v>01, 07,.</v>
          </cell>
          <cell r="X9720">
            <v>16.399844999999996</v>
          </cell>
          <cell r="Y9720">
            <v>238.79100000000003</v>
          </cell>
          <cell r="Z9720">
            <v>514.93614281472458</v>
          </cell>
          <cell r="AA9720">
            <v>770.12698781472454</v>
          </cell>
          <cell r="AD9720">
            <v>8.1999224999999978</v>
          </cell>
          <cell r="AE9720">
            <v>119.39550000000001</v>
          </cell>
          <cell r="AF9720">
            <v>257.46807140736229</v>
          </cell>
        </row>
        <row r="9721">
          <cell r="M9721" t="str">
            <v>PupBPvalidation</v>
          </cell>
          <cell r="N9721" t="str">
            <v>Pupitre BP validation</v>
          </cell>
          <cell r="O9721" t="str">
            <v>BP validation desk</v>
          </cell>
          <cell r="P9721">
            <v>1</v>
          </cell>
          <cell r="Q9721">
            <v>0</v>
          </cell>
          <cell r="R9721" t="str">
            <v>01, 07,.</v>
          </cell>
          <cell r="X9721">
            <v>9.4129874999999981</v>
          </cell>
          <cell r="Y9721">
            <v>83.51700000000001</v>
          </cell>
          <cell r="Z9721">
            <v>213.64538093824154</v>
          </cell>
          <cell r="AA9721">
            <v>306.57536843824153</v>
          </cell>
          <cell r="AD9721">
            <v>9.4129874999999981</v>
          </cell>
          <cell r="AE9721">
            <v>83.51700000000001</v>
          </cell>
          <cell r="AF9721">
            <v>213.64538093824154</v>
          </cell>
        </row>
        <row r="9722">
          <cell r="M9722" t="str">
            <v>Raccord_BI_Isolee</v>
          </cell>
          <cell r="N9722" t="str">
            <v>Raccordement pour une Barrière Immatérielle Isolée</v>
          </cell>
          <cell r="O9722" t="str">
            <v>Connection for an Isolated Light Curtain</v>
          </cell>
          <cell r="P9722">
            <v>1</v>
          </cell>
          <cell r="Q9722">
            <v>0</v>
          </cell>
          <cell r="R9722" t="str">
            <v>01, 07,.</v>
          </cell>
          <cell r="X9722">
            <v>11.205652499999998</v>
          </cell>
          <cell r="Y9722">
            <v>100.4115</v>
          </cell>
          <cell r="Z9722">
            <v>280.29076187648309</v>
          </cell>
          <cell r="AA9722">
            <v>391.90791437648306</v>
          </cell>
          <cell r="AD9722">
            <v>11.205652499999998</v>
          </cell>
          <cell r="AE9722">
            <v>100.4115</v>
          </cell>
          <cell r="AF9722">
            <v>280.29076187648309</v>
          </cell>
        </row>
        <row r="9723">
          <cell r="M9723" t="str">
            <v>PupAUIsolé</v>
          </cell>
          <cell r="N9723" t="str">
            <v>Pupitre Arrêt d'Urgence isolé</v>
          </cell>
          <cell r="O9723" t="str">
            <v>Isolated Emergency Stop Desk</v>
          </cell>
          <cell r="P9723">
            <v>1</v>
          </cell>
          <cell r="Q9723">
            <v>0</v>
          </cell>
          <cell r="R9723" t="str">
            <v>01, 07,.</v>
          </cell>
          <cell r="X9723">
            <v>3.3884549999999996</v>
          </cell>
          <cell r="Y9723">
            <v>107.94</v>
          </cell>
          <cell r="Z9723">
            <v>248.57269046912077</v>
          </cell>
          <cell r="AA9723">
            <v>359.90114546912076</v>
          </cell>
          <cell r="AD9723">
            <v>3.3884549999999996</v>
          </cell>
          <cell r="AE9723">
            <v>107.94</v>
          </cell>
          <cell r="AF9723">
            <v>248.57269046912077</v>
          </cell>
        </row>
        <row r="9724">
          <cell r="M9724" t="str">
            <v>CoffretOpeIHM_TP700</v>
          </cell>
          <cell r="N9724" t="str">
            <v>Coffret IHM TP700</v>
          </cell>
          <cell r="O9724" t="str">
            <v>IHM TP700 power box</v>
          </cell>
          <cell r="P9724">
            <v>1</v>
          </cell>
          <cell r="Q9724">
            <v>0</v>
          </cell>
          <cell r="R9724" t="str">
            <v>01, 07,.</v>
          </cell>
          <cell r="X9724">
            <v>43.493624999999987</v>
          </cell>
          <cell r="Y9724">
            <v>1218.5775000000001</v>
          </cell>
          <cell r="Z9724">
            <v>1296.4538093824156</v>
          </cell>
          <cell r="AA9724">
            <v>2558.5249343824157</v>
          </cell>
          <cell r="AD9724">
            <v>43.493624999999987</v>
          </cell>
          <cell r="AE9724">
            <v>1218.5775000000001</v>
          </cell>
          <cell r="AF9724">
            <v>1296.4538093824156</v>
          </cell>
        </row>
        <row r="9725">
          <cell r="M9725">
            <v>0</v>
          </cell>
          <cell r="N9725">
            <v>0</v>
          </cell>
          <cell r="O9725" t="str">
            <v/>
          </cell>
          <cell r="P9725">
            <v>0</v>
          </cell>
          <cell r="Q9725">
            <v>0</v>
          </cell>
          <cell r="R9725">
            <v>0</v>
          </cell>
          <cell r="AA9725">
            <v>0</v>
          </cell>
          <cell r="AD9725" t="e">
            <v>#DIV/0!</v>
          </cell>
          <cell r="AE9725" t="e">
            <v>#DIV/0!</v>
          </cell>
          <cell r="AF9725" t="e">
            <v>#DIV/0!</v>
          </cell>
        </row>
        <row r="9726">
          <cell r="M9726">
            <v>0</v>
          </cell>
          <cell r="N9726">
            <v>0</v>
          </cell>
          <cell r="O9726" t="str">
            <v/>
          </cell>
          <cell r="P9726">
            <v>1</v>
          </cell>
          <cell r="Q9726">
            <v>0</v>
          </cell>
          <cell r="R9726">
            <v>0</v>
          </cell>
          <cell r="AA9726">
            <v>0</v>
          </cell>
          <cell r="AD9726">
            <v>0</v>
          </cell>
          <cell r="AE9726">
            <v>0</v>
          </cell>
          <cell r="AF9726">
            <v>0</v>
          </cell>
        </row>
        <row r="9727">
          <cell r="M9727" t="str">
            <v>ChaisPlatTour300</v>
          </cell>
          <cell r="N9727" t="str">
            <v>Chaise plateau tournant Auto Hauteur 300</v>
          </cell>
          <cell r="O9727" t="str">
            <v>Stand turntable Auto hight 300</v>
          </cell>
          <cell r="P9727">
            <v>1</v>
          </cell>
          <cell r="Q9727">
            <v>0</v>
          </cell>
          <cell r="R9727" t="str">
            <v>01, 07,.</v>
          </cell>
          <cell r="X9727">
            <v>0</v>
          </cell>
          <cell r="Y9727">
            <v>0</v>
          </cell>
          <cell r="Z9727">
            <v>0</v>
          </cell>
          <cell r="AA9727">
            <v>0</v>
          </cell>
          <cell r="AD9727">
            <v>0</v>
          </cell>
          <cell r="AE9727">
            <v>0</v>
          </cell>
          <cell r="AF9727">
            <v>0</v>
          </cell>
        </row>
        <row r="9728">
          <cell r="M9728" t="str">
            <v>IndexeurCdeNumEDH960</v>
          </cell>
          <cell r="N9728" t="str">
            <v>Indexeur à commande numérique EDH 960</v>
          </cell>
          <cell r="O9728" t="str">
            <v>Numerically controlled indexer EDH 960</v>
          </cell>
          <cell r="P9728">
            <v>1</v>
          </cell>
          <cell r="Q9728">
            <v>0</v>
          </cell>
          <cell r="R9728" t="str">
            <v>01, 07,.</v>
          </cell>
          <cell r="X9728">
            <v>19.277999999999995</v>
          </cell>
          <cell r="Y9728">
            <v>1840.7025000000001</v>
          </cell>
          <cell r="Z9728">
            <v>1610.5815237529662</v>
          </cell>
          <cell r="AA9728">
            <v>3470.5620237529665</v>
          </cell>
          <cell r="AD9728">
            <v>19.277999999999995</v>
          </cell>
          <cell r="AE9728">
            <v>1840.7025000000001</v>
          </cell>
          <cell r="AF9728">
            <v>1610.5815237529662</v>
          </cell>
        </row>
        <row r="9729">
          <cell r="M9729" t="str">
            <v>DetectCodPlat</v>
          </cell>
          <cell r="N9729" t="str">
            <v xml:space="preserve">Détecteurs codés pour plateau avec 1 opérateur </v>
          </cell>
          <cell r="O9729" t="str">
            <v xml:space="preserve">Coded sensors for tray with 1 operator </v>
          </cell>
          <cell r="P9729">
            <v>1</v>
          </cell>
          <cell r="Q9729">
            <v>0</v>
          </cell>
          <cell r="R9729" t="str">
            <v>01, 07,.</v>
          </cell>
          <cell r="X9729">
            <v>8.9885249999999974</v>
          </cell>
          <cell r="Y9729">
            <v>147.85050000000001</v>
          </cell>
          <cell r="Z9729">
            <v>255.64538093824154</v>
          </cell>
          <cell r="AA9729">
            <v>412.48440593824159</v>
          </cell>
          <cell r="AD9729">
            <v>8.9885249999999974</v>
          </cell>
          <cell r="AE9729">
            <v>147.85050000000001</v>
          </cell>
          <cell r="AF9729">
            <v>255.64538093824154</v>
          </cell>
        </row>
        <row r="9730">
          <cell r="M9730" t="str">
            <v>Bati2PosPlat4Out</v>
          </cell>
          <cell r="N9730" t="str">
            <v>Bâti type plateau pour rotation 2 posit - 4 outils</v>
          </cell>
          <cell r="O9730" t="str">
            <v>Table-type structure for 2-position rotation - 4 tools</v>
          </cell>
          <cell r="P9730">
            <v>1</v>
          </cell>
          <cell r="Q9730">
            <v>0</v>
          </cell>
          <cell r="R9730" t="str">
            <v>01, 07,.</v>
          </cell>
          <cell r="X9730">
            <v>23.246212499999995</v>
          </cell>
          <cell r="Y9730">
            <v>1555.2915</v>
          </cell>
          <cell r="Z9730">
            <v>1194.8111428147247</v>
          </cell>
          <cell r="AA9730">
            <v>2773.3488553147245</v>
          </cell>
          <cell r="AD9730">
            <v>23.246212499999995</v>
          </cell>
          <cell r="AE9730">
            <v>1555.2915</v>
          </cell>
          <cell r="AF9730">
            <v>1194.8111428147247</v>
          </cell>
        </row>
        <row r="9731">
          <cell r="M9731">
            <v>0</v>
          </cell>
          <cell r="N9731">
            <v>0</v>
          </cell>
          <cell r="O9731" t="str">
            <v/>
          </cell>
          <cell r="P9731">
            <v>0</v>
          </cell>
          <cell r="Q9731">
            <v>0</v>
          </cell>
          <cell r="R9731">
            <v>0</v>
          </cell>
          <cell r="AA9731">
            <v>0</v>
          </cell>
          <cell r="AD9731" t="e">
            <v>#DIV/0!</v>
          </cell>
          <cell r="AE9731" t="e">
            <v>#DIV/0!</v>
          </cell>
          <cell r="AF9731" t="e">
            <v>#DIV/0!</v>
          </cell>
        </row>
        <row r="9732">
          <cell r="M9732">
            <v>0</v>
          </cell>
          <cell r="N9732">
            <v>0</v>
          </cell>
          <cell r="O9732" t="str">
            <v/>
          </cell>
          <cell r="P9732">
            <v>1</v>
          </cell>
          <cell r="Q9732">
            <v>0</v>
          </cell>
          <cell r="R9732">
            <v>0</v>
          </cell>
          <cell r="AA9732">
            <v>0</v>
          </cell>
          <cell r="AD9732">
            <v>0</v>
          </cell>
          <cell r="AE9732">
            <v>0</v>
          </cell>
          <cell r="AF9732">
            <v>0</v>
          </cell>
        </row>
        <row r="9733">
          <cell r="M9733" t="str">
            <v>Marq1Caract</v>
          </cell>
          <cell r="N9733" t="str">
            <v>Unité de marquage interne 1 caractère</v>
          </cell>
          <cell r="O9733" t="str">
            <v>Internal marking unit 1 character</v>
          </cell>
          <cell r="P9733">
            <v>1</v>
          </cell>
          <cell r="Q9733" t="str">
            <v>Marquage flux</v>
          </cell>
          <cell r="R9733" t="str">
            <v>01, 07,.</v>
          </cell>
          <cell r="X9733">
            <v>2.4360524999999997</v>
          </cell>
          <cell r="Y9733">
            <v>81.02955</v>
          </cell>
          <cell r="Z9733">
            <v>184.96005475059323</v>
          </cell>
          <cell r="AA9733">
            <v>268.42565725059325</v>
          </cell>
          <cell r="AD9733">
            <v>2.4360524999999997</v>
          </cell>
          <cell r="AE9733">
            <v>81.02955</v>
          </cell>
          <cell r="AF9733">
            <v>184.96005475059323</v>
          </cell>
        </row>
        <row r="9734">
          <cell r="M9734" t="str">
            <v>PlatFortal1,5m²</v>
          </cell>
          <cell r="N9734" t="str">
            <v>Platine Fortal surface compris entre 1.2 m² et 1.5</v>
          </cell>
          <cell r="O9734" t="str">
            <v>Fortal plate surface between 1.2 m² and 1.5</v>
          </cell>
          <cell r="P9734">
            <v>1</v>
          </cell>
          <cell r="Q9734">
            <v>0</v>
          </cell>
          <cell r="R9734" t="str">
            <v>01, 07,.</v>
          </cell>
          <cell r="X9734">
            <v>24.713639999999995</v>
          </cell>
          <cell r="Y9734">
            <v>1129.0301590909091</v>
          </cell>
          <cell r="Z9734">
            <v>722.81852269353089</v>
          </cell>
          <cell r="AA9734">
            <v>1876.56232178444</v>
          </cell>
          <cell r="AD9734">
            <v>24.713639999999995</v>
          </cell>
          <cell r="AE9734">
            <v>1129.0301590909091</v>
          </cell>
          <cell r="AF9734">
            <v>722.81852269353089</v>
          </cell>
        </row>
        <row r="9735">
          <cell r="M9735" t="str">
            <v>AppuiDrageoir</v>
          </cell>
          <cell r="N9735" t="str">
            <v xml:space="preserve">Appui seul ou drageoir seul (toutes largeurs) </v>
          </cell>
          <cell r="O9735" t="str">
            <v xml:space="preserve">support only or sucker only (all widths) </v>
          </cell>
          <cell r="P9735">
            <v>6</v>
          </cell>
          <cell r="Q9735">
            <v>0</v>
          </cell>
          <cell r="R9735" t="str">
            <v>01, 07,.</v>
          </cell>
          <cell r="X9735">
            <v>0</v>
          </cell>
          <cell r="Y9735">
            <v>0</v>
          </cell>
          <cell r="Z9735">
            <v>0</v>
          </cell>
          <cell r="AA9735">
            <v>0</v>
          </cell>
          <cell r="AD9735">
            <v>0</v>
          </cell>
          <cell r="AE9735">
            <v>0</v>
          </cell>
          <cell r="AF9735">
            <v>0</v>
          </cell>
        </row>
        <row r="9736">
          <cell r="M9736" t="str">
            <v>Touch</v>
          </cell>
          <cell r="N9736" t="str">
            <v>Touche seule toutes largeurs</v>
          </cell>
          <cell r="O9736" t="str">
            <v>Fixed button (Endschalter)</v>
          </cell>
          <cell r="P9736">
            <v>6</v>
          </cell>
          <cell r="Q9736">
            <v>0</v>
          </cell>
          <cell r="R9736" t="str">
            <v>01, 07,.</v>
          </cell>
          <cell r="X9736">
            <v>0</v>
          </cell>
          <cell r="Y9736">
            <v>0</v>
          </cell>
          <cell r="Z9736">
            <v>0</v>
          </cell>
          <cell r="AA9736">
            <v>0</v>
          </cell>
          <cell r="AD9736">
            <v>0</v>
          </cell>
          <cell r="AE9736">
            <v>0</v>
          </cell>
          <cell r="AF9736">
            <v>0</v>
          </cell>
        </row>
        <row r="9737">
          <cell r="M9737" t="str">
            <v>PilMob</v>
          </cell>
          <cell r="N9737" t="str">
            <v>Pilote escamotable</v>
          </cell>
          <cell r="O9737" t="str">
            <v>Retractable pin</v>
          </cell>
          <cell r="P9737">
            <v>5</v>
          </cell>
          <cell r="Q9737">
            <v>0</v>
          </cell>
          <cell r="R9737" t="str">
            <v>01, 07,.</v>
          </cell>
          <cell r="X9737">
            <v>12.385012499999997</v>
          </cell>
          <cell r="Y9737">
            <v>364.05074999999999</v>
          </cell>
          <cell r="Z9737">
            <v>637.72690469120766</v>
          </cell>
          <cell r="AA9737">
            <v>1014.1626671912077</v>
          </cell>
          <cell r="AD9737">
            <v>2.4770024999999993</v>
          </cell>
          <cell r="AE9737">
            <v>72.810149999999993</v>
          </cell>
          <cell r="AF9737">
            <v>127.54538093824154</v>
          </cell>
        </row>
        <row r="9738">
          <cell r="M9738" t="str">
            <v>Aval</v>
          </cell>
          <cell r="N9738" t="str">
            <v>Avaloir</v>
          </cell>
          <cell r="O9738" t="str">
            <v>Guide</v>
          </cell>
          <cell r="P9738">
            <v>9</v>
          </cell>
          <cell r="Q9738">
            <v>0</v>
          </cell>
          <cell r="R9738" t="str">
            <v>01, 07,.</v>
          </cell>
          <cell r="X9738">
            <v>0</v>
          </cell>
          <cell r="Y9738">
            <v>0</v>
          </cell>
          <cell r="Z9738">
            <v>0</v>
          </cell>
          <cell r="AA9738">
            <v>0</v>
          </cell>
          <cell r="AD9738">
            <v>0</v>
          </cell>
          <cell r="AE9738">
            <v>0</v>
          </cell>
          <cell r="AF9738">
            <v>0</v>
          </cell>
        </row>
        <row r="9739">
          <cell r="M9739" t="str">
            <v>Distrib2</v>
          </cell>
          <cell r="N9739" t="str">
            <v>Distributeur 5/2</v>
          </cell>
          <cell r="O9739" t="str">
            <v>5/2-way valve</v>
          </cell>
          <cell r="P9739">
            <v>5</v>
          </cell>
          <cell r="Q9739">
            <v>0</v>
          </cell>
          <cell r="R9739" t="str">
            <v>01, 07,.</v>
          </cell>
          <cell r="X9739">
            <v>36.03757499999999</v>
          </cell>
          <cell r="Y9739">
            <v>804.72</v>
          </cell>
          <cell r="Z9739">
            <v>857.60319069015122</v>
          </cell>
          <cell r="AA9739">
            <v>1698.3607656901513</v>
          </cell>
          <cell r="AD9739">
            <v>7.2075149999999981</v>
          </cell>
          <cell r="AE9739">
            <v>160.94400000000002</v>
          </cell>
          <cell r="AF9739">
            <v>171.52063813803025</v>
          </cell>
        </row>
        <row r="9740">
          <cell r="M9740" t="str">
            <v>PPinduc</v>
          </cell>
          <cell r="N9740" t="str">
            <v>Détecteur inductif de présence pièce</v>
          </cell>
          <cell r="O9740" t="str">
            <v>Inductive part presence detector</v>
          </cell>
          <cell r="P9740">
            <v>3</v>
          </cell>
          <cell r="Q9740">
            <v>0</v>
          </cell>
          <cell r="R9740" t="str">
            <v>01, 07,.</v>
          </cell>
          <cell r="X9740">
            <v>5.7318974999999988</v>
          </cell>
          <cell r="Y9740">
            <v>77.455349999999996</v>
          </cell>
          <cell r="Z9740">
            <v>322.78614281472466</v>
          </cell>
          <cell r="AA9740">
            <v>405.97339031472467</v>
          </cell>
          <cell r="AD9740">
            <v>1.9106324999999995</v>
          </cell>
          <cell r="AE9740">
            <v>25.818449999999999</v>
          </cell>
          <cell r="AF9740">
            <v>107.59538093824155</v>
          </cell>
        </row>
        <row r="9741">
          <cell r="M9741" t="str">
            <v>PPlaser</v>
          </cell>
          <cell r="N9741" t="str">
            <v>Détecteur laser de présence pièce</v>
          </cell>
          <cell r="O9741" t="str">
            <v xml:space="preserve">Parts presence laser sensor </v>
          </cell>
          <cell r="P9741">
            <v>4</v>
          </cell>
          <cell r="Q9741">
            <v>0</v>
          </cell>
          <cell r="R9741" t="str">
            <v>01, 07,.</v>
          </cell>
          <cell r="X9741">
            <v>7.6425299999999989</v>
          </cell>
          <cell r="Y9741">
            <v>103.27379999999999</v>
          </cell>
          <cell r="Z9741">
            <v>430.38152375296619</v>
          </cell>
          <cell r="AA9741">
            <v>541.29785375296615</v>
          </cell>
          <cell r="AD9741">
            <v>1.9106324999999997</v>
          </cell>
          <cell r="AE9741">
            <v>25.818449999999999</v>
          </cell>
          <cell r="AF9741">
            <v>107.59538093824155</v>
          </cell>
        </row>
        <row r="9742">
          <cell r="M9742" t="str">
            <v>BrasSupECO</v>
          </cell>
          <cell r="N9742" t="str">
            <v>Bras sup pour appui ou touche sur serrage ECO</v>
          </cell>
          <cell r="O9742" t="str">
            <v>Additional arm for pressing or key on ECO clamping</v>
          </cell>
          <cell r="P9742">
            <v>12</v>
          </cell>
          <cell r="Q9742">
            <v>0</v>
          </cell>
          <cell r="R9742" t="str">
            <v>01, 07,.</v>
          </cell>
          <cell r="X9742">
            <v>0</v>
          </cell>
          <cell r="Y9742">
            <v>0</v>
          </cell>
          <cell r="Z9742">
            <v>0</v>
          </cell>
          <cell r="AA9742">
            <v>0</v>
          </cell>
          <cell r="AD9742">
            <v>0</v>
          </cell>
          <cell r="AE9742">
            <v>0</v>
          </cell>
          <cell r="AF9742">
            <v>0</v>
          </cell>
        </row>
        <row r="9743">
          <cell r="M9743" t="str">
            <v>RefSerrECONew_D50</v>
          </cell>
          <cell r="N9743" t="str">
            <v>Réf serrée ECO D50 Touche + Appui tous types</v>
          </cell>
          <cell r="O9743" t="str">
            <v>ECO D50 clamped reference Key + Press all types</v>
          </cell>
          <cell r="P9743">
            <v>1</v>
          </cell>
          <cell r="Q9743">
            <v>0</v>
          </cell>
          <cell r="R9743" t="str">
            <v>01, 07,.</v>
          </cell>
          <cell r="X9743">
            <v>1.7808524999999997</v>
          </cell>
          <cell r="Y9743">
            <v>72.810149999999993</v>
          </cell>
          <cell r="Z9743">
            <v>79.354333387436981</v>
          </cell>
          <cell r="AA9743">
            <v>153.94533588743695</v>
          </cell>
          <cell r="AD9743">
            <v>1.7808524999999997</v>
          </cell>
          <cell r="AE9743">
            <v>72.810149999999993</v>
          </cell>
          <cell r="AF9743">
            <v>79.354333387436981</v>
          </cell>
        </row>
        <row r="9744">
          <cell r="M9744" t="str">
            <v>RefSerrECONew_D63</v>
          </cell>
          <cell r="N9744" t="str">
            <v>Réf serrée ECO D63 Touche + Appui tous types</v>
          </cell>
          <cell r="O9744" t="str">
            <v>ECO D63 Key + Press all types</v>
          </cell>
          <cell r="P9744">
            <v>1</v>
          </cell>
          <cell r="Q9744">
            <v>0</v>
          </cell>
          <cell r="R9744" t="str">
            <v>01, 07,.</v>
          </cell>
          <cell r="X9744">
            <v>1.7808524999999997</v>
          </cell>
          <cell r="Y9744">
            <v>72.810149999999993</v>
          </cell>
          <cell r="Z9744">
            <v>79.354333387436981</v>
          </cell>
          <cell r="AA9744">
            <v>153.94533588743695</v>
          </cell>
          <cell r="AD9744">
            <v>1.7808524999999997</v>
          </cell>
          <cell r="AE9744">
            <v>72.810149999999993</v>
          </cell>
          <cell r="AF9744">
            <v>79.354333387436981</v>
          </cell>
        </row>
        <row r="9745">
          <cell r="M9745" t="str">
            <v>RefSerrECONew_D80</v>
          </cell>
          <cell r="N9745" t="str">
            <v>Réf serrée ECO D80 Touche + Appui tous types</v>
          </cell>
          <cell r="O9745" t="str">
            <v>ECO D80 Key + Press all types</v>
          </cell>
          <cell r="P9745">
            <v>3</v>
          </cell>
          <cell r="Q9745">
            <v>0</v>
          </cell>
          <cell r="R9745" t="str">
            <v>01, 07,.</v>
          </cell>
          <cell r="X9745">
            <v>5.342557499999999</v>
          </cell>
          <cell r="Y9745">
            <v>218.43045000000001</v>
          </cell>
          <cell r="Z9745">
            <v>238.06300016231094</v>
          </cell>
          <cell r="AA9745">
            <v>461.83600766231098</v>
          </cell>
          <cell r="AD9745">
            <v>1.7808524999999997</v>
          </cell>
          <cell r="AE9745">
            <v>72.810150000000007</v>
          </cell>
          <cell r="AF9745">
            <v>79.354333387436981</v>
          </cell>
        </row>
        <row r="9746">
          <cell r="M9746" t="str">
            <v>PartFixeBatiPnAut</v>
          </cell>
          <cell r="N9746" t="str">
            <v>Part fixe pour bâti de plateau sans PN et AUT</v>
          </cell>
          <cell r="O9746" t="str">
            <v>Base pour bâti de plateau sans PN et AUT</v>
          </cell>
          <cell r="P9746">
            <v>1</v>
          </cell>
          <cell r="Q9746">
            <v>0</v>
          </cell>
          <cell r="R9746" t="str">
            <v>01, 07,.</v>
          </cell>
          <cell r="X9746">
            <v>13.051237499999997</v>
          </cell>
          <cell r="Y9746">
            <v>1322.2860000000001</v>
          </cell>
          <cell r="Z9746">
            <v>643.85326187648309</v>
          </cell>
          <cell r="AA9746">
            <v>1979.1904993764833</v>
          </cell>
          <cell r="AD9746">
            <v>13.051237499999997</v>
          </cell>
          <cell r="AE9746">
            <v>1322.2860000000001</v>
          </cell>
          <cell r="AF9746">
            <v>643.85326187648309</v>
          </cell>
        </row>
        <row r="9747">
          <cell r="M9747">
            <v>0</v>
          </cell>
          <cell r="N9747">
            <v>0</v>
          </cell>
          <cell r="O9747" t="str">
            <v/>
          </cell>
          <cell r="P9747">
            <v>0</v>
          </cell>
          <cell r="Q9747">
            <v>0</v>
          </cell>
          <cell r="R9747">
            <v>0</v>
          </cell>
          <cell r="AA9747">
            <v>0</v>
          </cell>
          <cell r="AD9747" t="e">
            <v>#DIV/0!</v>
          </cell>
          <cell r="AE9747" t="e">
            <v>#DIV/0!</v>
          </cell>
          <cell r="AF9747" t="e">
            <v>#DIV/0!</v>
          </cell>
        </row>
        <row r="9748">
          <cell r="M9748">
            <v>0</v>
          </cell>
          <cell r="N9748">
            <v>0</v>
          </cell>
          <cell r="O9748" t="str">
            <v/>
          </cell>
          <cell r="P9748">
            <v>1</v>
          </cell>
          <cell r="Q9748">
            <v>0</v>
          </cell>
          <cell r="R9748">
            <v>0</v>
          </cell>
          <cell r="AA9748">
            <v>0</v>
          </cell>
          <cell r="AD9748">
            <v>0</v>
          </cell>
          <cell r="AE9748">
            <v>0</v>
          </cell>
          <cell r="AF9748">
            <v>0</v>
          </cell>
        </row>
        <row r="9749">
          <cell r="M9749" t="str">
            <v>Marq1Caract</v>
          </cell>
          <cell r="N9749" t="str">
            <v>Unité de marquage interne 1 caractère</v>
          </cell>
          <cell r="O9749" t="str">
            <v>Internal marking unit 1 character</v>
          </cell>
          <cell r="P9749">
            <v>1</v>
          </cell>
          <cell r="Q9749" t="str">
            <v>Marquage flux</v>
          </cell>
          <cell r="R9749" t="str">
            <v>01, 02, 07,.</v>
          </cell>
          <cell r="X9749">
            <v>2.4360524999999997</v>
          </cell>
          <cell r="Y9749">
            <v>81.02955</v>
          </cell>
          <cell r="Z9749">
            <v>184.96005475059323</v>
          </cell>
          <cell r="AA9749">
            <v>268.42565725059325</v>
          </cell>
          <cell r="AD9749">
            <v>2.4360524999999997</v>
          </cell>
          <cell r="AE9749">
            <v>81.02955</v>
          </cell>
          <cell r="AF9749">
            <v>184.96005475059323</v>
          </cell>
        </row>
        <row r="9750">
          <cell r="M9750" t="str">
            <v>PlatFortal1,5m²</v>
          </cell>
          <cell r="N9750" t="str">
            <v>Platine Fortal surface compris entre 1.2 m² et 1.5</v>
          </cell>
          <cell r="O9750" t="str">
            <v>Fortal plate surface between 1.2 m² and 1.5</v>
          </cell>
          <cell r="P9750">
            <v>1</v>
          </cell>
          <cell r="Q9750">
            <v>0</v>
          </cell>
          <cell r="R9750" t="str">
            <v>01, 02, 07,.</v>
          </cell>
          <cell r="X9750">
            <v>24.713639999999995</v>
          </cell>
          <cell r="Y9750">
            <v>1129.0301590909091</v>
          </cell>
          <cell r="Z9750">
            <v>722.81852269353089</v>
          </cell>
          <cell r="AA9750">
            <v>1876.56232178444</v>
          </cell>
          <cell r="AD9750">
            <v>24.713639999999995</v>
          </cell>
          <cell r="AE9750">
            <v>1129.0301590909091</v>
          </cell>
          <cell r="AF9750">
            <v>722.81852269353089</v>
          </cell>
        </row>
        <row r="9751">
          <cell r="M9751" t="str">
            <v>AppuiDrageoir</v>
          </cell>
          <cell r="N9751" t="str">
            <v xml:space="preserve">Appui seul ou drageoir seul (toutes largeurs) </v>
          </cell>
          <cell r="O9751" t="str">
            <v xml:space="preserve">support only or sucker only (all widths) </v>
          </cell>
          <cell r="P9751">
            <v>6</v>
          </cell>
          <cell r="Q9751">
            <v>0</v>
          </cell>
          <cell r="R9751" t="str">
            <v>01, 02, 07,.</v>
          </cell>
          <cell r="X9751">
            <v>0</v>
          </cell>
          <cell r="Y9751">
            <v>0</v>
          </cell>
          <cell r="Z9751">
            <v>0</v>
          </cell>
          <cell r="AA9751">
            <v>0</v>
          </cell>
          <cell r="AD9751">
            <v>0</v>
          </cell>
          <cell r="AE9751">
            <v>0</v>
          </cell>
          <cell r="AF9751">
            <v>0</v>
          </cell>
        </row>
        <row r="9752">
          <cell r="M9752" t="str">
            <v>Touch</v>
          </cell>
          <cell r="N9752" t="str">
            <v>Touche seule toutes largeurs</v>
          </cell>
          <cell r="O9752" t="str">
            <v>Fixed button (Endschalter)</v>
          </cell>
          <cell r="P9752">
            <v>6</v>
          </cell>
          <cell r="Q9752">
            <v>0</v>
          </cell>
          <cell r="R9752" t="str">
            <v>01, 02, 07,.</v>
          </cell>
          <cell r="X9752">
            <v>0</v>
          </cell>
          <cell r="Y9752">
            <v>0</v>
          </cell>
          <cell r="Z9752">
            <v>0</v>
          </cell>
          <cell r="AA9752">
            <v>0</v>
          </cell>
          <cell r="AD9752">
            <v>0</v>
          </cell>
          <cell r="AE9752">
            <v>0</v>
          </cell>
          <cell r="AF9752">
            <v>0</v>
          </cell>
        </row>
        <row r="9753">
          <cell r="M9753" t="str">
            <v>PilMob</v>
          </cell>
          <cell r="N9753" t="str">
            <v>Pilote escamotable</v>
          </cell>
          <cell r="O9753" t="str">
            <v>Retractable pin</v>
          </cell>
          <cell r="P9753">
            <v>5</v>
          </cell>
          <cell r="Q9753">
            <v>0</v>
          </cell>
          <cell r="R9753" t="str">
            <v>01, 02, 07,.</v>
          </cell>
          <cell r="X9753">
            <v>12.385012499999997</v>
          </cell>
          <cell r="Y9753">
            <v>364.05074999999999</v>
          </cell>
          <cell r="Z9753">
            <v>637.72690469120766</v>
          </cell>
          <cell r="AA9753">
            <v>1014.1626671912077</v>
          </cell>
          <cell r="AD9753">
            <v>2.4770024999999993</v>
          </cell>
          <cell r="AE9753">
            <v>72.810149999999993</v>
          </cell>
          <cell r="AF9753">
            <v>127.54538093824154</v>
          </cell>
        </row>
        <row r="9754">
          <cell r="M9754" t="str">
            <v>Aval</v>
          </cell>
          <cell r="N9754" t="str">
            <v>Avaloir</v>
          </cell>
          <cell r="O9754" t="str">
            <v>Guide</v>
          </cell>
          <cell r="P9754">
            <v>9</v>
          </cell>
          <cell r="Q9754">
            <v>0</v>
          </cell>
          <cell r="R9754" t="str">
            <v>01, 02, 07,.</v>
          </cell>
          <cell r="X9754">
            <v>0</v>
          </cell>
          <cell r="Y9754">
            <v>0</v>
          </cell>
          <cell r="Z9754">
            <v>0</v>
          </cell>
          <cell r="AA9754">
            <v>0</v>
          </cell>
          <cell r="AD9754">
            <v>0</v>
          </cell>
          <cell r="AE9754">
            <v>0</v>
          </cell>
          <cell r="AF9754">
            <v>0</v>
          </cell>
        </row>
        <row r="9755">
          <cell r="M9755" t="str">
            <v>Distrib2</v>
          </cell>
          <cell r="N9755" t="str">
            <v>Distributeur 5/2</v>
          </cell>
          <cell r="O9755" t="str">
            <v>5/2-way valve</v>
          </cell>
          <cell r="P9755">
            <v>5</v>
          </cell>
          <cell r="Q9755">
            <v>0</v>
          </cell>
          <cell r="R9755" t="str">
            <v>01, 02, 07,.</v>
          </cell>
          <cell r="X9755">
            <v>36.03757499999999</v>
          </cell>
          <cell r="Y9755">
            <v>804.72</v>
          </cell>
          <cell r="Z9755">
            <v>857.60319069015122</v>
          </cell>
          <cell r="AA9755">
            <v>1698.3607656901513</v>
          </cell>
          <cell r="AD9755">
            <v>7.2075149999999981</v>
          </cell>
          <cell r="AE9755">
            <v>160.94400000000002</v>
          </cell>
          <cell r="AF9755">
            <v>171.52063813803025</v>
          </cell>
        </row>
        <row r="9756">
          <cell r="M9756" t="str">
            <v>PPinduc</v>
          </cell>
          <cell r="N9756" t="str">
            <v>Détecteur inductif de présence pièce</v>
          </cell>
          <cell r="O9756" t="str">
            <v>Inductive part presence detector</v>
          </cell>
          <cell r="P9756">
            <v>3</v>
          </cell>
          <cell r="Q9756">
            <v>0</v>
          </cell>
          <cell r="R9756" t="str">
            <v>01, 02, 07,.</v>
          </cell>
          <cell r="X9756">
            <v>5.7318974999999988</v>
          </cell>
          <cell r="Y9756">
            <v>77.455349999999996</v>
          </cell>
          <cell r="Z9756">
            <v>322.78614281472466</v>
          </cell>
          <cell r="AA9756">
            <v>405.97339031472467</v>
          </cell>
          <cell r="AD9756">
            <v>1.9106324999999995</v>
          </cell>
          <cell r="AE9756">
            <v>25.818449999999999</v>
          </cell>
          <cell r="AF9756">
            <v>107.59538093824155</v>
          </cell>
        </row>
        <row r="9757">
          <cell r="M9757" t="str">
            <v>PPlaser</v>
          </cell>
          <cell r="N9757" t="str">
            <v>Détecteur laser de présence pièce</v>
          </cell>
          <cell r="O9757" t="str">
            <v xml:space="preserve">Parts presence laser sensor </v>
          </cell>
          <cell r="P9757">
            <v>4</v>
          </cell>
          <cell r="Q9757">
            <v>0</v>
          </cell>
          <cell r="R9757" t="str">
            <v>01, 02, 07,.</v>
          </cell>
          <cell r="X9757">
            <v>7.6425299999999989</v>
          </cell>
          <cell r="Y9757">
            <v>103.27379999999999</v>
          </cell>
          <cell r="Z9757">
            <v>430.38152375296619</v>
          </cell>
          <cell r="AA9757">
            <v>541.29785375296615</v>
          </cell>
          <cell r="AD9757">
            <v>1.9106324999999997</v>
          </cell>
          <cell r="AE9757">
            <v>25.818449999999999</v>
          </cell>
          <cell r="AF9757">
            <v>107.59538093824155</v>
          </cell>
        </row>
        <row r="9758">
          <cell r="M9758" t="str">
            <v>BrasSupECO</v>
          </cell>
          <cell r="N9758" t="str">
            <v>Bras sup pour appui ou touche sur serrage ECO</v>
          </cell>
          <cell r="O9758" t="str">
            <v>Additional arm for pressing or key on ECO clamping</v>
          </cell>
          <cell r="P9758">
            <v>12</v>
          </cell>
          <cell r="Q9758">
            <v>0</v>
          </cell>
          <cell r="R9758" t="str">
            <v>01, 02, 07,.</v>
          </cell>
          <cell r="X9758">
            <v>0</v>
          </cell>
          <cell r="Y9758">
            <v>0</v>
          </cell>
          <cell r="Z9758">
            <v>0</v>
          </cell>
          <cell r="AA9758">
            <v>0</v>
          </cell>
          <cell r="AD9758">
            <v>0</v>
          </cell>
          <cell r="AE9758">
            <v>0</v>
          </cell>
          <cell r="AF9758">
            <v>0</v>
          </cell>
        </row>
        <row r="9759">
          <cell r="M9759" t="str">
            <v>RefSerrECONew_D50</v>
          </cell>
          <cell r="N9759" t="str">
            <v>Réf serrée ECO D50 Touche + Appui tous types</v>
          </cell>
          <cell r="O9759" t="str">
            <v>ECO D50 clamped reference Key + Press all types</v>
          </cell>
          <cell r="P9759">
            <v>1</v>
          </cell>
          <cell r="Q9759">
            <v>0</v>
          </cell>
          <cell r="R9759" t="str">
            <v>01, 02, 07,.</v>
          </cell>
          <cell r="X9759">
            <v>1.7808524999999997</v>
          </cell>
          <cell r="Y9759">
            <v>72.810149999999993</v>
          </cell>
          <cell r="Z9759">
            <v>79.354333387436981</v>
          </cell>
          <cell r="AA9759">
            <v>153.94533588743695</v>
          </cell>
          <cell r="AD9759">
            <v>1.7808524999999997</v>
          </cell>
          <cell r="AE9759">
            <v>72.810149999999993</v>
          </cell>
          <cell r="AF9759">
            <v>79.354333387436981</v>
          </cell>
        </row>
        <row r="9760">
          <cell r="M9760" t="str">
            <v>RefSerrECONew_D63</v>
          </cell>
          <cell r="N9760" t="str">
            <v>Réf serrée ECO D63 Touche + Appui tous types</v>
          </cell>
          <cell r="O9760" t="str">
            <v>ECO D63 Key + Press all types</v>
          </cell>
          <cell r="P9760">
            <v>1</v>
          </cell>
          <cell r="Q9760">
            <v>0</v>
          </cell>
          <cell r="R9760" t="str">
            <v>01, 02, 07,.</v>
          </cell>
          <cell r="X9760">
            <v>1.7808524999999997</v>
          </cell>
          <cell r="Y9760">
            <v>72.810149999999993</v>
          </cell>
          <cell r="Z9760">
            <v>79.354333387436981</v>
          </cell>
          <cell r="AA9760">
            <v>153.94533588743695</v>
          </cell>
          <cell r="AD9760">
            <v>1.7808524999999997</v>
          </cell>
          <cell r="AE9760">
            <v>72.810149999999993</v>
          </cell>
          <cell r="AF9760">
            <v>79.354333387436981</v>
          </cell>
        </row>
        <row r="9761">
          <cell r="M9761" t="str">
            <v>RefSerrECONew_D80</v>
          </cell>
          <cell r="N9761" t="str">
            <v>Réf serrée ECO D80 Touche + Appui tous types</v>
          </cell>
          <cell r="O9761" t="str">
            <v>ECO D80 Key + Press all types</v>
          </cell>
          <cell r="P9761">
            <v>3</v>
          </cell>
          <cell r="Q9761">
            <v>0</v>
          </cell>
          <cell r="R9761" t="str">
            <v>01, 02, 07,.</v>
          </cell>
          <cell r="X9761">
            <v>5.342557499999999</v>
          </cell>
          <cell r="Y9761">
            <v>218.43045000000001</v>
          </cell>
          <cell r="Z9761">
            <v>238.06300016231094</v>
          </cell>
          <cell r="AA9761">
            <v>461.83600766231098</v>
          </cell>
          <cell r="AD9761">
            <v>1.7808524999999997</v>
          </cell>
          <cell r="AE9761">
            <v>72.810150000000007</v>
          </cell>
          <cell r="AF9761">
            <v>79.354333387436981</v>
          </cell>
        </row>
        <row r="9762">
          <cell r="M9762" t="str">
            <v>PartFixeBatiPnAut</v>
          </cell>
          <cell r="N9762" t="str">
            <v>Part fixe pour bâti de plateau sans PN et AUT</v>
          </cell>
          <cell r="O9762" t="str">
            <v>Base pour bâti de plateau sans PN et AUT</v>
          </cell>
          <cell r="P9762">
            <v>1</v>
          </cell>
          <cell r="Q9762">
            <v>0</v>
          </cell>
          <cell r="R9762" t="str">
            <v>01, 02, 07,.</v>
          </cell>
          <cell r="X9762">
            <v>13.051237499999997</v>
          </cell>
          <cell r="Y9762">
            <v>1322.2860000000001</v>
          </cell>
          <cell r="Z9762">
            <v>643.85326187648309</v>
          </cell>
          <cell r="AA9762">
            <v>1979.1904993764833</v>
          </cell>
          <cell r="AD9762">
            <v>13.051237499999997</v>
          </cell>
          <cell r="AE9762">
            <v>1322.2860000000001</v>
          </cell>
          <cell r="AF9762">
            <v>643.85326187648309</v>
          </cell>
        </row>
        <row r="9763">
          <cell r="M9763">
            <v>0</v>
          </cell>
          <cell r="N9763">
            <v>0</v>
          </cell>
          <cell r="O9763" t="str">
            <v/>
          </cell>
          <cell r="P9763">
            <v>0</v>
          </cell>
          <cell r="Q9763">
            <v>0</v>
          </cell>
          <cell r="R9763">
            <v>0</v>
          </cell>
          <cell r="AA9763">
            <v>0</v>
          </cell>
          <cell r="AD9763" t="e">
            <v>#DIV/0!</v>
          </cell>
          <cell r="AE9763" t="e">
            <v>#DIV/0!</v>
          </cell>
          <cell r="AF9763" t="e">
            <v>#DIV/0!</v>
          </cell>
        </row>
        <row r="9764">
          <cell r="M9764">
            <v>0</v>
          </cell>
          <cell r="N9764">
            <v>0</v>
          </cell>
          <cell r="O9764" t="str">
            <v/>
          </cell>
          <cell r="P9764">
            <v>1</v>
          </cell>
          <cell r="Q9764">
            <v>0</v>
          </cell>
          <cell r="R9764">
            <v>0</v>
          </cell>
          <cell r="AA9764">
            <v>0</v>
          </cell>
          <cell r="AD9764">
            <v>0</v>
          </cell>
          <cell r="AE9764">
            <v>0</v>
          </cell>
          <cell r="AF9764">
            <v>0</v>
          </cell>
        </row>
        <row r="9765">
          <cell r="M9765" t="str">
            <v>Robotnu1</v>
          </cell>
          <cell r="N9765" t="str">
            <v>Robot nu bras 2,65m / 165 Kg</v>
          </cell>
          <cell r="O9765" t="str">
            <v>Robot bare arm 2.65m / 165 Kg</v>
          </cell>
          <cell r="P9765">
            <v>1</v>
          </cell>
          <cell r="Q9765">
            <v>0</v>
          </cell>
          <cell r="R9765" t="str">
            <v>01, 07,.</v>
          </cell>
          <cell r="X9765">
            <v>0</v>
          </cell>
          <cell r="Y9765">
            <v>0</v>
          </cell>
          <cell r="Z9765">
            <v>0</v>
          </cell>
          <cell r="AA9765">
            <v>0</v>
          </cell>
          <cell r="AD9765">
            <v>0</v>
          </cell>
          <cell r="AE9765">
            <v>0</v>
          </cell>
          <cell r="AF9765">
            <v>0</v>
          </cell>
        </row>
        <row r="9766">
          <cell r="M9766" t="str">
            <v>SEL-MF</v>
          </cell>
          <cell r="N9766" t="str">
            <v>Applicatif Robot SEL en Moyenne Fréquence</v>
          </cell>
          <cell r="O9766" t="str">
            <v>Medium Frequency SEL Robot Application</v>
          </cell>
          <cell r="P9766">
            <v>1</v>
          </cell>
          <cell r="Q9766">
            <v>0</v>
          </cell>
          <cell r="R9766" t="str">
            <v>01, 07,.</v>
          </cell>
          <cell r="X9766">
            <v>2.1930299999999994</v>
          </cell>
          <cell r="Y9766">
            <v>1168.179075</v>
          </cell>
          <cell r="Z9766">
            <v>791.14538093824149</v>
          </cell>
          <cell r="AA9766">
            <v>1961.5174859382414</v>
          </cell>
          <cell r="AD9766">
            <v>2.1930299999999994</v>
          </cell>
          <cell r="AE9766">
            <v>1168.179075</v>
          </cell>
          <cell r="AF9766">
            <v>791.14538093824149</v>
          </cell>
        </row>
        <row r="9767">
          <cell r="M9767" t="str">
            <v>Reh1000</v>
          </cell>
          <cell r="N9767" t="str">
            <v>Réhausse robot h&lt;1000mm</v>
          </cell>
          <cell r="O9767" t="str">
            <v>Robot extension h&lt;1000mm</v>
          </cell>
          <cell r="P9767">
            <v>1</v>
          </cell>
          <cell r="Q9767">
            <v>0</v>
          </cell>
          <cell r="R9767" t="str">
            <v>01, 07,.</v>
          </cell>
          <cell r="X9767">
            <v>0</v>
          </cell>
          <cell r="Y9767">
            <v>29.809500000000003</v>
          </cell>
          <cell r="Z9767">
            <v>10.5</v>
          </cell>
          <cell r="AA9767">
            <v>40.3095</v>
          </cell>
          <cell r="AD9767">
            <v>0</v>
          </cell>
          <cell r="AE9767">
            <v>29.809500000000003</v>
          </cell>
          <cell r="AF9767">
            <v>10.5</v>
          </cell>
        </row>
        <row r="9768">
          <cell r="M9768" t="str">
            <v>Robotintégration-V11</v>
          </cell>
          <cell r="N9768" t="str">
            <v>Intégration robot + baie sur site -V11</v>
          </cell>
          <cell r="O9768" t="str">
            <v>Robot + bay integration on site -V11</v>
          </cell>
          <cell r="P9768">
            <v>1</v>
          </cell>
          <cell r="Q9768">
            <v>0</v>
          </cell>
          <cell r="R9768" t="str">
            <v>01, 07,.</v>
          </cell>
          <cell r="X9768">
            <v>27.235057499999993</v>
          </cell>
          <cell r="Y9768">
            <v>862.84800000000007</v>
          </cell>
          <cell r="Z9768">
            <v>1716.542666567691</v>
          </cell>
          <cell r="AA9768">
            <v>2606.625724067691</v>
          </cell>
          <cell r="AD9768">
            <v>27.235057499999993</v>
          </cell>
          <cell r="AE9768">
            <v>862.84800000000007</v>
          </cell>
          <cell r="AF9768">
            <v>1716.542666567691</v>
          </cell>
        </row>
        <row r="9769">
          <cell r="M9769" t="str">
            <v>TrajSoud</v>
          </cell>
          <cell r="N9769" t="str">
            <v>Trajectoire de soudure(clinchage, arc tiré, rivet)</v>
          </cell>
          <cell r="O9769" t="str">
            <v>Welding path (clinching, pulled arc, rivet)</v>
          </cell>
          <cell r="P9769">
            <v>1</v>
          </cell>
          <cell r="Q9769" t="str">
            <v>OP30A : 8 PSE</v>
          </cell>
          <cell r="R9769" t="str">
            <v>01, 07,.</v>
          </cell>
          <cell r="X9769">
            <v>0</v>
          </cell>
          <cell r="Y9769">
            <v>0</v>
          </cell>
          <cell r="Z9769">
            <v>0</v>
          </cell>
          <cell r="AA9769">
            <v>0</v>
          </cell>
          <cell r="AD9769">
            <v>0</v>
          </cell>
          <cell r="AE9769">
            <v>0</v>
          </cell>
          <cell r="AF9769">
            <v>0</v>
          </cell>
        </row>
        <row r="9770">
          <cell r="M9770" t="str">
            <v>CopTrajSoud</v>
          </cell>
          <cell r="N9770" t="str">
            <v>Copie trajectoire Soudure suite à ajout diversité</v>
          </cell>
          <cell r="O9770" t="str">
            <v>Copie of a welding trajectory for divers models</v>
          </cell>
          <cell r="P9770">
            <v>1</v>
          </cell>
          <cell r="Q9770" t="str">
            <v>OP30B</v>
          </cell>
          <cell r="R9770" t="str">
            <v>01, 07,.</v>
          </cell>
          <cell r="X9770">
            <v>0</v>
          </cell>
          <cell r="Y9770">
            <v>0</v>
          </cell>
          <cell r="Z9770">
            <v>0</v>
          </cell>
          <cell r="AA9770">
            <v>0</v>
          </cell>
          <cell r="AD9770">
            <v>0</v>
          </cell>
          <cell r="AE9770">
            <v>0</v>
          </cell>
          <cell r="AF9770">
            <v>0</v>
          </cell>
        </row>
        <row r="9771">
          <cell r="M9771" t="str">
            <v>EchCodeTraj</v>
          </cell>
          <cell r="N9771" t="str">
            <v>Echange Code Trajectoire avec baie robot</v>
          </cell>
          <cell r="O9771" t="str">
            <v>Exchange of Trajectory Code with robot bay</v>
          </cell>
          <cell r="P9771">
            <v>2</v>
          </cell>
          <cell r="Q9771" t="str">
            <v>OP30 A et B</v>
          </cell>
          <cell r="R9771" t="str">
            <v>01, 07,.</v>
          </cell>
          <cell r="X9771">
            <v>2.3624999999999994</v>
          </cell>
          <cell r="Y9771">
            <v>0</v>
          </cell>
          <cell r="Z9771">
            <v>192.81983806413143</v>
          </cell>
          <cell r="AA9771">
            <v>195.18233806413144</v>
          </cell>
          <cell r="AD9771">
            <v>1.1812499999999997</v>
          </cell>
          <cell r="AE9771">
            <v>0</v>
          </cell>
          <cell r="AF9771">
            <v>96.409919032065716</v>
          </cell>
        </row>
        <row r="9772">
          <cell r="M9772" t="str">
            <v>HEtudAUT</v>
          </cell>
          <cell r="N9772" t="str">
            <v>Une heure d'études automatismes</v>
          </cell>
          <cell r="O9772" t="str">
            <v>One hour of automation studies</v>
          </cell>
          <cell r="P9772">
            <v>1</v>
          </cell>
          <cell r="Q9772" t="str">
            <v>Complement Hetude AF+Marguerite+Prog</v>
          </cell>
          <cell r="R9772" t="str">
            <v>01</v>
          </cell>
          <cell r="X9772">
            <v>65</v>
          </cell>
          <cell r="Y9772">
            <v>0</v>
          </cell>
          <cell r="Z9772">
            <v>0</v>
          </cell>
          <cell r="AA9772">
            <v>65</v>
          </cell>
          <cell r="AD9772">
            <v>65</v>
          </cell>
          <cell r="AE9772">
            <v>0</v>
          </cell>
          <cell r="AF9772">
            <v>0</v>
          </cell>
        </row>
        <row r="9773">
          <cell r="M9773" t="str">
            <v>VerrineRobot</v>
          </cell>
          <cell r="N9773" t="str">
            <v>Verrine Robot</v>
          </cell>
          <cell r="O9773" t="str">
            <v>To make</v>
          </cell>
          <cell r="P9773">
            <v>1</v>
          </cell>
          <cell r="Q9773">
            <v>0</v>
          </cell>
          <cell r="R9773" t="str">
            <v>01, 07,.</v>
          </cell>
          <cell r="AA9773">
            <v>0</v>
          </cell>
          <cell r="AD9773">
            <v>0</v>
          </cell>
          <cell r="AE9773">
            <v>0</v>
          </cell>
          <cell r="AF9773">
            <v>0</v>
          </cell>
        </row>
        <row r="9774">
          <cell r="M9774">
            <v>0</v>
          </cell>
          <cell r="N9774">
            <v>0</v>
          </cell>
          <cell r="O9774" t="str">
            <v/>
          </cell>
          <cell r="P9774">
            <v>0</v>
          </cell>
          <cell r="Q9774">
            <v>0</v>
          </cell>
          <cell r="R9774">
            <v>0</v>
          </cell>
          <cell r="AA9774">
            <v>0</v>
          </cell>
          <cell r="AD9774" t="e">
            <v>#DIV/0!</v>
          </cell>
          <cell r="AE9774" t="e">
            <v>#DIV/0!</v>
          </cell>
          <cell r="AF9774" t="e">
            <v>#DIV/0!</v>
          </cell>
        </row>
        <row r="9775">
          <cell r="M9775">
            <v>0</v>
          </cell>
          <cell r="N9775">
            <v>0</v>
          </cell>
          <cell r="O9775" t="str">
            <v/>
          </cell>
          <cell r="P9775">
            <v>1</v>
          </cell>
          <cell r="Q9775">
            <v>0</v>
          </cell>
          <cell r="R9775">
            <v>0</v>
          </cell>
          <cell r="AA9775">
            <v>0</v>
          </cell>
          <cell r="AD9775">
            <v>0</v>
          </cell>
          <cell r="AE9775">
            <v>0</v>
          </cell>
          <cell r="AF9775">
            <v>0</v>
          </cell>
        </row>
        <row r="9776">
          <cell r="M9776" t="str">
            <v>PincRobMFLightX500ModSansDetal</v>
          </cell>
          <cell r="N9776" t="str">
            <v>Pince Mod MF Light ciseaux électrique LU &lt; 500</v>
          </cell>
          <cell r="O9776" t="str">
            <v>MF Light Mod Clamp X - Shape electric width &lt; 500</v>
          </cell>
          <cell r="P9776">
            <v>1</v>
          </cell>
          <cell r="Q9776">
            <v>0</v>
          </cell>
          <cell r="R9776" t="str">
            <v>01, 07,.</v>
          </cell>
          <cell r="X9776">
            <v>0</v>
          </cell>
          <cell r="Y9776">
            <v>0</v>
          </cell>
          <cell r="Z9776">
            <v>0</v>
          </cell>
          <cell r="AA9776">
            <v>0</v>
          </cell>
          <cell r="AD9776">
            <v>0</v>
          </cell>
          <cell r="AE9776">
            <v>0</v>
          </cell>
          <cell r="AF9776">
            <v>0</v>
          </cell>
        </row>
        <row r="9777">
          <cell r="M9777" t="str">
            <v>InterfaceRobPinceStdenL</v>
          </cell>
          <cell r="N9777" t="str">
            <v>Interface Std en L fixation entre Pince et Robot</v>
          </cell>
          <cell r="O9777" t="str">
            <v>Std L-shaped interface for fixing between Clamp and Robot</v>
          </cell>
          <cell r="P9777">
            <v>1</v>
          </cell>
          <cell r="Q9777">
            <v>0</v>
          </cell>
          <cell r="R9777" t="str">
            <v>01, 07,.</v>
          </cell>
          <cell r="X9777">
            <v>0</v>
          </cell>
          <cell r="Y9777">
            <v>0</v>
          </cell>
          <cell r="Z9777">
            <v>0</v>
          </cell>
          <cell r="AA9777">
            <v>0</v>
          </cell>
          <cell r="AD9777">
            <v>0</v>
          </cell>
          <cell r="AE9777">
            <v>0</v>
          </cell>
          <cell r="AF9777">
            <v>0</v>
          </cell>
        </row>
        <row r="9778">
          <cell r="M9778" t="str">
            <v>MisAllRech</v>
          </cell>
          <cell r="N9778" t="str">
            <v>Mise et Allonge de rechange</v>
          </cell>
          <cell r="O9778" t="str">
            <v>Spare plug and extension cable</v>
          </cell>
          <cell r="P9778">
            <v>1</v>
          </cell>
          <cell r="Q9778">
            <v>0</v>
          </cell>
          <cell r="R9778" t="str">
            <v>01, 07,.</v>
          </cell>
          <cell r="X9778">
            <v>0</v>
          </cell>
          <cell r="Y9778">
            <v>0</v>
          </cell>
          <cell r="Z9778">
            <v>0</v>
          </cell>
          <cell r="AA9778">
            <v>0</v>
          </cell>
          <cell r="AD9778">
            <v>0</v>
          </cell>
          <cell r="AE9778">
            <v>0</v>
          </cell>
          <cell r="AF9778">
            <v>0</v>
          </cell>
        </row>
        <row r="9779">
          <cell r="M9779">
            <v>0</v>
          </cell>
          <cell r="N9779">
            <v>0</v>
          </cell>
          <cell r="O9779" t="str">
            <v/>
          </cell>
          <cell r="P9779">
            <v>0</v>
          </cell>
          <cell r="Q9779">
            <v>0</v>
          </cell>
          <cell r="R9779">
            <v>0</v>
          </cell>
          <cell r="AA9779">
            <v>0</v>
          </cell>
          <cell r="AD9779" t="e">
            <v>#DIV/0!</v>
          </cell>
          <cell r="AE9779" t="e">
            <v>#DIV/0!</v>
          </cell>
          <cell r="AF9779" t="e">
            <v>#DIV/0!</v>
          </cell>
        </row>
        <row r="9780">
          <cell r="M9780">
            <v>0</v>
          </cell>
          <cell r="N9780">
            <v>0</v>
          </cell>
          <cell r="O9780" t="str">
            <v/>
          </cell>
          <cell r="P9780">
            <v>1</v>
          </cell>
          <cell r="Q9780">
            <v>0</v>
          </cell>
          <cell r="R9780">
            <v>0</v>
          </cell>
          <cell r="AA9780">
            <v>0</v>
          </cell>
          <cell r="AD9780">
            <v>0</v>
          </cell>
          <cell r="AE9780">
            <v>0</v>
          </cell>
          <cell r="AF9780">
            <v>0</v>
          </cell>
        </row>
        <row r="9781">
          <cell r="M9781" t="str">
            <v>RodFixeNew</v>
          </cell>
          <cell r="N9781" t="str">
            <v>Rodeuse fixe (Std New)</v>
          </cell>
          <cell r="O9781" t="str">
            <v>Tip dreser fix (new)</v>
          </cell>
          <cell r="P9781">
            <v>1</v>
          </cell>
          <cell r="Q9781">
            <v>0</v>
          </cell>
          <cell r="R9781" t="str">
            <v>01, 07,.</v>
          </cell>
          <cell r="X9781">
            <v>2.0474999999999994</v>
          </cell>
          <cell r="Y9781">
            <v>95.678100000000001</v>
          </cell>
          <cell r="Z9781">
            <v>254.625</v>
          </cell>
          <cell r="AA9781">
            <v>352.35059999999999</v>
          </cell>
          <cell r="AD9781">
            <v>2.0474999999999994</v>
          </cell>
          <cell r="AE9781">
            <v>95.678100000000001</v>
          </cell>
          <cell r="AF9781">
            <v>254.625</v>
          </cell>
        </row>
        <row r="9782">
          <cell r="M9782">
            <v>0</v>
          </cell>
          <cell r="N9782">
            <v>0</v>
          </cell>
          <cell r="O9782" t="str">
            <v/>
          </cell>
          <cell r="P9782">
            <v>0</v>
          </cell>
          <cell r="Q9782">
            <v>0</v>
          </cell>
          <cell r="R9782">
            <v>0</v>
          </cell>
          <cell r="AA9782">
            <v>0</v>
          </cell>
          <cell r="AD9782" t="e">
            <v>#DIV/0!</v>
          </cell>
          <cell r="AE9782" t="e">
            <v>#DIV/0!</v>
          </cell>
          <cell r="AF9782" t="e">
            <v>#DIV/0!</v>
          </cell>
        </row>
        <row r="9783">
          <cell r="M9783">
            <v>0</v>
          </cell>
          <cell r="N9783">
            <v>0</v>
          </cell>
          <cell r="O9783" t="str">
            <v/>
          </cell>
          <cell r="P9783">
            <v>1</v>
          </cell>
          <cell r="Q9783">
            <v>0</v>
          </cell>
          <cell r="R9783">
            <v>0</v>
          </cell>
          <cell r="AA9783">
            <v>0</v>
          </cell>
          <cell r="AD9783">
            <v>0</v>
          </cell>
          <cell r="AE9783">
            <v>0</v>
          </cell>
          <cell r="AF9783">
            <v>0</v>
          </cell>
        </row>
        <row r="9784">
          <cell r="M9784" t="str">
            <v>Robotnu16</v>
          </cell>
          <cell r="N9784" t="str">
            <v>Robot nu bras 3,10m / 280 Kg</v>
          </cell>
          <cell r="O9784" t="str">
            <v>Robot bare arm 3.10m / 280 Kg</v>
          </cell>
          <cell r="P9784">
            <v>1</v>
          </cell>
          <cell r="Q9784">
            <v>0</v>
          </cell>
          <cell r="R9784" t="str">
            <v>01, 07,.</v>
          </cell>
          <cell r="X9784">
            <v>0</v>
          </cell>
          <cell r="Y9784">
            <v>0</v>
          </cell>
          <cell r="Z9784">
            <v>0</v>
          </cell>
          <cell r="AA9784">
            <v>0</v>
          </cell>
          <cell r="AD9784">
            <v>0</v>
          </cell>
          <cell r="AE9784">
            <v>0</v>
          </cell>
          <cell r="AF9784">
            <v>0</v>
          </cell>
        </row>
        <row r="9785">
          <cell r="M9785" t="str">
            <v>M</v>
          </cell>
          <cell r="N9785" t="str">
            <v>Applicatif Robot M</v>
          </cell>
          <cell r="O9785" t="str">
            <v>Robot Application M</v>
          </cell>
          <cell r="P9785">
            <v>1</v>
          </cell>
          <cell r="Q9785">
            <v>0</v>
          </cell>
          <cell r="R9785" t="str">
            <v>01, 07,.</v>
          </cell>
          <cell r="X9785">
            <v>4.9139999999999988</v>
          </cell>
          <cell r="Y9785">
            <v>72.995999999999995</v>
          </cell>
          <cell r="Z9785">
            <v>78.75</v>
          </cell>
          <cell r="AA9785">
            <v>156.66</v>
          </cell>
          <cell r="AD9785">
            <v>4.9139999999999988</v>
          </cell>
          <cell r="AE9785">
            <v>72.995999999999995</v>
          </cell>
          <cell r="AF9785">
            <v>78.75</v>
          </cell>
        </row>
        <row r="9786">
          <cell r="M9786" t="str">
            <v>RehForteCharg1000</v>
          </cell>
          <cell r="N9786" t="str">
            <v>Réhausse robot forte charge h&lt;1000mm</v>
          </cell>
          <cell r="O9786" t="str">
            <v>Heavy-duty robot extension h&lt;1000mm</v>
          </cell>
          <cell r="P9786">
            <v>1</v>
          </cell>
          <cell r="Q9786">
            <v>0</v>
          </cell>
          <cell r="R9786" t="str">
            <v>01, 07,.</v>
          </cell>
          <cell r="X9786">
            <v>0</v>
          </cell>
          <cell r="Y9786">
            <v>29.809500000000003</v>
          </cell>
          <cell r="Z9786">
            <v>10.5</v>
          </cell>
          <cell r="AA9786">
            <v>40.3095</v>
          </cell>
          <cell r="AD9786">
            <v>0</v>
          </cell>
          <cell r="AE9786">
            <v>29.809500000000003</v>
          </cell>
          <cell r="AF9786">
            <v>10.5</v>
          </cell>
        </row>
        <row r="9787">
          <cell r="M9787" t="str">
            <v>Robotintégration-V11</v>
          </cell>
          <cell r="N9787" t="str">
            <v>Intégration robot + baie sur site -V11</v>
          </cell>
          <cell r="O9787" t="str">
            <v>Robot + bay integration on site -V11</v>
          </cell>
          <cell r="P9787">
            <v>1</v>
          </cell>
          <cell r="Q9787">
            <v>0</v>
          </cell>
          <cell r="R9787" t="str">
            <v>01, 07,.</v>
          </cell>
          <cell r="X9787">
            <v>27.235057499999993</v>
          </cell>
          <cell r="Y9787">
            <v>862.84800000000007</v>
          </cell>
          <cell r="Z9787">
            <v>1716.542666567691</v>
          </cell>
          <cell r="AA9787">
            <v>2606.625724067691</v>
          </cell>
          <cell r="AD9787">
            <v>27.235057499999993</v>
          </cell>
          <cell r="AE9787">
            <v>862.84800000000007</v>
          </cell>
          <cell r="AF9787">
            <v>1716.542666567691</v>
          </cell>
        </row>
        <row r="9788">
          <cell r="M9788" t="str">
            <v>TrajMan</v>
          </cell>
          <cell r="N9788" t="str">
            <v>Trajectoire de manutention</v>
          </cell>
          <cell r="O9788" t="str">
            <v>Handling path</v>
          </cell>
          <cell r="P9788">
            <v>2</v>
          </cell>
          <cell r="Q9788" t="str">
            <v>Prise OP30A et dépose OP50</v>
          </cell>
          <cell r="R9788" t="str">
            <v>01, 07,.</v>
          </cell>
          <cell r="X9788">
            <v>0</v>
          </cell>
          <cell r="Y9788">
            <v>0</v>
          </cell>
          <cell r="Z9788">
            <v>0</v>
          </cell>
          <cell r="AA9788">
            <v>0</v>
          </cell>
          <cell r="AD9788">
            <v>0</v>
          </cell>
          <cell r="AE9788">
            <v>0</v>
          </cell>
          <cell r="AF9788">
            <v>0</v>
          </cell>
        </row>
        <row r="9789">
          <cell r="M9789" t="str">
            <v>CopTrajMan</v>
          </cell>
          <cell r="N9789" t="str">
            <v>Copie trajectoire Manut suite à ajout diversité</v>
          </cell>
          <cell r="O9789" t="str">
            <v>Copie of a handling trajectory for divers models</v>
          </cell>
          <cell r="P9789">
            <v>1</v>
          </cell>
          <cell r="Q9789" t="str">
            <v>Prise OP30B</v>
          </cell>
          <cell r="R9789" t="str">
            <v>01, 07,.</v>
          </cell>
          <cell r="X9789">
            <v>0</v>
          </cell>
          <cell r="Y9789">
            <v>0</v>
          </cell>
          <cell r="Z9789">
            <v>0</v>
          </cell>
          <cell r="AA9789">
            <v>0</v>
          </cell>
          <cell r="AD9789">
            <v>0</v>
          </cell>
          <cell r="AE9789">
            <v>0</v>
          </cell>
          <cell r="AF9789">
            <v>0</v>
          </cell>
        </row>
        <row r="9790">
          <cell r="M9790" t="str">
            <v>EchCodeTraj</v>
          </cell>
          <cell r="N9790" t="str">
            <v>Echange Code Trajectoire avec baie robot</v>
          </cell>
          <cell r="O9790" t="str">
            <v>Exchange of Trajectory Code with robot bay</v>
          </cell>
          <cell r="P9790">
            <v>2</v>
          </cell>
          <cell r="Q9790" t="str">
            <v>OP30 A et B</v>
          </cell>
          <cell r="R9790" t="str">
            <v>01, 07,.</v>
          </cell>
          <cell r="X9790">
            <v>2.3624999999999994</v>
          </cell>
          <cell r="Y9790">
            <v>0</v>
          </cell>
          <cell r="Z9790">
            <v>192.81983806413143</v>
          </cell>
          <cell r="AA9790">
            <v>195.18233806413144</v>
          </cell>
          <cell r="AD9790">
            <v>1.1812499999999997</v>
          </cell>
          <cell r="AE9790">
            <v>0</v>
          </cell>
          <cell r="AF9790">
            <v>96.409919032065716</v>
          </cell>
        </row>
        <row r="9791">
          <cell r="M9791" t="str">
            <v>HEtudAUT</v>
          </cell>
          <cell r="N9791" t="str">
            <v>Une heure d'études automatismes</v>
          </cell>
          <cell r="O9791" t="str">
            <v>One hour of automation studies</v>
          </cell>
          <cell r="P9791">
            <v>1</v>
          </cell>
          <cell r="Q9791" t="str">
            <v>Complement Hetude AF+Marguerite+Prog</v>
          </cell>
          <cell r="R9791" t="str">
            <v>01</v>
          </cell>
          <cell r="X9791">
            <v>65</v>
          </cell>
          <cell r="Y9791">
            <v>0</v>
          </cell>
          <cell r="Z9791">
            <v>0</v>
          </cell>
          <cell r="AA9791">
            <v>65</v>
          </cell>
          <cell r="AD9791">
            <v>65</v>
          </cell>
          <cell r="AE9791">
            <v>0</v>
          </cell>
          <cell r="AF9791">
            <v>0</v>
          </cell>
        </row>
        <row r="9792">
          <cell r="M9792" t="str">
            <v>VerrineRobot</v>
          </cell>
          <cell r="N9792" t="str">
            <v>Verrine Robot</v>
          </cell>
          <cell r="O9792" t="str">
            <v>To make</v>
          </cell>
          <cell r="P9792">
            <v>1</v>
          </cell>
          <cell r="Q9792">
            <v>0</v>
          </cell>
          <cell r="R9792" t="str">
            <v>01, 07,.</v>
          </cell>
          <cell r="AA9792">
            <v>0</v>
          </cell>
          <cell r="AD9792">
            <v>0</v>
          </cell>
          <cell r="AE9792">
            <v>0</v>
          </cell>
          <cell r="AF9792">
            <v>0</v>
          </cell>
        </row>
        <row r="9793">
          <cell r="M9793">
            <v>0</v>
          </cell>
          <cell r="N9793">
            <v>0</v>
          </cell>
          <cell r="O9793" t="str">
            <v/>
          </cell>
          <cell r="P9793">
            <v>0</v>
          </cell>
          <cell r="Q9793">
            <v>0</v>
          </cell>
          <cell r="R9793">
            <v>0</v>
          </cell>
          <cell r="AA9793">
            <v>0</v>
          </cell>
          <cell r="AD9793" t="e">
            <v>#DIV/0!</v>
          </cell>
          <cell r="AE9793" t="e">
            <v>#DIV/0!</v>
          </cell>
          <cell r="AF9793" t="e">
            <v>#DIV/0!</v>
          </cell>
        </row>
        <row r="9794">
          <cell r="M9794">
            <v>0</v>
          </cell>
          <cell r="N9794">
            <v>0</v>
          </cell>
          <cell r="O9794" t="str">
            <v/>
          </cell>
          <cell r="P9794">
            <v>1</v>
          </cell>
          <cell r="Q9794">
            <v>0</v>
          </cell>
          <cell r="R9794">
            <v>0</v>
          </cell>
          <cell r="AA9794">
            <v>0</v>
          </cell>
          <cell r="AD9794">
            <v>0</v>
          </cell>
          <cell r="AE9794">
            <v>0</v>
          </cell>
          <cell r="AF9794">
            <v>0</v>
          </cell>
        </row>
        <row r="9795">
          <cell r="M9795" t="str">
            <v>PoutreCentMPRModFrs</v>
          </cell>
          <cell r="N9795" t="str">
            <v>Poutre Centrale pour MPR Modulaire du commerce</v>
          </cell>
          <cell r="O9795" t="str">
            <v>Beam 1 Mt (any diameter) for gripper</v>
          </cell>
          <cell r="P9795">
            <v>1</v>
          </cell>
          <cell r="Q9795">
            <v>0</v>
          </cell>
          <cell r="R9795" t="str">
            <v>01, 07,.</v>
          </cell>
          <cell r="AA9795">
            <v>0</v>
          </cell>
          <cell r="AD9795">
            <v>0</v>
          </cell>
          <cell r="AE9795">
            <v>0</v>
          </cell>
          <cell r="AF9795">
            <v>0</v>
          </cell>
        </row>
        <row r="9796">
          <cell r="M9796" t="str">
            <v>SuppGrandMPRFrs</v>
          </cell>
          <cell r="N9796" t="str">
            <v>Supplément coût pour un grand préhenseur Commerce</v>
          </cell>
          <cell r="O9796" t="str">
            <v>Additional cost for a large trade gripper</v>
          </cell>
          <cell r="P9796">
            <v>2</v>
          </cell>
          <cell r="Q9796">
            <v>0</v>
          </cell>
          <cell r="R9796" t="str">
            <v>01, 07,.</v>
          </cell>
          <cell r="AA9796">
            <v>0</v>
          </cell>
          <cell r="AD9796">
            <v>0</v>
          </cell>
          <cell r="AE9796">
            <v>0</v>
          </cell>
          <cell r="AF9796">
            <v>0</v>
          </cell>
        </row>
        <row r="9797">
          <cell r="M9797" t="str">
            <v>BoutPoutreMPRFrs</v>
          </cell>
          <cell r="N9797" t="str">
            <v>Compl fixation bout poutre ou preh double Commerce</v>
          </cell>
          <cell r="O9797" t="str">
            <v>Complement fixing beam end or double gripper trade</v>
          </cell>
          <cell r="P9797">
            <v>1</v>
          </cell>
          <cell r="Q9797" t="str">
            <v>Préhenseur double</v>
          </cell>
          <cell r="R9797" t="str">
            <v>01, 07,.</v>
          </cell>
          <cell r="AA9797">
            <v>0</v>
          </cell>
          <cell r="AD9797">
            <v>0</v>
          </cell>
          <cell r="AE9797">
            <v>0</v>
          </cell>
          <cell r="AF9797">
            <v>0</v>
          </cell>
        </row>
        <row r="9798">
          <cell r="M9798" t="str">
            <v>RefSer40DINPreh</v>
          </cell>
          <cell r="N9798" t="str">
            <v>Serrage 40 DIN Touche + Appui tous types sur Préh</v>
          </cell>
          <cell r="O9798" t="str">
            <v>Clamping 40 DIN Key + All types of support on Preh</v>
          </cell>
          <cell r="P9798">
            <v>5</v>
          </cell>
          <cell r="Q9798">
            <v>0</v>
          </cell>
          <cell r="R9798" t="str">
            <v>01, 07,.</v>
          </cell>
          <cell r="X9798">
            <v>6.1424999999999983</v>
          </cell>
          <cell r="Y9798">
            <v>355.03650000000005</v>
          </cell>
          <cell r="Z9798">
            <v>189.00000000000003</v>
          </cell>
          <cell r="AA9798">
            <v>550.17900000000009</v>
          </cell>
          <cell r="AD9798">
            <v>1.2284999999999997</v>
          </cell>
          <cell r="AE9798">
            <v>71.007300000000015</v>
          </cell>
          <cell r="AF9798">
            <v>37.800000000000004</v>
          </cell>
        </row>
        <row r="9799">
          <cell r="M9799" t="str">
            <v>PilMobPreh</v>
          </cell>
          <cell r="N9799" t="str">
            <v>Pilote escamotable sur Préhenseur avec antenne sup</v>
          </cell>
          <cell r="O9799" t="str">
            <v>Retractable pin on Gripper</v>
          </cell>
          <cell r="P9799">
            <v>1</v>
          </cell>
          <cell r="Q9799">
            <v>0</v>
          </cell>
          <cell r="R9799" t="str">
            <v>01, 07,.</v>
          </cell>
          <cell r="X9799">
            <v>1.2284999999999997</v>
          </cell>
          <cell r="Y9799">
            <v>71.007300000000001</v>
          </cell>
          <cell r="Z9799">
            <v>37.800000000000004</v>
          </cell>
          <cell r="AA9799">
            <v>110.03579999999999</v>
          </cell>
          <cell r="AD9799">
            <v>1.2284999999999997</v>
          </cell>
          <cell r="AE9799">
            <v>71.007300000000001</v>
          </cell>
          <cell r="AF9799">
            <v>37.800000000000004</v>
          </cell>
        </row>
        <row r="9800">
          <cell r="M9800" t="str">
            <v>PilSeulPreh</v>
          </cell>
          <cell r="N9800" t="str">
            <v xml:space="preserve">Pilote fixe sans poteau ou Pilote préhenseur avec </v>
          </cell>
          <cell r="O9800" t="str">
            <v>Fixed pin for gripper</v>
          </cell>
          <cell r="P9800">
            <v>1</v>
          </cell>
          <cell r="Q9800">
            <v>0</v>
          </cell>
          <cell r="R9800" t="str">
            <v>01, 07,.</v>
          </cell>
          <cell r="X9800">
            <v>0</v>
          </cell>
          <cell r="Y9800">
            <v>0</v>
          </cell>
          <cell r="Z9800">
            <v>0</v>
          </cell>
          <cell r="AA9800">
            <v>0</v>
          </cell>
          <cell r="AD9800">
            <v>0</v>
          </cell>
          <cell r="AE9800">
            <v>0</v>
          </cell>
          <cell r="AF9800">
            <v>0</v>
          </cell>
        </row>
        <row r="9801">
          <cell r="M9801" t="str">
            <v>DistribPreh</v>
          </cell>
          <cell r="N9801" t="str">
            <v>Distributeur taille 2 sur Préhenseur</v>
          </cell>
          <cell r="O9801" t="str">
            <v>Dispenser size 2 on Gripper</v>
          </cell>
          <cell r="P9801">
            <v>3</v>
          </cell>
          <cell r="Q9801">
            <v>0</v>
          </cell>
          <cell r="R9801" t="str">
            <v>01, 07,.</v>
          </cell>
          <cell r="X9801">
            <v>3.6854999999999993</v>
          </cell>
          <cell r="Y9801">
            <v>488.09249999999997</v>
          </cell>
          <cell r="Z9801">
            <v>56.7</v>
          </cell>
          <cell r="AA9801">
            <v>548.47799999999995</v>
          </cell>
          <cell r="AD9801">
            <v>1.2284999999999997</v>
          </cell>
          <cell r="AE9801">
            <v>162.69749999999999</v>
          </cell>
          <cell r="AF9801">
            <v>18.900000000000002</v>
          </cell>
        </row>
        <row r="9802">
          <cell r="M9802" t="str">
            <v>PPinducPreh</v>
          </cell>
          <cell r="N9802" t="str">
            <v>Détecteur inductif présence pièce sur Préhenseur a</v>
          </cell>
          <cell r="O9802" t="str">
            <v>Inductive part presence detector on Gripper</v>
          </cell>
          <cell r="P9802">
            <v>1</v>
          </cell>
          <cell r="Q9802">
            <v>0</v>
          </cell>
          <cell r="R9802" t="str">
            <v>01, 07,.</v>
          </cell>
          <cell r="X9802">
            <v>1.2284999999999997</v>
          </cell>
          <cell r="Y9802">
            <v>37.65825000000001</v>
          </cell>
          <cell r="Z9802">
            <v>9.4500000000000011</v>
          </cell>
          <cell r="AA9802">
            <v>48.336750000000009</v>
          </cell>
          <cell r="AD9802">
            <v>1.2284999999999997</v>
          </cell>
          <cell r="AE9802">
            <v>37.65825000000001</v>
          </cell>
          <cell r="AF9802">
            <v>9.4500000000000011</v>
          </cell>
        </row>
        <row r="9803">
          <cell r="M9803">
            <v>0</v>
          </cell>
          <cell r="N9803">
            <v>0</v>
          </cell>
          <cell r="O9803" t="str">
            <v/>
          </cell>
          <cell r="P9803">
            <v>0</v>
          </cell>
          <cell r="Q9803">
            <v>0</v>
          </cell>
          <cell r="R9803">
            <v>0</v>
          </cell>
          <cell r="AA9803">
            <v>0</v>
          </cell>
          <cell r="AD9803" t="e">
            <v>#DIV/0!</v>
          </cell>
          <cell r="AE9803" t="e">
            <v>#DIV/0!</v>
          </cell>
          <cell r="AF9803" t="e">
            <v>#DIV/0!</v>
          </cell>
        </row>
        <row r="9804">
          <cell r="M9804">
            <v>0</v>
          </cell>
          <cell r="N9804">
            <v>0</v>
          </cell>
          <cell r="O9804" t="str">
            <v/>
          </cell>
          <cell r="P9804">
            <v>0</v>
          </cell>
          <cell r="Q9804">
            <v>0</v>
          </cell>
          <cell r="R9804">
            <v>0</v>
          </cell>
          <cell r="AA9804">
            <v>0</v>
          </cell>
          <cell r="AD9804" t="e">
            <v>#DIV/0!</v>
          </cell>
          <cell r="AE9804" t="e">
            <v>#DIV/0!</v>
          </cell>
          <cell r="AF9804" t="e">
            <v>#DIV/0!</v>
          </cell>
        </row>
        <row r="9805">
          <cell r="M9805">
            <v>0</v>
          </cell>
          <cell r="N9805">
            <v>0</v>
          </cell>
          <cell r="O9805" t="str">
            <v/>
          </cell>
          <cell r="P9805">
            <v>0</v>
          </cell>
          <cell r="Q9805">
            <v>0</v>
          </cell>
          <cell r="R9805">
            <v>0</v>
          </cell>
          <cell r="AA9805">
            <v>0</v>
          </cell>
          <cell r="AD9805" t="e">
            <v>#DIV/0!</v>
          </cell>
          <cell r="AE9805" t="e">
            <v>#DIV/0!</v>
          </cell>
          <cell r="AF9805" t="e">
            <v>#DIV/0!</v>
          </cell>
        </row>
        <row r="9806">
          <cell r="M9806">
            <v>0</v>
          </cell>
          <cell r="N9806">
            <v>0</v>
          </cell>
          <cell r="O9806" t="str">
            <v/>
          </cell>
          <cell r="P9806">
            <v>1</v>
          </cell>
          <cell r="Q9806">
            <v>0</v>
          </cell>
          <cell r="R9806">
            <v>0</v>
          </cell>
          <cell r="AA9806">
            <v>0</v>
          </cell>
          <cell r="AD9806">
            <v>0</v>
          </cell>
          <cell r="AE9806">
            <v>0</v>
          </cell>
          <cell r="AF9806">
            <v>0</v>
          </cell>
        </row>
        <row r="9807">
          <cell r="M9807" t="str">
            <v>ChaisPlatTour300</v>
          </cell>
          <cell r="N9807" t="str">
            <v>Chaise plateau tournant Auto Hauteur 300</v>
          </cell>
          <cell r="O9807" t="str">
            <v>Stand turntable Auto hight 300</v>
          </cell>
          <cell r="P9807">
            <v>1</v>
          </cell>
          <cell r="Q9807">
            <v>0</v>
          </cell>
          <cell r="R9807" t="str">
            <v>01, 07,.</v>
          </cell>
          <cell r="X9807">
            <v>0</v>
          </cell>
          <cell r="Y9807">
            <v>0</v>
          </cell>
          <cell r="Z9807">
            <v>0</v>
          </cell>
          <cell r="AA9807">
            <v>0</v>
          </cell>
          <cell r="AD9807">
            <v>0</v>
          </cell>
          <cell r="AE9807">
            <v>0</v>
          </cell>
          <cell r="AF9807">
            <v>0</v>
          </cell>
        </row>
        <row r="9808">
          <cell r="M9808" t="str">
            <v>IndexeurCdeNumEDH960</v>
          </cell>
          <cell r="N9808" t="str">
            <v>Indexeur à commande numérique EDH 960</v>
          </cell>
          <cell r="O9808" t="str">
            <v>Numerically controlled indexer EDH 960</v>
          </cell>
          <cell r="P9808">
            <v>1</v>
          </cell>
          <cell r="Q9808">
            <v>0</v>
          </cell>
          <cell r="R9808" t="str">
            <v>01, 07,.</v>
          </cell>
          <cell r="X9808">
            <v>19.277999999999995</v>
          </cell>
          <cell r="Y9808">
            <v>1840.7025000000001</v>
          </cell>
          <cell r="Z9808">
            <v>1610.5815237529662</v>
          </cell>
          <cell r="AA9808">
            <v>3470.5620237529665</v>
          </cell>
          <cell r="AD9808">
            <v>19.277999999999995</v>
          </cell>
          <cell r="AE9808">
            <v>1840.7025000000001</v>
          </cell>
          <cell r="AF9808">
            <v>1610.5815237529662</v>
          </cell>
        </row>
        <row r="9809">
          <cell r="M9809" t="str">
            <v>Bati2PosPlat4Out</v>
          </cell>
          <cell r="N9809" t="str">
            <v>Bâti type plateau pour rotation 2 posit - 4 outils</v>
          </cell>
          <cell r="O9809" t="str">
            <v>Table-type structure for 2-position rotation - 4 tools</v>
          </cell>
          <cell r="P9809">
            <v>1</v>
          </cell>
          <cell r="Q9809">
            <v>0</v>
          </cell>
          <cell r="R9809" t="str">
            <v>01, 07,.</v>
          </cell>
          <cell r="X9809">
            <v>23.246212499999995</v>
          </cell>
          <cell r="Y9809">
            <v>1555.2915</v>
          </cell>
          <cell r="Z9809">
            <v>1194.8111428147247</v>
          </cell>
          <cell r="AA9809">
            <v>2773.3488553147245</v>
          </cell>
          <cell r="AD9809">
            <v>23.246212499999995</v>
          </cell>
          <cell r="AE9809">
            <v>1555.2915</v>
          </cell>
          <cell r="AF9809">
            <v>1194.8111428147247</v>
          </cell>
        </row>
        <row r="9810">
          <cell r="M9810">
            <v>0</v>
          </cell>
          <cell r="N9810">
            <v>0</v>
          </cell>
          <cell r="O9810" t="str">
            <v/>
          </cell>
          <cell r="P9810">
            <v>0</v>
          </cell>
          <cell r="Q9810">
            <v>0</v>
          </cell>
          <cell r="R9810">
            <v>0</v>
          </cell>
          <cell r="AA9810">
            <v>0</v>
          </cell>
          <cell r="AD9810" t="e">
            <v>#DIV/0!</v>
          </cell>
          <cell r="AE9810" t="e">
            <v>#DIV/0!</v>
          </cell>
          <cell r="AF9810" t="e">
            <v>#DIV/0!</v>
          </cell>
        </row>
        <row r="9811">
          <cell r="M9811">
            <v>0</v>
          </cell>
          <cell r="N9811">
            <v>0</v>
          </cell>
          <cell r="O9811" t="str">
            <v/>
          </cell>
          <cell r="P9811">
            <v>1</v>
          </cell>
          <cell r="Q9811">
            <v>0</v>
          </cell>
          <cell r="R9811">
            <v>0</v>
          </cell>
          <cell r="AA9811">
            <v>0</v>
          </cell>
          <cell r="AD9811">
            <v>0</v>
          </cell>
          <cell r="AE9811">
            <v>0</v>
          </cell>
          <cell r="AF9811">
            <v>0</v>
          </cell>
        </row>
        <row r="9812">
          <cell r="M9812" t="str">
            <v>PlatFortal1,5m²</v>
          </cell>
          <cell r="N9812" t="str">
            <v>Platine Fortal surface compris entre 1.2 m² et 1.5</v>
          </cell>
          <cell r="O9812" t="str">
            <v>Fortal plate surface between 1.2 m² and 1.5</v>
          </cell>
          <cell r="P9812">
            <v>1</v>
          </cell>
          <cell r="Q9812">
            <v>0</v>
          </cell>
          <cell r="R9812" t="str">
            <v>01, 07,.</v>
          </cell>
          <cell r="X9812">
            <v>24.713639999999995</v>
          </cell>
          <cell r="Y9812">
            <v>1129.0301590909091</v>
          </cell>
          <cell r="Z9812">
            <v>722.81852269353089</v>
          </cell>
          <cell r="AA9812">
            <v>1876.56232178444</v>
          </cell>
          <cell r="AD9812">
            <v>24.713639999999995</v>
          </cell>
          <cell r="AE9812">
            <v>1129.0301590909091</v>
          </cell>
          <cell r="AF9812">
            <v>722.81852269353089</v>
          </cell>
        </row>
        <row r="9813">
          <cell r="M9813" t="str">
            <v>Ref</v>
          </cell>
          <cell r="N9813" t="str">
            <v xml:space="preserve">Appui ou drageoir (toutes largeurs) + support </v>
          </cell>
          <cell r="O9813" t="str">
            <v xml:space="preserve">Support or sucker (all widths) + support </v>
          </cell>
          <cell r="P9813">
            <v>2</v>
          </cell>
          <cell r="Q9813">
            <v>0</v>
          </cell>
          <cell r="R9813" t="str">
            <v>01, 07,.</v>
          </cell>
          <cell r="X9813">
            <v>0</v>
          </cell>
          <cell r="Y9813">
            <v>0</v>
          </cell>
          <cell r="Z9813">
            <v>0</v>
          </cell>
          <cell r="AA9813">
            <v>0</v>
          </cell>
          <cell r="AD9813">
            <v>0</v>
          </cell>
          <cell r="AE9813">
            <v>0</v>
          </cell>
          <cell r="AF9813">
            <v>0</v>
          </cell>
        </row>
        <row r="9814">
          <cell r="M9814" t="str">
            <v>AppuiDrageoir</v>
          </cell>
          <cell r="N9814" t="str">
            <v xml:space="preserve">Appui seul ou drageoir seul (toutes largeurs) </v>
          </cell>
          <cell r="O9814" t="str">
            <v xml:space="preserve">support only or sucker only (all widths) </v>
          </cell>
          <cell r="P9814">
            <v>3</v>
          </cell>
          <cell r="Q9814">
            <v>0</v>
          </cell>
          <cell r="R9814" t="str">
            <v>01, 07,.</v>
          </cell>
          <cell r="X9814">
            <v>0</v>
          </cell>
          <cell r="Y9814">
            <v>0</v>
          </cell>
          <cell r="Z9814">
            <v>0</v>
          </cell>
          <cell r="AA9814">
            <v>0</v>
          </cell>
          <cell r="AD9814">
            <v>0</v>
          </cell>
          <cell r="AE9814">
            <v>0</v>
          </cell>
          <cell r="AF9814">
            <v>0</v>
          </cell>
        </row>
        <row r="9815">
          <cell r="M9815" t="str">
            <v>Touch</v>
          </cell>
          <cell r="N9815" t="str">
            <v>Touche seule toutes largeurs</v>
          </cell>
          <cell r="O9815" t="str">
            <v>Fixed button (Endschalter)</v>
          </cell>
          <cell r="P9815">
            <v>4</v>
          </cell>
          <cell r="Q9815">
            <v>0</v>
          </cell>
          <cell r="R9815" t="str">
            <v>01, 07,.</v>
          </cell>
          <cell r="X9815">
            <v>0</v>
          </cell>
          <cell r="Y9815">
            <v>0</v>
          </cell>
          <cell r="Z9815">
            <v>0</v>
          </cell>
          <cell r="AA9815">
            <v>0</v>
          </cell>
          <cell r="AD9815">
            <v>0</v>
          </cell>
          <cell r="AE9815">
            <v>0</v>
          </cell>
          <cell r="AF9815">
            <v>0</v>
          </cell>
        </row>
        <row r="9816">
          <cell r="M9816" t="str">
            <v>PilMob</v>
          </cell>
          <cell r="N9816" t="str">
            <v>Pilote escamotable</v>
          </cell>
          <cell r="O9816" t="str">
            <v>Retractable pin</v>
          </cell>
          <cell r="P9816">
            <v>3</v>
          </cell>
          <cell r="Q9816">
            <v>0</v>
          </cell>
          <cell r="R9816" t="str">
            <v>01, 07,.</v>
          </cell>
          <cell r="X9816">
            <v>7.431007499999998</v>
          </cell>
          <cell r="Y9816">
            <v>218.43045000000001</v>
          </cell>
          <cell r="Z9816">
            <v>382.63614281472468</v>
          </cell>
          <cell r="AA9816">
            <v>608.49760031472465</v>
          </cell>
          <cell r="AD9816">
            <v>2.4770024999999993</v>
          </cell>
          <cell r="AE9816">
            <v>72.810150000000007</v>
          </cell>
          <cell r="AF9816">
            <v>127.54538093824156</v>
          </cell>
        </row>
        <row r="9817">
          <cell r="M9817" t="str">
            <v>Aval</v>
          </cell>
          <cell r="N9817" t="str">
            <v>Avaloir</v>
          </cell>
          <cell r="O9817" t="str">
            <v>Guide</v>
          </cell>
          <cell r="P9817">
            <v>5</v>
          </cell>
          <cell r="Q9817">
            <v>0</v>
          </cell>
          <cell r="R9817" t="str">
            <v>01, 07,.</v>
          </cell>
          <cell r="X9817">
            <v>0</v>
          </cell>
          <cell r="Y9817">
            <v>0</v>
          </cell>
          <cell r="Z9817">
            <v>0</v>
          </cell>
          <cell r="AA9817">
            <v>0</v>
          </cell>
          <cell r="AD9817">
            <v>0</v>
          </cell>
          <cell r="AE9817">
            <v>0</v>
          </cell>
          <cell r="AF9817">
            <v>0</v>
          </cell>
        </row>
        <row r="9818">
          <cell r="M9818" t="str">
            <v>Distrib2</v>
          </cell>
          <cell r="N9818" t="str">
            <v>Distributeur 5/2</v>
          </cell>
          <cell r="O9818" t="str">
            <v>5/2-way valve</v>
          </cell>
          <cell r="P9818">
            <v>6</v>
          </cell>
          <cell r="Q9818">
            <v>0</v>
          </cell>
          <cell r="R9818" t="str">
            <v>01, 07,.</v>
          </cell>
          <cell r="X9818">
            <v>43.24508999999999</v>
          </cell>
          <cell r="Y9818">
            <v>965.6640000000001</v>
          </cell>
          <cell r="Z9818">
            <v>1029.1238288281816</v>
          </cell>
          <cell r="AA9818">
            <v>2038.0329188281817</v>
          </cell>
          <cell r="AD9818">
            <v>7.2075149999999981</v>
          </cell>
          <cell r="AE9818">
            <v>160.94400000000002</v>
          </cell>
          <cell r="AF9818">
            <v>171.52063813803025</v>
          </cell>
        </row>
        <row r="9819">
          <cell r="M9819" t="str">
            <v>PPinduc</v>
          </cell>
          <cell r="N9819" t="str">
            <v>Détecteur inductif de présence pièce</v>
          </cell>
          <cell r="O9819" t="str">
            <v>Inductive part presence detector</v>
          </cell>
          <cell r="P9819">
            <v>4</v>
          </cell>
          <cell r="Q9819">
            <v>0</v>
          </cell>
          <cell r="R9819" t="str">
            <v>01, 07,.</v>
          </cell>
          <cell r="X9819">
            <v>7.6425299999999989</v>
          </cell>
          <cell r="Y9819">
            <v>103.27379999999999</v>
          </cell>
          <cell r="Z9819">
            <v>430.38152375296619</v>
          </cell>
          <cell r="AA9819">
            <v>541.29785375296615</v>
          </cell>
          <cell r="AD9819">
            <v>1.9106324999999997</v>
          </cell>
          <cell r="AE9819">
            <v>25.818449999999999</v>
          </cell>
          <cell r="AF9819">
            <v>107.59538093824155</v>
          </cell>
        </row>
        <row r="9820">
          <cell r="M9820" t="str">
            <v>BrasSupECO</v>
          </cell>
          <cell r="N9820" t="str">
            <v>Bras sup pour appui ou touche sur serrage ECO</v>
          </cell>
          <cell r="O9820" t="str">
            <v>Additional arm for pressing or key on ECO clamping</v>
          </cell>
          <cell r="P9820">
            <v>8</v>
          </cell>
          <cell r="Q9820">
            <v>0</v>
          </cell>
          <cell r="R9820" t="str">
            <v>01, 07,.</v>
          </cell>
          <cell r="X9820">
            <v>0</v>
          </cell>
          <cell r="Y9820">
            <v>0</v>
          </cell>
          <cell r="Z9820">
            <v>0</v>
          </cell>
          <cell r="AA9820">
            <v>0</v>
          </cell>
          <cell r="AD9820">
            <v>0</v>
          </cell>
          <cell r="AE9820">
            <v>0</v>
          </cell>
          <cell r="AF9820">
            <v>0</v>
          </cell>
        </row>
        <row r="9821">
          <cell r="M9821" t="str">
            <v>PilMobECO</v>
          </cell>
          <cell r="N9821" t="str">
            <v xml:space="preserve">Pilote mobile sur serrage ECO d=50 </v>
          </cell>
          <cell r="O9821" t="str">
            <v xml:space="preserve">Mobile pin on ECO clamping d=50 </v>
          </cell>
          <cell r="P9821">
            <v>1</v>
          </cell>
          <cell r="Q9821">
            <v>0</v>
          </cell>
          <cell r="R9821" t="str">
            <v>01, 07,.</v>
          </cell>
          <cell r="X9821">
            <v>2.4770024999999993</v>
          </cell>
          <cell r="Y9821">
            <v>72.810149999999993</v>
          </cell>
          <cell r="Z9821">
            <v>127.54538093824156</v>
          </cell>
          <cell r="AA9821">
            <v>202.83253343824157</v>
          </cell>
          <cell r="AD9821">
            <v>2.4770024999999993</v>
          </cell>
          <cell r="AE9821">
            <v>72.810149999999993</v>
          </cell>
          <cell r="AF9821">
            <v>127.54538093824156</v>
          </cell>
        </row>
        <row r="9822">
          <cell r="M9822" t="str">
            <v>RefPinceECO_D63</v>
          </cell>
          <cell r="N9822" t="str">
            <v>Référence mobile et serrée ECO D63 tous types</v>
          </cell>
          <cell r="O9822" t="str">
            <v>Mobile and clamped reference ECO D63 all types</v>
          </cell>
          <cell r="P9822">
            <v>1</v>
          </cell>
          <cell r="Q9822">
            <v>0</v>
          </cell>
          <cell r="R9822" t="str">
            <v>01, 07,.</v>
          </cell>
          <cell r="X9822">
            <v>1.7808524999999997</v>
          </cell>
          <cell r="Y9822">
            <v>72.810149999999993</v>
          </cell>
          <cell r="Z9822">
            <v>79.354333387436981</v>
          </cell>
          <cell r="AA9822">
            <v>153.94533588743695</v>
          </cell>
          <cell r="AD9822">
            <v>1.7808524999999997</v>
          </cell>
          <cell r="AE9822">
            <v>72.810149999999993</v>
          </cell>
          <cell r="AF9822">
            <v>79.354333387436981</v>
          </cell>
        </row>
        <row r="9823">
          <cell r="M9823" t="str">
            <v>RefSerrECONew_D50</v>
          </cell>
          <cell r="N9823" t="str">
            <v>Réf serrée ECO D50 Touche + Appui tous types</v>
          </cell>
          <cell r="O9823" t="str">
            <v>ECO D50 clamped reference Key + Press all types</v>
          </cell>
          <cell r="P9823">
            <v>8</v>
          </cell>
          <cell r="Q9823">
            <v>0</v>
          </cell>
          <cell r="R9823" t="str">
            <v>01, 07,.</v>
          </cell>
          <cell r="X9823">
            <v>14.246819999999998</v>
          </cell>
          <cell r="Y9823">
            <v>582.48119999999994</v>
          </cell>
          <cell r="Z9823">
            <v>634.83466709949585</v>
          </cell>
          <cell r="AA9823">
            <v>1231.5626870994956</v>
          </cell>
          <cell r="AD9823">
            <v>1.7808524999999997</v>
          </cell>
          <cell r="AE9823">
            <v>72.810149999999993</v>
          </cell>
          <cell r="AF9823">
            <v>79.354333387436981</v>
          </cell>
        </row>
        <row r="9824">
          <cell r="M9824" t="str">
            <v>RefSerrECONew_D63</v>
          </cell>
          <cell r="N9824" t="str">
            <v>Réf serrée ECO D63 Touche + Appui tous types</v>
          </cell>
          <cell r="O9824" t="str">
            <v>ECO D63 Key + Press all types</v>
          </cell>
          <cell r="P9824">
            <v>5</v>
          </cell>
          <cell r="Q9824">
            <v>0</v>
          </cell>
          <cell r="R9824" t="str">
            <v>01, 07,.</v>
          </cell>
          <cell r="X9824">
            <v>8.904262499999998</v>
          </cell>
          <cell r="Y9824">
            <v>364.05074999999999</v>
          </cell>
          <cell r="Z9824">
            <v>396.77166693718493</v>
          </cell>
          <cell r="AA9824">
            <v>769.72667943718488</v>
          </cell>
          <cell r="AD9824">
            <v>1.7808524999999995</v>
          </cell>
          <cell r="AE9824">
            <v>72.810149999999993</v>
          </cell>
          <cell r="AF9824">
            <v>79.354333387436981</v>
          </cell>
        </row>
        <row r="9825">
          <cell r="M9825" t="str">
            <v>RefSerrECONew_D80</v>
          </cell>
          <cell r="N9825" t="str">
            <v>Réf serrée ECO D80 Touche + Appui tous types</v>
          </cell>
          <cell r="O9825" t="str">
            <v>ECO D80 Key + Press all types</v>
          </cell>
          <cell r="P9825">
            <v>1</v>
          </cell>
          <cell r="Q9825">
            <v>0</v>
          </cell>
          <cell r="R9825" t="str">
            <v>01, 07,.</v>
          </cell>
          <cell r="X9825">
            <v>1.7808524999999997</v>
          </cell>
          <cell r="Y9825">
            <v>72.810149999999993</v>
          </cell>
          <cell r="Z9825">
            <v>79.354333387436981</v>
          </cell>
          <cell r="AA9825">
            <v>153.94533588743695</v>
          </cell>
          <cell r="AD9825">
            <v>1.7808524999999997</v>
          </cell>
          <cell r="AE9825">
            <v>72.810149999999993</v>
          </cell>
          <cell r="AF9825">
            <v>79.354333387436981</v>
          </cell>
        </row>
        <row r="9826">
          <cell r="M9826" t="str">
            <v>PartFixeBatiPnAut</v>
          </cell>
          <cell r="N9826" t="str">
            <v>Part fixe pour bâti de plateau sans PN et AUT</v>
          </cell>
          <cell r="O9826" t="str">
            <v>Base pour bâti de plateau sans PN et AUT</v>
          </cell>
          <cell r="P9826">
            <v>1</v>
          </cell>
          <cell r="Q9826">
            <v>0</v>
          </cell>
          <cell r="R9826" t="str">
            <v>01, 07,.</v>
          </cell>
          <cell r="X9826">
            <v>13.051237499999997</v>
          </cell>
          <cell r="Y9826">
            <v>1322.2860000000001</v>
          </cell>
          <cell r="Z9826">
            <v>643.85326187648309</v>
          </cell>
          <cell r="AA9826">
            <v>1979.1904993764833</v>
          </cell>
          <cell r="AD9826">
            <v>13.051237499999997</v>
          </cell>
          <cell r="AE9826">
            <v>1322.2860000000001</v>
          </cell>
          <cell r="AF9826">
            <v>643.85326187648309</v>
          </cell>
        </row>
        <row r="9827">
          <cell r="M9827">
            <v>0</v>
          </cell>
          <cell r="N9827">
            <v>0</v>
          </cell>
          <cell r="O9827" t="str">
            <v/>
          </cell>
          <cell r="P9827">
            <v>0</v>
          </cell>
          <cell r="Q9827">
            <v>0</v>
          </cell>
          <cell r="R9827">
            <v>0</v>
          </cell>
          <cell r="AA9827">
            <v>0</v>
          </cell>
          <cell r="AD9827" t="e">
            <v>#DIV/0!</v>
          </cell>
          <cell r="AE9827" t="e">
            <v>#DIV/0!</v>
          </cell>
          <cell r="AF9827" t="e">
            <v>#DIV/0!</v>
          </cell>
        </row>
        <row r="9828">
          <cell r="M9828">
            <v>0</v>
          </cell>
          <cell r="N9828">
            <v>0</v>
          </cell>
          <cell r="O9828" t="str">
            <v/>
          </cell>
          <cell r="P9828">
            <v>1</v>
          </cell>
          <cell r="Q9828">
            <v>0</v>
          </cell>
          <cell r="R9828">
            <v>0</v>
          </cell>
          <cell r="AA9828">
            <v>0</v>
          </cell>
          <cell r="AD9828">
            <v>0</v>
          </cell>
          <cell r="AE9828">
            <v>0</v>
          </cell>
          <cell r="AF9828">
            <v>0</v>
          </cell>
        </row>
        <row r="9829">
          <cell r="M9829" t="str">
            <v>PlatFortal1,5m²</v>
          </cell>
          <cell r="N9829" t="str">
            <v>Platine Fortal surface compris entre 1.2 m² et 1.5</v>
          </cell>
          <cell r="O9829" t="str">
            <v>Fortal plate surface between 1.2 m² and 1.5</v>
          </cell>
          <cell r="P9829">
            <v>1</v>
          </cell>
          <cell r="Q9829">
            <v>0</v>
          </cell>
          <cell r="R9829" t="str">
            <v>01, 02, 07,.</v>
          </cell>
          <cell r="X9829">
            <v>24.713639999999995</v>
          </cell>
          <cell r="Y9829">
            <v>1129.0301590909091</v>
          </cell>
          <cell r="Z9829">
            <v>722.81852269353089</v>
          </cell>
          <cell r="AA9829">
            <v>1876.56232178444</v>
          </cell>
          <cell r="AD9829">
            <v>24.713639999999995</v>
          </cell>
          <cell r="AE9829">
            <v>1129.0301590909091</v>
          </cell>
          <cell r="AF9829">
            <v>722.81852269353089</v>
          </cell>
        </row>
        <row r="9830">
          <cell r="M9830" t="str">
            <v>Ref</v>
          </cell>
          <cell r="N9830" t="str">
            <v xml:space="preserve">Appui ou drageoir (toutes largeurs) + support </v>
          </cell>
          <cell r="O9830" t="str">
            <v xml:space="preserve">Support or sucker (all widths) + support </v>
          </cell>
          <cell r="P9830">
            <v>2</v>
          </cell>
          <cell r="Q9830">
            <v>0</v>
          </cell>
          <cell r="R9830" t="str">
            <v>01, 02, 07,.</v>
          </cell>
          <cell r="X9830">
            <v>0</v>
          </cell>
          <cell r="Y9830">
            <v>0</v>
          </cell>
          <cell r="Z9830">
            <v>0</v>
          </cell>
          <cell r="AA9830">
            <v>0</v>
          </cell>
          <cell r="AD9830">
            <v>0</v>
          </cell>
          <cell r="AE9830">
            <v>0</v>
          </cell>
          <cell r="AF9830">
            <v>0</v>
          </cell>
        </row>
        <row r="9831">
          <cell r="M9831" t="str">
            <v>AppuiDrageoir</v>
          </cell>
          <cell r="N9831" t="str">
            <v xml:space="preserve">Appui seul ou drageoir seul (toutes largeurs) </v>
          </cell>
          <cell r="O9831" t="str">
            <v xml:space="preserve">support only or sucker only (all widths) </v>
          </cell>
          <cell r="P9831">
            <v>3</v>
          </cell>
          <cell r="Q9831">
            <v>0</v>
          </cell>
          <cell r="R9831" t="str">
            <v>01, 02, 07,.</v>
          </cell>
          <cell r="X9831">
            <v>0</v>
          </cell>
          <cell r="Y9831">
            <v>0</v>
          </cell>
          <cell r="Z9831">
            <v>0</v>
          </cell>
          <cell r="AA9831">
            <v>0</v>
          </cell>
          <cell r="AD9831">
            <v>0</v>
          </cell>
          <cell r="AE9831">
            <v>0</v>
          </cell>
          <cell r="AF9831">
            <v>0</v>
          </cell>
        </row>
        <row r="9832">
          <cell r="M9832" t="str">
            <v>Touch</v>
          </cell>
          <cell r="N9832" t="str">
            <v>Touche seule toutes largeurs</v>
          </cell>
          <cell r="O9832" t="str">
            <v>Fixed button (Endschalter)</v>
          </cell>
          <cell r="P9832">
            <v>4</v>
          </cell>
          <cell r="Q9832">
            <v>0</v>
          </cell>
          <cell r="R9832" t="str">
            <v>01, 02, 07,.</v>
          </cell>
          <cell r="X9832">
            <v>0</v>
          </cell>
          <cell r="Y9832">
            <v>0</v>
          </cell>
          <cell r="Z9832">
            <v>0</v>
          </cell>
          <cell r="AA9832">
            <v>0</v>
          </cell>
          <cell r="AD9832">
            <v>0</v>
          </cell>
          <cell r="AE9832">
            <v>0</v>
          </cell>
          <cell r="AF9832">
            <v>0</v>
          </cell>
        </row>
        <row r="9833">
          <cell r="M9833" t="str">
            <v>PilMob</v>
          </cell>
          <cell r="N9833" t="str">
            <v>Pilote escamotable</v>
          </cell>
          <cell r="O9833" t="str">
            <v>Retractable pin</v>
          </cell>
          <cell r="P9833">
            <v>3</v>
          </cell>
          <cell r="Q9833">
            <v>0</v>
          </cell>
          <cell r="R9833" t="str">
            <v>01, 02, 07,.</v>
          </cell>
          <cell r="X9833">
            <v>7.431007499999998</v>
          </cell>
          <cell r="Y9833">
            <v>218.43045000000001</v>
          </cell>
          <cell r="Z9833">
            <v>382.63614281472468</v>
          </cell>
          <cell r="AA9833">
            <v>608.49760031472465</v>
          </cell>
          <cell r="AD9833">
            <v>2.4770024999999993</v>
          </cell>
          <cell r="AE9833">
            <v>72.810150000000007</v>
          </cell>
          <cell r="AF9833">
            <v>127.54538093824156</v>
          </cell>
        </row>
        <row r="9834">
          <cell r="M9834" t="str">
            <v>Aval</v>
          </cell>
          <cell r="N9834" t="str">
            <v>Avaloir</v>
          </cell>
          <cell r="O9834" t="str">
            <v>Guide</v>
          </cell>
          <cell r="P9834">
            <v>5</v>
          </cell>
          <cell r="Q9834">
            <v>0</v>
          </cell>
          <cell r="R9834" t="str">
            <v>01, 02, 07,.</v>
          </cell>
          <cell r="X9834">
            <v>0</v>
          </cell>
          <cell r="Y9834">
            <v>0</v>
          </cell>
          <cell r="Z9834">
            <v>0</v>
          </cell>
          <cell r="AA9834">
            <v>0</v>
          </cell>
          <cell r="AD9834">
            <v>0</v>
          </cell>
          <cell r="AE9834">
            <v>0</v>
          </cell>
          <cell r="AF9834">
            <v>0</v>
          </cell>
        </row>
        <row r="9835">
          <cell r="M9835" t="str">
            <v>Distrib2</v>
          </cell>
          <cell r="N9835" t="str">
            <v>Distributeur 5/2</v>
          </cell>
          <cell r="O9835" t="str">
            <v>5/2-way valve</v>
          </cell>
          <cell r="P9835">
            <v>6</v>
          </cell>
          <cell r="Q9835">
            <v>0</v>
          </cell>
          <cell r="R9835" t="str">
            <v>01, 02, 07,.</v>
          </cell>
          <cell r="X9835">
            <v>43.24508999999999</v>
          </cell>
          <cell r="Y9835">
            <v>965.6640000000001</v>
          </cell>
          <cell r="Z9835">
            <v>1029.1238288281816</v>
          </cell>
          <cell r="AA9835">
            <v>2038.0329188281817</v>
          </cell>
          <cell r="AD9835">
            <v>7.2075149999999981</v>
          </cell>
          <cell r="AE9835">
            <v>160.94400000000002</v>
          </cell>
          <cell r="AF9835">
            <v>171.52063813803025</v>
          </cell>
        </row>
        <row r="9836">
          <cell r="M9836" t="str">
            <v>PPinduc</v>
          </cell>
          <cell r="N9836" t="str">
            <v>Détecteur inductif de présence pièce</v>
          </cell>
          <cell r="O9836" t="str">
            <v>Inductive part presence detector</v>
          </cell>
          <cell r="P9836">
            <v>4</v>
          </cell>
          <cell r="Q9836">
            <v>0</v>
          </cell>
          <cell r="R9836" t="str">
            <v>01, 02, 07,.</v>
          </cell>
          <cell r="X9836">
            <v>7.6425299999999989</v>
          </cell>
          <cell r="Y9836">
            <v>103.27379999999999</v>
          </cell>
          <cell r="Z9836">
            <v>430.38152375296619</v>
          </cell>
          <cell r="AA9836">
            <v>541.29785375296615</v>
          </cell>
          <cell r="AD9836">
            <v>1.9106324999999997</v>
          </cell>
          <cell r="AE9836">
            <v>25.818449999999999</v>
          </cell>
          <cell r="AF9836">
            <v>107.59538093824155</v>
          </cell>
        </row>
        <row r="9837">
          <cell r="M9837" t="str">
            <v>BrasSupECO</v>
          </cell>
          <cell r="N9837" t="str">
            <v>Bras sup pour appui ou touche sur serrage ECO</v>
          </cell>
          <cell r="O9837" t="str">
            <v>Additional arm for pressing or key on ECO clamping</v>
          </cell>
          <cell r="P9837">
            <v>8</v>
          </cell>
          <cell r="Q9837">
            <v>0</v>
          </cell>
          <cell r="R9837" t="str">
            <v>01, 02, 07,.</v>
          </cell>
          <cell r="X9837">
            <v>0</v>
          </cell>
          <cell r="Y9837">
            <v>0</v>
          </cell>
          <cell r="Z9837">
            <v>0</v>
          </cell>
          <cell r="AA9837">
            <v>0</v>
          </cell>
          <cell r="AD9837">
            <v>0</v>
          </cell>
          <cell r="AE9837">
            <v>0</v>
          </cell>
          <cell r="AF9837">
            <v>0</v>
          </cell>
        </row>
        <row r="9838">
          <cell r="M9838" t="str">
            <v>PilMobECO</v>
          </cell>
          <cell r="N9838" t="str">
            <v xml:space="preserve">Pilote mobile sur serrage ECO d=50 </v>
          </cell>
          <cell r="O9838" t="str">
            <v xml:space="preserve">Mobile pin on ECO clamping d=50 </v>
          </cell>
          <cell r="P9838">
            <v>1</v>
          </cell>
          <cell r="Q9838">
            <v>0</v>
          </cell>
          <cell r="R9838" t="str">
            <v>01, 02, 07,.</v>
          </cell>
          <cell r="X9838">
            <v>2.4770024999999993</v>
          </cell>
          <cell r="Y9838">
            <v>72.810149999999993</v>
          </cell>
          <cell r="Z9838">
            <v>127.54538093824156</v>
          </cell>
          <cell r="AA9838">
            <v>202.83253343824157</v>
          </cell>
          <cell r="AD9838">
            <v>2.4770024999999993</v>
          </cell>
          <cell r="AE9838">
            <v>72.810149999999993</v>
          </cell>
          <cell r="AF9838">
            <v>127.54538093824156</v>
          </cell>
        </row>
        <row r="9839">
          <cell r="M9839" t="str">
            <v>RefPinceECO_D63</v>
          </cell>
          <cell r="N9839" t="str">
            <v>Référence mobile et serrée ECO D63 tous types</v>
          </cell>
          <cell r="O9839" t="str">
            <v>Mobile and clamped reference ECO D63 all types</v>
          </cell>
          <cell r="P9839">
            <v>1</v>
          </cell>
          <cell r="Q9839">
            <v>0</v>
          </cell>
          <cell r="R9839" t="str">
            <v>01, 02, 07,.</v>
          </cell>
          <cell r="X9839">
            <v>1.7808524999999997</v>
          </cell>
          <cell r="Y9839">
            <v>72.810149999999993</v>
          </cell>
          <cell r="Z9839">
            <v>79.354333387436981</v>
          </cell>
          <cell r="AA9839">
            <v>153.94533588743695</v>
          </cell>
          <cell r="AD9839">
            <v>1.7808524999999997</v>
          </cell>
          <cell r="AE9839">
            <v>72.810149999999993</v>
          </cell>
          <cell r="AF9839">
            <v>79.354333387436981</v>
          </cell>
        </row>
        <row r="9840">
          <cell r="M9840" t="str">
            <v>RefSerrECONew_D50</v>
          </cell>
          <cell r="N9840" t="str">
            <v>Réf serrée ECO D50 Touche + Appui tous types</v>
          </cell>
          <cell r="O9840" t="str">
            <v>ECO D50 clamped reference Key + Press all types</v>
          </cell>
          <cell r="P9840">
            <v>8</v>
          </cell>
          <cell r="Q9840">
            <v>0</v>
          </cell>
          <cell r="R9840" t="str">
            <v>01, 02, 07,.</v>
          </cell>
          <cell r="X9840">
            <v>14.246819999999998</v>
          </cell>
          <cell r="Y9840">
            <v>582.48119999999994</v>
          </cell>
          <cell r="Z9840">
            <v>634.83466709949585</v>
          </cell>
          <cell r="AA9840">
            <v>1231.5626870994956</v>
          </cell>
          <cell r="AD9840">
            <v>1.7808524999999997</v>
          </cell>
          <cell r="AE9840">
            <v>72.810149999999993</v>
          </cell>
          <cell r="AF9840">
            <v>79.354333387436981</v>
          </cell>
        </row>
        <row r="9841">
          <cell r="M9841" t="str">
            <v>RefSerrECONew_D63</v>
          </cell>
          <cell r="N9841" t="str">
            <v>Réf serrée ECO D63 Touche + Appui tous types</v>
          </cell>
          <cell r="O9841" t="str">
            <v>ECO D63 Key + Press all types</v>
          </cell>
          <cell r="P9841">
            <v>5</v>
          </cell>
          <cell r="Q9841">
            <v>0</v>
          </cell>
          <cell r="R9841" t="str">
            <v>01, 02, 07,.</v>
          </cell>
          <cell r="X9841">
            <v>8.904262499999998</v>
          </cell>
          <cell r="Y9841">
            <v>364.05074999999999</v>
          </cell>
          <cell r="Z9841">
            <v>396.77166693718493</v>
          </cell>
          <cell r="AA9841">
            <v>769.72667943718488</v>
          </cell>
          <cell r="AD9841">
            <v>1.7808524999999995</v>
          </cell>
          <cell r="AE9841">
            <v>72.810149999999993</v>
          </cell>
          <cell r="AF9841">
            <v>79.354333387436981</v>
          </cell>
        </row>
        <row r="9842">
          <cell r="M9842" t="str">
            <v>RefSerrECONew_D80</v>
          </cell>
          <cell r="N9842" t="str">
            <v>Réf serrée ECO D80 Touche + Appui tous types</v>
          </cell>
          <cell r="O9842" t="str">
            <v>ECO D80 Key + Press all types</v>
          </cell>
          <cell r="P9842">
            <v>1</v>
          </cell>
          <cell r="Q9842">
            <v>0</v>
          </cell>
          <cell r="R9842" t="str">
            <v>01, 02, 07,.</v>
          </cell>
          <cell r="X9842">
            <v>1.7808524999999997</v>
          </cell>
          <cell r="Y9842">
            <v>72.810149999999993</v>
          </cell>
          <cell r="Z9842">
            <v>79.354333387436981</v>
          </cell>
          <cell r="AA9842">
            <v>153.94533588743695</v>
          </cell>
          <cell r="AD9842">
            <v>1.7808524999999997</v>
          </cell>
          <cell r="AE9842">
            <v>72.810149999999993</v>
          </cell>
          <cell r="AF9842">
            <v>79.354333387436981</v>
          </cell>
        </row>
        <row r="9843">
          <cell r="M9843" t="str">
            <v>PartFixeBatiPnAut</v>
          </cell>
          <cell r="N9843" t="str">
            <v>Part fixe pour bâti de plateau sans PN et AUT</v>
          </cell>
          <cell r="O9843" t="str">
            <v>Base pour bâti de plateau sans PN et AUT</v>
          </cell>
          <cell r="P9843">
            <v>1</v>
          </cell>
          <cell r="Q9843">
            <v>0</v>
          </cell>
          <cell r="R9843" t="str">
            <v>01, 02, 07,.</v>
          </cell>
          <cell r="X9843">
            <v>13.051237499999997</v>
          </cell>
          <cell r="Y9843">
            <v>1322.2860000000001</v>
          </cell>
          <cell r="Z9843">
            <v>643.85326187648309</v>
          </cell>
          <cell r="AA9843">
            <v>1979.1904993764833</v>
          </cell>
          <cell r="AD9843">
            <v>13.051237499999997</v>
          </cell>
          <cell r="AE9843">
            <v>1322.2860000000001</v>
          </cell>
          <cell r="AF9843">
            <v>643.85326187648309</v>
          </cell>
        </row>
        <row r="9844">
          <cell r="M9844">
            <v>0</v>
          </cell>
          <cell r="N9844">
            <v>0</v>
          </cell>
          <cell r="O9844" t="str">
            <v/>
          </cell>
          <cell r="P9844">
            <v>0</v>
          </cell>
          <cell r="Q9844">
            <v>0</v>
          </cell>
          <cell r="R9844">
            <v>0</v>
          </cell>
          <cell r="AA9844">
            <v>0</v>
          </cell>
          <cell r="AD9844" t="e">
            <v>#DIV/0!</v>
          </cell>
          <cell r="AE9844" t="e">
            <v>#DIV/0!</v>
          </cell>
          <cell r="AF9844" t="e">
            <v>#DIV/0!</v>
          </cell>
        </row>
        <row r="9845">
          <cell r="M9845">
            <v>0</v>
          </cell>
          <cell r="N9845">
            <v>0</v>
          </cell>
          <cell r="O9845" t="str">
            <v/>
          </cell>
          <cell r="P9845">
            <v>1</v>
          </cell>
          <cell r="Q9845">
            <v>0</v>
          </cell>
          <cell r="R9845">
            <v>0</v>
          </cell>
          <cell r="AA9845">
            <v>0</v>
          </cell>
          <cell r="AD9845">
            <v>0</v>
          </cell>
          <cell r="AE9845">
            <v>0</v>
          </cell>
          <cell r="AF9845">
            <v>0</v>
          </cell>
        </row>
        <row r="9846">
          <cell r="M9846" t="str">
            <v>Robotnu1</v>
          </cell>
          <cell r="N9846" t="str">
            <v>Robot nu bras 2,65m / 165 Kg</v>
          </cell>
          <cell r="O9846" t="str">
            <v>Robot bare arm 2.65m / 165 Kg</v>
          </cell>
          <cell r="P9846">
            <v>1</v>
          </cell>
          <cell r="Q9846">
            <v>0</v>
          </cell>
          <cell r="R9846" t="str">
            <v>01, 07,.</v>
          </cell>
          <cell r="X9846">
            <v>0</v>
          </cell>
          <cell r="Y9846">
            <v>0</v>
          </cell>
          <cell r="Z9846">
            <v>0</v>
          </cell>
          <cell r="AA9846">
            <v>0</v>
          </cell>
          <cell r="AD9846">
            <v>0</v>
          </cell>
          <cell r="AE9846">
            <v>0</v>
          </cell>
          <cell r="AF9846">
            <v>0</v>
          </cell>
        </row>
        <row r="9847">
          <cell r="M9847" t="str">
            <v>SEL-MF</v>
          </cell>
          <cell r="N9847" t="str">
            <v>Applicatif Robot SEL en Moyenne Fréquence</v>
          </cell>
          <cell r="O9847" t="str">
            <v>Medium Frequency SEL Robot Application</v>
          </cell>
          <cell r="P9847">
            <v>1</v>
          </cell>
          <cell r="Q9847">
            <v>0</v>
          </cell>
          <cell r="R9847" t="str">
            <v>01, 07,.</v>
          </cell>
          <cell r="X9847">
            <v>2.1930299999999994</v>
          </cell>
          <cell r="Y9847">
            <v>1168.179075</v>
          </cell>
          <cell r="Z9847">
            <v>791.14538093824149</v>
          </cell>
          <cell r="AA9847">
            <v>1961.5174859382414</v>
          </cell>
          <cell r="AD9847">
            <v>2.1930299999999994</v>
          </cell>
          <cell r="AE9847">
            <v>1168.179075</v>
          </cell>
          <cell r="AF9847">
            <v>791.14538093824149</v>
          </cell>
        </row>
        <row r="9848">
          <cell r="M9848" t="str">
            <v>Reh1000</v>
          </cell>
          <cell r="N9848" t="str">
            <v>Réhausse robot h&lt;1000mm</v>
          </cell>
          <cell r="O9848" t="str">
            <v>Robot extension h&lt;1000mm</v>
          </cell>
          <cell r="P9848">
            <v>1</v>
          </cell>
          <cell r="Q9848">
            <v>0</v>
          </cell>
          <cell r="R9848" t="str">
            <v>01, 07,.</v>
          </cell>
          <cell r="X9848">
            <v>0</v>
          </cell>
          <cell r="Y9848">
            <v>29.809500000000003</v>
          </cell>
          <cell r="Z9848">
            <v>10.5</v>
          </cell>
          <cell r="AA9848">
            <v>40.3095</v>
          </cell>
          <cell r="AD9848">
            <v>0</v>
          </cell>
          <cell r="AE9848">
            <v>29.809500000000003</v>
          </cell>
          <cell r="AF9848">
            <v>10.5</v>
          </cell>
        </row>
        <row r="9849">
          <cell r="M9849" t="str">
            <v>RobCabl14Soud1SME</v>
          </cell>
          <cell r="N9849" t="str">
            <v>Sup liaison 14m 1 soudure sans moteur élec</v>
          </cell>
          <cell r="O9849" t="str">
            <v>Add. connexion length 14m 1 welding without electr motor</v>
          </cell>
          <cell r="P9849">
            <v>1</v>
          </cell>
          <cell r="Q9849">
            <v>0</v>
          </cell>
          <cell r="R9849" t="str">
            <v>01, 07,.</v>
          </cell>
          <cell r="X9849">
            <v>0</v>
          </cell>
          <cell r="Y9849">
            <v>59.608500000000006</v>
          </cell>
          <cell r="Z9849">
            <v>157.5</v>
          </cell>
          <cell r="AA9849">
            <v>217.10849999999999</v>
          </cell>
          <cell r="AD9849">
            <v>0</v>
          </cell>
          <cell r="AE9849">
            <v>59.608500000000006</v>
          </cell>
          <cell r="AF9849">
            <v>157.5</v>
          </cell>
        </row>
        <row r="9850">
          <cell r="M9850" t="str">
            <v>Robotintégration-V11</v>
          </cell>
          <cell r="N9850" t="str">
            <v>Intégration robot + baie sur site -V11</v>
          </cell>
          <cell r="O9850" t="str">
            <v>Robot + bay integration on site -V11</v>
          </cell>
          <cell r="P9850">
            <v>1</v>
          </cell>
          <cell r="Q9850">
            <v>0</v>
          </cell>
          <cell r="R9850" t="str">
            <v>01, 07,.</v>
          </cell>
          <cell r="X9850">
            <v>27.235057499999993</v>
          </cell>
          <cell r="Y9850">
            <v>862.84800000000007</v>
          </cell>
          <cell r="Z9850">
            <v>1716.542666567691</v>
          </cell>
          <cell r="AA9850">
            <v>2606.625724067691</v>
          </cell>
          <cell r="AD9850">
            <v>27.235057499999993</v>
          </cell>
          <cell r="AE9850">
            <v>862.84800000000007</v>
          </cell>
          <cell r="AF9850">
            <v>1716.542666567691</v>
          </cell>
        </row>
        <row r="9851">
          <cell r="M9851" t="str">
            <v>TrajSoud</v>
          </cell>
          <cell r="N9851" t="str">
            <v>Trajectoire de soudure(clinchage, arc tiré, rivet)</v>
          </cell>
          <cell r="O9851" t="str">
            <v>Welding path (clinching, pulled arc, rivet)</v>
          </cell>
          <cell r="P9851">
            <v>1</v>
          </cell>
          <cell r="Q9851" t="str">
            <v>8 PSE OP40A</v>
          </cell>
          <cell r="R9851" t="str">
            <v>01, 07,.</v>
          </cell>
          <cell r="X9851">
            <v>0</v>
          </cell>
          <cell r="Y9851">
            <v>0</v>
          </cell>
          <cell r="Z9851">
            <v>0</v>
          </cell>
          <cell r="AA9851">
            <v>0</v>
          </cell>
          <cell r="AD9851">
            <v>0</v>
          </cell>
          <cell r="AE9851">
            <v>0</v>
          </cell>
          <cell r="AF9851">
            <v>0</v>
          </cell>
        </row>
        <row r="9852">
          <cell r="M9852" t="str">
            <v>CopTrajSoud</v>
          </cell>
          <cell r="N9852" t="str">
            <v>Copie trajectoire Soudure suite à ajout diversité</v>
          </cell>
          <cell r="O9852" t="str">
            <v>Copie of a welding trajectory for divers models</v>
          </cell>
          <cell r="P9852">
            <v>1</v>
          </cell>
          <cell r="Q9852" t="str">
            <v>OP40B</v>
          </cell>
          <cell r="R9852" t="str">
            <v>01, 07,.</v>
          </cell>
          <cell r="X9852">
            <v>0</v>
          </cell>
          <cell r="Y9852">
            <v>0</v>
          </cell>
          <cell r="Z9852">
            <v>0</v>
          </cell>
          <cell r="AA9852">
            <v>0</v>
          </cell>
          <cell r="AD9852">
            <v>0</v>
          </cell>
          <cell r="AE9852">
            <v>0</v>
          </cell>
          <cell r="AF9852">
            <v>0</v>
          </cell>
        </row>
        <row r="9853">
          <cell r="M9853" t="str">
            <v>EchCodeTraj</v>
          </cell>
          <cell r="N9853" t="str">
            <v>Echange Code Trajectoire avec baie robot</v>
          </cell>
          <cell r="O9853" t="str">
            <v>Exchange of Trajectory Code with robot bay</v>
          </cell>
          <cell r="P9853">
            <v>2</v>
          </cell>
          <cell r="Q9853" t="str">
            <v>OP40 A et B</v>
          </cell>
          <cell r="R9853" t="str">
            <v>01, 07,.</v>
          </cell>
          <cell r="X9853">
            <v>2.3624999999999994</v>
          </cell>
          <cell r="Y9853">
            <v>0</v>
          </cell>
          <cell r="Z9853">
            <v>192.81983806413143</v>
          </cell>
          <cell r="AA9853">
            <v>195.18233806413144</v>
          </cell>
          <cell r="AD9853">
            <v>1.1812499999999997</v>
          </cell>
          <cell r="AE9853">
            <v>0</v>
          </cell>
          <cell r="AF9853">
            <v>96.409919032065716</v>
          </cell>
        </row>
        <row r="9854">
          <cell r="M9854" t="str">
            <v>HEtudAUT</v>
          </cell>
          <cell r="N9854" t="str">
            <v>Une heure d'études automatismes</v>
          </cell>
          <cell r="O9854" t="str">
            <v>One hour of automation studies</v>
          </cell>
          <cell r="P9854">
            <v>1</v>
          </cell>
          <cell r="Q9854" t="str">
            <v>Complement Hetude AF+Marguerite+Prog</v>
          </cell>
          <cell r="R9854" t="str">
            <v>01</v>
          </cell>
          <cell r="X9854">
            <v>65</v>
          </cell>
          <cell r="Y9854">
            <v>0</v>
          </cell>
          <cell r="Z9854">
            <v>0</v>
          </cell>
          <cell r="AA9854">
            <v>65</v>
          </cell>
          <cell r="AD9854">
            <v>65</v>
          </cell>
          <cell r="AE9854">
            <v>0</v>
          </cell>
          <cell r="AF9854">
            <v>0</v>
          </cell>
        </row>
        <row r="9855">
          <cell r="M9855" t="str">
            <v>VerrineRobot</v>
          </cell>
          <cell r="N9855" t="str">
            <v>Verrine Robot</v>
          </cell>
          <cell r="O9855" t="str">
            <v>To make</v>
          </cell>
          <cell r="P9855">
            <v>1</v>
          </cell>
          <cell r="Q9855">
            <v>0</v>
          </cell>
          <cell r="R9855" t="str">
            <v>01, 07,.</v>
          </cell>
          <cell r="AA9855">
            <v>0</v>
          </cell>
          <cell r="AD9855">
            <v>0</v>
          </cell>
          <cell r="AE9855">
            <v>0</v>
          </cell>
          <cell r="AF9855">
            <v>0</v>
          </cell>
        </row>
        <row r="9856">
          <cell r="M9856">
            <v>0</v>
          </cell>
          <cell r="N9856">
            <v>0</v>
          </cell>
          <cell r="O9856" t="str">
            <v/>
          </cell>
          <cell r="P9856">
            <v>0</v>
          </cell>
          <cell r="Q9856">
            <v>0</v>
          </cell>
          <cell r="R9856">
            <v>0</v>
          </cell>
          <cell r="AA9856">
            <v>0</v>
          </cell>
          <cell r="AD9856" t="e">
            <v>#DIV/0!</v>
          </cell>
          <cell r="AE9856" t="e">
            <v>#DIV/0!</v>
          </cell>
          <cell r="AF9856" t="e">
            <v>#DIV/0!</v>
          </cell>
        </row>
        <row r="9857">
          <cell r="M9857">
            <v>0</v>
          </cell>
          <cell r="N9857">
            <v>0</v>
          </cell>
          <cell r="O9857" t="str">
            <v/>
          </cell>
          <cell r="P9857">
            <v>1</v>
          </cell>
          <cell r="Q9857">
            <v>0</v>
          </cell>
          <cell r="R9857">
            <v>0</v>
          </cell>
          <cell r="AA9857">
            <v>0</v>
          </cell>
          <cell r="AD9857">
            <v>0</v>
          </cell>
          <cell r="AE9857">
            <v>0</v>
          </cell>
          <cell r="AF9857">
            <v>0</v>
          </cell>
        </row>
        <row r="9858">
          <cell r="M9858" t="str">
            <v>PincRobMFLightC300ModSansDetal</v>
          </cell>
          <cell r="N9858" t="str">
            <v>Pince Mod MF Light en Cé électrique LU 300</v>
          </cell>
          <cell r="O9858" t="str">
            <v>MF Light Mod Clamp C- Shape Electric Width 300</v>
          </cell>
          <cell r="P9858">
            <v>1</v>
          </cell>
          <cell r="Q9858">
            <v>0</v>
          </cell>
          <cell r="R9858" t="str">
            <v>01, 07,.</v>
          </cell>
          <cell r="X9858">
            <v>0</v>
          </cell>
          <cell r="Y9858">
            <v>0</v>
          </cell>
          <cell r="Z9858">
            <v>0</v>
          </cell>
          <cell r="AA9858">
            <v>0</v>
          </cell>
          <cell r="AD9858">
            <v>0</v>
          </cell>
          <cell r="AE9858">
            <v>0</v>
          </cell>
          <cell r="AF9858">
            <v>0</v>
          </cell>
        </row>
        <row r="9859">
          <cell r="M9859" t="str">
            <v>InterfaceRobPinceStdenL</v>
          </cell>
          <cell r="N9859" t="str">
            <v>Interface Std en L fixation entre Pince et Robot</v>
          </cell>
          <cell r="O9859" t="str">
            <v>Std L-shaped interface for fixing between Clamp and Robot</v>
          </cell>
          <cell r="P9859">
            <v>1</v>
          </cell>
          <cell r="Q9859">
            <v>0</v>
          </cell>
          <cell r="R9859" t="str">
            <v>01, 07,.</v>
          </cell>
          <cell r="X9859">
            <v>0</v>
          </cell>
          <cell r="Y9859">
            <v>0</v>
          </cell>
          <cell r="Z9859">
            <v>0</v>
          </cell>
          <cell r="AA9859">
            <v>0</v>
          </cell>
          <cell r="AD9859">
            <v>0</v>
          </cell>
          <cell r="AE9859">
            <v>0</v>
          </cell>
          <cell r="AF9859">
            <v>0</v>
          </cell>
        </row>
        <row r="9860">
          <cell r="M9860" t="str">
            <v>MisAllRech</v>
          </cell>
          <cell r="N9860" t="str">
            <v>Mise et Allonge de rechange</v>
          </cell>
          <cell r="O9860" t="str">
            <v>Spare plug and extension cable</v>
          </cell>
          <cell r="P9860">
            <v>1</v>
          </cell>
          <cell r="Q9860">
            <v>0</v>
          </cell>
          <cell r="R9860" t="str">
            <v>01, 07,.</v>
          </cell>
          <cell r="X9860">
            <v>0</v>
          </cell>
          <cell r="Y9860">
            <v>0</v>
          </cell>
          <cell r="Z9860">
            <v>0</v>
          </cell>
          <cell r="AA9860">
            <v>0</v>
          </cell>
          <cell r="AD9860">
            <v>0</v>
          </cell>
          <cell r="AE9860">
            <v>0</v>
          </cell>
          <cell r="AF9860">
            <v>0</v>
          </cell>
        </row>
        <row r="9861">
          <cell r="M9861">
            <v>0</v>
          </cell>
          <cell r="N9861">
            <v>0</v>
          </cell>
          <cell r="O9861" t="str">
            <v/>
          </cell>
          <cell r="P9861">
            <v>0</v>
          </cell>
          <cell r="Q9861">
            <v>0</v>
          </cell>
          <cell r="R9861">
            <v>0</v>
          </cell>
          <cell r="AA9861">
            <v>0</v>
          </cell>
          <cell r="AD9861" t="e">
            <v>#DIV/0!</v>
          </cell>
          <cell r="AE9861" t="e">
            <v>#DIV/0!</v>
          </cell>
          <cell r="AF9861" t="e">
            <v>#DIV/0!</v>
          </cell>
        </row>
        <row r="9862">
          <cell r="M9862">
            <v>0</v>
          </cell>
          <cell r="N9862">
            <v>0</v>
          </cell>
          <cell r="O9862" t="str">
            <v/>
          </cell>
          <cell r="P9862">
            <v>1</v>
          </cell>
          <cell r="Q9862">
            <v>0</v>
          </cell>
          <cell r="R9862">
            <v>0</v>
          </cell>
          <cell r="AA9862">
            <v>0</v>
          </cell>
          <cell r="AD9862">
            <v>0</v>
          </cell>
          <cell r="AE9862">
            <v>0</v>
          </cell>
          <cell r="AF9862">
            <v>0</v>
          </cell>
        </row>
        <row r="9863">
          <cell r="M9863" t="str">
            <v>RodFixeNew</v>
          </cell>
          <cell r="N9863" t="str">
            <v>Rodeuse fixe (Std New)</v>
          </cell>
          <cell r="O9863" t="str">
            <v>Tip dreser fix (new)</v>
          </cell>
          <cell r="P9863">
            <v>1</v>
          </cell>
          <cell r="Q9863">
            <v>0</v>
          </cell>
          <cell r="R9863" t="str">
            <v>01, 07,.</v>
          </cell>
          <cell r="X9863">
            <v>2.0474999999999994</v>
          </cell>
          <cell r="Y9863">
            <v>95.678100000000001</v>
          </cell>
          <cell r="Z9863">
            <v>254.625</v>
          </cell>
          <cell r="AA9863">
            <v>352.35059999999999</v>
          </cell>
          <cell r="AD9863">
            <v>2.0474999999999994</v>
          </cell>
          <cell r="AE9863">
            <v>95.678100000000001</v>
          </cell>
          <cell r="AF9863">
            <v>254.625</v>
          </cell>
        </row>
        <row r="9864">
          <cell r="M9864">
            <v>0</v>
          </cell>
          <cell r="N9864">
            <v>0</v>
          </cell>
          <cell r="O9864" t="str">
            <v/>
          </cell>
          <cell r="P9864">
            <v>0</v>
          </cell>
          <cell r="Q9864">
            <v>0</v>
          </cell>
          <cell r="R9864">
            <v>0</v>
          </cell>
          <cell r="AA9864">
            <v>0</v>
          </cell>
          <cell r="AD9864" t="e">
            <v>#DIV/0!</v>
          </cell>
          <cell r="AE9864" t="e">
            <v>#DIV/0!</v>
          </cell>
          <cell r="AF9864" t="e">
            <v>#DIV/0!</v>
          </cell>
        </row>
        <row r="9865">
          <cell r="M9865">
            <v>0</v>
          </cell>
          <cell r="N9865">
            <v>0</v>
          </cell>
          <cell r="O9865" t="str">
            <v/>
          </cell>
          <cell r="P9865">
            <v>1</v>
          </cell>
          <cell r="Q9865">
            <v>0</v>
          </cell>
          <cell r="R9865">
            <v>0</v>
          </cell>
          <cell r="AA9865">
            <v>0</v>
          </cell>
          <cell r="AD9865">
            <v>0</v>
          </cell>
          <cell r="AE9865">
            <v>0</v>
          </cell>
          <cell r="AF9865">
            <v>0</v>
          </cell>
        </row>
        <row r="9866">
          <cell r="M9866" t="str">
            <v>Robotnu1</v>
          </cell>
          <cell r="N9866" t="str">
            <v>Robot nu bras 2,65m / 165 Kg</v>
          </cell>
          <cell r="O9866" t="str">
            <v>Robot bare arm 2.65m / 165 Kg</v>
          </cell>
          <cell r="P9866">
            <v>1</v>
          </cell>
          <cell r="Q9866">
            <v>0</v>
          </cell>
          <cell r="R9866" t="str">
            <v>01, 07,.</v>
          </cell>
          <cell r="X9866">
            <v>0</v>
          </cell>
          <cell r="Y9866">
            <v>0</v>
          </cell>
          <cell r="Z9866">
            <v>0</v>
          </cell>
          <cell r="AA9866">
            <v>0</v>
          </cell>
          <cell r="AD9866">
            <v>0</v>
          </cell>
          <cell r="AE9866">
            <v>0</v>
          </cell>
          <cell r="AF9866">
            <v>0</v>
          </cell>
        </row>
        <row r="9867">
          <cell r="M9867" t="str">
            <v>SEL-MF</v>
          </cell>
          <cell r="N9867" t="str">
            <v>Applicatif Robot SEL en Moyenne Fréquence</v>
          </cell>
          <cell r="O9867" t="str">
            <v>Medium Frequency SEL Robot Application</v>
          </cell>
          <cell r="P9867">
            <v>1</v>
          </cell>
          <cell r="Q9867">
            <v>0</v>
          </cell>
          <cell r="R9867" t="str">
            <v>01, 07,.</v>
          </cell>
          <cell r="X9867">
            <v>2.1930299999999994</v>
          </cell>
          <cell r="Y9867">
            <v>1168.179075</v>
          </cell>
          <cell r="Z9867">
            <v>791.14538093824149</v>
          </cell>
          <cell r="AA9867">
            <v>1961.5174859382414</v>
          </cell>
          <cell r="AD9867">
            <v>2.1930299999999994</v>
          </cell>
          <cell r="AE9867">
            <v>1168.179075</v>
          </cell>
          <cell r="AF9867">
            <v>791.14538093824149</v>
          </cell>
        </row>
        <row r="9868">
          <cell r="M9868" t="str">
            <v>Reh1000</v>
          </cell>
          <cell r="N9868" t="str">
            <v>Réhausse robot h&lt;1000mm</v>
          </cell>
          <cell r="O9868" t="str">
            <v>Robot extension h&lt;1000mm</v>
          </cell>
          <cell r="P9868">
            <v>1</v>
          </cell>
          <cell r="Q9868">
            <v>0</v>
          </cell>
          <cell r="R9868" t="str">
            <v>01, 07,.</v>
          </cell>
          <cell r="X9868">
            <v>0</v>
          </cell>
          <cell r="Y9868">
            <v>29.809500000000003</v>
          </cell>
          <cell r="Z9868">
            <v>10.5</v>
          </cell>
          <cell r="AA9868">
            <v>40.3095</v>
          </cell>
          <cell r="AD9868">
            <v>0</v>
          </cell>
          <cell r="AE9868">
            <v>29.809500000000003</v>
          </cell>
          <cell r="AF9868">
            <v>10.5</v>
          </cell>
        </row>
        <row r="9869">
          <cell r="M9869" t="str">
            <v>RobCabl14Soud1SME</v>
          </cell>
          <cell r="N9869" t="str">
            <v>Sup liaison 14m 1 soudure sans moteur élec</v>
          </cell>
          <cell r="O9869" t="str">
            <v>Add. connexion length 14m 1 welding without electr motor</v>
          </cell>
          <cell r="P9869">
            <v>1</v>
          </cell>
          <cell r="Q9869">
            <v>0</v>
          </cell>
          <cell r="R9869" t="str">
            <v>01, 07,.</v>
          </cell>
          <cell r="X9869">
            <v>0</v>
          </cell>
          <cell r="Y9869">
            <v>59.608500000000006</v>
          </cell>
          <cell r="Z9869">
            <v>157.5</v>
          </cell>
          <cell r="AA9869">
            <v>217.10849999999999</v>
          </cell>
          <cell r="AD9869">
            <v>0</v>
          </cell>
          <cell r="AE9869">
            <v>59.608500000000006</v>
          </cell>
          <cell r="AF9869">
            <v>157.5</v>
          </cell>
        </row>
        <row r="9870">
          <cell r="M9870" t="str">
            <v>Robotintégration-V11</v>
          </cell>
          <cell r="N9870" t="str">
            <v>Intégration robot + baie sur site -V11</v>
          </cell>
          <cell r="O9870" t="str">
            <v>Robot + bay integration on site -V11</v>
          </cell>
          <cell r="P9870">
            <v>1</v>
          </cell>
          <cell r="Q9870">
            <v>0</v>
          </cell>
          <cell r="R9870" t="str">
            <v>01, 07,.</v>
          </cell>
          <cell r="X9870">
            <v>27.235057499999993</v>
          </cell>
          <cell r="Y9870">
            <v>862.84800000000007</v>
          </cell>
          <cell r="Z9870">
            <v>1716.542666567691</v>
          </cell>
          <cell r="AA9870">
            <v>2606.625724067691</v>
          </cell>
          <cell r="AD9870">
            <v>27.235057499999993</v>
          </cell>
          <cell r="AE9870">
            <v>862.84800000000007</v>
          </cell>
          <cell r="AF9870">
            <v>1716.542666567691</v>
          </cell>
        </row>
        <row r="9871">
          <cell r="M9871" t="str">
            <v>TrajSoud</v>
          </cell>
          <cell r="N9871" t="str">
            <v>Trajectoire de soudure(clinchage, arc tiré, rivet)</v>
          </cell>
          <cell r="O9871" t="str">
            <v>Welding path (clinching, pulled arc, rivet)</v>
          </cell>
          <cell r="P9871">
            <v>1</v>
          </cell>
          <cell r="Q9871" t="str">
            <v>8 PSE OP40A</v>
          </cell>
          <cell r="R9871" t="str">
            <v>01, 07,.</v>
          </cell>
          <cell r="X9871">
            <v>0</v>
          </cell>
          <cell r="Y9871">
            <v>0</v>
          </cell>
          <cell r="Z9871">
            <v>0</v>
          </cell>
          <cell r="AA9871">
            <v>0</v>
          </cell>
          <cell r="AD9871">
            <v>0</v>
          </cell>
          <cell r="AE9871">
            <v>0</v>
          </cell>
          <cell r="AF9871">
            <v>0</v>
          </cell>
        </row>
        <row r="9872">
          <cell r="M9872" t="str">
            <v>CopTrajSoud</v>
          </cell>
          <cell r="N9872" t="str">
            <v>Copie trajectoire Soudure suite à ajout diversité</v>
          </cell>
          <cell r="O9872" t="str">
            <v>Copie of a welding trajectory for divers models</v>
          </cell>
          <cell r="P9872">
            <v>1</v>
          </cell>
          <cell r="Q9872" t="str">
            <v>OP40B</v>
          </cell>
          <cell r="R9872" t="str">
            <v>01, 07,.</v>
          </cell>
          <cell r="X9872">
            <v>0</v>
          </cell>
          <cell r="Y9872">
            <v>0</v>
          </cell>
          <cell r="Z9872">
            <v>0</v>
          </cell>
          <cell r="AA9872">
            <v>0</v>
          </cell>
          <cell r="AD9872">
            <v>0</v>
          </cell>
          <cell r="AE9872">
            <v>0</v>
          </cell>
          <cell r="AF9872">
            <v>0</v>
          </cell>
        </row>
        <row r="9873">
          <cell r="M9873" t="str">
            <v>EchCodeTraj</v>
          </cell>
          <cell r="N9873" t="str">
            <v>Echange Code Trajectoire avec baie robot</v>
          </cell>
          <cell r="O9873" t="str">
            <v>Exchange of Trajectory Code with robot bay</v>
          </cell>
          <cell r="P9873">
            <v>2</v>
          </cell>
          <cell r="Q9873" t="str">
            <v>OP40 A et B</v>
          </cell>
          <cell r="R9873" t="str">
            <v>01, 07,.</v>
          </cell>
          <cell r="X9873">
            <v>2.3624999999999994</v>
          </cell>
          <cell r="Y9873">
            <v>0</v>
          </cell>
          <cell r="Z9873">
            <v>192.81983806413143</v>
          </cell>
          <cell r="AA9873">
            <v>195.18233806413144</v>
          </cell>
          <cell r="AD9873">
            <v>1.1812499999999997</v>
          </cell>
          <cell r="AE9873">
            <v>0</v>
          </cell>
          <cell r="AF9873">
            <v>96.409919032065716</v>
          </cell>
        </row>
        <row r="9874">
          <cell r="M9874" t="str">
            <v>HEtudAUT</v>
          </cell>
          <cell r="N9874" t="str">
            <v>Une heure d'études automatismes</v>
          </cell>
          <cell r="O9874" t="str">
            <v>One hour of automation studies</v>
          </cell>
          <cell r="P9874">
            <v>1</v>
          </cell>
          <cell r="Q9874" t="str">
            <v>Complement Hetude AF+Marguerite+Prog</v>
          </cell>
          <cell r="R9874" t="str">
            <v>01</v>
          </cell>
          <cell r="X9874">
            <v>65</v>
          </cell>
          <cell r="Y9874">
            <v>0</v>
          </cell>
          <cell r="Z9874">
            <v>0</v>
          </cell>
          <cell r="AA9874">
            <v>65</v>
          </cell>
          <cell r="AD9874">
            <v>65</v>
          </cell>
          <cell r="AE9874">
            <v>0</v>
          </cell>
          <cell r="AF9874">
            <v>0</v>
          </cell>
        </row>
        <row r="9875">
          <cell r="M9875" t="str">
            <v>VerrineRobot</v>
          </cell>
          <cell r="N9875" t="str">
            <v>Verrine Robot</v>
          </cell>
          <cell r="O9875" t="str">
            <v>To make</v>
          </cell>
          <cell r="P9875">
            <v>1</v>
          </cell>
          <cell r="Q9875">
            <v>0</v>
          </cell>
          <cell r="R9875" t="str">
            <v>01, 07,.</v>
          </cell>
          <cell r="AA9875">
            <v>0</v>
          </cell>
          <cell r="AD9875">
            <v>0</v>
          </cell>
          <cell r="AE9875">
            <v>0</v>
          </cell>
          <cell r="AF9875">
            <v>0</v>
          </cell>
        </row>
        <row r="9876">
          <cell r="M9876">
            <v>0</v>
          </cell>
          <cell r="N9876">
            <v>0</v>
          </cell>
          <cell r="O9876" t="str">
            <v/>
          </cell>
          <cell r="P9876">
            <v>0</v>
          </cell>
          <cell r="Q9876">
            <v>0</v>
          </cell>
          <cell r="R9876">
            <v>0</v>
          </cell>
          <cell r="AA9876">
            <v>0</v>
          </cell>
          <cell r="AD9876" t="e">
            <v>#DIV/0!</v>
          </cell>
          <cell r="AE9876" t="e">
            <v>#DIV/0!</v>
          </cell>
          <cell r="AF9876" t="e">
            <v>#DIV/0!</v>
          </cell>
        </row>
        <row r="9877">
          <cell r="M9877">
            <v>0</v>
          </cell>
          <cell r="N9877">
            <v>0</v>
          </cell>
          <cell r="O9877" t="str">
            <v/>
          </cell>
          <cell r="P9877">
            <v>1</v>
          </cell>
          <cell r="Q9877">
            <v>0</v>
          </cell>
          <cell r="R9877">
            <v>0</v>
          </cell>
          <cell r="AA9877">
            <v>0</v>
          </cell>
          <cell r="AD9877">
            <v>0</v>
          </cell>
          <cell r="AE9877">
            <v>0</v>
          </cell>
          <cell r="AF9877">
            <v>0</v>
          </cell>
        </row>
        <row r="9878">
          <cell r="M9878" t="str">
            <v>PincRobMFLightC300ModSansDetal</v>
          </cell>
          <cell r="N9878" t="str">
            <v>Pince Mod MF Light en Cé électrique LU 300</v>
          </cell>
          <cell r="O9878" t="str">
            <v>MF Light Mod Clamp C- Shape Electric Width 300</v>
          </cell>
          <cell r="P9878">
            <v>1</v>
          </cell>
          <cell r="Q9878">
            <v>0</v>
          </cell>
          <cell r="R9878" t="str">
            <v>01, 07,.</v>
          </cell>
          <cell r="X9878">
            <v>0</v>
          </cell>
          <cell r="Y9878">
            <v>0</v>
          </cell>
          <cell r="Z9878">
            <v>0</v>
          </cell>
          <cell r="AA9878">
            <v>0</v>
          </cell>
          <cell r="AD9878">
            <v>0</v>
          </cell>
          <cell r="AE9878">
            <v>0</v>
          </cell>
          <cell r="AF9878">
            <v>0</v>
          </cell>
        </row>
        <row r="9879">
          <cell r="M9879" t="str">
            <v>InterfaceRobPinceStdenL</v>
          </cell>
          <cell r="N9879" t="str">
            <v>Interface Std en L fixation entre Pince et Robot</v>
          </cell>
          <cell r="O9879" t="str">
            <v>Std L-shaped interface for fixing between Clamp and Robot</v>
          </cell>
          <cell r="P9879">
            <v>1</v>
          </cell>
          <cell r="Q9879">
            <v>0</v>
          </cell>
          <cell r="R9879" t="str">
            <v>01, 07,.</v>
          </cell>
          <cell r="X9879">
            <v>0</v>
          </cell>
          <cell r="Y9879">
            <v>0</v>
          </cell>
          <cell r="Z9879">
            <v>0</v>
          </cell>
          <cell r="AA9879">
            <v>0</v>
          </cell>
          <cell r="AD9879">
            <v>0</v>
          </cell>
          <cell r="AE9879">
            <v>0</v>
          </cell>
          <cell r="AF9879">
            <v>0</v>
          </cell>
        </row>
        <row r="9880">
          <cell r="M9880" t="str">
            <v>MisAllRech</v>
          </cell>
          <cell r="N9880" t="str">
            <v>Mise et Allonge de rechange</v>
          </cell>
          <cell r="O9880" t="str">
            <v>Spare plug and extension cable</v>
          </cell>
          <cell r="P9880">
            <v>1</v>
          </cell>
          <cell r="Q9880">
            <v>0</v>
          </cell>
          <cell r="R9880" t="str">
            <v>01, 07,.</v>
          </cell>
          <cell r="X9880">
            <v>0</v>
          </cell>
          <cell r="Y9880">
            <v>0</v>
          </cell>
          <cell r="Z9880">
            <v>0</v>
          </cell>
          <cell r="AA9880">
            <v>0</v>
          </cell>
          <cell r="AD9880">
            <v>0</v>
          </cell>
          <cell r="AE9880">
            <v>0</v>
          </cell>
          <cell r="AF9880">
            <v>0</v>
          </cell>
        </row>
        <row r="9881">
          <cell r="M9881">
            <v>0</v>
          </cell>
          <cell r="N9881">
            <v>0</v>
          </cell>
          <cell r="O9881" t="str">
            <v/>
          </cell>
          <cell r="P9881">
            <v>0</v>
          </cell>
          <cell r="Q9881">
            <v>0</v>
          </cell>
          <cell r="R9881">
            <v>0</v>
          </cell>
          <cell r="AA9881">
            <v>0</v>
          </cell>
          <cell r="AD9881" t="e">
            <v>#DIV/0!</v>
          </cell>
          <cell r="AE9881" t="e">
            <v>#DIV/0!</v>
          </cell>
          <cell r="AF9881" t="e">
            <v>#DIV/0!</v>
          </cell>
        </row>
        <row r="9882">
          <cell r="M9882">
            <v>0</v>
          </cell>
          <cell r="N9882">
            <v>0</v>
          </cell>
          <cell r="O9882" t="str">
            <v/>
          </cell>
          <cell r="P9882">
            <v>1</v>
          </cell>
          <cell r="Q9882">
            <v>0</v>
          </cell>
          <cell r="R9882">
            <v>0</v>
          </cell>
          <cell r="AA9882">
            <v>0</v>
          </cell>
          <cell r="AD9882">
            <v>0</v>
          </cell>
          <cell r="AE9882">
            <v>0</v>
          </cell>
          <cell r="AF9882">
            <v>0</v>
          </cell>
        </row>
        <row r="9883">
          <cell r="M9883" t="str">
            <v>RodFixeNew</v>
          </cell>
          <cell r="N9883" t="str">
            <v>Rodeuse fixe (Std New)</v>
          </cell>
          <cell r="O9883" t="str">
            <v>Tip dreser fix (new)</v>
          </cell>
          <cell r="P9883">
            <v>1</v>
          </cell>
          <cell r="Q9883">
            <v>0</v>
          </cell>
          <cell r="R9883" t="str">
            <v>01, 07,.</v>
          </cell>
          <cell r="X9883">
            <v>2.0474999999999994</v>
          </cell>
          <cell r="Y9883">
            <v>95.678100000000001</v>
          </cell>
          <cell r="Z9883">
            <v>254.625</v>
          </cell>
          <cell r="AA9883">
            <v>352.35059999999999</v>
          </cell>
          <cell r="AD9883">
            <v>2.0474999999999994</v>
          </cell>
          <cell r="AE9883">
            <v>95.678100000000001</v>
          </cell>
          <cell r="AF9883">
            <v>254.625</v>
          </cell>
        </row>
        <row r="9884">
          <cell r="M9884">
            <v>0</v>
          </cell>
          <cell r="N9884">
            <v>0</v>
          </cell>
          <cell r="O9884" t="str">
            <v/>
          </cell>
          <cell r="P9884">
            <v>0</v>
          </cell>
          <cell r="Q9884">
            <v>0</v>
          </cell>
          <cell r="R9884">
            <v>0</v>
          </cell>
          <cell r="AA9884">
            <v>0</v>
          </cell>
          <cell r="AD9884" t="e">
            <v>#DIV/0!</v>
          </cell>
          <cell r="AE9884" t="e">
            <v>#DIV/0!</v>
          </cell>
          <cell r="AF9884" t="e">
            <v>#DIV/0!</v>
          </cell>
        </row>
        <row r="9885">
          <cell r="M9885">
            <v>0</v>
          </cell>
          <cell r="N9885">
            <v>0</v>
          </cell>
          <cell r="O9885" t="str">
            <v/>
          </cell>
          <cell r="P9885">
            <v>1</v>
          </cell>
          <cell r="Q9885">
            <v>0</v>
          </cell>
          <cell r="R9885">
            <v>0</v>
          </cell>
          <cell r="AA9885">
            <v>0</v>
          </cell>
          <cell r="AD9885">
            <v>0</v>
          </cell>
          <cell r="AE9885">
            <v>0</v>
          </cell>
          <cell r="AF9885">
            <v>0</v>
          </cell>
        </row>
        <row r="9886">
          <cell r="M9886" t="str">
            <v>PostDep1500</v>
          </cell>
          <cell r="N9886" t="str">
            <v>Poste de dépose 1500 x 1500</v>
          </cell>
          <cell r="O9886" t="str">
            <v>Rest station 1500 x 1500 x 1500</v>
          </cell>
          <cell r="P9886">
            <v>1</v>
          </cell>
          <cell r="Q9886">
            <v>0</v>
          </cell>
          <cell r="R9886" t="str">
            <v>01, 07,.</v>
          </cell>
          <cell r="X9886">
            <v>2.7349874999999995</v>
          </cell>
          <cell r="Y9886">
            <v>59.608500000000006</v>
          </cell>
          <cell r="Z9886">
            <v>48.175257199788682</v>
          </cell>
          <cell r="AA9886">
            <v>110.5187446997887</v>
          </cell>
          <cell r="AD9886">
            <v>2.7349874999999995</v>
          </cell>
          <cell r="AE9886">
            <v>59.608500000000006</v>
          </cell>
          <cell r="AF9886">
            <v>48.175257199788682</v>
          </cell>
        </row>
        <row r="9887">
          <cell r="M9887" t="str">
            <v>RefPrat</v>
          </cell>
          <cell r="N9887" t="str">
            <v>Appui au pratique (toutes largeurs)</v>
          </cell>
          <cell r="O9887" t="str">
            <v>Practical support (all widths)</v>
          </cell>
          <cell r="P9887">
            <v>7</v>
          </cell>
          <cell r="Q9887">
            <v>0</v>
          </cell>
          <cell r="R9887" t="str">
            <v>01, 07,.</v>
          </cell>
          <cell r="X9887">
            <v>0</v>
          </cell>
          <cell r="Y9887">
            <v>0</v>
          </cell>
          <cell r="Z9887">
            <v>0</v>
          </cell>
          <cell r="AA9887">
            <v>0</v>
          </cell>
          <cell r="AD9887">
            <v>0</v>
          </cell>
          <cell r="AE9887">
            <v>0</v>
          </cell>
          <cell r="AF9887">
            <v>0</v>
          </cell>
        </row>
        <row r="9888">
          <cell r="M9888" t="str">
            <v>PilPrat</v>
          </cell>
          <cell r="N9888" t="str">
            <v>Pilote au pratique</v>
          </cell>
          <cell r="O9888" t="str">
            <v>Pin manual adjusted</v>
          </cell>
          <cell r="P9888">
            <v>1</v>
          </cell>
          <cell r="Q9888">
            <v>0</v>
          </cell>
          <cell r="R9888" t="str">
            <v>01, 07,.</v>
          </cell>
          <cell r="X9888">
            <v>0</v>
          </cell>
          <cell r="Y9888">
            <v>0</v>
          </cell>
          <cell r="Z9888">
            <v>0</v>
          </cell>
          <cell r="AA9888">
            <v>0</v>
          </cell>
          <cell r="AD9888">
            <v>0</v>
          </cell>
          <cell r="AE9888">
            <v>0</v>
          </cell>
          <cell r="AF9888">
            <v>0</v>
          </cell>
        </row>
        <row r="9889">
          <cell r="M9889" t="str">
            <v>PPinduc</v>
          </cell>
          <cell r="N9889" t="str">
            <v>Détecteur inductif de présence pièce</v>
          </cell>
          <cell r="O9889" t="str">
            <v>Inductive part presence detector</v>
          </cell>
          <cell r="P9889">
            <v>1</v>
          </cell>
          <cell r="Q9889">
            <v>0</v>
          </cell>
          <cell r="R9889" t="str">
            <v>01, 07,.</v>
          </cell>
          <cell r="X9889">
            <v>1.9106324999999997</v>
          </cell>
          <cell r="Y9889">
            <v>25.818449999999999</v>
          </cell>
          <cell r="Z9889">
            <v>107.59538093824155</v>
          </cell>
          <cell r="AA9889">
            <v>135.32446343824154</v>
          </cell>
          <cell r="AD9889">
            <v>1.9106324999999997</v>
          </cell>
          <cell r="AE9889">
            <v>25.818449999999999</v>
          </cell>
          <cell r="AF9889">
            <v>107.59538093824155</v>
          </cell>
        </row>
        <row r="9890">
          <cell r="M9890" t="str">
            <v>SuiviEncours</v>
          </cell>
          <cell r="N9890" t="str">
            <v>Diversité : gestion d'une pile de suivi d'encours</v>
          </cell>
          <cell r="O9890" t="str">
            <v>Studies Programmation tracking part stacks in process</v>
          </cell>
          <cell r="P9890">
            <v>1</v>
          </cell>
          <cell r="Q9890">
            <v>0</v>
          </cell>
          <cell r="R9890" t="str">
            <v>01, 07,.</v>
          </cell>
          <cell r="X9890">
            <v>19.934302499999998</v>
          </cell>
          <cell r="Y9890">
            <v>0</v>
          </cell>
          <cell r="Z9890">
            <v>613.51766656769087</v>
          </cell>
          <cell r="AA9890">
            <v>633.45196906769081</v>
          </cell>
          <cell r="AD9890">
            <v>19.934302499999998</v>
          </cell>
          <cell r="AE9890">
            <v>0</v>
          </cell>
          <cell r="AF9890">
            <v>613.51766656769087</v>
          </cell>
        </row>
        <row r="9891">
          <cell r="M9891">
            <v>0</v>
          </cell>
          <cell r="N9891">
            <v>0</v>
          </cell>
          <cell r="O9891" t="str">
            <v/>
          </cell>
          <cell r="P9891">
            <v>0</v>
          </cell>
          <cell r="Q9891">
            <v>0</v>
          </cell>
          <cell r="R9891">
            <v>0</v>
          </cell>
          <cell r="AA9891">
            <v>0</v>
          </cell>
          <cell r="AD9891" t="e">
            <v>#DIV/0!</v>
          </cell>
          <cell r="AE9891" t="e">
            <v>#DIV/0!</v>
          </cell>
          <cell r="AF9891" t="e">
            <v>#DIV/0!</v>
          </cell>
        </row>
        <row r="9892">
          <cell r="M9892">
            <v>0</v>
          </cell>
          <cell r="N9892">
            <v>0</v>
          </cell>
          <cell r="O9892" t="str">
            <v/>
          </cell>
          <cell r="P9892">
            <v>1</v>
          </cell>
          <cell r="Q9892">
            <v>0</v>
          </cell>
          <cell r="R9892">
            <v>0</v>
          </cell>
          <cell r="AA9892">
            <v>0</v>
          </cell>
          <cell r="AD9892">
            <v>0</v>
          </cell>
          <cell r="AE9892">
            <v>0</v>
          </cell>
          <cell r="AF9892">
            <v>0</v>
          </cell>
        </row>
        <row r="9893">
          <cell r="M9893" t="str">
            <v>Robotnu16</v>
          </cell>
          <cell r="N9893" t="str">
            <v>Robot nu bras 3,10m / 280 Kg</v>
          </cell>
          <cell r="O9893" t="str">
            <v>Robot bare arm 3.10m / 280 Kg</v>
          </cell>
          <cell r="P9893">
            <v>1</v>
          </cell>
          <cell r="Q9893">
            <v>0</v>
          </cell>
          <cell r="R9893" t="str">
            <v>01, 07,.</v>
          </cell>
          <cell r="X9893">
            <v>0</v>
          </cell>
          <cell r="Y9893">
            <v>0</v>
          </cell>
          <cell r="Z9893">
            <v>0</v>
          </cell>
          <cell r="AA9893">
            <v>0</v>
          </cell>
          <cell r="AD9893">
            <v>0</v>
          </cell>
          <cell r="AE9893">
            <v>0</v>
          </cell>
          <cell r="AF9893">
            <v>0</v>
          </cell>
        </row>
        <row r="9894">
          <cell r="M9894" t="str">
            <v>SELPF-MF</v>
          </cell>
          <cell r="N9894" t="str">
            <v>Applicatif Robot SELPF en Moyenne Fréquence</v>
          </cell>
          <cell r="O9894" t="str">
            <v>SELPF Robot Application in Medium Frequency</v>
          </cell>
          <cell r="P9894">
            <v>1</v>
          </cell>
          <cell r="Q9894">
            <v>0</v>
          </cell>
          <cell r="R9894" t="str">
            <v>01, 07,.</v>
          </cell>
          <cell r="X9894">
            <v>2.1930299999999994</v>
          </cell>
          <cell r="Y9894">
            <v>1265.1134999999999</v>
          </cell>
          <cell r="Z9894">
            <v>722.89538093824149</v>
          </cell>
          <cell r="AA9894">
            <v>1990.2019109382413</v>
          </cell>
          <cell r="AD9894">
            <v>2.1930299999999994</v>
          </cell>
          <cell r="AE9894">
            <v>1265.1134999999999</v>
          </cell>
          <cell r="AF9894">
            <v>722.89538093824149</v>
          </cell>
        </row>
        <row r="9895">
          <cell r="M9895" t="str">
            <v>RehForteCharg1000</v>
          </cell>
          <cell r="N9895" t="str">
            <v>Réhausse robot forte charge h&lt;1000mm</v>
          </cell>
          <cell r="O9895" t="str">
            <v>Heavy-duty robot extension h&lt;1000mm</v>
          </cell>
          <cell r="P9895">
            <v>1</v>
          </cell>
          <cell r="Q9895">
            <v>0</v>
          </cell>
          <cell r="R9895" t="str">
            <v>01, 07,.</v>
          </cell>
          <cell r="X9895">
            <v>0</v>
          </cell>
          <cell r="Y9895">
            <v>29.809500000000003</v>
          </cell>
          <cell r="Z9895">
            <v>10.5</v>
          </cell>
          <cell r="AA9895">
            <v>40.3095</v>
          </cell>
          <cell r="AD9895">
            <v>0</v>
          </cell>
          <cell r="AE9895">
            <v>29.809500000000003</v>
          </cell>
          <cell r="AF9895">
            <v>10.5</v>
          </cell>
        </row>
        <row r="9896">
          <cell r="M9896" t="str">
            <v>Robotintégration-V11</v>
          </cell>
          <cell r="N9896" t="str">
            <v>Intégration robot + baie sur site -V11</v>
          </cell>
          <cell r="O9896" t="str">
            <v>Robot + bay integration on site -V11</v>
          </cell>
          <cell r="P9896">
            <v>1</v>
          </cell>
          <cell r="Q9896">
            <v>0</v>
          </cell>
          <cell r="R9896" t="str">
            <v>01, 07,.</v>
          </cell>
          <cell r="X9896">
            <v>27.235057499999993</v>
          </cell>
          <cell r="Y9896">
            <v>862.84800000000007</v>
          </cell>
          <cell r="Z9896">
            <v>1716.542666567691</v>
          </cell>
          <cell r="AA9896">
            <v>2606.625724067691</v>
          </cell>
          <cell r="AD9896">
            <v>27.235057499999993</v>
          </cell>
          <cell r="AE9896">
            <v>862.84800000000007</v>
          </cell>
          <cell r="AF9896">
            <v>1716.542666567691</v>
          </cell>
        </row>
        <row r="9897">
          <cell r="M9897" t="str">
            <v>TrajMan</v>
          </cell>
          <cell r="N9897" t="str">
            <v>Trajectoire de manutention</v>
          </cell>
          <cell r="O9897" t="str">
            <v>Handling path</v>
          </cell>
          <cell r="P9897">
            <v>2</v>
          </cell>
          <cell r="Q9897" t="str">
            <v>Prise OP40A dépose OP50</v>
          </cell>
          <cell r="R9897" t="str">
            <v>01, 07,.</v>
          </cell>
          <cell r="X9897">
            <v>0</v>
          </cell>
          <cell r="Y9897">
            <v>0</v>
          </cell>
          <cell r="Z9897">
            <v>0</v>
          </cell>
          <cell r="AA9897">
            <v>0</v>
          </cell>
          <cell r="AD9897">
            <v>0</v>
          </cell>
          <cell r="AE9897">
            <v>0</v>
          </cell>
          <cell r="AF9897">
            <v>0</v>
          </cell>
        </row>
        <row r="9898">
          <cell r="M9898" t="str">
            <v>CopTrajMan</v>
          </cell>
          <cell r="N9898" t="str">
            <v>Copie trajectoire Manut suite à ajout diversité</v>
          </cell>
          <cell r="O9898" t="str">
            <v>Copie of a handling trajectory for divers models</v>
          </cell>
          <cell r="P9898">
            <v>1</v>
          </cell>
          <cell r="Q9898" t="str">
            <v>Prise OP40B</v>
          </cell>
          <cell r="R9898" t="str">
            <v>01, 07,.</v>
          </cell>
          <cell r="X9898">
            <v>0</v>
          </cell>
          <cell r="Y9898">
            <v>0</v>
          </cell>
          <cell r="Z9898">
            <v>0</v>
          </cell>
          <cell r="AA9898">
            <v>0</v>
          </cell>
          <cell r="AD9898">
            <v>0</v>
          </cell>
          <cell r="AE9898">
            <v>0</v>
          </cell>
          <cell r="AF9898">
            <v>0</v>
          </cell>
        </row>
        <row r="9899">
          <cell r="M9899" t="str">
            <v>TrajSoud</v>
          </cell>
          <cell r="N9899" t="str">
            <v>Trajectoire de soudure(clinchage, arc tiré, rivet)</v>
          </cell>
          <cell r="O9899" t="str">
            <v>Welding path (clinching, pulled arc, rivet)</v>
          </cell>
          <cell r="P9899">
            <v>1</v>
          </cell>
          <cell r="Q9899" t="str">
            <v>16 PSE finition</v>
          </cell>
          <cell r="R9899" t="str">
            <v>01, 07,.</v>
          </cell>
          <cell r="X9899">
            <v>0</v>
          </cell>
          <cell r="Y9899">
            <v>0</v>
          </cell>
          <cell r="Z9899">
            <v>0</v>
          </cell>
          <cell r="AA9899">
            <v>0</v>
          </cell>
          <cell r="AD9899">
            <v>0</v>
          </cell>
          <cell r="AE9899">
            <v>0</v>
          </cell>
          <cell r="AF9899">
            <v>0</v>
          </cell>
        </row>
        <row r="9900">
          <cell r="M9900" t="str">
            <v>EchCodeTraj</v>
          </cell>
          <cell r="N9900" t="str">
            <v>Echange Code Trajectoire avec baie robot</v>
          </cell>
          <cell r="O9900" t="str">
            <v>Exchange of Trajectory Code with robot bay</v>
          </cell>
          <cell r="P9900">
            <v>2</v>
          </cell>
          <cell r="Q9900" t="str">
            <v>OP40 A et B</v>
          </cell>
          <cell r="R9900" t="str">
            <v>01, 07,.</v>
          </cell>
          <cell r="X9900">
            <v>2.3624999999999994</v>
          </cell>
          <cell r="Y9900">
            <v>0</v>
          </cell>
          <cell r="Z9900">
            <v>192.81983806413143</v>
          </cell>
          <cell r="AA9900">
            <v>195.18233806413144</v>
          </cell>
          <cell r="AD9900">
            <v>1.1812499999999997</v>
          </cell>
          <cell r="AE9900">
            <v>0</v>
          </cell>
          <cell r="AF9900">
            <v>96.409919032065716</v>
          </cell>
        </row>
        <row r="9901">
          <cell r="M9901" t="str">
            <v>HEtudAUT</v>
          </cell>
          <cell r="N9901" t="str">
            <v>Une heure d'études automatismes</v>
          </cell>
          <cell r="O9901" t="str">
            <v>One hour of automation studies</v>
          </cell>
          <cell r="P9901">
            <v>1</v>
          </cell>
          <cell r="Q9901" t="str">
            <v>Complement Hetude AF+Marguerite+Prog</v>
          </cell>
          <cell r="R9901" t="str">
            <v>01</v>
          </cell>
          <cell r="X9901">
            <v>65</v>
          </cell>
          <cell r="Y9901">
            <v>0</v>
          </cell>
          <cell r="Z9901">
            <v>0</v>
          </cell>
          <cell r="AA9901">
            <v>65</v>
          </cell>
          <cell r="AD9901">
            <v>65</v>
          </cell>
          <cell r="AE9901">
            <v>0</v>
          </cell>
          <cell r="AF9901">
            <v>0</v>
          </cell>
        </row>
        <row r="9902">
          <cell r="M9902" t="str">
            <v>VerrineRobot</v>
          </cell>
          <cell r="N9902" t="str">
            <v>Verrine Robot</v>
          </cell>
          <cell r="O9902" t="str">
            <v>To make</v>
          </cell>
          <cell r="P9902">
            <v>1</v>
          </cell>
          <cell r="Q9902">
            <v>0</v>
          </cell>
          <cell r="R9902" t="str">
            <v>01, 07,.</v>
          </cell>
          <cell r="AA9902">
            <v>0</v>
          </cell>
          <cell r="AD9902">
            <v>0</v>
          </cell>
          <cell r="AE9902">
            <v>0</v>
          </cell>
          <cell r="AF9902">
            <v>0</v>
          </cell>
        </row>
        <row r="9903">
          <cell r="M9903">
            <v>0</v>
          </cell>
          <cell r="N9903">
            <v>0</v>
          </cell>
          <cell r="O9903" t="str">
            <v/>
          </cell>
          <cell r="P9903">
            <v>0</v>
          </cell>
          <cell r="Q9903">
            <v>0</v>
          </cell>
          <cell r="R9903">
            <v>0</v>
          </cell>
          <cell r="AA9903">
            <v>0</v>
          </cell>
          <cell r="AD9903" t="e">
            <v>#DIV/0!</v>
          </cell>
          <cell r="AE9903" t="e">
            <v>#DIV/0!</v>
          </cell>
          <cell r="AF9903" t="e">
            <v>#DIV/0!</v>
          </cell>
        </row>
        <row r="9904">
          <cell r="M9904">
            <v>0</v>
          </cell>
          <cell r="N9904">
            <v>0</v>
          </cell>
          <cell r="O9904" t="str">
            <v/>
          </cell>
          <cell r="P9904">
            <v>1</v>
          </cell>
          <cell r="Q9904" t="str">
            <v>Changement réferenciel</v>
          </cell>
          <cell r="R9904">
            <v>0</v>
          </cell>
          <cell r="AA9904">
            <v>0</v>
          </cell>
          <cell r="AD9904">
            <v>0</v>
          </cell>
          <cell r="AE9904">
            <v>0</v>
          </cell>
          <cell r="AF9904">
            <v>0</v>
          </cell>
        </row>
        <row r="9905">
          <cell r="M9905" t="str">
            <v>InterfaceRobPinceStdPlate</v>
          </cell>
          <cell r="N9905" t="str">
            <v>Interface Std Plate fixation entre Pince et Robot</v>
          </cell>
          <cell r="O9905" t="str">
            <v>Std interface Flat mounting plate between Clamp and Robot</v>
          </cell>
          <cell r="P9905">
            <v>1</v>
          </cell>
          <cell r="Q9905">
            <v>0</v>
          </cell>
          <cell r="R9905" t="str">
            <v>01, 07,.</v>
          </cell>
          <cell r="X9905">
            <v>0</v>
          </cell>
          <cell r="Y9905">
            <v>0</v>
          </cell>
          <cell r="Z9905">
            <v>0</v>
          </cell>
          <cell r="AA9905">
            <v>0</v>
          </cell>
          <cell r="AD9905">
            <v>0</v>
          </cell>
          <cell r="AE9905">
            <v>0</v>
          </cell>
          <cell r="AF9905">
            <v>0</v>
          </cell>
        </row>
        <row r="9906">
          <cell r="M9906" t="str">
            <v>PincRobMFLightX500ModSansDetal</v>
          </cell>
          <cell r="N9906" t="str">
            <v>Pince Mod MF Light ciseaux électrique LU &lt; 500</v>
          </cell>
          <cell r="O9906" t="str">
            <v>MF Light Mod Clamp X - Shape electric width &lt; 500</v>
          </cell>
          <cell r="P9906">
            <v>1</v>
          </cell>
          <cell r="Q9906">
            <v>0</v>
          </cell>
          <cell r="R9906" t="str">
            <v>01, 07,.</v>
          </cell>
          <cell r="X9906">
            <v>0</v>
          </cell>
          <cell r="Y9906">
            <v>0</v>
          </cell>
          <cell r="Z9906">
            <v>0</v>
          </cell>
          <cell r="AA9906">
            <v>0</v>
          </cell>
          <cell r="AD9906">
            <v>0</v>
          </cell>
          <cell r="AE9906">
            <v>0</v>
          </cell>
          <cell r="AF9906">
            <v>0</v>
          </cell>
        </row>
        <row r="9907">
          <cell r="M9907" t="str">
            <v>MisAllRech</v>
          </cell>
          <cell r="N9907" t="str">
            <v>Mise et Allonge de rechange</v>
          </cell>
          <cell r="O9907" t="str">
            <v>Spare plug and extension cable</v>
          </cell>
          <cell r="P9907">
            <v>1</v>
          </cell>
          <cell r="Q9907">
            <v>0</v>
          </cell>
          <cell r="R9907" t="str">
            <v>01, 07,.</v>
          </cell>
          <cell r="X9907">
            <v>0</v>
          </cell>
          <cell r="Y9907">
            <v>0</v>
          </cell>
          <cell r="Z9907">
            <v>0</v>
          </cell>
          <cell r="AA9907">
            <v>0</v>
          </cell>
          <cell r="AD9907">
            <v>0</v>
          </cell>
          <cell r="AE9907">
            <v>0</v>
          </cell>
          <cell r="AF9907">
            <v>0</v>
          </cell>
        </row>
        <row r="9908">
          <cell r="M9908">
            <v>0</v>
          </cell>
          <cell r="N9908">
            <v>0</v>
          </cell>
          <cell r="O9908" t="str">
            <v/>
          </cell>
          <cell r="P9908">
            <v>0</v>
          </cell>
          <cell r="Q9908">
            <v>0</v>
          </cell>
          <cell r="R9908">
            <v>0</v>
          </cell>
          <cell r="AA9908">
            <v>0</v>
          </cell>
          <cell r="AD9908" t="e">
            <v>#DIV/0!</v>
          </cell>
          <cell r="AE9908" t="e">
            <v>#DIV/0!</v>
          </cell>
          <cell r="AF9908" t="e">
            <v>#DIV/0!</v>
          </cell>
        </row>
        <row r="9909">
          <cell r="M9909">
            <v>0</v>
          </cell>
          <cell r="N9909">
            <v>0</v>
          </cell>
          <cell r="O9909" t="str">
            <v/>
          </cell>
          <cell r="P9909">
            <v>1</v>
          </cell>
          <cell r="Q9909">
            <v>0</v>
          </cell>
          <cell r="R9909">
            <v>0</v>
          </cell>
          <cell r="AA9909">
            <v>0</v>
          </cell>
          <cell r="AD9909">
            <v>0</v>
          </cell>
          <cell r="AE9909">
            <v>0</v>
          </cell>
          <cell r="AF9909">
            <v>0</v>
          </cell>
        </row>
        <row r="9910">
          <cell r="M9910" t="str">
            <v>RodAbatElectNew</v>
          </cell>
          <cell r="N9910" t="str">
            <v>Rodeuse sur abattant électrique (Std New)</v>
          </cell>
          <cell r="O9910" t="str">
            <v>Tip dresser on electric flap (Std New)</v>
          </cell>
          <cell r="P9910">
            <v>1</v>
          </cell>
          <cell r="Q9910">
            <v>0</v>
          </cell>
          <cell r="R9910" t="str">
            <v>01, 07,.</v>
          </cell>
          <cell r="X9910">
            <v>4.0949999999999989</v>
          </cell>
          <cell r="Y9910">
            <v>197.20365000000004</v>
          </cell>
          <cell r="Z9910">
            <v>434.4375</v>
          </cell>
          <cell r="AA9910">
            <v>635.73615000000007</v>
          </cell>
          <cell r="AD9910">
            <v>4.0949999999999989</v>
          </cell>
          <cell r="AE9910">
            <v>197.20365000000004</v>
          </cell>
          <cell r="AF9910">
            <v>434.4375</v>
          </cell>
        </row>
        <row r="9911">
          <cell r="M9911">
            <v>0</v>
          </cell>
          <cell r="N9911">
            <v>0</v>
          </cell>
          <cell r="O9911" t="str">
            <v/>
          </cell>
          <cell r="P9911">
            <v>0</v>
          </cell>
          <cell r="Q9911">
            <v>0</v>
          </cell>
          <cell r="R9911">
            <v>0</v>
          </cell>
          <cell r="AA9911">
            <v>0</v>
          </cell>
          <cell r="AD9911" t="e">
            <v>#DIV/0!</v>
          </cell>
          <cell r="AE9911" t="e">
            <v>#DIV/0!</v>
          </cell>
          <cell r="AF9911" t="e">
            <v>#DIV/0!</v>
          </cell>
        </row>
        <row r="9912">
          <cell r="M9912">
            <v>0</v>
          </cell>
          <cell r="N9912">
            <v>0</v>
          </cell>
          <cell r="O9912" t="str">
            <v/>
          </cell>
          <cell r="P9912">
            <v>1</v>
          </cell>
          <cell r="Q9912">
            <v>0</v>
          </cell>
          <cell r="R9912">
            <v>0</v>
          </cell>
          <cell r="AA9912">
            <v>0</v>
          </cell>
          <cell r="AD9912">
            <v>0</v>
          </cell>
          <cell r="AE9912">
            <v>0</v>
          </cell>
          <cell r="AF9912">
            <v>0</v>
          </cell>
        </row>
        <row r="9913">
          <cell r="M9913" t="str">
            <v>PoutreCentMPRModFrs</v>
          </cell>
          <cell r="N9913" t="str">
            <v>Poutre Centrale pour MPR Modulaire du commerce</v>
          </cell>
          <cell r="O9913" t="str">
            <v>Beam 1 Mt (any diameter) for gripper</v>
          </cell>
          <cell r="P9913">
            <v>1</v>
          </cell>
          <cell r="Q9913">
            <v>0</v>
          </cell>
          <cell r="R9913" t="str">
            <v>01, 07,.</v>
          </cell>
          <cell r="AA9913">
            <v>0</v>
          </cell>
          <cell r="AD9913">
            <v>0</v>
          </cell>
          <cell r="AE9913">
            <v>0</v>
          </cell>
          <cell r="AF9913">
            <v>0</v>
          </cell>
        </row>
        <row r="9914">
          <cell r="M9914" t="str">
            <v>SuppGrandMPRFrs</v>
          </cell>
          <cell r="N9914" t="str">
            <v>Supplément coût pour un grand préhenseur Commerce</v>
          </cell>
          <cell r="O9914" t="str">
            <v>Additional cost for a large trade gripper</v>
          </cell>
          <cell r="P9914">
            <v>2</v>
          </cell>
          <cell r="Q9914">
            <v>0</v>
          </cell>
          <cell r="R9914" t="str">
            <v>01, 07,.</v>
          </cell>
          <cell r="AA9914">
            <v>0</v>
          </cell>
          <cell r="AD9914">
            <v>0</v>
          </cell>
          <cell r="AE9914">
            <v>0</v>
          </cell>
          <cell r="AF9914">
            <v>0</v>
          </cell>
        </row>
        <row r="9915">
          <cell r="M9915" t="str">
            <v>BoutPoutreMPRFrs</v>
          </cell>
          <cell r="N9915" t="str">
            <v>Compl fixation bout poutre ou preh double Commerce</v>
          </cell>
          <cell r="O9915" t="str">
            <v>Complement fixing beam end or double gripper trade</v>
          </cell>
          <cell r="P9915">
            <v>1</v>
          </cell>
          <cell r="Q9915" t="str">
            <v>Préhenseur double</v>
          </cell>
          <cell r="R9915" t="str">
            <v>01, 07,.</v>
          </cell>
          <cell r="AA9915">
            <v>0</v>
          </cell>
          <cell r="AD9915">
            <v>0</v>
          </cell>
          <cell r="AE9915">
            <v>0</v>
          </cell>
          <cell r="AF9915">
            <v>0</v>
          </cell>
        </row>
        <row r="9916">
          <cell r="M9916" t="str">
            <v>RefSer40DINPreh</v>
          </cell>
          <cell r="N9916" t="str">
            <v>Serrage 40 DIN Touche + Appui tous types sur Préh</v>
          </cell>
          <cell r="O9916" t="str">
            <v>Clamping 40 DIN Key + All types of support on Preh</v>
          </cell>
          <cell r="P9916">
            <v>6</v>
          </cell>
          <cell r="Q9916">
            <v>0</v>
          </cell>
          <cell r="R9916" t="str">
            <v>01, 07,.</v>
          </cell>
          <cell r="X9916">
            <v>7.3709999999999987</v>
          </cell>
          <cell r="Y9916">
            <v>426.04380000000003</v>
          </cell>
          <cell r="Z9916">
            <v>226.8</v>
          </cell>
          <cell r="AA9916">
            <v>660.21479999999997</v>
          </cell>
          <cell r="AD9916">
            <v>1.2284999999999997</v>
          </cell>
          <cell r="AE9916">
            <v>71.007300000000001</v>
          </cell>
          <cell r="AF9916">
            <v>37.800000000000004</v>
          </cell>
        </row>
        <row r="9917">
          <cell r="M9917" t="str">
            <v>PilMobPreh</v>
          </cell>
          <cell r="N9917" t="str">
            <v>Pilote escamotable sur Préhenseur avec antenne sup</v>
          </cell>
          <cell r="O9917" t="str">
            <v>Retractable pin on Gripper</v>
          </cell>
          <cell r="P9917">
            <v>1</v>
          </cell>
          <cell r="Q9917">
            <v>0</v>
          </cell>
          <cell r="R9917" t="str">
            <v>01, 07,.</v>
          </cell>
          <cell r="X9917">
            <v>1.2284999999999997</v>
          </cell>
          <cell r="Y9917">
            <v>71.007300000000001</v>
          </cell>
          <cell r="Z9917">
            <v>37.800000000000004</v>
          </cell>
          <cell r="AA9917">
            <v>110.03579999999999</v>
          </cell>
          <cell r="AD9917">
            <v>1.2284999999999997</v>
          </cell>
          <cell r="AE9917">
            <v>71.007300000000001</v>
          </cell>
          <cell r="AF9917">
            <v>37.800000000000004</v>
          </cell>
        </row>
        <row r="9918">
          <cell r="M9918" t="str">
            <v>PilSeulPreh</v>
          </cell>
          <cell r="N9918" t="str">
            <v xml:space="preserve">Pilote fixe sans poteau ou Pilote préhenseur avec </v>
          </cell>
          <cell r="O9918" t="str">
            <v>Fixed pin for gripper</v>
          </cell>
          <cell r="P9918">
            <v>1</v>
          </cell>
          <cell r="Q9918">
            <v>0</v>
          </cell>
          <cell r="R9918" t="str">
            <v>01, 07,.</v>
          </cell>
          <cell r="X9918">
            <v>0</v>
          </cell>
          <cell r="Y9918">
            <v>0</v>
          </cell>
          <cell r="Z9918">
            <v>0</v>
          </cell>
          <cell r="AA9918">
            <v>0</v>
          </cell>
          <cell r="AD9918">
            <v>0</v>
          </cell>
          <cell r="AE9918">
            <v>0</v>
          </cell>
          <cell r="AF9918">
            <v>0</v>
          </cell>
        </row>
        <row r="9919">
          <cell r="M9919" t="str">
            <v>DistribPreh</v>
          </cell>
          <cell r="N9919" t="str">
            <v>Distributeur taille 2 sur Préhenseur</v>
          </cell>
          <cell r="O9919" t="str">
            <v>Dispenser size 2 on Gripper</v>
          </cell>
          <cell r="P9919">
            <v>3</v>
          </cell>
          <cell r="Q9919">
            <v>0</v>
          </cell>
          <cell r="R9919" t="str">
            <v>01, 07,.</v>
          </cell>
          <cell r="X9919">
            <v>3.6854999999999993</v>
          </cell>
          <cell r="Y9919">
            <v>488.09249999999997</v>
          </cell>
          <cell r="Z9919">
            <v>56.7</v>
          </cell>
          <cell r="AA9919">
            <v>548.47799999999995</v>
          </cell>
          <cell r="AD9919">
            <v>1.2284999999999997</v>
          </cell>
          <cell r="AE9919">
            <v>162.69749999999999</v>
          </cell>
          <cell r="AF9919">
            <v>18.900000000000002</v>
          </cell>
        </row>
        <row r="9920">
          <cell r="M9920" t="str">
            <v>PPinducPreh</v>
          </cell>
          <cell r="N9920" t="str">
            <v>Détecteur inductif présence pièce sur Préhenseur a</v>
          </cell>
          <cell r="O9920" t="str">
            <v>Inductive part presence detector on Gripper</v>
          </cell>
          <cell r="P9920">
            <v>1</v>
          </cell>
          <cell r="Q9920">
            <v>0</v>
          </cell>
          <cell r="R9920" t="str">
            <v>01, 07,.</v>
          </cell>
          <cell r="X9920">
            <v>1.2284999999999997</v>
          </cell>
          <cell r="Y9920">
            <v>37.65825000000001</v>
          </cell>
          <cell r="Z9920">
            <v>9.4500000000000011</v>
          </cell>
          <cell r="AA9920">
            <v>48.336750000000009</v>
          </cell>
          <cell r="AD9920">
            <v>1.2284999999999997</v>
          </cell>
          <cell r="AE9920">
            <v>37.65825000000001</v>
          </cell>
          <cell r="AF9920">
            <v>9.4500000000000011</v>
          </cell>
        </row>
        <row r="9921">
          <cell r="M9921">
            <v>0</v>
          </cell>
          <cell r="N9921">
            <v>0</v>
          </cell>
          <cell r="O9921" t="str">
            <v/>
          </cell>
          <cell r="P9921">
            <v>0</v>
          </cell>
          <cell r="Q9921">
            <v>0</v>
          </cell>
          <cell r="R9921">
            <v>0</v>
          </cell>
          <cell r="AA9921">
            <v>0</v>
          </cell>
          <cell r="AD9921" t="e">
            <v>#DIV/0!</v>
          </cell>
          <cell r="AE9921" t="e">
            <v>#DIV/0!</v>
          </cell>
          <cell r="AF9921" t="e">
            <v>#DIV/0!</v>
          </cell>
        </row>
        <row r="9922">
          <cell r="M9922">
            <v>0</v>
          </cell>
          <cell r="N9922">
            <v>0</v>
          </cell>
          <cell r="O9922" t="str">
            <v/>
          </cell>
          <cell r="P9922">
            <v>0</v>
          </cell>
          <cell r="Q9922">
            <v>0</v>
          </cell>
          <cell r="R9922">
            <v>0</v>
          </cell>
          <cell r="AA9922">
            <v>0</v>
          </cell>
          <cell r="AD9922" t="e">
            <v>#DIV/0!</v>
          </cell>
          <cell r="AE9922" t="e">
            <v>#DIV/0!</v>
          </cell>
          <cell r="AF9922" t="e">
            <v>#DIV/0!</v>
          </cell>
        </row>
        <row r="9923">
          <cell r="M9923">
            <v>0</v>
          </cell>
          <cell r="N9923">
            <v>0</v>
          </cell>
          <cell r="O9923" t="str">
            <v/>
          </cell>
          <cell r="P9923">
            <v>0</v>
          </cell>
          <cell r="Q9923">
            <v>0</v>
          </cell>
          <cell r="R9923">
            <v>0</v>
          </cell>
          <cell r="AA9923">
            <v>0</v>
          </cell>
          <cell r="AD9923" t="e">
            <v>#DIV/0!</v>
          </cell>
          <cell r="AE9923" t="e">
            <v>#DIV/0!</v>
          </cell>
          <cell r="AF9923" t="e">
            <v>#DIV/0!</v>
          </cell>
        </row>
        <row r="9924">
          <cell r="M9924">
            <v>0</v>
          </cell>
          <cell r="N9924">
            <v>0</v>
          </cell>
          <cell r="O9924" t="str">
            <v/>
          </cell>
          <cell r="P9924">
            <v>1</v>
          </cell>
          <cell r="Q9924">
            <v>0</v>
          </cell>
          <cell r="R9924">
            <v>0</v>
          </cell>
          <cell r="AA9924">
            <v>0</v>
          </cell>
          <cell r="AD9924">
            <v>0</v>
          </cell>
          <cell r="AE9924">
            <v>0</v>
          </cell>
          <cell r="AF9924">
            <v>0</v>
          </cell>
        </row>
        <row r="9925">
          <cell r="M9925" t="str">
            <v>RetourAutoHorizPlat</v>
          </cell>
          <cell r="N9925" t="str">
            <v>Retourneur Auto Cde Num Horizontal Plateau</v>
          </cell>
          <cell r="O9925" t="str">
            <v>Auto turntable digital control horizontal plate</v>
          </cell>
          <cell r="P9925">
            <v>1</v>
          </cell>
          <cell r="Q9925">
            <v>0</v>
          </cell>
          <cell r="R9925" t="str">
            <v>01, 07,.</v>
          </cell>
          <cell r="X9925">
            <v>19.277999999999995</v>
          </cell>
          <cell r="Y9925">
            <v>1840.7025000000001</v>
          </cell>
          <cell r="Z9925">
            <v>1610.5815237529662</v>
          </cell>
          <cell r="AA9925">
            <v>3470.5620237529665</v>
          </cell>
          <cell r="AD9925">
            <v>19.277999999999995</v>
          </cell>
          <cell r="AE9925">
            <v>1840.7025000000001</v>
          </cell>
          <cell r="AF9925">
            <v>1610.5815237529662</v>
          </cell>
        </row>
        <row r="9926">
          <cell r="M9926">
            <v>0</v>
          </cell>
          <cell r="N9926">
            <v>0</v>
          </cell>
          <cell r="O9926" t="str">
            <v/>
          </cell>
          <cell r="P9926">
            <v>0</v>
          </cell>
          <cell r="Q9926">
            <v>0</v>
          </cell>
          <cell r="R9926">
            <v>0</v>
          </cell>
          <cell r="AA9926">
            <v>0</v>
          </cell>
          <cell r="AD9926" t="e">
            <v>#DIV/0!</v>
          </cell>
          <cell r="AE9926" t="e">
            <v>#DIV/0!</v>
          </cell>
          <cell r="AF9926" t="e">
            <v>#DIV/0!</v>
          </cell>
        </row>
        <row r="9927">
          <cell r="M9927">
            <v>0</v>
          </cell>
          <cell r="N9927">
            <v>0</v>
          </cell>
          <cell r="O9927" t="str">
            <v/>
          </cell>
          <cell r="P9927">
            <v>1</v>
          </cell>
          <cell r="Q9927">
            <v>0</v>
          </cell>
          <cell r="R9927">
            <v>0</v>
          </cell>
          <cell r="AA9927">
            <v>0</v>
          </cell>
          <cell r="AD9927">
            <v>0</v>
          </cell>
          <cell r="AE9927">
            <v>0</v>
          </cell>
          <cell r="AF9927">
            <v>0</v>
          </cell>
        </row>
        <row r="9928">
          <cell r="M9928" t="str">
            <v>PlatFortal1,5m²</v>
          </cell>
          <cell r="N9928" t="str">
            <v>Platine Fortal surface compris entre 1.2 m² et 1.5</v>
          </cell>
          <cell r="O9928" t="str">
            <v>Fortal plate surface between 1.2 m² and 1.5</v>
          </cell>
          <cell r="P9928">
            <v>1</v>
          </cell>
          <cell r="Q9928">
            <v>0</v>
          </cell>
          <cell r="R9928" t="str">
            <v>01, 07,.</v>
          </cell>
          <cell r="X9928">
            <v>24.713639999999995</v>
          </cell>
          <cell r="Y9928">
            <v>1129.0301590909091</v>
          </cell>
          <cell r="Z9928">
            <v>722.81852269353089</v>
          </cell>
          <cell r="AA9928">
            <v>1876.56232178444</v>
          </cell>
          <cell r="AD9928">
            <v>24.713639999999995</v>
          </cell>
          <cell r="AE9928">
            <v>1129.0301590909091</v>
          </cell>
          <cell r="AF9928">
            <v>722.81852269353089</v>
          </cell>
        </row>
        <row r="9929">
          <cell r="M9929" t="str">
            <v>AppuiDrageoir</v>
          </cell>
          <cell r="N9929" t="str">
            <v xml:space="preserve">Appui seul ou drageoir seul (toutes largeurs) </v>
          </cell>
          <cell r="O9929" t="str">
            <v xml:space="preserve">support only or sucker only (all widths) </v>
          </cell>
          <cell r="P9929">
            <v>6</v>
          </cell>
          <cell r="Q9929">
            <v>0</v>
          </cell>
          <cell r="R9929" t="str">
            <v>01, 07,.</v>
          </cell>
          <cell r="X9929">
            <v>0</v>
          </cell>
          <cell r="Y9929">
            <v>0</v>
          </cell>
          <cell r="Z9929">
            <v>0</v>
          </cell>
          <cell r="AA9929">
            <v>0</v>
          </cell>
          <cell r="AD9929">
            <v>0</v>
          </cell>
          <cell r="AE9929">
            <v>0</v>
          </cell>
          <cell r="AF9929">
            <v>0</v>
          </cell>
        </row>
        <row r="9930">
          <cell r="M9930" t="str">
            <v>Touch</v>
          </cell>
          <cell r="N9930" t="str">
            <v>Touche seule toutes largeurs</v>
          </cell>
          <cell r="O9930" t="str">
            <v>Fixed button (Endschalter)</v>
          </cell>
          <cell r="P9930">
            <v>6</v>
          </cell>
          <cell r="Q9930">
            <v>0</v>
          </cell>
          <cell r="R9930" t="str">
            <v>01, 07,.</v>
          </cell>
          <cell r="X9930">
            <v>0</v>
          </cell>
          <cell r="Y9930">
            <v>0</v>
          </cell>
          <cell r="Z9930">
            <v>0</v>
          </cell>
          <cell r="AA9930">
            <v>0</v>
          </cell>
          <cell r="AD9930">
            <v>0</v>
          </cell>
          <cell r="AE9930">
            <v>0</v>
          </cell>
          <cell r="AF9930">
            <v>0</v>
          </cell>
        </row>
        <row r="9931">
          <cell r="M9931" t="str">
            <v>Pil</v>
          </cell>
          <cell r="N9931" t="str">
            <v>Pilote fixe</v>
          </cell>
          <cell r="O9931" t="str">
            <v>Fixed pin</v>
          </cell>
          <cell r="P9931">
            <v>1</v>
          </cell>
          <cell r="Q9931">
            <v>0</v>
          </cell>
          <cell r="R9931" t="str">
            <v>01, 07,.</v>
          </cell>
          <cell r="X9931">
            <v>0</v>
          </cell>
          <cell r="Y9931">
            <v>0</v>
          </cell>
          <cell r="Z9931">
            <v>0</v>
          </cell>
          <cell r="AA9931">
            <v>0</v>
          </cell>
          <cell r="AD9931">
            <v>0</v>
          </cell>
          <cell r="AE9931">
            <v>0</v>
          </cell>
          <cell r="AF9931">
            <v>0</v>
          </cell>
        </row>
        <row r="9932">
          <cell r="M9932" t="str">
            <v>PilMob</v>
          </cell>
          <cell r="N9932" t="str">
            <v>Pilote escamotable</v>
          </cell>
          <cell r="O9932" t="str">
            <v>Retractable pin</v>
          </cell>
          <cell r="P9932">
            <v>3</v>
          </cell>
          <cell r="Q9932">
            <v>0</v>
          </cell>
          <cell r="R9932" t="str">
            <v>01, 07,.</v>
          </cell>
          <cell r="X9932">
            <v>7.431007499999998</v>
          </cell>
          <cell r="Y9932">
            <v>218.43045000000001</v>
          </cell>
          <cell r="Z9932">
            <v>382.63614281472468</v>
          </cell>
          <cell r="AA9932">
            <v>608.49760031472465</v>
          </cell>
          <cell r="AD9932">
            <v>2.4770024999999993</v>
          </cell>
          <cell r="AE9932">
            <v>72.810150000000007</v>
          </cell>
          <cell r="AF9932">
            <v>127.54538093824156</v>
          </cell>
        </row>
        <row r="9933">
          <cell r="M9933" t="str">
            <v>Aval</v>
          </cell>
          <cell r="N9933" t="str">
            <v>Avaloir</v>
          </cell>
          <cell r="O9933" t="str">
            <v>Guide</v>
          </cell>
          <cell r="P9933">
            <v>5</v>
          </cell>
          <cell r="Q9933">
            <v>0</v>
          </cell>
          <cell r="R9933" t="str">
            <v>01, 07,.</v>
          </cell>
          <cell r="X9933">
            <v>0</v>
          </cell>
          <cell r="Y9933">
            <v>0</v>
          </cell>
          <cell r="Z9933">
            <v>0</v>
          </cell>
          <cell r="AA9933">
            <v>0</v>
          </cell>
          <cell r="AD9933">
            <v>0</v>
          </cell>
          <cell r="AE9933">
            <v>0</v>
          </cell>
          <cell r="AF9933">
            <v>0</v>
          </cell>
        </row>
        <row r="9934">
          <cell r="M9934" t="str">
            <v>Distrib2</v>
          </cell>
          <cell r="N9934" t="str">
            <v>Distributeur 5/2</v>
          </cell>
          <cell r="O9934" t="str">
            <v>5/2-way valve</v>
          </cell>
          <cell r="P9934">
            <v>5</v>
          </cell>
          <cell r="Q9934">
            <v>0</v>
          </cell>
          <cell r="R9934" t="str">
            <v>01, 07,.</v>
          </cell>
          <cell r="X9934">
            <v>36.03757499999999</v>
          </cell>
          <cell r="Y9934">
            <v>804.72</v>
          </cell>
          <cell r="Z9934">
            <v>857.60319069015122</v>
          </cell>
          <cell r="AA9934">
            <v>1698.3607656901513</v>
          </cell>
          <cell r="AD9934">
            <v>7.2075149999999981</v>
          </cell>
          <cell r="AE9934">
            <v>160.94400000000002</v>
          </cell>
          <cell r="AF9934">
            <v>171.52063813803025</v>
          </cell>
        </row>
        <row r="9935">
          <cell r="M9935" t="str">
            <v>PPinduc</v>
          </cell>
          <cell r="N9935" t="str">
            <v>Détecteur inductif de présence pièce</v>
          </cell>
          <cell r="O9935" t="str">
            <v>Inductive part presence detector</v>
          </cell>
          <cell r="P9935">
            <v>4</v>
          </cell>
          <cell r="Q9935">
            <v>0</v>
          </cell>
          <cell r="R9935" t="str">
            <v>01, 07,.</v>
          </cell>
          <cell r="X9935">
            <v>7.6425299999999989</v>
          </cell>
          <cell r="Y9935">
            <v>103.27379999999999</v>
          </cell>
          <cell r="Z9935">
            <v>430.38152375296619</v>
          </cell>
          <cell r="AA9935">
            <v>541.29785375296615</v>
          </cell>
          <cell r="AD9935">
            <v>1.9106324999999997</v>
          </cell>
          <cell r="AE9935">
            <v>25.818449999999999</v>
          </cell>
          <cell r="AF9935">
            <v>107.59538093824155</v>
          </cell>
        </row>
        <row r="9936">
          <cell r="M9936" t="str">
            <v>BrasSupECO</v>
          </cell>
          <cell r="N9936" t="str">
            <v>Bras sup pour appui ou touche sur serrage ECO</v>
          </cell>
          <cell r="O9936" t="str">
            <v>Additional arm for pressing or key on ECO clamping</v>
          </cell>
          <cell r="P9936">
            <v>12</v>
          </cell>
          <cell r="Q9936">
            <v>0</v>
          </cell>
          <cell r="R9936" t="str">
            <v>01, 07,.</v>
          </cell>
          <cell r="X9936">
            <v>0</v>
          </cell>
          <cell r="Y9936">
            <v>0</v>
          </cell>
          <cell r="Z9936">
            <v>0</v>
          </cell>
          <cell r="AA9936">
            <v>0</v>
          </cell>
          <cell r="AD9936">
            <v>0</v>
          </cell>
          <cell r="AE9936">
            <v>0</v>
          </cell>
          <cell r="AF9936">
            <v>0</v>
          </cell>
        </row>
        <row r="9937">
          <cell r="M9937" t="str">
            <v>RefPinceECO_D63</v>
          </cell>
          <cell r="N9937" t="str">
            <v>Référence mobile et serrée ECO D63 tous types</v>
          </cell>
          <cell r="O9937" t="str">
            <v>Mobile and clamped reference ECO D63 all types</v>
          </cell>
          <cell r="P9937">
            <v>2</v>
          </cell>
          <cell r="Q9937">
            <v>0</v>
          </cell>
          <cell r="R9937" t="str">
            <v>01, 07,.</v>
          </cell>
          <cell r="X9937">
            <v>3.5617049999999995</v>
          </cell>
          <cell r="Y9937">
            <v>145.62029999999999</v>
          </cell>
          <cell r="Z9937">
            <v>158.70866677487396</v>
          </cell>
          <cell r="AA9937">
            <v>307.89067177487391</v>
          </cell>
          <cell r="AD9937">
            <v>1.7808524999999997</v>
          </cell>
          <cell r="AE9937">
            <v>72.810149999999993</v>
          </cell>
          <cell r="AF9937">
            <v>79.354333387436981</v>
          </cell>
        </row>
        <row r="9938">
          <cell r="M9938" t="str">
            <v>RefSerrECONew_D50</v>
          </cell>
          <cell r="N9938" t="str">
            <v>Réf serrée ECO D50 Touche + Appui tous types</v>
          </cell>
          <cell r="O9938" t="str">
            <v>ECO D50 clamped reference Key + Press all types</v>
          </cell>
          <cell r="P9938">
            <v>4</v>
          </cell>
          <cell r="Q9938">
            <v>0</v>
          </cell>
          <cell r="R9938" t="str">
            <v>01, 07,.</v>
          </cell>
          <cell r="X9938">
            <v>7.1234099999999989</v>
          </cell>
          <cell r="Y9938">
            <v>291.24059999999997</v>
          </cell>
          <cell r="Z9938">
            <v>317.41733354974792</v>
          </cell>
          <cell r="AA9938">
            <v>615.78134354974782</v>
          </cell>
          <cell r="AD9938">
            <v>1.7808524999999997</v>
          </cell>
          <cell r="AE9938">
            <v>72.810149999999993</v>
          </cell>
          <cell r="AF9938">
            <v>79.354333387436981</v>
          </cell>
        </row>
        <row r="9939">
          <cell r="M9939" t="str">
            <v>RefSerrECONew_D63</v>
          </cell>
          <cell r="N9939" t="str">
            <v>Réf serrée ECO D63 Touche + Appui tous types</v>
          </cell>
          <cell r="O9939" t="str">
            <v>ECO D63 Key + Press all types</v>
          </cell>
          <cell r="P9939">
            <v>3</v>
          </cell>
          <cell r="Q9939">
            <v>0</v>
          </cell>
          <cell r="R9939" t="str">
            <v>01, 07,.</v>
          </cell>
          <cell r="X9939">
            <v>5.342557499999999</v>
          </cell>
          <cell r="Y9939">
            <v>218.43045000000001</v>
          </cell>
          <cell r="Z9939">
            <v>238.06300016231094</v>
          </cell>
          <cell r="AA9939">
            <v>461.83600766231098</v>
          </cell>
          <cell r="AD9939">
            <v>1.7808524999999997</v>
          </cell>
          <cell r="AE9939">
            <v>72.810150000000007</v>
          </cell>
          <cell r="AF9939">
            <v>79.354333387436981</v>
          </cell>
        </row>
        <row r="9940">
          <cell r="M9940" t="str">
            <v>RefSerrECONew_D80</v>
          </cell>
          <cell r="N9940" t="str">
            <v>Réf serrée ECO D80 Touche + Appui tous types</v>
          </cell>
          <cell r="O9940" t="str">
            <v>ECO D80 Key + Press all types</v>
          </cell>
          <cell r="P9940">
            <v>2</v>
          </cell>
          <cell r="Q9940">
            <v>0</v>
          </cell>
          <cell r="R9940" t="str">
            <v>01, 07,.</v>
          </cell>
          <cell r="X9940">
            <v>3.5617049999999995</v>
          </cell>
          <cell r="Y9940">
            <v>145.62029999999999</v>
          </cell>
          <cell r="Z9940">
            <v>158.70866677487396</v>
          </cell>
          <cell r="AA9940">
            <v>307.89067177487391</v>
          </cell>
          <cell r="AD9940">
            <v>1.7808524999999997</v>
          </cell>
          <cell r="AE9940">
            <v>72.810149999999993</v>
          </cell>
          <cell r="AF9940">
            <v>79.354333387436981</v>
          </cell>
        </row>
        <row r="9941">
          <cell r="M9941" t="str">
            <v>PartFixeBatiPnAut</v>
          </cell>
          <cell r="N9941" t="str">
            <v>Part fixe pour bâti de plateau sans PN et AUT</v>
          </cell>
          <cell r="O9941" t="str">
            <v>Base pour bâti de plateau sans PN et AUT</v>
          </cell>
          <cell r="P9941">
            <v>1</v>
          </cell>
          <cell r="Q9941">
            <v>0</v>
          </cell>
          <cell r="R9941" t="str">
            <v>01, 07,.</v>
          </cell>
          <cell r="X9941">
            <v>13.051237499999997</v>
          </cell>
          <cell r="Y9941">
            <v>1322.2860000000001</v>
          </cell>
          <cell r="Z9941">
            <v>643.85326187648309</v>
          </cell>
          <cell r="AA9941">
            <v>1979.1904993764833</v>
          </cell>
          <cell r="AD9941">
            <v>13.051237499999997</v>
          </cell>
          <cell r="AE9941">
            <v>1322.2860000000001</v>
          </cell>
          <cell r="AF9941">
            <v>643.85326187648309</v>
          </cell>
        </row>
        <row r="9942">
          <cell r="M9942">
            <v>0</v>
          </cell>
          <cell r="N9942">
            <v>0</v>
          </cell>
          <cell r="O9942" t="str">
            <v/>
          </cell>
          <cell r="P9942">
            <v>0</v>
          </cell>
          <cell r="Q9942">
            <v>0</v>
          </cell>
          <cell r="R9942">
            <v>0</v>
          </cell>
          <cell r="AA9942">
            <v>0</v>
          </cell>
          <cell r="AD9942" t="e">
            <v>#DIV/0!</v>
          </cell>
          <cell r="AE9942" t="e">
            <v>#DIV/0!</v>
          </cell>
          <cell r="AF9942" t="e">
            <v>#DIV/0!</v>
          </cell>
        </row>
        <row r="9943">
          <cell r="M9943">
            <v>0</v>
          </cell>
          <cell r="N9943">
            <v>0</v>
          </cell>
          <cell r="O9943" t="str">
            <v/>
          </cell>
          <cell r="P9943">
            <v>1</v>
          </cell>
          <cell r="Q9943">
            <v>0</v>
          </cell>
          <cell r="R9943">
            <v>0</v>
          </cell>
          <cell r="AA9943">
            <v>0</v>
          </cell>
          <cell r="AD9943">
            <v>0</v>
          </cell>
          <cell r="AE9943">
            <v>0</v>
          </cell>
          <cell r="AF9943">
            <v>0</v>
          </cell>
        </row>
        <row r="9944">
          <cell r="M9944" t="str">
            <v>Robotnu1</v>
          </cell>
          <cell r="N9944" t="str">
            <v>Robot nu bras 2,65m / 165 Kg</v>
          </cell>
          <cell r="O9944" t="str">
            <v>Robot bare arm 2.65m / 165 Kg</v>
          </cell>
          <cell r="P9944">
            <v>1</v>
          </cell>
          <cell r="Q9944">
            <v>0</v>
          </cell>
          <cell r="R9944" t="str">
            <v>01, 07,.</v>
          </cell>
          <cell r="X9944">
            <v>0</v>
          </cell>
          <cell r="Y9944">
            <v>0</v>
          </cell>
          <cell r="Z9944">
            <v>0</v>
          </cell>
          <cell r="AA9944">
            <v>0</v>
          </cell>
          <cell r="AD9944">
            <v>0</v>
          </cell>
          <cell r="AE9944">
            <v>0</v>
          </cell>
          <cell r="AF9944">
            <v>0</v>
          </cell>
        </row>
        <row r="9945">
          <cell r="M9945" t="str">
            <v>SEL-MF</v>
          </cell>
          <cell r="N9945" t="str">
            <v>Applicatif Robot SEL en Moyenne Fréquence</v>
          </cell>
          <cell r="O9945" t="str">
            <v>Medium Frequency SEL Robot Application</v>
          </cell>
          <cell r="P9945">
            <v>1</v>
          </cell>
          <cell r="Q9945">
            <v>0</v>
          </cell>
          <cell r="R9945" t="str">
            <v>01, 07,.</v>
          </cell>
          <cell r="X9945">
            <v>2.1930299999999994</v>
          </cell>
          <cell r="Y9945">
            <v>1168.179075</v>
          </cell>
          <cell r="Z9945">
            <v>791.14538093824149</v>
          </cell>
          <cell r="AA9945">
            <v>1961.5174859382414</v>
          </cell>
          <cell r="AD9945">
            <v>2.1930299999999994</v>
          </cell>
          <cell r="AE9945">
            <v>1168.179075</v>
          </cell>
          <cell r="AF9945">
            <v>791.14538093824149</v>
          </cell>
        </row>
        <row r="9946">
          <cell r="M9946" t="str">
            <v>Reh1000</v>
          </cell>
          <cell r="N9946" t="str">
            <v>Réhausse robot h&lt;1000mm</v>
          </cell>
          <cell r="O9946" t="str">
            <v>Robot extension h&lt;1000mm</v>
          </cell>
          <cell r="P9946">
            <v>1</v>
          </cell>
          <cell r="Q9946">
            <v>0</v>
          </cell>
          <cell r="R9946" t="str">
            <v>01, 07,.</v>
          </cell>
          <cell r="X9946">
            <v>0</v>
          </cell>
          <cell r="Y9946">
            <v>29.809500000000003</v>
          </cell>
          <cell r="Z9946">
            <v>10.5</v>
          </cell>
          <cell r="AA9946">
            <v>40.3095</v>
          </cell>
          <cell r="AD9946">
            <v>0</v>
          </cell>
          <cell r="AE9946">
            <v>29.809500000000003</v>
          </cell>
          <cell r="AF9946">
            <v>10.5</v>
          </cell>
        </row>
        <row r="9947">
          <cell r="M9947" t="str">
            <v>Robotintégration-V11</v>
          </cell>
          <cell r="N9947" t="str">
            <v>Intégration robot + baie sur site -V11</v>
          </cell>
          <cell r="O9947" t="str">
            <v>Robot + bay integration on site -V11</v>
          </cell>
          <cell r="P9947">
            <v>1</v>
          </cell>
          <cell r="Q9947">
            <v>0</v>
          </cell>
          <cell r="R9947" t="str">
            <v>01, 07,.</v>
          </cell>
          <cell r="X9947">
            <v>27.235057499999993</v>
          </cell>
          <cell r="Y9947">
            <v>862.84800000000007</v>
          </cell>
          <cell r="Z9947">
            <v>1716.542666567691</v>
          </cell>
          <cell r="AA9947">
            <v>2606.625724067691</v>
          </cell>
          <cell r="AD9947">
            <v>27.235057499999993</v>
          </cell>
          <cell r="AE9947">
            <v>862.84800000000007</v>
          </cell>
          <cell r="AF9947">
            <v>1716.542666567691</v>
          </cell>
        </row>
        <row r="9948">
          <cell r="M9948" t="str">
            <v>RobCabl14Soud1SME</v>
          </cell>
          <cell r="N9948" t="str">
            <v>Sup liaison 14m 1 soudure sans moteur élec</v>
          </cell>
          <cell r="O9948" t="str">
            <v>Add. connexion length 14m 1 welding without electr motor</v>
          </cell>
          <cell r="P9948">
            <v>1</v>
          </cell>
          <cell r="Q9948">
            <v>0</v>
          </cell>
          <cell r="R9948" t="str">
            <v>01, 07,.</v>
          </cell>
          <cell r="X9948">
            <v>0</v>
          </cell>
          <cell r="Y9948">
            <v>59.608500000000006</v>
          </cell>
          <cell r="Z9948">
            <v>157.5</v>
          </cell>
          <cell r="AA9948">
            <v>217.10849999999999</v>
          </cell>
          <cell r="AD9948">
            <v>0</v>
          </cell>
          <cell r="AE9948">
            <v>59.608500000000006</v>
          </cell>
          <cell r="AF9948">
            <v>157.5</v>
          </cell>
        </row>
        <row r="9949">
          <cell r="M9949" t="str">
            <v>TrajSoud</v>
          </cell>
          <cell r="N9949" t="str">
            <v>Trajectoire de soudure(clinchage, arc tiré, rivet)</v>
          </cell>
          <cell r="O9949" t="str">
            <v>Welding path (clinching, pulled arc, rivet)</v>
          </cell>
          <cell r="P9949">
            <v>1</v>
          </cell>
          <cell r="Q9949" t="str">
            <v>8 PSE OP50</v>
          </cell>
          <cell r="R9949" t="str">
            <v>01, 07,.</v>
          </cell>
          <cell r="X9949">
            <v>0</v>
          </cell>
          <cell r="Y9949">
            <v>0</v>
          </cell>
          <cell r="Z9949">
            <v>0</v>
          </cell>
          <cell r="AA9949">
            <v>0</v>
          </cell>
          <cell r="AD9949">
            <v>0</v>
          </cell>
          <cell r="AE9949">
            <v>0</v>
          </cell>
          <cell r="AF9949">
            <v>0</v>
          </cell>
        </row>
        <row r="9950">
          <cell r="M9950" t="str">
            <v>EchCodeTraj</v>
          </cell>
          <cell r="N9950" t="str">
            <v>Echange Code Trajectoire avec baie robot</v>
          </cell>
          <cell r="O9950" t="str">
            <v>Exchange of Trajectory Code with robot bay</v>
          </cell>
          <cell r="P9950">
            <v>1</v>
          </cell>
          <cell r="Q9950">
            <v>0</v>
          </cell>
          <cell r="R9950" t="str">
            <v>01, 07,.</v>
          </cell>
          <cell r="X9950">
            <v>1.1812499999999997</v>
          </cell>
          <cell r="Y9950">
            <v>0</v>
          </cell>
          <cell r="Z9950">
            <v>96.409919032065716</v>
          </cell>
          <cell r="AA9950">
            <v>97.591169032065721</v>
          </cell>
          <cell r="AD9950">
            <v>1.1812499999999997</v>
          </cell>
          <cell r="AE9950">
            <v>0</v>
          </cell>
          <cell r="AF9950">
            <v>96.409919032065716</v>
          </cell>
        </row>
        <row r="9951">
          <cell r="M9951" t="str">
            <v>HEtudAUT</v>
          </cell>
          <cell r="N9951" t="str">
            <v>Une heure d'études automatismes</v>
          </cell>
          <cell r="O9951" t="str">
            <v>One hour of automation studies</v>
          </cell>
          <cell r="P9951">
            <v>1</v>
          </cell>
          <cell r="Q9951" t="str">
            <v>Complement Hetude AF+Marguerite+Prog</v>
          </cell>
          <cell r="R9951" t="str">
            <v>01</v>
          </cell>
          <cell r="X9951">
            <v>65</v>
          </cell>
          <cell r="Y9951">
            <v>0</v>
          </cell>
          <cell r="Z9951">
            <v>0</v>
          </cell>
          <cell r="AA9951">
            <v>65</v>
          </cell>
          <cell r="AD9951">
            <v>65</v>
          </cell>
          <cell r="AE9951">
            <v>0</v>
          </cell>
          <cell r="AF9951">
            <v>0</v>
          </cell>
        </row>
        <row r="9952">
          <cell r="M9952" t="str">
            <v>VerrineRobot</v>
          </cell>
          <cell r="N9952" t="str">
            <v>Verrine Robot</v>
          </cell>
          <cell r="O9952" t="str">
            <v>To make</v>
          </cell>
          <cell r="P9952">
            <v>1</v>
          </cell>
          <cell r="Q9952">
            <v>0</v>
          </cell>
          <cell r="R9952" t="str">
            <v>01, 07,.</v>
          </cell>
          <cell r="AA9952">
            <v>0</v>
          </cell>
          <cell r="AD9952">
            <v>0</v>
          </cell>
          <cell r="AE9952">
            <v>0</v>
          </cell>
          <cell r="AF9952">
            <v>0</v>
          </cell>
        </row>
        <row r="9953">
          <cell r="M9953">
            <v>0</v>
          </cell>
          <cell r="N9953">
            <v>0</v>
          </cell>
          <cell r="O9953" t="str">
            <v/>
          </cell>
          <cell r="P9953">
            <v>0</v>
          </cell>
          <cell r="Q9953">
            <v>0</v>
          </cell>
          <cell r="R9953">
            <v>0</v>
          </cell>
          <cell r="AA9953">
            <v>0</v>
          </cell>
          <cell r="AD9953" t="e">
            <v>#DIV/0!</v>
          </cell>
          <cell r="AE9953" t="e">
            <v>#DIV/0!</v>
          </cell>
          <cell r="AF9953" t="e">
            <v>#DIV/0!</v>
          </cell>
        </row>
        <row r="9954">
          <cell r="M9954">
            <v>0</v>
          </cell>
          <cell r="N9954">
            <v>0</v>
          </cell>
          <cell r="O9954" t="str">
            <v/>
          </cell>
          <cell r="P9954">
            <v>1</v>
          </cell>
          <cell r="Q9954">
            <v>0</v>
          </cell>
          <cell r="R9954">
            <v>0</v>
          </cell>
          <cell r="AA9954">
            <v>0</v>
          </cell>
          <cell r="AD9954">
            <v>0</v>
          </cell>
          <cell r="AE9954">
            <v>0</v>
          </cell>
          <cell r="AF9954">
            <v>0</v>
          </cell>
        </row>
        <row r="9955">
          <cell r="M9955" t="str">
            <v>InterfaceRobPinceStdenL</v>
          </cell>
          <cell r="N9955" t="str">
            <v>Interface Std en L fixation entre Pince et Robot</v>
          </cell>
          <cell r="O9955" t="str">
            <v>Std L-shaped interface for fixing between Clamp and Robot</v>
          </cell>
          <cell r="P9955">
            <v>1</v>
          </cell>
          <cell r="Q9955">
            <v>0</v>
          </cell>
          <cell r="R9955" t="str">
            <v>01, 07,.</v>
          </cell>
          <cell r="X9955">
            <v>0</v>
          </cell>
          <cell r="Y9955">
            <v>0</v>
          </cell>
          <cell r="Z9955">
            <v>0</v>
          </cell>
          <cell r="AA9955">
            <v>0</v>
          </cell>
          <cell r="AD9955">
            <v>0</v>
          </cell>
          <cell r="AE9955">
            <v>0</v>
          </cell>
          <cell r="AF9955">
            <v>0</v>
          </cell>
        </row>
        <row r="9956">
          <cell r="M9956" t="str">
            <v>MisAllRech</v>
          </cell>
          <cell r="N9956" t="str">
            <v>Mise et Allonge de rechange</v>
          </cell>
          <cell r="O9956" t="str">
            <v>Spare plug and extension cable</v>
          </cell>
          <cell r="P9956">
            <v>1</v>
          </cell>
          <cell r="Q9956">
            <v>0</v>
          </cell>
          <cell r="R9956" t="str">
            <v>01, 07,.</v>
          </cell>
          <cell r="X9956">
            <v>0</v>
          </cell>
          <cell r="Y9956">
            <v>0</v>
          </cell>
          <cell r="Z9956">
            <v>0</v>
          </cell>
          <cell r="AA9956">
            <v>0</v>
          </cell>
          <cell r="AD9956">
            <v>0</v>
          </cell>
          <cell r="AE9956">
            <v>0</v>
          </cell>
          <cell r="AF9956">
            <v>0</v>
          </cell>
        </row>
        <row r="9957">
          <cell r="M9957" t="str">
            <v>PincRobMFLightX500ModSansDetal</v>
          </cell>
          <cell r="N9957" t="str">
            <v>Pince Mod MF Light ciseaux électrique LU &lt; 500</v>
          </cell>
          <cell r="O9957" t="str">
            <v>MF Light Mod Clamp X - Shape electric width &lt; 500</v>
          </cell>
          <cell r="P9957">
            <v>1</v>
          </cell>
          <cell r="Q9957">
            <v>0</v>
          </cell>
          <cell r="R9957" t="str">
            <v>01, 07,.</v>
          </cell>
          <cell r="X9957">
            <v>0</v>
          </cell>
          <cell r="Y9957">
            <v>0</v>
          </cell>
          <cell r="Z9957">
            <v>0</v>
          </cell>
          <cell r="AA9957">
            <v>0</v>
          </cell>
          <cell r="AD9957">
            <v>0</v>
          </cell>
          <cell r="AE9957">
            <v>0</v>
          </cell>
          <cell r="AF9957">
            <v>0</v>
          </cell>
        </row>
        <row r="9958">
          <cell r="M9958">
            <v>0</v>
          </cell>
          <cell r="N9958">
            <v>0</v>
          </cell>
          <cell r="O9958" t="str">
            <v/>
          </cell>
          <cell r="P9958">
            <v>0</v>
          </cell>
          <cell r="Q9958">
            <v>0</v>
          </cell>
          <cell r="R9958">
            <v>0</v>
          </cell>
          <cell r="AA9958">
            <v>0</v>
          </cell>
          <cell r="AD9958" t="e">
            <v>#DIV/0!</v>
          </cell>
          <cell r="AE9958" t="e">
            <v>#DIV/0!</v>
          </cell>
          <cell r="AF9958" t="e">
            <v>#DIV/0!</v>
          </cell>
        </row>
        <row r="9959">
          <cell r="M9959">
            <v>0</v>
          </cell>
          <cell r="N9959">
            <v>0</v>
          </cell>
          <cell r="O9959" t="str">
            <v/>
          </cell>
          <cell r="P9959">
            <v>1</v>
          </cell>
          <cell r="Q9959">
            <v>0</v>
          </cell>
          <cell r="R9959">
            <v>0</v>
          </cell>
          <cell r="AA9959">
            <v>0</v>
          </cell>
          <cell r="AD9959">
            <v>0</v>
          </cell>
          <cell r="AE9959">
            <v>0</v>
          </cell>
          <cell r="AF9959">
            <v>0</v>
          </cell>
        </row>
        <row r="9960">
          <cell r="M9960" t="str">
            <v>RodFixeNew</v>
          </cell>
          <cell r="N9960" t="str">
            <v>Rodeuse fixe (Std New)</v>
          </cell>
          <cell r="O9960" t="str">
            <v>Tip dreser fix (new)</v>
          </cell>
          <cell r="P9960">
            <v>1</v>
          </cell>
          <cell r="Q9960">
            <v>0</v>
          </cell>
          <cell r="R9960" t="str">
            <v>01, 07,.</v>
          </cell>
          <cell r="X9960">
            <v>2.0474999999999994</v>
          </cell>
          <cell r="Y9960">
            <v>95.678100000000001</v>
          </cell>
          <cell r="Z9960">
            <v>254.625</v>
          </cell>
          <cell r="AA9960">
            <v>352.35059999999999</v>
          </cell>
          <cell r="AD9960">
            <v>2.0474999999999994</v>
          </cell>
          <cell r="AE9960">
            <v>95.678100000000001</v>
          </cell>
          <cell r="AF9960">
            <v>254.625</v>
          </cell>
        </row>
        <row r="9961">
          <cell r="M9961">
            <v>0</v>
          </cell>
          <cell r="N9961">
            <v>0</v>
          </cell>
          <cell r="O9961" t="str">
            <v/>
          </cell>
          <cell r="P9961">
            <v>0</v>
          </cell>
          <cell r="Q9961">
            <v>0</v>
          </cell>
          <cell r="R9961">
            <v>0</v>
          </cell>
          <cell r="AA9961">
            <v>0</v>
          </cell>
          <cell r="AD9961" t="e">
            <v>#DIV/0!</v>
          </cell>
          <cell r="AE9961" t="e">
            <v>#DIV/0!</v>
          </cell>
          <cell r="AF9961" t="e">
            <v>#DIV/0!</v>
          </cell>
        </row>
        <row r="9962">
          <cell r="M9962">
            <v>0</v>
          </cell>
          <cell r="N9962">
            <v>0</v>
          </cell>
          <cell r="O9962" t="str">
            <v/>
          </cell>
          <cell r="P9962">
            <v>1</v>
          </cell>
          <cell r="Q9962">
            <v>0</v>
          </cell>
          <cell r="R9962">
            <v>0</v>
          </cell>
          <cell r="AA9962">
            <v>0</v>
          </cell>
          <cell r="AD9962">
            <v>0</v>
          </cell>
          <cell r="AE9962">
            <v>0</v>
          </cell>
          <cell r="AF9962">
            <v>0</v>
          </cell>
        </row>
        <row r="9963">
          <cell r="M9963" t="str">
            <v>Robotnu1</v>
          </cell>
          <cell r="N9963" t="str">
            <v>Robot nu bras 2,65m / 165 Kg</v>
          </cell>
          <cell r="O9963" t="str">
            <v>Robot bare arm 2.65m / 165 Kg</v>
          </cell>
          <cell r="P9963">
            <v>1</v>
          </cell>
          <cell r="Q9963">
            <v>0</v>
          </cell>
          <cell r="R9963" t="str">
            <v>01, 07,.</v>
          </cell>
          <cell r="X9963">
            <v>0</v>
          </cell>
          <cell r="Y9963">
            <v>0</v>
          </cell>
          <cell r="Z9963">
            <v>0</v>
          </cell>
          <cell r="AA9963">
            <v>0</v>
          </cell>
          <cell r="AD9963">
            <v>0</v>
          </cell>
          <cell r="AE9963">
            <v>0</v>
          </cell>
          <cell r="AF9963">
            <v>0</v>
          </cell>
        </row>
        <row r="9964">
          <cell r="M9964" t="str">
            <v>SEL-MF</v>
          </cell>
          <cell r="N9964" t="str">
            <v>Applicatif Robot SEL en Moyenne Fréquence</v>
          </cell>
          <cell r="O9964" t="str">
            <v>Medium Frequency SEL Robot Application</v>
          </cell>
          <cell r="P9964">
            <v>1</v>
          </cell>
          <cell r="Q9964">
            <v>0</v>
          </cell>
          <cell r="R9964" t="str">
            <v>01, 07,.</v>
          </cell>
          <cell r="X9964">
            <v>2.1930299999999994</v>
          </cell>
          <cell r="Y9964">
            <v>1168.179075</v>
          </cell>
          <cell r="Z9964">
            <v>791.14538093824149</v>
          </cell>
          <cell r="AA9964">
            <v>1961.5174859382414</v>
          </cell>
          <cell r="AD9964">
            <v>2.1930299999999994</v>
          </cell>
          <cell r="AE9964">
            <v>1168.179075</v>
          </cell>
          <cell r="AF9964">
            <v>791.14538093824149</v>
          </cell>
        </row>
        <row r="9965">
          <cell r="M9965" t="str">
            <v>Reh1000</v>
          </cell>
          <cell r="N9965" t="str">
            <v>Réhausse robot h&lt;1000mm</v>
          </cell>
          <cell r="O9965" t="str">
            <v>Robot extension h&lt;1000mm</v>
          </cell>
          <cell r="P9965">
            <v>1</v>
          </cell>
          <cell r="Q9965">
            <v>0</v>
          </cell>
          <cell r="R9965" t="str">
            <v>01, 07,.</v>
          </cell>
          <cell r="X9965">
            <v>0</v>
          </cell>
          <cell r="Y9965">
            <v>29.809500000000003</v>
          </cell>
          <cell r="Z9965">
            <v>10.5</v>
          </cell>
          <cell r="AA9965">
            <v>40.3095</v>
          </cell>
          <cell r="AD9965">
            <v>0</v>
          </cell>
          <cell r="AE9965">
            <v>29.809500000000003</v>
          </cell>
          <cell r="AF9965">
            <v>10.5</v>
          </cell>
        </row>
        <row r="9966">
          <cell r="M9966" t="str">
            <v>Robotintégration-V11</v>
          </cell>
          <cell r="N9966" t="str">
            <v>Intégration robot + baie sur site -V11</v>
          </cell>
          <cell r="O9966" t="str">
            <v>Robot + bay integration on site -V11</v>
          </cell>
          <cell r="P9966">
            <v>1</v>
          </cell>
          <cell r="Q9966">
            <v>0</v>
          </cell>
          <cell r="R9966" t="str">
            <v>01, 07,.</v>
          </cell>
          <cell r="X9966">
            <v>27.235057499999993</v>
          </cell>
          <cell r="Y9966">
            <v>862.84800000000007</v>
          </cell>
          <cell r="Z9966">
            <v>1716.542666567691</v>
          </cell>
          <cell r="AA9966">
            <v>2606.625724067691</v>
          </cell>
          <cell r="AD9966">
            <v>27.235057499999993</v>
          </cell>
          <cell r="AE9966">
            <v>862.84800000000007</v>
          </cell>
          <cell r="AF9966">
            <v>1716.542666567691</v>
          </cell>
        </row>
        <row r="9967">
          <cell r="M9967" t="str">
            <v>RobCabl14Soud1SME</v>
          </cell>
          <cell r="N9967" t="str">
            <v>Sup liaison 14m 1 soudure sans moteur élec</v>
          </cell>
          <cell r="O9967" t="str">
            <v>Add. connexion length 14m 1 welding without electr motor</v>
          </cell>
          <cell r="P9967">
            <v>1</v>
          </cell>
          <cell r="Q9967">
            <v>0</v>
          </cell>
          <cell r="R9967" t="str">
            <v>01, 07,.</v>
          </cell>
          <cell r="X9967">
            <v>0</v>
          </cell>
          <cell r="Y9967">
            <v>59.608500000000006</v>
          </cell>
          <cell r="Z9967">
            <v>157.5</v>
          </cell>
          <cell r="AA9967">
            <v>217.10849999999999</v>
          </cell>
          <cell r="AD9967">
            <v>0</v>
          </cell>
          <cell r="AE9967">
            <v>59.608500000000006</v>
          </cell>
          <cell r="AF9967">
            <v>157.5</v>
          </cell>
        </row>
        <row r="9968">
          <cell r="M9968" t="str">
            <v>TrajSoud</v>
          </cell>
          <cell r="N9968" t="str">
            <v>Trajectoire de soudure(clinchage, arc tiré, rivet)</v>
          </cell>
          <cell r="O9968" t="str">
            <v>Welding path (clinching, pulled arc, rivet)</v>
          </cell>
          <cell r="P9968">
            <v>1</v>
          </cell>
          <cell r="Q9968" t="str">
            <v>8 PSE OP50</v>
          </cell>
          <cell r="R9968" t="str">
            <v>01, 07,.</v>
          </cell>
          <cell r="X9968">
            <v>0</v>
          </cell>
          <cell r="Y9968">
            <v>0</v>
          </cell>
          <cell r="Z9968">
            <v>0</v>
          </cell>
          <cell r="AA9968">
            <v>0</v>
          </cell>
          <cell r="AD9968">
            <v>0</v>
          </cell>
          <cell r="AE9968">
            <v>0</v>
          </cell>
          <cell r="AF9968">
            <v>0</v>
          </cell>
        </row>
        <row r="9969">
          <cell r="M9969" t="str">
            <v>EchCodeTraj</v>
          </cell>
          <cell r="N9969" t="str">
            <v>Echange Code Trajectoire avec baie robot</v>
          </cell>
          <cell r="O9969" t="str">
            <v>Exchange of Trajectory Code with robot bay</v>
          </cell>
          <cell r="P9969">
            <v>1</v>
          </cell>
          <cell r="Q9969">
            <v>0</v>
          </cell>
          <cell r="R9969" t="str">
            <v>01, 07,.</v>
          </cell>
          <cell r="X9969">
            <v>1.1812499999999997</v>
          </cell>
          <cell r="Y9969">
            <v>0</v>
          </cell>
          <cell r="Z9969">
            <v>96.409919032065716</v>
          </cell>
          <cell r="AA9969">
            <v>97.591169032065721</v>
          </cell>
          <cell r="AD9969">
            <v>1.1812499999999997</v>
          </cell>
          <cell r="AE9969">
            <v>0</v>
          </cell>
          <cell r="AF9969">
            <v>96.409919032065716</v>
          </cell>
        </row>
        <row r="9970">
          <cell r="M9970" t="str">
            <v>HEtudAUT</v>
          </cell>
          <cell r="N9970" t="str">
            <v>Une heure d'études automatismes</v>
          </cell>
          <cell r="O9970" t="str">
            <v>One hour of automation studies</v>
          </cell>
          <cell r="P9970">
            <v>1</v>
          </cell>
          <cell r="Q9970" t="str">
            <v>Complement Hetude AF+Marguerite+Prog</v>
          </cell>
          <cell r="R9970" t="str">
            <v>01</v>
          </cell>
          <cell r="X9970">
            <v>65</v>
          </cell>
          <cell r="Y9970">
            <v>0</v>
          </cell>
          <cell r="Z9970">
            <v>0</v>
          </cell>
          <cell r="AA9970">
            <v>65</v>
          </cell>
          <cell r="AD9970">
            <v>65</v>
          </cell>
          <cell r="AE9970">
            <v>0</v>
          </cell>
          <cell r="AF9970">
            <v>0</v>
          </cell>
        </row>
        <row r="9971">
          <cell r="M9971" t="str">
            <v>VerrineRobot</v>
          </cell>
          <cell r="N9971" t="str">
            <v>Verrine Robot</v>
          </cell>
          <cell r="O9971" t="str">
            <v>To make</v>
          </cell>
          <cell r="P9971">
            <v>1</v>
          </cell>
          <cell r="Q9971">
            <v>0</v>
          </cell>
          <cell r="R9971" t="str">
            <v>01, 07,.</v>
          </cell>
          <cell r="AA9971">
            <v>0</v>
          </cell>
          <cell r="AD9971">
            <v>0</v>
          </cell>
          <cell r="AE9971">
            <v>0</v>
          </cell>
          <cell r="AF9971">
            <v>0</v>
          </cell>
        </row>
        <row r="9972">
          <cell r="M9972">
            <v>0</v>
          </cell>
          <cell r="N9972">
            <v>0</v>
          </cell>
          <cell r="O9972" t="str">
            <v/>
          </cell>
          <cell r="P9972">
            <v>0</v>
          </cell>
          <cell r="Q9972">
            <v>0</v>
          </cell>
          <cell r="R9972">
            <v>0</v>
          </cell>
          <cell r="AA9972">
            <v>0</v>
          </cell>
          <cell r="AD9972" t="e">
            <v>#DIV/0!</v>
          </cell>
          <cell r="AE9972" t="e">
            <v>#DIV/0!</v>
          </cell>
          <cell r="AF9972" t="e">
            <v>#DIV/0!</v>
          </cell>
        </row>
        <row r="9973">
          <cell r="M9973">
            <v>0</v>
          </cell>
          <cell r="N9973">
            <v>0</v>
          </cell>
          <cell r="O9973" t="str">
            <v/>
          </cell>
          <cell r="P9973">
            <v>1</v>
          </cell>
          <cell r="Q9973">
            <v>0</v>
          </cell>
          <cell r="R9973">
            <v>0</v>
          </cell>
          <cell r="AA9973">
            <v>0</v>
          </cell>
          <cell r="AD9973">
            <v>0</v>
          </cell>
          <cell r="AE9973">
            <v>0</v>
          </cell>
          <cell r="AF9973">
            <v>0</v>
          </cell>
        </row>
        <row r="9974">
          <cell r="M9974" t="str">
            <v>InterfaceRobPinceStdenL</v>
          </cell>
          <cell r="N9974" t="str">
            <v>Interface Std en L fixation entre Pince et Robot</v>
          </cell>
          <cell r="O9974" t="str">
            <v>Std L-shaped interface for fixing between Clamp and Robot</v>
          </cell>
          <cell r="P9974">
            <v>1</v>
          </cell>
          <cell r="Q9974">
            <v>0</v>
          </cell>
          <cell r="R9974" t="str">
            <v>01, 07,.</v>
          </cell>
          <cell r="X9974">
            <v>0</v>
          </cell>
          <cell r="Y9974">
            <v>0</v>
          </cell>
          <cell r="Z9974">
            <v>0</v>
          </cell>
          <cell r="AA9974">
            <v>0</v>
          </cell>
          <cell r="AD9974">
            <v>0</v>
          </cell>
          <cell r="AE9974">
            <v>0</v>
          </cell>
          <cell r="AF9974">
            <v>0</v>
          </cell>
        </row>
        <row r="9975">
          <cell r="M9975" t="str">
            <v>MisAllRech</v>
          </cell>
          <cell r="N9975" t="str">
            <v>Mise et Allonge de rechange</v>
          </cell>
          <cell r="O9975" t="str">
            <v>Spare plug and extension cable</v>
          </cell>
          <cell r="P9975">
            <v>1</v>
          </cell>
          <cell r="Q9975">
            <v>0</v>
          </cell>
          <cell r="R9975" t="str">
            <v>01, 07,.</v>
          </cell>
          <cell r="X9975">
            <v>0</v>
          </cell>
          <cell r="Y9975">
            <v>0</v>
          </cell>
          <cell r="Z9975">
            <v>0</v>
          </cell>
          <cell r="AA9975">
            <v>0</v>
          </cell>
          <cell r="AD9975">
            <v>0</v>
          </cell>
          <cell r="AE9975">
            <v>0</v>
          </cell>
          <cell r="AF9975">
            <v>0</v>
          </cell>
        </row>
        <row r="9976">
          <cell r="M9976" t="str">
            <v>PincRobMFLightX500ModSansDetal</v>
          </cell>
          <cell r="N9976" t="str">
            <v>Pince Mod MF Light ciseaux électrique LU &lt; 500</v>
          </cell>
          <cell r="O9976" t="str">
            <v>MF Light Mod Clamp X - Shape electric width &lt; 500</v>
          </cell>
          <cell r="P9976">
            <v>1</v>
          </cell>
          <cell r="Q9976">
            <v>0</v>
          </cell>
          <cell r="R9976" t="str">
            <v>01, 07,.</v>
          </cell>
          <cell r="X9976">
            <v>0</v>
          </cell>
          <cell r="Y9976">
            <v>0</v>
          </cell>
          <cell r="Z9976">
            <v>0</v>
          </cell>
          <cell r="AA9976">
            <v>0</v>
          </cell>
          <cell r="AD9976">
            <v>0</v>
          </cell>
          <cell r="AE9976">
            <v>0</v>
          </cell>
          <cell r="AF9976">
            <v>0</v>
          </cell>
        </row>
        <row r="9977">
          <cell r="M9977">
            <v>0</v>
          </cell>
          <cell r="N9977">
            <v>0</v>
          </cell>
          <cell r="O9977" t="str">
            <v/>
          </cell>
          <cell r="P9977">
            <v>0</v>
          </cell>
          <cell r="Q9977">
            <v>0</v>
          </cell>
          <cell r="R9977">
            <v>0</v>
          </cell>
          <cell r="AA9977">
            <v>0</v>
          </cell>
          <cell r="AD9977" t="e">
            <v>#DIV/0!</v>
          </cell>
          <cell r="AE9977" t="e">
            <v>#DIV/0!</v>
          </cell>
          <cell r="AF9977" t="e">
            <v>#DIV/0!</v>
          </cell>
        </row>
        <row r="9978">
          <cell r="M9978">
            <v>0</v>
          </cell>
          <cell r="N9978">
            <v>0</v>
          </cell>
          <cell r="O9978" t="str">
            <v/>
          </cell>
          <cell r="P9978">
            <v>1</v>
          </cell>
          <cell r="Q9978">
            <v>0</v>
          </cell>
          <cell r="R9978">
            <v>0</v>
          </cell>
          <cell r="AA9978">
            <v>0</v>
          </cell>
          <cell r="AD9978">
            <v>0</v>
          </cell>
          <cell r="AE9978">
            <v>0</v>
          </cell>
          <cell r="AF9978">
            <v>0</v>
          </cell>
        </row>
        <row r="9979">
          <cell r="M9979" t="str">
            <v>RodFixeNew</v>
          </cell>
          <cell r="N9979" t="str">
            <v>Rodeuse fixe (Std New)</v>
          </cell>
          <cell r="O9979" t="str">
            <v>Tip dreser fix (new)</v>
          </cell>
          <cell r="P9979">
            <v>1</v>
          </cell>
          <cell r="Q9979">
            <v>0</v>
          </cell>
          <cell r="R9979" t="str">
            <v>01, 07,.</v>
          </cell>
          <cell r="X9979">
            <v>2.0474999999999994</v>
          </cell>
          <cell r="Y9979">
            <v>95.678100000000001</v>
          </cell>
          <cell r="Z9979">
            <v>254.625</v>
          </cell>
          <cell r="AA9979">
            <v>352.35059999999999</v>
          </cell>
          <cell r="AD9979">
            <v>2.0474999999999994</v>
          </cell>
          <cell r="AE9979">
            <v>95.678100000000001</v>
          </cell>
          <cell r="AF9979">
            <v>254.625</v>
          </cell>
        </row>
        <row r="9980">
          <cell r="M9980">
            <v>0</v>
          </cell>
          <cell r="N9980">
            <v>0</v>
          </cell>
          <cell r="O9980" t="str">
            <v/>
          </cell>
          <cell r="P9980">
            <v>0</v>
          </cell>
          <cell r="Q9980">
            <v>0</v>
          </cell>
          <cell r="R9980">
            <v>0</v>
          </cell>
          <cell r="AA9980">
            <v>0</v>
          </cell>
          <cell r="AD9980" t="e">
            <v>#DIV/0!</v>
          </cell>
          <cell r="AE9980" t="e">
            <v>#DIV/0!</v>
          </cell>
          <cell r="AF9980" t="e">
            <v>#DIV/0!</v>
          </cell>
        </row>
        <row r="9981">
          <cell r="M9981">
            <v>0</v>
          </cell>
          <cell r="N9981">
            <v>0</v>
          </cell>
          <cell r="O9981" t="str">
            <v/>
          </cell>
          <cell r="P9981">
            <v>0</v>
          </cell>
          <cell r="Q9981">
            <v>0</v>
          </cell>
          <cell r="R9981">
            <v>0</v>
          </cell>
          <cell r="AA9981">
            <v>0</v>
          </cell>
          <cell r="AD9981" t="e">
            <v>#DIV/0!</v>
          </cell>
          <cell r="AE9981" t="e">
            <v>#DIV/0!</v>
          </cell>
          <cell r="AF9981" t="e">
            <v>#DIV/0!</v>
          </cell>
        </row>
        <row r="9982">
          <cell r="M9982">
            <v>0</v>
          </cell>
          <cell r="N9982">
            <v>0</v>
          </cell>
          <cell r="O9982" t="str">
            <v/>
          </cell>
          <cell r="P9982">
            <v>0</v>
          </cell>
          <cell r="Q9982">
            <v>0</v>
          </cell>
          <cell r="R9982">
            <v>0</v>
          </cell>
          <cell r="AA9982">
            <v>0</v>
          </cell>
          <cell r="AD9982" t="e">
            <v>#DIV/0!</v>
          </cell>
          <cell r="AE9982" t="e">
            <v>#DIV/0!</v>
          </cell>
          <cell r="AF9982" t="e">
            <v>#DIV/0!</v>
          </cell>
        </row>
        <row r="9983">
          <cell r="M9983">
            <v>0</v>
          </cell>
          <cell r="N9983">
            <v>0</v>
          </cell>
          <cell r="O9983" t="str">
            <v/>
          </cell>
          <cell r="P9983">
            <v>1</v>
          </cell>
          <cell r="Q9983">
            <v>0</v>
          </cell>
          <cell r="R9983">
            <v>0</v>
          </cell>
          <cell r="AA9983">
            <v>0</v>
          </cell>
          <cell r="AD9983">
            <v>0</v>
          </cell>
          <cell r="AE9983">
            <v>0</v>
          </cell>
          <cell r="AF9983">
            <v>0</v>
          </cell>
        </row>
        <row r="9984">
          <cell r="M9984" t="str">
            <v>Robotnu16</v>
          </cell>
          <cell r="N9984" t="str">
            <v>Robot nu bras 3,10m / 280 Kg</v>
          </cell>
          <cell r="O9984" t="str">
            <v>Robot bare arm 3.10m / 280 Kg</v>
          </cell>
          <cell r="P9984">
            <v>1</v>
          </cell>
          <cell r="Q9984">
            <v>0</v>
          </cell>
          <cell r="R9984" t="str">
            <v>01, 07,.</v>
          </cell>
          <cell r="X9984">
            <v>0</v>
          </cell>
          <cell r="Y9984">
            <v>0</v>
          </cell>
          <cell r="Z9984">
            <v>0</v>
          </cell>
          <cell r="AA9984">
            <v>0</v>
          </cell>
          <cell r="AD9984">
            <v>0</v>
          </cell>
          <cell r="AE9984">
            <v>0</v>
          </cell>
          <cell r="AF9984">
            <v>0</v>
          </cell>
        </row>
        <row r="9985">
          <cell r="M9985" t="str">
            <v>GPF</v>
          </cell>
          <cell r="N9985" t="str">
            <v>Applicatif Robot GPF</v>
          </cell>
          <cell r="O9985" t="str">
            <v>GPF Robot Application</v>
          </cell>
          <cell r="P9985">
            <v>1</v>
          </cell>
          <cell r="Q9985">
            <v>0</v>
          </cell>
          <cell r="R9985" t="str">
            <v>01, 07,.</v>
          </cell>
          <cell r="X9985">
            <v>4.0949999999999989</v>
          </cell>
          <cell r="Y9985">
            <v>72.995999999999995</v>
          </cell>
          <cell r="Z9985">
            <v>78.75</v>
          </cell>
          <cell r="AA9985">
            <v>155.84100000000001</v>
          </cell>
          <cell r="AD9985">
            <v>4.0949999999999989</v>
          </cell>
          <cell r="AE9985">
            <v>72.995999999999995</v>
          </cell>
          <cell r="AF9985">
            <v>78.75</v>
          </cell>
        </row>
        <row r="9986">
          <cell r="M9986" t="str">
            <v>RehForteCharg1000</v>
          </cell>
          <cell r="N9986" t="str">
            <v>Réhausse robot forte charge h&lt;1000mm</v>
          </cell>
          <cell r="O9986" t="str">
            <v>Heavy-duty robot extension h&lt;1000mm</v>
          </cell>
          <cell r="P9986">
            <v>1</v>
          </cell>
          <cell r="Q9986">
            <v>0</v>
          </cell>
          <cell r="R9986" t="str">
            <v>01, 07,.</v>
          </cell>
          <cell r="X9986">
            <v>0</v>
          </cell>
          <cell r="Y9986">
            <v>29.809500000000003</v>
          </cell>
          <cell r="Z9986">
            <v>10.5</v>
          </cell>
          <cell r="AA9986">
            <v>40.3095</v>
          </cell>
          <cell r="AD9986">
            <v>0</v>
          </cell>
          <cell r="AE9986">
            <v>29.809500000000003</v>
          </cell>
          <cell r="AF9986">
            <v>10.5</v>
          </cell>
        </row>
        <row r="9987">
          <cell r="M9987" t="str">
            <v>CompAppliTeteGoujSup</v>
          </cell>
          <cell r="N9987" t="str">
            <v>Complément applicatif robot tête gouj supplémentai</v>
          </cell>
          <cell r="O9987" t="str">
            <v>Supplement robot application additional head studs</v>
          </cell>
          <cell r="P9987">
            <v>1</v>
          </cell>
          <cell r="Q9987" t="str">
            <v>2 têtes</v>
          </cell>
          <cell r="R9987" t="str">
            <v>01, 07,.</v>
          </cell>
          <cell r="AA9987">
            <v>0</v>
          </cell>
          <cell r="AD9987">
            <v>0</v>
          </cell>
          <cell r="AE9987">
            <v>0</v>
          </cell>
          <cell r="AF9987">
            <v>0</v>
          </cell>
        </row>
        <row r="9988">
          <cell r="M9988" t="str">
            <v>Robotintégration-V11</v>
          </cell>
          <cell r="N9988" t="str">
            <v>Intégration robot + baie sur site -V11</v>
          </cell>
          <cell r="O9988" t="str">
            <v>Robot + bay integration on site -V11</v>
          </cell>
          <cell r="P9988">
            <v>1</v>
          </cell>
          <cell r="Q9988">
            <v>0</v>
          </cell>
          <cell r="R9988" t="str">
            <v>01, 07,.</v>
          </cell>
          <cell r="X9988">
            <v>27.235057499999993</v>
          </cell>
          <cell r="Y9988">
            <v>862.84800000000007</v>
          </cell>
          <cell r="Z9988">
            <v>1716.542666567691</v>
          </cell>
          <cell r="AA9988">
            <v>2606.625724067691</v>
          </cell>
          <cell r="AD9988">
            <v>27.235057499999993</v>
          </cell>
          <cell r="AE9988">
            <v>862.84800000000007</v>
          </cell>
          <cell r="AF9988">
            <v>1716.542666567691</v>
          </cell>
        </row>
        <row r="9989">
          <cell r="M9989" t="str">
            <v>TrajMan</v>
          </cell>
          <cell r="N9989" t="str">
            <v>Trajectoire de manutention</v>
          </cell>
          <cell r="O9989" t="str">
            <v>Handling path</v>
          </cell>
          <cell r="P9989">
            <v>2</v>
          </cell>
          <cell r="Q9989" t="str">
            <v>Prise OP50, déposes OP60</v>
          </cell>
          <cell r="R9989" t="str">
            <v>01, 07,.</v>
          </cell>
          <cell r="X9989">
            <v>0</v>
          </cell>
          <cell r="Y9989">
            <v>0</v>
          </cell>
          <cell r="Z9989">
            <v>0</v>
          </cell>
          <cell r="AA9989">
            <v>0</v>
          </cell>
          <cell r="AD9989">
            <v>0</v>
          </cell>
          <cell r="AE9989">
            <v>0</v>
          </cell>
          <cell r="AF9989">
            <v>0</v>
          </cell>
        </row>
        <row r="9990">
          <cell r="M9990" t="str">
            <v>TrajSoud</v>
          </cell>
          <cell r="N9990" t="str">
            <v>Trajectoire de soudure(clinchage, arc tiré, rivet)</v>
          </cell>
          <cell r="O9990" t="str">
            <v>Welding path (clinching, pulled arc, rivet)</v>
          </cell>
          <cell r="P9990">
            <v>2</v>
          </cell>
          <cell r="Q9990" t="str">
            <v>2 têtes</v>
          </cell>
          <cell r="R9990" t="str">
            <v>01, 07,.</v>
          </cell>
          <cell r="X9990">
            <v>0</v>
          </cell>
          <cell r="Y9990">
            <v>0</v>
          </cell>
          <cell r="Z9990">
            <v>0</v>
          </cell>
          <cell r="AA9990">
            <v>0</v>
          </cell>
          <cell r="AD9990">
            <v>0</v>
          </cell>
          <cell r="AE9990">
            <v>0</v>
          </cell>
          <cell r="AF9990">
            <v>0</v>
          </cell>
        </row>
        <row r="9991">
          <cell r="M9991" t="str">
            <v>EchCodeTraj</v>
          </cell>
          <cell r="N9991" t="str">
            <v>Echange Code Trajectoire avec baie robot</v>
          </cell>
          <cell r="O9991" t="str">
            <v>Exchange of Trajectory Code with robot bay</v>
          </cell>
          <cell r="P9991">
            <v>1</v>
          </cell>
          <cell r="Q9991">
            <v>0</v>
          </cell>
          <cell r="R9991" t="str">
            <v>01, 07,.</v>
          </cell>
          <cell r="X9991">
            <v>1.1812499999999997</v>
          </cell>
          <cell r="Y9991">
            <v>0</v>
          </cell>
          <cell r="Z9991">
            <v>96.409919032065716</v>
          </cell>
          <cell r="AA9991">
            <v>97.591169032065721</v>
          </cell>
          <cell r="AD9991">
            <v>1.1812499999999997</v>
          </cell>
          <cell r="AE9991">
            <v>0</v>
          </cell>
          <cell r="AF9991">
            <v>96.409919032065716</v>
          </cell>
        </row>
        <row r="9992">
          <cell r="M9992" t="str">
            <v>HEtudAUT</v>
          </cell>
          <cell r="N9992" t="str">
            <v>Une heure d'études automatismes</v>
          </cell>
          <cell r="O9992" t="str">
            <v>One hour of automation studies</v>
          </cell>
          <cell r="P9992">
            <v>1</v>
          </cell>
          <cell r="Q9992" t="str">
            <v>Complement Hetude AF+Marguerite+Prog</v>
          </cell>
          <cell r="R9992" t="str">
            <v>01</v>
          </cell>
          <cell r="X9992">
            <v>65</v>
          </cell>
          <cell r="Y9992">
            <v>0</v>
          </cell>
          <cell r="Z9992">
            <v>0</v>
          </cell>
          <cell r="AA9992">
            <v>65</v>
          </cell>
          <cell r="AD9992">
            <v>65</v>
          </cell>
          <cell r="AE9992">
            <v>0</v>
          </cell>
          <cell r="AF9992">
            <v>0</v>
          </cell>
        </row>
        <row r="9993">
          <cell r="M9993" t="str">
            <v>VerrineRobot</v>
          </cell>
          <cell r="N9993" t="str">
            <v>Verrine Robot</v>
          </cell>
          <cell r="O9993" t="str">
            <v>To make</v>
          </cell>
          <cell r="P9993">
            <v>1</v>
          </cell>
          <cell r="Q9993">
            <v>0</v>
          </cell>
          <cell r="R9993" t="str">
            <v>01, 07,.</v>
          </cell>
          <cell r="AA9993">
            <v>0</v>
          </cell>
          <cell r="AD9993">
            <v>0</v>
          </cell>
          <cell r="AE9993">
            <v>0</v>
          </cell>
          <cell r="AF9993">
            <v>0</v>
          </cell>
        </row>
        <row r="9994">
          <cell r="M9994">
            <v>0</v>
          </cell>
          <cell r="N9994">
            <v>0</v>
          </cell>
          <cell r="O9994" t="str">
            <v/>
          </cell>
          <cell r="P9994">
            <v>0</v>
          </cell>
          <cell r="Q9994">
            <v>0</v>
          </cell>
          <cell r="R9994">
            <v>0</v>
          </cell>
          <cell r="AA9994">
            <v>0</v>
          </cell>
          <cell r="AD9994" t="e">
            <v>#DIV/0!</v>
          </cell>
          <cell r="AE9994" t="e">
            <v>#DIV/0!</v>
          </cell>
          <cell r="AF9994" t="e">
            <v>#DIV/0!</v>
          </cell>
        </row>
        <row r="9995">
          <cell r="M9995">
            <v>0</v>
          </cell>
          <cell r="N9995">
            <v>0</v>
          </cell>
          <cell r="O9995" t="str">
            <v/>
          </cell>
          <cell r="P9995">
            <v>1</v>
          </cell>
          <cell r="Q9995">
            <v>0</v>
          </cell>
          <cell r="R9995">
            <v>0</v>
          </cell>
          <cell r="AA9995">
            <v>0</v>
          </cell>
          <cell r="AD9995">
            <v>0</v>
          </cell>
          <cell r="AE9995">
            <v>0</v>
          </cell>
          <cell r="AF9995">
            <v>0</v>
          </cell>
        </row>
        <row r="9996">
          <cell r="M9996" t="str">
            <v>PoutreCentMPRModFrs</v>
          </cell>
          <cell r="N9996" t="str">
            <v>Poutre Centrale pour MPR Modulaire du commerce</v>
          </cell>
          <cell r="O9996" t="str">
            <v>Beam 1 Mt (any diameter) for gripper</v>
          </cell>
          <cell r="P9996">
            <v>1</v>
          </cell>
          <cell r="Q9996">
            <v>0</v>
          </cell>
          <cell r="R9996" t="str">
            <v>01, 07,.</v>
          </cell>
          <cell r="AA9996">
            <v>0</v>
          </cell>
          <cell r="AD9996">
            <v>0</v>
          </cell>
          <cell r="AE9996">
            <v>0</v>
          </cell>
          <cell r="AF9996">
            <v>0</v>
          </cell>
        </row>
        <row r="9997">
          <cell r="M9997" t="str">
            <v>SuppGrandMPRFrs</v>
          </cell>
          <cell r="N9997" t="str">
            <v>Supplément coût pour un grand préhenseur Commerce</v>
          </cell>
          <cell r="O9997" t="str">
            <v>Additional cost for a large trade gripper</v>
          </cell>
          <cell r="P9997">
            <v>2</v>
          </cell>
          <cell r="Q9997">
            <v>0</v>
          </cell>
          <cell r="R9997" t="str">
            <v>01, 07,.</v>
          </cell>
          <cell r="AA9997">
            <v>0</v>
          </cell>
          <cell r="AD9997">
            <v>0</v>
          </cell>
          <cell r="AE9997">
            <v>0</v>
          </cell>
          <cell r="AF9997">
            <v>0</v>
          </cell>
        </row>
        <row r="9998">
          <cell r="M9998" t="str">
            <v>BoutPoutreMPRFrs</v>
          </cell>
          <cell r="N9998" t="str">
            <v>Compl fixation bout poutre ou preh double Commerce</v>
          </cell>
          <cell r="O9998" t="str">
            <v>Complement fixing beam end or double gripper trade</v>
          </cell>
          <cell r="P9998">
            <v>1</v>
          </cell>
          <cell r="Q9998">
            <v>0</v>
          </cell>
          <cell r="R9998" t="str">
            <v>01, 07,.</v>
          </cell>
          <cell r="AA9998">
            <v>0</v>
          </cell>
          <cell r="AD9998">
            <v>0</v>
          </cell>
          <cell r="AE9998">
            <v>0</v>
          </cell>
          <cell r="AF9998">
            <v>0</v>
          </cell>
        </row>
        <row r="9999">
          <cell r="M9999" t="str">
            <v>RefSer40DINPreh</v>
          </cell>
          <cell r="N9999" t="str">
            <v>Serrage 40 DIN Touche + Appui tous types sur Préh</v>
          </cell>
          <cell r="O9999" t="str">
            <v>Clamping 40 DIN Key + All types of support on Preh</v>
          </cell>
          <cell r="P9999">
            <v>5</v>
          </cell>
          <cell r="Q9999">
            <v>0</v>
          </cell>
          <cell r="R9999" t="str">
            <v>01, 07,.</v>
          </cell>
          <cell r="X9999">
            <v>6.1424999999999983</v>
          </cell>
          <cell r="Y9999">
            <v>355.03650000000005</v>
          </cell>
          <cell r="Z9999">
            <v>189.00000000000003</v>
          </cell>
          <cell r="AA9999">
            <v>550.17900000000009</v>
          </cell>
          <cell r="AD9999">
            <v>1.2284999999999997</v>
          </cell>
          <cell r="AE9999">
            <v>71.007300000000015</v>
          </cell>
          <cell r="AF9999">
            <v>37.800000000000004</v>
          </cell>
        </row>
        <row r="10000">
          <cell r="M10000" t="str">
            <v>PilMobPreh</v>
          </cell>
          <cell r="N10000" t="str">
            <v>Pilote escamotable sur Préhenseur avec antenne sup</v>
          </cell>
          <cell r="O10000" t="str">
            <v>Retractable pin on Gripper</v>
          </cell>
          <cell r="P10000">
            <v>1</v>
          </cell>
          <cell r="Q10000">
            <v>0</v>
          </cell>
          <cell r="R10000" t="str">
            <v>01, 07,.</v>
          </cell>
          <cell r="X10000">
            <v>1.2284999999999997</v>
          </cell>
          <cell r="Y10000">
            <v>71.007300000000001</v>
          </cell>
          <cell r="Z10000">
            <v>37.800000000000004</v>
          </cell>
          <cell r="AA10000">
            <v>110.03579999999999</v>
          </cell>
          <cell r="AD10000">
            <v>1.2284999999999997</v>
          </cell>
          <cell r="AE10000">
            <v>71.007300000000001</v>
          </cell>
          <cell r="AF10000">
            <v>37.800000000000004</v>
          </cell>
        </row>
        <row r="10001">
          <cell r="M10001" t="str">
            <v>PilSeul</v>
          </cell>
          <cell r="N10001" t="str">
            <v>Pilote fixe sans poteau</v>
          </cell>
          <cell r="O10001" t="str">
            <v xml:space="preserve">Fixed pin with no post or gripper pin </v>
          </cell>
          <cell r="P10001">
            <v>1</v>
          </cell>
          <cell r="Q10001">
            <v>0</v>
          </cell>
          <cell r="R10001" t="str">
            <v>01, 07,.</v>
          </cell>
          <cell r="X10001">
            <v>0</v>
          </cell>
          <cell r="Y10001">
            <v>0</v>
          </cell>
          <cell r="Z10001">
            <v>0</v>
          </cell>
          <cell r="AA10001">
            <v>0</v>
          </cell>
          <cell r="AD10001">
            <v>0</v>
          </cell>
          <cell r="AE10001">
            <v>0</v>
          </cell>
          <cell r="AF10001">
            <v>0</v>
          </cell>
        </row>
        <row r="10002">
          <cell r="M10002" t="str">
            <v>DistribPreh</v>
          </cell>
          <cell r="N10002" t="str">
            <v>Distributeur taille 2 sur Préhenseur</v>
          </cell>
          <cell r="O10002" t="str">
            <v>Dispenser size 2 on Gripper</v>
          </cell>
          <cell r="P10002">
            <v>3</v>
          </cell>
          <cell r="Q10002">
            <v>0</v>
          </cell>
          <cell r="R10002" t="str">
            <v>01, 07,.</v>
          </cell>
          <cell r="X10002">
            <v>3.6854999999999993</v>
          </cell>
          <cell r="Y10002">
            <v>488.09249999999997</v>
          </cell>
          <cell r="Z10002">
            <v>56.7</v>
          </cell>
          <cell r="AA10002">
            <v>548.47799999999995</v>
          </cell>
          <cell r="AD10002">
            <v>1.2284999999999997</v>
          </cell>
          <cell r="AE10002">
            <v>162.69749999999999</v>
          </cell>
          <cell r="AF10002">
            <v>18.900000000000002</v>
          </cell>
        </row>
        <row r="10003">
          <cell r="M10003" t="str">
            <v>PPinducPreh</v>
          </cell>
          <cell r="N10003" t="str">
            <v>Détecteur inductif présence pièce sur Préhenseur a</v>
          </cell>
          <cell r="O10003" t="str">
            <v>Inductive part presence detector on Gripper</v>
          </cell>
          <cell r="P10003">
            <v>1</v>
          </cell>
          <cell r="Q10003">
            <v>0</v>
          </cell>
          <cell r="R10003" t="str">
            <v>01, 07,.</v>
          </cell>
          <cell r="X10003">
            <v>1.2284999999999997</v>
          </cell>
          <cell r="Y10003">
            <v>37.65825000000001</v>
          </cell>
          <cell r="Z10003">
            <v>9.4500000000000011</v>
          </cell>
          <cell r="AA10003">
            <v>48.336750000000009</v>
          </cell>
          <cell r="AD10003">
            <v>1.2284999999999997</v>
          </cell>
          <cell r="AE10003">
            <v>37.65825000000001</v>
          </cell>
          <cell r="AF10003">
            <v>9.4500000000000011</v>
          </cell>
        </row>
        <row r="10004">
          <cell r="M10004" t="str">
            <v>PlotMasse</v>
          </cell>
          <cell r="N10004" t="str">
            <v>2 Plots de masse pour retour courant</v>
          </cell>
          <cell r="O10004" t="str">
            <v>2 Ground studs for current return</v>
          </cell>
          <cell r="P10004">
            <v>1</v>
          </cell>
          <cell r="Q10004">
            <v>0</v>
          </cell>
          <cell r="R10004" t="str">
            <v>01, 07,.</v>
          </cell>
          <cell r="X10004">
            <v>0</v>
          </cell>
          <cell r="Y10004">
            <v>86.247</v>
          </cell>
          <cell r="Z10004">
            <v>131.25</v>
          </cell>
          <cell r="AA10004">
            <v>217.49700000000001</v>
          </cell>
          <cell r="AD10004">
            <v>0</v>
          </cell>
          <cell r="AE10004">
            <v>86.247</v>
          </cell>
          <cell r="AF10004">
            <v>131.25</v>
          </cell>
        </row>
        <row r="10005">
          <cell r="M10005">
            <v>0</v>
          </cell>
          <cell r="N10005">
            <v>0</v>
          </cell>
          <cell r="O10005" t="str">
            <v/>
          </cell>
          <cell r="P10005">
            <v>0</v>
          </cell>
          <cell r="Q10005">
            <v>0</v>
          </cell>
          <cell r="R10005">
            <v>0</v>
          </cell>
          <cell r="AA10005">
            <v>0</v>
          </cell>
          <cell r="AD10005" t="e">
            <v>#DIV/0!</v>
          </cell>
          <cell r="AE10005" t="e">
            <v>#DIV/0!</v>
          </cell>
          <cell r="AF10005" t="e">
            <v>#DIV/0!</v>
          </cell>
        </row>
        <row r="10006">
          <cell r="M10006">
            <v>0</v>
          </cell>
          <cell r="N10006">
            <v>0</v>
          </cell>
          <cell r="O10006" t="str">
            <v/>
          </cell>
          <cell r="P10006">
            <v>1</v>
          </cell>
          <cell r="Q10006">
            <v>0</v>
          </cell>
          <cell r="R10006">
            <v>0</v>
          </cell>
          <cell r="AA10006">
            <v>0</v>
          </cell>
          <cell r="AD10006">
            <v>0</v>
          </cell>
          <cell r="AE10006">
            <v>0</v>
          </cell>
          <cell r="AF10006">
            <v>0</v>
          </cell>
        </row>
        <row r="10007">
          <cell r="M10007" t="str">
            <v>GeneGoujSortSup</v>
          </cell>
          <cell r="N10007" t="str">
            <v>Sortie Sup. pour générateur soud goujon</v>
          </cell>
          <cell r="O10007" t="str">
            <v>Top output for stud welding generator</v>
          </cell>
          <cell r="P10007">
            <v>1</v>
          </cell>
          <cell r="Q10007">
            <v>0</v>
          </cell>
          <cell r="R10007" t="str">
            <v>01, 07,.</v>
          </cell>
          <cell r="AA10007">
            <v>0</v>
          </cell>
          <cell r="AD10007">
            <v>0</v>
          </cell>
          <cell r="AE10007">
            <v>0</v>
          </cell>
          <cell r="AF10007">
            <v>0</v>
          </cell>
        </row>
        <row r="10008">
          <cell r="M10008" t="str">
            <v>DistriGouj6-8-CL-TT</v>
          </cell>
          <cell r="N10008" t="str">
            <v>Distributeur de goujons ETF50D.23.69/6.17-36F13.3,</v>
          </cell>
          <cell r="O10008" t="str">
            <v>Distributor of studs ETF50D.23.69/6.17-36F13.3</v>
          </cell>
          <cell r="P10008">
            <v>1</v>
          </cell>
          <cell r="Q10008">
            <v>0</v>
          </cell>
          <cell r="R10008" t="str">
            <v>01, 07,.</v>
          </cell>
          <cell r="X10008">
            <v>0.81899999999999973</v>
          </cell>
          <cell r="Y10008">
            <v>84.977024999999998</v>
          </cell>
          <cell r="Z10008">
            <v>74.8125</v>
          </cell>
          <cell r="AA10008">
            <v>160.60852499999999</v>
          </cell>
          <cell r="AD10008">
            <v>0.81899999999999973</v>
          </cell>
          <cell r="AE10008">
            <v>84.977024999999998</v>
          </cell>
          <cell r="AF10008">
            <v>74.8125</v>
          </cell>
        </row>
        <row r="10009">
          <cell r="M10009" t="str">
            <v>TêteGouj6-8-CL-TT</v>
          </cell>
          <cell r="N10009" t="str">
            <v>Tête auto pour goujons LM310/K.05.03/6.22F13.3,3</v>
          </cell>
          <cell r="O10009" t="str">
            <v>Auto head for studs LM310/K.05.03/6.22F13.3,3</v>
          </cell>
          <cell r="P10009">
            <v>2</v>
          </cell>
          <cell r="Q10009">
            <v>0</v>
          </cell>
          <cell r="R10009" t="str">
            <v>01, 07,.</v>
          </cell>
          <cell r="AA10009">
            <v>0</v>
          </cell>
          <cell r="AD10009">
            <v>0</v>
          </cell>
          <cell r="AE10009">
            <v>0</v>
          </cell>
          <cell r="AF10009">
            <v>0</v>
          </cell>
        </row>
        <row r="10010">
          <cell r="M10010" t="str">
            <v>PotArcTire</v>
          </cell>
          <cell r="N10010" t="str">
            <v>Potence Pistolet Arc Tiré</v>
          </cell>
          <cell r="O10010" t="str">
            <v>Wire support for ex. Screwing gun</v>
          </cell>
          <cell r="P10010">
            <v>2</v>
          </cell>
          <cell r="Q10010">
            <v>0</v>
          </cell>
          <cell r="R10010" t="str">
            <v>01, 07,.</v>
          </cell>
          <cell r="X10010">
            <v>0</v>
          </cell>
          <cell r="Y10010">
            <v>119.21700000000001</v>
          </cell>
          <cell r="Z10010">
            <v>714</v>
          </cell>
          <cell r="AA10010">
            <v>833.21699999999998</v>
          </cell>
          <cell r="AD10010">
            <v>0</v>
          </cell>
          <cell r="AE10010">
            <v>59.608500000000006</v>
          </cell>
          <cell r="AF10010">
            <v>357</v>
          </cell>
        </row>
        <row r="10011">
          <cell r="M10011" t="str">
            <v>AspGoujonMagFixe</v>
          </cell>
          <cell r="N10011" t="str">
            <v>Aspiration pistolet goujon ou MIG-MAG fixe au sol</v>
          </cell>
          <cell r="O10011" t="str">
            <v>Suction of dowel gun or MIG-MAG-CMT fixed to the floor</v>
          </cell>
          <cell r="P10011">
            <v>2</v>
          </cell>
          <cell r="Q10011">
            <v>0</v>
          </cell>
          <cell r="R10011" t="str">
            <v>01, 07,.</v>
          </cell>
          <cell r="X10011">
            <v>0</v>
          </cell>
          <cell r="Y10011">
            <v>0</v>
          </cell>
          <cell r="Z10011">
            <v>0</v>
          </cell>
          <cell r="AA10011">
            <v>0</v>
          </cell>
          <cell r="AD10011">
            <v>0</v>
          </cell>
          <cell r="AE10011">
            <v>0</v>
          </cell>
          <cell r="AF10011">
            <v>0</v>
          </cell>
        </row>
        <row r="10012">
          <cell r="M10012">
            <v>0</v>
          </cell>
          <cell r="N10012">
            <v>0</v>
          </cell>
          <cell r="O10012" t="str">
            <v/>
          </cell>
          <cell r="P10012">
            <v>0</v>
          </cell>
          <cell r="Q10012">
            <v>0</v>
          </cell>
          <cell r="R10012">
            <v>0</v>
          </cell>
          <cell r="AA10012">
            <v>0</v>
          </cell>
          <cell r="AD10012" t="e">
            <v>#DIV/0!</v>
          </cell>
          <cell r="AE10012" t="e">
            <v>#DIV/0!</v>
          </cell>
          <cell r="AF10012" t="e">
            <v>#DIV/0!</v>
          </cell>
        </row>
        <row r="10013">
          <cell r="M10013">
            <v>0</v>
          </cell>
          <cell r="N10013">
            <v>0</v>
          </cell>
          <cell r="O10013" t="str">
            <v/>
          </cell>
          <cell r="P10013">
            <v>1</v>
          </cell>
          <cell r="Q10013">
            <v>0</v>
          </cell>
          <cell r="R10013">
            <v>0</v>
          </cell>
          <cell r="AA10013">
            <v>0</v>
          </cell>
          <cell r="AD10013">
            <v>0</v>
          </cell>
          <cell r="AE10013">
            <v>0</v>
          </cell>
          <cell r="AF10013">
            <v>0</v>
          </cell>
        </row>
        <row r="10014">
          <cell r="M10014" t="str">
            <v>Marbre3m²</v>
          </cell>
          <cell r="N10014" t="str">
            <v xml:space="preserve">Marbre surface  comprise entre 2 m² et 3,9 m² </v>
          </cell>
          <cell r="O10014" t="str">
            <v>To make</v>
          </cell>
          <cell r="P10014">
            <v>1</v>
          </cell>
          <cell r="Q10014">
            <v>0</v>
          </cell>
          <cell r="R10014" t="str">
            <v>01, 07,.</v>
          </cell>
          <cell r="X10014">
            <v>24.713639999999995</v>
          </cell>
          <cell r="Y10014">
            <v>1129.0301590909091</v>
          </cell>
          <cell r="Z10014">
            <v>722.81852269353089</v>
          </cell>
          <cell r="AA10014">
            <v>1876.56232178444</v>
          </cell>
          <cell r="AD10014">
            <v>24.713639999999995</v>
          </cell>
          <cell r="AE10014">
            <v>1129.0301590909091</v>
          </cell>
          <cell r="AF10014">
            <v>722.81852269353089</v>
          </cell>
        </row>
        <row r="10015">
          <cell r="M10015" t="str">
            <v>Ref</v>
          </cell>
          <cell r="N10015" t="str">
            <v xml:space="preserve">Appui ou drageoir (toutes largeurs) + support </v>
          </cell>
          <cell r="O10015" t="str">
            <v xml:space="preserve">Support or sucker (all widths) + support </v>
          </cell>
          <cell r="P10015">
            <v>7</v>
          </cell>
          <cell r="Q10015">
            <v>0</v>
          </cell>
          <cell r="R10015" t="str">
            <v>01, 07,.</v>
          </cell>
          <cell r="X10015">
            <v>0</v>
          </cell>
          <cell r="Y10015">
            <v>0</v>
          </cell>
          <cell r="Z10015">
            <v>0</v>
          </cell>
          <cell r="AA10015">
            <v>0</v>
          </cell>
          <cell r="AD10015">
            <v>0</v>
          </cell>
          <cell r="AE10015">
            <v>0</v>
          </cell>
          <cell r="AF10015">
            <v>0</v>
          </cell>
        </row>
        <row r="10016">
          <cell r="M10016" t="str">
            <v>Pil</v>
          </cell>
          <cell r="N10016" t="str">
            <v>Pilote fixe</v>
          </cell>
          <cell r="O10016" t="str">
            <v>Fixed pin</v>
          </cell>
          <cell r="P10016">
            <v>1</v>
          </cell>
          <cell r="Q10016">
            <v>0</v>
          </cell>
          <cell r="R10016" t="str">
            <v>01, 07,.</v>
          </cell>
          <cell r="X10016">
            <v>0</v>
          </cell>
          <cell r="Y10016">
            <v>0</v>
          </cell>
          <cell r="Z10016">
            <v>0</v>
          </cell>
          <cell r="AA10016">
            <v>0</v>
          </cell>
          <cell r="AD10016">
            <v>0</v>
          </cell>
          <cell r="AE10016">
            <v>0</v>
          </cell>
          <cell r="AF10016">
            <v>0</v>
          </cell>
        </row>
        <row r="10017">
          <cell r="M10017" t="str">
            <v>PPinduc</v>
          </cell>
          <cell r="N10017" t="str">
            <v>Détecteur inductif de présence pièce</v>
          </cell>
          <cell r="O10017" t="str">
            <v>Inductive part presence detector</v>
          </cell>
          <cell r="P10017">
            <v>1</v>
          </cell>
          <cell r="Q10017">
            <v>0</v>
          </cell>
          <cell r="R10017" t="str">
            <v>01, 07,.</v>
          </cell>
          <cell r="X10017">
            <v>1.9106324999999997</v>
          </cell>
          <cell r="Y10017">
            <v>25.818449999999999</v>
          </cell>
          <cell r="Z10017">
            <v>107.59538093824155</v>
          </cell>
          <cell r="AA10017">
            <v>135.32446343824154</v>
          </cell>
          <cell r="AD10017">
            <v>1.9106324999999997</v>
          </cell>
          <cell r="AE10017">
            <v>25.818449999999999</v>
          </cell>
          <cell r="AF10017">
            <v>107.59538093824155</v>
          </cell>
        </row>
        <row r="10018">
          <cell r="M10018" t="str">
            <v>RefSerrECONew_D50</v>
          </cell>
          <cell r="N10018" t="str">
            <v>Réf serrée ECO D50 Touche + Appui tous types</v>
          </cell>
          <cell r="O10018" t="str">
            <v>ECO D50 clamped reference Key + Press all types</v>
          </cell>
          <cell r="P10018">
            <v>4</v>
          </cell>
          <cell r="Q10018">
            <v>0</v>
          </cell>
          <cell r="R10018" t="str">
            <v>01, 07,.</v>
          </cell>
          <cell r="X10018">
            <v>7.1234099999999989</v>
          </cell>
          <cell r="Y10018">
            <v>291.24059999999997</v>
          </cell>
          <cell r="Z10018">
            <v>317.41733354974792</v>
          </cell>
          <cell r="AA10018">
            <v>615.78134354974782</v>
          </cell>
          <cell r="AD10018">
            <v>1.7808524999999997</v>
          </cell>
          <cell r="AE10018">
            <v>72.810149999999993</v>
          </cell>
          <cell r="AF10018">
            <v>79.354333387436981</v>
          </cell>
        </row>
        <row r="10019">
          <cell r="M10019" t="str">
            <v>Distrib2</v>
          </cell>
          <cell r="N10019" t="str">
            <v>Distributeur 5/2</v>
          </cell>
          <cell r="O10019" t="str">
            <v>5/2-way valve</v>
          </cell>
          <cell r="P10019">
            <v>1</v>
          </cell>
          <cell r="Q10019">
            <v>0</v>
          </cell>
          <cell r="R10019" t="str">
            <v>01, 07,.</v>
          </cell>
          <cell r="X10019">
            <v>7.2075149999999981</v>
          </cell>
          <cell r="Y10019">
            <v>160.94400000000002</v>
          </cell>
          <cell r="Z10019">
            <v>171.52063813803022</v>
          </cell>
          <cell r="AA10019">
            <v>339.67215313803024</v>
          </cell>
          <cell r="AD10019">
            <v>7.2075149999999981</v>
          </cell>
          <cell r="AE10019">
            <v>160.94400000000002</v>
          </cell>
          <cell r="AF10019">
            <v>171.52063813803022</v>
          </cell>
        </row>
        <row r="10020">
          <cell r="M10020" t="str">
            <v>SuiviEncours</v>
          </cell>
          <cell r="N10020" t="str">
            <v>Diversité : gestion d'une pile de suivi d'encours</v>
          </cell>
          <cell r="O10020" t="str">
            <v>Studies Programmation tracking part stacks in process</v>
          </cell>
          <cell r="P10020">
            <v>1</v>
          </cell>
          <cell r="Q10020">
            <v>0</v>
          </cell>
          <cell r="R10020" t="str">
            <v>01, 07,.</v>
          </cell>
          <cell r="X10020">
            <v>19.934302499999998</v>
          </cell>
          <cell r="Y10020">
            <v>0</v>
          </cell>
          <cell r="Z10020">
            <v>613.51766656769087</v>
          </cell>
          <cell r="AA10020">
            <v>633.45196906769081</v>
          </cell>
          <cell r="AD10020">
            <v>19.934302499999998</v>
          </cell>
          <cell r="AE10020">
            <v>0</v>
          </cell>
          <cell r="AF10020">
            <v>613.51766656769087</v>
          </cell>
        </row>
        <row r="10021">
          <cell r="M10021">
            <v>0</v>
          </cell>
          <cell r="N10021">
            <v>0</v>
          </cell>
          <cell r="O10021" t="str">
            <v/>
          </cell>
          <cell r="P10021">
            <v>0</v>
          </cell>
          <cell r="Q10021">
            <v>0</v>
          </cell>
          <cell r="R10021">
            <v>0</v>
          </cell>
          <cell r="AA10021">
            <v>0</v>
          </cell>
          <cell r="AD10021" t="e">
            <v>#DIV/0!</v>
          </cell>
          <cell r="AE10021" t="e">
            <v>#DIV/0!</v>
          </cell>
          <cell r="AF10021" t="e">
            <v>#DIV/0!</v>
          </cell>
        </row>
        <row r="10022">
          <cell r="M10022">
            <v>0</v>
          </cell>
          <cell r="N10022">
            <v>0</v>
          </cell>
          <cell r="O10022" t="str">
            <v/>
          </cell>
          <cell r="P10022">
            <v>1</v>
          </cell>
          <cell r="Q10022">
            <v>0</v>
          </cell>
          <cell r="R10022">
            <v>0</v>
          </cell>
          <cell r="AA10022">
            <v>0</v>
          </cell>
          <cell r="AD10022">
            <v>0</v>
          </cell>
          <cell r="AE10022">
            <v>0</v>
          </cell>
          <cell r="AF10022">
            <v>0</v>
          </cell>
        </row>
        <row r="10023">
          <cell r="M10023" t="str">
            <v>Robotnu16</v>
          </cell>
          <cell r="N10023" t="str">
            <v>Robot nu bras 3,10m / 280 Kg</v>
          </cell>
          <cell r="O10023" t="str">
            <v>Robot bare arm 3.10m / 280 Kg</v>
          </cell>
          <cell r="P10023">
            <v>1</v>
          </cell>
          <cell r="Q10023">
            <v>0</v>
          </cell>
          <cell r="R10023" t="str">
            <v>01, 07,.</v>
          </cell>
          <cell r="X10023">
            <v>0</v>
          </cell>
          <cell r="Y10023">
            <v>0</v>
          </cell>
          <cell r="Z10023">
            <v>0</v>
          </cell>
          <cell r="AA10023">
            <v>0</v>
          </cell>
          <cell r="AD10023">
            <v>0</v>
          </cell>
          <cell r="AE10023">
            <v>0</v>
          </cell>
          <cell r="AF10023">
            <v>0</v>
          </cell>
        </row>
        <row r="10024">
          <cell r="M10024" t="str">
            <v>SELPF-MF</v>
          </cell>
          <cell r="N10024" t="str">
            <v>Applicatif Robot SELPF en Moyenne Fréquence</v>
          </cell>
          <cell r="O10024" t="str">
            <v>SELPF Robot Application in Medium Frequency</v>
          </cell>
          <cell r="P10024">
            <v>1</v>
          </cell>
          <cell r="Q10024">
            <v>0</v>
          </cell>
          <cell r="R10024" t="str">
            <v>01, 07,.</v>
          </cell>
          <cell r="X10024">
            <v>2.1930299999999994</v>
          </cell>
          <cell r="Y10024">
            <v>1265.1134999999999</v>
          </cell>
          <cell r="Z10024">
            <v>722.89538093824149</v>
          </cell>
          <cell r="AA10024">
            <v>1990.2019109382413</v>
          </cell>
          <cell r="AD10024">
            <v>2.1930299999999994</v>
          </cell>
          <cell r="AE10024">
            <v>1265.1134999999999</v>
          </cell>
          <cell r="AF10024">
            <v>722.89538093824149</v>
          </cell>
        </row>
        <row r="10025">
          <cell r="M10025" t="str">
            <v>RehForteCharg1000</v>
          </cell>
          <cell r="N10025" t="str">
            <v>Réhausse robot forte charge h&lt;1000mm</v>
          </cell>
          <cell r="O10025" t="str">
            <v>Heavy-duty robot extension h&lt;1000mm</v>
          </cell>
          <cell r="P10025">
            <v>1</v>
          </cell>
          <cell r="Q10025">
            <v>0</v>
          </cell>
          <cell r="R10025" t="str">
            <v>01, 07,.</v>
          </cell>
          <cell r="X10025">
            <v>0</v>
          </cell>
          <cell r="Y10025">
            <v>29.809500000000003</v>
          </cell>
          <cell r="Z10025">
            <v>10.5</v>
          </cell>
          <cell r="AA10025">
            <v>40.3095</v>
          </cell>
          <cell r="AD10025">
            <v>0</v>
          </cell>
          <cell r="AE10025">
            <v>29.809500000000003</v>
          </cell>
          <cell r="AF10025">
            <v>10.5</v>
          </cell>
        </row>
        <row r="10026">
          <cell r="M10026" t="str">
            <v>Robotintégration-V11</v>
          </cell>
          <cell r="N10026" t="str">
            <v>Intégration robot + baie sur site -V11</v>
          </cell>
          <cell r="O10026" t="str">
            <v>Robot + bay integration on site -V11</v>
          </cell>
          <cell r="P10026">
            <v>1</v>
          </cell>
          <cell r="Q10026">
            <v>0</v>
          </cell>
          <cell r="R10026" t="str">
            <v>01, 07,.</v>
          </cell>
          <cell r="X10026">
            <v>27.235057499999993</v>
          </cell>
          <cell r="Y10026">
            <v>862.84800000000007</v>
          </cell>
          <cell r="Z10026">
            <v>1716.542666567691</v>
          </cell>
          <cell r="AA10026">
            <v>2606.625724067691</v>
          </cell>
          <cell r="AD10026">
            <v>27.235057499999993</v>
          </cell>
          <cell r="AE10026">
            <v>862.84800000000007</v>
          </cell>
          <cell r="AF10026">
            <v>1716.542666567691</v>
          </cell>
        </row>
        <row r="10027">
          <cell r="M10027" t="str">
            <v>TrajMan</v>
          </cell>
          <cell r="N10027" t="str">
            <v>Trajectoire de manutention</v>
          </cell>
          <cell r="O10027" t="str">
            <v>Handling path</v>
          </cell>
          <cell r="P10027">
            <v>3</v>
          </cell>
          <cell r="Q10027" t="str">
            <v xml:space="preserve">Prise OP60 dépose TAC + chgt PES </v>
          </cell>
          <cell r="R10027" t="str">
            <v>01, 07,.</v>
          </cell>
          <cell r="X10027">
            <v>0</v>
          </cell>
          <cell r="Y10027">
            <v>0</v>
          </cell>
          <cell r="Z10027">
            <v>0</v>
          </cell>
          <cell r="AA10027">
            <v>0</v>
          </cell>
          <cell r="AD10027">
            <v>0</v>
          </cell>
          <cell r="AE10027">
            <v>0</v>
          </cell>
          <cell r="AF10027">
            <v>0</v>
          </cell>
        </row>
        <row r="10028">
          <cell r="M10028" t="str">
            <v>CopTrajMan</v>
          </cell>
          <cell r="N10028" t="str">
            <v>Copie trajectoire Manut suite à ajout diversité</v>
          </cell>
          <cell r="O10028" t="str">
            <v>Copie of a handling trajectory for divers models</v>
          </cell>
          <cell r="P10028">
            <v>1</v>
          </cell>
          <cell r="Q10028" t="str">
            <v>Déchargement PES</v>
          </cell>
          <cell r="R10028" t="str">
            <v>01, 07,.</v>
          </cell>
          <cell r="X10028">
            <v>0</v>
          </cell>
          <cell r="Y10028">
            <v>0</v>
          </cell>
          <cell r="Z10028">
            <v>0</v>
          </cell>
          <cell r="AA10028">
            <v>0</v>
          </cell>
          <cell r="AD10028">
            <v>0</v>
          </cell>
          <cell r="AE10028">
            <v>0</v>
          </cell>
          <cell r="AF10028">
            <v>0</v>
          </cell>
        </row>
        <row r="10029">
          <cell r="M10029" t="str">
            <v>TrajSoud</v>
          </cell>
          <cell r="N10029" t="str">
            <v>Trajectoire de soudure(clinchage, arc tiré, rivet)</v>
          </cell>
          <cell r="O10029" t="str">
            <v>Welding path (clinching, pulled arc, rivet)</v>
          </cell>
          <cell r="P10029">
            <v>1</v>
          </cell>
          <cell r="Q10029" t="str">
            <v>16 PSE finition</v>
          </cell>
          <cell r="R10029" t="str">
            <v>01, 07,.</v>
          </cell>
          <cell r="X10029">
            <v>0</v>
          </cell>
          <cell r="Y10029">
            <v>0</v>
          </cell>
          <cell r="Z10029">
            <v>0</v>
          </cell>
          <cell r="AA10029">
            <v>0</v>
          </cell>
          <cell r="AD10029">
            <v>0</v>
          </cell>
          <cell r="AE10029">
            <v>0</v>
          </cell>
          <cell r="AF10029">
            <v>0</v>
          </cell>
        </row>
        <row r="10030">
          <cell r="M10030" t="str">
            <v>EchCodeTraj</v>
          </cell>
          <cell r="N10030" t="str">
            <v>Echange Code Trajectoire avec baie robot</v>
          </cell>
          <cell r="O10030" t="str">
            <v>Exchange of Trajectory Code with robot bay</v>
          </cell>
          <cell r="P10030">
            <v>3</v>
          </cell>
          <cell r="Q10030">
            <v>0</v>
          </cell>
          <cell r="R10030" t="str">
            <v>01, 07,.</v>
          </cell>
          <cell r="X10030">
            <v>3.5437499999999993</v>
          </cell>
          <cell r="Y10030">
            <v>0</v>
          </cell>
          <cell r="Z10030">
            <v>289.22975709619709</v>
          </cell>
          <cell r="AA10030">
            <v>292.77350709619708</v>
          </cell>
          <cell r="AD10030">
            <v>1.1812499999999997</v>
          </cell>
          <cell r="AE10030">
            <v>0</v>
          </cell>
          <cell r="AF10030">
            <v>96.409919032065702</v>
          </cell>
        </row>
        <row r="10031">
          <cell r="M10031" t="str">
            <v>HEtudAUT</v>
          </cell>
          <cell r="N10031" t="str">
            <v>Une heure d'études automatismes</v>
          </cell>
          <cell r="O10031" t="str">
            <v>One hour of automation studies</v>
          </cell>
          <cell r="P10031">
            <v>1</v>
          </cell>
          <cell r="Q10031" t="str">
            <v>Complement Hetude AF+Marguerite+Prog</v>
          </cell>
          <cell r="R10031" t="str">
            <v>01</v>
          </cell>
          <cell r="X10031">
            <v>65</v>
          </cell>
          <cell r="Y10031">
            <v>0</v>
          </cell>
          <cell r="Z10031">
            <v>0</v>
          </cell>
          <cell r="AA10031">
            <v>65</v>
          </cell>
          <cell r="AD10031">
            <v>65</v>
          </cell>
          <cell r="AE10031">
            <v>0</v>
          </cell>
          <cell r="AF10031">
            <v>0</v>
          </cell>
        </row>
        <row r="10032">
          <cell r="M10032" t="str">
            <v>VerrineRobot</v>
          </cell>
          <cell r="N10032" t="str">
            <v>Verrine Robot</v>
          </cell>
          <cell r="O10032" t="str">
            <v>To make</v>
          </cell>
          <cell r="P10032">
            <v>1</v>
          </cell>
          <cell r="Q10032">
            <v>0</v>
          </cell>
          <cell r="R10032" t="str">
            <v>01, 07,.</v>
          </cell>
          <cell r="AA10032">
            <v>0</v>
          </cell>
          <cell r="AD10032">
            <v>0</v>
          </cell>
          <cell r="AE10032">
            <v>0</v>
          </cell>
          <cell r="AF10032">
            <v>0</v>
          </cell>
        </row>
        <row r="10033">
          <cell r="M10033">
            <v>0</v>
          </cell>
          <cell r="N10033">
            <v>0</v>
          </cell>
          <cell r="O10033" t="str">
            <v/>
          </cell>
          <cell r="P10033">
            <v>0</v>
          </cell>
          <cell r="Q10033">
            <v>0</v>
          </cell>
          <cell r="R10033">
            <v>0</v>
          </cell>
          <cell r="AA10033">
            <v>0</v>
          </cell>
          <cell r="AD10033" t="e">
            <v>#DIV/0!</v>
          </cell>
          <cell r="AE10033" t="e">
            <v>#DIV/0!</v>
          </cell>
          <cell r="AF10033" t="e">
            <v>#DIV/0!</v>
          </cell>
        </row>
        <row r="10034">
          <cell r="M10034">
            <v>0</v>
          </cell>
          <cell r="N10034">
            <v>0</v>
          </cell>
          <cell r="O10034" t="str">
            <v/>
          </cell>
          <cell r="P10034">
            <v>1</v>
          </cell>
          <cell r="Q10034">
            <v>0</v>
          </cell>
          <cell r="R10034">
            <v>0</v>
          </cell>
          <cell r="AA10034">
            <v>0</v>
          </cell>
          <cell r="AD10034">
            <v>0</v>
          </cell>
          <cell r="AE10034">
            <v>0</v>
          </cell>
          <cell r="AF10034">
            <v>0</v>
          </cell>
        </row>
        <row r="10035">
          <cell r="M10035" t="str">
            <v>PoutreCentMPRModFrs</v>
          </cell>
          <cell r="N10035" t="str">
            <v>Poutre Centrale pour MPR Modulaire du commerce</v>
          </cell>
          <cell r="O10035" t="str">
            <v>Beam 1 Mt (any diameter) for gripper</v>
          </cell>
          <cell r="P10035">
            <v>1</v>
          </cell>
          <cell r="Q10035">
            <v>0</v>
          </cell>
          <cell r="R10035" t="str">
            <v>01, 07,.</v>
          </cell>
          <cell r="AA10035">
            <v>0</v>
          </cell>
          <cell r="AD10035">
            <v>0</v>
          </cell>
          <cell r="AE10035">
            <v>0</v>
          </cell>
          <cell r="AF10035">
            <v>0</v>
          </cell>
        </row>
        <row r="10036">
          <cell r="M10036" t="str">
            <v>SuppGrandMPRFrs</v>
          </cell>
          <cell r="N10036" t="str">
            <v>Supplément coût pour un grand préhenseur Commerce</v>
          </cell>
          <cell r="O10036" t="str">
            <v>Additional cost for a large trade gripper</v>
          </cell>
          <cell r="P10036">
            <v>2</v>
          </cell>
          <cell r="Q10036">
            <v>0</v>
          </cell>
          <cell r="R10036" t="str">
            <v>01, 07,.</v>
          </cell>
          <cell r="AA10036">
            <v>0</v>
          </cell>
          <cell r="AD10036">
            <v>0</v>
          </cell>
          <cell r="AE10036">
            <v>0</v>
          </cell>
          <cell r="AF10036">
            <v>0</v>
          </cell>
        </row>
        <row r="10037">
          <cell r="M10037" t="str">
            <v>BoutPoutreMPRFrs</v>
          </cell>
          <cell r="N10037" t="str">
            <v>Compl fixation bout poutre ou preh double Commerce</v>
          </cell>
          <cell r="O10037" t="str">
            <v>Complement fixing beam end or double gripper trade</v>
          </cell>
          <cell r="P10037">
            <v>1</v>
          </cell>
          <cell r="Q10037" t="str">
            <v>Préhenseur double</v>
          </cell>
          <cell r="R10037" t="str">
            <v>01, 07,.</v>
          </cell>
          <cell r="AA10037">
            <v>0</v>
          </cell>
          <cell r="AD10037">
            <v>0</v>
          </cell>
          <cell r="AE10037">
            <v>0</v>
          </cell>
          <cell r="AF10037">
            <v>0</v>
          </cell>
        </row>
        <row r="10038">
          <cell r="M10038" t="str">
            <v>RefSer40DINPreh</v>
          </cell>
          <cell r="N10038" t="str">
            <v>Serrage 40 DIN Touche + Appui tous types sur Préh</v>
          </cell>
          <cell r="O10038" t="str">
            <v>Clamping 40 DIN Key + All types of support on Preh</v>
          </cell>
          <cell r="P10038">
            <v>5</v>
          </cell>
          <cell r="Q10038">
            <v>0</v>
          </cell>
          <cell r="R10038" t="str">
            <v>01, 07,.</v>
          </cell>
          <cell r="X10038">
            <v>6.1424999999999983</v>
          </cell>
          <cell r="Y10038">
            <v>355.03650000000005</v>
          </cell>
          <cell r="Z10038">
            <v>189.00000000000003</v>
          </cell>
          <cell r="AA10038">
            <v>550.17900000000009</v>
          </cell>
          <cell r="AD10038">
            <v>1.2284999999999997</v>
          </cell>
          <cell r="AE10038">
            <v>71.007300000000015</v>
          </cell>
          <cell r="AF10038">
            <v>37.800000000000004</v>
          </cell>
        </row>
        <row r="10039">
          <cell r="M10039" t="str">
            <v>PilMobPreh</v>
          </cell>
          <cell r="N10039" t="str">
            <v>Pilote escamotable sur Préhenseur avec antenne sup</v>
          </cell>
          <cell r="O10039" t="str">
            <v>Retractable pin on Gripper</v>
          </cell>
          <cell r="P10039">
            <v>1</v>
          </cell>
          <cell r="Q10039">
            <v>0</v>
          </cell>
          <cell r="R10039" t="str">
            <v>01, 07,.</v>
          </cell>
          <cell r="X10039">
            <v>1.2284999999999997</v>
          </cell>
          <cell r="Y10039">
            <v>71.007300000000001</v>
          </cell>
          <cell r="Z10039">
            <v>37.800000000000004</v>
          </cell>
          <cell r="AA10039">
            <v>110.03579999999999</v>
          </cell>
          <cell r="AD10039">
            <v>1.2284999999999997</v>
          </cell>
          <cell r="AE10039">
            <v>71.007300000000001</v>
          </cell>
          <cell r="AF10039">
            <v>37.800000000000004</v>
          </cell>
        </row>
        <row r="10040">
          <cell r="M10040" t="str">
            <v>PilSeulPreh</v>
          </cell>
          <cell r="N10040" t="str">
            <v xml:space="preserve">Pilote fixe sans poteau ou Pilote préhenseur avec </v>
          </cell>
          <cell r="O10040" t="str">
            <v>Fixed pin for gripper</v>
          </cell>
          <cell r="P10040">
            <v>1</v>
          </cell>
          <cell r="Q10040">
            <v>0</v>
          </cell>
          <cell r="R10040" t="str">
            <v>01, 07,.</v>
          </cell>
          <cell r="X10040">
            <v>0</v>
          </cell>
          <cell r="Y10040">
            <v>0</v>
          </cell>
          <cell r="Z10040">
            <v>0</v>
          </cell>
          <cell r="AA10040">
            <v>0</v>
          </cell>
          <cell r="AD10040">
            <v>0</v>
          </cell>
          <cell r="AE10040">
            <v>0</v>
          </cell>
          <cell r="AF10040">
            <v>0</v>
          </cell>
        </row>
        <row r="10041">
          <cell r="M10041" t="str">
            <v>DistribPreh</v>
          </cell>
          <cell r="N10041" t="str">
            <v>Distributeur taille 2 sur Préhenseur</v>
          </cell>
          <cell r="O10041" t="str">
            <v>Dispenser size 2 on Gripper</v>
          </cell>
          <cell r="P10041">
            <v>3</v>
          </cell>
          <cell r="Q10041">
            <v>0</v>
          </cell>
          <cell r="R10041" t="str">
            <v>01, 07,.</v>
          </cell>
          <cell r="X10041">
            <v>3.6854999999999993</v>
          </cell>
          <cell r="Y10041">
            <v>488.09249999999997</v>
          </cell>
          <cell r="Z10041">
            <v>56.7</v>
          </cell>
          <cell r="AA10041">
            <v>548.47799999999995</v>
          </cell>
          <cell r="AD10041">
            <v>1.2284999999999997</v>
          </cell>
          <cell r="AE10041">
            <v>162.69749999999999</v>
          </cell>
          <cell r="AF10041">
            <v>18.900000000000002</v>
          </cell>
        </row>
        <row r="10042">
          <cell r="M10042" t="str">
            <v>PPinducPreh</v>
          </cell>
          <cell r="N10042" t="str">
            <v>Détecteur inductif présence pièce sur Préhenseur a</v>
          </cell>
          <cell r="O10042" t="str">
            <v>Inductive part presence detector on Gripper</v>
          </cell>
          <cell r="P10042">
            <v>1</v>
          </cell>
          <cell r="Q10042">
            <v>0</v>
          </cell>
          <cell r="R10042" t="str">
            <v>01, 07,.</v>
          </cell>
          <cell r="X10042">
            <v>1.2284999999999997</v>
          </cell>
          <cell r="Y10042">
            <v>37.65825000000001</v>
          </cell>
          <cell r="Z10042">
            <v>9.4500000000000011</v>
          </cell>
          <cell r="AA10042">
            <v>48.336750000000009</v>
          </cell>
          <cell r="AD10042">
            <v>1.2284999999999997</v>
          </cell>
          <cell r="AE10042">
            <v>37.65825000000001</v>
          </cell>
          <cell r="AF10042">
            <v>9.4500000000000011</v>
          </cell>
        </row>
        <row r="10043">
          <cell r="M10043">
            <v>0</v>
          </cell>
          <cell r="N10043">
            <v>0</v>
          </cell>
          <cell r="O10043" t="str">
            <v/>
          </cell>
          <cell r="P10043">
            <v>0</v>
          </cell>
          <cell r="Q10043">
            <v>0</v>
          </cell>
          <cell r="R10043">
            <v>0</v>
          </cell>
          <cell r="AA10043">
            <v>0</v>
          </cell>
          <cell r="AD10043" t="e">
            <v>#DIV/0!</v>
          </cell>
          <cell r="AE10043" t="e">
            <v>#DIV/0!</v>
          </cell>
          <cell r="AF10043" t="e">
            <v>#DIV/0!</v>
          </cell>
        </row>
        <row r="10044">
          <cell r="M10044">
            <v>0</v>
          </cell>
          <cell r="N10044">
            <v>0</v>
          </cell>
          <cell r="O10044" t="str">
            <v/>
          </cell>
          <cell r="P10044">
            <v>1</v>
          </cell>
          <cell r="Q10044" t="str">
            <v>Changement réferenciel</v>
          </cell>
          <cell r="R10044">
            <v>0</v>
          </cell>
          <cell r="AA10044">
            <v>0</v>
          </cell>
          <cell r="AD10044">
            <v>0</v>
          </cell>
          <cell r="AE10044">
            <v>0</v>
          </cell>
          <cell r="AF10044">
            <v>0</v>
          </cell>
        </row>
        <row r="10045">
          <cell r="M10045" t="str">
            <v>PincRobMFLightX500ModSansDetal</v>
          </cell>
          <cell r="N10045" t="str">
            <v>Pince Mod MF Light ciseaux électrique LU &lt; 500</v>
          </cell>
          <cell r="O10045" t="str">
            <v>MF Light Mod Clamp X - Shape electric width &lt; 500</v>
          </cell>
          <cell r="P10045">
            <v>1</v>
          </cell>
          <cell r="Q10045">
            <v>0</v>
          </cell>
          <cell r="R10045" t="str">
            <v>01, 07,.</v>
          </cell>
          <cell r="X10045">
            <v>0</v>
          </cell>
          <cell r="Y10045">
            <v>0</v>
          </cell>
          <cell r="Z10045">
            <v>0</v>
          </cell>
          <cell r="AA10045">
            <v>0</v>
          </cell>
          <cell r="AD10045">
            <v>0</v>
          </cell>
          <cell r="AE10045">
            <v>0</v>
          </cell>
          <cell r="AF10045">
            <v>0</v>
          </cell>
        </row>
        <row r="10046">
          <cell r="M10046" t="str">
            <v>MisAllRech</v>
          </cell>
          <cell r="N10046" t="str">
            <v>Mise et Allonge de rechange</v>
          </cell>
          <cell r="O10046" t="str">
            <v>Spare plug and extension cable</v>
          </cell>
          <cell r="P10046">
            <v>1</v>
          </cell>
          <cell r="Q10046">
            <v>0</v>
          </cell>
          <cell r="R10046" t="str">
            <v>01, 07,.</v>
          </cell>
          <cell r="X10046">
            <v>0</v>
          </cell>
          <cell r="Y10046">
            <v>0</v>
          </cell>
          <cell r="Z10046">
            <v>0</v>
          </cell>
          <cell r="AA10046">
            <v>0</v>
          </cell>
          <cell r="AD10046">
            <v>0</v>
          </cell>
          <cell r="AE10046">
            <v>0</v>
          </cell>
          <cell r="AF10046">
            <v>0</v>
          </cell>
        </row>
        <row r="10047">
          <cell r="M10047" t="str">
            <v>InterfaceRobPinceStdPlate</v>
          </cell>
          <cell r="N10047" t="str">
            <v>Interface Std Plate fixation entre Pince et Robot</v>
          </cell>
          <cell r="O10047" t="str">
            <v>Std interface Flat mounting plate between Clamp and Robot</v>
          </cell>
          <cell r="P10047">
            <v>1</v>
          </cell>
          <cell r="Q10047">
            <v>0</v>
          </cell>
          <cell r="R10047" t="str">
            <v>01, 07,.</v>
          </cell>
          <cell r="X10047">
            <v>0</v>
          </cell>
          <cell r="Y10047">
            <v>0</v>
          </cell>
          <cell r="Z10047">
            <v>0</v>
          </cell>
          <cell r="AA10047">
            <v>0</v>
          </cell>
          <cell r="AD10047">
            <v>0</v>
          </cell>
          <cell r="AE10047">
            <v>0</v>
          </cell>
          <cell r="AF10047">
            <v>0</v>
          </cell>
        </row>
        <row r="10048">
          <cell r="M10048">
            <v>0</v>
          </cell>
          <cell r="N10048">
            <v>0</v>
          </cell>
          <cell r="O10048" t="str">
            <v/>
          </cell>
          <cell r="P10048">
            <v>0</v>
          </cell>
          <cell r="Q10048">
            <v>0</v>
          </cell>
          <cell r="R10048">
            <v>0</v>
          </cell>
          <cell r="AA10048">
            <v>0</v>
          </cell>
          <cell r="AD10048" t="e">
            <v>#DIV/0!</v>
          </cell>
          <cell r="AE10048" t="e">
            <v>#DIV/0!</v>
          </cell>
          <cell r="AF10048" t="e">
            <v>#DIV/0!</v>
          </cell>
        </row>
        <row r="10049">
          <cell r="M10049">
            <v>0</v>
          </cell>
          <cell r="N10049">
            <v>0</v>
          </cell>
          <cell r="O10049" t="str">
            <v/>
          </cell>
          <cell r="P10049">
            <v>1</v>
          </cell>
          <cell r="Q10049">
            <v>0</v>
          </cell>
          <cell r="R10049">
            <v>0</v>
          </cell>
          <cell r="AA10049">
            <v>0</v>
          </cell>
          <cell r="AD10049">
            <v>0</v>
          </cell>
          <cell r="AE10049">
            <v>0</v>
          </cell>
          <cell r="AF10049">
            <v>0</v>
          </cell>
        </row>
        <row r="10050">
          <cell r="M10050" t="str">
            <v>RodAbatElectNew</v>
          </cell>
          <cell r="N10050" t="str">
            <v>Rodeuse sur abattant électrique (Std New)</v>
          </cell>
          <cell r="O10050" t="str">
            <v>Tip dresser on electric flap (Std New)</v>
          </cell>
          <cell r="P10050">
            <v>1</v>
          </cell>
          <cell r="Q10050">
            <v>0</v>
          </cell>
          <cell r="R10050" t="str">
            <v>01, 07,.</v>
          </cell>
          <cell r="X10050">
            <v>4.0949999999999989</v>
          </cell>
          <cell r="Y10050">
            <v>197.20365000000004</v>
          </cell>
          <cell r="Z10050">
            <v>434.4375</v>
          </cell>
          <cell r="AA10050">
            <v>635.73615000000007</v>
          </cell>
          <cell r="AD10050">
            <v>4.0949999999999989</v>
          </cell>
          <cell r="AE10050">
            <v>197.20365000000004</v>
          </cell>
          <cell r="AF10050">
            <v>434.4375</v>
          </cell>
        </row>
        <row r="10051">
          <cell r="M10051">
            <v>0</v>
          </cell>
          <cell r="N10051">
            <v>0</v>
          </cell>
          <cell r="O10051" t="str">
            <v/>
          </cell>
          <cell r="P10051">
            <v>0</v>
          </cell>
          <cell r="Q10051">
            <v>0</v>
          </cell>
          <cell r="R10051">
            <v>0</v>
          </cell>
          <cell r="AA10051">
            <v>0</v>
          </cell>
          <cell r="AD10051" t="e">
            <v>#DIV/0!</v>
          </cell>
          <cell r="AE10051" t="e">
            <v>#DIV/0!</v>
          </cell>
          <cell r="AF10051" t="e">
            <v>#DIV/0!</v>
          </cell>
        </row>
        <row r="10052">
          <cell r="M10052">
            <v>0</v>
          </cell>
          <cell r="N10052">
            <v>0</v>
          </cell>
          <cell r="O10052" t="str">
            <v/>
          </cell>
          <cell r="P10052">
            <v>1</v>
          </cell>
          <cell r="Q10052">
            <v>0</v>
          </cell>
          <cell r="R10052">
            <v>0</v>
          </cell>
          <cell r="AA10052">
            <v>0</v>
          </cell>
          <cell r="AD10052">
            <v>0</v>
          </cell>
          <cell r="AE10052">
            <v>0</v>
          </cell>
          <cell r="AF10052">
            <v>0</v>
          </cell>
        </row>
        <row r="10053">
          <cell r="M10053" t="str">
            <v>PESMan</v>
          </cell>
          <cell r="N10053" t="str">
            <v>Poste E/S vertical manuel 2 cadres</v>
          </cell>
          <cell r="O10053" t="str">
            <v>Manual vertical I/O station 2 frames</v>
          </cell>
          <cell r="P10053">
            <v>1</v>
          </cell>
          <cell r="Q10053">
            <v>0</v>
          </cell>
          <cell r="R10053" t="str">
            <v>01, 07,.</v>
          </cell>
          <cell r="X10053">
            <v>5.8728599999999984</v>
          </cell>
          <cell r="Y10053">
            <v>111.65700000000001</v>
          </cell>
          <cell r="Z10053">
            <v>280.29076187648309</v>
          </cell>
          <cell r="AA10053">
            <v>397.82062187648307</v>
          </cell>
          <cell r="AD10053">
            <v>5.8728599999999984</v>
          </cell>
          <cell r="AE10053">
            <v>111.65700000000001</v>
          </cell>
          <cell r="AF10053">
            <v>280.29076187648309</v>
          </cell>
        </row>
        <row r="10054">
          <cell r="M10054" t="str">
            <v>RefPrat</v>
          </cell>
          <cell r="N10054" t="str">
            <v>Appui au pratique (toutes largeurs)</v>
          </cell>
          <cell r="O10054" t="str">
            <v>Practical support (all widths)</v>
          </cell>
          <cell r="P10054">
            <v>2</v>
          </cell>
          <cell r="Q10054">
            <v>0</v>
          </cell>
          <cell r="R10054" t="str">
            <v>01, 07,.</v>
          </cell>
          <cell r="X10054">
            <v>0</v>
          </cell>
          <cell r="Y10054">
            <v>0</v>
          </cell>
          <cell r="Z10054">
            <v>0</v>
          </cell>
          <cell r="AA10054">
            <v>0</v>
          </cell>
          <cell r="AD10054">
            <v>0</v>
          </cell>
          <cell r="AE10054">
            <v>0</v>
          </cell>
          <cell r="AF10054">
            <v>0</v>
          </cell>
        </row>
        <row r="10055">
          <cell r="M10055" t="str">
            <v>PlotElastique</v>
          </cell>
          <cell r="N10055" t="str">
            <v>Plot élastique type butée Paulstra</v>
          </cell>
          <cell r="O10055" t="str">
            <v>Elastic plate type Paulstra stop</v>
          </cell>
          <cell r="P10055">
            <v>4</v>
          </cell>
          <cell r="Q10055">
            <v>0</v>
          </cell>
          <cell r="R10055" t="str">
            <v>01, 07,.</v>
          </cell>
          <cell r="X10055">
            <v>0</v>
          </cell>
          <cell r="Y10055">
            <v>0</v>
          </cell>
          <cell r="Z10055">
            <v>0</v>
          </cell>
          <cell r="AA10055">
            <v>0</v>
          </cell>
          <cell r="AD10055">
            <v>0</v>
          </cell>
          <cell r="AE10055">
            <v>0</v>
          </cell>
          <cell r="AF10055">
            <v>0</v>
          </cell>
        </row>
        <row r="10056">
          <cell r="M10056" t="str">
            <v>Aval</v>
          </cell>
          <cell r="N10056" t="str">
            <v>Avaloir</v>
          </cell>
          <cell r="O10056" t="str">
            <v>Guide</v>
          </cell>
          <cell r="P10056">
            <v>2</v>
          </cell>
          <cell r="Q10056">
            <v>0</v>
          </cell>
          <cell r="R10056" t="str">
            <v>01, 07,.</v>
          </cell>
          <cell r="X10056">
            <v>0</v>
          </cell>
          <cell r="Y10056">
            <v>0</v>
          </cell>
          <cell r="Z10056">
            <v>0</v>
          </cell>
          <cell r="AA10056">
            <v>0</v>
          </cell>
          <cell r="AD10056">
            <v>0</v>
          </cell>
          <cell r="AE10056">
            <v>0</v>
          </cell>
          <cell r="AF10056">
            <v>0</v>
          </cell>
        </row>
        <row r="10057">
          <cell r="M10057" t="str">
            <v>PPinduc</v>
          </cell>
          <cell r="N10057" t="str">
            <v>Détecteur inductif de présence pièce</v>
          </cell>
          <cell r="O10057" t="str">
            <v>Inductive part presence detector</v>
          </cell>
          <cell r="P10057">
            <v>1</v>
          </cell>
          <cell r="Q10057">
            <v>0</v>
          </cell>
          <cell r="R10057" t="str">
            <v>01, 07,.</v>
          </cell>
          <cell r="X10057">
            <v>1.9106324999999997</v>
          </cell>
          <cell r="Y10057">
            <v>25.818449999999999</v>
          </cell>
          <cell r="Z10057">
            <v>107.59538093824155</v>
          </cell>
          <cell r="AA10057">
            <v>135.32446343824154</v>
          </cell>
          <cell r="AD10057">
            <v>1.9106324999999997</v>
          </cell>
          <cell r="AE10057">
            <v>25.818449999999999</v>
          </cell>
          <cell r="AF10057">
            <v>107.59538093824155</v>
          </cell>
        </row>
        <row r="10058">
          <cell r="M10058" t="str">
            <v>RefPrat</v>
          </cell>
          <cell r="N10058" t="str">
            <v>Appui au pratique (toutes largeurs)</v>
          </cell>
          <cell r="O10058" t="str">
            <v>Practical support (all widths)</v>
          </cell>
          <cell r="P10058">
            <v>2</v>
          </cell>
          <cell r="Q10058">
            <v>0</v>
          </cell>
          <cell r="R10058" t="str">
            <v>01, 02, 07,.</v>
          </cell>
          <cell r="X10058">
            <v>0</v>
          </cell>
          <cell r="Y10058">
            <v>0</v>
          </cell>
          <cell r="Z10058">
            <v>0</v>
          </cell>
          <cell r="AA10058">
            <v>0</v>
          </cell>
          <cell r="AD10058">
            <v>0</v>
          </cell>
          <cell r="AE10058">
            <v>0</v>
          </cell>
          <cell r="AF10058">
            <v>0</v>
          </cell>
        </row>
        <row r="10059">
          <cell r="M10059" t="str">
            <v>PlotElastique</v>
          </cell>
          <cell r="N10059" t="str">
            <v>Plot élastique type butée Paulstra</v>
          </cell>
          <cell r="O10059" t="str">
            <v>Elastic plate type Paulstra stop</v>
          </cell>
          <cell r="P10059">
            <v>4</v>
          </cell>
          <cell r="Q10059">
            <v>0</v>
          </cell>
          <cell r="R10059" t="str">
            <v>01, 02, 07,.</v>
          </cell>
          <cell r="X10059">
            <v>0</v>
          </cell>
          <cell r="Y10059">
            <v>0</v>
          </cell>
          <cell r="Z10059">
            <v>0</v>
          </cell>
          <cell r="AA10059">
            <v>0</v>
          </cell>
          <cell r="AD10059">
            <v>0</v>
          </cell>
          <cell r="AE10059">
            <v>0</v>
          </cell>
          <cell r="AF10059">
            <v>0</v>
          </cell>
        </row>
        <row r="10060">
          <cell r="M10060" t="str">
            <v>Aval</v>
          </cell>
          <cell r="N10060" t="str">
            <v>Avaloir</v>
          </cell>
          <cell r="O10060" t="str">
            <v>Guide</v>
          </cell>
          <cell r="P10060">
            <v>2</v>
          </cell>
          <cell r="Q10060">
            <v>0</v>
          </cell>
          <cell r="R10060" t="str">
            <v>01, 02, 07,.</v>
          </cell>
          <cell r="X10060">
            <v>0</v>
          </cell>
          <cell r="Y10060">
            <v>0</v>
          </cell>
          <cell r="Z10060">
            <v>0</v>
          </cell>
          <cell r="AA10060">
            <v>0</v>
          </cell>
          <cell r="AD10060">
            <v>0</v>
          </cell>
          <cell r="AE10060">
            <v>0</v>
          </cell>
          <cell r="AF10060">
            <v>0</v>
          </cell>
        </row>
        <row r="10061">
          <cell r="M10061" t="str">
            <v>PPinduc</v>
          </cell>
          <cell r="N10061" t="str">
            <v>Détecteur inductif de présence pièce</v>
          </cell>
          <cell r="O10061" t="str">
            <v>Inductive part presence detector</v>
          </cell>
          <cell r="P10061">
            <v>1</v>
          </cell>
          <cell r="Q10061">
            <v>0</v>
          </cell>
          <cell r="R10061" t="str">
            <v>01, 02, 07,.</v>
          </cell>
          <cell r="X10061">
            <v>1.9106324999999997</v>
          </cell>
          <cell r="Y10061">
            <v>25.818449999999999</v>
          </cell>
          <cell r="Z10061">
            <v>107.59538093824155</v>
          </cell>
          <cell r="AA10061">
            <v>135.32446343824154</v>
          </cell>
          <cell r="AD10061">
            <v>1.9106324999999997</v>
          </cell>
          <cell r="AE10061">
            <v>25.818449999999999</v>
          </cell>
          <cell r="AF10061">
            <v>107.59538093824155</v>
          </cell>
        </row>
        <row r="10062">
          <cell r="M10062" t="str">
            <v>AmePostAntiIntrus</v>
          </cell>
          <cell r="N10062" t="str">
            <v>Forfait aménagement de poste anti intrusion</v>
          </cell>
          <cell r="O10062" t="str">
            <v>Fixed price for the installation of an anti-intrusion station</v>
          </cell>
          <cell r="P10062">
            <v>1</v>
          </cell>
          <cell r="Q10062">
            <v>0</v>
          </cell>
          <cell r="R10062" t="str">
            <v>01, 07,.</v>
          </cell>
          <cell r="X10062">
            <v>0</v>
          </cell>
          <cell r="Y10062">
            <v>0</v>
          </cell>
          <cell r="Z10062">
            <v>0</v>
          </cell>
          <cell r="AA10062">
            <v>0</v>
          </cell>
          <cell r="AD10062">
            <v>0</v>
          </cell>
          <cell r="AE10062">
            <v>0</v>
          </cell>
          <cell r="AF10062">
            <v>0</v>
          </cell>
        </row>
        <row r="10063">
          <cell r="M10063" t="str">
            <v>CoffretOpeIHM_TP700</v>
          </cell>
          <cell r="N10063" t="str">
            <v>Coffret IHM TP700</v>
          </cell>
          <cell r="O10063" t="str">
            <v>IHM TP700 power box</v>
          </cell>
          <cell r="P10063">
            <v>1</v>
          </cell>
          <cell r="Q10063">
            <v>0</v>
          </cell>
          <cell r="R10063" t="str">
            <v>01, 07,.</v>
          </cell>
          <cell r="X10063">
            <v>43.493624999999987</v>
          </cell>
          <cell r="Y10063">
            <v>1218.5775000000001</v>
          </cell>
          <cell r="Z10063">
            <v>1296.4538093824156</v>
          </cell>
          <cell r="AA10063">
            <v>2558.5249343824157</v>
          </cell>
          <cell r="AD10063">
            <v>43.493624999999987</v>
          </cell>
          <cell r="AE10063">
            <v>1218.5775000000001</v>
          </cell>
          <cell r="AF10063">
            <v>1296.4538093824156</v>
          </cell>
        </row>
        <row r="10064">
          <cell r="M10064" t="str">
            <v>PupBPvalidation</v>
          </cell>
          <cell r="N10064" t="str">
            <v>Pupitre BP validation</v>
          </cell>
          <cell r="O10064" t="str">
            <v>BP validation desk</v>
          </cell>
          <cell r="P10064">
            <v>1</v>
          </cell>
          <cell r="Q10064">
            <v>0</v>
          </cell>
          <cell r="R10064" t="str">
            <v>01, 07,.</v>
          </cell>
          <cell r="X10064">
            <v>9.4129874999999981</v>
          </cell>
          <cell r="Y10064">
            <v>83.51700000000001</v>
          </cell>
          <cell r="Z10064">
            <v>213.64538093824154</v>
          </cell>
          <cell r="AA10064">
            <v>306.57536843824153</v>
          </cell>
          <cell r="AD10064">
            <v>9.4129874999999981</v>
          </cell>
          <cell r="AE10064">
            <v>83.51700000000001</v>
          </cell>
          <cell r="AF10064">
            <v>213.64538093824154</v>
          </cell>
        </row>
        <row r="10065">
          <cell r="M10065">
            <v>0</v>
          </cell>
          <cell r="N10065">
            <v>0</v>
          </cell>
          <cell r="O10065" t="str">
            <v/>
          </cell>
          <cell r="P10065">
            <v>0</v>
          </cell>
          <cell r="Q10065">
            <v>0</v>
          </cell>
          <cell r="R10065">
            <v>0</v>
          </cell>
          <cell r="AA10065">
            <v>0</v>
          </cell>
          <cell r="AD10065" t="e">
            <v>#DIV/0!</v>
          </cell>
          <cell r="AE10065" t="e">
            <v>#DIV/0!</v>
          </cell>
          <cell r="AF10065" t="e">
            <v>#DIV/0!</v>
          </cell>
        </row>
        <row r="10066">
          <cell r="M10066">
            <v>0</v>
          </cell>
          <cell r="N10066">
            <v>0</v>
          </cell>
          <cell r="O10066" t="str">
            <v/>
          </cell>
          <cell r="P10066">
            <v>1</v>
          </cell>
          <cell r="Q10066">
            <v>0</v>
          </cell>
          <cell r="R10066">
            <v>0</v>
          </cell>
          <cell r="AA10066">
            <v>0</v>
          </cell>
          <cell r="AD10066">
            <v>0</v>
          </cell>
          <cell r="AE10066">
            <v>0</v>
          </cell>
          <cell r="AF10066">
            <v>0</v>
          </cell>
        </row>
        <row r="10067">
          <cell r="M10067" t="str">
            <v>PPlaser</v>
          </cell>
          <cell r="N10067" t="str">
            <v>Détecteur laser de présence pièce</v>
          </cell>
          <cell r="O10067" t="str">
            <v xml:space="preserve">Parts presence laser sensor </v>
          </cell>
          <cell r="P10067">
            <v>1</v>
          </cell>
          <cell r="Q10067">
            <v>0</v>
          </cell>
          <cell r="R10067" t="str">
            <v>01, 07,.</v>
          </cell>
          <cell r="X10067">
            <v>1.9106324999999997</v>
          </cell>
          <cell r="Y10067">
            <v>25.818449999999999</v>
          </cell>
          <cell r="Z10067">
            <v>107.59538093824155</v>
          </cell>
          <cell r="AA10067">
            <v>135.32446343824154</v>
          </cell>
          <cell r="AD10067">
            <v>1.9106324999999997</v>
          </cell>
          <cell r="AE10067">
            <v>25.818449999999999</v>
          </cell>
          <cell r="AF10067">
            <v>107.59538093824155</v>
          </cell>
        </row>
        <row r="10068">
          <cell r="M10068" t="str">
            <v>MagChargAuto</v>
          </cell>
          <cell r="N10068" t="str">
            <v>Automatisme gestion chargement magasin accu</v>
          </cell>
          <cell r="O10068" t="str">
            <v>Automation for battery store loading management</v>
          </cell>
          <cell r="P10068">
            <v>1</v>
          </cell>
          <cell r="Q10068">
            <v>0</v>
          </cell>
          <cell r="R10068" t="str">
            <v>01, 07,.</v>
          </cell>
          <cell r="X10068">
            <v>22.203562499999993</v>
          </cell>
          <cell r="Y10068">
            <v>477.07800000000009</v>
          </cell>
          <cell r="Z10068">
            <v>886.08152375296618</v>
          </cell>
          <cell r="AA10068">
            <v>1385.3630862529662</v>
          </cell>
          <cell r="AD10068">
            <v>22.203562499999993</v>
          </cell>
          <cell r="AE10068">
            <v>477.07800000000009</v>
          </cell>
          <cell r="AF10068">
            <v>886.08152375296618</v>
          </cell>
        </row>
        <row r="10069">
          <cell r="M10069" t="str">
            <v>PupArretMag</v>
          </cell>
          <cell r="N10069" t="str">
            <v>Pupitre isolé - BPL à accrochage</v>
          </cell>
          <cell r="O10069" t="str">
            <v>Isolated desk - BPL with hanging system</v>
          </cell>
          <cell r="P10069">
            <v>1</v>
          </cell>
          <cell r="Q10069">
            <v>0</v>
          </cell>
          <cell r="R10069" t="str">
            <v>01, 07,.</v>
          </cell>
          <cell r="X10069">
            <v>9.4129874999999981</v>
          </cell>
          <cell r="Y10069">
            <v>98.343000000000004</v>
          </cell>
          <cell r="Z10069">
            <v>245.14538093824154</v>
          </cell>
          <cell r="AA10069">
            <v>352.90136843824155</v>
          </cell>
          <cell r="AD10069">
            <v>9.4129874999999981</v>
          </cell>
          <cell r="AE10069">
            <v>98.343000000000004</v>
          </cell>
          <cell r="AF10069">
            <v>245.14538093824154</v>
          </cell>
        </row>
        <row r="10070">
          <cell r="M10070">
            <v>0</v>
          </cell>
          <cell r="N10070">
            <v>0</v>
          </cell>
          <cell r="O10070" t="str">
            <v/>
          </cell>
          <cell r="P10070">
            <v>0</v>
          </cell>
          <cell r="Q10070">
            <v>0</v>
          </cell>
          <cell r="R10070">
            <v>0</v>
          </cell>
          <cell r="AA10070">
            <v>0</v>
          </cell>
          <cell r="AD10070" t="e">
            <v>#DIV/0!</v>
          </cell>
          <cell r="AE10070" t="e">
            <v>#DIV/0!</v>
          </cell>
          <cell r="AF10070" t="e">
            <v>#DIV/0!</v>
          </cell>
        </row>
        <row r="10071">
          <cell r="M10071">
            <v>0</v>
          </cell>
          <cell r="N10071">
            <v>0</v>
          </cell>
          <cell r="O10071" t="str">
            <v/>
          </cell>
          <cell r="P10071">
            <v>0</v>
          </cell>
          <cell r="Q10071">
            <v>0</v>
          </cell>
          <cell r="R10071">
            <v>0</v>
          </cell>
          <cell r="AA10071">
            <v>0</v>
          </cell>
          <cell r="AD10071" t="e">
            <v>#DIV/0!</v>
          </cell>
          <cell r="AE10071" t="e">
            <v>#DIV/0!</v>
          </cell>
          <cell r="AF10071" t="e">
            <v>#DIV/0!</v>
          </cell>
        </row>
        <row r="10072">
          <cell r="M10072">
            <v>0</v>
          </cell>
          <cell r="N10072">
            <v>0</v>
          </cell>
          <cell r="O10072" t="str">
            <v/>
          </cell>
          <cell r="P10072">
            <v>0</v>
          </cell>
          <cell r="Q10072">
            <v>0</v>
          </cell>
          <cell r="R10072">
            <v>0</v>
          </cell>
          <cell r="AA10072">
            <v>0</v>
          </cell>
          <cell r="AD10072" t="e">
            <v>#DIV/0!</v>
          </cell>
          <cell r="AE10072" t="e">
            <v>#DIV/0!</v>
          </cell>
          <cell r="AF10072" t="e">
            <v>#DIV/0!</v>
          </cell>
        </row>
        <row r="10073">
          <cell r="M10073">
            <v>0</v>
          </cell>
          <cell r="N10073">
            <v>0</v>
          </cell>
          <cell r="O10073" t="str">
            <v/>
          </cell>
          <cell r="P10073">
            <v>1</v>
          </cell>
          <cell r="Q10073">
            <v>0</v>
          </cell>
          <cell r="R10073">
            <v>0</v>
          </cell>
          <cell r="AA10073">
            <v>0</v>
          </cell>
          <cell r="AD10073">
            <v>0</v>
          </cell>
          <cell r="AE10073">
            <v>0</v>
          </cell>
          <cell r="AF10073">
            <v>0</v>
          </cell>
        </row>
        <row r="10074">
          <cell r="M10074" t="str">
            <v>AntiCarBas</v>
          </cell>
          <cell r="N10074" t="str">
            <v>Protection anti-car bas en tube (Coût au mètre)</v>
          </cell>
          <cell r="O10074" t="str">
            <v>Forklift protection Low (Cost per meter)</v>
          </cell>
          <cell r="P10074">
            <v>30</v>
          </cell>
          <cell r="Q10074">
            <v>0</v>
          </cell>
          <cell r="R10074" t="str">
            <v>01, 07,.</v>
          </cell>
          <cell r="X10074">
            <v>0</v>
          </cell>
          <cell r="Y10074">
            <v>0</v>
          </cell>
          <cell r="Z10074">
            <v>0</v>
          </cell>
          <cell r="AA10074">
            <v>0</v>
          </cell>
          <cell r="AD10074">
            <v>0</v>
          </cell>
          <cell r="AE10074">
            <v>0</v>
          </cell>
          <cell r="AF10074">
            <v>0</v>
          </cell>
        </row>
        <row r="10075">
          <cell r="M10075" t="str">
            <v>PanFluid6b</v>
          </cell>
          <cell r="N10075" t="str">
            <v>Conditionnement 3/4 - 6 bars</v>
          </cell>
          <cell r="O10075" t="str">
            <v>Packaging 3/4 - 6 bars</v>
          </cell>
          <cell r="P10075">
            <v>2</v>
          </cell>
          <cell r="Q10075">
            <v>0</v>
          </cell>
          <cell r="R10075" t="str">
            <v>01, 07,.</v>
          </cell>
          <cell r="X10075">
            <v>9.580409999999997</v>
          </cell>
          <cell r="Y10075">
            <v>3299.2260000000006</v>
          </cell>
          <cell r="Z10075">
            <v>1650.5111428147245</v>
          </cell>
          <cell r="AA10075">
            <v>4959.3175528147249</v>
          </cell>
          <cell r="AD10075">
            <v>4.7902049999999985</v>
          </cell>
          <cell r="AE10075">
            <v>1649.6130000000003</v>
          </cell>
          <cell r="AF10075">
            <v>825.25557140736225</v>
          </cell>
        </row>
        <row r="10076">
          <cell r="M10076" t="str">
            <v>PanoplieFestoIlot</v>
          </cell>
          <cell r="N10076" t="str">
            <v>Panoplie Festo associée à l'îllot</v>
          </cell>
          <cell r="O10076" t="str">
            <v>Festo toolbox associated with the islet</v>
          </cell>
          <cell r="P10076">
            <v>2</v>
          </cell>
          <cell r="Q10076">
            <v>0</v>
          </cell>
          <cell r="R10076" t="str">
            <v>01, 07,.</v>
          </cell>
          <cell r="X10076">
            <v>14.166809999999996</v>
          </cell>
          <cell r="Y10076">
            <v>5730.7110000000011</v>
          </cell>
          <cell r="Z10076">
            <v>2102.0111428147247</v>
          </cell>
          <cell r="AA10076">
            <v>7846.8889528147256</v>
          </cell>
          <cell r="AD10076">
            <v>7.0834049999999982</v>
          </cell>
          <cell r="AE10076">
            <v>2865.3555000000006</v>
          </cell>
          <cell r="AF10076">
            <v>1051.0055714073624</v>
          </cell>
        </row>
        <row r="10077">
          <cell r="M10077" t="str">
            <v>ProtPeriphPoly</v>
          </cell>
          <cell r="N10077" t="str">
            <v>Protection Polycarbonate au mètre</v>
          </cell>
          <cell r="O10077" t="str">
            <v>Polycarbonate protection by the meter</v>
          </cell>
          <cell r="P10077">
            <v>70</v>
          </cell>
          <cell r="Q10077">
            <v>0</v>
          </cell>
          <cell r="R10077" t="str">
            <v>01, 07,.</v>
          </cell>
          <cell r="X10077">
            <v>0</v>
          </cell>
          <cell r="Y10077">
            <v>0</v>
          </cell>
          <cell r="Z10077">
            <v>0</v>
          </cell>
          <cell r="AA10077">
            <v>0</v>
          </cell>
          <cell r="AD10077">
            <v>0</v>
          </cell>
          <cell r="AE10077">
            <v>0</v>
          </cell>
          <cell r="AF10077">
            <v>0</v>
          </cell>
        </row>
        <row r="10078">
          <cell r="M10078" t="str">
            <v>PortPoly</v>
          </cell>
          <cell r="N10078" t="str">
            <v>Portillon en polycarbonate verrouillé</v>
          </cell>
          <cell r="O10078" t="str">
            <v>Locked polycarbonate door</v>
          </cell>
          <cell r="P10078">
            <v>5</v>
          </cell>
          <cell r="Q10078">
            <v>0</v>
          </cell>
          <cell r="R10078" t="str">
            <v>01, 07,.</v>
          </cell>
          <cell r="X10078">
            <v>44.434687499999981</v>
          </cell>
          <cell r="Y10078">
            <v>1619.1</v>
          </cell>
          <cell r="Z10078">
            <v>1641.7153570368116</v>
          </cell>
          <cell r="AA10078">
            <v>3305.2500445368114</v>
          </cell>
          <cell r="AD10078">
            <v>8.8869374999999966</v>
          </cell>
          <cell r="AE10078">
            <v>323.82</v>
          </cell>
          <cell r="AF10078">
            <v>328.34307140736234</v>
          </cell>
        </row>
        <row r="10079">
          <cell r="M10079" t="str">
            <v>PoigneeMGBProfinet</v>
          </cell>
          <cell r="N10079" t="str">
            <v>Poignee MGB Profinet</v>
          </cell>
          <cell r="O10079" t="str">
            <v>MGB Profinet handle</v>
          </cell>
          <cell r="P10079">
            <v>5</v>
          </cell>
          <cell r="Q10079">
            <v>0</v>
          </cell>
          <cell r="R10079" t="str">
            <v>01, 07,.</v>
          </cell>
          <cell r="X10079">
            <v>44.434687499999981</v>
          </cell>
          <cell r="Y10079">
            <v>1619.1</v>
          </cell>
          <cell r="Z10079">
            <v>1641.7153570368116</v>
          </cell>
          <cell r="AA10079">
            <v>3305.2500445368114</v>
          </cell>
          <cell r="AD10079">
            <v>8.8869374999999966</v>
          </cell>
          <cell r="AE10079">
            <v>323.82</v>
          </cell>
          <cell r="AF10079">
            <v>328.34307140736234</v>
          </cell>
        </row>
        <row r="10080">
          <cell r="M10080">
            <v>0</v>
          </cell>
          <cell r="N10080">
            <v>0</v>
          </cell>
          <cell r="O10080" t="str">
            <v/>
          </cell>
          <cell r="P10080">
            <v>0</v>
          </cell>
          <cell r="Q10080">
            <v>0</v>
          </cell>
          <cell r="R10080">
            <v>0</v>
          </cell>
          <cell r="AA10080">
            <v>0</v>
          </cell>
          <cell r="AD10080" t="e">
            <v>#DIV/0!</v>
          </cell>
          <cell r="AE10080" t="e">
            <v>#DIV/0!</v>
          </cell>
          <cell r="AF10080" t="e">
            <v>#DIV/0!</v>
          </cell>
        </row>
        <row r="10081">
          <cell r="M10081">
            <v>0</v>
          </cell>
          <cell r="N10081">
            <v>0</v>
          </cell>
          <cell r="O10081" t="str">
            <v/>
          </cell>
          <cell r="P10081">
            <v>1</v>
          </cell>
          <cell r="Q10081">
            <v>0</v>
          </cell>
          <cell r="R10081">
            <v>0</v>
          </cell>
          <cell r="AA10081">
            <v>0</v>
          </cell>
          <cell r="AD10081">
            <v>0</v>
          </cell>
          <cell r="AE10081">
            <v>0</v>
          </cell>
          <cell r="AF10081">
            <v>0</v>
          </cell>
        </row>
        <row r="10082">
          <cell r="M10082" t="str">
            <v>BR1210</v>
          </cell>
          <cell r="N10082" t="str">
            <v>BR SD 1210 pour panier 123 Grillagé</v>
          </cell>
          <cell r="O10082" t="str">
            <v>Container support SD 1210 for mesh cage 123</v>
          </cell>
          <cell r="P10082">
            <v>6</v>
          </cell>
          <cell r="Q10082">
            <v>0</v>
          </cell>
          <cell r="R10082" t="str">
            <v>01, 07,.</v>
          </cell>
          <cell r="X10082">
            <v>0</v>
          </cell>
          <cell r="Y10082">
            <v>0</v>
          </cell>
          <cell r="Z10082">
            <v>0</v>
          </cell>
          <cell r="AA10082">
            <v>0</v>
          </cell>
          <cell r="AD10082">
            <v>0</v>
          </cell>
          <cell r="AE10082">
            <v>0</v>
          </cell>
          <cell r="AF10082">
            <v>0</v>
          </cell>
        </row>
        <row r="10083">
          <cell r="M10083" t="str">
            <v>KanbanTub3Niv560x1800</v>
          </cell>
          <cell r="N10083" t="str">
            <v>Kanban 560x1800 3 niveaux sur roulettes</v>
          </cell>
          <cell r="O10083" t="str">
            <v>Kanban 560x1800 3 levels on wheels</v>
          </cell>
          <cell r="P10083">
            <v>2</v>
          </cell>
          <cell r="Q10083">
            <v>0</v>
          </cell>
          <cell r="R10083" t="str">
            <v>01, 07,.</v>
          </cell>
          <cell r="X10083">
            <v>0</v>
          </cell>
          <cell r="Y10083">
            <v>0</v>
          </cell>
          <cell r="Z10083">
            <v>0</v>
          </cell>
          <cell r="AA10083">
            <v>0</v>
          </cell>
          <cell r="AD10083">
            <v>0</v>
          </cell>
          <cell r="AE10083">
            <v>0</v>
          </cell>
          <cell r="AF10083">
            <v>0</v>
          </cell>
        </row>
        <row r="10084">
          <cell r="M10084" t="str">
            <v>KanbanTub3Niv760x2400</v>
          </cell>
          <cell r="N10084" t="str">
            <v>Kanban 760x2400 3 niveaux sur roulettes</v>
          </cell>
          <cell r="O10084" t="str">
            <v>Kanban 760x2400 3 levels on wheels</v>
          </cell>
          <cell r="P10084">
            <v>2</v>
          </cell>
          <cell r="Q10084">
            <v>0</v>
          </cell>
          <cell r="R10084" t="str">
            <v>01, 07,.</v>
          </cell>
          <cell r="X10084">
            <v>0</v>
          </cell>
          <cell r="Y10084">
            <v>0</v>
          </cell>
          <cell r="Z10084">
            <v>0</v>
          </cell>
          <cell r="AA10084">
            <v>0</v>
          </cell>
          <cell r="AD10084">
            <v>0</v>
          </cell>
          <cell r="AE10084">
            <v>0</v>
          </cell>
          <cell r="AF10084">
            <v>0</v>
          </cell>
        </row>
        <row r="10085">
          <cell r="M10085" t="str">
            <v>KanbanTub3Niv1360x2400</v>
          </cell>
          <cell r="N10085" t="str">
            <v>Kanban 1360x2400 3 niveaux sur roulettes</v>
          </cell>
          <cell r="O10085" t="str">
            <v>Kanban 1360x2400 3 levels on wheels</v>
          </cell>
          <cell r="P10085">
            <v>2</v>
          </cell>
          <cell r="Q10085">
            <v>0</v>
          </cell>
          <cell r="R10085" t="str">
            <v>01, 07,.</v>
          </cell>
          <cell r="X10085">
            <v>0</v>
          </cell>
          <cell r="Y10085">
            <v>0</v>
          </cell>
          <cell r="Z10085">
            <v>0</v>
          </cell>
          <cell r="AA10085">
            <v>0</v>
          </cell>
          <cell r="AD10085">
            <v>0</v>
          </cell>
          <cell r="AE10085">
            <v>0</v>
          </cell>
          <cell r="AF10085">
            <v>0</v>
          </cell>
        </row>
        <row r="10086">
          <cell r="M10086">
            <v>0</v>
          </cell>
          <cell r="N10086">
            <v>0</v>
          </cell>
          <cell r="O10086" t="str">
            <v/>
          </cell>
          <cell r="P10086">
            <v>0</v>
          </cell>
          <cell r="Q10086">
            <v>0</v>
          </cell>
          <cell r="R10086">
            <v>0</v>
          </cell>
          <cell r="AA10086">
            <v>0</v>
          </cell>
          <cell r="AD10086" t="e">
            <v>#DIV/0!</v>
          </cell>
          <cell r="AE10086" t="e">
            <v>#DIV/0!</v>
          </cell>
          <cell r="AF10086" t="e">
            <v>#DIV/0!</v>
          </cell>
        </row>
        <row r="10087">
          <cell r="M10087">
            <v>0</v>
          </cell>
          <cell r="N10087">
            <v>0</v>
          </cell>
          <cell r="O10087" t="str">
            <v/>
          </cell>
          <cell r="P10087">
            <v>1</v>
          </cell>
          <cell r="Q10087">
            <v>0</v>
          </cell>
          <cell r="R10087">
            <v>0</v>
          </cell>
          <cell r="AA10087">
            <v>0</v>
          </cell>
          <cell r="AD10087">
            <v>0</v>
          </cell>
          <cell r="AE10087">
            <v>0</v>
          </cell>
          <cell r="AF10087">
            <v>0</v>
          </cell>
        </row>
        <row r="10088">
          <cell r="M10088" t="str">
            <v>LabelPlateauTournant</v>
          </cell>
          <cell r="N10088" t="str">
            <v>Labellisation Plateau Tournant - France</v>
          </cell>
          <cell r="O10088" t="str">
            <v>Turntable Labelling - France</v>
          </cell>
          <cell r="P10088">
            <v>1</v>
          </cell>
          <cell r="Q10088">
            <v>0</v>
          </cell>
          <cell r="R10088" t="str">
            <v>01, 07,.</v>
          </cell>
          <cell r="X10088">
            <v>0</v>
          </cell>
          <cell r="Y10088">
            <v>0</v>
          </cell>
          <cell r="Z10088">
            <v>0</v>
          </cell>
          <cell r="AA10088">
            <v>0</v>
          </cell>
          <cell r="AD10088">
            <v>0</v>
          </cell>
          <cell r="AE10088">
            <v>0</v>
          </cell>
          <cell r="AF10088">
            <v>0</v>
          </cell>
        </row>
        <row r="10089">
          <cell r="M10089" t="str">
            <v>LabelRideaux</v>
          </cell>
          <cell r="N10089" t="str">
            <v>1 jour Labellisation Rideau Protecteur - France</v>
          </cell>
          <cell r="O10089" t="str">
            <v>1 day Protective Curtain Labelling - France</v>
          </cell>
          <cell r="P10089">
            <v>0.5</v>
          </cell>
          <cell r="Q10089">
            <v>0</v>
          </cell>
          <cell r="R10089" t="str">
            <v>01, 07,.</v>
          </cell>
          <cell r="X10089">
            <v>0</v>
          </cell>
          <cell r="Y10089">
            <v>0</v>
          </cell>
          <cell r="Z10089">
            <v>0</v>
          </cell>
          <cell r="AA10089">
            <v>0</v>
          </cell>
          <cell r="AD10089">
            <v>0</v>
          </cell>
          <cell r="AE10089">
            <v>0</v>
          </cell>
          <cell r="AF10089">
            <v>0</v>
          </cell>
        </row>
        <row r="10090">
          <cell r="M10090" t="str">
            <v>AssistTucker</v>
          </cell>
          <cell r="N10090" t="str">
            <v>Une journée assistance technique Tucker</v>
          </cell>
          <cell r="O10090" t="str">
            <v>One day of technical assistance Tucker</v>
          </cell>
          <cell r="P10090">
            <v>0.5</v>
          </cell>
          <cell r="Q10090">
            <v>0</v>
          </cell>
          <cell r="R10090" t="str">
            <v>01, 07,.</v>
          </cell>
          <cell r="X10090">
            <v>0</v>
          </cell>
          <cell r="Y10090">
            <v>0</v>
          </cell>
          <cell r="Z10090">
            <v>0</v>
          </cell>
          <cell r="AA10090">
            <v>0</v>
          </cell>
          <cell r="AD10090">
            <v>0</v>
          </cell>
          <cell r="AE10090">
            <v>0</v>
          </cell>
          <cell r="AF10090">
            <v>0</v>
          </cell>
        </row>
        <row r="10091">
          <cell r="M10091" t="str">
            <v>LabelFaisRobSlovak5à11</v>
          </cell>
          <cell r="N10091" t="str">
            <v>Labellisation 5 à 11 Faisceaux Robots SLOVAQUIE</v>
          </cell>
          <cell r="O10091" t="str">
            <v>To make</v>
          </cell>
          <cell r="P10091">
            <v>1</v>
          </cell>
          <cell r="Q10091">
            <v>0</v>
          </cell>
          <cell r="R10091" t="str">
            <v>01, 07,.</v>
          </cell>
          <cell r="AA10091">
            <v>0</v>
          </cell>
          <cell r="AD10091">
            <v>0</v>
          </cell>
          <cell r="AE10091">
            <v>0</v>
          </cell>
          <cell r="AF10091">
            <v>0</v>
          </cell>
        </row>
        <row r="10092">
          <cell r="M10092">
            <v>0</v>
          </cell>
          <cell r="N10092">
            <v>0</v>
          </cell>
          <cell r="O10092" t="str">
            <v/>
          </cell>
          <cell r="P10092">
            <v>0</v>
          </cell>
          <cell r="Q10092">
            <v>0</v>
          </cell>
          <cell r="R10092">
            <v>0</v>
          </cell>
          <cell r="AA10092">
            <v>0</v>
          </cell>
          <cell r="AD10092" t="e">
            <v>#DIV/0!</v>
          </cell>
          <cell r="AE10092" t="e">
            <v>#DIV/0!</v>
          </cell>
          <cell r="AF10092" t="e">
            <v>#DIV/0!</v>
          </cell>
        </row>
        <row r="10093">
          <cell r="M10093">
            <v>0</v>
          </cell>
          <cell r="N10093">
            <v>0</v>
          </cell>
          <cell r="O10093" t="str">
            <v/>
          </cell>
          <cell r="P10093">
            <v>0</v>
          </cell>
          <cell r="Q10093">
            <v>0</v>
          </cell>
          <cell r="R10093">
            <v>0</v>
          </cell>
          <cell r="AA10093">
            <v>0</v>
          </cell>
          <cell r="AD10093" t="e">
            <v>#DIV/0!</v>
          </cell>
          <cell r="AE10093" t="e">
            <v>#DIV/0!</v>
          </cell>
          <cell r="AF10093" t="e">
            <v>#DIV/0!</v>
          </cell>
        </row>
        <row r="10094">
          <cell r="M10094">
            <v>0</v>
          </cell>
          <cell r="N10094">
            <v>0</v>
          </cell>
          <cell r="O10094" t="str">
            <v/>
          </cell>
          <cell r="P10094">
            <v>0</v>
          </cell>
          <cell r="Q10094">
            <v>0</v>
          </cell>
          <cell r="R10094">
            <v>0</v>
          </cell>
          <cell r="AA10094">
            <v>0</v>
          </cell>
          <cell r="AD10094" t="e">
            <v>#DIV/0!</v>
          </cell>
          <cell r="AE10094" t="e">
            <v>#DIV/0!</v>
          </cell>
          <cell r="AF10094" t="e">
            <v>#DIV/0!</v>
          </cell>
        </row>
        <row r="10095">
          <cell r="M10095">
            <v>0</v>
          </cell>
          <cell r="N10095">
            <v>0</v>
          </cell>
          <cell r="O10095" t="str">
            <v/>
          </cell>
          <cell r="P10095">
            <v>0</v>
          </cell>
          <cell r="Q10095">
            <v>0</v>
          </cell>
          <cell r="R10095">
            <v>0</v>
          </cell>
          <cell r="AA10095">
            <v>0</v>
          </cell>
          <cell r="AD10095" t="e">
            <v>#DIV/0!</v>
          </cell>
          <cell r="AE10095" t="e">
            <v>#DIV/0!</v>
          </cell>
          <cell r="AF10095" t="e">
            <v>#DIV/0!</v>
          </cell>
        </row>
        <row r="10096">
          <cell r="M10096">
            <v>0</v>
          </cell>
          <cell r="N10096">
            <v>0</v>
          </cell>
          <cell r="O10096" t="str">
            <v/>
          </cell>
          <cell r="P10096">
            <v>0</v>
          </cell>
          <cell r="Q10096">
            <v>0</v>
          </cell>
          <cell r="R10096">
            <v>0</v>
          </cell>
          <cell r="AA10096">
            <v>0</v>
          </cell>
          <cell r="AD10096" t="e">
            <v>#DIV/0!</v>
          </cell>
          <cell r="AE10096" t="e">
            <v>#DIV/0!</v>
          </cell>
          <cell r="AF10096" t="e">
            <v>#DIV/0!</v>
          </cell>
        </row>
        <row r="10097">
          <cell r="M10097">
            <v>0</v>
          </cell>
          <cell r="N10097">
            <v>0</v>
          </cell>
          <cell r="O10097" t="str">
            <v/>
          </cell>
          <cell r="P10097">
            <v>0</v>
          </cell>
          <cell r="Q10097">
            <v>0</v>
          </cell>
          <cell r="R10097">
            <v>0</v>
          </cell>
          <cell r="AA10097">
            <v>0</v>
          </cell>
          <cell r="AD10097" t="e">
            <v>#DIV/0!</v>
          </cell>
          <cell r="AE10097" t="e">
            <v>#DIV/0!</v>
          </cell>
          <cell r="AF10097" t="e">
            <v>#DIV/0!</v>
          </cell>
        </row>
        <row r="10098">
          <cell r="M10098">
            <v>0</v>
          </cell>
          <cell r="N10098">
            <v>0</v>
          </cell>
          <cell r="O10098" t="str">
            <v/>
          </cell>
          <cell r="P10098">
            <v>1</v>
          </cell>
          <cell r="Q10098" t="str">
            <v>Changement réferenciel</v>
          </cell>
          <cell r="R10098">
            <v>0</v>
          </cell>
          <cell r="AA10098">
            <v>0</v>
          </cell>
          <cell r="AD10098">
            <v>0</v>
          </cell>
          <cell r="AE10098">
            <v>0</v>
          </cell>
          <cell r="AF10098">
            <v>0</v>
          </cell>
        </row>
        <row r="10099">
          <cell r="M10099" t="str">
            <v>Coffret1API</v>
          </cell>
          <cell r="N10099" t="str">
            <v>Coffret Standard 1 API CPU1517-F</v>
          </cell>
          <cell r="O10099" t="str">
            <v xml:space="preserve"> API CPU1517-F 1 standard connexion box</v>
          </cell>
          <cell r="P10099">
            <v>1</v>
          </cell>
          <cell r="Q10099">
            <v>0</v>
          </cell>
          <cell r="R10099" t="str">
            <v>08</v>
          </cell>
          <cell r="X10099">
            <v>638.42624999999998</v>
          </cell>
          <cell r="Y10099">
            <v>7796.8695000000007</v>
          </cell>
          <cell r="Z10099">
            <v>4657.9614281472459</v>
          </cell>
          <cell r="AA10099">
            <v>13093.257178147247</v>
          </cell>
          <cell r="AD10099">
            <v>638.42624999999998</v>
          </cell>
          <cell r="AE10099">
            <v>7796.8695000000007</v>
          </cell>
          <cell r="AF10099">
            <v>4657.9614281472459</v>
          </cell>
        </row>
        <row r="10100">
          <cell r="M10100" t="str">
            <v>Distribution</v>
          </cell>
          <cell r="N10100" t="str">
            <v>Armoire de distribution</v>
          </cell>
          <cell r="O10100" t="str">
            <v>Distribution cabinet</v>
          </cell>
          <cell r="P10100">
            <v>1</v>
          </cell>
          <cell r="Q10100">
            <v>0</v>
          </cell>
          <cell r="R10100" t="str">
            <v/>
          </cell>
          <cell r="X10100">
            <v>357.13124999999997</v>
          </cell>
          <cell r="Y10100">
            <v>1910.5065</v>
          </cell>
          <cell r="Z10100">
            <v>2505.0630475059324</v>
          </cell>
          <cell r="AA10100">
            <v>4772.7007975059323</v>
          </cell>
          <cell r="AD10100">
            <v>357.13124999999997</v>
          </cell>
          <cell r="AE10100">
            <v>1910.5065</v>
          </cell>
          <cell r="AF10100">
            <v>2505.0630475059324</v>
          </cell>
        </row>
        <row r="10101">
          <cell r="M10101" t="str">
            <v>CRSFgrosIlot</v>
          </cell>
          <cell r="N10101" t="str">
            <v>CRSF pour gros Ilot</v>
          </cell>
          <cell r="O10101" t="str">
            <v>Reactive Conduct, Monitoring and Reliability service for a large unit</v>
          </cell>
          <cell r="P10101">
            <v>1</v>
          </cell>
          <cell r="Q10101">
            <v>0</v>
          </cell>
          <cell r="R10101" t="str">
            <v/>
          </cell>
          <cell r="X10101">
            <v>295.3125</v>
          </cell>
          <cell r="Y10101">
            <v>0</v>
          </cell>
          <cell r="Z10101">
            <v>2103.4891425177971</v>
          </cell>
          <cell r="AA10101">
            <v>2398.8016425177971</v>
          </cell>
          <cell r="AD10101">
            <v>295.3125</v>
          </cell>
          <cell r="AE10101">
            <v>0</v>
          </cell>
          <cell r="AF10101">
            <v>2103.4891425177971</v>
          </cell>
        </row>
        <row r="10102">
          <cell r="M10102" t="str">
            <v>SuiviEncours</v>
          </cell>
          <cell r="N10102" t="str">
            <v>Diversité : gestion d'une pile de suivi d'encours</v>
          </cell>
          <cell r="O10102" t="str">
            <v>Studies Programmation tracking part stacks in process</v>
          </cell>
          <cell r="P10102">
            <v>6</v>
          </cell>
          <cell r="Q10102">
            <v>0</v>
          </cell>
          <cell r="R10102" t="str">
            <v/>
          </cell>
          <cell r="X10102">
            <v>1196.0581500000001</v>
          </cell>
          <cell r="Y10102">
            <v>0</v>
          </cell>
          <cell r="Z10102">
            <v>3681.1059994061452</v>
          </cell>
          <cell r="AA10102">
            <v>4877.164149406145</v>
          </cell>
          <cell r="AD10102">
            <v>199.34302500000001</v>
          </cell>
          <cell r="AE10102">
            <v>0</v>
          </cell>
          <cell r="AF10102">
            <v>613.51766656769087</v>
          </cell>
        </row>
        <row r="10103">
          <cell r="M10103" t="str">
            <v>CHELAPI</v>
          </cell>
          <cell r="N10103" t="str">
            <v>Intégration gestion centralisée CHEL pour un API</v>
          </cell>
          <cell r="O10103" t="str">
            <v>integrated centralized management CHEL for a PLC</v>
          </cell>
          <cell r="P10103">
            <v>1</v>
          </cell>
          <cell r="Q10103">
            <v>0</v>
          </cell>
          <cell r="R10103" t="str">
            <v/>
          </cell>
          <cell r="X10103">
            <v>242.15625</v>
          </cell>
          <cell r="Y10103">
            <v>0</v>
          </cell>
          <cell r="Z10103">
            <v>525.87228562944927</v>
          </cell>
          <cell r="AA10103">
            <v>768.02853562944927</v>
          </cell>
          <cell r="AD10103">
            <v>242.15625</v>
          </cell>
          <cell r="AE10103">
            <v>0</v>
          </cell>
          <cell r="AF10103">
            <v>525.87228562944927</v>
          </cell>
        </row>
        <row r="10104">
          <cell r="M10104" t="str">
            <v>PtEiffelComplexe</v>
          </cell>
          <cell r="N10104" t="str">
            <v>Point Eiffel complexe</v>
          </cell>
          <cell r="O10104" t="str">
            <v>Complex Eiffel Point</v>
          </cell>
          <cell r="P10104">
            <v>2</v>
          </cell>
          <cell r="Q10104" t="str">
            <v>1 TP  (OP20) et 1 TC (PES)</v>
          </cell>
          <cell r="R10104" t="str">
            <v/>
          </cell>
          <cell r="X10104">
            <v>1701</v>
          </cell>
          <cell r="Y10104">
            <v>0</v>
          </cell>
          <cell r="Z10104">
            <v>3505.8152375296622</v>
          </cell>
          <cell r="AA10104">
            <v>5206.8152375296622</v>
          </cell>
          <cell r="AD10104">
            <v>850.5</v>
          </cell>
          <cell r="AE10104">
            <v>0</v>
          </cell>
          <cell r="AF10104">
            <v>1752.9076187648311</v>
          </cell>
        </row>
        <row r="10105">
          <cell r="M10105" t="str">
            <v>PtFluxLocal</v>
          </cell>
          <cell r="N10105" t="str">
            <v xml:space="preserve">Point de flux local </v>
          </cell>
          <cell r="O10105" t="str">
            <v xml:space="preserve">Local flow point </v>
          </cell>
          <cell r="P10105">
            <v>4</v>
          </cell>
          <cell r="Q10105" t="str">
            <v>TPL1 (OP10 + TPL1 (OP30) + MAL1 (OP40) + MAL2 OP50</v>
          </cell>
          <cell r="R10105" t="str">
            <v/>
          </cell>
          <cell r="X10105">
            <v>1393.875</v>
          </cell>
          <cell r="Y10105">
            <v>0</v>
          </cell>
          <cell r="Z10105">
            <v>2804.6521900237294</v>
          </cell>
          <cell r="AA10105">
            <v>4198.5271900237294</v>
          </cell>
          <cell r="AD10105">
            <v>348.46875</v>
          </cell>
          <cell r="AE10105">
            <v>0</v>
          </cell>
          <cell r="AF10105">
            <v>701.16304750593235</v>
          </cell>
        </row>
        <row r="10106">
          <cell r="M10106" t="str">
            <v>DialogueSoftAPI</v>
          </cell>
          <cell r="N10106" t="str">
            <v>Pour dialogue infos Soft programme</v>
          </cell>
          <cell r="O10106" t="str">
            <v>DialogueSoftAPI</v>
          </cell>
          <cell r="P10106">
            <v>1</v>
          </cell>
          <cell r="Q10106">
            <v>0</v>
          </cell>
          <cell r="R10106" t="str">
            <v/>
          </cell>
          <cell r="X10106">
            <v>59.364900000000013</v>
          </cell>
          <cell r="Y10106">
            <v>0</v>
          </cell>
          <cell r="Z10106">
            <v>175.29076187648309</v>
          </cell>
          <cell r="AA10106">
            <v>234.65566187648309</v>
          </cell>
          <cell r="AD10106">
            <v>59.364900000000013</v>
          </cell>
          <cell r="AE10106">
            <v>0</v>
          </cell>
          <cell r="AF10106">
            <v>175.29076187648309</v>
          </cell>
        </row>
        <row r="10107">
          <cell r="M10107" t="str">
            <v>DialogueSecuAPI</v>
          </cell>
          <cell r="N10107" t="str">
            <v>Pour dialogue infos sécurité programme</v>
          </cell>
          <cell r="O10107" t="str">
            <v>For program security info dialogue</v>
          </cell>
          <cell r="P10107">
            <v>1</v>
          </cell>
          <cell r="Q10107" t="str">
            <v>Echange avec Confo</v>
          </cell>
          <cell r="R10107" t="str">
            <v/>
          </cell>
          <cell r="X10107">
            <v>67.931325000000001</v>
          </cell>
          <cell r="Y10107">
            <v>0</v>
          </cell>
          <cell r="Z10107">
            <v>438.22690469120778</v>
          </cell>
          <cell r="AA10107">
            <v>506.15822969120779</v>
          </cell>
          <cell r="AD10107">
            <v>67.931325000000001</v>
          </cell>
          <cell r="AE10107">
            <v>0</v>
          </cell>
          <cell r="AF10107">
            <v>438.22690469120778</v>
          </cell>
        </row>
        <row r="10108">
          <cell r="M10108" t="str">
            <v>ContrôleAPISécurité</v>
          </cell>
          <cell r="N10108" t="str">
            <v>Contrôle API de sécurité</v>
          </cell>
          <cell r="O10108" t="str">
            <v>Safety PLC control</v>
          </cell>
          <cell r="P10108">
            <v>1</v>
          </cell>
          <cell r="Q10108" t="str">
            <v>Echange avec Confo</v>
          </cell>
          <cell r="R10108" t="str">
            <v/>
          </cell>
          <cell r="X10108">
            <v>734.57999999999993</v>
          </cell>
          <cell r="Y10108">
            <v>0</v>
          </cell>
          <cell r="Z10108">
            <v>1402.3260950118647</v>
          </cell>
          <cell r="AA10108">
            <v>2136.9060950118646</v>
          </cell>
          <cell r="AD10108">
            <v>734.57999999999993</v>
          </cell>
          <cell r="AE10108">
            <v>0</v>
          </cell>
          <cell r="AF10108">
            <v>1402.3260950118647</v>
          </cell>
        </row>
        <row r="10109">
          <cell r="M10109" t="str">
            <v>HEtudAUT</v>
          </cell>
          <cell r="N10109" t="str">
            <v>Une heure d'études automatismes</v>
          </cell>
          <cell r="O10109" t="str">
            <v>One hour of automation studies</v>
          </cell>
          <cell r="P10109">
            <v>16</v>
          </cell>
          <cell r="Q10109" t="str">
            <v>Hors service moyens PTI et défreinage</v>
          </cell>
          <cell r="R10109" t="str">
            <v/>
          </cell>
          <cell r="X10109">
            <v>1040</v>
          </cell>
          <cell r="Y10109">
            <v>0</v>
          </cell>
          <cell r="Z10109">
            <v>0</v>
          </cell>
          <cell r="AA10109">
            <v>1040</v>
          </cell>
          <cell r="AD10109">
            <v>65</v>
          </cell>
          <cell r="AE10109">
            <v>0</v>
          </cell>
          <cell r="AF10109">
            <v>0</v>
          </cell>
        </row>
        <row r="10110">
          <cell r="M10110" t="str">
            <v>HAut</v>
          </cell>
          <cell r="N10110" t="str">
            <v>Une heure d'automaticiens sur site</v>
          </cell>
          <cell r="O10110" t="str">
            <v>One hour of on-site automation specialists</v>
          </cell>
          <cell r="P10110">
            <v>16</v>
          </cell>
          <cell r="Q10110" t="str">
            <v>Hors service moyens PTI et défreinage</v>
          </cell>
          <cell r="R10110" t="str">
            <v/>
          </cell>
          <cell r="X10110">
            <v>0</v>
          </cell>
          <cell r="Y10110">
            <v>0</v>
          </cell>
          <cell r="Z10110">
            <v>1764</v>
          </cell>
          <cell r="AA10110">
            <v>1764</v>
          </cell>
          <cell r="AD10110">
            <v>0</v>
          </cell>
          <cell r="AE10110">
            <v>0</v>
          </cell>
          <cell r="AF10110">
            <v>110.25</v>
          </cell>
        </row>
        <row r="10111">
          <cell r="M10111" t="str">
            <v>HEtudAUT</v>
          </cell>
          <cell r="N10111" t="str">
            <v>Une heure d'études automatismes</v>
          </cell>
          <cell r="O10111" t="str">
            <v>One hour of automation studies</v>
          </cell>
          <cell r="P10111">
            <v>80</v>
          </cell>
          <cell r="Q10111" t="str">
            <v>Marche sépcifique (PR, marche à vide, SAE, poinconnage, ...)</v>
          </cell>
          <cell r="R10111" t="str">
            <v/>
          </cell>
          <cell r="X10111">
            <v>5200</v>
          </cell>
          <cell r="Y10111">
            <v>0</v>
          </cell>
          <cell r="Z10111">
            <v>0</v>
          </cell>
          <cell r="AA10111">
            <v>5200</v>
          </cell>
          <cell r="AD10111">
            <v>65</v>
          </cell>
          <cell r="AE10111">
            <v>0</v>
          </cell>
          <cell r="AF10111">
            <v>0</v>
          </cell>
        </row>
        <row r="10112">
          <cell r="M10112" t="str">
            <v>HAut</v>
          </cell>
          <cell r="N10112" t="str">
            <v>Une heure d'automaticiens sur site</v>
          </cell>
          <cell r="O10112" t="str">
            <v>One hour of on-site automation specialists</v>
          </cell>
          <cell r="P10112">
            <v>80</v>
          </cell>
          <cell r="Q10112" t="str">
            <v>Marche sépcifique (PR, marche à vide, SAE, poinconnage, ...)</v>
          </cell>
          <cell r="R10112" t="str">
            <v/>
          </cell>
          <cell r="X10112">
            <v>0</v>
          </cell>
          <cell r="Y10112">
            <v>0</v>
          </cell>
          <cell r="Z10112">
            <v>8820</v>
          </cell>
          <cell r="AA10112">
            <v>8820</v>
          </cell>
          <cell r="AD10112">
            <v>0</v>
          </cell>
          <cell r="AE10112">
            <v>0</v>
          </cell>
          <cell r="AF10112">
            <v>110.25</v>
          </cell>
        </row>
        <row r="10113">
          <cell r="M10113" t="str">
            <v>CoffretOpeIHM_TP1500</v>
          </cell>
          <cell r="N10113" t="str">
            <v>Coffret IHM TP1500</v>
          </cell>
          <cell r="O10113" t="str">
            <v>IHM TP1500 power box</v>
          </cell>
          <cell r="P10113">
            <v>2</v>
          </cell>
          <cell r="Q10113">
            <v>0</v>
          </cell>
          <cell r="R10113" t="str">
            <v/>
          </cell>
          <cell r="X10113">
            <v>1059.9749999999999</v>
          </cell>
          <cell r="Y10113">
            <v>6785.415</v>
          </cell>
          <cell r="Z10113">
            <v>3363.4891425177971</v>
          </cell>
          <cell r="AA10113">
            <v>11208.879142517797</v>
          </cell>
          <cell r="AD10113">
            <v>529.98749999999995</v>
          </cell>
          <cell r="AE10113">
            <v>3392.7075</v>
          </cell>
          <cell r="AF10113">
            <v>1681.7445712588985</v>
          </cell>
        </row>
        <row r="10114">
          <cell r="M10114" t="str">
            <v>SW16P_IP67</v>
          </cell>
          <cell r="N10114" t="str">
            <v>Switch Siemens 16 ports IP67</v>
          </cell>
          <cell r="O10114" t="str">
            <v>Siemens 16-port IP67 switch</v>
          </cell>
          <cell r="P10114">
            <v>4</v>
          </cell>
          <cell r="Q10114">
            <v>0</v>
          </cell>
          <cell r="R10114" t="str">
            <v/>
          </cell>
          <cell r="X10114">
            <v>262.08</v>
          </cell>
          <cell r="Y10114">
            <v>4469.5097999999998</v>
          </cell>
          <cell r="Z10114">
            <v>1100.1630475059324</v>
          </cell>
          <cell r="AA10114">
            <v>5831.7528475059316</v>
          </cell>
          <cell r="AD10114">
            <v>65.52</v>
          </cell>
          <cell r="AE10114">
            <v>1117.37745</v>
          </cell>
          <cell r="AF10114">
            <v>275.04076187648309</v>
          </cell>
        </row>
        <row r="10115">
          <cell r="M10115" t="str">
            <v>ModeMaintenace2</v>
          </cell>
          <cell r="N10115" t="str">
            <v>Mode Maintenace 2</v>
          </cell>
          <cell r="O10115" t="str">
            <v>Maintenance Mode 2</v>
          </cell>
          <cell r="P10115">
            <v>6</v>
          </cell>
          <cell r="Q10115">
            <v>0</v>
          </cell>
          <cell r="R10115" t="str">
            <v/>
          </cell>
          <cell r="X10115">
            <v>110.21535000000003</v>
          </cell>
          <cell r="Y10115">
            <v>4158</v>
          </cell>
          <cell r="Z10115">
            <v>861.43614281472458</v>
          </cell>
          <cell r="AA10115">
            <v>5129.6514928147253</v>
          </cell>
          <cell r="AD10115">
            <v>18.369225000000004</v>
          </cell>
          <cell r="AE10115">
            <v>693</v>
          </cell>
          <cell r="AF10115">
            <v>143.57269046912077</v>
          </cell>
        </row>
        <row r="10116">
          <cell r="M10116" t="str">
            <v>MobilPannel</v>
          </cell>
          <cell r="N10116" t="str">
            <v>Mobil Pannel + Box</v>
          </cell>
          <cell r="O10116" t="str">
            <v>Mobil Pannel + Box</v>
          </cell>
          <cell r="P10116">
            <v>1</v>
          </cell>
          <cell r="Q10116">
            <v>0</v>
          </cell>
          <cell r="R10116" t="str">
            <v/>
          </cell>
          <cell r="X10116">
            <v>415.16642045454546</v>
          </cell>
          <cell r="Y10116">
            <v>2865.2491636363643</v>
          </cell>
          <cell r="Z10116">
            <v>1237.5240907741238</v>
          </cell>
          <cell r="AA10116">
            <v>4517.9396748650333</v>
          </cell>
          <cell r="AD10116">
            <v>415.16642045454546</v>
          </cell>
          <cell r="AE10116">
            <v>2865.2491636363643</v>
          </cell>
          <cell r="AF10116">
            <v>1237.5240907741238</v>
          </cell>
        </row>
        <row r="10117">
          <cell r="M10117" t="str">
            <v>Coffret6Robots</v>
          </cell>
          <cell r="N10117" t="str">
            <v>Coffret de regroupement pour 6 robots</v>
          </cell>
          <cell r="O10117" t="str">
            <v>Power box gathering 6 robots</v>
          </cell>
          <cell r="P10117">
            <v>3</v>
          </cell>
          <cell r="Q10117" t="str">
            <v>Si robot RANE</v>
          </cell>
          <cell r="R10117" t="str">
            <v/>
          </cell>
          <cell r="X10117">
            <v>1743.0524999999998</v>
          </cell>
          <cell r="Y10117">
            <v>9244.7144999999982</v>
          </cell>
          <cell r="Z10117">
            <v>8721.1059994061452</v>
          </cell>
          <cell r="AA10117">
            <v>19708.872999406143</v>
          </cell>
          <cell r="AD10117">
            <v>581.01749999999993</v>
          </cell>
          <cell r="AE10117">
            <v>3081.5714999999996</v>
          </cell>
          <cell r="AF10117">
            <v>2907.0353331353817</v>
          </cell>
        </row>
        <row r="10118">
          <cell r="M10118" t="str">
            <v>HEtudAUT</v>
          </cell>
          <cell r="N10118" t="str">
            <v>Une heure d'études automatismes</v>
          </cell>
          <cell r="O10118" t="str">
            <v>One hour of automation studies</v>
          </cell>
          <cell r="P10118">
            <v>12</v>
          </cell>
          <cell r="Q10118" t="str">
            <v>mise à jour schéma IG2 pour IG3 rob, séq, APi, CRSf etc (Slov Rule)</v>
          </cell>
          <cell r="R10118" t="str">
            <v/>
          </cell>
          <cell r="X10118">
            <v>780</v>
          </cell>
          <cell r="Y10118">
            <v>0</v>
          </cell>
          <cell r="Z10118">
            <v>0</v>
          </cell>
          <cell r="AA10118">
            <v>780</v>
          </cell>
          <cell r="AD10118">
            <v>65</v>
          </cell>
          <cell r="AE10118">
            <v>0</v>
          </cell>
          <cell r="AF10118">
            <v>0</v>
          </cell>
        </row>
        <row r="10119">
          <cell r="M10119" t="str">
            <v>TradAUT</v>
          </cell>
          <cell r="N10119" t="str">
            <v>Traduction pour documents électriques d'un moyen</v>
          </cell>
          <cell r="O10119" t="str">
            <v>Translation for electrical documents of a medium</v>
          </cell>
          <cell r="P10119">
            <v>8</v>
          </cell>
          <cell r="Q10119">
            <v>0</v>
          </cell>
          <cell r="R10119" t="str">
            <v/>
          </cell>
          <cell r="X10119">
            <v>3514.14</v>
          </cell>
          <cell r="Y10119">
            <v>0</v>
          </cell>
          <cell r="Z10119">
            <v>0</v>
          </cell>
          <cell r="AA10119">
            <v>3514.14</v>
          </cell>
          <cell r="AD10119">
            <v>439.26749999999998</v>
          </cell>
          <cell r="AE10119">
            <v>0</v>
          </cell>
          <cell r="AF10119">
            <v>0</v>
          </cell>
        </row>
        <row r="10120">
          <cell r="M10120" t="str">
            <v>NacelleElectJ</v>
          </cell>
          <cell r="N10120" t="str">
            <v>Utilisation d'une nacelle électricien à la journée</v>
          </cell>
          <cell r="O10120" t="str">
            <v>Use of an electric nacelle by the day</v>
          </cell>
          <cell r="P10120">
            <v>2</v>
          </cell>
          <cell r="Q10120" t="str">
            <v>Correspond à 5 jours</v>
          </cell>
          <cell r="R10120" t="str">
            <v/>
          </cell>
          <cell r="X10120">
            <v>0</v>
          </cell>
          <cell r="Y10120">
            <v>907.2</v>
          </cell>
          <cell r="Z10120">
            <v>0</v>
          </cell>
          <cell r="AA10120">
            <v>907.2</v>
          </cell>
          <cell r="AD10120">
            <v>0</v>
          </cell>
          <cell r="AE10120">
            <v>453.6</v>
          </cell>
          <cell r="AF10120">
            <v>0</v>
          </cell>
        </row>
        <row r="10121">
          <cell r="M10121">
            <v>0</v>
          </cell>
          <cell r="N10121">
            <v>0</v>
          </cell>
          <cell r="O10121" t="str">
            <v/>
          </cell>
          <cell r="P10121">
            <v>0</v>
          </cell>
          <cell r="Q10121">
            <v>0</v>
          </cell>
          <cell r="R10121">
            <v>0</v>
          </cell>
          <cell r="AA10121">
            <v>0</v>
          </cell>
          <cell r="AD10121" t="e">
            <v>#DIV/0!</v>
          </cell>
          <cell r="AE10121" t="e">
            <v>#DIV/0!</v>
          </cell>
          <cell r="AF10121" t="e">
            <v>#DIV/0!</v>
          </cell>
        </row>
        <row r="10122">
          <cell r="M10122">
            <v>0</v>
          </cell>
          <cell r="N10122">
            <v>0</v>
          </cell>
          <cell r="O10122" t="str">
            <v/>
          </cell>
          <cell r="P10122">
            <v>1</v>
          </cell>
          <cell r="Q10122" t="str">
            <v>Changement réferenciel</v>
          </cell>
          <cell r="R10122">
            <v>0</v>
          </cell>
          <cell r="AA10122">
            <v>0</v>
          </cell>
          <cell r="AD10122">
            <v>0</v>
          </cell>
          <cell r="AE10122">
            <v>0</v>
          </cell>
          <cell r="AF10122">
            <v>0</v>
          </cell>
        </row>
        <row r="10123">
          <cell r="M10123" t="str">
            <v>Coffret1API</v>
          </cell>
          <cell r="N10123" t="str">
            <v>Coffret Standard 1 API CPU1517-F</v>
          </cell>
          <cell r="O10123" t="str">
            <v xml:space="preserve"> API CPU1517-F 1 standard connexion box</v>
          </cell>
          <cell r="P10123">
            <v>1</v>
          </cell>
          <cell r="Q10123">
            <v>0</v>
          </cell>
          <cell r="R10123" t="str">
            <v>07,.</v>
          </cell>
          <cell r="X10123">
            <v>63.842624999999984</v>
          </cell>
          <cell r="Y10123">
            <v>7796.8695000000007</v>
          </cell>
          <cell r="Z10123">
            <v>4657.9614281472459</v>
          </cell>
          <cell r="AA10123">
            <v>12518.673553147248</v>
          </cell>
          <cell r="AD10123">
            <v>63.842624999999984</v>
          </cell>
          <cell r="AE10123">
            <v>7796.8695000000007</v>
          </cell>
          <cell r="AF10123">
            <v>4657.9614281472459</v>
          </cell>
        </row>
        <row r="10124">
          <cell r="M10124" t="str">
            <v>Distribution</v>
          </cell>
          <cell r="N10124" t="str">
            <v>Armoire de distribution</v>
          </cell>
          <cell r="O10124" t="str">
            <v>Distribution cabinet</v>
          </cell>
          <cell r="P10124">
            <v>1</v>
          </cell>
          <cell r="Q10124">
            <v>0</v>
          </cell>
          <cell r="R10124" t="str">
            <v>07,.</v>
          </cell>
          <cell r="X10124">
            <v>35.713124999999991</v>
          </cell>
          <cell r="Y10124">
            <v>1910.5065</v>
          </cell>
          <cell r="Z10124">
            <v>2505.0630475059324</v>
          </cell>
          <cell r="AA10124">
            <v>4451.2826725059322</v>
          </cell>
          <cell r="AD10124">
            <v>35.713124999999991</v>
          </cell>
          <cell r="AE10124">
            <v>1910.5065</v>
          </cell>
          <cell r="AF10124">
            <v>2505.0630475059324</v>
          </cell>
        </row>
        <row r="10125">
          <cell r="M10125" t="str">
            <v>CRSFgrosIlot</v>
          </cell>
          <cell r="N10125" t="str">
            <v>CRSF pour gros Ilot</v>
          </cell>
          <cell r="O10125" t="str">
            <v>Reactive Conduct, Monitoring and Reliability service for a large unit</v>
          </cell>
          <cell r="P10125">
            <v>1</v>
          </cell>
          <cell r="Q10125">
            <v>0</v>
          </cell>
          <cell r="R10125" t="str">
            <v>07,.</v>
          </cell>
          <cell r="X10125">
            <v>29.531249999999993</v>
          </cell>
          <cell r="Y10125">
            <v>0</v>
          </cell>
          <cell r="Z10125">
            <v>2103.4891425177971</v>
          </cell>
          <cell r="AA10125">
            <v>2133.0203925177971</v>
          </cell>
          <cell r="AD10125">
            <v>29.531249999999993</v>
          </cell>
          <cell r="AE10125">
            <v>0</v>
          </cell>
          <cell r="AF10125">
            <v>2103.4891425177971</v>
          </cell>
        </row>
        <row r="10126">
          <cell r="M10126" t="str">
            <v>SuiviEncours</v>
          </cell>
          <cell r="N10126" t="str">
            <v>Diversité : gestion d'une pile de suivi d'encours</v>
          </cell>
          <cell r="O10126" t="str">
            <v>Studies Programmation tracking part stacks in process</v>
          </cell>
          <cell r="P10126">
            <v>6</v>
          </cell>
          <cell r="Q10126">
            <v>0</v>
          </cell>
          <cell r="R10126" t="str">
            <v>07,.</v>
          </cell>
          <cell r="X10126">
            <v>119.60581499999998</v>
          </cell>
          <cell r="Y10126">
            <v>0</v>
          </cell>
          <cell r="Z10126">
            <v>3681.1059994061452</v>
          </cell>
          <cell r="AA10126">
            <v>3800.7118144061451</v>
          </cell>
          <cell r="AD10126">
            <v>19.934302499999998</v>
          </cell>
          <cell r="AE10126">
            <v>0</v>
          </cell>
          <cell r="AF10126">
            <v>613.51766656769087</v>
          </cell>
        </row>
        <row r="10127">
          <cell r="M10127" t="str">
            <v>CHELAPI</v>
          </cell>
          <cell r="N10127" t="str">
            <v>Intégration gestion centralisée CHEL pour un API</v>
          </cell>
          <cell r="O10127" t="str">
            <v>integrated centralized management CHEL for a PLC</v>
          </cell>
          <cell r="P10127">
            <v>1</v>
          </cell>
          <cell r="Q10127">
            <v>0</v>
          </cell>
          <cell r="R10127" t="str">
            <v>07,.</v>
          </cell>
          <cell r="X10127">
            <v>24.215624999999996</v>
          </cell>
          <cell r="Y10127">
            <v>0</v>
          </cell>
          <cell r="Z10127">
            <v>525.87228562944927</v>
          </cell>
          <cell r="AA10127">
            <v>550.08791062944931</v>
          </cell>
          <cell r="AD10127">
            <v>24.215624999999996</v>
          </cell>
          <cell r="AE10127">
            <v>0</v>
          </cell>
          <cell r="AF10127">
            <v>525.87228562944927</v>
          </cell>
        </row>
        <row r="10128">
          <cell r="M10128" t="str">
            <v>PtEiffelComplexe</v>
          </cell>
          <cell r="N10128" t="str">
            <v>Point Eiffel complexe</v>
          </cell>
          <cell r="O10128" t="str">
            <v>Complex Eiffel Point</v>
          </cell>
          <cell r="P10128">
            <v>2</v>
          </cell>
          <cell r="Q10128" t="str">
            <v>1 TP (OP20) et 1 TC (PES)</v>
          </cell>
          <cell r="R10128" t="str">
            <v>07,.</v>
          </cell>
          <cell r="X10128">
            <v>170.09999999999997</v>
          </cell>
          <cell r="Y10128">
            <v>0</v>
          </cell>
          <cell r="Z10128">
            <v>3505.8152375296622</v>
          </cell>
          <cell r="AA10128">
            <v>3675.9152375296621</v>
          </cell>
          <cell r="AD10128">
            <v>85.049999999999983</v>
          </cell>
          <cell r="AE10128">
            <v>0</v>
          </cell>
          <cell r="AF10128">
            <v>1752.9076187648311</v>
          </cell>
        </row>
        <row r="10129">
          <cell r="M10129" t="str">
            <v>PtFluxLocal</v>
          </cell>
          <cell r="N10129" t="str">
            <v xml:space="preserve">Point de flux local </v>
          </cell>
          <cell r="O10129" t="str">
            <v xml:space="preserve">Local flow point </v>
          </cell>
          <cell r="P10129">
            <v>4</v>
          </cell>
          <cell r="Q10129" t="str">
            <v>TPL1 (OP10 + TPL1 (OP30) + MAL1 (OP40) + MAL2 OP50</v>
          </cell>
          <cell r="R10129" t="str">
            <v>07,.</v>
          </cell>
          <cell r="X10129">
            <v>139.38749999999996</v>
          </cell>
          <cell r="Y10129">
            <v>0</v>
          </cell>
          <cell r="Z10129">
            <v>2804.6521900237294</v>
          </cell>
          <cell r="AA10129">
            <v>2944.0396900237292</v>
          </cell>
          <cell r="AD10129">
            <v>34.84687499999999</v>
          </cell>
          <cell r="AE10129">
            <v>0</v>
          </cell>
          <cell r="AF10129">
            <v>701.16304750593235</v>
          </cell>
        </row>
        <row r="10130">
          <cell r="M10130" t="str">
            <v>DialogueSoftAPI</v>
          </cell>
          <cell r="N10130" t="str">
            <v>Pour dialogue infos Soft programme</v>
          </cell>
          <cell r="O10130" t="str">
            <v>DialogueSoftAPI</v>
          </cell>
          <cell r="P10130">
            <v>1</v>
          </cell>
          <cell r="Q10130" t="str">
            <v>pour échange avec Confo</v>
          </cell>
          <cell r="R10130" t="str">
            <v>07,.</v>
          </cell>
          <cell r="X10130">
            <v>5.93649</v>
          </cell>
          <cell r="Y10130">
            <v>0</v>
          </cell>
          <cell r="Z10130">
            <v>175.29076187648309</v>
          </cell>
          <cell r="AA10130">
            <v>181.22725187648308</v>
          </cell>
          <cell r="AD10130">
            <v>5.93649</v>
          </cell>
          <cell r="AE10130">
            <v>0</v>
          </cell>
          <cell r="AF10130">
            <v>175.29076187648309</v>
          </cell>
        </row>
        <row r="10131">
          <cell r="M10131" t="str">
            <v>DialogueSecuAPI</v>
          </cell>
          <cell r="N10131" t="str">
            <v>Pour dialogue infos sécurité programme</v>
          </cell>
          <cell r="O10131" t="str">
            <v>For program security info dialogue</v>
          </cell>
          <cell r="P10131">
            <v>1</v>
          </cell>
          <cell r="Q10131" t="str">
            <v>pour échange avec Confo</v>
          </cell>
          <cell r="R10131" t="str">
            <v>07,.</v>
          </cell>
          <cell r="X10131">
            <v>6.7931324999999987</v>
          </cell>
          <cell r="Y10131">
            <v>0</v>
          </cell>
          <cell r="Z10131">
            <v>438.22690469120778</v>
          </cell>
          <cell r="AA10131">
            <v>445.02003719120779</v>
          </cell>
          <cell r="AD10131">
            <v>6.7931324999999987</v>
          </cell>
          <cell r="AE10131">
            <v>0</v>
          </cell>
          <cell r="AF10131">
            <v>438.22690469120778</v>
          </cell>
        </row>
        <row r="10132">
          <cell r="M10132" t="str">
            <v>ContrôleAPISécurité</v>
          </cell>
          <cell r="N10132" t="str">
            <v>Contrôle API de sécurité</v>
          </cell>
          <cell r="O10132" t="str">
            <v>Safety PLC control</v>
          </cell>
          <cell r="P10132">
            <v>1</v>
          </cell>
          <cell r="Q10132">
            <v>0</v>
          </cell>
          <cell r="R10132" t="str">
            <v/>
          </cell>
          <cell r="X10132">
            <v>734.57999999999993</v>
          </cell>
          <cell r="Y10132">
            <v>0</v>
          </cell>
          <cell r="Z10132">
            <v>1402.3260950118647</v>
          </cell>
          <cell r="AA10132">
            <v>2136.9060950118646</v>
          </cell>
          <cell r="AD10132">
            <v>734.57999999999993</v>
          </cell>
          <cell r="AE10132">
            <v>0</v>
          </cell>
          <cell r="AF10132">
            <v>1402.3260950118647</v>
          </cell>
        </row>
        <row r="10133">
          <cell r="M10133" t="str">
            <v>HEtudAUT</v>
          </cell>
          <cell r="N10133" t="str">
            <v>Une heure d'études automatismes</v>
          </cell>
          <cell r="O10133" t="str">
            <v>One hour of automation studies</v>
          </cell>
          <cell r="P10133">
            <v>16</v>
          </cell>
          <cell r="Q10133" t="str">
            <v>Hors service moyens PTI et défreinage</v>
          </cell>
          <cell r="R10133" t="str">
            <v>07,.</v>
          </cell>
          <cell r="X10133">
            <v>103.99999999999997</v>
          </cell>
          <cell r="Y10133">
            <v>0</v>
          </cell>
          <cell r="Z10133">
            <v>0</v>
          </cell>
          <cell r="AA10133">
            <v>103.99999999999997</v>
          </cell>
          <cell r="AD10133">
            <v>6.4999999999999982</v>
          </cell>
          <cell r="AE10133">
            <v>0</v>
          </cell>
          <cell r="AF10133">
            <v>0</v>
          </cell>
        </row>
        <row r="10134">
          <cell r="M10134" t="str">
            <v>HAut</v>
          </cell>
          <cell r="N10134" t="str">
            <v>Une heure d'automaticiens sur site</v>
          </cell>
          <cell r="O10134" t="str">
            <v>One hour of on-site automation specialists</v>
          </cell>
          <cell r="P10134">
            <v>16</v>
          </cell>
          <cell r="Q10134" t="str">
            <v>Hors service moyens PTI et défreinage</v>
          </cell>
          <cell r="R10134" t="str">
            <v>07,.</v>
          </cell>
          <cell r="X10134">
            <v>0</v>
          </cell>
          <cell r="Y10134">
            <v>0</v>
          </cell>
          <cell r="Z10134">
            <v>1764</v>
          </cell>
          <cell r="AA10134">
            <v>1764</v>
          </cell>
          <cell r="AD10134">
            <v>0</v>
          </cell>
          <cell r="AE10134">
            <v>0</v>
          </cell>
          <cell r="AF10134">
            <v>110.25</v>
          </cell>
        </row>
        <row r="10135">
          <cell r="M10135" t="str">
            <v>HEtudAUT</v>
          </cell>
          <cell r="N10135" t="str">
            <v>Une heure d'études automatismes</v>
          </cell>
          <cell r="O10135" t="str">
            <v>One hour of automation studies</v>
          </cell>
          <cell r="P10135">
            <v>80</v>
          </cell>
          <cell r="Q10135" t="str">
            <v>Marche sépcifique (PR, marche à vide, SAE, poinconnage, ...)</v>
          </cell>
          <cell r="R10135" t="str">
            <v>07,.</v>
          </cell>
          <cell r="X10135">
            <v>519.99999999999989</v>
          </cell>
          <cell r="Y10135">
            <v>0</v>
          </cell>
          <cell r="Z10135">
            <v>0</v>
          </cell>
          <cell r="AA10135">
            <v>519.99999999999989</v>
          </cell>
          <cell r="AD10135">
            <v>6.4999999999999982</v>
          </cell>
          <cell r="AE10135">
            <v>0</v>
          </cell>
          <cell r="AF10135">
            <v>0</v>
          </cell>
        </row>
        <row r="10136">
          <cell r="M10136" t="str">
            <v>HAut</v>
          </cell>
          <cell r="N10136" t="str">
            <v>Une heure d'automaticiens sur site</v>
          </cell>
          <cell r="O10136" t="str">
            <v>One hour of on-site automation specialists</v>
          </cell>
          <cell r="P10136">
            <v>80</v>
          </cell>
          <cell r="Q10136" t="str">
            <v>Marche sépcifique (PR, marche à vide, SAE, poinconnage, ...)</v>
          </cell>
          <cell r="R10136" t="str">
            <v>07,.</v>
          </cell>
          <cell r="X10136">
            <v>0</v>
          </cell>
          <cell r="Y10136">
            <v>0</v>
          </cell>
          <cell r="Z10136">
            <v>8820</v>
          </cell>
          <cell r="AA10136">
            <v>8820</v>
          </cell>
          <cell r="AD10136">
            <v>0</v>
          </cell>
          <cell r="AE10136">
            <v>0</v>
          </cell>
          <cell r="AF10136">
            <v>110.25</v>
          </cell>
        </row>
        <row r="10137">
          <cell r="M10137" t="str">
            <v>CoffretOpeIHM_TP1500</v>
          </cell>
          <cell r="N10137" t="str">
            <v>Coffret IHM TP1500</v>
          </cell>
          <cell r="O10137" t="str">
            <v>IHM TP1500 power box</v>
          </cell>
          <cell r="P10137">
            <v>2</v>
          </cell>
          <cell r="Q10137">
            <v>0</v>
          </cell>
          <cell r="R10137" t="str">
            <v>07,.</v>
          </cell>
          <cell r="X10137">
            <v>105.99749999999997</v>
          </cell>
          <cell r="Y10137">
            <v>6785.415</v>
          </cell>
          <cell r="Z10137">
            <v>3363.4891425177971</v>
          </cell>
          <cell r="AA10137">
            <v>10254.901642517798</v>
          </cell>
          <cell r="AD10137">
            <v>52.998749999999987</v>
          </cell>
          <cell r="AE10137">
            <v>3392.7075</v>
          </cell>
          <cell r="AF10137">
            <v>1681.7445712588985</v>
          </cell>
        </row>
        <row r="10138">
          <cell r="M10138" t="str">
            <v>SW16P_IP67</v>
          </cell>
          <cell r="N10138" t="str">
            <v>Switch Siemens 16 ports IP67</v>
          </cell>
          <cell r="O10138" t="str">
            <v>Siemens 16-port IP67 switch</v>
          </cell>
          <cell r="P10138">
            <v>4</v>
          </cell>
          <cell r="Q10138">
            <v>0</v>
          </cell>
          <cell r="R10138" t="str">
            <v>07,.</v>
          </cell>
          <cell r="X10138">
            <v>26.207999999999991</v>
          </cell>
          <cell r="Y10138">
            <v>4469.5097999999998</v>
          </cell>
          <cell r="Z10138">
            <v>1100.1630475059324</v>
          </cell>
          <cell r="AA10138">
            <v>5595.8808475059323</v>
          </cell>
          <cell r="AD10138">
            <v>6.5519999999999978</v>
          </cell>
          <cell r="AE10138">
            <v>1117.37745</v>
          </cell>
          <cell r="AF10138">
            <v>275.04076187648309</v>
          </cell>
        </row>
        <row r="10139">
          <cell r="M10139" t="str">
            <v>ModeMaintenace2</v>
          </cell>
          <cell r="N10139" t="str">
            <v>Mode Maintenace 2</v>
          </cell>
          <cell r="O10139" t="str">
            <v>Maintenance Mode 2</v>
          </cell>
          <cell r="P10139">
            <v>6</v>
          </cell>
          <cell r="Q10139">
            <v>0</v>
          </cell>
          <cell r="R10139" t="str">
            <v>07,.</v>
          </cell>
          <cell r="X10139">
            <v>11.021535</v>
          </cell>
          <cell r="Y10139">
            <v>4158</v>
          </cell>
          <cell r="Z10139">
            <v>861.43614281472458</v>
          </cell>
          <cell r="AA10139">
            <v>5030.4576778147248</v>
          </cell>
          <cell r="AD10139">
            <v>1.8369225</v>
          </cell>
          <cell r="AE10139">
            <v>693</v>
          </cell>
          <cell r="AF10139">
            <v>143.57269046912077</v>
          </cell>
        </row>
        <row r="10140">
          <cell r="M10140" t="str">
            <v>MobilPannel</v>
          </cell>
          <cell r="N10140" t="str">
            <v>Mobil Pannel + Box</v>
          </cell>
          <cell r="O10140" t="str">
            <v>Mobil Pannel + Box</v>
          </cell>
          <cell r="P10140">
            <v>1</v>
          </cell>
          <cell r="Q10140">
            <v>0</v>
          </cell>
          <cell r="R10140" t="str">
            <v>07,.</v>
          </cell>
          <cell r="X10140">
            <v>41.516642045454539</v>
          </cell>
          <cell r="Y10140">
            <v>2865.2491636363643</v>
          </cell>
          <cell r="Z10140">
            <v>1237.5240907741238</v>
          </cell>
          <cell r="AA10140">
            <v>4144.2898964559427</v>
          </cell>
          <cell r="AD10140">
            <v>41.516642045454539</v>
          </cell>
          <cell r="AE10140">
            <v>2865.2491636363643</v>
          </cell>
          <cell r="AF10140">
            <v>1237.5240907741238</v>
          </cell>
        </row>
        <row r="10141">
          <cell r="M10141" t="str">
            <v>Coffret6Robots</v>
          </cell>
          <cell r="N10141" t="str">
            <v>Coffret de regroupement pour 6 robots</v>
          </cell>
          <cell r="O10141" t="str">
            <v>Power box gathering 6 robots</v>
          </cell>
          <cell r="P10141">
            <v>3</v>
          </cell>
          <cell r="Q10141" t="str">
            <v>Si robot RANE</v>
          </cell>
          <cell r="R10141" t="str">
            <v>07,.</v>
          </cell>
          <cell r="X10141">
            <v>174.30524999999994</v>
          </cell>
          <cell r="Y10141">
            <v>9244.7144999999982</v>
          </cell>
          <cell r="Z10141">
            <v>8721.1059994061452</v>
          </cell>
          <cell r="AA10141">
            <v>18140.125749406143</v>
          </cell>
          <cell r="AD10141">
            <v>58.101749999999981</v>
          </cell>
          <cell r="AE10141">
            <v>3081.5714999999996</v>
          </cell>
          <cell r="AF10141">
            <v>2907.0353331353817</v>
          </cell>
        </row>
        <row r="10142">
          <cell r="M10142" t="str">
            <v>HEtudAUT</v>
          </cell>
          <cell r="N10142" t="str">
            <v>Une heure d'études automatismes</v>
          </cell>
          <cell r="O10142" t="str">
            <v>One hour of automation studies</v>
          </cell>
          <cell r="P10142">
            <v>12</v>
          </cell>
          <cell r="Q10142" t="str">
            <v>mise à jour IG2 pour IG3 robot, séq, API, CRSF (Slova RULE)</v>
          </cell>
          <cell r="R10142" t="str">
            <v/>
          </cell>
          <cell r="X10142">
            <v>780</v>
          </cell>
          <cell r="Y10142">
            <v>0</v>
          </cell>
          <cell r="Z10142">
            <v>0</v>
          </cell>
          <cell r="AA10142">
            <v>780</v>
          </cell>
          <cell r="AD10142">
            <v>65</v>
          </cell>
          <cell r="AE10142">
            <v>0</v>
          </cell>
          <cell r="AF10142">
            <v>0</v>
          </cell>
        </row>
        <row r="10143">
          <cell r="M10143" t="str">
            <v>TradAUT</v>
          </cell>
          <cell r="N10143" t="str">
            <v>Traduction pour documents électriques d'un moyen</v>
          </cell>
          <cell r="O10143" t="str">
            <v>Translation for electrical documents of a medium</v>
          </cell>
          <cell r="P10143">
            <v>8</v>
          </cell>
          <cell r="Q10143">
            <v>0</v>
          </cell>
          <cell r="R10143" t="str">
            <v>07,.</v>
          </cell>
          <cell r="X10143">
            <v>351.41399999999993</v>
          </cell>
          <cell r="Y10143">
            <v>0</v>
          </cell>
          <cell r="Z10143">
            <v>0</v>
          </cell>
          <cell r="AA10143">
            <v>351.41399999999993</v>
          </cell>
          <cell r="AD10143">
            <v>43.926749999999991</v>
          </cell>
          <cell r="AE10143">
            <v>0</v>
          </cell>
          <cell r="AF10143">
            <v>0</v>
          </cell>
        </row>
        <row r="10144">
          <cell r="M10144" t="str">
            <v>NacelleElectJ</v>
          </cell>
          <cell r="N10144" t="str">
            <v>Utilisation d'une nacelle électricien à la journée</v>
          </cell>
          <cell r="O10144" t="str">
            <v>Use of an electric nacelle by the day</v>
          </cell>
          <cell r="P10144">
            <v>2</v>
          </cell>
          <cell r="Q10144" t="str">
            <v>correspond à 2 jours</v>
          </cell>
          <cell r="R10144" t="str">
            <v>07,.</v>
          </cell>
          <cell r="X10144">
            <v>0</v>
          </cell>
          <cell r="Y10144">
            <v>907.2</v>
          </cell>
          <cell r="Z10144">
            <v>0</v>
          </cell>
          <cell r="AA10144">
            <v>907.2</v>
          </cell>
          <cell r="AD10144">
            <v>0</v>
          </cell>
          <cell r="AE10144">
            <v>453.6</v>
          </cell>
          <cell r="AF10144">
            <v>0</v>
          </cell>
        </row>
        <row r="10145">
          <cell r="M10145">
            <v>0</v>
          </cell>
          <cell r="N10145">
            <v>0</v>
          </cell>
          <cell r="O10145" t="str">
            <v/>
          </cell>
          <cell r="P10145">
            <v>0</v>
          </cell>
          <cell r="Q10145">
            <v>0</v>
          </cell>
          <cell r="R10145">
            <v>0</v>
          </cell>
          <cell r="AA10145">
            <v>0</v>
          </cell>
          <cell r="AD10145" t="e">
            <v>#DIV/0!</v>
          </cell>
          <cell r="AE10145" t="e">
            <v>#DIV/0!</v>
          </cell>
          <cell r="AF10145" t="e">
            <v>#DIV/0!</v>
          </cell>
        </row>
        <row r="10146">
          <cell r="M10146">
            <v>0</v>
          </cell>
          <cell r="N10146">
            <v>0</v>
          </cell>
          <cell r="O10146" t="str">
            <v/>
          </cell>
          <cell r="P10146">
            <v>0</v>
          </cell>
          <cell r="Q10146">
            <v>0</v>
          </cell>
          <cell r="R10146">
            <v>0</v>
          </cell>
          <cell r="AA10146">
            <v>0</v>
          </cell>
          <cell r="AD10146" t="e">
            <v>#DIV/0!</v>
          </cell>
          <cell r="AE10146" t="e">
            <v>#DIV/0!</v>
          </cell>
          <cell r="AF10146" t="e">
            <v>#DIV/0!</v>
          </cell>
        </row>
        <row r="10147">
          <cell r="M10147">
            <v>0</v>
          </cell>
          <cell r="N10147">
            <v>0</v>
          </cell>
          <cell r="O10147" t="str">
            <v/>
          </cell>
          <cell r="P10147">
            <v>0</v>
          </cell>
          <cell r="Q10147">
            <v>0</v>
          </cell>
          <cell r="R10147">
            <v>0</v>
          </cell>
          <cell r="AA10147">
            <v>0</v>
          </cell>
          <cell r="AD10147" t="e">
            <v>#DIV/0!</v>
          </cell>
          <cell r="AE10147" t="e">
            <v>#DIV/0!</v>
          </cell>
          <cell r="AF10147" t="e">
            <v>#DIV/0!</v>
          </cell>
        </row>
        <row r="10148">
          <cell r="M10148">
            <v>0</v>
          </cell>
          <cell r="N10148">
            <v>0</v>
          </cell>
          <cell r="O10148" t="str">
            <v/>
          </cell>
          <cell r="P10148">
            <v>1</v>
          </cell>
          <cell r="Q10148">
            <v>0</v>
          </cell>
          <cell r="R10148">
            <v>0</v>
          </cell>
          <cell r="AA10148">
            <v>0</v>
          </cell>
          <cell r="AD10148">
            <v>0</v>
          </cell>
          <cell r="AE10148">
            <v>0</v>
          </cell>
          <cell r="AF10148">
            <v>0</v>
          </cell>
        </row>
        <row r="10149">
          <cell r="M10149" t="str">
            <v>NacelleElectJ</v>
          </cell>
          <cell r="N10149" t="str">
            <v>Utilisation d'une nacelle électricien à la journée</v>
          </cell>
          <cell r="O10149" t="str">
            <v>Use of an electric nacelle by the day</v>
          </cell>
          <cell r="P10149">
            <v>1.25</v>
          </cell>
          <cell r="Q10149" t="str">
            <v>correspond à 2 jours</v>
          </cell>
          <cell r="R10149" t="str">
            <v/>
          </cell>
          <cell r="X10149">
            <v>0</v>
          </cell>
          <cell r="Y10149">
            <v>567</v>
          </cell>
          <cell r="Z10149">
            <v>0</v>
          </cell>
          <cell r="AA10149">
            <v>567</v>
          </cell>
          <cell r="AD10149">
            <v>0</v>
          </cell>
          <cell r="AE10149">
            <v>453.6</v>
          </cell>
          <cell r="AF10149">
            <v>0</v>
          </cell>
        </row>
        <row r="10150">
          <cell r="M10150" t="str">
            <v>SAPIAWincc</v>
          </cell>
          <cell r="N10150" t="str">
            <v>Dialogue SAPIA - pupitre WinCC (pour une zone)</v>
          </cell>
          <cell r="O10150" t="str">
            <v>SAPIA dialog - WinCC panel (for one field)</v>
          </cell>
          <cell r="P10150">
            <v>1</v>
          </cell>
          <cell r="Q10150" t="str">
            <v>A voir...</v>
          </cell>
          <cell r="R10150" t="str">
            <v/>
          </cell>
          <cell r="X10150">
            <v>265.78125</v>
          </cell>
          <cell r="Y10150">
            <v>56.847000000000008</v>
          </cell>
          <cell r="Z10150">
            <v>4049.0421422208697</v>
          </cell>
          <cell r="AA10150">
            <v>4371.6703922208699</v>
          </cell>
          <cell r="AD10150">
            <v>265.78125</v>
          </cell>
          <cell r="AE10150">
            <v>56.847000000000008</v>
          </cell>
          <cell r="AF10150">
            <v>4049.0421422208697</v>
          </cell>
        </row>
        <row r="10151">
          <cell r="M10151" t="str">
            <v>EcranSmartTV-CRSF</v>
          </cell>
          <cell r="N10151" t="str">
            <v>Ecran Smart TV - 49"</v>
          </cell>
          <cell r="O10151" t="str">
            <v>Smart TV Screen- 49"</v>
          </cell>
          <cell r="P10151">
            <v>1</v>
          </cell>
          <cell r="Q10151">
            <v>0</v>
          </cell>
          <cell r="R10151" t="str">
            <v/>
          </cell>
          <cell r="X10151">
            <v>147.10857954545455</v>
          </cell>
          <cell r="Y10151">
            <v>1190.5105227272727</v>
          </cell>
          <cell r="Z10151">
            <v>1319.2658635283901</v>
          </cell>
          <cell r="AA10151">
            <v>2656.8849658011177</v>
          </cell>
          <cell r="AD10151">
            <v>147.10857954545455</v>
          </cell>
          <cell r="AE10151">
            <v>1190.5105227272727</v>
          </cell>
          <cell r="AF10151">
            <v>1319.2658635283901</v>
          </cell>
        </row>
        <row r="10152">
          <cell r="M10152" t="str">
            <v>HautParleurIP</v>
          </cell>
          <cell r="N10152" t="str">
            <v>Haut Parleur IP</v>
          </cell>
          <cell r="O10152" t="str">
            <v xml:space="preserve"> IP loudspeaker</v>
          </cell>
          <cell r="P10152">
            <v>1</v>
          </cell>
          <cell r="Q10152">
            <v>0</v>
          </cell>
          <cell r="R10152" t="str">
            <v/>
          </cell>
          <cell r="X10152">
            <v>147.10857954545455</v>
          </cell>
          <cell r="Y10152">
            <v>295.43611363636364</v>
          </cell>
          <cell r="Z10152">
            <v>212.98295454545456</v>
          </cell>
          <cell r="AA10152">
            <v>655.52764772727278</v>
          </cell>
          <cell r="AD10152">
            <v>147.10857954545455</v>
          </cell>
          <cell r="AE10152">
            <v>295.43611363636364</v>
          </cell>
          <cell r="AF10152">
            <v>212.98295454545456</v>
          </cell>
        </row>
        <row r="10153">
          <cell r="M10153" t="str">
            <v>CableEthCu70</v>
          </cell>
          <cell r="N10153" t="str">
            <v>Liaison Ethernet Cuivre 70m</v>
          </cell>
          <cell r="O10153" t="str">
            <v>Ethernet connection Copper 70m</v>
          </cell>
          <cell r="P10153">
            <v>2</v>
          </cell>
          <cell r="Q10153">
            <v>0</v>
          </cell>
          <cell r="R10153" t="str">
            <v/>
          </cell>
          <cell r="X10153">
            <v>0</v>
          </cell>
          <cell r="Y10153">
            <v>1260</v>
          </cell>
          <cell r="Z10153">
            <v>1260</v>
          </cell>
          <cell r="AA10153">
            <v>2520</v>
          </cell>
          <cell r="AD10153">
            <v>0</v>
          </cell>
          <cell r="AE10153">
            <v>630</v>
          </cell>
          <cell r="AF10153">
            <v>630</v>
          </cell>
        </row>
        <row r="10154">
          <cell r="M10154" t="str">
            <v>PCAronetPSA</v>
          </cell>
          <cell r="N10154" t="str">
            <v>PC AroNet type PSA</v>
          </cell>
          <cell r="O10154" t="str">
            <v>PC AroNet type PSA</v>
          </cell>
          <cell r="P10154">
            <v>0</v>
          </cell>
          <cell r="Q10154" t="str">
            <v>Si pas VM, 1 pour D+G (&lt;25 seq.)</v>
          </cell>
          <cell r="R10154" t="str">
            <v/>
          </cell>
          <cell r="X10154">
            <v>0</v>
          </cell>
          <cell r="Y10154">
            <v>0</v>
          </cell>
          <cell r="Z10154">
            <v>0</v>
          </cell>
          <cell r="AA10154">
            <v>0</v>
          </cell>
          <cell r="AD10154" t="e">
            <v>#DIV/0!</v>
          </cell>
          <cell r="AE10154" t="e">
            <v>#DIV/0!</v>
          </cell>
          <cell r="AF10154" t="e">
            <v>#DIV/0!</v>
          </cell>
        </row>
        <row r="10155">
          <cell r="M10155" t="str">
            <v>ToleriePupitrePourPC</v>
          </cell>
          <cell r="N10155" t="str">
            <v>Tolerie Pupitre pour PC</v>
          </cell>
          <cell r="O10155" t="str">
            <v>Sheet metal counsole for PC</v>
          </cell>
          <cell r="P10155">
            <v>0</v>
          </cell>
          <cell r="Q10155" t="str">
            <v>Si pas VM</v>
          </cell>
          <cell r="R10155" t="str">
            <v/>
          </cell>
          <cell r="X10155">
            <v>0</v>
          </cell>
          <cell r="Y10155">
            <v>0</v>
          </cell>
          <cell r="Z10155">
            <v>0</v>
          </cell>
          <cell r="AA10155">
            <v>0</v>
          </cell>
          <cell r="AD10155" t="e">
            <v>#DIV/0!</v>
          </cell>
          <cell r="AE10155" t="e">
            <v>#DIV/0!</v>
          </cell>
          <cell r="AF10155" t="e">
            <v>#DIV/0!</v>
          </cell>
        </row>
        <row r="10156">
          <cell r="M10156" t="str">
            <v>CoffretDistrib230v</v>
          </cell>
          <cell r="N10156" t="str">
            <v>Part fixe coffret distribution 230Vac</v>
          </cell>
          <cell r="O10156" t="str">
            <v>Fixed part distribution box 230Vac</v>
          </cell>
          <cell r="P10156">
            <v>1</v>
          </cell>
          <cell r="Q10156">
            <v>0</v>
          </cell>
          <cell r="R10156" t="str">
            <v/>
          </cell>
          <cell r="X10156">
            <v>196.56</v>
          </cell>
          <cell r="Y10156">
            <v>1620.4965000000002</v>
          </cell>
          <cell r="Z10156">
            <v>1713.6</v>
          </cell>
          <cell r="AA10156">
            <v>3530.6565000000001</v>
          </cell>
          <cell r="AD10156">
            <v>196.56</v>
          </cell>
          <cell r="AE10156">
            <v>1620.4965000000002</v>
          </cell>
          <cell r="AF10156">
            <v>1713.6</v>
          </cell>
        </row>
        <row r="10157">
          <cell r="M10157">
            <v>0</v>
          </cell>
          <cell r="N10157">
            <v>0</v>
          </cell>
          <cell r="O10157" t="str">
            <v/>
          </cell>
          <cell r="P10157">
            <v>0</v>
          </cell>
          <cell r="Q10157">
            <v>0</v>
          </cell>
          <cell r="R10157">
            <v>0</v>
          </cell>
          <cell r="AA10157">
            <v>0</v>
          </cell>
          <cell r="AD10157" t="e">
            <v>#DIV/0!</v>
          </cell>
          <cell r="AE10157" t="e">
            <v>#DIV/0!</v>
          </cell>
          <cell r="AF10157" t="e">
            <v>#DIV/0!</v>
          </cell>
        </row>
        <row r="10158">
          <cell r="M10158">
            <v>0</v>
          </cell>
          <cell r="N10158">
            <v>0</v>
          </cell>
          <cell r="O10158" t="str">
            <v/>
          </cell>
          <cell r="P10158">
            <v>1</v>
          </cell>
          <cell r="Q10158">
            <v>0</v>
          </cell>
          <cell r="R10158">
            <v>0</v>
          </cell>
          <cell r="AA10158">
            <v>0</v>
          </cell>
          <cell r="AD10158">
            <v>0</v>
          </cell>
          <cell r="AE10158">
            <v>0</v>
          </cell>
          <cell r="AF10158">
            <v>0</v>
          </cell>
        </row>
        <row r="10159">
          <cell r="M10159" t="str">
            <v>NacelleElectJ</v>
          </cell>
          <cell r="N10159" t="str">
            <v>Utilisation d'une nacelle électricien à la journée</v>
          </cell>
          <cell r="O10159" t="str">
            <v>Use of an electric nacelle by the day</v>
          </cell>
          <cell r="P10159">
            <v>1.25</v>
          </cell>
          <cell r="Q10159" t="str">
            <v>correspond à 2Jours</v>
          </cell>
          <cell r="R10159" t="str">
            <v>07,.</v>
          </cell>
          <cell r="X10159">
            <v>0</v>
          </cell>
          <cell r="Y10159">
            <v>567</v>
          </cell>
          <cell r="Z10159">
            <v>0</v>
          </cell>
          <cell r="AA10159">
            <v>567</v>
          </cell>
          <cell r="AD10159">
            <v>0</v>
          </cell>
          <cell r="AE10159">
            <v>453.6</v>
          </cell>
          <cell r="AF10159">
            <v>0</v>
          </cell>
        </row>
        <row r="10160">
          <cell r="M10160" t="str">
            <v>SAPIAWincc</v>
          </cell>
          <cell r="N10160" t="str">
            <v>Dialogue SAPIA - pupitre WinCC (pour une zone)</v>
          </cell>
          <cell r="O10160" t="str">
            <v>SAPIA dialog - WinCC panel (for one field)</v>
          </cell>
          <cell r="P10160">
            <v>1</v>
          </cell>
          <cell r="Q10160">
            <v>0</v>
          </cell>
          <cell r="R10160" t="str">
            <v>07,.</v>
          </cell>
          <cell r="X10160">
            <v>26.578124999999993</v>
          </cell>
          <cell r="Y10160">
            <v>56.847000000000008</v>
          </cell>
          <cell r="Z10160">
            <v>4049.0421422208697</v>
          </cell>
          <cell r="AA10160">
            <v>4132.4672672208699</v>
          </cell>
          <cell r="AD10160">
            <v>26.578124999999993</v>
          </cell>
          <cell r="AE10160">
            <v>56.847000000000008</v>
          </cell>
          <cell r="AF10160">
            <v>4049.0421422208697</v>
          </cell>
        </row>
        <row r="10161">
          <cell r="M10161" t="str">
            <v>EcranSmartTV-CRSF</v>
          </cell>
          <cell r="N10161" t="str">
            <v>Ecran Smart TV - 49"</v>
          </cell>
          <cell r="O10161" t="str">
            <v>Smart TV Screen- 49"</v>
          </cell>
          <cell r="P10161">
            <v>1</v>
          </cell>
          <cell r="Q10161">
            <v>0</v>
          </cell>
          <cell r="R10161" t="str">
            <v>07,.</v>
          </cell>
          <cell r="X10161">
            <v>14.710857954545451</v>
          </cell>
          <cell r="Y10161">
            <v>1190.5105227272727</v>
          </cell>
          <cell r="Z10161">
            <v>1319.2658635283901</v>
          </cell>
          <cell r="AA10161">
            <v>2524.4872442102082</v>
          </cell>
          <cell r="AD10161">
            <v>14.710857954545451</v>
          </cell>
          <cell r="AE10161">
            <v>1190.5105227272727</v>
          </cell>
          <cell r="AF10161">
            <v>1319.2658635283901</v>
          </cell>
        </row>
        <row r="10162">
          <cell r="M10162" t="str">
            <v>HautParleurIP</v>
          </cell>
          <cell r="N10162" t="str">
            <v>Haut Parleur IP</v>
          </cell>
          <cell r="O10162" t="str">
            <v xml:space="preserve"> IP loudspeaker</v>
          </cell>
          <cell r="P10162">
            <v>1</v>
          </cell>
          <cell r="Q10162">
            <v>0</v>
          </cell>
          <cell r="R10162" t="str">
            <v>07,.</v>
          </cell>
          <cell r="X10162">
            <v>14.710857954545451</v>
          </cell>
          <cell r="Y10162">
            <v>295.43611363636364</v>
          </cell>
          <cell r="Z10162">
            <v>212.98295454545456</v>
          </cell>
          <cell r="AA10162">
            <v>523.12992613636368</v>
          </cell>
          <cell r="AD10162">
            <v>14.710857954545451</v>
          </cell>
          <cell r="AE10162">
            <v>295.43611363636364</v>
          </cell>
          <cell r="AF10162">
            <v>212.98295454545456</v>
          </cell>
        </row>
        <row r="10163">
          <cell r="M10163" t="str">
            <v>CableEthCu70</v>
          </cell>
          <cell r="N10163" t="str">
            <v>Liaison Ethernet Cuivre 70m</v>
          </cell>
          <cell r="O10163" t="str">
            <v>Ethernet connection Copper 70m</v>
          </cell>
          <cell r="P10163">
            <v>2</v>
          </cell>
          <cell r="Q10163">
            <v>0</v>
          </cell>
          <cell r="R10163" t="str">
            <v>07,.</v>
          </cell>
          <cell r="X10163">
            <v>0</v>
          </cell>
          <cell r="Y10163">
            <v>1260</v>
          </cell>
          <cell r="Z10163">
            <v>1260</v>
          </cell>
          <cell r="AA10163">
            <v>2520</v>
          </cell>
          <cell r="AD10163">
            <v>0</v>
          </cell>
          <cell r="AE10163">
            <v>630</v>
          </cell>
          <cell r="AF10163">
            <v>630</v>
          </cell>
        </row>
        <row r="10164">
          <cell r="M10164" t="str">
            <v>ToleriePupitrePourPC</v>
          </cell>
          <cell r="N10164" t="str">
            <v>Tolerie Pupitre pour PC</v>
          </cell>
          <cell r="O10164" t="str">
            <v>Sheet metal counsole for PC</v>
          </cell>
          <cell r="P10164">
            <v>0</v>
          </cell>
          <cell r="Q10164" t="str">
            <v>Si pas VM</v>
          </cell>
          <cell r="R10164" t="str">
            <v>07,.</v>
          </cell>
          <cell r="X10164">
            <v>0</v>
          </cell>
          <cell r="Y10164">
            <v>0</v>
          </cell>
          <cell r="Z10164">
            <v>0</v>
          </cell>
          <cell r="AA10164">
            <v>0</v>
          </cell>
          <cell r="AD10164" t="e">
            <v>#DIV/0!</v>
          </cell>
          <cell r="AE10164" t="e">
            <v>#DIV/0!</v>
          </cell>
          <cell r="AF10164" t="e">
            <v>#DIV/0!</v>
          </cell>
        </row>
        <row r="10165">
          <cell r="M10165" t="str">
            <v>CoffretDistrib230v</v>
          </cell>
          <cell r="N10165" t="str">
            <v>Part fixe coffret distribution 230Vac</v>
          </cell>
          <cell r="O10165" t="str">
            <v>Fixed part distribution box 230Vac</v>
          </cell>
          <cell r="P10165">
            <v>1</v>
          </cell>
          <cell r="Q10165">
            <v>0</v>
          </cell>
          <cell r="R10165" t="str">
            <v/>
          </cell>
          <cell r="X10165">
            <v>196.56</v>
          </cell>
          <cell r="Y10165">
            <v>1620.4965000000002</v>
          </cell>
          <cell r="Z10165">
            <v>1713.6</v>
          </cell>
          <cell r="AA10165">
            <v>3530.6565000000001</v>
          </cell>
          <cell r="AD10165">
            <v>196.56</v>
          </cell>
          <cell r="AE10165">
            <v>1620.4965000000002</v>
          </cell>
          <cell r="AF10165">
            <v>1713.6</v>
          </cell>
        </row>
        <row r="10166">
          <cell r="AD10166" t="e">
            <v>#DIV/0!</v>
          </cell>
          <cell r="AE10166" t="e">
            <v>#DIV/0!</v>
          </cell>
          <cell r="AF10166" t="e">
            <v>#DIV/0!</v>
          </cell>
        </row>
        <row r="10167">
          <cell r="M10167">
            <v>0</v>
          </cell>
          <cell r="N10167">
            <v>0</v>
          </cell>
          <cell r="O10167" t="str">
            <v/>
          </cell>
          <cell r="P10167">
            <v>0</v>
          </cell>
          <cell r="Q10167">
            <v>0</v>
          </cell>
          <cell r="R10167">
            <v>0</v>
          </cell>
          <cell r="AA10167">
            <v>0</v>
          </cell>
          <cell r="AD10167" t="e">
            <v>#DIV/0!</v>
          </cell>
          <cell r="AE10167" t="e">
            <v>#DIV/0!</v>
          </cell>
          <cell r="AF10167" t="e">
            <v>#DIV/0!</v>
          </cell>
        </row>
        <row r="10168">
          <cell r="M10168">
            <v>0</v>
          </cell>
          <cell r="N10168">
            <v>0</v>
          </cell>
          <cell r="O10168" t="str">
            <v/>
          </cell>
          <cell r="P10168">
            <v>1</v>
          </cell>
          <cell r="Q10168">
            <v>0</v>
          </cell>
          <cell r="R10168">
            <v>0</v>
          </cell>
          <cell r="AA10168">
            <v>0</v>
          </cell>
          <cell r="AD10168">
            <v>0</v>
          </cell>
          <cell r="AE10168">
            <v>0</v>
          </cell>
          <cell r="AF10168">
            <v>0</v>
          </cell>
        </row>
        <row r="10169">
          <cell r="M10169" t="str">
            <v>AmePostErgo</v>
          </cell>
          <cell r="N10169" t="str">
            <v>Forfait aménagement de poste ergonomie</v>
          </cell>
          <cell r="O10169" t="str">
            <v>Ergonomic workstation layout package</v>
          </cell>
          <cell r="P10169">
            <v>1</v>
          </cell>
          <cell r="Q10169">
            <v>0</v>
          </cell>
          <cell r="R10169" t="str">
            <v/>
          </cell>
          <cell r="X10169">
            <v>0</v>
          </cell>
          <cell r="Y10169">
            <v>0</v>
          </cell>
          <cell r="Z10169">
            <v>0</v>
          </cell>
          <cell r="AA10169">
            <v>0</v>
          </cell>
          <cell r="AD10169">
            <v>0</v>
          </cell>
          <cell r="AE10169">
            <v>0</v>
          </cell>
          <cell r="AF10169">
            <v>0</v>
          </cell>
        </row>
        <row r="10170">
          <cell r="M10170">
            <v>0</v>
          </cell>
          <cell r="N10170">
            <v>0</v>
          </cell>
          <cell r="O10170" t="str">
            <v/>
          </cell>
          <cell r="P10170">
            <v>0</v>
          </cell>
          <cell r="Q10170">
            <v>0</v>
          </cell>
          <cell r="R10170">
            <v>0</v>
          </cell>
          <cell r="AA10170">
            <v>0</v>
          </cell>
          <cell r="AD10170" t="e">
            <v>#DIV/0!</v>
          </cell>
          <cell r="AE10170" t="e">
            <v>#DIV/0!</v>
          </cell>
          <cell r="AF10170" t="e">
            <v>#DIV/0!</v>
          </cell>
        </row>
        <row r="10171">
          <cell r="M10171">
            <v>0</v>
          </cell>
          <cell r="N10171">
            <v>0</v>
          </cell>
          <cell r="O10171" t="str">
            <v/>
          </cell>
          <cell r="P10171">
            <v>1</v>
          </cell>
          <cell r="Q10171">
            <v>0</v>
          </cell>
          <cell r="R10171">
            <v>0</v>
          </cell>
          <cell r="AA10171">
            <v>0</v>
          </cell>
          <cell r="AD10171">
            <v>0</v>
          </cell>
          <cell r="AE10171">
            <v>0</v>
          </cell>
          <cell r="AF10171">
            <v>0</v>
          </cell>
        </row>
        <row r="10172">
          <cell r="M10172" t="str">
            <v>PlatFortal1,5m²</v>
          </cell>
          <cell r="N10172" t="str">
            <v>Platine Fortal surface compris entre 1.2 m² et 1.5</v>
          </cell>
          <cell r="O10172" t="str">
            <v>Fortal plate surface between 1.2 m² and 1.5</v>
          </cell>
          <cell r="P10172">
            <v>1</v>
          </cell>
          <cell r="Q10172">
            <v>0</v>
          </cell>
          <cell r="R10172" t="str">
            <v/>
          </cell>
          <cell r="X10172">
            <v>247.13640000000001</v>
          </cell>
          <cell r="Y10172">
            <v>1129.0301590909091</v>
          </cell>
          <cell r="Z10172">
            <v>722.81852269353089</v>
          </cell>
          <cell r="AA10172">
            <v>2098.9850817844399</v>
          </cell>
          <cell r="AD10172">
            <v>247.13640000000001</v>
          </cell>
          <cell r="AE10172">
            <v>1129.0301590909091</v>
          </cell>
          <cell r="AF10172">
            <v>722.81852269353089</v>
          </cell>
        </row>
        <row r="10173">
          <cell r="M10173" t="str">
            <v>Ref</v>
          </cell>
          <cell r="N10173" t="str">
            <v xml:space="preserve">Appui ou drageoir (toutes largeurs) + support </v>
          </cell>
          <cell r="O10173" t="str">
            <v xml:space="preserve">Support or sucker (all widths) + support </v>
          </cell>
          <cell r="P10173">
            <v>2</v>
          </cell>
          <cell r="Q10173">
            <v>0</v>
          </cell>
          <cell r="R10173" t="str">
            <v/>
          </cell>
          <cell r="X10173">
            <v>0</v>
          </cell>
          <cell r="Y10173">
            <v>0</v>
          </cell>
          <cell r="Z10173">
            <v>0</v>
          </cell>
          <cell r="AA10173">
            <v>0</v>
          </cell>
          <cell r="AD10173">
            <v>0</v>
          </cell>
          <cell r="AE10173">
            <v>0</v>
          </cell>
          <cell r="AF10173">
            <v>0</v>
          </cell>
        </row>
        <row r="10174">
          <cell r="M10174" t="str">
            <v>AppuiDrageoir</v>
          </cell>
          <cell r="N10174" t="str">
            <v xml:space="preserve">Appui seul ou drageoir seul (toutes largeurs) </v>
          </cell>
          <cell r="O10174" t="str">
            <v xml:space="preserve">support only or sucker only (all widths) </v>
          </cell>
          <cell r="P10174">
            <v>10</v>
          </cell>
          <cell r="Q10174">
            <v>0</v>
          </cell>
          <cell r="R10174" t="str">
            <v/>
          </cell>
          <cell r="X10174">
            <v>0</v>
          </cell>
          <cell r="Y10174">
            <v>0</v>
          </cell>
          <cell r="Z10174">
            <v>0</v>
          </cell>
          <cell r="AA10174">
            <v>0</v>
          </cell>
          <cell r="AD10174">
            <v>0</v>
          </cell>
          <cell r="AE10174">
            <v>0</v>
          </cell>
          <cell r="AF10174">
            <v>0</v>
          </cell>
        </row>
        <row r="10175">
          <cell r="M10175" t="str">
            <v>Touch</v>
          </cell>
          <cell r="N10175" t="str">
            <v>Touche seule toutes largeurs</v>
          </cell>
          <cell r="O10175" t="str">
            <v>Fixed button (Endschalter)</v>
          </cell>
          <cell r="P10175">
            <v>10</v>
          </cell>
          <cell r="Q10175">
            <v>0</v>
          </cell>
          <cell r="R10175" t="str">
            <v/>
          </cell>
          <cell r="X10175">
            <v>0</v>
          </cell>
          <cell r="Y10175">
            <v>0</v>
          </cell>
          <cell r="Z10175">
            <v>0</v>
          </cell>
          <cell r="AA10175">
            <v>0</v>
          </cell>
          <cell r="AD10175">
            <v>0</v>
          </cell>
          <cell r="AE10175">
            <v>0</v>
          </cell>
          <cell r="AF10175">
            <v>0</v>
          </cell>
        </row>
        <row r="10176">
          <cell r="M10176" t="str">
            <v>Pil</v>
          </cell>
          <cell r="N10176" t="str">
            <v>Pilote fixe</v>
          </cell>
          <cell r="O10176" t="str">
            <v>Fixed pin</v>
          </cell>
          <cell r="P10176">
            <v>2</v>
          </cell>
          <cell r="Q10176">
            <v>0</v>
          </cell>
          <cell r="R10176" t="str">
            <v/>
          </cell>
          <cell r="X10176">
            <v>0</v>
          </cell>
          <cell r="Y10176">
            <v>0</v>
          </cell>
          <cell r="Z10176">
            <v>0</v>
          </cell>
          <cell r="AA10176">
            <v>0</v>
          </cell>
          <cell r="AD10176">
            <v>0</v>
          </cell>
          <cell r="AE10176">
            <v>0</v>
          </cell>
          <cell r="AF10176">
            <v>0</v>
          </cell>
        </row>
        <row r="10177">
          <cell r="M10177" t="str">
            <v>PilUnitGuid</v>
          </cell>
          <cell r="N10177" t="str">
            <v>Pilote sur unité de guidage linéaire</v>
          </cell>
          <cell r="O10177" t="str">
            <v>Pin on linear guide unit</v>
          </cell>
          <cell r="P10177">
            <v>2</v>
          </cell>
          <cell r="Q10177">
            <v>0</v>
          </cell>
          <cell r="R10177" t="str">
            <v/>
          </cell>
          <cell r="X10177">
            <v>49.540049999999994</v>
          </cell>
          <cell r="Y10177">
            <v>145.62029999999999</v>
          </cell>
          <cell r="Z10177">
            <v>255.09076187648313</v>
          </cell>
          <cell r="AA10177">
            <v>450.25111187648315</v>
          </cell>
          <cell r="AD10177">
            <v>24.770024999999997</v>
          </cell>
          <cell r="AE10177">
            <v>72.810149999999993</v>
          </cell>
          <cell r="AF10177">
            <v>127.54538093824156</v>
          </cell>
        </row>
        <row r="10178">
          <cell r="M10178" t="str">
            <v>Aval</v>
          </cell>
          <cell r="N10178" t="str">
            <v>Avaloir</v>
          </cell>
          <cell r="O10178" t="str">
            <v>Guide</v>
          </cell>
          <cell r="P10178">
            <v>10</v>
          </cell>
          <cell r="Q10178">
            <v>0</v>
          </cell>
          <cell r="R10178" t="str">
            <v/>
          </cell>
          <cell r="X10178">
            <v>0</v>
          </cell>
          <cell r="Y10178">
            <v>0</v>
          </cell>
          <cell r="Z10178">
            <v>0</v>
          </cell>
          <cell r="AA10178">
            <v>0</v>
          </cell>
          <cell r="AD10178">
            <v>0</v>
          </cell>
          <cell r="AE10178">
            <v>0</v>
          </cell>
          <cell r="AF10178">
            <v>0</v>
          </cell>
        </row>
        <row r="10179">
          <cell r="M10179" t="str">
            <v>AbatAuto400</v>
          </cell>
          <cell r="N10179" t="str">
            <v>Abattant, tournette bloqueur Largeur 400</v>
          </cell>
          <cell r="O10179" t="str">
            <v>Flap, 400 mm wide with turntable locking system</v>
          </cell>
          <cell r="P10179">
            <v>1</v>
          </cell>
          <cell r="Q10179">
            <v>0</v>
          </cell>
          <cell r="R10179" t="str">
            <v/>
          </cell>
          <cell r="X10179">
            <v>28.046025</v>
          </cell>
          <cell r="Y10179">
            <v>81.02955</v>
          </cell>
          <cell r="Z10179">
            <v>149.98913093824154</v>
          </cell>
          <cell r="AA10179">
            <v>259.06470593824156</v>
          </cell>
          <cell r="AD10179">
            <v>28.046025</v>
          </cell>
          <cell r="AE10179">
            <v>81.02955</v>
          </cell>
          <cell r="AF10179">
            <v>149.98913093824154</v>
          </cell>
        </row>
        <row r="10180">
          <cell r="M10180" t="str">
            <v>Char400</v>
          </cell>
          <cell r="N10180" t="str">
            <v>Chariot linéaire (2 positions), l=400, course=200</v>
          </cell>
          <cell r="O10180" t="str">
            <v>Linear slide (2 positions), l=400, stroke=200</v>
          </cell>
          <cell r="P10180">
            <v>2</v>
          </cell>
          <cell r="Q10180">
            <v>0</v>
          </cell>
          <cell r="R10180" t="str">
            <v/>
          </cell>
          <cell r="X10180">
            <v>52.816049999999997</v>
          </cell>
          <cell r="Y10180">
            <v>218.91660000000002</v>
          </cell>
          <cell r="Z10180">
            <v>255.09076187648313</v>
          </cell>
          <cell r="AA10180">
            <v>526.82341187648319</v>
          </cell>
          <cell r="AD10180">
            <v>26.408024999999999</v>
          </cell>
          <cell r="AE10180">
            <v>109.45830000000001</v>
          </cell>
          <cell r="AF10180">
            <v>127.54538093824156</v>
          </cell>
        </row>
        <row r="10181">
          <cell r="M10181" t="str">
            <v>Distrib2</v>
          </cell>
          <cell r="N10181" t="str">
            <v>Distributeur 5/2</v>
          </cell>
          <cell r="O10181" t="str">
            <v>5/2-way valve</v>
          </cell>
          <cell r="P10181">
            <v>8</v>
          </cell>
          <cell r="Q10181">
            <v>0</v>
          </cell>
          <cell r="R10181" t="str">
            <v/>
          </cell>
          <cell r="X10181">
            <v>576.60120000000006</v>
          </cell>
          <cell r="Y10181">
            <v>1287.5520000000001</v>
          </cell>
          <cell r="Z10181">
            <v>1372.1651051042418</v>
          </cell>
          <cell r="AA10181">
            <v>3236.318305104242</v>
          </cell>
          <cell r="AD10181">
            <v>72.075150000000008</v>
          </cell>
          <cell r="AE10181">
            <v>160.94400000000002</v>
          </cell>
          <cell r="AF10181">
            <v>171.52063813803022</v>
          </cell>
        </row>
        <row r="10182">
          <cell r="M10182" t="str">
            <v>PPinduc</v>
          </cell>
          <cell r="N10182" t="str">
            <v>Détecteur inductif de présence pièce</v>
          </cell>
          <cell r="O10182" t="str">
            <v>Inductive part presence detector</v>
          </cell>
          <cell r="P10182">
            <v>4</v>
          </cell>
          <cell r="Q10182">
            <v>0</v>
          </cell>
          <cell r="R10182" t="str">
            <v/>
          </cell>
          <cell r="X10182">
            <v>76.425300000000007</v>
          </cell>
          <cell r="Y10182">
            <v>103.27379999999999</v>
          </cell>
          <cell r="Z10182">
            <v>430.38152375296619</v>
          </cell>
          <cell r="AA10182">
            <v>610.08062375296618</v>
          </cell>
          <cell r="AD10182">
            <v>19.106325000000002</v>
          </cell>
          <cell r="AE10182">
            <v>25.818449999999999</v>
          </cell>
          <cell r="AF10182">
            <v>107.59538093824155</v>
          </cell>
        </row>
        <row r="10183">
          <cell r="M10183" t="str">
            <v>PPlaser</v>
          </cell>
          <cell r="N10183" t="str">
            <v>Détecteur laser de présence pièce</v>
          </cell>
          <cell r="O10183" t="str">
            <v xml:space="preserve">Parts presence laser sensor </v>
          </cell>
          <cell r="P10183">
            <v>4</v>
          </cell>
          <cell r="Q10183">
            <v>0</v>
          </cell>
          <cell r="R10183" t="str">
            <v/>
          </cell>
          <cell r="X10183">
            <v>76.425300000000007</v>
          </cell>
          <cell r="Y10183">
            <v>103.27379999999999</v>
          </cell>
          <cell r="Z10183">
            <v>430.38152375296619</v>
          </cell>
          <cell r="AA10183">
            <v>610.08062375296618</v>
          </cell>
          <cell r="AD10183">
            <v>19.106325000000002</v>
          </cell>
          <cell r="AE10183">
            <v>25.818449999999999</v>
          </cell>
          <cell r="AF10183">
            <v>107.59538093824155</v>
          </cell>
        </row>
        <row r="10184">
          <cell r="M10184" t="str">
            <v>BrasSupECO</v>
          </cell>
          <cell r="N10184" t="str">
            <v>Bras sup pour appui ou touche sur serrage ECO</v>
          </cell>
          <cell r="O10184" t="str">
            <v>Additional arm for pressing or key on ECO clamping</v>
          </cell>
          <cell r="P10184">
            <v>20</v>
          </cell>
          <cell r="Q10184">
            <v>0</v>
          </cell>
          <cell r="R10184" t="str">
            <v/>
          </cell>
          <cell r="X10184">
            <v>0</v>
          </cell>
          <cell r="Y10184">
            <v>0</v>
          </cell>
          <cell r="Z10184">
            <v>0</v>
          </cell>
          <cell r="AA10184">
            <v>0</v>
          </cell>
          <cell r="AD10184">
            <v>0</v>
          </cell>
          <cell r="AE10184">
            <v>0</v>
          </cell>
          <cell r="AF10184">
            <v>0</v>
          </cell>
        </row>
        <row r="10185">
          <cell r="M10185" t="str">
            <v>RefPinceECO_D63</v>
          </cell>
          <cell r="N10185" t="str">
            <v>Référence mobile et serrée ECO D63 tous types</v>
          </cell>
          <cell r="O10185" t="str">
            <v>Mobile and clamped reference ECO D63 all types</v>
          </cell>
          <cell r="P10185">
            <v>4</v>
          </cell>
          <cell r="Q10185">
            <v>0</v>
          </cell>
          <cell r="R10185" t="str">
            <v/>
          </cell>
          <cell r="X10185">
            <v>71.234100000000012</v>
          </cell>
          <cell r="Y10185">
            <v>291.24059999999997</v>
          </cell>
          <cell r="Z10185">
            <v>317.41733354974792</v>
          </cell>
          <cell r="AA10185">
            <v>679.89203354974791</v>
          </cell>
          <cell r="AD10185">
            <v>17.808525000000003</v>
          </cell>
          <cell r="AE10185">
            <v>72.810149999999993</v>
          </cell>
          <cell r="AF10185">
            <v>79.354333387436981</v>
          </cell>
        </row>
        <row r="10186">
          <cell r="M10186" t="str">
            <v>Distrib3MvtBloqueur</v>
          </cell>
          <cell r="N10186" t="str">
            <v>Distributeur 5/3 avec 3/2 pour mvt avec bloqueur</v>
          </cell>
          <cell r="O10186" t="str">
            <v>5/3-way valve with 3/2-way valve for mvt with blocker</v>
          </cell>
          <cell r="P10186">
            <v>1</v>
          </cell>
          <cell r="Q10186">
            <v>0</v>
          </cell>
          <cell r="R10186" t="str">
            <v/>
          </cell>
          <cell r="X10186">
            <v>124.31790000000001</v>
          </cell>
          <cell r="Y10186">
            <v>484.86165</v>
          </cell>
          <cell r="Z10186">
            <v>518.91807140736228</v>
          </cell>
          <cell r="AA10186">
            <v>1128.0976214073623</v>
          </cell>
          <cell r="AD10186">
            <v>124.31790000000001</v>
          </cell>
          <cell r="AE10186">
            <v>484.86165</v>
          </cell>
          <cell r="AF10186">
            <v>518.91807140736228</v>
          </cell>
        </row>
        <row r="10187">
          <cell r="M10187" t="str">
            <v>BloqueurTige</v>
          </cell>
          <cell r="N10187" t="str">
            <v>Bloqueur de tige pour vérin</v>
          </cell>
          <cell r="O10187" t="str">
            <v>Rod blocker for cylinder</v>
          </cell>
          <cell r="P10187">
            <v>1</v>
          </cell>
          <cell r="Q10187">
            <v>0</v>
          </cell>
          <cell r="R10187" t="str">
            <v/>
          </cell>
          <cell r="X10187">
            <v>23.568300000000001</v>
          </cell>
          <cell r="Y10187">
            <v>40.658099999999997</v>
          </cell>
          <cell r="Z10187">
            <v>137.52038093824154</v>
          </cell>
          <cell r="AA10187">
            <v>201.74678093824156</v>
          </cell>
          <cell r="AD10187">
            <v>23.568300000000001</v>
          </cell>
          <cell r="AE10187">
            <v>40.658099999999997</v>
          </cell>
          <cell r="AF10187">
            <v>137.52038093824154</v>
          </cell>
        </row>
        <row r="10188">
          <cell r="M10188" t="str">
            <v>AppuiUnitGuid</v>
          </cell>
          <cell r="N10188" t="str">
            <v>Appui sur unité de guidage linéaire</v>
          </cell>
          <cell r="O10188" t="str">
            <v>support on linear guide unit</v>
          </cell>
          <cell r="P10188">
            <v>1</v>
          </cell>
          <cell r="Q10188">
            <v>0</v>
          </cell>
          <cell r="R10188" t="str">
            <v/>
          </cell>
          <cell r="X10188">
            <v>28.046025</v>
          </cell>
          <cell r="Y10188">
            <v>81.02955</v>
          </cell>
          <cell r="Z10188">
            <v>149.98913093824154</v>
          </cell>
          <cell r="AA10188">
            <v>259.06470593824156</v>
          </cell>
          <cell r="AD10188">
            <v>28.046025</v>
          </cell>
          <cell r="AE10188">
            <v>81.02955</v>
          </cell>
          <cell r="AF10188">
            <v>149.98913093824154</v>
          </cell>
        </row>
        <row r="10189">
          <cell r="M10189" t="str">
            <v>RefSerrECONew_D50</v>
          </cell>
          <cell r="N10189" t="str">
            <v>Réf serrée ECO D50 Touche + Appui tous types</v>
          </cell>
          <cell r="O10189" t="str">
            <v>ECO D50 clamped reference Key + Press all types</v>
          </cell>
          <cell r="P10189">
            <v>2</v>
          </cell>
          <cell r="Q10189">
            <v>0</v>
          </cell>
          <cell r="R10189" t="str">
            <v/>
          </cell>
          <cell r="X10189">
            <v>35.617050000000006</v>
          </cell>
          <cell r="Y10189">
            <v>145.62029999999999</v>
          </cell>
          <cell r="Z10189">
            <v>158.70866677487396</v>
          </cell>
          <cell r="AA10189">
            <v>339.94601677487395</v>
          </cell>
          <cell r="AD10189">
            <v>17.808525000000003</v>
          </cell>
          <cell r="AE10189">
            <v>72.810149999999993</v>
          </cell>
          <cell r="AF10189">
            <v>79.354333387436981</v>
          </cell>
        </row>
        <row r="10190">
          <cell r="M10190" t="str">
            <v>RefSerrECONew_D63</v>
          </cell>
          <cell r="N10190" t="str">
            <v>Réf serrée ECO D63 Touche + Appui tous types</v>
          </cell>
          <cell r="O10190" t="str">
            <v>ECO D63 Key + Press all types</v>
          </cell>
          <cell r="P10190">
            <v>4</v>
          </cell>
          <cell r="Q10190">
            <v>0</v>
          </cell>
          <cell r="R10190" t="str">
            <v/>
          </cell>
          <cell r="X10190">
            <v>71.234100000000012</v>
          </cell>
          <cell r="Y10190">
            <v>291.24059999999997</v>
          </cell>
          <cell r="Z10190">
            <v>317.41733354974792</v>
          </cell>
          <cell r="AA10190">
            <v>679.89203354974791</v>
          </cell>
          <cell r="AD10190">
            <v>17.808525000000003</v>
          </cell>
          <cell r="AE10190">
            <v>72.810149999999993</v>
          </cell>
          <cell r="AF10190">
            <v>79.354333387436981</v>
          </cell>
        </row>
        <row r="10191">
          <cell r="M10191" t="str">
            <v>RefSerrECONew_D80</v>
          </cell>
          <cell r="N10191" t="str">
            <v>Réf serrée ECO D80 Touche + Appui tous types</v>
          </cell>
          <cell r="O10191" t="str">
            <v>ECO D80 Key + Press all types</v>
          </cell>
          <cell r="P10191">
            <v>1</v>
          </cell>
          <cell r="Q10191">
            <v>0</v>
          </cell>
          <cell r="R10191" t="str">
            <v/>
          </cell>
          <cell r="X10191">
            <v>17.808525000000003</v>
          </cell>
          <cell r="Y10191">
            <v>72.810149999999993</v>
          </cell>
          <cell r="Z10191">
            <v>79.354333387436981</v>
          </cell>
          <cell r="AA10191">
            <v>169.97300838743698</v>
          </cell>
          <cell r="AD10191">
            <v>17.808525000000003</v>
          </cell>
          <cell r="AE10191">
            <v>72.810149999999993</v>
          </cell>
          <cell r="AF10191">
            <v>79.354333387436981</v>
          </cell>
        </row>
        <row r="10192">
          <cell r="M10192" t="str">
            <v>PartFixeBatiPnAut</v>
          </cell>
          <cell r="N10192" t="str">
            <v>Part fixe pour bâti de plateau sans PN et AUT</v>
          </cell>
          <cell r="O10192" t="str">
            <v>Base pour bâti de plateau sans PN et AUT</v>
          </cell>
          <cell r="P10192">
            <v>1</v>
          </cell>
          <cell r="Q10192">
            <v>0</v>
          </cell>
          <cell r="R10192" t="str">
            <v/>
          </cell>
          <cell r="X10192">
            <v>130.51237500000002</v>
          </cell>
          <cell r="Y10192">
            <v>1322.2860000000001</v>
          </cell>
          <cell r="Z10192">
            <v>643.85326187648309</v>
          </cell>
          <cell r="AA10192">
            <v>2096.6516368764833</v>
          </cell>
          <cell r="AD10192">
            <v>130.51237500000002</v>
          </cell>
          <cell r="AE10192">
            <v>1322.2860000000001</v>
          </cell>
          <cell r="AF10192">
            <v>643.85326187648309</v>
          </cell>
        </row>
        <row r="10193">
          <cell r="M10193" t="str">
            <v>Marq1Caract</v>
          </cell>
          <cell r="N10193" t="str">
            <v>Unité de marquage interne 1 caractère</v>
          </cell>
          <cell r="O10193" t="str">
            <v>Internal marking unit 1 character</v>
          </cell>
          <cell r="P10193">
            <v>1</v>
          </cell>
          <cell r="Q10193">
            <v>0</v>
          </cell>
          <cell r="R10193" t="str">
            <v/>
          </cell>
          <cell r="X10193">
            <v>24.360525000000003</v>
          </cell>
          <cell r="Y10193">
            <v>81.02955</v>
          </cell>
          <cell r="Z10193">
            <v>184.96005475059323</v>
          </cell>
          <cell r="AA10193">
            <v>290.35012975059323</v>
          </cell>
          <cell r="AD10193">
            <v>24.360525000000003</v>
          </cell>
          <cell r="AE10193">
            <v>81.02955</v>
          </cell>
          <cell r="AF10193">
            <v>184.96005475059323</v>
          </cell>
        </row>
        <row r="10194">
          <cell r="M10194" t="str">
            <v>CompIntPlatEnLigne</v>
          </cell>
          <cell r="N10194" t="str">
            <v>Complément Intégration d'une platine en ligne</v>
          </cell>
          <cell r="O10194" t="str">
            <v>Add-on online integration of an robotized welding jig mounted on a turntable</v>
          </cell>
          <cell r="P10194">
            <v>1</v>
          </cell>
          <cell r="Q10194">
            <v>0</v>
          </cell>
          <cell r="R10194" t="str">
            <v/>
          </cell>
          <cell r="X10194">
            <v>0</v>
          </cell>
          <cell r="Y10194">
            <v>0</v>
          </cell>
          <cell r="Z10194">
            <v>525</v>
          </cell>
          <cell r="AA10194">
            <v>525</v>
          </cell>
          <cell r="AD10194">
            <v>0</v>
          </cell>
          <cell r="AE10194">
            <v>0</v>
          </cell>
          <cell r="AF10194">
            <v>525</v>
          </cell>
        </row>
        <row r="10195">
          <cell r="M10195">
            <v>0</v>
          </cell>
          <cell r="N10195">
            <v>0</v>
          </cell>
          <cell r="O10195" t="str">
            <v/>
          </cell>
          <cell r="P10195">
            <v>0</v>
          </cell>
          <cell r="Q10195">
            <v>0</v>
          </cell>
          <cell r="R10195">
            <v>0</v>
          </cell>
          <cell r="AA10195">
            <v>0</v>
          </cell>
          <cell r="AD10195" t="e">
            <v>#DIV/0!</v>
          </cell>
          <cell r="AE10195" t="e">
            <v>#DIV/0!</v>
          </cell>
          <cell r="AF10195" t="e">
            <v>#DIV/0!</v>
          </cell>
        </row>
        <row r="10196">
          <cell r="M10196">
            <v>0</v>
          </cell>
          <cell r="N10196">
            <v>0</v>
          </cell>
          <cell r="O10196" t="str">
            <v/>
          </cell>
          <cell r="P10196">
            <v>1</v>
          </cell>
          <cell r="Q10196">
            <v>0</v>
          </cell>
          <cell r="R10196">
            <v>0</v>
          </cell>
          <cell r="AA10196">
            <v>0</v>
          </cell>
          <cell r="AD10196">
            <v>0</v>
          </cell>
          <cell r="AE10196">
            <v>0</v>
          </cell>
          <cell r="AF10196">
            <v>0</v>
          </cell>
        </row>
        <row r="10197">
          <cell r="M10197" t="str">
            <v>PlatFortal1,5m²</v>
          </cell>
          <cell r="N10197" t="str">
            <v>Platine Fortal surface compris entre 1.2 m² et 1.5</v>
          </cell>
          <cell r="O10197" t="str">
            <v>Fortal plate surface between 1.2 m² and 1.5</v>
          </cell>
          <cell r="P10197">
            <v>1</v>
          </cell>
          <cell r="Q10197">
            <v>0</v>
          </cell>
          <cell r="R10197" t="str">
            <v>02</v>
          </cell>
          <cell r="X10197">
            <v>247.13640000000001</v>
          </cell>
          <cell r="Y10197">
            <v>1129.0301590909091</v>
          </cell>
          <cell r="Z10197">
            <v>722.81852269353089</v>
          </cell>
          <cell r="AA10197">
            <v>2098.9850817844399</v>
          </cell>
          <cell r="AD10197">
            <v>247.13640000000001</v>
          </cell>
          <cell r="AE10197">
            <v>1129.0301590909091</v>
          </cell>
          <cell r="AF10197">
            <v>722.81852269353089</v>
          </cell>
        </row>
        <row r="10198">
          <cell r="M10198" t="str">
            <v>Ref</v>
          </cell>
          <cell r="N10198" t="str">
            <v xml:space="preserve">Appui ou drageoir (toutes largeurs) + support </v>
          </cell>
          <cell r="O10198" t="str">
            <v xml:space="preserve">Support or sucker (all widths) + support </v>
          </cell>
          <cell r="P10198">
            <v>2</v>
          </cell>
          <cell r="Q10198">
            <v>0</v>
          </cell>
          <cell r="R10198" t="str">
            <v>02</v>
          </cell>
          <cell r="X10198">
            <v>0</v>
          </cell>
          <cell r="Y10198">
            <v>0</v>
          </cell>
          <cell r="Z10198">
            <v>0</v>
          </cell>
          <cell r="AA10198">
            <v>0</v>
          </cell>
          <cell r="AD10198">
            <v>0</v>
          </cell>
          <cell r="AE10198">
            <v>0</v>
          </cell>
          <cell r="AF10198">
            <v>0</v>
          </cell>
        </row>
        <row r="10199">
          <cell r="M10199" t="str">
            <v>AppuiDrageoir</v>
          </cell>
          <cell r="N10199" t="str">
            <v xml:space="preserve">Appui seul ou drageoir seul (toutes largeurs) </v>
          </cell>
          <cell r="O10199" t="str">
            <v xml:space="preserve">support only or sucker only (all widths) </v>
          </cell>
          <cell r="P10199">
            <v>10</v>
          </cell>
          <cell r="Q10199">
            <v>0</v>
          </cell>
          <cell r="R10199" t="str">
            <v>02</v>
          </cell>
          <cell r="X10199">
            <v>0</v>
          </cell>
          <cell r="Y10199">
            <v>0</v>
          </cell>
          <cell r="Z10199">
            <v>0</v>
          </cell>
          <cell r="AA10199">
            <v>0</v>
          </cell>
          <cell r="AD10199">
            <v>0</v>
          </cell>
          <cell r="AE10199">
            <v>0</v>
          </cell>
          <cell r="AF10199">
            <v>0</v>
          </cell>
        </row>
        <row r="10200">
          <cell r="M10200" t="str">
            <v>Touch</v>
          </cell>
          <cell r="N10200" t="str">
            <v>Touche seule toutes largeurs</v>
          </cell>
          <cell r="O10200" t="str">
            <v>Fixed button (Endschalter)</v>
          </cell>
          <cell r="P10200">
            <v>10</v>
          </cell>
          <cell r="Q10200">
            <v>0</v>
          </cell>
          <cell r="R10200" t="str">
            <v>02</v>
          </cell>
          <cell r="X10200">
            <v>0</v>
          </cell>
          <cell r="Y10200">
            <v>0</v>
          </cell>
          <cell r="Z10200">
            <v>0</v>
          </cell>
          <cell r="AA10200">
            <v>0</v>
          </cell>
          <cell r="AD10200">
            <v>0</v>
          </cell>
          <cell r="AE10200">
            <v>0</v>
          </cell>
          <cell r="AF10200">
            <v>0</v>
          </cell>
        </row>
        <row r="10201">
          <cell r="M10201" t="str">
            <v>Pil</v>
          </cell>
          <cell r="N10201" t="str">
            <v>Pilote fixe</v>
          </cell>
          <cell r="O10201" t="str">
            <v>Fixed pin</v>
          </cell>
          <cell r="P10201">
            <v>2</v>
          </cell>
          <cell r="Q10201">
            <v>0</v>
          </cell>
          <cell r="R10201" t="str">
            <v>02</v>
          </cell>
          <cell r="X10201">
            <v>0</v>
          </cell>
          <cell r="Y10201">
            <v>0</v>
          </cell>
          <cell r="Z10201">
            <v>0</v>
          </cell>
          <cell r="AA10201">
            <v>0</v>
          </cell>
          <cell r="AD10201">
            <v>0</v>
          </cell>
          <cell r="AE10201">
            <v>0</v>
          </cell>
          <cell r="AF10201">
            <v>0</v>
          </cell>
        </row>
        <row r="10202">
          <cell r="M10202" t="str">
            <v>PilUnitGuid</v>
          </cell>
          <cell r="N10202" t="str">
            <v>Pilote sur unité de guidage linéaire</v>
          </cell>
          <cell r="O10202" t="str">
            <v>Pin on linear guide unit</v>
          </cell>
          <cell r="P10202">
            <v>2</v>
          </cell>
          <cell r="Q10202">
            <v>0</v>
          </cell>
          <cell r="R10202" t="str">
            <v>02</v>
          </cell>
          <cell r="X10202">
            <v>49.540049999999994</v>
          </cell>
          <cell r="Y10202">
            <v>145.62029999999999</v>
          </cell>
          <cell r="Z10202">
            <v>255.09076187648313</v>
          </cell>
          <cell r="AA10202">
            <v>450.25111187648315</v>
          </cell>
          <cell r="AD10202">
            <v>24.770024999999997</v>
          </cell>
          <cell r="AE10202">
            <v>72.810149999999993</v>
          </cell>
          <cell r="AF10202">
            <v>127.54538093824156</v>
          </cell>
        </row>
        <row r="10203">
          <cell r="M10203" t="str">
            <v>Aval</v>
          </cell>
          <cell r="N10203" t="str">
            <v>Avaloir</v>
          </cell>
          <cell r="O10203" t="str">
            <v>Guide</v>
          </cell>
          <cell r="P10203">
            <v>10</v>
          </cell>
          <cell r="Q10203">
            <v>0</v>
          </cell>
          <cell r="R10203" t="str">
            <v>02</v>
          </cell>
          <cell r="X10203">
            <v>0</v>
          </cell>
          <cell r="Y10203">
            <v>0</v>
          </cell>
          <cell r="Z10203">
            <v>0</v>
          </cell>
          <cell r="AA10203">
            <v>0</v>
          </cell>
          <cell r="AD10203">
            <v>0</v>
          </cell>
          <cell r="AE10203">
            <v>0</v>
          </cell>
          <cell r="AF10203">
            <v>0</v>
          </cell>
        </row>
        <row r="10204">
          <cell r="M10204" t="str">
            <v>AbatAuto400</v>
          </cell>
          <cell r="N10204" t="str">
            <v>Abattant, tournette bloqueur Largeur 400</v>
          </cell>
          <cell r="O10204" t="str">
            <v>Flap, 400 mm wide with turntable locking system</v>
          </cell>
          <cell r="P10204">
            <v>1</v>
          </cell>
          <cell r="Q10204">
            <v>0</v>
          </cell>
          <cell r="R10204" t="str">
            <v>02</v>
          </cell>
          <cell r="X10204">
            <v>28.046025</v>
          </cell>
          <cell r="Y10204">
            <v>81.02955</v>
          </cell>
          <cell r="Z10204">
            <v>149.98913093824154</v>
          </cell>
          <cell r="AA10204">
            <v>259.06470593824156</v>
          </cell>
          <cell r="AD10204">
            <v>28.046025</v>
          </cell>
          <cell r="AE10204">
            <v>81.02955</v>
          </cell>
          <cell r="AF10204">
            <v>149.98913093824154</v>
          </cell>
        </row>
        <row r="10205">
          <cell r="M10205" t="str">
            <v>Char400</v>
          </cell>
          <cell r="N10205" t="str">
            <v>Chariot linéaire (2 positions), l=400, course=200</v>
          </cell>
          <cell r="O10205" t="str">
            <v>Linear slide (2 positions), l=400, stroke=200</v>
          </cell>
          <cell r="P10205">
            <v>2</v>
          </cell>
          <cell r="Q10205">
            <v>0</v>
          </cell>
          <cell r="R10205" t="str">
            <v>02</v>
          </cell>
          <cell r="X10205">
            <v>52.816049999999997</v>
          </cell>
          <cell r="Y10205">
            <v>218.91660000000002</v>
          </cell>
          <cell r="Z10205">
            <v>255.09076187648313</v>
          </cell>
          <cell r="AA10205">
            <v>526.82341187648319</v>
          </cell>
          <cell r="AD10205">
            <v>26.408024999999999</v>
          </cell>
          <cell r="AE10205">
            <v>109.45830000000001</v>
          </cell>
          <cell r="AF10205">
            <v>127.54538093824156</v>
          </cell>
        </row>
        <row r="10206">
          <cell r="M10206" t="str">
            <v>Distrib2</v>
          </cell>
          <cell r="N10206" t="str">
            <v>Distributeur 5/2</v>
          </cell>
          <cell r="O10206" t="str">
            <v>5/2-way valve</v>
          </cell>
          <cell r="P10206">
            <v>8</v>
          </cell>
          <cell r="Q10206">
            <v>0</v>
          </cell>
          <cell r="R10206" t="str">
            <v>02</v>
          </cell>
          <cell r="X10206">
            <v>576.60120000000006</v>
          </cell>
          <cell r="Y10206">
            <v>1287.5520000000001</v>
          </cell>
          <cell r="Z10206">
            <v>1372.1651051042418</v>
          </cell>
          <cell r="AA10206">
            <v>3236.318305104242</v>
          </cell>
          <cell r="AD10206">
            <v>72.075150000000008</v>
          </cell>
          <cell r="AE10206">
            <v>160.94400000000002</v>
          </cell>
          <cell r="AF10206">
            <v>171.52063813803022</v>
          </cell>
        </row>
        <row r="10207">
          <cell r="M10207" t="str">
            <v>PPinduc</v>
          </cell>
          <cell r="N10207" t="str">
            <v>Détecteur inductif de présence pièce</v>
          </cell>
          <cell r="O10207" t="str">
            <v>Inductive part presence detector</v>
          </cell>
          <cell r="P10207">
            <v>4</v>
          </cell>
          <cell r="Q10207">
            <v>0</v>
          </cell>
          <cell r="R10207" t="str">
            <v>02</v>
          </cell>
          <cell r="X10207">
            <v>76.425300000000007</v>
          </cell>
          <cell r="Y10207">
            <v>103.27379999999999</v>
          </cell>
          <cell r="Z10207">
            <v>430.38152375296619</v>
          </cell>
          <cell r="AA10207">
            <v>610.08062375296618</v>
          </cell>
          <cell r="AD10207">
            <v>19.106325000000002</v>
          </cell>
          <cell r="AE10207">
            <v>25.818449999999999</v>
          </cell>
          <cell r="AF10207">
            <v>107.59538093824155</v>
          </cell>
        </row>
        <row r="10208">
          <cell r="M10208" t="str">
            <v>PPlaser</v>
          </cell>
          <cell r="N10208" t="str">
            <v>Détecteur laser de présence pièce</v>
          </cell>
          <cell r="O10208" t="str">
            <v xml:space="preserve">Parts presence laser sensor </v>
          </cell>
          <cell r="P10208">
            <v>4</v>
          </cell>
          <cell r="Q10208">
            <v>0</v>
          </cell>
          <cell r="R10208" t="str">
            <v>02</v>
          </cell>
          <cell r="X10208">
            <v>76.425300000000007</v>
          </cell>
          <cell r="Y10208">
            <v>103.27379999999999</v>
          </cell>
          <cell r="Z10208">
            <v>430.38152375296619</v>
          </cell>
          <cell r="AA10208">
            <v>610.08062375296618</v>
          </cell>
          <cell r="AD10208">
            <v>19.106325000000002</v>
          </cell>
          <cell r="AE10208">
            <v>25.818449999999999</v>
          </cell>
          <cell r="AF10208">
            <v>107.59538093824155</v>
          </cell>
        </row>
        <row r="10209">
          <cell r="M10209" t="str">
            <v>BrasSupECO</v>
          </cell>
          <cell r="N10209" t="str">
            <v>Bras sup pour appui ou touche sur serrage ECO</v>
          </cell>
          <cell r="O10209" t="str">
            <v>Additional arm for pressing or key on ECO clamping</v>
          </cell>
          <cell r="P10209">
            <v>20</v>
          </cell>
          <cell r="Q10209">
            <v>0</v>
          </cell>
          <cell r="R10209" t="str">
            <v>02</v>
          </cell>
          <cell r="X10209">
            <v>0</v>
          </cell>
          <cell r="Y10209">
            <v>0</v>
          </cell>
          <cell r="Z10209">
            <v>0</v>
          </cell>
          <cell r="AA10209">
            <v>0</v>
          </cell>
          <cell r="AD10209">
            <v>0</v>
          </cell>
          <cell r="AE10209">
            <v>0</v>
          </cell>
          <cell r="AF10209">
            <v>0</v>
          </cell>
        </row>
        <row r="10210">
          <cell r="M10210" t="str">
            <v>RefPinceECO_D63</v>
          </cell>
          <cell r="N10210" t="str">
            <v>Référence mobile et serrée ECO D63 tous types</v>
          </cell>
          <cell r="O10210" t="str">
            <v>Mobile and clamped reference ECO D63 all types</v>
          </cell>
          <cell r="P10210">
            <v>4</v>
          </cell>
          <cell r="Q10210">
            <v>0</v>
          </cell>
          <cell r="R10210" t="str">
            <v>02</v>
          </cell>
          <cell r="X10210">
            <v>71.234100000000012</v>
          </cell>
          <cell r="Y10210">
            <v>291.24059999999997</v>
          </cell>
          <cell r="Z10210">
            <v>317.41733354974792</v>
          </cell>
          <cell r="AA10210">
            <v>679.89203354974791</v>
          </cell>
          <cell r="AD10210">
            <v>17.808525000000003</v>
          </cell>
          <cell r="AE10210">
            <v>72.810149999999993</v>
          </cell>
          <cell r="AF10210">
            <v>79.354333387436981</v>
          </cell>
        </row>
        <row r="10211">
          <cell r="M10211" t="str">
            <v>Distrib3MvtBloqueur</v>
          </cell>
          <cell r="N10211" t="str">
            <v>Distributeur 5/3 avec 3/2 pour mvt avec bloqueur</v>
          </cell>
          <cell r="O10211" t="str">
            <v>5/3-way valve with 3/2-way valve for mvt with blocker</v>
          </cell>
          <cell r="P10211">
            <v>1</v>
          </cell>
          <cell r="Q10211">
            <v>0</v>
          </cell>
          <cell r="R10211" t="str">
            <v>02</v>
          </cell>
          <cell r="X10211">
            <v>124.31790000000001</v>
          </cell>
          <cell r="Y10211">
            <v>484.86165</v>
          </cell>
          <cell r="Z10211">
            <v>518.91807140736228</v>
          </cell>
          <cell r="AA10211">
            <v>1128.0976214073623</v>
          </cell>
          <cell r="AD10211">
            <v>124.31790000000001</v>
          </cell>
          <cell r="AE10211">
            <v>484.86165</v>
          </cell>
          <cell r="AF10211">
            <v>518.91807140736228</v>
          </cell>
        </row>
        <row r="10212">
          <cell r="M10212" t="str">
            <v>BloqueurTige</v>
          </cell>
          <cell r="N10212" t="str">
            <v>Bloqueur de tige pour vérin</v>
          </cell>
          <cell r="O10212" t="str">
            <v>Rod blocker for cylinder</v>
          </cell>
          <cell r="P10212">
            <v>1</v>
          </cell>
          <cell r="Q10212">
            <v>0</v>
          </cell>
          <cell r="R10212" t="str">
            <v>02</v>
          </cell>
          <cell r="X10212">
            <v>23.568300000000001</v>
          </cell>
          <cell r="Y10212">
            <v>40.658099999999997</v>
          </cell>
          <cell r="Z10212">
            <v>137.52038093824154</v>
          </cell>
          <cell r="AA10212">
            <v>201.74678093824156</v>
          </cell>
          <cell r="AD10212">
            <v>23.568300000000001</v>
          </cell>
          <cell r="AE10212">
            <v>40.658099999999997</v>
          </cell>
          <cell r="AF10212">
            <v>137.52038093824154</v>
          </cell>
        </row>
        <row r="10213">
          <cell r="M10213" t="str">
            <v>AppuiUnitGuid</v>
          </cell>
          <cell r="N10213" t="str">
            <v>Appui sur unité de guidage linéaire</v>
          </cell>
          <cell r="O10213" t="str">
            <v>support on linear guide unit</v>
          </cell>
          <cell r="P10213">
            <v>1</v>
          </cell>
          <cell r="Q10213">
            <v>0</v>
          </cell>
          <cell r="R10213" t="str">
            <v>02</v>
          </cell>
          <cell r="X10213">
            <v>28.046025</v>
          </cell>
          <cell r="Y10213">
            <v>81.02955</v>
          </cell>
          <cell r="Z10213">
            <v>149.98913093824154</v>
          </cell>
          <cell r="AA10213">
            <v>259.06470593824156</v>
          </cell>
          <cell r="AD10213">
            <v>28.046025</v>
          </cell>
          <cell r="AE10213">
            <v>81.02955</v>
          </cell>
          <cell r="AF10213">
            <v>149.98913093824154</v>
          </cell>
        </row>
        <row r="10214">
          <cell r="M10214" t="str">
            <v>RefSerrECONew_D50</v>
          </cell>
          <cell r="N10214" t="str">
            <v>Réf serrée ECO D50 Touche + Appui tous types</v>
          </cell>
          <cell r="O10214" t="str">
            <v>ECO D50 clamped reference Key + Press all types</v>
          </cell>
          <cell r="P10214">
            <v>2</v>
          </cell>
          <cell r="Q10214">
            <v>0</v>
          </cell>
          <cell r="R10214" t="str">
            <v>02</v>
          </cell>
          <cell r="X10214">
            <v>35.617050000000006</v>
          </cell>
          <cell r="Y10214">
            <v>145.62029999999999</v>
          </cell>
          <cell r="Z10214">
            <v>158.70866677487396</v>
          </cell>
          <cell r="AA10214">
            <v>339.94601677487395</v>
          </cell>
          <cell r="AD10214">
            <v>17.808525000000003</v>
          </cell>
          <cell r="AE10214">
            <v>72.810149999999993</v>
          </cell>
          <cell r="AF10214">
            <v>79.354333387436981</v>
          </cell>
        </row>
        <row r="10215">
          <cell r="M10215" t="str">
            <v>RefSerrECONew_D63</v>
          </cell>
          <cell r="N10215" t="str">
            <v>Réf serrée ECO D63 Touche + Appui tous types</v>
          </cell>
          <cell r="O10215" t="str">
            <v>ECO D63 Key + Press all types</v>
          </cell>
          <cell r="P10215">
            <v>4</v>
          </cell>
          <cell r="Q10215">
            <v>0</v>
          </cell>
          <cell r="R10215" t="str">
            <v>02</v>
          </cell>
          <cell r="X10215">
            <v>71.234100000000012</v>
          </cell>
          <cell r="Y10215">
            <v>291.24059999999997</v>
          </cell>
          <cell r="Z10215">
            <v>317.41733354974792</v>
          </cell>
          <cell r="AA10215">
            <v>679.89203354974791</v>
          </cell>
          <cell r="AD10215">
            <v>17.808525000000003</v>
          </cell>
          <cell r="AE10215">
            <v>72.810149999999993</v>
          </cell>
          <cell r="AF10215">
            <v>79.354333387436981</v>
          </cell>
        </row>
        <row r="10216">
          <cell r="M10216" t="str">
            <v>RefSerrECONew_D80</v>
          </cell>
          <cell r="N10216" t="str">
            <v>Réf serrée ECO D80 Touche + Appui tous types</v>
          </cell>
          <cell r="O10216" t="str">
            <v>ECO D80 Key + Press all types</v>
          </cell>
          <cell r="P10216">
            <v>1</v>
          </cell>
          <cell r="Q10216">
            <v>0</v>
          </cell>
          <cell r="R10216" t="str">
            <v>02</v>
          </cell>
          <cell r="X10216">
            <v>17.808525000000003</v>
          </cell>
          <cell r="Y10216">
            <v>72.810149999999993</v>
          </cell>
          <cell r="Z10216">
            <v>79.354333387436981</v>
          </cell>
          <cell r="AA10216">
            <v>169.97300838743698</v>
          </cell>
          <cell r="AD10216">
            <v>17.808525000000003</v>
          </cell>
          <cell r="AE10216">
            <v>72.810149999999993</v>
          </cell>
          <cell r="AF10216">
            <v>79.354333387436981</v>
          </cell>
        </row>
        <row r="10217">
          <cell r="M10217" t="str">
            <v>PartFixeBatiPnAut</v>
          </cell>
          <cell r="N10217" t="str">
            <v>Part fixe pour bâti de plateau sans PN et AUT</v>
          </cell>
          <cell r="O10217" t="str">
            <v>Base pour bâti de plateau sans PN et AUT</v>
          </cell>
          <cell r="P10217">
            <v>1</v>
          </cell>
          <cell r="Q10217">
            <v>0</v>
          </cell>
          <cell r="R10217" t="str">
            <v>02</v>
          </cell>
          <cell r="X10217">
            <v>130.51237500000002</v>
          </cell>
          <cell r="Y10217">
            <v>1322.2860000000001</v>
          </cell>
          <cell r="Z10217">
            <v>643.85326187648309</v>
          </cell>
          <cell r="AA10217">
            <v>2096.6516368764833</v>
          </cell>
          <cell r="AD10217">
            <v>130.51237500000002</v>
          </cell>
          <cell r="AE10217">
            <v>1322.2860000000001</v>
          </cell>
          <cell r="AF10217">
            <v>643.85326187648309</v>
          </cell>
        </row>
        <row r="10218">
          <cell r="M10218" t="str">
            <v>Marq1Caract</v>
          </cell>
          <cell r="N10218" t="str">
            <v>Unité de marquage interne 1 caractère</v>
          </cell>
          <cell r="O10218" t="str">
            <v>Internal marking unit 1 character</v>
          </cell>
          <cell r="P10218">
            <v>1</v>
          </cell>
          <cell r="Q10218">
            <v>0</v>
          </cell>
          <cell r="R10218" t="str">
            <v>02</v>
          </cell>
          <cell r="X10218">
            <v>24.360525000000003</v>
          </cell>
          <cell r="Y10218">
            <v>81.02955</v>
          </cell>
          <cell r="Z10218">
            <v>184.96005475059323</v>
          </cell>
          <cell r="AA10218">
            <v>290.35012975059323</v>
          </cell>
          <cell r="AD10218">
            <v>24.360525000000003</v>
          </cell>
          <cell r="AE10218">
            <v>81.02955</v>
          </cell>
          <cell r="AF10218">
            <v>184.96005475059323</v>
          </cell>
        </row>
        <row r="10219">
          <cell r="M10219" t="str">
            <v>CompIntPlatEnLigne</v>
          </cell>
          <cell r="N10219" t="str">
            <v>Complément Intégration d'une platine en ligne</v>
          </cell>
          <cell r="O10219" t="str">
            <v>Add-on online integration of an robotized welding jig mounted on a turntable</v>
          </cell>
          <cell r="P10219">
            <v>1</v>
          </cell>
          <cell r="Q10219">
            <v>0</v>
          </cell>
          <cell r="R10219" t="str">
            <v>02</v>
          </cell>
          <cell r="X10219">
            <v>0</v>
          </cell>
          <cell r="Y10219">
            <v>0</v>
          </cell>
          <cell r="Z10219">
            <v>525</v>
          </cell>
          <cell r="AA10219">
            <v>525</v>
          </cell>
          <cell r="AD10219">
            <v>0</v>
          </cell>
          <cell r="AE10219">
            <v>0</v>
          </cell>
          <cell r="AF10219">
            <v>525</v>
          </cell>
        </row>
        <row r="10220">
          <cell r="M10220">
            <v>0</v>
          </cell>
          <cell r="N10220">
            <v>0</v>
          </cell>
          <cell r="O10220" t="str">
            <v/>
          </cell>
          <cell r="P10220">
            <v>0</v>
          </cell>
          <cell r="Q10220">
            <v>0</v>
          </cell>
          <cell r="R10220">
            <v>0</v>
          </cell>
          <cell r="AA10220">
            <v>0</v>
          </cell>
          <cell r="AD10220" t="e">
            <v>#DIV/0!</v>
          </cell>
          <cell r="AE10220" t="e">
            <v>#DIV/0!</v>
          </cell>
          <cell r="AF10220" t="e">
            <v>#DIV/0!</v>
          </cell>
        </row>
        <row r="10221">
          <cell r="M10221">
            <v>0</v>
          </cell>
          <cell r="N10221">
            <v>0</v>
          </cell>
          <cell r="O10221" t="str">
            <v/>
          </cell>
          <cell r="P10221">
            <v>1</v>
          </cell>
          <cell r="Q10221">
            <v>0</v>
          </cell>
          <cell r="R10221">
            <v>0</v>
          </cell>
          <cell r="AA10221">
            <v>0</v>
          </cell>
          <cell r="AD10221">
            <v>0</v>
          </cell>
          <cell r="AE10221">
            <v>0</v>
          </cell>
          <cell r="AF10221">
            <v>0</v>
          </cell>
        </row>
        <row r="10222">
          <cell r="M10222" t="str">
            <v>AmePostErgo</v>
          </cell>
          <cell r="N10222" t="str">
            <v>Forfait aménagement de poste ergonomie</v>
          </cell>
          <cell r="O10222" t="str">
            <v>Ergonomic workstation layout package</v>
          </cell>
          <cell r="P10222">
            <v>1</v>
          </cell>
          <cell r="Q10222">
            <v>0</v>
          </cell>
          <cell r="R10222" t="str">
            <v/>
          </cell>
          <cell r="X10222">
            <v>0</v>
          </cell>
          <cell r="Y10222">
            <v>0</v>
          </cell>
          <cell r="Z10222">
            <v>0</v>
          </cell>
          <cell r="AA10222">
            <v>0</v>
          </cell>
          <cell r="AD10222">
            <v>0</v>
          </cell>
          <cell r="AE10222">
            <v>0</v>
          </cell>
          <cell r="AF10222">
            <v>0</v>
          </cell>
        </row>
        <row r="10223">
          <cell r="M10223">
            <v>0</v>
          </cell>
          <cell r="N10223">
            <v>0</v>
          </cell>
          <cell r="O10223" t="str">
            <v/>
          </cell>
          <cell r="P10223">
            <v>0</v>
          </cell>
          <cell r="Q10223">
            <v>0</v>
          </cell>
          <cell r="R10223">
            <v>0</v>
          </cell>
          <cell r="AA10223">
            <v>0</v>
          </cell>
          <cell r="AD10223" t="e">
            <v>#DIV/0!</v>
          </cell>
          <cell r="AE10223" t="e">
            <v>#DIV/0!</v>
          </cell>
          <cell r="AF10223" t="e">
            <v>#DIV/0!</v>
          </cell>
        </row>
        <row r="10224">
          <cell r="M10224">
            <v>0</v>
          </cell>
          <cell r="N10224">
            <v>0</v>
          </cell>
          <cell r="O10224" t="str">
            <v/>
          </cell>
          <cell r="P10224">
            <v>1</v>
          </cell>
          <cell r="Q10224">
            <v>0</v>
          </cell>
          <cell r="R10224">
            <v>0</v>
          </cell>
          <cell r="AA10224">
            <v>0</v>
          </cell>
          <cell r="AD10224">
            <v>0</v>
          </cell>
          <cell r="AE10224">
            <v>0</v>
          </cell>
          <cell r="AF10224">
            <v>0</v>
          </cell>
        </row>
        <row r="10225">
          <cell r="M10225" t="str">
            <v>PlatFortal1,5m²</v>
          </cell>
          <cell r="N10225" t="str">
            <v>Platine Fortal surface compris entre 1.2 m² et 1.5</v>
          </cell>
          <cell r="O10225" t="str">
            <v>Fortal plate surface between 1.2 m² and 1.5</v>
          </cell>
          <cell r="P10225">
            <v>1</v>
          </cell>
          <cell r="Q10225">
            <v>0</v>
          </cell>
          <cell r="R10225" t="str">
            <v/>
          </cell>
          <cell r="X10225">
            <v>247.13640000000001</v>
          </cell>
          <cell r="Y10225">
            <v>1129.0301590909091</v>
          </cell>
          <cell r="Z10225">
            <v>722.81852269353089</v>
          </cell>
          <cell r="AA10225">
            <v>2098.9850817844399</v>
          </cell>
          <cell r="AD10225">
            <v>247.13640000000001</v>
          </cell>
          <cell r="AE10225">
            <v>1129.0301590909091</v>
          </cell>
          <cell r="AF10225">
            <v>722.81852269353089</v>
          </cell>
        </row>
        <row r="10226">
          <cell r="M10226" t="str">
            <v>Ref</v>
          </cell>
          <cell r="N10226" t="str">
            <v xml:space="preserve">Appui ou drageoir (toutes largeurs) + support </v>
          </cell>
          <cell r="O10226" t="str">
            <v xml:space="preserve">Support or sucker (all widths) + support </v>
          </cell>
          <cell r="P10226">
            <v>2</v>
          </cell>
          <cell r="Q10226">
            <v>0</v>
          </cell>
          <cell r="R10226" t="str">
            <v/>
          </cell>
          <cell r="X10226">
            <v>0</v>
          </cell>
          <cell r="Y10226">
            <v>0</v>
          </cell>
          <cell r="Z10226">
            <v>0</v>
          </cell>
          <cell r="AA10226">
            <v>0</v>
          </cell>
          <cell r="AD10226">
            <v>0</v>
          </cell>
          <cell r="AE10226">
            <v>0</v>
          </cell>
          <cell r="AF10226">
            <v>0</v>
          </cell>
        </row>
        <row r="10227">
          <cell r="M10227" t="str">
            <v>AppuiDrageoir</v>
          </cell>
          <cell r="N10227" t="str">
            <v xml:space="preserve">Appui seul ou drageoir seul (toutes largeurs) </v>
          </cell>
          <cell r="O10227" t="str">
            <v xml:space="preserve">support only or sucker only (all widths) </v>
          </cell>
          <cell r="P10227">
            <v>7</v>
          </cell>
          <cell r="Q10227">
            <v>0</v>
          </cell>
          <cell r="R10227" t="str">
            <v/>
          </cell>
          <cell r="X10227">
            <v>0</v>
          </cell>
          <cell r="Y10227">
            <v>0</v>
          </cell>
          <cell r="Z10227">
            <v>0</v>
          </cell>
          <cell r="AA10227">
            <v>0</v>
          </cell>
          <cell r="AD10227">
            <v>0</v>
          </cell>
          <cell r="AE10227">
            <v>0</v>
          </cell>
          <cell r="AF10227">
            <v>0</v>
          </cell>
        </row>
        <row r="10228">
          <cell r="M10228" t="str">
            <v>Touch</v>
          </cell>
          <cell r="N10228" t="str">
            <v>Touche seule toutes largeurs</v>
          </cell>
          <cell r="O10228" t="str">
            <v>Fixed button (Endschalter)</v>
          </cell>
          <cell r="P10228">
            <v>7</v>
          </cell>
          <cell r="Q10228">
            <v>0</v>
          </cell>
          <cell r="R10228" t="str">
            <v/>
          </cell>
          <cell r="X10228">
            <v>0</v>
          </cell>
          <cell r="Y10228">
            <v>0</v>
          </cell>
          <cell r="Z10228">
            <v>0</v>
          </cell>
          <cell r="AA10228">
            <v>0</v>
          </cell>
          <cell r="AD10228">
            <v>0</v>
          </cell>
          <cell r="AE10228">
            <v>0</v>
          </cell>
          <cell r="AF10228">
            <v>0</v>
          </cell>
        </row>
        <row r="10229">
          <cell r="M10229" t="str">
            <v>Pil</v>
          </cell>
          <cell r="N10229" t="str">
            <v>Pilote fixe</v>
          </cell>
          <cell r="O10229" t="str">
            <v>Fixed pin</v>
          </cell>
          <cell r="P10229">
            <v>1</v>
          </cell>
          <cell r="Q10229">
            <v>0</v>
          </cell>
          <cell r="R10229" t="str">
            <v/>
          </cell>
          <cell r="X10229">
            <v>0</v>
          </cell>
          <cell r="Y10229">
            <v>0</v>
          </cell>
          <cell r="Z10229">
            <v>0</v>
          </cell>
          <cell r="AA10229">
            <v>0</v>
          </cell>
          <cell r="AD10229">
            <v>0</v>
          </cell>
          <cell r="AE10229">
            <v>0</v>
          </cell>
          <cell r="AF10229">
            <v>0</v>
          </cell>
        </row>
        <row r="10230">
          <cell r="M10230" t="str">
            <v>PilMob</v>
          </cell>
          <cell r="N10230" t="str">
            <v>Pilote escamotable</v>
          </cell>
          <cell r="O10230" t="str">
            <v>Retractable pin</v>
          </cell>
          <cell r="P10230">
            <v>4</v>
          </cell>
          <cell r="Q10230">
            <v>0</v>
          </cell>
          <cell r="R10230" t="str">
            <v/>
          </cell>
          <cell r="X10230">
            <v>99.080099999999987</v>
          </cell>
          <cell r="Y10230">
            <v>291.24059999999997</v>
          </cell>
          <cell r="Z10230">
            <v>510.18152375296626</v>
          </cell>
          <cell r="AA10230">
            <v>900.5022237529663</v>
          </cell>
          <cell r="AD10230">
            <v>24.770024999999997</v>
          </cell>
          <cell r="AE10230">
            <v>72.810149999999993</v>
          </cell>
          <cell r="AF10230">
            <v>127.54538093824156</v>
          </cell>
        </row>
        <row r="10231">
          <cell r="M10231" t="str">
            <v>PilUnitGuid</v>
          </cell>
          <cell r="N10231" t="str">
            <v>Pilote sur unité de guidage linéaire</v>
          </cell>
          <cell r="O10231" t="str">
            <v>Pin on linear guide unit</v>
          </cell>
          <cell r="P10231">
            <v>1</v>
          </cell>
          <cell r="Q10231">
            <v>0</v>
          </cell>
          <cell r="R10231" t="str">
            <v/>
          </cell>
          <cell r="X10231">
            <v>24.770024999999997</v>
          </cell>
          <cell r="Y10231">
            <v>72.810149999999993</v>
          </cell>
          <cell r="Z10231">
            <v>127.54538093824156</v>
          </cell>
          <cell r="AA10231">
            <v>225.12555593824158</v>
          </cell>
          <cell r="AD10231">
            <v>24.770024999999997</v>
          </cell>
          <cell r="AE10231">
            <v>72.810149999999993</v>
          </cell>
          <cell r="AF10231">
            <v>127.54538093824156</v>
          </cell>
        </row>
        <row r="10232">
          <cell r="M10232" t="str">
            <v>Aval</v>
          </cell>
          <cell r="N10232" t="str">
            <v>Avaloir</v>
          </cell>
          <cell r="O10232" t="str">
            <v>Guide</v>
          </cell>
          <cell r="P10232">
            <v>8</v>
          </cell>
          <cell r="Q10232">
            <v>0</v>
          </cell>
          <cell r="R10232" t="str">
            <v/>
          </cell>
          <cell r="X10232">
            <v>0</v>
          </cell>
          <cell r="Y10232">
            <v>0</v>
          </cell>
          <cell r="Z10232">
            <v>0</v>
          </cell>
          <cell r="AA10232">
            <v>0</v>
          </cell>
          <cell r="AD10232">
            <v>0</v>
          </cell>
          <cell r="AE10232">
            <v>0</v>
          </cell>
          <cell r="AF10232">
            <v>0</v>
          </cell>
        </row>
        <row r="10233">
          <cell r="M10233" t="str">
            <v>Distrib2</v>
          </cell>
          <cell r="N10233" t="str">
            <v>Distributeur 5/2</v>
          </cell>
          <cell r="O10233" t="str">
            <v>5/2-way valve</v>
          </cell>
          <cell r="P10233">
            <v>4</v>
          </cell>
          <cell r="Q10233">
            <v>0</v>
          </cell>
          <cell r="R10233" t="str">
            <v/>
          </cell>
          <cell r="X10233">
            <v>288.30060000000003</v>
          </cell>
          <cell r="Y10233">
            <v>643.77600000000007</v>
          </cell>
          <cell r="Z10233">
            <v>686.08255255212089</v>
          </cell>
          <cell r="AA10233">
            <v>1618.159152552121</v>
          </cell>
          <cell r="AD10233">
            <v>72.075150000000008</v>
          </cell>
          <cell r="AE10233">
            <v>160.94400000000002</v>
          </cell>
          <cell r="AF10233">
            <v>171.52063813803022</v>
          </cell>
        </row>
        <row r="10234">
          <cell r="M10234" t="str">
            <v>PPinduc</v>
          </cell>
          <cell r="N10234" t="str">
            <v>Détecteur inductif de présence pièce</v>
          </cell>
          <cell r="O10234" t="str">
            <v>Inductive part presence detector</v>
          </cell>
          <cell r="P10234">
            <v>3</v>
          </cell>
          <cell r="Q10234">
            <v>0</v>
          </cell>
          <cell r="R10234" t="str">
            <v/>
          </cell>
          <cell r="X10234">
            <v>57.318975000000009</v>
          </cell>
          <cell r="Y10234">
            <v>77.455349999999996</v>
          </cell>
          <cell r="Z10234">
            <v>322.78614281472466</v>
          </cell>
          <cell r="AA10234">
            <v>457.56046781472469</v>
          </cell>
          <cell r="AD10234">
            <v>19.106325000000002</v>
          </cell>
          <cell r="AE10234">
            <v>25.818449999999999</v>
          </cell>
          <cell r="AF10234">
            <v>107.59538093824155</v>
          </cell>
        </row>
        <row r="10235">
          <cell r="M10235" t="str">
            <v>BrasSupECO</v>
          </cell>
          <cell r="N10235" t="str">
            <v>Bras sup pour appui ou touche sur serrage ECO</v>
          </cell>
          <cell r="O10235" t="str">
            <v>Additional arm for pressing or key on ECO clamping</v>
          </cell>
          <cell r="P10235">
            <v>5</v>
          </cell>
          <cell r="Q10235">
            <v>0</v>
          </cell>
          <cell r="R10235" t="str">
            <v/>
          </cell>
          <cell r="X10235">
            <v>0</v>
          </cell>
          <cell r="Y10235">
            <v>0</v>
          </cell>
          <cell r="Z10235">
            <v>0</v>
          </cell>
          <cell r="AA10235">
            <v>0</v>
          </cell>
          <cell r="AD10235">
            <v>0</v>
          </cell>
          <cell r="AE10235">
            <v>0</v>
          </cell>
          <cell r="AF10235">
            <v>0</v>
          </cell>
        </row>
        <row r="10236">
          <cell r="M10236" t="str">
            <v>RefSerrECONew_D50</v>
          </cell>
          <cell r="N10236" t="str">
            <v>Réf serrée ECO D50 Touche + Appui tous types</v>
          </cell>
          <cell r="O10236" t="str">
            <v>ECO D50 clamped reference Key + Press all types</v>
          </cell>
          <cell r="P10236">
            <v>3</v>
          </cell>
          <cell r="Q10236">
            <v>0</v>
          </cell>
          <cell r="R10236" t="str">
            <v/>
          </cell>
          <cell r="X10236">
            <v>53.425575000000002</v>
          </cell>
          <cell r="Y10236">
            <v>218.43045000000001</v>
          </cell>
          <cell r="Z10236">
            <v>238.06300016231094</v>
          </cell>
          <cell r="AA10236">
            <v>509.91902516231096</v>
          </cell>
          <cell r="AD10236">
            <v>17.808524999999999</v>
          </cell>
          <cell r="AE10236">
            <v>72.810150000000007</v>
          </cell>
          <cell r="AF10236">
            <v>79.354333387436981</v>
          </cell>
        </row>
        <row r="10237">
          <cell r="M10237" t="str">
            <v>RefSerrECONew_D63</v>
          </cell>
          <cell r="N10237" t="str">
            <v>Réf serrée ECO D63 Touche + Appui tous types</v>
          </cell>
          <cell r="O10237" t="str">
            <v>ECO D63 Key + Press all types</v>
          </cell>
          <cell r="P10237">
            <v>4</v>
          </cell>
          <cell r="Q10237">
            <v>0</v>
          </cell>
          <cell r="R10237" t="str">
            <v/>
          </cell>
          <cell r="X10237">
            <v>71.234100000000012</v>
          </cell>
          <cell r="Y10237">
            <v>291.24059999999997</v>
          </cell>
          <cell r="Z10237">
            <v>317.41733354974792</v>
          </cell>
          <cell r="AA10237">
            <v>679.89203354974791</v>
          </cell>
          <cell r="AD10237">
            <v>17.808525000000003</v>
          </cell>
          <cell r="AE10237">
            <v>72.810149999999993</v>
          </cell>
          <cell r="AF10237">
            <v>79.354333387436981</v>
          </cell>
        </row>
        <row r="10238">
          <cell r="M10238" t="str">
            <v>PartFixeBatiPnAut</v>
          </cell>
          <cell r="N10238" t="str">
            <v>Part fixe pour bâti de plateau sans PN et AUT</v>
          </cell>
          <cell r="O10238" t="str">
            <v>Base pour bâti de plateau sans PN et AUT</v>
          </cell>
          <cell r="P10238">
            <v>1</v>
          </cell>
          <cell r="Q10238">
            <v>0</v>
          </cell>
          <cell r="R10238" t="str">
            <v/>
          </cell>
          <cell r="X10238">
            <v>130.51237500000002</v>
          </cell>
          <cell r="Y10238">
            <v>1322.2860000000001</v>
          </cell>
          <cell r="Z10238">
            <v>643.85326187648309</v>
          </cell>
          <cell r="AA10238">
            <v>2096.6516368764833</v>
          </cell>
          <cell r="AD10238">
            <v>130.51237500000002</v>
          </cell>
          <cell r="AE10238">
            <v>1322.2860000000001</v>
          </cell>
          <cell r="AF10238">
            <v>643.85326187648309</v>
          </cell>
        </row>
        <row r="10239">
          <cell r="M10239" t="str">
            <v>Marq1Caract</v>
          </cell>
          <cell r="N10239" t="str">
            <v>Unité de marquage interne 1 caractère</v>
          </cell>
          <cell r="O10239" t="str">
            <v>Internal marking unit 1 character</v>
          </cell>
          <cell r="P10239">
            <v>1</v>
          </cell>
          <cell r="Q10239">
            <v>0</v>
          </cell>
          <cell r="R10239" t="str">
            <v/>
          </cell>
          <cell r="X10239">
            <v>24.360525000000003</v>
          </cell>
          <cell r="Y10239">
            <v>81.02955</v>
          </cell>
          <cell r="Z10239">
            <v>184.96005475059323</v>
          </cell>
          <cell r="AA10239">
            <v>290.35012975059323</v>
          </cell>
          <cell r="AD10239">
            <v>24.360525000000003</v>
          </cell>
          <cell r="AE10239">
            <v>81.02955</v>
          </cell>
          <cell r="AF10239">
            <v>184.96005475059323</v>
          </cell>
        </row>
        <row r="10240">
          <cell r="M10240" t="str">
            <v>CompIntPlatEnLigne</v>
          </cell>
          <cell r="N10240" t="str">
            <v>Complément Intégration d'une platine en ligne</v>
          </cell>
          <cell r="O10240" t="str">
            <v>Add-on online integration of an robotized welding jig mounted on a turntable</v>
          </cell>
          <cell r="P10240">
            <v>1</v>
          </cell>
          <cell r="Q10240">
            <v>0</v>
          </cell>
          <cell r="R10240" t="str">
            <v/>
          </cell>
          <cell r="X10240">
            <v>0</v>
          </cell>
          <cell r="Y10240">
            <v>0</v>
          </cell>
          <cell r="Z10240">
            <v>525</v>
          </cell>
          <cell r="AA10240">
            <v>525</v>
          </cell>
          <cell r="AD10240">
            <v>0</v>
          </cell>
          <cell r="AE10240">
            <v>0</v>
          </cell>
          <cell r="AF10240">
            <v>525</v>
          </cell>
        </row>
        <row r="10241">
          <cell r="M10241">
            <v>0</v>
          </cell>
          <cell r="N10241">
            <v>0</v>
          </cell>
          <cell r="O10241" t="str">
            <v/>
          </cell>
          <cell r="P10241">
            <v>0</v>
          </cell>
          <cell r="Q10241">
            <v>0</v>
          </cell>
          <cell r="R10241">
            <v>0</v>
          </cell>
          <cell r="AA10241">
            <v>0</v>
          </cell>
          <cell r="AD10241" t="e">
            <v>#DIV/0!</v>
          </cell>
          <cell r="AE10241" t="e">
            <v>#DIV/0!</v>
          </cell>
          <cell r="AF10241" t="e">
            <v>#DIV/0!</v>
          </cell>
        </row>
        <row r="10242">
          <cell r="M10242">
            <v>0</v>
          </cell>
          <cell r="N10242">
            <v>0</v>
          </cell>
          <cell r="O10242" t="str">
            <v/>
          </cell>
          <cell r="P10242">
            <v>1</v>
          </cell>
          <cell r="Q10242">
            <v>0</v>
          </cell>
          <cell r="R10242">
            <v>0</v>
          </cell>
          <cell r="AA10242">
            <v>0</v>
          </cell>
          <cell r="AD10242">
            <v>0</v>
          </cell>
          <cell r="AE10242">
            <v>0</v>
          </cell>
          <cell r="AF10242">
            <v>0</v>
          </cell>
        </row>
        <row r="10243">
          <cell r="M10243" t="str">
            <v>PlatFortal1,5m²</v>
          </cell>
          <cell r="N10243" t="str">
            <v>Platine Fortal surface compris entre 1.2 m² et 1.5</v>
          </cell>
          <cell r="O10243" t="str">
            <v>Fortal plate surface between 1.2 m² and 1.5</v>
          </cell>
          <cell r="P10243">
            <v>1</v>
          </cell>
          <cell r="Q10243">
            <v>0</v>
          </cell>
          <cell r="R10243" t="str">
            <v>02</v>
          </cell>
          <cell r="X10243">
            <v>247.13640000000001</v>
          </cell>
          <cell r="Y10243">
            <v>1129.0301590909091</v>
          </cell>
          <cell r="Z10243">
            <v>722.81852269353089</v>
          </cell>
          <cell r="AA10243">
            <v>2098.9850817844399</v>
          </cell>
          <cell r="AD10243">
            <v>247.13640000000001</v>
          </cell>
          <cell r="AE10243">
            <v>1129.0301590909091</v>
          </cell>
          <cell r="AF10243">
            <v>722.81852269353089</v>
          </cell>
        </row>
        <row r="10244">
          <cell r="M10244" t="str">
            <v>Ref</v>
          </cell>
          <cell r="N10244" t="str">
            <v xml:space="preserve">Appui ou drageoir (toutes largeurs) + support </v>
          </cell>
          <cell r="O10244" t="str">
            <v xml:space="preserve">Support or sucker (all widths) + support </v>
          </cell>
          <cell r="P10244">
            <v>2</v>
          </cell>
          <cell r="Q10244">
            <v>0</v>
          </cell>
          <cell r="R10244" t="str">
            <v>02</v>
          </cell>
          <cell r="X10244">
            <v>0</v>
          </cell>
          <cell r="Y10244">
            <v>0</v>
          </cell>
          <cell r="Z10244">
            <v>0</v>
          </cell>
          <cell r="AA10244">
            <v>0</v>
          </cell>
          <cell r="AD10244">
            <v>0</v>
          </cell>
          <cell r="AE10244">
            <v>0</v>
          </cell>
          <cell r="AF10244">
            <v>0</v>
          </cell>
        </row>
        <row r="10245">
          <cell r="M10245" t="str">
            <v>AppuiDrageoir</v>
          </cell>
          <cell r="N10245" t="str">
            <v xml:space="preserve">Appui seul ou drageoir seul (toutes largeurs) </v>
          </cell>
          <cell r="O10245" t="str">
            <v xml:space="preserve">support only or sucker only (all widths) </v>
          </cell>
          <cell r="P10245">
            <v>7</v>
          </cell>
          <cell r="Q10245">
            <v>0</v>
          </cell>
          <cell r="R10245" t="str">
            <v>02</v>
          </cell>
          <cell r="X10245">
            <v>0</v>
          </cell>
          <cell r="Y10245">
            <v>0</v>
          </cell>
          <cell r="Z10245">
            <v>0</v>
          </cell>
          <cell r="AA10245">
            <v>0</v>
          </cell>
          <cell r="AD10245">
            <v>0</v>
          </cell>
          <cell r="AE10245">
            <v>0</v>
          </cell>
          <cell r="AF10245">
            <v>0</v>
          </cell>
        </row>
        <row r="10246">
          <cell r="M10246" t="str">
            <v>Touch</v>
          </cell>
          <cell r="N10246" t="str">
            <v>Touche seule toutes largeurs</v>
          </cell>
          <cell r="O10246" t="str">
            <v>Fixed button (Endschalter)</v>
          </cell>
          <cell r="P10246">
            <v>7</v>
          </cell>
          <cell r="Q10246">
            <v>0</v>
          </cell>
          <cell r="R10246" t="str">
            <v>02</v>
          </cell>
          <cell r="X10246">
            <v>0</v>
          </cell>
          <cell r="Y10246">
            <v>0</v>
          </cell>
          <cell r="Z10246">
            <v>0</v>
          </cell>
          <cell r="AA10246">
            <v>0</v>
          </cell>
          <cell r="AD10246">
            <v>0</v>
          </cell>
          <cell r="AE10246">
            <v>0</v>
          </cell>
          <cell r="AF10246">
            <v>0</v>
          </cell>
        </row>
        <row r="10247">
          <cell r="M10247" t="str">
            <v>Pil</v>
          </cell>
          <cell r="N10247" t="str">
            <v>Pilote fixe</v>
          </cell>
          <cell r="O10247" t="str">
            <v>Fixed pin</v>
          </cell>
          <cell r="P10247">
            <v>1</v>
          </cell>
          <cell r="Q10247">
            <v>0</v>
          </cell>
          <cell r="R10247" t="str">
            <v>02</v>
          </cell>
          <cell r="X10247">
            <v>0</v>
          </cell>
          <cell r="Y10247">
            <v>0</v>
          </cell>
          <cell r="Z10247">
            <v>0</v>
          </cell>
          <cell r="AA10247">
            <v>0</v>
          </cell>
          <cell r="AD10247">
            <v>0</v>
          </cell>
          <cell r="AE10247">
            <v>0</v>
          </cell>
          <cell r="AF10247">
            <v>0</v>
          </cell>
        </row>
        <row r="10248">
          <cell r="M10248" t="str">
            <v>PilMob</v>
          </cell>
          <cell r="N10248" t="str">
            <v>Pilote escamotable</v>
          </cell>
          <cell r="O10248" t="str">
            <v>Retractable pin</v>
          </cell>
          <cell r="P10248">
            <v>4</v>
          </cell>
          <cell r="Q10248">
            <v>0</v>
          </cell>
          <cell r="R10248" t="str">
            <v>02</v>
          </cell>
          <cell r="X10248">
            <v>99.080099999999987</v>
          </cell>
          <cell r="Y10248">
            <v>291.24059999999997</v>
          </cell>
          <cell r="Z10248">
            <v>510.18152375296626</v>
          </cell>
          <cell r="AA10248">
            <v>900.5022237529663</v>
          </cell>
          <cell r="AD10248">
            <v>24.770024999999997</v>
          </cell>
          <cell r="AE10248">
            <v>72.810149999999993</v>
          </cell>
          <cell r="AF10248">
            <v>127.54538093824156</v>
          </cell>
        </row>
        <row r="10249">
          <cell r="M10249" t="str">
            <v>PilUnitGuid</v>
          </cell>
          <cell r="N10249" t="str">
            <v>Pilote sur unité de guidage linéaire</v>
          </cell>
          <cell r="O10249" t="str">
            <v>Pin on linear guide unit</v>
          </cell>
          <cell r="P10249">
            <v>1</v>
          </cell>
          <cell r="Q10249">
            <v>0</v>
          </cell>
          <cell r="R10249" t="str">
            <v>02</v>
          </cell>
          <cell r="X10249">
            <v>24.770024999999997</v>
          </cell>
          <cell r="Y10249">
            <v>72.810149999999993</v>
          </cell>
          <cell r="Z10249">
            <v>127.54538093824156</v>
          </cell>
          <cell r="AA10249">
            <v>225.12555593824158</v>
          </cell>
          <cell r="AD10249">
            <v>24.770024999999997</v>
          </cell>
          <cell r="AE10249">
            <v>72.810149999999993</v>
          </cell>
          <cell r="AF10249">
            <v>127.54538093824156</v>
          </cell>
        </row>
        <row r="10250">
          <cell r="M10250" t="str">
            <v>Aval</v>
          </cell>
          <cell r="N10250" t="str">
            <v>Avaloir</v>
          </cell>
          <cell r="O10250" t="str">
            <v>Guide</v>
          </cell>
          <cell r="P10250">
            <v>8</v>
          </cell>
          <cell r="Q10250">
            <v>0</v>
          </cell>
          <cell r="R10250" t="str">
            <v>02</v>
          </cell>
          <cell r="X10250">
            <v>0</v>
          </cell>
          <cell r="Y10250">
            <v>0</v>
          </cell>
          <cell r="Z10250">
            <v>0</v>
          </cell>
          <cell r="AA10250">
            <v>0</v>
          </cell>
          <cell r="AD10250">
            <v>0</v>
          </cell>
          <cell r="AE10250">
            <v>0</v>
          </cell>
          <cell r="AF10250">
            <v>0</v>
          </cell>
        </row>
        <row r="10251">
          <cell r="M10251" t="str">
            <v>Distrib2</v>
          </cell>
          <cell r="N10251" t="str">
            <v>Distributeur 5/2</v>
          </cell>
          <cell r="O10251" t="str">
            <v>5/2-way valve</v>
          </cell>
          <cell r="P10251">
            <v>4</v>
          </cell>
          <cell r="Q10251">
            <v>0</v>
          </cell>
          <cell r="R10251" t="str">
            <v>02</v>
          </cell>
          <cell r="X10251">
            <v>288.30060000000003</v>
          </cell>
          <cell r="Y10251">
            <v>643.77600000000007</v>
          </cell>
          <cell r="Z10251">
            <v>686.08255255212089</v>
          </cell>
          <cell r="AA10251">
            <v>1618.159152552121</v>
          </cell>
          <cell r="AD10251">
            <v>72.075150000000008</v>
          </cell>
          <cell r="AE10251">
            <v>160.94400000000002</v>
          </cell>
          <cell r="AF10251">
            <v>171.52063813803022</v>
          </cell>
        </row>
        <row r="10252">
          <cell r="M10252" t="str">
            <v>PPinduc</v>
          </cell>
          <cell r="N10252" t="str">
            <v>Détecteur inductif de présence pièce</v>
          </cell>
          <cell r="O10252" t="str">
            <v>Inductive part presence detector</v>
          </cell>
          <cell r="P10252">
            <v>3</v>
          </cell>
          <cell r="Q10252">
            <v>0</v>
          </cell>
          <cell r="R10252" t="str">
            <v>02</v>
          </cell>
          <cell r="X10252">
            <v>57.318975000000009</v>
          </cell>
          <cell r="Y10252">
            <v>77.455349999999996</v>
          </cell>
          <cell r="Z10252">
            <v>322.78614281472466</v>
          </cell>
          <cell r="AA10252">
            <v>457.56046781472469</v>
          </cell>
          <cell r="AD10252">
            <v>19.106325000000002</v>
          </cell>
          <cell r="AE10252">
            <v>25.818449999999999</v>
          </cell>
          <cell r="AF10252">
            <v>107.59538093824155</v>
          </cell>
        </row>
        <row r="10253">
          <cell r="M10253" t="str">
            <v>BrasSupECO</v>
          </cell>
          <cell r="N10253" t="str">
            <v>Bras sup pour appui ou touche sur serrage ECO</v>
          </cell>
          <cell r="O10253" t="str">
            <v>Additional arm for pressing or key on ECO clamping</v>
          </cell>
          <cell r="P10253">
            <v>5</v>
          </cell>
          <cell r="Q10253">
            <v>0</v>
          </cell>
          <cell r="R10253" t="str">
            <v>02</v>
          </cell>
          <cell r="X10253">
            <v>0</v>
          </cell>
          <cell r="Y10253">
            <v>0</v>
          </cell>
          <cell r="Z10253">
            <v>0</v>
          </cell>
          <cell r="AA10253">
            <v>0</v>
          </cell>
          <cell r="AD10253">
            <v>0</v>
          </cell>
          <cell r="AE10253">
            <v>0</v>
          </cell>
          <cell r="AF10253">
            <v>0</v>
          </cell>
        </row>
        <row r="10254">
          <cell r="M10254" t="str">
            <v>RefSerrECONew_D50</v>
          </cell>
          <cell r="N10254" t="str">
            <v>Réf serrée ECO D50 Touche + Appui tous types</v>
          </cell>
          <cell r="O10254" t="str">
            <v>ECO D50 clamped reference Key + Press all types</v>
          </cell>
          <cell r="P10254">
            <v>3</v>
          </cell>
          <cell r="Q10254">
            <v>0</v>
          </cell>
          <cell r="R10254" t="str">
            <v>02</v>
          </cell>
          <cell r="X10254">
            <v>53.425575000000002</v>
          </cell>
          <cell r="Y10254">
            <v>218.43045000000001</v>
          </cell>
          <cell r="Z10254">
            <v>238.06300016231094</v>
          </cell>
          <cell r="AA10254">
            <v>509.91902516231096</v>
          </cell>
          <cell r="AD10254">
            <v>17.808524999999999</v>
          </cell>
          <cell r="AE10254">
            <v>72.810150000000007</v>
          </cell>
          <cell r="AF10254">
            <v>79.354333387436981</v>
          </cell>
        </row>
        <row r="10255">
          <cell r="M10255" t="str">
            <v>RefSerrECONew_D63</v>
          </cell>
          <cell r="N10255" t="str">
            <v>Réf serrée ECO D63 Touche + Appui tous types</v>
          </cell>
          <cell r="O10255" t="str">
            <v>ECO D63 Key + Press all types</v>
          </cell>
          <cell r="P10255">
            <v>4</v>
          </cell>
          <cell r="Q10255">
            <v>0</v>
          </cell>
          <cell r="R10255" t="str">
            <v>02</v>
          </cell>
          <cell r="X10255">
            <v>71.234100000000012</v>
          </cell>
          <cell r="Y10255">
            <v>291.24059999999997</v>
          </cell>
          <cell r="Z10255">
            <v>317.41733354974792</v>
          </cell>
          <cell r="AA10255">
            <v>679.89203354974791</v>
          </cell>
          <cell r="AD10255">
            <v>17.808525000000003</v>
          </cell>
          <cell r="AE10255">
            <v>72.810149999999993</v>
          </cell>
          <cell r="AF10255">
            <v>79.354333387436981</v>
          </cell>
        </row>
        <row r="10256">
          <cell r="M10256" t="str">
            <v>PartFixeBatiPnAut</v>
          </cell>
          <cell r="N10256" t="str">
            <v>Part fixe pour bâti de plateau sans PN et AUT</v>
          </cell>
          <cell r="O10256" t="str">
            <v>Base pour bâti de plateau sans PN et AUT</v>
          </cell>
          <cell r="P10256">
            <v>1</v>
          </cell>
          <cell r="Q10256">
            <v>0</v>
          </cell>
          <cell r="R10256" t="str">
            <v>02</v>
          </cell>
          <cell r="X10256">
            <v>130.51237500000002</v>
          </cell>
          <cell r="Y10256">
            <v>1322.2860000000001</v>
          </cell>
          <cell r="Z10256">
            <v>643.85326187648309</v>
          </cell>
          <cell r="AA10256">
            <v>2096.6516368764833</v>
          </cell>
          <cell r="AD10256">
            <v>130.51237500000002</v>
          </cell>
          <cell r="AE10256">
            <v>1322.2860000000001</v>
          </cell>
          <cell r="AF10256">
            <v>643.85326187648309</v>
          </cell>
        </row>
        <row r="10257">
          <cell r="M10257" t="str">
            <v>Marq1Caract</v>
          </cell>
          <cell r="N10257" t="str">
            <v>Unité de marquage interne 1 caractère</v>
          </cell>
          <cell r="O10257" t="str">
            <v>Internal marking unit 1 character</v>
          </cell>
          <cell r="P10257">
            <v>1</v>
          </cell>
          <cell r="Q10257">
            <v>0</v>
          </cell>
          <cell r="R10257" t="str">
            <v>02</v>
          </cell>
          <cell r="X10257">
            <v>24.360525000000003</v>
          </cell>
          <cell r="Y10257">
            <v>81.02955</v>
          </cell>
          <cell r="Z10257">
            <v>184.96005475059323</v>
          </cell>
          <cell r="AA10257">
            <v>290.35012975059323</v>
          </cell>
          <cell r="AD10257">
            <v>24.360525000000003</v>
          </cell>
          <cell r="AE10257">
            <v>81.02955</v>
          </cell>
          <cell r="AF10257">
            <v>184.96005475059323</v>
          </cell>
        </row>
        <row r="10258">
          <cell r="M10258" t="str">
            <v>CompIntPlatEnLigne</v>
          </cell>
          <cell r="N10258" t="str">
            <v>Complément Intégration d'une platine en ligne</v>
          </cell>
          <cell r="O10258" t="str">
            <v>Add-on online integration of an robotized welding jig mounted on a turntable</v>
          </cell>
          <cell r="P10258">
            <v>1</v>
          </cell>
          <cell r="Q10258">
            <v>0</v>
          </cell>
          <cell r="R10258" t="str">
            <v>02</v>
          </cell>
          <cell r="X10258">
            <v>0</v>
          </cell>
          <cell r="Y10258">
            <v>0</v>
          </cell>
          <cell r="Z10258">
            <v>525</v>
          </cell>
          <cell r="AA10258">
            <v>525</v>
          </cell>
          <cell r="AD10258">
            <v>0</v>
          </cell>
          <cell r="AE10258">
            <v>0</v>
          </cell>
          <cell r="AF10258">
            <v>525</v>
          </cell>
        </row>
        <row r="10259">
          <cell r="M10259">
            <v>0</v>
          </cell>
          <cell r="N10259">
            <v>0</v>
          </cell>
          <cell r="O10259" t="str">
            <v/>
          </cell>
          <cell r="P10259">
            <v>0</v>
          </cell>
          <cell r="Q10259">
            <v>0</v>
          </cell>
          <cell r="R10259">
            <v>0</v>
          </cell>
          <cell r="AA10259">
            <v>0</v>
          </cell>
          <cell r="AD10259" t="e">
            <v>#DIV/0!</v>
          </cell>
          <cell r="AE10259" t="e">
            <v>#DIV/0!</v>
          </cell>
          <cell r="AF10259" t="e">
            <v>#DIV/0!</v>
          </cell>
        </row>
        <row r="10260">
          <cell r="M10260">
            <v>0</v>
          </cell>
          <cell r="N10260">
            <v>0</v>
          </cell>
          <cell r="O10260" t="str">
            <v/>
          </cell>
          <cell r="P10260">
            <v>1</v>
          </cell>
          <cell r="Q10260">
            <v>0</v>
          </cell>
          <cell r="R10260">
            <v>0</v>
          </cell>
          <cell r="AA10260">
            <v>0</v>
          </cell>
          <cell r="AD10260">
            <v>0</v>
          </cell>
          <cell r="AE10260">
            <v>0</v>
          </cell>
          <cell r="AF10260">
            <v>0</v>
          </cell>
        </row>
        <row r="10261">
          <cell r="M10261" t="str">
            <v>AmePostErgo</v>
          </cell>
          <cell r="N10261" t="str">
            <v>Forfait aménagement de poste ergonomie</v>
          </cell>
          <cell r="O10261" t="str">
            <v>Ergonomic workstation layout package</v>
          </cell>
          <cell r="P10261">
            <v>1</v>
          </cell>
          <cell r="Q10261">
            <v>0</v>
          </cell>
          <cell r="R10261" t="str">
            <v/>
          </cell>
          <cell r="X10261">
            <v>0</v>
          </cell>
          <cell r="Y10261">
            <v>0</v>
          </cell>
          <cell r="Z10261">
            <v>0</v>
          </cell>
          <cell r="AA10261">
            <v>0</v>
          </cell>
          <cell r="AD10261">
            <v>0</v>
          </cell>
          <cell r="AE10261">
            <v>0</v>
          </cell>
          <cell r="AF10261">
            <v>0</v>
          </cell>
        </row>
        <row r="10262">
          <cell r="M10262">
            <v>0</v>
          </cell>
          <cell r="N10262">
            <v>0</v>
          </cell>
          <cell r="O10262" t="str">
            <v/>
          </cell>
          <cell r="P10262">
            <v>0</v>
          </cell>
          <cell r="Q10262">
            <v>0</v>
          </cell>
          <cell r="R10262">
            <v>0</v>
          </cell>
          <cell r="AA10262">
            <v>0</v>
          </cell>
          <cell r="AD10262" t="e">
            <v>#DIV/0!</v>
          </cell>
          <cell r="AE10262" t="e">
            <v>#DIV/0!</v>
          </cell>
          <cell r="AF10262" t="e">
            <v>#DIV/0!</v>
          </cell>
        </row>
        <row r="10263">
          <cell r="M10263">
            <v>0</v>
          </cell>
          <cell r="N10263">
            <v>0</v>
          </cell>
          <cell r="O10263" t="str">
            <v/>
          </cell>
          <cell r="P10263">
            <v>1</v>
          </cell>
          <cell r="Q10263">
            <v>0</v>
          </cell>
          <cell r="R10263">
            <v>0</v>
          </cell>
          <cell r="AA10263">
            <v>0</v>
          </cell>
          <cell r="AD10263">
            <v>0</v>
          </cell>
          <cell r="AE10263">
            <v>0</v>
          </cell>
          <cell r="AF10263">
            <v>0</v>
          </cell>
        </row>
        <row r="10264">
          <cell r="M10264" t="str">
            <v>Marq1Caract</v>
          </cell>
          <cell r="N10264" t="str">
            <v>Unité de marquage interne 1 caractère</v>
          </cell>
          <cell r="O10264" t="str">
            <v>Internal marking unit 1 character</v>
          </cell>
          <cell r="P10264">
            <v>1</v>
          </cell>
          <cell r="Q10264" t="str">
            <v>Marquage flux</v>
          </cell>
          <cell r="R10264" t="str">
            <v/>
          </cell>
          <cell r="X10264">
            <v>24.360525000000003</v>
          </cell>
          <cell r="Y10264">
            <v>81.02955</v>
          </cell>
          <cell r="Z10264">
            <v>184.96005475059323</v>
          </cell>
          <cell r="AA10264">
            <v>290.35012975059323</v>
          </cell>
          <cell r="AD10264">
            <v>24.360525000000003</v>
          </cell>
          <cell r="AE10264">
            <v>81.02955</v>
          </cell>
          <cell r="AF10264">
            <v>184.96005475059323</v>
          </cell>
        </row>
        <row r="10265">
          <cell r="M10265" t="str">
            <v>PlatFortal1,5m²</v>
          </cell>
          <cell r="N10265" t="str">
            <v>Platine Fortal surface compris entre 1.2 m² et 1.5</v>
          </cell>
          <cell r="O10265" t="str">
            <v>Fortal plate surface between 1.2 m² and 1.5</v>
          </cell>
          <cell r="P10265">
            <v>1</v>
          </cell>
          <cell r="Q10265">
            <v>0</v>
          </cell>
          <cell r="R10265" t="str">
            <v/>
          </cell>
          <cell r="X10265">
            <v>247.13640000000001</v>
          </cell>
          <cell r="Y10265">
            <v>1129.0301590909091</v>
          </cell>
          <cell r="Z10265">
            <v>722.81852269353089</v>
          </cell>
          <cell r="AA10265">
            <v>2098.9850817844399</v>
          </cell>
          <cell r="AD10265">
            <v>247.13640000000001</v>
          </cell>
          <cell r="AE10265">
            <v>1129.0301590909091</v>
          </cell>
          <cell r="AF10265">
            <v>722.81852269353089</v>
          </cell>
        </row>
        <row r="10266">
          <cell r="M10266" t="str">
            <v>AppuiDrageoir</v>
          </cell>
          <cell r="N10266" t="str">
            <v xml:space="preserve">Appui seul ou drageoir seul (toutes largeurs) </v>
          </cell>
          <cell r="O10266" t="str">
            <v xml:space="preserve">support only or sucker only (all widths) </v>
          </cell>
          <cell r="P10266">
            <v>6</v>
          </cell>
          <cell r="Q10266">
            <v>0</v>
          </cell>
          <cell r="R10266" t="str">
            <v/>
          </cell>
          <cell r="X10266">
            <v>0</v>
          </cell>
          <cell r="Y10266">
            <v>0</v>
          </cell>
          <cell r="Z10266">
            <v>0</v>
          </cell>
          <cell r="AA10266">
            <v>0</v>
          </cell>
          <cell r="AD10266">
            <v>0</v>
          </cell>
          <cell r="AE10266">
            <v>0</v>
          </cell>
          <cell r="AF10266">
            <v>0</v>
          </cell>
        </row>
        <row r="10267">
          <cell r="M10267" t="str">
            <v>Touch</v>
          </cell>
          <cell r="N10267" t="str">
            <v>Touche seule toutes largeurs</v>
          </cell>
          <cell r="O10267" t="str">
            <v>Fixed button (Endschalter)</v>
          </cell>
          <cell r="P10267">
            <v>6</v>
          </cell>
          <cell r="Q10267">
            <v>0</v>
          </cell>
          <cell r="R10267" t="str">
            <v/>
          </cell>
          <cell r="X10267">
            <v>0</v>
          </cell>
          <cell r="Y10267">
            <v>0</v>
          </cell>
          <cell r="Z10267">
            <v>0</v>
          </cell>
          <cell r="AA10267">
            <v>0</v>
          </cell>
          <cell r="AD10267">
            <v>0</v>
          </cell>
          <cell r="AE10267">
            <v>0</v>
          </cell>
          <cell r="AF10267">
            <v>0</v>
          </cell>
        </row>
        <row r="10268">
          <cell r="M10268" t="str">
            <v>PilMob</v>
          </cell>
          <cell r="N10268" t="str">
            <v>Pilote escamotable</v>
          </cell>
          <cell r="O10268" t="str">
            <v>Retractable pin</v>
          </cell>
          <cell r="P10268">
            <v>5</v>
          </cell>
          <cell r="Q10268">
            <v>0</v>
          </cell>
          <cell r="R10268" t="str">
            <v/>
          </cell>
          <cell r="X10268">
            <v>123.85012499999999</v>
          </cell>
          <cell r="Y10268">
            <v>364.05074999999999</v>
          </cell>
          <cell r="Z10268">
            <v>637.72690469120766</v>
          </cell>
          <cell r="AA10268">
            <v>1125.6277796912077</v>
          </cell>
          <cell r="AD10268">
            <v>24.770024999999997</v>
          </cell>
          <cell r="AE10268">
            <v>72.810149999999993</v>
          </cell>
          <cell r="AF10268">
            <v>127.54538093824154</v>
          </cell>
        </row>
        <row r="10269">
          <cell r="M10269" t="str">
            <v>Aval</v>
          </cell>
          <cell r="N10269" t="str">
            <v>Avaloir</v>
          </cell>
          <cell r="O10269" t="str">
            <v>Guide</v>
          </cell>
          <cell r="P10269">
            <v>9</v>
          </cell>
          <cell r="Q10269">
            <v>0</v>
          </cell>
          <cell r="R10269" t="str">
            <v/>
          </cell>
          <cell r="X10269">
            <v>0</v>
          </cell>
          <cell r="Y10269">
            <v>0</v>
          </cell>
          <cell r="Z10269">
            <v>0</v>
          </cell>
          <cell r="AA10269">
            <v>0</v>
          </cell>
          <cell r="AD10269">
            <v>0</v>
          </cell>
          <cell r="AE10269">
            <v>0</v>
          </cell>
          <cell r="AF10269">
            <v>0</v>
          </cell>
        </row>
        <row r="10270">
          <cell r="M10270" t="str">
            <v>Distrib2</v>
          </cell>
          <cell r="N10270" t="str">
            <v>Distributeur 5/2</v>
          </cell>
          <cell r="O10270" t="str">
            <v>5/2-way valve</v>
          </cell>
          <cell r="P10270">
            <v>5</v>
          </cell>
          <cell r="Q10270">
            <v>0</v>
          </cell>
          <cell r="R10270" t="str">
            <v/>
          </cell>
          <cell r="X10270">
            <v>360.37575000000004</v>
          </cell>
          <cell r="Y10270">
            <v>804.72</v>
          </cell>
          <cell r="Z10270">
            <v>857.60319069015122</v>
          </cell>
          <cell r="AA10270">
            <v>2022.6989406901512</v>
          </cell>
          <cell r="AD10270">
            <v>72.075150000000008</v>
          </cell>
          <cell r="AE10270">
            <v>160.94400000000002</v>
          </cell>
          <cell r="AF10270">
            <v>171.52063813803025</v>
          </cell>
        </row>
        <row r="10271">
          <cell r="M10271" t="str">
            <v>PPinduc</v>
          </cell>
          <cell r="N10271" t="str">
            <v>Détecteur inductif de présence pièce</v>
          </cell>
          <cell r="O10271" t="str">
            <v>Inductive part presence detector</v>
          </cell>
          <cell r="P10271">
            <v>3</v>
          </cell>
          <cell r="Q10271">
            <v>0</v>
          </cell>
          <cell r="R10271" t="str">
            <v/>
          </cell>
          <cell r="X10271">
            <v>57.318975000000009</v>
          </cell>
          <cell r="Y10271">
            <v>77.455349999999996</v>
          </cell>
          <cell r="Z10271">
            <v>322.78614281472466</v>
          </cell>
          <cell r="AA10271">
            <v>457.56046781472469</v>
          </cell>
          <cell r="AD10271">
            <v>19.106325000000002</v>
          </cell>
          <cell r="AE10271">
            <v>25.818449999999999</v>
          </cell>
          <cell r="AF10271">
            <v>107.59538093824155</v>
          </cell>
        </row>
        <row r="10272">
          <cell r="M10272" t="str">
            <v>PPlaser</v>
          </cell>
          <cell r="N10272" t="str">
            <v>Détecteur laser de présence pièce</v>
          </cell>
          <cell r="O10272" t="str">
            <v xml:space="preserve">Parts presence laser sensor </v>
          </cell>
          <cell r="P10272">
            <v>4</v>
          </cell>
          <cell r="Q10272">
            <v>0</v>
          </cell>
          <cell r="R10272" t="str">
            <v/>
          </cell>
          <cell r="X10272">
            <v>76.425300000000007</v>
          </cell>
          <cell r="Y10272">
            <v>103.27379999999999</v>
          </cell>
          <cell r="Z10272">
            <v>430.38152375296619</v>
          </cell>
          <cell r="AA10272">
            <v>610.08062375296618</v>
          </cell>
          <cell r="AD10272">
            <v>19.106325000000002</v>
          </cell>
          <cell r="AE10272">
            <v>25.818449999999999</v>
          </cell>
          <cell r="AF10272">
            <v>107.59538093824155</v>
          </cell>
        </row>
        <row r="10273">
          <cell r="M10273" t="str">
            <v>BrasSupECO</v>
          </cell>
          <cell r="N10273" t="str">
            <v>Bras sup pour appui ou touche sur serrage ECO</v>
          </cell>
          <cell r="O10273" t="str">
            <v>Additional arm for pressing or key on ECO clamping</v>
          </cell>
          <cell r="P10273">
            <v>12</v>
          </cell>
          <cell r="Q10273">
            <v>0</v>
          </cell>
          <cell r="R10273" t="str">
            <v/>
          </cell>
          <cell r="X10273">
            <v>0</v>
          </cell>
          <cell r="Y10273">
            <v>0</v>
          </cell>
          <cell r="Z10273">
            <v>0</v>
          </cell>
          <cell r="AA10273">
            <v>0</v>
          </cell>
          <cell r="AD10273">
            <v>0</v>
          </cell>
          <cell r="AE10273">
            <v>0</v>
          </cell>
          <cell r="AF10273">
            <v>0</v>
          </cell>
        </row>
        <row r="10274">
          <cell r="M10274" t="str">
            <v>RefSerrECONew_D50</v>
          </cell>
          <cell r="N10274" t="str">
            <v>Réf serrée ECO D50 Touche + Appui tous types</v>
          </cell>
          <cell r="O10274" t="str">
            <v>ECO D50 clamped reference Key + Press all types</v>
          </cell>
          <cell r="P10274">
            <v>1</v>
          </cell>
          <cell r="Q10274">
            <v>0</v>
          </cell>
          <cell r="R10274" t="str">
            <v/>
          </cell>
          <cell r="X10274">
            <v>17.808525000000003</v>
          </cell>
          <cell r="Y10274">
            <v>72.810149999999993</v>
          </cell>
          <cell r="Z10274">
            <v>79.354333387436981</v>
          </cell>
          <cell r="AA10274">
            <v>169.97300838743698</v>
          </cell>
          <cell r="AD10274">
            <v>17.808525000000003</v>
          </cell>
          <cell r="AE10274">
            <v>72.810149999999993</v>
          </cell>
          <cell r="AF10274">
            <v>79.354333387436981</v>
          </cell>
        </row>
        <row r="10275">
          <cell r="M10275" t="str">
            <v>RefSerrECONew_D63</v>
          </cell>
          <cell r="N10275" t="str">
            <v>Réf serrée ECO D63 Touche + Appui tous types</v>
          </cell>
          <cell r="O10275" t="str">
            <v>ECO D63 Key + Press all types</v>
          </cell>
          <cell r="P10275">
            <v>1</v>
          </cell>
          <cell r="Q10275">
            <v>0</v>
          </cell>
          <cell r="R10275" t="str">
            <v/>
          </cell>
          <cell r="X10275">
            <v>17.808525000000003</v>
          </cell>
          <cell r="Y10275">
            <v>72.810149999999993</v>
          </cell>
          <cell r="Z10275">
            <v>79.354333387436981</v>
          </cell>
          <cell r="AA10275">
            <v>169.97300838743698</v>
          </cell>
          <cell r="AD10275">
            <v>17.808525000000003</v>
          </cell>
          <cell r="AE10275">
            <v>72.810149999999993</v>
          </cell>
          <cell r="AF10275">
            <v>79.354333387436981</v>
          </cell>
        </row>
        <row r="10276">
          <cell r="M10276" t="str">
            <v>RefSerrECONew_D80</v>
          </cell>
          <cell r="N10276" t="str">
            <v>Réf serrée ECO D80 Touche + Appui tous types</v>
          </cell>
          <cell r="O10276" t="str">
            <v>ECO D80 Key + Press all types</v>
          </cell>
          <cell r="P10276">
            <v>3</v>
          </cell>
          <cell r="Q10276">
            <v>0</v>
          </cell>
          <cell r="R10276" t="str">
            <v/>
          </cell>
          <cell r="X10276">
            <v>53.425575000000002</v>
          </cell>
          <cell r="Y10276">
            <v>218.43045000000001</v>
          </cell>
          <cell r="Z10276">
            <v>238.06300016231094</v>
          </cell>
          <cell r="AA10276">
            <v>509.91902516231096</v>
          </cell>
          <cell r="AD10276">
            <v>17.808524999999999</v>
          </cell>
          <cell r="AE10276">
            <v>72.810150000000007</v>
          </cell>
          <cell r="AF10276">
            <v>79.354333387436981</v>
          </cell>
        </row>
        <row r="10277">
          <cell r="M10277" t="str">
            <v>PartFixeBatiPnAut</v>
          </cell>
          <cell r="N10277" t="str">
            <v>Part fixe pour bâti de plateau sans PN et AUT</v>
          </cell>
          <cell r="O10277" t="str">
            <v>Base pour bâti de plateau sans PN et AUT</v>
          </cell>
          <cell r="P10277">
            <v>1</v>
          </cell>
          <cell r="Q10277">
            <v>0</v>
          </cell>
          <cell r="R10277" t="str">
            <v/>
          </cell>
          <cell r="X10277">
            <v>130.51237500000002</v>
          </cell>
          <cell r="Y10277">
            <v>1322.2860000000001</v>
          </cell>
          <cell r="Z10277">
            <v>643.85326187648309</v>
          </cell>
          <cell r="AA10277">
            <v>2096.6516368764833</v>
          </cell>
          <cell r="AD10277">
            <v>130.51237500000002</v>
          </cell>
          <cell r="AE10277">
            <v>1322.2860000000001</v>
          </cell>
          <cell r="AF10277">
            <v>643.85326187648309</v>
          </cell>
        </row>
        <row r="10278">
          <cell r="M10278" t="str">
            <v>CompIntPlatEnLigne</v>
          </cell>
          <cell r="N10278" t="str">
            <v>Complément Intégration d'une platine en ligne</v>
          </cell>
          <cell r="O10278" t="str">
            <v>Add-on online integration of an robotized welding jig mounted on a turntable</v>
          </cell>
          <cell r="P10278">
            <v>1</v>
          </cell>
          <cell r="Q10278">
            <v>0</v>
          </cell>
          <cell r="R10278" t="str">
            <v/>
          </cell>
          <cell r="X10278">
            <v>0</v>
          </cell>
          <cell r="Y10278">
            <v>0</v>
          </cell>
          <cell r="Z10278">
            <v>525</v>
          </cell>
          <cell r="AA10278">
            <v>525</v>
          </cell>
          <cell r="AD10278">
            <v>0</v>
          </cell>
          <cell r="AE10278">
            <v>0</v>
          </cell>
          <cell r="AF10278">
            <v>525</v>
          </cell>
        </row>
        <row r="10279">
          <cell r="M10279">
            <v>0</v>
          </cell>
          <cell r="N10279">
            <v>0</v>
          </cell>
          <cell r="O10279" t="str">
            <v/>
          </cell>
          <cell r="P10279">
            <v>0</v>
          </cell>
          <cell r="Q10279">
            <v>0</v>
          </cell>
          <cell r="R10279">
            <v>0</v>
          </cell>
          <cell r="AA10279">
            <v>0</v>
          </cell>
          <cell r="AD10279" t="e">
            <v>#DIV/0!</v>
          </cell>
          <cell r="AE10279" t="e">
            <v>#DIV/0!</v>
          </cell>
          <cell r="AF10279" t="e">
            <v>#DIV/0!</v>
          </cell>
        </row>
        <row r="10280">
          <cell r="M10280">
            <v>0</v>
          </cell>
          <cell r="N10280">
            <v>0</v>
          </cell>
          <cell r="O10280" t="str">
            <v/>
          </cell>
          <cell r="P10280">
            <v>1</v>
          </cell>
          <cell r="Q10280">
            <v>0</v>
          </cell>
          <cell r="R10280">
            <v>0</v>
          </cell>
          <cell r="AA10280">
            <v>0</v>
          </cell>
          <cell r="AD10280">
            <v>0</v>
          </cell>
          <cell r="AE10280">
            <v>0</v>
          </cell>
          <cell r="AF10280">
            <v>0</v>
          </cell>
        </row>
        <row r="10281">
          <cell r="M10281" t="str">
            <v>Marq1Caract</v>
          </cell>
          <cell r="N10281" t="str">
            <v>Unité de marquage interne 1 caractère</v>
          </cell>
          <cell r="O10281" t="str">
            <v>Internal marking unit 1 character</v>
          </cell>
          <cell r="P10281">
            <v>1</v>
          </cell>
          <cell r="Q10281" t="str">
            <v>Marquage flux</v>
          </cell>
          <cell r="R10281" t="str">
            <v>02</v>
          </cell>
          <cell r="X10281">
            <v>24.360525000000003</v>
          </cell>
          <cell r="Y10281">
            <v>81.02955</v>
          </cell>
          <cell r="Z10281">
            <v>184.96005475059323</v>
          </cell>
          <cell r="AA10281">
            <v>290.35012975059323</v>
          </cell>
          <cell r="AD10281">
            <v>24.360525000000003</v>
          </cell>
          <cell r="AE10281">
            <v>81.02955</v>
          </cell>
          <cell r="AF10281">
            <v>184.96005475059323</v>
          </cell>
        </row>
        <row r="10282">
          <cell r="M10282" t="str">
            <v>PlatFortal1,5m²</v>
          </cell>
          <cell r="N10282" t="str">
            <v>Platine Fortal surface compris entre 1.2 m² et 1.5</v>
          </cell>
          <cell r="O10282" t="str">
            <v>Fortal plate surface between 1.2 m² and 1.5</v>
          </cell>
          <cell r="P10282">
            <v>1</v>
          </cell>
          <cell r="Q10282">
            <v>0</v>
          </cell>
          <cell r="R10282" t="str">
            <v>02</v>
          </cell>
          <cell r="X10282">
            <v>247.13640000000001</v>
          </cell>
          <cell r="Y10282">
            <v>1129.0301590909091</v>
          </cell>
          <cell r="Z10282">
            <v>722.81852269353089</v>
          </cell>
          <cell r="AA10282">
            <v>2098.9850817844399</v>
          </cell>
          <cell r="AD10282">
            <v>247.13640000000001</v>
          </cell>
          <cell r="AE10282">
            <v>1129.0301590909091</v>
          </cell>
          <cell r="AF10282">
            <v>722.81852269353089</v>
          </cell>
        </row>
        <row r="10283">
          <cell r="M10283" t="str">
            <v>AppuiDrageoir</v>
          </cell>
          <cell r="N10283" t="str">
            <v xml:space="preserve">Appui seul ou drageoir seul (toutes largeurs) </v>
          </cell>
          <cell r="O10283" t="str">
            <v xml:space="preserve">support only or sucker only (all widths) </v>
          </cell>
          <cell r="P10283">
            <v>6</v>
          </cell>
          <cell r="Q10283">
            <v>0</v>
          </cell>
          <cell r="R10283" t="str">
            <v>02</v>
          </cell>
          <cell r="X10283">
            <v>0</v>
          </cell>
          <cell r="Y10283">
            <v>0</v>
          </cell>
          <cell r="Z10283">
            <v>0</v>
          </cell>
          <cell r="AA10283">
            <v>0</v>
          </cell>
          <cell r="AD10283">
            <v>0</v>
          </cell>
          <cell r="AE10283">
            <v>0</v>
          </cell>
          <cell r="AF10283">
            <v>0</v>
          </cell>
        </row>
        <row r="10284">
          <cell r="M10284" t="str">
            <v>Touch</v>
          </cell>
          <cell r="N10284" t="str">
            <v>Touche seule toutes largeurs</v>
          </cell>
          <cell r="O10284" t="str">
            <v>Fixed button (Endschalter)</v>
          </cell>
          <cell r="P10284">
            <v>6</v>
          </cell>
          <cell r="Q10284">
            <v>0</v>
          </cell>
          <cell r="R10284" t="str">
            <v>02</v>
          </cell>
          <cell r="X10284">
            <v>0</v>
          </cell>
          <cell r="Y10284">
            <v>0</v>
          </cell>
          <cell r="Z10284">
            <v>0</v>
          </cell>
          <cell r="AA10284">
            <v>0</v>
          </cell>
          <cell r="AD10284">
            <v>0</v>
          </cell>
          <cell r="AE10284">
            <v>0</v>
          </cell>
          <cell r="AF10284">
            <v>0</v>
          </cell>
        </row>
        <row r="10285">
          <cell r="M10285" t="str">
            <v>PilMob</v>
          </cell>
          <cell r="N10285" t="str">
            <v>Pilote escamotable</v>
          </cell>
          <cell r="O10285" t="str">
            <v>Retractable pin</v>
          </cell>
          <cell r="P10285">
            <v>5</v>
          </cell>
          <cell r="Q10285">
            <v>0</v>
          </cell>
          <cell r="R10285" t="str">
            <v>02</v>
          </cell>
          <cell r="X10285">
            <v>123.85012499999999</v>
          </cell>
          <cell r="Y10285">
            <v>364.05074999999999</v>
          </cell>
          <cell r="Z10285">
            <v>637.72690469120766</v>
          </cell>
          <cell r="AA10285">
            <v>1125.6277796912077</v>
          </cell>
          <cell r="AD10285">
            <v>24.770024999999997</v>
          </cell>
          <cell r="AE10285">
            <v>72.810149999999993</v>
          </cell>
          <cell r="AF10285">
            <v>127.54538093824154</v>
          </cell>
        </row>
        <row r="10286">
          <cell r="M10286" t="str">
            <v>Aval</v>
          </cell>
          <cell r="N10286" t="str">
            <v>Avaloir</v>
          </cell>
          <cell r="O10286" t="str">
            <v>Guide</v>
          </cell>
          <cell r="P10286">
            <v>9</v>
          </cell>
          <cell r="Q10286">
            <v>0</v>
          </cell>
          <cell r="R10286" t="str">
            <v>02</v>
          </cell>
          <cell r="X10286">
            <v>0</v>
          </cell>
          <cell r="Y10286">
            <v>0</v>
          </cell>
          <cell r="Z10286">
            <v>0</v>
          </cell>
          <cell r="AA10286">
            <v>0</v>
          </cell>
          <cell r="AD10286">
            <v>0</v>
          </cell>
          <cell r="AE10286">
            <v>0</v>
          </cell>
          <cell r="AF10286">
            <v>0</v>
          </cell>
        </row>
        <row r="10287">
          <cell r="M10287" t="str">
            <v>Distrib2</v>
          </cell>
          <cell r="N10287" t="str">
            <v>Distributeur 5/2</v>
          </cell>
          <cell r="O10287" t="str">
            <v>5/2-way valve</v>
          </cell>
          <cell r="P10287">
            <v>5</v>
          </cell>
          <cell r="Q10287">
            <v>0</v>
          </cell>
          <cell r="R10287" t="str">
            <v>02</v>
          </cell>
          <cell r="X10287">
            <v>360.37575000000004</v>
          </cell>
          <cell r="Y10287">
            <v>804.72</v>
          </cell>
          <cell r="Z10287">
            <v>857.60319069015122</v>
          </cell>
          <cell r="AA10287">
            <v>2022.6989406901512</v>
          </cell>
          <cell r="AD10287">
            <v>72.075150000000008</v>
          </cell>
          <cell r="AE10287">
            <v>160.94400000000002</v>
          </cell>
          <cell r="AF10287">
            <v>171.52063813803025</v>
          </cell>
        </row>
        <row r="10288">
          <cell r="M10288" t="str">
            <v>PPinduc</v>
          </cell>
          <cell r="N10288" t="str">
            <v>Détecteur inductif de présence pièce</v>
          </cell>
          <cell r="O10288" t="str">
            <v>Inductive part presence detector</v>
          </cell>
          <cell r="P10288">
            <v>3</v>
          </cell>
          <cell r="Q10288">
            <v>0</v>
          </cell>
          <cell r="R10288" t="str">
            <v>02</v>
          </cell>
          <cell r="X10288">
            <v>57.318975000000009</v>
          </cell>
          <cell r="Y10288">
            <v>77.455349999999996</v>
          </cell>
          <cell r="Z10288">
            <v>322.78614281472466</v>
          </cell>
          <cell r="AA10288">
            <v>457.56046781472469</v>
          </cell>
          <cell r="AD10288">
            <v>19.106325000000002</v>
          </cell>
          <cell r="AE10288">
            <v>25.818449999999999</v>
          </cell>
          <cell r="AF10288">
            <v>107.59538093824155</v>
          </cell>
        </row>
        <row r="10289">
          <cell r="M10289" t="str">
            <v>PPlaser</v>
          </cell>
          <cell r="N10289" t="str">
            <v>Détecteur laser de présence pièce</v>
          </cell>
          <cell r="O10289" t="str">
            <v xml:space="preserve">Parts presence laser sensor </v>
          </cell>
          <cell r="P10289">
            <v>4</v>
          </cell>
          <cell r="Q10289">
            <v>0</v>
          </cell>
          <cell r="R10289" t="str">
            <v>02</v>
          </cell>
          <cell r="X10289">
            <v>76.425300000000007</v>
          </cell>
          <cell r="Y10289">
            <v>103.27379999999999</v>
          </cell>
          <cell r="Z10289">
            <v>430.38152375296619</v>
          </cell>
          <cell r="AA10289">
            <v>610.08062375296618</v>
          </cell>
          <cell r="AD10289">
            <v>19.106325000000002</v>
          </cell>
          <cell r="AE10289">
            <v>25.818449999999999</v>
          </cell>
          <cell r="AF10289">
            <v>107.59538093824155</v>
          </cell>
        </row>
        <row r="10290">
          <cell r="M10290" t="str">
            <v>BrasSupECO</v>
          </cell>
          <cell r="N10290" t="str">
            <v>Bras sup pour appui ou touche sur serrage ECO</v>
          </cell>
          <cell r="O10290" t="str">
            <v>Additional arm for pressing or key on ECO clamping</v>
          </cell>
          <cell r="P10290">
            <v>12</v>
          </cell>
          <cell r="Q10290">
            <v>0</v>
          </cell>
          <cell r="R10290" t="str">
            <v>02</v>
          </cell>
          <cell r="X10290">
            <v>0</v>
          </cell>
          <cell r="Y10290">
            <v>0</v>
          </cell>
          <cell r="Z10290">
            <v>0</v>
          </cell>
          <cell r="AA10290">
            <v>0</v>
          </cell>
          <cell r="AD10290">
            <v>0</v>
          </cell>
          <cell r="AE10290">
            <v>0</v>
          </cell>
          <cell r="AF10290">
            <v>0</v>
          </cell>
        </row>
        <row r="10291">
          <cell r="M10291" t="str">
            <v>RefSerrECONew_D50</v>
          </cell>
          <cell r="N10291" t="str">
            <v>Réf serrée ECO D50 Touche + Appui tous types</v>
          </cell>
          <cell r="O10291" t="str">
            <v>ECO D50 clamped reference Key + Press all types</v>
          </cell>
          <cell r="P10291">
            <v>1</v>
          </cell>
          <cell r="Q10291">
            <v>0</v>
          </cell>
          <cell r="R10291" t="str">
            <v>02</v>
          </cell>
          <cell r="X10291">
            <v>17.808525000000003</v>
          </cell>
          <cell r="Y10291">
            <v>72.810149999999993</v>
          </cell>
          <cell r="Z10291">
            <v>79.354333387436981</v>
          </cell>
          <cell r="AA10291">
            <v>169.97300838743698</v>
          </cell>
          <cell r="AD10291">
            <v>17.808525000000003</v>
          </cell>
          <cell r="AE10291">
            <v>72.810149999999993</v>
          </cell>
          <cell r="AF10291">
            <v>79.354333387436981</v>
          </cell>
        </row>
        <row r="10292">
          <cell r="M10292" t="str">
            <v>RefSerrECONew_D63</v>
          </cell>
          <cell r="N10292" t="str">
            <v>Réf serrée ECO D63 Touche + Appui tous types</v>
          </cell>
          <cell r="O10292" t="str">
            <v>ECO D63 Key + Press all types</v>
          </cell>
          <cell r="P10292">
            <v>1</v>
          </cell>
          <cell r="Q10292">
            <v>0</v>
          </cell>
          <cell r="R10292" t="str">
            <v>02</v>
          </cell>
          <cell r="X10292">
            <v>17.808525000000003</v>
          </cell>
          <cell r="Y10292">
            <v>72.810149999999993</v>
          </cell>
          <cell r="Z10292">
            <v>79.354333387436981</v>
          </cell>
          <cell r="AA10292">
            <v>169.97300838743698</v>
          </cell>
          <cell r="AD10292">
            <v>17.808525000000003</v>
          </cell>
          <cell r="AE10292">
            <v>72.810149999999993</v>
          </cell>
          <cell r="AF10292">
            <v>79.354333387436981</v>
          </cell>
        </row>
        <row r="10293">
          <cell r="M10293" t="str">
            <v>RefSerrECONew_D80</v>
          </cell>
          <cell r="N10293" t="str">
            <v>Réf serrée ECO D80 Touche + Appui tous types</v>
          </cell>
          <cell r="O10293" t="str">
            <v>ECO D80 Key + Press all types</v>
          </cell>
          <cell r="P10293">
            <v>3</v>
          </cell>
          <cell r="Q10293">
            <v>0</v>
          </cell>
          <cell r="R10293" t="str">
            <v>02</v>
          </cell>
          <cell r="X10293">
            <v>53.425575000000002</v>
          </cell>
          <cell r="Y10293">
            <v>218.43045000000001</v>
          </cell>
          <cell r="Z10293">
            <v>238.06300016231094</v>
          </cell>
          <cell r="AA10293">
            <v>509.91902516231096</v>
          </cell>
          <cell r="AD10293">
            <v>17.808524999999999</v>
          </cell>
          <cell r="AE10293">
            <v>72.810150000000007</v>
          </cell>
          <cell r="AF10293">
            <v>79.354333387436981</v>
          </cell>
        </row>
        <row r="10294">
          <cell r="M10294" t="str">
            <v>PartFixeBatiPnAut</v>
          </cell>
          <cell r="N10294" t="str">
            <v>Part fixe pour bâti de plateau sans PN et AUT</v>
          </cell>
          <cell r="O10294" t="str">
            <v>Base pour bâti de plateau sans PN et AUT</v>
          </cell>
          <cell r="P10294">
            <v>1</v>
          </cell>
          <cell r="Q10294">
            <v>0</v>
          </cell>
          <cell r="R10294" t="str">
            <v>02</v>
          </cell>
          <cell r="X10294">
            <v>130.51237500000002</v>
          </cell>
          <cell r="Y10294">
            <v>1322.2860000000001</v>
          </cell>
          <cell r="Z10294">
            <v>643.85326187648309</v>
          </cell>
          <cell r="AA10294">
            <v>2096.6516368764833</v>
          </cell>
          <cell r="AD10294">
            <v>130.51237500000002</v>
          </cell>
          <cell r="AE10294">
            <v>1322.2860000000001</v>
          </cell>
          <cell r="AF10294">
            <v>643.85326187648309</v>
          </cell>
        </row>
        <row r="10295">
          <cell r="M10295" t="str">
            <v>CompIntPlatEnLigne</v>
          </cell>
          <cell r="N10295" t="str">
            <v>Complément Intégration d'une platine en ligne</v>
          </cell>
          <cell r="O10295" t="str">
            <v>Add-on online integration of an robotized welding jig mounted on a turntable</v>
          </cell>
          <cell r="P10295">
            <v>1</v>
          </cell>
          <cell r="Q10295">
            <v>0</v>
          </cell>
          <cell r="R10295" t="str">
            <v>02</v>
          </cell>
          <cell r="X10295">
            <v>0</v>
          </cell>
          <cell r="Y10295">
            <v>0</v>
          </cell>
          <cell r="Z10295">
            <v>525</v>
          </cell>
          <cell r="AA10295">
            <v>525</v>
          </cell>
          <cell r="AD10295">
            <v>0</v>
          </cell>
          <cell r="AE10295">
            <v>0</v>
          </cell>
          <cell r="AF10295">
            <v>525</v>
          </cell>
        </row>
        <row r="10296">
          <cell r="M10296">
            <v>0</v>
          </cell>
          <cell r="N10296">
            <v>0</v>
          </cell>
          <cell r="O10296" t="str">
            <v/>
          </cell>
          <cell r="P10296">
            <v>0</v>
          </cell>
          <cell r="Q10296">
            <v>0</v>
          </cell>
          <cell r="R10296">
            <v>0</v>
          </cell>
          <cell r="AA10296">
            <v>0</v>
          </cell>
          <cell r="AD10296" t="e">
            <v>#DIV/0!</v>
          </cell>
          <cell r="AE10296" t="e">
            <v>#DIV/0!</v>
          </cell>
          <cell r="AF10296" t="e">
            <v>#DIV/0!</v>
          </cell>
        </row>
        <row r="10297">
          <cell r="M10297">
            <v>0</v>
          </cell>
          <cell r="N10297">
            <v>0</v>
          </cell>
          <cell r="O10297" t="str">
            <v/>
          </cell>
          <cell r="P10297">
            <v>1</v>
          </cell>
          <cell r="Q10297">
            <v>0</v>
          </cell>
          <cell r="R10297">
            <v>0</v>
          </cell>
          <cell r="AA10297">
            <v>0</v>
          </cell>
          <cell r="AD10297">
            <v>0</v>
          </cell>
          <cell r="AE10297">
            <v>0</v>
          </cell>
          <cell r="AF10297">
            <v>0</v>
          </cell>
        </row>
        <row r="10298">
          <cell r="M10298" t="str">
            <v>EtudRobSEL1</v>
          </cell>
          <cell r="N10298" t="str">
            <v>Etude numérique simple robot SEL existant</v>
          </cell>
          <cell r="O10298" t="str">
            <v>Simple numerical study on existing SEL robot</v>
          </cell>
          <cell r="P10298">
            <v>0.5</v>
          </cell>
          <cell r="Q10298" t="str">
            <v>Etudes Delmia OP10</v>
          </cell>
          <cell r="R10298" t="str">
            <v/>
          </cell>
          <cell r="X10298">
            <v>0</v>
          </cell>
          <cell r="Y10298">
            <v>0</v>
          </cell>
          <cell r="Z10298">
            <v>0</v>
          </cell>
          <cell r="AA10298">
            <v>0</v>
          </cell>
          <cell r="AD10298">
            <v>0</v>
          </cell>
          <cell r="AE10298">
            <v>0</v>
          </cell>
          <cell r="AF10298">
            <v>0</v>
          </cell>
        </row>
        <row r="10299">
          <cell r="M10299" t="str">
            <v>TrajSoud</v>
          </cell>
          <cell r="N10299" t="str">
            <v>Trajectoire de soudure(clinchage, arc tiré, rivet)</v>
          </cell>
          <cell r="O10299" t="str">
            <v>Welding path (clinching, pulled arc, rivet)</v>
          </cell>
          <cell r="P10299">
            <v>1</v>
          </cell>
          <cell r="Q10299" t="str">
            <v>OP10A : 8 PSE</v>
          </cell>
          <cell r="R10299" t="str">
            <v/>
          </cell>
          <cell r="X10299">
            <v>0</v>
          </cell>
          <cell r="Y10299">
            <v>0</v>
          </cell>
          <cell r="Z10299">
            <v>0</v>
          </cell>
          <cell r="AA10299">
            <v>0</v>
          </cell>
          <cell r="AD10299">
            <v>0</v>
          </cell>
          <cell r="AE10299">
            <v>0</v>
          </cell>
          <cell r="AF10299">
            <v>0</v>
          </cell>
        </row>
        <row r="10300">
          <cell r="M10300" t="str">
            <v>CopTrajSoud</v>
          </cell>
          <cell r="N10300" t="str">
            <v>Copie trajectoire Soudure suite à ajout diversité</v>
          </cell>
          <cell r="O10300" t="str">
            <v>Copie of a welding trajectory for divers models</v>
          </cell>
          <cell r="P10300">
            <v>1</v>
          </cell>
          <cell r="Q10300" t="str">
            <v>OP10B</v>
          </cell>
          <cell r="R10300" t="str">
            <v/>
          </cell>
          <cell r="X10300">
            <v>0</v>
          </cell>
          <cell r="Y10300">
            <v>0</v>
          </cell>
          <cell r="Z10300">
            <v>0</v>
          </cell>
          <cell r="AA10300">
            <v>0</v>
          </cell>
          <cell r="AD10300">
            <v>0</v>
          </cell>
          <cell r="AE10300">
            <v>0</v>
          </cell>
          <cell r="AF10300">
            <v>0</v>
          </cell>
        </row>
        <row r="10301">
          <cell r="M10301" t="str">
            <v>EchCodeTraj</v>
          </cell>
          <cell r="N10301" t="str">
            <v>Echange Code Trajectoire avec baie robot</v>
          </cell>
          <cell r="O10301" t="str">
            <v>Exchange of Trajectory Code with robot bay</v>
          </cell>
          <cell r="P10301">
            <v>2</v>
          </cell>
          <cell r="Q10301" t="str">
            <v>OP10 A et B</v>
          </cell>
          <cell r="R10301" t="str">
            <v/>
          </cell>
          <cell r="X10301">
            <v>23.625</v>
          </cell>
          <cell r="Y10301">
            <v>0</v>
          </cell>
          <cell r="Z10301">
            <v>192.81983806413143</v>
          </cell>
          <cell r="AA10301">
            <v>216.44483806413143</v>
          </cell>
          <cell r="AD10301">
            <v>11.8125</v>
          </cell>
          <cell r="AE10301">
            <v>0</v>
          </cell>
          <cell r="AF10301">
            <v>96.409919032065716</v>
          </cell>
        </row>
        <row r="10302">
          <cell r="M10302" t="str">
            <v>HEtudAUT</v>
          </cell>
          <cell r="N10302" t="str">
            <v>Une heure d'études automatismes</v>
          </cell>
          <cell r="O10302" t="str">
            <v>One hour of automation studies</v>
          </cell>
          <cell r="P10302">
            <v>1</v>
          </cell>
          <cell r="Q10302" t="str">
            <v>Complement Hetude AF+Marguerite+Prog</v>
          </cell>
          <cell r="R10302" t="str">
            <v/>
          </cell>
          <cell r="X10302">
            <v>65</v>
          </cell>
          <cell r="Y10302">
            <v>0</v>
          </cell>
          <cell r="Z10302">
            <v>0</v>
          </cell>
          <cell r="AA10302">
            <v>65</v>
          </cell>
          <cell r="AD10302">
            <v>65</v>
          </cell>
          <cell r="AE10302">
            <v>0</v>
          </cell>
          <cell r="AF10302">
            <v>0</v>
          </cell>
        </row>
        <row r="10303">
          <cell r="M10303">
            <v>0</v>
          </cell>
          <cell r="N10303">
            <v>0</v>
          </cell>
          <cell r="O10303" t="str">
            <v/>
          </cell>
          <cell r="P10303">
            <v>0</v>
          </cell>
          <cell r="Q10303">
            <v>0</v>
          </cell>
          <cell r="R10303">
            <v>0</v>
          </cell>
          <cell r="AA10303">
            <v>0</v>
          </cell>
          <cell r="AD10303" t="e">
            <v>#DIV/0!</v>
          </cell>
          <cell r="AE10303" t="e">
            <v>#DIV/0!</v>
          </cell>
          <cell r="AF10303" t="e">
            <v>#DIV/0!</v>
          </cell>
        </row>
        <row r="10304">
          <cell r="M10304">
            <v>0</v>
          </cell>
          <cell r="N10304">
            <v>0</v>
          </cell>
          <cell r="O10304" t="str">
            <v/>
          </cell>
          <cell r="P10304">
            <v>1</v>
          </cell>
          <cell r="Q10304">
            <v>0</v>
          </cell>
          <cell r="R10304">
            <v>0</v>
          </cell>
          <cell r="AA10304">
            <v>0</v>
          </cell>
          <cell r="AD10304">
            <v>0</v>
          </cell>
          <cell r="AE10304">
            <v>0</v>
          </cell>
          <cell r="AF10304">
            <v>0</v>
          </cell>
        </row>
        <row r="10305">
          <cell r="M10305" t="str">
            <v>EtudRobM1</v>
          </cell>
          <cell r="N10305" t="str">
            <v>Etude numérique simple sur robot M existant</v>
          </cell>
          <cell r="O10305" t="str">
            <v>Simple numerical study on existing M robot</v>
          </cell>
          <cell r="P10305">
            <v>1</v>
          </cell>
          <cell r="Q10305">
            <v>0</v>
          </cell>
          <cell r="R10305" t="str">
            <v/>
          </cell>
          <cell r="X10305">
            <v>0</v>
          </cell>
          <cell r="Y10305">
            <v>0</v>
          </cell>
          <cell r="Z10305">
            <v>0</v>
          </cell>
          <cell r="AA10305">
            <v>0</v>
          </cell>
          <cell r="AD10305">
            <v>0</v>
          </cell>
          <cell r="AE10305">
            <v>0</v>
          </cell>
          <cell r="AF10305">
            <v>0</v>
          </cell>
        </row>
        <row r="10306">
          <cell r="M10306" t="str">
            <v>TrajMan</v>
          </cell>
          <cell r="N10306" t="str">
            <v>Trajectoire de manutention</v>
          </cell>
          <cell r="O10306" t="str">
            <v>Handling path</v>
          </cell>
          <cell r="P10306">
            <v>2</v>
          </cell>
          <cell r="Q10306" t="str">
            <v>Prise OP10A et dépose OP40</v>
          </cell>
          <cell r="R10306" t="str">
            <v/>
          </cell>
          <cell r="X10306">
            <v>0</v>
          </cell>
          <cell r="Y10306">
            <v>0</v>
          </cell>
          <cell r="Z10306">
            <v>0</v>
          </cell>
          <cell r="AA10306">
            <v>0</v>
          </cell>
          <cell r="AD10306">
            <v>0</v>
          </cell>
          <cell r="AE10306">
            <v>0</v>
          </cell>
          <cell r="AF10306">
            <v>0</v>
          </cell>
        </row>
        <row r="10307">
          <cell r="M10307" t="str">
            <v>CopTrajMan</v>
          </cell>
          <cell r="N10307" t="str">
            <v>Copie trajectoire Manut suite à ajout diversité</v>
          </cell>
          <cell r="O10307" t="str">
            <v>Copie of a handling trajectory for divers models</v>
          </cell>
          <cell r="P10307">
            <v>1</v>
          </cell>
          <cell r="Q10307" t="str">
            <v>Prise OP10B</v>
          </cell>
          <cell r="R10307" t="str">
            <v/>
          </cell>
          <cell r="X10307">
            <v>0</v>
          </cell>
          <cell r="Y10307">
            <v>0</v>
          </cell>
          <cell r="Z10307">
            <v>0</v>
          </cell>
          <cell r="AA10307">
            <v>0</v>
          </cell>
          <cell r="AD10307">
            <v>0</v>
          </cell>
          <cell r="AE10307">
            <v>0</v>
          </cell>
          <cell r="AF10307">
            <v>0</v>
          </cell>
        </row>
        <row r="10308">
          <cell r="M10308" t="str">
            <v>EchCodeTraj</v>
          </cell>
          <cell r="N10308" t="str">
            <v>Echange Code Trajectoire avec baie robot</v>
          </cell>
          <cell r="O10308" t="str">
            <v>Exchange of Trajectory Code with robot bay</v>
          </cell>
          <cell r="P10308">
            <v>2</v>
          </cell>
          <cell r="Q10308" t="str">
            <v>OP10 A et B</v>
          </cell>
          <cell r="R10308" t="str">
            <v/>
          </cell>
          <cell r="X10308">
            <v>23.625</v>
          </cell>
          <cell r="Y10308">
            <v>0</v>
          </cell>
          <cell r="Z10308">
            <v>192.81983806413143</v>
          </cell>
          <cell r="AA10308">
            <v>216.44483806413143</v>
          </cell>
          <cell r="AD10308">
            <v>11.8125</v>
          </cell>
          <cell r="AE10308">
            <v>0</v>
          </cell>
          <cell r="AF10308">
            <v>96.409919032065716</v>
          </cell>
        </row>
        <row r="10309">
          <cell r="M10309" t="str">
            <v>HEtudAUT</v>
          </cell>
          <cell r="N10309" t="str">
            <v>Une heure d'études automatismes</v>
          </cell>
          <cell r="O10309" t="str">
            <v>One hour of automation studies</v>
          </cell>
          <cell r="P10309">
            <v>1</v>
          </cell>
          <cell r="Q10309" t="str">
            <v>Complement Hetude AF+Marguerite+Prog</v>
          </cell>
          <cell r="R10309" t="str">
            <v/>
          </cell>
          <cell r="X10309">
            <v>65</v>
          </cell>
          <cell r="Y10309">
            <v>0</v>
          </cell>
          <cell r="Z10309">
            <v>0</v>
          </cell>
          <cell r="AA10309">
            <v>65</v>
          </cell>
          <cell r="AD10309">
            <v>65</v>
          </cell>
          <cell r="AE10309">
            <v>0</v>
          </cell>
          <cell r="AF10309">
            <v>0</v>
          </cell>
        </row>
        <row r="10310">
          <cell r="M10310">
            <v>0</v>
          </cell>
          <cell r="N10310">
            <v>0</v>
          </cell>
          <cell r="O10310" t="str">
            <v/>
          </cell>
          <cell r="P10310">
            <v>0</v>
          </cell>
          <cell r="Q10310">
            <v>0</v>
          </cell>
          <cell r="R10310">
            <v>0</v>
          </cell>
          <cell r="AA10310">
            <v>0</v>
          </cell>
          <cell r="AD10310" t="e">
            <v>#DIV/0!</v>
          </cell>
          <cell r="AE10310" t="e">
            <v>#DIV/0!</v>
          </cell>
          <cell r="AF10310" t="e">
            <v>#DIV/0!</v>
          </cell>
        </row>
        <row r="10311">
          <cell r="M10311">
            <v>0</v>
          </cell>
          <cell r="N10311">
            <v>0</v>
          </cell>
          <cell r="O10311" t="str">
            <v/>
          </cell>
          <cell r="P10311">
            <v>1</v>
          </cell>
          <cell r="Q10311">
            <v>0</v>
          </cell>
          <cell r="R10311">
            <v>0</v>
          </cell>
          <cell r="AA10311">
            <v>0</v>
          </cell>
          <cell r="AD10311">
            <v>0</v>
          </cell>
          <cell r="AE10311">
            <v>0</v>
          </cell>
          <cell r="AF10311">
            <v>0</v>
          </cell>
        </row>
        <row r="10312">
          <cell r="M10312" t="str">
            <v>RefSer40DINPreh</v>
          </cell>
          <cell r="N10312" t="str">
            <v>Serrage 40 DIN Touche + Appui tous types sur Préh</v>
          </cell>
          <cell r="O10312" t="str">
            <v>Clamping 40 DIN Key + All types of support on Preh</v>
          </cell>
          <cell r="P10312">
            <v>4</v>
          </cell>
          <cell r="Q10312">
            <v>0</v>
          </cell>
          <cell r="X10312">
            <v>49.14</v>
          </cell>
          <cell r="Y10312">
            <v>284.0292</v>
          </cell>
          <cell r="Z10312">
            <v>151.20000000000002</v>
          </cell>
          <cell r="AA10312">
            <v>484.36919999999998</v>
          </cell>
          <cell r="AD10312">
            <v>12.285</v>
          </cell>
          <cell r="AE10312">
            <v>71.007300000000001</v>
          </cell>
          <cell r="AF10312">
            <v>37.800000000000004</v>
          </cell>
        </row>
        <row r="10313">
          <cell r="M10313" t="str">
            <v>CompIntRefSerrPreh</v>
          </cell>
          <cell r="N10313" t="str">
            <v>Complément intégration d'une réf serr préhenseur</v>
          </cell>
          <cell r="O10313" t="str">
            <v>Add-on integration tight reference in a Gripper</v>
          </cell>
          <cell r="P10313">
            <v>4</v>
          </cell>
          <cell r="Q10313">
            <v>0</v>
          </cell>
          <cell r="X10313">
            <v>0</v>
          </cell>
          <cell r="Y10313">
            <v>0</v>
          </cell>
          <cell r="Z10313">
            <v>94.5</v>
          </cell>
          <cell r="AA10313">
            <v>94.5</v>
          </cell>
          <cell r="AD10313">
            <v>0</v>
          </cell>
          <cell r="AE10313">
            <v>0</v>
          </cell>
          <cell r="AF10313">
            <v>23.625</v>
          </cell>
        </row>
        <row r="10314">
          <cell r="M10314" t="str">
            <v>PilMobPreh</v>
          </cell>
          <cell r="N10314" t="str">
            <v>Pilote escamotable sur Préhenseur avec antenne sup</v>
          </cell>
          <cell r="O10314" t="str">
            <v>Retractable pin on Gripper</v>
          </cell>
          <cell r="P10314">
            <v>1</v>
          </cell>
          <cell r="Q10314">
            <v>0</v>
          </cell>
          <cell r="X10314">
            <v>12.285</v>
          </cell>
          <cell r="Y10314">
            <v>71.007300000000001</v>
          </cell>
          <cell r="Z10314">
            <v>37.800000000000004</v>
          </cell>
          <cell r="AA10314">
            <v>121.09229999999999</v>
          </cell>
          <cell r="AD10314">
            <v>12.285</v>
          </cell>
          <cell r="AE10314">
            <v>71.007300000000001</v>
          </cell>
          <cell r="AF10314">
            <v>37.800000000000004</v>
          </cell>
        </row>
        <row r="10315">
          <cell r="M10315" t="str">
            <v>CompIntPilMobPreh</v>
          </cell>
          <cell r="N10315" t="str">
            <v>Complément intégration pilote mobile Préhenseur</v>
          </cell>
          <cell r="O10315" t="str">
            <v>Add on integration mobile Pin in Gripper</v>
          </cell>
          <cell r="P10315">
            <v>1</v>
          </cell>
          <cell r="Q10315">
            <v>0</v>
          </cell>
          <cell r="X10315">
            <v>0</v>
          </cell>
          <cell r="Y10315">
            <v>0</v>
          </cell>
          <cell r="Z10315">
            <v>18.900000000000002</v>
          </cell>
          <cell r="AA10315">
            <v>18.900000000000002</v>
          </cell>
          <cell r="AD10315">
            <v>0</v>
          </cell>
          <cell r="AE10315">
            <v>0</v>
          </cell>
          <cell r="AF10315">
            <v>18.900000000000002</v>
          </cell>
        </row>
        <row r="10316">
          <cell r="M10316" t="str">
            <v>PilSeulPreh</v>
          </cell>
          <cell r="N10316" t="str">
            <v xml:space="preserve">Pilote fixe sans poteau ou Pilote préhenseur avec </v>
          </cell>
          <cell r="O10316" t="str">
            <v>Fixed pin for gripper</v>
          </cell>
          <cell r="P10316">
            <v>1</v>
          </cell>
          <cell r="Q10316">
            <v>0</v>
          </cell>
          <cell r="X10316">
            <v>0</v>
          </cell>
          <cell r="Y10316">
            <v>0</v>
          </cell>
          <cell r="Z10316">
            <v>0</v>
          </cell>
          <cell r="AA10316">
            <v>0</v>
          </cell>
          <cell r="AD10316">
            <v>0</v>
          </cell>
          <cell r="AE10316">
            <v>0</v>
          </cell>
          <cell r="AF10316">
            <v>0</v>
          </cell>
        </row>
        <row r="10317">
          <cell r="M10317" t="str">
            <v>CompIntPilPreh</v>
          </cell>
          <cell r="N10317" t="str">
            <v>Complément intégration d'un pilote preheneur</v>
          </cell>
          <cell r="O10317" t="str">
            <v>Add on integration Pin in Gripper</v>
          </cell>
          <cell r="P10317">
            <v>1</v>
          </cell>
          <cell r="Q10317">
            <v>0</v>
          </cell>
          <cell r="X10317">
            <v>0</v>
          </cell>
          <cell r="Y10317">
            <v>0</v>
          </cell>
          <cell r="Z10317">
            <v>0</v>
          </cell>
          <cell r="AA10317">
            <v>0</v>
          </cell>
          <cell r="AD10317">
            <v>0</v>
          </cell>
          <cell r="AE10317">
            <v>0</v>
          </cell>
          <cell r="AF10317">
            <v>0</v>
          </cell>
        </row>
        <row r="10318">
          <cell r="M10318" t="str">
            <v>DistribPreh</v>
          </cell>
          <cell r="N10318" t="str">
            <v>Distributeur taille 2 sur Préhenseur</v>
          </cell>
          <cell r="O10318" t="str">
            <v>Dispenser size 2 on Gripper</v>
          </cell>
          <cell r="P10318">
            <v>2</v>
          </cell>
          <cell r="Q10318">
            <v>0</v>
          </cell>
          <cell r="X10318">
            <v>24.57</v>
          </cell>
          <cell r="Y10318">
            <v>325.39499999999998</v>
          </cell>
          <cell r="Z10318">
            <v>37.800000000000004</v>
          </cell>
          <cell r="AA10318">
            <v>387.76499999999999</v>
          </cell>
          <cell r="AD10318">
            <v>12.285</v>
          </cell>
          <cell r="AE10318">
            <v>162.69749999999999</v>
          </cell>
          <cell r="AF10318">
            <v>18.900000000000002</v>
          </cell>
        </row>
        <row r="10319">
          <cell r="M10319" t="str">
            <v>CompIntDistribPreh</v>
          </cell>
          <cell r="N10319" t="str">
            <v>Complément intégration d'un distributeur préh</v>
          </cell>
          <cell r="O10319" t="str">
            <v>Add-on integration distributor into existing gripper</v>
          </cell>
          <cell r="P10319">
            <v>2</v>
          </cell>
          <cell r="Q10319">
            <v>0</v>
          </cell>
          <cell r="X10319">
            <v>0</v>
          </cell>
          <cell r="Y10319">
            <v>0</v>
          </cell>
          <cell r="Z10319">
            <v>47.25</v>
          </cell>
          <cell r="AA10319">
            <v>47.25</v>
          </cell>
          <cell r="AD10319">
            <v>0</v>
          </cell>
          <cell r="AE10319">
            <v>0</v>
          </cell>
          <cell r="AF10319">
            <v>23.625</v>
          </cell>
        </row>
        <row r="10320">
          <cell r="M10320" t="str">
            <v>PPinducPreh</v>
          </cell>
          <cell r="N10320" t="str">
            <v>Détecteur inductif présence pièce sur Préhenseur a</v>
          </cell>
          <cell r="O10320" t="str">
            <v>Inductive part presence detector on Gripper</v>
          </cell>
          <cell r="P10320">
            <v>1</v>
          </cell>
          <cell r="Q10320">
            <v>0</v>
          </cell>
          <cell r="X10320">
            <v>12.285</v>
          </cell>
          <cell r="Y10320">
            <v>37.65825000000001</v>
          </cell>
          <cell r="Z10320">
            <v>9.4500000000000011</v>
          </cell>
          <cell r="AA10320">
            <v>59.393250000000009</v>
          </cell>
          <cell r="AD10320">
            <v>12.285</v>
          </cell>
          <cell r="AE10320">
            <v>37.65825000000001</v>
          </cell>
          <cell r="AF10320">
            <v>9.4500000000000011</v>
          </cell>
        </row>
        <row r="10321">
          <cell r="M10321" t="str">
            <v>CompIntPpPreh</v>
          </cell>
          <cell r="N10321" t="str">
            <v>Complément intégration d'un présence pièce préh</v>
          </cell>
          <cell r="O10321" t="str">
            <v>Add-on integration presence part</v>
          </cell>
          <cell r="P10321">
            <v>1</v>
          </cell>
          <cell r="Q10321">
            <v>0</v>
          </cell>
          <cell r="X10321">
            <v>0</v>
          </cell>
          <cell r="Y10321">
            <v>0</v>
          </cell>
          <cell r="Z10321">
            <v>23.625</v>
          </cell>
          <cell r="AA10321">
            <v>23.625</v>
          </cell>
          <cell r="AD10321">
            <v>0</v>
          </cell>
          <cell r="AE10321">
            <v>0</v>
          </cell>
          <cell r="AF10321">
            <v>23.625</v>
          </cell>
        </row>
        <row r="10322">
          <cell r="M10322" t="str">
            <v>IntPrehEl</v>
          </cell>
          <cell r="N10322" t="str">
            <v>Intégration en ligne d'un préhenseur</v>
          </cell>
          <cell r="O10322" t="str">
            <v>On-line integration of a gripper</v>
          </cell>
          <cell r="P10322">
            <v>1</v>
          </cell>
          <cell r="Q10322">
            <v>0</v>
          </cell>
          <cell r="X10322">
            <v>0</v>
          </cell>
          <cell r="Y10322">
            <v>0</v>
          </cell>
          <cell r="Z10322">
            <v>0</v>
          </cell>
          <cell r="AA10322">
            <v>0</v>
          </cell>
          <cell r="AD10322">
            <v>0</v>
          </cell>
          <cell r="AE10322">
            <v>0</v>
          </cell>
          <cell r="AF10322">
            <v>0</v>
          </cell>
        </row>
        <row r="10323">
          <cell r="M10323">
            <v>0</v>
          </cell>
          <cell r="N10323">
            <v>0</v>
          </cell>
          <cell r="O10323" t="str">
            <v/>
          </cell>
          <cell r="P10323">
            <v>0</v>
          </cell>
          <cell r="Q10323">
            <v>0</v>
          </cell>
          <cell r="R10323">
            <v>0</v>
          </cell>
          <cell r="AA10323">
            <v>0</v>
          </cell>
          <cell r="AD10323" t="e">
            <v>#DIV/0!</v>
          </cell>
          <cell r="AE10323" t="e">
            <v>#DIV/0!</v>
          </cell>
          <cell r="AF10323" t="e">
            <v>#DIV/0!</v>
          </cell>
        </row>
        <row r="10324">
          <cell r="M10324">
            <v>0</v>
          </cell>
          <cell r="N10324">
            <v>0</v>
          </cell>
          <cell r="O10324" t="str">
            <v/>
          </cell>
          <cell r="P10324">
            <v>1</v>
          </cell>
          <cell r="Q10324">
            <v>0</v>
          </cell>
          <cell r="R10324">
            <v>0</v>
          </cell>
          <cell r="AA10324">
            <v>0</v>
          </cell>
          <cell r="AD10324">
            <v>0</v>
          </cell>
          <cell r="AE10324">
            <v>0</v>
          </cell>
          <cell r="AF10324">
            <v>0</v>
          </cell>
        </row>
        <row r="10325">
          <cell r="M10325" t="str">
            <v>EtudRobSEL1</v>
          </cell>
          <cell r="N10325" t="str">
            <v>Etude numérique simple robot SEL existant</v>
          </cell>
          <cell r="O10325" t="str">
            <v>Simple numerical study on existing SEL robot</v>
          </cell>
          <cell r="P10325">
            <v>0.5</v>
          </cell>
          <cell r="Q10325">
            <v>0</v>
          </cell>
          <cell r="R10325" t="str">
            <v/>
          </cell>
          <cell r="X10325">
            <v>0</v>
          </cell>
          <cell r="Y10325">
            <v>0</v>
          </cell>
          <cell r="Z10325">
            <v>0</v>
          </cell>
          <cell r="AA10325">
            <v>0</v>
          </cell>
          <cell r="AD10325">
            <v>0</v>
          </cell>
          <cell r="AE10325">
            <v>0</v>
          </cell>
          <cell r="AF10325">
            <v>0</v>
          </cell>
        </row>
        <row r="10326">
          <cell r="M10326" t="str">
            <v>TrajSoud</v>
          </cell>
          <cell r="N10326" t="str">
            <v>Trajectoire de soudure(clinchage, arc tiré, rivet)</v>
          </cell>
          <cell r="O10326" t="str">
            <v>Welding path (clinching, pulled arc, rivet)</v>
          </cell>
          <cell r="P10326">
            <v>1</v>
          </cell>
          <cell r="Q10326" t="str">
            <v>8 PSE OP30A</v>
          </cell>
          <cell r="R10326" t="str">
            <v/>
          </cell>
          <cell r="X10326">
            <v>0</v>
          </cell>
          <cell r="Y10326">
            <v>0</v>
          </cell>
          <cell r="Z10326">
            <v>0</v>
          </cell>
          <cell r="AA10326">
            <v>0</v>
          </cell>
          <cell r="AD10326">
            <v>0</v>
          </cell>
          <cell r="AE10326">
            <v>0</v>
          </cell>
          <cell r="AF10326">
            <v>0</v>
          </cell>
        </row>
        <row r="10327">
          <cell r="M10327" t="str">
            <v>CopTrajSoud</v>
          </cell>
          <cell r="N10327" t="str">
            <v>Copie trajectoire Soudure suite à ajout diversité</v>
          </cell>
          <cell r="O10327" t="str">
            <v>Copie of a welding trajectory for divers models</v>
          </cell>
          <cell r="P10327">
            <v>1</v>
          </cell>
          <cell r="Q10327" t="str">
            <v>OP30B</v>
          </cell>
          <cell r="R10327" t="str">
            <v/>
          </cell>
          <cell r="X10327">
            <v>0</v>
          </cell>
          <cell r="Y10327">
            <v>0</v>
          </cell>
          <cell r="Z10327">
            <v>0</v>
          </cell>
          <cell r="AA10327">
            <v>0</v>
          </cell>
          <cell r="AD10327">
            <v>0</v>
          </cell>
          <cell r="AE10327">
            <v>0</v>
          </cell>
          <cell r="AF10327">
            <v>0</v>
          </cell>
        </row>
        <row r="10328">
          <cell r="M10328" t="str">
            <v>EchCodeTraj</v>
          </cell>
          <cell r="N10328" t="str">
            <v>Echange Code Trajectoire avec baie robot</v>
          </cell>
          <cell r="O10328" t="str">
            <v>Exchange of Trajectory Code with robot bay</v>
          </cell>
          <cell r="P10328">
            <v>2</v>
          </cell>
          <cell r="Q10328" t="str">
            <v>OP30A et B</v>
          </cell>
          <cell r="R10328" t="str">
            <v/>
          </cell>
          <cell r="X10328">
            <v>23.625</v>
          </cell>
          <cell r="Y10328">
            <v>0</v>
          </cell>
          <cell r="Z10328">
            <v>192.81983806413143</v>
          </cell>
          <cell r="AA10328">
            <v>216.44483806413143</v>
          </cell>
          <cell r="AD10328">
            <v>11.8125</v>
          </cell>
          <cell r="AE10328">
            <v>0</v>
          </cell>
          <cell r="AF10328">
            <v>96.409919032065716</v>
          </cell>
        </row>
        <row r="10329">
          <cell r="M10329" t="str">
            <v>HEtudAUT</v>
          </cell>
          <cell r="N10329" t="str">
            <v>Une heure d'études automatismes</v>
          </cell>
          <cell r="O10329" t="str">
            <v>One hour of automation studies</v>
          </cell>
          <cell r="P10329">
            <v>1</v>
          </cell>
          <cell r="Q10329" t="str">
            <v>Complement Hetude AF+Marguerite+Prog</v>
          </cell>
          <cell r="R10329" t="str">
            <v/>
          </cell>
          <cell r="X10329">
            <v>65</v>
          </cell>
          <cell r="Y10329">
            <v>0</v>
          </cell>
          <cell r="Z10329">
            <v>0</v>
          </cell>
          <cell r="AA10329">
            <v>65</v>
          </cell>
          <cell r="AD10329">
            <v>65</v>
          </cell>
          <cell r="AE10329">
            <v>0</v>
          </cell>
          <cell r="AF10329">
            <v>0</v>
          </cell>
        </row>
        <row r="10330">
          <cell r="M10330">
            <v>0</v>
          </cell>
          <cell r="N10330">
            <v>0</v>
          </cell>
          <cell r="O10330" t="str">
            <v/>
          </cell>
          <cell r="P10330">
            <v>0</v>
          </cell>
          <cell r="Q10330">
            <v>0</v>
          </cell>
          <cell r="R10330">
            <v>0</v>
          </cell>
          <cell r="AA10330">
            <v>0</v>
          </cell>
          <cell r="AD10330" t="e">
            <v>#DIV/0!</v>
          </cell>
          <cell r="AE10330" t="e">
            <v>#DIV/0!</v>
          </cell>
          <cell r="AF10330" t="e">
            <v>#DIV/0!</v>
          </cell>
        </row>
        <row r="10331">
          <cell r="M10331">
            <v>0</v>
          </cell>
          <cell r="N10331">
            <v>0</v>
          </cell>
          <cell r="O10331" t="str">
            <v/>
          </cell>
          <cell r="P10331">
            <v>1</v>
          </cell>
          <cell r="Q10331">
            <v>0</v>
          </cell>
          <cell r="R10331">
            <v>0</v>
          </cell>
          <cell r="AA10331">
            <v>0</v>
          </cell>
          <cell r="AD10331">
            <v>0</v>
          </cell>
          <cell r="AE10331">
            <v>0</v>
          </cell>
          <cell r="AF10331">
            <v>0</v>
          </cell>
        </row>
        <row r="10332">
          <cell r="M10332" t="str">
            <v>EtudRobM1</v>
          </cell>
          <cell r="N10332" t="str">
            <v>Etude numérique simple sur robot M existant</v>
          </cell>
          <cell r="O10332" t="str">
            <v>Simple numerical study on existing M robot</v>
          </cell>
          <cell r="P10332">
            <v>0.5</v>
          </cell>
          <cell r="Q10332">
            <v>0</v>
          </cell>
          <cell r="R10332" t="str">
            <v/>
          </cell>
          <cell r="X10332">
            <v>0</v>
          </cell>
          <cell r="Y10332">
            <v>0</v>
          </cell>
          <cell r="Z10332">
            <v>0</v>
          </cell>
          <cell r="AA10332">
            <v>0</v>
          </cell>
          <cell r="AD10332">
            <v>0</v>
          </cell>
          <cell r="AE10332">
            <v>0</v>
          </cell>
          <cell r="AF10332">
            <v>0</v>
          </cell>
        </row>
        <row r="10333">
          <cell r="M10333" t="str">
            <v>TrajMan</v>
          </cell>
          <cell r="N10333" t="str">
            <v>Trajectoire de manutention</v>
          </cell>
          <cell r="O10333" t="str">
            <v>Handling path</v>
          </cell>
          <cell r="P10333">
            <v>2</v>
          </cell>
          <cell r="Q10333" t="str">
            <v>Prise OP30A et dépose OP40</v>
          </cell>
          <cell r="R10333" t="str">
            <v/>
          </cell>
          <cell r="X10333">
            <v>0</v>
          </cell>
          <cell r="Y10333">
            <v>0</v>
          </cell>
          <cell r="Z10333">
            <v>0</v>
          </cell>
          <cell r="AA10333">
            <v>0</v>
          </cell>
          <cell r="AD10333">
            <v>0</v>
          </cell>
          <cell r="AE10333">
            <v>0</v>
          </cell>
          <cell r="AF10333">
            <v>0</v>
          </cell>
        </row>
        <row r="10334">
          <cell r="M10334" t="str">
            <v>CopTrajMan</v>
          </cell>
          <cell r="N10334" t="str">
            <v>Copie trajectoire Manut suite à ajout diversité</v>
          </cell>
          <cell r="O10334" t="str">
            <v>Copie of a handling trajectory for divers models</v>
          </cell>
          <cell r="P10334">
            <v>1</v>
          </cell>
          <cell r="Q10334" t="str">
            <v>Prise OP30B</v>
          </cell>
          <cell r="R10334" t="str">
            <v/>
          </cell>
          <cell r="X10334">
            <v>0</v>
          </cell>
          <cell r="Y10334">
            <v>0</v>
          </cell>
          <cell r="Z10334">
            <v>0</v>
          </cell>
          <cell r="AA10334">
            <v>0</v>
          </cell>
          <cell r="AD10334">
            <v>0</v>
          </cell>
          <cell r="AE10334">
            <v>0</v>
          </cell>
          <cell r="AF10334">
            <v>0</v>
          </cell>
        </row>
        <row r="10335">
          <cell r="M10335" t="str">
            <v>EchCodeTraj</v>
          </cell>
          <cell r="N10335" t="str">
            <v>Echange Code Trajectoire avec baie robot</v>
          </cell>
          <cell r="O10335" t="str">
            <v>Exchange of Trajectory Code with robot bay</v>
          </cell>
          <cell r="P10335">
            <v>2</v>
          </cell>
          <cell r="Q10335" t="str">
            <v>OP30 A et B</v>
          </cell>
          <cell r="R10335" t="str">
            <v/>
          </cell>
          <cell r="X10335">
            <v>23.625</v>
          </cell>
          <cell r="Y10335">
            <v>0</v>
          </cell>
          <cell r="Z10335">
            <v>192.81983806413143</v>
          </cell>
          <cell r="AA10335">
            <v>216.44483806413143</v>
          </cell>
          <cell r="AD10335">
            <v>11.8125</v>
          </cell>
          <cell r="AE10335">
            <v>0</v>
          </cell>
          <cell r="AF10335">
            <v>96.409919032065716</v>
          </cell>
        </row>
        <row r="10336">
          <cell r="M10336" t="str">
            <v>HEtudAUT</v>
          </cell>
          <cell r="N10336" t="str">
            <v>Une heure d'études automatismes</v>
          </cell>
          <cell r="O10336" t="str">
            <v>One hour of automation studies</v>
          </cell>
          <cell r="P10336">
            <v>1</v>
          </cell>
          <cell r="Q10336" t="str">
            <v>Complement Hetude AF+Marguerite+Prog</v>
          </cell>
          <cell r="R10336" t="str">
            <v/>
          </cell>
          <cell r="X10336">
            <v>65</v>
          </cell>
          <cell r="Y10336">
            <v>0</v>
          </cell>
          <cell r="Z10336">
            <v>0</v>
          </cell>
          <cell r="AA10336">
            <v>65</v>
          </cell>
          <cell r="AD10336">
            <v>65</v>
          </cell>
          <cell r="AE10336">
            <v>0</v>
          </cell>
          <cell r="AF10336">
            <v>0</v>
          </cell>
        </row>
        <row r="10337">
          <cell r="M10337">
            <v>0</v>
          </cell>
          <cell r="N10337">
            <v>0</v>
          </cell>
          <cell r="O10337" t="str">
            <v/>
          </cell>
          <cell r="P10337">
            <v>0</v>
          </cell>
          <cell r="Q10337">
            <v>0</v>
          </cell>
          <cell r="R10337">
            <v>0</v>
          </cell>
          <cell r="AA10337">
            <v>0</v>
          </cell>
          <cell r="AD10337" t="e">
            <v>#DIV/0!</v>
          </cell>
          <cell r="AE10337" t="e">
            <v>#DIV/0!</v>
          </cell>
          <cell r="AF10337" t="e">
            <v>#DIV/0!</v>
          </cell>
        </row>
        <row r="10338">
          <cell r="M10338">
            <v>0</v>
          </cell>
          <cell r="N10338">
            <v>0</v>
          </cell>
          <cell r="O10338" t="str">
            <v/>
          </cell>
          <cell r="P10338">
            <v>1</v>
          </cell>
          <cell r="Q10338">
            <v>0</v>
          </cell>
          <cell r="R10338">
            <v>0</v>
          </cell>
          <cell r="AA10338">
            <v>0</v>
          </cell>
          <cell r="AD10338">
            <v>0</v>
          </cell>
          <cell r="AE10338">
            <v>0</v>
          </cell>
          <cell r="AF10338">
            <v>0</v>
          </cell>
        </row>
        <row r="10339">
          <cell r="M10339" t="str">
            <v>RefSer40DINPreh</v>
          </cell>
          <cell r="N10339" t="str">
            <v>Serrage 40 DIN Touche + Appui tous types sur Préh</v>
          </cell>
          <cell r="O10339" t="str">
            <v>Clamping 40 DIN Key + All types of support on Preh</v>
          </cell>
          <cell r="P10339">
            <v>4</v>
          </cell>
          <cell r="Q10339">
            <v>0</v>
          </cell>
          <cell r="X10339">
            <v>49.14</v>
          </cell>
          <cell r="Y10339">
            <v>284.0292</v>
          </cell>
          <cell r="Z10339">
            <v>151.20000000000002</v>
          </cell>
          <cell r="AA10339">
            <v>484.36919999999998</v>
          </cell>
          <cell r="AD10339">
            <v>12.285</v>
          </cell>
          <cell r="AE10339">
            <v>71.007300000000001</v>
          </cell>
          <cell r="AF10339">
            <v>37.800000000000004</v>
          </cell>
        </row>
        <row r="10340">
          <cell r="M10340" t="str">
            <v>CompIntRefSerrPreh</v>
          </cell>
          <cell r="N10340" t="str">
            <v>Complément intégration d'une réf serr préhenseur</v>
          </cell>
          <cell r="O10340" t="str">
            <v>Add-on integration tight reference in a Gripper</v>
          </cell>
          <cell r="P10340">
            <v>4</v>
          </cell>
          <cell r="Q10340">
            <v>0</v>
          </cell>
          <cell r="X10340">
            <v>0</v>
          </cell>
          <cell r="Y10340">
            <v>0</v>
          </cell>
          <cell r="Z10340">
            <v>94.5</v>
          </cell>
          <cell r="AA10340">
            <v>94.5</v>
          </cell>
          <cell r="AD10340">
            <v>0</v>
          </cell>
          <cell r="AE10340">
            <v>0</v>
          </cell>
          <cell r="AF10340">
            <v>23.625</v>
          </cell>
        </row>
        <row r="10341">
          <cell r="M10341" t="str">
            <v>PilMobPreh</v>
          </cell>
          <cell r="N10341" t="str">
            <v>Pilote escamotable sur Préhenseur avec antenne sup</v>
          </cell>
          <cell r="O10341" t="str">
            <v>Retractable pin on Gripper</v>
          </cell>
          <cell r="P10341">
            <v>1</v>
          </cell>
          <cell r="Q10341">
            <v>0</v>
          </cell>
          <cell r="X10341">
            <v>12.285</v>
          </cell>
          <cell r="Y10341">
            <v>71.007300000000001</v>
          </cell>
          <cell r="Z10341">
            <v>37.800000000000004</v>
          </cell>
          <cell r="AA10341">
            <v>121.09229999999999</v>
          </cell>
          <cell r="AD10341">
            <v>12.285</v>
          </cell>
          <cell r="AE10341">
            <v>71.007300000000001</v>
          </cell>
          <cell r="AF10341">
            <v>37.800000000000004</v>
          </cell>
        </row>
        <row r="10342">
          <cell r="M10342" t="str">
            <v>CompIntPilMobPreh</v>
          </cell>
          <cell r="N10342" t="str">
            <v>Complément intégration pilote mobile Préhenseur</v>
          </cell>
          <cell r="O10342" t="str">
            <v>Add on integration mobile Pin in Gripper</v>
          </cell>
          <cell r="P10342">
            <v>1</v>
          </cell>
          <cell r="Q10342">
            <v>0</v>
          </cell>
          <cell r="X10342">
            <v>0</v>
          </cell>
          <cell r="Y10342">
            <v>0</v>
          </cell>
          <cell r="Z10342">
            <v>18.900000000000002</v>
          </cell>
          <cell r="AA10342">
            <v>18.900000000000002</v>
          </cell>
          <cell r="AD10342">
            <v>0</v>
          </cell>
          <cell r="AE10342">
            <v>0</v>
          </cell>
          <cell r="AF10342">
            <v>18.900000000000002</v>
          </cell>
        </row>
        <row r="10343">
          <cell r="M10343" t="str">
            <v>PilSeulPreh</v>
          </cell>
          <cell r="N10343" t="str">
            <v xml:space="preserve">Pilote fixe sans poteau ou Pilote préhenseur avec </v>
          </cell>
          <cell r="O10343" t="str">
            <v>Fixed pin for gripper</v>
          </cell>
          <cell r="P10343">
            <v>1</v>
          </cell>
          <cell r="Q10343">
            <v>0</v>
          </cell>
          <cell r="X10343">
            <v>0</v>
          </cell>
          <cell r="Y10343">
            <v>0</v>
          </cell>
          <cell r="Z10343">
            <v>0</v>
          </cell>
          <cell r="AA10343">
            <v>0</v>
          </cell>
          <cell r="AD10343">
            <v>0</v>
          </cell>
          <cell r="AE10343">
            <v>0</v>
          </cell>
          <cell r="AF10343">
            <v>0</v>
          </cell>
        </row>
        <row r="10344">
          <cell r="M10344" t="str">
            <v>CompIntPilPreh</v>
          </cell>
          <cell r="N10344" t="str">
            <v>Complément intégration d'un pilote preheneur</v>
          </cell>
          <cell r="O10344" t="str">
            <v>Add on integration Pin in Gripper</v>
          </cell>
          <cell r="P10344">
            <v>1</v>
          </cell>
          <cell r="Q10344">
            <v>0</v>
          </cell>
          <cell r="X10344">
            <v>0</v>
          </cell>
          <cell r="Y10344">
            <v>0</v>
          </cell>
          <cell r="Z10344">
            <v>0</v>
          </cell>
          <cell r="AA10344">
            <v>0</v>
          </cell>
          <cell r="AD10344">
            <v>0</v>
          </cell>
          <cell r="AE10344">
            <v>0</v>
          </cell>
          <cell r="AF10344">
            <v>0</v>
          </cell>
        </row>
        <row r="10345">
          <cell r="M10345" t="str">
            <v>DistribPreh</v>
          </cell>
          <cell r="N10345" t="str">
            <v>Distributeur taille 2 sur Préhenseur</v>
          </cell>
          <cell r="O10345" t="str">
            <v>Dispenser size 2 on Gripper</v>
          </cell>
          <cell r="P10345">
            <v>2</v>
          </cell>
          <cell r="Q10345">
            <v>0</v>
          </cell>
          <cell r="X10345">
            <v>24.57</v>
          </cell>
          <cell r="Y10345">
            <v>325.39499999999998</v>
          </cell>
          <cell r="Z10345">
            <v>37.800000000000004</v>
          </cell>
          <cell r="AA10345">
            <v>387.76499999999999</v>
          </cell>
          <cell r="AD10345">
            <v>12.285</v>
          </cell>
          <cell r="AE10345">
            <v>162.69749999999999</v>
          </cell>
          <cell r="AF10345">
            <v>18.900000000000002</v>
          </cell>
        </row>
        <row r="10346">
          <cell r="M10346" t="str">
            <v>CompIntDistribPreh</v>
          </cell>
          <cell r="N10346" t="str">
            <v>Complément intégration d'un distributeur préh</v>
          </cell>
          <cell r="O10346" t="str">
            <v>Add-on integration distributor into existing gripper</v>
          </cell>
          <cell r="P10346">
            <v>2</v>
          </cell>
          <cell r="Q10346">
            <v>0</v>
          </cell>
          <cell r="X10346">
            <v>0</v>
          </cell>
          <cell r="Y10346">
            <v>0</v>
          </cell>
          <cell r="Z10346">
            <v>47.25</v>
          </cell>
          <cell r="AA10346">
            <v>47.25</v>
          </cell>
          <cell r="AD10346">
            <v>0</v>
          </cell>
          <cell r="AE10346">
            <v>0</v>
          </cell>
          <cell r="AF10346">
            <v>23.625</v>
          </cell>
        </row>
        <row r="10347">
          <cell r="M10347" t="str">
            <v>PPinducPreh</v>
          </cell>
          <cell r="N10347" t="str">
            <v>Détecteur inductif présence pièce sur Préhenseur a</v>
          </cell>
          <cell r="O10347" t="str">
            <v>Inductive part presence detector on Gripper</v>
          </cell>
          <cell r="P10347">
            <v>1</v>
          </cell>
          <cell r="Q10347">
            <v>0</v>
          </cell>
          <cell r="X10347">
            <v>12.285</v>
          </cell>
          <cell r="Y10347">
            <v>37.65825000000001</v>
          </cell>
          <cell r="Z10347">
            <v>9.4500000000000011</v>
          </cell>
          <cell r="AA10347">
            <v>59.393250000000009</v>
          </cell>
          <cell r="AD10347">
            <v>12.285</v>
          </cell>
          <cell r="AE10347">
            <v>37.65825000000001</v>
          </cell>
          <cell r="AF10347">
            <v>9.4500000000000011</v>
          </cell>
        </row>
        <row r="10348">
          <cell r="M10348" t="str">
            <v>CompIntPpPreh</v>
          </cell>
          <cell r="N10348" t="str">
            <v>Complément intégration d'un présence pièce préh</v>
          </cell>
          <cell r="O10348" t="str">
            <v>Add-on integration presence part</v>
          </cell>
          <cell r="P10348">
            <v>1</v>
          </cell>
          <cell r="Q10348">
            <v>0</v>
          </cell>
          <cell r="X10348">
            <v>0</v>
          </cell>
          <cell r="Y10348">
            <v>0</v>
          </cell>
          <cell r="Z10348">
            <v>23.625</v>
          </cell>
          <cell r="AA10348">
            <v>23.625</v>
          </cell>
          <cell r="AD10348">
            <v>0</v>
          </cell>
          <cell r="AE10348">
            <v>0</v>
          </cell>
          <cell r="AF10348">
            <v>23.625</v>
          </cell>
        </row>
        <row r="10349">
          <cell r="M10349" t="str">
            <v>IntPrehEl</v>
          </cell>
          <cell r="N10349" t="str">
            <v>Intégration en ligne d'un préhenseur</v>
          </cell>
          <cell r="O10349" t="str">
            <v>On-line integration of a gripper</v>
          </cell>
          <cell r="P10349">
            <v>1</v>
          </cell>
          <cell r="Q10349">
            <v>0</v>
          </cell>
          <cell r="X10349">
            <v>0</v>
          </cell>
          <cell r="Y10349">
            <v>0</v>
          </cell>
          <cell r="Z10349">
            <v>0</v>
          </cell>
          <cell r="AA10349">
            <v>0</v>
          </cell>
          <cell r="AD10349">
            <v>0</v>
          </cell>
          <cell r="AE10349">
            <v>0</v>
          </cell>
          <cell r="AF10349">
            <v>0</v>
          </cell>
        </row>
        <row r="10350">
          <cell r="M10350">
            <v>0</v>
          </cell>
          <cell r="N10350">
            <v>0</v>
          </cell>
          <cell r="O10350" t="str">
            <v/>
          </cell>
          <cell r="P10350">
            <v>0</v>
          </cell>
          <cell r="Q10350">
            <v>0</v>
          </cell>
          <cell r="R10350">
            <v>0</v>
          </cell>
          <cell r="AA10350">
            <v>0</v>
          </cell>
          <cell r="AD10350" t="e">
            <v>#DIV/0!</v>
          </cell>
          <cell r="AE10350" t="e">
            <v>#DIV/0!</v>
          </cell>
          <cell r="AF10350" t="e">
            <v>#DIV/0!</v>
          </cell>
        </row>
        <row r="10351">
          <cell r="M10351">
            <v>0</v>
          </cell>
          <cell r="N10351">
            <v>0</v>
          </cell>
          <cell r="O10351" t="str">
            <v/>
          </cell>
          <cell r="P10351">
            <v>1</v>
          </cell>
          <cell r="Q10351">
            <v>0</v>
          </cell>
          <cell r="R10351">
            <v>0</v>
          </cell>
          <cell r="AA10351">
            <v>0</v>
          </cell>
          <cell r="AD10351">
            <v>0</v>
          </cell>
          <cell r="AE10351">
            <v>0</v>
          </cell>
          <cell r="AF10351">
            <v>0</v>
          </cell>
        </row>
        <row r="10352">
          <cell r="M10352" t="str">
            <v>EtudRobSEL1</v>
          </cell>
          <cell r="N10352" t="str">
            <v>Etude numérique simple robot SEL existant</v>
          </cell>
          <cell r="O10352" t="str">
            <v>Simple numerical study on existing SEL robot</v>
          </cell>
          <cell r="P10352">
            <v>0.5</v>
          </cell>
          <cell r="Q10352">
            <v>0</v>
          </cell>
          <cell r="R10352" t="str">
            <v/>
          </cell>
          <cell r="X10352">
            <v>0</v>
          </cell>
          <cell r="Y10352">
            <v>0</v>
          </cell>
          <cell r="Z10352">
            <v>0</v>
          </cell>
          <cell r="AA10352">
            <v>0</v>
          </cell>
          <cell r="AD10352">
            <v>0</v>
          </cell>
          <cell r="AE10352">
            <v>0</v>
          </cell>
          <cell r="AF10352">
            <v>0</v>
          </cell>
        </row>
        <row r="10353">
          <cell r="M10353" t="str">
            <v>TrajSoud</v>
          </cell>
          <cell r="N10353" t="str">
            <v>Trajectoire de soudure(clinchage, arc tiré, rivet)</v>
          </cell>
          <cell r="O10353" t="str">
            <v>Welding path (clinching, pulled arc, rivet)</v>
          </cell>
          <cell r="P10353">
            <v>1</v>
          </cell>
          <cell r="Q10353" t="str">
            <v>8 PSE OP20A</v>
          </cell>
          <cell r="R10353" t="str">
            <v/>
          </cell>
          <cell r="X10353">
            <v>0</v>
          </cell>
          <cell r="Y10353">
            <v>0</v>
          </cell>
          <cell r="Z10353">
            <v>0</v>
          </cell>
          <cell r="AA10353">
            <v>0</v>
          </cell>
          <cell r="AD10353">
            <v>0</v>
          </cell>
          <cell r="AE10353">
            <v>0</v>
          </cell>
          <cell r="AF10353">
            <v>0</v>
          </cell>
        </row>
        <row r="10354">
          <cell r="M10354" t="str">
            <v>CopTrajSoud</v>
          </cell>
          <cell r="N10354" t="str">
            <v>Copie trajectoire Soudure suite à ajout diversité</v>
          </cell>
          <cell r="O10354" t="str">
            <v>Copie of a welding trajectory for divers models</v>
          </cell>
          <cell r="P10354">
            <v>1</v>
          </cell>
          <cell r="Q10354" t="str">
            <v>OP20B</v>
          </cell>
          <cell r="R10354" t="str">
            <v/>
          </cell>
          <cell r="X10354">
            <v>0</v>
          </cell>
          <cell r="Y10354">
            <v>0</v>
          </cell>
          <cell r="Z10354">
            <v>0</v>
          </cell>
          <cell r="AA10354">
            <v>0</v>
          </cell>
          <cell r="AD10354">
            <v>0</v>
          </cell>
          <cell r="AE10354">
            <v>0</v>
          </cell>
          <cell r="AF10354">
            <v>0</v>
          </cell>
        </row>
        <row r="10355">
          <cell r="M10355" t="str">
            <v>EchCodeTraj</v>
          </cell>
          <cell r="N10355" t="str">
            <v>Echange Code Trajectoire avec baie robot</v>
          </cell>
          <cell r="O10355" t="str">
            <v>Exchange of Trajectory Code with robot bay</v>
          </cell>
          <cell r="P10355">
            <v>2</v>
          </cell>
          <cell r="Q10355" t="str">
            <v>OP20 A et B</v>
          </cell>
          <cell r="R10355" t="str">
            <v/>
          </cell>
          <cell r="X10355">
            <v>23.625</v>
          </cell>
          <cell r="Y10355">
            <v>0</v>
          </cell>
          <cell r="Z10355">
            <v>192.81983806413143</v>
          </cell>
          <cell r="AA10355">
            <v>216.44483806413143</v>
          </cell>
          <cell r="AD10355">
            <v>11.8125</v>
          </cell>
          <cell r="AE10355">
            <v>0</v>
          </cell>
          <cell r="AF10355">
            <v>96.409919032065716</v>
          </cell>
        </row>
        <row r="10356">
          <cell r="M10356" t="str">
            <v>HEtudAUT</v>
          </cell>
          <cell r="N10356" t="str">
            <v>Une heure d'études automatismes</v>
          </cell>
          <cell r="O10356" t="str">
            <v>One hour of automation studies</v>
          </cell>
          <cell r="P10356">
            <v>1</v>
          </cell>
          <cell r="Q10356" t="str">
            <v>Complement Hetude AF+Marguerite+Prog</v>
          </cell>
          <cell r="R10356" t="str">
            <v/>
          </cell>
          <cell r="X10356">
            <v>65</v>
          </cell>
          <cell r="Y10356">
            <v>0</v>
          </cell>
          <cell r="Z10356">
            <v>0</v>
          </cell>
          <cell r="AA10356">
            <v>65</v>
          </cell>
          <cell r="AD10356">
            <v>65</v>
          </cell>
          <cell r="AE10356">
            <v>0</v>
          </cell>
          <cell r="AF10356">
            <v>0</v>
          </cell>
        </row>
        <row r="10357">
          <cell r="M10357">
            <v>0</v>
          </cell>
          <cell r="N10357">
            <v>0</v>
          </cell>
          <cell r="O10357" t="str">
            <v/>
          </cell>
          <cell r="P10357">
            <v>0</v>
          </cell>
          <cell r="Q10357">
            <v>0</v>
          </cell>
          <cell r="R10357">
            <v>0</v>
          </cell>
          <cell r="AA10357">
            <v>0</v>
          </cell>
          <cell r="AD10357" t="e">
            <v>#DIV/0!</v>
          </cell>
          <cell r="AE10357" t="e">
            <v>#DIV/0!</v>
          </cell>
          <cell r="AF10357" t="e">
            <v>#DIV/0!</v>
          </cell>
        </row>
        <row r="10358">
          <cell r="M10358">
            <v>0</v>
          </cell>
          <cell r="N10358">
            <v>0</v>
          </cell>
          <cell r="O10358" t="str">
            <v/>
          </cell>
          <cell r="P10358">
            <v>1</v>
          </cell>
          <cell r="Q10358">
            <v>0</v>
          </cell>
          <cell r="R10358">
            <v>0</v>
          </cell>
          <cell r="AA10358">
            <v>0</v>
          </cell>
          <cell r="AD10358">
            <v>0</v>
          </cell>
          <cell r="AE10358">
            <v>0</v>
          </cell>
          <cell r="AF10358">
            <v>0</v>
          </cell>
        </row>
        <row r="10359">
          <cell r="M10359" t="str">
            <v>EtudRobM1</v>
          </cell>
          <cell r="N10359" t="str">
            <v>Etude numérique simple sur robot M existant</v>
          </cell>
          <cell r="O10359" t="str">
            <v>Simple numerical study on existing M robot</v>
          </cell>
          <cell r="P10359">
            <v>0.5</v>
          </cell>
          <cell r="Q10359">
            <v>0</v>
          </cell>
          <cell r="R10359" t="str">
            <v/>
          </cell>
          <cell r="X10359">
            <v>0</v>
          </cell>
          <cell r="Y10359">
            <v>0</v>
          </cell>
          <cell r="Z10359">
            <v>0</v>
          </cell>
          <cell r="AA10359">
            <v>0</v>
          </cell>
          <cell r="AD10359">
            <v>0</v>
          </cell>
          <cell r="AE10359">
            <v>0</v>
          </cell>
          <cell r="AF10359">
            <v>0</v>
          </cell>
        </row>
        <row r="10360">
          <cell r="M10360" t="str">
            <v>TrajMan</v>
          </cell>
          <cell r="N10360" t="str">
            <v>Trajectoire de manutention</v>
          </cell>
          <cell r="O10360" t="str">
            <v>Handling path</v>
          </cell>
          <cell r="P10360">
            <v>2</v>
          </cell>
          <cell r="Q10360" t="str">
            <v>Prise OP20A et dépose OP50</v>
          </cell>
          <cell r="R10360" t="str">
            <v/>
          </cell>
          <cell r="X10360">
            <v>0</v>
          </cell>
          <cell r="Y10360">
            <v>0</v>
          </cell>
          <cell r="Z10360">
            <v>0</v>
          </cell>
          <cell r="AA10360">
            <v>0</v>
          </cell>
          <cell r="AD10360">
            <v>0</v>
          </cell>
          <cell r="AE10360">
            <v>0</v>
          </cell>
          <cell r="AF10360">
            <v>0</v>
          </cell>
        </row>
        <row r="10361">
          <cell r="M10361" t="str">
            <v>CopTrajMan</v>
          </cell>
          <cell r="N10361" t="str">
            <v>Copie trajectoire Manut suite à ajout diversité</v>
          </cell>
          <cell r="O10361" t="str">
            <v>Copie of a handling trajectory for divers models</v>
          </cell>
          <cell r="P10361">
            <v>1</v>
          </cell>
          <cell r="Q10361" t="str">
            <v>Prise OP20B</v>
          </cell>
          <cell r="R10361" t="str">
            <v/>
          </cell>
          <cell r="X10361">
            <v>0</v>
          </cell>
          <cell r="Y10361">
            <v>0</v>
          </cell>
          <cell r="Z10361">
            <v>0</v>
          </cell>
          <cell r="AA10361">
            <v>0</v>
          </cell>
          <cell r="AD10361">
            <v>0</v>
          </cell>
          <cell r="AE10361">
            <v>0</v>
          </cell>
          <cell r="AF10361">
            <v>0</v>
          </cell>
        </row>
        <row r="10362">
          <cell r="M10362" t="str">
            <v>EchCodeTraj</v>
          </cell>
          <cell r="N10362" t="str">
            <v>Echange Code Trajectoire avec baie robot</v>
          </cell>
          <cell r="O10362" t="str">
            <v>Exchange of Trajectory Code with robot bay</v>
          </cell>
          <cell r="P10362">
            <v>2</v>
          </cell>
          <cell r="Q10362" t="str">
            <v>OP20 A et B</v>
          </cell>
          <cell r="R10362" t="str">
            <v/>
          </cell>
          <cell r="X10362">
            <v>23.625</v>
          </cell>
          <cell r="Y10362">
            <v>0</v>
          </cell>
          <cell r="Z10362">
            <v>192.81983806413143</v>
          </cell>
          <cell r="AA10362">
            <v>216.44483806413143</v>
          </cell>
          <cell r="AD10362">
            <v>11.8125</v>
          </cell>
          <cell r="AE10362">
            <v>0</v>
          </cell>
          <cell r="AF10362">
            <v>96.409919032065716</v>
          </cell>
        </row>
        <row r="10363">
          <cell r="M10363" t="str">
            <v>HEtudAUT</v>
          </cell>
          <cell r="N10363" t="str">
            <v>Une heure d'études automatismes</v>
          </cell>
          <cell r="O10363" t="str">
            <v>One hour of automation studies</v>
          </cell>
          <cell r="P10363">
            <v>1</v>
          </cell>
          <cell r="Q10363" t="str">
            <v>Complement Hetude AF+Marguerite+Prog</v>
          </cell>
          <cell r="R10363" t="str">
            <v/>
          </cell>
          <cell r="X10363">
            <v>65</v>
          </cell>
          <cell r="Y10363">
            <v>0</v>
          </cell>
          <cell r="Z10363">
            <v>0</v>
          </cell>
          <cell r="AA10363">
            <v>65</v>
          </cell>
          <cell r="AD10363">
            <v>65</v>
          </cell>
          <cell r="AE10363">
            <v>0</v>
          </cell>
          <cell r="AF10363">
            <v>0</v>
          </cell>
        </row>
        <row r="10364">
          <cell r="M10364">
            <v>0</v>
          </cell>
          <cell r="N10364">
            <v>0</v>
          </cell>
          <cell r="O10364" t="str">
            <v/>
          </cell>
          <cell r="P10364">
            <v>0</v>
          </cell>
          <cell r="Q10364">
            <v>0</v>
          </cell>
          <cell r="R10364">
            <v>0</v>
          </cell>
          <cell r="AA10364">
            <v>0</v>
          </cell>
          <cell r="AD10364" t="e">
            <v>#DIV/0!</v>
          </cell>
          <cell r="AE10364" t="e">
            <v>#DIV/0!</v>
          </cell>
          <cell r="AF10364" t="e">
            <v>#DIV/0!</v>
          </cell>
        </row>
        <row r="10365">
          <cell r="M10365">
            <v>0</v>
          </cell>
          <cell r="N10365">
            <v>0</v>
          </cell>
          <cell r="O10365" t="str">
            <v/>
          </cell>
          <cell r="P10365">
            <v>1</v>
          </cell>
          <cell r="Q10365">
            <v>0</v>
          </cell>
          <cell r="R10365">
            <v>0</v>
          </cell>
          <cell r="AA10365">
            <v>0</v>
          </cell>
          <cell r="AD10365">
            <v>0</v>
          </cell>
          <cell r="AE10365">
            <v>0</v>
          </cell>
          <cell r="AF10365">
            <v>0</v>
          </cell>
        </row>
        <row r="10366">
          <cell r="M10366" t="str">
            <v>RefSer40DINPreh</v>
          </cell>
          <cell r="N10366" t="str">
            <v>Serrage 40 DIN Touche + Appui tous types sur Préh</v>
          </cell>
          <cell r="O10366" t="str">
            <v>Clamping 40 DIN Key + All types of support on Preh</v>
          </cell>
          <cell r="P10366">
            <v>4</v>
          </cell>
          <cell r="Q10366">
            <v>0</v>
          </cell>
          <cell r="X10366">
            <v>49.14</v>
          </cell>
          <cell r="Y10366">
            <v>284.0292</v>
          </cell>
          <cell r="Z10366">
            <v>151.20000000000002</v>
          </cell>
          <cell r="AA10366">
            <v>484.36919999999998</v>
          </cell>
          <cell r="AD10366">
            <v>12.285</v>
          </cell>
          <cell r="AE10366">
            <v>71.007300000000001</v>
          </cell>
          <cell r="AF10366">
            <v>37.800000000000004</v>
          </cell>
        </row>
        <row r="10367">
          <cell r="M10367" t="str">
            <v>CompIntRefSerrPreh</v>
          </cell>
          <cell r="N10367" t="str">
            <v>Complément intégration d'une réf serr préhenseur</v>
          </cell>
          <cell r="O10367" t="str">
            <v>Add-on integration tight reference in a Gripper</v>
          </cell>
          <cell r="P10367">
            <v>4</v>
          </cell>
          <cell r="Q10367">
            <v>0</v>
          </cell>
          <cell r="X10367">
            <v>0</v>
          </cell>
          <cell r="Y10367">
            <v>0</v>
          </cell>
          <cell r="Z10367">
            <v>94.5</v>
          </cell>
          <cell r="AA10367">
            <v>94.5</v>
          </cell>
          <cell r="AD10367">
            <v>0</v>
          </cell>
          <cell r="AE10367">
            <v>0</v>
          </cell>
          <cell r="AF10367">
            <v>23.625</v>
          </cell>
        </row>
        <row r="10368">
          <cell r="M10368" t="str">
            <v>PilMobPreh</v>
          </cell>
          <cell r="N10368" t="str">
            <v>Pilote escamotable sur Préhenseur avec antenne sup</v>
          </cell>
          <cell r="O10368" t="str">
            <v>Retractable pin on Gripper</v>
          </cell>
          <cell r="P10368">
            <v>1</v>
          </cell>
          <cell r="Q10368">
            <v>0</v>
          </cell>
          <cell r="X10368">
            <v>12.285</v>
          </cell>
          <cell r="Y10368">
            <v>71.007300000000001</v>
          </cell>
          <cell r="Z10368">
            <v>37.800000000000004</v>
          </cell>
          <cell r="AA10368">
            <v>121.09229999999999</v>
          </cell>
          <cell r="AD10368">
            <v>12.285</v>
          </cell>
          <cell r="AE10368">
            <v>71.007300000000001</v>
          </cell>
          <cell r="AF10368">
            <v>37.800000000000004</v>
          </cell>
        </row>
        <row r="10369">
          <cell r="M10369" t="str">
            <v>CompIntPilMobPreh</v>
          </cell>
          <cell r="N10369" t="str">
            <v>Complément intégration pilote mobile Préhenseur</v>
          </cell>
          <cell r="O10369" t="str">
            <v>Add on integration mobile Pin in Gripper</v>
          </cell>
          <cell r="P10369">
            <v>1</v>
          </cell>
          <cell r="Q10369">
            <v>0</v>
          </cell>
          <cell r="X10369">
            <v>0</v>
          </cell>
          <cell r="Y10369">
            <v>0</v>
          </cell>
          <cell r="Z10369">
            <v>18.900000000000002</v>
          </cell>
          <cell r="AA10369">
            <v>18.900000000000002</v>
          </cell>
          <cell r="AD10369">
            <v>0</v>
          </cell>
          <cell r="AE10369">
            <v>0</v>
          </cell>
          <cell r="AF10369">
            <v>18.900000000000002</v>
          </cell>
        </row>
        <row r="10370">
          <cell r="M10370" t="str">
            <v>PilSeulPreh</v>
          </cell>
          <cell r="N10370" t="str">
            <v xml:space="preserve">Pilote fixe sans poteau ou Pilote préhenseur avec </v>
          </cell>
          <cell r="O10370" t="str">
            <v>Fixed pin for gripper</v>
          </cell>
          <cell r="P10370">
            <v>1</v>
          </cell>
          <cell r="Q10370">
            <v>0</v>
          </cell>
          <cell r="X10370">
            <v>0</v>
          </cell>
          <cell r="Y10370">
            <v>0</v>
          </cell>
          <cell r="Z10370">
            <v>0</v>
          </cell>
          <cell r="AA10370">
            <v>0</v>
          </cell>
          <cell r="AD10370">
            <v>0</v>
          </cell>
          <cell r="AE10370">
            <v>0</v>
          </cell>
          <cell r="AF10370">
            <v>0</v>
          </cell>
        </row>
        <row r="10371">
          <cell r="M10371" t="str">
            <v>CompIntPilPreh</v>
          </cell>
          <cell r="N10371" t="str">
            <v>Complément intégration d'un pilote preheneur</v>
          </cell>
          <cell r="O10371" t="str">
            <v>Add on integration Pin in Gripper</v>
          </cell>
          <cell r="P10371">
            <v>1</v>
          </cell>
          <cell r="Q10371">
            <v>0</v>
          </cell>
          <cell r="X10371">
            <v>0</v>
          </cell>
          <cell r="Y10371">
            <v>0</v>
          </cell>
          <cell r="Z10371">
            <v>0</v>
          </cell>
          <cell r="AA10371">
            <v>0</v>
          </cell>
          <cell r="AD10371">
            <v>0</v>
          </cell>
          <cell r="AE10371">
            <v>0</v>
          </cell>
          <cell r="AF10371">
            <v>0</v>
          </cell>
        </row>
        <row r="10372">
          <cell r="M10372" t="str">
            <v>DistribPreh</v>
          </cell>
          <cell r="N10372" t="str">
            <v>Distributeur taille 2 sur Préhenseur</v>
          </cell>
          <cell r="O10372" t="str">
            <v>Dispenser size 2 on Gripper</v>
          </cell>
          <cell r="P10372">
            <v>2</v>
          </cell>
          <cell r="Q10372">
            <v>0</v>
          </cell>
          <cell r="X10372">
            <v>24.57</v>
          </cell>
          <cell r="Y10372">
            <v>325.39499999999998</v>
          </cell>
          <cell r="Z10372">
            <v>37.800000000000004</v>
          </cell>
          <cell r="AA10372">
            <v>387.76499999999999</v>
          </cell>
          <cell r="AD10372">
            <v>12.285</v>
          </cell>
          <cell r="AE10372">
            <v>162.69749999999999</v>
          </cell>
          <cell r="AF10372">
            <v>18.900000000000002</v>
          </cell>
        </row>
        <row r="10373">
          <cell r="M10373" t="str">
            <v>CompIntDistribPreh</v>
          </cell>
          <cell r="N10373" t="str">
            <v>Complément intégration d'un distributeur préh</v>
          </cell>
          <cell r="O10373" t="str">
            <v>Add-on integration distributor into existing gripper</v>
          </cell>
          <cell r="P10373">
            <v>2</v>
          </cell>
          <cell r="Q10373">
            <v>0</v>
          </cell>
          <cell r="X10373">
            <v>0</v>
          </cell>
          <cell r="Y10373">
            <v>0</v>
          </cell>
          <cell r="Z10373">
            <v>47.25</v>
          </cell>
          <cell r="AA10373">
            <v>47.25</v>
          </cell>
          <cell r="AD10373">
            <v>0</v>
          </cell>
          <cell r="AE10373">
            <v>0</v>
          </cell>
          <cell r="AF10373">
            <v>23.625</v>
          </cell>
        </row>
        <row r="10374">
          <cell r="M10374" t="str">
            <v>PPinducPreh</v>
          </cell>
          <cell r="N10374" t="str">
            <v>Détecteur inductif présence pièce sur Préhenseur a</v>
          </cell>
          <cell r="O10374" t="str">
            <v>Inductive part presence detector on Gripper</v>
          </cell>
          <cell r="P10374">
            <v>1</v>
          </cell>
          <cell r="Q10374">
            <v>0</v>
          </cell>
          <cell r="X10374">
            <v>12.285</v>
          </cell>
          <cell r="Y10374">
            <v>37.65825000000001</v>
          </cell>
          <cell r="Z10374">
            <v>9.4500000000000011</v>
          </cell>
          <cell r="AA10374">
            <v>59.393250000000009</v>
          </cell>
          <cell r="AD10374">
            <v>12.285</v>
          </cell>
          <cell r="AE10374">
            <v>37.65825000000001</v>
          </cell>
          <cell r="AF10374">
            <v>9.4500000000000011</v>
          </cell>
        </row>
        <row r="10375">
          <cell r="M10375" t="str">
            <v>CompIntPpPreh</v>
          </cell>
          <cell r="N10375" t="str">
            <v>Complément intégration d'un présence pièce préh</v>
          </cell>
          <cell r="O10375" t="str">
            <v>Add-on integration presence part</v>
          </cell>
          <cell r="P10375">
            <v>1</v>
          </cell>
          <cell r="Q10375">
            <v>0</v>
          </cell>
          <cell r="X10375">
            <v>0</v>
          </cell>
          <cell r="Y10375">
            <v>0</v>
          </cell>
          <cell r="Z10375">
            <v>23.625</v>
          </cell>
          <cell r="AA10375">
            <v>23.625</v>
          </cell>
          <cell r="AD10375">
            <v>0</v>
          </cell>
          <cell r="AE10375">
            <v>0</v>
          </cell>
          <cell r="AF10375">
            <v>23.625</v>
          </cell>
        </row>
        <row r="10376">
          <cell r="M10376" t="str">
            <v>IntPrehEl</v>
          </cell>
          <cell r="N10376" t="str">
            <v>Intégration en ligne d'un préhenseur</v>
          </cell>
          <cell r="O10376" t="str">
            <v>On-line integration of a gripper</v>
          </cell>
          <cell r="P10376">
            <v>1</v>
          </cell>
          <cell r="Q10376">
            <v>0</v>
          </cell>
          <cell r="X10376">
            <v>0</v>
          </cell>
          <cell r="Y10376">
            <v>0</v>
          </cell>
          <cell r="Z10376">
            <v>0</v>
          </cell>
          <cell r="AA10376">
            <v>0</v>
          </cell>
          <cell r="AD10376">
            <v>0</v>
          </cell>
          <cell r="AE10376">
            <v>0</v>
          </cell>
          <cell r="AF10376">
            <v>0</v>
          </cell>
        </row>
        <row r="10377">
          <cell r="M10377">
            <v>0</v>
          </cell>
          <cell r="N10377">
            <v>0</v>
          </cell>
          <cell r="O10377" t="str">
            <v/>
          </cell>
          <cell r="P10377">
            <v>0</v>
          </cell>
          <cell r="Q10377">
            <v>0</v>
          </cell>
          <cell r="R10377">
            <v>0</v>
          </cell>
          <cell r="AA10377">
            <v>0</v>
          </cell>
          <cell r="AD10377" t="e">
            <v>#DIV/0!</v>
          </cell>
          <cell r="AE10377" t="e">
            <v>#DIV/0!</v>
          </cell>
          <cell r="AF10377" t="e">
            <v>#DIV/0!</v>
          </cell>
        </row>
        <row r="10378">
          <cell r="M10378">
            <v>0</v>
          </cell>
          <cell r="N10378">
            <v>0</v>
          </cell>
          <cell r="O10378" t="str">
            <v/>
          </cell>
          <cell r="P10378">
            <v>1</v>
          </cell>
          <cell r="Q10378">
            <v>0</v>
          </cell>
          <cell r="R10378">
            <v>0</v>
          </cell>
          <cell r="AA10378">
            <v>0</v>
          </cell>
          <cell r="AD10378">
            <v>0</v>
          </cell>
          <cell r="AE10378">
            <v>0</v>
          </cell>
          <cell r="AF10378">
            <v>0</v>
          </cell>
        </row>
        <row r="10379">
          <cell r="M10379" t="str">
            <v>PlatFortal1,5m²</v>
          </cell>
          <cell r="N10379" t="str">
            <v>Platine Fortal surface compris entre 1.2 m² et 1.5</v>
          </cell>
          <cell r="O10379" t="str">
            <v>Fortal plate surface between 1.2 m² and 1.5</v>
          </cell>
          <cell r="P10379">
            <v>1</v>
          </cell>
          <cell r="Q10379">
            <v>0</v>
          </cell>
          <cell r="R10379" t="str">
            <v/>
          </cell>
          <cell r="X10379">
            <v>247.13640000000001</v>
          </cell>
          <cell r="Y10379">
            <v>1129.0301590909091</v>
          </cell>
          <cell r="Z10379">
            <v>722.81852269353089</v>
          </cell>
          <cell r="AA10379">
            <v>2098.9850817844399</v>
          </cell>
          <cell r="AD10379">
            <v>247.13640000000001</v>
          </cell>
          <cell r="AE10379">
            <v>1129.0301590909091</v>
          </cell>
          <cell r="AF10379">
            <v>722.81852269353089</v>
          </cell>
        </row>
        <row r="10380">
          <cell r="M10380" t="str">
            <v>Ref</v>
          </cell>
          <cell r="N10380" t="str">
            <v xml:space="preserve">Appui ou drageoir (toutes largeurs) + support </v>
          </cell>
          <cell r="O10380" t="str">
            <v xml:space="preserve">Support or sucker (all widths) + support </v>
          </cell>
          <cell r="P10380">
            <v>2</v>
          </cell>
          <cell r="Q10380">
            <v>0</v>
          </cell>
          <cell r="R10380" t="str">
            <v/>
          </cell>
          <cell r="X10380">
            <v>0</v>
          </cell>
          <cell r="Y10380">
            <v>0</v>
          </cell>
          <cell r="Z10380">
            <v>0</v>
          </cell>
          <cell r="AA10380">
            <v>0</v>
          </cell>
          <cell r="AD10380">
            <v>0</v>
          </cell>
          <cell r="AE10380">
            <v>0</v>
          </cell>
          <cell r="AF10380">
            <v>0</v>
          </cell>
        </row>
        <row r="10381">
          <cell r="M10381" t="str">
            <v>AppuiDrageoir</v>
          </cell>
          <cell r="N10381" t="str">
            <v xml:space="preserve">Appui seul ou drageoir seul (toutes largeurs) </v>
          </cell>
          <cell r="O10381" t="str">
            <v xml:space="preserve">support only or sucker only (all widths) </v>
          </cell>
          <cell r="P10381">
            <v>3</v>
          </cell>
          <cell r="Q10381">
            <v>0</v>
          </cell>
          <cell r="R10381" t="str">
            <v/>
          </cell>
          <cell r="X10381">
            <v>0</v>
          </cell>
          <cell r="Y10381">
            <v>0</v>
          </cell>
          <cell r="Z10381">
            <v>0</v>
          </cell>
          <cell r="AA10381">
            <v>0</v>
          </cell>
          <cell r="AD10381">
            <v>0</v>
          </cell>
          <cell r="AE10381">
            <v>0</v>
          </cell>
          <cell r="AF10381">
            <v>0</v>
          </cell>
        </row>
        <row r="10382">
          <cell r="M10382" t="str">
            <v>Touch</v>
          </cell>
          <cell r="N10382" t="str">
            <v>Touche seule toutes largeurs</v>
          </cell>
          <cell r="O10382" t="str">
            <v>Fixed button (Endschalter)</v>
          </cell>
          <cell r="P10382">
            <v>4</v>
          </cell>
          <cell r="Q10382">
            <v>0</v>
          </cell>
          <cell r="R10382" t="str">
            <v/>
          </cell>
          <cell r="X10382">
            <v>0</v>
          </cell>
          <cell r="Y10382">
            <v>0</v>
          </cell>
          <cell r="Z10382">
            <v>0</v>
          </cell>
          <cell r="AA10382">
            <v>0</v>
          </cell>
          <cell r="AD10382">
            <v>0</v>
          </cell>
          <cell r="AE10382">
            <v>0</v>
          </cell>
          <cell r="AF10382">
            <v>0</v>
          </cell>
        </row>
        <row r="10383">
          <cell r="M10383" t="str">
            <v>PilMob</v>
          </cell>
          <cell r="N10383" t="str">
            <v>Pilote escamotable</v>
          </cell>
          <cell r="O10383" t="str">
            <v>Retractable pin</v>
          </cell>
          <cell r="P10383">
            <v>3</v>
          </cell>
          <cell r="Q10383">
            <v>0</v>
          </cell>
          <cell r="R10383" t="str">
            <v/>
          </cell>
          <cell r="X10383">
            <v>74.310074999999998</v>
          </cell>
          <cell r="Y10383">
            <v>218.43045000000001</v>
          </cell>
          <cell r="Z10383">
            <v>382.63614281472468</v>
          </cell>
          <cell r="AA10383">
            <v>675.37666781472467</v>
          </cell>
          <cell r="AD10383">
            <v>24.770025</v>
          </cell>
          <cell r="AE10383">
            <v>72.810150000000007</v>
          </cell>
          <cell r="AF10383">
            <v>127.54538093824156</v>
          </cell>
        </row>
        <row r="10384">
          <cell r="M10384" t="str">
            <v>Aval</v>
          </cell>
          <cell r="N10384" t="str">
            <v>Avaloir</v>
          </cell>
          <cell r="O10384" t="str">
            <v>Guide</v>
          </cell>
          <cell r="P10384">
            <v>5</v>
          </cell>
          <cell r="Q10384">
            <v>0</v>
          </cell>
          <cell r="R10384" t="str">
            <v/>
          </cell>
          <cell r="X10384">
            <v>0</v>
          </cell>
          <cell r="Y10384">
            <v>0</v>
          </cell>
          <cell r="Z10384">
            <v>0</v>
          </cell>
          <cell r="AA10384">
            <v>0</v>
          </cell>
          <cell r="AD10384">
            <v>0</v>
          </cell>
          <cell r="AE10384">
            <v>0</v>
          </cell>
          <cell r="AF10384">
            <v>0</v>
          </cell>
        </row>
        <row r="10385">
          <cell r="M10385" t="str">
            <v>Distrib2</v>
          </cell>
          <cell r="N10385" t="str">
            <v>Distributeur 5/2</v>
          </cell>
          <cell r="O10385" t="str">
            <v>5/2-way valve</v>
          </cell>
          <cell r="P10385">
            <v>6</v>
          </cell>
          <cell r="Q10385">
            <v>0</v>
          </cell>
          <cell r="R10385" t="str">
            <v/>
          </cell>
          <cell r="X10385">
            <v>432.45090000000005</v>
          </cell>
          <cell r="Y10385">
            <v>965.6640000000001</v>
          </cell>
          <cell r="Z10385">
            <v>1029.1238288281816</v>
          </cell>
          <cell r="AA10385">
            <v>2427.2387288281816</v>
          </cell>
          <cell r="AD10385">
            <v>72.075150000000008</v>
          </cell>
          <cell r="AE10385">
            <v>160.94400000000002</v>
          </cell>
          <cell r="AF10385">
            <v>171.52063813803025</v>
          </cell>
        </row>
        <row r="10386">
          <cell r="M10386" t="str">
            <v>PPinduc</v>
          </cell>
          <cell r="N10386" t="str">
            <v>Détecteur inductif de présence pièce</v>
          </cell>
          <cell r="O10386" t="str">
            <v>Inductive part presence detector</v>
          </cell>
          <cell r="P10386">
            <v>4</v>
          </cell>
          <cell r="Q10386">
            <v>0</v>
          </cell>
          <cell r="R10386" t="str">
            <v/>
          </cell>
          <cell r="X10386">
            <v>76.425300000000007</v>
          </cell>
          <cell r="Y10386">
            <v>103.27379999999999</v>
          </cell>
          <cell r="Z10386">
            <v>430.38152375296619</v>
          </cell>
          <cell r="AA10386">
            <v>610.08062375296618</v>
          </cell>
          <cell r="AD10386">
            <v>19.106325000000002</v>
          </cell>
          <cell r="AE10386">
            <v>25.818449999999999</v>
          </cell>
          <cell r="AF10386">
            <v>107.59538093824155</v>
          </cell>
        </row>
        <row r="10387">
          <cell r="M10387" t="str">
            <v>BrasSupECO</v>
          </cell>
          <cell r="N10387" t="str">
            <v>Bras sup pour appui ou touche sur serrage ECO</v>
          </cell>
          <cell r="O10387" t="str">
            <v>Additional arm for pressing or key on ECO clamping</v>
          </cell>
          <cell r="P10387">
            <v>8</v>
          </cell>
          <cell r="Q10387">
            <v>0</v>
          </cell>
          <cell r="R10387" t="str">
            <v/>
          </cell>
          <cell r="X10387">
            <v>0</v>
          </cell>
          <cell r="Y10387">
            <v>0</v>
          </cell>
          <cell r="Z10387">
            <v>0</v>
          </cell>
          <cell r="AA10387">
            <v>0</v>
          </cell>
          <cell r="AD10387">
            <v>0</v>
          </cell>
          <cell r="AE10387">
            <v>0</v>
          </cell>
          <cell r="AF10387">
            <v>0</v>
          </cell>
        </row>
        <row r="10388">
          <cell r="M10388" t="str">
            <v>PilMobECO</v>
          </cell>
          <cell r="N10388" t="str">
            <v xml:space="preserve">Pilote mobile sur serrage ECO d=50 </v>
          </cell>
          <cell r="O10388" t="str">
            <v xml:space="preserve">Mobile pin on ECO clamping d=50 </v>
          </cell>
          <cell r="P10388">
            <v>1</v>
          </cell>
          <cell r="Q10388">
            <v>0</v>
          </cell>
          <cell r="R10388" t="str">
            <v/>
          </cell>
          <cell r="X10388">
            <v>24.770024999999997</v>
          </cell>
          <cell r="Y10388">
            <v>72.810149999999993</v>
          </cell>
          <cell r="Z10388">
            <v>127.54538093824156</v>
          </cell>
          <cell r="AA10388">
            <v>225.12555593824158</v>
          </cell>
          <cell r="AD10388">
            <v>24.770024999999997</v>
          </cell>
          <cell r="AE10388">
            <v>72.810149999999993</v>
          </cell>
          <cell r="AF10388">
            <v>127.54538093824156</v>
          </cell>
        </row>
        <row r="10389">
          <cell r="M10389" t="str">
            <v>RefPinceECO_D63</v>
          </cell>
          <cell r="N10389" t="str">
            <v>Référence mobile et serrée ECO D63 tous types</v>
          </cell>
          <cell r="O10389" t="str">
            <v>Mobile and clamped reference ECO D63 all types</v>
          </cell>
          <cell r="P10389">
            <v>1</v>
          </cell>
          <cell r="Q10389">
            <v>0</v>
          </cell>
          <cell r="R10389" t="str">
            <v/>
          </cell>
          <cell r="X10389">
            <v>17.808525000000003</v>
          </cell>
          <cell r="Y10389">
            <v>72.810149999999993</v>
          </cell>
          <cell r="Z10389">
            <v>79.354333387436981</v>
          </cell>
          <cell r="AA10389">
            <v>169.97300838743698</v>
          </cell>
          <cell r="AD10389">
            <v>17.808525000000003</v>
          </cell>
          <cell r="AE10389">
            <v>72.810149999999993</v>
          </cell>
          <cell r="AF10389">
            <v>79.354333387436981</v>
          </cell>
        </row>
        <row r="10390">
          <cell r="M10390" t="str">
            <v>RefSerrECONew_D50</v>
          </cell>
          <cell r="N10390" t="str">
            <v>Réf serrée ECO D50 Touche + Appui tous types</v>
          </cell>
          <cell r="O10390" t="str">
            <v>ECO D50 clamped reference Key + Press all types</v>
          </cell>
          <cell r="P10390">
            <v>8</v>
          </cell>
          <cell r="Q10390">
            <v>0</v>
          </cell>
          <cell r="R10390" t="str">
            <v/>
          </cell>
          <cell r="X10390">
            <v>142.46820000000002</v>
          </cell>
          <cell r="Y10390">
            <v>582.48119999999994</v>
          </cell>
          <cell r="Z10390">
            <v>634.83466709949585</v>
          </cell>
          <cell r="AA10390">
            <v>1359.7840670994958</v>
          </cell>
          <cell r="AD10390">
            <v>17.808525000000003</v>
          </cell>
          <cell r="AE10390">
            <v>72.810149999999993</v>
          </cell>
          <cell r="AF10390">
            <v>79.354333387436981</v>
          </cell>
        </row>
        <row r="10391">
          <cell r="M10391" t="str">
            <v>RefSerrECONew_D63</v>
          </cell>
          <cell r="N10391" t="str">
            <v>Réf serrée ECO D63 Touche + Appui tous types</v>
          </cell>
          <cell r="O10391" t="str">
            <v>ECO D63 Key + Press all types</v>
          </cell>
          <cell r="P10391">
            <v>5</v>
          </cell>
          <cell r="Q10391">
            <v>0</v>
          </cell>
          <cell r="R10391" t="str">
            <v/>
          </cell>
          <cell r="X10391">
            <v>89.042625000000015</v>
          </cell>
          <cell r="Y10391">
            <v>364.05074999999999</v>
          </cell>
          <cell r="Z10391">
            <v>396.77166693718493</v>
          </cell>
          <cell r="AA10391">
            <v>849.86504193718497</v>
          </cell>
          <cell r="AD10391">
            <v>17.808525000000003</v>
          </cell>
          <cell r="AE10391">
            <v>72.810149999999993</v>
          </cell>
          <cell r="AF10391">
            <v>79.354333387436981</v>
          </cell>
        </row>
        <row r="10392">
          <cell r="M10392" t="str">
            <v>RefSerrECONew_D80</v>
          </cell>
          <cell r="N10392" t="str">
            <v>Réf serrée ECO D80 Touche + Appui tous types</v>
          </cell>
          <cell r="O10392" t="str">
            <v>ECO D80 Key + Press all types</v>
          </cell>
          <cell r="P10392">
            <v>1</v>
          </cell>
          <cell r="Q10392">
            <v>0</v>
          </cell>
          <cell r="R10392" t="str">
            <v/>
          </cell>
          <cell r="X10392">
            <v>17.808525000000003</v>
          </cell>
          <cell r="Y10392">
            <v>72.810149999999993</v>
          </cell>
          <cell r="Z10392">
            <v>79.354333387436981</v>
          </cell>
          <cell r="AA10392">
            <v>169.97300838743698</v>
          </cell>
          <cell r="AD10392">
            <v>17.808525000000003</v>
          </cell>
          <cell r="AE10392">
            <v>72.810149999999993</v>
          </cell>
          <cell r="AF10392">
            <v>79.354333387436981</v>
          </cell>
        </row>
        <row r="10393">
          <cell r="M10393" t="str">
            <v>CompIntPlatEnLigne</v>
          </cell>
          <cell r="N10393" t="str">
            <v>Complément Intégration d'une platine en ligne</v>
          </cell>
          <cell r="O10393" t="str">
            <v>Add-on online integration of an robotized welding jig mounted on a turntable</v>
          </cell>
          <cell r="P10393">
            <v>1</v>
          </cell>
          <cell r="Q10393">
            <v>0</v>
          </cell>
          <cell r="R10393" t="str">
            <v/>
          </cell>
          <cell r="X10393">
            <v>0</v>
          </cell>
          <cell r="Y10393">
            <v>0</v>
          </cell>
          <cell r="Z10393">
            <v>525</v>
          </cell>
          <cell r="AA10393">
            <v>525</v>
          </cell>
          <cell r="AD10393">
            <v>0</v>
          </cell>
          <cell r="AE10393">
            <v>0</v>
          </cell>
          <cell r="AF10393">
            <v>525</v>
          </cell>
        </row>
        <row r="10394">
          <cell r="M10394" t="str">
            <v>PartFixeBatiPnAut</v>
          </cell>
          <cell r="N10394" t="str">
            <v>Part fixe pour bâti de plateau sans PN et AUT</v>
          </cell>
          <cell r="O10394" t="str">
            <v>Base pour bâti de plateau sans PN et AUT</v>
          </cell>
          <cell r="P10394">
            <v>1</v>
          </cell>
          <cell r="Q10394">
            <v>0</v>
          </cell>
          <cell r="R10394" t="str">
            <v/>
          </cell>
          <cell r="X10394">
            <v>130.51237500000002</v>
          </cell>
          <cell r="Y10394">
            <v>1322.2860000000001</v>
          </cell>
          <cell r="Z10394">
            <v>643.85326187648309</v>
          </cell>
          <cell r="AA10394">
            <v>2096.6516368764833</v>
          </cell>
          <cell r="AD10394">
            <v>130.51237500000002</v>
          </cell>
          <cell r="AE10394">
            <v>1322.2860000000001</v>
          </cell>
          <cell r="AF10394">
            <v>643.85326187648309</v>
          </cell>
        </row>
        <row r="10395">
          <cell r="M10395">
            <v>0</v>
          </cell>
          <cell r="N10395">
            <v>0</v>
          </cell>
          <cell r="O10395" t="str">
            <v/>
          </cell>
          <cell r="P10395">
            <v>0</v>
          </cell>
          <cell r="Q10395">
            <v>0</v>
          </cell>
          <cell r="R10395">
            <v>0</v>
          </cell>
          <cell r="AA10395">
            <v>0</v>
          </cell>
          <cell r="AD10395" t="e">
            <v>#DIV/0!</v>
          </cell>
          <cell r="AE10395" t="e">
            <v>#DIV/0!</v>
          </cell>
          <cell r="AF10395" t="e">
            <v>#DIV/0!</v>
          </cell>
        </row>
        <row r="10396">
          <cell r="M10396">
            <v>0</v>
          </cell>
          <cell r="N10396">
            <v>0</v>
          </cell>
          <cell r="O10396" t="str">
            <v/>
          </cell>
          <cell r="P10396">
            <v>1</v>
          </cell>
          <cell r="Q10396">
            <v>0</v>
          </cell>
          <cell r="R10396">
            <v>0</v>
          </cell>
          <cell r="AA10396">
            <v>0</v>
          </cell>
          <cell r="AD10396">
            <v>0</v>
          </cell>
          <cell r="AE10396">
            <v>0</v>
          </cell>
          <cell r="AF10396">
            <v>0</v>
          </cell>
        </row>
        <row r="10397">
          <cell r="M10397" t="str">
            <v>PlatFortal1,5m²</v>
          </cell>
          <cell r="N10397" t="str">
            <v>Platine Fortal surface compris entre 1.2 m² et 1.5</v>
          </cell>
          <cell r="O10397" t="str">
            <v>Fortal plate surface between 1.2 m² and 1.5</v>
          </cell>
          <cell r="P10397">
            <v>1</v>
          </cell>
          <cell r="Q10397">
            <v>0</v>
          </cell>
          <cell r="R10397" t="str">
            <v>02</v>
          </cell>
          <cell r="X10397">
            <v>247.13640000000001</v>
          </cell>
          <cell r="Y10397">
            <v>1129.0301590909091</v>
          </cell>
          <cell r="Z10397">
            <v>722.81852269353089</v>
          </cell>
          <cell r="AA10397">
            <v>2098.9850817844399</v>
          </cell>
          <cell r="AD10397">
            <v>247.13640000000001</v>
          </cell>
          <cell r="AE10397">
            <v>1129.0301590909091</v>
          </cell>
          <cell r="AF10397">
            <v>722.81852269353089</v>
          </cell>
        </row>
        <row r="10398">
          <cell r="M10398" t="str">
            <v>Ref</v>
          </cell>
          <cell r="N10398" t="str">
            <v xml:space="preserve">Appui ou drageoir (toutes largeurs) + support </v>
          </cell>
          <cell r="O10398" t="str">
            <v xml:space="preserve">Support or sucker (all widths) + support </v>
          </cell>
          <cell r="P10398">
            <v>2</v>
          </cell>
          <cell r="Q10398">
            <v>0</v>
          </cell>
          <cell r="R10398" t="str">
            <v>02</v>
          </cell>
          <cell r="X10398">
            <v>0</v>
          </cell>
          <cell r="Y10398">
            <v>0</v>
          </cell>
          <cell r="Z10398">
            <v>0</v>
          </cell>
          <cell r="AA10398">
            <v>0</v>
          </cell>
          <cell r="AD10398">
            <v>0</v>
          </cell>
          <cell r="AE10398">
            <v>0</v>
          </cell>
          <cell r="AF10398">
            <v>0</v>
          </cell>
        </row>
        <row r="10399">
          <cell r="M10399" t="str">
            <v>AppuiDrageoir</v>
          </cell>
          <cell r="N10399" t="str">
            <v xml:space="preserve">Appui seul ou drageoir seul (toutes largeurs) </v>
          </cell>
          <cell r="O10399" t="str">
            <v xml:space="preserve">support only or sucker only (all widths) </v>
          </cell>
          <cell r="P10399">
            <v>3</v>
          </cell>
          <cell r="Q10399">
            <v>0</v>
          </cell>
          <cell r="R10399" t="str">
            <v>02</v>
          </cell>
          <cell r="X10399">
            <v>0</v>
          </cell>
          <cell r="Y10399">
            <v>0</v>
          </cell>
          <cell r="Z10399">
            <v>0</v>
          </cell>
          <cell r="AA10399">
            <v>0</v>
          </cell>
          <cell r="AD10399">
            <v>0</v>
          </cell>
          <cell r="AE10399">
            <v>0</v>
          </cell>
          <cell r="AF10399">
            <v>0</v>
          </cell>
        </row>
        <row r="10400">
          <cell r="M10400" t="str">
            <v>Touch</v>
          </cell>
          <cell r="N10400" t="str">
            <v>Touche seule toutes largeurs</v>
          </cell>
          <cell r="O10400" t="str">
            <v>Fixed button (Endschalter)</v>
          </cell>
          <cell r="P10400">
            <v>4</v>
          </cell>
          <cell r="Q10400">
            <v>0</v>
          </cell>
          <cell r="R10400" t="str">
            <v>02</v>
          </cell>
          <cell r="X10400">
            <v>0</v>
          </cell>
          <cell r="Y10400">
            <v>0</v>
          </cell>
          <cell r="Z10400">
            <v>0</v>
          </cell>
          <cell r="AA10400">
            <v>0</v>
          </cell>
          <cell r="AD10400">
            <v>0</v>
          </cell>
          <cell r="AE10400">
            <v>0</v>
          </cell>
          <cell r="AF10400">
            <v>0</v>
          </cell>
        </row>
        <row r="10401">
          <cell r="M10401" t="str">
            <v>PilMob</v>
          </cell>
          <cell r="N10401" t="str">
            <v>Pilote escamotable</v>
          </cell>
          <cell r="O10401" t="str">
            <v>Retractable pin</v>
          </cell>
          <cell r="P10401">
            <v>3</v>
          </cell>
          <cell r="Q10401">
            <v>0</v>
          </cell>
          <cell r="R10401" t="str">
            <v>02</v>
          </cell>
          <cell r="X10401">
            <v>74.310074999999998</v>
          </cell>
          <cell r="Y10401">
            <v>218.43045000000001</v>
          </cell>
          <cell r="Z10401">
            <v>382.63614281472468</v>
          </cell>
          <cell r="AA10401">
            <v>675.37666781472467</v>
          </cell>
          <cell r="AD10401">
            <v>24.770025</v>
          </cell>
          <cell r="AE10401">
            <v>72.810150000000007</v>
          </cell>
          <cell r="AF10401">
            <v>127.54538093824156</v>
          </cell>
        </row>
        <row r="10402">
          <cell r="M10402" t="str">
            <v>Aval</v>
          </cell>
          <cell r="N10402" t="str">
            <v>Avaloir</v>
          </cell>
          <cell r="O10402" t="str">
            <v>Guide</v>
          </cell>
          <cell r="P10402">
            <v>5</v>
          </cell>
          <cell r="Q10402">
            <v>0</v>
          </cell>
          <cell r="R10402" t="str">
            <v>02</v>
          </cell>
          <cell r="X10402">
            <v>0</v>
          </cell>
          <cell r="Y10402">
            <v>0</v>
          </cell>
          <cell r="Z10402">
            <v>0</v>
          </cell>
          <cell r="AA10402">
            <v>0</v>
          </cell>
          <cell r="AD10402">
            <v>0</v>
          </cell>
          <cell r="AE10402">
            <v>0</v>
          </cell>
          <cell r="AF10402">
            <v>0</v>
          </cell>
        </row>
        <row r="10403">
          <cell r="M10403" t="str">
            <v>Distrib2</v>
          </cell>
          <cell r="N10403" t="str">
            <v>Distributeur 5/2</v>
          </cell>
          <cell r="O10403" t="str">
            <v>5/2-way valve</v>
          </cell>
          <cell r="P10403">
            <v>6</v>
          </cell>
          <cell r="Q10403">
            <v>0</v>
          </cell>
          <cell r="R10403" t="str">
            <v>02</v>
          </cell>
          <cell r="X10403">
            <v>432.45090000000005</v>
          </cell>
          <cell r="Y10403">
            <v>965.6640000000001</v>
          </cell>
          <cell r="Z10403">
            <v>1029.1238288281816</v>
          </cell>
          <cell r="AA10403">
            <v>2427.2387288281816</v>
          </cell>
          <cell r="AD10403">
            <v>72.075150000000008</v>
          </cell>
          <cell r="AE10403">
            <v>160.94400000000002</v>
          </cell>
          <cell r="AF10403">
            <v>171.52063813803025</v>
          </cell>
        </row>
        <row r="10404">
          <cell r="M10404" t="str">
            <v>PPinduc</v>
          </cell>
          <cell r="N10404" t="str">
            <v>Détecteur inductif de présence pièce</v>
          </cell>
          <cell r="O10404" t="str">
            <v>Inductive part presence detector</v>
          </cell>
          <cell r="P10404">
            <v>4</v>
          </cell>
          <cell r="Q10404">
            <v>0</v>
          </cell>
          <cell r="R10404" t="str">
            <v>02</v>
          </cell>
          <cell r="X10404">
            <v>76.425300000000007</v>
          </cell>
          <cell r="Y10404">
            <v>103.27379999999999</v>
          </cell>
          <cell r="Z10404">
            <v>430.38152375296619</v>
          </cell>
          <cell r="AA10404">
            <v>610.08062375296618</v>
          </cell>
          <cell r="AD10404">
            <v>19.106325000000002</v>
          </cell>
          <cell r="AE10404">
            <v>25.818449999999999</v>
          </cell>
          <cell r="AF10404">
            <v>107.59538093824155</v>
          </cell>
        </row>
        <row r="10405">
          <cell r="M10405" t="str">
            <v>BrasSupECO</v>
          </cell>
          <cell r="N10405" t="str">
            <v>Bras sup pour appui ou touche sur serrage ECO</v>
          </cell>
          <cell r="O10405" t="str">
            <v>Additional arm for pressing or key on ECO clamping</v>
          </cell>
          <cell r="P10405">
            <v>8</v>
          </cell>
          <cell r="Q10405">
            <v>0</v>
          </cell>
          <cell r="R10405" t="str">
            <v>02</v>
          </cell>
          <cell r="X10405">
            <v>0</v>
          </cell>
          <cell r="Y10405">
            <v>0</v>
          </cell>
          <cell r="Z10405">
            <v>0</v>
          </cell>
          <cell r="AA10405">
            <v>0</v>
          </cell>
          <cell r="AD10405">
            <v>0</v>
          </cell>
          <cell r="AE10405">
            <v>0</v>
          </cell>
          <cell r="AF10405">
            <v>0</v>
          </cell>
        </row>
        <row r="10406">
          <cell r="M10406" t="str">
            <v>PilMobECO</v>
          </cell>
          <cell r="N10406" t="str">
            <v xml:space="preserve">Pilote mobile sur serrage ECO d=50 </v>
          </cell>
          <cell r="O10406" t="str">
            <v xml:space="preserve">Mobile pin on ECO clamping d=50 </v>
          </cell>
          <cell r="P10406">
            <v>1</v>
          </cell>
          <cell r="Q10406">
            <v>0</v>
          </cell>
          <cell r="R10406" t="str">
            <v>02</v>
          </cell>
          <cell r="X10406">
            <v>24.770024999999997</v>
          </cell>
          <cell r="Y10406">
            <v>72.810149999999993</v>
          </cell>
          <cell r="Z10406">
            <v>127.54538093824156</v>
          </cell>
          <cell r="AA10406">
            <v>225.12555593824158</v>
          </cell>
          <cell r="AD10406">
            <v>24.770024999999997</v>
          </cell>
          <cell r="AE10406">
            <v>72.810149999999993</v>
          </cell>
          <cell r="AF10406">
            <v>127.54538093824156</v>
          </cell>
        </row>
        <row r="10407">
          <cell r="M10407" t="str">
            <v>RefPinceECO_D63</v>
          </cell>
          <cell r="N10407" t="str">
            <v>Référence mobile et serrée ECO D63 tous types</v>
          </cell>
          <cell r="O10407" t="str">
            <v>Mobile and clamped reference ECO D63 all types</v>
          </cell>
          <cell r="P10407">
            <v>1</v>
          </cell>
          <cell r="Q10407">
            <v>0</v>
          </cell>
          <cell r="R10407" t="str">
            <v>02</v>
          </cell>
          <cell r="X10407">
            <v>17.808525000000003</v>
          </cell>
          <cell r="Y10407">
            <v>72.810149999999993</v>
          </cell>
          <cell r="Z10407">
            <v>79.354333387436981</v>
          </cell>
          <cell r="AA10407">
            <v>169.97300838743698</v>
          </cell>
          <cell r="AD10407">
            <v>17.808525000000003</v>
          </cell>
          <cell r="AE10407">
            <v>72.810149999999993</v>
          </cell>
          <cell r="AF10407">
            <v>79.354333387436981</v>
          </cell>
        </row>
        <row r="10408">
          <cell r="M10408" t="str">
            <v>RefSerrECONew_D50</v>
          </cell>
          <cell r="N10408" t="str">
            <v>Réf serrée ECO D50 Touche + Appui tous types</v>
          </cell>
          <cell r="O10408" t="str">
            <v>ECO D50 clamped reference Key + Press all types</v>
          </cell>
          <cell r="P10408">
            <v>8</v>
          </cell>
          <cell r="Q10408">
            <v>0</v>
          </cell>
          <cell r="R10408" t="str">
            <v>02</v>
          </cell>
          <cell r="X10408">
            <v>142.46820000000002</v>
          </cell>
          <cell r="Y10408">
            <v>582.48119999999994</v>
          </cell>
          <cell r="Z10408">
            <v>634.83466709949585</v>
          </cell>
          <cell r="AA10408">
            <v>1359.7840670994958</v>
          </cell>
          <cell r="AD10408">
            <v>17.808525000000003</v>
          </cell>
          <cell r="AE10408">
            <v>72.810149999999993</v>
          </cell>
          <cell r="AF10408">
            <v>79.354333387436981</v>
          </cell>
        </row>
        <row r="10409">
          <cell r="M10409" t="str">
            <v>RefSerrECONew_D63</v>
          </cell>
          <cell r="N10409" t="str">
            <v>Réf serrée ECO D63 Touche + Appui tous types</v>
          </cell>
          <cell r="O10409" t="str">
            <v>ECO D63 Key + Press all types</v>
          </cell>
          <cell r="P10409">
            <v>5</v>
          </cell>
          <cell r="Q10409">
            <v>0</v>
          </cell>
          <cell r="R10409" t="str">
            <v>02</v>
          </cell>
          <cell r="X10409">
            <v>89.042625000000015</v>
          </cell>
          <cell r="Y10409">
            <v>364.05074999999999</v>
          </cell>
          <cell r="Z10409">
            <v>396.77166693718493</v>
          </cell>
          <cell r="AA10409">
            <v>849.86504193718497</v>
          </cell>
          <cell r="AD10409">
            <v>17.808525000000003</v>
          </cell>
          <cell r="AE10409">
            <v>72.810149999999993</v>
          </cell>
          <cell r="AF10409">
            <v>79.354333387436981</v>
          </cell>
        </row>
        <row r="10410">
          <cell r="M10410" t="str">
            <v>RefSerrECONew_D80</v>
          </cell>
          <cell r="N10410" t="str">
            <v>Réf serrée ECO D80 Touche + Appui tous types</v>
          </cell>
          <cell r="O10410" t="str">
            <v>ECO D80 Key + Press all types</v>
          </cell>
          <cell r="P10410">
            <v>1</v>
          </cell>
          <cell r="Q10410">
            <v>0</v>
          </cell>
          <cell r="R10410" t="str">
            <v>02</v>
          </cell>
          <cell r="X10410">
            <v>17.808525000000003</v>
          </cell>
          <cell r="Y10410">
            <v>72.810149999999993</v>
          </cell>
          <cell r="Z10410">
            <v>79.354333387436981</v>
          </cell>
          <cell r="AA10410">
            <v>169.97300838743698</v>
          </cell>
          <cell r="AD10410">
            <v>17.808525000000003</v>
          </cell>
          <cell r="AE10410">
            <v>72.810149999999993</v>
          </cell>
          <cell r="AF10410">
            <v>79.354333387436981</v>
          </cell>
        </row>
        <row r="10411">
          <cell r="M10411" t="str">
            <v>CompIntPlatEnLigne</v>
          </cell>
          <cell r="N10411" t="str">
            <v>Complément Intégration d'une platine en ligne</v>
          </cell>
          <cell r="O10411" t="str">
            <v>Add-on online integration of an robotized welding jig mounted on a turntable</v>
          </cell>
          <cell r="P10411">
            <v>1</v>
          </cell>
          <cell r="Q10411">
            <v>0</v>
          </cell>
          <cell r="R10411" t="str">
            <v>02</v>
          </cell>
          <cell r="X10411">
            <v>0</v>
          </cell>
          <cell r="Y10411">
            <v>0</v>
          </cell>
          <cell r="Z10411">
            <v>525</v>
          </cell>
          <cell r="AA10411">
            <v>525</v>
          </cell>
          <cell r="AD10411">
            <v>0</v>
          </cell>
          <cell r="AE10411">
            <v>0</v>
          </cell>
          <cell r="AF10411">
            <v>525</v>
          </cell>
        </row>
        <row r="10412">
          <cell r="M10412" t="str">
            <v>PartFixeBatiPnAut</v>
          </cell>
          <cell r="N10412" t="str">
            <v>Part fixe pour bâti de plateau sans PN et AUT</v>
          </cell>
          <cell r="O10412" t="str">
            <v>Base pour bâti de plateau sans PN et AUT</v>
          </cell>
          <cell r="P10412">
            <v>1</v>
          </cell>
          <cell r="Q10412">
            <v>0</v>
          </cell>
          <cell r="R10412" t="str">
            <v>02</v>
          </cell>
          <cell r="X10412">
            <v>130.51237500000002</v>
          </cell>
          <cell r="Y10412">
            <v>1322.2860000000001</v>
          </cell>
          <cell r="Z10412">
            <v>643.85326187648309</v>
          </cell>
          <cell r="AA10412">
            <v>2096.6516368764833</v>
          </cell>
          <cell r="AD10412">
            <v>130.51237500000002</v>
          </cell>
          <cell r="AE10412">
            <v>1322.2860000000001</v>
          </cell>
          <cell r="AF10412">
            <v>643.85326187648309</v>
          </cell>
        </row>
        <row r="10413">
          <cell r="M10413">
            <v>0</v>
          </cell>
          <cell r="N10413">
            <v>0</v>
          </cell>
          <cell r="O10413" t="str">
            <v/>
          </cell>
          <cell r="P10413">
            <v>0</v>
          </cell>
          <cell r="Q10413">
            <v>0</v>
          </cell>
          <cell r="R10413">
            <v>0</v>
          </cell>
          <cell r="AA10413">
            <v>0</v>
          </cell>
          <cell r="AD10413" t="e">
            <v>#DIV/0!</v>
          </cell>
          <cell r="AE10413" t="e">
            <v>#DIV/0!</v>
          </cell>
          <cell r="AF10413" t="e">
            <v>#DIV/0!</v>
          </cell>
        </row>
        <row r="10414">
          <cell r="M10414">
            <v>0</v>
          </cell>
          <cell r="N10414">
            <v>0</v>
          </cell>
          <cell r="O10414" t="str">
            <v/>
          </cell>
          <cell r="P10414">
            <v>1</v>
          </cell>
          <cell r="Q10414">
            <v>0</v>
          </cell>
          <cell r="R10414">
            <v>0</v>
          </cell>
          <cell r="AA10414">
            <v>0</v>
          </cell>
          <cell r="AD10414">
            <v>0</v>
          </cell>
          <cell r="AE10414">
            <v>0</v>
          </cell>
          <cell r="AF10414">
            <v>0</v>
          </cell>
        </row>
        <row r="10415">
          <cell r="M10415" t="str">
            <v>EtudRobSEL1</v>
          </cell>
          <cell r="N10415" t="str">
            <v>Etude numérique simple robot SEL existant</v>
          </cell>
          <cell r="O10415" t="str">
            <v>Simple numerical study on existing SEL robot</v>
          </cell>
          <cell r="P10415">
            <v>0.5</v>
          </cell>
          <cell r="Q10415">
            <v>0</v>
          </cell>
          <cell r="R10415" t="str">
            <v/>
          </cell>
          <cell r="X10415">
            <v>0</v>
          </cell>
          <cell r="Y10415">
            <v>0</v>
          </cell>
          <cell r="Z10415">
            <v>0</v>
          </cell>
          <cell r="AA10415">
            <v>0</v>
          </cell>
          <cell r="AD10415">
            <v>0</v>
          </cell>
          <cell r="AE10415">
            <v>0</v>
          </cell>
          <cell r="AF10415">
            <v>0</v>
          </cell>
        </row>
        <row r="10416">
          <cell r="M10416" t="str">
            <v>TrajSoud</v>
          </cell>
          <cell r="N10416" t="str">
            <v>Trajectoire de soudure(clinchage, arc tiré, rivet)</v>
          </cell>
          <cell r="O10416" t="str">
            <v>Welding path (clinching, pulled arc, rivet)</v>
          </cell>
          <cell r="P10416">
            <v>1</v>
          </cell>
          <cell r="Q10416" t="str">
            <v>8 PSE OP40A</v>
          </cell>
          <cell r="R10416" t="str">
            <v/>
          </cell>
          <cell r="X10416">
            <v>0</v>
          </cell>
          <cell r="Y10416">
            <v>0</v>
          </cell>
          <cell r="Z10416">
            <v>0</v>
          </cell>
          <cell r="AA10416">
            <v>0</v>
          </cell>
          <cell r="AD10416">
            <v>0</v>
          </cell>
          <cell r="AE10416">
            <v>0</v>
          </cell>
          <cell r="AF10416">
            <v>0</v>
          </cell>
        </row>
        <row r="10417">
          <cell r="M10417" t="str">
            <v>CopTrajSoud</v>
          </cell>
          <cell r="N10417" t="str">
            <v>Copie trajectoire Soudure suite à ajout diversité</v>
          </cell>
          <cell r="O10417" t="str">
            <v>Copie of a welding trajectory for divers models</v>
          </cell>
          <cell r="P10417">
            <v>1</v>
          </cell>
          <cell r="Q10417" t="str">
            <v>OP40B</v>
          </cell>
          <cell r="R10417" t="str">
            <v/>
          </cell>
          <cell r="X10417">
            <v>0</v>
          </cell>
          <cell r="Y10417">
            <v>0</v>
          </cell>
          <cell r="Z10417">
            <v>0</v>
          </cell>
          <cell r="AA10417">
            <v>0</v>
          </cell>
          <cell r="AD10417">
            <v>0</v>
          </cell>
          <cell r="AE10417">
            <v>0</v>
          </cell>
          <cell r="AF10417">
            <v>0</v>
          </cell>
        </row>
        <row r="10418">
          <cell r="M10418" t="str">
            <v>EchCodeTraj</v>
          </cell>
          <cell r="N10418" t="str">
            <v>Echange Code Trajectoire avec baie robot</v>
          </cell>
          <cell r="O10418" t="str">
            <v>Exchange of Trajectory Code with robot bay</v>
          </cell>
          <cell r="P10418">
            <v>2</v>
          </cell>
          <cell r="Q10418" t="str">
            <v>OP40 A et B</v>
          </cell>
          <cell r="R10418" t="str">
            <v/>
          </cell>
          <cell r="X10418">
            <v>23.625</v>
          </cell>
          <cell r="Y10418">
            <v>0</v>
          </cell>
          <cell r="Z10418">
            <v>192.81983806413143</v>
          </cell>
          <cell r="AA10418">
            <v>216.44483806413143</v>
          </cell>
          <cell r="AD10418">
            <v>11.8125</v>
          </cell>
          <cell r="AE10418">
            <v>0</v>
          </cell>
          <cell r="AF10418">
            <v>96.409919032065716</v>
          </cell>
        </row>
        <row r="10419">
          <cell r="M10419" t="str">
            <v>HEtudAUT</v>
          </cell>
          <cell r="N10419" t="str">
            <v>Une heure d'études automatismes</v>
          </cell>
          <cell r="O10419" t="str">
            <v>One hour of automation studies</v>
          </cell>
          <cell r="P10419">
            <v>1</v>
          </cell>
          <cell r="Q10419" t="str">
            <v>Complement Hetude AF+Marguerite+Prog</v>
          </cell>
          <cell r="R10419" t="str">
            <v/>
          </cell>
          <cell r="X10419">
            <v>65</v>
          </cell>
          <cell r="Y10419">
            <v>0</v>
          </cell>
          <cell r="Z10419">
            <v>0</v>
          </cell>
          <cell r="AA10419">
            <v>65</v>
          </cell>
          <cell r="AD10419">
            <v>65</v>
          </cell>
          <cell r="AE10419">
            <v>0</v>
          </cell>
          <cell r="AF10419">
            <v>0</v>
          </cell>
        </row>
        <row r="10420">
          <cell r="M10420">
            <v>0</v>
          </cell>
          <cell r="N10420">
            <v>0</v>
          </cell>
          <cell r="O10420" t="str">
            <v/>
          </cell>
          <cell r="P10420">
            <v>0</v>
          </cell>
          <cell r="Q10420">
            <v>0</v>
          </cell>
          <cell r="R10420">
            <v>0</v>
          </cell>
          <cell r="AA10420">
            <v>0</v>
          </cell>
          <cell r="AD10420" t="e">
            <v>#DIV/0!</v>
          </cell>
          <cell r="AE10420" t="e">
            <v>#DIV/0!</v>
          </cell>
          <cell r="AF10420" t="e">
            <v>#DIV/0!</v>
          </cell>
        </row>
        <row r="10421">
          <cell r="M10421">
            <v>0</v>
          </cell>
          <cell r="N10421">
            <v>0</v>
          </cell>
          <cell r="O10421" t="str">
            <v/>
          </cell>
          <cell r="P10421">
            <v>1</v>
          </cell>
          <cell r="Q10421">
            <v>0</v>
          </cell>
          <cell r="R10421">
            <v>0</v>
          </cell>
          <cell r="AA10421">
            <v>0</v>
          </cell>
          <cell r="AD10421">
            <v>0</v>
          </cell>
          <cell r="AE10421">
            <v>0</v>
          </cell>
          <cell r="AF10421">
            <v>0</v>
          </cell>
        </row>
        <row r="10422">
          <cell r="M10422" t="str">
            <v>EtudRobSEL1</v>
          </cell>
          <cell r="N10422" t="str">
            <v>Etude numérique simple robot SEL existant</v>
          </cell>
          <cell r="O10422" t="str">
            <v>Simple numerical study on existing SEL robot</v>
          </cell>
          <cell r="P10422">
            <v>0.5</v>
          </cell>
          <cell r="Q10422">
            <v>0</v>
          </cell>
          <cell r="R10422" t="str">
            <v/>
          </cell>
          <cell r="X10422">
            <v>0</v>
          </cell>
          <cell r="Y10422">
            <v>0</v>
          </cell>
          <cell r="Z10422">
            <v>0</v>
          </cell>
          <cell r="AA10422">
            <v>0</v>
          </cell>
          <cell r="AD10422">
            <v>0</v>
          </cell>
          <cell r="AE10422">
            <v>0</v>
          </cell>
          <cell r="AF10422">
            <v>0</v>
          </cell>
        </row>
        <row r="10423">
          <cell r="M10423" t="str">
            <v>TrajSoud</v>
          </cell>
          <cell r="N10423" t="str">
            <v>Trajectoire de soudure(clinchage, arc tiré, rivet)</v>
          </cell>
          <cell r="O10423" t="str">
            <v>Welding path (clinching, pulled arc, rivet)</v>
          </cell>
          <cell r="P10423">
            <v>1</v>
          </cell>
          <cell r="Q10423" t="str">
            <v>8 PSE OP40A</v>
          </cell>
          <cell r="R10423" t="str">
            <v/>
          </cell>
          <cell r="X10423">
            <v>0</v>
          </cell>
          <cell r="Y10423">
            <v>0</v>
          </cell>
          <cell r="Z10423">
            <v>0</v>
          </cell>
          <cell r="AA10423">
            <v>0</v>
          </cell>
          <cell r="AD10423">
            <v>0</v>
          </cell>
          <cell r="AE10423">
            <v>0</v>
          </cell>
          <cell r="AF10423">
            <v>0</v>
          </cell>
        </row>
        <row r="10424">
          <cell r="M10424" t="str">
            <v>CopTrajSoud</v>
          </cell>
          <cell r="N10424" t="str">
            <v>Copie trajectoire Soudure suite à ajout diversité</v>
          </cell>
          <cell r="O10424" t="str">
            <v>Copie of a welding trajectory for divers models</v>
          </cell>
          <cell r="P10424">
            <v>1</v>
          </cell>
          <cell r="Q10424" t="str">
            <v>OP40B</v>
          </cell>
          <cell r="R10424" t="str">
            <v/>
          </cell>
          <cell r="X10424">
            <v>0</v>
          </cell>
          <cell r="Y10424">
            <v>0</v>
          </cell>
          <cell r="Z10424">
            <v>0</v>
          </cell>
          <cell r="AA10424">
            <v>0</v>
          </cell>
          <cell r="AD10424">
            <v>0</v>
          </cell>
          <cell r="AE10424">
            <v>0</v>
          </cell>
          <cell r="AF10424">
            <v>0</v>
          </cell>
        </row>
        <row r="10425">
          <cell r="M10425" t="str">
            <v>EchCodeTraj</v>
          </cell>
          <cell r="N10425" t="str">
            <v>Echange Code Trajectoire avec baie robot</v>
          </cell>
          <cell r="O10425" t="str">
            <v>Exchange of Trajectory Code with robot bay</v>
          </cell>
          <cell r="P10425">
            <v>2</v>
          </cell>
          <cell r="Q10425" t="str">
            <v>OP40 A et B</v>
          </cell>
          <cell r="R10425" t="str">
            <v/>
          </cell>
          <cell r="X10425">
            <v>23.625</v>
          </cell>
          <cell r="Y10425">
            <v>0</v>
          </cell>
          <cell r="Z10425">
            <v>192.81983806413143</v>
          </cell>
          <cell r="AA10425">
            <v>216.44483806413143</v>
          </cell>
          <cell r="AD10425">
            <v>11.8125</v>
          </cell>
          <cell r="AE10425">
            <v>0</v>
          </cell>
          <cell r="AF10425">
            <v>96.409919032065716</v>
          </cell>
        </row>
        <row r="10426">
          <cell r="M10426" t="str">
            <v>HEtudAUT</v>
          </cell>
          <cell r="N10426" t="str">
            <v>Une heure d'études automatismes</v>
          </cell>
          <cell r="O10426" t="str">
            <v>One hour of automation studies</v>
          </cell>
          <cell r="P10426">
            <v>1</v>
          </cell>
          <cell r="Q10426" t="str">
            <v>Complement Hetude AF+Marguerite+Prog</v>
          </cell>
          <cell r="R10426" t="str">
            <v/>
          </cell>
          <cell r="X10426">
            <v>65</v>
          </cell>
          <cell r="Y10426">
            <v>0</v>
          </cell>
          <cell r="Z10426">
            <v>0</v>
          </cell>
          <cell r="AA10426">
            <v>65</v>
          </cell>
          <cell r="AD10426">
            <v>65</v>
          </cell>
          <cell r="AE10426">
            <v>0</v>
          </cell>
          <cell r="AF10426">
            <v>0</v>
          </cell>
        </row>
        <row r="10427">
          <cell r="M10427">
            <v>0</v>
          </cell>
          <cell r="N10427">
            <v>0</v>
          </cell>
          <cell r="O10427" t="str">
            <v/>
          </cell>
          <cell r="P10427">
            <v>0</v>
          </cell>
          <cell r="Q10427">
            <v>0</v>
          </cell>
          <cell r="R10427">
            <v>0</v>
          </cell>
          <cell r="AA10427">
            <v>0</v>
          </cell>
          <cell r="AD10427" t="e">
            <v>#DIV/0!</v>
          </cell>
          <cell r="AE10427" t="e">
            <v>#DIV/0!</v>
          </cell>
          <cell r="AF10427" t="e">
            <v>#DIV/0!</v>
          </cell>
        </row>
        <row r="10428">
          <cell r="M10428">
            <v>0</v>
          </cell>
          <cell r="N10428">
            <v>0</v>
          </cell>
          <cell r="O10428" t="str">
            <v/>
          </cell>
          <cell r="P10428">
            <v>1</v>
          </cell>
          <cell r="Q10428">
            <v>0</v>
          </cell>
          <cell r="R10428">
            <v>0</v>
          </cell>
          <cell r="AA10428">
            <v>0</v>
          </cell>
          <cell r="AD10428">
            <v>0</v>
          </cell>
          <cell r="AE10428">
            <v>0</v>
          </cell>
          <cell r="AF10428">
            <v>0</v>
          </cell>
        </row>
        <row r="10429">
          <cell r="M10429" t="str">
            <v>EtudRobSELetM1</v>
          </cell>
          <cell r="N10429" t="str">
            <v>Etude numérique simple robot SELM SELPF existant</v>
          </cell>
          <cell r="O10429" t="str">
            <v>Simple numerical study of existing SELM SELPF robot</v>
          </cell>
          <cell r="P10429">
            <v>0.5</v>
          </cell>
          <cell r="Q10429">
            <v>0</v>
          </cell>
          <cell r="R10429" t="str">
            <v/>
          </cell>
          <cell r="X10429">
            <v>0</v>
          </cell>
          <cell r="Y10429">
            <v>0</v>
          </cell>
          <cell r="Z10429">
            <v>0</v>
          </cell>
          <cell r="AA10429">
            <v>0</v>
          </cell>
          <cell r="AD10429">
            <v>0</v>
          </cell>
          <cell r="AE10429">
            <v>0</v>
          </cell>
          <cell r="AF10429">
            <v>0</v>
          </cell>
        </row>
        <row r="10430">
          <cell r="M10430" t="str">
            <v>TrajMan</v>
          </cell>
          <cell r="N10430" t="str">
            <v>Trajectoire de manutention</v>
          </cell>
          <cell r="O10430" t="str">
            <v>Handling path</v>
          </cell>
          <cell r="P10430">
            <v>2</v>
          </cell>
          <cell r="Q10430" t="str">
            <v xml:space="preserve">Prise OP40A, dépose OP50 </v>
          </cell>
          <cell r="R10430" t="str">
            <v/>
          </cell>
          <cell r="X10430">
            <v>0</v>
          </cell>
          <cell r="Y10430">
            <v>0</v>
          </cell>
          <cell r="Z10430">
            <v>0</v>
          </cell>
          <cell r="AA10430">
            <v>0</v>
          </cell>
          <cell r="AD10430">
            <v>0</v>
          </cell>
          <cell r="AE10430">
            <v>0</v>
          </cell>
          <cell r="AF10430">
            <v>0</v>
          </cell>
        </row>
        <row r="10431">
          <cell r="M10431" t="str">
            <v>CopTrajMan</v>
          </cell>
          <cell r="N10431" t="str">
            <v>Copie trajectoire Manut suite à ajout diversité</v>
          </cell>
          <cell r="O10431" t="str">
            <v>Copie of a handling trajectory for divers models</v>
          </cell>
          <cell r="P10431">
            <v>1</v>
          </cell>
          <cell r="Q10431" t="str">
            <v>Prise OP40B</v>
          </cell>
          <cell r="R10431" t="str">
            <v/>
          </cell>
          <cell r="X10431">
            <v>0</v>
          </cell>
          <cell r="Y10431">
            <v>0</v>
          </cell>
          <cell r="Z10431">
            <v>0</v>
          </cell>
          <cell r="AA10431">
            <v>0</v>
          </cell>
          <cell r="AD10431">
            <v>0</v>
          </cell>
          <cell r="AE10431">
            <v>0</v>
          </cell>
          <cell r="AF10431">
            <v>0</v>
          </cell>
        </row>
        <row r="10432">
          <cell r="M10432" t="str">
            <v>TrajSoud</v>
          </cell>
          <cell r="N10432" t="str">
            <v>Trajectoire de soudure(clinchage, arc tiré, rivet)</v>
          </cell>
          <cell r="O10432" t="str">
            <v>Welding path (clinching, pulled arc, rivet)</v>
          </cell>
          <cell r="P10432">
            <v>1</v>
          </cell>
          <cell r="Q10432" t="str">
            <v>16 PSE</v>
          </cell>
          <cell r="R10432" t="str">
            <v/>
          </cell>
          <cell r="X10432">
            <v>0</v>
          </cell>
          <cell r="Y10432">
            <v>0</v>
          </cell>
          <cell r="Z10432">
            <v>0</v>
          </cell>
          <cell r="AA10432">
            <v>0</v>
          </cell>
          <cell r="AD10432">
            <v>0</v>
          </cell>
          <cell r="AE10432">
            <v>0</v>
          </cell>
          <cell r="AF10432">
            <v>0</v>
          </cell>
        </row>
        <row r="10433">
          <cell r="M10433" t="str">
            <v>EchCodeTraj</v>
          </cell>
          <cell r="N10433" t="str">
            <v>Echange Code Trajectoire avec baie robot</v>
          </cell>
          <cell r="O10433" t="str">
            <v>Exchange of Trajectory Code with robot bay</v>
          </cell>
          <cell r="P10433">
            <v>2</v>
          </cell>
          <cell r="Q10433" t="str">
            <v>OP40 A et B</v>
          </cell>
          <cell r="R10433" t="str">
            <v/>
          </cell>
          <cell r="X10433">
            <v>23.625</v>
          </cell>
          <cell r="Y10433">
            <v>0</v>
          </cell>
          <cell r="Z10433">
            <v>192.81983806413143</v>
          </cell>
          <cell r="AA10433">
            <v>216.44483806413143</v>
          </cell>
          <cell r="AD10433">
            <v>11.8125</v>
          </cell>
          <cell r="AE10433">
            <v>0</v>
          </cell>
          <cell r="AF10433">
            <v>96.409919032065716</v>
          </cell>
        </row>
        <row r="10434">
          <cell r="M10434" t="str">
            <v>HEtudAUT</v>
          </cell>
          <cell r="N10434" t="str">
            <v>Une heure d'études automatismes</v>
          </cell>
          <cell r="O10434" t="str">
            <v>One hour of automation studies</v>
          </cell>
          <cell r="P10434">
            <v>1</v>
          </cell>
          <cell r="Q10434" t="str">
            <v>Complement Hetude AF+Marguerite+Prog</v>
          </cell>
          <cell r="R10434" t="str">
            <v/>
          </cell>
          <cell r="X10434">
            <v>65</v>
          </cell>
          <cell r="Y10434">
            <v>0</v>
          </cell>
          <cell r="Z10434">
            <v>0</v>
          </cell>
          <cell r="AA10434">
            <v>65</v>
          </cell>
          <cell r="AD10434">
            <v>65</v>
          </cell>
          <cell r="AE10434">
            <v>0</v>
          </cell>
          <cell r="AF10434">
            <v>0</v>
          </cell>
        </row>
        <row r="10435">
          <cell r="M10435">
            <v>0</v>
          </cell>
          <cell r="N10435">
            <v>0</v>
          </cell>
          <cell r="O10435" t="str">
            <v/>
          </cell>
          <cell r="P10435">
            <v>0</v>
          </cell>
          <cell r="Q10435">
            <v>0</v>
          </cell>
          <cell r="R10435">
            <v>0</v>
          </cell>
          <cell r="AA10435">
            <v>0</v>
          </cell>
          <cell r="AD10435" t="e">
            <v>#DIV/0!</v>
          </cell>
          <cell r="AE10435" t="e">
            <v>#DIV/0!</v>
          </cell>
          <cell r="AF10435" t="e">
            <v>#DIV/0!</v>
          </cell>
        </row>
        <row r="10436">
          <cell r="M10436">
            <v>0</v>
          </cell>
          <cell r="N10436">
            <v>0</v>
          </cell>
          <cell r="O10436" t="str">
            <v/>
          </cell>
          <cell r="P10436">
            <v>1</v>
          </cell>
          <cell r="Q10436">
            <v>0</v>
          </cell>
          <cell r="R10436">
            <v>0</v>
          </cell>
          <cell r="AA10436">
            <v>0</v>
          </cell>
          <cell r="AD10436">
            <v>0</v>
          </cell>
          <cell r="AE10436">
            <v>0</v>
          </cell>
          <cell r="AF10436">
            <v>0</v>
          </cell>
        </row>
        <row r="10437">
          <cell r="M10437" t="str">
            <v>RefSer40DINPreh</v>
          </cell>
          <cell r="N10437" t="str">
            <v>Serrage 40 DIN Touche + Appui tous types sur Préh</v>
          </cell>
          <cell r="O10437" t="str">
            <v>Clamping 40 DIN Key + All types of support on Preh</v>
          </cell>
          <cell r="P10437">
            <v>5</v>
          </cell>
          <cell r="Q10437">
            <v>0</v>
          </cell>
          <cell r="X10437">
            <v>61.424999999999997</v>
          </cell>
          <cell r="Y10437">
            <v>355.03650000000005</v>
          </cell>
          <cell r="Z10437">
            <v>189.00000000000003</v>
          </cell>
          <cell r="AA10437">
            <v>605.46150000000011</v>
          </cell>
          <cell r="AD10437">
            <v>12.285</v>
          </cell>
          <cell r="AE10437">
            <v>71.007300000000015</v>
          </cell>
          <cell r="AF10437">
            <v>37.800000000000004</v>
          </cell>
        </row>
        <row r="10438">
          <cell r="M10438" t="str">
            <v>CompIntRefSerrPreh</v>
          </cell>
          <cell r="N10438" t="str">
            <v>Complément intégration d'une réf serr préhenseur</v>
          </cell>
          <cell r="O10438" t="str">
            <v>Add-on integration tight reference in a Gripper</v>
          </cell>
          <cell r="P10438">
            <v>5</v>
          </cell>
          <cell r="Q10438">
            <v>0</v>
          </cell>
          <cell r="X10438">
            <v>0</v>
          </cell>
          <cell r="Y10438">
            <v>0</v>
          </cell>
          <cell r="Z10438">
            <v>118.125</v>
          </cell>
          <cell r="AA10438">
            <v>118.125</v>
          </cell>
          <cell r="AD10438">
            <v>0</v>
          </cell>
          <cell r="AE10438">
            <v>0</v>
          </cell>
          <cell r="AF10438">
            <v>23.625</v>
          </cell>
        </row>
        <row r="10439">
          <cell r="M10439" t="str">
            <v>PilMobPreh</v>
          </cell>
          <cell r="N10439" t="str">
            <v>Pilote escamotable sur Préhenseur avec antenne sup</v>
          </cell>
          <cell r="O10439" t="str">
            <v>Retractable pin on Gripper</v>
          </cell>
          <cell r="P10439">
            <v>1</v>
          </cell>
          <cell r="Q10439">
            <v>0</v>
          </cell>
          <cell r="X10439">
            <v>12.285</v>
          </cell>
          <cell r="Y10439">
            <v>71.007300000000001</v>
          </cell>
          <cell r="Z10439">
            <v>37.800000000000004</v>
          </cell>
          <cell r="AA10439">
            <v>121.09229999999999</v>
          </cell>
          <cell r="AD10439">
            <v>12.285</v>
          </cell>
          <cell r="AE10439">
            <v>71.007300000000001</v>
          </cell>
          <cell r="AF10439">
            <v>37.800000000000004</v>
          </cell>
        </row>
        <row r="10440">
          <cell r="M10440" t="str">
            <v>CompIntPilMobPreh</v>
          </cell>
          <cell r="N10440" t="str">
            <v>Complément intégration pilote mobile Préhenseur</v>
          </cell>
          <cell r="O10440" t="str">
            <v>Add on integration mobile Pin in Gripper</v>
          </cell>
          <cell r="P10440">
            <v>1</v>
          </cell>
          <cell r="Q10440">
            <v>0</v>
          </cell>
          <cell r="X10440">
            <v>0</v>
          </cell>
          <cell r="Y10440">
            <v>0</v>
          </cell>
          <cell r="Z10440">
            <v>18.900000000000002</v>
          </cell>
          <cell r="AA10440">
            <v>18.900000000000002</v>
          </cell>
          <cell r="AD10440">
            <v>0</v>
          </cell>
          <cell r="AE10440">
            <v>0</v>
          </cell>
          <cell r="AF10440">
            <v>18.900000000000002</v>
          </cell>
        </row>
        <row r="10441">
          <cell r="M10441" t="str">
            <v>PilSeulPreh</v>
          </cell>
          <cell r="N10441" t="str">
            <v xml:space="preserve">Pilote fixe sans poteau ou Pilote préhenseur avec </v>
          </cell>
          <cell r="O10441" t="str">
            <v>Fixed pin for gripper</v>
          </cell>
          <cell r="P10441">
            <v>1</v>
          </cell>
          <cell r="Q10441">
            <v>0</v>
          </cell>
          <cell r="X10441">
            <v>0</v>
          </cell>
          <cell r="Y10441">
            <v>0</v>
          </cell>
          <cell r="Z10441">
            <v>0</v>
          </cell>
          <cell r="AA10441">
            <v>0</v>
          </cell>
          <cell r="AD10441">
            <v>0</v>
          </cell>
          <cell r="AE10441">
            <v>0</v>
          </cell>
          <cell r="AF10441">
            <v>0</v>
          </cell>
        </row>
        <row r="10442">
          <cell r="M10442" t="str">
            <v>CompIntPilPreh</v>
          </cell>
          <cell r="N10442" t="str">
            <v>Complément intégration d'un pilote preheneur</v>
          </cell>
          <cell r="O10442" t="str">
            <v>Add on integration Pin in Gripper</v>
          </cell>
          <cell r="P10442">
            <v>1</v>
          </cell>
          <cell r="Q10442">
            <v>0</v>
          </cell>
          <cell r="X10442">
            <v>0</v>
          </cell>
          <cell r="Y10442">
            <v>0</v>
          </cell>
          <cell r="Z10442">
            <v>0</v>
          </cell>
          <cell r="AA10442">
            <v>0</v>
          </cell>
          <cell r="AD10442">
            <v>0</v>
          </cell>
          <cell r="AE10442">
            <v>0</v>
          </cell>
          <cell r="AF10442">
            <v>0</v>
          </cell>
        </row>
        <row r="10443">
          <cell r="M10443" t="str">
            <v>DistribPreh</v>
          </cell>
          <cell r="N10443" t="str">
            <v>Distributeur taille 2 sur Préhenseur</v>
          </cell>
          <cell r="O10443" t="str">
            <v>Dispenser size 2 on Gripper</v>
          </cell>
          <cell r="P10443">
            <v>2</v>
          </cell>
          <cell r="Q10443">
            <v>0</v>
          </cell>
          <cell r="X10443">
            <v>24.57</v>
          </cell>
          <cell r="Y10443">
            <v>325.39499999999998</v>
          </cell>
          <cell r="Z10443">
            <v>37.800000000000004</v>
          </cell>
          <cell r="AA10443">
            <v>387.76499999999999</v>
          </cell>
          <cell r="AD10443">
            <v>12.285</v>
          </cell>
          <cell r="AE10443">
            <v>162.69749999999999</v>
          </cell>
          <cell r="AF10443">
            <v>18.900000000000002</v>
          </cell>
        </row>
        <row r="10444">
          <cell r="M10444" t="str">
            <v>CompIntDistribPreh</v>
          </cell>
          <cell r="N10444" t="str">
            <v>Complément intégration d'un distributeur préh</v>
          </cell>
          <cell r="O10444" t="str">
            <v>Add-on integration distributor into existing gripper</v>
          </cell>
          <cell r="P10444">
            <v>2</v>
          </cell>
          <cell r="Q10444">
            <v>0</v>
          </cell>
          <cell r="X10444">
            <v>0</v>
          </cell>
          <cell r="Y10444">
            <v>0</v>
          </cell>
          <cell r="Z10444">
            <v>47.25</v>
          </cell>
          <cell r="AA10444">
            <v>47.25</v>
          </cell>
          <cell r="AD10444">
            <v>0</v>
          </cell>
          <cell r="AE10444">
            <v>0</v>
          </cell>
          <cell r="AF10444">
            <v>23.625</v>
          </cell>
        </row>
        <row r="10445">
          <cell r="M10445" t="str">
            <v>PPinducPreh</v>
          </cell>
          <cell r="N10445" t="str">
            <v>Détecteur inductif présence pièce sur Préhenseur a</v>
          </cell>
          <cell r="O10445" t="str">
            <v>Inductive part presence detector on Gripper</v>
          </cell>
          <cell r="P10445">
            <v>1</v>
          </cell>
          <cell r="Q10445">
            <v>0</v>
          </cell>
          <cell r="X10445">
            <v>12.285</v>
          </cell>
          <cell r="Y10445">
            <v>37.65825000000001</v>
          </cell>
          <cell r="Z10445">
            <v>9.4500000000000011</v>
          </cell>
          <cell r="AA10445">
            <v>59.393250000000009</v>
          </cell>
          <cell r="AD10445">
            <v>12.285</v>
          </cell>
          <cell r="AE10445">
            <v>37.65825000000001</v>
          </cell>
          <cell r="AF10445">
            <v>9.4500000000000011</v>
          </cell>
        </row>
        <row r="10446">
          <cell r="M10446" t="str">
            <v>CompIntPpPreh</v>
          </cell>
          <cell r="N10446" t="str">
            <v>Complément intégration d'un présence pièce préh</v>
          </cell>
          <cell r="O10446" t="str">
            <v>Add-on integration presence part</v>
          </cell>
          <cell r="P10446">
            <v>1</v>
          </cell>
          <cell r="Q10446">
            <v>0</v>
          </cell>
          <cell r="X10446">
            <v>0</v>
          </cell>
          <cell r="Y10446">
            <v>0</v>
          </cell>
          <cell r="Z10446">
            <v>23.625</v>
          </cell>
          <cell r="AA10446">
            <v>23.625</v>
          </cell>
          <cell r="AD10446">
            <v>0</v>
          </cell>
          <cell r="AE10446">
            <v>0</v>
          </cell>
          <cell r="AF10446">
            <v>23.625</v>
          </cell>
        </row>
        <row r="10447">
          <cell r="M10447" t="str">
            <v>IntPrehEl</v>
          </cell>
          <cell r="N10447" t="str">
            <v>Intégration en ligne d'un préhenseur</v>
          </cell>
          <cell r="O10447" t="str">
            <v>On-line integration of a gripper</v>
          </cell>
          <cell r="P10447">
            <v>1</v>
          </cell>
          <cell r="Q10447">
            <v>0</v>
          </cell>
          <cell r="X10447">
            <v>0</v>
          </cell>
          <cell r="Y10447">
            <v>0</v>
          </cell>
          <cell r="Z10447">
            <v>0</v>
          </cell>
          <cell r="AA10447">
            <v>0</v>
          </cell>
          <cell r="AD10447">
            <v>0</v>
          </cell>
          <cell r="AE10447">
            <v>0</v>
          </cell>
          <cell r="AF10447">
            <v>0</v>
          </cell>
        </row>
        <row r="10448">
          <cell r="M10448">
            <v>0</v>
          </cell>
          <cell r="N10448">
            <v>0</v>
          </cell>
          <cell r="O10448" t="str">
            <v/>
          </cell>
          <cell r="P10448">
            <v>0</v>
          </cell>
          <cell r="Q10448">
            <v>0</v>
          </cell>
          <cell r="R10448">
            <v>0</v>
          </cell>
          <cell r="AA10448">
            <v>0</v>
          </cell>
          <cell r="AD10448" t="e">
            <v>#DIV/0!</v>
          </cell>
          <cell r="AE10448" t="e">
            <v>#DIV/0!</v>
          </cell>
          <cell r="AF10448" t="e">
            <v>#DIV/0!</v>
          </cell>
        </row>
        <row r="10449">
          <cell r="M10449">
            <v>0</v>
          </cell>
          <cell r="N10449">
            <v>0</v>
          </cell>
          <cell r="O10449" t="str">
            <v/>
          </cell>
          <cell r="P10449">
            <v>1</v>
          </cell>
          <cell r="Q10449">
            <v>0</v>
          </cell>
          <cell r="R10449">
            <v>0</v>
          </cell>
          <cell r="AA10449">
            <v>0</v>
          </cell>
          <cell r="AD10449">
            <v>0</v>
          </cell>
          <cell r="AE10449">
            <v>0</v>
          </cell>
          <cell r="AF10449">
            <v>0</v>
          </cell>
        </row>
        <row r="10450">
          <cell r="M10450" t="str">
            <v>PlatFortal1,5m²</v>
          </cell>
          <cell r="N10450" t="str">
            <v>Platine Fortal surface compris entre 1.2 m² et 1.5</v>
          </cell>
          <cell r="O10450" t="str">
            <v>Fortal plate surface between 1.2 m² and 1.5</v>
          </cell>
          <cell r="P10450">
            <v>1</v>
          </cell>
          <cell r="Q10450">
            <v>0</v>
          </cell>
          <cell r="R10450" t="str">
            <v/>
          </cell>
          <cell r="X10450">
            <v>247.13640000000001</v>
          </cell>
          <cell r="Y10450">
            <v>1129.0301590909091</v>
          </cell>
          <cell r="Z10450">
            <v>722.81852269353089</v>
          </cell>
          <cell r="AA10450">
            <v>2098.9850817844399</v>
          </cell>
          <cell r="AD10450">
            <v>247.13640000000001</v>
          </cell>
          <cell r="AE10450">
            <v>1129.0301590909091</v>
          </cell>
          <cell r="AF10450">
            <v>722.81852269353089</v>
          </cell>
        </row>
        <row r="10451">
          <cell r="M10451" t="str">
            <v>AppuiDrageoir</v>
          </cell>
          <cell r="N10451" t="str">
            <v xml:space="preserve">Appui seul ou drageoir seul (toutes largeurs) </v>
          </cell>
          <cell r="O10451" t="str">
            <v xml:space="preserve">support only or sucker only (all widths) </v>
          </cell>
          <cell r="P10451">
            <v>6</v>
          </cell>
          <cell r="Q10451">
            <v>0</v>
          </cell>
          <cell r="R10451" t="str">
            <v/>
          </cell>
          <cell r="X10451">
            <v>0</v>
          </cell>
          <cell r="Y10451">
            <v>0</v>
          </cell>
          <cell r="Z10451">
            <v>0</v>
          </cell>
          <cell r="AA10451">
            <v>0</v>
          </cell>
          <cell r="AD10451">
            <v>0</v>
          </cell>
          <cell r="AE10451">
            <v>0</v>
          </cell>
          <cell r="AF10451">
            <v>0</v>
          </cell>
        </row>
        <row r="10452">
          <cell r="M10452" t="str">
            <v>Touch</v>
          </cell>
          <cell r="N10452" t="str">
            <v>Touche seule toutes largeurs</v>
          </cell>
          <cell r="O10452" t="str">
            <v>Fixed button (Endschalter)</v>
          </cell>
          <cell r="P10452">
            <v>6</v>
          </cell>
          <cell r="Q10452">
            <v>0</v>
          </cell>
          <cell r="R10452" t="str">
            <v/>
          </cell>
          <cell r="X10452">
            <v>0</v>
          </cell>
          <cell r="Y10452">
            <v>0</v>
          </cell>
          <cell r="Z10452">
            <v>0</v>
          </cell>
          <cell r="AA10452">
            <v>0</v>
          </cell>
          <cell r="AD10452">
            <v>0</v>
          </cell>
          <cell r="AE10452">
            <v>0</v>
          </cell>
          <cell r="AF10452">
            <v>0</v>
          </cell>
        </row>
        <row r="10453">
          <cell r="M10453" t="str">
            <v>Pil</v>
          </cell>
          <cell r="N10453" t="str">
            <v>Pilote fixe</v>
          </cell>
          <cell r="O10453" t="str">
            <v>Fixed pin</v>
          </cell>
          <cell r="P10453">
            <v>1</v>
          </cell>
          <cell r="Q10453">
            <v>0</v>
          </cell>
          <cell r="R10453" t="str">
            <v/>
          </cell>
          <cell r="X10453">
            <v>0</v>
          </cell>
          <cell r="Y10453">
            <v>0</v>
          </cell>
          <cell r="Z10453">
            <v>0</v>
          </cell>
          <cell r="AA10453">
            <v>0</v>
          </cell>
          <cell r="AD10453">
            <v>0</v>
          </cell>
          <cell r="AE10453">
            <v>0</v>
          </cell>
          <cell r="AF10453">
            <v>0</v>
          </cell>
        </row>
        <row r="10454">
          <cell r="M10454" t="str">
            <v>PilMob</v>
          </cell>
          <cell r="N10454" t="str">
            <v>Pilote escamotable</v>
          </cell>
          <cell r="O10454" t="str">
            <v>Retractable pin</v>
          </cell>
          <cell r="P10454">
            <v>3</v>
          </cell>
          <cell r="Q10454">
            <v>0</v>
          </cell>
          <cell r="R10454" t="str">
            <v/>
          </cell>
          <cell r="X10454">
            <v>74.310074999999998</v>
          </cell>
          <cell r="Y10454">
            <v>218.43045000000001</v>
          </cell>
          <cell r="Z10454">
            <v>382.63614281472468</v>
          </cell>
          <cell r="AA10454">
            <v>675.37666781472467</v>
          </cell>
          <cell r="AD10454">
            <v>24.770025</v>
          </cell>
          <cell r="AE10454">
            <v>72.810150000000007</v>
          </cell>
          <cell r="AF10454">
            <v>127.54538093824156</v>
          </cell>
        </row>
        <row r="10455">
          <cell r="M10455" t="str">
            <v>Aval</v>
          </cell>
          <cell r="N10455" t="str">
            <v>Avaloir</v>
          </cell>
          <cell r="O10455" t="str">
            <v>Guide</v>
          </cell>
          <cell r="P10455">
            <v>5</v>
          </cell>
          <cell r="Q10455">
            <v>0</v>
          </cell>
          <cell r="R10455" t="str">
            <v/>
          </cell>
          <cell r="X10455">
            <v>0</v>
          </cell>
          <cell r="Y10455">
            <v>0</v>
          </cell>
          <cell r="Z10455">
            <v>0</v>
          </cell>
          <cell r="AA10455">
            <v>0</v>
          </cell>
          <cell r="AD10455">
            <v>0</v>
          </cell>
          <cell r="AE10455">
            <v>0</v>
          </cell>
          <cell r="AF10455">
            <v>0</v>
          </cell>
        </row>
        <row r="10456">
          <cell r="M10456" t="str">
            <v>Distrib2</v>
          </cell>
          <cell r="N10456" t="str">
            <v>Distributeur 5/2</v>
          </cell>
          <cell r="O10456" t="str">
            <v>5/2-way valve</v>
          </cell>
          <cell r="P10456">
            <v>5</v>
          </cell>
          <cell r="Q10456">
            <v>0</v>
          </cell>
          <cell r="R10456" t="str">
            <v/>
          </cell>
          <cell r="X10456">
            <v>360.37575000000004</v>
          </cell>
          <cell r="Y10456">
            <v>804.72</v>
          </cell>
          <cell r="Z10456">
            <v>857.60319069015122</v>
          </cell>
          <cell r="AA10456">
            <v>2022.6989406901512</v>
          </cell>
          <cell r="AD10456">
            <v>72.075150000000008</v>
          </cell>
          <cell r="AE10456">
            <v>160.94400000000002</v>
          </cell>
          <cell r="AF10456">
            <v>171.52063813803025</v>
          </cell>
        </row>
        <row r="10457">
          <cell r="M10457" t="str">
            <v>PPinduc</v>
          </cell>
          <cell r="N10457" t="str">
            <v>Détecteur inductif de présence pièce</v>
          </cell>
          <cell r="O10457" t="str">
            <v>Inductive part presence detector</v>
          </cell>
          <cell r="P10457">
            <v>4</v>
          </cell>
          <cell r="Q10457">
            <v>0</v>
          </cell>
          <cell r="R10457" t="str">
            <v/>
          </cell>
          <cell r="X10457">
            <v>76.425300000000007</v>
          </cell>
          <cell r="Y10457">
            <v>103.27379999999999</v>
          </cell>
          <cell r="Z10457">
            <v>430.38152375296619</v>
          </cell>
          <cell r="AA10457">
            <v>610.08062375296618</v>
          </cell>
          <cell r="AD10457">
            <v>19.106325000000002</v>
          </cell>
          <cell r="AE10457">
            <v>25.818449999999999</v>
          </cell>
          <cell r="AF10457">
            <v>107.59538093824155</v>
          </cell>
        </row>
        <row r="10458">
          <cell r="M10458" t="str">
            <v>BrasSupECO</v>
          </cell>
          <cell r="N10458" t="str">
            <v>Bras sup pour appui ou touche sur serrage ECO</v>
          </cell>
          <cell r="O10458" t="str">
            <v>Additional arm for pressing or key on ECO clamping</v>
          </cell>
          <cell r="P10458">
            <v>12</v>
          </cell>
          <cell r="Q10458">
            <v>0</v>
          </cell>
          <cell r="R10458" t="str">
            <v/>
          </cell>
          <cell r="X10458">
            <v>0</v>
          </cell>
          <cell r="Y10458">
            <v>0</v>
          </cell>
          <cell r="Z10458">
            <v>0</v>
          </cell>
          <cell r="AA10458">
            <v>0</v>
          </cell>
          <cell r="AD10458">
            <v>0</v>
          </cell>
          <cell r="AE10458">
            <v>0</v>
          </cell>
          <cell r="AF10458">
            <v>0</v>
          </cell>
        </row>
        <row r="10459">
          <cell r="M10459" t="str">
            <v>RefPinceECO_D63</v>
          </cell>
          <cell r="N10459" t="str">
            <v>Référence mobile et serrée ECO D63 tous types</v>
          </cell>
          <cell r="O10459" t="str">
            <v>Mobile and clamped reference ECO D63 all types</v>
          </cell>
          <cell r="P10459">
            <v>2</v>
          </cell>
          <cell r="Q10459">
            <v>0</v>
          </cell>
          <cell r="R10459" t="str">
            <v/>
          </cell>
          <cell r="X10459">
            <v>35.617050000000006</v>
          </cell>
          <cell r="Y10459">
            <v>145.62029999999999</v>
          </cell>
          <cell r="Z10459">
            <v>158.70866677487396</v>
          </cell>
          <cell r="AA10459">
            <v>339.94601677487395</v>
          </cell>
          <cell r="AD10459">
            <v>17.808525000000003</v>
          </cell>
          <cell r="AE10459">
            <v>72.810149999999993</v>
          </cell>
          <cell r="AF10459">
            <v>79.354333387436981</v>
          </cell>
        </row>
        <row r="10460">
          <cell r="M10460" t="str">
            <v>RefSerrECONew_D50</v>
          </cell>
          <cell r="N10460" t="str">
            <v>Réf serrée ECO D50 Touche + Appui tous types</v>
          </cell>
          <cell r="O10460" t="str">
            <v>ECO D50 clamped reference Key + Press all types</v>
          </cell>
          <cell r="P10460">
            <v>4</v>
          </cell>
          <cell r="Q10460">
            <v>0</v>
          </cell>
          <cell r="R10460" t="str">
            <v/>
          </cell>
          <cell r="X10460">
            <v>71.234100000000012</v>
          </cell>
          <cell r="Y10460">
            <v>291.24059999999997</v>
          </cell>
          <cell r="Z10460">
            <v>317.41733354974792</v>
          </cell>
          <cell r="AA10460">
            <v>679.89203354974791</v>
          </cell>
          <cell r="AD10460">
            <v>17.808525000000003</v>
          </cell>
          <cell r="AE10460">
            <v>72.810149999999993</v>
          </cell>
          <cell r="AF10460">
            <v>79.354333387436981</v>
          </cell>
        </row>
        <row r="10461">
          <cell r="M10461" t="str">
            <v>RefSerrECONew_D63</v>
          </cell>
          <cell r="N10461" t="str">
            <v>Réf serrée ECO D63 Touche + Appui tous types</v>
          </cell>
          <cell r="O10461" t="str">
            <v>ECO D63 Key + Press all types</v>
          </cell>
          <cell r="P10461">
            <v>3</v>
          </cell>
          <cell r="Q10461">
            <v>0</v>
          </cell>
          <cell r="R10461" t="str">
            <v/>
          </cell>
          <cell r="X10461">
            <v>53.425575000000002</v>
          </cell>
          <cell r="Y10461">
            <v>218.43045000000001</v>
          </cell>
          <cell r="Z10461">
            <v>238.06300016231094</v>
          </cell>
          <cell r="AA10461">
            <v>509.91902516231096</v>
          </cell>
          <cell r="AD10461">
            <v>17.808524999999999</v>
          </cell>
          <cell r="AE10461">
            <v>72.810150000000007</v>
          </cell>
          <cell r="AF10461">
            <v>79.354333387436981</v>
          </cell>
        </row>
        <row r="10462">
          <cell r="M10462" t="str">
            <v>RefSerrECONew_D80</v>
          </cell>
          <cell r="N10462" t="str">
            <v>Réf serrée ECO D80 Touche + Appui tous types</v>
          </cell>
          <cell r="O10462" t="str">
            <v>ECO D80 Key + Press all types</v>
          </cell>
          <cell r="P10462">
            <v>2</v>
          </cell>
          <cell r="Q10462">
            <v>0</v>
          </cell>
          <cell r="R10462" t="str">
            <v/>
          </cell>
          <cell r="X10462">
            <v>35.617050000000006</v>
          </cell>
          <cell r="Y10462">
            <v>145.62029999999999</v>
          </cell>
          <cell r="Z10462">
            <v>158.70866677487396</v>
          </cell>
          <cell r="AA10462">
            <v>339.94601677487395</v>
          </cell>
          <cell r="AD10462">
            <v>17.808525000000003</v>
          </cell>
          <cell r="AE10462">
            <v>72.810149999999993</v>
          </cell>
          <cell r="AF10462">
            <v>79.354333387436981</v>
          </cell>
        </row>
        <row r="10463">
          <cell r="M10463" t="str">
            <v>PartFixeBatiPnAut</v>
          </cell>
          <cell r="N10463" t="str">
            <v>Part fixe pour bâti de plateau sans PN et AUT</v>
          </cell>
          <cell r="O10463" t="str">
            <v>Base pour bâti de plateau sans PN et AUT</v>
          </cell>
          <cell r="P10463">
            <v>1</v>
          </cell>
          <cell r="Q10463">
            <v>0</v>
          </cell>
          <cell r="R10463" t="str">
            <v/>
          </cell>
          <cell r="X10463">
            <v>130.51237500000002</v>
          </cell>
          <cell r="Y10463">
            <v>1322.2860000000001</v>
          </cell>
          <cell r="Z10463">
            <v>643.85326187648309</v>
          </cell>
          <cell r="AA10463">
            <v>2096.6516368764833</v>
          </cell>
          <cell r="AD10463">
            <v>130.51237500000002</v>
          </cell>
          <cell r="AE10463">
            <v>1322.2860000000001</v>
          </cell>
          <cell r="AF10463">
            <v>643.85326187648309</v>
          </cell>
        </row>
        <row r="10464">
          <cell r="M10464" t="str">
            <v>CompIntPlatEnLigne</v>
          </cell>
          <cell r="N10464" t="str">
            <v>Complément Intégration d'une platine en ligne</v>
          </cell>
          <cell r="O10464" t="str">
            <v>Add-on online integration of an robotized welding jig mounted on a turntable</v>
          </cell>
          <cell r="P10464">
            <v>1</v>
          </cell>
          <cell r="Q10464">
            <v>0</v>
          </cell>
          <cell r="R10464" t="str">
            <v/>
          </cell>
          <cell r="X10464">
            <v>0</v>
          </cell>
          <cell r="Y10464">
            <v>0</v>
          </cell>
          <cell r="Z10464">
            <v>525</v>
          </cell>
          <cell r="AA10464">
            <v>525</v>
          </cell>
          <cell r="AD10464">
            <v>0</v>
          </cell>
          <cell r="AE10464">
            <v>0</v>
          </cell>
          <cell r="AF10464">
            <v>525</v>
          </cell>
        </row>
        <row r="10465">
          <cell r="M10465">
            <v>0</v>
          </cell>
          <cell r="N10465">
            <v>0</v>
          </cell>
          <cell r="O10465" t="str">
            <v/>
          </cell>
          <cell r="P10465">
            <v>0</v>
          </cell>
          <cell r="Q10465">
            <v>0</v>
          </cell>
          <cell r="R10465">
            <v>0</v>
          </cell>
          <cell r="AA10465">
            <v>0</v>
          </cell>
          <cell r="AD10465" t="e">
            <v>#DIV/0!</v>
          </cell>
          <cell r="AE10465" t="e">
            <v>#DIV/0!</v>
          </cell>
          <cell r="AF10465" t="e">
            <v>#DIV/0!</v>
          </cell>
        </row>
        <row r="10466">
          <cell r="M10466">
            <v>0</v>
          </cell>
          <cell r="N10466">
            <v>0</v>
          </cell>
          <cell r="O10466" t="str">
            <v/>
          </cell>
          <cell r="P10466">
            <v>1</v>
          </cell>
          <cell r="Q10466">
            <v>0</v>
          </cell>
          <cell r="R10466">
            <v>0</v>
          </cell>
          <cell r="AA10466">
            <v>0</v>
          </cell>
          <cell r="AD10466">
            <v>0</v>
          </cell>
          <cell r="AE10466">
            <v>0</v>
          </cell>
          <cell r="AF10466">
            <v>0</v>
          </cell>
        </row>
        <row r="10467">
          <cell r="M10467" t="str">
            <v>EtudRobSEL1</v>
          </cell>
          <cell r="N10467" t="str">
            <v>Etude numérique simple robot SEL existant</v>
          </cell>
          <cell r="O10467" t="str">
            <v>Simple numerical study on existing SEL robot</v>
          </cell>
          <cell r="P10467">
            <v>0.5</v>
          </cell>
          <cell r="Q10467">
            <v>0</v>
          </cell>
          <cell r="R10467" t="str">
            <v/>
          </cell>
          <cell r="X10467">
            <v>0</v>
          </cell>
          <cell r="Y10467">
            <v>0</v>
          </cell>
          <cell r="Z10467">
            <v>0</v>
          </cell>
          <cell r="AA10467">
            <v>0</v>
          </cell>
          <cell r="AD10467">
            <v>0</v>
          </cell>
          <cell r="AE10467">
            <v>0</v>
          </cell>
          <cell r="AF10467">
            <v>0</v>
          </cell>
        </row>
        <row r="10468">
          <cell r="M10468" t="str">
            <v>TrajSoud</v>
          </cell>
          <cell r="N10468" t="str">
            <v>Trajectoire de soudure(clinchage, arc tiré, rivet)</v>
          </cell>
          <cell r="O10468" t="str">
            <v>Welding path (clinching, pulled arc, rivet)</v>
          </cell>
          <cell r="P10468">
            <v>1</v>
          </cell>
          <cell r="Q10468" t="str">
            <v>16 PSE OP50</v>
          </cell>
          <cell r="R10468" t="str">
            <v/>
          </cell>
          <cell r="X10468">
            <v>0</v>
          </cell>
          <cell r="Y10468">
            <v>0</v>
          </cell>
          <cell r="Z10468">
            <v>0</v>
          </cell>
          <cell r="AA10468">
            <v>0</v>
          </cell>
          <cell r="AD10468">
            <v>0</v>
          </cell>
          <cell r="AE10468">
            <v>0</v>
          </cell>
          <cell r="AF10468">
            <v>0</v>
          </cell>
        </row>
        <row r="10469">
          <cell r="M10469" t="str">
            <v>EchCodeTraj</v>
          </cell>
          <cell r="N10469" t="str">
            <v>Echange Code Trajectoire avec baie robot</v>
          </cell>
          <cell r="O10469" t="str">
            <v>Exchange of Trajectory Code with robot bay</v>
          </cell>
          <cell r="P10469">
            <v>1</v>
          </cell>
          <cell r="Q10469">
            <v>0</v>
          </cell>
          <cell r="R10469" t="str">
            <v/>
          </cell>
          <cell r="X10469">
            <v>11.8125</v>
          </cell>
          <cell r="Y10469">
            <v>0</v>
          </cell>
          <cell r="Z10469">
            <v>96.409919032065716</v>
          </cell>
          <cell r="AA10469">
            <v>108.22241903206572</v>
          </cell>
          <cell r="AD10469">
            <v>11.8125</v>
          </cell>
          <cell r="AE10469">
            <v>0</v>
          </cell>
          <cell r="AF10469">
            <v>96.409919032065716</v>
          </cell>
        </row>
        <row r="10470">
          <cell r="M10470" t="str">
            <v>HEtudAUT</v>
          </cell>
          <cell r="N10470" t="str">
            <v>Une heure d'études automatismes</v>
          </cell>
          <cell r="O10470" t="str">
            <v>One hour of automation studies</v>
          </cell>
          <cell r="P10470">
            <v>0.5</v>
          </cell>
          <cell r="Q10470" t="str">
            <v>Complement Hetude AF+Marguerite+Prog</v>
          </cell>
          <cell r="R10470" t="str">
            <v/>
          </cell>
          <cell r="X10470">
            <v>32.5</v>
          </cell>
          <cell r="Y10470">
            <v>0</v>
          </cell>
          <cell r="Z10470">
            <v>0</v>
          </cell>
          <cell r="AA10470">
            <v>32.5</v>
          </cell>
          <cell r="AD10470">
            <v>65</v>
          </cell>
          <cell r="AE10470">
            <v>0</v>
          </cell>
          <cell r="AF10470">
            <v>0</v>
          </cell>
        </row>
        <row r="10471">
          <cell r="M10471">
            <v>0</v>
          </cell>
          <cell r="N10471">
            <v>0</v>
          </cell>
          <cell r="O10471" t="str">
            <v/>
          </cell>
          <cell r="P10471">
            <v>0</v>
          </cell>
          <cell r="Q10471">
            <v>0</v>
          </cell>
          <cell r="R10471">
            <v>0</v>
          </cell>
          <cell r="AA10471">
            <v>0</v>
          </cell>
          <cell r="AD10471" t="e">
            <v>#DIV/0!</v>
          </cell>
          <cell r="AE10471" t="e">
            <v>#DIV/0!</v>
          </cell>
          <cell r="AF10471" t="e">
            <v>#DIV/0!</v>
          </cell>
        </row>
        <row r="10472">
          <cell r="M10472">
            <v>0</v>
          </cell>
          <cell r="N10472">
            <v>0</v>
          </cell>
          <cell r="O10472" t="str">
            <v/>
          </cell>
          <cell r="P10472">
            <v>1</v>
          </cell>
          <cell r="Q10472">
            <v>0</v>
          </cell>
          <cell r="R10472">
            <v>0</v>
          </cell>
          <cell r="AA10472">
            <v>0</v>
          </cell>
          <cell r="AD10472">
            <v>0</v>
          </cell>
          <cell r="AE10472">
            <v>0</v>
          </cell>
          <cell r="AF10472">
            <v>0</v>
          </cell>
        </row>
        <row r="10473">
          <cell r="M10473" t="str">
            <v>EtudRobSEL1</v>
          </cell>
          <cell r="N10473" t="str">
            <v>Etude numérique simple robot SEL existant</v>
          </cell>
          <cell r="O10473" t="str">
            <v>Simple numerical study on existing SEL robot</v>
          </cell>
          <cell r="P10473">
            <v>0.5</v>
          </cell>
          <cell r="Q10473">
            <v>0</v>
          </cell>
          <cell r="R10473" t="str">
            <v/>
          </cell>
          <cell r="X10473">
            <v>0</v>
          </cell>
          <cell r="Y10473">
            <v>0</v>
          </cell>
          <cell r="Z10473">
            <v>0</v>
          </cell>
          <cell r="AA10473">
            <v>0</v>
          </cell>
          <cell r="AD10473">
            <v>0</v>
          </cell>
          <cell r="AE10473">
            <v>0</v>
          </cell>
          <cell r="AF10473">
            <v>0</v>
          </cell>
        </row>
        <row r="10474">
          <cell r="M10474" t="str">
            <v>TrajSoud</v>
          </cell>
          <cell r="N10474" t="str">
            <v>Trajectoire de soudure(clinchage, arc tiré, rivet)</v>
          </cell>
          <cell r="O10474" t="str">
            <v>Welding path (clinching, pulled arc, rivet)</v>
          </cell>
          <cell r="P10474">
            <v>1</v>
          </cell>
          <cell r="Q10474" t="str">
            <v>16 PSE OP50</v>
          </cell>
          <cell r="R10474" t="str">
            <v/>
          </cell>
          <cell r="X10474">
            <v>0</v>
          </cell>
          <cell r="Y10474">
            <v>0</v>
          </cell>
          <cell r="Z10474">
            <v>0</v>
          </cell>
          <cell r="AA10474">
            <v>0</v>
          </cell>
          <cell r="AD10474">
            <v>0</v>
          </cell>
          <cell r="AE10474">
            <v>0</v>
          </cell>
          <cell r="AF10474">
            <v>0</v>
          </cell>
        </row>
        <row r="10475">
          <cell r="M10475" t="str">
            <v>EchCodeTraj</v>
          </cell>
          <cell r="N10475" t="str">
            <v>Echange Code Trajectoire avec baie robot</v>
          </cell>
          <cell r="O10475" t="str">
            <v>Exchange of Trajectory Code with robot bay</v>
          </cell>
          <cell r="P10475">
            <v>1</v>
          </cell>
          <cell r="Q10475">
            <v>0</v>
          </cell>
          <cell r="R10475" t="str">
            <v/>
          </cell>
          <cell r="X10475">
            <v>11.8125</v>
          </cell>
          <cell r="Y10475">
            <v>0</v>
          </cell>
          <cell r="Z10475">
            <v>96.409919032065716</v>
          </cell>
          <cell r="AA10475">
            <v>108.22241903206572</v>
          </cell>
          <cell r="AD10475">
            <v>11.8125</v>
          </cell>
          <cell r="AE10475">
            <v>0</v>
          </cell>
          <cell r="AF10475">
            <v>96.409919032065716</v>
          </cell>
        </row>
        <row r="10476">
          <cell r="M10476" t="str">
            <v>HEtudAUT</v>
          </cell>
          <cell r="N10476" t="str">
            <v>Une heure d'études automatismes</v>
          </cell>
          <cell r="O10476" t="str">
            <v>One hour of automation studies</v>
          </cell>
          <cell r="P10476">
            <v>0.5</v>
          </cell>
          <cell r="Q10476" t="str">
            <v>Complement Hetude AF+Marguerite+Prog</v>
          </cell>
          <cell r="R10476" t="str">
            <v/>
          </cell>
          <cell r="X10476">
            <v>32.5</v>
          </cell>
          <cell r="Y10476">
            <v>0</v>
          </cell>
          <cell r="Z10476">
            <v>0</v>
          </cell>
          <cell r="AA10476">
            <v>32.5</v>
          </cell>
          <cell r="AD10476">
            <v>65</v>
          </cell>
          <cell r="AE10476">
            <v>0</v>
          </cell>
          <cell r="AF10476">
            <v>0</v>
          </cell>
        </row>
        <row r="10477">
          <cell r="M10477">
            <v>0</v>
          </cell>
          <cell r="N10477">
            <v>0</v>
          </cell>
          <cell r="O10477" t="str">
            <v/>
          </cell>
          <cell r="P10477">
            <v>0</v>
          </cell>
          <cell r="Q10477">
            <v>0</v>
          </cell>
          <cell r="R10477">
            <v>0</v>
          </cell>
          <cell r="AA10477">
            <v>0</v>
          </cell>
          <cell r="AD10477" t="e">
            <v>#DIV/0!</v>
          </cell>
          <cell r="AE10477" t="e">
            <v>#DIV/0!</v>
          </cell>
          <cell r="AF10477" t="e">
            <v>#DIV/0!</v>
          </cell>
        </row>
        <row r="10478">
          <cell r="M10478">
            <v>0</v>
          </cell>
          <cell r="N10478">
            <v>0</v>
          </cell>
          <cell r="O10478" t="str">
            <v/>
          </cell>
          <cell r="P10478">
            <v>1</v>
          </cell>
          <cell r="Q10478">
            <v>0</v>
          </cell>
          <cell r="R10478">
            <v>0</v>
          </cell>
          <cell r="AA10478">
            <v>0</v>
          </cell>
          <cell r="AD10478">
            <v>0</v>
          </cell>
          <cell r="AE10478">
            <v>0</v>
          </cell>
          <cell r="AF10478">
            <v>0</v>
          </cell>
        </row>
        <row r="10479">
          <cell r="M10479" t="str">
            <v>EtudRobSEL1</v>
          </cell>
          <cell r="N10479" t="str">
            <v>Etude numérique simple robot SEL existant</v>
          </cell>
          <cell r="O10479" t="str">
            <v>Simple numerical study on existing SEL robot</v>
          </cell>
          <cell r="P10479">
            <v>0.75</v>
          </cell>
          <cell r="Q10479" t="str">
            <v>2 têtes</v>
          </cell>
          <cell r="R10479" t="str">
            <v/>
          </cell>
          <cell r="X10479">
            <v>0</v>
          </cell>
          <cell r="Y10479">
            <v>0</v>
          </cell>
          <cell r="Z10479">
            <v>0</v>
          </cell>
          <cell r="AA10479">
            <v>0</v>
          </cell>
          <cell r="AD10479">
            <v>0</v>
          </cell>
          <cell r="AE10479">
            <v>0</v>
          </cell>
          <cell r="AF10479">
            <v>0</v>
          </cell>
        </row>
        <row r="10480">
          <cell r="M10480" t="str">
            <v>TrajMan</v>
          </cell>
          <cell r="N10480" t="str">
            <v>Trajectoire de manutention</v>
          </cell>
          <cell r="O10480" t="str">
            <v>Handling path</v>
          </cell>
          <cell r="P10480">
            <v>2</v>
          </cell>
          <cell r="Q10480" t="str">
            <v>Prise OP50, dépose OP60</v>
          </cell>
          <cell r="R10480" t="str">
            <v/>
          </cell>
          <cell r="X10480">
            <v>0</v>
          </cell>
          <cell r="Y10480">
            <v>0</v>
          </cell>
          <cell r="Z10480">
            <v>0</v>
          </cell>
          <cell r="AA10480">
            <v>0</v>
          </cell>
          <cell r="AD10480">
            <v>0</v>
          </cell>
          <cell r="AE10480">
            <v>0</v>
          </cell>
          <cell r="AF10480">
            <v>0</v>
          </cell>
        </row>
        <row r="10481">
          <cell r="M10481" t="str">
            <v>TrajSoud</v>
          </cell>
          <cell r="N10481" t="str">
            <v>Trajectoire de soudure(clinchage, arc tiré, rivet)</v>
          </cell>
          <cell r="O10481" t="str">
            <v>Welding path (clinching, pulled arc, rivet)</v>
          </cell>
          <cell r="P10481">
            <v>2</v>
          </cell>
          <cell r="Q10481" t="str">
            <v>2 têtes</v>
          </cell>
          <cell r="R10481" t="str">
            <v/>
          </cell>
          <cell r="X10481">
            <v>0</v>
          </cell>
          <cell r="Y10481">
            <v>0</v>
          </cell>
          <cell r="Z10481">
            <v>0</v>
          </cell>
          <cell r="AA10481">
            <v>0</v>
          </cell>
          <cell r="AD10481">
            <v>0</v>
          </cell>
          <cell r="AE10481">
            <v>0</v>
          </cell>
          <cell r="AF10481">
            <v>0</v>
          </cell>
        </row>
        <row r="10482">
          <cell r="M10482" t="str">
            <v>EchCodeTraj</v>
          </cell>
          <cell r="N10482" t="str">
            <v>Echange Code Trajectoire avec baie robot</v>
          </cell>
          <cell r="O10482" t="str">
            <v>Exchange of Trajectory Code with robot bay</v>
          </cell>
          <cell r="P10482">
            <v>1</v>
          </cell>
          <cell r="Q10482">
            <v>0</v>
          </cell>
          <cell r="R10482" t="str">
            <v/>
          </cell>
          <cell r="X10482">
            <v>11.8125</v>
          </cell>
          <cell r="Y10482">
            <v>0</v>
          </cell>
          <cell r="Z10482">
            <v>96.409919032065716</v>
          </cell>
          <cell r="AA10482">
            <v>108.22241903206572</v>
          </cell>
          <cell r="AD10482">
            <v>11.8125</v>
          </cell>
          <cell r="AE10482">
            <v>0</v>
          </cell>
          <cell r="AF10482">
            <v>96.409919032065716</v>
          </cell>
        </row>
        <row r="10483">
          <cell r="M10483" t="str">
            <v>HEtudAUT</v>
          </cell>
          <cell r="N10483" t="str">
            <v>Une heure d'études automatismes</v>
          </cell>
          <cell r="O10483" t="str">
            <v>One hour of automation studies</v>
          </cell>
          <cell r="P10483">
            <v>1</v>
          </cell>
          <cell r="Q10483" t="str">
            <v>Complement Hetude AF+Marguerite+Prog</v>
          </cell>
          <cell r="R10483" t="str">
            <v/>
          </cell>
          <cell r="X10483">
            <v>65</v>
          </cell>
          <cell r="Y10483">
            <v>0</v>
          </cell>
          <cell r="Z10483">
            <v>0</v>
          </cell>
          <cell r="AA10483">
            <v>65</v>
          </cell>
          <cell r="AD10483">
            <v>65</v>
          </cell>
          <cell r="AE10483">
            <v>0</v>
          </cell>
          <cell r="AF10483">
            <v>0</v>
          </cell>
        </row>
        <row r="10484">
          <cell r="M10484">
            <v>0</v>
          </cell>
          <cell r="N10484">
            <v>0</v>
          </cell>
          <cell r="O10484" t="str">
            <v/>
          </cell>
          <cell r="P10484">
            <v>0</v>
          </cell>
          <cell r="Q10484">
            <v>0</v>
          </cell>
          <cell r="R10484">
            <v>0</v>
          </cell>
          <cell r="AA10484">
            <v>0</v>
          </cell>
          <cell r="AD10484" t="e">
            <v>#DIV/0!</v>
          </cell>
          <cell r="AE10484" t="e">
            <v>#DIV/0!</v>
          </cell>
          <cell r="AF10484" t="e">
            <v>#DIV/0!</v>
          </cell>
        </row>
        <row r="10485">
          <cell r="M10485">
            <v>0</v>
          </cell>
          <cell r="N10485">
            <v>0</v>
          </cell>
          <cell r="O10485" t="str">
            <v/>
          </cell>
          <cell r="P10485">
            <v>1</v>
          </cell>
          <cell r="Q10485">
            <v>0</v>
          </cell>
          <cell r="R10485">
            <v>0</v>
          </cell>
          <cell r="AA10485">
            <v>0</v>
          </cell>
          <cell r="AD10485">
            <v>0</v>
          </cell>
          <cell r="AE10485">
            <v>0</v>
          </cell>
          <cell r="AF10485">
            <v>0</v>
          </cell>
        </row>
        <row r="10486">
          <cell r="M10486" t="str">
            <v>RefSer40DINPreh</v>
          </cell>
          <cell r="N10486" t="str">
            <v>Serrage 40 DIN Touche + Appui tous types sur Préh</v>
          </cell>
          <cell r="O10486" t="str">
            <v>Clamping 40 DIN Key + All types of support on Preh</v>
          </cell>
          <cell r="P10486">
            <v>6</v>
          </cell>
          <cell r="Q10486">
            <v>0</v>
          </cell>
          <cell r="X10486">
            <v>73.710000000000008</v>
          </cell>
          <cell r="Y10486">
            <v>426.04380000000003</v>
          </cell>
          <cell r="Z10486">
            <v>226.8</v>
          </cell>
          <cell r="AA10486">
            <v>726.55380000000014</v>
          </cell>
          <cell r="AD10486">
            <v>12.285000000000002</v>
          </cell>
          <cell r="AE10486">
            <v>71.007300000000001</v>
          </cell>
          <cell r="AF10486">
            <v>37.800000000000004</v>
          </cell>
        </row>
        <row r="10487">
          <cell r="M10487" t="str">
            <v>CompIntRefSerrPreh</v>
          </cell>
          <cell r="N10487" t="str">
            <v>Complément intégration d'une réf serr préhenseur</v>
          </cell>
          <cell r="O10487" t="str">
            <v>Add-on integration tight reference in a Gripper</v>
          </cell>
          <cell r="P10487">
            <v>6</v>
          </cell>
          <cell r="Q10487">
            <v>0</v>
          </cell>
          <cell r="X10487">
            <v>0</v>
          </cell>
          <cell r="Y10487">
            <v>0</v>
          </cell>
          <cell r="Z10487">
            <v>141.75</v>
          </cell>
          <cell r="AA10487">
            <v>141.75</v>
          </cell>
          <cell r="AD10487">
            <v>0</v>
          </cell>
          <cell r="AE10487">
            <v>0</v>
          </cell>
          <cell r="AF10487">
            <v>23.625</v>
          </cell>
        </row>
        <row r="10488">
          <cell r="M10488" t="str">
            <v>PilMobPreh</v>
          </cell>
          <cell r="N10488" t="str">
            <v>Pilote escamotable sur Préhenseur avec antenne sup</v>
          </cell>
          <cell r="O10488" t="str">
            <v>Retractable pin on Gripper</v>
          </cell>
          <cell r="P10488">
            <v>1</v>
          </cell>
          <cell r="Q10488">
            <v>0</v>
          </cell>
          <cell r="X10488">
            <v>12.285</v>
          </cell>
          <cell r="Y10488">
            <v>71.007300000000001</v>
          </cell>
          <cell r="Z10488">
            <v>37.800000000000004</v>
          </cell>
          <cell r="AA10488">
            <v>121.09229999999999</v>
          </cell>
          <cell r="AD10488">
            <v>12.285</v>
          </cell>
          <cell r="AE10488">
            <v>71.007300000000001</v>
          </cell>
          <cell r="AF10488">
            <v>37.800000000000004</v>
          </cell>
        </row>
        <row r="10489">
          <cell r="M10489" t="str">
            <v>CompIntPilMobPreh</v>
          </cell>
          <cell r="N10489" t="str">
            <v>Complément intégration pilote mobile Préhenseur</v>
          </cell>
          <cell r="O10489" t="str">
            <v>Add on integration mobile Pin in Gripper</v>
          </cell>
          <cell r="P10489">
            <v>1</v>
          </cell>
          <cell r="Q10489">
            <v>0</v>
          </cell>
          <cell r="X10489">
            <v>0</v>
          </cell>
          <cell r="Y10489">
            <v>0</v>
          </cell>
          <cell r="Z10489">
            <v>18.900000000000002</v>
          </cell>
          <cell r="AA10489">
            <v>18.900000000000002</v>
          </cell>
          <cell r="AD10489">
            <v>0</v>
          </cell>
          <cell r="AE10489">
            <v>0</v>
          </cell>
          <cell r="AF10489">
            <v>18.900000000000002</v>
          </cell>
        </row>
        <row r="10490">
          <cell r="M10490" t="str">
            <v>PilSeulPreh</v>
          </cell>
          <cell r="N10490" t="str">
            <v xml:space="preserve">Pilote fixe sans poteau ou Pilote préhenseur avec </v>
          </cell>
          <cell r="O10490" t="str">
            <v>Fixed pin for gripper</v>
          </cell>
          <cell r="P10490">
            <v>1</v>
          </cell>
          <cell r="Q10490">
            <v>0</v>
          </cell>
          <cell r="X10490">
            <v>0</v>
          </cell>
          <cell r="Y10490">
            <v>0</v>
          </cell>
          <cell r="Z10490">
            <v>0</v>
          </cell>
          <cell r="AA10490">
            <v>0</v>
          </cell>
          <cell r="AD10490">
            <v>0</v>
          </cell>
          <cell r="AE10490">
            <v>0</v>
          </cell>
          <cell r="AF10490">
            <v>0</v>
          </cell>
        </row>
        <row r="10491">
          <cell r="M10491" t="str">
            <v>CompIntPilPreh</v>
          </cell>
          <cell r="N10491" t="str">
            <v>Complément intégration d'un pilote preheneur</v>
          </cell>
          <cell r="O10491" t="str">
            <v>Add on integration Pin in Gripper</v>
          </cell>
          <cell r="P10491">
            <v>1</v>
          </cell>
          <cell r="Q10491">
            <v>0</v>
          </cell>
          <cell r="X10491">
            <v>0</v>
          </cell>
          <cell r="Y10491">
            <v>0</v>
          </cell>
          <cell r="Z10491">
            <v>0</v>
          </cell>
          <cell r="AA10491">
            <v>0</v>
          </cell>
          <cell r="AD10491">
            <v>0</v>
          </cell>
          <cell r="AE10491">
            <v>0</v>
          </cell>
          <cell r="AF10491">
            <v>0</v>
          </cell>
        </row>
        <row r="10492">
          <cell r="M10492" t="str">
            <v>DistribPreh</v>
          </cell>
          <cell r="N10492" t="str">
            <v>Distributeur taille 2 sur Préhenseur</v>
          </cell>
          <cell r="O10492" t="str">
            <v>Dispenser size 2 on Gripper</v>
          </cell>
          <cell r="P10492">
            <v>2</v>
          </cell>
          <cell r="Q10492">
            <v>0</v>
          </cell>
          <cell r="X10492">
            <v>24.57</v>
          </cell>
          <cell r="Y10492">
            <v>325.39499999999998</v>
          </cell>
          <cell r="Z10492">
            <v>37.800000000000004</v>
          </cell>
          <cell r="AA10492">
            <v>387.76499999999999</v>
          </cell>
          <cell r="AD10492">
            <v>12.285</v>
          </cell>
          <cell r="AE10492">
            <v>162.69749999999999</v>
          </cell>
          <cell r="AF10492">
            <v>18.900000000000002</v>
          </cell>
        </row>
        <row r="10493">
          <cell r="M10493" t="str">
            <v>CompIntDistribPreh</v>
          </cell>
          <cell r="N10493" t="str">
            <v>Complément intégration d'un distributeur préh</v>
          </cell>
          <cell r="O10493" t="str">
            <v>Add-on integration distributor into existing gripper</v>
          </cell>
          <cell r="P10493">
            <v>2</v>
          </cell>
          <cell r="Q10493">
            <v>0</v>
          </cell>
          <cell r="X10493">
            <v>0</v>
          </cell>
          <cell r="Y10493">
            <v>0</v>
          </cell>
          <cell r="Z10493">
            <v>47.25</v>
          </cell>
          <cell r="AA10493">
            <v>47.25</v>
          </cell>
          <cell r="AD10493">
            <v>0</v>
          </cell>
          <cell r="AE10493">
            <v>0</v>
          </cell>
          <cell r="AF10493">
            <v>23.625</v>
          </cell>
        </row>
        <row r="10494">
          <cell r="M10494" t="str">
            <v>PPinducPreh</v>
          </cell>
          <cell r="N10494" t="str">
            <v>Détecteur inductif présence pièce sur Préhenseur a</v>
          </cell>
          <cell r="O10494" t="str">
            <v>Inductive part presence detector on Gripper</v>
          </cell>
          <cell r="P10494">
            <v>1</v>
          </cell>
          <cell r="Q10494">
            <v>0</v>
          </cell>
          <cell r="X10494">
            <v>12.285</v>
          </cell>
          <cell r="Y10494">
            <v>37.65825000000001</v>
          </cell>
          <cell r="Z10494">
            <v>9.4500000000000011</v>
          </cell>
          <cell r="AA10494">
            <v>59.393250000000009</v>
          </cell>
          <cell r="AD10494">
            <v>12.285</v>
          </cell>
          <cell r="AE10494">
            <v>37.65825000000001</v>
          </cell>
          <cell r="AF10494">
            <v>9.4500000000000011</v>
          </cell>
        </row>
        <row r="10495">
          <cell r="M10495" t="str">
            <v>CompIntPpPreh</v>
          </cell>
          <cell r="N10495" t="str">
            <v>Complément intégration d'un présence pièce préh</v>
          </cell>
          <cell r="O10495" t="str">
            <v>Add-on integration presence part</v>
          </cell>
          <cell r="P10495">
            <v>1</v>
          </cell>
          <cell r="Q10495">
            <v>0</v>
          </cell>
          <cell r="X10495">
            <v>0</v>
          </cell>
          <cell r="Y10495">
            <v>0</v>
          </cell>
          <cell r="Z10495">
            <v>23.625</v>
          </cell>
          <cell r="AA10495">
            <v>23.625</v>
          </cell>
          <cell r="AD10495">
            <v>0</v>
          </cell>
          <cell r="AE10495">
            <v>0</v>
          </cell>
          <cell r="AF10495">
            <v>23.625</v>
          </cell>
        </row>
        <row r="10496">
          <cell r="M10496" t="str">
            <v>PlotMasse</v>
          </cell>
          <cell r="N10496" t="str">
            <v>2 Plots de masse pour retour courant</v>
          </cell>
          <cell r="O10496" t="str">
            <v>2 Ground studs for current return</v>
          </cell>
          <cell r="P10496">
            <v>1</v>
          </cell>
          <cell r="Q10496">
            <v>0</v>
          </cell>
          <cell r="X10496">
            <v>0</v>
          </cell>
          <cell r="Y10496">
            <v>86.247</v>
          </cell>
          <cell r="Z10496">
            <v>131.25</v>
          </cell>
          <cell r="AA10496">
            <v>217.49700000000001</v>
          </cell>
          <cell r="AD10496">
            <v>0</v>
          </cell>
          <cell r="AE10496">
            <v>86.247</v>
          </cell>
          <cell r="AF10496">
            <v>131.25</v>
          </cell>
        </row>
        <row r="10497">
          <cell r="M10497" t="str">
            <v>IntPrehEl</v>
          </cell>
          <cell r="N10497" t="str">
            <v>Intégration en ligne d'un préhenseur</v>
          </cell>
          <cell r="O10497" t="str">
            <v>On-line integration of a gripper</v>
          </cell>
          <cell r="P10497">
            <v>1</v>
          </cell>
          <cell r="Q10497">
            <v>0</v>
          </cell>
          <cell r="X10497">
            <v>0</v>
          </cell>
          <cell r="Y10497">
            <v>0</v>
          </cell>
          <cell r="Z10497">
            <v>0</v>
          </cell>
          <cell r="AA10497">
            <v>0</v>
          </cell>
          <cell r="AD10497">
            <v>0</v>
          </cell>
          <cell r="AE10497">
            <v>0</v>
          </cell>
          <cell r="AF10497">
            <v>0</v>
          </cell>
        </row>
        <row r="10498">
          <cell r="M10498">
            <v>0</v>
          </cell>
          <cell r="N10498">
            <v>0</v>
          </cell>
          <cell r="O10498" t="str">
            <v/>
          </cell>
          <cell r="P10498">
            <v>0</v>
          </cell>
          <cell r="Q10498">
            <v>0</v>
          </cell>
          <cell r="R10498">
            <v>0</v>
          </cell>
          <cell r="AA10498">
            <v>0</v>
          </cell>
          <cell r="AD10498" t="e">
            <v>#DIV/0!</v>
          </cell>
          <cell r="AE10498" t="e">
            <v>#DIV/0!</v>
          </cell>
          <cell r="AF10498" t="e">
            <v>#DIV/0!</v>
          </cell>
        </row>
        <row r="10499">
          <cell r="M10499">
            <v>0</v>
          </cell>
          <cell r="N10499">
            <v>0</v>
          </cell>
          <cell r="O10499" t="str">
            <v/>
          </cell>
          <cell r="P10499">
            <v>1</v>
          </cell>
          <cell r="Q10499">
            <v>0</v>
          </cell>
          <cell r="R10499">
            <v>0</v>
          </cell>
          <cell r="AA10499">
            <v>0</v>
          </cell>
          <cell r="AD10499">
            <v>0</v>
          </cell>
          <cell r="AE10499">
            <v>0</v>
          </cell>
          <cell r="AF10499">
            <v>0</v>
          </cell>
        </row>
        <row r="10500">
          <cell r="M10500" t="str">
            <v>Ref</v>
          </cell>
          <cell r="N10500" t="str">
            <v xml:space="preserve">Appui ou drageoir (toutes largeurs) + support </v>
          </cell>
          <cell r="O10500" t="str">
            <v xml:space="preserve">Support or sucker (all widths) + support </v>
          </cell>
          <cell r="P10500">
            <v>5</v>
          </cell>
          <cell r="Q10500">
            <v>0</v>
          </cell>
          <cell r="X10500">
            <v>0</v>
          </cell>
          <cell r="Y10500">
            <v>0</v>
          </cell>
          <cell r="Z10500">
            <v>0</v>
          </cell>
          <cell r="AA10500">
            <v>0</v>
          </cell>
          <cell r="AD10500">
            <v>0</v>
          </cell>
          <cell r="AE10500">
            <v>0</v>
          </cell>
          <cell r="AF10500">
            <v>0</v>
          </cell>
        </row>
        <row r="10501">
          <cell r="M10501" t="str">
            <v>CompIntRef</v>
          </cell>
          <cell r="N10501" t="str">
            <v>Complément intégration d'un appui ou Ref</v>
          </cell>
          <cell r="O10501" t="str">
            <v xml:space="preserve">Supplement for the integration of a support or reference </v>
          </cell>
          <cell r="P10501">
            <v>5</v>
          </cell>
          <cell r="Q10501">
            <v>0</v>
          </cell>
          <cell r="X10501">
            <v>0</v>
          </cell>
          <cell r="Y10501">
            <v>0</v>
          </cell>
          <cell r="Z10501">
            <v>0</v>
          </cell>
          <cell r="AA10501">
            <v>0</v>
          </cell>
          <cell r="AD10501">
            <v>0</v>
          </cell>
          <cell r="AE10501">
            <v>0</v>
          </cell>
          <cell r="AF10501">
            <v>0</v>
          </cell>
        </row>
        <row r="10502">
          <cell r="M10502" t="str">
            <v>Pil</v>
          </cell>
          <cell r="N10502" t="str">
            <v>Pilote fixe</v>
          </cell>
          <cell r="O10502" t="str">
            <v>Fixed pin</v>
          </cell>
          <cell r="P10502">
            <v>1</v>
          </cell>
          <cell r="Q10502">
            <v>0</v>
          </cell>
          <cell r="X10502">
            <v>0</v>
          </cell>
          <cell r="Y10502">
            <v>0</v>
          </cell>
          <cell r="Z10502">
            <v>0</v>
          </cell>
          <cell r="AA10502">
            <v>0</v>
          </cell>
          <cell r="AD10502">
            <v>0</v>
          </cell>
          <cell r="AE10502">
            <v>0</v>
          </cell>
          <cell r="AF10502">
            <v>0</v>
          </cell>
        </row>
        <row r="10503">
          <cell r="M10503" t="str">
            <v>CompIntPil</v>
          </cell>
          <cell r="N10503" t="str">
            <v>Complément intégration d'un pilote</v>
          </cell>
          <cell r="O10503" t="str">
            <v>Add on integration Pin</v>
          </cell>
          <cell r="P10503">
            <v>1</v>
          </cell>
          <cell r="Q10503">
            <v>0</v>
          </cell>
          <cell r="X10503">
            <v>0</v>
          </cell>
          <cell r="Y10503">
            <v>0</v>
          </cell>
          <cell r="Z10503">
            <v>0</v>
          </cell>
          <cell r="AA10503">
            <v>0</v>
          </cell>
          <cell r="AD10503">
            <v>0</v>
          </cell>
          <cell r="AE10503">
            <v>0</v>
          </cell>
          <cell r="AF10503">
            <v>0</v>
          </cell>
        </row>
        <row r="10504">
          <cell r="M10504" t="str">
            <v>PPinduc</v>
          </cell>
          <cell r="N10504" t="str">
            <v>Détecteur inductif de présence pièce</v>
          </cell>
          <cell r="O10504" t="str">
            <v>Inductive part presence detector</v>
          </cell>
          <cell r="P10504">
            <v>1</v>
          </cell>
          <cell r="Q10504">
            <v>0</v>
          </cell>
          <cell r="X10504">
            <v>19.106325000000002</v>
          </cell>
          <cell r="Y10504">
            <v>25.818449999999999</v>
          </cell>
          <cell r="Z10504">
            <v>107.59538093824155</v>
          </cell>
          <cell r="AA10504">
            <v>152.52015593824154</v>
          </cell>
          <cell r="AD10504">
            <v>19.106325000000002</v>
          </cell>
          <cell r="AE10504">
            <v>25.818449999999999</v>
          </cell>
          <cell r="AF10504">
            <v>107.59538093824155</v>
          </cell>
        </row>
        <row r="10505">
          <cell r="M10505" t="str">
            <v>CompIntPpMaq</v>
          </cell>
          <cell r="N10505" t="str">
            <v>Complément intégration d'un présence pièce maquett</v>
          </cell>
          <cell r="O10505" t="str">
            <v>Supplement for the integration of a part presence too/sensor?d'un présence pièce maquette</v>
          </cell>
          <cell r="P10505">
            <v>1</v>
          </cell>
          <cell r="Q10505">
            <v>0</v>
          </cell>
          <cell r="X10505">
            <v>16.580024999999999</v>
          </cell>
          <cell r="Y10505">
            <v>0</v>
          </cell>
          <cell r="Z10505">
            <v>55.008152375296618</v>
          </cell>
          <cell r="AA10505">
            <v>71.588177375296624</v>
          </cell>
          <cell r="AD10505">
            <v>16.580024999999999</v>
          </cell>
          <cell r="AE10505">
            <v>0</v>
          </cell>
          <cell r="AF10505">
            <v>55.008152375296618</v>
          </cell>
        </row>
        <row r="10506">
          <cell r="M10506" t="str">
            <v>RefSerrECONew_D63</v>
          </cell>
          <cell r="N10506" t="str">
            <v>Réf serrée ECO D63 Touche + Appui tous types</v>
          </cell>
          <cell r="O10506" t="str">
            <v>ECO D63 Key + Press all types</v>
          </cell>
          <cell r="P10506">
            <v>4</v>
          </cell>
          <cell r="Q10506">
            <v>0</v>
          </cell>
          <cell r="X10506">
            <v>71.234100000000012</v>
          </cell>
          <cell r="Y10506">
            <v>291.24059999999997</v>
          </cell>
          <cell r="Z10506">
            <v>317.41733354974792</v>
          </cell>
          <cell r="AA10506">
            <v>679.89203354974791</v>
          </cell>
          <cell r="AD10506">
            <v>17.808525000000003</v>
          </cell>
          <cell r="AE10506">
            <v>72.810149999999993</v>
          </cell>
          <cell r="AF10506">
            <v>79.354333387436981</v>
          </cell>
        </row>
        <row r="10507">
          <cell r="M10507" t="str">
            <v>CompIntRefSerrMaq</v>
          </cell>
          <cell r="N10507" t="str">
            <v>Complément intégration d'une référence serrée maqu</v>
          </cell>
          <cell r="O10507" t="str">
            <v>Add-on integration tight reference in a mock-up</v>
          </cell>
          <cell r="P10507">
            <v>4</v>
          </cell>
          <cell r="Q10507">
            <v>0</v>
          </cell>
          <cell r="X10507">
            <v>66.320099999999996</v>
          </cell>
          <cell r="Y10507">
            <v>0</v>
          </cell>
          <cell r="Z10507">
            <v>220.03260950118647</v>
          </cell>
          <cell r="AA10507">
            <v>286.3527095011865</v>
          </cell>
          <cell r="AD10507">
            <v>16.580024999999999</v>
          </cell>
          <cell r="AE10507">
            <v>0</v>
          </cell>
          <cell r="AF10507">
            <v>55.008152375296618</v>
          </cell>
        </row>
        <row r="10508">
          <cell r="M10508" t="str">
            <v>PilMob</v>
          </cell>
          <cell r="N10508" t="str">
            <v>Pilote escamotable</v>
          </cell>
          <cell r="O10508" t="str">
            <v>Retractable pin</v>
          </cell>
          <cell r="P10508">
            <v>1</v>
          </cell>
          <cell r="Q10508">
            <v>0</v>
          </cell>
          <cell r="X10508">
            <v>24.770024999999997</v>
          </cell>
          <cell r="Y10508">
            <v>72.810149999999993</v>
          </cell>
          <cell r="Z10508">
            <v>127.54538093824156</v>
          </cell>
          <cell r="AA10508">
            <v>225.12555593824158</v>
          </cell>
          <cell r="AD10508">
            <v>24.770024999999997</v>
          </cell>
          <cell r="AE10508">
            <v>72.810149999999993</v>
          </cell>
          <cell r="AF10508">
            <v>127.54538093824156</v>
          </cell>
        </row>
        <row r="10509">
          <cell r="M10509" t="str">
            <v>CompIntPilMobMaq</v>
          </cell>
          <cell r="N10509" t="str">
            <v>Complément intégration pilote mobile Maquette</v>
          </cell>
          <cell r="O10509" t="str">
            <v>Add on integration mobile Pin</v>
          </cell>
          <cell r="P10509">
            <v>1</v>
          </cell>
          <cell r="Q10509">
            <v>0</v>
          </cell>
          <cell r="X10509">
            <v>16.580024999999999</v>
          </cell>
          <cell r="Y10509">
            <v>0</v>
          </cell>
          <cell r="Z10509">
            <v>55.008152375296618</v>
          </cell>
          <cell r="AA10509">
            <v>71.588177375296624</v>
          </cell>
          <cell r="AD10509">
            <v>16.580024999999999</v>
          </cell>
          <cell r="AE10509">
            <v>0</v>
          </cell>
          <cell r="AF10509">
            <v>55.008152375296618</v>
          </cell>
        </row>
        <row r="10510">
          <cell r="M10510" t="str">
            <v>Distrib2</v>
          </cell>
          <cell r="N10510" t="str">
            <v>Distributeur 5/2</v>
          </cell>
          <cell r="O10510" t="str">
            <v>5/2-way valve</v>
          </cell>
          <cell r="P10510">
            <v>2</v>
          </cell>
          <cell r="Q10510">
            <v>0</v>
          </cell>
          <cell r="X10510">
            <v>144.15030000000002</v>
          </cell>
          <cell r="Y10510">
            <v>321.88800000000003</v>
          </cell>
          <cell r="Z10510">
            <v>343.04127627606044</v>
          </cell>
          <cell r="AA10510">
            <v>809.07957627606049</v>
          </cell>
          <cell r="AD10510">
            <v>72.075150000000008</v>
          </cell>
          <cell r="AE10510">
            <v>160.94400000000002</v>
          </cell>
          <cell r="AF10510">
            <v>171.52063813803022</v>
          </cell>
        </row>
        <row r="10511">
          <cell r="M10511" t="str">
            <v>CompIntDistribMaq</v>
          </cell>
          <cell r="N10511" t="str">
            <v>Complément intégration d'un distributeur maquette</v>
          </cell>
          <cell r="O10511" t="str">
            <v>Add-on integration distributor</v>
          </cell>
          <cell r="P10511">
            <v>2</v>
          </cell>
          <cell r="Q10511">
            <v>0</v>
          </cell>
          <cell r="X10511">
            <v>33.160049999999998</v>
          </cell>
          <cell r="Y10511">
            <v>0</v>
          </cell>
          <cell r="Z10511">
            <v>80.091304750593238</v>
          </cell>
          <cell r="AA10511">
            <v>113.25135475059324</v>
          </cell>
          <cell r="AD10511">
            <v>16.580024999999999</v>
          </cell>
          <cell r="AE10511">
            <v>0</v>
          </cell>
          <cell r="AF10511">
            <v>40.045652375296619</v>
          </cell>
        </row>
        <row r="10512">
          <cell r="M10512">
            <v>0</v>
          </cell>
          <cell r="N10512">
            <v>0</v>
          </cell>
          <cell r="O10512" t="str">
            <v/>
          </cell>
          <cell r="P10512">
            <v>0</v>
          </cell>
          <cell r="Q10512">
            <v>0</v>
          </cell>
          <cell r="R10512">
            <v>0</v>
          </cell>
          <cell r="AA10512">
            <v>0</v>
          </cell>
          <cell r="AD10512" t="e">
            <v>#DIV/0!</v>
          </cell>
          <cell r="AE10512" t="e">
            <v>#DIV/0!</v>
          </cell>
          <cell r="AF10512" t="e">
            <v>#DIV/0!</v>
          </cell>
        </row>
        <row r="10513">
          <cell r="M10513">
            <v>0</v>
          </cell>
          <cell r="N10513">
            <v>0</v>
          </cell>
          <cell r="O10513" t="str">
            <v/>
          </cell>
          <cell r="P10513">
            <v>1</v>
          </cell>
          <cell r="Q10513">
            <v>0</v>
          </cell>
          <cell r="R10513">
            <v>0</v>
          </cell>
          <cell r="AA10513">
            <v>0</v>
          </cell>
          <cell r="AD10513">
            <v>0</v>
          </cell>
          <cell r="AE10513">
            <v>0</v>
          </cell>
          <cell r="AF10513">
            <v>0</v>
          </cell>
        </row>
        <row r="10514">
          <cell r="M10514" t="str">
            <v>Robotnu1</v>
          </cell>
          <cell r="N10514" t="str">
            <v>Robot nu bras 2,65m / 165 Kg</v>
          </cell>
          <cell r="O10514" t="str">
            <v>Robot bare arm 2.65m / 165 Kg</v>
          </cell>
          <cell r="P10514">
            <v>1</v>
          </cell>
          <cell r="Q10514">
            <v>0</v>
          </cell>
          <cell r="R10514" t="str">
            <v/>
          </cell>
          <cell r="X10514">
            <v>0</v>
          </cell>
          <cell r="Y10514">
            <v>0</v>
          </cell>
          <cell r="Z10514">
            <v>0</v>
          </cell>
          <cell r="AA10514">
            <v>0</v>
          </cell>
          <cell r="AD10514">
            <v>0</v>
          </cell>
          <cell r="AE10514">
            <v>0</v>
          </cell>
          <cell r="AF10514">
            <v>0</v>
          </cell>
        </row>
        <row r="10515">
          <cell r="M10515" t="str">
            <v>SEL-MF</v>
          </cell>
          <cell r="N10515" t="str">
            <v>Applicatif Robot SEL en Moyenne Fréquence</v>
          </cell>
          <cell r="O10515" t="str">
            <v>Medium Frequency SEL Robot Application</v>
          </cell>
          <cell r="P10515">
            <v>1</v>
          </cell>
          <cell r="Q10515">
            <v>0</v>
          </cell>
          <cell r="R10515" t="str">
            <v/>
          </cell>
          <cell r="X10515">
            <v>21.930300000000003</v>
          </cell>
          <cell r="Y10515">
            <v>1168.179075</v>
          </cell>
          <cell r="Z10515">
            <v>791.14538093824149</v>
          </cell>
          <cell r="AA10515">
            <v>1981.2547559382415</v>
          </cell>
          <cell r="AD10515">
            <v>21.930300000000003</v>
          </cell>
          <cell r="AE10515">
            <v>1168.179075</v>
          </cell>
          <cell r="AF10515">
            <v>791.14538093824149</v>
          </cell>
        </row>
        <row r="10516">
          <cell r="M10516" t="str">
            <v>Reh1000</v>
          </cell>
          <cell r="N10516" t="str">
            <v>Réhausse robot h&lt;1000mm</v>
          </cell>
          <cell r="O10516" t="str">
            <v>Robot extension h&lt;1000mm</v>
          </cell>
          <cell r="P10516">
            <v>1</v>
          </cell>
          <cell r="Q10516">
            <v>0</v>
          </cell>
          <cell r="R10516" t="str">
            <v/>
          </cell>
          <cell r="X10516">
            <v>0</v>
          </cell>
          <cell r="Y10516">
            <v>29.809500000000003</v>
          </cell>
          <cell r="Z10516">
            <v>10.5</v>
          </cell>
          <cell r="AA10516">
            <v>40.3095</v>
          </cell>
          <cell r="AD10516">
            <v>0</v>
          </cell>
          <cell r="AE10516">
            <v>29.809500000000003</v>
          </cell>
          <cell r="AF10516">
            <v>10.5</v>
          </cell>
        </row>
        <row r="10517">
          <cell r="M10517" t="str">
            <v>Robotintégration-V11</v>
          </cell>
          <cell r="N10517" t="str">
            <v>Intégration robot + baie sur site -V11</v>
          </cell>
          <cell r="O10517" t="str">
            <v>Robot + bay integration on site -V11</v>
          </cell>
          <cell r="P10517">
            <v>1</v>
          </cell>
          <cell r="Q10517">
            <v>0</v>
          </cell>
          <cell r="R10517" t="str">
            <v/>
          </cell>
          <cell r="X10517">
            <v>272.35057499999999</v>
          </cell>
          <cell r="Y10517">
            <v>862.84800000000007</v>
          </cell>
          <cell r="Z10517">
            <v>1716.542666567691</v>
          </cell>
          <cell r="AA10517">
            <v>2851.7412415676908</v>
          </cell>
          <cell r="AD10517">
            <v>272.35057499999999</v>
          </cell>
          <cell r="AE10517">
            <v>862.84800000000007</v>
          </cell>
          <cell r="AF10517">
            <v>1716.542666567691</v>
          </cell>
        </row>
        <row r="10518">
          <cell r="M10518" t="str">
            <v>RobCabl14Soud1SME</v>
          </cell>
          <cell r="N10518" t="str">
            <v>Sup liaison 14m 1 soudure sans moteur élec</v>
          </cell>
          <cell r="O10518" t="str">
            <v>Add. connexion length 14m 1 welding without electr motor</v>
          </cell>
          <cell r="P10518">
            <v>1</v>
          </cell>
          <cell r="Q10518">
            <v>0</v>
          </cell>
          <cell r="R10518" t="str">
            <v/>
          </cell>
          <cell r="X10518">
            <v>0</v>
          </cell>
          <cell r="Y10518">
            <v>59.608500000000006</v>
          </cell>
          <cell r="Z10518">
            <v>157.5</v>
          </cell>
          <cell r="AA10518">
            <v>217.10849999999999</v>
          </cell>
          <cell r="AD10518">
            <v>0</v>
          </cell>
          <cell r="AE10518">
            <v>59.608500000000006</v>
          </cell>
          <cell r="AF10518">
            <v>157.5</v>
          </cell>
        </row>
        <row r="10519">
          <cell r="M10519" t="str">
            <v>TrajSoud</v>
          </cell>
          <cell r="N10519" t="str">
            <v>Trajectoire de soudure(clinchage, arc tiré, rivet)</v>
          </cell>
          <cell r="O10519" t="str">
            <v>Welding path (clinching, pulled arc, rivet)</v>
          </cell>
          <cell r="P10519">
            <v>1</v>
          </cell>
          <cell r="Q10519" t="str">
            <v>16 PSE OP60</v>
          </cell>
          <cell r="R10519" t="str">
            <v/>
          </cell>
          <cell r="X10519">
            <v>0</v>
          </cell>
          <cell r="Y10519">
            <v>0</v>
          </cell>
          <cell r="Z10519">
            <v>0</v>
          </cell>
          <cell r="AA10519">
            <v>0</v>
          </cell>
          <cell r="AD10519">
            <v>0</v>
          </cell>
          <cell r="AE10519">
            <v>0</v>
          </cell>
          <cell r="AF10519">
            <v>0</v>
          </cell>
        </row>
        <row r="10520">
          <cell r="M10520" t="str">
            <v>EchCodeTraj</v>
          </cell>
          <cell r="N10520" t="str">
            <v>Echange Code Trajectoire avec baie robot</v>
          </cell>
          <cell r="O10520" t="str">
            <v>Exchange of Trajectory Code with robot bay</v>
          </cell>
          <cell r="P10520">
            <v>1</v>
          </cell>
          <cell r="Q10520">
            <v>0</v>
          </cell>
          <cell r="R10520" t="str">
            <v/>
          </cell>
          <cell r="X10520">
            <v>11.8125</v>
          </cell>
          <cell r="Y10520">
            <v>0</v>
          </cell>
          <cell r="Z10520">
            <v>96.409919032065716</v>
          </cell>
          <cell r="AA10520">
            <v>108.22241903206572</v>
          </cell>
          <cell r="AD10520">
            <v>11.8125</v>
          </cell>
          <cell r="AE10520">
            <v>0</v>
          </cell>
          <cell r="AF10520">
            <v>96.409919032065716</v>
          </cell>
        </row>
        <row r="10521">
          <cell r="M10521" t="str">
            <v>CompIntRobot</v>
          </cell>
          <cell r="N10521" t="str">
            <v>Complément intégration d'un robot</v>
          </cell>
          <cell r="O10521" t="str">
            <v>Add-on integration robot</v>
          </cell>
          <cell r="P10521">
            <v>1</v>
          </cell>
          <cell r="Q10521">
            <v>0</v>
          </cell>
          <cell r="R10521" t="str">
            <v/>
          </cell>
          <cell r="X10521">
            <v>16.580024999999999</v>
          </cell>
          <cell r="Y10521">
            <v>0</v>
          </cell>
          <cell r="Z10521">
            <v>1134.9331523752967</v>
          </cell>
          <cell r="AA10521">
            <v>1151.5131773752967</v>
          </cell>
          <cell r="AD10521">
            <v>16.580024999999999</v>
          </cell>
          <cell r="AE10521">
            <v>0</v>
          </cell>
          <cell r="AF10521">
            <v>1134.9331523752967</v>
          </cell>
        </row>
        <row r="10522">
          <cell r="M10522" t="str">
            <v>HEtudAUT</v>
          </cell>
          <cell r="N10522" t="str">
            <v>Une heure d'études automatismes</v>
          </cell>
          <cell r="O10522" t="str">
            <v>One hour of automation studies</v>
          </cell>
          <cell r="P10522">
            <v>0.5</v>
          </cell>
          <cell r="Q10522" t="str">
            <v>Complement Hetude AF+Marguerite+Prog</v>
          </cell>
          <cell r="R10522" t="str">
            <v/>
          </cell>
          <cell r="X10522">
            <v>32.5</v>
          </cell>
          <cell r="Y10522">
            <v>0</v>
          </cell>
          <cell r="Z10522">
            <v>0</v>
          </cell>
          <cell r="AA10522">
            <v>32.5</v>
          </cell>
          <cell r="AD10522">
            <v>65</v>
          </cell>
          <cell r="AE10522">
            <v>0</v>
          </cell>
          <cell r="AF10522">
            <v>0</v>
          </cell>
        </row>
        <row r="10523">
          <cell r="M10523" t="str">
            <v>VerrineRobot</v>
          </cell>
          <cell r="N10523" t="str">
            <v>Verrine Robot</v>
          </cell>
          <cell r="O10523" t="str">
            <v>To make</v>
          </cell>
          <cell r="P10523">
            <v>1</v>
          </cell>
          <cell r="Q10523">
            <v>0</v>
          </cell>
          <cell r="R10523" t="str">
            <v/>
          </cell>
          <cell r="AA10523">
            <v>0</v>
          </cell>
          <cell r="AD10523">
            <v>0</v>
          </cell>
          <cell r="AE10523">
            <v>0</v>
          </cell>
          <cell r="AF10523">
            <v>0</v>
          </cell>
        </row>
        <row r="10524">
          <cell r="M10524">
            <v>0</v>
          </cell>
          <cell r="N10524">
            <v>0</v>
          </cell>
          <cell r="O10524" t="str">
            <v/>
          </cell>
          <cell r="P10524">
            <v>0</v>
          </cell>
          <cell r="Q10524">
            <v>0</v>
          </cell>
          <cell r="R10524">
            <v>0</v>
          </cell>
          <cell r="AA10524">
            <v>0</v>
          </cell>
          <cell r="AD10524" t="e">
            <v>#DIV/0!</v>
          </cell>
          <cell r="AE10524" t="e">
            <v>#DIV/0!</v>
          </cell>
          <cell r="AF10524" t="e">
            <v>#DIV/0!</v>
          </cell>
        </row>
        <row r="10525">
          <cell r="M10525">
            <v>0</v>
          </cell>
          <cell r="N10525">
            <v>0</v>
          </cell>
          <cell r="O10525" t="str">
            <v/>
          </cell>
          <cell r="P10525">
            <v>1</v>
          </cell>
          <cell r="Q10525">
            <v>0</v>
          </cell>
          <cell r="R10525">
            <v>0</v>
          </cell>
          <cell r="AA10525">
            <v>0</v>
          </cell>
          <cell r="AD10525">
            <v>0</v>
          </cell>
          <cell r="AE10525">
            <v>0</v>
          </cell>
          <cell r="AF10525">
            <v>0</v>
          </cell>
        </row>
        <row r="10526">
          <cell r="M10526" t="str">
            <v>InterfaceRobPinceStdenL</v>
          </cell>
          <cell r="N10526" t="str">
            <v>Interface Std en L fixation entre Pince et Robot</v>
          </cell>
          <cell r="O10526" t="str">
            <v>Std L-shaped interface for fixing between Clamp and Robot</v>
          </cell>
          <cell r="P10526">
            <v>1</v>
          </cell>
          <cell r="Q10526">
            <v>0</v>
          </cell>
          <cell r="R10526" t="str">
            <v/>
          </cell>
          <cell r="X10526">
            <v>0</v>
          </cell>
          <cell r="Y10526">
            <v>0</v>
          </cell>
          <cell r="Z10526">
            <v>0</v>
          </cell>
          <cell r="AA10526">
            <v>0</v>
          </cell>
          <cell r="AD10526">
            <v>0</v>
          </cell>
          <cell r="AE10526">
            <v>0</v>
          </cell>
          <cell r="AF10526">
            <v>0</v>
          </cell>
        </row>
        <row r="10527">
          <cell r="M10527" t="str">
            <v>MisAllRech</v>
          </cell>
          <cell r="N10527" t="str">
            <v>Mise et Allonge de rechange</v>
          </cell>
          <cell r="O10527" t="str">
            <v>Spare plug and extension cable</v>
          </cell>
          <cell r="P10527">
            <v>1</v>
          </cell>
          <cell r="Q10527">
            <v>0</v>
          </cell>
          <cell r="R10527" t="str">
            <v/>
          </cell>
          <cell r="X10527">
            <v>0</v>
          </cell>
          <cell r="Y10527">
            <v>0</v>
          </cell>
          <cell r="Z10527">
            <v>0</v>
          </cell>
          <cell r="AA10527">
            <v>0</v>
          </cell>
          <cell r="AD10527">
            <v>0</v>
          </cell>
          <cell r="AE10527">
            <v>0</v>
          </cell>
          <cell r="AF10527">
            <v>0</v>
          </cell>
        </row>
        <row r="10528">
          <cell r="M10528" t="str">
            <v>PincRobMFLightX500ModSansDetal</v>
          </cell>
          <cell r="N10528" t="str">
            <v>Pince Mod MF Light ciseaux électrique LU &lt; 500</v>
          </cell>
          <cell r="O10528" t="str">
            <v>MF Light Mod Clamp X - Shape electric width &lt; 500</v>
          </cell>
          <cell r="P10528">
            <v>1</v>
          </cell>
          <cell r="Q10528">
            <v>0</v>
          </cell>
          <cell r="R10528" t="str">
            <v/>
          </cell>
          <cell r="X10528">
            <v>0</v>
          </cell>
          <cell r="Y10528">
            <v>0</v>
          </cell>
          <cell r="Z10528">
            <v>0</v>
          </cell>
          <cell r="AA10528">
            <v>0</v>
          </cell>
          <cell r="AD10528">
            <v>0</v>
          </cell>
          <cell r="AE10528">
            <v>0</v>
          </cell>
          <cell r="AF10528">
            <v>0</v>
          </cell>
        </row>
        <row r="10529">
          <cell r="M10529">
            <v>0</v>
          </cell>
          <cell r="N10529">
            <v>0</v>
          </cell>
          <cell r="O10529" t="str">
            <v/>
          </cell>
          <cell r="P10529">
            <v>0</v>
          </cell>
          <cell r="Q10529">
            <v>0</v>
          </cell>
          <cell r="R10529">
            <v>0</v>
          </cell>
          <cell r="AA10529">
            <v>0</v>
          </cell>
          <cell r="AD10529" t="e">
            <v>#DIV/0!</v>
          </cell>
          <cell r="AE10529" t="e">
            <v>#DIV/0!</v>
          </cell>
          <cell r="AF10529" t="e">
            <v>#DIV/0!</v>
          </cell>
        </row>
        <row r="10530">
          <cell r="M10530">
            <v>0</v>
          </cell>
          <cell r="N10530">
            <v>0</v>
          </cell>
          <cell r="O10530" t="str">
            <v/>
          </cell>
          <cell r="P10530">
            <v>1</v>
          </cell>
          <cell r="Q10530">
            <v>0</v>
          </cell>
          <cell r="R10530">
            <v>0</v>
          </cell>
          <cell r="AA10530">
            <v>0</v>
          </cell>
          <cell r="AD10530">
            <v>0</v>
          </cell>
          <cell r="AE10530">
            <v>0</v>
          </cell>
          <cell r="AF10530">
            <v>0</v>
          </cell>
        </row>
        <row r="10531">
          <cell r="M10531" t="str">
            <v>RodFixeNew</v>
          </cell>
          <cell r="N10531" t="str">
            <v>Rodeuse fixe (Std New)</v>
          </cell>
          <cell r="O10531" t="str">
            <v>Tip dreser fix (new)</v>
          </cell>
          <cell r="P10531">
            <v>1</v>
          </cell>
          <cell r="Q10531">
            <v>0</v>
          </cell>
          <cell r="R10531" t="str">
            <v/>
          </cell>
          <cell r="X10531">
            <v>20.474999999999998</v>
          </cell>
          <cell r="Y10531">
            <v>95.678100000000001</v>
          </cell>
          <cell r="Z10531">
            <v>254.625</v>
          </cell>
          <cell r="AA10531">
            <v>370.77809999999999</v>
          </cell>
          <cell r="AD10531">
            <v>20.474999999999998</v>
          </cell>
          <cell r="AE10531">
            <v>95.678100000000001</v>
          </cell>
          <cell r="AF10531">
            <v>254.625</v>
          </cell>
        </row>
        <row r="10532">
          <cell r="M10532">
            <v>0</v>
          </cell>
          <cell r="N10532">
            <v>0</v>
          </cell>
          <cell r="O10532" t="str">
            <v/>
          </cell>
          <cell r="P10532">
            <v>0</v>
          </cell>
          <cell r="Q10532">
            <v>0</v>
          </cell>
          <cell r="R10532">
            <v>0</v>
          </cell>
          <cell r="AA10532">
            <v>0</v>
          </cell>
          <cell r="AD10532" t="e">
            <v>#DIV/0!</v>
          </cell>
          <cell r="AE10532" t="e">
            <v>#DIV/0!</v>
          </cell>
          <cell r="AF10532" t="e">
            <v>#DIV/0!</v>
          </cell>
        </row>
        <row r="10533">
          <cell r="M10533">
            <v>0</v>
          </cell>
          <cell r="N10533">
            <v>0</v>
          </cell>
          <cell r="O10533" t="str">
            <v/>
          </cell>
          <cell r="P10533">
            <v>1</v>
          </cell>
          <cell r="Q10533">
            <v>0</v>
          </cell>
          <cell r="R10533">
            <v>0</v>
          </cell>
          <cell r="AA10533">
            <v>0</v>
          </cell>
          <cell r="AD10533">
            <v>0</v>
          </cell>
          <cell r="AE10533">
            <v>0</v>
          </cell>
          <cell r="AF10533">
            <v>0</v>
          </cell>
        </row>
        <row r="10534">
          <cell r="M10534" t="str">
            <v>EtudRobSELetM1</v>
          </cell>
          <cell r="N10534" t="str">
            <v>Etude numérique simple robot SELM SELPF existant</v>
          </cell>
          <cell r="O10534" t="str">
            <v>Simple numerical study of existing SELM SELPF robot</v>
          </cell>
          <cell r="P10534">
            <v>0.5</v>
          </cell>
          <cell r="Q10534">
            <v>0</v>
          </cell>
          <cell r="R10534" t="str">
            <v/>
          </cell>
          <cell r="X10534">
            <v>0</v>
          </cell>
          <cell r="Y10534">
            <v>0</v>
          </cell>
          <cell r="Z10534">
            <v>0</v>
          </cell>
          <cell r="AA10534">
            <v>0</v>
          </cell>
          <cell r="AD10534">
            <v>0</v>
          </cell>
          <cell r="AE10534">
            <v>0</v>
          </cell>
          <cell r="AF10534">
            <v>0</v>
          </cell>
        </row>
        <row r="10535">
          <cell r="M10535" t="str">
            <v>TrajMan</v>
          </cell>
          <cell r="N10535" t="str">
            <v>Trajectoire de manutention</v>
          </cell>
          <cell r="O10535" t="str">
            <v>Handling path</v>
          </cell>
          <cell r="P10535">
            <v>3</v>
          </cell>
          <cell r="Q10535" t="str">
            <v>Prise OP60 dépose TAC + chgt PES</v>
          </cell>
          <cell r="R10535" t="str">
            <v/>
          </cell>
          <cell r="X10535">
            <v>0</v>
          </cell>
          <cell r="Y10535">
            <v>0</v>
          </cell>
          <cell r="Z10535">
            <v>0</v>
          </cell>
          <cell r="AA10535">
            <v>0</v>
          </cell>
          <cell r="AD10535">
            <v>0</v>
          </cell>
          <cell r="AE10535">
            <v>0</v>
          </cell>
          <cell r="AF10535">
            <v>0</v>
          </cell>
        </row>
        <row r="10536">
          <cell r="M10536" t="str">
            <v>CopTrajMan</v>
          </cell>
          <cell r="N10536" t="str">
            <v>Copie trajectoire Manut suite à ajout diversité</v>
          </cell>
          <cell r="O10536" t="str">
            <v>Copie of a handling trajectory for divers models</v>
          </cell>
          <cell r="P10536">
            <v>1</v>
          </cell>
          <cell r="Q10536" t="str">
            <v>Déchargement PES</v>
          </cell>
          <cell r="R10536" t="str">
            <v/>
          </cell>
          <cell r="X10536">
            <v>0</v>
          </cell>
          <cell r="Y10536">
            <v>0</v>
          </cell>
          <cell r="Z10536">
            <v>0</v>
          </cell>
          <cell r="AA10536">
            <v>0</v>
          </cell>
          <cell r="AD10536">
            <v>0</v>
          </cell>
          <cell r="AE10536">
            <v>0</v>
          </cell>
          <cell r="AF10536">
            <v>0</v>
          </cell>
        </row>
        <row r="10537">
          <cell r="M10537" t="str">
            <v>TrajSoud</v>
          </cell>
          <cell r="N10537" t="str">
            <v>Trajectoire de soudure(clinchage, arc tiré, rivet)</v>
          </cell>
          <cell r="O10537" t="str">
            <v>Welding path (clinching, pulled arc, rivet)</v>
          </cell>
          <cell r="P10537">
            <v>1</v>
          </cell>
          <cell r="Q10537" t="str">
            <v>16 PSE finition</v>
          </cell>
          <cell r="R10537" t="str">
            <v/>
          </cell>
          <cell r="X10537">
            <v>0</v>
          </cell>
          <cell r="Y10537">
            <v>0</v>
          </cell>
          <cell r="Z10537">
            <v>0</v>
          </cell>
          <cell r="AA10537">
            <v>0</v>
          </cell>
          <cell r="AD10537">
            <v>0</v>
          </cell>
          <cell r="AE10537">
            <v>0</v>
          </cell>
          <cell r="AF10537">
            <v>0</v>
          </cell>
        </row>
        <row r="10538">
          <cell r="M10538" t="str">
            <v>EchCodeTraj</v>
          </cell>
          <cell r="N10538" t="str">
            <v>Echange Code Trajectoire avec baie robot</v>
          </cell>
          <cell r="O10538" t="str">
            <v>Exchange of Trajectory Code with robot bay</v>
          </cell>
          <cell r="P10538">
            <v>3</v>
          </cell>
          <cell r="Q10538">
            <v>0</v>
          </cell>
          <cell r="R10538" t="str">
            <v/>
          </cell>
          <cell r="X10538">
            <v>35.4375</v>
          </cell>
          <cell r="Y10538">
            <v>0</v>
          </cell>
          <cell r="Z10538">
            <v>289.22975709619709</v>
          </cell>
          <cell r="AA10538">
            <v>324.66725709619709</v>
          </cell>
          <cell r="AD10538">
            <v>11.8125</v>
          </cell>
          <cell r="AE10538">
            <v>0</v>
          </cell>
          <cell r="AF10538">
            <v>96.409919032065702</v>
          </cell>
        </row>
        <row r="10539">
          <cell r="M10539" t="str">
            <v>HEtudAUT</v>
          </cell>
          <cell r="N10539" t="str">
            <v>Une heure d'études automatismes</v>
          </cell>
          <cell r="O10539" t="str">
            <v>One hour of automation studies</v>
          </cell>
          <cell r="P10539">
            <v>1</v>
          </cell>
          <cell r="Q10539" t="str">
            <v>Complement Hetude AF+Marguerite+Prog</v>
          </cell>
          <cell r="R10539" t="str">
            <v/>
          </cell>
          <cell r="X10539">
            <v>65</v>
          </cell>
          <cell r="Y10539">
            <v>0</v>
          </cell>
          <cell r="Z10539">
            <v>0</v>
          </cell>
          <cell r="AA10539">
            <v>65</v>
          </cell>
          <cell r="AD10539">
            <v>65</v>
          </cell>
          <cell r="AE10539">
            <v>0</v>
          </cell>
          <cell r="AF10539">
            <v>0</v>
          </cell>
        </row>
        <row r="10540">
          <cell r="M10540">
            <v>0</v>
          </cell>
          <cell r="N10540">
            <v>0</v>
          </cell>
          <cell r="O10540" t="str">
            <v/>
          </cell>
          <cell r="P10540">
            <v>0</v>
          </cell>
          <cell r="Q10540">
            <v>0</v>
          </cell>
          <cell r="R10540">
            <v>0</v>
          </cell>
          <cell r="AA10540">
            <v>0</v>
          </cell>
          <cell r="AD10540" t="e">
            <v>#DIV/0!</v>
          </cell>
          <cell r="AE10540" t="e">
            <v>#DIV/0!</v>
          </cell>
          <cell r="AF10540" t="e">
            <v>#DIV/0!</v>
          </cell>
        </row>
        <row r="10541">
          <cell r="M10541">
            <v>0</v>
          </cell>
          <cell r="N10541">
            <v>0</v>
          </cell>
          <cell r="O10541" t="str">
            <v/>
          </cell>
          <cell r="P10541">
            <v>1</v>
          </cell>
          <cell r="Q10541">
            <v>0</v>
          </cell>
          <cell r="R10541">
            <v>0</v>
          </cell>
          <cell r="AA10541">
            <v>0</v>
          </cell>
          <cell r="AD10541">
            <v>0</v>
          </cell>
          <cell r="AE10541">
            <v>0</v>
          </cell>
          <cell r="AF10541">
            <v>0</v>
          </cell>
        </row>
        <row r="10542">
          <cell r="M10542" t="str">
            <v>RefSer40DINPreh</v>
          </cell>
          <cell r="N10542" t="str">
            <v>Serrage 40 DIN Touche + Appui tous types sur Préh</v>
          </cell>
          <cell r="O10542" t="str">
            <v>Clamping 40 DIN Key + All types of support on Preh</v>
          </cell>
          <cell r="P10542">
            <v>5</v>
          </cell>
          <cell r="Q10542">
            <v>0</v>
          </cell>
          <cell r="X10542">
            <v>61.424999999999997</v>
          </cell>
          <cell r="Y10542">
            <v>355.03650000000005</v>
          </cell>
          <cell r="Z10542">
            <v>189.00000000000003</v>
          </cell>
          <cell r="AA10542">
            <v>605.46150000000011</v>
          </cell>
          <cell r="AD10542">
            <v>12.285</v>
          </cell>
          <cell r="AE10542">
            <v>71.007300000000015</v>
          </cell>
          <cell r="AF10542">
            <v>37.800000000000004</v>
          </cell>
        </row>
        <row r="10543">
          <cell r="M10543" t="str">
            <v>CompIntRefSerrPreh</v>
          </cell>
          <cell r="N10543" t="str">
            <v>Complément intégration d'une réf serr préhenseur</v>
          </cell>
          <cell r="O10543" t="str">
            <v>Add-on integration tight reference in a Gripper</v>
          </cell>
          <cell r="P10543">
            <v>5</v>
          </cell>
          <cell r="Q10543">
            <v>0</v>
          </cell>
          <cell r="X10543">
            <v>0</v>
          </cell>
          <cell r="Y10543">
            <v>0</v>
          </cell>
          <cell r="Z10543">
            <v>118.125</v>
          </cell>
          <cell r="AA10543">
            <v>118.125</v>
          </cell>
          <cell r="AD10543">
            <v>0</v>
          </cell>
          <cell r="AE10543">
            <v>0</v>
          </cell>
          <cell r="AF10543">
            <v>23.625</v>
          </cell>
        </row>
        <row r="10544">
          <cell r="M10544" t="str">
            <v>PilMobPreh</v>
          </cell>
          <cell r="N10544" t="str">
            <v>Pilote escamotable sur Préhenseur avec antenne sup</v>
          </cell>
          <cell r="O10544" t="str">
            <v>Retractable pin on Gripper</v>
          </cell>
          <cell r="P10544">
            <v>1</v>
          </cell>
          <cell r="Q10544">
            <v>0</v>
          </cell>
          <cell r="X10544">
            <v>12.285</v>
          </cell>
          <cell r="Y10544">
            <v>71.007300000000001</v>
          </cell>
          <cell r="Z10544">
            <v>37.800000000000004</v>
          </cell>
          <cell r="AA10544">
            <v>121.09229999999999</v>
          </cell>
          <cell r="AD10544">
            <v>12.285</v>
          </cell>
          <cell r="AE10544">
            <v>71.007300000000001</v>
          </cell>
          <cell r="AF10544">
            <v>37.800000000000004</v>
          </cell>
        </row>
        <row r="10545">
          <cell r="M10545" t="str">
            <v>CompIntPilMobPreh</v>
          </cell>
          <cell r="N10545" t="str">
            <v>Complément intégration pilote mobile Préhenseur</v>
          </cell>
          <cell r="O10545" t="str">
            <v>Add on integration mobile Pin in Gripper</v>
          </cell>
          <cell r="P10545">
            <v>1</v>
          </cell>
          <cell r="Q10545">
            <v>0</v>
          </cell>
          <cell r="X10545">
            <v>0</v>
          </cell>
          <cell r="Y10545">
            <v>0</v>
          </cell>
          <cell r="Z10545">
            <v>18.900000000000002</v>
          </cell>
          <cell r="AA10545">
            <v>18.900000000000002</v>
          </cell>
          <cell r="AD10545">
            <v>0</v>
          </cell>
          <cell r="AE10545">
            <v>0</v>
          </cell>
          <cell r="AF10545">
            <v>18.900000000000002</v>
          </cell>
        </row>
        <row r="10546">
          <cell r="M10546" t="str">
            <v>PilSeulPreh</v>
          </cell>
          <cell r="N10546" t="str">
            <v xml:space="preserve">Pilote fixe sans poteau ou Pilote préhenseur avec </v>
          </cell>
          <cell r="O10546" t="str">
            <v>Fixed pin for gripper</v>
          </cell>
          <cell r="P10546">
            <v>1</v>
          </cell>
          <cell r="Q10546">
            <v>0</v>
          </cell>
          <cell r="X10546">
            <v>0</v>
          </cell>
          <cell r="Y10546">
            <v>0</v>
          </cell>
          <cell r="Z10546">
            <v>0</v>
          </cell>
          <cell r="AA10546">
            <v>0</v>
          </cell>
          <cell r="AD10546">
            <v>0</v>
          </cell>
          <cell r="AE10546">
            <v>0</v>
          </cell>
          <cell r="AF10546">
            <v>0</v>
          </cell>
        </row>
        <row r="10547">
          <cell r="M10547" t="str">
            <v>CompIntPilPreh</v>
          </cell>
          <cell r="N10547" t="str">
            <v>Complément intégration d'un pilote preheneur</v>
          </cell>
          <cell r="O10547" t="str">
            <v>Add on integration Pin in Gripper</v>
          </cell>
          <cell r="P10547">
            <v>1</v>
          </cell>
          <cell r="Q10547">
            <v>0</v>
          </cell>
          <cell r="X10547">
            <v>0</v>
          </cell>
          <cell r="Y10547">
            <v>0</v>
          </cell>
          <cell r="Z10547">
            <v>0</v>
          </cell>
          <cell r="AA10547">
            <v>0</v>
          </cell>
          <cell r="AD10547">
            <v>0</v>
          </cell>
          <cell r="AE10547">
            <v>0</v>
          </cell>
          <cell r="AF10547">
            <v>0</v>
          </cell>
        </row>
        <row r="10548">
          <cell r="M10548" t="str">
            <v>DistribPreh</v>
          </cell>
          <cell r="N10548" t="str">
            <v>Distributeur taille 2 sur Préhenseur</v>
          </cell>
          <cell r="O10548" t="str">
            <v>Dispenser size 2 on Gripper</v>
          </cell>
          <cell r="P10548">
            <v>3</v>
          </cell>
          <cell r="Q10548">
            <v>0</v>
          </cell>
          <cell r="X10548">
            <v>36.855000000000004</v>
          </cell>
          <cell r="Y10548">
            <v>488.09249999999997</v>
          </cell>
          <cell r="Z10548">
            <v>56.7</v>
          </cell>
          <cell r="AA10548">
            <v>581.64750000000004</v>
          </cell>
          <cell r="AD10548">
            <v>12.285000000000002</v>
          </cell>
          <cell r="AE10548">
            <v>162.69749999999999</v>
          </cell>
          <cell r="AF10548">
            <v>18.900000000000002</v>
          </cell>
        </row>
        <row r="10549">
          <cell r="M10549" t="str">
            <v>CompIntDistribPreh</v>
          </cell>
          <cell r="N10549" t="str">
            <v>Complément intégration d'un distributeur préh</v>
          </cell>
          <cell r="O10549" t="str">
            <v>Add-on integration distributor into existing gripper</v>
          </cell>
          <cell r="P10549">
            <v>3</v>
          </cell>
          <cell r="Q10549">
            <v>0</v>
          </cell>
          <cell r="X10549">
            <v>0</v>
          </cell>
          <cell r="Y10549">
            <v>0</v>
          </cell>
          <cell r="Z10549">
            <v>70.875</v>
          </cell>
          <cell r="AA10549">
            <v>70.875</v>
          </cell>
          <cell r="AD10549">
            <v>0</v>
          </cell>
          <cell r="AE10549">
            <v>0</v>
          </cell>
          <cell r="AF10549">
            <v>23.625</v>
          </cell>
        </row>
        <row r="10550">
          <cell r="M10550" t="str">
            <v>PPinducPreh</v>
          </cell>
          <cell r="N10550" t="str">
            <v>Détecteur inductif présence pièce sur Préhenseur a</v>
          </cell>
          <cell r="O10550" t="str">
            <v>Inductive part presence detector on Gripper</v>
          </cell>
          <cell r="P10550">
            <v>1</v>
          </cell>
          <cell r="Q10550">
            <v>0</v>
          </cell>
          <cell r="X10550">
            <v>12.285</v>
          </cell>
          <cell r="Y10550">
            <v>37.65825000000001</v>
          </cell>
          <cell r="Z10550">
            <v>9.4500000000000011</v>
          </cell>
          <cell r="AA10550">
            <v>59.393250000000009</v>
          </cell>
          <cell r="AD10550">
            <v>12.285</v>
          </cell>
          <cell r="AE10550">
            <v>37.65825000000001</v>
          </cell>
          <cell r="AF10550">
            <v>9.4500000000000011</v>
          </cell>
        </row>
        <row r="10551">
          <cell r="M10551" t="str">
            <v>CompIntPpPreh</v>
          </cell>
          <cell r="N10551" t="str">
            <v>Complément intégration d'un présence pièce préh</v>
          </cell>
          <cell r="O10551" t="str">
            <v>Add-on integration presence part</v>
          </cell>
          <cell r="P10551">
            <v>1</v>
          </cell>
          <cell r="Q10551">
            <v>0</v>
          </cell>
          <cell r="X10551">
            <v>0</v>
          </cell>
          <cell r="Y10551">
            <v>0</v>
          </cell>
          <cell r="Z10551">
            <v>23.625</v>
          </cell>
          <cell r="AA10551">
            <v>23.625</v>
          </cell>
          <cell r="AD10551">
            <v>0</v>
          </cell>
          <cell r="AE10551">
            <v>0</v>
          </cell>
          <cell r="AF10551">
            <v>23.625</v>
          </cell>
        </row>
        <row r="10552">
          <cell r="M10552" t="str">
            <v>IntPrehEl</v>
          </cell>
          <cell r="N10552" t="str">
            <v>Intégration en ligne d'un préhenseur</v>
          </cell>
          <cell r="O10552" t="str">
            <v>On-line integration of a gripper</v>
          </cell>
          <cell r="P10552">
            <v>1</v>
          </cell>
          <cell r="Q10552">
            <v>0</v>
          </cell>
          <cell r="X10552">
            <v>0</v>
          </cell>
          <cell r="Y10552">
            <v>0</v>
          </cell>
          <cell r="Z10552">
            <v>0</v>
          </cell>
          <cell r="AA10552">
            <v>0</v>
          </cell>
          <cell r="AD10552">
            <v>0</v>
          </cell>
          <cell r="AE10552">
            <v>0</v>
          </cell>
          <cell r="AF10552">
            <v>0</v>
          </cell>
        </row>
        <row r="10553">
          <cell r="M10553">
            <v>0</v>
          </cell>
          <cell r="N10553">
            <v>0</v>
          </cell>
          <cell r="O10553" t="str">
            <v/>
          </cell>
          <cell r="P10553">
            <v>0</v>
          </cell>
          <cell r="Q10553">
            <v>0</v>
          </cell>
          <cell r="R10553">
            <v>0</v>
          </cell>
          <cell r="AA10553">
            <v>0</v>
          </cell>
          <cell r="AD10553" t="e">
            <v>#DIV/0!</v>
          </cell>
          <cell r="AE10553" t="e">
            <v>#DIV/0!</v>
          </cell>
          <cell r="AF10553" t="e">
            <v>#DIV/0!</v>
          </cell>
        </row>
        <row r="10554">
          <cell r="M10554">
            <v>0</v>
          </cell>
          <cell r="N10554">
            <v>0</v>
          </cell>
          <cell r="O10554" t="str">
            <v/>
          </cell>
          <cell r="P10554">
            <v>1</v>
          </cell>
          <cell r="Q10554">
            <v>0</v>
          </cell>
          <cell r="R10554">
            <v>0</v>
          </cell>
          <cell r="AA10554">
            <v>0</v>
          </cell>
          <cell r="AD10554">
            <v>0</v>
          </cell>
          <cell r="AE10554">
            <v>0</v>
          </cell>
          <cell r="AF10554">
            <v>0</v>
          </cell>
        </row>
        <row r="10555">
          <cell r="M10555" t="str">
            <v>RefPrat</v>
          </cell>
          <cell r="N10555" t="str">
            <v>Appui au pratique (toutes largeurs)</v>
          </cell>
          <cell r="O10555" t="str">
            <v>Practical support (all widths)</v>
          </cell>
          <cell r="P10555">
            <v>2</v>
          </cell>
          <cell r="Q10555">
            <v>0</v>
          </cell>
          <cell r="R10555" t="str">
            <v/>
          </cell>
          <cell r="X10555">
            <v>0</v>
          </cell>
          <cell r="Y10555">
            <v>0</v>
          </cell>
          <cell r="Z10555">
            <v>0</v>
          </cell>
          <cell r="AA10555">
            <v>0</v>
          </cell>
          <cell r="AD10555">
            <v>0</v>
          </cell>
          <cell r="AE10555">
            <v>0</v>
          </cell>
          <cell r="AF10555">
            <v>0</v>
          </cell>
        </row>
        <row r="10556">
          <cell r="M10556" t="str">
            <v>CompIntRefPilPrat</v>
          </cell>
          <cell r="N10556" t="str">
            <v>Complément intégration d'un appui/pilote au prat</v>
          </cell>
          <cell r="O10556" t="str">
            <v>Add-on integration of a support/pin in practice</v>
          </cell>
          <cell r="P10556">
            <v>2</v>
          </cell>
          <cell r="Q10556">
            <v>0</v>
          </cell>
          <cell r="R10556" t="str">
            <v/>
          </cell>
          <cell r="X10556">
            <v>0</v>
          </cell>
          <cell r="Y10556">
            <v>0</v>
          </cell>
          <cell r="Z10556">
            <v>0</v>
          </cell>
          <cell r="AA10556">
            <v>0</v>
          </cell>
          <cell r="AD10556">
            <v>0</v>
          </cell>
          <cell r="AE10556">
            <v>0</v>
          </cell>
          <cell r="AF10556">
            <v>0</v>
          </cell>
        </row>
        <row r="10557">
          <cell r="M10557" t="str">
            <v>PlotElastique</v>
          </cell>
          <cell r="N10557" t="str">
            <v>Plot élastique type butée Paulstra</v>
          </cell>
          <cell r="O10557" t="str">
            <v>Elastic plate type Paulstra stop</v>
          </cell>
          <cell r="P10557">
            <v>4</v>
          </cell>
          <cell r="Q10557">
            <v>0</v>
          </cell>
          <cell r="R10557" t="str">
            <v/>
          </cell>
          <cell r="X10557">
            <v>0</v>
          </cell>
          <cell r="Y10557">
            <v>0</v>
          </cell>
          <cell r="Z10557">
            <v>0</v>
          </cell>
          <cell r="AA10557">
            <v>0</v>
          </cell>
          <cell r="AD10557">
            <v>0</v>
          </cell>
          <cell r="AE10557">
            <v>0</v>
          </cell>
          <cell r="AF10557">
            <v>0</v>
          </cell>
        </row>
        <row r="10558">
          <cell r="M10558" t="str">
            <v>Aval</v>
          </cell>
          <cell r="N10558" t="str">
            <v>Avaloir</v>
          </cell>
          <cell r="O10558" t="str">
            <v>Guide</v>
          </cell>
          <cell r="P10558">
            <v>2</v>
          </cell>
          <cell r="Q10558">
            <v>0</v>
          </cell>
          <cell r="R10558" t="str">
            <v/>
          </cell>
          <cell r="X10558">
            <v>0</v>
          </cell>
          <cell r="Y10558">
            <v>0</v>
          </cell>
          <cell r="Z10558">
            <v>0</v>
          </cell>
          <cell r="AA10558">
            <v>0</v>
          </cell>
          <cell r="AD10558">
            <v>0</v>
          </cell>
          <cell r="AE10558">
            <v>0</v>
          </cell>
          <cell r="AF10558">
            <v>0</v>
          </cell>
        </row>
        <row r="10559">
          <cell r="M10559" t="str">
            <v>PPinduc</v>
          </cell>
          <cell r="N10559" t="str">
            <v>Détecteur inductif de présence pièce</v>
          </cell>
          <cell r="O10559" t="str">
            <v>Inductive part presence detector</v>
          </cell>
          <cell r="P10559">
            <v>1</v>
          </cell>
          <cell r="Q10559">
            <v>0</v>
          </cell>
          <cell r="R10559" t="str">
            <v/>
          </cell>
          <cell r="X10559">
            <v>19.106325000000002</v>
          </cell>
          <cell r="Y10559">
            <v>25.818449999999999</v>
          </cell>
          <cell r="Z10559">
            <v>107.59538093824155</v>
          </cell>
          <cell r="AA10559">
            <v>152.52015593824154</v>
          </cell>
          <cell r="AD10559">
            <v>19.106325000000002</v>
          </cell>
          <cell r="AE10559">
            <v>25.818449999999999</v>
          </cell>
          <cell r="AF10559">
            <v>107.59538093824155</v>
          </cell>
        </row>
        <row r="10560">
          <cell r="M10560" t="str">
            <v>CompIntPpMaq</v>
          </cell>
          <cell r="N10560" t="str">
            <v>Complément intégration d'un présence pièce maquett</v>
          </cell>
          <cell r="O10560" t="str">
            <v>Supplement for the integration of a part presence too/sensor?d'un présence pièce maquette</v>
          </cell>
          <cell r="P10560">
            <v>1</v>
          </cell>
          <cell r="Q10560">
            <v>0</v>
          </cell>
          <cell r="R10560" t="str">
            <v/>
          </cell>
          <cell r="X10560">
            <v>16.580024999999999</v>
          </cell>
          <cell r="Y10560">
            <v>0</v>
          </cell>
          <cell r="Z10560">
            <v>55.008152375296618</v>
          </cell>
          <cell r="AA10560">
            <v>71.588177375296624</v>
          </cell>
          <cell r="AD10560">
            <v>16.580024999999999</v>
          </cell>
          <cell r="AE10560">
            <v>0</v>
          </cell>
          <cell r="AF10560">
            <v>55.008152375296618</v>
          </cell>
        </row>
        <row r="10561">
          <cell r="M10561" t="str">
            <v>RefPrat</v>
          </cell>
          <cell r="N10561" t="str">
            <v>Appui au pratique (toutes largeurs)</v>
          </cell>
          <cell r="O10561" t="str">
            <v>Practical support (all widths)</v>
          </cell>
          <cell r="P10561">
            <v>2</v>
          </cell>
          <cell r="Q10561">
            <v>0</v>
          </cell>
          <cell r="R10561" t="str">
            <v>02</v>
          </cell>
          <cell r="X10561">
            <v>0</v>
          </cell>
          <cell r="Y10561">
            <v>0</v>
          </cell>
          <cell r="Z10561">
            <v>0</v>
          </cell>
          <cell r="AA10561">
            <v>0</v>
          </cell>
          <cell r="AD10561">
            <v>0</v>
          </cell>
          <cell r="AE10561">
            <v>0</v>
          </cell>
          <cell r="AF10561">
            <v>0</v>
          </cell>
        </row>
        <row r="10562">
          <cell r="M10562" t="str">
            <v>CompIntRefPilPrat</v>
          </cell>
          <cell r="N10562" t="str">
            <v>Complément intégration d'un appui/pilote au prat</v>
          </cell>
          <cell r="O10562" t="str">
            <v>Add-on integration of a support/pin in practice</v>
          </cell>
          <cell r="P10562">
            <v>2</v>
          </cell>
          <cell r="Q10562">
            <v>0</v>
          </cell>
          <cell r="R10562" t="str">
            <v>02</v>
          </cell>
          <cell r="X10562">
            <v>0</v>
          </cell>
          <cell r="Y10562">
            <v>0</v>
          </cell>
          <cell r="Z10562">
            <v>0</v>
          </cell>
          <cell r="AA10562">
            <v>0</v>
          </cell>
          <cell r="AD10562">
            <v>0</v>
          </cell>
          <cell r="AE10562">
            <v>0</v>
          </cell>
          <cell r="AF10562">
            <v>0</v>
          </cell>
        </row>
        <row r="10563">
          <cell r="M10563" t="str">
            <v>PlotElastique</v>
          </cell>
          <cell r="N10563" t="str">
            <v>Plot élastique type butée Paulstra</v>
          </cell>
          <cell r="O10563" t="str">
            <v>Elastic plate type Paulstra stop</v>
          </cell>
          <cell r="P10563">
            <v>4</v>
          </cell>
          <cell r="Q10563">
            <v>0</v>
          </cell>
          <cell r="R10563" t="str">
            <v>02</v>
          </cell>
          <cell r="X10563">
            <v>0</v>
          </cell>
          <cell r="Y10563">
            <v>0</v>
          </cell>
          <cell r="Z10563">
            <v>0</v>
          </cell>
          <cell r="AA10563">
            <v>0</v>
          </cell>
          <cell r="AD10563">
            <v>0</v>
          </cell>
          <cell r="AE10563">
            <v>0</v>
          </cell>
          <cell r="AF10563">
            <v>0</v>
          </cell>
        </row>
        <row r="10564">
          <cell r="M10564" t="str">
            <v>Aval</v>
          </cell>
          <cell r="N10564" t="str">
            <v>Avaloir</v>
          </cell>
          <cell r="O10564" t="str">
            <v>Guide</v>
          </cell>
          <cell r="P10564">
            <v>2</v>
          </cell>
          <cell r="Q10564">
            <v>0</v>
          </cell>
          <cell r="R10564" t="str">
            <v>02</v>
          </cell>
          <cell r="X10564">
            <v>0</v>
          </cell>
          <cell r="Y10564">
            <v>0</v>
          </cell>
          <cell r="Z10564">
            <v>0</v>
          </cell>
          <cell r="AA10564">
            <v>0</v>
          </cell>
          <cell r="AD10564">
            <v>0</v>
          </cell>
          <cell r="AE10564">
            <v>0</v>
          </cell>
          <cell r="AF10564">
            <v>0</v>
          </cell>
        </row>
        <row r="10565">
          <cell r="M10565" t="str">
            <v>PPinduc</v>
          </cell>
          <cell r="N10565" t="str">
            <v>Détecteur inductif de présence pièce</v>
          </cell>
          <cell r="O10565" t="str">
            <v>Inductive part presence detector</v>
          </cell>
          <cell r="P10565">
            <v>1</v>
          </cell>
          <cell r="Q10565">
            <v>0</v>
          </cell>
          <cell r="R10565" t="str">
            <v>02</v>
          </cell>
          <cell r="X10565">
            <v>19.106325000000002</v>
          </cell>
          <cell r="Y10565">
            <v>25.818449999999999</v>
          </cell>
          <cell r="Z10565">
            <v>107.59538093824155</v>
          </cell>
          <cell r="AA10565">
            <v>152.52015593824154</v>
          </cell>
          <cell r="AD10565">
            <v>19.106325000000002</v>
          </cell>
          <cell r="AE10565">
            <v>25.818449999999999</v>
          </cell>
          <cell r="AF10565">
            <v>107.59538093824155</v>
          </cell>
        </row>
        <row r="10566">
          <cell r="M10566" t="str">
            <v>CompIntPpMaq</v>
          </cell>
          <cell r="N10566" t="str">
            <v>Complément intégration d'un présence pièce maquett</v>
          </cell>
          <cell r="O10566" t="str">
            <v>Supplement for the integration of a part presence too/sensor?d'un présence pièce maquette</v>
          </cell>
          <cell r="P10566">
            <v>1</v>
          </cell>
          <cell r="Q10566">
            <v>0</v>
          </cell>
          <cell r="R10566" t="str">
            <v>02</v>
          </cell>
          <cell r="X10566">
            <v>16.580024999999999</v>
          </cell>
          <cell r="Y10566">
            <v>0</v>
          </cell>
          <cell r="Z10566">
            <v>55.008152375296618</v>
          </cell>
          <cell r="AA10566">
            <v>71.588177375296624</v>
          </cell>
          <cell r="AD10566">
            <v>16.580024999999999</v>
          </cell>
          <cell r="AE10566">
            <v>0</v>
          </cell>
          <cell r="AF10566">
            <v>55.008152375296618</v>
          </cell>
        </row>
        <row r="10567">
          <cell r="M10567" t="str">
            <v>AmePostAntiIntrus</v>
          </cell>
          <cell r="N10567" t="str">
            <v>Forfait aménagement de poste anti intrusion</v>
          </cell>
          <cell r="O10567" t="str">
            <v>Fixed price for the installation of an anti-intrusion station</v>
          </cell>
          <cell r="P10567">
            <v>0.5</v>
          </cell>
          <cell r="Q10567">
            <v>0</v>
          </cell>
          <cell r="R10567" t="str">
            <v/>
          </cell>
          <cell r="X10567">
            <v>0</v>
          </cell>
          <cell r="Y10567">
            <v>0</v>
          </cell>
          <cell r="Z10567">
            <v>0</v>
          </cell>
          <cell r="AA10567">
            <v>0</v>
          </cell>
          <cell r="AD10567">
            <v>0</v>
          </cell>
          <cell r="AE10567">
            <v>0</v>
          </cell>
          <cell r="AF10567">
            <v>0</v>
          </cell>
        </row>
        <row r="10568">
          <cell r="M10568">
            <v>0</v>
          </cell>
          <cell r="N10568">
            <v>0</v>
          </cell>
          <cell r="O10568" t="str">
            <v/>
          </cell>
          <cell r="P10568">
            <v>0</v>
          </cell>
          <cell r="Q10568">
            <v>0</v>
          </cell>
          <cell r="R10568">
            <v>0</v>
          </cell>
          <cell r="AA10568">
            <v>0</v>
          </cell>
          <cell r="AD10568" t="e">
            <v>#DIV/0!</v>
          </cell>
          <cell r="AE10568" t="e">
            <v>#DIV/0!</v>
          </cell>
          <cell r="AF10568" t="e">
            <v>#DIV/0!</v>
          </cell>
        </row>
        <row r="10569">
          <cell r="M10569">
            <v>0</v>
          </cell>
          <cell r="N10569">
            <v>0</v>
          </cell>
          <cell r="O10569" t="str">
            <v/>
          </cell>
          <cell r="P10569">
            <v>1</v>
          </cell>
          <cell r="Q10569">
            <v>0</v>
          </cell>
          <cell r="R10569">
            <v>0</v>
          </cell>
          <cell r="AA10569">
            <v>0</v>
          </cell>
          <cell r="AD10569">
            <v>0</v>
          </cell>
          <cell r="AE10569">
            <v>0</v>
          </cell>
          <cell r="AF10569">
            <v>0</v>
          </cell>
        </row>
        <row r="10570">
          <cell r="M10570" t="str">
            <v>BR1210</v>
          </cell>
          <cell r="N10570" t="str">
            <v>BR SD 1210 pour panier 123 Grillagé</v>
          </cell>
          <cell r="O10570" t="str">
            <v>Container support SD 1210 for mesh cage 123</v>
          </cell>
          <cell r="P10570">
            <v>6</v>
          </cell>
          <cell r="Q10570">
            <v>0</v>
          </cell>
          <cell r="R10570" t="str">
            <v/>
          </cell>
          <cell r="X10570">
            <v>0</v>
          </cell>
          <cell r="Y10570">
            <v>0</v>
          </cell>
          <cell r="Z10570">
            <v>0</v>
          </cell>
          <cell r="AA10570">
            <v>0</v>
          </cell>
          <cell r="AD10570">
            <v>0</v>
          </cell>
          <cell r="AE10570">
            <v>0</v>
          </cell>
          <cell r="AF10570">
            <v>0</v>
          </cell>
        </row>
        <row r="10571">
          <cell r="M10571" t="str">
            <v>KanbanTub3Niv560x1800</v>
          </cell>
          <cell r="N10571" t="str">
            <v>Kanban 560x1800 3 niveaux sur roulettes</v>
          </cell>
          <cell r="O10571" t="str">
            <v>Kanban 560x1800 3 levels on wheels</v>
          </cell>
          <cell r="P10571">
            <v>2</v>
          </cell>
          <cell r="Q10571">
            <v>0</v>
          </cell>
          <cell r="R10571" t="str">
            <v/>
          </cell>
          <cell r="X10571">
            <v>0</v>
          </cell>
          <cell r="Y10571">
            <v>0</v>
          </cell>
          <cell r="Z10571">
            <v>0</v>
          </cell>
          <cell r="AA10571">
            <v>0</v>
          </cell>
          <cell r="AD10571">
            <v>0</v>
          </cell>
          <cell r="AE10571">
            <v>0</v>
          </cell>
          <cell r="AF10571">
            <v>0</v>
          </cell>
        </row>
        <row r="10572">
          <cell r="M10572" t="str">
            <v>KanbanTub3Niv760x2400</v>
          </cell>
          <cell r="N10572" t="str">
            <v>Kanban 760x2400 3 niveaux sur roulettes</v>
          </cell>
          <cell r="O10572" t="str">
            <v>Kanban 760x2400 3 levels on wheels</v>
          </cell>
          <cell r="P10572">
            <v>2</v>
          </cell>
          <cell r="Q10572">
            <v>0</v>
          </cell>
          <cell r="R10572" t="str">
            <v/>
          </cell>
          <cell r="X10572">
            <v>0</v>
          </cell>
          <cell r="Y10572">
            <v>0</v>
          </cell>
          <cell r="Z10572">
            <v>0</v>
          </cell>
          <cell r="AA10572">
            <v>0</v>
          </cell>
          <cell r="AD10572">
            <v>0</v>
          </cell>
          <cell r="AE10572">
            <v>0</v>
          </cell>
          <cell r="AF10572">
            <v>0</v>
          </cell>
        </row>
        <row r="10573">
          <cell r="M10573" t="str">
            <v>KanbanTub3Niv1360x2400</v>
          </cell>
          <cell r="N10573" t="str">
            <v>Kanban 1360x2400 3 niveaux sur roulettes</v>
          </cell>
          <cell r="O10573" t="str">
            <v>Kanban 1360x2400 3 levels on wheels</v>
          </cell>
          <cell r="P10573">
            <v>2</v>
          </cell>
          <cell r="Q10573">
            <v>0</v>
          </cell>
          <cell r="R10573" t="str">
            <v/>
          </cell>
          <cell r="X10573">
            <v>0</v>
          </cell>
          <cell r="Y10573">
            <v>0</v>
          </cell>
          <cell r="Z10573">
            <v>0</v>
          </cell>
          <cell r="AA10573">
            <v>0</v>
          </cell>
          <cell r="AD10573">
            <v>0</v>
          </cell>
          <cell r="AE10573">
            <v>0</v>
          </cell>
          <cell r="AF10573">
            <v>0</v>
          </cell>
        </row>
        <row r="10574">
          <cell r="M10574">
            <v>0</v>
          </cell>
          <cell r="N10574">
            <v>0</v>
          </cell>
          <cell r="O10574" t="str">
            <v/>
          </cell>
          <cell r="P10574">
            <v>0</v>
          </cell>
          <cell r="Q10574">
            <v>0</v>
          </cell>
          <cell r="R10574">
            <v>0</v>
          </cell>
          <cell r="AA10574">
            <v>0</v>
          </cell>
          <cell r="AD10574" t="e">
            <v>#DIV/0!</v>
          </cell>
          <cell r="AE10574" t="e">
            <v>#DIV/0!</v>
          </cell>
          <cell r="AF10574" t="e">
            <v>#DIV/0!</v>
          </cell>
        </row>
        <row r="10575">
          <cell r="M10575">
            <v>0</v>
          </cell>
          <cell r="N10575">
            <v>0</v>
          </cell>
          <cell r="O10575" t="str">
            <v/>
          </cell>
          <cell r="P10575">
            <v>1</v>
          </cell>
          <cell r="Q10575">
            <v>0</v>
          </cell>
          <cell r="R10575">
            <v>0</v>
          </cell>
          <cell r="AA10575">
            <v>0</v>
          </cell>
          <cell r="AD10575">
            <v>0</v>
          </cell>
          <cell r="AE10575">
            <v>0</v>
          </cell>
          <cell r="AF10575">
            <v>0</v>
          </cell>
        </row>
        <row r="10576">
          <cell r="M10576" t="str">
            <v>HMeca</v>
          </cell>
          <cell r="N10576" t="str">
            <v>Une heure de mécanicien sur site</v>
          </cell>
          <cell r="O10576" t="str">
            <v>One hour of on-site mechanic</v>
          </cell>
          <cell r="P10576">
            <v>40</v>
          </cell>
          <cell r="Q10576" t="str">
            <v>Adaptation CC/OV24</v>
          </cell>
          <cell r="R10576" t="str">
            <v/>
          </cell>
          <cell r="X10576">
            <v>0</v>
          </cell>
          <cell r="Y10576">
            <v>0</v>
          </cell>
          <cell r="Z10576">
            <v>0</v>
          </cell>
          <cell r="AA10576">
            <v>0</v>
          </cell>
          <cell r="AD10576">
            <v>0</v>
          </cell>
          <cell r="AE10576">
            <v>0</v>
          </cell>
          <cell r="AF10576">
            <v>0</v>
          </cell>
        </row>
        <row r="10577">
          <cell r="M10577">
            <v>0</v>
          </cell>
          <cell r="N10577">
            <v>0</v>
          </cell>
          <cell r="O10577" t="str">
            <v/>
          </cell>
          <cell r="P10577">
            <v>0</v>
          </cell>
          <cell r="Q10577">
            <v>0</v>
          </cell>
          <cell r="R10577">
            <v>0</v>
          </cell>
          <cell r="AA10577">
            <v>0</v>
          </cell>
          <cell r="AD10577" t="e">
            <v>#DIV/0!</v>
          </cell>
          <cell r="AE10577" t="e">
            <v>#DIV/0!</v>
          </cell>
          <cell r="AF10577" t="e">
            <v>#DIV/0!</v>
          </cell>
        </row>
        <row r="10578">
          <cell r="M10578">
            <v>0</v>
          </cell>
          <cell r="N10578">
            <v>0</v>
          </cell>
          <cell r="O10578" t="str">
            <v/>
          </cell>
          <cell r="P10578">
            <v>1</v>
          </cell>
          <cell r="Q10578">
            <v>0</v>
          </cell>
          <cell r="R10578">
            <v>0</v>
          </cell>
          <cell r="AA10578">
            <v>0</v>
          </cell>
          <cell r="AD10578">
            <v>0</v>
          </cell>
          <cell r="AE10578">
            <v>0</v>
          </cell>
          <cell r="AF10578">
            <v>0</v>
          </cell>
        </row>
        <row r="10579">
          <cell r="M10579" t="str">
            <v>LabelFaisRobSlovak1à4</v>
          </cell>
          <cell r="N10579" t="str">
            <v>Labellisation 1 à 4 Faisceaux Robots SLOVAQUIE</v>
          </cell>
          <cell r="O10579" t="str">
            <v>To make</v>
          </cell>
          <cell r="P10579">
            <v>1</v>
          </cell>
          <cell r="Q10579">
            <v>0</v>
          </cell>
          <cell r="R10579" t="str">
            <v/>
          </cell>
          <cell r="AA10579">
            <v>0</v>
          </cell>
          <cell r="AD10579">
            <v>0</v>
          </cell>
          <cell r="AE10579">
            <v>0</v>
          </cell>
          <cell r="AF10579">
            <v>0</v>
          </cell>
        </row>
        <row r="10580">
          <cell r="M10580">
            <v>0</v>
          </cell>
          <cell r="N10580">
            <v>0</v>
          </cell>
          <cell r="O10580" t="str">
            <v/>
          </cell>
          <cell r="P10580">
            <v>0</v>
          </cell>
          <cell r="Q10580">
            <v>0</v>
          </cell>
          <cell r="R10580">
            <v>0</v>
          </cell>
          <cell r="AA10580">
            <v>0</v>
          </cell>
          <cell r="AD10580" t="e">
            <v>#DIV/0!</v>
          </cell>
          <cell r="AE10580" t="e">
            <v>#DIV/0!</v>
          </cell>
          <cell r="AF10580" t="e">
            <v>#DIV/0!</v>
          </cell>
        </row>
        <row r="10581">
          <cell r="M10581">
            <v>0</v>
          </cell>
          <cell r="N10581">
            <v>0</v>
          </cell>
          <cell r="O10581" t="str">
            <v/>
          </cell>
          <cell r="P10581">
            <v>0</v>
          </cell>
          <cell r="Q10581">
            <v>0</v>
          </cell>
          <cell r="R10581">
            <v>0</v>
          </cell>
          <cell r="AA10581">
            <v>0</v>
          </cell>
          <cell r="AD10581" t="e">
            <v>#DIV/0!</v>
          </cell>
          <cell r="AE10581" t="e">
            <v>#DIV/0!</v>
          </cell>
          <cell r="AF10581" t="e">
            <v>#DIV/0!</v>
          </cell>
        </row>
        <row r="10582">
          <cell r="M10582">
            <v>0</v>
          </cell>
          <cell r="N10582">
            <v>0</v>
          </cell>
          <cell r="O10582" t="str">
            <v/>
          </cell>
          <cell r="P10582">
            <v>0</v>
          </cell>
          <cell r="Q10582">
            <v>0</v>
          </cell>
          <cell r="R10582">
            <v>0</v>
          </cell>
          <cell r="AA10582">
            <v>0</v>
          </cell>
          <cell r="AD10582" t="e">
            <v>#DIV/0!</v>
          </cell>
          <cell r="AE10582" t="e">
            <v>#DIV/0!</v>
          </cell>
          <cell r="AF10582" t="e">
            <v>#DIV/0!</v>
          </cell>
        </row>
        <row r="10583">
          <cell r="M10583">
            <v>0</v>
          </cell>
          <cell r="N10583">
            <v>0</v>
          </cell>
          <cell r="O10583" t="str">
            <v/>
          </cell>
          <cell r="P10583">
            <v>1</v>
          </cell>
          <cell r="Q10583">
            <v>0</v>
          </cell>
          <cell r="R10583">
            <v>0</v>
          </cell>
          <cell r="AA10583">
            <v>0</v>
          </cell>
          <cell r="AD10583">
            <v>0</v>
          </cell>
          <cell r="AE10583">
            <v>0</v>
          </cell>
          <cell r="AF10583">
            <v>0</v>
          </cell>
        </row>
        <row r="10584">
          <cell r="M10584" t="str">
            <v>CRSFpetitIlot</v>
          </cell>
          <cell r="N10584" t="str">
            <v>CRSF pour petit Ilot</v>
          </cell>
          <cell r="O10584" t="str">
            <v xml:space="preserve">Reactive Conduct, Monitoring and Reliability service for a small unit </v>
          </cell>
          <cell r="P10584">
            <v>1</v>
          </cell>
          <cell r="Q10584">
            <v>0</v>
          </cell>
          <cell r="R10584" t="str">
            <v/>
          </cell>
          <cell r="X10584">
            <v>177.1875</v>
          </cell>
          <cell r="Y10584">
            <v>0</v>
          </cell>
          <cell r="Z10584">
            <v>1402.3260950118647</v>
          </cell>
          <cell r="AA10584">
            <v>1579.5135950118647</v>
          </cell>
          <cell r="AD10584">
            <v>177.1875</v>
          </cell>
          <cell r="AE10584">
            <v>0</v>
          </cell>
          <cell r="AF10584">
            <v>1402.3260950118647</v>
          </cell>
        </row>
        <row r="10585">
          <cell r="M10585">
            <v>0</v>
          </cell>
          <cell r="N10585">
            <v>0</v>
          </cell>
          <cell r="O10585" t="str">
            <v/>
          </cell>
          <cell r="P10585">
            <v>0</v>
          </cell>
          <cell r="Q10585">
            <v>0</v>
          </cell>
          <cell r="R10585">
            <v>0</v>
          </cell>
          <cell r="AA10585">
            <v>0</v>
          </cell>
          <cell r="AD10585" t="e">
            <v>#DIV/0!</v>
          </cell>
          <cell r="AE10585" t="e">
            <v>#DIV/0!</v>
          </cell>
          <cell r="AF10585" t="e">
            <v>#DIV/0!</v>
          </cell>
        </row>
        <row r="10586">
          <cell r="M10586">
            <v>0</v>
          </cell>
          <cell r="N10586">
            <v>0</v>
          </cell>
          <cell r="O10586" t="str">
            <v/>
          </cell>
          <cell r="P10586">
            <v>0</v>
          </cell>
          <cell r="Q10586">
            <v>0</v>
          </cell>
          <cell r="R10586">
            <v>0</v>
          </cell>
          <cell r="AA10586">
            <v>0</v>
          </cell>
          <cell r="AD10586" t="e">
            <v>#DIV/0!</v>
          </cell>
          <cell r="AE10586" t="e">
            <v>#DIV/0!</v>
          </cell>
          <cell r="AF10586" t="e">
            <v>#DIV/0!</v>
          </cell>
        </row>
        <row r="10587">
          <cell r="M10587">
            <v>0</v>
          </cell>
          <cell r="N10587">
            <v>0</v>
          </cell>
          <cell r="O10587" t="str">
            <v/>
          </cell>
          <cell r="P10587">
            <v>0</v>
          </cell>
          <cell r="Q10587">
            <v>0</v>
          </cell>
          <cell r="R10587">
            <v>0</v>
          </cell>
          <cell r="AA10587">
            <v>0</v>
          </cell>
          <cell r="AD10587" t="e">
            <v>#DIV/0!</v>
          </cell>
          <cell r="AE10587" t="e">
            <v>#DIV/0!</v>
          </cell>
          <cell r="AF10587" t="e">
            <v>#DIV/0!</v>
          </cell>
        </row>
        <row r="10588">
          <cell r="M10588">
            <v>0</v>
          </cell>
          <cell r="N10588">
            <v>0</v>
          </cell>
          <cell r="O10588" t="str">
            <v/>
          </cell>
          <cell r="P10588">
            <v>0</v>
          </cell>
          <cell r="Q10588">
            <v>0</v>
          </cell>
          <cell r="R10588">
            <v>0</v>
          </cell>
          <cell r="AA10588">
            <v>0</v>
          </cell>
          <cell r="AD10588" t="e">
            <v>#DIV/0!</v>
          </cell>
          <cell r="AE10588" t="e">
            <v>#DIV/0!</v>
          </cell>
          <cell r="AF10588" t="e">
            <v>#DIV/0!</v>
          </cell>
        </row>
        <row r="10589">
          <cell r="M10589">
            <v>0</v>
          </cell>
          <cell r="N10589">
            <v>0</v>
          </cell>
          <cell r="O10589" t="str">
            <v/>
          </cell>
          <cell r="P10589">
            <v>0</v>
          </cell>
          <cell r="Q10589">
            <v>0</v>
          </cell>
          <cell r="R10589">
            <v>0</v>
          </cell>
          <cell r="AA10589">
            <v>0</v>
          </cell>
          <cell r="AD10589" t="e">
            <v>#DIV/0!</v>
          </cell>
          <cell r="AE10589" t="e">
            <v>#DIV/0!</v>
          </cell>
          <cell r="AF10589" t="e">
            <v>#DIV/0!</v>
          </cell>
        </row>
        <row r="10590">
          <cell r="M10590">
            <v>0</v>
          </cell>
          <cell r="N10590">
            <v>0</v>
          </cell>
          <cell r="O10590" t="str">
            <v/>
          </cell>
          <cell r="P10590">
            <v>0</v>
          </cell>
          <cell r="Q10590">
            <v>0</v>
          </cell>
          <cell r="R10590">
            <v>0</v>
          </cell>
          <cell r="AA10590">
            <v>0</v>
          </cell>
          <cell r="AD10590" t="e">
            <v>#DIV/0!</v>
          </cell>
          <cell r="AE10590" t="e">
            <v>#DIV/0!</v>
          </cell>
          <cell r="AF10590" t="e">
            <v>#DIV/0!</v>
          </cell>
        </row>
        <row r="10591">
          <cell r="M10591">
            <v>0</v>
          </cell>
          <cell r="N10591">
            <v>0</v>
          </cell>
          <cell r="O10591" t="str">
            <v/>
          </cell>
          <cell r="P10591">
            <v>1</v>
          </cell>
          <cell r="Q10591">
            <v>0</v>
          </cell>
          <cell r="R10591">
            <v>0</v>
          </cell>
          <cell r="AA10591">
            <v>0</v>
          </cell>
          <cell r="AD10591">
            <v>0</v>
          </cell>
          <cell r="AE10591">
            <v>0</v>
          </cell>
          <cell r="AF10591">
            <v>0</v>
          </cell>
        </row>
        <row r="10592">
          <cell r="M10592" t="str">
            <v>AmePostErgo</v>
          </cell>
          <cell r="N10592" t="str">
            <v>Forfait aménagement de poste ergonomie</v>
          </cell>
          <cell r="O10592" t="str">
            <v>Ergonomic workstation layout package</v>
          </cell>
          <cell r="P10592">
            <v>1</v>
          </cell>
          <cell r="Q10592">
            <v>0</v>
          </cell>
          <cell r="R10592" t="str">
            <v>01, 07,.</v>
          </cell>
          <cell r="X10592">
            <v>0</v>
          </cell>
          <cell r="Y10592">
            <v>0</v>
          </cell>
          <cell r="Z10592">
            <v>0</v>
          </cell>
          <cell r="AA10592">
            <v>0</v>
          </cell>
          <cell r="AD10592">
            <v>0</v>
          </cell>
          <cell r="AE10592">
            <v>0</v>
          </cell>
          <cell r="AF10592">
            <v>0</v>
          </cell>
        </row>
        <row r="10593">
          <cell r="M10593">
            <v>0</v>
          </cell>
          <cell r="N10593">
            <v>0</v>
          </cell>
          <cell r="O10593" t="str">
            <v/>
          </cell>
          <cell r="P10593">
            <v>0</v>
          </cell>
          <cell r="Q10593">
            <v>0</v>
          </cell>
          <cell r="R10593">
            <v>0</v>
          </cell>
          <cell r="AA10593">
            <v>0</v>
          </cell>
          <cell r="AD10593" t="e">
            <v>#DIV/0!</v>
          </cell>
          <cell r="AE10593" t="e">
            <v>#DIV/0!</v>
          </cell>
          <cell r="AF10593" t="e">
            <v>#DIV/0!</v>
          </cell>
        </row>
        <row r="10594">
          <cell r="M10594">
            <v>0</v>
          </cell>
          <cell r="N10594">
            <v>0</v>
          </cell>
          <cell r="O10594" t="str">
            <v/>
          </cell>
          <cell r="P10594">
            <v>1</v>
          </cell>
          <cell r="Q10594">
            <v>0</v>
          </cell>
          <cell r="R10594">
            <v>0</v>
          </cell>
          <cell r="AA10594">
            <v>0</v>
          </cell>
          <cell r="AD10594">
            <v>0</v>
          </cell>
          <cell r="AE10594">
            <v>0</v>
          </cell>
          <cell r="AF10594">
            <v>0</v>
          </cell>
        </row>
        <row r="10595">
          <cell r="M10595" t="str">
            <v>PlatFortal1,5m²</v>
          </cell>
          <cell r="N10595" t="str">
            <v>Platine Fortal surface compris entre 1.2 m² et 1.5</v>
          </cell>
          <cell r="O10595" t="str">
            <v>Fortal plate surface between 1.2 m² and 1.5</v>
          </cell>
          <cell r="P10595">
            <v>1</v>
          </cell>
          <cell r="Q10595">
            <v>0</v>
          </cell>
          <cell r="R10595" t="str">
            <v>01, 07,.</v>
          </cell>
          <cell r="X10595">
            <v>24.713639999999995</v>
          </cell>
          <cell r="Y10595">
            <v>1129.0301590909091</v>
          </cell>
          <cell r="Z10595">
            <v>722.81852269353089</v>
          </cell>
          <cell r="AA10595">
            <v>1876.56232178444</v>
          </cell>
          <cell r="AD10595">
            <v>24.713639999999995</v>
          </cell>
          <cell r="AE10595">
            <v>1129.0301590909091</v>
          </cell>
          <cell r="AF10595">
            <v>722.81852269353089</v>
          </cell>
        </row>
        <row r="10596">
          <cell r="M10596" t="str">
            <v>Ref</v>
          </cell>
          <cell r="N10596" t="str">
            <v xml:space="preserve">Appui ou drageoir (toutes largeurs) + support </v>
          </cell>
          <cell r="O10596" t="str">
            <v xml:space="preserve">Support or sucker (all widths) + support </v>
          </cell>
          <cell r="P10596">
            <v>2</v>
          </cell>
          <cell r="Q10596">
            <v>0</v>
          </cell>
          <cell r="R10596" t="str">
            <v>01, 07,.</v>
          </cell>
          <cell r="X10596">
            <v>0</v>
          </cell>
          <cell r="Y10596">
            <v>0</v>
          </cell>
          <cell r="Z10596">
            <v>0</v>
          </cell>
          <cell r="AA10596">
            <v>0</v>
          </cell>
          <cell r="AD10596">
            <v>0</v>
          </cell>
          <cell r="AE10596">
            <v>0</v>
          </cell>
          <cell r="AF10596">
            <v>0</v>
          </cell>
        </row>
        <row r="10597">
          <cell r="M10597" t="str">
            <v>AppuiDrageoir</v>
          </cell>
          <cell r="N10597" t="str">
            <v xml:space="preserve">Appui seul ou drageoir seul (toutes largeurs) </v>
          </cell>
          <cell r="O10597" t="str">
            <v xml:space="preserve">support only or sucker only (all widths) </v>
          </cell>
          <cell r="P10597">
            <v>10</v>
          </cell>
          <cell r="Q10597">
            <v>0</v>
          </cell>
          <cell r="R10597" t="str">
            <v>01, 07,.</v>
          </cell>
          <cell r="X10597">
            <v>0</v>
          </cell>
          <cell r="Y10597">
            <v>0</v>
          </cell>
          <cell r="Z10597">
            <v>0</v>
          </cell>
          <cell r="AA10597">
            <v>0</v>
          </cell>
          <cell r="AD10597">
            <v>0</v>
          </cell>
          <cell r="AE10597">
            <v>0</v>
          </cell>
          <cell r="AF10597">
            <v>0</v>
          </cell>
        </row>
        <row r="10598">
          <cell r="M10598" t="str">
            <v>Touch</v>
          </cell>
          <cell r="N10598" t="str">
            <v>Touche seule toutes largeurs</v>
          </cell>
          <cell r="O10598" t="str">
            <v>Fixed button (Endschalter)</v>
          </cell>
          <cell r="P10598">
            <v>10</v>
          </cell>
          <cell r="Q10598">
            <v>0</v>
          </cell>
          <cell r="R10598" t="str">
            <v>01, 07,.</v>
          </cell>
          <cell r="X10598">
            <v>0</v>
          </cell>
          <cell r="Y10598">
            <v>0</v>
          </cell>
          <cell r="Z10598">
            <v>0</v>
          </cell>
          <cell r="AA10598">
            <v>0</v>
          </cell>
          <cell r="AD10598">
            <v>0</v>
          </cell>
          <cell r="AE10598">
            <v>0</v>
          </cell>
          <cell r="AF10598">
            <v>0</v>
          </cell>
        </row>
        <row r="10599">
          <cell r="M10599" t="str">
            <v>Pil</v>
          </cell>
          <cell r="N10599" t="str">
            <v>Pilote fixe</v>
          </cell>
          <cell r="O10599" t="str">
            <v>Fixed pin</v>
          </cell>
          <cell r="P10599">
            <v>2</v>
          </cell>
          <cell r="Q10599">
            <v>0</v>
          </cell>
          <cell r="R10599" t="str">
            <v>01, 07,.</v>
          </cell>
          <cell r="X10599">
            <v>0</v>
          </cell>
          <cell r="Y10599">
            <v>0</v>
          </cell>
          <cell r="Z10599">
            <v>0</v>
          </cell>
          <cell r="AA10599">
            <v>0</v>
          </cell>
          <cell r="AD10599">
            <v>0</v>
          </cell>
          <cell r="AE10599">
            <v>0</v>
          </cell>
          <cell r="AF10599">
            <v>0</v>
          </cell>
        </row>
        <row r="10600">
          <cell r="M10600" t="str">
            <v>PilUnitGuid</v>
          </cell>
          <cell r="N10600" t="str">
            <v>Pilote sur unité de guidage linéaire</v>
          </cell>
          <cell r="O10600" t="str">
            <v>Pin on linear guide unit</v>
          </cell>
          <cell r="P10600">
            <v>2</v>
          </cell>
          <cell r="Q10600">
            <v>0</v>
          </cell>
          <cell r="R10600" t="str">
            <v>01, 07,.</v>
          </cell>
          <cell r="X10600">
            <v>4.9540049999999987</v>
          </cell>
          <cell r="Y10600">
            <v>145.62029999999999</v>
          </cell>
          <cell r="Z10600">
            <v>255.09076187648313</v>
          </cell>
          <cell r="AA10600">
            <v>405.66506687648314</v>
          </cell>
          <cell r="AD10600">
            <v>2.4770024999999993</v>
          </cell>
          <cell r="AE10600">
            <v>72.810149999999993</v>
          </cell>
          <cell r="AF10600">
            <v>127.54538093824156</v>
          </cell>
        </row>
        <row r="10601">
          <cell r="M10601" t="str">
            <v>Aval</v>
          </cell>
          <cell r="N10601" t="str">
            <v>Avaloir</v>
          </cell>
          <cell r="O10601" t="str">
            <v>Guide</v>
          </cell>
          <cell r="P10601">
            <v>10</v>
          </cell>
          <cell r="Q10601">
            <v>0</v>
          </cell>
          <cell r="R10601" t="str">
            <v>01, 07,.</v>
          </cell>
          <cell r="X10601">
            <v>0</v>
          </cell>
          <cell r="Y10601">
            <v>0</v>
          </cell>
          <cell r="Z10601">
            <v>0</v>
          </cell>
          <cell r="AA10601">
            <v>0</v>
          </cell>
          <cell r="AD10601">
            <v>0</v>
          </cell>
          <cell r="AE10601">
            <v>0</v>
          </cell>
          <cell r="AF10601">
            <v>0</v>
          </cell>
        </row>
        <row r="10602">
          <cell r="M10602" t="str">
            <v>AbatAuto400</v>
          </cell>
          <cell r="N10602" t="str">
            <v>Abattant, tournette bloqueur Largeur 400</v>
          </cell>
          <cell r="O10602" t="str">
            <v>Flap, 400 mm wide with turntable locking system</v>
          </cell>
          <cell r="P10602">
            <v>1</v>
          </cell>
          <cell r="Q10602">
            <v>0</v>
          </cell>
          <cell r="R10602" t="str">
            <v>01, 07,.</v>
          </cell>
          <cell r="X10602">
            <v>2.8046024999999992</v>
          </cell>
          <cell r="Y10602">
            <v>81.02955</v>
          </cell>
          <cell r="Z10602">
            <v>149.98913093824154</v>
          </cell>
          <cell r="AA10602">
            <v>233.82328343824156</v>
          </cell>
          <cell r="AD10602">
            <v>2.8046024999999992</v>
          </cell>
          <cell r="AE10602">
            <v>81.02955</v>
          </cell>
          <cell r="AF10602">
            <v>149.98913093824154</v>
          </cell>
        </row>
        <row r="10603">
          <cell r="M10603" t="str">
            <v>Char400</v>
          </cell>
          <cell r="N10603" t="str">
            <v>Chariot linéaire (2 positions), l=400, course=200</v>
          </cell>
          <cell r="O10603" t="str">
            <v>Linear slide (2 positions), l=400, stroke=200</v>
          </cell>
          <cell r="P10603">
            <v>2</v>
          </cell>
          <cell r="Q10603">
            <v>0</v>
          </cell>
          <cell r="R10603" t="str">
            <v>01, 07,.</v>
          </cell>
          <cell r="X10603">
            <v>5.281604999999999</v>
          </cell>
          <cell r="Y10603">
            <v>218.91660000000002</v>
          </cell>
          <cell r="Z10603">
            <v>255.09076187648313</v>
          </cell>
          <cell r="AA10603">
            <v>479.28896687648319</v>
          </cell>
          <cell r="AD10603">
            <v>2.6408024999999995</v>
          </cell>
          <cell r="AE10603">
            <v>109.45830000000001</v>
          </cell>
          <cell r="AF10603">
            <v>127.54538093824156</v>
          </cell>
        </row>
        <row r="10604">
          <cell r="M10604" t="str">
            <v>Distrib2</v>
          </cell>
          <cell r="N10604" t="str">
            <v>Distributeur 5/2</v>
          </cell>
          <cell r="O10604" t="str">
            <v>5/2-way valve</v>
          </cell>
          <cell r="P10604">
            <v>8</v>
          </cell>
          <cell r="Q10604">
            <v>0</v>
          </cell>
          <cell r="R10604" t="str">
            <v>01, 07,.</v>
          </cell>
          <cell r="X10604">
            <v>57.660119999999985</v>
          </cell>
          <cell r="Y10604">
            <v>1287.5520000000001</v>
          </cell>
          <cell r="Z10604">
            <v>1372.1651051042418</v>
          </cell>
          <cell r="AA10604">
            <v>2717.3772251042419</v>
          </cell>
          <cell r="AD10604">
            <v>7.2075149999999981</v>
          </cell>
          <cell r="AE10604">
            <v>160.94400000000002</v>
          </cell>
          <cell r="AF10604">
            <v>171.52063813803022</v>
          </cell>
        </row>
        <row r="10605">
          <cell r="M10605" t="str">
            <v>PPinduc</v>
          </cell>
          <cell r="N10605" t="str">
            <v>Détecteur inductif de présence pièce</v>
          </cell>
          <cell r="O10605" t="str">
            <v>Inductive part presence detector</v>
          </cell>
          <cell r="P10605">
            <v>4</v>
          </cell>
          <cell r="Q10605">
            <v>0</v>
          </cell>
          <cell r="R10605" t="str">
            <v>01, 07,.</v>
          </cell>
          <cell r="X10605">
            <v>7.6425299999999989</v>
          </cell>
          <cell r="Y10605">
            <v>103.27379999999999</v>
          </cell>
          <cell r="Z10605">
            <v>430.38152375296619</v>
          </cell>
          <cell r="AA10605">
            <v>541.29785375296615</v>
          </cell>
          <cell r="AD10605">
            <v>1.9106324999999997</v>
          </cell>
          <cell r="AE10605">
            <v>25.818449999999999</v>
          </cell>
          <cell r="AF10605">
            <v>107.59538093824155</v>
          </cell>
        </row>
        <row r="10606">
          <cell r="M10606" t="str">
            <v>PPlaser</v>
          </cell>
          <cell r="N10606" t="str">
            <v>Détecteur laser de présence pièce</v>
          </cell>
          <cell r="O10606" t="str">
            <v xml:space="preserve">Parts presence laser sensor </v>
          </cell>
          <cell r="P10606">
            <v>4</v>
          </cell>
          <cell r="Q10606">
            <v>0</v>
          </cell>
          <cell r="R10606" t="str">
            <v>01, 07,.</v>
          </cell>
          <cell r="X10606">
            <v>7.6425299999999989</v>
          </cell>
          <cell r="Y10606">
            <v>103.27379999999999</v>
          </cell>
          <cell r="Z10606">
            <v>430.38152375296619</v>
          </cell>
          <cell r="AA10606">
            <v>541.29785375296615</v>
          </cell>
          <cell r="AD10606">
            <v>1.9106324999999997</v>
          </cell>
          <cell r="AE10606">
            <v>25.818449999999999</v>
          </cell>
          <cell r="AF10606">
            <v>107.59538093824155</v>
          </cell>
        </row>
        <row r="10607">
          <cell r="M10607" t="str">
            <v>BrasSupECO</v>
          </cell>
          <cell r="N10607" t="str">
            <v>Bras sup pour appui ou touche sur serrage ECO</v>
          </cell>
          <cell r="O10607" t="str">
            <v>Additional arm for pressing or key on ECO clamping</v>
          </cell>
          <cell r="P10607">
            <v>20</v>
          </cell>
          <cell r="Q10607">
            <v>0</v>
          </cell>
          <cell r="R10607" t="str">
            <v>01, 07,.</v>
          </cell>
          <cell r="X10607">
            <v>0</v>
          </cell>
          <cell r="Y10607">
            <v>0</v>
          </cell>
          <cell r="Z10607">
            <v>0</v>
          </cell>
          <cell r="AA10607">
            <v>0</v>
          </cell>
          <cell r="AD10607">
            <v>0</v>
          </cell>
          <cell r="AE10607">
            <v>0</v>
          </cell>
          <cell r="AF10607">
            <v>0</v>
          </cell>
        </row>
        <row r="10608">
          <cell r="M10608" t="str">
            <v>RefPinceECO_D63</v>
          </cell>
          <cell r="N10608" t="str">
            <v>Référence mobile et serrée ECO D63 tous types</v>
          </cell>
          <cell r="O10608" t="str">
            <v>Mobile and clamped reference ECO D63 all types</v>
          </cell>
          <cell r="P10608">
            <v>4</v>
          </cell>
          <cell r="Q10608">
            <v>0</v>
          </cell>
          <cell r="R10608" t="str">
            <v>01, 07,.</v>
          </cell>
          <cell r="X10608">
            <v>7.1234099999999989</v>
          </cell>
          <cell r="Y10608">
            <v>291.24059999999997</v>
          </cell>
          <cell r="Z10608">
            <v>317.41733354974792</v>
          </cell>
          <cell r="AA10608">
            <v>615.78134354974782</v>
          </cell>
          <cell r="AD10608">
            <v>1.7808524999999997</v>
          </cell>
          <cell r="AE10608">
            <v>72.810149999999993</v>
          </cell>
          <cell r="AF10608">
            <v>79.354333387436981</v>
          </cell>
        </row>
        <row r="10609">
          <cell r="M10609" t="str">
            <v>Distrib3MvtBloqueur</v>
          </cell>
          <cell r="N10609" t="str">
            <v>Distributeur 5/3 avec 3/2 pour mvt avec bloqueur</v>
          </cell>
          <cell r="O10609" t="str">
            <v>5/3-way valve with 3/2-way valve for mvt with blocker</v>
          </cell>
          <cell r="P10609">
            <v>1</v>
          </cell>
          <cell r="Q10609">
            <v>0</v>
          </cell>
          <cell r="R10609" t="str">
            <v>01, 07,.</v>
          </cell>
          <cell r="X10609">
            <v>12.431789999999998</v>
          </cell>
          <cell r="Y10609">
            <v>484.86165</v>
          </cell>
          <cell r="Z10609">
            <v>518.91807140736228</v>
          </cell>
          <cell r="AA10609">
            <v>1016.2115114073622</v>
          </cell>
          <cell r="AD10609">
            <v>12.431789999999998</v>
          </cell>
          <cell r="AE10609">
            <v>484.86165</v>
          </cell>
          <cell r="AF10609">
            <v>518.91807140736228</v>
          </cell>
        </row>
        <row r="10610">
          <cell r="M10610" t="str">
            <v>BloqueurTige</v>
          </cell>
          <cell r="N10610" t="str">
            <v>Bloqueur de tige pour vérin</v>
          </cell>
          <cell r="O10610" t="str">
            <v>Rod blocker for cylinder</v>
          </cell>
          <cell r="P10610">
            <v>1</v>
          </cell>
          <cell r="Q10610">
            <v>0</v>
          </cell>
          <cell r="R10610" t="str">
            <v>01, 07,.</v>
          </cell>
          <cell r="X10610">
            <v>2.3568299999999995</v>
          </cell>
          <cell r="Y10610">
            <v>40.658099999999997</v>
          </cell>
          <cell r="Z10610">
            <v>137.52038093824154</v>
          </cell>
          <cell r="AA10610">
            <v>180.53531093824154</v>
          </cell>
          <cell r="AD10610">
            <v>2.3568299999999995</v>
          </cell>
          <cell r="AE10610">
            <v>40.658099999999997</v>
          </cell>
          <cell r="AF10610">
            <v>137.52038093824154</v>
          </cell>
        </row>
        <row r="10611">
          <cell r="M10611" t="str">
            <v>AppuiUnitGuid</v>
          </cell>
          <cell r="N10611" t="str">
            <v>Appui sur unité de guidage linéaire</v>
          </cell>
          <cell r="O10611" t="str">
            <v>support on linear guide unit</v>
          </cell>
          <cell r="P10611">
            <v>1</v>
          </cell>
          <cell r="Q10611">
            <v>0</v>
          </cell>
          <cell r="R10611" t="str">
            <v>01, 07,.</v>
          </cell>
          <cell r="X10611">
            <v>2.8046024999999992</v>
          </cell>
          <cell r="Y10611">
            <v>81.02955</v>
          </cell>
          <cell r="Z10611">
            <v>149.98913093824154</v>
          </cell>
          <cell r="AA10611">
            <v>233.82328343824156</v>
          </cell>
          <cell r="AD10611">
            <v>2.8046024999999992</v>
          </cell>
          <cell r="AE10611">
            <v>81.02955</v>
          </cell>
          <cell r="AF10611">
            <v>149.98913093824154</v>
          </cell>
        </row>
        <row r="10612">
          <cell r="M10612" t="str">
            <v>RefSerrECONew_D50</v>
          </cell>
          <cell r="N10612" t="str">
            <v>Réf serrée ECO D50 Touche + Appui tous types</v>
          </cell>
          <cell r="O10612" t="str">
            <v>ECO D50 clamped reference Key + Press all types</v>
          </cell>
          <cell r="P10612">
            <v>2</v>
          </cell>
          <cell r="Q10612">
            <v>0</v>
          </cell>
          <cell r="R10612" t="str">
            <v>01, 07,.</v>
          </cell>
          <cell r="X10612">
            <v>3.5617049999999995</v>
          </cell>
          <cell r="Y10612">
            <v>145.62029999999999</v>
          </cell>
          <cell r="Z10612">
            <v>158.70866677487396</v>
          </cell>
          <cell r="AA10612">
            <v>307.89067177487391</v>
          </cell>
          <cell r="AD10612">
            <v>1.7808524999999997</v>
          </cell>
          <cell r="AE10612">
            <v>72.810149999999993</v>
          </cell>
          <cell r="AF10612">
            <v>79.354333387436981</v>
          </cell>
        </row>
        <row r="10613">
          <cell r="M10613" t="str">
            <v>RefSerrECONew_D63</v>
          </cell>
          <cell r="N10613" t="str">
            <v>Réf serrée ECO D63 Touche + Appui tous types</v>
          </cell>
          <cell r="O10613" t="str">
            <v>ECO D63 Key + Press all types</v>
          </cell>
          <cell r="P10613">
            <v>4</v>
          </cell>
          <cell r="Q10613">
            <v>0</v>
          </cell>
          <cell r="R10613" t="str">
            <v>01, 07,.</v>
          </cell>
          <cell r="X10613">
            <v>7.1234099999999989</v>
          </cell>
          <cell r="Y10613">
            <v>291.24059999999997</v>
          </cell>
          <cell r="Z10613">
            <v>317.41733354974792</v>
          </cell>
          <cell r="AA10613">
            <v>615.78134354974782</v>
          </cell>
          <cell r="AD10613">
            <v>1.7808524999999997</v>
          </cell>
          <cell r="AE10613">
            <v>72.810149999999993</v>
          </cell>
          <cell r="AF10613">
            <v>79.354333387436981</v>
          </cell>
        </row>
        <row r="10614">
          <cell r="M10614" t="str">
            <v>RefSerrECONew_D80</v>
          </cell>
          <cell r="N10614" t="str">
            <v>Réf serrée ECO D80 Touche + Appui tous types</v>
          </cell>
          <cell r="O10614" t="str">
            <v>ECO D80 Key + Press all types</v>
          </cell>
          <cell r="P10614">
            <v>1</v>
          </cell>
          <cell r="Q10614">
            <v>0</v>
          </cell>
          <cell r="R10614" t="str">
            <v>01, 07,.</v>
          </cell>
          <cell r="X10614">
            <v>1.7808524999999997</v>
          </cell>
          <cell r="Y10614">
            <v>72.810149999999993</v>
          </cell>
          <cell r="Z10614">
            <v>79.354333387436981</v>
          </cell>
          <cell r="AA10614">
            <v>153.94533588743695</v>
          </cell>
          <cell r="AD10614">
            <v>1.7808524999999997</v>
          </cell>
          <cell r="AE10614">
            <v>72.810149999999993</v>
          </cell>
          <cell r="AF10614">
            <v>79.354333387436981</v>
          </cell>
        </row>
        <row r="10615">
          <cell r="M10615" t="str">
            <v>PartFixeBatiPnAut</v>
          </cell>
          <cell r="N10615" t="str">
            <v>Part fixe pour bâti de plateau sans PN et AUT</v>
          </cell>
          <cell r="O10615" t="str">
            <v>Base pour bâti de plateau sans PN et AUT</v>
          </cell>
          <cell r="P10615">
            <v>1</v>
          </cell>
          <cell r="Q10615">
            <v>0</v>
          </cell>
          <cell r="R10615" t="str">
            <v>01, 07,.</v>
          </cell>
          <cell r="X10615">
            <v>13.051237499999997</v>
          </cell>
          <cell r="Y10615">
            <v>1322.2860000000001</v>
          </cell>
          <cell r="Z10615">
            <v>643.85326187648309</v>
          </cell>
          <cell r="AA10615">
            <v>1979.1904993764833</v>
          </cell>
          <cell r="AD10615">
            <v>13.051237499999997</v>
          </cell>
          <cell r="AE10615">
            <v>1322.2860000000001</v>
          </cell>
          <cell r="AF10615">
            <v>643.85326187648309</v>
          </cell>
        </row>
        <row r="10616">
          <cell r="M10616" t="str">
            <v>Marq1Caract</v>
          </cell>
          <cell r="N10616" t="str">
            <v>Unité de marquage interne 1 caractère</v>
          </cell>
          <cell r="O10616" t="str">
            <v>Internal marking unit 1 character</v>
          </cell>
          <cell r="P10616">
            <v>1</v>
          </cell>
          <cell r="Q10616">
            <v>0</v>
          </cell>
          <cell r="R10616" t="str">
            <v>01, 07,.</v>
          </cell>
          <cell r="X10616">
            <v>2.4360524999999997</v>
          </cell>
          <cell r="Y10616">
            <v>81.02955</v>
          </cell>
          <cell r="Z10616">
            <v>184.96005475059323</v>
          </cell>
          <cell r="AA10616">
            <v>268.42565725059325</v>
          </cell>
          <cell r="AD10616">
            <v>2.4360524999999997</v>
          </cell>
          <cell r="AE10616">
            <v>81.02955</v>
          </cell>
          <cell r="AF10616">
            <v>184.96005475059323</v>
          </cell>
        </row>
        <row r="10617">
          <cell r="M10617" t="str">
            <v>CompIntPlatEnLigne</v>
          </cell>
          <cell r="N10617" t="str">
            <v>Complément Intégration d'une platine en ligne</v>
          </cell>
          <cell r="O10617" t="str">
            <v>Add-on online integration of an robotized welding jig mounted on a turntable</v>
          </cell>
          <cell r="P10617">
            <v>1</v>
          </cell>
          <cell r="Q10617">
            <v>0</v>
          </cell>
          <cell r="R10617" t="str">
            <v>01, 07,.</v>
          </cell>
          <cell r="X10617">
            <v>0</v>
          </cell>
          <cell r="Y10617">
            <v>0</v>
          </cell>
          <cell r="Z10617">
            <v>525</v>
          </cell>
          <cell r="AA10617">
            <v>525</v>
          </cell>
          <cell r="AD10617">
            <v>0</v>
          </cell>
          <cell r="AE10617">
            <v>0</v>
          </cell>
          <cell r="AF10617">
            <v>525</v>
          </cell>
        </row>
        <row r="10618">
          <cell r="M10618">
            <v>0</v>
          </cell>
          <cell r="N10618">
            <v>0</v>
          </cell>
          <cell r="O10618" t="str">
            <v/>
          </cell>
          <cell r="P10618">
            <v>0</v>
          </cell>
          <cell r="Q10618">
            <v>0</v>
          </cell>
          <cell r="R10618">
            <v>0</v>
          </cell>
          <cell r="AA10618">
            <v>0</v>
          </cell>
          <cell r="AD10618" t="e">
            <v>#DIV/0!</v>
          </cell>
          <cell r="AE10618" t="e">
            <v>#DIV/0!</v>
          </cell>
          <cell r="AF10618" t="e">
            <v>#DIV/0!</v>
          </cell>
        </row>
        <row r="10619">
          <cell r="M10619">
            <v>0</v>
          </cell>
          <cell r="N10619">
            <v>0</v>
          </cell>
          <cell r="O10619" t="str">
            <v/>
          </cell>
          <cell r="P10619">
            <v>1</v>
          </cell>
          <cell r="Q10619">
            <v>0</v>
          </cell>
          <cell r="R10619">
            <v>0</v>
          </cell>
          <cell r="AA10619">
            <v>0</v>
          </cell>
          <cell r="AD10619">
            <v>0</v>
          </cell>
          <cell r="AE10619">
            <v>0</v>
          </cell>
          <cell r="AF10619">
            <v>0</v>
          </cell>
        </row>
        <row r="10620">
          <cell r="M10620" t="str">
            <v>PlatFortal1,5m²</v>
          </cell>
          <cell r="N10620" t="str">
            <v>Platine Fortal surface compris entre 1.2 m² et 1.5</v>
          </cell>
          <cell r="O10620" t="str">
            <v>Fortal plate surface between 1.2 m² and 1.5</v>
          </cell>
          <cell r="P10620">
            <v>1</v>
          </cell>
          <cell r="Q10620">
            <v>0</v>
          </cell>
          <cell r="R10620" t="str">
            <v>01, 02, 07,.</v>
          </cell>
          <cell r="X10620">
            <v>24.713639999999995</v>
          </cell>
          <cell r="Y10620">
            <v>1129.0301590909091</v>
          </cell>
          <cell r="Z10620">
            <v>722.81852269353089</v>
          </cell>
          <cell r="AA10620">
            <v>1876.56232178444</v>
          </cell>
          <cell r="AD10620">
            <v>24.713639999999995</v>
          </cell>
          <cell r="AE10620">
            <v>1129.0301590909091</v>
          </cell>
          <cell r="AF10620">
            <v>722.81852269353089</v>
          </cell>
        </row>
        <row r="10621">
          <cell r="M10621" t="str">
            <v>Ref</v>
          </cell>
          <cell r="N10621" t="str">
            <v xml:space="preserve">Appui ou drageoir (toutes largeurs) + support </v>
          </cell>
          <cell r="O10621" t="str">
            <v xml:space="preserve">Support or sucker (all widths) + support </v>
          </cell>
          <cell r="P10621">
            <v>2</v>
          </cell>
          <cell r="Q10621">
            <v>0</v>
          </cell>
          <cell r="R10621" t="str">
            <v>01, 02, 07,.</v>
          </cell>
          <cell r="X10621">
            <v>0</v>
          </cell>
          <cell r="Y10621">
            <v>0</v>
          </cell>
          <cell r="Z10621">
            <v>0</v>
          </cell>
          <cell r="AA10621">
            <v>0</v>
          </cell>
          <cell r="AD10621">
            <v>0</v>
          </cell>
          <cell r="AE10621">
            <v>0</v>
          </cell>
          <cell r="AF10621">
            <v>0</v>
          </cell>
        </row>
        <row r="10622">
          <cell r="M10622" t="str">
            <v>AppuiDrageoir</v>
          </cell>
          <cell r="N10622" t="str">
            <v xml:space="preserve">Appui seul ou drageoir seul (toutes largeurs) </v>
          </cell>
          <cell r="O10622" t="str">
            <v xml:space="preserve">support only or sucker only (all widths) </v>
          </cell>
          <cell r="P10622">
            <v>10</v>
          </cell>
          <cell r="Q10622">
            <v>0</v>
          </cell>
          <cell r="R10622" t="str">
            <v>01, 02, 07,.</v>
          </cell>
          <cell r="X10622">
            <v>0</v>
          </cell>
          <cell r="Y10622">
            <v>0</v>
          </cell>
          <cell r="Z10622">
            <v>0</v>
          </cell>
          <cell r="AA10622">
            <v>0</v>
          </cell>
          <cell r="AD10622">
            <v>0</v>
          </cell>
          <cell r="AE10622">
            <v>0</v>
          </cell>
          <cell r="AF10622">
            <v>0</v>
          </cell>
        </row>
        <row r="10623">
          <cell r="M10623" t="str">
            <v>Touch</v>
          </cell>
          <cell r="N10623" t="str">
            <v>Touche seule toutes largeurs</v>
          </cell>
          <cell r="O10623" t="str">
            <v>Fixed button (Endschalter)</v>
          </cell>
          <cell r="P10623">
            <v>10</v>
          </cell>
          <cell r="Q10623">
            <v>0</v>
          </cell>
          <cell r="R10623" t="str">
            <v>01, 02, 07,.</v>
          </cell>
          <cell r="X10623">
            <v>0</v>
          </cell>
          <cell r="Y10623">
            <v>0</v>
          </cell>
          <cell r="Z10623">
            <v>0</v>
          </cell>
          <cell r="AA10623">
            <v>0</v>
          </cell>
          <cell r="AD10623">
            <v>0</v>
          </cell>
          <cell r="AE10623">
            <v>0</v>
          </cell>
          <cell r="AF10623">
            <v>0</v>
          </cell>
        </row>
        <row r="10624">
          <cell r="M10624" t="str">
            <v>Pil</v>
          </cell>
          <cell r="N10624" t="str">
            <v>Pilote fixe</v>
          </cell>
          <cell r="O10624" t="str">
            <v>Fixed pin</v>
          </cell>
          <cell r="P10624">
            <v>2</v>
          </cell>
          <cell r="Q10624">
            <v>0</v>
          </cell>
          <cell r="R10624" t="str">
            <v>01, 02, 07,.</v>
          </cell>
          <cell r="X10624">
            <v>0</v>
          </cell>
          <cell r="Y10624">
            <v>0</v>
          </cell>
          <cell r="Z10624">
            <v>0</v>
          </cell>
          <cell r="AA10624">
            <v>0</v>
          </cell>
          <cell r="AD10624">
            <v>0</v>
          </cell>
          <cell r="AE10624">
            <v>0</v>
          </cell>
          <cell r="AF10624">
            <v>0</v>
          </cell>
        </row>
        <row r="10625">
          <cell r="M10625" t="str">
            <v>PilUnitGuid</v>
          </cell>
          <cell r="N10625" t="str">
            <v>Pilote sur unité de guidage linéaire</v>
          </cell>
          <cell r="O10625" t="str">
            <v>Pin on linear guide unit</v>
          </cell>
          <cell r="P10625">
            <v>2</v>
          </cell>
          <cell r="Q10625">
            <v>0</v>
          </cell>
          <cell r="R10625" t="str">
            <v>01, 02, 07,.</v>
          </cell>
          <cell r="X10625">
            <v>4.9540049999999987</v>
          </cell>
          <cell r="Y10625">
            <v>145.62029999999999</v>
          </cell>
          <cell r="Z10625">
            <v>255.09076187648313</v>
          </cell>
          <cell r="AA10625">
            <v>405.66506687648314</v>
          </cell>
          <cell r="AD10625">
            <v>2.4770024999999993</v>
          </cell>
          <cell r="AE10625">
            <v>72.810149999999993</v>
          </cell>
          <cell r="AF10625">
            <v>127.54538093824156</v>
          </cell>
        </row>
        <row r="10626">
          <cell r="M10626" t="str">
            <v>Aval</v>
          </cell>
          <cell r="N10626" t="str">
            <v>Avaloir</v>
          </cell>
          <cell r="O10626" t="str">
            <v>Guide</v>
          </cell>
          <cell r="P10626">
            <v>10</v>
          </cell>
          <cell r="Q10626">
            <v>0</v>
          </cell>
          <cell r="R10626" t="str">
            <v>01, 02, 07,.</v>
          </cell>
          <cell r="X10626">
            <v>0</v>
          </cell>
          <cell r="Y10626">
            <v>0</v>
          </cell>
          <cell r="Z10626">
            <v>0</v>
          </cell>
          <cell r="AA10626">
            <v>0</v>
          </cell>
          <cell r="AD10626">
            <v>0</v>
          </cell>
          <cell r="AE10626">
            <v>0</v>
          </cell>
          <cell r="AF10626">
            <v>0</v>
          </cell>
        </row>
        <row r="10627">
          <cell r="M10627" t="str">
            <v>AbatAuto400</v>
          </cell>
          <cell r="N10627" t="str">
            <v>Abattant, tournette bloqueur Largeur 400</v>
          </cell>
          <cell r="O10627" t="str">
            <v>Flap, 400 mm wide with turntable locking system</v>
          </cell>
          <cell r="P10627">
            <v>1</v>
          </cell>
          <cell r="Q10627">
            <v>0</v>
          </cell>
          <cell r="R10627" t="str">
            <v>01, 02, 07,.</v>
          </cell>
          <cell r="X10627">
            <v>2.8046024999999992</v>
          </cell>
          <cell r="Y10627">
            <v>81.02955</v>
          </cell>
          <cell r="Z10627">
            <v>149.98913093824154</v>
          </cell>
          <cell r="AA10627">
            <v>233.82328343824156</v>
          </cell>
          <cell r="AD10627">
            <v>2.8046024999999992</v>
          </cell>
          <cell r="AE10627">
            <v>81.02955</v>
          </cell>
          <cell r="AF10627">
            <v>149.98913093824154</v>
          </cell>
        </row>
        <row r="10628">
          <cell r="M10628" t="str">
            <v>Char400</v>
          </cell>
          <cell r="N10628" t="str">
            <v>Chariot linéaire (2 positions), l=400, course=200</v>
          </cell>
          <cell r="O10628" t="str">
            <v>Linear slide (2 positions), l=400, stroke=200</v>
          </cell>
          <cell r="P10628">
            <v>2</v>
          </cell>
          <cell r="Q10628">
            <v>0</v>
          </cell>
          <cell r="R10628" t="str">
            <v>01, 02, 07,.</v>
          </cell>
          <cell r="X10628">
            <v>5.281604999999999</v>
          </cell>
          <cell r="Y10628">
            <v>218.91660000000002</v>
          </cell>
          <cell r="Z10628">
            <v>255.09076187648313</v>
          </cell>
          <cell r="AA10628">
            <v>479.28896687648319</v>
          </cell>
          <cell r="AD10628">
            <v>2.6408024999999995</v>
          </cell>
          <cell r="AE10628">
            <v>109.45830000000001</v>
          </cell>
          <cell r="AF10628">
            <v>127.54538093824156</v>
          </cell>
        </row>
        <row r="10629">
          <cell r="M10629" t="str">
            <v>Distrib2</v>
          </cell>
          <cell r="N10629" t="str">
            <v>Distributeur 5/2</v>
          </cell>
          <cell r="O10629" t="str">
            <v>5/2-way valve</v>
          </cell>
          <cell r="P10629">
            <v>8</v>
          </cell>
          <cell r="Q10629">
            <v>0</v>
          </cell>
          <cell r="R10629" t="str">
            <v>01, 02, 07,.</v>
          </cell>
          <cell r="X10629">
            <v>57.660119999999985</v>
          </cell>
          <cell r="Y10629">
            <v>1287.5520000000001</v>
          </cell>
          <cell r="Z10629">
            <v>1372.1651051042418</v>
          </cell>
          <cell r="AA10629">
            <v>2717.3772251042419</v>
          </cell>
          <cell r="AD10629">
            <v>7.2075149999999981</v>
          </cell>
          <cell r="AE10629">
            <v>160.94400000000002</v>
          </cell>
          <cell r="AF10629">
            <v>171.52063813803022</v>
          </cell>
        </row>
        <row r="10630">
          <cell r="M10630" t="str">
            <v>PPinduc</v>
          </cell>
          <cell r="N10630" t="str">
            <v>Détecteur inductif de présence pièce</v>
          </cell>
          <cell r="O10630" t="str">
            <v>Inductive part presence detector</v>
          </cell>
          <cell r="P10630">
            <v>4</v>
          </cell>
          <cell r="Q10630">
            <v>0</v>
          </cell>
          <cell r="R10630" t="str">
            <v>01, 02, 07,.</v>
          </cell>
          <cell r="X10630">
            <v>7.6425299999999989</v>
          </cell>
          <cell r="Y10630">
            <v>103.27379999999999</v>
          </cell>
          <cell r="Z10630">
            <v>430.38152375296619</v>
          </cell>
          <cell r="AA10630">
            <v>541.29785375296615</v>
          </cell>
          <cell r="AD10630">
            <v>1.9106324999999997</v>
          </cell>
          <cell r="AE10630">
            <v>25.818449999999999</v>
          </cell>
          <cell r="AF10630">
            <v>107.59538093824155</v>
          </cell>
        </row>
        <row r="10631">
          <cell r="M10631" t="str">
            <v>PPlaser</v>
          </cell>
          <cell r="N10631" t="str">
            <v>Détecteur laser de présence pièce</v>
          </cell>
          <cell r="O10631" t="str">
            <v xml:space="preserve">Parts presence laser sensor </v>
          </cell>
          <cell r="P10631">
            <v>4</v>
          </cell>
          <cell r="Q10631">
            <v>0</v>
          </cell>
          <cell r="R10631" t="str">
            <v>01, 02, 07,.</v>
          </cell>
          <cell r="X10631">
            <v>7.6425299999999989</v>
          </cell>
          <cell r="Y10631">
            <v>103.27379999999999</v>
          </cell>
          <cell r="Z10631">
            <v>430.38152375296619</v>
          </cell>
          <cell r="AA10631">
            <v>541.29785375296615</v>
          </cell>
          <cell r="AD10631">
            <v>1.9106324999999997</v>
          </cell>
          <cell r="AE10631">
            <v>25.818449999999999</v>
          </cell>
          <cell r="AF10631">
            <v>107.59538093824155</v>
          </cell>
        </row>
        <row r="10632">
          <cell r="M10632" t="str">
            <v>BrasSupECO</v>
          </cell>
          <cell r="N10632" t="str">
            <v>Bras sup pour appui ou touche sur serrage ECO</v>
          </cell>
          <cell r="O10632" t="str">
            <v>Additional arm for pressing or key on ECO clamping</v>
          </cell>
          <cell r="P10632">
            <v>20</v>
          </cell>
          <cell r="Q10632">
            <v>0</v>
          </cell>
          <cell r="R10632" t="str">
            <v>01, 02, 07,.</v>
          </cell>
          <cell r="X10632">
            <v>0</v>
          </cell>
          <cell r="Y10632">
            <v>0</v>
          </cell>
          <cell r="Z10632">
            <v>0</v>
          </cell>
          <cell r="AA10632">
            <v>0</v>
          </cell>
          <cell r="AD10632">
            <v>0</v>
          </cell>
          <cell r="AE10632">
            <v>0</v>
          </cell>
          <cell r="AF10632">
            <v>0</v>
          </cell>
        </row>
        <row r="10633">
          <cell r="M10633" t="str">
            <v>RefPinceECO_D63</v>
          </cell>
          <cell r="N10633" t="str">
            <v>Référence mobile et serrée ECO D63 tous types</v>
          </cell>
          <cell r="O10633" t="str">
            <v>Mobile and clamped reference ECO D63 all types</v>
          </cell>
          <cell r="P10633">
            <v>4</v>
          </cell>
          <cell r="Q10633">
            <v>0</v>
          </cell>
          <cell r="R10633" t="str">
            <v>01, 02, 07,.</v>
          </cell>
          <cell r="X10633">
            <v>7.1234099999999989</v>
          </cell>
          <cell r="Y10633">
            <v>291.24059999999997</v>
          </cell>
          <cell r="Z10633">
            <v>317.41733354974792</v>
          </cell>
          <cell r="AA10633">
            <v>615.78134354974782</v>
          </cell>
          <cell r="AD10633">
            <v>1.7808524999999997</v>
          </cell>
          <cell r="AE10633">
            <v>72.810149999999993</v>
          </cell>
          <cell r="AF10633">
            <v>79.354333387436981</v>
          </cell>
        </row>
        <row r="10634">
          <cell r="M10634" t="str">
            <v>Distrib3MvtBloqueur</v>
          </cell>
          <cell r="N10634" t="str">
            <v>Distributeur 5/3 avec 3/2 pour mvt avec bloqueur</v>
          </cell>
          <cell r="O10634" t="str">
            <v>5/3-way valve with 3/2-way valve for mvt with blocker</v>
          </cell>
          <cell r="P10634">
            <v>1</v>
          </cell>
          <cell r="Q10634">
            <v>0</v>
          </cell>
          <cell r="R10634" t="str">
            <v>01, 02, 07,.</v>
          </cell>
          <cell r="X10634">
            <v>12.431789999999998</v>
          </cell>
          <cell r="Y10634">
            <v>484.86165</v>
          </cell>
          <cell r="Z10634">
            <v>518.91807140736228</v>
          </cell>
          <cell r="AA10634">
            <v>1016.2115114073622</v>
          </cell>
          <cell r="AD10634">
            <v>12.431789999999998</v>
          </cell>
          <cell r="AE10634">
            <v>484.86165</v>
          </cell>
          <cell r="AF10634">
            <v>518.91807140736228</v>
          </cell>
        </row>
        <row r="10635">
          <cell r="M10635" t="str">
            <v>BloqueurTige</v>
          </cell>
          <cell r="N10635" t="str">
            <v>Bloqueur de tige pour vérin</v>
          </cell>
          <cell r="O10635" t="str">
            <v>Rod blocker for cylinder</v>
          </cell>
          <cell r="P10635">
            <v>1</v>
          </cell>
          <cell r="Q10635">
            <v>0</v>
          </cell>
          <cell r="R10635" t="str">
            <v>01, 02, 07,.</v>
          </cell>
          <cell r="X10635">
            <v>2.3568299999999995</v>
          </cell>
          <cell r="Y10635">
            <v>40.658099999999997</v>
          </cell>
          <cell r="Z10635">
            <v>137.52038093824154</v>
          </cell>
          <cell r="AA10635">
            <v>180.53531093824154</v>
          </cell>
          <cell r="AD10635">
            <v>2.3568299999999995</v>
          </cell>
          <cell r="AE10635">
            <v>40.658099999999997</v>
          </cell>
          <cell r="AF10635">
            <v>137.52038093824154</v>
          </cell>
        </row>
        <row r="10636">
          <cell r="M10636" t="str">
            <v>AppuiUnitGuid</v>
          </cell>
          <cell r="N10636" t="str">
            <v>Appui sur unité de guidage linéaire</v>
          </cell>
          <cell r="O10636" t="str">
            <v>support on linear guide unit</v>
          </cell>
          <cell r="P10636">
            <v>1</v>
          </cell>
          <cell r="Q10636">
            <v>0</v>
          </cell>
          <cell r="R10636" t="str">
            <v>01, 02, 07,.</v>
          </cell>
          <cell r="X10636">
            <v>2.8046024999999992</v>
          </cell>
          <cell r="Y10636">
            <v>81.02955</v>
          </cell>
          <cell r="Z10636">
            <v>149.98913093824154</v>
          </cell>
          <cell r="AA10636">
            <v>233.82328343824156</v>
          </cell>
          <cell r="AD10636">
            <v>2.8046024999999992</v>
          </cell>
          <cell r="AE10636">
            <v>81.02955</v>
          </cell>
          <cell r="AF10636">
            <v>149.98913093824154</v>
          </cell>
        </row>
        <row r="10637">
          <cell r="M10637" t="str">
            <v>RefSerrECONew_D50</v>
          </cell>
          <cell r="N10637" t="str">
            <v>Réf serrée ECO D50 Touche + Appui tous types</v>
          </cell>
          <cell r="O10637" t="str">
            <v>ECO D50 clamped reference Key + Press all types</v>
          </cell>
          <cell r="P10637">
            <v>2</v>
          </cell>
          <cell r="Q10637">
            <v>0</v>
          </cell>
          <cell r="R10637" t="str">
            <v>01, 02, 07,.</v>
          </cell>
          <cell r="X10637">
            <v>3.5617049999999995</v>
          </cell>
          <cell r="Y10637">
            <v>145.62029999999999</v>
          </cell>
          <cell r="Z10637">
            <v>158.70866677487396</v>
          </cell>
          <cell r="AA10637">
            <v>307.89067177487391</v>
          </cell>
          <cell r="AD10637">
            <v>1.7808524999999997</v>
          </cell>
          <cell r="AE10637">
            <v>72.810149999999993</v>
          </cell>
          <cell r="AF10637">
            <v>79.354333387436981</v>
          </cell>
        </row>
        <row r="10638">
          <cell r="M10638" t="str">
            <v>RefSerrECONew_D63</v>
          </cell>
          <cell r="N10638" t="str">
            <v>Réf serrée ECO D63 Touche + Appui tous types</v>
          </cell>
          <cell r="O10638" t="str">
            <v>ECO D63 Key + Press all types</v>
          </cell>
          <cell r="P10638">
            <v>4</v>
          </cell>
          <cell r="Q10638">
            <v>0</v>
          </cell>
          <cell r="R10638" t="str">
            <v>01, 02, 07,.</v>
          </cell>
          <cell r="X10638">
            <v>7.1234099999999989</v>
          </cell>
          <cell r="Y10638">
            <v>291.24059999999997</v>
          </cell>
          <cell r="Z10638">
            <v>317.41733354974792</v>
          </cell>
          <cell r="AA10638">
            <v>615.78134354974782</v>
          </cell>
          <cell r="AD10638">
            <v>1.7808524999999997</v>
          </cell>
          <cell r="AE10638">
            <v>72.810149999999993</v>
          </cell>
          <cell r="AF10638">
            <v>79.354333387436981</v>
          </cell>
        </row>
        <row r="10639">
          <cell r="M10639" t="str">
            <v>RefSerrECONew_D80</v>
          </cell>
          <cell r="N10639" t="str">
            <v>Réf serrée ECO D80 Touche + Appui tous types</v>
          </cell>
          <cell r="O10639" t="str">
            <v>ECO D80 Key + Press all types</v>
          </cell>
          <cell r="P10639">
            <v>1</v>
          </cell>
          <cell r="Q10639">
            <v>0</v>
          </cell>
          <cell r="R10639" t="str">
            <v>01, 02, 07,.</v>
          </cell>
          <cell r="X10639">
            <v>1.7808524999999997</v>
          </cell>
          <cell r="Y10639">
            <v>72.810149999999993</v>
          </cell>
          <cell r="Z10639">
            <v>79.354333387436981</v>
          </cell>
          <cell r="AA10639">
            <v>153.94533588743695</v>
          </cell>
          <cell r="AD10639">
            <v>1.7808524999999997</v>
          </cell>
          <cell r="AE10639">
            <v>72.810149999999993</v>
          </cell>
          <cell r="AF10639">
            <v>79.354333387436981</v>
          </cell>
        </row>
        <row r="10640">
          <cell r="M10640" t="str">
            <v>PartFixeBatiPnAut</v>
          </cell>
          <cell r="N10640" t="str">
            <v>Part fixe pour bâti de plateau sans PN et AUT</v>
          </cell>
          <cell r="O10640" t="str">
            <v>Base pour bâti de plateau sans PN et AUT</v>
          </cell>
          <cell r="P10640">
            <v>1</v>
          </cell>
          <cell r="Q10640">
            <v>0</v>
          </cell>
          <cell r="R10640" t="str">
            <v>01, 02, 07,.</v>
          </cell>
          <cell r="X10640">
            <v>13.051237499999997</v>
          </cell>
          <cell r="Y10640">
            <v>1322.2860000000001</v>
          </cell>
          <cell r="Z10640">
            <v>643.85326187648309</v>
          </cell>
          <cell r="AA10640">
            <v>1979.1904993764833</v>
          </cell>
          <cell r="AD10640">
            <v>13.051237499999997</v>
          </cell>
          <cell r="AE10640">
            <v>1322.2860000000001</v>
          </cell>
          <cell r="AF10640">
            <v>643.85326187648309</v>
          </cell>
        </row>
        <row r="10641">
          <cell r="M10641" t="str">
            <v>Marq1Caract</v>
          </cell>
          <cell r="N10641" t="str">
            <v>Unité de marquage interne 1 caractère</v>
          </cell>
          <cell r="O10641" t="str">
            <v>Internal marking unit 1 character</v>
          </cell>
          <cell r="P10641">
            <v>1</v>
          </cell>
          <cell r="Q10641">
            <v>0</v>
          </cell>
          <cell r="R10641" t="str">
            <v>01, 02, 07,.</v>
          </cell>
          <cell r="X10641">
            <v>2.4360524999999997</v>
          </cell>
          <cell r="Y10641">
            <v>81.02955</v>
          </cell>
          <cell r="Z10641">
            <v>184.96005475059323</v>
          </cell>
          <cell r="AA10641">
            <v>268.42565725059325</v>
          </cell>
          <cell r="AD10641">
            <v>2.4360524999999997</v>
          </cell>
          <cell r="AE10641">
            <v>81.02955</v>
          </cell>
          <cell r="AF10641">
            <v>184.96005475059323</v>
          </cell>
        </row>
        <row r="10642">
          <cell r="M10642" t="str">
            <v>CompIntPlatEnLigne</v>
          </cell>
          <cell r="N10642" t="str">
            <v>Complément Intégration d'une platine en ligne</v>
          </cell>
          <cell r="O10642" t="str">
            <v>Add-on online integration of an robotized welding jig mounted on a turntable</v>
          </cell>
          <cell r="P10642">
            <v>1</v>
          </cell>
          <cell r="Q10642">
            <v>0</v>
          </cell>
          <cell r="R10642" t="str">
            <v>01, 02, 07,.</v>
          </cell>
          <cell r="X10642">
            <v>0</v>
          </cell>
          <cell r="Y10642">
            <v>0</v>
          </cell>
          <cell r="Z10642">
            <v>525</v>
          </cell>
          <cell r="AA10642">
            <v>525</v>
          </cell>
          <cell r="AD10642">
            <v>0</v>
          </cell>
          <cell r="AE10642">
            <v>0</v>
          </cell>
          <cell r="AF10642">
            <v>525</v>
          </cell>
        </row>
        <row r="10643">
          <cell r="M10643">
            <v>0</v>
          </cell>
          <cell r="N10643">
            <v>0</v>
          </cell>
          <cell r="O10643" t="str">
            <v/>
          </cell>
          <cell r="P10643">
            <v>0</v>
          </cell>
          <cell r="Q10643">
            <v>0</v>
          </cell>
          <cell r="R10643">
            <v>0</v>
          </cell>
          <cell r="AA10643">
            <v>0</v>
          </cell>
          <cell r="AD10643" t="e">
            <v>#DIV/0!</v>
          </cell>
          <cell r="AE10643" t="e">
            <v>#DIV/0!</v>
          </cell>
          <cell r="AF10643" t="e">
            <v>#DIV/0!</v>
          </cell>
        </row>
        <row r="10644">
          <cell r="M10644">
            <v>0</v>
          </cell>
          <cell r="N10644">
            <v>0</v>
          </cell>
          <cell r="O10644" t="str">
            <v/>
          </cell>
          <cell r="P10644">
            <v>1</v>
          </cell>
          <cell r="Q10644">
            <v>0</v>
          </cell>
          <cell r="R10644">
            <v>0</v>
          </cell>
          <cell r="AA10644">
            <v>0</v>
          </cell>
          <cell r="AD10644">
            <v>0</v>
          </cell>
          <cell r="AE10644">
            <v>0</v>
          </cell>
          <cell r="AF10644">
            <v>0</v>
          </cell>
        </row>
        <row r="10645">
          <cell r="M10645" t="str">
            <v>AmePostErgo</v>
          </cell>
          <cell r="N10645" t="str">
            <v>Forfait aménagement de poste ergonomie</v>
          </cell>
          <cell r="O10645" t="str">
            <v>Ergonomic workstation layout package</v>
          </cell>
          <cell r="P10645">
            <v>1</v>
          </cell>
          <cell r="Q10645">
            <v>0</v>
          </cell>
          <cell r="R10645" t="str">
            <v>01, 07,.</v>
          </cell>
          <cell r="X10645">
            <v>0</v>
          </cell>
          <cell r="Y10645">
            <v>0</v>
          </cell>
          <cell r="Z10645">
            <v>0</v>
          </cell>
          <cell r="AA10645">
            <v>0</v>
          </cell>
          <cell r="AD10645">
            <v>0</v>
          </cell>
          <cell r="AE10645">
            <v>0</v>
          </cell>
          <cell r="AF10645">
            <v>0</v>
          </cell>
        </row>
        <row r="10646">
          <cell r="M10646">
            <v>0</v>
          </cell>
          <cell r="N10646">
            <v>0</v>
          </cell>
          <cell r="O10646" t="str">
            <v/>
          </cell>
          <cell r="P10646">
            <v>0</v>
          </cell>
          <cell r="Q10646">
            <v>0</v>
          </cell>
          <cell r="R10646">
            <v>0</v>
          </cell>
          <cell r="AA10646">
            <v>0</v>
          </cell>
          <cell r="AD10646" t="e">
            <v>#DIV/0!</v>
          </cell>
          <cell r="AE10646" t="e">
            <v>#DIV/0!</v>
          </cell>
          <cell r="AF10646" t="e">
            <v>#DIV/0!</v>
          </cell>
        </row>
        <row r="10647">
          <cell r="M10647">
            <v>0</v>
          </cell>
          <cell r="N10647">
            <v>0</v>
          </cell>
          <cell r="O10647" t="str">
            <v/>
          </cell>
          <cell r="P10647">
            <v>1</v>
          </cell>
          <cell r="Q10647">
            <v>0</v>
          </cell>
          <cell r="R10647">
            <v>0</v>
          </cell>
          <cell r="AA10647">
            <v>0</v>
          </cell>
          <cell r="AD10647">
            <v>0</v>
          </cell>
          <cell r="AE10647">
            <v>0</v>
          </cell>
          <cell r="AF10647">
            <v>0</v>
          </cell>
        </row>
        <row r="10648">
          <cell r="M10648" t="str">
            <v>PlatFortal1,5m²</v>
          </cell>
          <cell r="N10648" t="str">
            <v>Platine Fortal surface compris entre 1.2 m² et 1.5</v>
          </cell>
          <cell r="O10648" t="str">
            <v>Fortal plate surface between 1.2 m² and 1.5</v>
          </cell>
          <cell r="P10648">
            <v>1</v>
          </cell>
          <cell r="Q10648">
            <v>0</v>
          </cell>
          <cell r="R10648" t="str">
            <v>01, 07,.</v>
          </cell>
          <cell r="X10648">
            <v>24.713639999999995</v>
          </cell>
          <cell r="Y10648">
            <v>1129.0301590909091</v>
          </cell>
          <cell r="Z10648">
            <v>722.81852269353089</v>
          </cell>
          <cell r="AA10648">
            <v>1876.56232178444</v>
          </cell>
          <cell r="AD10648">
            <v>24.713639999999995</v>
          </cell>
          <cell r="AE10648">
            <v>1129.0301590909091</v>
          </cell>
          <cell r="AF10648">
            <v>722.81852269353089</v>
          </cell>
        </row>
        <row r="10649">
          <cell r="M10649" t="str">
            <v>Ref</v>
          </cell>
          <cell r="N10649" t="str">
            <v xml:space="preserve">Appui ou drageoir (toutes largeurs) + support </v>
          </cell>
          <cell r="O10649" t="str">
            <v xml:space="preserve">Support or sucker (all widths) + support </v>
          </cell>
          <cell r="P10649">
            <v>2</v>
          </cell>
          <cell r="Q10649">
            <v>0</v>
          </cell>
          <cell r="R10649" t="str">
            <v>01, 07,.</v>
          </cell>
          <cell r="X10649">
            <v>0</v>
          </cell>
          <cell r="Y10649">
            <v>0</v>
          </cell>
          <cell r="Z10649">
            <v>0</v>
          </cell>
          <cell r="AA10649">
            <v>0</v>
          </cell>
          <cell r="AD10649">
            <v>0</v>
          </cell>
          <cell r="AE10649">
            <v>0</v>
          </cell>
          <cell r="AF10649">
            <v>0</v>
          </cell>
        </row>
        <row r="10650">
          <cell r="M10650" t="str">
            <v>AppuiDrageoir</v>
          </cell>
          <cell r="N10650" t="str">
            <v xml:space="preserve">Appui seul ou drageoir seul (toutes largeurs) </v>
          </cell>
          <cell r="O10650" t="str">
            <v xml:space="preserve">support only or sucker only (all widths) </v>
          </cell>
          <cell r="P10650">
            <v>7</v>
          </cell>
          <cell r="Q10650">
            <v>0</v>
          </cell>
          <cell r="R10650" t="str">
            <v>01, 07,.</v>
          </cell>
          <cell r="X10650">
            <v>0</v>
          </cell>
          <cell r="Y10650">
            <v>0</v>
          </cell>
          <cell r="Z10650">
            <v>0</v>
          </cell>
          <cell r="AA10650">
            <v>0</v>
          </cell>
          <cell r="AD10650">
            <v>0</v>
          </cell>
          <cell r="AE10650">
            <v>0</v>
          </cell>
          <cell r="AF10650">
            <v>0</v>
          </cell>
        </row>
        <row r="10651">
          <cell r="M10651" t="str">
            <v>Touch</v>
          </cell>
          <cell r="N10651" t="str">
            <v>Touche seule toutes largeurs</v>
          </cell>
          <cell r="O10651" t="str">
            <v>Fixed button (Endschalter)</v>
          </cell>
          <cell r="P10651">
            <v>7</v>
          </cell>
          <cell r="Q10651">
            <v>0</v>
          </cell>
          <cell r="R10651" t="str">
            <v>01, 07,.</v>
          </cell>
          <cell r="X10651">
            <v>0</v>
          </cell>
          <cell r="Y10651">
            <v>0</v>
          </cell>
          <cell r="Z10651">
            <v>0</v>
          </cell>
          <cell r="AA10651">
            <v>0</v>
          </cell>
          <cell r="AD10651">
            <v>0</v>
          </cell>
          <cell r="AE10651">
            <v>0</v>
          </cell>
          <cell r="AF10651">
            <v>0</v>
          </cell>
        </row>
        <row r="10652">
          <cell r="M10652" t="str">
            <v>Pil</v>
          </cell>
          <cell r="N10652" t="str">
            <v>Pilote fixe</v>
          </cell>
          <cell r="O10652" t="str">
            <v>Fixed pin</v>
          </cell>
          <cell r="P10652">
            <v>1</v>
          </cell>
          <cell r="Q10652">
            <v>0</v>
          </cell>
          <cell r="R10652" t="str">
            <v>01, 07,.</v>
          </cell>
          <cell r="X10652">
            <v>0</v>
          </cell>
          <cell r="Y10652">
            <v>0</v>
          </cell>
          <cell r="Z10652">
            <v>0</v>
          </cell>
          <cell r="AA10652">
            <v>0</v>
          </cell>
          <cell r="AD10652">
            <v>0</v>
          </cell>
          <cell r="AE10652">
            <v>0</v>
          </cell>
          <cell r="AF10652">
            <v>0</v>
          </cell>
        </row>
        <row r="10653">
          <cell r="M10653" t="str">
            <v>PilMob</v>
          </cell>
          <cell r="N10653" t="str">
            <v>Pilote escamotable</v>
          </cell>
          <cell r="O10653" t="str">
            <v>Retractable pin</v>
          </cell>
          <cell r="P10653">
            <v>4</v>
          </cell>
          <cell r="Q10653">
            <v>0</v>
          </cell>
          <cell r="R10653" t="str">
            <v>01, 07,.</v>
          </cell>
          <cell r="X10653">
            <v>9.9080099999999973</v>
          </cell>
          <cell r="Y10653">
            <v>291.24059999999997</v>
          </cell>
          <cell r="Z10653">
            <v>510.18152375296626</v>
          </cell>
          <cell r="AA10653">
            <v>811.33013375296628</v>
          </cell>
          <cell r="AD10653">
            <v>2.4770024999999993</v>
          </cell>
          <cell r="AE10653">
            <v>72.810149999999993</v>
          </cell>
          <cell r="AF10653">
            <v>127.54538093824156</v>
          </cell>
        </row>
        <row r="10654">
          <cell r="M10654" t="str">
            <v>PilUnitGuid</v>
          </cell>
          <cell r="N10654" t="str">
            <v>Pilote sur unité de guidage linéaire</v>
          </cell>
          <cell r="O10654" t="str">
            <v>Pin on linear guide unit</v>
          </cell>
          <cell r="P10654">
            <v>1</v>
          </cell>
          <cell r="Q10654">
            <v>0</v>
          </cell>
          <cell r="R10654" t="str">
            <v>01, 07,.</v>
          </cell>
          <cell r="X10654">
            <v>2.4770024999999993</v>
          </cell>
          <cell r="Y10654">
            <v>72.810149999999993</v>
          </cell>
          <cell r="Z10654">
            <v>127.54538093824156</v>
          </cell>
          <cell r="AA10654">
            <v>202.83253343824157</v>
          </cell>
          <cell r="AD10654">
            <v>2.4770024999999993</v>
          </cell>
          <cell r="AE10654">
            <v>72.810149999999993</v>
          </cell>
          <cell r="AF10654">
            <v>127.54538093824156</v>
          </cell>
        </row>
        <row r="10655">
          <cell r="M10655" t="str">
            <v>Aval</v>
          </cell>
          <cell r="N10655" t="str">
            <v>Avaloir</v>
          </cell>
          <cell r="O10655" t="str">
            <v>Guide</v>
          </cell>
          <cell r="P10655">
            <v>8</v>
          </cell>
          <cell r="Q10655">
            <v>0</v>
          </cell>
          <cell r="R10655" t="str">
            <v>01, 07,.</v>
          </cell>
          <cell r="X10655">
            <v>0</v>
          </cell>
          <cell r="Y10655">
            <v>0</v>
          </cell>
          <cell r="Z10655">
            <v>0</v>
          </cell>
          <cell r="AA10655">
            <v>0</v>
          </cell>
          <cell r="AD10655">
            <v>0</v>
          </cell>
          <cell r="AE10655">
            <v>0</v>
          </cell>
          <cell r="AF10655">
            <v>0</v>
          </cell>
        </row>
        <row r="10656">
          <cell r="M10656" t="str">
            <v>Distrib2</v>
          </cell>
          <cell r="N10656" t="str">
            <v>Distributeur 5/2</v>
          </cell>
          <cell r="O10656" t="str">
            <v>5/2-way valve</v>
          </cell>
          <cell r="P10656">
            <v>4</v>
          </cell>
          <cell r="Q10656">
            <v>0</v>
          </cell>
          <cell r="R10656" t="str">
            <v>01, 07,.</v>
          </cell>
          <cell r="X10656">
            <v>28.830059999999992</v>
          </cell>
          <cell r="Y10656">
            <v>643.77600000000007</v>
          </cell>
          <cell r="Z10656">
            <v>686.08255255212089</v>
          </cell>
          <cell r="AA10656">
            <v>1358.688612552121</v>
          </cell>
          <cell r="AD10656">
            <v>7.2075149999999981</v>
          </cell>
          <cell r="AE10656">
            <v>160.94400000000002</v>
          </cell>
          <cell r="AF10656">
            <v>171.52063813803022</v>
          </cell>
        </row>
        <row r="10657">
          <cell r="M10657" t="str">
            <v>PPinduc</v>
          </cell>
          <cell r="N10657" t="str">
            <v>Détecteur inductif de présence pièce</v>
          </cell>
          <cell r="O10657" t="str">
            <v>Inductive part presence detector</v>
          </cell>
          <cell r="P10657">
            <v>3</v>
          </cell>
          <cell r="Q10657">
            <v>0</v>
          </cell>
          <cell r="R10657" t="str">
            <v>01, 07,.</v>
          </cell>
          <cell r="X10657">
            <v>5.7318974999999988</v>
          </cell>
          <cell r="Y10657">
            <v>77.455349999999996</v>
          </cell>
          <cell r="Z10657">
            <v>322.78614281472466</v>
          </cell>
          <cell r="AA10657">
            <v>405.97339031472467</v>
          </cell>
          <cell r="AD10657">
            <v>1.9106324999999995</v>
          </cell>
          <cell r="AE10657">
            <v>25.818449999999999</v>
          </cell>
          <cell r="AF10657">
            <v>107.59538093824155</v>
          </cell>
        </row>
        <row r="10658">
          <cell r="M10658" t="str">
            <v>BrasSupECO</v>
          </cell>
          <cell r="N10658" t="str">
            <v>Bras sup pour appui ou touche sur serrage ECO</v>
          </cell>
          <cell r="O10658" t="str">
            <v>Additional arm for pressing or key on ECO clamping</v>
          </cell>
          <cell r="P10658">
            <v>5</v>
          </cell>
          <cell r="Q10658">
            <v>0</v>
          </cell>
          <cell r="R10658" t="str">
            <v>01, 07,.</v>
          </cell>
          <cell r="X10658">
            <v>0</v>
          </cell>
          <cell r="Y10658">
            <v>0</v>
          </cell>
          <cell r="Z10658">
            <v>0</v>
          </cell>
          <cell r="AA10658">
            <v>0</v>
          </cell>
          <cell r="AD10658">
            <v>0</v>
          </cell>
          <cell r="AE10658">
            <v>0</v>
          </cell>
          <cell r="AF10658">
            <v>0</v>
          </cell>
        </row>
        <row r="10659">
          <cell r="M10659" t="str">
            <v>RefSerrECONew_D50</v>
          </cell>
          <cell r="N10659" t="str">
            <v>Réf serrée ECO D50 Touche + Appui tous types</v>
          </cell>
          <cell r="O10659" t="str">
            <v>ECO D50 clamped reference Key + Press all types</v>
          </cell>
          <cell r="P10659">
            <v>3</v>
          </cell>
          <cell r="Q10659">
            <v>0</v>
          </cell>
          <cell r="R10659" t="str">
            <v>01, 07,.</v>
          </cell>
          <cell r="X10659">
            <v>5.342557499999999</v>
          </cell>
          <cell r="Y10659">
            <v>218.43045000000001</v>
          </cell>
          <cell r="Z10659">
            <v>238.06300016231094</v>
          </cell>
          <cell r="AA10659">
            <v>461.83600766231098</v>
          </cell>
          <cell r="AD10659">
            <v>1.7808524999999997</v>
          </cell>
          <cell r="AE10659">
            <v>72.810150000000007</v>
          </cell>
          <cell r="AF10659">
            <v>79.354333387436981</v>
          </cell>
        </row>
        <row r="10660">
          <cell r="M10660" t="str">
            <v>RefSerrECONew_D63</v>
          </cell>
          <cell r="N10660" t="str">
            <v>Réf serrée ECO D63 Touche + Appui tous types</v>
          </cell>
          <cell r="O10660" t="str">
            <v>ECO D63 Key + Press all types</v>
          </cell>
          <cell r="P10660">
            <v>4</v>
          </cell>
          <cell r="Q10660">
            <v>0</v>
          </cell>
          <cell r="R10660" t="str">
            <v>01, 07,.</v>
          </cell>
          <cell r="X10660">
            <v>7.1234099999999989</v>
          </cell>
          <cell r="Y10660">
            <v>291.24059999999997</v>
          </cell>
          <cell r="Z10660">
            <v>317.41733354974792</v>
          </cell>
          <cell r="AA10660">
            <v>615.78134354974782</v>
          </cell>
          <cell r="AD10660">
            <v>1.7808524999999997</v>
          </cell>
          <cell r="AE10660">
            <v>72.810149999999993</v>
          </cell>
          <cell r="AF10660">
            <v>79.354333387436981</v>
          </cell>
        </row>
        <row r="10661">
          <cell r="M10661" t="str">
            <v>PartFixeBatiPnAut</v>
          </cell>
          <cell r="N10661" t="str">
            <v>Part fixe pour bâti de plateau sans PN et AUT</v>
          </cell>
          <cell r="O10661" t="str">
            <v>Base pour bâti de plateau sans PN et AUT</v>
          </cell>
          <cell r="P10661">
            <v>1</v>
          </cell>
          <cell r="Q10661">
            <v>0</v>
          </cell>
          <cell r="R10661" t="str">
            <v>01, 07,.</v>
          </cell>
          <cell r="X10661">
            <v>13.051237499999997</v>
          </cell>
          <cell r="Y10661">
            <v>1322.2860000000001</v>
          </cell>
          <cell r="Z10661">
            <v>643.85326187648309</v>
          </cell>
          <cell r="AA10661">
            <v>1979.1904993764833</v>
          </cell>
          <cell r="AD10661">
            <v>13.051237499999997</v>
          </cell>
          <cell r="AE10661">
            <v>1322.2860000000001</v>
          </cell>
          <cell r="AF10661">
            <v>643.85326187648309</v>
          </cell>
        </row>
        <row r="10662">
          <cell r="M10662" t="str">
            <v>Marq1Caract</v>
          </cell>
          <cell r="N10662" t="str">
            <v>Unité de marquage interne 1 caractère</v>
          </cell>
          <cell r="O10662" t="str">
            <v>Internal marking unit 1 character</v>
          </cell>
          <cell r="P10662">
            <v>1</v>
          </cell>
          <cell r="Q10662">
            <v>0</v>
          </cell>
          <cell r="R10662" t="str">
            <v>01, 07,.</v>
          </cell>
          <cell r="X10662">
            <v>2.4360524999999997</v>
          </cell>
          <cell r="Y10662">
            <v>81.02955</v>
          </cell>
          <cell r="Z10662">
            <v>184.96005475059323</v>
          </cell>
          <cell r="AA10662">
            <v>268.42565725059325</v>
          </cell>
          <cell r="AD10662">
            <v>2.4360524999999997</v>
          </cell>
          <cell r="AE10662">
            <v>81.02955</v>
          </cell>
          <cell r="AF10662">
            <v>184.96005475059323</v>
          </cell>
        </row>
        <row r="10663">
          <cell r="M10663" t="str">
            <v>CompIntPlatEnLigne</v>
          </cell>
          <cell r="N10663" t="str">
            <v>Complément Intégration d'une platine en ligne</v>
          </cell>
          <cell r="O10663" t="str">
            <v>Add-on online integration of an robotized welding jig mounted on a turntable</v>
          </cell>
          <cell r="P10663">
            <v>1</v>
          </cell>
          <cell r="Q10663">
            <v>0</v>
          </cell>
          <cell r="R10663" t="str">
            <v>01, 07,.</v>
          </cell>
          <cell r="X10663">
            <v>0</v>
          </cell>
          <cell r="Y10663">
            <v>0</v>
          </cell>
          <cell r="Z10663">
            <v>525</v>
          </cell>
          <cell r="AA10663">
            <v>525</v>
          </cell>
          <cell r="AD10663">
            <v>0</v>
          </cell>
          <cell r="AE10663">
            <v>0</v>
          </cell>
          <cell r="AF10663">
            <v>525</v>
          </cell>
        </row>
        <row r="10664">
          <cell r="M10664">
            <v>0</v>
          </cell>
          <cell r="N10664">
            <v>0</v>
          </cell>
          <cell r="O10664" t="str">
            <v/>
          </cell>
          <cell r="P10664">
            <v>0</v>
          </cell>
          <cell r="Q10664">
            <v>0</v>
          </cell>
          <cell r="R10664">
            <v>0</v>
          </cell>
          <cell r="AA10664">
            <v>0</v>
          </cell>
          <cell r="AD10664" t="e">
            <v>#DIV/0!</v>
          </cell>
          <cell r="AE10664" t="e">
            <v>#DIV/0!</v>
          </cell>
          <cell r="AF10664" t="e">
            <v>#DIV/0!</v>
          </cell>
        </row>
        <row r="10665">
          <cell r="M10665">
            <v>0</v>
          </cell>
          <cell r="N10665">
            <v>0</v>
          </cell>
          <cell r="O10665" t="str">
            <v/>
          </cell>
          <cell r="P10665">
            <v>1</v>
          </cell>
          <cell r="Q10665">
            <v>0</v>
          </cell>
          <cell r="R10665">
            <v>0</v>
          </cell>
          <cell r="AA10665">
            <v>0</v>
          </cell>
          <cell r="AD10665">
            <v>0</v>
          </cell>
          <cell r="AE10665">
            <v>0</v>
          </cell>
          <cell r="AF10665">
            <v>0</v>
          </cell>
        </row>
        <row r="10666">
          <cell r="M10666" t="str">
            <v>PlatFortal1,5m²</v>
          </cell>
          <cell r="N10666" t="str">
            <v>Platine Fortal surface compris entre 1.2 m² et 1.5</v>
          </cell>
          <cell r="O10666" t="str">
            <v>Fortal plate surface between 1.2 m² and 1.5</v>
          </cell>
          <cell r="P10666">
            <v>1</v>
          </cell>
          <cell r="Q10666">
            <v>0</v>
          </cell>
          <cell r="R10666" t="str">
            <v>01, 02, 07,.</v>
          </cell>
          <cell r="X10666">
            <v>24.713639999999995</v>
          </cell>
          <cell r="Y10666">
            <v>1129.0301590909091</v>
          </cell>
          <cell r="Z10666">
            <v>722.81852269353089</v>
          </cell>
          <cell r="AA10666">
            <v>1876.56232178444</v>
          </cell>
          <cell r="AD10666">
            <v>24.713639999999995</v>
          </cell>
          <cell r="AE10666">
            <v>1129.0301590909091</v>
          </cell>
          <cell r="AF10666">
            <v>722.81852269353089</v>
          </cell>
        </row>
        <row r="10667">
          <cell r="M10667" t="str">
            <v>Ref</v>
          </cell>
          <cell r="N10667" t="str">
            <v xml:space="preserve">Appui ou drageoir (toutes largeurs) + support </v>
          </cell>
          <cell r="O10667" t="str">
            <v xml:space="preserve">Support or sucker (all widths) + support </v>
          </cell>
          <cell r="P10667">
            <v>2</v>
          </cell>
          <cell r="Q10667">
            <v>0</v>
          </cell>
          <cell r="R10667" t="str">
            <v>01, 02, 07,.</v>
          </cell>
          <cell r="X10667">
            <v>0</v>
          </cell>
          <cell r="Y10667">
            <v>0</v>
          </cell>
          <cell r="Z10667">
            <v>0</v>
          </cell>
          <cell r="AA10667">
            <v>0</v>
          </cell>
          <cell r="AD10667">
            <v>0</v>
          </cell>
          <cell r="AE10667">
            <v>0</v>
          </cell>
          <cell r="AF10667">
            <v>0</v>
          </cell>
        </row>
        <row r="10668">
          <cell r="M10668" t="str">
            <v>AppuiDrageoir</v>
          </cell>
          <cell r="N10668" t="str">
            <v xml:space="preserve">Appui seul ou drageoir seul (toutes largeurs) </v>
          </cell>
          <cell r="O10668" t="str">
            <v xml:space="preserve">support only or sucker only (all widths) </v>
          </cell>
          <cell r="P10668">
            <v>7</v>
          </cell>
          <cell r="Q10668">
            <v>0</v>
          </cell>
          <cell r="R10668" t="str">
            <v>01, 02, 07,.</v>
          </cell>
          <cell r="X10668">
            <v>0</v>
          </cell>
          <cell r="Y10668">
            <v>0</v>
          </cell>
          <cell r="Z10668">
            <v>0</v>
          </cell>
          <cell r="AA10668">
            <v>0</v>
          </cell>
          <cell r="AD10668">
            <v>0</v>
          </cell>
          <cell r="AE10668">
            <v>0</v>
          </cell>
          <cell r="AF10668">
            <v>0</v>
          </cell>
        </row>
        <row r="10669">
          <cell r="M10669" t="str">
            <v>Touch</v>
          </cell>
          <cell r="N10669" t="str">
            <v>Touche seule toutes largeurs</v>
          </cell>
          <cell r="O10669" t="str">
            <v>Fixed button (Endschalter)</v>
          </cell>
          <cell r="P10669">
            <v>7</v>
          </cell>
          <cell r="Q10669">
            <v>0</v>
          </cell>
          <cell r="R10669" t="str">
            <v>01, 02, 07,.</v>
          </cell>
          <cell r="X10669">
            <v>0</v>
          </cell>
          <cell r="Y10669">
            <v>0</v>
          </cell>
          <cell r="Z10669">
            <v>0</v>
          </cell>
          <cell r="AA10669">
            <v>0</v>
          </cell>
          <cell r="AD10669">
            <v>0</v>
          </cell>
          <cell r="AE10669">
            <v>0</v>
          </cell>
          <cell r="AF10669">
            <v>0</v>
          </cell>
        </row>
        <row r="10670">
          <cell r="M10670" t="str">
            <v>Pil</v>
          </cell>
          <cell r="N10670" t="str">
            <v>Pilote fixe</v>
          </cell>
          <cell r="O10670" t="str">
            <v>Fixed pin</v>
          </cell>
          <cell r="P10670">
            <v>1</v>
          </cell>
          <cell r="Q10670">
            <v>0</v>
          </cell>
          <cell r="R10670" t="str">
            <v>01, 02, 07,.</v>
          </cell>
          <cell r="X10670">
            <v>0</v>
          </cell>
          <cell r="Y10670">
            <v>0</v>
          </cell>
          <cell r="Z10670">
            <v>0</v>
          </cell>
          <cell r="AA10670">
            <v>0</v>
          </cell>
          <cell r="AD10670">
            <v>0</v>
          </cell>
          <cell r="AE10670">
            <v>0</v>
          </cell>
          <cell r="AF10670">
            <v>0</v>
          </cell>
        </row>
        <row r="10671">
          <cell r="M10671" t="str">
            <v>PilMob</v>
          </cell>
          <cell r="N10671" t="str">
            <v>Pilote escamotable</v>
          </cell>
          <cell r="O10671" t="str">
            <v>Retractable pin</v>
          </cell>
          <cell r="P10671">
            <v>4</v>
          </cell>
          <cell r="Q10671">
            <v>0</v>
          </cell>
          <cell r="R10671" t="str">
            <v>01, 02, 07,.</v>
          </cell>
          <cell r="X10671">
            <v>9.9080099999999973</v>
          </cell>
          <cell r="Y10671">
            <v>291.24059999999997</v>
          </cell>
          <cell r="Z10671">
            <v>510.18152375296626</v>
          </cell>
          <cell r="AA10671">
            <v>811.33013375296628</v>
          </cell>
          <cell r="AD10671">
            <v>2.4770024999999993</v>
          </cell>
          <cell r="AE10671">
            <v>72.810149999999993</v>
          </cell>
          <cell r="AF10671">
            <v>127.54538093824156</v>
          </cell>
        </row>
        <row r="10672">
          <cell r="M10672" t="str">
            <v>PilUnitGuid</v>
          </cell>
          <cell r="N10672" t="str">
            <v>Pilote sur unité de guidage linéaire</v>
          </cell>
          <cell r="O10672" t="str">
            <v>Pin on linear guide unit</v>
          </cell>
          <cell r="P10672">
            <v>1</v>
          </cell>
          <cell r="Q10672">
            <v>0</v>
          </cell>
          <cell r="R10672" t="str">
            <v>01, 02, 07,.</v>
          </cell>
          <cell r="X10672">
            <v>2.4770024999999993</v>
          </cell>
          <cell r="Y10672">
            <v>72.810149999999993</v>
          </cell>
          <cell r="Z10672">
            <v>127.54538093824156</v>
          </cell>
          <cell r="AA10672">
            <v>202.83253343824157</v>
          </cell>
          <cell r="AD10672">
            <v>2.4770024999999993</v>
          </cell>
          <cell r="AE10672">
            <v>72.810149999999993</v>
          </cell>
          <cell r="AF10672">
            <v>127.54538093824156</v>
          </cell>
        </row>
        <row r="10673">
          <cell r="M10673" t="str">
            <v>Aval</v>
          </cell>
          <cell r="N10673" t="str">
            <v>Avaloir</v>
          </cell>
          <cell r="O10673" t="str">
            <v>Guide</v>
          </cell>
          <cell r="P10673">
            <v>8</v>
          </cell>
          <cell r="Q10673">
            <v>0</v>
          </cell>
          <cell r="R10673" t="str">
            <v>01, 02, 07,.</v>
          </cell>
          <cell r="X10673">
            <v>0</v>
          </cell>
          <cell r="Y10673">
            <v>0</v>
          </cell>
          <cell r="Z10673">
            <v>0</v>
          </cell>
          <cell r="AA10673">
            <v>0</v>
          </cell>
          <cell r="AD10673">
            <v>0</v>
          </cell>
          <cell r="AE10673">
            <v>0</v>
          </cell>
          <cell r="AF10673">
            <v>0</v>
          </cell>
        </row>
        <row r="10674">
          <cell r="M10674" t="str">
            <v>Distrib2</v>
          </cell>
          <cell r="N10674" t="str">
            <v>Distributeur 5/2</v>
          </cell>
          <cell r="O10674" t="str">
            <v>5/2-way valve</v>
          </cell>
          <cell r="P10674">
            <v>4</v>
          </cell>
          <cell r="Q10674">
            <v>0</v>
          </cell>
          <cell r="R10674" t="str">
            <v>01, 02, 07,.</v>
          </cell>
          <cell r="X10674">
            <v>28.830059999999992</v>
          </cell>
          <cell r="Y10674">
            <v>643.77600000000007</v>
          </cell>
          <cell r="Z10674">
            <v>686.08255255212089</v>
          </cell>
          <cell r="AA10674">
            <v>1358.688612552121</v>
          </cell>
          <cell r="AD10674">
            <v>7.2075149999999981</v>
          </cell>
          <cell r="AE10674">
            <v>160.94400000000002</v>
          </cell>
          <cell r="AF10674">
            <v>171.52063813803022</v>
          </cell>
        </row>
        <row r="10675">
          <cell r="M10675" t="str">
            <v>PPinduc</v>
          </cell>
          <cell r="N10675" t="str">
            <v>Détecteur inductif de présence pièce</v>
          </cell>
          <cell r="O10675" t="str">
            <v>Inductive part presence detector</v>
          </cell>
          <cell r="P10675">
            <v>3</v>
          </cell>
          <cell r="Q10675">
            <v>0</v>
          </cell>
          <cell r="R10675" t="str">
            <v>01, 02, 07,.</v>
          </cell>
          <cell r="X10675">
            <v>5.7318974999999988</v>
          </cell>
          <cell r="Y10675">
            <v>77.455349999999996</v>
          </cell>
          <cell r="Z10675">
            <v>322.78614281472466</v>
          </cell>
          <cell r="AA10675">
            <v>405.97339031472467</v>
          </cell>
          <cell r="AD10675">
            <v>1.9106324999999995</v>
          </cell>
          <cell r="AE10675">
            <v>25.818449999999999</v>
          </cell>
          <cell r="AF10675">
            <v>107.59538093824155</v>
          </cell>
        </row>
        <row r="10676">
          <cell r="M10676" t="str">
            <v>BrasSupECO</v>
          </cell>
          <cell r="N10676" t="str">
            <v>Bras sup pour appui ou touche sur serrage ECO</v>
          </cell>
          <cell r="O10676" t="str">
            <v>Additional arm for pressing or key on ECO clamping</v>
          </cell>
          <cell r="P10676">
            <v>5</v>
          </cell>
          <cell r="Q10676">
            <v>0</v>
          </cell>
          <cell r="R10676" t="str">
            <v>01, 02, 07,.</v>
          </cell>
          <cell r="X10676">
            <v>0</v>
          </cell>
          <cell r="Y10676">
            <v>0</v>
          </cell>
          <cell r="Z10676">
            <v>0</v>
          </cell>
          <cell r="AA10676">
            <v>0</v>
          </cell>
          <cell r="AD10676">
            <v>0</v>
          </cell>
          <cell r="AE10676">
            <v>0</v>
          </cell>
          <cell r="AF10676">
            <v>0</v>
          </cell>
        </row>
        <row r="10677">
          <cell r="M10677" t="str">
            <v>RefSerrECONew_D50</v>
          </cell>
          <cell r="N10677" t="str">
            <v>Réf serrée ECO D50 Touche + Appui tous types</v>
          </cell>
          <cell r="O10677" t="str">
            <v>ECO D50 clamped reference Key + Press all types</v>
          </cell>
          <cell r="P10677">
            <v>3</v>
          </cell>
          <cell r="Q10677">
            <v>0</v>
          </cell>
          <cell r="R10677" t="str">
            <v>01, 02, 07,.</v>
          </cell>
          <cell r="X10677">
            <v>5.342557499999999</v>
          </cell>
          <cell r="Y10677">
            <v>218.43045000000001</v>
          </cell>
          <cell r="Z10677">
            <v>238.06300016231094</v>
          </cell>
          <cell r="AA10677">
            <v>461.83600766231098</v>
          </cell>
          <cell r="AD10677">
            <v>1.7808524999999997</v>
          </cell>
          <cell r="AE10677">
            <v>72.810150000000007</v>
          </cell>
          <cell r="AF10677">
            <v>79.354333387436981</v>
          </cell>
        </row>
        <row r="10678">
          <cell r="M10678" t="str">
            <v>RefSerrECONew_D63</v>
          </cell>
          <cell r="N10678" t="str">
            <v>Réf serrée ECO D63 Touche + Appui tous types</v>
          </cell>
          <cell r="O10678" t="str">
            <v>ECO D63 Key + Press all types</v>
          </cell>
          <cell r="P10678">
            <v>4</v>
          </cell>
          <cell r="Q10678">
            <v>0</v>
          </cell>
          <cell r="R10678" t="str">
            <v>01, 02, 07,.</v>
          </cell>
          <cell r="X10678">
            <v>7.1234099999999989</v>
          </cell>
          <cell r="Y10678">
            <v>291.24059999999997</v>
          </cell>
          <cell r="Z10678">
            <v>317.41733354974792</v>
          </cell>
          <cell r="AA10678">
            <v>615.78134354974782</v>
          </cell>
          <cell r="AD10678">
            <v>1.7808524999999997</v>
          </cell>
          <cell r="AE10678">
            <v>72.810149999999993</v>
          </cell>
          <cell r="AF10678">
            <v>79.354333387436981</v>
          </cell>
        </row>
        <row r="10679">
          <cell r="M10679" t="str">
            <v>PartFixeBatiPnAut</v>
          </cell>
          <cell r="N10679" t="str">
            <v>Part fixe pour bâti de plateau sans PN et AUT</v>
          </cell>
          <cell r="O10679" t="str">
            <v>Base pour bâti de plateau sans PN et AUT</v>
          </cell>
          <cell r="P10679">
            <v>1</v>
          </cell>
          <cell r="Q10679">
            <v>0</v>
          </cell>
          <cell r="R10679" t="str">
            <v>01, 02, 07,.</v>
          </cell>
          <cell r="X10679">
            <v>13.051237499999997</v>
          </cell>
          <cell r="Y10679">
            <v>1322.2860000000001</v>
          </cell>
          <cell r="Z10679">
            <v>643.85326187648309</v>
          </cell>
          <cell r="AA10679">
            <v>1979.1904993764833</v>
          </cell>
          <cell r="AD10679">
            <v>13.051237499999997</v>
          </cell>
          <cell r="AE10679">
            <v>1322.2860000000001</v>
          </cell>
          <cell r="AF10679">
            <v>643.85326187648309</v>
          </cell>
        </row>
        <row r="10680">
          <cell r="M10680" t="str">
            <v>Marq1Caract</v>
          </cell>
          <cell r="N10680" t="str">
            <v>Unité de marquage interne 1 caractère</v>
          </cell>
          <cell r="O10680" t="str">
            <v>Internal marking unit 1 character</v>
          </cell>
          <cell r="P10680">
            <v>1</v>
          </cell>
          <cell r="Q10680">
            <v>0</v>
          </cell>
          <cell r="R10680" t="str">
            <v>01, 02, 07,.</v>
          </cell>
          <cell r="X10680">
            <v>2.4360524999999997</v>
          </cell>
          <cell r="Y10680">
            <v>81.02955</v>
          </cell>
          <cell r="Z10680">
            <v>184.96005475059323</v>
          </cell>
          <cell r="AA10680">
            <v>268.42565725059325</v>
          </cell>
          <cell r="AD10680">
            <v>2.4360524999999997</v>
          </cell>
          <cell r="AE10680">
            <v>81.02955</v>
          </cell>
          <cell r="AF10680">
            <v>184.96005475059323</v>
          </cell>
        </row>
        <row r="10681">
          <cell r="M10681" t="str">
            <v>CompIntPlatEnLigne</v>
          </cell>
          <cell r="N10681" t="str">
            <v>Complément Intégration d'une platine en ligne</v>
          </cell>
          <cell r="O10681" t="str">
            <v>Add-on online integration of an robotized welding jig mounted on a turntable</v>
          </cell>
          <cell r="P10681">
            <v>1</v>
          </cell>
          <cell r="Q10681">
            <v>0</v>
          </cell>
          <cell r="R10681" t="str">
            <v>01, 02, 07,.</v>
          </cell>
          <cell r="X10681">
            <v>0</v>
          </cell>
          <cell r="Y10681">
            <v>0</v>
          </cell>
          <cell r="Z10681">
            <v>525</v>
          </cell>
          <cell r="AA10681">
            <v>525</v>
          </cell>
          <cell r="AD10681">
            <v>0</v>
          </cell>
          <cell r="AE10681">
            <v>0</v>
          </cell>
          <cell r="AF10681">
            <v>525</v>
          </cell>
        </row>
        <row r="10682">
          <cell r="M10682">
            <v>0</v>
          </cell>
          <cell r="N10682">
            <v>0</v>
          </cell>
          <cell r="O10682" t="str">
            <v/>
          </cell>
          <cell r="P10682">
            <v>0</v>
          </cell>
          <cell r="Q10682">
            <v>0</v>
          </cell>
          <cell r="R10682">
            <v>0</v>
          </cell>
          <cell r="AA10682">
            <v>0</v>
          </cell>
          <cell r="AD10682" t="e">
            <v>#DIV/0!</v>
          </cell>
          <cell r="AE10682" t="e">
            <v>#DIV/0!</v>
          </cell>
          <cell r="AF10682" t="e">
            <v>#DIV/0!</v>
          </cell>
        </row>
        <row r="10683">
          <cell r="M10683">
            <v>0</v>
          </cell>
          <cell r="N10683">
            <v>0</v>
          </cell>
          <cell r="O10683" t="str">
            <v/>
          </cell>
          <cell r="P10683">
            <v>1</v>
          </cell>
          <cell r="Q10683">
            <v>0</v>
          </cell>
          <cell r="R10683">
            <v>0</v>
          </cell>
          <cell r="AA10683">
            <v>0</v>
          </cell>
          <cell r="AD10683">
            <v>0</v>
          </cell>
          <cell r="AE10683">
            <v>0</v>
          </cell>
          <cell r="AF10683">
            <v>0</v>
          </cell>
        </row>
        <row r="10684">
          <cell r="M10684" t="str">
            <v>AmePostErgo</v>
          </cell>
          <cell r="N10684" t="str">
            <v>Forfait aménagement de poste ergonomie</v>
          </cell>
          <cell r="O10684" t="str">
            <v>Ergonomic workstation layout package</v>
          </cell>
          <cell r="P10684">
            <v>1</v>
          </cell>
          <cell r="Q10684">
            <v>0</v>
          </cell>
          <cell r="R10684" t="str">
            <v>01, 07,.</v>
          </cell>
          <cell r="X10684">
            <v>0</v>
          </cell>
          <cell r="Y10684">
            <v>0</v>
          </cell>
          <cell r="Z10684">
            <v>0</v>
          </cell>
          <cell r="AA10684">
            <v>0</v>
          </cell>
          <cell r="AD10684">
            <v>0</v>
          </cell>
          <cell r="AE10684">
            <v>0</v>
          </cell>
          <cell r="AF10684">
            <v>0</v>
          </cell>
        </row>
        <row r="10685">
          <cell r="M10685">
            <v>0</v>
          </cell>
          <cell r="N10685">
            <v>0</v>
          </cell>
          <cell r="O10685" t="str">
            <v/>
          </cell>
          <cell r="P10685">
            <v>0</v>
          </cell>
          <cell r="Q10685">
            <v>0</v>
          </cell>
          <cell r="R10685">
            <v>0</v>
          </cell>
          <cell r="AA10685">
            <v>0</v>
          </cell>
          <cell r="AD10685" t="e">
            <v>#DIV/0!</v>
          </cell>
          <cell r="AE10685" t="e">
            <v>#DIV/0!</v>
          </cell>
          <cell r="AF10685" t="e">
            <v>#DIV/0!</v>
          </cell>
        </row>
        <row r="10686">
          <cell r="M10686">
            <v>0</v>
          </cell>
          <cell r="N10686">
            <v>0</v>
          </cell>
          <cell r="O10686" t="str">
            <v/>
          </cell>
          <cell r="P10686">
            <v>1</v>
          </cell>
          <cell r="Q10686">
            <v>0</v>
          </cell>
          <cell r="R10686">
            <v>0</v>
          </cell>
          <cell r="AA10686">
            <v>0</v>
          </cell>
          <cell r="AD10686">
            <v>0</v>
          </cell>
          <cell r="AE10686">
            <v>0</v>
          </cell>
          <cell r="AF10686">
            <v>0</v>
          </cell>
        </row>
        <row r="10687">
          <cell r="M10687" t="str">
            <v>Marq1Caract</v>
          </cell>
          <cell r="N10687" t="str">
            <v>Unité de marquage interne 1 caractère</v>
          </cell>
          <cell r="O10687" t="str">
            <v>Internal marking unit 1 character</v>
          </cell>
          <cell r="P10687">
            <v>1</v>
          </cell>
          <cell r="Q10687" t="str">
            <v>Marquage flux</v>
          </cell>
          <cell r="R10687" t="str">
            <v>01, 07,.</v>
          </cell>
          <cell r="X10687">
            <v>2.4360524999999997</v>
          </cell>
          <cell r="Y10687">
            <v>81.02955</v>
          </cell>
          <cell r="Z10687">
            <v>184.96005475059323</v>
          </cell>
          <cell r="AA10687">
            <v>268.42565725059325</v>
          </cell>
          <cell r="AD10687">
            <v>2.4360524999999997</v>
          </cell>
          <cell r="AE10687">
            <v>81.02955</v>
          </cell>
          <cell r="AF10687">
            <v>184.96005475059323</v>
          </cell>
        </row>
        <row r="10688">
          <cell r="M10688" t="str">
            <v>PlatFortal1,5m²</v>
          </cell>
          <cell r="N10688" t="str">
            <v>Platine Fortal surface compris entre 1.2 m² et 1.5</v>
          </cell>
          <cell r="O10688" t="str">
            <v>Fortal plate surface between 1.2 m² and 1.5</v>
          </cell>
          <cell r="P10688">
            <v>1</v>
          </cell>
          <cell r="Q10688">
            <v>0</v>
          </cell>
          <cell r="R10688" t="str">
            <v>01, 07,.</v>
          </cell>
          <cell r="X10688">
            <v>24.713639999999995</v>
          </cell>
          <cell r="Y10688">
            <v>1129.0301590909091</v>
          </cell>
          <cell r="Z10688">
            <v>722.81852269353089</v>
          </cell>
          <cell r="AA10688">
            <v>1876.56232178444</v>
          </cell>
          <cell r="AD10688">
            <v>24.713639999999995</v>
          </cell>
          <cell r="AE10688">
            <v>1129.0301590909091</v>
          </cell>
          <cell r="AF10688">
            <v>722.81852269353089</v>
          </cell>
        </row>
        <row r="10689">
          <cell r="M10689" t="str">
            <v>AppuiDrageoir</v>
          </cell>
          <cell r="N10689" t="str">
            <v xml:space="preserve">Appui seul ou drageoir seul (toutes largeurs) </v>
          </cell>
          <cell r="O10689" t="str">
            <v xml:space="preserve">support only or sucker only (all widths) </v>
          </cell>
          <cell r="P10689">
            <v>6</v>
          </cell>
          <cell r="Q10689">
            <v>0</v>
          </cell>
          <cell r="R10689" t="str">
            <v>01, 07,.</v>
          </cell>
          <cell r="X10689">
            <v>0</v>
          </cell>
          <cell r="Y10689">
            <v>0</v>
          </cell>
          <cell r="Z10689">
            <v>0</v>
          </cell>
          <cell r="AA10689">
            <v>0</v>
          </cell>
          <cell r="AD10689">
            <v>0</v>
          </cell>
          <cell r="AE10689">
            <v>0</v>
          </cell>
          <cell r="AF10689">
            <v>0</v>
          </cell>
        </row>
        <row r="10690">
          <cell r="M10690" t="str">
            <v>Touch</v>
          </cell>
          <cell r="N10690" t="str">
            <v>Touche seule toutes largeurs</v>
          </cell>
          <cell r="O10690" t="str">
            <v>Fixed button (Endschalter)</v>
          </cell>
          <cell r="P10690">
            <v>6</v>
          </cell>
          <cell r="Q10690">
            <v>0</v>
          </cell>
          <cell r="R10690" t="str">
            <v>01, 07,.</v>
          </cell>
          <cell r="X10690">
            <v>0</v>
          </cell>
          <cell r="Y10690">
            <v>0</v>
          </cell>
          <cell r="Z10690">
            <v>0</v>
          </cell>
          <cell r="AA10690">
            <v>0</v>
          </cell>
          <cell r="AD10690">
            <v>0</v>
          </cell>
          <cell r="AE10690">
            <v>0</v>
          </cell>
          <cell r="AF10690">
            <v>0</v>
          </cell>
        </row>
        <row r="10691">
          <cell r="M10691" t="str">
            <v>PilMob</v>
          </cell>
          <cell r="N10691" t="str">
            <v>Pilote escamotable</v>
          </cell>
          <cell r="O10691" t="str">
            <v>Retractable pin</v>
          </cell>
          <cell r="P10691">
            <v>5</v>
          </cell>
          <cell r="Q10691">
            <v>0</v>
          </cell>
          <cell r="R10691" t="str">
            <v>01, 07,.</v>
          </cell>
          <cell r="X10691">
            <v>12.385012499999997</v>
          </cell>
          <cell r="Y10691">
            <v>364.05074999999999</v>
          </cell>
          <cell r="Z10691">
            <v>637.72690469120766</v>
          </cell>
          <cell r="AA10691">
            <v>1014.1626671912077</v>
          </cell>
          <cell r="AD10691">
            <v>2.4770024999999993</v>
          </cell>
          <cell r="AE10691">
            <v>72.810149999999993</v>
          </cell>
          <cell r="AF10691">
            <v>127.54538093824154</v>
          </cell>
        </row>
        <row r="10692">
          <cell r="M10692" t="str">
            <v>Aval</v>
          </cell>
          <cell r="N10692" t="str">
            <v>Avaloir</v>
          </cell>
          <cell r="O10692" t="str">
            <v>Guide</v>
          </cell>
          <cell r="P10692">
            <v>9</v>
          </cell>
          <cell r="Q10692">
            <v>0</v>
          </cell>
          <cell r="R10692" t="str">
            <v>01, 07,.</v>
          </cell>
          <cell r="X10692">
            <v>0</v>
          </cell>
          <cell r="Y10692">
            <v>0</v>
          </cell>
          <cell r="Z10692">
            <v>0</v>
          </cell>
          <cell r="AA10692">
            <v>0</v>
          </cell>
          <cell r="AD10692">
            <v>0</v>
          </cell>
          <cell r="AE10692">
            <v>0</v>
          </cell>
          <cell r="AF10692">
            <v>0</v>
          </cell>
        </row>
        <row r="10693">
          <cell r="M10693" t="str">
            <v>Distrib2</v>
          </cell>
          <cell r="N10693" t="str">
            <v>Distributeur 5/2</v>
          </cell>
          <cell r="O10693" t="str">
            <v>5/2-way valve</v>
          </cell>
          <cell r="P10693">
            <v>5</v>
          </cell>
          <cell r="Q10693">
            <v>0</v>
          </cell>
          <cell r="R10693" t="str">
            <v>01, 07,.</v>
          </cell>
          <cell r="X10693">
            <v>36.03757499999999</v>
          </cell>
          <cell r="Y10693">
            <v>804.72</v>
          </cell>
          <cell r="Z10693">
            <v>857.60319069015122</v>
          </cell>
          <cell r="AA10693">
            <v>1698.3607656901513</v>
          </cell>
          <cell r="AD10693">
            <v>7.2075149999999981</v>
          </cell>
          <cell r="AE10693">
            <v>160.94400000000002</v>
          </cell>
          <cell r="AF10693">
            <v>171.52063813803025</v>
          </cell>
        </row>
        <row r="10694">
          <cell r="M10694" t="str">
            <v>PPinduc</v>
          </cell>
          <cell r="N10694" t="str">
            <v>Détecteur inductif de présence pièce</v>
          </cell>
          <cell r="O10694" t="str">
            <v>Inductive part presence detector</v>
          </cell>
          <cell r="P10694">
            <v>3</v>
          </cell>
          <cell r="Q10694">
            <v>0</v>
          </cell>
          <cell r="R10694" t="str">
            <v>01, 07,.</v>
          </cell>
          <cell r="X10694">
            <v>5.7318974999999988</v>
          </cell>
          <cell r="Y10694">
            <v>77.455349999999996</v>
          </cell>
          <cell r="Z10694">
            <v>322.78614281472466</v>
          </cell>
          <cell r="AA10694">
            <v>405.97339031472467</v>
          </cell>
          <cell r="AD10694">
            <v>1.9106324999999995</v>
          </cell>
          <cell r="AE10694">
            <v>25.818449999999999</v>
          </cell>
          <cell r="AF10694">
            <v>107.59538093824155</v>
          </cell>
        </row>
        <row r="10695">
          <cell r="M10695" t="str">
            <v>PPlaser</v>
          </cell>
          <cell r="N10695" t="str">
            <v>Détecteur laser de présence pièce</v>
          </cell>
          <cell r="O10695" t="str">
            <v xml:space="preserve">Parts presence laser sensor </v>
          </cell>
          <cell r="P10695">
            <v>4</v>
          </cell>
          <cell r="Q10695">
            <v>0</v>
          </cell>
          <cell r="R10695" t="str">
            <v>01, 07,.</v>
          </cell>
          <cell r="X10695">
            <v>7.6425299999999989</v>
          </cell>
          <cell r="Y10695">
            <v>103.27379999999999</v>
          </cell>
          <cell r="Z10695">
            <v>430.38152375296619</v>
          </cell>
          <cell r="AA10695">
            <v>541.29785375296615</v>
          </cell>
          <cell r="AD10695">
            <v>1.9106324999999997</v>
          </cell>
          <cell r="AE10695">
            <v>25.818449999999999</v>
          </cell>
          <cell r="AF10695">
            <v>107.59538093824155</v>
          </cell>
        </row>
        <row r="10696">
          <cell r="M10696" t="str">
            <v>BrasSupECO</v>
          </cell>
          <cell r="N10696" t="str">
            <v>Bras sup pour appui ou touche sur serrage ECO</v>
          </cell>
          <cell r="O10696" t="str">
            <v>Additional arm for pressing or key on ECO clamping</v>
          </cell>
          <cell r="P10696">
            <v>12</v>
          </cell>
          <cell r="Q10696">
            <v>0</v>
          </cell>
          <cell r="R10696" t="str">
            <v>01, 07,.</v>
          </cell>
          <cell r="X10696">
            <v>0</v>
          </cell>
          <cell r="Y10696">
            <v>0</v>
          </cell>
          <cell r="Z10696">
            <v>0</v>
          </cell>
          <cell r="AA10696">
            <v>0</v>
          </cell>
          <cell r="AD10696">
            <v>0</v>
          </cell>
          <cell r="AE10696">
            <v>0</v>
          </cell>
          <cell r="AF10696">
            <v>0</v>
          </cell>
        </row>
        <row r="10697">
          <cell r="M10697" t="str">
            <v>RefSerrECONew_D50</v>
          </cell>
          <cell r="N10697" t="str">
            <v>Réf serrée ECO D50 Touche + Appui tous types</v>
          </cell>
          <cell r="O10697" t="str">
            <v>ECO D50 clamped reference Key + Press all types</v>
          </cell>
          <cell r="P10697">
            <v>1</v>
          </cell>
          <cell r="Q10697">
            <v>0</v>
          </cell>
          <cell r="R10697" t="str">
            <v>01, 07,.</v>
          </cell>
          <cell r="X10697">
            <v>1.7808524999999997</v>
          </cell>
          <cell r="Y10697">
            <v>72.810149999999993</v>
          </cell>
          <cell r="Z10697">
            <v>79.354333387436981</v>
          </cell>
          <cell r="AA10697">
            <v>153.94533588743695</v>
          </cell>
          <cell r="AD10697">
            <v>1.7808524999999997</v>
          </cell>
          <cell r="AE10697">
            <v>72.810149999999993</v>
          </cell>
          <cell r="AF10697">
            <v>79.354333387436981</v>
          </cell>
        </row>
        <row r="10698">
          <cell r="M10698" t="str">
            <v>RefSerrECONew_D63</v>
          </cell>
          <cell r="N10698" t="str">
            <v>Réf serrée ECO D63 Touche + Appui tous types</v>
          </cell>
          <cell r="O10698" t="str">
            <v>ECO D63 Key + Press all types</v>
          </cell>
          <cell r="P10698">
            <v>1</v>
          </cell>
          <cell r="Q10698">
            <v>0</v>
          </cell>
          <cell r="R10698" t="str">
            <v>01, 07,.</v>
          </cell>
          <cell r="X10698">
            <v>1.7808524999999997</v>
          </cell>
          <cell r="Y10698">
            <v>72.810149999999993</v>
          </cell>
          <cell r="Z10698">
            <v>79.354333387436981</v>
          </cell>
          <cell r="AA10698">
            <v>153.94533588743695</v>
          </cell>
          <cell r="AD10698">
            <v>1.7808524999999997</v>
          </cell>
          <cell r="AE10698">
            <v>72.810149999999993</v>
          </cell>
          <cell r="AF10698">
            <v>79.354333387436981</v>
          </cell>
        </row>
        <row r="10699">
          <cell r="M10699" t="str">
            <v>RefSerrECONew_D80</v>
          </cell>
          <cell r="N10699" t="str">
            <v>Réf serrée ECO D80 Touche + Appui tous types</v>
          </cell>
          <cell r="O10699" t="str">
            <v>ECO D80 Key + Press all types</v>
          </cell>
          <cell r="P10699">
            <v>3</v>
          </cell>
          <cell r="Q10699">
            <v>0</v>
          </cell>
          <cell r="R10699" t="str">
            <v>01, 07,.</v>
          </cell>
          <cell r="X10699">
            <v>5.342557499999999</v>
          </cell>
          <cell r="Y10699">
            <v>218.43045000000001</v>
          </cell>
          <cell r="Z10699">
            <v>238.06300016231094</v>
          </cell>
          <cell r="AA10699">
            <v>461.83600766231098</v>
          </cell>
          <cell r="AD10699">
            <v>1.7808524999999997</v>
          </cell>
          <cell r="AE10699">
            <v>72.810150000000007</v>
          </cell>
          <cell r="AF10699">
            <v>79.354333387436981</v>
          </cell>
        </row>
        <row r="10700">
          <cell r="M10700" t="str">
            <v>PartFixeBatiPnAut</v>
          </cell>
          <cell r="N10700" t="str">
            <v>Part fixe pour bâti de plateau sans PN et AUT</v>
          </cell>
          <cell r="O10700" t="str">
            <v>Base pour bâti de plateau sans PN et AUT</v>
          </cell>
          <cell r="P10700">
            <v>1</v>
          </cell>
          <cell r="Q10700">
            <v>0</v>
          </cell>
          <cell r="R10700" t="str">
            <v>01, 07,.</v>
          </cell>
          <cell r="X10700">
            <v>13.051237499999997</v>
          </cell>
          <cell r="Y10700">
            <v>1322.2860000000001</v>
          </cell>
          <cell r="Z10700">
            <v>643.85326187648309</v>
          </cell>
          <cell r="AA10700">
            <v>1979.1904993764833</v>
          </cell>
          <cell r="AD10700">
            <v>13.051237499999997</v>
          </cell>
          <cell r="AE10700">
            <v>1322.2860000000001</v>
          </cell>
          <cell r="AF10700">
            <v>643.85326187648309</v>
          </cell>
        </row>
        <row r="10701">
          <cell r="M10701" t="str">
            <v>CompIntPlatEnLigne</v>
          </cell>
          <cell r="N10701" t="str">
            <v>Complément Intégration d'une platine en ligne</v>
          </cell>
          <cell r="O10701" t="str">
            <v>Add-on online integration of an robotized welding jig mounted on a turntable</v>
          </cell>
          <cell r="P10701">
            <v>1</v>
          </cell>
          <cell r="Q10701">
            <v>0</v>
          </cell>
          <cell r="R10701" t="str">
            <v>01, 07,.</v>
          </cell>
          <cell r="X10701">
            <v>0</v>
          </cell>
          <cell r="Y10701">
            <v>0</v>
          </cell>
          <cell r="Z10701">
            <v>525</v>
          </cell>
          <cell r="AA10701">
            <v>525</v>
          </cell>
          <cell r="AD10701">
            <v>0</v>
          </cell>
          <cell r="AE10701">
            <v>0</v>
          </cell>
          <cell r="AF10701">
            <v>525</v>
          </cell>
        </row>
        <row r="10702">
          <cell r="M10702">
            <v>0</v>
          </cell>
          <cell r="N10702">
            <v>0</v>
          </cell>
          <cell r="O10702" t="str">
            <v/>
          </cell>
          <cell r="P10702">
            <v>0</v>
          </cell>
          <cell r="Q10702">
            <v>0</v>
          </cell>
          <cell r="R10702">
            <v>0</v>
          </cell>
          <cell r="AA10702">
            <v>0</v>
          </cell>
          <cell r="AD10702" t="e">
            <v>#DIV/0!</v>
          </cell>
          <cell r="AE10702" t="e">
            <v>#DIV/0!</v>
          </cell>
          <cell r="AF10702" t="e">
            <v>#DIV/0!</v>
          </cell>
        </row>
        <row r="10703">
          <cell r="M10703">
            <v>0</v>
          </cell>
          <cell r="N10703">
            <v>0</v>
          </cell>
          <cell r="O10703" t="str">
            <v/>
          </cell>
          <cell r="P10703">
            <v>1</v>
          </cell>
          <cell r="Q10703">
            <v>0</v>
          </cell>
          <cell r="R10703">
            <v>0</v>
          </cell>
          <cell r="AA10703">
            <v>0</v>
          </cell>
          <cell r="AD10703">
            <v>0</v>
          </cell>
          <cell r="AE10703">
            <v>0</v>
          </cell>
          <cell r="AF10703">
            <v>0</v>
          </cell>
        </row>
        <row r="10704">
          <cell r="M10704" t="str">
            <v>Marq1Caract</v>
          </cell>
          <cell r="N10704" t="str">
            <v>Unité de marquage interne 1 caractère</v>
          </cell>
          <cell r="O10704" t="str">
            <v>Internal marking unit 1 character</v>
          </cell>
          <cell r="P10704">
            <v>1</v>
          </cell>
          <cell r="Q10704" t="str">
            <v>Marquage flux</v>
          </cell>
          <cell r="R10704" t="str">
            <v>01, 02, 07,.</v>
          </cell>
          <cell r="X10704">
            <v>2.4360524999999997</v>
          </cell>
          <cell r="Y10704">
            <v>81.02955</v>
          </cell>
          <cell r="Z10704">
            <v>184.96005475059323</v>
          </cell>
          <cell r="AA10704">
            <v>268.42565725059325</v>
          </cell>
          <cell r="AD10704">
            <v>2.4360524999999997</v>
          </cell>
          <cell r="AE10704">
            <v>81.02955</v>
          </cell>
          <cell r="AF10704">
            <v>184.96005475059323</v>
          </cell>
        </row>
        <row r="10705">
          <cell r="M10705" t="str">
            <v>PlatFortal1,5m²</v>
          </cell>
          <cell r="N10705" t="str">
            <v>Platine Fortal surface compris entre 1.2 m² et 1.5</v>
          </cell>
          <cell r="O10705" t="str">
            <v>Fortal plate surface between 1.2 m² and 1.5</v>
          </cell>
          <cell r="P10705">
            <v>1</v>
          </cell>
          <cell r="Q10705">
            <v>0</v>
          </cell>
          <cell r="R10705" t="str">
            <v>01, 02, 07,.</v>
          </cell>
          <cell r="X10705">
            <v>24.713639999999995</v>
          </cell>
          <cell r="Y10705">
            <v>1129.0301590909091</v>
          </cell>
          <cell r="Z10705">
            <v>722.81852269353089</v>
          </cell>
          <cell r="AA10705">
            <v>1876.56232178444</v>
          </cell>
          <cell r="AD10705">
            <v>24.713639999999995</v>
          </cell>
          <cell r="AE10705">
            <v>1129.0301590909091</v>
          </cell>
          <cell r="AF10705">
            <v>722.81852269353089</v>
          </cell>
        </row>
        <row r="10706">
          <cell r="M10706" t="str">
            <v>AppuiDrageoir</v>
          </cell>
          <cell r="N10706" t="str">
            <v xml:space="preserve">Appui seul ou drageoir seul (toutes largeurs) </v>
          </cell>
          <cell r="O10706" t="str">
            <v xml:space="preserve">support only or sucker only (all widths) </v>
          </cell>
          <cell r="P10706">
            <v>6</v>
          </cell>
          <cell r="Q10706">
            <v>0</v>
          </cell>
          <cell r="R10706" t="str">
            <v>01, 02, 07,.</v>
          </cell>
          <cell r="X10706">
            <v>0</v>
          </cell>
          <cell r="Y10706">
            <v>0</v>
          </cell>
          <cell r="Z10706">
            <v>0</v>
          </cell>
          <cell r="AA10706">
            <v>0</v>
          </cell>
          <cell r="AD10706">
            <v>0</v>
          </cell>
          <cell r="AE10706">
            <v>0</v>
          </cell>
          <cell r="AF10706">
            <v>0</v>
          </cell>
        </row>
        <row r="10707">
          <cell r="M10707" t="str">
            <v>Touch</v>
          </cell>
          <cell r="N10707" t="str">
            <v>Touche seule toutes largeurs</v>
          </cell>
          <cell r="O10707" t="str">
            <v>Fixed button (Endschalter)</v>
          </cell>
          <cell r="P10707">
            <v>6</v>
          </cell>
          <cell r="Q10707">
            <v>0</v>
          </cell>
          <cell r="R10707" t="str">
            <v>01, 02, 07,.</v>
          </cell>
          <cell r="X10707">
            <v>0</v>
          </cell>
          <cell r="Y10707">
            <v>0</v>
          </cell>
          <cell r="Z10707">
            <v>0</v>
          </cell>
          <cell r="AA10707">
            <v>0</v>
          </cell>
          <cell r="AD10707">
            <v>0</v>
          </cell>
          <cell r="AE10707">
            <v>0</v>
          </cell>
          <cell r="AF10707">
            <v>0</v>
          </cell>
        </row>
        <row r="10708">
          <cell r="M10708" t="str">
            <v>PilMob</v>
          </cell>
          <cell r="N10708" t="str">
            <v>Pilote escamotable</v>
          </cell>
          <cell r="O10708" t="str">
            <v>Retractable pin</v>
          </cell>
          <cell r="P10708">
            <v>5</v>
          </cell>
          <cell r="Q10708">
            <v>0</v>
          </cell>
          <cell r="R10708" t="str">
            <v>01, 02, 07,.</v>
          </cell>
          <cell r="X10708">
            <v>12.385012499999997</v>
          </cell>
          <cell r="Y10708">
            <v>364.05074999999999</v>
          </cell>
          <cell r="Z10708">
            <v>637.72690469120766</v>
          </cell>
          <cell r="AA10708">
            <v>1014.1626671912077</v>
          </cell>
          <cell r="AD10708">
            <v>2.4770024999999993</v>
          </cell>
          <cell r="AE10708">
            <v>72.810149999999993</v>
          </cell>
          <cell r="AF10708">
            <v>127.54538093824154</v>
          </cell>
        </row>
        <row r="10709">
          <cell r="M10709" t="str">
            <v>Aval</v>
          </cell>
          <cell r="N10709" t="str">
            <v>Avaloir</v>
          </cell>
          <cell r="O10709" t="str">
            <v>Guide</v>
          </cell>
          <cell r="P10709">
            <v>9</v>
          </cell>
          <cell r="Q10709">
            <v>0</v>
          </cell>
          <cell r="R10709" t="str">
            <v>01, 02, 07,.</v>
          </cell>
          <cell r="X10709">
            <v>0</v>
          </cell>
          <cell r="Y10709">
            <v>0</v>
          </cell>
          <cell r="Z10709">
            <v>0</v>
          </cell>
          <cell r="AA10709">
            <v>0</v>
          </cell>
          <cell r="AD10709">
            <v>0</v>
          </cell>
          <cell r="AE10709">
            <v>0</v>
          </cell>
          <cell r="AF10709">
            <v>0</v>
          </cell>
        </row>
        <row r="10710">
          <cell r="M10710" t="str">
            <v>Distrib2</v>
          </cell>
          <cell r="N10710" t="str">
            <v>Distributeur 5/2</v>
          </cell>
          <cell r="O10710" t="str">
            <v>5/2-way valve</v>
          </cell>
          <cell r="P10710">
            <v>5</v>
          </cell>
          <cell r="Q10710">
            <v>0</v>
          </cell>
          <cell r="R10710" t="str">
            <v>01, 02, 07,.</v>
          </cell>
          <cell r="X10710">
            <v>36.03757499999999</v>
          </cell>
          <cell r="Y10710">
            <v>804.72</v>
          </cell>
          <cell r="Z10710">
            <v>857.60319069015122</v>
          </cell>
          <cell r="AA10710">
            <v>1698.3607656901513</v>
          </cell>
          <cell r="AD10710">
            <v>7.2075149999999981</v>
          </cell>
          <cell r="AE10710">
            <v>160.94400000000002</v>
          </cell>
          <cell r="AF10710">
            <v>171.52063813803025</v>
          </cell>
        </row>
        <row r="10711">
          <cell r="M10711" t="str">
            <v>PPinduc</v>
          </cell>
          <cell r="N10711" t="str">
            <v>Détecteur inductif de présence pièce</v>
          </cell>
          <cell r="O10711" t="str">
            <v>Inductive part presence detector</v>
          </cell>
          <cell r="P10711">
            <v>3</v>
          </cell>
          <cell r="Q10711">
            <v>0</v>
          </cell>
          <cell r="R10711" t="str">
            <v>01, 02, 07,.</v>
          </cell>
          <cell r="X10711">
            <v>5.7318974999999988</v>
          </cell>
          <cell r="Y10711">
            <v>77.455349999999996</v>
          </cell>
          <cell r="Z10711">
            <v>322.78614281472466</v>
          </cell>
          <cell r="AA10711">
            <v>405.97339031472467</v>
          </cell>
          <cell r="AD10711">
            <v>1.9106324999999995</v>
          </cell>
          <cell r="AE10711">
            <v>25.818449999999999</v>
          </cell>
          <cell r="AF10711">
            <v>107.59538093824155</v>
          </cell>
        </row>
        <row r="10712">
          <cell r="M10712" t="str">
            <v>PPlaser</v>
          </cell>
          <cell r="N10712" t="str">
            <v>Détecteur laser de présence pièce</v>
          </cell>
          <cell r="O10712" t="str">
            <v xml:space="preserve">Parts presence laser sensor </v>
          </cell>
          <cell r="P10712">
            <v>4</v>
          </cell>
          <cell r="Q10712">
            <v>0</v>
          </cell>
          <cell r="R10712" t="str">
            <v>01, 02, 07,.</v>
          </cell>
          <cell r="X10712">
            <v>7.6425299999999989</v>
          </cell>
          <cell r="Y10712">
            <v>103.27379999999999</v>
          </cell>
          <cell r="Z10712">
            <v>430.38152375296619</v>
          </cell>
          <cell r="AA10712">
            <v>541.29785375296615</v>
          </cell>
          <cell r="AD10712">
            <v>1.9106324999999997</v>
          </cell>
          <cell r="AE10712">
            <v>25.818449999999999</v>
          </cell>
          <cell r="AF10712">
            <v>107.59538093824155</v>
          </cell>
        </row>
        <row r="10713">
          <cell r="M10713" t="str">
            <v>BrasSupECO</v>
          </cell>
          <cell r="N10713" t="str">
            <v>Bras sup pour appui ou touche sur serrage ECO</v>
          </cell>
          <cell r="O10713" t="str">
            <v>Additional arm for pressing or key on ECO clamping</v>
          </cell>
          <cell r="P10713">
            <v>12</v>
          </cell>
          <cell r="Q10713">
            <v>0</v>
          </cell>
          <cell r="R10713" t="str">
            <v>01, 02, 07,.</v>
          </cell>
          <cell r="X10713">
            <v>0</v>
          </cell>
          <cell r="Y10713">
            <v>0</v>
          </cell>
          <cell r="Z10713">
            <v>0</v>
          </cell>
          <cell r="AA10713">
            <v>0</v>
          </cell>
          <cell r="AD10713">
            <v>0</v>
          </cell>
          <cell r="AE10713">
            <v>0</v>
          </cell>
          <cell r="AF10713">
            <v>0</v>
          </cell>
        </row>
        <row r="10714">
          <cell r="M10714" t="str">
            <v>RefSerrECONew_D50</v>
          </cell>
          <cell r="N10714" t="str">
            <v>Réf serrée ECO D50 Touche + Appui tous types</v>
          </cell>
          <cell r="O10714" t="str">
            <v>ECO D50 clamped reference Key + Press all types</v>
          </cell>
          <cell r="P10714">
            <v>1</v>
          </cell>
          <cell r="Q10714">
            <v>0</v>
          </cell>
          <cell r="R10714" t="str">
            <v>01, 02, 07,.</v>
          </cell>
          <cell r="X10714">
            <v>1.7808524999999997</v>
          </cell>
          <cell r="Y10714">
            <v>72.810149999999993</v>
          </cell>
          <cell r="Z10714">
            <v>79.354333387436981</v>
          </cell>
          <cell r="AA10714">
            <v>153.94533588743695</v>
          </cell>
          <cell r="AD10714">
            <v>1.7808524999999997</v>
          </cell>
          <cell r="AE10714">
            <v>72.810149999999993</v>
          </cell>
          <cell r="AF10714">
            <v>79.354333387436981</v>
          </cell>
        </row>
        <row r="10715">
          <cell r="M10715" t="str">
            <v>RefSerrECONew_D63</v>
          </cell>
          <cell r="N10715" t="str">
            <v>Réf serrée ECO D63 Touche + Appui tous types</v>
          </cell>
          <cell r="O10715" t="str">
            <v>ECO D63 Key + Press all types</v>
          </cell>
          <cell r="P10715">
            <v>1</v>
          </cell>
          <cell r="Q10715">
            <v>0</v>
          </cell>
          <cell r="R10715" t="str">
            <v>01, 02, 07,.</v>
          </cell>
          <cell r="X10715">
            <v>1.7808524999999997</v>
          </cell>
          <cell r="Y10715">
            <v>72.810149999999993</v>
          </cell>
          <cell r="Z10715">
            <v>79.354333387436981</v>
          </cell>
          <cell r="AA10715">
            <v>153.94533588743695</v>
          </cell>
          <cell r="AD10715">
            <v>1.7808524999999997</v>
          </cell>
          <cell r="AE10715">
            <v>72.810149999999993</v>
          </cell>
          <cell r="AF10715">
            <v>79.354333387436981</v>
          </cell>
        </row>
        <row r="10716">
          <cell r="M10716" t="str">
            <v>RefSerrECONew_D80</v>
          </cell>
          <cell r="N10716" t="str">
            <v>Réf serrée ECO D80 Touche + Appui tous types</v>
          </cell>
          <cell r="O10716" t="str">
            <v>ECO D80 Key + Press all types</v>
          </cell>
          <cell r="P10716">
            <v>3</v>
          </cell>
          <cell r="Q10716">
            <v>0</v>
          </cell>
          <cell r="R10716" t="str">
            <v>01, 02, 07,.</v>
          </cell>
          <cell r="X10716">
            <v>5.342557499999999</v>
          </cell>
          <cell r="Y10716">
            <v>218.43045000000001</v>
          </cell>
          <cell r="Z10716">
            <v>238.06300016231094</v>
          </cell>
          <cell r="AA10716">
            <v>461.83600766231098</v>
          </cell>
          <cell r="AD10716">
            <v>1.7808524999999997</v>
          </cell>
          <cell r="AE10716">
            <v>72.810150000000007</v>
          </cell>
          <cell r="AF10716">
            <v>79.354333387436981</v>
          </cell>
        </row>
        <row r="10717">
          <cell r="M10717" t="str">
            <v>PartFixeBatiPnAut</v>
          </cell>
          <cell r="N10717" t="str">
            <v>Part fixe pour bâti de plateau sans PN et AUT</v>
          </cell>
          <cell r="O10717" t="str">
            <v>Base pour bâti de plateau sans PN et AUT</v>
          </cell>
          <cell r="P10717">
            <v>1</v>
          </cell>
          <cell r="Q10717">
            <v>0</v>
          </cell>
          <cell r="R10717" t="str">
            <v>01, 02, 07,.</v>
          </cell>
          <cell r="X10717">
            <v>13.051237499999997</v>
          </cell>
          <cell r="Y10717">
            <v>1322.2860000000001</v>
          </cell>
          <cell r="Z10717">
            <v>643.85326187648309</v>
          </cell>
          <cell r="AA10717">
            <v>1979.1904993764833</v>
          </cell>
          <cell r="AD10717">
            <v>13.051237499999997</v>
          </cell>
          <cell r="AE10717">
            <v>1322.2860000000001</v>
          </cell>
          <cell r="AF10717">
            <v>643.85326187648309</v>
          </cell>
        </row>
        <row r="10718">
          <cell r="M10718" t="str">
            <v>CompIntPlatEnLigne</v>
          </cell>
          <cell r="N10718" t="str">
            <v>Complément Intégration d'une platine en ligne</v>
          </cell>
          <cell r="O10718" t="str">
            <v>Add-on online integration of an robotized welding jig mounted on a turntable</v>
          </cell>
          <cell r="P10718">
            <v>1</v>
          </cell>
          <cell r="Q10718">
            <v>0</v>
          </cell>
          <cell r="R10718" t="str">
            <v>01, 02, 07,.</v>
          </cell>
          <cell r="X10718">
            <v>0</v>
          </cell>
          <cell r="Y10718">
            <v>0</v>
          </cell>
          <cell r="Z10718">
            <v>525</v>
          </cell>
          <cell r="AA10718">
            <v>525</v>
          </cell>
          <cell r="AD10718">
            <v>0</v>
          </cell>
          <cell r="AE10718">
            <v>0</v>
          </cell>
          <cell r="AF10718">
            <v>525</v>
          </cell>
        </row>
        <row r="10719">
          <cell r="M10719">
            <v>0</v>
          </cell>
          <cell r="N10719">
            <v>0</v>
          </cell>
          <cell r="O10719" t="str">
            <v/>
          </cell>
          <cell r="P10719">
            <v>0</v>
          </cell>
          <cell r="Q10719">
            <v>0</v>
          </cell>
          <cell r="R10719">
            <v>0</v>
          </cell>
          <cell r="AA10719">
            <v>0</v>
          </cell>
          <cell r="AD10719" t="e">
            <v>#DIV/0!</v>
          </cell>
          <cell r="AE10719" t="e">
            <v>#DIV/0!</v>
          </cell>
          <cell r="AF10719" t="e">
            <v>#DIV/0!</v>
          </cell>
        </row>
        <row r="10720">
          <cell r="M10720">
            <v>0</v>
          </cell>
          <cell r="N10720">
            <v>0</v>
          </cell>
          <cell r="O10720" t="str">
            <v/>
          </cell>
          <cell r="P10720">
            <v>1</v>
          </cell>
          <cell r="Q10720">
            <v>0</v>
          </cell>
          <cell r="R10720">
            <v>0</v>
          </cell>
          <cell r="AA10720">
            <v>0</v>
          </cell>
          <cell r="AD10720">
            <v>0</v>
          </cell>
          <cell r="AE10720">
            <v>0</v>
          </cell>
          <cell r="AF10720">
            <v>0</v>
          </cell>
        </row>
        <row r="10721">
          <cell r="M10721" t="str">
            <v>EtudRobSEL1</v>
          </cell>
          <cell r="N10721" t="str">
            <v>Etude numérique simple robot SEL existant</v>
          </cell>
          <cell r="O10721" t="str">
            <v>Simple numerical study on existing SEL robot</v>
          </cell>
          <cell r="P10721">
            <v>0.5</v>
          </cell>
          <cell r="Q10721" t="str">
            <v>Etudes Delmia OP10</v>
          </cell>
          <cell r="R10721" t="str">
            <v>01, 07,.</v>
          </cell>
          <cell r="X10721">
            <v>0</v>
          </cell>
          <cell r="Y10721">
            <v>0</v>
          </cell>
          <cell r="Z10721">
            <v>0</v>
          </cell>
          <cell r="AA10721">
            <v>0</v>
          </cell>
          <cell r="AD10721">
            <v>0</v>
          </cell>
          <cell r="AE10721">
            <v>0</v>
          </cell>
          <cell r="AF10721">
            <v>0</v>
          </cell>
        </row>
        <row r="10722">
          <cell r="M10722" t="str">
            <v>TrajSoud</v>
          </cell>
          <cell r="N10722" t="str">
            <v>Trajectoire de soudure(clinchage, arc tiré, rivet)</v>
          </cell>
          <cell r="O10722" t="str">
            <v>Welding path (clinching, pulled arc, rivet)</v>
          </cell>
          <cell r="P10722">
            <v>1</v>
          </cell>
          <cell r="Q10722" t="str">
            <v>OP10A : 8 PSE</v>
          </cell>
          <cell r="R10722" t="str">
            <v>01, 07,.</v>
          </cell>
          <cell r="X10722">
            <v>0</v>
          </cell>
          <cell r="Y10722">
            <v>0</v>
          </cell>
          <cell r="Z10722">
            <v>0</v>
          </cell>
          <cell r="AA10722">
            <v>0</v>
          </cell>
          <cell r="AD10722">
            <v>0</v>
          </cell>
          <cell r="AE10722">
            <v>0</v>
          </cell>
          <cell r="AF10722">
            <v>0</v>
          </cell>
        </row>
        <row r="10723">
          <cell r="M10723" t="str">
            <v>CopTrajSoud</v>
          </cell>
          <cell r="N10723" t="str">
            <v>Copie trajectoire Soudure suite à ajout diversité</v>
          </cell>
          <cell r="O10723" t="str">
            <v>Copie of a welding trajectory for divers models</v>
          </cell>
          <cell r="P10723">
            <v>1</v>
          </cell>
          <cell r="Q10723" t="str">
            <v>OP10B</v>
          </cell>
          <cell r="R10723" t="str">
            <v>01, 07,.</v>
          </cell>
          <cell r="X10723">
            <v>0</v>
          </cell>
          <cell r="Y10723">
            <v>0</v>
          </cell>
          <cell r="Z10723">
            <v>0</v>
          </cell>
          <cell r="AA10723">
            <v>0</v>
          </cell>
          <cell r="AD10723">
            <v>0</v>
          </cell>
          <cell r="AE10723">
            <v>0</v>
          </cell>
          <cell r="AF10723">
            <v>0</v>
          </cell>
        </row>
        <row r="10724">
          <cell r="M10724" t="str">
            <v>EchCodeTraj</v>
          </cell>
          <cell r="N10724" t="str">
            <v>Echange Code Trajectoire avec baie robot</v>
          </cell>
          <cell r="O10724" t="str">
            <v>Exchange of Trajectory Code with robot bay</v>
          </cell>
          <cell r="P10724">
            <v>2</v>
          </cell>
          <cell r="Q10724" t="str">
            <v>OP10 A et B</v>
          </cell>
          <cell r="R10724" t="str">
            <v>01, 07,.</v>
          </cell>
          <cell r="X10724">
            <v>2.3624999999999994</v>
          </cell>
          <cell r="Y10724">
            <v>0</v>
          </cell>
          <cell r="Z10724">
            <v>192.81983806413143</v>
          </cell>
          <cell r="AA10724">
            <v>195.18233806413144</v>
          </cell>
          <cell r="AD10724">
            <v>1.1812499999999997</v>
          </cell>
          <cell r="AE10724">
            <v>0</v>
          </cell>
          <cell r="AF10724">
            <v>96.409919032065716</v>
          </cell>
        </row>
        <row r="10725">
          <cell r="M10725" t="str">
            <v>HEtudAUT</v>
          </cell>
          <cell r="N10725" t="str">
            <v>Une heure d'études automatismes</v>
          </cell>
          <cell r="O10725" t="str">
            <v>One hour of automation studies</v>
          </cell>
          <cell r="P10725">
            <v>1</v>
          </cell>
          <cell r="Q10725" t="str">
            <v>Complement Hetude AF+Marguerite+Prog</v>
          </cell>
          <cell r="R10725" t="str">
            <v>01</v>
          </cell>
          <cell r="X10725">
            <v>65</v>
          </cell>
          <cell r="Y10725">
            <v>0</v>
          </cell>
          <cell r="Z10725">
            <v>0</v>
          </cell>
          <cell r="AA10725">
            <v>65</v>
          </cell>
          <cell r="AD10725">
            <v>65</v>
          </cell>
          <cell r="AE10725">
            <v>0</v>
          </cell>
          <cell r="AF10725">
            <v>0</v>
          </cell>
        </row>
        <row r="10726">
          <cell r="M10726">
            <v>0</v>
          </cell>
          <cell r="N10726">
            <v>0</v>
          </cell>
          <cell r="O10726" t="str">
            <v/>
          </cell>
          <cell r="P10726">
            <v>0</v>
          </cell>
          <cell r="Q10726">
            <v>0</v>
          </cell>
          <cell r="R10726">
            <v>0</v>
          </cell>
          <cell r="AA10726">
            <v>0</v>
          </cell>
          <cell r="AD10726" t="e">
            <v>#DIV/0!</v>
          </cell>
          <cell r="AE10726" t="e">
            <v>#DIV/0!</v>
          </cell>
          <cell r="AF10726" t="e">
            <v>#DIV/0!</v>
          </cell>
        </row>
        <row r="10727">
          <cell r="M10727">
            <v>0</v>
          </cell>
          <cell r="N10727">
            <v>0</v>
          </cell>
          <cell r="O10727" t="str">
            <v/>
          </cell>
          <cell r="P10727">
            <v>1</v>
          </cell>
          <cell r="Q10727">
            <v>0</v>
          </cell>
          <cell r="R10727">
            <v>0</v>
          </cell>
          <cell r="AA10727">
            <v>0</v>
          </cell>
          <cell r="AD10727">
            <v>0</v>
          </cell>
          <cell r="AE10727">
            <v>0</v>
          </cell>
          <cell r="AF10727">
            <v>0</v>
          </cell>
        </row>
        <row r="10728">
          <cell r="M10728" t="str">
            <v>EtudRobM1</v>
          </cell>
          <cell r="N10728" t="str">
            <v>Etude numérique simple sur robot M existant</v>
          </cell>
          <cell r="O10728" t="str">
            <v>Simple numerical study on existing M robot</v>
          </cell>
          <cell r="P10728">
            <v>1</v>
          </cell>
          <cell r="Q10728">
            <v>0</v>
          </cell>
          <cell r="R10728" t="str">
            <v>01, 07,.</v>
          </cell>
          <cell r="X10728">
            <v>0</v>
          </cell>
          <cell r="Y10728">
            <v>0</v>
          </cell>
          <cell r="Z10728">
            <v>0</v>
          </cell>
          <cell r="AA10728">
            <v>0</v>
          </cell>
          <cell r="AD10728">
            <v>0</v>
          </cell>
          <cell r="AE10728">
            <v>0</v>
          </cell>
          <cell r="AF10728">
            <v>0</v>
          </cell>
        </row>
        <row r="10729">
          <cell r="M10729" t="str">
            <v>TrajMan</v>
          </cell>
          <cell r="N10729" t="str">
            <v>Trajectoire de manutention</v>
          </cell>
          <cell r="O10729" t="str">
            <v>Handling path</v>
          </cell>
          <cell r="P10729">
            <v>2</v>
          </cell>
          <cell r="Q10729" t="str">
            <v>Prise OP10A et dépose OP40</v>
          </cell>
          <cell r="R10729" t="str">
            <v>01, 07,.</v>
          </cell>
          <cell r="X10729">
            <v>0</v>
          </cell>
          <cell r="Y10729">
            <v>0</v>
          </cell>
          <cell r="Z10729">
            <v>0</v>
          </cell>
          <cell r="AA10729">
            <v>0</v>
          </cell>
          <cell r="AD10729">
            <v>0</v>
          </cell>
          <cell r="AE10729">
            <v>0</v>
          </cell>
          <cell r="AF10729">
            <v>0</v>
          </cell>
        </row>
        <row r="10730">
          <cell r="M10730" t="str">
            <v>CopTrajMan</v>
          </cell>
          <cell r="N10730" t="str">
            <v>Copie trajectoire Manut suite à ajout diversité</v>
          </cell>
          <cell r="O10730" t="str">
            <v>Copie of a handling trajectory for divers models</v>
          </cell>
          <cell r="P10730">
            <v>1</v>
          </cell>
          <cell r="Q10730" t="str">
            <v>Prise OP10B</v>
          </cell>
          <cell r="R10730" t="str">
            <v>01, 07,.</v>
          </cell>
          <cell r="X10730">
            <v>0</v>
          </cell>
          <cell r="Y10730">
            <v>0</v>
          </cell>
          <cell r="Z10730">
            <v>0</v>
          </cell>
          <cell r="AA10730">
            <v>0</v>
          </cell>
          <cell r="AD10730">
            <v>0</v>
          </cell>
          <cell r="AE10730">
            <v>0</v>
          </cell>
          <cell r="AF10730">
            <v>0</v>
          </cell>
        </row>
        <row r="10731">
          <cell r="M10731" t="str">
            <v>EchCodeTraj</v>
          </cell>
          <cell r="N10731" t="str">
            <v>Echange Code Trajectoire avec baie robot</v>
          </cell>
          <cell r="O10731" t="str">
            <v>Exchange of Trajectory Code with robot bay</v>
          </cell>
          <cell r="P10731">
            <v>2</v>
          </cell>
          <cell r="Q10731" t="str">
            <v>OP10 A et B</v>
          </cell>
          <cell r="R10731" t="str">
            <v>01, 07,.</v>
          </cell>
          <cell r="X10731">
            <v>2.3624999999999994</v>
          </cell>
          <cell r="Y10731">
            <v>0</v>
          </cell>
          <cell r="Z10731">
            <v>192.81983806413143</v>
          </cell>
          <cell r="AA10731">
            <v>195.18233806413144</v>
          </cell>
          <cell r="AD10731">
            <v>1.1812499999999997</v>
          </cell>
          <cell r="AE10731">
            <v>0</v>
          </cell>
          <cell r="AF10731">
            <v>96.409919032065716</v>
          </cell>
        </row>
        <row r="10732">
          <cell r="M10732" t="str">
            <v>HEtudAUT</v>
          </cell>
          <cell r="N10732" t="str">
            <v>Une heure d'études automatismes</v>
          </cell>
          <cell r="O10732" t="str">
            <v>One hour of automation studies</v>
          </cell>
          <cell r="P10732">
            <v>1</v>
          </cell>
          <cell r="Q10732" t="str">
            <v>Complement Hetude AF+Marguerite+Prog</v>
          </cell>
          <cell r="R10732" t="str">
            <v>01</v>
          </cell>
          <cell r="X10732">
            <v>65</v>
          </cell>
          <cell r="Y10732">
            <v>0</v>
          </cell>
          <cell r="Z10732">
            <v>0</v>
          </cell>
          <cell r="AA10732">
            <v>65</v>
          </cell>
          <cell r="AD10732">
            <v>65</v>
          </cell>
          <cell r="AE10732">
            <v>0</v>
          </cell>
          <cell r="AF10732">
            <v>0</v>
          </cell>
        </row>
        <row r="10733">
          <cell r="M10733">
            <v>0</v>
          </cell>
          <cell r="N10733">
            <v>0</v>
          </cell>
          <cell r="O10733" t="str">
            <v/>
          </cell>
          <cell r="P10733">
            <v>0</v>
          </cell>
          <cell r="Q10733">
            <v>0</v>
          </cell>
          <cell r="R10733">
            <v>0</v>
          </cell>
          <cell r="AA10733">
            <v>0</v>
          </cell>
          <cell r="AD10733" t="e">
            <v>#DIV/0!</v>
          </cell>
          <cell r="AE10733" t="e">
            <v>#DIV/0!</v>
          </cell>
          <cell r="AF10733" t="e">
            <v>#DIV/0!</v>
          </cell>
        </row>
        <row r="10734">
          <cell r="M10734">
            <v>0</v>
          </cell>
          <cell r="N10734">
            <v>0</v>
          </cell>
          <cell r="O10734" t="str">
            <v/>
          </cell>
          <cell r="P10734">
            <v>1</v>
          </cell>
          <cell r="Q10734">
            <v>0</v>
          </cell>
          <cell r="R10734">
            <v>0</v>
          </cell>
          <cell r="AA10734">
            <v>0</v>
          </cell>
          <cell r="AD10734">
            <v>0</v>
          </cell>
          <cell r="AE10734">
            <v>0</v>
          </cell>
          <cell r="AF10734">
            <v>0</v>
          </cell>
        </row>
        <row r="10735">
          <cell r="M10735" t="str">
            <v>RefSer40DINPreh</v>
          </cell>
          <cell r="N10735" t="str">
            <v>Serrage 40 DIN Touche + Appui tous types sur Préh</v>
          </cell>
          <cell r="O10735" t="str">
            <v>Clamping 40 DIN Key + All types of support on Preh</v>
          </cell>
          <cell r="P10735">
            <v>4</v>
          </cell>
          <cell r="Q10735">
            <v>0</v>
          </cell>
          <cell r="R10735" t="str">
            <v>01, 07,.</v>
          </cell>
          <cell r="X10735">
            <v>4.9139999999999988</v>
          </cell>
          <cell r="Y10735">
            <v>284.0292</v>
          </cell>
          <cell r="Z10735">
            <v>151.20000000000002</v>
          </cell>
          <cell r="AA10735">
            <v>440.14319999999998</v>
          </cell>
          <cell r="AD10735">
            <v>1.2284999999999997</v>
          </cell>
          <cell r="AE10735">
            <v>71.007300000000001</v>
          </cell>
          <cell r="AF10735">
            <v>37.800000000000004</v>
          </cell>
        </row>
        <row r="10736">
          <cell r="M10736" t="str">
            <v>CompIntRefSerrPreh</v>
          </cell>
          <cell r="N10736" t="str">
            <v>Complément intégration d'une réf serr préhenseur</v>
          </cell>
          <cell r="O10736" t="str">
            <v>Add-on integration tight reference in a Gripper</v>
          </cell>
          <cell r="P10736">
            <v>4</v>
          </cell>
          <cell r="Q10736">
            <v>0</v>
          </cell>
          <cell r="R10736" t="str">
            <v>01, 07,.</v>
          </cell>
          <cell r="X10736">
            <v>0</v>
          </cell>
          <cell r="Y10736">
            <v>0</v>
          </cell>
          <cell r="Z10736">
            <v>94.5</v>
          </cell>
          <cell r="AA10736">
            <v>94.5</v>
          </cell>
          <cell r="AD10736">
            <v>0</v>
          </cell>
          <cell r="AE10736">
            <v>0</v>
          </cell>
          <cell r="AF10736">
            <v>23.625</v>
          </cell>
        </row>
        <row r="10737">
          <cell r="M10737" t="str">
            <v>PilMobPreh</v>
          </cell>
          <cell r="N10737" t="str">
            <v>Pilote escamotable sur Préhenseur avec antenne sup</v>
          </cell>
          <cell r="O10737" t="str">
            <v>Retractable pin on Gripper</v>
          </cell>
          <cell r="P10737">
            <v>1</v>
          </cell>
          <cell r="Q10737">
            <v>0</v>
          </cell>
          <cell r="R10737" t="str">
            <v>01, 07,.</v>
          </cell>
          <cell r="X10737">
            <v>1.2284999999999997</v>
          </cell>
          <cell r="Y10737">
            <v>71.007300000000001</v>
          </cell>
          <cell r="Z10737">
            <v>37.800000000000004</v>
          </cell>
          <cell r="AA10737">
            <v>110.03579999999999</v>
          </cell>
          <cell r="AD10737">
            <v>1.2284999999999997</v>
          </cell>
          <cell r="AE10737">
            <v>71.007300000000001</v>
          </cell>
          <cell r="AF10737">
            <v>37.800000000000004</v>
          </cell>
        </row>
        <row r="10738">
          <cell r="M10738" t="str">
            <v>CompIntPilMobPreh</v>
          </cell>
          <cell r="N10738" t="str">
            <v>Complément intégration pilote mobile Préhenseur</v>
          </cell>
          <cell r="O10738" t="str">
            <v>Add on integration mobile Pin in Gripper</v>
          </cell>
          <cell r="P10738">
            <v>1</v>
          </cell>
          <cell r="Q10738">
            <v>0</v>
          </cell>
          <cell r="R10738" t="str">
            <v>01, 07,.</v>
          </cell>
          <cell r="X10738">
            <v>0</v>
          </cell>
          <cell r="Y10738">
            <v>0</v>
          </cell>
          <cell r="Z10738">
            <v>18.900000000000002</v>
          </cell>
          <cell r="AA10738">
            <v>18.900000000000002</v>
          </cell>
          <cell r="AD10738">
            <v>0</v>
          </cell>
          <cell r="AE10738">
            <v>0</v>
          </cell>
          <cell r="AF10738">
            <v>18.900000000000002</v>
          </cell>
        </row>
        <row r="10739">
          <cell r="M10739" t="str">
            <v>PilSeulPreh</v>
          </cell>
          <cell r="N10739" t="str">
            <v xml:space="preserve">Pilote fixe sans poteau ou Pilote préhenseur avec </v>
          </cell>
          <cell r="O10739" t="str">
            <v>Fixed pin for gripper</v>
          </cell>
          <cell r="P10739">
            <v>1</v>
          </cell>
          <cell r="Q10739">
            <v>0</v>
          </cell>
          <cell r="R10739" t="str">
            <v>01, 07,.</v>
          </cell>
          <cell r="X10739">
            <v>0</v>
          </cell>
          <cell r="Y10739">
            <v>0</v>
          </cell>
          <cell r="Z10739">
            <v>0</v>
          </cell>
          <cell r="AA10739">
            <v>0</v>
          </cell>
          <cell r="AD10739">
            <v>0</v>
          </cell>
          <cell r="AE10739">
            <v>0</v>
          </cell>
          <cell r="AF10739">
            <v>0</v>
          </cell>
        </row>
        <row r="10740">
          <cell r="M10740" t="str">
            <v>CompIntPilPreh</v>
          </cell>
          <cell r="N10740" t="str">
            <v>Complément intégration d'un pilote preheneur</v>
          </cell>
          <cell r="O10740" t="str">
            <v>Add on integration Pin in Gripper</v>
          </cell>
          <cell r="P10740">
            <v>1</v>
          </cell>
          <cell r="Q10740">
            <v>0</v>
          </cell>
          <cell r="R10740" t="str">
            <v>01, 07,.</v>
          </cell>
          <cell r="X10740">
            <v>0</v>
          </cell>
          <cell r="Y10740">
            <v>0</v>
          </cell>
          <cell r="Z10740">
            <v>0</v>
          </cell>
          <cell r="AA10740">
            <v>0</v>
          </cell>
          <cell r="AD10740">
            <v>0</v>
          </cell>
          <cell r="AE10740">
            <v>0</v>
          </cell>
          <cell r="AF10740">
            <v>0</v>
          </cell>
        </row>
        <row r="10741">
          <cell r="M10741" t="str">
            <v>DistribPreh</v>
          </cell>
          <cell r="N10741" t="str">
            <v>Distributeur taille 2 sur Préhenseur</v>
          </cell>
          <cell r="O10741" t="str">
            <v>Dispenser size 2 on Gripper</v>
          </cell>
          <cell r="P10741">
            <v>2</v>
          </cell>
          <cell r="Q10741">
            <v>0</v>
          </cell>
          <cell r="R10741" t="str">
            <v>01, 07,.</v>
          </cell>
          <cell r="X10741">
            <v>2.4569999999999994</v>
          </cell>
          <cell r="Y10741">
            <v>325.39499999999998</v>
          </cell>
          <cell r="Z10741">
            <v>37.800000000000004</v>
          </cell>
          <cell r="AA10741">
            <v>365.65199999999999</v>
          </cell>
          <cell r="AD10741">
            <v>1.2284999999999997</v>
          </cell>
          <cell r="AE10741">
            <v>162.69749999999999</v>
          </cell>
          <cell r="AF10741">
            <v>18.900000000000002</v>
          </cell>
        </row>
        <row r="10742">
          <cell r="M10742" t="str">
            <v>CompIntDistribPreh</v>
          </cell>
          <cell r="N10742" t="str">
            <v>Complément intégration d'un distributeur préh</v>
          </cell>
          <cell r="O10742" t="str">
            <v>Add-on integration distributor into existing gripper</v>
          </cell>
          <cell r="P10742">
            <v>2</v>
          </cell>
          <cell r="Q10742">
            <v>0</v>
          </cell>
          <cell r="R10742" t="str">
            <v>01, 07,.</v>
          </cell>
          <cell r="X10742">
            <v>0</v>
          </cell>
          <cell r="Y10742">
            <v>0</v>
          </cell>
          <cell r="Z10742">
            <v>47.25</v>
          </cell>
          <cell r="AA10742">
            <v>47.25</v>
          </cell>
          <cell r="AD10742">
            <v>0</v>
          </cell>
          <cell r="AE10742">
            <v>0</v>
          </cell>
          <cell r="AF10742">
            <v>23.625</v>
          </cell>
        </row>
        <row r="10743">
          <cell r="M10743" t="str">
            <v>PPinducPreh</v>
          </cell>
          <cell r="N10743" t="str">
            <v>Détecteur inductif présence pièce sur Préhenseur a</v>
          </cell>
          <cell r="O10743" t="str">
            <v>Inductive part presence detector on Gripper</v>
          </cell>
          <cell r="P10743">
            <v>1</v>
          </cell>
          <cell r="Q10743">
            <v>0</v>
          </cell>
          <cell r="R10743" t="str">
            <v>01, 07,.</v>
          </cell>
          <cell r="X10743">
            <v>1.2284999999999997</v>
          </cell>
          <cell r="Y10743">
            <v>37.65825000000001</v>
          </cell>
          <cell r="Z10743">
            <v>9.4500000000000011</v>
          </cell>
          <cell r="AA10743">
            <v>48.336750000000009</v>
          </cell>
          <cell r="AD10743">
            <v>1.2284999999999997</v>
          </cell>
          <cell r="AE10743">
            <v>37.65825000000001</v>
          </cell>
          <cell r="AF10743">
            <v>9.4500000000000011</v>
          </cell>
        </row>
        <row r="10744">
          <cell r="M10744" t="str">
            <v>CompIntPpPreh</v>
          </cell>
          <cell r="N10744" t="str">
            <v>Complément intégration d'un présence pièce préh</v>
          </cell>
          <cell r="O10744" t="str">
            <v>Add-on integration presence part</v>
          </cell>
          <cell r="P10744">
            <v>1</v>
          </cell>
          <cell r="Q10744">
            <v>0</v>
          </cell>
          <cell r="R10744" t="str">
            <v>01, 07,.</v>
          </cell>
          <cell r="X10744">
            <v>0</v>
          </cell>
          <cell r="Y10744">
            <v>0</v>
          </cell>
          <cell r="Z10744">
            <v>23.625</v>
          </cell>
          <cell r="AA10744">
            <v>23.625</v>
          </cell>
          <cell r="AD10744">
            <v>0</v>
          </cell>
          <cell r="AE10744">
            <v>0</v>
          </cell>
          <cell r="AF10744">
            <v>23.625</v>
          </cell>
        </row>
        <row r="10745">
          <cell r="M10745" t="str">
            <v>IntPrehEl</v>
          </cell>
          <cell r="N10745" t="str">
            <v>Intégration en ligne d'un préhenseur</v>
          </cell>
          <cell r="O10745" t="str">
            <v>On-line integration of a gripper</v>
          </cell>
          <cell r="P10745">
            <v>1</v>
          </cell>
          <cell r="Q10745">
            <v>0</v>
          </cell>
          <cell r="R10745" t="str">
            <v>01, 07,.</v>
          </cell>
          <cell r="X10745">
            <v>0</v>
          </cell>
          <cell r="Y10745">
            <v>0</v>
          </cell>
          <cell r="Z10745">
            <v>0</v>
          </cell>
          <cell r="AA10745">
            <v>0</v>
          </cell>
          <cell r="AD10745">
            <v>0</v>
          </cell>
          <cell r="AE10745">
            <v>0</v>
          </cell>
          <cell r="AF10745">
            <v>0</v>
          </cell>
        </row>
        <row r="10746">
          <cell r="M10746">
            <v>0</v>
          </cell>
          <cell r="N10746">
            <v>0</v>
          </cell>
          <cell r="O10746" t="str">
            <v/>
          </cell>
          <cell r="P10746">
            <v>0</v>
          </cell>
          <cell r="Q10746">
            <v>0</v>
          </cell>
          <cell r="R10746">
            <v>0</v>
          </cell>
          <cell r="AA10746">
            <v>0</v>
          </cell>
          <cell r="AD10746" t="e">
            <v>#DIV/0!</v>
          </cell>
          <cell r="AE10746" t="e">
            <v>#DIV/0!</v>
          </cell>
          <cell r="AF10746" t="e">
            <v>#DIV/0!</v>
          </cell>
        </row>
        <row r="10747">
          <cell r="M10747">
            <v>0</v>
          </cell>
          <cell r="N10747">
            <v>0</v>
          </cell>
          <cell r="O10747" t="str">
            <v/>
          </cell>
          <cell r="P10747">
            <v>1</v>
          </cell>
          <cell r="Q10747">
            <v>0</v>
          </cell>
          <cell r="R10747">
            <v>0</v>
          </cell>
          <cell r="AA10747">
            <v>0</v>
          </cell>
          <cell r="AD10747">
            <v>0</v>
          </cell>
          <cell r="AE10747">
            <v>0</v>
          </cell>
          <cell r="AF10747">
            <v>0</v>
          </cell>
        </row>
        <row r="10748">
          <cell r="M10748" t="str">
            <v>EtudRobSEL1</v>
          </cell>
          <cell r="N10748" t="str">
            <v>Etude numérique simple robot SEL existant</v>
          </cell>
          <cell r="O10748" t="str">
            <v>Simple numerical study on existing SEL robot</v>
          </cell>
          <cell r="P10748">
            <v>0.5</v>
          </cell>
          <cell r="Q10748">
            <v>0</v>
          </cell>
          <cell r="R10748" t="str">
            <v>01, 07,.</v>
          </cell>
          <cell r="X10748">
            <v>0</v>
          </cell>
          <cell r="Y10748">
            <v>0</v>
          </cell>
          <cell r="Z10748">
            <v>0</v>
          </cell>
          <cell r="AA10748">
            <v>0</v>
          </cell>
          <cell r="AD10748">
            <v>0</v>
          </cell>
          <cell r="AE10748">
            <v>0</v>
          </cell>
          <cell r="AF10748">
            <v>0</v>
          </cell>
        </row>
        <row r="10749">
          <cell r="M10749" t="str">
            <v>TrajSoud</v>
          </cell>
          <cell r="N10749" t="str">
            <v>Trajectoire de soudure(clinchage, arc tiré, rivet)</v>
          </cell>
          <cell r="O10749" t="str">
            <v>Welding path (clinching, pulled arc, rivet)</v>
          </cell>
          <cell r="P10749">
            <v>1</v>
          </cell>
          <cell r="Q10749" t="str">
            <v>8 PSE OP30A</v>
          </cell>
          <cell r="R10749" t="str">
            <v>01, 07,.</v>
          </cell>
          <cell r="X10749">
            <v>0</v>
          </cell>
          <cell r="Y10749">
            <v>0</v>
          </cell>
          <cell r="Z10749">
            <v>0</v>
          </cell>
          <cell r="AA10749">
            <v>0</v>
          </cell>
          <cell r="AD10749">
            <v>0</v>
          </cell>
          <cell r="AE10749">
            <v>0</v>
          </cell>
          <cell r="AF10749">
            <v>0</v>
          </cell>
        </row>
        <row r="10750">
          <cell r="M10750" t="str">
            <v>CopTrajSoud</v>
          </cell>
          <cell r="N10750" t="str">
            <v>Copie trajectoire Soudure suite à ajout diversité</v>
          </cell>
          <cell r="O10750" t="str">
            <v>Copie of a welding trajectory for divers models</v>
          </cell>
          <cell r="P10750">
            <v>1</v>
          </cell>
          <cell r="Q10750" t="str">
            <v>OP30B</v>
          </cell>
          <cell r="R10750" t="str">
            <v>01, 07,.</v>
          </cell>
          <cell r="X10750">
            <v>0</v>
          </cell>
          <cell r="Y10750">
            <v>0</v>
          </cell>
          <cell r="Z10750">
            <v>0</v>
          </cell>
          <cell r="AA10750">
            <v>0</v>
          </cell>
          <cell r="AD10750">
            <v>0</v>
          </cell>
          <cell r="AE10750">
            <v>0</v>
          </cell>
          <cell r="AF10750">
            <v>0</v>
          </cell>
        </row>
        <row r="10751">
          <cell r="M10751" t="str">
            <v>EchCodeTraj</v>
          </cell>
          <cell r="N10751" t="str">
            <v>Echange Code Trajectoire avec baie robot</v>
          </cell>
          <cell r="O10751" t="str">
            <v>Exchange of Trajectory Code with robot bay</v>
          </cell>
          <cell r="P10751">
            <v>2</v>
          </cell>
          <cell r="Q10751" t="str">
            <v>OP30A et B</v>
          </cell>
          <cell r="R10751" t="str">
            <v>01, 07,.</v>
          </cell>
          <cell r="X10751">
            <v>2.3624999999999994</v>
          </cell>
          <cell r="Y10751">
            <v>0</v>
          </cell>
          <cell r="Z10751">
            <v>192.81983806413143</v>
          </cell>
          <cell r="AA10751">
            <v>195.18233806413144</v>
          </cell>
          <cell r="AD10751">
            <v>1.1812499999999997</v>
          </cell>
          <cell r="AE10751">
            <v>0</v>
          </cell>
          <cell r="AF10751">
            <v>96.409919032065716</v>
          </cell>
        </row>
        <row r="10752">
          <cell r="M10752" t="str">
            <v>HEtudAUT</v>
          </cell>
          <cell r="N10752" t="str">
            <v>Une heure d'études automatismes</v>
          </cell>
          <cell r="O10752" t="str">
            <v>One hour of automation studies</v>
          </cell>
          <cell r="P10752">
            <v>1</v>
          </cell>
          <cell r="Q10752" t="str">
            <v>Complement Hetude AF+Marguerite+Prog</v>
          </cell>
          <cell r="R10752" t="str">
            <v>01</v>
          </cell>
          <cell r="X10752">
            <v>65</v>
          </cell>
          <cell r="Y10752">
            <v>0</v>
          </cell>
          <cell r="Z10752">
            <v>0</v>
          </cell>
          <cell r="AA10752">
            <v>65</v>
          </cell>
          <cell r="AD10752">
            <v>65</v>
          </cell>
          <cell r="AE10752">
            <v>0</v>
          </cell>
          <cell r="AF10752">
            <v>0</v>
          </cell>
        </row>
        <row r="10753">
          <cell r="M10753">
            <v>0</v>
          </cell>
          <cell r="N10753">
            <v>0</v>
          </cell>
          <cell r="O10753" t="str">
            <v/>
          </cell>
          <cell r="P10753">
            <v>0</v>
          </cell>
          <cell r="Q10753">
            <v>0</v>
          </cell>
          <cell r="R10753">
            <v>0</v>
          </cell>
          <cell r="AA10753">
            <v>0</v>
          </cell>
          <cell r="AD10753" t="e">
            <v>#DIV/0!</v>
          </cell>
          <cell r="AE10753" t="e">
            <v>#DIV/0!</v>
          </cell>
          <cell r="AF10753" t="e">
            <v>#DIV/0!</v>
          </cell>
        </row>
        <row r="10754">
          <cell r="M10754">
            <v>0</v>
          </cell>
          <cell r="N10754">
            <v>0</v>
          </cell>
          <cell r="O10754" t="str">
            <v/>
          </cell>
          <cell r="P10754">
            <v>1</v>
          </cell>
          <cell r="Q10754">
            <v>0</v>
          </cell>
          <cell r="R10754">
            <v>0</v>
          </cell>
          <cell r="AA10754">
            <v>0</v>
          </cell>
          <cell r="AD10754">
            <v>0</v>
          </cell>
          <cell r="AE10754">
            <v>0</v>
          </cell>
          <cell r="AF10754">
            <v>0</v>
          </cell>
        </row>
        <row r="10755">
          <cell r="M10755" t="str">
            <v>EtudRobM1</v>
          </cell>
          <cell r="N10755" t="str">
            <v>Etude numérique simple sur robot M existant</v>
          </cell>
          <cell r="O10755" t="str">
            <v>Simple numerical study on existing M robot</v>
          </cell>
          <cell r="P10755">
            <v>0.5</v>
          </cell>
          <cell r="Q10755">
            <v>0</v>
          </cell>
          <cell r="R10755" t="str">
            <v>01, 07,.</v>
          </cell>
          <cell r="X10755">
            <v>0</v>
          </cell>
          <cell r="Y10755">
            <v>0</v>
          </cell>
          <cell r="Z10755">
            <v>0</v>
          </cell>
          <cell r="AA10755">
            <v>0</v>
          </cell>
          <cell r="AD10755">
            <v>0</v>
          </cell>
          <cell r="AE10755">
            <v>0</v>
          </cell>
          <cell r="AF10755">
            <v>0</v>
          </cell>
        </row>
        <row r="10756">
          <cell r="M10756" t="str">
            <v>TrajMan</v>
          </cell>
          <cell r="N10756" t="str">
            <v>Trajectoire de manutention</v>
          </cell>
          <cell r="O10756" t="str">
            <v>Handling path</v>
          </cell>
          <cell r="P10756">
            <v>2</v>
          </cell>
          <cell r="Q10756" t="str">
            <v>Prise OP30A et dépose OP40</v>
          </cell>
          <cell r="R10756" t="str">
            <v>01, 07,.</v>
          </cell>
          <cell r="X10756">
            <v>0</v>
          </cell>
          <cell r="Y10756">
            <v>0</v>
          </cell>
          <cell r="Z10756">
            <v>0</v>
          </cell>
          <cell r="AA10756">
            <v>0</v>
          </cell>
          <cell r="AD10756">
            <v>0</v>
          </cell>
          <cell r="AE10756">
            <v>0</v>
          </cell>
          <cell r="AF10756">
            <v>0</v>
          </cell>
        </row>
        <row r="10757">
          <cell r="M10757" t="str">
            <v>CopTrajMan</v>
          </cell>
          <cell r="N10757" t="str">
            <v>Copie trajectoire Manut suite à ajout diversité</v>
          </cell>
          <cell r="O10757" t="str">
            <v>Copie of a handling trajectory for divers models</v>
          </cell>
          <cell r="P10757">
            <v>1</v>
          </cell>
          <cell r="Q10757" t="str">
            <v>Prise OP30B</v>
          </cell>
          <cell r="R10757" t="str">
            <v>01, 07,.</v>
          </cell>
          <cell r="X10757">
            <v>0</v>
          </cell>
          <cell r="Y10757">
            <v>0</v>
          </cell>
          <cell r="Z10757">
            <v>0</v>
          </cell>
          <cell r="AA10757">
            <v>0</v>
          </cell>
          <cell r="AD10757">
            <v>0</v>
          </cell>
          <cell r="AE10757">
            <v>0</v>
          </cell>
          <cell r="AF10757">
            <v>0</v>
          </cell>
        </row>
        <row r="10758">
          <cell r="M10758" t="str">
            <v>EchCodeTraj</v>
          </cell>
          <cell r="N10758" t="str">
            <v>Echange Code Trajectoire avec baie robot</v>
          </cell>
          <cell r="O10758" t="str">
            <v>Exchange of Trajectory Code with robot bay</v>
          </cell>
          <cell r="P10758">
            <v>2</v>
          </cell>
          <cell r="Q10758" t="str">
            <v>OP30 A et B</v>
          </cell>
          <cell r="R10758" t="str">
            <v>01, 07,.</v>
          </cell>
          <cell r="X10758">
            <v>2.3624999999999994</v>
          </cell>
          <cell r="Y10758">
            <v>0</v>
          </cell>
          <cell r="Z10758">
            <v>192.81983806413143</v>
          </cell>
          <cell r="AA10758">
            <v>195.18233806413144</v>
          </cell>
          <cell r="AD10758">
            <v>1.1812499999999997</v>
          </cell>
          <cell r="AE10758">
            <v>0</v>
          </cell>
          <cell r="AF10758">
            <v>96.409919032065716</v>
          </cell>
        </row>
        <row r="10759">
          <cell r="M10759" t="str">
            <v>HEtudAUT</v>
          </cell>
          <cell r="N10759" t="str">
            <v>Une heure d'études automatismes</v>
          </cell>
          <cell r="O10759" t="str">
            <v>One hour of automation studies</v>
          </cell>
          <cell r="P10759">
            <v>1</v>
          </cell>
          <cell r="Q10759" t="str">
            <v>Complement Hetude AF+Marguerite+Prog</v>
          </cell>
          <cell r="R10759" t="str">
            <v>01</v>
          </cell>
          <cell r="X10759">
            <v>65</v>
          </cell>
          <cell r="Y10759">
            <v>0</v>
          </cell>
          <cell r="Z10759">
            <v>0</v>
          </cell>
          <cell r="AA10759">
            <v>65</v>
          </cell>
          <cell r="AD10759">
            <v>65</v>
          </cell>
          <cell r="AE10759">
            <v>0</v>
          </cell>
          <cell r="AF10759">
            <v>0</v>
          </cell>
        </row>
        <row r="10760">
          <cell r="M10760">
            <v>0</v>
          </cell>
          <cell r="N10760">
            <v>0</v>
          </cell>
          <cell r="O10760" t="str">
            <v/>
          </cell>
          <cell r="P10760">
            <v>0</v>
          </cell>
          <cell r="Q10760">
            <v>0</v>
          </cell>
          <cell r="R10760">
            <v>0</v>
          </cell>
          <cell r="AA10760">
            <v>0</v>
          </cell>
          <cell r="AD10760" t="e">
            <v>#DIV/0!</v>
          </cell>
          <cell r="AE10760" t="e">
            <v>#DIV/0!</v>
          </cell>
          <cell r="AF10760" t="e">
            <v>#DIV/0!</v>
          </cell>
        </row>
        <row r="10761">
          <cell r="M10761">
            <v>0</v>
          </cell>
          <cell r="N10761">
            <v>0</v>
          </cell>
          <cell r="O10761" t="str">
            <v/>
          </cell>
          <cell r="P10761">
            <v>1</v>
          </cell>
          <cell r="Q10761">
            <v>0</v>
          </cell>
          <cell r="R10761">
            <v>0</v>
          </cell>
          <cell r="AA10761">
            <v>0</v>
          </cell>
          <cell r="AD10761">
            <v>0</v>
          </cell>
          <cell r="AE10761">
            <v>0</v>
          </cell>
          <cell r="AF10761">
            <v>0</v>
          </cell>
        </row>
        <row r="10762">
          <cell r="M10762" t="str">
            <v>RefSer40DINPreh</v>
          </cell>
          <cell r="N10762" t="str">
            <v>Serrage 40 DIN Touche + Appui tous types sur Préh</v>
          </cell>
          <cell r="O10762" t="str">
            <v>Clamping 40 DIN Key + All types of support on Preh</v>
          </cell>
          <cell r="P10762">
            <v>4</v>
          </cell>
          <cell r="Q10762">
            <v>0</v>
          </cell>
          <cell r="R10762" t="str">
            <v>01, 07,.</v>
          </cell>
          <cell r="X10762">
            <v>4.9139999999999988</v>
          </cell>
          <cell r="Y10762">
            <v>284.0292</v>
          </cell>
          <cell r="Z10762">
            <v>151.20000000000002</v>
          </cell>
          <cell r="AA10762">
            <v>440.14319999999998</v>
          </cell>
          <cell r="AD10762">
            <v>1.2284999999999997</v>
          </cell>
          <cell r="AE10762">
            <v>71.007300000000001</v>
          </cell>
          <cell r="AF10762">
            <v>37.800000000000004</v>
          </cell>
        </row>
        <row r="10763">
          <cell r="M10763" t="str">
            <v>CompIntRefSerrPreh</v>
          </cell>
          <cell r="N10763" t="str">
            <v>Complément intégration d'une réf serr préhenseur</v>
          </cell>
          <cell r="O10763" t="str">
            <v>Add-on integration tight reference in a Gripper</v>
          </cell>
          <cell r="P10763">
            <v>4</v>
          </cell>
          <cell r="Q10763">
            <v>0</v>
          </cell>
          <cell r="R10763" t="str">
            <v>01, 07,.</v>
          </cell>
          <cell r="X10763">
            <v>0</v>
          </cell>
          <cell r="Y10763">
            <v>0</v>
          </cell>
          <cell r="Z10763">
            <v>94.5</v>
          </cell>
          <cell r="AA10763">
            <v>94.5</v>
          </cell>
          <cell r="AD10763">
            <v>0</v>
          </cell>
          <cell r="AE10763">
            <v>0</v>
          </cell>
          <cell r="AF10763">
            <v>23.625</v>
          </cell>
        </row>
        <row r="10764">
          <cell r="M10764" t="str">
            <v>PilMobPreh</v>
          </cell>
          <cell r="N10764" t="str">
            <v>Pilote escamotable sur Préhenseur avec antenne sup</v>
          </cell>
          <cell r="O10764" t="str">
            <v>Retractable pin on Gripper</v>
          </cell>
          <cell r="P10764">
            <v>1</v>
          </cell>
          <cell r="Q10764">
            <v>0</v>
          </cell>
          <cell r="R10764" t="str">
            <v>01, 07,.</v>
          </cell>
          <cell r="X10764">
            <v>1.2284999999999997</v>
          </cell>
          <cell r="Y10764">
            <v>71.007300000000001</v>
          </cell>
          <cell r="Z10764">
            <v>37.800000000000004</v>
          </cell>
          <cell r="AA10764">
            <v>110.03579999999999</v>
          </cell>
          <cell r="AD10764">
            <v>1.2284999999999997</v>
          </cell>
          <cell r="AE10764">
            <v>71.007300000000001</v>
          </cell>
          <cell r="AF10764">
            <v>37.800000000000004</v>
          </cell>
        </row>
        <row r="10765">
          <cell r="M10765" t="str">
            <v>CompIntPilMobPreh</v>
          </cell>
          <cell r="N10765" t="str">
            <v>Complément intégration pilote mobile Préhenseur</v>
          </cell>
          <cell r="O10765" t="str">
            <v>Add on integration mobile Pin in Gripper</v>
          </cell>
          <cell r="P10765">
            <v>1</v>
          </cell>
          <cell r="Q10765">
            <v>0</v>
          </cell>
          <cell r="R10765" t="str">
            <v>01, 07,.</v>
          </cell>
          <cell r="X10765">
            <v>0</v>
          </cell>
          <cell r="Y10765">
            <v>0</v>
          </cell>
          <cell r="Z10765">
            <v>18.900000000000002</v>
          </cell>
          <cell r="AA10765">
            <v>18.900000000000002</v>
          </cell>
          <cell r="AD10765">
            <v>0</v>
          </cell>
          <cell r="AE10765">
            <v>0</v>
          </cell>
          <cell r="AF10765">
            <v>18.900000000000002</v>
          </cell>
        </row>
        <row r="10766">
          <cell r="M10766" t="str">
            <v>PilSeulPreh</v>
          </cell>
          <cell r="N10766" t="str">
            <v xml:space="preserve">Pilote fixe sans poteau ou Pilote préhenseur avec </v>
          </cell>
          <cell r="O10766" t="str">
            <v>Fixed pin for gripper</v>
          </cell>
          <cell r="P10766">
            <v>1</v>
          </cell>
          <cell r="Q10766">
            <v>0</v>
          </cell>
          <cell r="R10766" t="str">
            <v>01, 07,.</v>
          </cell>
          <cell r="X10766">
            <v>0</v>
          </cell>
          <cell r="Y10766">
            <v>0</v>
          </cell>
          <cell r="Z10766">
            <v>0</v>
          </cell>
          <cell r="AA10766">
            <v>0</v>
          </cell>
          <cell r="AD10766">
            <v>0</v>
          </cell>
          <cell r="AE10766">
            <v>0</v>
          </cell>
          <cell r="AF10766">
            <v>0</v>
          </cell>
        </row>
        <row r="10767">
          <cell r="M10767" t="str">
            <v>CompIntPilPreh</v>
          </cell>
          <cell r="N10767" t="str">
            <v>Complément intégration d'un pilote preheneur</v>
          </cell>
          <cell r="O10767" t="str">
            <v>Add on integration Pin in Gripper</v>
          </cell>
          <cell r="P10767">
            <v>1</v>
          </cell>
          <cell r="Q10767">
            <v>0</v>
          </cell>
          <cell r="R10767" t="str">
            <v>01, 07,.</v>
          </cell>
          <cell r="X10767">
            <v>0</v>
          </cell>
          <cell r="Y10767">
            <v>0</v>
          </cell>
          <cell r="Z10767">
            <v>0</v>
          </cell>
          <cell r="AA10767">
            <v>0</v>
          </cell>
          <cell r="AD10767">
            <v>0</v>
          </cell>
          <cell r="AE10767">
            <v>0</v>
          </cell>
          <cell r="AF10767">
            <v>0</v>
          </cell>
        </row>
        <row r="10768">
          <cell r="M10768" t="str">
            <v>DistribPreh</v>
          </cell>
          <cell r="N10768" t="str">
            <v>Distributeur taille 2 sur Préhenseur</v>
          </cell>
          <cell r="O10768" t="str">
            <v>Dispenser size 2 on Gripper</v>
          </cell>
          <cell r="P10768">
            <v>2</v>
          </cell>
          <cell r="Q10768">
            <v>0</v>
          </cell>
          <cell r="R10768" t="str">
            <v>01, 07,.</v>
          </cell>
          <cell r="X10768">
            <v>2.4569999999999994</v>
          </cell>
          <cell r="Y10768">
            <v>325.39499999999998</v>
          </cell>
          <cell r="Z10768">
            <v>37.800000000000004</v>
          </cell>
          <cell r="AA10768">
            <v>365.65199999999999</v>
          </cell>
          <cell r="AD10768">
            <v>1.2284999999999997</v>
          </cell>
          <cell r="AE10768">
            <v>162.69749999999999</v>
          </cell>
          <cell r="AF10768">
            <v>18.900000000000002</v>
          </cell>
        </row>
        <row r="10769">
          <cell r="M10769" t="str">
            <v>CompIntDistribPreh</v>
          </cell>
          <cell r="N10769" t="str">
            <v>Complément intégration d'un distributeur préh</v>
          </cell>
          <cell r="O10769" t="str">
            <v>Add-on integration distributor into existing gripper</v>
          </cell>
          <cell r="P10769">
            <v>2</v>
          </cell>
          <cell r="Q10769">
            <v>0</v>
          </cell>
          <cell r="R10769" t="str">
            <v>01, 07,.</v>
          </cell>
          <cell r="X10769">
            <v>0</v>
          </cell>
          <cell r="Y10769">
            <v>0</v>
          </cell>
          <cell r="Z10769">
            <v>47.25</v>
          </cell>
          <cell r="AA10769">
            <v>47.25</v>
          </cell>
          <cell r="AD10769">
            <v>0</v>
          </cell>
          <cell r="AE10769">
            <v>0</v>
          </cell>
          <cell r="AF10769">
            <v>23.625</v>
          </cell>
        </row>
        <row r="10770">
          <cell r="M10770" t="str">
            <v>PPinducPreh</v>
          </cell>
          <cell r="N10770" t="str">
            <v>Détecteur inductif présence pièce sur Préhenseur a</v>
          </cell>
          <cell r="O10770" t="str">
            <v>Inductive part presence detector on Gripper</v>
          </cell>
          <cell r="P10770">
            <v>1</v>
          </cell>
          <cell r="Q10770">
            <v>0</v>
          </cell>
          <cell r="R10770" t="str">
            <v>01, 07,.</v>
          </cell>
          <cell r="X10770">
            <v>1.2284999999999997</v>
          </cell>
          <cell r="Y10770">
            <v>37.65825000000001</v>
          </cell>
          <cell r="Z10770">
            <v>9.4500000000000011</v>
          </cell>
          <cell r="AA10770">
            <v>48.336750000000009</v>
          </cell>
          <cell r="AD10770">
            <v>1.2284999999999997</v>
          </cell>
          <cell r="AE10770">
            <v>37.65825000000001</v>
          </cell>
          <cell r="AF10770">
            <v>9.4500000000000011</v>
          </cell>
        </row>
        <row r="10771">
          <cell r="M10771" t="str">
            <v>CompIntPpPreh</v>
          </cell>
          <cell r="N10771" t="str">
            <v>Complément intégration d'un présence pièce préh</v>
          </cell>
          <cell r="O10771" t="str">
            <v>Add-on integration presence part</v>
          </cell>
          <cell r="P10771">
            <v>1</v>
          </cell>
          <cell r="Q10771">
            <v>0</v>
          </cell>
          <cell r="R10771" t="str">
            <v>01, 07,.</v>
          </cell>
          <cell r="X10771">
            <v>0</v>
          </cell>
          <cell r="Y10771">
            <v>0</v>
          </cell>
          <cell r="Z10771">
            <v>23.625</v>
          </cell>
          <cell r="AA10771">
            <v>23.625</v>
          </cell>
          <cell r="AD10771">
            <v>0</v>
          </cell>
          <cell r="AE10771">
            <v>0</v>
          </cell>
          <cell r="AF10771">
            <v>23.625</v>
          </cell>
        </row>
        <row r="10772">
          <cell r="M10772" t="str">
            <v>IntPrehEl</v>
          </cell>
          <cell r="N10772" t="str">
            <v>Intégration en ligne d'un préhenseur</v>
          </cell>
          <cell r="O10772" t="str">
            <v>On-line integration of a gripper</v>
          </cell>
          <cell r="P10772">
            <v>1</v>
          </cell>
          <cell r="Q10772">
            <v>0</v>
          </cell>
          <cell r="R10772" t="str">
            <v>01, 07,.</v>
          </cell>
          <cell r="X10772">
            <v>0</v>
          </cell>
          <cell r="Y10772">
            <v>0</v>
          </cell>
          <cell r="Z10772">
            <v>0</v>
          </cell>
          <cell r="AA10772">
            <v>0</v>
          </cell>
          <cell r="AD10772">
            <v>0</v>
          </cell>
          <cell r="AE10772">
            <v>0</v>
          </cell>
          <cell r="AF10772">
            <v>0</v>
          </cell>
        </row>
        <row r="10773">
          <cell r="M10773">
            <v>0</v>
          </cell>
          <cell r="N10773">
            <v>0</v>
          </cell>
          <cell r="O10773" t="str">
            <v/>
          </cell>
          <cell r="P10773">
            <v>0</v>
          </cell>
          <cell r="Q10773">
            <v>0</v>
          </cell>
          <cell r="R10773">
            <v>0</v>
          </cell>
          <cell r="AA10773">
            <v>0</v>
          </cell>
          <cell r="AD10773" t="e">
            <v>#DIV/0!</v>
          </cell>
          <cell r="AE10773" t="e">
            <v>#DIV/0!</v>
          </cell>
          <cell r="AF10773" t="e">
            <v>#DIV/0!</v>
          </cell>
        </row>
        <row r="10774">
          <cell r="M10774">
            <v>0</v>
          </cell>
          <cell r="N10774">
            <v>0</v>
          </cell>
          <cell r="O10774" t="str">
            <v/>
          </cell>
          <cell r="P10774">
            <v>1</v>
          </cell>
          <cell r="Q10774">
            <v>0</v>
          </cell>
          <cell r="R10774">
            <v>0</v>
          </cell>
          <cell r="AA10774">
            <v>0</v>
          </cell>
          <cell r="AD10774">
            <v>0</v>
          </cell>
          <cell r="AE10774">
            <v>0</v>
          </cell>
          <cell r="AF10774">
            <v>0</v>
          </cell>
        </row>
        <row r="10775">
          <cell r="M10775" t="str">
            <v>EtudRobSEL1</v>
          </cell>
          <cell r="N10775" t="str">
            <v>Etude numérique simple robot SEL existant</v>
          </cell>
          <cell r="O10775" t="str">
            <v>Simple numerical study on existing SEL robot</v>
          </cell>
          <cell r="P10775">
            <v>0.5</v>
          </cell>
          <cell r="Q10775">
            <v>0</v>
          </cell>
          <cell r="R10775" t="str">
            <v>01, 07,.</v>
          </cell>
          <cell r="X10775">
            <v>0</v>
          </cell>
          <cell r="Y10775">
            <v>0</v>
          </cell>
          <cell r="Z10775">
            <v>0</v>
          </cell>
          <cell r="AA10775">
            <v>0</v>
          </cell>
          <cell r="AD10775">
            <v>0</v>
          </cell>
          <cell r="AE10775">
            <v>0</v>
          </cell>
          <cell r="AF10775">
            <v>0</v>
          </cell>
        </row>
        <row r="10776">
          <cell r="M10776" t="str">
            <v>TrajSoud</v>
          </cell>
          <cell r="N10776" t="str">
            <v>Trajectoire de soudure(clinchage, arc tiré, rivet)</v>
          </cell>
          <cell r="O10776" t="str">
            <v>Welding path (clinching, pulled arc, rivet)</v>
          </cell>
          <cell r="P10776">
            <v>1</v>
          </cell>
          <cell r="Q10776" t="str">
            <v>8 PSE OP20A</v>
          </cell>
          <cell r="R10776" t="str">
            <v>01, 07,.</v>
          </cell>
          <cell r="X10776">
            <v>0</v>
          </cell>
          <cell r="Y10776">
            <v>0</v>
          </cell>
          <cell r="Z10776">
            <v>0</v>
          </cell>
          <cell r="AA10776">
            <v>0</v>
          </cell>
          <cell r="AD10776">
            <v>0</v>
          </cell>
          <cell r="AE10776">
            <v>0</v>
          </cell>
          <cell r="AF10776">
            <v>0</v>
          </cell>
        </row>
        <row r="10777">
          <cell r="M10777" t="str">
            <v>CopTrajSoud</v>
          </cell>
          <cell r="N10777" t="str">
            <v>Copie trajectoire Soudure suite à ajout diversité</v>
          </cell>
          <cell r="O10777" t="str">
            <v>Copie of a welding trajectory for divers models</v>
          </cell>
          <cell r="P10777">
            <v>1</v>
          </cell>
          <cell r="Q10777" t="str">
            <v>OP20B</v>
          </cell>
          <cell r="R10777" t="str">
            <v>01, 07,.</v>
          </cell>
          <cell r="X10777">
            <v>0</v>
          </cell>
          <cell r="Y10777">
            <v>0</v>
          </cell>
          <cell r="Z10777">
            <v>0</v>
          </cell>
          <cell r="AA10777">
            <v>0</v>
          </cell>
          <cell r="AD10777">
            <v>0</v>
          </cell>
          <cell r="AE10777">
            <v>0</v>
          </cell>
          <cell r="AF10777">
            <v>0</v>
          </cell>
        </row>
        <row r="10778">
          <cell r="M10778" t="str">
            <v>EchCodeTraj</v>
          </cell>
          <cell r="N10778" t="str">
            <v>Echange Code Trajectoire avec baie robot</v>
          </cell>
          <cell r="O10778" t="str">
            <v>Exchange of Trajectory Code with robot bay</v>
          </cell>
          <cell r="P10778">
            <v>2</v>
          </cell>
          <cell r="Q10778" t="str">
            <v>OP20 A et B</v>
          </cell>
          <cell r="R10778" t="str">
            <v>01, 07,.</v>
          </cell>
          <cell r="X10778">
            <v>2.3624999999999994</v>
          </cell>
          <cell r="Y10778">
            <v>0</v>
          </cell>
          <cell r="Z10778">
            <v>192.81983806413143</v>
          </cell>
          <cell r="AA10778">
            <v>195.18233806413144</v>
          </cell>
          <cell r="AD10778">
            <v>1.1812499999999997</v>
          </cell>
          <cell r="AE10778">
            <v>0</v>
          </cell>
          <cell r="AF10778">
            <v>96.409919032065716</v>
          </cell>
        </row>
        <row r="10779">
          <cell r="M10779" t="str">
            <v>HEtudAUT</v>
          </cell>
          <cell r="N10779" t="str">
            <v>Une heure d'études automatismes</v>
          </cell>
          <cell r="O10779" t="str">
            <v>One hour of automation studies</v>
          </cell>
          <cell r="P10779">
            <v>1</v>
          </cell>
          <cell r="Q10779" t="str">
            <v>Complement Hetude AF+Marguerite+Prog</v>
          </cell>
          <cell r="R10779" t="str">
            <v>01</v>
          </cell>
          <cell r="X10779">
            <v>65</v>
          </cell>
          <cell r="Y10779">
            <v>0</v>
          </cell>
          <cell r="Z10779">
            <v>0</v>
          </cell>
          <cell r="AA10779">
            <v>65</v>
          </cell>
          <cell r="AD10779">
            <v>65</v>
          </cell>
          <cell r="AE10779">
            <v>0</v>
          </cell>
          <cell r="AF10779">
            <v>0</v>
          </cell>
        </row>
        <row r="10780">
          <cell r="M10780">
            <v>0</v>
          </cell>
          <cell r="N10780">
            <v>0</v>
          </cell>
          <cell r="O10780" t="str">
            <v/>
          </cell>
          <cell r="P10780">
            <v>0</v>
          </cell>
          <cell r="Q10780">
            <v>0</v>
          </cell>
          <cell r="R10780">
            <v>0</v>
          </cell>
          <cell r="AA10780">
            <v>0</v>
          </cell>
          <cell r="AD10780" t="e">
            <v>#DIV/0!</v>
          </cell>
          <cell r="AE10780" t="e">
            <v>#DIV/0!</v>
          </cell>
          <cell r="AF10780" t="e">
            <v>#DIV/0!</v>
          </cell>
        </row>
        <row r="10781">
          <cell r="M10781">
            <v>0</v>
          </cell>
          <cell r="N10781">
            <v>0</v>
          </cell>
          <cell r="O10781" t="str">
            <v/>
          </cell>
          <cell r="P10781">
            <v>1</v>
          </cell>
          <cell r="Q10781">
            <v>0</v>
          </cell>
          <cell r="R10781">
            <v>0</v>
          </cell>
          <cell r="AA10781">
            <v>0</v>
          </cell>
          <cell r="AD10781">
            <v>0</v>
          </cell>
          <cell r="AE10781">
            <v>0</v>
          </cell>
          <cell r="AF10781">
            <v>0</v>
          </cell>
        </row>
        <row r="10782">
          <cell r="M10782" t="str">
            <v>EtudRobM1</v>
          </cell>
          <cell r="N10782" t="str">
            <v>Etude numérique simple sur robot M existant</v>
          </cell>
          <cell r="O10782" t="str">
            <v>Simple numerical study on existing M robot</v>
          </cell>
          <cell r="P10782">
            <v>0.5</v>
          </cell>
          <cell r="Q10782">
            <v>0</v>
          </cell>
          <cell r="R10782" t="str">
            <v>01, 07,.</v>
          </cell>
          <cell r="X10782">
            <v>0</v>
          </cell>
          <cell r="Y10782">
            <v>0</v>
          </cell>
          <cell r="Z10782">
            <v>0</v>
          </cell>
          <cell r="AA10782">
            <v>0</v>
          </cell>
          <cell r="AD10782">
            <v>0</v>
          </cell>
          <cell r="AE10782">
            <v>0</v>
          </cell>
          <cell r="AF10782">
            <v>0</v>
          </cell>
        </row>
        <row r="10783">
          <cell r="M10783" t="str">
            <v>TrajMan</v>
          </cell>
          <cell r="N10783" t="str">
            <v>Trajectoire de manutention</v>
          </cell>
          <cell r="O10783" t="str">
            <v>Handling path</v>
          </cell>
          <cell r="P10783">
            <v>2</v>
          </cell>
          <cell r="Q10783" t="str">
            <v>Prise OP20A et dépose OP50</v>
          </cell>
          <cell r="R10783" t="str">
            <v>01, 07,.</v>
          </cell>
          <cell r="X10783">
            <v>0</v>
          </cell>
          <cell r="Y10783">
            <v>0</v>
          </cell>
          <cell r="Z10783">
            <v>0</v>
          </cell>
          <cell r="AA10783">
            <v>0</v>
          </cell>
          <cell r="AD10783">
            <v>0</v>
          </cell>
          <cell r="AE10783">
            <v>0</v>
          </cell>
          <cell r="AF10783">
            <v>0</v>
          </cell>
        </row>
        <row r="10784">
          <cell r="M10784" t="str">
            <v>CopTrajMan</v>
          </cell>
          <cell r="N10784" t="str">
            <v>Copie trajectoire Manut suite à ajout diversité</v>
          </cell>
          <cell r="O10784" t="str">
            <v>Copie of a handling trajectory for divers models</v>
          </cell>
          <cell r="P10784">
            <v>1</v>
          </cell>
          <cell r="Q10784" t="str">
            <v>Prise OP20B</v>
          </cell>
          <cell r="R10784" t="str">
            <v>01, 07,.</v>
          </cell>
          <cell r="X10784">
            <v>0</v>
          </cell>
          <cell r="Y10784">
            <v>0</v>
          </cell>
          <cell r="Z10784">
            <v>0</v>
          </cell>
          <cell r="AA10784">
            <v>0</v>
          </cell>
          <cell r="AD10784">
            <v>0</v>
          </cell>
          <cell r="AE10784">
            <v>0</v>
          </cell>
          <cell r="AF10784">
            <v>0</v>
          </cell>
        </row>
        <row r="10785">
          <cell r="M10785" t="str">
            <v>EchCodeTraj</v>
          </cell>
          <cell r="N10785" t="str">
            <v>Echange Code Trajectoire avec baie robot</v>
          </cell>
          <cell r="O10785" t="str">
            <v>Exchange of Trajectory Code with robot bay</v>
          </cell>
          <cell r="P10785">
            <v>2</v>
          </cell>
          <cell r="Q10785" t="str">
            <v>OP20 A et B</v>
          </cell>
          <cell r="R10785" t="str">
            <v>01, 07,.</v>
          </cell>
          <cell r="X10785">
            <v>2.3624999999999994</v>
          </cell>
          <cell r="Y10785">
            <v>0</v>
          </cell>
          <cell r="Z10785">
            <v>192.81983806413143</v>
          </cell>
          <cell r="AA10785">
            <v>195.18233806413144</v>
          </cell>
          <cell r="AD10785">
            <v>1.1812499999999997</v>
          </cell>
          <cell r="AE10785">
            <v>0</v>
          </cell>
          <cell r="AF10785">
            <v>96.409919032065716</v>
          </cell>
        </row>
        <row r="10786">
          <cell r="M10786" t="str">
            <v>HEtudAUT</v>
          </cell>
          <cell r="N10786" t="str">
            <v>Une heure d'études automatismes</v>
          </cell>
          <cell r="O10786" t="str">
            <v>One hour of automation studies</v>
          </cell>
          <cell r="P10786">
            <v>1</v>
          </cell>
          <cell r="Q10786" t="str">
            <v>Complement Hetude AF+Marguerite+Prog</v>
          </cell>
          <cell r="R10786" t="str">
            <v>01</v>
          </cell>
          <cell r="X10786">
            <v>65</v>
          </cell>
          <cell r="Y10786">
            <v>0</v>
          </cell>
          <cell r="Z10786">
            <v>0</v>
          </cell>
          <cell r="AA10786">
            <v>65</v>
          </cell>
          <cell r="AD10786">
            <v>65</v>
          </cell>
          <cell r="AE10786">
            <v>0</v>
          </cell>
          <cell r="AF10786">
            <v>0</v>
          </cell>
        </row>
        <row r="10787">
          <cell r="M10787">
            <v>0</v>
          </cell>
          <cell r="N10787">
            <v>0</v>
          </cell>
          <cell r="O10787" t="str">
            <v/>
          </cell>
          <cell r="P10787">
            <v>0</v>
          </cell>
          <cell r="Q10787">
            <v>0</v>
          </cell>
          <cell r="R10787">
            <v>0</v>
          </cell>
          <cell r="AA10787">
            <v>0</v>
          </cell>
          <cell r="AD10787" t="e">
            <v>#DIV/0!</v>
          </cell>
          <cell r="AE10787" t="e">
            <v>#DIV/0!</v>
          </cell>
          <cell r="AF10787" t="e">
            <v>#DIV/0!</v>
          </cell>
        </row>
        <row r="10788">
          <cell r="M10788">
            <v>0</v>
          </cell>
          <cell r="N10788">
            <v>0</v>
          </cell>
          <cell r="O10788" t="str">
            <v/>
          </cell>
          <cell r="P10788">
            <v>1</v>
          </cell>
          <cell r="Q10788">
            <v>0</v>
          </cell>
          <cell r="R10788">
            <v>0</v>
          </cell>
          <cell r="AA10788">
            <v>0</v>
          </cell>
          <cell r="AD10788">
            <v>0</v>
          </cell>
          <cell r="AE10788">
            <v>0</v>
          </cell>
          <cell r="AF10788">
            <v>0</v>
          </cell>
        </row>
        <row r="10789">
          <cell r="M10789" t="str">
            <v>RefSer40DINPreh</v>
          </cell>
          <cell r="N10789" t="str">
            <v>Serrage 40 DIN Touche + Appui tous types sur Préh</v>
          </cell>
          <cell r="O10789" t="str">
            <v>Clamping 40 DIN Key + All types of support on Preh</v>
          </cell>
          <cell r="P10789">
            <v>4</v>
          </cell>
          <cell r="Q10789">
            <v>0</v>
          </cell>
          <cell r="R10789" t="str">
            <v>01, 07,.</v>
          </cell>
          <cell r="X10789">
            <v>4.9139999999999988</v>
          </cell>
          <cell r="Y10789">
            <v>284.0292</v>
          </cell>
          <cell r="Z10789">
            <v>151.20000000000002</v>
          </cell>
          <cell r="AA10789">
            <v>440.14319999999998</v>
          </cell>
          <cell r="AD10789">
            <v>1.2284999999999997</v>
          </cell>
          <cell r="AE10789">
            <v>71.007300000000001</v>
          </cell>
          <cell r="AF10789">
            <v>37.800000000000004</v>
          </cell>
        </row>
        <row r="10790">
          <cell r="M10790" t="str">
            <v>CompIntRefSerrPreh</v>
          </cell>
          <cell r="N10790" t="str">
            <v>Complément intégration d'une réf serr préhenseur</v>
          </cell>
          <cell r="O10790" t="str">
            <v>Add-on integration tight reference in a Gripper</v>
          </cell>
          <cell r="P10790">
            <v>4</v>
          </cell>
          <cell r="Q10790">
            <v>0</v>
          </cell>
          <cell r="R10790" t="str">
            <v>01, 07,.</v>
          </cell>
          <cell r="X10790">
            <v>0</v>
          </cell>
          <cell r="Y10790">
            <v>0</v>
          </cell>
          <cell r="Z10790">
            <v>94.5</v>
          </cell>
          <cell r="AA10790">
            <v>94.5</v>
          </cell>
          <cell r="AD10790">
            <v>0</v>
          </cell>
          <cell r="AE10790">
            <v>0</v>
          </cell>
          <cell r="AF10790">
            <v>23.625</v>
          </cell>
        </row>
        <row r="10791">
          <cell r="M10791" t="str">
            <v>PilMobPreh</v>
          </cell>
          <cell r="N10791" t="str">
            <v>Pilote escamotable sur Préhenseur avec antenne sup</v>
          </cell>
          <cell r="O10791" t="str">
            <v>Retractable pin on Gripper</v>
          </cell>
          <cell r="P10791">
            <v>1</v>
          </cell>
          <cell r="Q10791">
            <v>0</v>
          </cell>
          <cell r="R10791" t="str">
            <v>01, 07,.</v>
          </cell>
          <cell r="X10791">
            <v>1.2284999999999997</v>
          </cell>
          <cell r="Y10791">
            <v>71.007300000000001</v>
          </cell>
          <cell r="Z10791">
            <v>37.800000000000004</v>
          </cell>
          <cell r="AA10791">
            <v>110.03579999999999</v>
          </cell>
          <cell r="AD10791">
            <v>1.2284999999999997</v>
          </cell>
          <cell r="AE10791">
            <v>71.007300000000001</v>
          </cell>
          <cell r="AF10791">
            <v>37.800000000000004</v>
          </cell>
        </row>
        <row r="10792">
          <cell r="M10792" t="str">
            <v>CompIntPilMobPreh</v>
          </cell>
          <cell r="N10792" t="str">
            <v>Complément intégration pilote mobile Préhenseur</v>
          </cell>
          <cell r="O10792" t="str">
            <v>Add on integration mobile Pin in Gripper</v>
          </cell>
          <cell r="P10792">
            <v>1</v>
          </cell>
          <cell r="Q10792">
            <v>0</v>
          </cell>
          <cell r="R10792" t="str">
            <v>01, 07,.</v>
          </cell>
          <cell r="X10792">
            <v>0</v>
          </cell>
          <cell r="Y10792">
            <v>0</v>
          </cell>
          <cell r="Z10792">
            <v>18.900000000000002</v>
          </cell>
          <cell r="AA10792">
            <v>18.900000000000002</v>
          </cell>
          <cell r="AD10792">
            <v>0</v>
          </cell>
          <cell r="AE10792">
            <v>0</v>
          </cell>
          <cell r="AF10792">
            <v>18.900000000000002</v>
          </cell>
        </row>
        <row r="10793">
          <cell r="M10793" t="str">
            <v>PilSeulPreh</v>
          </cell>
          <cell r="N10793" t="str">
            <v xml:space="preserve">Pilote fixe sans poteau ou Pilote préhenseur avec </v>
          </cell>
          <cell r="O10793" t="str">
            <v>Fixed pin for gripper</v>
          </cell>
          <cell r="P10793">
            <v>1</v>
          </cell>
          <cell r="Q10793">
            <v>0</v>
          </cell>
          <cell r="R10793" t="str">
            <v>01, 07,.</v>
          </cell>
          <cell r="X10793">
            <v>0</v>
          </cell>
          <cell r="Y10793">
            <v>0</v>
          </cell>
          <cell r="Z10793">
            <v>0</v>
          </cell>
          <cell r="AA10793">
            <v>0</v>
          </cell>
          <cell r="AD10793">
            <v>0</v>
          </cell>
          <cell r="AE10793">
            <v>0</v>
          </cell>
          <cell r="AF10793">
            <v>0</v>
          </cell>
        </row>
        <row r="10794">
          <cell r="M10794" t="str">
            <v>CompIntPilPreh</v>
          </cell>
          <cell r="N10794" t="str">
            <v>Complément intégration d'un pilote preheneur</v>
          </cell>
          <cell r="O10794" t="str">
            <v>Add on integration Pin in Gripper</v>
          </cell>
          <cell r="P10794">
            <v>1</v>
          </cell>
          <cell r="Q10794">
            <v>0</v>
          </cell>
          <cell r="R10794" t="str">
            <v>01, 07,.</v>
          </cell>
          <cell r="X10794">
            <v>0</v>
          </cell>
          <cell r="Y10794">
            <v>0</v>
          </cell>
          <cell r="Z10794">
            <v>0</v>
          </cell>
          <cell r="AA10794">
            <v>0</v>
          </cell>
          <cell r="AD10794">
            <v>0</v>
          </cell>
          <cell r="AE10794">
            <v>0</v>
          </cell>
          <cell r="AF10794">
            <v>0</v>
          </cell>
        </row>
        <row r="10795">
          <cell r="M10795" t="str">
            <v>DistribPreh</v>
          </cell>
          <cell r="N10795" t="str">
            <v>Distributeur taille 2 sur Préhenseur</v>
          </cell>
          <cell r="O10795" t="str">
            <v>Dispenser size 2 on Gripper</v>
          </cell>
          <cell r="P10795">
            <v>2</v>
          </cell>
          <cell r="Q10795">
            <v>0</v>
          </cell>
          <cell r="R10795" t="str">
            <v>01, 07,.</v>
          </cell>
          <cell r="X10795">
            <v>2.4569999999999994</v>
          </cell>
          <cell r="Y10795">
            <v>325.39499999999998</v>
          </cell>
          <cell r="Z10795">
            <v>37.800000000000004</v>
          </cell>
          <cell r="AA10795">
            <v>365.65199999999999</v>
          </cell>
          <cell r="AD10795">
            <v>1.2284999999999997</v>
          </cell>
          <cell r="AE10795">
            <v>162.69749999999999</v>
          </cell>
          <cell r="AF10795">
            <v>18.900000000000002</v>
          </cell>
        </row>
        <row r="10796">
          <cell r="M10796" t="str">
            <v>CompIntDistribPreh</v>
          </cell>
          <cell r="N10796" t="str">
            <v>Complément intégration d'un distributeur préh</v>
          </cell>
          <cell r="O10796" t="str">
            <v>Add-on integration distributor into existing gripper</v>
          </cell>
          <cell r="P10796">
            <v>2</v>
          </cell>
          <cell r="Q10796">
            <v>0</v>
          </cell>
          <cell r="R10796" t="str">
            <v>01, 07,.</v>
          </cell>
          <cell r="X10796">
            <v>0</v>
          </cell>
          <cell r="Y10796">
            <v>0</v>
          </cell>
          <cell r="Z10796">
            <v>47.25</v>
          </cell>
          <cell r="AA10796">
            <v>47.25</v>
          </cell>
          <cell r="AD10796">
            <v>0</v>
          </cell>
          <cell r="AE10796">
            <v>0</v>
          </cell>
          <cell r="AF10796">
            <v>23.625</v>
          </cell>
        </row>
        <row r="10797">
          <cell r="M10797" t="str">
            <v>PPinducPreh</v>
          </cell>
          <cell r="N10797" t="str">
            <v>Détecteur inductif présence pièce sur Préhenseur a</v>
          </cell>
          <cell r="O10797" t="str">
            <v>Inductive part presence detector on Gripper</v>
          </cell>
          <cell r="P10797">
            <v>1</v>
          </cell>
          <cell r="Q10797">
            <v>0</v>
          </cell>
          <cell r="R10797" t="str">
            <v>01, 07,.</v>
          </cell>
          <cell r="X10797">
            <v>1.2284999999999997</v>
          </cell>
          <cell r="Y10797">
            <v>37.65825000000001</v>
          </cell>
          <cell r="Z10797">
            <v>9.4500000000000011</v>
          </cell>
          <cell r="AA10797">
            <v>48.336750000000009</v>
          </cell>
          <cell r="AD10797">
            <v>1.2284999999999997</v>
          </cell>
          <cell r="AE10797">
            <v>37.65825000000001</v>
          </cell>
          <cell r="AF10797">
            <v>9.4500000000000011</v>
          </cell>
        </row>
        <row r="10798">
          <cell r="M10798" t="str">
            <v>CompIntPpPreh</v>
          </cell>
          <cell r="N10798" t="str">
            <v>Complément intégration d'un présence pièce préh</v>
          </cell>
          <cell r="O10798" t="str">
            <v>Add-on integration presence part</v>
          </cell>
          <cell r="P10798">
            <v>1</v>
          </cell>
          <cell r="Q10798">
            <v>0</v>
          </cell>
          <cell r="R10798" t="str">
            <v>01, 07,.</v>
          </cell>
          <cell r="X10798">
            <v>0</v>
          </cell>
          <cell r="Y10798">
            <v>0</v>
          </cell>
          <cell r="Z10798">
            <v>23.625</v>
          </cell>
          <cell r="AA10798">
            <v>23.625</v>
          </cell>
          <cell r="AD10798">
            <v>0</v>
          </cell>
          <cell r="AE10798">
            <v>0</v>
          </cell>
          <cell r="AF10798">
            <v>23.625</v>
          </cell>
        </row>
        <row r="10799">
          <cell r="M10799" t="str">
            <v>IntPrehEl</v>
          </cell>
          <cell r="N10799" t="str">
            <v>Intégration en ligne d'un préhenseur</v>
          </cell>
          <cell r="O10799" t="str">
            <v>On-line integration of a gripper</v>
          </cell>
          <cell r="P10799">
            <v>1</v>
          </cell>
          <cell r="Q10799">
            <v>0</v>
          </cell>
          <cell r="R10799" t="str">
            <v>01, 07,.</v>
          </cell>
          <cell r="X10799">
            <v>0</v>
          </cell>
          <cell r="Y10799">
            <v>0</v>
          </cell>
          <cell r="Z10799">
            <v>0</v>
          </cell>
          <cell r="AA10799">
            <v>0</v>
          </cell>
          <cell r="AD10799">
            <v>0</v>
          </cell>
          <cell r="AE10799">
            <v>0</v>
          </cell>
          <cell r="AF10799">
            <v>0</v>
          </cell>
        </row>
        <row r="10800">
          <cell r="M10800">
            <v>0</v>
          </cell>
          <cell r="N10800">
            <v>0</v>
          </cell>
          <cell r="O10800" t="str">
            <v/>
          </cell>
          <cell r="P10800">
            <v>0</v>
          </cell>
          <cell r="Q10800">
            <v>0</v>
          </cell>
          <cell r="R10800">
            <v>0</v>
          </cell>
          <cell r="AA10800">
            <v>0</v>
          </cell>
          <cell r="AD10800" t="e">
            <v>#DIV/0!</v>
          </cell>
          <cell r="AE10800" t="e">
            <v>#DIV/0!</v>
          </cell>
          <cell r="AF10800" t="e">
            <v>#DIV/0!</v>
          </cell>
        </row>
        <row r="10801">
          <cell r="M10801">
            <v>0</v>
          </cell>
          <cell r="N10801">
            <v>0</v>
          </cell>
          <cell r="O10801" t="str">
            <v/>
          </cell>
          <cell r="P10801">
            <v>1</v>
          </cell>
          <cell r="Q10801">
            <v>0</v>
          </cell>
          <cell r="R10801">
            <v>0</v>
          </cell>
          <cell r="AA10801">
            <v>0</v>
          </cell>
          <cell r="AD10801">
            <v>0</v>
          </cell>
          <cell r="AE10801">
            <v>0</v>
          </cell>
          <cell r="AF10801">
            <v>0</v>
          </cell>
        </row>
        <row r="10802">
          <cell r="M10802" t="str">
            <v>PlatFortal1,5m²</v>
          </cell>
          <cell r="N10802" t="str">
            <v>Platine Fortal surface compris entre 1.2 m² et 1.5</v>
          </cell>
          <cell r="O10802" t="str">
            <v>Fortal plate surface between 1.2 m² and 1.5</v>
          </cell>
          <cell r="P10802">
            <v>1</v>
          </cell>
          <cell r="Q10802">
            <v>0</v>
          </cell>
          <cell r="R10802" t="str">
            <v>01, 07,.</v>
          </cell>
          <cell r="X10802">
            <v>24.713639999999995</v>
          </cell>
          <cell r="Y10802">
            <v>1129.0301590909091</v>
          </cell>
          <cell r="Z10802">
            <v>722.81852269353089</v>
          </cell>
          <cell r="AA10802">
            <v>1876.56232178444</v>
          </cell>
          <cell r="AD10802">
            <v>24.713639999999995</v>
          </cell>
          <cell r="AE10802">
            <v>1129.0301590909091</v>
          </cell>
          <cell r="AF10802">
            <v>722.81852269353089</v>
          </cell>
        </row>
        <row r="10803">
          <cell r="M10803" t="str">
            <v>Ref</v>
          </cell>
          <cell r="N10803" t="str">
            <v xml:space="preserve">Appui ou drageoir (toutes largeurs) + support </v>
          </cell>
          <cell r="O10803" t="str">
            <v xml:space="preserve">Support or sucker (all widths) + support </v>
          </cell>
          <cell r="P10803">
            <v>2</v>
          </cell>
          <cell r="Q10803">
            <v>0</v>
          </cell>
          <cell r="R10803" t="str">
            <v>01, 07,.</v>
          </cell>
          <cell r="X10803">
            <v>0</v>
          </cell>
          <cell r="Y10803">
            <v>0</v>
          </cell>
          <cell r="Z10803">
            <v>0</v>
          </cell>
          <cell r="AA10803">
            <v>0</v>
          </cell>
          <cell r="AD10803">
            <v>0</v>
          </cell>
          <cell r="AE10803">
            <v>0</v>
          </cell>
          <cell r="AF10803">
            <v>0</v>
          </cell>
        </row>
        <row r="10804">
          <cell r="M10804" t="str">
            <v>AppuiDrageoir</v>
          </cell>
          <cell r="N10804" t="str">
            <v xml:space="preserve">Appui seul ou drageoir seul (toutes largeurs) </v>
          </cell>
          <cell r="O10804" t="str">
            <v xml:space="preserve">support only or sucker only (all widths) </v>
          </cell>
          <cell r="P10804">
            <v>3</v>
          </cell>
          <cell r="Q10804">
            <v>0</v>
          </cell>
          <cell r="R10804" t="str">
            <v>01, 07,.</v>
          </cell>
          <cell r="X10804">
            <v>0</v>
          </cell>
          <cell r="Y10804">
            <v>0</v>
          </cell>
          <cell r="Z10804">
            <v>0</v>
          </cell>
          <cell r="AA10804">
            <v>0</v>
          </cell>
          <cell r="AD10804">
            <v>0</v>
          </cell>
          <cell r="AE10804">
            <v>0</v>
          </cell>
          <cell r="AF10804">
            <v>0</v>
          </cell>
        </row>
        <row r="10805">
          <cell r="M10805" t="str">
            <v>Touch</v>
          </cell>
          <cell r="N10805" t="str">
            <v>Touche seule toutes largeurs</v>
          </cell>
          <cell r="O10805" t="str">
            <v>Fixed button (Endschalter)</v>
          </cell>
          <cell r="P10805">
            <v>4</v>
          </cell>
          <cell r="Q10805">
            <v>0</v>
          </cell>
          <cell r="R10805" t="str">
            <v>01, 07,.</v>
          </cell>
          <cell r="X10805">
            <v>0</v>
          </cell>
          <cell r="Y10805">
            <v>0</v>
          </cell>
          <cell r="Z10805">
            <v>0</v>
          </cell>
          <cell r="AA10805">
            <v>0</v>
          </cell>
          <cell r="AD10805">
            <v>0</v>
          </cell>
          <cell r="AE10805">
            <v>0</v>
          </cell>
          <cell r="AF10805">
            <v>0</v>
          </cell>
        </row>
        <row r="10806">
          <cell r="M10806" t="str">
            <v>PilMob</v>
          </cell>
          <cell r="N10806" t="str">
            <v>Pilote escamotable</v>
          </cell>
          <cell r="O10806" t="str">
            <v>Retractable pin</v>
          </cell>
          <cell r="P10806">
            <v>3</v>
          </cell>
          <cell r="Q10806">
            <v>0</v>
          </cell>
          <cell r="R10806" t="str">
            <v>01, 07,.</v>
          </cell>
          <cell r="X10806">
            <v>7.431007499999998</v>
          </cell>
          <cell r="Y10806">
            <v>218.43045000000001</v>
          </cell>
          <cell r="Z10806">
            <v>382.63614281472468</v>
          </cell>
          <cell r="AA10806">
            <v>608.49760031472465</v>
          </cell>
          <cell r="AD10806">
            <v>2.4770024999999993</v>
          </cell>
          <cell r="AE10806">
            <v>72.810150000000007</v>
          </cell>
          <cell r="AF10806">
            <v>127.54538093824156</v>
          </cell>
        </row>
        <row r="10807">
          <cell r="M10807" t="str">
            <v>Aval</v>
          </cell>
          <cell r="N10807" t="str">
            <v>Avaloir</v>
          </cell>
          <cell r="O10807" t="str">
            <v>Guide</v>
          </cell>
          <cell r="P10807">
            <v>5</v>
          </cell>
          <cell r="Q10807">
            <v>0</v>
          </cell>
          <cell r="R10807" t="str">
            <v>01, 07,.</v>
          </cell>
          <cell r="X10807">
            <v>0</v>
          </cell>
          <cell r="Y10807">
            <v>0</v>
          </cell>
          <cell r="Z10807">
            <v>0</v>
          </cell>
          <cell r="AA10807">
            <v>0</v>
          </cell>
          <cell r="AD10807">
            <v>0</v>
          </cell>
          <cell r="AE10807">
            <v>0</v>
          </cell>
          <cell r="AF10807">
            <v>0</v>
          </cell>
        </row>
        <row r="10808">
          <cell r="M10808" t="str">
            <v>Distrib2</v>
          </cell>
          <cell r="N10808" t="str">
            <v>Distributeur 5/2</v>
          </cell>
          <cell r="O10808" t="str">
            <v>5/2-way valve</v>
          </cell>
          <cell r="P10808">
            <v>6</v>
          </cell>
          <cell r="Q10808">
            <v>0</v>
          </cell>
          <cell r="R10808" t="str">
            <v>01, 07,.</v>
          </cell>
          <cell r="X10808">
            <v>43.24508999999999</v>
          </cell>
          <cell r="Y10808">
            <v>965.6640000000001</v>
          </cell>
          <cell r="Z10808">
            <v>1029.1238288281816</v>
          </cell>
          <cell r="AA10808">
            <v>2038.0329188281817</v>
          </cell>
          <cell r="AD10808">
            <v>7.2075149999999981</v>
          </cell>
          <cell r="AE10808">
            <v>160.94400000000002</v>
          </cell>
          <cell r="AF10808">
            <v>171.52063813803025</v>
          </cell>
        </row>
        <row r="10809">
          <cell r="M10809" t="str">
            <v>PPinduc</v>
          </cell>
          <cell r="N10809" t="str">
            <v>Détecteur inductif de présence pièce</v>
          </cell>
          <cell r="O10809" t="str">
            <v>Inductive part presence detector</v>
          </cell>
          <cell r="P10809">
            <v>4</v>
          </cell>
          <cell r="Q10809">
            <v>0</v>
          </cell>
          <cell r="R10809" t="str">
            <v>01, 07,.</v>
          </cell>
          <cell r="X10809">
            <v>7.6425299999999989</v>
          </cell>
          <cell r="Y10809">
            <v>103.27379999999999</v>
          </cell>
          <cell r="Z10809">
            <v>430.38152375296619</v>
          </cell>
          <cell r="AA10809">
            <v>541.29785375296615</v>
          </cell>
          <cell r="AD10809">
            <v>1.9106324999999997</v>
          </cell>
          <cell r="AE10809">
            <v>25.818449999999999</v>
          </cell>
          <cell r="AF10809">
            <v>107.59538093824155</v>
          </cell>
        </row>
        <row r="10810">
          <cell r="M10810" t="str">
            <v>BrasSupECO</v>
          </cell>
          <cell r="N10810" t="str">
            <v>Bras sup pour appui ou touche sur serrage ECO</v>
          </cell>
          <cell r="O10810" t="str">
            <v>Additional arm for pressing or key on ECO clamping</v>
          </cell>
          <cell r="P10810">
            <v>8</v>
          </cell>
          <cell r="Q10810">
            <v>0</v>
          </cell>
          <cell r="R10810" t="str">
            <v>01, 07,.</v>
          </cell>
          <cell r="X10810">
            <v>0</v>
          </cell>
          <cell r="Y10810">
            <v>0</v>
          </cell>
          <cell r="Z10810">
            <v>0</v>
          </cell>
          <cell r="AA10810">
            <v>0</v>
          </cell>
          <cell r="AD10810">
            <v>0</v>
          </cell>
          <cell r="AE10810">
            <v>0</v>
          </cell>
          <cell r="AF10810">
            <v>0</v>
          </cell>
        </row>
        <row r="10811">
          <cell r="M10811" t="str">
            <v>PilMobECO</v>
          </cell>
          <cell r="N10811" t="str">
            <v xml:space="preserve">Pilote mobile sur serrage ECO d=50 </v>
          </cell>
          <cell r="O10811" t="str">
            <v xml:space="preserve">Mobile pin on ECO clamping d=50 </v>
          </cell>
          <cell r="P10811">
            <v>1</v>
          </cell>
          <cell r="Q10811">
            <v>0</v>
          </cell>
          <cell r="R10811" t="str">
            <v>01, 07,.</v>
          </cell>
          <cell r="X10811">
            <v>2.4770024999999993</v>
          </cell>
          <cell r="Y10811">
            <v>72.810149999999993</v>
          </cell>
          <cell r="Z10811">
            <v>127.54538093824156</v>
          </cell>
          <cell r="AA10811">
            <v>202.83253343824157</v>
          </cell>
          <cell r="AD10811">
            <v>2.4770024999999993</v>
          </cell>
          <cell r="AE10811">
            <v>72.810149999999993</v>
          </cell>
          <cell r="AF10811">
            <v>127.54538093824156</v>
          </cell>
        </row>
        <row r="10812">
          <cell r="M10812" t="str">
            <v>RefPinceECO_D63</v>
          </cell>
          <cell r="N10812" t="str">
            <v>Référence mobile et serrée ECO D63 tous types</v>
          </cell>
          <cell r="O10812" t="str">
            <v>Mobile and clamped reference ECO D63 all types</v>
          </cell>
          <cell r="P10812">
            <v>1</v>
          </cell>
          <cell r="Q10812">
            <v>0</v>
          </cell>
          <cell r="R10812" t="str">
            <v>01, 07,.</v>
          </cell>
          <cell r="X10812">
            <v>1.7808524999999997</v>
          </cell>
          <cell r="Y10812">
            <v>72.810149999999993</v>
          </cell>
          <cell r="Z10812">
            <v>79.354333387436981</v>
          </cell>
          <cell r="AA10812">
            <v>153.94533588743695</v>
          </cell>
          <cell r="AD10812">
            <v>1.7808524999999997</v>
          </cell>
          <cell r="AE10812">
            <v>72.810149999999993</v>
          </cell>
          <cell r="AF10812">
            <v>79.354333387436981</v>
          </cell>
        </row>
        <row r="10813">
          <cell r="M10813" t="str">
            <v>RefSerrECONew_D50</v>
          </cell>
          <cell r="N10813" t="str">
            <v>Réf serrée ECO D50 Touche + Appui tous types</v>
          </cell>
          <cell r="O10813" t="str">
            <v>ECO D50 clamped reference Key + Press all types</v>
          </cell>
          <cell r="P10813">
            <v>8</v>
          </cell>
          <cell r="Q10813">
            <v>0</v>
          </cell>
          <cell r="R10813" t="str">
            <v>01, 07,.</v>
          </cell>
          <cell r="X10813">
            <v>14.246819999999998</v>
          </cell>
          <cell r="Y10813">
            <v>582.48119999999994</v>
          </cell>
          <cell r="Z10813">
            <v>634.83466709949585</v>
          </cell>
          <cell r="AA10813">
            <v>1231.5626870994956</v>
          </cell>
          <cell r="AD10813">
            <v>1.7808524999999997</v>
          </cell>
          <cell r="AE10813">
            <v>72.810149999999993</v>
          </cell>
          <cell r="AF10813">
            <v>79.354333387436981</v>
          </cell>
        </row>
        <row r="10814">
          <cell r="M10814" t="str">
            <v>RefSerrECONew_D63</v>
          </cell>
          <cell r="N10814" t="str">
            <v>Réf serrée ECO D63 Touche + Appui tous types</v>
          </cell>
          <cell r="O10814" t="str">
            <v>ECO D63 Key + Press all types</v>
          </cell>
          <cell r="P10814">
            <v>5</v>
          </cell>
          <cell r="Q10814">
            <v>0</v>
          </cell>
          <cell r="R10814" t="str">
            <v>01, 07,.</v>
          </cell>
          <cell r="X10814">
            <v>8.904262499999998</v>
          </cell>
          <cell r="Y10814">
            <v>364.05074999999999</v>
          </cell>
          <cell r="Z10814">
            <v>396.77166693718493</v>
          </cell>
          <cell r="AA10814">
            <v>769.72667943718488</v>
          </cell>
          <cell r="AD10814">
            <v>1.7808524999999995</v>
          </cell>
          <cell r="AE10814">
            <v>72.810149999999993</v>
          </cell>
          <cell r="AF10814">
            <v>79.354333387436981</v>
          </cell>
        </row>
        <row r="10815">
          <cell r="M10815" t="str">
            <v>RefSerrECONew_D80</v>
          </cell>
          <cell r="N10815" t="str">
            <v>Réf serrée ECO D80 Touche + Appui tous types</v>
          </cell>
          <cell r="O10815" t="str">
            <v>ECO D80 Key + Press all types</v>
          </cell>
          <cell r="P10815">
            <v>1</v>
          </cell>
          <cell r="Q10815">
            <v>0</v>
          </cell>
          <cell r="R10815" t="str">
            <v>01, 07,.</v>
          </cell>
          <cell r="X10815">
            <v>1.7808524999999997</v>
          </cell>
          <cell r="Y10815">
            <v>72.810149999999993</v>
          </cell>
          <cell r="Z10815">
            <v>79.354333387436981</v>
          </cell>
          <cell r="AA10815">
            <v>153.94533588743695</v>
          </cell>
          <cell r="AD10815">
            <v>1.7808524999999997</v>
          </cell>
          <cell r="AE10815">
            <v>72.810149999999993</v>
          </cell>
          <cell r="AF10815">
            <v>79.354333387436981</v>
          </cell>
        </row>
        <row r="10816">
          <cell r="M10816" t="str">
            <v>CompIntPlatEnLigne</v>
          </cell>
          <cell r="N10816" t="str">
            <v>Complément Intégration d'une platine en ligne</v>
          </cell>
          <cell r="O10816" t="str">
            <v>Add-on online integration of an robotized welding jig mounted on a turntable</v>
          </cell>
          <cell r="P10816">
            <v>1</v>
          </cell>
          <cell r="Q10816">
            <v>0</v>
          </cell>
          <cell r="R10816" t="str">
            <v>01, 07,.</v>
          </cell>
          <cell r="X10816">
            <v>0</v>
          </cell>
          <cell r="Y10816">
            <v>0</v>
          </cell>
          <cell r="Z10816">
            <v>525</v>
          </cell>
          <cell r="AA10816">
            <v>525</v>
          </cell>
          <cell r="AD10816">
            <v>0</v>
          </cell>
          <cell r="AE10816">
            <v>0</v>
          </cell>
          <cell r="AF10816">
            <v>525</v>
          </cell>
        </row>
        <row r="10817">
          <cell r="M10817" t="str">
            <v>PartFixeBatiPnAut</v>
          </cell>
          <cell r="N10817" t="str">
            <v>Part fixe pour bâti de plateau sans PN et AUT</v>
          </cell>
          <cell r="O10817" t="str">
            <v>Base pour bâti de plateau sans PN et AUT</v>
          </cell>
          <cell r="P10817">
            <v>1</v>
          </cell>
          <cell r="Q10817">
            <v>0</v>
          </cell>
          <cell r="R10817" t="str">
            <v>01, 07,.</v>
          </cell>
          <cell r="X10817">
            <v>13.051237499999997</v>
          </cell>
          <cell r="Y10817">
            <v>1322.2860000000001</v>
          </cell>
          <cell r="Z10817">
            <v>643.85326187648309</v>
          </cell>
          <cell r="AA10817">
            <v>1979.1904993764833</v>
          </cell>
          <cell r="AD10817">
            <v>13.051237499999997</v>
          </cell>
          <cell r="AE10817">
            <v>1322.2860000000001</v>
          </cell>
          <cell r="AF10817">
            <v>643.85326187648309</v>
          </cell>
        </row>
        <row r="10818">
          <cell r="M10818">
            <v>0</v>
          </cell>
          <cell r="N10818">
            <v>0</v>
          </cell>
          <cell r="O10818" t="str">
            <v/>
          </cell>
          <cell r="P10818">
            <v>0</v>
          </cell>
          <cell r="Q10818">
            <v>0</v>
          </cell>
          <cell r="R10818">
            <v>0</v>
          </cell>
          <cell r="AA10818">
            <v>0</v>
          </cell>
          <cell r="AD10818" t="e">
            <v>#DIV/0!</v>
          </cell>
          <cell r="AE10818" t="e">
            <v>#DIV/0!</v>
          </cell>
          <cell r="AF10818" t="e">
            <v>#DIV/0!</v>
          </cell>
        </row>
        <row r="10819">
          <cell r="M10819">
            <v>0</v>
          </cell>
          <cell r="N10819">
            <v>0</v>
          </cell>
          <cell r="O10819" t="str">
            <v/>
          </cell>
          <cell r="P10819">
            <v>1</v>
          </cell>
          <cell r="Q10819">
            <v>0</v>
          </cell>
          <cell r="R10819">
            <v>0</v>
          </cell>
          <cell r="AA10819">
            <v>0</v>
          </cell>
          <cell r="AD10819">
            <v>0</v>
          </cell>
          <cell r="AE10819">
            <v>0</v>
          </cell>
          <cell r="AF10819">
            <v>0</v>
          </cell>
        </row>
        <row r="10820">
          <cell r="M10820" t="str">
            <v>PlatFortal1,5m²</v>
          </cell>
          <cell r="N10820" t="str">
            <v>Platine Fortal surface compris entre 1.2 m² et 1.5</v>
          </cell>
          <cell r="O10820" t="str">
            <v>Fortal plate surface between 1.2 m² and 1.5</v>
          </cell>
          <cell r="P10820">
            <v>1</v>
          </cell>
          <cell r="Q10820">
            <v>0</v>
          </cell>
          <cell r="R10820" t="str">
            <v>01, 02, 07,.</v>
          </cell>
          <cell r="X10820">
            <v>24.713639999999995</v>
          </cell>
          <cell r="Y10820">
            <v>1129.0301590909091</v>
          </cell>
          <cell r="Z10820">
            <v>722.81852269353089</v>
          </cell>
          <cell r="AA10820">
            <v>1876.56232178444</v>
          </cell>
          <cell r="AD10820">
            <v>24.713639999999995</v>
          </cell>
          <cell r="AE10820">
            <v>1129.0301590909091</v>
          </cell>
          <cell r="AF10820">
            <v>722.81852269353089</v>
          </cell>
        </row>
        <row r="10821">
          <cell r="M10821" t="str">
            <v>Ref</v>
          </cell>
          <cell r="N10821" t="str">
            <v xml:space="preserve">Appui ou drageoir (toutes largeurs) + support </v>
          </cell>
          <cell r="O10821" t="str">
            <v xml:space="preserve">Support or sucker (all widths) + support </v>
          </cell>
          <cell r="P10821">
            <v>2</v>
          </cell>
          <cell r="Q10821">
            <v>0</v>
          </cell>
          <cell r="R10821" t="str">
            <v>01, 02, 07,.</v>
          </cell>
          <cell r="X10821">
            <v>0</v>
          </cell>
          <cell r="Y10821">
            <v>0</v>
          </cell>
          <cell r="Z10821">
            <v>0</v>
          </cell>
          <cell r="AA10821">
            <v>0</v>
          </cell>
          <cell r="AD10821">
            <v>0</v>
          </cell>
          <cell r="AE10821">
            <v>0</v>
          </cell>
          <cell r="AF10821">
            <v>0</v>
          </cell>
        </row>
        <row r="10822">
          <cell r="M10822" t="str">
            <v>AppuiDrageoir</v>
          </cell>
          <cell r="N10822" t="str">
            <v xml:space="preserve">Appui seul ou drageoir seul (toutes largeurs) </v>
          </cell>
          <cell r="O10822" t="str">
            <v xml:space="preserve">support only or sucker only (all widths) </v>
          </cell>
          <cell r="P10822">
            <v>3</v>
          </cell>
          <cell r="Q10822">
            <v>0</v>
          </cell>
          <cell r="R10822" t="str">
            <v>01, 02, 07,.</v>
          </cell>
          <cell r="X10822">
            <v>0</v>
          </cell>
          <cell r="Y10822">
            <v>0</v>
          </cell>
          <cell r="Z10822">
            <v>0</v>
          </cell>
          <cell r="AA10822">
            <v>0</v>
          </cell>
          <cell r="AD10822">
            <v>0</v>
          </cell>
          <cell r="AE10822">
            <v>0</v>
          </cell>
          <cell r="AF10822">
            <v>0</v>
          </cell>
        </row>
        <row r="10823">
          <cell r="M10823" t="str">
            <v>Touch</v>
          </cell>
          <cell r="N10823" t="str">
            <v>Touche seule toutes largeurs</v>
          </cell>
          <cell r="O10823" t="str">
            <v>Fixed button (Endschalter)</v>
          </cell>
          <cell r="P10823">
            <v>4</v>
          </cell>
          <cell r="Q10823">
            <v>0</v>
          </cell>
          <cell r="R10823" t="str">
            <v>01, 02, 07,.</v>
          </cell>
          <cell r="X10823">
            <v>0</v>
          </cell>
          <cell r="Y10823">
            <v>0</v>
          </cell>
          <cell r="Z10823">
            <v>0</v>
          </cell>
          <cell r="AA10823">
            <v>0</v>
          </cell>
          <cell r="AD10823">
            <v>0</v>
          </cell>
          <cell r="AE10823">
            <v>0</v>
          </cell>
          <cell r="AF10823">
            <v>0</v>
          </cell>
        </row>
        <row r="10824">
          <cell r="M10824" t="str">
            <v>PilMob</v>
          </cell>
          <cell r="N10824" t="str">
            <v>Pilote escamotable</v>
          </cell>
          <cell r="O10824" t="str">
            <v>Retractable pin</v>
          </cell>
          <cell r="P10824">
            <v>3</v>
          </cell>
          <cell r="Q10824">
            <v>0</v>
          </cell>
          <cell r="R10824" t="str">
            <v>01, 02, 07,.</v>
          </cell>
          <cell r="X10824">
            <v>7.431007499999998</v>
          </cell>
          <cell r="Y10824">
            <v>218.43045000000001</v>
          </cell>
          <cell r="Z10824">
            <v>382.63614281472468</v>
          </cell>
          <cell r="AA10824">
            <v>608.49760031472465</v>
          </cell>
          <cell r="AD10824">
            <v>2.4770024999999993</v>
          </cell>
          <cell r="AE10824">
            <v>72.810150000000007</v>
          </cell>
          <cell r="AF10824">
            <v>127.54538093824156</v>
          </cell>
        </row>
        <row r="10825">
          <cell r="M10825" t="str">
            <v>Aval</v>
          </cell>
          <cell r="N10825" t="str">
            <v>Avaloir</v>
          </cell>
          <cell r="O10825" t="str">
            <v>Guide</v>
          </cell>
          <cell r="P10825">
            <v>5</v>
          </cell>
          <cell r="Q10825">
            <v>0</v>
          </cell>
          <cell r="R10825" t="str">
            <v>01, 02, 07,.</v>
          </cell>
          <cell r="X10825">
            <v>0</v>
          </cell>
          <cell r="Y10825">
            <v>0</v>
          </cell>
          <cell r="Z10825">
            <v>0</v>
          </cell>
          <cell r="AA10825">
            <v>0</v>
          </cell>
          <cell r="AD10825">
            <v>0</v>
          </cell>
          <cell r="AE10825">
            <v>0</v>
          </cell>
          <cell r="AF10825">
            <v>0</v>
          </cell>
        </row>
        <row r="10826">
          <cell r="M10826" t="str">
            <v>Distrib2</v>
          </cell>
          <cell r="N10826" t="str">
            <v>Distributeur 5/2</v>
          </cell>
          <cell r="O10826" t="str">
            <v>5/2-way valve</v>
          </cell>
          <cell r="P10826">
            <v>6</v>
          </cell>
          <cell r="Q10826">
            <v>0</v>
          </cell>
          <cell r="R10826" t="str">
            <v>01, 02, 07,.</v>
          </cell>
          <cell r="X10826">
            <v>43.24508999999999</v>
          </cell>
          <cell r="Y10826">
            <v>965.6640000000001</v>
          </cell>
          <cell r="Z10826">
            <v>1029.1238288281816</v>
          </cell>
          <cell r="AA10826">
            <v>2038.0329188281817</v>
          </cell>
          <cell r="AD10826">
            <v>7.2075149999999981</v>
          </cell>
          <cell r="AE10826">
            <v>160.94400000000002</v>
          </cell>
          <cell r="AF10826">
            <v>171.52063813803025</v>
          </cell>
        </row>
        <row r="10827">
          <cell r="M10827" t="str">
            <v>PPinduc</v>
          </cell>
          <cell r="N10827" t="str">
            <v>Détecteur inductif de présence pièce</v>
          </cell>
          <cell r="O10827" t="str">
            <v>Inductive part presence detector</v>
          </cell>
          <cell r="P10827">
            <v>4</v>
          </cell>
          <cell r="Q10827">
            <v>0</v>
          </cell>
          <cell r="R10827" t="str">
            <v>01, 02, 07,.</v>
          </cell>
          <cell r="X10827">
            <v>7.6425299999999989</v>
          </cell>
          <cell r="Y10827">
            <v>103.27379999999999</v>
          </cell>
          <cell r="Z10827">
            <v>430.38152375296619</v>
          </cell>
          <cell r="AA10827">
            <v>541.29785375296615</v>
          </cell>
          <cell r="AD10827">
            <v>1.9106324999999997</v>
          </cell>
          <cell r="AE10827">
            <v>25.818449999999999</v>
          </cell>
          <cell r="AF10827">
            <v>107.59538093824155</v>
          </cell>
        </row>
        <row r="10828">
          <cell r="M10828" t="str">
            <v>BrasSupECO</v>
          </cell>
          <cell r="N10828" t="str">
            <v>Bras sup pour appui ou touche sur serrage ECO</v>
          </cell>
          <cell r="O10828" t="str">
            <v>Additional arm for pressing or key on ECO clamping</v>
          </cell>
          <cell r="P10828">
            <v>8</v>
          </cell>
          <cell r="Q10828">
            <v>0</v>
          </cell>
          <cell r="R10828" t="str">
            <v>01, 02, 07,.</v>
          </cell>
          <cell r="X10828">
            <v>0</v>
          </cell>
          <cell r="Y10828">
            <v>0</v>
          </cell>
          <cell r="Z10828">
            <v>0</v>
          </cell>
          <cell r="AA10828">
            <v>0</v>
          </cell>
          <cell r="AD10828">
            <v>0</v>
          </cell>
          <cell r="AE10828">
            <v>0</v>
          </cell>
          <cell r="AF10828">
            <v>0</v>
          </cell>
        </row>
        <row r="10829">
          <cell r="M10829" t="str">
            <v>PilMobECO</v>
          </cell>
          <cell r="N10829" t="str">
            <v xml:space="preserve">Pilote mobile sur serrage ECO d=50 </v>
          </cell>
          <cell r="O10829" t="str">
            <v xml:space="preserve">Mobile pin on ECO clamping d=50 </v>
          </cell>
          <cell r="P10829">
            <v>1</v>
          </cell>
          <cell r="Q10829">
            <v>0</v>
          </cell>
          <cell r="R10829" t="str">
            <v>01, 02, 07,.</v>
          </cell>
          <cell r="X10829">
            <v>2.4770024999999993</v>
          </cell>
          <cell r="Y10829">
            <v>72.810149999999993</v>
          </cell>
          <cell r="Z10829">
            <v>127.54538093824156</v>
          </cell>
          <cell r="AA10829">
            <v>202.83253343824157</v>
          </cell>
          <cell r="AD10829">
            <v>2.4770024999999993</v>
          </cell>
          <cell r="AE10829">
            <v>72.810149999999993</v>
          </cell>
          <cell r="AF10829">
            <v>127.54538093824156</v>
          </cell>
        </row>
        <row r="10830">
          <cell r="M10830" t="str">
            <v>RefPinceECO_D63</v>
          </cell>
          <cell r="N10830" t="str">
            <v>Référence mobile et serrée ECO D63 tous types</v>
          </cell>
          <cell r="O10830" t="str">
            <v>Mobile and clamped reference ECO D63 all types</v>
          </cell>
          <cell r="P10830">
            <v>1</v>
          </cell>
          <cell r="Q10830">
            <v>0</v>
          </cell>
          <cell r="R10830" t="str">
            <v>01, 02, 07,.</v>
          </cell>
          <cell r="X10830">
            <v>1.7808524999999997</v>
          </cell>
          <cell r="Y10830">
            <v>72.810149999999993</v>
          </cell>
          <cell r="Z10830">
            <v>79.354333387436981</v>
          </cell>
          <cell r="AA10830">
            <v>153.94533588743695</v>
          </cell>
          <cell r="AD10830">
            <v>1.7808524999999997</v>
          </cell>
          <cell r="AE10830">
            <v>72.810149999999993</v>
          </cell>
          <cell r="AF10830">
            <v>79.354333387436981</v>
          </cell>
        </row>
        <row r="10831">
          <cell r="M10831" t="str">
            <v>RefSerrECONew_D50</v>
          </cell>
          <cell r="N10831" t="str">
            <v>Réf serrée ECO D50 Touche + Appui tous types</v>
          </cell>
          <cell r="O10831" t="str">
            <v>ECO D50 clamped reference Key + Press all types</v>
          </cell>
          <cell r="P10831">
            <v>8</v>
          </cell>
          <cell r="Q10831">
            <v>0</v>
          </cell>
          <cell r="R10831" t="str">
            <v>01, 02, 07,.</v>
          </cell>
          <cell r="X10831">
            <v>14.246819999999998</v>
          </cell>
          <cell r="Y10831">
            <v>582.48119999999994</v>
          </cell>
          <cell r="Z10831">
            <v>634.83466709949585</v>
          </cell>
          <cell r="AA10831">
            <v>1231.5626870994956</v>
          </cell>
          <cell r="AD10831">
            <v>1.7808524999999997</v>
          </cell>
          <cell r="AE10831">
            <v>72.810149999999993</v>
          </cell>
          <cell r="AF10831">
            <v>79.354333387436981</v>
          </cell>
        </row>
        <row r="10832">
          <cell r="M10832" t="str">
            <v>RefSerrECONew_D63</v>
          </cell>
          <cell r="N10832" t="str">
            <v>Réf serrée ECO D63 Touche + Appui tous types</v>
          </cell>
          <cell r="O10832" t="str">
            <v>ECO D63 Key + Press all types</v>
          </cell>
          <cell r="P10832">
            <v>5</v>
          </cell>
          <cell r="Q10832">
            <v>0</v>
          </cell>
          <cell r="R10832" t="str">
            <v>01, 02, 07,.</v>
          </cell>
          <cell r="X10832">
            <v>8.904262499999998</v>
          </cell>
          <cell r="Y10832">
            <v>364.05074999999999</v>
          </cell>
          <cell r="Z10832">
            <v>396.77166693718493</v>
          </cell>
          <cell r="AA10832">
            <v>769.72667943718488</v>
          </cell>
          <cell r="AD10832">
            <v>1.7808524999999995</v>
          </cell>
          <cell r="AE10832">
            <v>72.810149999999993</v>
          </cell>
          <cell r="AF10832">
            <v>79.354333387436981</v>
          </cell>
        </row>
        <row r="10833">
          <cell r="M10833" t="str">
            <v>RefSerrECONew_D80</v>
          </cell>
          <cell r="N10833" t="str">
            <v>Réf serrée ECO D80 Touche + Appui tous types</v>
          </cell>
          <cell r="O10833" t="str">
            <v>ECO D80 Key + Press all types</v>
          </cell>
          <cell r="P10833">
            <v>1</v>
          </cell>
          <cell r="Q10833">
            <v>0</v>
          </cell>
          <cell r="R10833" t="str">
            <v>01, 02, 07,.</v>
          </cell>
          <cell r="X10833">
            <v>1.7808524999999997</v>
          </cell>
          <cell r="Y10833">
            <v>72.810149999999993</v>
          </cell>
          <cell r="Z10833">
            <v>79.354333387436981</v>
          </cell>
          <cell r="AA10833">
            <v>153.94533588743695</v>
          </cell>
          <cell r="AD10833">
            <v>1.7808524999999997</v>
          </cell>
          <cell r="AE10833">
            <v>72.810149999999993</v>
          </cell>
          <cell r="AF10833">
            <v>79.354333387436981</v>
          </cell>
        </row>
        <row r="10834">
          <cell r="M10834" t="str">
            <v>CompIntPlatEnLigne</v>
          </cell>
          <cell r="N10834" t="str">
            <v>Complément Intégration d'une platine en ligne</v>
          </cell>
          <cell r="O10834" t="str">
            <v>Add-on online integration of an robotized welding jig mounted on a turntable</v>
          </cell>
          <cell r="P10834">
            <v>1</v>
          </cell>
          <cell r="Q10834">
            <v>0</v>
          </cell>
          <cell r="R10834" t="str">
            <v>01, 02, 07,.</v>
          </cell>
          <cell r="X10834">
            <v>0</v>
          </cell>
          <cell r="Y10834">
            <v>0</v>
          </cell>
          <cell r="Z10834">
            <v>525</v>
          </cell>
          <cell r="AA10834">
            <v>525</v>
          </cell>
          <cell r="AD10834">
            <v>0</v>
          </cell>
          <cell r="AE10834">
            <v>0</v>
          </cell>
          <cell r="AF10834">
            <v>525</v>
          </cell>
        </row>
        <row r="10835">
          <cell r="M10835" t="str">
            <v>PartFixeBatiPnAut</v>
          </cell>
          <cell r="N10835" t="str">
            <v>Part fixe pour bâti de plateau sans PN et AUT</v>
          </cell>
          <cell r="O10835" t="str">
            <v>Base pour bâti de plateau sans PN et AUT</v>
          </cell>
          <cell r="P10835">
            <v>1</v>
          </cell>
          <cell r="Q10835">
            <v>0</v>
          </cell>
          <cell r="R10835" t="str">
            <v>01, 02, 07,.</v>
          </cell>
          <cell r="X10835">
            <v>13.051237499999997</v>
          </cell>
          <cell r="Y10835">
            <v>1322.2860000000001</v>
          </cell>
          <cell r="Z10835">
            <v>643.85326187648309</v>
          </cell>
          <cell r="AA10835">
            <v>1979.1904993764833</v>
          </cell>
          <cell r="AD10835">
            <v>13.051237499999997</v>
          </cell>
          <cell r="AE10835">
            <v>1322.2860000000001</v>
          </cell>
          <cell r="AF10835">
            <v>643.85326187648309</v>
          </cell>
        </row>
        <row r="10836">
          <cell r="M10836">
            <v>0</v>
          </cell>
          <cell r="N10836">
            <v>0</v>
          </cell>
          <cell r="O10836" t="str">
            <v/>
          </cell>
          <cell r="P10836">
            <v>0</v>
          </cell>
          <cell r="Q10836">
            <v>0</v>
          </cell>
          <cell r="R10836">
            <v>0</v>
          </cell>
          <cell r="AA10836">
            <v>0</v>
          </cell>
          <cell r="AD10836" t="e">
            <v>#DIV/0!</v>
          </cell>
          <cell r="AE10836" t="e">
            <v>#DIV/0!</v>
          </cell>
          <cell r="AF10836" t="e">
            <v>#DIV/0!</v>
          </cell>
        </row>
        <row r="10837">
          <cell r="M10837">
            <v>0</v>
          </cell>
          <cell r="N10837">
            <v>0</v>
          </cell>
          <cell r="O10837" t="str">
            <v/>
          </cell>
          <cell r="P10837">
            <v>1</v>
          </cell>
          <cell r="Q10837">
            <v>0</v>
          </cell>
          <cell r="R10837">
            <v>0</v>
          </cell>
          <cell r="AA10837">
            <v>0</v>
          </cell>
          <cell r="AD10837">
            <v>0</v>
          </cell>
          <cell r="AE10837">
            <v>0</v>
          </cell>
          <cell r="AF10837">
            <v>0</v>
          </cell>
        </row>
        <row r="10838">
          <cell r="M10838" t="str">
            <v>EtudRobSEL1</v>
          </cell>
          <cell r="N10838" t="str">
            <v>Etude numérique simple robot SEL existant</v>
          </cell>
          <cell r="O10838" t="str">
            <v>Simple numerical study on existing SEL robot</v>
          </cell>
          <cell r="P10838">
            <v>0.5</v>
          </cell>
          <cell r="Q10838">
            <v>0</v>
          </cell>
          <cell r="R10838" t="str">
            <v>01, 07,.</v>
          </cell>
          <cell r="X10838">
            <v>0</v>
          </cell>
          <cell r="Y10838">
            <v>0</v>
          </cell>
          <cell r="Z10838">
            <v>0</v>
          </cell>
          <cell r="AA10838">
            <v>0</v>
          </cell>
          <cell r="AD10838">
            <v>0</v>
          </cell>
          <cell r="AE10838">
            <v>0</v>
          </cell>
          <cell r="AF10838">
            <v>0</v>
          </cell>
        </row>
        <row r="10839">
          <cell r="M10839" t="str">
            <v>TrajSoud</v>
          </cell>
          <cell r="N10839" t="str">
            <v>Trajectoire de soudure(clinchage, arc tiré, rivet)</v>
          </cell>
          <cell r="O10839" t="str">
            <v>Welding path (clinching, pulled arc, rivet)</v>
          </cell>
          <cell r="P10839">
            <v>1</v>
          </cell>
          <cell r="Q10839" t="str">
            <v>8 PSE OP40A</v>
          </cell>
          <cell r="R10839" t="str">
            <v>01, 07,.</v>
          </cell>
          <cell r="X10839">
            <v>0</v>
          </cell>
          <cell r="Y10839">
            <v>0</v>
          </cell>
          <cell r="Z10839">
            <v>0</v>
          </cell>
          <cell r="AA10839">
            <v>0</v>
          </cell>
          <cell r="AD10839">
            <v>0</v>
          </cell>
          <cell r="AE10839">
            <v>0</v>
          </cell>
          <cell r="AF10839">
            <v>0</v>
          </cell>
        </row>
        <row r="10840">
          <cell r="M10840" t="str">
            <v>CopTrajSoud</v>
          </cell>
          <cell r="N10840" t="str">
            <v>Copie trajectoire Soudure suite à ajout diversité</v>
          </cell>
          <cell r="O10840" t="str">
            <v>Copie of a welding trajectory for divers models</v>
          </cell>
          <cell r="P10840">
            <v>1</v>
          </cell>
          <cell r="Q10840" t="str">
            <v>OP40B</v>
          </cell>
          <cell r="R10840" t="str">
            <v>01, 07,.</v>
          </cell>
          <cell r="X10840">
            <v>0</v>
          </cell>
          <cell r="Y10840">
            <v>0</v>
          </cell>
          <cell r="Z10840">
            <v>0</v>
          </cell>
          <cell r="AA10840">
            <v>0</v>
          </cell>
          <cell r="AD10840">
            <v>0</v>
          </cell>
          <cell r="AE10840">
            <v>0</v>
          </cell>
          <cell r="AF10840">
            <v>0</v>
          </cell>
        </row>
        <row r="10841">
          <cell r="M10841" t="str">
            <v>EchCodeTraj</v>
          </cell>
          <cell r="N10841" t="str">
            <v>Echange Code Trajectoire avec baie robot</v>
          </cell>
          <cell r="O10841" t="str">
            <v>Exchange of Trajectory Code with robot bay</v>
          </cell>
          <cell r="P10841">
            <v>2</v>
          </cell>
          <cell r="Q10841" t="str">
            <v>OP40 A et B</v>
          </cell>
          <cell r="R10841" t="str">
            <v>01, 07,.</v>
          </cell>
          <cell r="X10841">
            <v>2.3624999999999994</v>
          </cell>
          <cell r="Y10841">
            <v>0</v>
          </cell>
          <cell r="Z10841">
            <v>192.81983806413143</v>
          </cell>
          <cell r="AA10841">
            <v>195.18233806413144</v>
          </cell>
          <cell r="AD10841">
            <v>1.1812499999999997</v>
          </cell>
          <cell r="AE10841">
            <v>0</v>
          </cell>
          <cell r="AF10841">
            <v>96.409919032065716</v>
          </cell>
        </row>
        <row r="10842">
          <cell r="M10842" t="str">
            <v>HEtudAUT</v>
          </cell>
          <cell r="N10842" t="str">
            <v>Une heure d'études automatismes</v>
          </cell>
          <cell r="O10842" t="str">
            <v>One hour of automation studies</v>
          </cell>
          <cell r="P10842">
            <v>1</v>
          </cell>
          <cell r="Q10842" t="str">
            <v>Complement Hetude AF+Marguerite+Prog</v>
          </cell>
          <cell r="R10842" t="str">
            <v>01</v>
          </cell>
          <cell r="X10842">
            <v>65</v>
          </cell>
          <cell r="Y10842">
            <v>0</v>
          </cell>
          <cell r="Z10842">
            <v>0</v>
          </cell>
          <cell r="AA10842">
            <v>65</v>
          </cell>
          <cell r="AD10842">
            <v>65</v>
          </cell>
          <cell r="AE10842">
            <v>0</v>
          </cell>
          <cell r="AF10842">
            <v>0</v>
          </cell>
        </row>
        <row r="10843">
          <cell r="M10843">
            <v>0</v>
          </cell>
          <cell r="N10843">
            <v>0</v>
          </cell>
          <cell r="O10843" t="str">
            <v/>
          </cell>
          <cell r="P10843">
            <v>0</v>
          </cell>
          <cell r="Q10843">
            <v>0</v>
          </cell>
          <cell r="R10843">
            <v>0</v>
          </cell>
          <cell r="AA10843">
            <v>0</v>
          </cell>
          <cell r="AD10843" t="e">
            <v>#DIV/0!</v>
          </cell>
          <cell r="AE10843" t="e">
            <v>#DIV/0!</v>
          </cell>
          <cell r="AF10843" t="e">
            <v>#DIV/0!</v>
          </cell>
        </row>
        <row r="10844">
          <cell r="M10844">
            <v>0</v>
          </cell>
          <cell r="N10844">
            <v>0</v>
          </cell>
          <cell r="O10844" t="str">
            <v/>
          </cell>
          <cell r="P10844">
            <v>1</v>
          </cell>
          <cell r="Q10844">
            <v>0</v>
          </cell>
          <cell r="R10844">
            <v>0</v>
          </cell>
          <cell r="AA10844">
            <v>0</v>
          </cell>
          <cell r="AD10844">
            <v>0</v>
          </cell>
          <cell r="AE10844">
            <v>0</v>
          </cell>
          <cell r="AF10844">
            <v>0</v>
          </cell>
        </row>
        <row r="10845">
          <cell r="M10845" t="str">
            <v>EtudRobSEL1</v>
          </cell>
          <cell r="N10845" t="str">
            <v>Etude numérique simple robot SEL existant</v>
          </cell>
          <cell r="O10845" t="str">
            <v>Simple numerical study on existing SEL robot</v>
          </cell>
          <cell r="P10845">
            <v>0.5</v>
          </cell>
          <cell r="Q10845">
            <v>0</v>
          </cell>
          <cell r="R10845" t="str">
            <v>01, 07,.</v>
          </cell>
          <cell r="X10845">
            <v>0</v>
          </cell>
          <cell r="Y10845">
            <v>0</v>
          </cell>
          <cell r="Z10845">
            <v>0</v>
          </cell>
          <cell r="AA10845">
            <v>0</v>
          </cell>
          <cell r="AD10845">
            <v>0</v>
          </cell>
          <cell r="AE10845">
            <v>0</v>
          </cell>
          <cell r="AF10845">
            <v>0</v>
          </cell>
        </row>
        <row r="10846">
          <cell r="M10846" t="str">
            <v>TrajSoud</v>
          </cell>
          <cell r="N10846" t="str">
            <v>Trajectoire de soudure(clinchage, arc tiré, rivet)</v>
          </cell>
          <cell r="O10846" t="str">
            <v>Welding path (clinching, pulled arc, rivet)</v>
          </cell>
          <cell r="P10846">
            <v>1</v>
          </cell>
          <cell r="Q10846" t="str">
            <v>8 PSE OP40A</v>
          </cell>
          <cell r="R10846" t="str">
            <v>01, 07,.</v>
          </cell>
          <cell r="X10846">
            <v>0</v>
          </cell>
          <cell r="Y10846">
            <v>0</v>
          </cell>
          <cell r="Z10846">
            <v>0</v>
          </cell>
          <cell r="AA10846">
            <v>0</v>
          </cell>
          <cell r="AD10846">
            <v>0</v>
          </cell>
          <cell r="AE10846">
            <v>0</v>
          </cell>
          <cell r="AF10846">
            <v>0</v>
          </cell>
        </row>
        <row r="10847">
          <cell r="M10847" t="str">
            <v>CopTrajSoud</v>
          </cell>
          <cell r="N10847" t="str">
            <v>Copie trajectoire Soudure suite à ajout diversité</v>
          </cell>
          <cell r="O10847" t="str">
            <v>Copie of a welding trajectory for divers models</v>
          </cell>
          <cell r="P10847">
            <v>1</v>
          </cell>
          <cell r="Q10847" t="str">
            <v>OP40B</v>
          </cell>
          <cell r="R10847" t="str">
            <v>01, 07,.</v>
          </cell>
          <cell r="X10847">
            <v>0</v>
          </cell>
          <cell r="Y10847">
            <v>0</v>
          </cell>
          <cell r="Z10847">
            <v>0</v>
          </cell>
          <cell r="AA10847">
            <v>0</v>
          </cell>
          <cell r="AD10847">
            <v>0</v>
          </cell>
          <cell r="AE10847">
            <v>0</v>
          </cell>
          <cell r="AF10847">
            <v>0</v>
          </cell>
        </row>
        <row r="10848">
          <cell r="M10848" t="str">
            <v>EchCodeTraj</v>
          </cell>
          <cell r="N10848" t="str">
            <v>Echange Code Trajectoire avec baie robot</v>
          </cell>
          <cell r="O10848" t="str">
            <v>Exchange of Trajectory Code with robot bay</v>
          </cell>
          <cell r="P10848">
            <v>2</v>
          </cell>
          <cell r="Q10848" t="str">
            <v>OP40 A et B</v>
          </cell>
          <cell r="R10848" t="str">
            <v>01, 07,.</v>
          </cell>
          <cell r="X10848">
            <v>2.3624999999999994</v>
          </cell>
          <cell r="Y10848">
            <v>0</v>
          </cell>
          <cell r="Z10848">
            <v>192.81983806413143</v>
          </cell>
          <cell r="AA10848">
            <v>195.18233806413144</v>
          </cell>
          <cell r="AD10848">
            <v>1.1812499999999997</v>
          </cell>
          <cell r="AE10848">
            <v>0</v>
          </cell>
          <cell r="AF10848">
            <v>96.409919032065716</v>
          </cell>
        </row>
        <row r="10849">
          <cell r="M10849" t="str">
            <v>HEtudAUT</v>
          </cell>
          <cell r="N10849" t="str">
            <v>Une heure d'études automatismes</v>
          </cell>
          <cell r="O10849" t="str">
            <v>One hour of automation studies</v>
          </cell>
          <cell r="P10849">
            <v>1</v>
          </cell>
          <cell r="Q10849" t="str">
            <v>Complement Hetude AF+Marguerite+Prog</v>
          </cell>
          <cell r="R10849" t="str">
            <v>01</v>
          </cell>
          <cell r="X10849">
            <v>65</v>
          </cell>
          <cell r="Y10849">
            <v>0</v>
          </cell>
          <cell r="Z10849">
            <v>0</v>
          </cell>
          <cell r="AA10849">
            <v>65</v>
          </cell>
          <cell r="AD10849">
            <v>65</v>
          </cell>
          <cell r="AE10849">
            <v>0</v>
          </cell>
          <cell r="AF10849">
            <v>0</v>
          </cell>
        </row>
        <row r="10850">
          <cell r="M10850">
            <v>0</v>
          </cell>
          <cell r="N10850">
            <v>0</v>
          </cell>
          <cell r="O10850" t="str">
            <v/>
          </cell>
          <cell r="P10850">
            <v>0</v>
          </cell>
          <cell r="Q10850">
            <v>0</v>
          </cell>
          <cell r="R10850">
            <v>0</v>
          </cell>
          <cell r="AA10850">
            <v>0</v>
          </cell>
          <cell r="AD10850" t="e">
            <v>#DIV/0!</v>
          </cell>
          <cell r="AE10850" t="e">
            <v>#DIV/0!</v>
          </cell>
          <cell r="AF10850" t="e">
            <v>#DIV/0!</v>
          </cell>
        </row>
        <row r="10851">
          <cell r="M10851">
            <v>0</v>
          </cell>
          <cell r="N10851">
            <v>0</v>
          </cell>
          <cell r="O10851" t="str">
            <v/>
          </cell>
          <cell r="P10851">
            <v>1</v>
          </cell>
          <cell r="Q10851">
            <v>0</v>
          </cell>
          <cell r="R10851">
            <v>0</v>
          </cell>
          <cell r="AA10851">
            <v>0</v>
          </cell>
          <cell r="AD10851">
            <v>0</v>
          </cell>
          <cell r="AE10851">
            <v>0</v>
          </cell>
          <cell r="AF10851">
            <v>0</v>
          </cell>
        </row>
        <row r="10852">
          <cell r="M10852" t="str">
            <v>EtudRobSELetM1</v>
          </cell>
          <cell r="N10852" t="str">
            <v>Etude numérique simple robot SELM SELPF existant</v>
          </cell>
          <cell r="O10852" t="str">
            <v>Simple numerical study of existing SELM SELPF robot</v>
          </cell>
          <cell r="P10852">
            <v>0.5</v>
          </cell>
          <cell r="Q10852">
            <v>0</v>
          </cell>
          <cell r="R10852" t="str">
            <v>01, 07,.</v>
          </cell>
          <cell r="X10852">
            <v>0</v>
          </cell>
          <cell r="Y10852">
            <v>0</v>
          </cell>
          <cell r="Z10852">
            <v>0</v>
          </cell>
          <cell r="AA10852">
            <v>0</v>
          </cell>
          <cell r="AD10852">
            <v>0</v>
          </cell>
          <cell r="AE10852">
            <v>0</v>
          </cell>
          <cell r="AF10852">
            <v>0</v>
          </cell>
        </row>
        <row r="10853">
          <cell r="M10853" t="str">
            <v>TrajMan</v>
          </cell>
          <cell r="N10853" t="str">
            <v>Trajectoire de manutention</v>
          </cell>
          <cell r="O10853" t="str">
            <v>Handling path</v>
          </cell>
          <cell r="P10853">
            <v>2</v>
          </cell>
          <cell r="Q10853" t="str">
            <v xml:space="preserve">Prise OP40A, dépose OP50 </v>
          </cell>
          <cell r="R10853" t="str">
            <v>01, 07,.</v>
          </cell>
          <cell r="X10853">
            <v>0</v>
          </cell>
          <cell r="Y10853">
            <v>0</v>
          </cell>
          <cell r="Z10853">
            <v>0</v>
          </cell>
          <cell r="AA10853">
            <v>0</v>
          </cell>
          <cell r="AD10853">
            <v>0</v>
          </cell>
          <cell r="AE10853">
            <v>0</v>
          </cell>
          <cell r="AF10853">
            <v>0</v>
          </cell>
        </row>
        <row r="10854">
          <cell r="M10854" t="str">
            <v>CopTrajMan</v>
          </cell>
          <cell r="N10854" t="str">
            <v>Copie trajectoire Manut suite à ajout diversité</v>
          </cell>
          <cell r="O10854" t="str">
            <v>Copie of a handling trajectory for divers models</v>
          </cell>
          <cell r="P10854">
            <v>1</v>
          </cell>
          <cell r="Q10854" t="str">
            <v>Prise OP40B</v>
          </cell>
          <cell r="R10854" t="str">
            <v>01, 07,.</v>
          </cell>
          <cell r="X10854">
            <v>0</v>
          </cell>
          <cell r="Y10854">
            <v>0</v>
          </cell>
          <cell r="Z10854">
            <v>0</v>
          </cell>
          <cell r="AA10854">
            <v>0</v>
          </cell>
          <cell r="AD10854">
            <v>0</v>
          </cell>
          <cell r="AE10854">
            <v>0</v>
          </cell>
          <cell r="AF10854">
            <v>0</v>
          </cell>
        </row>
        <row r="10855">
          <cell r="M10855" t="str">
            <v>TrajSoud</v>
          </cell>
          <cell r="N10855" t="str">
            <v>Trajectoire de soudure(clinchage, arc tiré, rivet)</v>
          </cell>
          <cell r="O10855" t="str">
            <v>Welding path (clinching, pulled arc, rivet)</v>
          </cell>
          <cell r="P10855">
            <v>1</v>
          </cell>
          <cell r="Q10855" t="str">
            <v>16 PSE</v>
          </cell>
          <cell r="R10855" t="str">
            <v>01, 07,.</v>
          </cell>
          <cell r="X10855">
            <v>0</v>
          </cell>
          <cell r="Y10855">
            <v>0</v>
          </cell>
          <cell r="Z10855">
            <v>0</v>
          </cell>
          <cell r="AA10855">
            <v>0</v>
          </cell>
          <cell r="AD10855">
            <v>0</v>
          </cell>
          <cell r="AE10855">
            <v>0</v>
          </cell>
          <cell r="AF10855">
            <v>0</v>
          </cell>
        </row>
        <row r="10856">
          <cell r="M10856" t="str">
            <v>EchCodeTraj</v>
          </cell>
          <cell r="N10856" t="str">
            <v>Echange Code Trajectoire avec baie robot</v>
          </cell>
          <cell r="O10856" t="str">
            <v>Exchange of Trajectory Code with robot bay</v>
          </cell>
          <cell r="P10856">
            <v>2</v>
          </cell>
          <cell r="Q10856" t="str">
            <v>OP40 A et B</v>
          </cell>
          <cell r="R10856" t="str">
            <v>01, 07,.</v>
          </cell>
          <cell r="X10856">
            <v>2.3624999999999994</v>
          </cell>
          <cell r="Y10856">
            <v>0</v>
          </cell>
          <cell r="Z10856">
            <v>192.81983806413143</v>
          </cell>
          <cell r="AA10856">
            <v>195.18233806413144</v>
          </cell>
          <cell r="AD10856">
            <v>1.1812499999999997</v>
          </cell>
          <cell r="AE10856">
            <v>0</v>
          </cell>
          <cell r="AF10856">
            <v>96.409919032065716</v>
          </cell>
        </row>
        <row r="10857">
          <cell r="M10857" t="str">
            <v>HEtudAUT</v>
          </cell>
          <cell r="N10857" t="str">
            <v>Une heure d'études automatismes</v>
          </cell>
          <cell r="O10857" t="str">
            <v>One hour of automation studies</v>
          </cell>
          <cell r="P10857">
            <v>1</v>
          </cell>
          <cell r="Q10857" t="str">
            <v>Complement Hetude AF+Marguerite+Prog</v>
          </cell>
          <cell r="R10857" t="str">
            <v>01</v>
          </cell>
          <cell r="X10857">
            <v>65</v>
          </cell>
          <cell r="Y10857">
            <v>0</v>
          </cell>
          <cell r="Z10857">
            <v>0</v>
          </cell>
          <cell r="AA10857">
            <v>65</v>
          </cell>
          <cell r="AD10857">
            <v>65</v>
          </cell>
          <cell r="AE10857">
            <v>0</v>
          </cell>
          <cell r="AF10857">
            <v>0</v>
          </cell>
        </row>
        <row r="10858">
          <cell r="M10858">
            <v>0</v>
          </cell>
          <cell r="N10858">
            <v>0</v>
          </cell>
          <cell r="O10858" t="str">
            <v/>
          </cell>
          <cell r="P10858">
            <v>0</v>
          </cell>
          <cell r="Q10858">
            <v>0</v>
          </cell>
          <cell r="R10858">
            <v>0</v>
          </cell>
          <cell r="AA10858">
            <v>0</v>
          </cell>
          <cell r="AD10858" t="e">
            <v>#DIV/0!</v>
          </cell>
          <cell r="AE10858" t="e">
            <v>#DIV/0!</v>
          </cell>
          <cell r="AF10858" t="e">
            <v>#DIV/0!</v>
          </cell>
        </row>
        <row r="10859">
          <cell r="M10859">
            <v>0</v>
          </cell>
          <cell r="N10859">
            <v>0</v>
          </cell>
          <cell r="O10859" t="str">
            <v/>
          </cell>
          <cell r="P10859">
            <v>1</v>
          </cell>
          <cell r="Q10859">
            <v>0</v>
          </cell>
          <cell r="R10859">
            <v>0</v>
          </cell>
          <cell r="AA10859">
            <v>0</v>
          </cell>
          <cell r="AD10859">
            <v>0</v>
          </cell>
          <cell r="AE10859">
            <v>0</v>
          </cell>
          <cell r="AF10859">
            <v>0</v>
          </cell>
        </row>
        <row r="10860">
          <cell r="M10860" t="str">
            <v>RefSer40DINPreh</v>
          </cell>
          <cell r="N10860" t="str">
            <v>Serrage 40 DIN Touche + Appui tous types sur Préh</v>
          </cell>
          <cell r="O10860" t="str">
            <v>Clamping 40 DIN Key + All types of support on Preh</v>
          </cell>
          <cell r="P10860">
            <v>5</v>
          </cell>
          <cell r="Q10860">
            <v>0</v>
          </cell>
          <cell r="R10860" t="str">
            <v>01, 07,.</v>
          </cell>
          <cell r="X10860">
            <v>6.1424999999999983</v>
          </cell>
          <cell r="Y10860">
            <v>355.03650000000005</v>
          </cell>
          <cell r="Z10860">
            <v>189.00000000000003</v>
          </cell>
          <cell r="AA10860">
            <v>550.17900000000009</v>
          </cell>
          <cell r="AD10860">
            <v>1.2284999999999997</v>
          </cell>
          <cell r="AE10860">
            <v>71.007300000000015</v>
          </cell>
          <cell r="AF10860">
            <v>37.800000000000004</v>
          </cell>
        </row>
        <row r="10861">
          <cell r="M10861" t="str">
            <v>CompIntRefSerrPreh</v>
          </cell>
          <cell r="N10861" t="str">
            <v>Complément intégration d'une réf serr préhenseur</v>
          </cell>
          <cell r="O10861" t="str">
            <v>Add-on integration tight reference in a Gripper</v>
          </cell>
          <cell r="P10861">
            <v>5</v>
          </cell>
          <cell r="Q10861">
            <v>0</v>
          </cell>
          <cell r="R10861" t="str">
            <v>01, 07,.</v>
          </cell>
          <cell r="X10861">
            <v>0</v>
          </cell>
          <cell r="Y10861">
            <v>0</v>
          </cell>
          <cell r="Z10861">
            <v>118.125</v>
          </cell>
          <cell r="AA10861">
            <v>118.125</v>
          </cell>
          <cell r="AD10861">
            <v>0</v>
          </cell>
          <cell r="AE10861">
            <v>0</v>
          </cell>
          <cell r="AF10861">
            <v>23.625</v>
          </cell>
        </row>
        <row r="10862">
          <cell r="M10862" t="str">
            <v>PilMobPreh</v>
          </cell>
          <cell r="N10862" t="str">
            <v>Pilote escamotable sur Préhenseur avec antenne sup</v>
          </cell>
          <cell r="O10862" t="str">
            <v>Retractable pin on Gripper</v>
          </cell>
          <cell r="P10862">
            <v>1</v>
          </cell>
          <cell r="Q10862">
            <v>0</v>
          </cell>
          <cell r="R10862" t="str">
            <v>01, 07,.</v>
          </cell>
          <cell r="X10862">
            <v>1.2284999999999997</v>
          </cell>
          <cell r="Y10862">
            <v>71.007300000000001</v>
          </cell>
          <cell r="Z10862">
            <v>37.800000000000004</v>
          </cell>
          <cell r="AA10862">
            <v>110.03579999999999</v>
          </cell>
          <cell r="AD10862">
            <v>1.2284999999999997</v>
          </cell>
          <cell r="AE10862">
            <v>71.007300000000001</v>
          </cell>
          <cell r="AF10862">
            <v>37.800000000000004</v>
          </cell>
        </row>
        <row r="10863">
          <cell r="M10863" t="str">
            <v>CompIntPilMobPreh</v>
          </cell>
          <cell r="N10863" t="str">
            <v>Complément intégration pilote mobile Préhenseur</v>
          </cell>
          <cell r="O10863" t="str">
            <v>Add on integration mobile Pin in Gripper</v>
          </cell>
          <cell r="P10863">
            <v>1</v>
          </cell>
          <cell r="Q10863">
            <v>0</v>
          </cell>
          <cell r="R10863" t="str">
            <v>01, 07,.</v>
          </cell>
          <cell r="X10863">
            <v>0</v>
          </cell>
          <cell r="Y10863">
            <v>0</v>
          </cell>
          <cell r="Z10863">
            <v>18.900000000000002</v>
          </cell>
          <cell r="AA10863">
            <v>18.900000000000002</v>
          </cell>
          <cell r="AD10863">
            <v>0</v>
          </cell>
          <cell r="AE10863">
            <v>0</v>
          </cell>
          <cell r="AF10863">
            <v>18.900000000000002</v>
          </cell>
        </row>
        <row r="10864">
          <cell r="M10864" t="str">
            <v>PilSeulPreh</v>
          </cell>
          <cell r="N10864" t="str">
            <v xml:space="preserve">Pilote fixe sans poteau ou Pilote préhenseur avec </v>
          </cell>
          <cell r="O10864" t="str">
            <v>Fixed pin for gripper</v>
          </cell>
          <cell r="P10864">
            <v>1</v>
          </cell>
          <cell r="Q10864">
            <v>0</v>
          </cell>
          <cell r="R10864" t="str">
            <v>01, 07,.</v>
          </cell>
          <cell r="X10864">
            <v>0</v>
          </cell>
          <cell r="Y10864">
            <v>0</v>
          </cell>
          <cell r="Z10864">
            <v>0</v>
          </cell>
          <cell r="AA10864">
            <v>0</v>
          </cell>
          <cell r="AD10864">
            <v>0</v>
          </cell>
          <cell r="AE10864">
            <v>0</v>
          </cell>
          <cell r="AF10864">
            <v>0</v>
          </cell>
        </row>
        <row r="10865">
          <cell r="M10865" t="str">
            <v>CompIntPilPreh</v>
          </cell>
          <cell r="N10865" t="str">
            <v>Complément intégration d'un pilote preheneur</v>
          </cell>
          <cell r="O10865" t="str">
            <v>Add on integration Pin in Gripper</v>
          </cell>
          <cell r="P10865">
            <v>1</v>
          </cell>
          <cell r="Q10865">
            <v>0</v>
          </cell>
          <cell r="R10865" t="str">
            <v>01, 07,.</v>
          </cell>
          <cell r="X10865">
            <v>0</v>
          </cell>
          <cell r="Y10865">
            <v>0</v>
          </cell>
          <cell r="Z10865">
            <v>0</v>
          </cell>
          <cell r="AA10865">
            <v>0</v>
          </cell>
          <cell r="AD10865">
            <v>0</v>
          </cell>
          <cell r="AE10865">
            <v>0</v>
          </cell>
          <cell r="AF10865">
            <v>0</v>
          </cell>
        </row>
        <row r="10866">
          <cell r="M10866" t="str">
            <v>DistribPreh</v>
          </cell>
          <cell r="N10866" t="str">
            <v>Distributeur taille 2 sur Préhenseur</v>
          </cell>
          <cell r="O10866" t="str">
            <v>Dispenser size 2 on Gripper</v>
          </cell>
          <cell r="P10866">
            <v>2</v>
          </cell>
          <cell r="Q10866">
            <v>0</v>
          </cell>
          <cell r="R10866" t="str">
            <v>01, 07,.</v>
          </cell>
          <cell r="X10866">
            <v>2.4569999999999994</v>
          </cell>
          <cell r="Y10866">
            <v>325.39499999999998</v>
          </cell>
          <cell r="Z10866">
            <v>37.800000000000004</v>
          </cell>
          <cell r="AA10866">
            <v>365.65199999999999</v>
          </cell>
          <cell r="AD10866">
            <v>1.2284999999999997</v>
          </cell>
          <cell r="AE10866">
            <v>162.69749999999999</v>
          </cell>
          <cell r="AF10866">
            <v>18.900000000000002</v>
          </cell>
        </row>
        <row r="10867">
          <cell r="M10867" t="str">
            <v>CompIntDistribPreh</v>
          </cell>
          <cell r="N10867" t="str">
            <v>Complément intégration d'un distributeur préh</v>
          </cell>
          <cell r="O10867" t="str">
            <v>Add-on integration distributor into existing gripper</v>
          </cell>
          <cell r="P10867">
            <v>2</v>
          </cell>
          <cell r="Q10867">
            <v>0</v>
          </cell>
          <cell r="R10867" t="str">
            <v>01, 07,.</v>
          </cell>
          <cell r="X10867">
            <v>0</v>
          </cell>
          <cell r="Y10867">
            <v>0</v>
          </cell>
          <cell r="Z10867">
            <v>47.25</v>
          </cell>
          <cell r="AA10867">
            <v>47.25</v>
          </cell>
          <cell r="AD10867">
            <v>0</v>
          </cell>
          <cell r="AE10867">
            <v>0</v>
          </cell>
          <cell r="AF10867">
            <v>23.625</v>
          </cell>
        </row>
        <row r="10868">
          <cell r="M10868" t="str">
            <v>PPinducPreh</v>
          </cell>
          <cell r="N10868" t="str">
            <v>Détecteur inductif présence pièce sur Préhenseur a</v>
          </cell>
          <cell r="O10868" t="str">
            <v>Inductive part presence detector on Gripper</v>
          </cell>
          <cell r="P10868">
            <v>1</v>
          </cell>
          <cell r="Q10868">
            <v>0</v>
          </cell>
          <cell r="R10868" t="str">
            <v>01, 07,.</v>
          </cell>
          <cell r="X10868">
            <v>1.2284999999999997</v>
          </cell>
          <cell r="Y10868">
            <v>37.65825000000001</v>
          </cell>
          <cell r="Z10868">
            <v>9.4500000000000011</v>
          </cell>
          <cell r="AA10868">
            <v>48.336750000000009</v>
          </cell>
          <cell r="AD10868">
            <v>1.2284999999999997</v>
          </cell>
          <cell r="AE10868">
            <v>37.65825000000001</v>
          </cell>
          <cell r="AF10868">
            <v>9.4500000000000011</v>
          </cell>
        </row>
        <row r="10869">
          <cell r="M10869" t="str">
            <v>CompIntPpPreh</v>
          </cell>
          <cell r="N10869" t="str">
            <v>Complément intégration d'un présence pièce préh</v>
          </cell>
          <cell r="O10869" t="str">
            <v>Add-on integration presence part</v>
          </cell>
          <cell r="P10869">
            <v>1</v>
          </cell>
          <cell r="Q10869">
            <v>0</v>
          </cell>
          <cell r="R10869" t="str">
            <v>01, 07,.</v>
          </cell>
          <cell r="X10869">
            <v>0</v>
          </cell>
          <cell r="Y10869">
            <v>0</v>
          </cell>
          <cell r="Z10869">
            <v>23.625</v>
          </cell>
          <cell r="AA10869">
            <v>23.625</v>
          </cell>
          <cell r="AD10869">
            <v>0</v>
          </cell>
          <cell r="AE10869">
            <v>0</v>
          </cell>
          <cell r="AF10869">
            <v>23.625</v>
          </cell>
        </row>
        <row r="10870">
          <cell r="M10870" t="str">
            <v>IntPrehEl</v>
          </cell>
          <cell r="N10870" t="str">
            <v>Intégration en ligne d'un préhenseur</v>
          </cell>
          <cell r="O10870" t="str">
            <v>On-line integration of a gripper</v>
          </cell>
          <cell r="P10870">
            <v>1</v>
          </cell>
          <cell r="Q10870">
            <v>0</v>
          </cell>
          <cell r="R10870" t="str">
            <v>01, 07,.</v>
          </cell>
          <cell r="X10870">
            <v>0</v>
          </cell>
          <cell r="Y10870">
            <v>0</v>
          </cell>
          <cell r="Z10870">
            <v>0</v>
          </cell>
          <cell r="AA10870">
            <v>0</v>
          </cell>
          <cell r="AD10870">
            <v>0</v>
          </cell>
          <cell r="AE10870">
            <v>0</v>
          </cell>
          <cell r="AF10870">
            <v>0</v>
          </cell>
        </row>
        <row r="10871">
          <cell r="M10871">
            <v>0</v>
          </cell>
          <cell r="N10871">
            <v>0</v>
          </cell>
          <cell r="O10871" t="str">
            <v/>
          </cell>
          <cell r="P10871">
            <v>0</v>
          </cell>
          <cell r="Q10871">
            <v>0</v>
          </cell>
          <cell r="R10871">
            <v>0</v>
          </cell>
          <cell r="AA10871">
            <v>0</v>
          </cell>
          <cell r="AD10871" t="e">
            <v>#DIV/0!</v>
          </cell>
          <cell r="AE10871" t="e">
            <v>#DIV/0!</v>
          </cell>
          <cell r="AF10871" t="e">
            <v>#DIV/0!</v>
          </cell>
        </row>
        <row r="10872">
          <cell r="M10872">
            <v>0</v>
          </cell>
          <cell r="N10872">
            <v>0</v>
          </cell>
          <cell r="O10872" t="str">
            <v/>
          </cell>
          <cell r="P10872">
            <v>1</v>
          </cell>
          <cell r="Q10872">
            <v>0</v>
          </cell>
          <cell r="R10872">
            <v>0</v>
          </cell>
          <cell r="AA10872">
            <v>0</v>
          </cell>
          <cell r="AD10872">
            <v>0</v>
          </cell>
          <cell r="AE10872">
            <v>0</v>
          </cell>
          <cell r="AF10872">
            <v>0</v>
          </cell>
        </row>
        <row r="10873">
          <cell r="M10873" t="str">
            <v>PlatFortal1,5m²</v>
          </cell>
          <cell r="N10873" t="str">
            <v>Platine Fortal surface compris entre 1.2 m² et 1.5</v>
          </cell>
          <cell r="O10873" t="str">
            <v>Fortal plate surface between 1.2 m² and 1.5</v>
          </cell>
          <cell r="P10873">
            <v>1</v>
          </cell>
          <cell r="Q10873">
            <v>0</v>
          </cell>
          <cell r="R10873" t="str">
            <v>01, 07,.</v>
          </cell>
          <cell r="X10873">
            <v>24.713639999999995</v>
          </cell>
          <cell r="Y10873">
            <v>1129.0301590909091</v>
          </cell>
          <cell r="Z10873">
            <v>722.81852269353089</v>
          </cell>
          <cell r="AA10873">
            <v>1876.56232178444</v>
          </cell>
          <cell r="AD10873">
            <v>24.713639999999995</v>
          </cell>
          <cell r="AE10873">
            <v>1129.0301590909091</v>
          </cell>
          <cell r="AF10873">
            <v>722.81852269353089</v>
          </cell>
        </row>
        <row r="10874">
          <cell r="M10874" t="str">
            <v>AppuiDrageoir</v>
          </cell>
          <cell r="N10874" t="str">
            <v xml:space="preserve">Appui seul ou drageoir seul (toutes largeurs) </v>
          </cell>
          <cell r="O10874" t="str">
            <v xml:space="preserve">support only or sucker only (all widths) </v>
          </cell>
          <cell r="P10874">
            <v>6</v>
          </cell>
          <cell r="Q10874">
            <v>0</v>
          </cell>
          <cell r="R10874" t="str">
            <v>01, 07,.</v>
          </cell>
          <cell r="X10874">
            <v>0</v>
          </cell>
          <cell r="Y10874">
            <v>0</v>
          </cell>
          <cell r="Z10874">
            <v>0</v>
          </cell>
          <cell r="AA10874">
            <v>0</v>
          </cell>
          <cell r="AD10874">
            <v>0</v>
          </cell>
          <cell r="AE10874">
            <v>0</v>
          </cell>
          <cell r="AF10874">
            <v>0</v>
          </cell>
        </row>
        <row r="10875">
          <cell r="M10875" t="str">
            <v>Touch</v>
          </cell>
          <cell r="N10875" t="str">
            <v>Touche seule toutes largeurs</v>
          </cell>
          <cell r="O10875" t="str">
            <v>Fixed button (Endschalter)</v>
          </cell>
          <cell r="P10875">
            <v>6</v>
          </cell>
          <cell r="Q10875">
            <v>0</v>
          </cell>
          <cell r="R10875" t="str">
            <v>01, 07,.</v>
          </cell>
          <cell r="X10875">
            <v>0</v>
          </cell>
          <cell r="Y10875">
            <v>0</v>
          </cell>
          <cell r="Z10875">
            <v>0</v>
          </cell>
          <cell r="AA10875">
            <v>0</v>
          </cell>
          <cell r="AD10875">
            <v>0</v>
          </cell>
          <cell r="AE10875">
            <v>0</v>
          </cell>
          <cell r="AF10875">
            <v>0</v>
          </cell>
        </row>
        <row r="10876">
          <cell r="M10876" t="str">
            <v>Pil</v>
          </cell>
          <cell r="N10876" t="str">
            <v>Pilote fixe</v>
          </cell>
          <cell r="O10876" t="str">
            <v>Fixed pin</v>
          </cell>
          <cell r="P10876">
            <v>1</v>
          </cell>
          <cell r="Q10876">
            <v>0</v>
          </cell>
          <cell r="R10876" t="str">
            <v>01, 07,.</v>
          </cell>
          <cell r="X10876">
            <v>0</v>
          </cell>
          <cell r="Y10876">
            <v>0</v>
          </cell>
          <cell r="Z10876">
            <v>0</v>
          </cell>
          <cell r="AA10876">
            <v>0</v>
          </cell>
          <cell r="AD10876">
            <v>0</v>
          </cell>
          <cell r="AE10876">
            <v>0</v>
          </cell>
          <cell r="AF10876">
            <v>0</v>
          </cell>
        </row>
        <row r="10877">
          <cell r="M10877" t="str">
            <v>PilMob</v>
          </cell>
          <cell r="N10877" t="str">
            <v>Pilote escamotable</v>
          </cell>
          <cell r="O10877" t="str">
            <v>Retractable pin</v>
          </cell>
          <cell r="P10877">
            <v>3</v>
          </cell>
          <cell r="Q10877">
            <v>0</v>
          </cell>
          <cell r="R10877" t="str">
            <v>01, 07,.</v>
          </cell>
          <cell r="X10877">
            <v>7.431007499999998</v>
          </cell>
          <cell r="Y10877">
            <v>218.43045000000001</v>
          </cell>
          <cell r="Z10877">
            <v>382.63614281472468</v>
          </cell>
          <cell r="AA10877">
            <v>608.49760031472465</v>
          </cell>
          <cell r="AD10877">
            <v>2.4770024999999993</v>
          </cell>
          <cell r="AE10877">
            <v>72.810150000000007</v>
          </cell>
          <cell r="AF10877">
            <v>127.54538093824156</v>
          </cell>
        </row>
        <row r="10878">
          <cell r="M10878" t="str">
            <v>Aval</v>
          </cell>
          <cell r="N10878" t="str">
            <v>Avaloir</v>
          </cell>
          <cell r="O10878" t="str">
            <v>Guide</v>
          </cell>
          <cell r="P10878">
            <v>5</v>
          </cell>
          <cell r="Q10878">
            <v>0</v>
          </cell>
          <cell r="R10878" t="str">
            <v>01, 07,.</v>
          </cell>
          <cell r="X10878">
            <v>0</v>
          </cell>
          <cell r="Y10878">
            <v>0</v>
          </cell>
          <cell r="Z10878">
            <v>0</v>
          </cell>
          <cell r="AA10878">
            <v>0</v>
          </cell>
          <cell r="AD10878">
            <v>0</v>
          </cell>
          <cell r="AE10878">
            <v>0</v>
          </cell>
          <cell r="AF10878">
            <v>0</v>
          </cell>
        </row>
        <row r="10879">
          <cell r="M10879" t="str">
            <v>Distrib2</v>
          </cell>
          <cell r="N10879" t="str">
            <v>Distributeur 5/2</v>
          </cell>
          <cell r="O10879" t="str">
            <v>5/2-way valve</v>
          </cell>
          <cell r="P10879">
            <v>5</v>
          </cell>
          <cell r="Q10879">
            <v>0</v>
          </cell>
          <cell r="R10879" t="str">
            <v>01, 07,.</v>
          </cell>
          <cell r="X10879">
            <v>36.03757499999999</v>
          </cell>
          <cell r="Y10879">
            <v>804.72</v>
          </cell>
          <cell r="Z10879">
            <v>857.60319069015122</v>
          </cell>
          <cell r="AA10879">
            <v>1698.3607656901513</v>
          </cell>
          <cell r="AD10879">
            <v>7.2075149999999981</v>
          </cell>
          <cell r="AE10879">
            <v>160.94400000000002</v>
          </cell>
          <cell r="AF10879">
            <v>171.52063813803025</v>
          </cell>
        </row>
        <row r="10880">
          <cell r="M10880" t="str">
            <v>PPinduc</v>
          </cell>
          <cell r="N10880" t="str">
            <v>Détecteur inductif de présence pièce</v>
          </cell>
          <cell r="O10880" t="str">
            <v>Inductive part presence detector</v>
          </cell>
          <cell r="P10880">
            <v>4</v>
          </cell>
          <cell r="Q10880">
            <v>0</v>
          </cell>
          <cell r="R10880" t="str">
            <v>01, 07,.</v>
          </cell>
          <cell r="X10880">
            <v>7.6425299999999989</v>
          </cell>
          <cell r="Y10880">
            <v>103.27379999999999</v>
          </cell>
          <cell r="Z10880">
            <v>430.38152375296619</v>
          </cell>
          <cell r="AA10880">
            <v>541.29785375296615</v>
          </cell>
          <cell r="AD10880">
            <v>1.9106324999999997</v>
          </cell>
          <cell r="AE10880">
            <v>25.818449999999999</v>
          </cell>
          <cell r="AF10880">
            <v>107.59538093824155</v>
          </cell>
        </row>
        <row r="10881">
          <cell r="M10881" t="str">
            <v>BrasSupECO</v>
          </cell>
          <cell r="N10881" t="str">
            <v>Bras sup pour appui ou touche sur serrage ECO</v>
          </cell>
          <cell r="O10881" t="str">
            <v>Additional arm for pressing or key on ECO clamping</v>
          </cell>
          <cell r="P10881">
            <v>12</v>
          </cell>
          <cell r="Q10881">
            <v>0</v>
          </cell>
          <cell r="R10881" t="str">
            <v>01, 07,.</v>
          </cell>
          <cell r="X10881">
            <v>0</v>
          </cell>
          <cell r="Y10881">
            <v>0</v>
          </cell>
          <cell r="Z10881">
            <v>0</v>
          </cell>
          <cell r="AA10881">
            <v>0</v>
          </cell>
          <cell r="AD10881">
            <v>0</v>
          </cell>
          <cell r="AE10881">
            <v>0</v>
          </cell>
          <cell r="AF10881">
            <v>0</v>
          </cell>
        </row>
        <row r="10882">
          <cell r="M10882" t="str">
            <v>RefPinceECO_D63</v>
          </cell>
          <cell r="N10882" t="str">
            <v>Référence mobile et serrée ECO D63 tous types</v>
          </cell>
          <cell r="O10882" t="str">
            <v>Mobile and clamped reference ECO D63 all types</v>
          </cell>
          <cell r="P10882">
            <v>2</v>
          </cell>
          <cell r="Q10882">
            <v>0</v>
          </cell>
          <cell r="R10882" t="str">
            <v>01, 07,.</v>
          </cell>
          <cell r="X10882">
            <v>3.5617049999999995</v>
          </cell>
          <cell r="Y10882">
            <v>145.62029999999999</v>
          </cell>
          <cell r="Z10882">
            <v>158.70866677487396</v>
          </cell>
          <cell r="AA10882">
            <v>307.89067177487391</v>
          </cell>
          <cell r="AD10882">
            <v>1.7808524999999997</v>
          </cell>
          <cell r="AE10882">
            <v>72.810149999999993</v>
          </cell>
          <cell r="AF10882">
            <v>79.354333387436981</v>
          </cell>
        </row>
        <row r="10883">
          <cell r="M10883" t="str">
            <v>RefSerrECONew_D50</v>
          </cell>
          <cell r="N10883" t="str">
            <v>Réf serrée ECO D50 Touche + Appui tous types</v>
          </cell>
          <cell r="O10883" t="str">
            <v>ECO D50 clamped reference Key + Press all types</v>
          </cell>
          <cell r="P10883">
            <v>4</v>
          </cell>
          <cell r="Q10883">
            <v>0</v>
          </cell>
          <cell r="R10883" t="str">
            <v>01, 07,.</v>
          </cell>
          <cell r="X10883">
            <v>7.1234099999999989</v>
          </cell>
          <cell r="Y10883">
            <v>291.24059999999997</v>
          </cell>
          <cell r="Z10883">
            <v>317.41733354974792</v>
          </cell>
          <cell r="AA10883">
            <v>615.78134354974782</v>
          </cell>
          <cell r="AD10883">
            <v>1.7808524999999997</v>
          </cell>
          <cell r="AE10883">
            <v>72.810149999999993</v>
          </cell>
          <cell r="AF10883">
            <v>79.354333387436981</v>
          </cell>
        </row>
        <row r="10884">
          <cell r="M10884" t="str">
            <v>RefSerrECONew_D63</v>
          </cell>
          <cell r="N10884" t="str">
            <v>Réf serrée ECO D63 Touche + Appui tous types</v>
          </cell>
          <cell r="O10884" t="str">
            <v>ECO D63 Key + Press all types</v>
          </cell>
          <cell r="P10884">
            <v>3</v>
          </cell>
          <cell r="Q10884">
            <v>0</v>
          </cell>
          <cell r="R10884" t="str">
            <v>01, 07,.</v>
          </cell>
          <cell r="X10884">
            <v>5.342557499999999</v>
          </cell>
          <cell r="Y10884">
            <v>218.43045000000001</v>
          </cell>
          <cell r="Z10884">
            <v>238.06300016231094</v>
          </cell>
          <cell r="AA10884">
            <v>461.83600766231098</v>
          </cell>
          <cell r="AD10884">
            <v>1.7808524999999997</v>
          </cell>
          <cell r="AE10884">
            <v>72.810150000000007</v>
          </cell>
          <cell r="AF10884">
            <v>79.354333387436981</v>
          </cell>
        </row>
        <row r="10885">
          <cell r="M10885" t="str">
            <v>RefSerrECONew_D80</v>
          </cell>
          <cell r="N10885" t="str">
            <v>Réf serrée ECO D80 Touche + Appui tous types</v>
          </cell>
          <cell r="O10885" t="str">
            <v>ECO D80 Key + Press all types</v>
          </cell>
          <cell r="P10885">
            <v>2</v>
          </cell>
          <cell r="Q10885">
            <v>0</v>
          </cell>
          <cell r="R10885" t="str">
            <v>01, 07,.</v>
          </cell>
          <cell r="X10885">
            <v>3.5617049999999995</v>
          </cell>
          <cell r="Y10885">
            <v>145.62029999999999</v>
          </cell>
          <cell r="Z10885">
            <v>158.70866677487396</v>
          </cell>
          <cell r="AA10885">
            <v>307.89067177487391</v>
          </cell>
          <cell r="AD10885">
            <v>1.7808524999999997</v>
          </cell>
          <cell r="AE10885">
            <v>72.810149999999993</v>
          </cell>
          <cell r="AF10885">
            <v>79.354333387436981</v>
          </cell>
        </row>
        <row r="10886">
          <cell r="M10886" t="str">
            <v>PartFixeBatiPnAut</v>
          </cell>
          <cell r="N10886" t="str">
            <v>Part fixe pour bâti de plateau sans PN et AUT</v>
          </cell>
          <cell r="O10886" t="str">
            <v>Base pour bâti de plateau sans PN et AUT</v>
          </cell>
          <cell r="P10886">
            <v>1</v>
          </cell>
          <cell r="Q10886">
            <v>0</v>
          </cell>
          <cell r="R10886" t="str">
            <v>01, 07,.</v>
          </cell>
          <cell r="X10886">
            <v>13.051237499999997</v>
          </cell>
          <cell r="Y10886">
            <v>1322.2860000000001</v>
          </cell>
          <cell r="Z10886">
            <v>643.85326187648309</v>
          </cell>
          <cell r="AA10886">
            <v>1979.1904993764833</v>
          </cell>
          <cell r="AD10886">
            <v>13.051237499999997</v>
          </cell>
          <cell r="AE10886">
            <v>1322.2860000000001</v>
          </cell>
          <cell r="AF10886">
            <v>643.85326187648309</v>
          </cell>
        </row>
        <row r="10887">
          <cell r="M10887" t="str">
            <v>CompIntPlatEnLigne</v>
          </cell>
          <cell r="N10887" t="str">
            <v>Complément Intégration d'une platine en ligne</v>
          </cell>
          <cell r="O10887" t="str">
            <v>Add-on online integration of an robotized welding jig mounted on a turntable</v>
          </cell>
          <cell r="P10887">
            <v>1</v>
          </cell>
          <cell r="Q10887">
            <v>0</v>
          </cell>
          <cell r="R10887" t="str">
            <v>01, 07,.</v>
          </cell>
          <cell r="X10887">
            <v>0</v>
          </cell>
          <cell r="Y10887">
            <v>0</v>
          </cell>
          <cell r="Z10887">
            <v>525</v>
          </cell>
          <cell r="AA10887">
            <v>525</v>
          </cell>
          <cell r="AD10887">
            <v>0</v>
          </cell>
          <cell r="AE10887">
            <v>0</v>
          </cell>
          <cell r="AF10887">
            <v>525</v>
          </cell>
        </row>
        <row r="10888">
          <cell r="M10888">
            <v>0</v>
          </cell>
          <cell r="N10888">
            <v>0</v>
          </cell>
          <cell r="O10888" t="str">
            <v/>
          </cell>
          <cell r="P10888">
            <v>0</v>
          </cell>
          <cell r="Q10888">
            <v>0</v>
          </cell>
          <cell r="R10888">
            <v>0</v>
          </cell>
          <cell r="AA10888">
            <v>0</v>
          </cell>
          <cell r="AD10888" t="e">
            <v>#DIV/0!</v>
          </cell>
          <cell r="AE10888" t="e">
            <v>#DIV/0!</v>
          </cell>
          <cell r="AF10888" t="e">
            <v>#DIV/0!</v>
          </cell>
        </row>
        <row r="10889">
          <cell r="M10889">
            <v>0</v>
          </cell>
          <cell r="N10889">
            <v>0</v>
          </cell>
          <cell r="O10889" t="str">
            <v/>
          </cell>
          <cell r="P10889">
            <v>1</v>
          </cell>
          <cell r="Q10889">
            <v>0</v>
          </cell>
          <cell r="R10889">
            <v>0</v>
          </cell>
          <cell r="AA10889">
            <v>0</v>
          </cell>
          <cell r="AD10889">
            <v>0</v>
          </cell>
          <cell r="AE10889">
            <v>0</v>
          </cell>
          <cell r="AF10889">
            <v>0</v>
          </cell>
        </row>
        <row r="10890">
          <cell r="M10890" t="str">
            <v>EtudRobSEL1</v>
          </cell>
          <cell r="N10890" t="str">
            <v>Etude numérique simple robot SEL existant</v>
          </cell>
          <cell r="O10890" t="str">
            <v>Simple numerical study on existing SEL robot</v>
          </cell>
          <cell r="P10890">
            <v>0.5</v>
          </cell>
          <cell r="Q10890">
            <v>0</v>
          </cell>
          <cell r="R10890" t="str">
            <v>01, 07,.</v>
          </cell>
          <cell r="X10890">
            <v>0</v>
          </cell>
          <cell r="Y10890">
            <v>0</v>
          </cell>
          <cell r="Z10890">
            <v>0</v>
          </cell>
          <cell r="AA10890">
            <v>0</v>
          </cell>
          <cell r="AD10890">
            <v>0</v>
          </cell>
          <cell r="AE10890">
            <v>0</v>
          </cell>
          <cell r="AF10890">
            <v>0</v>
          </cell>
        </row>
        <row r="10891">
          <cell r="M10891" t="str">
            <v>TrajSoud</v>
          </cell>
          <cell r="N10891" t="str">
            <v>Trajectoire de soudure(clinchage, arc tiré, rivet)</v>
          </cell>
          <cell r="O10891" t="str">
            <v>Welding path (clinching, pulled arc, rivet)</v>
          </cell>
          <cell r="P10891">
            <v>1</v>
          </cell>
          <cell r="Q10891" t="str">
            <v>16 PSE OP50</v>
          </cell>
          <cell r="R10891" t="str">
            <v>01, 07,.</v>
          </cell>
          <cell r="X10891">
            <v>0</v>
          </cell>
          <cell r="Y10891">
            <v>0</v>
          </cell>
          <cell r="Z10891">
            <v>0</v>
          </cell>
          <cell r="AA10891">
            <v>0</v>
          </cell>
          <cell r="AD10891">
            <v>0</v>
          </cell>
          <cell r="AE10891">
            <v>0</v>
          </cell>
          <cell r="AF10891">
            <v>0</v>
          </cell>
        </row>
        <row r="10892">
          <cell r="M10892" t="str">
            <v>EchCodeTraj</v>
          </cell>
          <cell r="N10892" t="str">
            <v>Echange Code Trajectoire avec baie robot</v>
          </cell>
          <cell r="O10892" t="str">
            <v>Exchange of Trajectory Code with robot bay</v>
          </cell>
          <cell r="P10892">
            <v>1</v>
          </cell>
          <cell r="Q10892">
            <v>0</v>
          </cell>
          <cell r="R10892" t="str">
            <v>01, 07,.</v>
          </cell>
          <cell r="X10892">
            <v>1.1812499999999997</v>
          </cell>
          <cell r="Y10892">
            <v>0</v>
          </cell>
          <cell r="Z10892">
            <v>96.409919032065716</v>
          </cell>
          <cell r="AA10892">
            <v>97.591169032065721</v>
          </cell>
          <cell r="AD10892">
            <v>1.1812499999999997</v>
          </cell>
          <cell r="AE10892">
            <v>0</v>
          </cell>
          <cell r="AF10892">
            <v>96.409919032065716</v>
          </cell>
        </row>
        <row r="10893">
          <cell r="M10893" t="str">
            <v>HEtudAUT</v>
          </cell>
          <cell r="N10893" t="str">
            <v>Une heure d'études automatismes</v>
          </cell>
          <cell r="O10893" t="str">
            <v>One hour of automation studies</v>
          </cell>
          <cell r="P10893">
            <v>0.5</v>
          </cell>
          <cell r="Q10893" t="str">
            <v>Complement Hetude AF+Marguerite+Prog</v>
          </cell>
          <cell r="R10893" t="str">
            <v>01</v>
          </cell>
          <cell r="X10893">
            <v>32.5</v>
          </cell>
          <cell r="Y10893">
            <v>0</v>
          </cell>
          <cell r="Z10893">
            <v>0</v>
          </cell>
          <cell r="AA10893">
            <v>32.5</v>
          </cell>
          <cell r="AD10893">
            <v>65</v>
          </cell>
          <cell r="AE10893">
            <v>0</v>
          </cell>
          <cell r="AF10893">
            <v>0</v>
          </cell>
        </row>
        <row r="10894">
          <cell r="M10894">
            <v>0</v>
          </cell>
          <cell r="N10894">
            <v>0</v>
          </cell>
          <cell r="O10894" t="str">
            <v/>
          </cell>
          <cell r="P10894">
            <v>0</v>
          </cell>
          <cell r="Q10894">
            <v>0</v>
          </cell>
          <cell r="R10894">
            <v>0</v>
          </cell>
          <cell r="AA10894">
            <v>0</v>
          </cell>
          <cell r="AD10894" t="e">
            <v>#DIV/0!</v>
          </cell>
          <cell r="AE10894" t="e">
            <v>#DIV/0!</v>
          </cell>
          <cell r="AF10894" t="e">
            <v>#DIV/0!</v>
          </cell>
        </row>
        <row r="10895">
          <cell r="M10895">
            <v>0</v>
          </cell>
          <cell r="N10895">
            <v>0</v>
          </cell>
          <cell r="O10895" t="str">
            <v/>
          </cell>
          <cell r="P10895">
            <v>1</v>
          </cell>
          <cell r="Q10895">
            <v>0</v>
          </cell>
          <cell r="R10895">
            <v>0</v>
          </cell>
          <cell r="AA10895">
            <v>0</v>
          </cell>
          <cell r="AD10895">
            <v>0</v>
          </cell>
          <cell r="AE10895">
            <v>0</v>
          </cell>
          <cell r="AF10895">
            <v>0</v>
          </cell>
        </row>
        <row r="10896">
          <cell r="M10896" t="str">
            <v>EtudRobSEL1</v>
          </cell>
          <cell r="N10896" t="str">
            <v>Etude numérique simple robot SEL existant</v>
          </cell>
          <cell r="O10896" t="str">
            <v>Simple numerical study on existing SEL robot</v>
          </cell>
          <cell r="P10896">
            <v>0.5</v>
          </cell>
          <cell r="Q10896">
            <v>0</v>
          </cell>
          <cell r="R10896" t="str">
            <v>01, 07,.</v>
          </cell>
          <cell r="X10896">
            <v>0</v>
          </cell>
          <cell r="Y10896">
            <v>0</v>
          </cell>
          <cell r="Z10896">
            <v>0</v>
          </cell>
          <cell r="AA10896">
            <v>0</v>
          </cell>
          <cell r="AD10896">
            <v>0</v>
          </cell>
          <cell r="AE10896">
            <v>0</v>
          </cell>
          <cell r="AF10896">
            <v>0</v>
          </cell>
        </row>
        <row r="10897">
          <cell r="M10897" t="str">
            <v>TrajSoud</v>
          </cell>
          <cell r="N10897" t="str">
            <v>Trajectoire de soudure(clinchage, arc tiré, rivet)</v>
          </cell>
          <cell r="O10897" t="str">
            <v>Welding path (clinching, pulled arc, rivet)</v>
          </cell>
          <cell r="P10897">
            <v>1</v>
          </cell>
          <cell r="Q10897" t="str">
            <v>16 PSE OP50</v>
          </cell>
          <cell r="R10897" t="str">
            <v>01, 07,.</v>
          </cell>
          <cell r="X10897">
            <v>0</v>
          </cell>
          <cell r="Y10897">
            <v>0</v>
          </cell>
          <cell r="Z10897">
            <v>0</v>
          </cell>
          <cell r="AA10897">
            <v>0</v>
          </cell>
          <cell r="AD10897">
            <v>0</v>
          </cell>
          <cell r="AE10897">
            <v>0</v>
          </cell>
          <cell r="AF10897">
            <v>0</v>
          </cell>
        </row>
        <row r="10898">
          <cell r="M10898" t="str">
            <v>EchCodeTraj</v>
          </cell>
          <cell r="N10898" t="str">
            <v>Echange Code Trajectoire avec baie robot</v>
          </cell>
          <cell r="O10898" t="str">
            <v>Exchange of Trajectory Code with robot bay</v>
          </cell>
          <cell r="P10898">
            <v>1</v>
          </cell>
          <cell r="Q10898">
            <v>0</v>
          </cell>
          <cell r="R10898" t="str">
            <v>01, 07,.</v>
          </cell>
          <cell r="X10898">
            <v>1.1812499999999997</v>
          </cell>
          <cell r="Y10898">
            <v>0</v>
          </cell>
          <cell r="Z10898">
            <v>96.409919032065716</v>
          </cell>
          <cell r="AA10898">
            <v>97.591169032065721</v>
          </cell>
          <cell r="AD10898">
            <v>1.1812499999999997</v>
          </cell>
          <cell r="AE10898">
            <v>0</v>
          </cell>
          <cell r="AF10898">
            <v>96.409919032065716</v>
          </cell>
        </row>
        <row r="10899">
          <cell r="M10899" t="str">
            <v>HEtudAUT</v>
          </cell>
          <cell r="N10899" t="str">
            <v>Une heure d'études automatismes</v>
          </cell>
          <cell r="O10899" t="str">
            <v>One hour of automation studies</v>
          </cell>
          <cell r="P10899">
            <v>0</v>
          </cell>
          <cell r="Q10899" t="str">
            <v>Complement Hetude AF+Marguerite+Prog</v>
          </cell>
          <cell r="R10899" t="str">
            <v>01</v>
          </cell>
          <cell r="X10899">
            <v>0</v>
          </cell>
          <cell r="Y10899">
            <v>0</v>
          </cell>
          <cell r="Z10899">
            <v>0</v>
          </cell>
          <cell r="AA10899">
            <v>0</v>
          </cell>
          <cell r="AD10899" t="e">
            <v>#DIV/0!</v>
          </cell>
          <cell r="AE10899" t="e">
            <v>#DIV/0!</v>
          </cell>
          <cell r="AF10899" t="e">
            <v>#DIV/0!</v>
          </cell>
        </row>
        <row r="10900">
          <cell r="M10900">
            <v>0</v>
          </cell>
          <cell r="N10900">
            <v>0</v>
          </cell>
          <cell r="O10900" t="str">
            <v/>
          </cell>
          <cell r="P10900">
            <v>0</v>
          </cell>
          <cell r="Q10900">
            <v>0</v>
          </cell>
          <cell r="R10900">
            <v>0</v>
          </cell>
          <cell r="AA10900">
            <v>0</v>
          </cell>
          <cell r="AD10900" t="e">
            <v>#DIV/0!</v>
          </cell>
          <cell r="AE10900" t="e">
            <v>#DIV/0!</v>
          </cell>
          <cell r="AF10900" t="e">
            <v>#DIV/0!</v>
          </cell>
        </row>
        <row r="10901">
          <cell r="M10901">
            <v>0</v>
          </cell>
          <cell r="N10901">
            <v>0</v>
          </cell>
          <cell r="O10901" t="str">
            <v/>
          </cell>
          <cell r="P10901">
            <v>1</v>
          </cell>
          <cell r="Q10901">
            <v>0</v>
          </cell>
          <cell r="R10901">
            <v>0</v>
          </cell>
          <cell r="AA10901">
            <v>0</v>
          </cell>
          <cell r="AD10901">
            <v>0</v>
          </cell>
          <cell r="AE10901">
            <v>0</v>
          </cell>
          <cell r="AF10901">
            <v>0</v>
          </cell>
        </row>
        <row r="10902">
          <cell r="M10902" t="str">
            <v>EtudRobSEL1</v>
          </cell>
          <cell r="N10902" t="str">
            <v>Etude numérique simple robot SEL existant</v>
          </cell>
          <cell r="O10902" t="str">
            <v>Simple numerical study on existing SEL robot</v>
          </cell>
          <cell r="P10902">
            <v>0.75</v>
          </cell>
          <cell r="Q10902" t="str">
            <v>2 têtes</v>
          </cell>
          <cell r="R10902" t="str">
            <v>01, 07,.</v>
          </cell>
          <cell r="X10902">
            <v>0</v>
          </cell>
          <cell r="Y10902">
            <v>0</v>
          </cell>
          <cell r="Z10902">
            <v>0</v>
          </cell>
          <cell r="AA10902">
            <v>0</v>
          </cell>
          <cell r="AD10902">
            <v>0</v>
          </cell>
          <cell r="AE10902">
            <v>0</v>
          </cell>
          <cell r="AF10902">
            <v>0</v>
          </cell>
        </row>
        <row r="10903">
          <cell r="M10903" t="str">
            <v>TrajMan</v>
          </cell>
          <cell r="N10903" t="str">
            <v>Trajectoire de manutention</v>
          </cell>
          <cell r="O10903" t="str">
            <v>Handling path</v>
          </cell>
          <cell r="P10903">
            <v>2</v>
          </cell>
          <cell r="Q10903" t="str">
            <v>Prise OP50, dépose OP60</v>
          </cell>
          <cell r="R10903" t="str">
            <v>01, 07,.</v>
          </cell>
          <cell r="X10903">
            <v>0</v>
          </cell>
          <cell r="Y10903">
            <v>0</v>
          </cell>
          <cell r="Z10903">
            <v>0</v>
          </cell>
          <cell r="AA10903">
            <v>0</v>
          </cell>
          <cell r="AD10903">
            <v>0</v>
          </cell>
          <cell r="AE10903">
            <v>0</v>
          </cell>
          <cell r="AF10903">
            <v>0</v>
          </cell>
        </row>
        <row r="10904">
          <cell r="M10904" t="str">
            <v>TrajSoud</v>
          </cell>
          <cell r="N10904" t="str">
            <v>Trajectoire de soudure(clinchage, arc tiré, rivet)</v>
          </cell>
          <cell r="O10904" t="str">
            <v>Welding path (clinching, pulled arc, rivet)</v>
          </cell>
          <cell r="P10904">
            <v>2</v>
          </cell>
          <cell r="Q10904" t="str">
            <v>2 têtes</v>
          </cell>
          <cell r="R10904" t="str">
            <v>01, 07,.</v>
          </cell>
          <cell r="X10904">
            <v>0</v>
          </cell>
          <cell r="Y10904">
            <v>0</v>
          </cell>
          <cell r="Z10904">
            <v>0</v>
          </cell>
          <cell r="AA10904">
            <v>0</v>
          </cell>
          <cell r="AD10904">
            <v>0</v>
          </cell>
          <cell r="AE10904">
            <v>0</v>
          </cell>
          <cell r="AF10904">
            <v>0</v>
          </cell>
        </row>
        <row r="10905">
          <cell r="M10905" t="str">
            <v>EchCodeTraj</v>
          </cell>
          <cell r="N10905" t="str">
            <v>Echange Code Trajectoire avec baie robot</v>
          </cell>
          <cell r="O10905" t="str">
            <v>Exchange of Trajectory Code with robot bay</v>
          </cell>
          <cell r="P10905">
            <v>1</v>
          </cell>
          <cell r="Q10905">
            <v>0</v>
          </cell>
          <cell r="R10905" t="str">
            <v>01, 07,.</v>
          </cell>
          <cell r="X10905">
            <v>1.1812499999999997</v>
          </cell>
          <cell r="Y10905">
            <v>0</v>
          </cell>
          <cell r="Z10905">
            <v>96.409919032065716</v>
          </cell>
          <cell r="AA10905">
            <v>97.591169032065721</v>
          </cell>
          <cell r="AD10905">
            <v>1.1812499999999997</v>
          </cell>
          <cell r="AE10905">
            <v>0</v>
          </cell>
          <cell r="AF10905">
            <v>96.409919032065716</v>
          </cell>
        </row>
        <row r="10906">
          <cell r="M10906" t="str">
            <v>HEtudAUT</v>
          </cell>
          <cell r="N10906" t="str">
            <v>Une heure d'études automatismes</v>
          </cell>
          <cell r="O10906" t="str">
            <v>One hour of automation studies</v>
          </cell>
          <cell r="P10906">
            <v>0.5</v>
          </cell>
          <cell r="Q10906" t="str">
            <v>Complement Hetude AF+Marguerite+Prog</v>
          </cell>
          <cell r="R10906" t="str">
            <v>01</v>
          </cell>
          <cell r="X10906">
            <v>32.5</v>
          </cell>
          <cell r="Y10906">
            <v>0</v>
          </cell>
          <cell r="Z10906">
            <v>0</v>
          </cell>
          <cell r="AA10906">
            <v>32.5</v>
          </cell>
          <cell r="AD10906">
            <v>65</v>
          </cell>
          <cell r="AE10906">
            <v>0</v>
          </cell>
          <cell r="AF10906">
            <v>0</v>
          </cell>
        </row>
        <row r="10907">
          <cell r="M10907">
            <v>0</v>
          </cell>
          <cell r="N10907">
            <v>0</v>
          </cell>
          <cell r="O10907" t="str">
            <v/>
          </cell>
          <cell r="P10907">
            <v>0</v>
          </cell>
          <cell r="Q10907">
            <v>0</v>
          </cell>
          <cell r="R10907">
            <v>0</v>
          </cell>
          <cell r="AA10907">
            <v>0</v>
          </cell>
          <cell r="AD10907" t="e">
            <v>#DIV/0!</v>
          </cell>
          <cell r="AE10907" t="e">
            <v>#DIV/0!</v>
          </cell>
          <cell r="AF10907" t="e">
            <v>#DIV/0!</v>
          </cell>
        </row>
        <row r="10908">
          <cell r="M10908">
            <v>0</v>
          </cell>
          <cell r="N10908">
            <v>0</v>
          </cell>
          <cell r="O10908" t="str">
            <v/>
          </cell>
          <cell r="P10908">
            <v>1</v>
          </cell>
          <cell r="Q10908">
            <v>0</v>
          </cell>
          <cell r="R10908">
            <v>0</v>
          </cell>
          <cell r="AA10908">
            <v>0</v>
          </cell>
          <cell r="AD10908">
            <v>0</v>
          </cell>
          <cell r="AE10908">
            <v>0</v>
          </cell>
          <cell r="AF10908">
            <v>0</v>
          </cell>
        </row>
        <row r="10909">
          <cell r="M10909" t="str">
            <v>RefSer40DINPreh</v>
          </cell>
          <cell r="N10909" t="str">
            <v>Serrage 40 DIN Touche + Appui tous types sur Préh</v>
          </cell>
          <cell r="O10909" t="str">
            <v>Clamping 40 DIN Key + All types of support on Preh</v>
          </cell>
          <cell r="P10909">
            <v>6</v>
          </cell>
          <cell r="Q10909">
            <v>0</v>
          </cell>
          <cell r="R10909" t="str">
            <v>01, 07,.</v>
          </cell>
          <cell r="X10909">
            <v>7.3709999999999987</v>
          </cell>
          <cell r="Y10909">
            <v>426.04380000000003</v>
          </cell>
          <cell r="Z10909">
            <v>226.8</v>
          </cell>
          <cell r="AA10909">
            <v>660.21479999999997</v>
          </cell>
          <cell r="AD10909">
            <v>1.2284999999999997</v>
          </cell>
          <cell r="AE10909">
            <v>71.007300000000001</v>
          </cell>
          <cell r="AF10909">
            <v>37.800000000000004</v>
          </cell>
        </row>
        <row r="10910">
          <cell r="M10910" t="str">
            <v>CompIntRefSerrPreh</v>
          </cell>
          <cell r="N10910" t="str">
            <v>Complément intégration d'une réf serr préhenseur</v>
          </cell>
          <cell r="O10910" t="str">
            <v>Add-on integration tight reference in a Gripper</v>
          </cell>
          <cell r="P10910">
            <v>6</v>
          </cell>
          <cell r="Q10910">
            <v>0</v>
          </cell>
          <cell r="R10910" t="str">
            <v>01, 07,.</v>
          </cell>
          <cell r="X10910">
            <v>0</v>
          </cell>
          <cell r="Y10910">
            <v>0</v>
          </cell>
          <cell r="Z10910">
            <v>141.75</v>
          </cell>
          <cell r="AA10910">
            <v>141.75</v>
          </cell>
          <cell r="AD10910">
            <v>0</v>
          </cell>
          <cell r="AE10910">
            <v>0</v>
          </cell>
          <cell r="AF10910">
            <v>23.625</v>
          </cell>
        </row>
        <row r="10911">
          <cell r="M10911" t="str">
            <v>PilMobPreh</v>
          </cell>
          <cell r="N10911" t="str">
            <v>Pilote escamotable sur Préhenseur avec antenne sup</v>
          </cell>
          <cell r="O10911" t="str">
            <v>Retractable pin on Gripper</v>
          </cell>
          <cell r="P10911">
            <v>1</v>
          </cell>
          <cell r="Q10911">
            <v>0</v>
          </cell>
          <cell r="R10911" t="str">
            <v>01, 07,.</v>
          </cell>
          <cell r="X10911">
            <v>1.2284999999999997</v>
          </cell>
          <cell r="Y10911">
            <v>71.007300000000001</v>
          </cell>
          <cell r="Z10911">
            <v>37.800000000000004</v>
          </cell>
          <cell r="AA10911">
            <v>110.03579999999999</v>
          </cell>
          <cell r="AD10911">
            <v>1.2284999999999997</v>
          </cell>
          <cell r="AE10911">
            <v>71.007300000000001</v>
          </cell>
          <cell r="AF10911">
            <v>37.800000000000004</v>
          </cell>
        </row>
        <row r="10912">
          <cell r="M10912" t="str">
            <v>CompIntPilMobPreh</v>
          </cell>
          <cell r="N10912" t="str">
            <v>Complément intégration pilote mobile Préhenseur</v>
          </cell>
          <cell r="O10912" t="str">
            <v>Add on integration mobile Pin in Gripper</v>
          </cell>
          <cell r="P10912">
            <v>1</v>
          </cell>
          <cell r="Q10912">
            <v>0</v>
          </cell>
          <cell r="R10912" t="str">
            <v>01, 07,.</v>
          </cell>
          <cell r="X10912">
            <v>0</v>
          </cell>
          <cell r="Y10912">
            <v>0</v>
          </cell>
          <cell r="Z10912">
            <v>18.900000000000002</v>
          </cell>
          <cell r="AA10912">
            <v>18.900000000000002</v>
          </cell>
          <cell r="AD10912">
            <v>0</v>
          </cell>
          <cell r="AE10912">
            <v>0</v>
          </cell>
          <cell r="AF10912">
            <v>18.900000000000002</v>
          </cell>
        </row>
        <row r="10913">
          <cell r="M10913" t="str">
            <v>PilSeulPreh</v>
          </cell>
          <cell r="N10913" t="str">
            <v xml:space="preserve">Pilote fixe sans poteau ou Pilote préhenseur avec </v>
          </cell>
          <cell r="O10913" t="str">
            <v>Fixed pin for gripper</v>
          </cell>
          <cell r="P10913">
            <v>1</v>
          </cell>
          <cell r="Q10913">
            <v>0</v>
          </cell>
          <cell r="R10913" t="str">
            <v>01, 07,.</v>
          </cell>
          <cell r="X10913">
            <v>0</v>
          </cell>
          <cell r="Y10913">
            <v>0</v>
          </cell>
          <cell r="Z10913">
            <v>0</v>
          </cell>
          <cell r="AA10913">
            <v>0</v>
          </cell>
          <cell r="AD10913">
            <v>0</v>
          </cell>
          <cell r="AE10913">
            <v>0</v>
          </cell>
          <cell r="AF10913">
            <v>0</v>
          </cell>
        </row>
        <row r="10914">
          <cell r="M10914" t="str">
            <v>CompIntPilPreh</v>
          </cell>
          <cell r="N10914" t="str">
            <v>Complément intégration d'un pilote preheneur</v>
          </cell>
          <cell r="O10914" t="str">
            <v>Add on integration Pin in Gripper</v>
          </cell>
          <cell r="P10914">
            <v>1</v>
          </cell>
          <cell r="Q10914">
            <v>0</v>
          </cell>
          <cell r="R10914" t="str">
            <v>01, 07,.</v>
          </cell>
          <cell r="X10914">
            <v>0</v>
          </cell>
          <cell r="Y10914">
            <v>0</v>
          </cell>
          <cell r="Z10914">
            <v>0</v>
          </cell>
          <cell r="AA10914">
            <v>0</v>
          </cell>
          <cell r="AD10914">
            <v>0</v>
          </cell>
          <cell r="AE10914">
            <v>0</v>
          </cell>
          <cell r="AF10914">
            <v>0</v>
          </cell>
        </row>
        <row r="10915">
          <cell r="M10915" t="str">
            <v>DistribPreh</v>
          </cell>
          <cell r="N10915" t="str">
            <v>Distributeur taille 2 sur Préhenseur</v>
          </cell>
          <cell r="O10915" t="str">
            <v>Dispenser size 2 on Gripper</v>
          </cell>
          <cell r="P10915">
            <v>2</v>
          </cell>
          <cell r="Q10915">
            <v>0</v>
          </cell>
          <cell r="R10915" t="str">
            <v>01, 07,.</v>
          </cell>
          <cell r="X10915">
            <v>2.4569999999999994</v>
          </cell>
          <cell r="Y10915">
            <v>325.39499999999998</v>
          </cell>
          <cell r="Z10915">
            <v>37.800000000000004</v>
          </cell>
          <cell r="AA10915">
            <v>365.65199999999999</v>
          </cell>
          <cell r="AD10915">
            <v>1.2284999999999997</v>
          </cell>
          <cell r="AE10915">
            <v>162.69749999999999</v>
          </cell>
          <cell r="AF10915">
            <v>18.900000000000002</v>
          </cell>
        </row>
        <row r="10916">
          <cell r="M10916" t="str">
            <v>CompIntDistribPreh</v>
          </cell>
          <cell r="N10916" t="str">
            <v>Complément intégration d'un distributeur préh</v>
          </cell>
          <cell r="O10916" t="str">
            <v>Add-on integration distributor into existing gripper</v>
          </cell>
          <cell r="P10916">
            <v>2</v>
          </cell>
          <cell r="Q10916">
            <v>0</v>
          </cell>
          <cell r="R10916" t="str">
            <v>01, 07,.</v>
          </cell>
          <cell r="X10916">
            <v>0</v>
          </cell>
          <cell r="Y10916">
            <v>0</v>
          </cell>
          <cell r="Z10916">
            <v>47.25</v>
          </cell>
          <cell r="AA10916">
            <v>47.25</v>
          </cell>
          <cell r="AD10916">
            <v>0</v>
          </cell>
          <cell r="AE10916">
            <v>0</v>
          </cell>
          <cell r="AF10916">
            <v>23.625</v>
          </cell>
        </row>
        <row r="10917">
          <cell r="M10917" t="str">
            <v>PPinducPreh</v>
          </cell>
          <cell r="N10917" t="str">
            <v>Détecteur inductif présence pièce sur Préhenseur a</v>
          </cell>
          <cell r="O10917" t="str">
            <v>Inductive part presence detector on Gripper</v>
          </cell>
          <cell r="P10917">
            <v>1</v>
          </cell>
          <cell r="Q10917">
            <v>0</v>
          </cell>
          <cell r="R10917" t="str">
            <v>01, 07,.</v>
          </cell>
          <cell r="X10917">
            <v>1.2284999999999997</v>
          </cell>
          <cell r="Y10917">
            <v>37.65825000000001</v>
          </cell>
          <cell r="Z10917">
            <v>9.4500000000000011</v>
          </cell>
          <cell r="AA10917">
            <v>48.336750000000009</v>
          </cell>
          <cell r="AD10917">
            <v>1.2284999999999997</v>
          </cell>
          <cell r="AE10917">
            <v>37.65825000000001</v>
          </cell>
          <cell r="AF10917">
            <v>9.4500000000000011</v>
          </cell>
        </row>
        <row r="10918">
          <cell r="M10918" t="str">
            <v>CompIntPpPreh</v>
          </cell>
          <cell r="N10918" t="str">
            <v>Complément intégration d'un présence pièce préh</v>
          </cell>
          <cell r="O10918" t="str">
            <v>Add-on integration presence part</v>
          </cell>
          <cell r="P10918">
            <v>1</v>
          </cell>
          <cell r="Q10918">
            <v>0</v>
          </cell>
          <cell r="R10918" t="str">
            <v>01, 07,.</v>
          </cell>
          <cell r="X10918">
            <v>0</v>
          </cell>
          <cell r="Y10918">
            <v>0</v>
          </cell>
          <cell r="Z10918">
            <v>23.625</v>
          </cell>
          <cell r="AA10918">
            <v>23.625</v>
          </cell>
          <cell r="AD10918">
            <v>0</v>
          </cell>
          <cell r="AE10918">
            <v>0</v>
          </cell>
          <cell r="AF10918">
            <v>23.625</v>
          </cell>
        </row>
        <row r="10919">
          <cell r="M10919" t="str">
            <v>PlotMasse</v>
          </cell>
          <cell r="N10919" t="str">
            <v>2 Plots de masse pour retour courant</v>
          </cell>
          <cell r="O10919" t="str">
            <v>2 Ground studs for current return</v>
          </cell>
          <cell r="P10919">
            <v>1</v>
          </cell>
          <cell r="Q10919">
            <v>0</v>
          </cell>
          <cell r="R10919" t="str">
            <v>01, 07,.</v>
          </cell>
          <cell r="X10919">
            <v>0</v>
          </cell>
          <cell r="Y10919">
            <v>86.247</v>
          </cell>
          <cell r="Z10919">
            <v>131.25</v>
          </cell>
          <cell r="AA10919">
            <v>217.49700000000001</v>
          </cell>
          <cell r="AD10919">
            <v>0</v>
          </cell>
          <cell r="AE10919">
            <v>86.247</v>
          </cell>
          <cell r="AF10919">
            <v>131.25</v>
          </cell>
        </row>
        <row r="10920">
          <cell r="M10920" t="str">
            <v>IntPrehEl</v>
          </cell>
          <cell r="N10920" t="str">
            <v>Intégration en ligne d'un préhenseur</v>
          </cell>
          <cell r="O10920" t="str">
            <v>On-line integration of a gripper</v>
          </cell>
          <cell r="P10920">
            <v>1</v>
          </cell>
          <cell r="Q10920">
            <v>0</v>
          </cell>
          <cell r="R10920" t="str">
            <v>01, 07,.</v>
          </cell>
          <cell r="X10920">
            <v>0</v>
          </cell>
          <cell r="Y10920">
            <v>0</v>
          </cell>
          <cell r="Z10920">
            <v>0</v>
          </cell>
          <cell r="AA10920">
            <v>0</v>
          </cell>
          <cell r="AD10920">
            <v>0</v>
          </cell>
          <cell r="AE10920">
            <v>0</v>
          </cell>
          <cell r="AF10920">
            <v>0</v>
          </cell>
        </row>
        <row r="10921">
          <cell r="M10921">
            <v>0</v>
          </cell>
          <cell r="N10921">
            <v>0</v>
          </cell>
          <cell r="O10921" t="str">
            <v/>
          </cell>
          <cell r="P10921">
            <v>0</v>
          </cell>
          <cell r="Q10921">
            <v>0</v>
          </cell>
          <cell r="R10921">
            <v>0</v>
          </cell>
          <cell r="AA10921">
            <v>0</v>
          </cell>
          <cell r="AD10921" t="e">
            <v>#DIV/0!</v>
          </cell>
          <cell r="AE10921" t="e">
            <v>#DIV/0!</v>
          </cell>
          <cell r="AF10921" t="e">
            <v>#DIV/0!</v>
          </cell>
        </row>
        <row r="10922">
          <cell r="M10922">
            <v>0</v>
          </cell>
          <cell r="N10922">
            <v>0</v>
          </cell>
          <cell r="O10922" t="str">
            <v/>
          </cell>
          <cell r="P10922">
            <v>1</v>
          </cell>
          <cell r="Q10922">
            <v>0</v>
          </cell>
          <cell r="R10922">
            <v>0</v>
          </cell>
          <cell r="AA10922">
            <v>0</v>
          </cell>
          <cell r="AD10922">
            <v>0</v>
          </cell>
          <cell r="AE10922">
            <v>0</v>
          </cell>
          <cell r="AF10922">
            <v>0</v>
          </cell>
        </row>
        <row r="10923">
          <cell r="M10923" t="str">
            <v>Ref</v>
          </cell>
          <cell r="N10923" t="str">
            <v xml:space="preserve">Appui ou drageoir (toutes largeurs) + support </v>
          </cell>
          <cell r="O10923" t="str">
            <v xml:space="preserve">Support or sucker (all widths) + support </v>
          </cell>
          <cell r="P10923">
            <v>5</v>
          </cell>
          <cell r="Q10923">
            <v>0</v>
          </cell>
          <cell r="R10923" t="str">
            <v>01, 07,.</v>
          </cell>
          <cell r="X10923">
            <v>0</v>
          </cell>
          <cell r="Y10923">
            <v>0</v>
          </cell>
          <cell r="Z10923">
            <v>0</v>
          </cell>
          <cell r="AA10923">
            <v>0</v>
          </cell>
          <cell r="AD10923">
            <v>0</v>
          </cell>
          <cell r="AE10923">
            <v>0</v>
          </cell>
          <cell r="AF10923">
            <v>0</v>
          </cell>
        </row>
        <row r="10924">
          <cell r="M10924" t="str">
            <v>CompIntRef</v>
          </cell>
          <cell r="N10924" t="str">
            <v>Complément intégration d'un appui ou Ref</v>
          </cell>
          <cell r="O10924" t="str">
            <v xml:space="preserve">Supplement for the integration of a support or reference </v>
          </cell>
          <cell r="P10924">
            <v>5</v>
          </cell>
          <cell r="Q10924">
            <v>0</v>
          </cell>
          <cell r="R10924" t="str">
            <v>01, 07,.</v>
          </cell>
          <cell r="X10924">
            <v>0</v>
          </cell>
          <cell r="Y10924">
            <v>0</v>
          </cell>
          <cell r="Z10924">
            <v>0</v>
          </cell>
          <cell r="AA10924">
            <v>0</v>
          </cell>
          <cell r="AD10924">
            <v>0</v>
          </cell>
          <cell r="AE10924">
            <v>0</v>
          </cell>
          <cell r="AF10924">
            <v>0</v>
          </cell>
        </row>
        <row r="10925">
          <cell r="M10925" t="str">
            <v>Pil</v>
          </cell>
          <cell r="N10925" t="str">
            <v>Pilote fixe</v>
          </cell>
          <cell r="O10925" t="str">
            <v>Fixed pin</v>
          </cell>
          <cell r="P10925">
            <v>1</v>
          </cell>
          <cell r="Q10925">
            <v>0</v>
          </cell>
          <cell r="R10925" t="str">
            <v>01, 07,.</v>
          </cell>
          <cell r="X10925">
            <v>0</v>
          </cell>
          <cell r="Y10925">
            <v>0</v>
          </cell>
          <cell r="Z10925">
            <v>0</v>
          </cell>
          <cell r="AA10925">
            <v>0</v>
          </cell>
          <cell r="AD10925">
            <v>0</v>
          </cell>
          <cell r="AE10925">
            <v>0</v>
          </cell>
          <cell r="AF10925">
            <v>0</v>
          </cell>
        </row>
        <row r="10926">
          <cell r="M10926" t="str">
            <v>CompIntPil</v>
          </cell>
          <cell r="N10926" t="str">
            <v>Complément intégration d'un pilote</v>
          </cell>
          <cell r="O10926" t="str">
            <v>Add on integration Pin</v>
          </cell>
          <cell r="P10926">
            <v>1</v>
          </cell>
          <cell r="Q10926">
            <v>0</v>
          </cell>
          <cell r="R10926" t="str">
            <v>01, 07,.</v>
          </cell>
          <cell r="X10926">
            <v>0</v>
          </cell>
          <cell r="Y10926">
            <v>0</v>
          </cell>
          <cell r="Z10926">
            <v>0</v>
          </cell>
          <cell r="AA10926">
            <v>0</v>
          </cell>
          <cell r="AD10926">
            <v>0</v>
          </cell>
          <cell r="AE10926">
            <v>0</v>
          </cell>
          <cell r="AF10926">
            <v>0</v>
          </cell>
        </row>
        <row r="10927">
          <cell r="M10927" t="str">
            <v>PPinduc</v>
          </cell>
          <cell r="N10927" t="str">
            <v>Détecteur inductif de présence pièce</v>
          </cell>
          <cell r="O10927" t="str">
            <v>Inductive part presence detector</v>
          </cell>
          <cell r="P10927">
            <v>1</v>
          </cell>
          <cell r="Q10927">
            <v>0</v>
          </cell>
          <cell r="R10927" t="str">
            <v>01, 07,.</v>
          </cell>
          <cell r="X10927">
            <v>1.9106324999999997</v>
          </cell>
          <cell r="Y10927">
            <v>25.818449999999999</v>
          </cell>
          <cell r="Z10927">
            <v>107.59538093824155</v>
          </cell>
          <cell r="AA10927">
            <v>135.32446343824154</v>
          </cell>
          <cell r="AD10927">
            <v>1.9106324999999997</v>
          </cell>
          <cell r="AE10927">
            <v>25.818449999999999</v>
          </cell>
          <cell r="AF10927">
            <v>107.59538093824155</v>
          </cell>
        </row>
        <row r="10928">
          <cell r="M10928" t="str">
            <v>CompIntPpMaq</v>
          </cell>
          <cell r="N10928" t="str">
            <v>Complément intégration d'un présence pièce maquett</v>
          </cell>
          <cell r="O10928" t="str">
            <v>Supplement for the integration of a part presence too/sensor?d'un présence pièce maquette</v>
          </cell>
          <cell r="P10928">
            <v>1</v>
          </cell>
          <cell r="Q10928">
            <v>0</v>
          </cell>
          <cell r="R10928" t="str">
            <v>01, 07,.</v>
          </cell>
          <cell r="X10928">
            <v>1.6580024999999996</v>
          </cell>
          <cell r="Y10928">
            <v>0</v>
          </cell>
          <cell r="Z10928">
            <v>55.008152375296618</v>
          </cell>
          <cell r="AA10928">
            <v>56.66615487529662</v>
          </cell>
          <cell r="AD10928">
            <v>1.6580024999999996</v>
          </cell>
          <cell r="AE10928">
            <v>0</v>
          </cell>
          <cell r="AF10928">
            <v>55.008152375296618</v>
          </cell>
        </row>
        <row r="10929">
          <cell r="M10929" t="str">
            <v>RefSerrECONew_D63</v>
          </cell>
          <cell r="N10929" t="str">
            <v>Réf serrée ECO D63 Touche + Appui tous types</v>
          </cell>
          <cell r="O10929" t="str">
            <v>ECO D63 Key + Press all types</v>
          </cell>
          <cell r="P10929">
            <v>4</v>
          </cell>
          <cell r="Q10929">
            <v>0</v>
          </cell>
          <cell r="R10929" t="str">
            <v>01, 07,.</v>
          </cell>
          <cell r="X10929">
            <v>7.1234099999999989</v>
          </cell>
          <cell r="Y10929">
            <v>291.24059999999997</v>
          </cell>
          <cell r="Z10929">
            <v>317.41733354974792</v>
          </cell>
          <cell r="AA10929">
            <v>615.78134354974782</v>
          </cell>
          <cell r="AD10929">
            <v>1.7808524999999997</v>
          </cell>
          <cell r="AE10929">
            <v>72.810149999999993</v>
          </cell>
          <cell r="AF10929">
            <v>79.354333387436981</v>
          </cell>
        </row>
        <row r="10930">
          <cell r="M10930" t="str">
            <v>CompIntRefSerrMaq</v>
          </cell>
          <cell r="N10930" t="str">
            <v>Complément intégration d'une référence serrée maqu</v>
          </cell>
          <cell r="O10930" t="str">
            <v>Add-on integration tight reference in a mock-up</v>
          </cell>
          <cell r="P10930">
            <v>4</v>
          </cell>
          <cell r="Q10930">
            <v>0</v>
          </cell>
          <cell r="R10930" t="str">
            <v>01, 07,.</v>
          </cell>
          <cell r="X10930">
            <v>6.6320099999999984</v>
          </cell>
          <cell r="Y10930">
            <v>0</v>
          </cell>
          <cell r="Z10930">
            <v>220.03260950118647</v>
          </cell>
          <cell r="AA10930">
            <v>226.66461950118648</v>
          </cell>
          <cell r="AD10930">
            <v>1.6580024999999996</v>
          </cell>
          <cell r="AE10930">
            <v>0</v>
          </cell>
          <cell r="AF10930">
            <v>55.008152375296618</v>
          </cell>
        </row>
        <row r="10931">
          <cell r="M10931" t="str">
            <v>PilMob</v>
          </cell>
          <cell r="N10931" t="str">
            <v>Pilote escamotable</v>
          </cell>
          <cell r="O10931" t="str">
            <v>Retractable pin</v>
          </cell>
          <cell r="P10931">
            <v>1</v>
          </cell>
          <cell r="Q10931">
            <v>0</v>
          </cell>
          <cell r="R10931" t="str">
            <v>01, 07,.</v>
          </cell>
          <cell r="X10931">
            <v>2.4770024999999993</v>
          </cell>
          <cell r="Y10931">
            <v>72.810149999999993</v>
          </cell>
          <cell r="Z10931">
            <v>127.54538093824156</v>
          </cell>
          <cell r="AA10931">
            <v>202.83253343824157</v>
          </cell>
          <cell r="AD10931">
            <v>2.4770024999999993</v>
          </cell>
          <cell r="AE10931">
            <v>72.810149999999993</v>
          </cell>
          <cell r="AF10931">
            <v>127.54538093824156</v>
          </cell>
        </row>
        <row r="10932">
          <cell r="M10932" t="str">
            <v>CompIntPilMobMaq</v>
          </cell>
          <cell r="N10932" t="str">
            <v>Complément intégration pilote mobile Maquette</v>
          </cell>
          <cell r="O10932" t="str">
            <v>Add on integration mobile Pin</v>
          </cell>
          <cell r="P10932">
            <v>1</v>
          </cell>
          <cell r="Q10932">
            <v>0</v>
          </cell>
          <cell r="R10932" t="str">
            <v>01, 07,.</v>
          </cell>
          <cell r="X10932">
            <v>1.6580024999999996</v>
          </cell>
          <cell r="Y10932">
            <v>0</v>
          </cell>
          <cell r="Z10932">
            <v>55.008152375296618</v>
          </cell>
          <cell r="AA10932">
            <v>56.66615487529662</v>
          </cell>
          <cell r="AD10932">
            <v>1.6580024999999996</v>
          </cell>
          <cell r="AE10932">
            <v>0</v>
          </cell>
          <cell r="AF10932">
            <v>55.008152375296618</v>
          </cell>
        </row>
        <row r="10933">
          <cell r="M10933" t="str">
            <v>Distrib2</v>
          </cell>
          <cell r="N10933" t="str">
            <v>Distributeur 5/2</v>
          </cell>
          <cell r="O10933" t="str">
            <v>5/2-way valve</v>
          </cell>
          <cell r="P10933">
            <v>2</v>
          </cell>
          <cell r="Q10933">
            <v>0</v>
          </cell>
          <cell r="R10933" t="str">
            <v>01, 07,.</v>
          </cell>
          <cell r="X10933">
            <v>14.415029999999996</v>
          </cell>
          <cell r="Y10933">
            <v>321.88800000000003</v>
          </cell>
          <cell r="Z10933">
            <v>343.04127627606044</v>
          </cell>
          <cell r="AA10933">
            <v>679.34430627606048</v>
          </cell>
          <cell r="AD10933">
            <v>7.2075149999999981</v>
          </cell>
          <cell r="AE10933">
            <v>160.94400000000002</v>
          </cell>
          <cell r="AF10933">
            <v>171.52063813803022</v>
          </cell>
        </row>
        <row r="10934">
          <cell r="M10934" t="str">
            <v>CompIntDistribMaq</v>
          </cell>
          <cell r="N10934" t="str">
            <v>Complément intégration d'un distributeur maquette</v>
          </cell>
          <cell r="O10934" t="str">
            <v>Add-on integration distributor</v>
          </cell>
          <cell r="P10934">
            <v>2</v>
          </cell>
          <cell r="Q10934">
            <v>0</v>
          </cell>
          <cell r="R10934" t="str">
            <v>01, 07,.</v>
          </cell>
          <cell r="X10934">
            <v>3.3160049999999992</v>
          </cell>
          <cell r="Y10934">
            <v>0</v>
          </cell>
          <cell r="Z10934">
            <v>80.091304750593238</v>
          </cell>
          <cell r="AA10934">
            <v>83.407309750593242</v>
          </cell>
          <cell r="AD10934">
            <v>1.6580024999999996</v>
          </cell>
          <cell r="AE10934">
            <v>0</v>
          </cell>
          <cell r="AF10934">
            <v>40.045652375296619</v>
          </cell>
        </row>
        <row r="10935">
          <cell r="M10935">
            <v>0</v>
          </cell>
          <cell r="N10935">
            <v>0</v>
          </cell>
          <cell r="O10935" t="str">
            <v/>
          </cell>
          <cell r="P10935">
            <v>0</v>
          </cell>
          <cell r="Q10935">
            <v>0</v>
          </cell>
          <cell r="R10935">
            <v>0</v>
          </cell>
          <cell r="AA10935">
            <v>0</v>
          </cell>
          <cell r="AD10935" t="e">
            <v>#DIV/0!</v>
          </cell>
          <cell r="AE10935" t="e">
            <v>#DIV/0!</v>
          </cell>
          <cell r="AF10935" t="e">
            <v>#DIV/0!</v>
          </cell>
        </row>
        <row r="10936">
          <cell r="M10936">
            <v>0</v>
          </cell>
          <cell r="N10936">
            <v>0</v>
          </cell>
          <cell r="O10936" t="str">
            <v/>
          </cell>
          <cell r="P10936">
            <v>1</v>
          </cell>
          <cell r="Q10936">
            <v>0</v>
          </cell>
          <cell r="R10936">
            <v>0</v>
          </cell>
          <cell r="AA10936">
            <v>0</v>
          </cell>
          <cell r="AD10936">
            <v>0</v>
          </cell>
          <cell r="AE10936">
            <v>0</v>
          </cell>
          <cell r="AF10936">
            <v>0</v>
          </cell>
        </row>
        <row r="10937">
          <cell r="M10937" t="str">
            <v>Robotnu1</v>
          </cell>
          <cell r="N10937" t="str">
            <v>Robot nu bras 2,65m / 165 Kg</v>
          </cell>
          <cell r="O10937" t="str">
            <v>Robot bare arm 2.65m / 165 Kg</v>
          </cell>
          <cell r="P10937">
            <v>1</v>
          </cell>
          <cell r="Q10937">
            <v>0</v>
          </cell>
          <cell r="R10937" t="str">
            <v>01, 07,.</v>
          </cell>
          <cell r="X10937">
            <v>0</v>
          </cell>
          <cell r="Y10937">
            <v>0</v>
          </cell>
          <cell r="Z10937">
            <v>0</v>
          </cell>
          <cell r="AA10937">
            <v>0</v>
          </cell>
          <cell r="AD10937">
            <v>0</v>
          </cell>
          <cell r="AE10937">
            <v>0</v>
          </cell>
          <cell r="AF10937">
            <v>0</v>
          </cell>
        </row>
        <row r="10938">
          <cell r="M10938" t="str">
            <v>SEL-MF</v>
          </cell>
          <cell r="N10938" t="str">
            <v>Applicatif Robot SEL en Moyenne Fréquence</v>
          </cell>
          <cell r="O10938" t="str">
            <v>Medium Frequency SEL Robot Application</v>
          </cell>
          <cell r="P10938">
            <v>1</v>
          </cell>
          <cell r="Q10938">
            <v>0</v>
          </cell>
          <cell r="R10938" t="str">
            <v>01, 07,.</v>
          </cell>
          <cell r="X10938">
            <v>2.1930299999999994</v>
          </cell>
          <cell r="Y10938">
            <v>1168.179075</v>
          </cell>
          <cell r="Z10938">
            <v>791.14538093824149</v>
          </cell>
          <cell r="AA10938">
            <v>1961.5174859382414</v>
          </cell>
          <cell r="AD10938">
            <v>2.1930299999999994</v>
          </cell>
          <cell r="AE10938">
            <v>1168.179075</v>
          </cell>
          <cell r="AF10938">
            <v>791.14538093824149</v>
          </cell>
        </row>
        <row r="10939">
          <cell r="M10939" t="str">
            <v>Reh1000</v>
          </cell>
          <cell r="N10939" t="str">
            <v>Réhausse robot h&lt;1000mm</v>
          </cell>
          <cell r="O10939" t="str">
            <v>Robot extension h&lt;1000mm</v>
          </cell>
          <cell r="P10939">
            <v>1</v>
          </cell>
          <cell r="Q10939">
            <v>0</v>
          </cell>
          <cell r="R10939" t="str">
            <v>01, 07,.</v>
          </cell>
          <cell r="X10939">
            <v>0</v>
          </cell>
          <cell r="Y10939">
            <v>29.809500000000003</v>
          </cell>
          <cell r="Z10939">
            <v>10.5</v>
          </cell>
          <cell r="AA10939">
            <v>40.3095</v>
          </cell>
          <cell r="AD10939">
            <v>0</v>
          </cell>
          <cell r="AE10939">
            <v>29.809500000000003</v>
          </cell>
          <cell r="AF10939">
            <v>10.5</v>
          </cell>
        </row>
        <row r="10940">
          <cell r="M10940" t="str">
            <v>Robotintégration-V11</v>
          </cell>
          <cell r="N10940" t="str">
            <v>Intégration robot + baie sur site -V11</v>
          </cell>
          <cell r="O10940" t="str">
            <v>Robot + bay integration on site -V11</v>
          </cell>
          <cell r="P10940">
            <v>1</v>
          </cell>
          <cell r="Q10940">
            <v>0</v>
          </cell>
          <cell r="R10940" t="str">
            <v>01, 07,.</v>
          </cell>
          <cell r="X10940">
            <v>27.235057499999993</v>
          </cell>
          <cell r="Y10940">
            <v>862.84800000000007</v>
          </cell>
          <cell r="Z10940">
            <v>1716.542666567691</v>
          </cell>
          <cell r="AA10940">
            <v>2606.625724067691</v>
          </cell>
          <cell r="AD10940">
            <v>27.235057499999993</v>
          </cell>
          <cell r="AE10940">
            <v>862.84800000000007</v>
          </cell>
          <cell r="AF10940">
            <v>1716.542666567691</v>
          </cell>
        </row>
        <row r="10941">
          <cell r="M10941" t="str">
            <v>RobCabl14Soud1SME</v>
          </cell>
          <cell r="N10941" t="str">
            <v>Sup liaison 14m 1 soudure sans moteur élec</v>
          </cell>
          <cell r="O10941" t="str">
            <v>Add. connexion length 14m 1 welding without electr motor</v>
          </cell>
          <cell r="P10941">
            <v>1</v>
          </cell>
          <cell r="Q10941">
            <v>0</v>
          </cell>
          <cell r="R10941" t="str">
            <v>01, 07,.</v>
          </cell>
          <cell r="X10941">
            <v>0</v>
          </cell>
          <cell r="Y10941">
            <v>59.608500000000006</v>
          </cell>
          <cell r="Z10941">
            <v>157.5</v>
          </cell>
          <cell r="AA10941">
            <v>217.10849999999999</v>
          </cell>
          <cell r="AD10941">
            <v>0</v>
          </cell>
          <cell r="AE10941">
            <v>59.608500000000006</v>
          </cell>
          <cell r="AF10941">
            <v>157.5</v>
          </cell>
        </row>
        <row r="10942">
          <cell r="M10942" t="str">
            <v>TrajSoud</v>
          </cell>
          <cell r="N10942" t="str">
            <v>Trajectoire de soudure(clinchage, arc tiré, rivet)</v>
          </cell>
          <cell r="O10942" t="str">
            <v>Welding path (clinching, pulled arc, rivet)</v>
          </cell>
          <cell r="P10942">
            <v>1</v>
          </cell>
          <cell r="Q10942" t="str">
            <v>16 PSE OP60</v>
          </cell>
          <cell r="R10942" t="str">
            <v>01, 07,.</v>
          </cell>
          <cell r="X10942">
            <v>0</v>
          </cell>
          <cell r="Y10942">
            <v>0</v>
          </cell>
          <cell r="Z10942">
            <v>0</v>
          </cell>
          <cell r="AA10942">
            <v>0</v>
          </cell>
          <cell r="AD10942">
            <v>0</v>
          </cell>
          <cell r="AE10942">
            <v>0</v>
          </cell>
          <cell r="AF10942">
            <v>0</v>
          </cell>
        </row>
        <row r="10943">
          <cell r="M10943" t="str">
            <v>EchCodeTraj</v>
          </cell>
          <cell r="N10943" t="str">
            <v>Echange Code Trajectoire avec baie robot</v>
          </cell>
          <cell r="O10943" t="str">
            <v>Exchange of Trajectory Code with robot bay</v>
          </cell>
          <cell r="P10943">
            <v>1</v>
          </cell>
          <cell r="Q10943">
            <v>0</v>
          </cell>
          <cell r="R10943" t="str">
            <v>01, 07,.</v>
          </cell>
          <cell r="X10943">
            <v>1.1812499999999997</v>
          </cell>
          <cell r="Y10943">
            <v>0</v>
          </cell>
          <cell r="Z10943">
            <v>96.409919032065716</v>
          </cell>
          <cell r="AA10943">
            <v>97.591169032065721</v>
          </cell>
          <cell r="AD10943">
            <v>1.1812499999999997</v>
          </cell>
          <cell r="AE10943">
            <v>0</v>
          </cell>
          <cell r="AF10943">
            <v>96.409919032065716</v>
          </cell>
        </row>
        <row r="10944">
          <cell r="M10944" t="str">
            <v>CompIntRobot</v>
          </cell>
          <cell r="N10944" t="str">
            <v>Complément intégration d'un robot</v>
          </cell>
          <cell r="O10944" t="str">
            <v>Add-on integration robot</v>
          </cell>
          <cell r="P10944">
            <v>1</v>
          </cell>
          <cell r="Q10944">
            <v>0</v>
          </cell>
          <cell r="R10944" t="str">
            <v>01, 07,.</v>
          </cell>
          <cell r="X10944">
            <v>1.6580024999999996</v>
          </cell>
          <cell r="Y10944">
            <v>0</v>
          </cell>
          <cell r="Z10944">
            <v>1134.9331523752967</v>
          </cell>
          <cell r="AA10944">
            <v>1136.5911548752968</v>
          </cell>
          <cell r="AD10944">
            <v>1.6580024999999996</v>
          </cell>
          <cell r="AE10944">
            <v>0</v>
          </cell>
          <cell r="AF10944">
            <v>1134.9331523752967</v>
          </cell>
        </row>
        <row r="10945">
          <cell r="M10945" t="str">
            <v>HEtudAUT</v>
          </cell>
          <cell r="N10945" t="str">
            <v>Une heure d'études automatismes</v>
          </cell>
          <cell r="O10945" t="str">
            <v>One hour of automation studies</v>
          </cell>
          <cell r="P10945">
            <v>0.5</v>
          </cell>
          <cell r="Q10945" t="str">
            <v>Complement Hetude AF+Marguerite+Prog</v>
          </cell>
          <cell r="R10945" t="str">
            <v>01</v>
          </cell>
          <cell r="X10945">
            <v>32.5</v>
          </cell>
          <cell r="Y10945">
            <v>0</v>
          </cell>
          <cell r="Z10945">
            <v>0</v>
          </cell>
          <cell r="AA10945">
            <v>32.5</v>
          </cell>
          <cell r="AD10945">
            <v>65</v>
          </cell>
          <cell r="AE10945">
            <v>0</v>
          </cell>
          <cell r="AF10945">
            <v>0</v>
          </cell>
        </row>
        <row r="10946">
          <cell r="M10946" t="str">
            <v>VerrineRobot</v>
          </cell>
          <cell r="N10946" t="str">
            <v>Verrine Robot</v>
          </cell>
          <cell r="O10946" t="str">
            <v>To make</v>
          </cell>
          <cell r="P10946">
            <v>1</v>
          </cell>
          <cell r="Q10946">
            <v>0</v>
          </cell>
          <cell r="R10946" t="str">
            <v/>
          </cell>
          <cell r="AA10946">
            <v>0</v>
          </cell>
          <cell r="AD10946">
            <v>0</v>
          </cell>
          <cell r="AE10946">
            <v>0</v>
          </cell>
          <cell r="AF10946">
            <v>0</v>
          </cell>
        </row>
        <row r="10947">
          <cell r="M10947">
            <v>0</v>
          </cell>
          <cell r="N10947">
            <v>0</v>
          </cell>
          <cell r="O10947" t="str">
            <v/>
          </cell>
          <cell r="P10947">
            <v>0</v>
          </cell>
          <cell r="Q10947">
            <v>0</v>
          </cell>
          <cell r="R10947">
            <v>0</v>
          </cell>
          <cell r="AA10947">
            <v>0</v>
          </cell>
          <cell r="AD10947" t="e">
            <v>#DIV/0!</v>
          </cell>
          <cell r="AE10947" t="e">
            <v>#DIV/0!</v>
          </cell>
          <cell r="AF10947" t="e">
            <v>#DIV/0!</v>
          </cell>
        </row>
        <row r="10948">
          <cell r="M10948">
            <v>0</v>
          </cell>
          <cell r="N10948">
            <v>0</v>
          </cell>
          <cell r="O10948" t="str">
            <v/>
          </cell>
          <cell r="P10948">
            <v>1</v>
          </cell>
          <cell r="Q10948">
            <v>0</v>
          </cell>
          <cell r="R10948">
            <v>0</v>
          </cell>
          <cell r="AA10948">
            <v>0</v>
          </cell>
          <cell r="AD10948">
            <v>0</v>
          </cell>
          <cell r="AE10948">
            <v>0</v>
          </cell>
          <cell r="AF10948">
            <v>0</v>
          </cell>
        </row>
        <row r="10949">
          <cell r="M10949" t="str">
            <v>InterfaceRobPinceStdenL</v>
          </cell>
          <cell r="N10949" t="str">
            <v>Interface Std en L fixation entre Pince et Robot</v>
          </cell>
          <cell r="O10949" t="str">
            <v>Std L-shaped interface for fixing between Clamp and Robot</v>
          </cell>
          <cell r="P10949">
            <v>1</v>
          </cell>
          <cell r="Q10949">
            <v>0</v>
          </cell>
          <cell r="R10949" t="str">
            <v>01, 07,.</v>
          </cell>
          <cell r="X10949">
            <v>0</v>
          </cell>
          <cell r="Y10949">
            <v>0</v>
          </cell>
          <cell r="Z10949">
            <v>0</v>
          </cell>
          <cell r="AA10949">
            <v>0</v>
          </cell>
          <cell r="AD10949">
            <v>0</v>
          </cell>
          <cell r="AE10949">
            <v>0</v>
          </cell>
          <cell r="AF10949">
            <v>0</v>
          </cell>
        </row>
        <row r="10950">
          <cell r="M10950" t="str">
            <v>MisAllRech</v>
          </cell>
          <cell r="N10950" t="str">
            <v>Mise et Allonge de rechange</v>
          </cell>
          <cell r="O10950" t="str">
            <v>Spare plug and extension cable</v>
          </cell>
          <cell r="P10950">
            <v>1</v>
          </cell>
          <cell r="Q10950">
            <v>0</v>
          </cell>
          <cell r="R10950" t="str">
            <v>01, 07,.</v>
          </cell>
          <cell r="X10950">
            <v>0</v>
          </cell>
          <cell r="Y10950">
            <v>0</v>
          </cell>
          <cell r="Z10950">
            <v>0</v>
          </cell>
          <cell r="AA10950">
            <v>0</v>
          </cell>
          <cell r="AD10950">
            <v>0</v>
          </cell>
          <cell r="AE10950">
            <v>0</v>
          </cell>
          <cell r="AF10950">
            <v>0</v>
          </cell>
        </row>
        <row r="10951">
          <cell r="M10951" t="str">
            <v>PincRobMFLightX500ModSansDetal</v>
          </cell>
          <cell r="N10951" t="str">
            <v>Pince Mod MF Light ciseaux électrique LU &lt; 500</v>
          </cell>
          <cell r="O10951" t="str">
            <v>MF Light Mod Clamp X - Shape electric width &lt; 500</v>
          </cell>
          <cell r="P10951">
            <v>1</v>
          </cell>
          <cell r="Q10951">
            <v>0</v>
          </cell>
          <cell r="R10951" t="str">
            <v>01, 07,.</v>
          </cell>
          <cell r="X10951">
            <v>0</v>
          </cell>
          <cell r="Y10951">
            <v>0</v>
          </cell>
          <cell r="Z10951">
            <v>0</v>
          </cell>
          <cell r="AA10951">
            <v>0</v>
          </cell>
          <cell r="AD10951">
            <v>0</v>
          </cell>
          <cell r="AE10951">
            <v>0</v>
          </cell>
          <cell r="AF10951">
            <v>0</v>
          </cell>
        </row>
        <row r="10952">
          <cell r="M10952">
            <v>0</v>
          </cell>
          <cell r="N10952">
            <v>0</v>
          </cell>
          <cell r="O10952" t="str">
            <v/>
          </cell>
          <cell r="P10952">
            <v>0</v>
          </cell>
          <cell r="Q10952">
            <v>0</v>
          </cell>
          <cell r="R10952">
            <v>0</v>
          </cell>
          <cell r="AA10952">
            <v>0</v>
          </cell>
          <cell r="AD10952" t="e">
            <v>#DIV/0!</v>
          </cell>
          <cell r="AE10952" t="e">
            <v>#DIV/0!</v>
          </cell>
          <cell r="AF10952" t="e">
            <v>#DIV/0!</v>
          </cell>
        </row>
        <row r="10953">
          <cell r="M10953">
            <v>0</v>
          </cell>
          <cell r="N10953">
            <v>0</v>
          </cell>
          <cell r="O10953" t="str">
            <v/>
          </cell>
          <cell r="P10953">
            <v>1</v>
          </cell>
          <cell r="Q10953">
            <v>0</v>
          </cell>
          <cell r="R10953">
            <v>0</v>
          </cell>
          <cell r="AA10953">
            <v>0</v>
          </cell>
          <cell r="AD10953">
            <v>0</v>
          </cell>
          <cell r="AE10953">
            <v>0</v>
          </cell>
          <cell r="AF10953">
            <v>0</v>
          </cell>
        </row>
        <row r="10954">
          <cell r="M10954" t="str">
            <v>RodFixeNew</v>
          </cell>
          <cell r="N10954" t="str">
            <v>Rodeuse fixe (Std New)</v>
          </cell>
          <cell r="O10954" t="str">
            <v>Tip dreser fix (new)</v>
          </cell>
          <cell r="P10954">
            <v>1</v>
          </cell>
          <cell r="Q10954">
            <v>0</v>
          </cell>
          <cell r="R10954" t="str">
            <v>01, 07,.</v>
          </cell>
          <cell r="X10954">
            <v>2.0474999999999994</v>
          </cell>
          <cell r="Y10954">
            <v>95.678100000000001</v>
          </cell>
          <cell r="Z10954">
            <v>254.625</v>
          </cell>
          <cell r="AA10954">
            <v>352.35059999999999</v>
          </cell>
          <cell r="AD10954">
            <v>2.0474999999999994</v>
          </cell>
          <cell r="AE10954">
            <v>95.678100000000001</v>
          </cell>
          <cell r="AF10954">
            <v>254.625</v>
          </cell>
        </row>
        <row r="10955">
          <cell r="M10955">
            <v>0</v>
          </cell>
          <cell r="N10955">
            <v>0</v>
          </cell>
          <cell r="O10955" t="str">
            <v/>
          </cell>
          <cell r="P10955">
            <v>0</v>
          </cell>
          <cell r="Q10955">
            <v>0</v>
          </cell>
          <cell r="R10955">
            <v>0</v>
          </cell>
          <cell r="AA10955">
            <v>0</v>
          </cell>
          <cell r="AD10955" t="e">
            <v>#DIV/0!</v>
          </cell>
          <cell r="AE10955" t="e">
            <v>#DIV/0!</v>
          </cell>
          <cell r="AF10955" t="e">
            <v>#DIV/0!</v>
          </cell>
        </row>
        <row r="10956">
          <cell r="M10956">
            <v>0</v>
          </cell>
          <cell r="N10956">
            <v>0</v>
          </cell>
          <cell r="O10956" t="str">
            <v/>
          </cell>
          <cell r="P10956">
            <v>1</v>
          </cell>
          <cell r="Q10956">
            <v>0</v>
          </cell>
          <cell r="R10956">
            <v>0</v>
          </cell>
          <cell r="AA10956">
            <v>0</v>
          </cell>
          <cell r="AD10956">
            <v>0</v>
          </cell>
          <cell r="AE10956">
            <v>0</v>
          </cell>
          <cell r="AF10956">
            <v>0</v>
          </cell>
        </row>
        <row r="10957">
          <cell r="M10957" t="str">
            <v>EtudRobSELetM1</v>
          </cell>
          <cell r="N10957" t="str">
            <v>Etude numérique simple robot SELM SELPF existant</v>
          </cell>
          <cell r="O10957" t="str">
            <v>Simple numerical study of existing SELM SELPF robot</v>
          </cell>
          <cell r="P10957">
            <v>0.5</v>
          </cell>
          <cell r="Q10957">
            <v>0</v>
          </cell>
          <cell r="R10957" t="str">
            <v>01, 07,.</v>
          </cell>
          <cell r="X10957">
            <v>0</v>
          </cell>
          <cell r="Y10957">
            <v>0</v>
          </cell>
          <cell r="Z10957">
            <v>0</v>
          </cell>
          <cell r="AA10957">
            <v>0</v>
          </cell>
          <cell r="AD10957">
            <v>0</v>
          </cell>
          <cell r="AE10957">
            <v>0</v>
          </cell>
          <cell r="AF10957">
            <v>0</v>
          </cell>
        </row>
        <row r="10958">
          <cell r="M10958" t="str">
            <v>TrajMan</v>
          </cell>
          <cell r="N10958" t="str">
            <v>Trajectoire de manutention</v>
          </cell>
          <cell r="O10958" t="str">
            <v>Handling path</v>
          </cell>
          <cell r="P10958">
            <v>3</v>
          </cell>
          <cell r="Q10958" t="str">
            <v>Prise OP60 dépose TAC + chgt PES</v>
          </cell>
          <cell r="R10958" t="str">
            <v>01, 07,.</v>
          </cell>
          <cell r="X10958">
            <v>0</v>
          </cell>
          <cell r="Y10958">
            <v>0</v>
          </cell>
          <cell r="Z10958">
            <v>0</v>
          </cell>
          <cell r="AA10958">
            <v>0</v>
          </cell>
          <cell r="AD10958">
            <v>0</v>
          </cell>
          <cell r="AE10958">
            <v>0</v>
          </cell>
          <cell r="AF10958">
            <v>0</v>
          </cell>
        </row>
        <row r="10959">
          <cell r="M10959" t="str">
            <v>CopTrajMan</v>
          </cell>
          <cell r="N10959" t="str">
            <v>Copie trajectoire Manut suite à ajout diversité</v>
          </cell>
          <cell r="O10959" t="str">
            <v>Copie of a handling trajectory for divers models</v>
          </cell>
          <cell r="P10959">
            <v>1</v>
          </cell>
          <cell r="Q10959" t="str">
            <v>Déchargement PES</v>
          </cell>
          <cell r="R10959" t="str">
            <v>01, 07,.</v>
          </cell>
          <cell r="X10959">
            <v>0</v>
          </cell>
          <cell r="Y10959">
            <v>0</v>
          </cell>
          <cell r="Z10959">
            <v>0</v>
          </cell>
          <cell r="AA10959">
            <v>0</v>
          </cell>
          <cell r="AD10959">
            <v>0</v>
          </cell>
          <cell r="AE10959">
            <v>0</v>
          </cell>
          <cell r="AF10959">
            <v>0</v>
          </cell>
        </row>
        <row r="10960">
          <cell r="M10960" t="str">
            <v>TrajSoud</v>
          </cell>
          <cell r="N10960" t="str">
            <v>Trajectoire de soudure(clinchage, arc tiré, rivet)</v>
          </cell>
          <cell r="O10960" t="str">
            <v>Welding path (clinching, pulled arc, rivet)</v>
          </cell>
          <cell r="P10960">
            <v>1</v>
          </cell>
          <cell r="Q10960" t="str">
            <v>16 PSE finition</v>
          </cell>
          <cell r="R10960" t="str">
            <v>01, 07,.</v>
          </cell>
          <cell r="X10960">
            <v>0</v>
          </cell>
          <cell r="Y10960">
            <v>0</v>
          </cell>
          <cell r="Z10960">
            <v>0</v>
          </cell>
          <cell r="AA10960">
            <v>0</v>
          </cell>
          <cell r="AD10960">
            <v>0</v>
          </cell>
          <cell r="AE10960">
            <v>0</v>
          </cell>
          <cell r="AF10960">
            <v>0</v>
          </cell>
        </row>
        <row r="10961">
          <cell r="M10961" t="str">
            <v>EchCodeTraj</v>
          </cell>
          <cell r="N10961" t="str">
            <v>Echange Code Trajectoire avec baie robot</v>
          </cell>
          <cell r="O10961" t="str">
            <v>Exchange of Trajectory Code with robot bay</v>
          </cell>
          <cell r="P10961">
            <v>3</v>
          </cell>
          <cell r="Q10961">
            <v>0</v>
          </cell>
          <cell r="R10961" t="str">
            <v>01, 07,.</v>
          </cell>
          <cell r="X10961">
            <v>3.5437499999999993</v>
          </cell>
          <cell r="Y10961">
            <v>0</v>
          </cell>
          <cell r="Z10961">
            <v>289.22975709619709</v>
          </cell>
          <cell r="AA10961">
            <v>292.77350709619708</v>
          </cell>
          <cell r="AD10961">
            <v>1.1812499999999997</v>
          </cell>
          <cell r="AE10961">
            <v>0</v>
          </cell>
          <cell r="AF10961">
            <v>96.409919032065702</v>
          </cell>
        </row>
        <row r="10962">
          <cell r="M10962">
            <v>0</v>
          </cell>
          <cell r="N10962">
            <v>0</v>
          </cell>
          <cell r="O10962" t="str">
            <v/>
          </cell>
          <cell r="P10962">
            <v>0</v>
          </cell>
          <cell r="Q10962">
            <v>0</v>
          </cell>
          <cell r="R10962">
            <v>0</v>
          </cell>
          <cell r="AA10962">
            <v>0</v>
          </cell>
          <cell r="AD10962" t="e">
            <v>#DIV/0!</v>
          </cell>
          <cell r="AE10962" t="e">
            <v>#DIV/0!</v>
          </cell>
          <cell r="AF10962" t="e">
            <v>#DIV/0!</v>
          </cell>
        </row>
        <row r="10963">
          <cell r="M10963">
            <v>0</v>
          </cell>
          <cell r="N10963">
            <v>0</v>
          </cell>
          <cell r="O10963" t="str">
            <v/>
          </cell>
          <cell r="P10963">
            <v>1</v>
          </cell>
          <cell r="Q10963">
            <v>0</v>
          </cell>
          <cell r="R10963">
            <v>0</v>
          </cell>
          <cell r="AA10963">
            <v>0</v>
          </cell>
          <cell r="AD10963">
            <v>0</v>
          </cell>
          <cell r="AE10963">
            <v>0</v>
          </cell>
          <cell r="AF10963">
            <v>0</v>
          </cell>
        </row>
        <row r="10964">
          <cell r="M10964" t="str">
            <v>RefSer40DINPreh</v>
          </cell>
          <cell r="N10964" t="str">
            <v>Serrage 40 DIN Touche + Appui tous types sur Préh</v>
          </cell>
          <cell r="O10964" t="str">
            <v>Clamping 40 DIN Key + All types of support on Preh</v>
          </cell>
          <cell r="P10964">
            <v>5</v>
          </cell>
          <cell r="Q10964">
            <v>0</v>
          </cell>
          <cell r="R10964" t="str">
            <v>01, 07,.</v>
          </cell>
          <cell r="X10964">
            <v>6.1424999999999983</v>
          </cell>
          <cell r="Y10964">
            <v>355.03650000000005</v>
          </cell>
          <cell r="Z10964">
            <v>189.00000000000003</v>
          </cell>
          <cell r="AA10964">
            <v>550.17900000000009</v>
          </cell>
          <cell r="AD10964">
            <v>1.2284999999999997</v>
          </cell>
          <cell r="AE10964">
            <v>71.007300000000015</v>
          </cell>
          <cell r="AF10964">
            <v>37.800000000000004</v>
          </cell>
        </row>
        <row r="10965">
          <cell r="M10965" t="str">
            <v>CompIntRefSerrPreh</v>
          </cell>
          <cell r="N10965" t="str">
            <v>Complément intégration d'une réf serr préhenseur</v>
          </cell>
          <cell r="O10965" t="str">
            <v>Add-on integration tight reference in a Gripper</v>
          </cell>
          <cell r="P10965">
            <v>5</v>
          </cell>
          <cell r="Q10965">
            <v>0</v>
          </cell>
          <cell r="R10965" t="str">
            <v>01, 07,.</v>
          </cell>
          <cell r="X10965">
            <v>0</v>
          </cell>
          <cell r="Y10965">
            <v>0</v>
          </cell>
          <cell r="Z10965">
            <v>118.125</v>
          </cell>
          <cell r="AA10965">
            <v>118.125</v>
          </cell>
          <cell r="AD10965">
            <v>0</v>
          </cell>
          <cell r="AE10965">
            <v>0</v>
          </cell>
          <cell r="AF10965">
            <v>23.625</v>
          </cell>
        </row>
        <row r="10966">
          <cell r="M10966" t="str">
            <v>PilMobPreh</v>
          </cell>
          <cell r="N10966" t="str">
            <v>Pilote escamotable sur Préhenseur avec antenne sup</v>
          </cell>
          <cell r="O10966" t="str">
            <v>Retractable pin on Gripper</v>
          </cell>
          <cell r="P10966">
            <v>1</v>
          </cell>
          <cell r="Q10966">
            <v>0</v>
          </cell>
          <cell r="R10966" t="str">
            <v>01, 07,.</v>
          </cell>
          <cell r="X10966">
            <v>1.2284999999999997</v>
          </cell>
          <cell r="Y10966">
            <v>71.007300000000001</v>
          </cell>
          <cell r="Z10966">
            <v>37.800000000000004</v>
          </cell>
          <cell r="AA10966">
            <v>110.03579999999999</v>
          </cell>
          <cell r="AD10966">
            <v>1.2284999999999997</v>
          </cell>
          <cell r="AE10966">
            <v>71.007300000000001</v>
          </cell>
          <cell r="AF10966">
            <v>37.800000000000004</v>
          </cell>
        </row>
        <row r="10967">
          <cell r="M10967" t="str">
            <v>CompIntPilMobPreh</v>
          </cell>
          <cell r="N10967" t="str">
            <v>Complément intégration pilote mobile Préhenseur</v>
          </cell>
          <cell r="O10967" t="str">
            <v>Add on integration mobile Pin in Gripper</v>
          </cell>
          <cell r="P10967">
            <v>1</v>
          </cell>
          <cell r="Q10967">
            <v>0</v>
          </cell>
          <cell r="R10967" t="str">
            <v>01, 07,.</v>
          </cell>
          <cell r="X10967">
            <v>0</v>
          </cell>
          <cell r="Y10967">
            <v>0</v>
          </cell>
          <cell r="Z10967">
            <v>18.900000000000002</v>
          </cell>
          <cell r="AA10967">
            <v>18.900000000000002</v>
          </cell>
          <cell r="AD10967">
            <v>0</v>
          </cell>
          <cell r="AE10967">
            <v>0</v>
          </cell>
          <cell r="AF10967">
            <v>18.900000000000002</v>
          </cell>
        </row>
        <row r="10968">
          <cell r="M10968" t="str">
            <v>PilSeulPreh</v>
          </cell>
          <cell r="N10968" t="str">
            <v xml:space="preserve">Pilote fixe sans poteau ou Pilote préhenseur avec </v>
          </cell>
          <cell r="O10968" t="str">
            <v>Fixed pin for gripper</v>
          </cell>
          <cell r="P10968">
            <v>1</v>
          </cell>
          <cell r="Q10968">
            <v>0</v>
          </cell>
          <cell r="R10968" t="str">
            <v>01, 07,.</v>
          </cell>
          <cell r="X10968">
            <v>0</v>
          </cell>
          <cell r="Y10968">
            <v>0</v>
          </cell>
          <cell r="Z10968">
            <v>0</v>
          </cell>
          <cell r="AA10968">
            <v>0</v>
          </cell>
          <cell r="AD10968">
            <v>0</v>
          </cell>
          <cell r="AE10968">
            <v>0</v>
          </cell>
          <cell r="AF10968">
            <v>0</v>
          </cell>
        </row>
        <row r="10969">
          <cell r="M10969" t="str">
            <v>CompIntPilPreh</v>
          </cell>
          <cell r="N10969" t="str">
            <v>Complément intégration d'un pilote preheneur</v>
          </cell>
          <cell r="O10969" t="str">
            <v>Add on integration Pin in Gripper</v>
          </cell>
          <cell r="P10969">
            <v>1</v>
          </cell>
          <cell r="Q10969">
            <v>0</v>
          </cell>
          <cell r="R10969" t="str">
            <v>01, 07,.</v>
          </cell>
          <cell r="X10969">
            <v>0</v>
          </cell>
          <cell r="Y10969">
            <v>0</v>
          </cell>
          <cell r="Z10969">
            <v>0</v>
          </cell>
          <cell r="AA10969">
            <v>0</v>
          </cell>
          <cell r="AD10969">
            <v>0</v>
          </cell>
          <cell r="AE10969">
            <v>0</v>
          </cell>
          <cell r="AF10969">
            <v>0</v>
          </cell>
        </row>
        <row r="10970">
          <cell r="M10970" t="str">
            <v>DistribPreh</v>
          </cell>
          <cell r="N10970" t="str">
            <v>Distributeur taille 2 sur Préhenseur</v>
          </cell>
          <cell r="O10970" t="str">
            <v>Dispenser size 2 on Gripper</v>
          </cell>
          <cell r="P10970">
            <v>3</v>
          </cell>
          <cell r="Q10970">
            <v>0</v>
          </cell>
          <cell r="R10970" t="str">
            <v>01, 07,.</v>
          </cell>
          <cell r="X10970">
            <v>3.6854999999999993</v>
          </cell>
          <cell r="Y10970">
            <v>488.09249999999997</v>
          </cell>
          <cell r="Z10970">
            <v>56.7</v>
          </cell>
          <cell r="AA10970">
            <v>548.47799999999995</v>
          </cell>
          <cell r="AD10970">
            <v>1.2284999999999997</v>
          </cell>
          <cell r="AE10970">
            <v>162.69749999999999</v>
          </cell>
          <cell r="AF10970">
            <v>18.900000000000002</v>
          </cell>
        </row>
        <row r="10971">
          <cell r="M10971" t="str">
            <v>CompIntDistribPreh</v>
          </cell>
          <cell r="N10971" t="str">
            <v>Complément intégration d'un distributeur préh</v>
          </cell>
          <cell r="O10971" t="str">
            <v>Add-on integration distributor into existing gripper</v>
          </cell>
          <cell r="P10971">
            <v>3</v>
          </cell>
          <cell r="Q10971">
            <v>0</v>
          </cell>
          <cell r="R10971" t="str">
            <v>01, 07,.</v>
          </cell>
          <cell r="X10971">
            <v>0</v>
          </cell>
          <cell r="Y10971">
            <v>0</v>
          </cell>
          <cell r="Z10971">
            <v>70.875</v>
          </cell>
          <cell r="AA10971">
            <v>70.875</v>
          </cell>
          <cell r="AD10971">
            <v>0</v>
          </cell>
          <cell r="AE10971">
            <v>0</v>
          </cell>
          <cell r="AF10971">
            <v>23.625</v>
          </cell>
        </row>
        <row r="10972">
          <cell r="M10972" t="str">
            <v>PPinducPreh</v>
          </cell>
          <cell r="N10972" t="str">
            <v>Détecteur inductif présence pièce sur Préhenseur a</v>
          </cell>
          <cell r="O10972" t="str">
            <v>Inductive part presence detector on Gripper</v>
          </cell>
          <cell r="P10972">
            <v>1</v>
          </cell>
          <cell r="Q10972">
            <v>0</v>
          </cell>
          <cell r="R10972" t="str">
            <v>01, 07,.</v>
          </cell>
          <cell r="X10972">
            <v>1.2284999999999997</v>
          </cell>
          <cell r="Y10972">
            <v>37.65825000000001</v>
          </cell>
          <cell r="Z10972">
            <v>9.4500000000000011</v>
          </cell>
          <cell r="AA10972">
            <v>48.336750000000009</v>
          </cell>
          <cell r="AD10972">
            <v>1.2284999999999997</v>
          </cell>
          <cell r="AE10972">
            <v>37.65825000000001</v>
          </cell>
          <cell r="AF10972">
            <v>9.4500000000000011</v>
          </cell>
        </row>
        <row r="10973">
          <cell r="M10973" t="str">
            <v>CompIntPpPreh</v>
          </cell>
          <cell r="N10973" t="str">
            <v>Complément intégration d'un présence pièce préh</v>
          </cell>
          <cell r="O10973" t="str">
            <v>Add-on integration presence part</v>
          </cell>
          <cell r="P10973">
            <v>1</v>
          </cell>
          <cell r="Q10973">
            <v>0</v>
          </cell>
          <cell r="R10973" t="str">
            <v>01, 07,.</v>
          </cell>
          <cell r="X10973">
            <v>0</v>
          </cell>
          <cell r="Y10973">
            <v>0</v>
          </cell>
          <cell r="Z10973">
            <v>23.625</v>
          </cell>
          <cell r="AA10973">
            <v>23.625</v>
          </cell>
          <cell r="AD10973">
            <v>0</v>
          </cell>
          <cell r="AE10973">
            <v>0</v>
          </cell>
          <cell r="AF10973">
            <v>23.625</v>
          </cell>
        </row>
        <row r="10974">
          <cell r="M10974" t="str">
            <v>IntPrehEl</v>
          </cell>
          <cell r="N10974" t="str">
            <v>Intégration en ligne d'un préhenseur</v>
          </cell>
          <cell r="O10974" t="str">
            <v>On-line integration of a gripper</v>
          </cell>
          <cell r="P10974">
            <v>1</v>
          </cell>
          <cell r="Q10974">
            <v>0</v>
          </cell>
          <cell r="R10974" t="str">
            <v>01, 07,.</v>
          </cell>
          <cell r="X10974">
            <v>0</v>
          </cell>
          <cell r="Y10974">
            <v>0</v>
          </cell>
          <cell r="Z10974">
            <v>0</v>
          </cell>
          <cell r="AA10974">
            <v>0</v>
          </cell>
          <cell r="AD10974">
            <v>0</v>
          </cell>
          <cell r="AE10974">
            <v>0</v>
          </cell>
          <cell r="AF10974">
            <v>0</v>
          </cell>
        </row>
        <row r="10975">
          <cell r="M10975">
            <v>0</v>
          </cell>
          <cell r="N10975">
            <v>0</v>
          </cell>
          <cell r="O10975" t="str">
            <v/>
          </cell>
          <cell r="P10975">
            <v>0</v>
          </cell>
          <cell r="Q10975">
            <v>0</v>
          </cell>
          <cell r="R10975">
            <v>0</v>
          </cell>
          <cell r="AA10975">
            <v>0</v>
          </cell>
          <cell r="AD10975" t="e">
            <v>#DIV/0!</v>
          </cell>
          <cell r="AE10975" t="e">
            <v>#DIV/0!</v>
          </cell>
          <cell r="AF10975" t="e">
            <v>#DIV/0!</v>
          </cell>
        </row>
        <row r="10976">
          <cell r="M10976">
            <v>0</v>
          </cell>
          <cell r="N10976">
            <v>0</v>
          </cell>
          <cell r="O10976" t="str">
            <v/>
          </cell>
          <cell r="P10976">
            <v>1</v>
          </cell>
          <cell r="Q10976">
            <v>0</v>
          </cell>
          <cell r="R10976">
            <v>0</v>
          </cell>
          <cell r="AA10976">
            <v>0</v>
          </cell>
          <cell r="AD10976">
            <v>0</v>
          </cell>
          <cell r="AE10976">
            <v>0</v>
          </cell>
          <cell r="AF10976">
            <v>0</v>
          </cell>
        </row>
        <row r="10977">
          <cell r="M10977" t="str">
            <v>RefPrat</v>
          </cell>
          <cell r="N10977" t="str">
            <v>Appui au pratique (toutes largeurs)</v>
          </cell>
          <cell r="O10977" t="str">
            <v>Practical support (all widths)</v>
          </cell>
          <cell r="P10977">
            <v>2</v>
          </cell>
          <cell r="Q10977">
            <v>0</v>
          </cell>
          <cell r="R10977" t="str">
            <v>01, 07,.</v>
          </cell>
          <cell r="X10977">
            <v>0</v>
          </cell>
          <cell r="Y10977">
            <v>0</v>
          </cell>
          <cell r="Z10977">
            <v>0</v>
          </cell>
          <cell r="AA10977">
            <v>0</v>
          </cell>
          <cell r="AD10977">
            <v>0</v>
          </cell>
          <cell r="AE10977">
            <v>0</v>
          </cell>
          <cell r="AF10977">
            <v>0</v>
          </cell>
        </row>
        <row r="10978">
          <cell r="M10978" t="str">
            <v>CompIntRefPilPrat</v>
          </cell>
          <cell r="N10978" t="str">
            <v>Complément intégration d'un appui/pilote au prat</v>
          </cell>
          <cell r="O10978" t="str">
            <v>Add-on integration of a support/pin in practice</v>
          </cell>
          <cell r="P10978">
            <v>2</v>
          </cell>
          <cell r="Q10978">
            <v>0</v>
          </cell>
          <cell r="R10978" t="str">
            <v>01, 07,.</v>
          </cell>
          <cell r="X10978">
            <v>0</v>
          </cell>
          <cell r="Y10978">
            <v>0</v>
          </cell>
          <cell r="Z10978">
            <v>0</v>
          </cell>
          <cell r="AA10978">
            <v>0</v>
          </cell>
          <cell r="AD10978">
            <v>0</v>
          </cell>
          <cell r="AE10978">
            <v>0</v>
          </cell>
          <cell r="AF10978">
            <v>0</v>
          </cell>
        </row>
        <row r="10979">
          <cell r="M10979" t="str">
            <v>PlotElastique</v>
          </cell>
          <cell r="N10979" t="str">
            <v>Plot élastique type butée Paulstra</v>
          </cell>
          <cell r="O10979" t="str">
            <v>Elastic plate type Paulstra stop</v>
          </cell>
          <cell r="P10979">
            <v>4</v>
          </cell>
          <cell r="Q10979">
            <v>0</v>
          </cell>
          <cell r="R10979" t="str">
            <v>01, 07,.</v>
          </cell>
          <cell r="X10979">
            <v>0</v>
          </cell>
          <cell r="Y10979">
            <v>0</v>
          </cell>
          <cell r="Z10979">
            <v>0</v>
          </cell>
          <cell r="AA10979">
            <v>0</v>
          </cell>
          <cell r="AD10979">
            <v>0</v>
          </cell>
          <cell r="AE10979">
            <v>0</v>
          </cell>
          <cell r="AF10979">
            <v>0</v>
          </cell>
        </row>
        <row r="10980">
          <cell r="M10980" t="str">
            <v>Aval</v>
          </cell>
          <cell r="N10980" t="str">
            <v>Avaloir</v>
          </cell>
          <cell r="O10980" t="str">
            <v>Guide</v>
          </cell>
          <cell r="P10980">
            <v>2</v>
          </cell>
          <cell r="Q10980">
            <v>0</v>
          </cell>
          <cell r="R10980" t="str">
            <v>01, 07,.</v>
          </cell>
          <cell r="X10980">
            <v>0</v>
          </cell>
          <cell r="Y10980">
            <v>0</v>
          </cell>
          <cell r="Z10980">
            <v>0</v>
          </cell>
          <cell r="AA10980">
            <v>0</v>
          </cell>
          <cell r="AD10980">
            <v>0</v>
          </cell>
          <cell r="AE10980">
            <v>0</v>
          </cell>
          <cell r="AF10980">
            <v>0</v>
          </cell>
        </row>
        <row r="10981">
          <cell r="M10981" t="str">
            <v>PPinduc</v>
          </cell>
          <cell r="N10981" t="str">
            <v>Détecteur inductif de présence pièce</v>
          </cell>
          <cell r="O10981" t="str">
            <v>Inductive part presence detector</v>
          </cell>
          <cell r="P10981">
            <v>1</v>
          </cell>
          <cell r="Q10981">
            <v>0</v>
          </cell>
          <cell r="R10981" t="str">
            <v>01, 07,.</v>
          </cell>
          <cell r="X10981">
            <v>1.9106324999999997</v>
          </cell>
          <cell r="Y10981">
            <v>25.818449999999999</v>
          </cell>
          <cell r="Z10981">
            <v>107.59538093824155</v>
          </cell>
          <cell r="AA10981">
            <v>135.32446343824154</v>
          </cell>
          <cell r="AD10981">
            <v>1.9106324999999997</v>
          </cell>
          <cell r="AE10981">
            <v>25.818449999999999</v>
          </cell>
          <cell r="AF10981">
            <v>107.59538093824155</v>
          </cell>
        </row>
        <row r="10982">
          <cell r="M10982" t="str">
            <v>CompIntPpMaq</v>
          </cell>
          <cell r="N10982" t="str">
            <v>Complément intégration d'un présence pièce maquett</v>
          </cell>
          <cell r="O10982" t="str">
            <v>Supplement for the integration of a part presence too/sensor?d'un présence pièce maquette</v>
          </cell>
          <cell r="P10982">
            <v>1</v>
          </cell>
          <cell r="Q10982">
            <v>0</v>
          </cell>
          <cell r="R10982" t="str">
            <v>01, 07,.</v>
          </cell>
          <cell r="X10982">
            <v>1.6580024999999996</v>
          </cell>
          <cell r="Y10982">
            <v>0</v>
          </cell>
          <cell r="Z10982">
            <v>55.008152375296618</v>
          </cell>
          <cell r="AA10982">
            <v>56.66615487529662</v>
          </cell>
          <cell r="AD10982">
            <v>1.6580024999999996</v>
          </cell>
          <cell r="AE10982">
            <v>0</v>
          </cell>
          <cell r="AF10982">
            <v>55.008152375296618</v>
          </cell>
        </row>
        <row r="10983">
          <cell r="M10983" t="str">
            <v>RefPrat</v>
          </cell>
          <cell r="N10983" t="str">
            <v>Appui au pratique (toutes largeurs)</v>
          </cell>
          <cell r="O10983" t="str">
            <v>Practical support (all widths)</v>
          </cell>
          <cell r="P10983">
            <v>2</v>
          </cell>
          <cell r="Q10983">
            <v>0</v>
          </cell>
          <cell r="R10983" t="str">
            <v>01, 02, 07,.</v>
          </cell>
          <cell r="X10983">
            <v>0</v>
          </cell>
          <cell r="Y10983">
            <v>0</v>
          </cell>
          <cell r="Z10983">
            <v>0</v>
          </cell>
          <cell r="AA10983">
            <v>0</v>
          </cell>
          <cell r="AD10983">
            <v>0</v>
          </cell>
          <cell r="AE10983">
            <v>0</v>
          </cell>
          <cell r="AF10983">
            <v>0</v>
          </cell>
        </row>
        <row r="10984">
          <cell r="M10984" t="str">
            <v>CompIntRefPilPrat</v>
          </cell>
          <cell r="N10984" t="str">
            <v>Complément intégration d'un appui/pilote au prat</v>
          </cell>
          <cell r="O10984" t="str">
            <v>Add-on integration of a support/pin in practice</v>
          </cell>
          <cell r="P10984">
            <v>2</v>
          </cell>
          <cell r="Q10984">
            <v>0</v>
          </cell>
          <cell r="R10984" t="str">
            <v>01, 02, 07,.</v>
          </cell>
          <cell r="X10984">
            <v>0</v>
          </cell>
          <cell r="Y10984">
            <v>0</v>
          </cell>
          <cell r="Z10984">
            <v>0</v>
          </cell>
          <cell r="AA10984">
            <v>0</v>
          </cell>
          <cell r="AD10984">
            <v>0</v>
          </cell>
          <cell r="AE10984">
            <v>0</v>
          </cell>
          <cell r="AF10984">
            <v>0</v>
          </cell>
        </row>
        <row r="10985">
          <cell r="M10985" t="str">
            <v>PlotElastique</v>
          </cell>
          <cell r="N10985" t="str">
            <v>Plot élastique type butée Paulstra</v>
          </cell>
          <cell r="O10985" t="str">
            <v>Elastic plate type Paulstra stop</v>
          </cell>
          <cell r="P10985">
            <v>4</v>
          </cell>
          <cell r="Q10985">
            <v>0</v>
          </cell>
          <cell r="R10985" t="str">
            <v>01, 02, 07,.</v>
          </cell>
          <cell r="X10985">
            <v>0</v>
          </cell>
          <cell r="Y10985">
            <v>0</v>
          </cell>
          <cell r="Z10985">
            <v>0</v>
          </cell>
          <cell r="AA10985">
            <v>0</v>
          </cell>
          <cell r="AD10985">
            <v>0</v>
          </cell>
          <cell r="AE10985">
            <v>0</v>
          </cell>
          <cell r="AF10985">
            <v>0</v>
          </cell>
        </row>
        <row r="10986">
          <cell r="M10986" t="str">
            <v>Aval</v>
          </cell>
          <cell r="N10986" t="str">
            <v>Avaloir</v>
          </cell>
          <cell r="O10986" t="str">
            <v>Guide</v>
          </cell>
          <cell r="P10986">
            <v>2</v>
          </cell>
          <cell r="Q10986">
            <v>0</v>
          </cell>
          <cell r="R10986" t="str">
            <v>01, 02, 07,.</v>
          </cell>
          <cell r="X10986">
            <v>0</v>
          </cell>
          <cell r="Y10986">
            <v>0</v>
          </cell>
          <cell r="Z10986">
            <v>0</v>
          </cell>
          <cell r="AA10986">
            <v>0</v>
          </cell>
          <cell r="AD10986">
            <v>0</v>
          </cell>
          <cell r="AE10986">
            <v>0</v>
          </cell>
          <cell r="AF10986">
            <v>0</v>
          </cell>
        </row>
        <row r="10987">
          <cell r="M10987" t="str">
            <v>PPinduc</v>
          </cell>
          <cell r="N10987" t="str">
            <v>Détecteur inductif de présence pièce</v>
          </cell>
          <cell r="O10987" t="str">
            <v>Inductive part presence detector</v>
          </cell>
          <cell r="P10987">
            <v>1</v>
          </cell>
          <cell r="Q10987">
            <v>0</v>
          </cell>
          <cell r="R10987" t="str">
            <v>01, 02, 07,.</v>
          </cell>
          <cell r="X10987">
            <v>1.9106324999999997</v>
          </cell>
          <cell r="Y10987">
            <v>25.818449999999999</v>
          </cell>
          <cell r="Z10987">
            <v>107.59538093824155</v>
          </cell>
          <cell r="AA10987">
            <v>135.32446343824154</v>
          </cell>
          <cell r="AD10987">
            <v>1.9106324999999997</v>
          </cell>
          <cell r="AE10987">
            <v>25.818449999999999</v>
          </cell>
          <cell r="AF10987">
            <v>107.59538093824155</v>
          </cell>
        </row>
        <row r="10988">
          <cell r="M10988" t="str">
            <v>CompIntPpMaq</v>
          </cell>
          <cell r="N10988" t="str">
            <v>Complément intégration d'un présence pièce maquett</v>
          </cell>
          <cell r="O10988" t="str">
            <v>Supplement for the integration of a part presence too/sensor?d'un présence pièce maquette</v>
          </cell>
          <cell r="P10988">
            <v>1</v>
          </cell>
          <cell r="Q10988">
            <v>0</v>
          </cell>
          <cell r="R10988" t="str">
            <v>01, 02, 07,.</v>
          </cell>
          <cell r="X10988">
            <v>1.6580024999999996</v>
          </cell>
          <cell r="Y10988">
            <v>0</v>
          </cell>
          <cell r="Z10988">
            <v>55.008152375296618</v>
          </cell>
          <cell r="AA10988">
            <v>56.66615487529662</v>
          </cell>
          <cell r="AD10988">
            <v>1.6580024999999996</v>
          </cell>
          <cell r="AE10988">
            <v>0</v>
          </cell>
          <cell r="AF10988">
            <v>55.008152375296618</v>
          </cell>
        </row>
        <row r="10989">
          <cell r="M10989" t="str">
            <v>AmePostAntiIntrus</v>
          </cell>
          <cell r="N10989" t="str">
            <v>Forfait aménagement de poste anti intrusion</v>
          </cell>
          <cell r="O10989" t="str">
            <v>Fixed price for the installation of an anti-intrusion station</v>
          </cell>
          <cell r="P10989">
            <v>0.5</v>
          </cell>
          <cell r="Q10989">
            <v>0</v>
          </cell>
          <cell r="R10989" t="str">
            <v>01, 07,.</v>
          </cell>
          <cell r="X10989">
            <v>0</v>
          </cell>
          <cell r="Y10989">
            <v>0</v>
          </cell>
          <cell r="Z10989">
            <v>0</v>
          </cell>
          <cell r="AA10989">
            <v>0</v>
          </cell>
          <cell r="AD10989">
            <v>0</v>
          </cell>
          <cell r="AE10989">
            <v>0</v>
          </cell>
          <cell r="AF10989">
            <v>0</v>
          </cell>
        </row>
        <row r="10990">
          <cell r="M10990">
            <v>0</v>
          </cell>
          <cell r="N10990">
            <v>0</v>
          </cell>
          <cell r="O10990" t="str">
            <v/>
          </cell>
          <cell r="P10990">
            <v>0</v>
          </cell>
          <cell r="Q10990">
            <v>0</v>
          </cell>
          <cell r="R10990">
            <v>0</v>
          </cell>
          <cell r="AA10990">
            <v>0</v>
          </cell>
          <cell r="AD10990" t="e">
            <v>#DIV/0!</v>
          </cell>
          <cell r="AE10990" t="e">
            <v>#DIV/0!</v>
          </cell>
          <cell r="AF10990" t="e">
            <v>#DIV/0!</v>
          </cell>
        </row>
        <row r="10991">
          <cell r="M10991">
            <v>0</v>
          </cell>
          <cell r="N10991">
            <v>0</v>
          </cell>
          <cell r="O10991" t="str">
            <v/>
          </cell>
          <cell r="P10991">
            <v>1</v>
          </cell>
          <cell r="Q10991">
            <v>0</v>
          </cell>
          <cell r="R10991">
            <v>0</v>
          </cell>
          <cell r="AA10991">
            <v>0</v>
          </cell>
          <cell r="AD10991">
            <v>0</v>
          </cell>
          <cell r="AE10991">
            <v>0</v>
          </cell>
          <cell r="AF10991">
            <v>0</v>
          </cell>
        </row>
        <row r="10992">
          <cell r="M10992" t="str">
            <v>BR1210</v>
          </cell>
          <cell r="N10992" t="str">
            <v>BR SD 1210 pour panier 123 Grillagé</v>
          </cell>
          <cell r="O10992" t="str">
            <v>Container support SD 1210 for mesh cage 123</v>
          </cell>
          <cell r="P10992">
            <v>6</v>
          </cell>
          <cell r="Q10992">
            <v>0</v>
          </cell>
          <cell r="R10992" t="str">
            <v>01, 07,.</v>
          </cell>
          <cell r="X10992">
            <v>0</v>
          </cell>
          <cell r="Y10992">
            <v>0</v>
          </cell>
          <cell r="Z10992">
            <v>0</v>
          </cell>
          <cell r="AA10992">
            <v>0</v>
          </cell>
          <cell r="AD10992">
            <v>0</v>
          </cell>
          <cell r="AE10992">
            <v>0</v>
          </cell>
          <cell r="AF10992">
            <v>0</v>
          </cell>
        </row>
        <row r="10993">
          <cell r="M10993" t="str">
            <v>KanbanTub3Niv560x1800</v>
          </cell>
          <cell r="N10993" t="str">
            <v>Kanban 560x1800 3 niveaux sur roulettes</v>
          </cell>
          <cell r="O10993" t="str">
            <v>Kanban 560x1800 3 levels on wheels</v>
          </cell>
          <cell r="P10993">
            <v>2</v>
          </cell>
          <cell r="Q10993">
            <v>0</v>
          </cell>
          <cell r="R10993" t="str">
            <v>01, 07,.</v>
          </cell>
          <cell r="X10993">
            <v>0</v>
          </cell>
          <cell r="Y10993">
            <v>0</v>
          </cell>
          <cell r="Z10993">
            <v>0</v>
          </cell>
          <cell r="AA10993">
            <v>0</v>
          </cell>
          <cell r="AD10993">
            <v>0</v>
          </cell>
          <cell r="AE10993">
            <v>0</v>
          </cell>
          <cell r="AF10993">
            <v>0</v>
          </cell>
        </row>
        <row r="10994">
          <cell r="M10994" t="str">
            <v>KanbanTub3Niv760x2400</v>
          </cell>
          <cell r="N10994" t="str">
            <v>Kanban 760x2400 3 niveaux sur roulettes</v>
          </cell>
          <cell r="O10994" t="str">
            <v>Kanban 760x2400 3 levels on wheels</v>
          </cell>
          <cell r="P10994">
            <v>2</v>
          </cell>
          <cell r="Q10994">
            <v>0</v>
          </cell>
          <cell r="R10994" t="str">
            <v>01, 07,.</v>
          </cell>
          <cell r="X10994">
            <v>0</v>
          </cell>
          <cell r="Y10994">
            <v>0</v>
          </cell>
          <cell r="Z10994">
            <v>0</v>
          </cell>
          <cell r="AA10994">
            <v>0</v>
          </cell>
          <cell r="AD10994">
            <v>0</v>
          </cell>
          <cell r="AE10994">
            <v>0</v>
          </cell>
          <cell r="AF10994">
            <v>0</v>
          </cell>
        </row>
        <row r="10995">
          <cell r="M10995" t="str">
            <v>KanbanTub3Niv1360x2400</v>
          </cell>
          <cell r="N10995" t="str">
            <v>Kanban 1360x2400 3 niveaux sur roulettes</v>
          </cell>
          <cell r="O10995" t="str">
            <v>Kanban 1360x2400 3 levels on wheels</v>
          </cell>
          <cell r="P10995">
            <v>2</v>
          </cell>
          <cell r="Q10995">
            <v>0</v>
          </cell>
          <cell r="R10995" t="str">
            <v>01, 07,.</v>
          </cell>
          <cell r="X10995">
            <v>0</v>
          </cell>
          <cell r="Y10995">
            <v>0</v>
          </cell>
          <cell r="Z10995">
            <v>0</v>
          </cell>
          <cell r="AA10995">
            <v>0</v>
          </cell>
          <cell r="AD10995">
            <v>0</v>
          </cell>
          <cell r="AE10995">
            <v>0</v>
          </cell>
          <cell r="AF10995">
            <v>0</v>
          </cell>
        </row>
        <row r="10996">
          <cell r="M10996">
            <v>0</v>
          </cell>
          <cell r="N10996">
            <v>0</v>
          </cell>
          <cell r="O10996" t="str">
            <v/>
          </cell>
          <cell r="P10996">
            <v>0</v>
          </cell>
          <cell r="Q10996">
            <v>0</v>
          </cell>
          <cell r="R10996">
            <v>0</v>
          </cell>
          <cell r="AA10996">
            <v>0</v>
          </cell>
          <cell r="AD10996" t="e">
            <v>#DIV/0!</v>
          </cell>
          <cell r="AE10996" t="e">
            <v>#DIV/0!</v>
          </cell>
          <cell r="AF10996" t="e">
            <v>#DIV/0!</v>
          </cell>
        </row>
        <row r="10997">
          <cell r="M10997">
            <v>0</v>
          </cell>
          <cell r="N10997">
            <v>0</v>
          </cell>
          <cell r="O10997" t="str">
            <v/>
          </cell>
          <cell r="P10997">
            <v>1</v>
          </cell>
          <cell r="Q10997">
            <v>0</v>
          </cell>
          <cell r="R10997">
            <v>0</v>
          </cell>
          <cell r="AA10997">
            <v>0</v>
          </cell>
          <cell r="AD10997">
            <v>0</v>
          </cell>
          <cell r="AE10997">
            <v>0</v>
          </cell>
          <cell r="AF10997">
            <v>0</v>
          </cell>
        </row>
        <row r="10998">
          <cell r="M10998" t="str">
            <v>HMeca</v>
          </cell>
          <cell r="N10998" t="str">
            <v>Une heure de mécanicien sur site</v>
          </cell>
          <cell r="O10998" t="str">
            <v>One hour of on-site mechanic</v>
          </cell>
          <cell r="P10998">
            <v>40</v>
          </cell>
          <cell r="Q10998" t="str">
            <v>Adaptation CC/OV24</v>
          </cell>
          <cell r="R10998" t="str">
            <v>01, 07,.</v>
          </cell>
          <cell r="X10998">
            <v>0</v>
          </cell>
          <cell r="Y10998">
            <v>0</v>
          </cell>
          <cell r="Z10998">
            <v>0</v>
          </cell>
          <cell r="AA10998">
            <v>0</v>
          </cell>
          <cell r="AD10998">
            <v>0</v>
          </cell>
          <cell r="AE10998">
            <v>0</v>
          </cell>
          <cell r="AF10998">
            <v>0</v>
          </cell>
        </row>
        <row r="10999">
          <cell r="M10999">
            <v>0</v>
          </cell>
          <cell r="N10999">
            <v>0</v>
          </cell>
          <cell r="O10999" t="str">
            <v/>
          </cell>
          <cell r="P10999">
            <v>0</v>
          </cell>
          <cell r="Q10999">
            <v>0</v>
          </cell>
          <cell r="R10999">
            <v>0</v>
          </cell>
          <cell r="AA10999">
            <v>0</v>
          </cell>
          <cell r="AD10999" t="e">
            <v>#DIV/0!</v>
          </cell>
          <cell r="AE10999" t="e">
            <v>#DIV/0!</v>
          </cell>
          <cell r="AF10999" t="e">
            <v>#DIV/0!</v>
          </cell>
        </row>
        <row r="11000">
          <cell r="M11000">
            <v>0</v>
          </cell>
          <cell r="N11000">
            <v>0</v>
          </cell>
          <cell r="O11000" t="str">
            <v/>
          </cell>
          <cell r="P11000">
            <v>1</v>
          </cell>
          <cell r="Q11000">
            <v>0</v>
          </cell>
          <cell r="R11000">
            <v>0</v>
          </cell>
          <cell r="AA11000">
            <v>0</v>
          </cell>
          <cell r="AD11000">
            <v>0</v>
          </cell>
          <cell r="AE11000">
            <v>0</v>
          </cell>
          <cell r="AF11000">
            <v>0</v>
          </cell>
        </row>
        <row r="11001">
          <cell r="M11001" t="str">
            <v>LabelFaisRobSlovak1à4</v>
          </cell>
          <cell r="N11001" t="str">
            <v>Labellisation 1 à 4 Faisceaux Robots SLOVAQUIE</v>
          </cell>
          <cell r="O11001" t="str">
            <v>To make</v>
          </cell>
          <cell r="P11001">
            <v>1</v>
          </cell>
          <cell r="Q11001">
            <v>0</v>
          </cell>
          <cell r="R11001" t="str">
            <v>01, 07,.</v>
          </cell>
          <cell r="AA11001">
            <v>0</v>
          </cell>
          <cell r="AD11001">
            <v>0</v>
          </cell>
          <cell r="AE11001">
            <v>0</v>
          </cell>
          <cell r="AF11001">
            <v>0</v>
          </cell>
        </row>
        <row r="11002">
          <cell r="M11002">
            <v>0</v>
          </cell>
          <cell r="N11002">
            <v>0</v>
          </cell>
          <cell r="O11002" t="str">
            <v/>
          </cell>
          <cell r="P11002">
            <v>0</v>
          </cell>
          <cell r="Q11002">
            <v>0</v>
          </cell>
          <cell r="R11002">
            <v>0</v>
          </cell>
          <cell r="AA11002">
            <v>0</v>
          </cell>
          <cell r="AD11002" t="e">
            <v>#DIV/0!</v>
          </cell>
          <cell r="AE11002" t="e">
            <v>#DIV/0!</v>
          </cell>
          <cell r="AF11002" t="e">
            <v>#DIV/0!</v>
          </cell>
        </row>
        <row r="11003">
          <cell r="M11003">
            <v>0</v>
          </cell>
          <cell r="N11003">
            <v>0</v>
          </cell>
          <cell r="O11003" t="str">
            <v/>
          </cell>
          <cell r="P11003">
            <v>0</v>
          </cell>
          <cell r="Q11003">
            <v>0</v>
          </cell>
          <cell r="R11003">
            <v>0</v>
          </cell>
          <cell r="AA11003">
            <v>0</v>
          </cell>
          <cell r="AD11003" t="e">
            <v>#DIV/0!</v>
          </cell>
          <cell r="AE11003" t="e">
            <v>#DIV/0!</v>
          </cell>
          <cell r="AF11003" t="e">
            <v>#DIV/0!</v>
          </cell>
        </row>
        <row r="11004">
          <cell r="M11004">
            <v>0</v>
          </cell>
          <cell r="N11004">
            <v>0</v>
          </cell>
          <cell r="O11004" t="str">
            <v/>
          </cell>
          <cell r="P11004">
            <v>0</v>
          </cell>
          <cell r="Q11004">
            <v>0</v>
          </cell>
          <cell r="R11004">
            <v>0</v>
          </cell>
          <cell r="AA11004">
            <v>0</v>
          </cell>
          <cell r="AD11004" t="e">
            <v>#DIV/0!</v>
          </cell>
          <cell r="AE11004" t="e">
            <v>#DIV/0!</v>
          </cell>
          <cell r="AF11004" t="e">
            <v>#DIV/0!</v>
          </cell>
        </row>
        <row r="11005">
          <cell r="M11005">
            <v>0</v>
          </cell>
          <cell r="N11005">
            <v>0</v>
          </cell>
          <cell r="O11005" t="str">
            <v/>
          </cell>
          <cell r="P11005">
            <v>1</v>
          </cell>
          <cell r="Q11005">
            <v>0</v>
          </cell>
          <cell r="R11005">
            <v>0</v>
          </cell>
          <cell r="AA11005">
            <v>0</v>
          </cell>
          <cell r="AD11005">
            <v>0</v>
          </cell>
          <cell r="AE11005">
            <v>0</v>
          </cell>
          <cell r="AF11005">
            <v>0</v>
          </cell>
        </row>
        <row r="11006">
          <cell r="M11006" t="str">
            <v>CRSFpetitIlot</v>
          </cell>
          <cell r="N11006" t="str">
            <v>CRSF pour petit Ilot</v>
          </cell>
          <cell r="O11006" t="str">
            <v xml:space="preserve">Reactive Conduct, Monitoring and Reliability service for a small unit </v>
          </cell>
          <cell r="P11006">
            <v>1</v>
          </cell>
          <cell r="Q11006">
            <v>0</v>
          </cell>
          <cell r="R11006" t="str">
            <v>01, 07,.</v>
          </cell>
          <cell r="X11006">
            <v>17.718749999999996</v>
          </cell>
          <cell r="Y11006">
            <v>0</v>
          </cell>
          <cell r="Z11006">
            <v>1402.3260950118647</v>
          </cell>
          <cell r="AA11006">
            <v>1420.0448450118647</v>
          </cell>
          <cell r="AD11006">
            <v>17.718749999999996</v>
          </cell>
          <cell r="AE11006">
            <v>0</v>
          </cell>
          <cell r="AF11006">
            <v>1402.3260950118647</v>
          </cell>
        </row>
        <row r="11007">
          <cell r="M11007">
            <v>0</v>
          </cell>
          <cell r="N11007">
            <v>0</v>
          </cell>
          <cell r="O11007" t="str">
            <v/>
          </cell>
          <cell r="P11007">
            <v>0</v>
          </cell>
          <cell r="Q11007">
            <v>0</v>
          </cell>
          <cell r="R11007">
            <v>0</v>
          </cell>
          <cell r="AA11007">
            <v>0</v>
          </cell>
          <cell r="AD11007" t="e">
            <v>#DIV/0!</v>
          </cell>
          <cell r="AE11007" t="e">
            <v>#DIV/0!</v>
          </cell>
          <cell r="AF11007" t="e">
            <v>#DIV/0!</v>
          </cell>
        </row>
        <row r="11008">
          <cell r="AD11008" t="e">
            <v>#DIV/0!</v>
          </cell>
          <cell r="AE11008" t="e">
            <v>#DIV/0!</v>
          </cell>
          <cell r="AF11008" t="e">
            <v>#DIV/0!</v>
          </cell>
        </row>
        <row r="11009">
          <cell r="M11009">
            <v>0</v>
          </cell>
          <cell r="N11009">
            <v>0</v>
          </cell>
          <cell r="O11009" t="str">
            <v/>
          </cell>
          <cell r="P11009">
            <v>0</v>
          </cell>
          <cell r="Q11009">
            <v>0</v>
          </cell>
          <cell r="R11009">
            <v>0</v>
          </cell>
          <cell r="AA11009">
            <v>0</v>
          </cell>
          <cell r="AD11009" t="e">
            <v>#DIV/0!</v>
          </cell>
          <cell r="AE11009" t="e">
            <v>#DIV/0!</v>
          </cell>
          <cell r="AF11009" t="e">
            <v>#DIV/0!</v>
          </cell>
        </row>
        <row r="11010">
          <cell r="M11010">
            <v>0</v>
          </cell>
          <cell r="N11010">
            <v>0</v>
          </cell>
          <cell r="O11010" t="str">
            <v/>
          </cell>
          <cell r="P11010">
            <v>1</v>
          </cell>
          <cell r="Q11010">
            <v>0</v>
          </cell>
          <cell r="R11010">
            <v>0</v>
          </cell>
          <cell r="AA11010">
            <v>0</v>
          </cell>
          <cell r="AD11010">
            <v>0</v>
          </cell>
          <cell r="AE11010">
            <v>0</v>
          </cell>
          <cell r="AF11010">
            <v>0</v>
          </cell>
        </row>
        <row r="11011">
          <cell r="M11011" t="str">
            <v>RehClaiedepal1400</v>
          </cell>
          <cell r="N11011" t="str">
            <v xml:space="preserve">Réhausse claies dépal h 1400 </v>
          </cell>
          <cell r="O11011" t="str">
            <v xml:space="preserve">1400 high unloading platform for containers </v>
          </cell>
          <cell r="P11011">
            <v>1</v>
          </cell>
          <cell r="Q11011" t="str">
            <v>Equi pour geom conteneur</v>
          </cell>
          <cell r="R11011" t="str">
            <v/>
          </cell>
          <cell r="X11011">
            <v>16.580024999999999</v>
          </cell>
          <cell r="Y11011">
            <v>29.809500000000003</v>
          </cell>
          <cell r="Z11011">
            <v>45.558152375296615</v>
          </cell>
          <cell r="AA11011">
            <v>91.947677375296621</v>
          </cell>
          <cell r="AD11011">
            <v>16.580024999999999</v>
          </cell>
          <cell r="AE11011">
            <v>29.809500000000003</v>
          </cell>
          <cell r="AF11011">
            <v>45.558152375296615</v>
          </cell>
        </row>
        <row r="11012">
          <cell r="M11012" t="str">
            <v>PPlaser</v>
          </cell>
          <cell r="N11012" t="str">
            <v>Détecteur laser de présence pièce</v>
          </cell>
          <cell r="O11012" t="str">
            <v xml:space="preserve">Parts presence laser sensor </v>
          </cell>
          <cell r="P11012">
            <v>2</v>
          </cell>
          <cell r="Q11012">
            <v>0</v>
          </cell>
          <cell r="R11012" t="str">
            <v/>
          </cell>
          <cell r="X11012">
            <v>38.212650000000004</v>
          </cell>
          <cell r="Y11012">
            <v>51.636899999999997</v>
          </cell>
          <cell r="Z11012">
            <v>215.19076187648309</v>
          </cell>
          <cell r="AA11012">
            <v>305.04031187648309</v>
          </cell>
          <cell r="AD11012">
            <v>19.106325000000002</v>
          </cell>
          <cell r="AE11012">
            <v>25.818449999999999</v>
          </cell>
          <cell r="AF11012">
            <v>107.59538093824155</v>
          </cell>
        </row>
        <row r="11013">
          <cell r="M11013" t="str">
            <v>CallBox</v>
          </cell>
          <cell r="N11013" t="str">
            <v>Call Box</v>
          </cell>
          <cell r="O11013" t="str">
            <v>Call Box</v>
          </cell>
          <cell r="P11013">
            <v>1</v>
          </cell>
          <cell r="Q11013">
            <v>0</v>
          </cell>
          <cell r="R11013" t="str">
            <v/>
          </cell>
          <cell r="X11013">
            <v>28.104300000000002</v>
          </cell>
          <cell r="Y11013">
            <v>91.381500000000003</v>
          </cell>
          <cell r="Z11013">
            <v>205.77038093824154</v>
          </cell>
          <cell r="AA11013">
            <v>325.25618093824153</v>
          </cell>
          <cell r="AD11013">
            <v>28.104300000000002</v>
          </cell>
          <cell r="AE11013">
            <v>91.381500000000003</v>
          </cell>
          <cell r="AF11013">
            <v>205.77038093824154</v>
          </cell>
        </row>
        <row r="11014">
          <cell r="M11014" t="str">
            <v>PupCariste</v>
          </cell>
          <cell r="N11014" t="str">
            <v>Pupitre Cariste</v>
          </cell>
          <cell r="O11014" t="str">
            <v>Operator's desk</v>
          </cell>
          <cell r="P11014">
            <v>1</v>
          </cell>
          <cell r="Q11014">
            <v>0</v>
          </cell>
          <cell r="R11014" t="str">
            <v/>
          </cell>
          <cell r="X11014">
            <v>156.1455</v>
          </cell>
          <cell r="Y11014">
            <v>626.20949999999993</v>
          </cell>
          <cell r="Z11014">
            <v>744.33152375296618</v>
          </cell>
          <cell r="AA11014">
            <v>1526.686523752966</v>
          </cell>
          <cell r="AD11014">
            <v>156.1455</v>
          </cell>
          <cell r="AE11014">
            <v>626.20949999999993</v>
          </cell>
          <cell r="AF11014">
            <v>744.33152375296618</v>
          </cell>
        </row>
        <row r="11015">
          <cell r="M11015" t="str">
            <v>CoffretOpeIHM_TP700</v>
          </cell>
          <cell r="N11015" t="str">
            <v>Coffret IHM TP700</v>
          </cell>
          <cell r="O11015" t="str">
            <v>IHM TP700 power box</v>
          </cell>
          <cell r="P11015">
            <v>1</v>
          </cell>
          <cell r="Q11015" t="str">
            <v>A confirmer à optimiser avec conteneur bas</v>
          </cell>
          <cell r="R11015" t="str">
            <v/>
          </cell>
          <cell r="X11015">
            <v>434.93624999999997</v>
          </cell>
          <cell r="Y11015">
            <v>1218.5775000000001</v>
          </cell>
          <cell r="Z11015">
            <v>1296.4538093824156</v>
          </cell>
          <cell r="AA11015">
            <v>2949.9675593824159</v>
          </cell>
          <cell r="AD11015">
            <v>434.93624999999997</v>
          </cell>
          <cell r="AE11015">
            <v>1218.5775000000001</v>
          </cell>
          <cell r="AF11015">
            <v>1296.4538093824156</v>
          </cell>
        </row>
        <row r="11016">
          <cell r="M11016">
            <v>0</v>
          </cell>
          <cell r="N11016">
            <v>0</v>
          </cell>
          <cell r="O11016" t="str">
            <v/>
          </cell>
          <cell r="P11016">
            <v>0</v>
          </cell>
          <cell r="Q11016">
            <v>0</v>
          </cell>
          <cell r="R11016">
            <v>0</v>
          </cell>
          <cell r="AA11016">
            <v>0</v>
          </cell>
          <cell r="AD11016" t="e">
            <v>#DIV/0!</v>
          </cell>
          <cell r="AE11016" t="e">
            <v>#DIV/0!</v>
          </cell>
          <cell r="AF11016" t="e">
            <v>#DIV/0!</v>
          </cell>
        </row>
        <row r="11017">
          <cell r="M11017">
            <v>0</v>
          </cell>
          <cell r="N11017">
            <v>0</v>
          </cell>
          <cell r="O11017" t="str">
            <v/>
          </cell>
          <cell r="P11017">
            <v>1</v>
          </cell>
          <cell r="Q11017">
            <v>0</v>
          </cell>
          <cell r="R11017">
            <v>0</v>
          </cell>
          <cell r="AA11017">
            <v>0</v>
          </cell>
          <cell r="AD11017">
            <v>0</v>
          </cell>
          <cell r="AE11017">
            <v>0</v>
          </cell>
          <cell r="AF11017">
            <v>0</v>
          </cell>
        </row>
        <row r="11018">
          <cell r="M11018" t="str">
            <v>RehClaiedepal300</v>
          </cell>
          <cell r="N11018" t="str">
            <v xml:space="preserve">Réhausse claies dépal h 300 </v>
          </cell>
          <cell r="O11018" t="str">
            <v xml:space="preserve">300 high unloading platform for containers </v>
          </cell>
          <cell r="P11018">
            <v>1</v>
          </cell>
          <cell r="Q11018">
            <v>0</v>
          </cell>
          <cell r="R11018" t="str">
            <v/>
          </cell>
          <cell r="X11018">
            <v>0</v>
          </cell>
          <cell r="Y11018">
            <v>0</v>
          </cell>
          <cell r="Z11018">
            <v>0</v>
          </cell>
          <cell r="AA11018">
            <v>0</v>
          </cell>
          <cell r="AD11018">
            <v>0</v>
          </cell>
          <cell r="AE11018">
            <v>0</v>
          </cell>
          <cell r="AF11018">
            <v>0</v>
          </cell>
        </row>
        <row r="11019">
          <cell r="M11019" t="str">
            <v>ProtDepalAuto2pot</v>
          </cell>
          <cell r="N11019" t="str">
            <v>Ensemble protection poste dépal. auto 2 poteaux</v>
          </cell>
          <cell r="O11019" t="str">
            <v>protection set autom. Depalletizing station 2 Pillars</v>
          </cell>
          <cell r="P11019">
            <v>1</v>
          </cell>
          <cell r="Q11019">
            <v>0</v>
          </cell>
          <cell r="R11019" t="str">
            <v/>
          </cell>
          <cell r="X11019">
            <v>0</v>
          </cell>
          <cell r="Y11019">
            <v>0</v>
          </cell>
          <cell r="Z11019">
            <v>0</v>
          </cell>
          <cell r="AA11019">
            <v>0</v>
          </cell>
          <cell r="AD11019">
            <v>0</v>
          </cell>
          <cell r="AE11019">
            <v>0</v>
          </cell>
          <cell r="AF11019">
            <v>0</v>
          </cell>
        </row>
        <row r="11020">
          <cell r="M11020" t="str">
            <v>BarImDepal</v>
          </cell>
          <cell r="N11020" t="str">
            <v>Barrière immatérielle - poste de dépalettisation</v>
          </cell>
          <cell r="O11020" t="str">
            <v>Light barrier - depalletizing station</v>
          </cell>
          <cell r="P11020">
            <v>1</v>
          </cell>
          <cell r="Q11020" t="str">
            <v>Hauteur protégée suivant besoins</v>
          </cell>
          <cell r="R11020" t="str">
            <v/>
          </cell>
          <cell r="X11020">
            <v>108.78052500000001</v>
          </cell>
          <cell r="Y11020">
            <v>327.66300000000001</v>
          </cell>
          <cell r="Z11020">
            <v>385.29076187648309</v>
          </cell>
          <cell r="AA11020">
            <v>821.73428687648311</v>
          </cell>
          <cell r="AD11020">
            <v>108.78052500000001</v>
          </cell>
          <cell r="AE11020">
            <v>327.66300000000001</v>
          </cell>
          <cell r="AF11020">
            <v>385.29076187648309</v>
          </cell>
        </row>
        <row r="11021">
          <cell r="M11021" t="str">
            <v>PPlaser</v>
          </cell>
          <cell r="N11021" t="str">
            <v>Détecteur laser de présence pièce</v>
          </cell>
          <cell r="O11021" t="str">
            <v xml:space="preserve">Parts presence laser sensor </v>
          </cell>
          <cell r="P11021">
            <v>2</v>
          </cell>
          <cell r="Q11021">
            <v>0</v>
          </cell>
          <cell r="R11021" t="str">
            <v/>
          </cell>
          <cell r="X11021">
            <v>38.212650000000004</v>
          </cell>
          <cell r="Y11021">
            <v>51.636899999999997</v>
          </cell>
          <cell r="Z11021">
            <v>215.19076187648309</v>
          </cell>
          <cell r="AA11021">
            <v>305.04031187648309</v>
          </cell>
          <cell r="AD11021">
            <v>19.106325000000002</v>
          </cell>
          <cell r="AE11021">
            <v>25.818449999999999</v>
          </cell>
          <cell r="AF11021">
            <v>107.59538093824155</v>
          </cell>
        </row>
        <row r="11022">
          <cell r="M11022" t="str">
            <v>CallBox</v>
          </cell>
          <cell r="N11022" t="str">
            <v>Call Box</v>
          </cell>
          <cell r="O11022" t="str">
            <v>Call Box</v>
          </cell>
          <cell r="P11022">
            <v>1</v>
          </cell>
          <cell r="Q11022">
            <v>0</v>
          </cell>
          <cell r="R11022" t="str">
            <v/>
          </cell>
          <cell r="X11022">
            <v>28.104300000000002</v>
          </cell>
          <cell r="Y11022">
            <v>91.381500000000003</v>
          </cell>
          <cell r="Z11022">
            <v>205.77038093824154</v>
          </cell>
          <cell r="AA11022">
            <v>325.25618093824153</v>
          </cell>
          <cell r="AD11022">
            <v>28.104300000000002</v>
          </cell>
          <cell r="AE11022">
            <v>91.381500000000003</v>
          </cell>
          <cell r="AF11022">
            <v>205.77038093824154</v>
          </cell>
        </row>
        <row r="11023">
          <cell r="M11023" t="str">
            <v>PupCariste</v>
          </cell>
          <cell r="N11023" t="str">
            <v>Pupitre Cariste</v>
          </cell>
          <cell r="O11023" t="str">
            <v>Operator's desk</v>
          </cell>
          <cell r="P11023">
            <v>1</v>
          </cell>
          <cell r="Q11023">
            <v>0</v>
          </cell>
          <cell r="R11023" t="str">
            <v/>
          </cell>
          <cell r="X11023">
            <v>156.1455</v>
          </cell>
          <cell r="Y11023">
            <v>626.20949999999993</v>
          </cell>
          <cell r="Z11023">
            <v>744.33152375296618</v>
          </cell>
          <cell r="AA11023">
            <v>1526.686523752966</v>
          </cell>
          <cell r="AD11023">
            <v>156.1455</v>
          </cell>
          <cell r="AE11023">
            <v>626.20949999999993</v>
          </cell>
          <cell r="AF11023">
            <v>744.33152375296618</v>
          </cell>
        </row>
        <row r="11024">
          <cell r="M11024" t="str">
            <v>CoffretOpeIHM_TP700</v>
          </cell>
          <cell r="N11024" t="str">
            <v>Coffret IHM TP700</v>
          </cell>
          <cell r="O11024" t="str">
            <v>IHM TP700 power box</v>
          </cell>
          <cell r="P11024">
            <v>1</v>
          </cell>
          <cell r="Q11024">
            <v>0</v>
          </cell>
          <cell r="R11024" t="str">
            <v/>
          </cell>
          <cell r="X11024">
            <v>434.93624999999997</v>
          </cell>
          <cell r="Y11024">
            <v>1218.5775000000001</v>
          </cell>
          <cell r="Z11024">
            <v>1296.4538093824156</v>
          </cell>
          <cell r="AA11024">
            <v>2949.9675593824159</v>
          </cell>
          <cell r="AD11024">
            <v>434.93624999999997</v>
          </cell>
          <cell r="AE11024">
            <v>1218.5775000000001</v>
          </cell>
          <cell r="AF11024">
            <v>1296.4538093824156</v>
          </cell>
        </row>
        <row r="11025">
          <cell r="M11025">
            <v>0</v>
          </cell>
          <cell r="N11025">
            <v>0</v>
          </cell>
          <cell r="O11025" t="str">
            <v/>
          </cell>
          <cell r="P11025">
            <v>0</v>
          </cell>
          <cell r="Q11025">
            <v>0</v>
          </cell>
          <cell r="R11025">
            <v>0</v>
          </cell>
          <cell r="AA11025">
            <v>0</v>
          </cell>
          <cell r="AD11025" t="e">
            <v>#DIV/0!</v>
          </cell>
          <cell r="AE11025" t="e">
            <v>#DIV/0!</v>
          </cell>
          <cell r="AF11025" t="e">
            <v>#DIV/0!</v>
          </cell>
        </row>
        <row r="11026">
          <cell r="M11026">
            <v>0</v>
          </cell>
          <cell r="N11026">
            <v>0</v>
          </cell>
          <cell r="O11026" t="str">
            <v/>
          </cell>
          <cell r="P11026">
            <v>1</v>
          </cell>
          <cell r="Q11026">
            <v>0</v>
          </cell>
          <cell r="R11026">
            <v>0</v>
          </cell>
          <cell r="AA11026">
            <v>0</v>
          </cell>
          <cell r="AD11026">
            <v>0</v>
          </cell>
          <cell r="AE11026">
            <v>0</v>
          </cell>
          <cell r="AF11026">
            <v>0</v>
          </cell>
        </row>
        <row r="11027">
          <cell r="M11027" t="str">
            <v>Robotnu16</v>
          </cell>
          <cell r="N11027" t="str">
            <v>Robot nu bras 3,10m / 280 Kg</v>
          </cell>
          <cell r="O11027" t="str">
            <v>Robot bare arm 3.10m / 280 Kg</v>
          </cell>
          <cell r="P11027">
            <v>1</v>
          </cell>
          <cell r="Q11027">
            <v>0</v>
          </cell>
          <cell r="R11027" t="str">
            <v/>
          </cell>
          <cell r="X11027">
            <v>0</v>
          </cell>
          <cell r="Y11027">
            <v>0</v>
          </cell>
          <cell r="Z11027">
            <v>0</v>
          </cell>
          <cell r="AA11027">
            <v>0</v>
          </cell>
          <cell r="AD11027">
            <v>0</v>
          </cell>
          <cell r="AE11027">
            <v>0</v>
          </cell>
          <cell r="AF11027">
            <v>0</v>
          </cell>
        </row>
        <row r="11028">
          <cell r="M11028" t="str">
            <v>M</v>
          </cell>
          <cell r="N11028" t="str">
            <v>Applicatif Robot M</v>
          </cell>
          <cell r="O11028" t="str">
            <v>Robot Application M</v>
          </cell>
          <cell r="P11028">
            <v>1</v>
          </cell>
          <cell r="Q11028" t="str">
            <v>Applicatif dépalétisation</v>
          </cell>
          <cell r="R11028" t="str">
            <v/>
          </cell>
          <cell r="X11028">
            <v>49.139999999999993</v>
          </cell>
          <cell r="Y11028">
            <v>72.995999999999995</v>
          </cell>
          <cell r="Z11028">
            <v>78.75</v>
          </cell>
          <cell r="AA11028">
            <v>200.886</v>
          </cell>
          <cell r="AD11028">
            <v>49.139999999999993</v>
          </cell>
          <cell r="AE11028">
            <v>72.995999999999995</v>
          </cell>
          <cell r="AF11028">
            <v>78.75</v>
          </cell>
        </row>
        <row r="11029">
          <cell r="M11029" t="str">
            <v>RehAxe0Base1m</v>
          </cell>
          <cell r="N11029" t="str">
            <v>1m réhausse de translation robot  axe 0</v>
          </cell>
          <cell r="O11029" t="str">
            <v>1m translation extension robot axis 0</v>
          </cell>
          <cell r="P11029">
            <v>1</v>
          </cell>
          <cell r="Q11029">
            <v>0</v>
          </cell>
          <cell r="R11029" t="str">
            <v/>
          </cell>
          <cell r="X11029">
            <v>0</v>
          </cell>
          <cell r="Y11029">
            <v>0</v>
          </cell>
          <cell r="Z11029">
            <v>0</v>
          </cell>
          <cell r="AA11029">
            <v>0</v>
          </cell>
          <cell r="AD11029">
            <v>0</v>
          </cell>
          <cell r="AE11029">
            <v>0</v>
          </cell>
          <cell r="AF11029">
            <v>0</v>
          </cell>
        </row>
        <row r="11030">
          <cell r="M11030" t="str">
            <v>RehAxe0MetreSupp</v>
          </cell>
          <cell r="N11030" t="str">
            <v>1m supplémentaire réhausse robot  axe 0</v>
          </cell>
          <cell r="O11030" t="str">
            <v>1m additional robot extension axis 0</v>
          </cell>
          <cell r="P11030">
            <v>14</v>
          </cell>
          <cell r="Q11030">
            <v>0</v>
          </cell>
          <cell r="R11030" t="str">
            <v/>
          </cell>
          <cell r="X11030">
            <v>0</v>
          </cell>
          <cell r="Y11030">
            <v>0</v>
          </cell>
          <cell r="Z11030">
            <v>0</v>
          </cell>
          <cell r="AA11030">
            <v>0</v>
          </cell>
          <cell r="AD11030">
            <v>0</v>
          </cell>
          <cell r="AE11030">
            <v>0</v>
          </cell>
          <cell r="AF11030">
            <v>0</v>
          </cell>
        </row>
        <row r="11031">
          <cell r="M11031" t="str">
            <v>CamAxElectRobV11</v>
          </cell>
          <cell r="N11031" t="str">
            <v>Cames axes Electroniques DCS pour Robot V11</v>
          </cell>
          <cell r="O11031" t="str">
            <v>DCS electronic axis cams for V11 Robot</v>
          </cell>
          <cell r="P11031">
            <v>1</v>
          </cell>
          <cell r="Q11031">
            <v>0</v>
          </cell>
          <cell r="R11031" t="str">
            <v/>
          </cell>
          <cell r="X11031">
            <v>102.80161022727272</v>
          </cell>
          <cell r="Y11031">
            <v>324.59604545454545</v>
          </cell>
          <cell r="Z11031">
            <v>535.10054540055864</v>
          </cell>
          <cell r="AA11031">
            <v>962.4982010823768</v>
          </cell>
          <cell r="AD11031">
            <v>102.80161022727272</v>
          </cell>
          <cell r="AE11031">
            <v>324.59604545454545</v>
          </cell>
          <cell r="AF11031">
            <v>535.10054540055864</v>
          </cell>
        </row>
        <row r="11032">
          <cell r="M11032" t="str">
            <v>Axe0RobFC</v>
          </cell>
          <cell r="N11032" t="str">
            <v>1m Axe 0 de déplacement robot FC</v>
          </cell>
          <cell r="O11032" t="str">
            <v>1m Axis 0 of robot movement heavy load</v>
          </cell>
          <cell r="P11032">
            <v>1</v>
          </cell>
          <cell r="Q11032">
            <v>0</v>
          </cell>
          <cell r="R11032" t="str">
            <v/>
          </cell>
          <cell r="X11032">
            <v>0</v>
          </cell>
          <cell r="Y11032">
            <v>0</v>
          </cell>
          <cell r="Z11032">
            <v>0</v>
          </cell>
          <cell r="AA11032">
            <v>0</v>
          </cell>
          <cell r="AD11032">
            <v>0</v>
          </cell>
          <cell r="AE11032">
            <v>0</v>
          </cell>
          <cell r="AF11032">
            <v>0</v>
          </cell>
        </row>
        <row r="11033">
          <cell r="M11033" t="str">
            <v>Axe0MSupRobFC</v>
          </cell>
          <cell r="N11033" t="str">
            <v>Un mètre supplémentaire d'axe 0 robot FC</v>
          </cell>
          <cell r="O11033" t="str">
            <v>An additional meter of axis 0 robot heavy load</v>
          </cell>
          <cell r="P11033">
            <v>14</v>
          </cell>
          <cell r="Q11033">
            <v>0</v>
          </cell>
          <cell r="R11033" t="str">
            <v/>
          </cell>
          <cell r="X11033">
            <v>0</v>
          </cell>
          <cell r="Y11033">
            <v>0</v>
          </cell>
          <cell r="Z11033">
            <v>0</v>
          </cell>
          <cell r="AA11033">
            <v>0</v>
          </cell>
          <cell r="AD11033">
            <v>0</v>
          </cell>
          <cell r="AE11033">
            <v>0</v>
          </cell>
          <cell r="AF11033">
            <v>0</v>
          </cell>
        </row>
        <row r="11034">
          <cell r="M11034" t="str">
            <v>Robotintégration-V11</v>
          </cell>
          <cell r="N11034" t="str">
            <v>Intégration robot + baie sur site -V11</v>
          </cell>
          <cell r="O11034" t="str">
            <v>Robot + bay integration on site -V11</v>
          </cell>
          <cell r="P11034">
            <v>1</v>
          </cell>
          <cell r="Q11034">
            <v>0</v>
          </cell>
          <cell r="R11034" t="str">
            <v/>
          </cell>
          <cell r="X11034">
            <v>272.35057499999999</v>
          </cell>
          <cell r="Y11034">
            <v>862.84800000000007</v>
          </cell>
          <cell r="Z11034">
            <v>1716.542666567691</v>
          </cell>
          <cell r="AA11034">
            <v>2851.7412415676908</v>
          </cell>
          <cell r="AD11034">
            <v>272.35057499999999</v>
          </cell>
          <cell r="AE11034">
            <v>862.84800000000007</v>
          </cell>
          <cell r="AF11034">
            <v>1716.542666567691</v>
          </cell>
        </row>
        <row r="11035">
          <cell r="M11035" t="str">
            <v>VerrineRobot</v>
          </cell>
          <cell r="N11035" t="str">
            <v>Verrine Robot</v>
          </cell>
          <cell r="O11035" t="str">
            <v>To make</v>
          </cell>
          <cell r="P11035">
            <v>1</v>
          </cell>
          <cell r="Q11035">
            <v>0</v>
          </cell>
          <cell r="R11035" t="str">
            <v/>
          </cell>
          <cell r="AA11035">
            <v>0</v>
          </cell>
          <cell r="AD11035">
            <v>0</v>
          </cell>
          <cell r="AE11035">
            <v>0</v>
          </cell>
          <cell r="AF11035">
            <v>0</v>
          </cell>
        </row>
        <row r="11036">
          <cell r="M11036">
            <v>0</v>
          </cell>
          <cell r="N11036">
            <v>0</v>
          </cell>
          <cell r="O11036" t="str">
            <v/>
          </cell>
          <cell r="P11036">
            <v>0</v>
          </cell>
          <cell r="Q11036">
            <v>0</v>
          </cell>
          <cell r="R11036">
            <v>0</v>
          </cell>
          <cell r="AA11036">
            <v>0</v>
          </cell>
          <cell r="AD11036" t="e">
            <v>#DIV/0!</v>
          </cell>
          <cell r="AE11036" t="e">
            <v>#DIV/0!</v>
          </cell>
          <cell r="AF11036" t="e">
            <v>#DIV/0!</v>
          </cell>
        </row>
        <row r="11037">
          <cell r="M11037">
            <v>0</v>
          </cell>
          <cell r="N11037">
            <v>0</v>
          </cell>
          <cell r="O11037" t="str">
            <v/>
          </cell>
          <cell r="P11037">
            <v>1</v>
          </cell>
          <cell r="Q11037">
            <v>0</v>
          </cell>
          <cell r="R11037">
            <v>0</v>
          </cell>
          <cell r="AA11037">
            <v>0</v>
          </cell>
          <cell r="AD11037">
            <v>0</v>
          </cell>
          <cell r="AE11037">
            <v>0</v>
          </cell>
          <cell r="AF11037">
            <v>0</v>
          </cell>
        </row>
        <row r="11038">
          <cell r="M11038" t="str">
            <v>TrajPalDepal</v>
          </cell>
          <cell r="N11038" t="str">
            <v>Trajectoire de PAL et/ou DEPAL</v>
          </cell>
          <cell r="O11038" t="str">
            <v>Load/unloading trajectory</v>
          </cell>
          <cell r="P11038">
            <v>2</v>
          </cell>
          <cell r="Q11038" t="str">
            <v>Dépal 2 bacs</v>
          </cell>
          <cell r="R11038" t="str">
            <v/>
          </cell>
          <cell r="X11038">
            <v>23.936850000000007</v>
          </cell>
          <cell r="Y11038">
            <v>0</v>
          </cell>
          <cell r="Z11038">
            <v>70.11630475059323</v>
          </cell>
          <cell r="AA11038">
            <v>94.053154750593237</v>
          </cell>
          <cell r="AD11038">
            <v>11.968425000000003</v>
          </cell>
          <cell r="AE11038">
            <v>0</v>
          </cell>
          <cell r="AF11038">
            <v>35.058152375296615</v>
          </cell>
        </row>
        <row r="11039">
          <cell r="M11039" t="str">
            <v>TrajMan</v>
          </cell>
          <cell r="N11039" t="str">
            <v>Trajectoire de manutention</v>
          </cell>
          <cell r="O11039" t="str">
            <v>Handling path</v>
          </cell>
          <cell r="P11039">
            <v>1</v>
          </cell>
          <cell r="Q11039" t="str">
            <v>Chargement TAC</v>
          </cell>
          <cell r="R11039" t="str">
            <v/>
          </cell>
          <cell r="X11039">
            <v>0</v>
          </cell>
          <cell r="Y11039">
            <v>0</v>
          </cell>
          <cell r="Z11039">
            <v>0</v>
          </cell>
          <cell r="AA11039">
            <v>0</v>
          </cell>
          <cell r="AD11039">
            <v>0</v>
          </cell>
          <cell r="AE11039">
            <v>0</v>
          </cell>
          <cell r="AF11039">
            <v>0</v>
          </cell>
        </row>
        <row r="11040">
          <cell r="M11040" t="str">
            <v>EchCodeTraj</v>
          </cell>
          <cell r="N11040" t="str">
            <v>Echange Code Trajectoire avec baie robot</v>
          </cell>
          <cell r="O11040" t="str">
            <v>Exchange of Trajectory Code with robot bay</v>
          </cell>
          <cell r="P11040">
            <v>2</v>
          </cell>
          <cell r="Q11040">
            <v>0</v>
          </cell>
          <cell r="R11040" t="str">
            <v/>
          </cell>
          <cell r="X11040">
            <v>23.625</v>
          </cell>
          <cell r="Y11040">
            <v>0</v>
          </cell>
          <cell r="Z11040">
            <v>192.81983806413143</v>
          </cell>
          <cell r="AA11040">
            <v>216.44483806413143</v>
          </cell>
          <cell r="AD11040">
            <v>11.8125</v>
          </cell>
          <cell r="AE11040">
            <v>0</v>
          </cell>
          <cell r="AF11040">
            <v>96.409919032065716</v>
          </cell>
        </row>
        <row r="11041">
          <cell r="M11041" t="str">
            <v>HEtudAUT</v>
          </cell>
          <cell r="N11041" t="str">
            <v>Une heure d'études automatismes</v>
          </cell>
          <cell r="O11041" t="str">
            <v>One hour of automation studies</v>
          </cell>
          <cell r="P11041">
            <v>1</v>
          </cell>
          <cell r="Q11041" t="str">
            <v>Complement Hetude AF+Marguerite+Prog</v>
          </cell>
          <cell r="R11041" t="str">
            <v/>
          </cell>
          <cell r="X11041">
            <v>65</v>
          </cell>
          <cell r="Y11041">
            <v>0</v>
          </cell>
          <cell r="Z11041">
            <v>0</v>
          </cell>
          <cell r="AA11041">
            <v>65</v>
          </cell>
          <cell r="AD11041">
            <v>65</v>
          </cell>
          <cell r="AE11041">
            <v>0</v>
          </cell>
          <cell r="AF11041">
            <v>0</v>
          </cell>
        </row>
        <row r="11042">
          <cell r="M11042">
            <v>0</v>
          </cell>
          <cell r="N11042">
            <v>0</v>
          </cell>
          <cell r="O11042" t="str">
            <v/>
          </cell>
          <cell r="P11042">
            <v>0</v>
          </cell>
          <cell r="Q11042">
            <v>0</v>
          </cell>
          <cell r="R11042">
            <v>0</v>
          </cell>
          <cell r="AA11042">
            <v>0</v>
          </cell>
          <cell r="AD11042" t="e">
            <v>#DIV/0!</v>
          </cell>
          <cell r="AE11042" t="e">
            <v>#DIV/0!</v>
          </cell>
          <cell r="AF11042" t="e">
            <v>#DIV/0!</v>
          </cell>
        </row>
        <row r="11043">
          <cell r="M11043">
            <v>0</v>
          </cell>
          <cell r="N11043">
            <v>0</v>
          </cell>
          <cell r="O11043" t="str">
            <v/>
          </cell>
          <cell r="P11043">
            <v>1</v>
          </cell>
          <cell r="Q11043" t="str">
            <v>Changement réferenciel</v>
          </cell>
          <cell r="R11043">
            <v>0</v>
          </cell>
          <cell r="AA11043">
            <v>0</v>
          </cell>
          <cell r="AD11043">
            <v>0</v>
          </cell>
          <cell r="AE11043">
            <v>0</v>
          </cell>
          <cell r="AF11043">
            <v>0</v>
          </cell>
        </row>
        <row r="11044">
          <cell r="M11044" t="str">
            <v>PoutreCentMPRModFrs</v>
          </cell>
          <cell r="N11044" t="str">
            <v>Poutre Centrale pour MPR Modulaire du commerce</v>
          </cell>
          <cell r="O11044" t="str">
            <v>Beam 1 Mt (any diameter) for gripper</v>
          </cell>
          <cell r="P11044">
            <v>1</v>
          </cell>
          <cell r="Q11044">
            <v>0</v>
          </cell>
          <cell r="R11044" t="str">
            <v/>
          </cell>
          <cell r="AA11044">
            <v>0</v>
          </cell>
          <cell r="AD11044">
            <v>0</v>
          </cell>
          <cell r="AE11044">
            <v>0</v>
          </cell>
          <cell r="AF11044">
            <v>0</v>
          </cell>
        </row>
        <row r="11045">
          <cell r="M11045" t="str">
            <v>SuppGrandMPRFrs</v>
          </cell>
          <cell r="N11045" t="str">
            <v>Supplément coût pour un grand préhenseur Commerce</v>
          </cell>
          <cell r="O11045" t="str">
            <v>Additional cost for a large trade gripper</v>
          </cell>
          <cell r="P11045">
            <v>2</v>
          </cell>
          <cell r="Q11045">
            <v>0</v>
          </cell>
          <cell r="R11045" t="str">
            <v/>
          </cell>
          <cell r="AA11045">
            <v>0</v>
          </cell>
          <cell r="AD11045">
            <v>0</v>
          </cell>
          <cell r="AE11045">
            <v>0</v>
          </cell>
          <cell r="AF11045">
            <v>0</v>
          </cell>
        </row>
        <row r="11046">
          <cell r="M11046" t="str">
            <v>RefSer40DINPreh</v>
          </cell>
          <cell r="N11046" t="str">
            <v>Serrage 40 DIN Touche + Appui tous types sur Préh</v>
          </cell>
          <cell r="O11046" t="str">
            <v>Clamping 40 DIN Key + All types of support on Preh</v>
          </cell>
          <cell r="P11046">
            <v>5</v>
          </cell>
          <cell r="Q11046">
            <v>0</v>
          </cell>
          <cell r="R11046" t="str">
            <v/>
          </cell>
          <cell r="X11046">
            <v>61.424999999999997</v>
          </cell>
          <cell r="Y11046">
            <v>355.03650000000005</v>
          </cell>
          <cell r="Z11046">
            <v>189.00000000000003</v>
          </cell>
          <cell r="AA11046">
            <v>605.46150000000011</v>
          </cell>
          <cell r="AD11046">
            <v>12.285</v>
          </cell>
          <cell r="AE11046">
            <v>71.007300000000015</v>
          </cell>
          <cell r="AF11046">
            <v>37.800000000000004</v>
          </cell>
        </row>
        <row r="11047">
          <cell r="M11047" t="str">
            <v>AppuiDrageoir</v>
          </cell>
          <cell r="N11047" t="str">
            <v xml:space="preserve">Appui seul ou drageoir seul (toutes largeurs) </v>
          </cell>
          <cell r="O11047" t="str">
            <v xml:space="preserve">support only or sucker only (all widths) </v>
          </cell>
          <cell r="P11047">
            <v>6</v>
          </cell>
          <cell r="Q11047">
            <v>0</v>
          </cell>
          <cell r="R11047" t="str">
            <v/>
          </cell>
          <cell r="X11047">
            <v>0</v>
          </cell>
          <cell r="Y11047">
            <v>0</v>
          </cell>
          <cell r="Z11047">
            <v>0</v>
          </cell>
          <cell r="AA11047">
            <v>0</v>
          </cell>
          <cell r="AD11047">
            <v>0</v>
          </cell>
          <cell r="AE11047">
            <v>0</v>
          </cell>
          <cell r="AF11047">
            <v>0</v>
          </cell>
        </row>
        <row r="11048">
          <cell r="M11048" t="str">
            <v>DistribPreh</v>
          </cell>
          <cell r="N11048" t="str">
            <v>Distributeur taille 2 sur Préhenseur</v>
          </cell>
          <cell r="O11048" t="str">
            <v>Dispenser size 2 on Gripper</v>
          </cell>
          <cell r="P11048">
            <v>1</v>
          </cell>
          <cell r="Q11048">
            <v>0</v>
          </cell>
          <cell r="R11048" t="str">
            <v/>
          </cell>
          <cell r="X11048">
            <v>12.285</v>
          </cell>
          <cell r="Y11048">
            <v>162.69749999999999</v>
          </cell>
          <cell r="Z11048">
            <v>18.900000000000002</v>
          </cell>
          <cell r="AA11048">
            <v>193.88249999999999</v>
          </cell>
          <cell r="AD11048">
            <v>12.285</v>
          </cell>
          <cell r="AE11048">
            <v>162.69749999999999</v>
          </cell>
          <cell r="AF11048">
            <v>18.900000000000002</v>
          </cell>
        </row>
        <row r="11049">
          <cell r="M11049" t="str">
            <v>PPinducPreh</v>
          </cell>
          <cell r="N11049" t="str">
            <v>Détecteur inductif présence pièce sur Préhenseur a</v>
          </cell>
          <cell r="O11049" t="str">
            <v>Inductive part presence detector on Gripper</v>
          </cell>
          <cell r="P11049">
            <v>3</v>
          </cell>
          <cell r="Q11049">
            <v>0</v>
          </cell>
          <cell r="R11049" t="str">
            <v/>
          </cell>
          <cell r="X11049">
            <v>36.855000000000004</v>
          </cell>
          <cell r="Y11049">
            <v>112.97475000000001</v>
          </cell>
          <cell r="Z11049">
            <v>28.35</v>
          </cell>
          <cell r="AA11049">
            <v>178.17975000000001</v>
          </cell>
          <cell r="AD11049">
            <v>12.285000000000002</v>
          </cell>
          <cell r="AE11049">
            <v>37.658250000000002</v>
          </cell>
          <cell r="AF11049">
            <v>9.4500000000000011</v>
          </cell>
        </row>
        <row r="11050">
          <cell r="M11050" t="str">
            <v>Chgmanu</v>
          </cell>
          <cell r="N11050" t="str">
            <v>1/2 Changeur manuel</v>
          </cell>
          <cell r="O11050" t="str">
            <v>1/2 Changer manual</v>
          </cell>
          <cell r="P11050">
            <v>1</v>
          </cell>
          <cell r="Q11050" t="str">
            <v>Robot forte charge</v>
          </cell>
          <cell r="R11050" t="str">
            <v/>
          </cell>
          <cell r="X11050">
            <v>0</v>
          </cell>
          <cell r="Y11050">
            <v>0</v>
          </cell>
          <cell r="Z11050">
            <v>0</v>
          </cell>
          <cell r="AA11050">
            <v>0</v>
          </cell>
          <cell r="AD11050">
            <v>0</v>
          </cell>
          <cell r="AE11050">
            <v>0</v>
          </cell>
          <cell r="AF11050">
            <v>0</v>
          </cell>
        </row>
        <row r="11051">
          <cell r="M11051">
            <v>0</v>
          </cell>
          <cell r="N11051">
            <v>0</v>
          </cell>
          <cell r="O11051" t="str">
            <v/>
          </cell>
          <cell r="P11051">
            <v>0</v>
          </cell>
          <cell r="Q11051">
            <v>0</v>
          </cell>
          <cell r="R11051">
            <v>0</v>
          </cell>
          <cell r="AA11051">
            <v>0</v>
          </cell>
          <cell r="AD11051" t="e">
            <v>#DIV/0!</v>
          </cell>
          <cell r="AE11051" t="e">
            <v>#DIV/0!</v>
          </cell>
          <cell r="AF11051" t="e">
            <v>#DIV/0!</v>
          </cell>
        </row>
        <row r="11052">
          <cell r="M11052">
            <v>0</v>
          </cell>
          <cell r="N11052">
            <v>0</v>
          </cell>
          <cell r="O11052" t="str">
            <v/>
          </cell>
          <cell r="P11052">
            <v>1</v>
          </cell>
          <cell r="Q11052">
            <v>0</v>
          </cell>
          <cell r="R11052">
            <v>0</v>
          </cell>
          <cell r="AA11052">
            <v>0</v>
          </cell>
          <cell r="AD11052">
            <v>0</v>
          </cell>
          <cell r="AE11052">
            <v>0</v>
          </cell>
          <cell r="AF11052">
            <v>0</v>
          </cell>
        </row>
        <row r="11053">
          <cell r="M11053" t="str">
            <v>MAccuAir5m</v>
          </cell>
          <cell r="N11053" t="str">
            <v>Magasin Accumulation aérien longueur 5 m</v>
          </cell>
          <cell r="O11053" t="str">
            <v>Aerial accumulation warehouse length 5 m</v>
          </cell>
          <cell r="P11053">
            <v>1</v>
          </cell>
          <cell r="Q11053">
            <v>0</v>
          </cell>
          <cell r="X11053">
            <v>235.139625</v>
          </cell>
          <cell r="Y11053">
            <v>2447.0144999999998</v>
          </cell>
          <cell r="Z11053">
            <v>1630.9972856294492</v>
          </cell>
          <cell r="AA11053">
            <v>4313.1514106294489</v>
          </cell>
          <cell r="AD11053">
            <v>235.139625</v>
          </cell>
          <cell r="AE11053">
            <v>2447.0144999999998</v>
          </cell>
          <cell r="AF11053">
            <v>1630.9972856294492</v>
          </cell>
        </row>
        <row r="11054">
          <cell r="M11054" t="str">
            <v>MAccuAirMSup</v>
          </cell>
          <cell r="N11054" t="str">
            <v>Un mètre supplémentair Magasin Accumulation aérien</v>
          </cell>
          <cell r="O11054" t="str">
            <v>One additional metre Store Aerial Accumulation</v>
          </cell>
          <cell r="P11054">
            <v>1</v>
          </cell>
          <cell r="Q11054">
            <v>0</v>
          </cell>
          <cell r="X11054">
            <v>0</v>
          </cell>
          <cell r="Y11054">
            <v>5.6700000000000008</v>
          </cell>
          <cell r="Z11054">
            <v>19.95</v>
          </cell>
          <cell r="AA11054">
            <v>25.62</v>
          </cell>
          <cell r="AD11054">
            <v>0</v>
          </cell>
          <cell r="AE11054">
            <v>5.6700000000000008</v>
          </cell>
          <cell r="AF11054">
            <v>19.95</v>
          </cell>
        </row>
        <row r="11055">
          <cell r="M11055" t="str">
            <v>RetaqMag2Serr</v>
          </cell>
          <cell r="N11055" t="str">
            <v>Retaquage magasin 2 serrages</v>
          </cell>
          <cell r="O11055" t="str">
            <v>2-clamps locking system for accumulation transfer</v>
          </cell>
          <cell r="P11055">
            <v>1</v>
          </cell>
          <cell r="Q11055">
            <v>0</v>
          </cell>
          <cell r="X11055">
            <v>107.69220000000001</v>
          </cell>
          <cell r="Y11055">
            <v>306.5643</v>
          </cell>
          <cell r="Z11055">
            <v>330.22930491290424</v>
          </cell>
          <cell r="AA11055">
            <v>744.48580491290431</v>
          </cell>
          <cell r="AD11055">
            <v>107.69220000000001</v>
          </cell>
          <cell r="AE11055">
            <v>306.5643</v>
          </cell>
          <cell r="AF11055">
            <v>330.22930491290424</v>
          </cell>
        </row>
        <row r="11056">
          <cell r="M11056" t="str">
            <v>Navette400</v>
          </cell>
          <cell r="N11056" t="str">
            <v>Navette magasin accumulation largeur 400mm</v>
          </cell>
          <cell r="O11056" t="str">
            <v>Accumulation store shuttle width 400mm</v>
          </cell>
          <cell r="P11056">
            <v>15</v>
          </cell>
          <cell r="Q11056">
            <v>0</v>
          </cell>
          <cell r="X11056">
            <v>0</v>
          </cell>
          <cell r="Y11056">
            <v>0</v>
          </cell>
          <cell r="Z11056">
            <v>0</v>
          </cell>
          <cell r="AA11056">
            <v>0</v>
          </cell>
          <cell r="AD11056">
            <v>0</v>
          </cell>
          <cell r="AE11056">
            <v>0</v>
          </cell>
          <cell r="AF11056">
            <v>0</v>
          </cell>
        </row>
        <row r="11057">
          <cell r="M11057" t="str">
            <v>CrochetDouble</v>
          </cell>
          <cell r="N11057" t="str">
            <v>Outil navette aérienne</v>
          </cell>
          <cell r="O11057" t="str">
            <v>Air shuttle tool</v>
          </cell>
          <cell r="P11057">
            <v>1</v>
          </cell>
          <cell r="Q11057">
            <v>0</v>
          </cell>
          <cell r="X11057">
            <v>0</v>
          </cell>
          <cell r="Y11057">
            <v>0</v>
          </cell>
          <cell r="Z11057">
            <v>0</v>
          </cell>
          <cell r="AA11057">
            <v>0</v>
          </cell>
          <cell r="AD11057">
            <v>0</v>
          </cell>
          <cell r="AE11057">
            <v>0</v>
          </cell>
          <cell r="AF11057">
            <v>0</v>
          </cell>
        </row>
        <row r="11058">
          <cell r="M11058" t="str">
            <v>CrochetDouble</v>
          </cell>
          <cell r="N11058" t="str">
            <v>Outil navette aérienne</v>
          </cell>
          <cell r="O11058" t="str">
            <v>Air shuttle tool</v>
          </cell>
          <cell r="P11058">
            <v>14</v>
          </cell>
          <cell r="Q11058">
            <v>0</v>
          </cell>
          <cell r="R11058" t="str">
            <v>02</v>
          </cell>
          <cell r="X11058">
            <v>0</v>
          </cell>
          <cell r="Y11058">
            <v>0</v>
          </cell>
          <cell r="Z11058">
            <v>0</v>
          </cell>
          <cell r="AA11058">
            <v>0</v>
          </cell>
          <cell r="AD11058">
            <v>0</v>
          </cell>
          <cell r="AE11058">
            <v>0</v>
          </cell>
          <cell r="AF11058">
            <v>0</v>
          </cell>
        </row>
        <row r="11059">
          <cell r="M11059" t="str">
            <v>GabPaletMagAerien</v>
          </cell>
          <cell r="N11059" t="str">
            <v>Gabarit de contrôle des équipements mag. aériens</v>
          </cell>
          <cell r="O11059" t="str">
            <v>Control template for airborne mag. Equipment</v>
          </cell>
          <cell r="P11059">
            <v>1</v>
          </cell>
          <cell r="Q11059">
            <v>0</v>
          </cell>
          <cell r="X11059">
            <v>0</v>
          </cell>
          <cell r="Y11059">
            <v>0</v>
          </cell>
          <cell r="Z11059">
            <v>0</v>
          </cell>
          <cell r="AA11059">
            <v>0</v>
          </cell>
          <cell r="AD11059">
            <v>0</v>
          </cell>
          <cell r="AE11059">
            <v>0</v>
          </cell>
          <cell r="AF11059">
            <v>0</v>
          </cell>
        </row>
        <row r="11060">
          <cell r="M11060" t="str">
            <v>BrosseOuvrantetMag</v>
          </cell>
          <cell r="N11060" t="str">
            <v>Brosse Ouvrant et recentrage pièce Magasin</v>
          </cell>
          <cell r="O11060" t="str">
            <v>Brush Opening and refocusing part Store</v>
          </cell>
          <cell r="P11060">
            <v>2</v>
          </cell>
          <cell r="Q11060">
            <v>0</v>
          </cell>
          <cell r="X11060">
            <v>0</v>
          </cell>
          <cell r="Y11060">
            <v>0</v>
          </cell>
          <cell r="Z11060">
            <v>0</v>
          </cell>
          <cell r="AA11060">
            <v>0</v>
          </cell>
          <cell r="AD11060">
            <v>0</v>
          </cell>
          <cell r="AE11060">
            <v>0</v>
          </cell>
          <cell r="AF11060">
            <v>0</v>
          </cell>
        </row>
        <row r="11061">
          <cell r="M11061" t="str">
            <v>PPFaisceauRouge</v>
          </cell>
          <cell r="N11061" t="str">
            <v>Détecteur à lumière rouge</v>
          </cell>
          <cell r="O11061" t="str">
            <v>Redlight sensor</v>
          </cell>
          <cell r="P11061">
            <v>2</v>
          </cell>
          <cell r="Q11061">
            <v>0</v>
          </cell>
          <cell r="X11061">
            <v>38.212650000000004</v>
          </cell>
          <cell r="Y11061">
            <v>51.636899999999997</v>
          </cell>
          <cell r="Z11061">
            <v>215.19076187648309</v>
          </cell>
          <cell r="AA11061">
            <v>305.04031187648309</v>
          </cell>
          <cell r="AD11061">
            <v>19.106325000000002</v>
          </cell>
          <cell r="AE11061">
            <v>25.818449999999999</v>
          </cell>
          <cell r="AF11061">
            <v>107.59538093824155</v>
          </cell>
        </row>
        <row r="11062">
          <cell r="M11062" t="str">
            <v>PupArretMag</v>
          </cell>
          <cell r="N11062" t="str">
            <v>Pupitre isolé - BPL à accrochage</v>
          </cell>
          <cell r="O11062" t="str">
            <v>Isolated desk - BPL with hanging system</v>
          </cell>
          <cell r="P11062">
            <v>1</v>
          </cell>
          <cell r="Q11062">
            <v>0</v>
          </cell>
          <cell r="X11062">
            <v>94.129874999999998</v>
          </cell>
          <cell r="Y11062">
            <v>98.343000000000004</v>
          </cell>
          <cell r="Z11062">
            <v>245.14538093824154</v>
          </cell>
          <cell r="AA11062">
            <v>437.61825593824153</v>
          </cell>
          <cell r="AD11062">
            <v>94.129874999999998</v>
          </cell>
          <cell r="AE11062">
            <v>98.343000000000004</v>
          </cell>
          <cell r="AF11062">
            <v>245.14538093824154</v>
          </cell>
        </row>
        <row r="11063">
          <cell r="M11063" t="str">
            <v>MagChargAuto</v>
          </cell>
          <cell r="N11063" t="str">
            <v>Automatisme gestion chargement magasin accu</v>
          </cell>
          <cell r="O11063" t="str">
            <v>Automation for battery store loading management</v>
          </cell>
          <cell r="P11063">
            <v>1</v>
          </cell>
          <cell r="Q11063">
            <v>0</v>
          </cell>
          <cell r="X11063">
            <v>222.03562499999998</v>
          </cell>
          <cell r="Y11063">
            <v>477.07800000000009</v>
          </cell>
          <cell r="Z11063">
            <v>886.08152375296618</v>
          </cell>
          <cell r="AA11063">
            <v>1585.1951487529664</v>
          </cell>
          <cell r="AD11063">
            <v>222.03562499999998</v>
          </cell>
          <cell r="AE11063">
            <v>477.07800000000009</v>
          </cell>
          <cell r="AF11063">
            <v>886.08152375296618</v>
          </cell>
        </row>
        <row r="11064">
          <cell r="M11064" t="str">
            <v>CoffretTAC</v>
          </cell>
          <cell r="N11064" t="str">
            <v>Coffret  moteur TAC</v>
          </cell>
          <cell r="O11064" t="str">
            <v>TAC motor box</v>
          </cell>
          <cell r="P11064">
            <v>1</v>
          </cell>
          <cell r="Q11064">
            <v>0</v>
          </cell>
          <cell r="R11064" t="str">
            <v/>
          </cell>
          <cell r="X11064">
            <v>192.78</v>
          </cell>
          <cell r="Y11064">
            <v>1840.7025000000001</v>
          </cell>
          <cell r="Z11064">
            <v>1610.5815237529662</v>
          </cell>
          <cell r="AA11064">
            <v>3644.064023752966</v>
          </cell>
          <cell r="AD11064">
            <v>192.78</v>
          </cell>
          <cell r="AE11064">
            <v>1840.7025000000001</v>
          </cell>
          <cell r="AF11064">
            <v>1610.5815237529662</v>
          </cell>
        </row>
        <row r="11065">
          <cell r="M11065">
            <v>0</v>
          </cell>
          <cell r="N11065">
            <v>0</v>
          </cell>
          <cell r="O11065" t="str">
            <v/>
          </cell>
          <cell r="P11065">
            <v>0</v>
          </cell>
          <cell r="Q11065">
            <v>0</v>
          </cell>
          <cell r="R11065">
            <v>0</v>
          </cell>
          <cell r="AA11065">
            <v>0</v>
          </cell>
          <cell r="AD11065" t="e">
            <v>#DIV/0!</v>
          </cell>
          <cell r="AE11065" t="e">
            <v>#DIV/0!</v>
          </cell>
          <cell r="AF11065" t="e">
            <v>#DIV/0!</v>
          </cell>
        </row>
        <row r="11066">
          <cell r="M11066">
            <v>0</v>
          </cell>
          <cell r="N11066">
            <v>0</v>
          </cell>
          <cell r="O11066" t="str">
            <v/>
          </cell>
          <cell r="P11066">
            <v>0</v>
          </cell>
          <cell r="Q11066">
            <v>0</v>
          </cell>
          <cell r="R11066">
            <v>0</v>
          </cell>
          <cell r="AA11066">
            <v>0</v>
          </cell>
          <cell r="AD11066" t="e">
            <v>#DIV/0!</v>
          </cell>
          <cell r="AE11066" t="e">
            <v>#DIV/0!</v>
          </cell>
          <cell r="AF11066" t="e">
            <v>#DIV/0!</v>
          </cell>
        </row>
        <row r="11067">
          <cell r="M11067">
            <v>0</v>
          </cell>
          <cell r="N11067">
            <v>0</v>
          </cell>
          <cell r="O11067" t="str">
            <v/>
          </cell>
          <cell r="P11067">
            <v>0</v>
          </cell>
          <cell r="Q11067">
            <v>0</v>
          </cell>
          <cell r="R11067">
            <v>0</v>
          </cell>
          <cell r="AA11067">
            <v>0</v>
          </cell>
          <cell r="AD11067" t="e">
            <v>#DIV/0!</v>
          </cell>
          <cell r="AE11067" t="e">
            <v>#DIV/0!</v>
          </cell>
          <cell r="AF11067" t="e">
            <v>#DIV/0!</v>
          </cell>
        </row>
        <row r="11068">
          <cell r="M11068">
            <v>0</v>
          </cell>
          <cell r="N11068">
            <v>0</v>
          </cell>
          <cell r="O11068" t="str">
            <v/>
          </cell>
          <cell r="P11068">
            <v>1</v>
          </cell>
          <cell r="Q11068">
            <v>0</v>
          </cell>
          <cell r="R11068">
            <v>0</v>
          </cell>
          <cell r="AA11068">
            <v>0</v>
          </cell>
          <cell r="AD11068">
            <v>0</v>
          </cell>
          <cell r="AE11068">
            <v>0</v>
          </cell>
          <cell r="AF11068">
            <v>0</v>
          </cell>
        </row>
        <row r="11069">
          <cell r="M11069" t="str">
            <v>VoletRoulantToile</v>
          </cell>
          <cell r="N11069" t="str">
            <v>Volet sécurité Vertical enroul toile (lg=1000)</v>
          </cell>
          <cell r="O11069" t="str">
            <v>Vertical safety flap fabric roll (lg=1000)</v>
          </cell>
          <cell r="P11069">
            <v>1</v>
          </cell>
          <cell r="Q11069">
            <v>0</v>
          </cell>
          <cell r="R11069" t="str">
            <v/>
          </cell>
          <cell r="X11069">
            <v>125.04240000000001</v>
          </cell>
          <cell r="Y11069">
            <v>168.36750000000001</v>
          </cell>
          <cell r="Z11069">
            <v>740.10190469120778</v>
          </cell>
          <cell r="AA11069">
            <v>1033.5118046912078</v>
          </cell>
          <cell r="AD11069">
            <v>125.04240000000001</v>
          </cell>
          <cell r="AE11069">
            <v>168.36750000000001</v>
          </cell>
          <cell r="AF11069">
            <v>740.10190469120778</v>
          </cell>
        </row>
        <row r="11070">
          <cell r="M11070" t="str">
            <v>VolVerticalSup200</v>
          </cell>
          <cell r="N11070" t="str">
            <v>Tranche 200 mm sup volet vert rigide et toile</v>
          </cell>
          <cell r="O11070" t="str">
            <v>200 mm slice on top of rigid green flap and canvas</v>
          </cell>
          <cell r="P11070">
            <v>10</v>
          </cell>
          <cell r="Q11070" t="str">
            <v>Largeur de 3000 mm</v>
          </cell>
          <cell r="R11070" t="str">
            <v/>
          </cell>
          <cell r="X11070">
            <v>0</v>
          </cell>
          <cell r="Y11070">
            <v>0</v>
          </cell>
          <cell r="Z11070">
            <v>0</v>
          </cell>
          <cell r="AA11070">
            <v>0</v>
          </cell>
          <cell r="AD11070">
            <v>0</v>
          </cell>
          <cell r="AE11070">
            <v>0</v>
          </cell>
          <cell r="AF11070">
            <v>0</v>
          </cell>
        </row>
        <row r="11071">
          <cell r="M11071" t="str">
            <v>SupTransVoletLarg</v>
          </cell>
          <cell r="N11071" t="str">
            <v>Surcoût de transport pour volet large (&gt;3000mm)</v>
          </cell>
          <cell r="O11071" t="str">
            <v>Additional transport costs for wide tailgate (&gt;2000mm)</v>
          </cell>
          <cell r="P11071">
            <v>1</v>
          </cell>
          <cell r="Q11071">
            <v>0</v>
          </cell>
          <cell r="R11071" t="str">
            <v/>
          </cell>
          <cell r="X11071">
            <v>0</v>
          </cell>
          <cell r="Y11071">
            <v>0</v>
          </cell>
          <cell r="Z11071">
            <v>0</v>
          </cell>
          <cell r="AA11071">
            <v>0</v>
          </cell>
          <cell r="AD11071">
            <v>0</v>
          </cell>
          <cell r="AE11071">
            <v>0</v>
          </cell>
          <cell r="AF11071">
            <v>0</v>
          </cell>
        </row>
        <row r="11072">
          <cell r="M11072" t="str">
            <v>AntiEnfVoletBi</v>
          </cell>
          <cell r="N11072" t="str">
            <v>Barrière immat. anti-enfermement pour volet ou BI</v>
          </cell>
          <cell r="O11072" t="str">
            <v>Anti-enclosure immaterial barrier for tailgate or BI</v>
          </cell>
          <cell r="P11072">
            <v>1</v>
          </cell>
          <cell r="Q11072">
            <v>0</v>
          </cell>
          <cell r="R11072" t="str">
            <v/>
          </cell>
          <cell r="X11072">
            <v>60.358725</v>
          </cell>
          <cell r="Y11072">
            <v>92.641499999999994</v>
          </cell>
          <cell r="Z11072">
            <v>299.46807140736229</v>
          </cell>
          <cell r="AA11072">
            <v>452.46829640736229</v>
          </cell>
          <cell r="AD11072">
            <v>60.358725</v>
          </cell>
          <cell r="AE11072">
            <v>92.641499999999994</v>
          </cell>
          <cell r="AF11072">
            <v>299.46807140736229</v>
          </cell>
        </row>
        <row r="11073">
          <cell r="M11073" t="str">
            <v>Raccord_BI_Isolee</v>
          </cell>
          <cell r="N11073" t="str">
            <v>Raccordement pour une Barrière Immatérielle Isolée</v>
          </cell>
          <cell r="O11073" t="str">
            <v>Connection for an Isolated Light Curtain</v>
          </cell>
          <cell r="P11073">
            <v>1</v>
          </cell>
          <cell r="Q11073">
            <v>0</v>
          </cell>
          <cell r="R11073" t="str">
            <v/>
          </cell>
          <cell r="X11073">
            <v>112.05652499999999</v>
          </cell>
          <cell r="Y11073">
            <v>100.4115</v>
          </cell>
          <cell r="Z11073">
            <v>280.29076187648309</v>
          </cell>
          <cell r="AA11073">
            <v>492.7587868764831</v>
          </cell>
          <cell r="AD11073">
            <v>112.05652499999999</v>
          </cell>
          <cell r="AE11073">
            <v>100.4115</v>
          </cell>
          <cell r="AF11073">
            <v>280.29076187648309</v>
          </cell>
        </row>
        <row r="11074">
          <cell r="M11074" t="str">
            <v>VerrineOpérateur</v>
          </cell>
          <cell r="N11074" t="str">
            <v>Afficheur diversité par verrines</v>
          </cell>
          <cell r="O11074" t="str">
            <v>Diversity display with lights</v>
          </cell>
          <cell r="P11074">
            <v>2</v>
          </cell>
          <cell r="Q11074">
            <v>0</v>
          </cell>
          <cell r="R11074" t="str">
            <v/>
          </cell>
          <cell r="X11074">
            <v>163.99844999999999</v>
          </cell>
          <cell r="Y11074">
            <v>238.79100000000003</v>
          </cell>
          <cell r="Z11074">
            <v>514.93614281472458</v>
          </cell>
          <cell r="AA11074">
            <v>917.72559281472456</v>
          </cell>
          <cell r="AD11074">
            <v>81.999224999999996</v>
          </cell>
          <cell r="AE11074">
            <v>119.39550000000001</v>
          </cell>
          <cell r="AF11074">
            <v>257.46807140736229</v>
          </cell>
        </row>
        <row r="11075">
          <cell r="M11075" t="str">
            <v>PupBPvalidation</v>
          </cell>
          <cell r="N11075" t="str">
            <v>Pupitre BP validation</v>
          </cell>
          <cell r="O11075" t="str">
            <v>BP validation desk</v>
          </cell>
          <cell r="P11075">
            <v>1</v>
          </cell>
          <cell r="Q11075">
            <v>0</v>
          </cell>
          <cell r="R11075" t="str">
            <v/>
          </cell>
          <cell r="X11075">
            <v>94.129874999999998</v>
          </cell>
          <cell r="Y11075">
            <v>83.51700000000001</v>
          </cell>
          <cell r="Z11075">
            <v>213.64538093824154</v>
          </cell>
          <cell r="AA11075">
            <v>391.29225593824157</v>
          </cell>
          <cell r="AD11075">
            <v>94.129874999999998</v>
          </cell>
          <cell r="AE11075">
            <v>83.51700000000001</v>
          </cell>
          <cell r="AF11075">
            <v>213.64538093824154</v>
          </cell>
        </row>
        <row r="11076">
          <cell r="M11076" t="str">
            <v>PupAUIsolé</v>
          </cell>
          <cell r="N11076" t="str">
            <v>Pupitre Arrêt d'Urgence isolé</v>
          </cell>
          <cell r="O11076" t="str">
            <v>Isolated Emergency Stop Desk</v>
          </cell>
          <cell r="P11076">
            <v>1</v>
          </cell>
          <cell r="Q11076">
            <v>0</v>
          </cell>
          <cell r="R11076" t="str">
            <v/>
          </cell>
          <cell r="X11076">
            <v>33.884550000000004</v>
          </cell>
          <cell r="Y11076">
            <v>107.94</v>
          </cell>
          <cell r="Z11076">
            <v>248.57269046912077</v>
          </cell>
          <cell r="AA11076">
            <v>390.39724046912079</v>
          </cell>
          <cell r="AD11076">
            <v>33.884550000000004</v>
          </cell>
          <cell r="AE11076">
            <v>107.94</v>
          </cell>
          <cell r="AF11076">
            <v>248.57269046912077</v>
          </cell>
        </row>
        <row r="11077">
          <cell r="M11077" t="str">
            <v>CoffretOpeIHM_TP700</v>
          </cell>
          <cell r="N11077" t="str">
            <v>Coffret IHM TP700</v>
          </cell>
          <cell r="O11077" t="str">
            <v>IHM TP700 power box</v>
          </cell>
          <cell r="P11077">
            <v>1</v>
          </cell>
          <cell r="Q11077">
            <v>0</v>
          </cell>
          <cell r="R11077" t="str">
            <v/>
          </cell>
          <cell r="X11077">
            <v>434.93624999999997</v>
          </cell>
          <cell r="Y11077">
            <v>1218.5775000000001</v>
          </cell>
          <cell r="Z11077">
            <v>1296.4538093824156</v>
          </cell>
          <cell r="AA11077">
            <v>2949.9675593824159</v>
          </cell>
          <cell r="AD11077">
            <v>434.93624999999997</v>
          </cell>
          <cell r="AE11077">
            <v>1218.5775000000001</v>
          </cell>
          <cell r="AF11077">
            <v>1296.4538093824156</v>
          </cell>
        </row>
        <row r="11078">
          <cell r="M11078">
            <v>0</v>
          </cell>
          <cell r="N11078">
            <v>0</v>
          </cell>
          <cell r="O11078" t="str">
            <v/>
          </cell>
          <cell r="P11078">
            <v>0</v>
          </cell>
          <cell r="Q11078">
            <v>0</v>
          </cell>
          <cell r="R11078">
            <v>0</v>
          </cell>
          <cell r="AA11078">
            <v>0</v>
          </cell>
          <cell r="AD11078" t="e">
            <v>#DIV/0!</v>
          </cell>
          <cell r="AE11078" t="e">
            <v>#DIV/0!</v>
          </cell>
          <cell r="AF11078" t="e">
            <v>#DIV/0!</v>
          </cell>
        </row>
        <row r="11079">
          <cell r="M11079">
            <v>0</v>
          </cell>
          <cell r="N11079">
            <v>0</v>
          </cell>
          <cell r="O11079" t="str">
            <v/>
          </cell>
          <cell r="P11079">
            <v>1</v>
          </cell>
          <cell r="Q11079">
            <v>0</v>
          </cell>
          <cell r="R11079">
            <v>0</v>
          </cell>
          <cell r="AA11079">
            <v>0</v>
          </cell>
          <cell r="AD11079">
            <v>0</v>
          </cell>
          <cell r="AE11079">
            <v>0</v>
          </cell>
          <cell r="AF11079">
            <v>0</v>
          </cell>
        </row>
        <row r="11080">
          <cell r="M11080" t="str">
            <v>AmePostErgo</v>
          </cell>
          <cell r="N11080" t="str">
            <v>Forfait aménagement de poste ergonomie</v>
          </cell>
          <cell r="O11080" t="str">
            <v>Ergonomic workstation layout package</v>
          </cell>
          <cell r="P11080">
            <v>1</v>
          </cell>
          <cell r="Q11080">
            <v>0</v>
          </cell>
          <cell r="R11080" t="str">
            <v/>
          </cell>
          <cell r="X11080">
            <v>0</v>
          </cell>
          <cell r="Y11080">
            <v>0</v>
          </cell>
          <cell r="Z11080">
            <v>0</v>
          </cell>
          <cell r="AA11080">
            <v>0</v>
          </cell>
          <cell r="AD11080">
            <v>0</v>
          </cell>
          <cell r="AE11080">
            <v>0</v>
          </cell>
          <cell r="AF11080">
            <v>0</v>
          </cell>
        </row>
        <row r="11081">
          <cell r="M11081" t="str">
            <v>AmePostAntiIntrus</v>
          </cell>
          <cell r="N11081" t="str">
            <v>Forfait aménagement de poste anti intrusion</v>
          </cell>
          <cell r="O11081" t="str">
            <v>Fixed price for the installation of an anti-intrusion station</v>
          </cell>
          <cell r="P11081">
            <v>1</v>
          </cell>
          <cell r="Q11081">
            <v>0</v>
          </cell>
          <cell r="R11081" t="str">
            <v/>
          </cell>
          <cell r="X11081">
            <v>0</v>
          </cell>
          <cell r="Y11081">
            <v>0</v>
          </cell>
          <cell r="Z11081">
            <v>0</v>
          </cell>
          <cell r="AA11081">
            <v>0</v>
          </cell>
          <cell r="AD11081">
            <v>0</v>
          </cell>
          <cell r="AE11081">
            <v>0</v>
          </cell>
          <cell r="AF11081">
            <v>0</v>
          </cell>
        </row>
        <row r="11082">
          <cell r="M11082">
            <v>0</v>
          </cell>
          <cell r="N11082">
            <v>0</v>
          </cell>
          <cell r="O11082" t="str">
            <v/>
          </cell>
          <cell r="P11082">
            <v>0</v>
          </cell>
          <cell r="Q11082">
            <v>0</v>
          </cell>
          <cell r="R11082">
            <v>0</v>
          </cell>
          <cell r="AA11082">
            <v>0</v>
          </cell>
          <cell r="AD11082" t="e">
            <v>#DIV/0!</v>
          </cell>
          <cell r="AE11082" t="e">
            <v>#DIV/0!</v>
          </cell>
          <cell r="AF11082" t="e">
            <v>#DIV/0!</v>
          </cell>
        </row>
        <row r="11083">
          <cell r="M11083">
            <v>0</v>
          </cell>
          <cell r="N11083">
            <v>0</v>
          </cell>
          <cell r="O11083" t="str">
            <v/>
          </cell>
          <cell r="P11083">
            <v>1</v>
          </cell>
          <cell r="Q11083" t="str">
            <v>Changement réferenciel</v>
          </cell>
          <cell r="R11083">
            <v>0</v>
          </cell>
          <cell r="AA11083">
            <v>0</v>
          </cell>
          <cell r="AD11083">
            <v>0</v>
          </cell>
          <cell r="AE11083">
            <v>0</v>
          </cell>
          <cell r="AF11083">
            <v>0</v>
          </cell>
        </row>
        <row r="11084">
          <cell r="M11084" t="str">
            <v>ChaisPlatTour300</v>
          </cell>
          <cell r="N11084" t="str">
            <v>Chaise plateau tournant Auto Hauteur 300</v>
          </cell>
          <cell r="O11084" t="str">
            <v>Stand turntable Auto hight 300</v>
          </cell>
          <cell r="P11084">
            <v>1</v>
          </cell>
          <cell r="Q11084">
            <v>0</v>
          </cell>
          <cell r="R11084" t="str">
            <v/>
          </cell>
          <cell r="X11084">
            <v>0</v>
          </cell>
          <cell r="Y11084">
            <v>0</v>
          </cell>
          <cell r="Z11084">
            <v>0</v>
          </cell>
          <cell r="AA11084">
            <v>0</v>
          </cell>
          <cell r="AD11084">
            <v>0</v>
          </cell>
          <cell r="AE11084">
            <v>0</v>
          </cell>
          <cell r="AF11084">
            <v>0</v>
          </cell>
        </row>
        <row r="11085">
          <cell r="M11085" t="str">
            <v>IndexeurCdeNumEDH960</v>
          </cell>
          <cell r="N11085" t="str">
            <v>Indexeur à commande numérique EDH 960</v>
          </cell>
          <cell r="O11085" t="str">
            <v>Numerically controlled indexer EDH 960</v>
          </cell>
          <cell r="P11085">
            <v>1</v>
          </cell>
          <cell r="Q11085">
            <v>0</v>
          </cell>
          <cell r="R11085" t="str">
            <v/>
          </cell>
          <cell r="X11085">
            <v>192.78</v>
          </cell>
          <cell r="Y11085">
            <v>1840.7025000000001</v>
          </cell>
          <cell r="Z11085">
            <v>1610.5815237529662</v>
          </cell>
          <cell r="AA11085">
            <v>3644.064023752966</v>
          </cell>
          <cell r="AD11085">
            <v>192.78</v>
          </cell>
          <cell r="AE11085">
            <v>1840.7025000000001</v>
          </cell>
          <cell r="AF11085">
            <v>1610.5815237529662</v>
          </cell>
        </row>
        <row r="11086">
          <cell r="M11086" t="str">
            <v>Bati2PosPlat4Out</v>
          </cell>
          <cell r="N11086" t="str">
            <v>Bâti type plateau pour rotation 2 posit - 4 outils</v>
          </cell>
          <cell r="O11086" t="str">
            <v>Table-type structure for 2-position rotation - 4 tools</v>
          </cell>
          <cell r="P11086">
            <v>1</v>
          </cell>
          <cell r="Q11086">
            <v>0</v>
          </cell>
          <cell r="R11086" t="str">
            <v/>
          </cell>
          <cell r="X11086">
            <v>232.46212500000001</v>
          </cell>
          <cell r="Y11086">
            <v>1555.2915</v>
          </cell>
          <cell r="Z11086">
            <v>1194.8111428147247</v>
          </cell>
          <cell r="AA11086">
            <v>2982.5647678147247</v>
          </cell>
          <cell r="AD11086">
            <v>232.46212500000001</v>
          </cell>
          <cell r="AE11086">
            <v>1555.2915</v>
          </cell>
          <cell r="AF11086">
            <v>1194.8111428147247</v>
          </cell>
        </row>
        <row r="11087">
          <cell r="M11087" t="str">
            <v>DetectCodPlat</v>
          </cell>
          <cell r="N11087" t="str">
            <v xml:space="preserve">Détecteurs codés pour plateau avec 1 opérateur </v>
          </cell>
          <cell r="O11087" t="str">
            <v xml:space="preserve">Coded sensors for tray with 1 operator </v>
          </cell>
          <cell r="P11087">
            <v>1</v>
          </cell>
          <cell r="Q11087" t="str">
            <v>Plateau avec opérateur</v>
          </cell>
          <cell r="R11087" t="str">
            <v/>
          </cell>
          <cell r="X11087">
            <v>89.885249999999999</v>
          </cell>
          <cell r="Y11087">
            <v>147.85050000000001</v>
          </cell>
          <cell r="Z11087">
            <v>255.64538093824154</v>
          </cell>
          <cell r="AA11087">
            <v>493.38113093824154</v>
          </cell>
          <cell r="AD11087">
            <v>89.885249999999999</v>
          </cell>
          <cell r="AE11087">
            <v>147.85050000000001</v>
          </cell>
          <cell r="AF11087">
            <v>255.64538093824154</v>
          </cell>
        </row>
        <row r="11088">
          <cell r="M11088" t="str">
            <v>JointTour</v>
          </cell>
          <cell r="N11088" t="str">
            <v>Joint tournant pour plateau automatique 360°</v>
          </cell>
          <cell r="O11088" t="str">
            <v>Rotating joint for automatic 360° plate</v>
          </cell>
          <cell r="P11088">
            <v>1</v>
          </cell>
          <cell r="Q11088">
            <v>0</v>
          </cell>
          <cell r="R11088" t="str">
            <v/>
          </cell>
          <cell r="X11088">
            <v>33.593175000000002</v>
          </cell>
          <cell r="Y11088">
            <v>126</v>
          </cell>
          <cell r="Z11088">
            <v>192.64538093824154</v>
          </cell>
          <cell r="AA11088">
            <v>352.23855593824157</v>
          </cell>
          <cell r="AD11088">
            <v>33.593175000000002</v>
          </cell>
          <cell r="AE11088">
            <v>126</v>
          </cell>
          <cell r="AF11088">
            <v>192.64538093824154</v>
          </cell>
        </row>
        <row r="11089">
          <cell r="M11089">
            <v>0</v>
          </cell>
          <cell r="N11089">
            <v>0</v>
          </cell>
          <cell r="O11089" t="str">
            <v/>
          </cell>
          <cell r="P11089">
            <v>0</v>
          </cell>
          <cell r="Q11089">
            <v>0</v>
          </cell>
          <cell r="R11089">
            <v>0</v>
          </cell>
          <cell r="AA11089">
            <v>0</v>
          </cell>
          <cell r="AD11089" t="e">
            <v>#DIV/0!</v>
          </cell>
          <cell r="AE11089" t="e">
            <v>#DIV/0!</v>
          </cell>
          <cell r="AF11089" t="e">
            <v>#DIV/0!</v>
          </cell>
        </row>
        <row r="11090">
          <cell r="M11090">
            <v>0</v>
          </cell>
          <cell r="N11090">
            <v>0</v>
          </cell>
          <cell r="O11090" t="str">
            <v/>
          </cell>
          <cell r="P11090">
            <v>1</v>
          </cell>
          <cell r="Q11090" t="str">
            <v>Changement réferenciel</v>
          </cell>
          <cell r="R11090">
            <v>0</v>
          </cell>
          <cell r="AA11090">
            <v>0</v>
          </cell>
          <cell r="AD11090">
            <v>0</v>
          </cell>
          <cell r="AE11090">
            <v>0</v>
          </cell>
          <cell r="AF11090">
            <v>0</v>
          </cell>
        </row>
        <row r="11091">
          <cell r="M11091" t="str">
            <v>PlatFortal1m²</v>
          </cell>
          <cell r="N11091" t="str">
            <v>Platine Fortal surface compris entre 0.5 m² et 1.2</v>
          </cell>
          <cell r="O11091" t="str">
            <v>Fortal plate surface between 0.5 m² and 1.2</v>
          </cell>
          <cell r="P11091">
            <v>1</v>
          </cell>
          <cell r="Q11091">
            <v>0</v>
          </cell>
          <cell r="R11091" t="str">
            <v/>
          </cell>
          <cell r="AA11091">
            <v>0</v>
          </cell>
          <cell r="AD11091">
            <v>0</v>
          </cell>
          <cell r="AE11091">
            <v>0</v>
          </cell>
          <cell r="AF11091">
            <v>0</v>
          </cell>
        </row>
        <row r="11092">
          <cell r="M11092" t="str">
            <v>PilMob</v>
          </cell>
          <cell r="N11092" t="str">
            <v>Pilote escamotable</v>
          </cell>
          <cell r="O11092" t="str">
            <v>Retractable pin</v>
          </cell>
          <cell r="P11092">
            <v>2</v>
          </cell>
          <cell r="Q11092">
            <v>0</v>
          </cell>
          <cell r="R11092" t="str">
            <v/>
          </cell>
          <cell r="X11092">
            <v>49.540049999999994</v>
          </cell>
          <cell r="Y11092">
            <v>145.62029999999999</v>
          </cell>
          <cell r="Z11092">
            <v>255.09076187648313</v>
          </cell>
          <cell r="AA11092">
            <v>450.25111187648315</v>
          </cell>
          <cell r="AD11092">
            <v>24.770024999999997</v>
          </cell>
          <cell r="AE11092">
            <v>72.810149999999993</v>
          </cell>
          <cell r="AF11092">
            <v>127.54538093824156</v>
          </cell>
        </row>
        <row r="11093">
          <cell r="M11093" t="str">
            <v>Pil</v>
          </cell>
          <cell r="N11093" t="str">
            <v>Pilote fixe</v>
          </cell>
          <cell r="O11093" t="str">
            <v>Fixed pin</v>
          </cell>
          <cell r="P11093">
            <v>3</v>
          </cell>
          <cell r="Q11093">
            <v>0</v>
          </cell>
          <cell r="R11093" t="str">
            <v/>
          </cell>
          <cell r="X11093">
            <v>0</v>
          </cell>
          <cell r="Y11093">
            <v>0</v>
          </cell>
          <cell r="Z11093">
            <v>0</v>
          </cell>
          <cell r="AA11093">
            <v>0</v>
          </cell>
          <cell r="AD11093">
            <v>0</v>
          </cell>
          <cell r="AE11093">
            <v>0</v>
          </cell>
          <cell r="AF11093">
            <v>0</v>
          </cell>
        </row>
        <row r="11094">
          <cell r="M11094" t="str">
            <v>PilUnitGuid</v>
          </cell>
          <cell r="N11094" t="str">
            <v>Pilote sur unité de guidage linéaire</v>
          </cell>
          <cell r="O11094" t="str">
            <v>Pin on linear guide unit</v>
          </cell>
          <cell r="P11094">
            <v>1</v>
          </cell>
          <cell r="Q11094">
            <v>0</v>
          </cell>
          <cell r="R11094" t="str">
            <v/>
          </cell>
          <cell r="X11094">
            <v>24.770024999999997</v>
          </cell>
          <cell r="Y11094">
            <v>72.810149999999993</v>
          </cell>
          <cell r="Z11094">
            <v>127.54538093824156</v>
          </cell>
          <cell r="AA11094">
            <v>225.12555593824158</v>
          </cell>
          <cell r="AD11094">
            <v>24.770024999999997</v>
          </cell>
          <cell r="AE11094">
            <v>72.810149999999993</v>
          </cell>
          <cell r="AF11094">
            <v>127.54538093824156</v>
          </cell>
        </row>
        <row r="11095">
          <cell r="M11095" t="str">
            <v>SupportMecano</v>
          </cell>
          <cell r="N11095" t="str">
            <v>Support mécanosoudé 200x200x400</v>
          </cell>
          <cell r="O11095" t="str">
            <v>Mechanically welded support 200x200x400x400</v>
          </cell>
          <cell r="P11095">
            <v>3</v>
          </cell>
          <cell r="Q11095">
            <v>0</v>
          </cell>
          <cell r="R11095" t="str">
            <v/>
          </cell>
          <cell r="X11095">
            <v>0</v>
          </cell>
          <cell r="Y11095">
            <v>0</v>
          </cell>
          <cell r="Z11095">
            <v>0</v>
          </cell>
          <cell r="AA11095">
            <v>0</v>
          </cell>
          <cell r="AD11095">
            <v>0</v>
          </cell>
          <cell r="AE11095">
            <v>0</v>
          </cell>
          <cell r="AF11095">
            <v>0</v>
          </cell>
        </row>
        <row r="11096">
          <cell r="M11096" t="str">
            <v>Distrib2</v>
          </cell>
          <cell r="N11096" t="str">
            <v>Distributeur 5/2</v>
          </cell>
          <cell r="O11096" t="str">
            <v>5/2-way valve</v>
          </cell>
          <cell r="P11096">
            <v>5</v>
          </cell>
          <cell r="Q11096">
            <v>0</v>
          </cell>
          <cell r="R11096" t="str">
            <v/>
          </cell>
          <cell r="X11096">
            <v>360.37575000000004</v>
          </cell>
          <cell r="Y11096">
            <v>804.72</v>
          </cell>
          <cell r="Z11096">
            <v>857.60319069015122</v>
          </cell>
          <cell r="AA11096">
            <v>2022.6989406901512</v>
          </cell>
          <cell r="AD11096">
            <v>72.075150000000008</v>
          </cell>
          <cell r="AE11096">
            <v>160.94400000000002</v>
          </cell>
          <cell r="AF11096">
            <v>171.52063813803025</v>
          </cell>
        </row>
        <row r="11097">
          <cell r="M11097" t="str">
            <v>PPinduc</v>
          </cell>
          <cell r="N11097" t="str">
            <v>Détecteur inductif de présence pièce</v>
          </cell>
          <cell r="O11097" t="str">
            <v>Inductive part presence detector</v>
          </cell>
          <cell r="P11097">
            <v>2</v>
          </cell>
          <cell r="Q11097">
            <v>0</v>
          </cell>
          <cell r="R11097" t="str">
            <v/>
          </cell>
          <cell r="X11097">
            <v>38.212650000000004</v>
          </cell>
          <cell r="Y11097">
            <v>51.636899999999997</v>
          </cell>
          <cell r="Z11097">
            <v>215.19076187648309</v>
          </cell>
          <cell r="AA11097">
            <v>305.04031187648309</v>
          </cell>
          <cell r="AD11097">
            <v>19.106325000000002</v>
          </cell>
          <cell r="AE11097">
            <v>25.818449999999999</v>
          </cell>
          <cell r="AF11097">
            <v>107.59538093824155</v>
          </cell>
        </row>
        <row r="11098">
          <cell r="M11098" t="str">
            <v>PPlaser</v>
          </cell>
          <cell r="N11098" t="str">
            <v>Détecteur laser de présence pièce</v>
          </cell>
          <cell r="O11098" t="str">
            <v xml:space="preserve">Parts presence laser sensor </v>
          </cell>
          <cell r="P11098">
            <v>2</v>
          </cell>
          <cell r="Q11098">
            <v>0</v>
          </cell>
          <cell r="R11098" t="str">
            <v/>
          </cell>
          <cell r="X11098">
            <v>38.212650000000004</v>
          </cell>
          <cell r="Y11098">
            <v>51.636899999999997</v>
          </cell>
          <cell r="Z11098">
            <v>215.19076187648309</v>
          </cell>
          <cell r="AA11098">
            <v>305.04031187648309</v>
          </cell>
          <cell r="AD11098">
            <v>19.106325000000002</v>
          </cell>
          <cell r="AE11098">
            <v>25.818449999999999</v>
          </cell>
          <cell r="AF11098">
            <v>107.59538093824155</v>
          </cell>
        </row>
        <row r="11099">
          <cell r="M11099" t="str">
            <v>DetectEcrou</v>
          </cell>
          <cell r="N11099" t="str">
            <v>Détecteur présence écrou M6 à M20</v>
          </cell>
          <cell r="O11099" t="str">
            <v>Nut presence detector M6 to M20</v>
          </cell>
          <cell r="P11099">
            <v>5</v>
          </cell>
          <cell r="Q11099">
            <v>0</v>
          </cell>
          <cell r="R11099" t="str">
            <v/>
          </cell>
          <cell r="X11099">
            <v>95.531625000000005</v>
          </cell>
          <cell r="Y11099">
            <v>129.09224999999998</v>
          </cell>
          <cell r="Z11099">
            <v>537.97690469120766</v>
          </cell>
          <cell r="AA11099">
            <v>762.60077969120766</v>
          </cell>
          <cell r="AD11099">
            <v>19.106325000000002</v>
          </cell>
          <cell r="AE11099">
            <v>25.818449999999995</v>
          </cell>
          <cell r="AF11099">
            <v>107.59538093824153</v>
          </cell>
        </row>
        <row r="11100">
          <cell r="M11100" t="str">
            <v>RefSerrECONew_D80</v>
          </cell>
          <cell r="N11100" t="str">
            <v>Réf serrée ECO D80 Touche + Appui tous types</v>
          </cell>
          <cell r="O11100" t="str">
            <v>ECO D80 Key + Press all types</v>
          </cell>
          <cell r="P11100">
            <v>3</v>
          </cell>
          <cell r="Q11100">
            <v>0</v>
          </cell>
          <cell r="R11100" t="str">
            <v/>
          </cell>
          <cell r="X11100">
            <v>53.425575000000002</v>
          </cell>
          <cell r="Y11100">
            <v>218.43045000000001</v>
          </cell>
          <cell r="Z11100">
            <v>238.06300016231094</v>
          </cell>
          <cell r="AA11100">
            <v>509.91902516231096</v>
          </cell>
          <cell r="AD11100">
            <v>17.808524999999999</v>
          </cell>
          <cell r="AE11100">
            <v>72.810150000000007</v>
          </cell>
          <cell r="AF11100">
            <v>79.354333387436981</v>
          </cell>
        </row>
        <row r="11101">
          <cell r="M11101" t="str">
            <v>RefSerrECONew_D63</v>
          </cell>
          <cell r="N11101" t="str">
            <v>Réf serrée ECO D63 Touche + Appui tous types</v>
          </cell>
          <cell r="O11101" t="str">
            <v>ECO D63 Key + Press all types</v>
          </cell>
          <cell r="P11101">
            <v>1</v>
          </cell>
          <cell r="Q11101">
            <v>0</v>
          </cell>
          <cell r="R11101" t="str">
            <v/>
          </cell>
          <cell r="X11101">
            <v>17.808525000000003</v>
          </cell>
          <cell r="Y11101">
            <v>72.810149999999993</v>
          </cell>
          <cell r="Z11101">
            <v>79.354333387436981</v>
          </cell>
          <cell r="AA11101">
            <v>169.97300838743698</v>
          </cell>
          <cell r="AD11101">
            <v>17.808525000000003</v>
          </cell>
          <cell r="AE11101">
            <v>72.810149999999993</v>
          </cell>
          <cell r="AF11101">
            <v>79.354333387436981</v>
          </cell>
        </row>
        <row r="11102">
          <cell r="M11102" t="str">
            <v>RefSerrECONew_D50</v>
          </cell>
          <cell r="N11102" t="str">
            <v>Réf serrée ECO D50 Touche + Appui tous types</v>
          </cell>
          <cell r="O11102" t="str">
            <v>ECO D50 clamped reference Key + Press all types</v>
          </cell>
          <cell r="P11102">
            <v>2</v>
          </cell>
          <cell r="Q11102">
            <v>0</v>
          </cell>
          <cell r="R11102" t="str">
            <v/>
          </cell>
          <cell r="X11102">
            <v>35.617050000000006</v>
          </cell>
          <cell r="Y11102">
            <v>145.62029999999999</v>
          </cell>
          <cell r="Z11102">
            <v>158.70866677487396</v>
          </cell>
          <cell r="AA11102">
            <v>339.94601677487395</v>
          </cell>
          <cell r="AD11102">
            <v>17.808525000000003</v>
          </cell>
          <cell r="AE11102">
            <v>72.810149999999993</v>
          </cell>
          <cell r="AF11102">
            <v>79.354333387436981</v>
          </cell>
        </row>
        <row r="11103">
          <cell r="M11103" t="str">
            <v>BrasSupECO</v>
          </cell>
          <cell r="N11103" t="str">
            <v>Bras sup pour appui ou touche sur serrage ECO</v>
          </cell>
          <cell r="O11103" t="str">
            <v>Additional arm for pressing or key on ECO clamping</v>
          </cell>
          <cell r="P11103">
            <v>7</v>
          </cell>
          <cell r="Q11103">
            <v>0</v>
          </cell>
          <cell r="R11103" t="str">
            <v/>
          </cell>
          <cell r="X11103">
            <v>0</v>
          </cell>
          <cell r="Y11103">
            <v>0</v>
          </cell>
          <cell r="Z11103">
            <v>0</v>
          </cell>
          <cell r="AA11103">
            <v>0</v>
          </cell>
          <cell r="AD11103">
            <v>0</v>
          </cell>
          <cell r="AE11103">
            <v>0</v>
          </cell>
          <cell r="AF11103">
            <v>0</v>
          </cell>
        </row>
        <row r="11104">
          <cell r="M11104" t="str">
            <v>Touch</v>
          </cell>
          <cell r="N11104" t="str">
            <v>Touche seule toutes largeurs</v>
          </cell>
          <cell r="O11104" t="str">
            <v>Fixed button (Endschalter)</v>
          </cell>
          <cell r="P11104">
            <v>7</v>
          </cell>
          <cell r="Q11104">
            <v>0</v>
          </cell>
          <cell r="R11104" t="str">
            <v/>
          </cell>
          <cell r="X11104">
            <v>0</v>
          </cell>
          <cell r="Y11104">
            <v>0</v>
          </cell>
          <cell r="Z11104">
            <v>0</v>
          </cell>
          <cell r="AA11104">
            <v>0</v>
          </cell>
          <cell r="AD11104">
            <v>0</v>
          </cell>
          <cell r="AE11104">
            <v>0</v>
          </cell>
          <cell r="AF11104">
            <v>0</v>
          </cell>
        </row>
        <row r="11105">
          <cell r="M11105" t="str">
            <v>AppuiDrageoir</v>
          </cell>
          <cell r="N11105" t="str">
            <v xml:space="preserve">Appui seul ou drageoir seul (toutes largeurs) </v>
          </cell>
          <cell r="O11105" t="str">
            <v xml:space="preserve">support only or sucker only (all widths) </v>
          </cell>
          <cell r="P11105">
            <v>7</v>
          </cell>
          <cell r="Q11105">
            <v>0</v>
          </cell>
          <cell r="R11105" t="str">
            <v/>
          </cell>
          <cell r="X11105">
            <v>0</v>
          </cell>
          <cell r="Y11105">
            <v>0</v>
          </cell>
          <cell r="Z11105">
            <v>0</v>
          </cell>
          <cell r="AA11105">
            <v>0</v>
          </cell>
          <cell r="AD11105">
            <v>0</v>
          </cell>
          <cell r="AE11105">
            <v>0</v>
          </cell>
          <cell r="AF11105">
            <v>0</v>
          </cell>
        </row>
        <row r="11106">
          <cell r="M11106" t="str">
            <v>Marq1Caract</v>
          </cell>
          <cell r="N11106" t="str">
            <v>Unité de marquage interne 1 caractère</v>
          </cell>
          <cell r="O11106" t="str">
            <v>Internal marking unit 1 character</v>
          </cell>
          <cell r="P11106">
            <v>1</v>
          </cell>
          <cell r="Q11106" t="str">
            <v>PSE Pas possible</v>
          </cell>
          <cell r="R11106" t="str">
            <v/>
          </cell>
          <cell r="X11106">
            <v>24.360525000000003</v>
          </cell>
          <cell r="Y11106">
            <v>81.02955</v>
          </cell>
          <cell r="Z11106">
            <v>184.96005475059323</v>
          </cell>
          <cell r="AA11106">
            <v>290.35012975059323</v>
          </cell>
          <cell r="AD11106">
            <v>24.360525000000003</v>
          </cell>
          <cell r="AE11106">
            <v>81.02955</v>
          </cell>
          <cell r="AF11106">
            <v>184.96005475059323</v>
          </cell>
        </row>
        <row r="11107">
          <cell r="M11107" t="str">
            <v>AffDivVerrin</v>
          </cell>
          <cell r="N11107" t="str">
            <v>Afficheur diversité par verrines</v>
          </cell>
          <cell r="O11107" t="str">
            <v>Display divers parts by Lamp</v>
          </cell>
          <cell r="P11107">
            <v>1</v>
          </cell>
          <cell r="Q11107">
            <v>0</v>
          </cell>
          <cell r="R11107" t="str">
            <v/>
          </cell>
          <cell r="X11107">
            <v>62.570025000000001</v>
          </cell>
          <cell r="Y11107">
            <v>110.8275</v>
          </cell>
          <cell r="Z11107">
            <v>297.64538093824154</v>
          </cell>
          <cell r="AA11107">
            <v>471.04290593824157</v>
          </cell>
          <cell r="AD11107">
            <v>62.570025000000001</v>
          </cell>
          <cell r="AE11107">
            <v>110.8275</v>
          </cell>
          <cell r="AF11107">
            <v>297.64538093824154</v>
          </cell>
        </row>
        <row r="11108">
          <cell r="M11108" t="str">
            <v>PartFixeBatiPnAut</v>
          </cell>
          <cell r="N11108" t="str">
            <v>Part fixe pour bâti de plateau sans PN et AUT</v>
          </cell>
          <cell r="O11108" t="str">
            <v>Base pour bâti de plateau sans PN et AUT</v>
          </cell>
          <cell r="P11108">
            <v>1</v>
          </cell>
          <cell r="Q11108">
            <v>0</v>
          </cell>
          <cell r="R11108" t="str">
            <v/>
          </cell>
          <cell r="X11108">
            <v>130.51237500000002</v>
          </cell>
          <cell r="Y11108">
            <v>1322.2860000000001</v>
          </cell>
          <cell r="Z11108">
            <v>643.85326187648309</v>
          </cell>
          <cell r="AA11108">
            <v>2096.6516368764833</v>
          </cell>
          <cell r="AD11108">
            <v>130.51237500000002</v>
          </cell>
          <cell r="AE11108">
            <v>1322.2860000000001</v>
          </cell>
          <cell r="AF11108">
            <v>643.85326187648309</v>
          </cell>
        </row>
        <row r="11109">
          <cell r="M11109">
            <v>0</v>
          </cell>
          <cell r="N11109">
            <v>0</v>
          </cell>
          <cell r="O11109" t="str">
            <v/>
          </cell>
          <cell r="P11109">
            <v>0</v>
          </cell>
          <cell r="Q11109">
            <v>0</v>
          </cell>
          <cell r="R11109">
            <v>0</v>
          </cell>
          <cell r="AA11109">
            <v>0</v>
          </cell>
          <cell r="AD11109" t="e">
            <v>#DIV/0!</v>
          </cell>
          <cell r="AE11109" t="e">
            <v>#DIV/0!</v>
          </cell>
          <cell r="AF11109" t="e">
            <v>#DIV/0!</v>
          </cell>
        </row>
        <row r="11110">
          <cell r="M11110">
            <v>0</v>
          </cell>
          <cell r="N11110">
            <v>0</v>
          </cell>
          <cell r="O11110" t="str">
            <v/>
          </cell>
          <cell r="P11110">
            <v>1</v>
          </cell>
          <cell r="Q11110" t="str">
            <v>Changement réferenciel</v>
          </cell>
          <cell r="R11110">
            <v>0</v>
          </cell>
          <cell r="AA11110">
            <v>0</v>
          </cell>
          <cell r="AD11110">
            <v>0</v>
          </cell>
          <cell r="AE11110">
            <v>0</v>
          </cell>
          <cell r="AF11110">
            <v>0</v>
          </cell>
        </row>
        <row r="11111">
          <cell r="M11111" t="str">
            <v>PlatFortal1m²</v>
          </cell>
          <cell r="N11111" t="str">
            <v>Platine Fortal surface compris entre 0.5 m² et 1.2</v>
          </cell>
          <cell r="O11111" t="str">
            <v>Fortal plate surface between 0.5 m² and 1.2</v>
          </cell>
          <cell r="P11111">
            <v>1</v>
          </cell>
          <cell r="Q11111">
            <v>0</v>
          </cell>
          <cell r="R11111" t="str">
            <v>02</v>
          </cell>
          <cell r="AA11111">
            <v>0</v>
          </cell>
          <cell r="AD11111">
            <v>0</v>
          </cell>
          <cell r="AE11111">
            <v>0</v>
          </cell>
          <cell r="AF11111">
            <v>0</v>
          </cell>
        </row>
        <row r="11112">
          <cell r="M11112" t="str">
            <v>PilMob</v>
          </cell>
          <cell r="N11112" t="str">
            <v>Pilote escamotable</v>
          </cell>
          <cell r="O11112" t="str">
            <v>Retractable pin</v>
          </cell>
          <cell r="P11112">
            <v>2</v>
          </cell>
          <cell r="Q11112">
            <v>0</v>
          </cell>
          <cell r="R11112" t="str">
            <v>02</v>
          </cell>
          <cell r="X11112">
            <v>49.540049999999994</v>
          </cell>
          <cell r="Y11112">
            <v>145.62029999999999</v>
          </cell>
          <cell r="Z11112">
            <v>255.09076187648313</v>
          </cell>
          <cell r="AA11112">
            <v>450.25111187648315</v>
          </cell>
          <cell r="AD11112">
            <v>24.770024999999997</v>
          </cell>
          <cell r="AE11112">
            <v>72.810149999999993</v>
          </cell>
          <cell r="AF11112">
            <v>127.54538093824156</v>
          </cell>
        </row>
        <row r="11113">
          <cell r="M11113" t="str">
            <v>Pil</v>
          </cell>
          <cell r="N11113" t="str">
            <v>Pilote fixe</v>
          </cell>
          <cell r="O11113" t="str">
            <v>Fixed pin</v>
          </cell>
          <cell r="P11113">
            <v>3</v>
          </cell>
          <cell r="Q11113">
            <v>0</v>
          </cell>
          <cell r="R11113" t="str">
            <v>02</v>
          </cell>
          <cell r="X11113">
            <v>0</v>
          </cell>
          <cell r="Y11113">
            <v>0</v>
          </cell>
          <cell r="Z11113">
            <v>0</v>
          </cell>
          <cell r="AA11113">
            <v>0</v>
          </cell>
          <cell r="AD11113">
            <v>0</v>
          </cell>
          <cell r="AE11113">
            <v>0</v>
          </cell>
          <cell r="AF11113">
            <v>0</v>
          </cell>
        </row>
        <row r="11114">
          <cell r="M11114" t="str">
            <v>PilUnitGuid</v>
          </cell>
          <cell r="N11114" t="str">
            <v>Pilote sur unité de guidage linéaire</v>
          </cell>
          <cell r="O11114" t="str">
            <v>Pin on linear guide unit</v>
          </cell>
          <cell r="P11114">
            <v>1</v>
          </cell>
          <cell r="Q11114">
            <v>0</v>
          </cell>
          <cell r="R11114" t="str">
            <v>02</v>
          </cell>
          <cell r="X11114">
            <v>24.770024999999997</v>
          </cell>
          <cell r="Y11114">
            <v>72.810149999999993</v>
          </cell>
          <cell r="Z11114">
            <v>127.54538093824156</v>
          </cell>
          <cell r="AA11114">
            <v>225.12555593824158</v>
          </cell>
          <cell r="AD11114">
            <v>24.770024999999997</v>
          </cell>
          <cell r="AE11114">
            <v>72.810149999999993</v>
          </cell>
          <cell r="AF11114">
            <v>127.54538093824156</v>
          </cell>
        </row>
        <row r="11115">
          <cell r="M11115" t="str">
            <v>SupportMecano</v>
          </cell>
          <cell r="N11115" t="str">
            <v>Support mécanosoudé 200x200x400</v>
          </cell>
          <cell r="O11115" t="str">
            <v>Mechanically welded support 200x200x400x400</v>
          </cell>
          <cell r="P11115">
            <v>3</v>
          </cell>
          <cell r="Q11115">
            <v>0</v>
          </cell>
          <cell r="R11115" t="str">
            <v>02</v>
          </cell>
          <cell r="X11115">
            <v>0</v>
          </cell>
          <cell r="Y11115">
            <v>0</v>
          </cell>
          <cell r="Z11115">
            <v>0</v>
          </cell>
          <cell r="AA11115">
            <v>0</v>
          </cell>
          <cell r="AD11115">
            <v>0</v>
          </cell>
          <cell r="AE11115">
            <v>0</v>
          </cell>
          <cell r="AF11115">
            <v>0</v>
          </cell>
        </row>
        <row r="11116">
          <cell r="M11116" t="str">
            <v>Distrib2</v>
          </cell>
          <cell r="N11116" t="str">
            <v>Distributeur 5/2</v>
          </cell>
          <cell r="O11116" t="str">
            <v>5/2-way valve</v>
          </cell>
          <cell r="P11116">
            <v>5</v>
          </cell>
          <cell r="Q11116">
            <v>0</v>
          </cell>
          <cell r="R11116" t="str">
            <v>02</v>
          </cell>
          <cell r="X11116">
            <v>360.37575000000004</v>
          </cell>
          <cell r="Y11116">
            <v>804.72</v>
          </cell>
          <cell r="Z11116">
            <v>857.60319069015122</v>
          </cell>
          <cell r="AA11116">
            <v>2022.6989406901512</v>
          </cell>
          <cell r="AD11116">
            <v>72.075150000000008</v>
          </cell>
          <cell r="AE11116">
            <v>160.94400000000002</v>
          </cell>
          <cell r="AF11116">
            <v>171.52063813803025</v>
          </cell>
        </row>
        <row r="11117">
          <cell r="M11117" t="str">
            <v>PPinduc</v>
          </cell>
          <cell r="N11117" t="str">
            <v>Détecteur inductif de présence pièce</v>
          </cell>
          <cell r="O11117" t="str">
            <v>Inductive part presence detector</v>
          </cell>
          <cell r="P11117">
            <v>2</v>
          </cell>
          <cell r="Q11117">
            <v>0</v>
          </cell>
          <cell r="R11117" t="str">
            <v>02</v>
          </cell>
          <cell r="X11117">
            <v>38.212650000000004</v>
          </cell>
          <cell r="Y11117">
            <v>51.636899999999997</v>
          </cell>
          <cell r="Z11117">
            <v>215.19076187648309</v>
          </cell>
          <cell r="AA11117">
            <v>305.04031187648309</v>
          </cell>
          <cell r="AD11117">
            <v>19.106325000000002</v>
          </cell>
          <cell r="AE11117">
            <v>25.818449999999999</v>
          </cell>
          <cell r="AF11117">
            <v>107.59538093824155</v>
          </cell>
        </row>
        <row r="11118">
          <cell r="M11118" t="str">
            <v>PPlaser</v>
          </cell>
          <cell r="N11118" t="str">
            <v>Détecteur laser de présence pièce</v>
          </cell>
          <cell r="O11118" t="str">
            <v xml:space="preserve">Parts presence laser sensor </v>
          </cell>
          <cell r="P11118">
            <v>2</v>
          </cell>
          <cell r="Q11118">
            <v>0</v>
          </cell>
          <cell r="R11118" t="str">
            <v>02</v>
          </cell>
          <cell r="X11118">
            <v>38.212650000000004</v>
          </cell>
          <cell r="Y11118">
            <v>51.636899999999997</v>
          </cell>
          <cell r="Z11118">
            <v>215.19076187648309</v>
          </cell>
          <cell r="AA11118">
            <v>305.04031187648309</v>
          </cell>
          <cell r="AD11118">
            <v>19.106325000000002</v>
          </cell>
          <cell r="AE11118">
            <v>25.818449999999999</v>
          </cell>
          <cell r="AF11118">
            <v>107.59538093824155</v>
          </cell>
        </row>
        <row r="11119">
          <cell r="M11119" t="str">
            <v>DetectEcrou</v>
          </cell>
          <cell r="N11119" t="str">
            <v>Détecteur présence écrou M6 à M20</v>
          </cell>
          <cell r="O11119" t="str">
            <v>Nut presence detector M6 to M20</v>
          </cell>
          <cell r="P11119">
            <v>5</v>
          </cell>
          <cell r="Q11119">
            <v>0</v>
          </cell>
          <cell r="R11119" t="str">
            <v>02</v>
          </cell>
          <cell r="X11119">
            <v>95.531625000000005</v>
          </cell>
          <cell r="Y11119">
            <v>129.09224999999998</v>
          </cell>
          <cell r="Z11119">
            <v>537.97690469120766</v>
          </cell>
          <cell r="AA11119">
            <v>762.60077969120766</v>
          </cell>
          <cell r="AD11119">
            <v>19.106325000000002</v>
          </cell>
          <cell r="AE11119">
            <v>25.818449999999995</v>
          </cell>
          <cell r="AF11119">
            <v>107.59538093824153</v>
          </cell>
        </row>
        <row r="11120">
          <cell r="M11120" t="str">
            <v>RefSerrECONew_D80</v>
          </cell>
          <cell r="N11120" t="str">
            <v>Réf serrée ECO D80 Touche + Appui tous types</v>
          </cell>
          <cell r="O11120" t="str">
            <v>ECO D80 Key + Press all types</v>
          </cell>
          <cell r="P11120">
            <v>3</v>
          </cell>
          <cell r="Q11120">
            <v>0</v>
          </cell>
          <cell r="R11120" t="str">
            <v>02</v>
          </cell>
          <cell r="X11120">
            <v>53.425575000000002</v>
          </cell>
          <cell r="Y11120">
            <v>218.43045000000001</v>
          </cell>
          <cell r="Z11120">
            <v>238.06300016231094</v>
          </cell>
          <cell r="AA11120">
            <v>509.91902516231096</v>
          </cell>
          <cell r="AD11120">
            <v>17.808524999999999</v>
          </cell>
          <cell r="AE11120">
            <v>72.810150000000007</v>
          </cell>
          <cell r="AF11120">
            <v>79.354333387436981</v>
          </cell>
        </row>
        <row r="11121">
          <cell r="M11121" t="str">
            <v>RefSerrECONew_D63</v>
          </cell>
          <cell r="N11121" t="str">
            <v>Réf serrée ECO D63 Touche + Appui tous types</v>
          </cell>
          <cell r="O11121" t="str">
            <v>ECO D63 Key + Press all types</v>
          </cell>
          <cell r="P11121">
            <v>1</v>
          </cell>
          <cell r="Q11121">
            <v>0</v>
          </cell>
          <cell r="R11121" t="str">
            <v>02</v>
          </cell>
          <cell r="X11121">
            <v>17.808525000000003</v>
          </cell>
          <cell r="Y11121">
            <v>72.810149999999993</v>
          </cell>
          <cell r="Z11121">
            <v>79.354333387436981</v>
          </cell>
          <cell r="AA11121">
            <v>169.97300838743698</v>
          </cell>
          <cell r="AD11121">
            <v>17.808525000000003</v>
          </cell>
          <cell r="AE11121">
            <v>72.810149999999993</v>
          </cell>
          <cell r="AF11121">
            <v>79.354333387436981</v>
          </cell>
        </row>
        <row r="11122">
          <cell r="M11122" t="str">
            <v>RefSerrECONew_D50</v>
          </cell>
          <cell r="N11122" t="str">
            <v>Réf serrée ECO D50 Touche + Appui tous types</v>
          </cell>
          <cell r="O11122" t="str">
            <v>ECO D50 clamped reference Key + Press all types</v>
          </cell>
          <cell r="P11122">
            <v>2</v>
          </cell>
          <cell r="Q11122">
            <v>0</v>
          </cell>
          <cell r="R11122" t="str">
            <v>02</v>
          </cell>
          <cell r="X11122">
            <v>35.617050000000006</v>
          </cell>
          <cell r="Y11122">
            <v>145.62029999999999</v>
          </cell>
          <cell r="Z11122">
            <v>158.70866677487396</v>
          </cell>
          <cell r="AA11122">
            <v>339.94601677487395</v>
          </cell>
          <cell r="AD11122">
            <v>17.808525000000003</v>
          </cell>
          <cell r="AE11122">
            <v>72.810149999999993</v>
          </cell>
          <cell r="AF11122">
            <v>79.354333387436981</v>
          </cell>
        </row>
        <row r="11123">
          <cell r="M11123" t="str">
            <v>BrasSupECO</v>
          </cell>
          <cell r="N11123" t="str">
            <v>Bras sup pour appui ou touche sur serrage ECO</v>
          </cell>
          <cell r="O11123" t="str">
            <v>Additional arm for pressing or key on ECO clamping</v>
          </cell>
          <cell r="P11123">
            <v>7</v>
          </cell>
          <cell r="Q11123">
            <v>0</v>
          </cell>
          <cell r="R11123" t="str">
            <v>02</v>
          </cell>
          <cell r="X11123">
            <v>0</v>
          </cell>
          <cell r="Y11123">
            <v>0</v>
          </cell>
          <cell r="Z11123">
            <v>0</v>
          </cell>
          <cell r="AA11123">
            <v>0</v>
          </cell>
          <cell r="AD11123">
            <v>0</v>
          </cell>
          <cell r="AE11123">
            <v>0</v>
          </cell>
          <cell r="AF11123">
            <v>0</v>
          </cell>
        </row>
        <row r="11124">
          <cell r="M11124" t="str">
            <v>Touch</v>
          </cell>
          <cell r="N11124" t="str">
            <v>Touche seule toutes largeurs</v>
          </cell>
          <cell r="O11124" t="str">
            <v>Fixed button (Endschalter)</v>
          </cell>
          <cell r="P11124">
            <v>7</v>
          </cell>
          <cell r="Q11124">
            <v>0</v>
          </cell>
          <cell r="R11124" t="str">
            <v>02</v>
          </cell>
          <cell r="X11124">
            <v>0</v>
          </cell>
          <cell r="Y11124">
            <v>0</v>
          </cell>
          <cell r="Z11124">
            <v>0</v>
          </cell>
          <cell r="AA11124">
            <v>0</v>
          </cell>
          <cell r="AD11124">
            <v>0</v>
          </cell>
          <cell r="AE11124">
            <v>0</v>
          </cell>
          <cell r="AF11124">
            <v>0</v>
          </cell>
        </row>
        <row r="11125">
          <cell r="M11125" t="str">
            <v>AppuiDrageoir</v>
          </cell>
          <cell r="N11125" t="str">
            <v xml:space="preserve">Appui seul ou drageoir seul (toutes largeurs) </v>
          </cell>
          <cell r="O11125" t="str">
            <v xml:space="preserve">support only or sucker only (all widths) </v>
          </cell>
          <cell r="P11125">
            <v>7</v>
          </cell>
          <cell r="Q11125">
            <v>0</v>
          </cell>
          <cell r="R11125" t="str">
            <v>02</v>
          </cell>
          <cell r="X11125">
            <v>0</v>
          </cell>
          <cell r="Y11125">
            <v>0</v>
          </cell>
          <cell r="Z11125">
            <v>0</v>
          </cell>
          <cell r="AA11125">
            <v>0</v>
          </cell>
          <cell r="AD11125">
            <v>0</v>
          </cell>
          <cell r="AE11125">
            <v>0</v>
          </cell>
          <cell r="AF11125">
            <v>0</v>
          </cell>
        </row>
        <row r="11126">
          <cell r="M11126" t="str">
            <v>Marq1Caract</v>
          </cell>
          <cell r="N11126" t="str">
            <v>Unité de marquage interne 1 caractère</v>
          </cell>
          <cell r="O11126" t="str">
            <v>Internal marking unit 1 character</v>
          </cell>
          <cell r="P11126">
            <v>1</v>
          </cell>
          <cell r="Q11126" t="str">
            <v>PSE Pas possible</v>
          </cell>
          <cell r="R11126" t="str">
            <v>02</v>
          </cell>
          <cell r="X11126">
            <v>24.360525000000003</v>
          </cell>
          <cell r="Y11126">
            <v>81.02955</v>
          </cell>
          <cell r="Z11126">
            <v>184.96005475059323</v>
          </cell>
          <cell r="AA11126">
            <v>290.35012975059323</v>
          </cell>
          <cell r="AD11126">
            <v>24.360525000000003</v>
          </cell>
          <cell r="AE11126">
            <v>81.02955</v>
          </cell>
          <cell r="AF11126">
            <v>184.96005475059323</v>
          </cell>
        </row>
        <row r="11127">
          <cell r="M11127" t="str">
            <v>AffDivVerrin</v>
          </cell>
          <cell r="N11127" t="str">
            <v>Afficheur diversité par verrines</v>
          </cell>
          <cell r="O11127" t="str">
            <v>Display divers parts by Lamp</v>
          </cell>
          <cell r="P11127">
            <v>1</v>
          </cell>
          <cell r="Q11127">
            <v>0</v>
          </cell>
          <cell r="R11127" t="str">
            <v>02</v>
          </cell>
          <cell r="X11127">
            <v>62.570025000000001</v>
          </cell>
          <cell r="Y11127">
            <v>110.8275</v>
          </cell>
          <cell r="Z11127">
            <v>297.64538093824154</v>
          </cell>
          <cell r="AA11127">
            <v>471.04290593824157</v>
          </cell>
          <cell r="AD11127">
            <v>62.570025000000001</v>
          </cell>
          <cell r="AE11127">
            <v>110.8275</v>
          </cell>
          <cell r="AF11127">
            <v>297.64538093824154</v>
          </cell>
        </row>
        <row r="11128">
          <cell r="M11128" t="str">
            <v>PartFixeBatiPnAut</v>
          </cell>
          <cell r="N11128" t="str">
            <v>Part fixe pour bâti de plateau sans PN et AUT</v>
          </cell>
          <cell r="O11128" t="str">
            <v>Base pour bâti de plateau sans PN et AUT</v>
          </cell>
          <cell r="P11128">
            <v>1</v>
          </cell>
          <cell r="Q11128">
            <v>0</v>
          </cell>
          <cell r="R11128" t="str">
            <v>02</v>
          </cell>
          <cell r="X11128">
            <v>130.51237500000002</v>
          </cell>
          <cell r="Y11128">
            <v>1322.2860000000001</v>
          </cell>
          <cell r="Z11128">
            <v>643.85326187648309</v>
          </cell>
          <cell r="AA11128">
            <v>2096.6516368764833</v>
          </cell>
          <cell r="AD11128">
            <v>130.51237500000002</v>
          </cell>
          <cell r="AE11128">
            <v>1322.2860000000001</v>
          </cell>
          <cell r="AF11128">
            <v>643.85326187648309</v>
          </cell>
        </row>
        <row r="11129">
          <cell r="M11129">
            <v>0</v>
          </cell>
          <cell r="N11129">
            <v>0</v>
          </cell>
          <cell r="O11129" t="str">
            <v/>
          </cell>
          <cell r="P11129">
            <v>0</v>
          </cell>
          <cell r="Q11129">
            <v>0</v>
          </cell>
          <cell r="R11129">
            <v>0</v>
          </cell>
          <cell r="AA11129">
            <v>0</v>
          </cell>
          <cell r="AD11129" t="e">
            <v>#DIV/0!</v>
          </cell>
          <cell r="AE11129" t="e">
            <v>#DIV/0!</v>
          </cell>
          <cell r="AF11129" t="e">
            <v>#DIV/0!</v>
          </cell>
        </row>
        <row r="11130">
          <cell r="M11130">
            <v>0</v>
          </cell>
          <cell r="N11130">
            <v>0</v>
          </cell>
          <cell r="O11130" t="str">
            <v/>
          </cell>
          <cell r="P11130">
            <v>1</v>
          </cell>
          <cell r="Q11130">
            <v>0</v>
          </cell>
          <cell r="R11130">
            <v>0</v>
          </cell>
          <cell r="AA11130">
            <v>0</v>
          </cell>
          <cell r="AD11130">
            <v>0</v>
          </cell>
          <cell r="AE11130">
            <v>0</v>
          </cell>
          <cell r="AF11130">
            <v>0</v>
          </cell>
        </row>
        <row r="11131">
          <cell r="M11131" t="str">
            <v>Robotnu4</v>
          </cell>
          <cell r="N11131" t="str">
            <v>Robot nu bras 2,65m / 210 Kg</v>
          </cell>
          <cell r="O11131" t="str">
            <v>Robot bare arm 2.65m / 210 Kg</v>
          </cell>
          <cell r="P11131">
            <v>1</v>
          </cell>
          <cell r="Q11131">
            <v>0</v>
          </cell>
          <cell r="R11131" t="str">
            <v/>
          </cell>
          <cell r="X11131">
            <v>0</v>
          </cell>
          <cell r="Y11131">
            <v>0</v>
          </cell>
          <cell r="Z11131">
            <v>0</v>
          </cell>
          <cell r="AA11131">
            <v>0</v>
          </cell>
          <cell r="AD11131">
            <v>0</v>
          </cell>
          <cell r="AE11131">
            <v>0</v>
          </cell>
          <cell r="AF11131">
            <v>0</v>
          </cell>
        </row>
        <row r="11132">
          <cell r="M11132" t="str">
            <v>SEL-MF</v>
          </cell>
          <cell r="N11132" t="str">
            <v>Applicatif Robot SEL en Moyenne Fréquence</v>
          </cell>
          <cell r="O11132" t="str">
            <v>Medium Frequency SEL Robot Application</v>
          </cell>
          <cell r="P11132">
            <v>1</v>
          </cell>
          <cell r="Q11132">
            <v>0</v>
          </cell>
          <cell r="R11132" t="str">
            <v/>
          </cell>
          <cell r="X11132">
            <v>21.930300000000003</v>
          </cell>
          <cell r="Y11132">
            <v>1168.179075</v>
          </cell>
          <cell r="Z11132">
            <v>791.14538093824149</v>
          </cell>
          <cell r="AA11132">
            <v>1981.2547559382415</v>
          </cell>
          <cell r="AD11132">
            <v>21.930300000000003</v>
          </cell>
          <cell r="AE11132">
            <v>1168.179075</v>
          </cell>
          <cell r="AF11132">
            <v>791.14538093824149</v>
          </cell>
        </row>
        <row r="11133">
          <cell r="M11133" t="str">
            <v>Reh1000</v>
          </cell>
          <cell r="N11133" t="str">
            <v>Réhausse robot h&lt;1000mm</v>
          </cell>
          <cell r="O11133" t="str">
            <v>Robot extension h&lt;1000mm</v>
          </cell>
          <cell r="P11133">
            <v>1</v>
          </cell>
          <cell r="Q11133" t="str">
            <v>A valider</v>
          </cell>
          <cell r="R11133" t="str">
            <v/>
          </cell>
          <cell r="X11133">
            <v>0</v>
          </cell>
          <cell r="Y11133">
            <v>29.809500000000003</v>
          </cell>
          <cell r="Z11133">
            <v>10.5</v>
          </cell>
          <cell r="AA11133">
            <v>40.3095</v>
          </cell>
          <cell r="AD11133">
            <v>0</v>
          </cell>
          <cell r="AE11133">
            <v>29.809500000000003</v>
          </cell>
          <cell r="AF11133">
            <v>10.5</v>
          </cell>
        </row>
        <row r="11134">
          <cell r="M11134" t="str">
            <v>Robotintégration-V11</v>
          </cell>
          <cell r="N11134" t="str">
            <v>Intégration robot + baie sur site -V11</v>
          </cell>
          <cell r="O11134" t="str">
            <v>Robot + bay integration on site -V11</v>
          </cell>
          <cell r="P11134">
            <v>1</v>
          </cell>
          <cell r="Q11134">
            <v>0</v>
          </cell>
          <cell r="R11134" t="str">
            <v/>
          </cell>
          <cell r="X11134">
            <v>272.35057499999999</v>
          </cell>
          <cell r="Y11134">
            <v>862.84800000000007</v>
          </cell>
          <cell r="Z11134">
            <v>1716.542666567691</v>
          </cell>
          <cell r="AA11134">
            <v>2851.7412415676908</v>
          </cell>
          <cell r="AD11134">
            <v>272.35057499999999</v>
          </cell>
          <cell r="AE11134">
            <v>862.84800000000007</v>
          </cell>
          <cell r="AF11134">
            <v>1716.542666567691</v>
          </cell>
        </row>
        <row r="11135">
          <cell r="M11135" t="str">
            <v>VerrineRobot</v>
          </cell>
          <cell r="N11135" t="str">
            <v>Verrine Robot</v>
          </cell>
          <cell r="O11135" t="str">
            <v>To make</v>
          </cell>
          <cell r="P11135">
            <v>1</v>
          </cell>
          <cell r="Q11135">
            <v>0</v>
          </cell>
          <cell r="R11135" t="str">
            <v/>
          </cell>
          <cell r="AA11135">
            <v>0</v>
          </cell>
          <cell r="AD11135">
            <v>0</v>
          </cell>
          <cell r="AE11135">
            <v>0</v>
          </cell>
          <cell r="AF11135">
            <v>0</v>
          </cell>
        </row>
        <row r="11136">
          <cell r="M11136">
            <v>0</v>
          </cell>
          <cell r="N11136">
            <v>0</v>
          </cell>
          <cell r="O11136" t="str">
            <v/>
          </cell>
          <cell r="P11136">
            <v>0</v>
          </cell>
          <cell r="Q11136">
            <v>0</v>
          </cell>
          <cell r="R11136">
            <v>0</v>
          </cell>
          <cell r="AA11136">
            <v>0</v>
          </cell>
          <cell r="AD11136" t="e">
            <v>#DIV/0!</v>
          </cell>
          <cell r="AE11136" t="e">
            <v>#DIV/0!</v>
          </cell>
          <cell r="AF11136" t="e">
            <v>#DIV/0!</v>
          </cell>
        </row>
        <row r="11137">
          <cell r="M11137">
            <v>0</v>
          </cell>
          <cell r="N11137">
            <v>0</v>
          </cell>
          <cell r="O11137" t="str">
            <v/>
          </cell>
          <cell r="P11137">
            <v>1</v>
          </cell>
          <cell r="Q11137">
            <v>0</v>
          </cell>
          <cell r="R11137">
            <v>0</v>
          </cell>
          <cell r="AA11137">
            <v>0</v>
          </cell>
          <cell r="AD11137">
            <v>0</v>
          </cell>
          <cell r="AE11137">
            <v>0</v>
          </cell>
          <cell r="AF11137">
            <v>0</v>
          </cell>
        </row>
        <row r="11138">
          <cell r="M11138" t="str">
            <v>TrajSoud</v>
          </cell>
          <cell r="N11138" t="str">
            <v>Trajectoire de soudure(clinchage, arc tiré, rivet)</v>
          </cell>
          <cell r="O11138" t="str">
            <v>Welding path (clinching, pulled arc, rivet)</v>
          </cell>
          <cell r="P11138">
            <v>1</v>
          </cell>
          <cell r="Q11138" t="str">
            <v>OP10A</v>
          </cell>
          <cell r="R11138" t="str">
            <v/>
          </cell>
          <cell r="X11138">
            <v>0</v>
          </cell>
          <cell r="Y11138">
            <v>0</v>
          </cell>
          <cell r="Z11138">
            <v>0</v>
          </cell>
          <cell r="AA11138">
            <v>0</v>
          </cell>
          <cell r="AD11138">
            <v>0</v>
          </cell>
          <cell r="AE11138">
            <v>0</v>
          </cell>
          <cell r="AF11138">
            <v>0</v>
          </cell>
        </row>
        <row r="11139">
          <cell r="M11139" t="str">
            <v>CopTrajSoud</v>
          </cell>
          <cell r="N11139" t="str">
            <v>Copie trajectoire Soudure suite à ajout diversité</v>
          </cell>
          <cell r="O11139" t="str">
            <v>Copie of a welding trajectory for divers models</v>
          </cell>
          <cell r="P11139">
            <v>1</v>
          </cell>
          <cell r="Q11139" t="str">
            <v>OP10B</v>
          </cell>
          <cell r="R11139" t="str">
            <v/>
          </cell>
          <cell r="X11139">
            <v>0</v>
          </cell>
          <cell r="Y11139">
            <v>0</v>
          </cell>
          <cell r="Z11139">
            <v>0</v>
          </cell>
          <cell r="AA11139">
            <v>0</v>
          </cell>
          <cell r="AD11139">
            <v>0</v>
          </cell>
          <cell r="AE11139">
            <v>0</v>
          </cell>
          <cell r="AF11139">
            <v>0</v>
          </cell>
        </row>
        <row r="11140">
          <cell r="M11140" t="str">
            <v>EchCodeTraj</v>
          </cell>
          <cell r="N11140" t="str">
            <v>Echange Code Trajectoire avec baie robot</v>
          </cell>
          <cell r="O11140" t="str">
            <v>Exchange of Trajectory Code with robot bay</v>
          </cell>
          <cell r="P11140">
            <v>2</v>
          </cell>
          <cell r="Q11140" t="str">
            <v>OP10 A et B</v>
          </cell>
          <cell r="R11140" t="str">
            <v/>
          </cell>
          <cell r="X11140">
            <v>23.625</v>
          </cell>
          <cell r="Y11140">
            <v>0</v>
          </cell>
          <cell r="Z11140">
            <v>192.81983806413143</v>
          </cell>
          <cell r="AA11140">
            <v>216.44483806413143</v>
          </cell>
          <cell r="AD11140">
            <v>11.8125</v>
          </cell>
          <cell r="AE11140">
            <v>0</v>
          </cell>
          <cell r="AF11140">
            <v>96.409919032065716</v>
          </cell>
        </row>
        <row r="11141">
          <cell r="M11141" t="str">
            <v>HEtudAUT</v>
          </cell>
          <cell r="N11141" t="str">
            <v>Une heure d'études automatismes</v>
          </cell>
          <cell r="O11141" t="str">
            <v>One hour of automation studies</v>
          </cell>
          <cell r="P11141">
            <v>1</v>
          </cell>
          <cell r="Q11141" t="str">
            <v>Complément Hétude AF+marguerite+prog</v>
          </cell>
          <cell r="R11141" t="str">
            <v/>
          </cell>
          <cell r="X11141">
            <v>65</v>
          </cell>
          <cell r="Y11141">
            <v>0</v>
          </cell>
          <cell r="Z11141">
            <v>0</v>
          </cell>
          <cell r="AA11141">
            <v>65</v>
          </cell>
          <cell r="AD11141">
            <v>65</v>
          </cell>
          <cell r="AE11141">
            <v>0</v>
          </cell>
          <cell r="AF11141">
            <v>0</v>
          </cell>
        </row>
        <row r="11142">
          <cell r="M11142">
            <v>0</v>
          </cell>
          <cell r="N11142">
            <v>0</v>
          </cell>
          <cell r="O11142" t="str">
            <v/>
          </cell>
          <cell r="P11142">
            <v>0</v>
          </cell>
          <cell r="Q11142">
            <v>0</v>
          </cell>
          <cell r="R11142">
            <v>0</v>
          </cell>
          <cell r="AA11142">
            <v>0</v>
          </cell>
          <cell r="AD11142" t="e">
            <v>#DIV/0!</v>
          </cell>
          <cell r="AE11142" t="e">
            <v>#DIV/0!</v>
          </cell>
          <cell r="AF11142" t="e">
            <v>#DIV/0!</v>
          </cell>
        </row>
        <row r="11143">
          <cell r="M11143">
            <v>0</v>
          </cell>
          <cell r="N11143">
            <v>0</v>
          </cell>
          <cell r="O11143" t="str">
            <v/>
          </cell>
          <cell r="P11143">
            <v>1</v>
          </cell>
          <cell r="Q11143" t="str">
            <v>Changement réferenciel</v>
          </cell>
          <cell r="R11143">
            <v>0</v>
          </cell>
          <cell r="AA11143">
            <v>0</v>
          </cell>
          <cell r="AD11143">
            <v>0</v>
          </cell>
          <cell r="AE11143">
            <v>0</v>
          </cell>
          <cell r="AF11143">
            <v>0</v>
          </cell>
        </row>
        <row r="11144">
          <cell r="M11144" t="str">
            <v>PincRobMFLightX500ModSansDetal</v>
          </cell>
          <cell r="N11144" t="str">
            <v>Pince Mod MF Light ciseaux électrique LU &lt; 500</v>
          </cell>
          <cell r="O11144" t="str">
            <v>MF Light Mod Clamp X - Shape electric width &lt; 500</v>
          </cell>
          <cell r="P11144">
            <v>1</v>
          </cell>
          <cell r="Q11144">
            <v>0</v>
          </cell>
          <cell r="R11144" t="str">
            <v/>
          </cell>
          <cell r="X11144">
            <v>0</v>
          </cell>
          <cell r="Y11144">
            <v>0</v>
          </cell>
          <cell r="Z11144">
            <v>0</v>
          </cell>
          <cell r="AA11144">
            <v>0</v>
          </cell>
          <cell r="AD11144">
            <v>0</v>
          </cell>
          <cell r="AE11144">
            <v>0</v>
          </cell>
          <cell r="AF11144">
            <v>0</v>
          </cell>
        </row>
        <row r="11145">
          <cell r="M11145" t="str">
            <v>InterfaceRobPinceStdenL</v>
          </cell>
          <cell r="N11145" t="str">
            <v>Interface Std en L fixation entre Pince et Robot</v>
          </cell>
          <cell r="O11145" t="str">
            <v>Std L-shaped interface for fixing between Clamp and Robot</v>
          </cell>
          <cell r="P11145">
            <v>1</v>
          </cell>
          <cell r="Q11145">
            <v>0</v>
          </cell>
          <cell r="R11145" t="str">
            <v/>
          </cell>
          <cell r="X11145">
            <v>0</v>
          </cell>
          <cell r="Y11145">
            <v>0</v>
          </cell>
          <cell r="Z11145">
            <v>0</v>
          </cell>
          <cell r="AA11145">
            <v>0</v>
          </cell>
          <cell r="AD11145">
            <v>0</v>
          </cell>
          <cell r="AE11145">
            <v>0</v>
          </cell>
          <cell r="AF11145">
            <v>0</v>
          </cell>
        </row>
        <row r="11146">
          <cell r="M11146" t="str">
            <v>MisAllRech</v>
          </cell>
          <cell r="N11146" t="str">
            <v>Mise et Allonge de rechange</v>
          </cell>
          <cell r="O11146" t="str">
            <v>Spare plug and extension cable</v>
          </cell>
          <cell r="P11146">
            <v>1</v>
          </cell>
          <cell r="Q11146">
            <v>0</v>
          </cell>
          <cell r="R11146" t="str">
            <v/>
          </cell>
          <cell r="X11146">
            <v>0</v>
          </cell>
          <cell r="Y11146">
            <v>0</v>
          </cell>
          <cell r="Z11146">
            <v>0</v>
          </cell>
          <cell r="AA11146">
            <v>0</v>
          </cell>
          <cell r="AD11146">
            <v>0</v>
          </cell>
          <cell r="AE11146">
            <v>0</v>
          </cell>
          <cell r="AF11146">
            <v>0</v>
          </cell>
        </row>
        <row r="11147">
          <cell r="M11147">
            <v>0</v>
          </cell>
          <cell r="N11147">
            <v>0</v>
          </cell>
          <cell r="O11147" t="str">
            <v/>
          </cell>
          <cell r="P11147">
            <v>0</v>
          </cell>
          <cell r="Q11147">
            <v>0</v>
          </cell>
          <cell r="R11147">
            <v>0</v>
          </cell>
          <cell r="AA11147">
            <v>0</v>
          </cell>
          <cell r="AD11147" t="e">
            <v>#DIV/0!</v>
          </cell>
          <cell r="AE11147" t="e">
            <v>#DIV/0!</v>
          </cell>
          <cell r="AF11147" t="e">
            <v>#DIV/0!</v>
          </cell>
        </row>
        <row r="11148">
          <cell r="M11148">
            <v>0</v>
          </cell>
          <cell r="N11148">
            <v>0</v>
          </cell>
          <cell r="O11148" t="str">
            <v/>
          </cell>
          <cell r="P11148">
            <v>1</v>
          </cell>
          <cell r="Q11148">
            <v>0</v>
          </cell>
          <cell r="R11148">
            <v>0</v>
          </cell>
          <cell r="AA11148">
            <v>0</v>
          </cell>
          <cell r="AD11148">
            <v>0</v>
          </cell>
          <cell r="AE11148">
            <v>0</v>
          </cell>
          <cell r="AF11148">
            <v>0</v>
          </cell>
        </row>
        <row r="11149">
          <cell r="M11149" t="str">
            <v>RodFixeNew</v>
          </cell>
          <cell r="N11149" t="str">
            <v>Rodeuse fixe (Std New)</v>
          </cell>
          <cell r="O11149" t="str">
            <v>Tip dreser fix (new)</v>
          </cell>
          <cell r="P11149">
            <v>1</v>
          </cell>
          <cell r="Q11149">
            <v>0</v>
          </cell>
          <cell r="R11149" t="str">
            <v/>
          </cell>
          <cell r="X11149">
            <v>20.474999999999998</v>
          </cell>
          <cell r="Y11149">
            <v>95.678100000000001</v>
          </cell>
          <cell r="Z11149">
            <v>254.625</v>
          </cell>
          <cell r="AA11149">
            <v>370.77809999999999</v>
          </cell>
          <cell r="AD11149">
            <v>20.474999999999998</v>
          </cell>
          <cell r="AE11149">
            <v>95.678100000000001</v>
          </cell>
          <cell r="AF11149">
            <v>254.625</v>
          </cell>
        </row>
        <row r="11150">
          <cell r="M11150">
            <v>0</v>
          </cell>
          <cell r="N11150">
            <v>0</v>
          </cell>
          <cell r="O11150" t="str">
            <v/>
          </cell>
          <cell r="P11150">
            <v>0</v>
          </cell>
          <cell r="Q11150">
            <v>0</v>
          </cell>
          <cell r="R11150">
            <v>0</v>
          </cell>
          <cell r="AA11150">
            <v>0</v>
          </cell>
          <cell r="AD11150" t="e">
            <v>#DIV/0!</v>
          </cell>
          <cell r="AE11150" t="e">
            <v>#DIV/0!</v>
          </cell>
          <cell r="AF11150" t="e">
            <v>#DIV/0!</v>
          </cell>
        </row>
        <row r="11151">
          <cell r="M11151">
            <v>0</v>
          </cell>
          <cell r="N11151">
            <v>0</v>
          </cell>
          <cell r="O11151" t="str">
            <v/>
          </cell>
          <cell r="P11151">
            <v>0</v>
          </cell>
          <cell r="Q11151">
            <v>0</v>
          </cell>
          <cell r="R11151">
            <v>0</v>
          </cell>
          <cell r="AA11151">
            <v>0</v>
          </cell>
          <cell r="AD11151" t="e">
            <v>#DIV/0!</v>
          </cell>
          <cell r="AE11151" t="e">
            <v>#DIV/0!</v>
          </cell>
          <cell r="AF11151" t="e">
            <v>#DIV/0!</v>
          </cell>
        </row>
        <row r="11152">
          <cell r="M11152">
            <v>0</v>
          </cell>
          <cell r="N11152">
            <v>0</v>
          </cell>
          <cell r="O11152" t="str">
            <v/>
          </cell>
          <cell r="P11152">
            <v>0</v>
          </cell>
          <cell r="Q11152">
            <v>0</v>
          </cell>
          <cell r="R11152">
            <v>0</v>
          </cell>
          <cell r="AA11152">
            <v>0</v>
          </cell>
          <cell r="AD11152" t="e">
            <v>#DIV/0!</v>
          </cell>
          <cell r="AE11152" t="e">
            <v>#DIV/0!</v>
          </cell>
          <cell r="AF11152" t="e">
            <v>#DIV/0!</v>
          </cell>
        </row>
        <row r="11153">
          <cell r="M11153">
            <v>0</v>
          </cell>
          <cell r="N11153">
            <v>0</v>
          </cell>
          <cell r="O11153" t="str">
            <v/>
          </cell>
          <cell r="P11153">
            <v>1</v>
          </cell>
          <cell r="Q11153">
            <v>0</v>
          </cell>
          <cell r="R11153">
            <v>0</v>
          </cell>
          <cell r="AA11153">
            <v>0</v>
          </cell>
          <cell r="AD11153">
            <v>0</v>
          </cell>
          <cell r="AE11153">
            <v>0</v>
          </cell>
          <cell r="AF11153">
            <v>0</v>
          </cell>
        </row>
        <row r="11154">
          <cell r="M11154" t="str">
            <v>Robotnu15</v>
          </cell>
          <cell r="N11154" t="str">
            <v>Robot nu bras 3,62m / 400 Kg</v>
          </cell>
          <cell r="O11154" t="str">
            <v>Robot bare arm 3.62m / 400 Kg</v>
          </cell>
          <cell r="P11154">
            <v>1</v>
          </cell>
          <cell r="Q11154">
            <v>0</v>
          </cell>
          <cell r="R11154" t="str">
            <v/>
          </cell>
          <cell r="X11154">
            <v>0</v>
          </cell>
          <cell r="Y11154">
            <v>0</v>
          </cell>
          <cell r="Z11154">
            <v>0</v>
          </cell>
          <cell r="AA11154">
            <v>0</v>
          </cell>
          <cell r="AD11154">
            <v>0</v>
          </cell>
          <cell r="AE11154">
            <v>0</v>
          </cell>
          <cell r="AF11154">
            <v>0</v>
          </cell>
        </row>
        <row r="11155">
          <cell r="M11155" t="str">
            <v>M</v>
          </cell>
          <cell r="N11155" t="str">
            <v>Applicatif Robot M</v>
          </cell>
          <cell r="O11155" t="str">
            <v>Robot Application M</v>
          </cell>
          <cell r="P11155">
            <v>1</v>
          </cell>
          <cell r="Q11155">
            <v>0</v>
          </cell>
          <cell r="R11155" t="str">
            <v/>
          </cell>
          <cell r="X11155">
            <v>49.139999999999993</v>
          </cell>
          <cell r="Y11155">
            <v>72.995999999999995</v>
          </cell>
          <cell r="Z11155">
            <v>78.75</v>
          </cell>
          <cell r="AA11155">
            <v>200.886</v>
          </cell>
          <cell r="AD11155">
            <v>49.139999999999993</v>
          </cell>
          <cell r="AE11155">
            <v>72.995999999999995</v>
          </cell>
          <cell r="AF11155">
            <v>78.75</v>
          </cell>
        </row>
        <row r="11156">
          <cell r="M11156" t="str">
            <v>RehForteCharg1000</v>
          </cell>
          <cell r="N11156" t="str">
            <v>Réhausse robot forte charge h&lt;1000mm</v>
          </cell>
          <cell r="O11156" t="str">
            <v>Heavy-duty robot extension h&lt;1000mm</v>
          </cell>
          <cell r="P11156">
            <v>1</v>
          </cell>
          <cell r="Q11156">
            <v>0</v>
          </cell>
          <cell r="R11156" t="str">
            <v/>
          </cell>
          <cell r="X11156">
            <v>0</v>
          </cell>
          <cell r="Y11156">
            <v>29.809500000000003</v>
          </cell>
          <cell r="Z11156">
            <v>10.5</v>
          </cell>
          <cell r="AA11156">
            <v>40.3095</v>
          </cell>
          <cell r="AD11156">
            <v>0</v>
          </cell>
          <cell r="AE11156">
            <v>29.809500000000003</v>
          </cell>
          <cell r="AF11156">
            <v>10.5</v>
          </cell>
        </row>
        <row r="11157">
          <cell r="M11157" t="str">
            <v>Robotintégration-V11</v>
          </cell>
          <cell r="N11157" t="str">
            <v>Intégration robot + baie sur site -V11</v>
          </cell>
          <cell r="O11157" t="str">
            <v>Robot + bay integration on site -V11</v>
          </cell>
          <cell r="P11157">
            <v>1</v>
          </cell>
          <cell r="Q11157">
            <v>0</v>
          </cell>
          <cell r="R11157" t="str">
            <v/>
          </cell>
          <cell r="X11157">
            <v>272.35057499999999</v>
          </cell>
          <cell r="Y11157">
            <v>862.84800000000007</v>
          </cell>
          <cell r="Z11157">
            <v>1716.542666567691</v>
          </cell>
          <cell r="AA11157">
            <v>2851.7412415676908</v>
          </cell>
          <cell r="AD11157">
            <v>272.35057499999999</v>
          </cell>
          <cell r="AE11157">
            <v>862.84800000000007</v>
          </cell>
          <cell r="AF11157">
            <v>1716.542666567691</v>
          </cell>
        </row>
        <row r="11158">
          <cell r="M11158" t="str">
            <v>VerrineRobot</v>
          </cell>
          <cell r="N11158" t="str">
            <v>Verrine Robot</v>
          </cell>
          <cell r="O11158" t="str">
            <v>To make</v>
          </cell>
          <cell r="P11158">
            <v>1</v>
          </cell>
          <cell r="Q11158">
            <v>0</v>
          </cell>
          <cell r="R11158" t="str">
            <v/>
          </cell>
          <cell r="AA11158">
            <v>0</v>
          </cell>
          <cell r="AD11158">
            <v>0</v>
          </cell>
          <cell r="AE11158">
            <v>0</v>
          </cell>
          <cell r="AF11158">
            <v>0</v>
          </cell>
        </row>
        <row r="11159">
          <cell r="M11159">
            <v>0</v>
          </cell>
          <cell r="N11159">
            <v>0</v>
          </cell>
          <cell r="O11159" t="str">
            <v/>
          </cell>
          <cell r="P11159">
            <v>0</v>
          </cell>
          <cell r="Q11159">
            <v>0</v>
          </cell>
          <cell r="R11159">
            <v>0</v>
          </cell>
          <cell r="AA11159">
            <v>0</v>
          </cell>
          <cell r="AD11159" t="e">
            <v>#DIV/0!</v>
          </cell>
          <cell r="AE11159" t="e">
            <v>#DIV/0!</v>
          </cell>
          <cell r="AF11159" t="e">
            <v>#DIV/0!</v>
          </cell>
        </row>
        <row r="11160">
          <cell r="M11160">
            <v>0</v>
          </cell>
          <cell r="N11160">
            <v>0</v>
          </cell>
          <cell r="O11160" t="str">
            <v/>
          </cell>
          <cell r="P11160">
            <v>1</v>
          </cell>
          <cell r="Q11160" t="str">
            <v>Changement réferenciel</v>
          </cell>
          <cell r="R11160">
            <v>0</v>
          </cell>
          <cell r="AA11160">
            <v>0</v>
          </cell>
          <cell r="AD11160">
            <v>0</v>
          </cell>
          <cell r="AE11160">
            <v>0</v>
          </cell>
          <cell r="AF11160">
            <v>0</v>
          </cell>
        </row>
        <row r="11161">
          <cell r="M11161" t="str">
            <v>TrajMan</v>
          </cell>
          <cell r="N11161" t="str">
            <v>Trajectoire de manutention</v>
          </cell>
          <cell r="O11161" t="str">
            <v>Handling path</v>
          </cell>
          <cell r="P11161">
            <v>2</v>
          </cell>
          <cell r="Q11161" t="str">
            <v>Prise TAC, dépose OP20</v>
          </cell>
          <cell r="R11161" t="str">
            <v/>
          </cell>
          <cell r="X11161">
            <v>0</v>
          </cell>
          <cell r="Y11161">
            <v>0</v>
          </cell>
          <cell r="Z11161">
            <v>0</v>
          </cell>
          <cell r="AA11161">
            <v>0</v>
          </cell>
          <cell r="AD11161">
            <v>0</v>
          </cell>
          <cell r="AE11161">
            <v>0</v>
          </cell>
          <cell r="AF11161">
            <v>0</v>
          </cell>
        </row>
        <row r="11162">
          <cell r="M11162" t="str">
            <v>CopTrajMan</v>
          </cell>
          <cell r="N11162" t="str">
            <v>Copie trajectoire Manut suite à ajout diversité</v>
          </cell>
          <cell r="O11162" t="str">
            <v>Copie of a handling trajectory for divers models</v>
          </cell>
          <cell r="P11162">
            <v>2</v>
          </cell>
          <cell r="Q11162" t="str">
            <v>Avec ou sans trappe</v>
          </cell>
          <cell r="R11162" t="str">
            <v/>
          </cell>
          <cell r="X11162">
            <v>0</v>
          </cell>
          <cell r="Y11162">
            <v>0</v>
          </cell>
          <cell r="Z11162">
            <v>0</v>
          </cell>
          <cell r="AA11162">
            <v>0</v>
          </cell>
          <cell r="AD11162">
            <v>0</v>
          </cell>
          <cell r="AE11162">
            <v>0</v>
          </cell>
          <cell r="AF11162">
            <v>0</v>
          </cell>
        </row>
        <row r="11163">
          <cell r="M11163" t="str">
            <v>EchCodeTraj</v>
          </cell>
          <cell r="N11163" t="str">
            <v>Echange Code Trajectoire avec baie robot</v>
          </cell>
          <cell r="O11163" t="str">
            <v>Exchange of Trajectory Code with robot bay</v>
          </cell>
          <cell r="P11163">
            <v>2</v>
          </cell>
          <cell r="Q11163" t="str">
            <v>div</v>
          </cell>
          <cell r="R11163" t="str">
            <v/>
          </cell>
          <cell r="X11163">
            <v>23.625</v>
          </cell>
          <cell r="Y11163">
            <v>0</v>
          </cell>
          <cell r="Z11163">
            <v>192.81983806413143</v>
          </cell>
          <cell r="AA11163">
            <v>216.44483806413143</v>
          </cell>
          <cell r="AD11163">
            <v>11.8125</v>
          </cell>
          <cell r="AE11163">
            <v>0</v>
          </cell>
          <cell r="AF11163">
            <v>96.409919032065716</v>
          </cell>
        </row>
        <row r="11164">
          <cell r="M11164" t="str">
            <v>HEtudAUT</v>
          </cell>
          <cell r="N11164" t="str">
            <v>Une heure d'études automatismes</v>
          </cell>
          <cell r="O11164" t="str">
            <v>One hour of automation studies</v>
          </cell>
          <cell r="P11164">
            <v>1</v>
          </cell>
          <cell r="Q11164" t="str">
            <v>Complément Hétude AF+marguerite+prog</v>
          </cell>
          <cell r="R11164" t="str">
            <v/>
          </cell>
          <cell r="X11164">
            <v>65</v>
          </cell>
          <cell r="Y11164">
            <v>0</v>
          </cell>
          <cell r="Z11164">
            <v>0</v>
          </cell>
          <cell r="AA11164">
            <v>65</v>
          </cell>
          <cell r="AD11164">
            <v>65</v>
          </cell>
          <cell r="AE11164">
            <v>0</v>
          </cell>
          <cell r="AF11164">
            <v>0</v>
          </cell>
        </row>
        <row r="11165">
          <cell r="M11165">
            <v>0</v>
          </cell>
          <cell r="N11165">
            <v>0</v>
          </cell>
          <cell r="O11165" t="str">
            <v/>
          </cell>
          <cell r="P11165">
            <v>0</v>
          </cell>
          <cell r="Q11165">
            <v>0</v>
          </cell>
          <cell r="R11165">
            <v>0</v>
          </cell>
          <cell r="AA11165">
            <v>0</v>
          </cell>
          <cell r="AD11165" t="e">
            <v>#DIV/0!</v>
          </cell>
          <cell r="AE11165" t="e">
            <v>#DIV/0!</v>
          </cell>
          <cell r="AF11165" t="e">
            <v>#DIV/0!</v>
          </cell>
        </row>
        <row r="11166">
          <cell r="M11166">
            <v>0</v>
          </cell>
          <cell r="N11166">
            <v>0</v>
          </cell>
          <cell r="O11166" t="str">
            <v/>
          </cell>
          <cell r="P11166">
            <v>1</v>
          </cell>
          <cell r="Q11166" t="str">
            <v>Changement réferenciel</v>
          </cell>
          <cell r="R11166">
            <v>0</v>
          </cell>
          <cell r="AA11166">
            <v>0</v>
          </cell>
          <cell r="AD11166">
            <v>0</v>
          </cell>
          <cell r="AE11166">
            <v>0</v>
          </cell>
          <cell r="AF11166">
            <v>0</v>
          </cell>
        </row>
        <row r="11167">
          <cell r="M11167" t="str">
            <v>PoutreCentMPRModFrs</v>
          </cell>
          <cell r="N11167" t="str">
            <v>Poutre Centrale pour MPR Modulaire du commerce</v>
          </cell>
          <cell r="O11167" t="str">
            <v>Beam 1 Mt (any diameter) for gripper</v>
          </cell>
          <cell r="P11167">
            <v>1</v>
          </cell>
          <cell r="Q11167">
            <v>0</v>
          </cell>
          <cell r="R11167" t="str">
            <v/>
          </cell>
          <cell r="AA11167">
            <v>0</v>
          </cell>
          <cell r="AD11167">
            <v>0</v>
          </cell>
          <cell r="AE11167">
            <v>0</v>
          </cell>
          <cell r="AF11167">
            <v>0</v>
          </cell>
        </row>
        <row r="11168">
          <cell r="M11168" t="str">
            <v>SuppGrandMPRFrs</v>
          </cell>
          <cell r="N11168" t="str">
            <v>Supplément coût pour un grand préhenseur Commerce</v>
          </cell>
          <cell r="O11168" t="str">
            <v>Additional cost for a large trade gripper</v>
          </cell>
          <cell r="P11168">
            <v>2</v>
          </cell>
          <cell r="Q11168">
            <v>0</v>
          </cell>
          <cell r="R11168" t="str">
            <v/>
          </cell>
          <cell r="AA11168">
            <v>0</v>
          </cell>
          <cell r="AD11168">
            <v>0</v>
          </cell>
          <cell r="AE11168">
            <v>0</v>
          </cell>
          <cell r="AF11168">
            <v>0</v>
          </cell>
        </row>
        <row r="11169">
          <cell r="M11169" t="str">
            <v>RefSer40DINPreh</v>
          </cell>
          <cell r="N11169" t="str">
            <v>Serrage 40 DIN Touche + Appui tous types sur Préh</v>
          </cell>
          <cell r="O11169" t="str">
            <v>Clamping 40 DIN Key + All types of support on Preh</v>
          </cell>
          <cell r="P11169">
            <v>4</v>
          </cell>
          <cell r="Q11169">
            <v>0</v>
          </cell>
          <cell r="R11169" t="str">
            <v/>
          </cell>
          <cell r="X11169">
            <v>49.14</v>
          </cell>
          <cell r="Y11169">
            <v>284.0292</v>
          </cell>
          <cell r="Z11169">
            <v>151.20000000000002</v>
          </cell>
          <cell r="AA11169">
            <v>484.36919999999998</v>
          </cell>
          <cell r="AD11169">
            <v>12.285</v>
          </cell>
          <cell r="AE11169">
            <v>71.007300000000001</v>
          </cell>
          <cell r="AF11169">
            <v>37.800000000000004</v>
          </cell>
        </row>
        <row r="11170">
          <cell r="M11170" t="str">
            <v>AppuiDrageoir</v>
          </cell>
          <cell r="N11170" t="str">
            <v xml:space="preserve">Appui seul ou drageoir seul (toutes largeurs) </v>
          </cell>
          <cell r="O11170" t="str">
            <v xml:space="preserve">support only or sucker only (all widths) </v>
          </cell>
          <cell r="P11170">
            <v>6</v>
          </cell>
          <cell r="Q11170">
            <v>0</v>
          </cell>
          <cell r="R11170" t="str">
            <v/>
          </cell>
          <cell r="X11170">
            <v>0</v>
          </cell>
          <cell r="Y11170">
            <v>0</v>
          </cell>
          <cell r="Z11170">
            <v>0</v>
          </cell>
          <cell r="AA11170">
            <v>0</v>
          </cell>
          <cell r="AD11170">
            <v>0</v>
          </cell>
          <cell r="AE11170">
            <v>0</v>
          </cell>
          <cell r="AF11170">
            <v>0</v>
          </cell>
        </row>
        <row r="11171">
          <cell r="M11171" t="str">
            <v>PPinducPreh</v>
          </cell>
          <cell r="N11171" t="str">
            <v>Détecteur inductif présence pièce sur Préhenseur a</v>
          </cell>
          <cell r="O11171" t="str">
            <v>Inductive part presence detector on Gripper</v>
          </cell>
          <cell r="P11171">
            <v>2</v>
          </cell>
          <cell r="Q11171">
            <v>0</v>
          </cell>
          <cell r="R11171" t="str">
            <v/>
          </cell>
          <cell r="X11171">
            <v>24.57</v>
          </cell>
          <cell r="Y11171">
            <v>75.316500000000019</v>
          </cell>
          <cell r="Z11171">
            <v>18.900000000000002</v>
          </cell>
          <cell r="AA11171">
            <v>118.78650000000002</v>
          </cell>
          <cell r="AD11171">
            <v>12.285</v>
          </cell>
          <cell r="AE11171">
            <v>37.65825000000001</v>
          </cell>
          <cell r="AF11171">
            <v>9.4500000000000011</v>
          </cell>
        </row>
        <row r="11172">
          <cell r="M11172" t="str">
            <v>DistribPreh</v>
          </cell>
          <cell r="N11172" t="str">
            <v>Distributeur taille 2 sur Préhenseur</v>
          </cell>
          <cell r="O11172" t="str">
            <v>Dispenser size 2 on Gripper</v>
          </cell>
          <cell r="P11172">
            <v>2</v>
          </cell>
          <cell r="Q11172">
            <v>0</v>
          </cell>
          <cell r="R11172" t="str">
            <v/>
          </cell>
          <cell r="X11172">
            <v>24.57</v>
          </cell>
          <cell r="Y11172">
            <v>325.39499999999998</v>
          </cell>
          <cell r="Z11172">
            <v>37.800000000000004</v>
          </cell>
          <cell r="AA11172">
            <v>387.76499999999999</v>
          </cell>
          <cell r="AD11172">
            <v>12.285</v>
          </cell>
          <cell r="AE11172">
            <v>162.69749999999999</v>
          </cell>
          <cell r="AF11172">
            <v>18.900000000000002</v>
          </cell>
        </row>
        <row r="11173">
          <cell r="M11173" t="str">
            <v>PilSeulPreh</v>
          </cell>
          <cell r="N11173" t="str">
            <v xml:space="preserve">Pilote fixe sans poteau ou Pilote préhenseur avec </v>
          </cell>
          <cell r="O11173" t="str">
            <v>Fixed pin for gripper</v>
          </cell>
          <cell r="P11173">
            <v>2</v>
          </cell>
          <cell r="Q11173">
            <v>0</v>
          </cell>
          <cell r="R11173" t="str">
            <v/>
          </cell>
          <cell r="X11173">
            <v>0</v>
          </cell>
          <cell r="Y11173">
            <v>0</v>
          </cell>
          <cell r="Z11173">
            <v>0</v>
          </cell>
          <cell r="AA11173">
            <v>0</v>
          </cell>
          <cell r="AD11173">
            <v>0</v>
          </cell>
          <cell r="AE11173">
            <v>0</v>
          </cell>
          <cell r="AF11173">
            <v>0</v>
          </cell>
        </row>
        <row r="11174">
          <cell r="M11174" t="str">
            <v>Chgmanu</v>
          </cell>
          <cell r="N11174" t="str">
            <v>1/2 Changeur manuel</v>
          </cell>
          <cell r="O11174" t="str">
            <v>1/2 Changer manual</v>
          </cell>
          <cell r="P11174">
            <v>1</v>
          </cell>
          <cell r="Q11174" t="str">
            <v>Robot forte charge</v>
          </cell>
          <cell r="R11174" t="str">
            <v/>
          </cell>
          <cell r="X11174">
            <v>0</v>
          </cell>
          <cell r="Y11174">
            <v>0</v>
          </cell>
          <cell r="Z11174">
            <v>0</v>
          </cell>
          <cell r="AA11174">
            <v>0</v>
          </cell>
          <cell r="AD11174">
            <v>0</v>
          </cell>
          <cell r="AE11174">
            <v>0</v>
          </cell>
          <cell r="AF11174">
            <v>0</v>
          </cell>
        </row>
        <row r="11175">
          <cell r="M11175">
            <v>0</v>
          </cell>
          <cell r="N11175">
            <v>0</v>
          </cell>
          <cell r="O11175" t="str">
            <v/>
          </cell>
          <cell r="P11175">
            <v>0</v>
          </cell>
          <cell r="Q11175">
            <v>0</v>
          </cell>
          <cell r="R11175">
            <v>0</v>
          </cell>
          <cell r="AA11175">
            <v>0</v>
          </cell>
          <cell r="AD11175" t="e">
            <v>#DIV/0!</v>
          </cell>
          <cell r="AE11175" t="e">
            <v>#DIV/0!</v>
          </cell>
          <cell r="AF11175" t="e">
            <v>#DIV/0!</v>
          </cell>
        </row>
        <row r="11176">
          <cell r="M11176">
            <v>0</v>
          </cell>
          <cell r="N11176">
            <v>0</v>
          </cell>
          <cell r="O11176" t="str">
            <v/>
          </cell>
          <cell r="P11176">
            <v>1</v>
          </cell>
          <cell r="Q11176" t="str">
            <v>Changement réferenciel</v>
          </cell>
          <cell r="R11176">
            <v>0</v>
          </cell>
          <cell r="AA11176">
            <v>0</v>
          </cell>
          <cell r="AD11176">
            <v>0</v>
          </cell>
          <cell r="AE11176">
            <v>0</v>
          </cell>
          <cell r="AF11176">
            <v>0</v>
          </cell>
        </row>
        <row r="11177">
          <cell r="M11177" t="str">
            <v>RotondeCdC4Pos</v>
          </cell>
          <cell r="N11177" t="str">
            <v>Rotonde CdC Prépa peau à 4 positions</v>
          </cell>
          <cell r="O11177" t="str">
            <v xml:space="preserve">Rotonde 4-positions bodyside's outer pannel </v>
          </cell>
          <cell r="P11177">
            <v>1</v>
          </cell>
          <cell r="Q11177">
            <v>0</v>
          </cell>
          <cell r="R11177" t="str">
            <v/>
          </cell>
          <cell r="X11177">
            <v>192.78</v>
          </cell>
          <cell r="Y11177">
            <v>1840.7025000000001</v>
          </cell>
          <cell r="Z11177">
            <v>1610.5815237529662</v>
          </cell>
          <cell r="AA11177">
            <v>3644.064023752966</v>
          </cell>
          <cell r="AD11177">
            <v>192.78</v>
          </cell>
          <cell r="AE11177">
            <v>1840.7025000000001</v>
          </cell>
          <cell r="AF11177">
            <v>1610.5815237529662</v>
          </cell>
        </row>
        <row r="11178">
          <cell r="M11178" t="str">
            <v>ContrePdsMSR</v>
          </cell>
          <cell r="N11178" t="str">
            <v>Contre poids MSR sur plateau tournant</v>
          </cell>
          <cell r="O11178" t="str">
            <v>Welding Jig counterweight on turntable</v>
          </cell>
          <cell r="P11178">
            <v>1</v>
          </cell>
          <cell r="Q11178" t="str">
            <v>En attente CC24</v>
          </cell>
          <cell r="R11178" t="str">
            <v/>
          </cell>
          <cell r="X11178">
            <v>0</v>
          </cell>
          <cell r="Y11178">
            <v>0</v>
          </cell>
          <cell r="Z11178">
            <v>0</v>
          </cell>
          <cell r="AA11178">
            <v>0</v>
          </cell>
          <cell r="AD11178">
            <v>0</v>
          </cell>
          <cell r="AE11178">
            <v>0</v>
          </cell>
          <cell r="AF11178">
            <v>0</v>
          </cell>
        </row>
        <row r="11179">
          <cell r="M11179">
            <v>0</v>
          </cell>
          <cell r="N11179">
            <v>0</v>
          </cell>
          <cell r="O11179" t="str">
            <v/>
          </cell>
          <cell r="P11179">
            <v>0</v>
          </cell>
          <cell r="Q11179">
            <v>0</v>
          </cell>
          <cell r="R11179">
            <v>0</v>
          </cell>
          <cell r="AA11179">
            <v>0</v>
          </cell>
          <cell r="AD11179" t="e">
            <v>#DIV/0!</v>
          </cell>
          <cell r="AE11179" t="e">
            <v>#DIV/0!</v>
          </cell>
          <cell r="AF11179" t="e">
            <v>#DIV/0!</v>
          </cell>
        </row>
        <row r="11180">
          <cell r="M11180">
            <v>0</v>
          </cell>
          <cell r="N11180">
            <v>0</v>
          </cell>
          <cell r="O11180" t="str">
            <v/>
          </cell>
          <cell r="P11180">
            <v>1</v>
          </cell>
          <cell r="Q11180" t="str">
            <v>Changement réferenciel</v>
          </cell>
          <cell r="R11180">
            <v>0</v>
          </cell>
          <cell r="AA11180">
            <v>0</v>
          </cell>
          <cell r="AD11180">
            <v>0</v>
          </cell>
          <cell r="AE11180">
            <v>0</v>
          </cell>
          <cell r="AF11180">
            <v>0</v>
          </cell>
        </row>
        <row r="11181">
          <cell r="M11181" t="str">
            <v>StructPorteOutilCdC</v>
          </cell>
          <cell r="N11181" t="str">
            <v>Cadre outil porte Géométrie CdC Pti ou rotonde</v>
          </cell>
          <cell r="O11181" t="str">
            <v>Baseplate for Geometric stucture for body side mounted on turntable</v>
          </cell>
          <cell r="P11181">
            <v>1</v>
          </cell>
          <cell r="Q11181">
            <v>0</v>
          </cell>
          <cell r="R11181" t="str">
            <v/>
          </cell>
          <cell r="X11181">
            <v>13.104000000000001</v>
          </cell>
          <cell r="Y11181">
            <v>318.738</v>
          </cell>
          <cell r="Z11181">
            <v>181.125</v>
          </cell>
          <cell r="AA11181">
            <v>512.96699999999998</v>
          </cell>
          <cell r="AD11181">
            <v>13.104000000000001</v>
          </cell>
          <cell r="AE11181">
            <v>318.738</v>
          </cell>
          <cell r="AF11181">
            <v>181.125</v>
          </cell>
        </row>
        <row r="11182">
          <cell r="M11182" t="str">
            <v>PilMob</v>
          </cell>
          <cell r="N11182" t="str">
            <v>Pilote escamotable</v>
          </cell>
          <cell r="O11182" t="str">
            <v>Retractable pin</v>
          </cell>
          <cell r="P11182">
            <v>3</v>
          </cell>
          <cell r="Q11182">
            <v>0</v>
          </cell>
          <cell r="R11182" t="str">
            <v/>
          </cell>
          <cell r="X11182">
            <v>74.310074999999998</v>
          </cell>
          <cell r="Y11182">
            <v>218.43045000000001</v>
          </cell>
          <cell r="Z11182">
            <v>382.63614281472468</v>
          </cell>
          <cell r="AA11182">
            <v>675.37666781472467</v>
          </cell>
          <cell r="AD11182">
            <v>24.770025</v>
          </cell>
          <cell r="AE11182">
            <v>72.810150000000007</v>
          </cell>
          <cell r="AF11182">
            <v>127.54538093824156</v>
          </cell>
        </row>
        <row r="11183">
          <cell r="M11183" t="str">
            <v>PilMobECO</v>
          </cell>
          <cell r="N11183" t="str">
            <v xml:space="preserve">Pilote mobile sur serrage ECO d=50 </v>
          </cell>
          <cell r="O11183" t="str">
            <v xml:space="preserve">Mobile pin on ECO clamping d=50 </v>
          </cell>
          <cell r="P11183">
            <v>1</v>
          </cell>
          <cell r="Q11183">
            <v>0</v>
          </cell>
          <cell r="R11183" t="str">
            <v/>
          </cell>
          <cell r="X11183">
            <v>24.770024999999997</v>
          </cell>
          <cell r="Y11183">
            <v>72.810149999999993</v>
          </cell>
          <cell r="Z11183">
            <v>127.54538093824156</v>
          </cell>
          <cell r="AA11183">
            <v>225.12555593824158</v>
          </cell>
          <cell r="AD11183">
            <v>24.770024999999997</v>
          </cell>
          <cell r="AE11183">
            <v>72.810149999999993</v>
          </cell>
          <cell r="AF11183">
            <v>127.54538093824156</v>
          </cell>
        </row>
        <row r="11184">
          <cell r="M11184" t="str">
            <v>Pil</v>
          </cell>
          <cell r="N11184" t="str">
            <v>Pilote fixe</v>
          </cell>
          <cell r="O11184" t="str">
            <v>Fixed pin</v>
          </cell>
          <cell r="P11184">
            <v>1</v>
          </cell>
          <cell r="Q11184">
            <v>0</v>
          </cell>
          <cell r="R11184" t="str">
            <v/>
          </cell>
          <cell r="X11184">
            <v>0</v>
          </cell>
          <cell r="Y11184">
            <v>0</v>
          </cell>
          <cell r="Z11184">
            <v>0</v>
          </cell>
          <cell r="AA11184">
            <v>0</v>
          </cell>
          <cell r="AD11184">
            <v>0</v>
          </cell>
          <cell r="AE11184">
            <v>0</v>
          </cell>
          <cell r="AF11184">
            <v>0</v>
          </cell>
        </row>
        <row r="11185">
          <cell r="M11185" t="str">
            <v>AbatAuto200</v>
          </cell>
          <cell r="N11185" t="str">
            <v>Abattant, tournette bloqueur Largeur 200</v>
          </cell>
          <cell r="O11185" t="str">
            <v>Flap, 200 mm wide with turntable locking system</v>
          </cell>
          <cell r="P11185">
            <v>4</v>
          </cell>
          <cell r="Q11185">
            <v>0</v>
          </cell>
          <cell r="R11185" t="str">
            <v/>
          </cell>
          <cell r="X11185">
            <v>112.1841</v>
          </cell>
          <cell r="Y11185">
            <v>324.1182</v>
          </cell>
          <cell r="Z11185">
            <v>599.95652375296618</v>
          </cell>
          <cell r="AA11185">
            <v>1036.2588237529662</v>
          </cell>
          <cell r="AD11185">
            <v>28.046025</v>
          </cell>
          <cell r="AE11185">
            <v>81.02955</v>
          </cell>
          <cell r="AF11185">
            <v>149.98913093824154</v>
          </cell>
        </row>
        <row r="11186">
          <cell r="M11186" t="str">
            <v>BrasSupECO</v>
          </cell>
          <cell r="N11186" t="str">
            <v>Bras sup pour appui ou touche sur serrage ECO</v>
          </cell>
          <cell r="O11186" t="str">
            <v>Additional arm for pressing or key on ECO clamping</v>
          </cell>
          <cell r="P11186">
            <v>8</v>
          </cell>
          <cell r="Q11186">
            <v>0</v>
          </cell>
          <cell r="R11186" t="str">
            <v/>
          </cell>
          <cell r="X11186">
            <v>0</v>
          </cell>
          <cell r="Y11186">
            <v>0</v>
          </cell>
          <cell r="Z11186">
            <v>0</v>
          </cell>
          <cell r="AA11186">
            <v>0</v>
          </cell>
          <cell r="AD11186">
            <v>0</v>
          </cell>
          <cell r="AE11186">
            <v>0</v>
          </cell>
          <cell r="AF11186">
            <v>0</v>
          </cell>
        </row>
        <row r="11187">
          <cell r="M11187" t="str">
            <v>Touch</v>
          </cell>
          <cell r="N11187" t="str">
            <v>Touche seule toutes largeurs</v>
          </cell>
          <cell r="O11187" t="str">
            <v>Fixed button (Endschalter)</v>
          </cell>
          <cell r="P11187">
            <v>8</v>
          </cell>
          <cell r="Q11187">
            <v>0</v>
          </cell>
          <cell r="R11187" t="str">
            <v/>
          </cell>
          <cell r="X11187">
            <v>0</v>
          </cell>
          <cell r="Y11187">
            <v>0</v>
          </cell>
          <cell r="Z11187">
            <v>0</v>
          </cell>
          <cell r="AA11187">
            <v>0</v>
          </cell>
          <cell r="AD11187">
            <v>0</v>
          </cell>
          <cell r="AE11187">
            <v>0</v>
          </cell>
          <cell r="AF11187">
            <v>0</v>
          </cell>
        </row>
        <row r="11188">
          <cell r="M11188" t="str">
            <v>AppuiDrageoir</v>
          </cell>
          <cell r="N11188" t="str">
            <v xml:space="preserve">Appui seul ou drageoir seul (toutes largeurs) </v>
          </cell>
          <cell r="O11188" t="str">
            <v xml:space="preserve">support only or sucker only (all widths) </v>
          </cell>
          <cell r="P11188">
            <v>8</v>
          </cell>
          <cell r="Q11188">
            <v>0</v>
          </cell>
          <cell r="R11188" t="str">
            <v/>
          </cell>
          <cell r="X11188">
            <v>0</v>
          </cell>
          <cell r="Y11188">
            <v>0</v>
          </cell>
          <cell r="Z11188">
            <v>0</v>
          </cell>
          <cell r="AA11188">
            <v>0</v>
          </cell>
          <cell r="AD11188">
            <v>0</v>
          </cell>
          <cell r="AE11188">
            <v>0</v>
          </cell>
          <cell r="AF11188">
            <v>0</v>
          </cell>
        </row>
        <row r="11189">
          <cell r="M11189" t="str">
            <v>RefSerrECONew_D80</v>
          </cell>
          <cell r="N11189" t="str">
            <v>Réf serrée ECO D80 Touche + Appui tous types</v>
          </cell>
          <cell r="O11189" t="str">
            <v>ECO D80 Key + Press all types</v>
          </cell>
          <cell r="P11189">
            <v>2</v>
          </cell>
          <cell r="Q11189">
            <v>0</v>
          </cell>
          <cell r="R11189" t="str">
            <v/>
          </cell>
          <cell r="X11189">
            <v>35.617050000000006</v>
          </cell>
          <cell r="Y11189">
            <v>145.62029999999999</v>
          </cell>
          <cell r="Z11189">
            <v>158.70866677487396</v>
          </cell>
          <cell r="AA11189">
            <v>339.94601677487395</v>
          </cell>
          <cell r="AD11189">
            <v>17.808525000000003</v>
          </cell>
          <cell r="AE11189">
            <v>72.810149999999993</v>
          </cell>
          <cell r="AF11189">
            <v>79.354333387436981</v>
          </cell>
        </row>
        <row r="11190">
          <cell r="M11190" t="str">
            <v>RefSerrECONew_D63</v>
          </cell>
          <cell r="N11190" t="str">
            <v>Réf serrée ECO D63 Touche + Appui tous types</v>
          </cell>
          <cell r="O11190" t="str">
            <v>ECO D63 Key + Press all types</v>
          </cell>
          <cell r="P11190">
            <v>3</v>
          </cell>
          <cell r="Q11190">
            <v>0</v>
          </cell>
          <cell r="R11190" t="str">
            <v/>
          </cell>
          <cell r="X11190">
            <v>53.425575000000002</v>
          </cell>
          <cell r="Y11190">
            <v>218.43045000000001</v>
          </cell>
          <cell r="Z11190">
            <v>238.06300016231094</v>
          </cell>
          <cell r="AA11190">
            <v>509.91902516231096</v>
          </cell>
          <cell r="AD11190">
            <v>17.808524999999999</v>
          </cell>
          <cell r="AE11190">
            <v>72.810150000000007</v>
          </cell>
          <cell r="AF11190">
            <v>79.354333387436981</v>
          </cell>
        </row>
        <row r="11191">
          <cell r="M11191" t="str">
            <v>RefSerrECONew_D50</v>
          </cell>
          <cell r="N11191" t="str">
            <v>Réf serrée ECO D50 Touche + Appui tous types</v>
          </cell>
          <cell r="O11191" t="str">
            <v>ECO D50 clamped reference Key + Press all types</v>
          </cell>
          <cell r="P11191">
            <v>10</v>
          </cell>
          <cell r="Q11191">
            <v>0</v>
          </cell>
          <cell r="R11191" t="str">
            <v/>
          </cell>
          <cell r="X11191">
            <v>178.08525000000003</v>
          </cell>
          <cell r="Y11191">
            <v>728.10149999999999</v>
          </cell>
          <cell r="Z11191">
            <v>793.54333387436986</v>
          </cell>
          <cell r="AA11191">
            <v>1699.7300838743699</v>
          </cell>
          <cell r="AD11191">
            <v>17.808525000000003</v>
          </cell>
          <cell r="AE11191">
            <v>72.810149999999993</v>
          </cell>
          <cell r="AF11191">
            <v>79.354333387436981</v>
          </cell>
        </row>
        <row r="11192">
          <cell r="M11192" t="str">
            <v>VentMaq</v>
          </cell>
          <cell r="N11192" t="str">
            <v>Ventouse maquette</v>
          </cell>
          <cell r="O11192" t="str">
            <v>Ventouse maquette</v>
          </cell>
          <cell r="P11192">
            <v>3</v>
          </cell>
          <cell r="Q11192">
            <v>0</v>
          </cell>
          <cell r="R11192" t="str">
            <v/>
          </cell>
          <cell r="X11192">
            <v>14.741999999999999</v>
          </cell>
          <cell r="Y11192">
            <v>53.779949999999999</v>
          </cell>
          <cell r="Z11192">
            <v>35.4375</v>
          </cell>
          <cell r="AA11192">
            <v>103.95945</v>
          </cell>
          <cell r="AD11192">
            <v>4.9139999999999997</v>
          </cell>
          <cell r="AE11192">
            <v>17.926649999999999</v>
          </cell>
          <cell r="AF11192">
            <v>11.8125</v>
          </cell>
        </row>
        <row r="11193">
          <cell r="M11193" t="str">
            <v>VenturiMaq</v>
          </cell>
          <cell r="N11193" t="str">
            <v>Venturi pour ventouses maquette</v>
          </cell>
          <cell r="O11193" t="str">
            <v>Vacuum system for suction cups model</v>
          </cell>
          <cell r="P11193">
            <v>1</v>
          </cell>
          <cell r="Q11193">
            <v>0</v>
          </cell>
          <cell r="R11193" t="str">
            <v/>
          </cell>
          <cell r="X11193">
            <v>90.093149999999994</v>
          </cell>
          <cell r="Y11193">
            <v>733.45755000000008</v>
          </cell>
          <cell r="Z11193">
            <v>512.67527375296618</v>
          </cell>
          <cell r="AA11193">
            <v>1336.2259737529662</v>
          </cell>
          <cell r="AD11193">
            <v>90.093149999999994</v>
          </cell>
          <cell r="AE11193">
            <v>733.45755000000008</v>
          </cell>
          <cell r="AF11193">
            <v>512.67527375296618</v>
          </cell>
        </row>
        <row r="11194">
          <cell r="M11194" t="str">
            <v>PPinduc</v>
          </cell>
          <cell r="N11194" t="str">
            <v>Détecteur inductif de présence pièce</v>
          </cell>
          <cell r="O11194" t="str">
            <v>Inductive part presence detector</v>
          </cell>
          <cell r="P11194">
            <v>2</v>
          </cell>
          <cell r="Q11194">
            <v>0</v>
          </cell>
          <cell r="R11194" t="str">
            <v/>
          </cell>
          <cell r="X11194">
            <v>38.212650000000004</v>
          </cell>
          <cell r="Y11194">
            <v>51.636899999999997</v>
          </cell>
          <cell r="Z11194">
            <v>215.19076187648309</v>
          </cell>
          <cell r="AA11194">
            <v>305.04031187648309</v>
          </cell>
          <cell r="AD11194">
            <v>19.106325000000002</v>
          </cell>
          <cell r="AE11194">
            <v>25.818449999999999</v>
          </cell>
          <cell r="AF11194">
            <v>107.59538093824155</v>
          </cell>
        </row>
        <row r="11195">
          <cell r="M11195" t="str">
            <v>PPlaser</v>
          </cell>
          <cell r="N11195" t="str">
            <v>Détecteur laser de présence pièce</v>
          </cell>
          <cell r="O11195" t="str">
            <v xml:space="preserve">Parts presence laser sensor </v>
          </cell>
          <cell r="P11195">
            <v>1</v>
          </cell>
          <cell r="Q11195">
            <v>0</v>
          </cell>
          <cell r="R11195" t="str">
            <v/>
          </cell>
          <cell r="X11195">
            <v>19.106325000000002</v>
          </cell>
          <cell r="Y11195">
            <v>25.818449999999999</v>
          </cell>
          <cell r="Z11195">
            <v>107.59538093824155</v>
          </cell>
          <cell r="AA11195">
            <v>152.52015593824154</v>
          </cell>
          <cell r="AD11195">
            <v>19.106325000000002</v>
          </cell>
          <cell r="AE11195">
            <v>25.818449999999999</v>
          </cell>
          <cell r="AF11195">
            <v>107.59538093824155</v>
          </cell>
        </row>
        <row r="11196">
          <cell r="M11196" t="str">
            <v>Distrib2</v>
          </cell>
          <cell r="N11196" t="str">
            <v>Distributeur 5/2</v>
          </cell>
          <cell r="O11196" t="str">
            <v>5/2-way valve</v>
          </cell>
          <cell r="P11196">
            <v>13</v>
          </cell>
          <cell r="Q11196">
            <v>0</v>
          </cell>
          <cell r="R11196" t="str">
            <v/>
          </cell>
          <cell r="X11196">
            <v>936.97694999999999</v>
          </cell>
          <cell r="Y11196">
            <v>2092.2720000000004</v>
          </cell>
          <cell r="Z11196">
            <v>2229.768295794393</v>
          </cell>
          <cell r="AA11196">
            <v>5259.0172457943936</v>
          </cell>
          <cell r="AD11196">
            <v>72.075149999999994</v>
          </cell>
          <cell r="AE11196">
            <v>160.94400000000002</v>
          </cell>
          <cell r="AF11196">
            <v>171.52063813803022</v>
          </cell>
        </row>
        <row r="11197">
          <cell r="M11197">
            <v>0</v>
          </cell>
          <cell r="N11197">
            <v>0</v>
          </cell>
          <cell r="O11197" t="str">
            <v/>
          </cell>
          <cell r="P11197">
            <v>0</v>
          </cell>
          <cell r="Q11197">
            <v>0</v>
          </cell>
          <cell r="R11197">
            <v>0</v>
          </cell>
          <cell r="AA11197">
            <v>0</v>
          </cell>
          <cell r="AD11197" t="e">
            <v>#DIV/0!</v>
          </cell>
          <cell r="AE11197" t="e">
            <v>#DIV/0!</v>
          </cell>
          <cell r="AF11197" t="e">
            <v>#DIV/0!</v>
          </cell>
        </row>
        <row r="11198">
          <cell r="M11198">
            <v>0</v>
          </cell>
          <cell r="N11198">
            <v>0</v>
          </cell>
          <cell r="O11198" t="str">
            <v/>
          </cell>
          <cell r="P11198">
            <v>1</v>
          </cell>
          <cell r="Q11198">
            <v>0</v>
          </cell>
          <cell r="R11198">
            <v>0</v>
          </cell>
          <cell r="AA11198">
            <v>0</v>
          </cell>
          <cell r="AD11198">
            <v>0</v>
          </cell>
          <cell r="AE11198">
            <v>0</v>
          </cell>
          <cell r="AF11198">
            <v>0</v>
          </cell>
        </row>
        <row r="11199">
          <cell r="M11199" t="str">
            <v>Robotnu7</v>
          </cell>
          <cell r="N11199" t="str">
            <v>Robot nu bras 3,00m / 210 Kg</v>
          </cell>
          <cell r="O11199" t="str">
            <v>Robot bare arm 3.00m / 210 Kg</v>
          </cell>
          <cell r="P11199">
            <v>1</v>
          </cell>
          <cell r="Q11199">
            <v>0</v>
          </cell>
          <cell r="R11199" t="str">
            <v/>
          </cell>
          <cell r="X11199">
            <v>0</v>
          </cell>
          <cell r="Y11199">
            <v>0</v>
          </cell>
          <cell r="Z11199">
            <v>0</v>
          </cell>
          <cell r="AA11199">
            <v>0</v>
          </cell>
          <cell r="AD11199">
            <v>0</v>
          </cell>
          <cell r="AE11199">
            <v>0</v>
          </cell>
          <cell r="AF11199">
            <v>0</v>
          </cell>
        </row>
        <row r="11200">
          <cell r="M11200" t="str">
            <v>M+</v>
          </cell>
          <cell r="N11200" t="str">
            <v>Applicatif Robot M+</v>
          </cell>
          <cell r="O11200" t="str">
            <v>Robot M+ Application</v>
          </cell>
          <cell r="P11200">
            <v>1</v>
          </cell>
          <cell r="Q11200">
            <v>0</v>
          </cell>
          <cell r="R11200" t="str">
            <v/>
          </cell>
          <cell r="X11200">
            <v>49.139999999999993</v>
          </cell>
          <cell r="Y11200">
            <v>252.87780000000004</v>
          </cell>
          <cell r="Z11200">
            <v>128.625</v>
          </cell>
          <cell r="AA11200">
            <v>430.64280000000002</v>
          </cell>
          <cell r="AD11200">
            <v>49.139999999999993</v>
          </cell>
          <cell r="AE11200">
            <v>252.87780000000004</v>
          </cell>
          <cell r="AF11200">
            <v>128.625</v>
          </cell>
        </row>
        <row r="11201">
          <cell r="M11201" t="str">
            <v>Reh1000</v>
          </cell>
          <cell r="N11201" t="str">
            <v>Réhausse robot h&lt;1000mm</v>
          </cell>
          <cell r="O11201" t="str">
            <v>Robot extension h&lt;1000mm</v>
          </cell>
          <cell r="P11201">
            <v>1</v>
          </cell>
          <cell r="Q11201" t="str">
            <v>A valider</v>
          </cell>
          <cell r="R11201" t="str">
            <v/>
          </cell>
          <cell r="X11201">
            <v>0</v>
          </cell>
          <cell r="Y11201">
            <v>29.809500000000003</v>
          </cell>
          <cell r="Z11201">
            <v>10.5</v>
          </cell>
          <cell r="AA11201">
            <v>40.3095</v>
          </cell>
          <cell r="AD11201">
            <v>0</v>
          </cell>
          <cell r="AE11201">
            <v>29.809500000000003</v>
          </cell>
          <cell r="AF11201">
            <v>10.5</v>
          </cell>
        </row>
        <row r="11202">
          <cell r="M11202" t="str">
            <v>Robotintégration-V11</v>
          </cell>
          <cell r="N11202" t="str">
            <v>Intégration robot + baie sur site -V11</v>
          </cell>
          <cell r="O11202" t="str">
            <v>Robot + bay integration on site -V11</v>
          </cell>
          <cell r="P11202">
            <v>1</v>
          </cell>
          <cell r="Q11202">
            <v>0</v>
          </cell>
          <cell r="R11202" t="str">
            <v/>
          </cell>
          <cell r="X11202">
            <v>272.35057499999999</v>
          </cell>
          <cell r="Y11202">
            <v>862.84800000000007</v>
          </cell>
          <cell r="Z11202">
            <v>1716.542666567691</v>
          </cell>
          <cell r="AA11202">
            <v>2851.7412415676908</v>
          </cell>
          <cell r="AD11202">
            <v>272.35057499999999</v>
          </cell>
          <cell r="AE11202">
            <v>862.84800000000007</v>
          </cell>
          <cell r="AF11202">
            <v>1716.542666567691</v>
          </cell>
        </row>
        <row r="11203">
          <cell r="M11203" t="str">
            <v>VerrineRobot</v>
          </cell>
          <cell r="N11203" t="str">
            <v>Verrine Robot</v>
          </cell>
          <cell r="O11203" t="str">
            <v>To make</v>
          </cell>
          <cell r="P11203">
            <v>1</v>
          </cell>
          <cell r="Q11203">
            <v>0</v>
          </cell>
          <cell r="R11203" t="str">
            <v/>
          </cell>
          <cell r="AA11203">
            <v>0</v>
          </cell>
          <cell r="AD11203">
            <v>0</v>
          </cell>
          <cell r="AE11203">
            <v>0</v>
          </cell>
          <cell r="AF11203">
            <v>0</v>
          </cell>
        </row>
        <row r="11204">
          <cell r="M11204">
            <v>0</v>
          </cell>
          <cell r="N11204">
            <v>0</v>
          </cell>
          <cell r="O11204" t="str">
            <v/>
          </cell>
          <cell r="P11204">
            <v>0</v>
          </cell>
          <cell r="Q11204">
            <v>0</v>
          </cell>
          <cell r="R11204">
            <v>0</v>
          </cell>
          <cell r="AA11204">
            <v>0</v>
          </cell>
          <cell r="AD11204" t="e">
            <v>#DIV/0!</v>
          </cell>
          <cell r="AE11204" t="e">
            <v>#DIV/0!</v>
          </cell>
          <cell r="AF11204" t="e">
            <v>#DIV/0!</v>
          </cell>
        </row>
        <row r="11205">
          <cell r="M11205">
            <v>0</v>
          </cell>
          <cell r="N11205">
            <v>0</v>
          </cell>
          <cell r="O11205" t="str">
            <v/>
          </cell>
          <cell r="P11205">
            <v>1</v>
          </cell>
          <cell r="Q11205">
            <v>0</v>
          </cell>
          <cell r="R11205">
            <v>0</v>
          </cell>
          <cell r="AA11205">
            <v>0</v>
          </cell>
          <cell r="AD11205">
            <v>0</v>
          </cell>
          <cell r="AE11205">
            <v>0</v>
          </cell>
          <cell r="AF11205">
            <v>0</v>
          </cell>
        </row>
        <row r="11206">
          <cell r="M11206" t="str">
            <v>TrajMan</v>
          </cell>
          <cell r="N11206" t="str">
            <v>Trajectoire de manutention</v>
          </cell>
          <cell r="O11206" t="str">
            <v>Handling path</v>
          </cell>
          <cell r="P11206">
            <v>2</v>
          </cell>
          <cell r="Q11206" t="str">
            <v>Prise OP10A et dépose</v>
          </cell>
          <cell r="R11206" t="str">
            <v/>
          </cell>
          <cell r="X11206">
            <v>0</v>
          </cell>
          <cell r="Y11206">
            <v>0</v>
          </cell>
          <cell r="Z11206">
            <v>0</v>
          </cell>
          <cell r="AA11206">
            <v>0</v>
          </cell>
          <cell r="AD11206">
            <v>0</v>
          </cell>
          <cell r="AE11206">
            <v>0</v>
          </cell>
          <cell r="AF11206">
            <v>0</v>
          </cell>
        </row>
        <row r="11207">
          <cell r="M11207" t="str">
            <v>CopTrajMan</v>
          </cell>
          <cell r="N11207" t="str">
            <v>Copie trajectoire Manut suite à ajout diversité</v>
          </cell>
          <cell r="O11207" t="str">
            <v>Copie of a handling trajectory for divers models</v>
          </cell>
          <cell r="P11207">
            <v>1</v>
          </cell>
          <cell r="Q11207" t="str">
            <v>Prise OP10B</v>
          </cell>
          <cell r="R11207" t="str">
            <v/>
          </cell>
          <cell r="X11207">
            <v>0</v>
          </cell>
          <cell r="Y11207">
            <v>0</v>
          </cell>
          <cell r="Z11207">
            <v>0</v>
          </cell>
          <cell r="AA11207">
            <v>0</v>
          </cell>
          <cell r="AD11207">
            <v>0</v>
          </cell>
          <cell r="AE11207">
            <v>0</v>
          </cell>
          <cell r="AF11207">
            <v>0</v>
          </cell>
        </row>
        <row r="11208">
          <cell r="M11208" t="str">
            <v>TrajSdo</v>
          </cell>
          <cell r="N11208" t="str">
            <v>Trajectoire de prise et depose outils</v>
          </cell>
          <cell r="O11208" t="str">
            <v>Tools charge and discharge trajectory</v>
          </cell>
          <cell r="P11208">
            <v>1</v>
          </cell>
          <cell r="Q11208">
            <v>0</v>
          </cell>
          <cell r="R11208" t="str">
            <v/>
          </cell>
          <cell r="AA11208">
            <v>0</v>
          </cell>
          <cell r="AD11208">
            <v>0</v>
          </cell>
          <cell r="AE11208">
            <v>0</v>
          </cell>
          <cell r="AF11208">
            <v>0</v>
          </cell>
        </row>
        <row r="11209">
          <cell r="M11209" t="str">
            <v>EchCodeTraj</v>
          </cell>
          <cell r="N11209" t="str">
            <v>Echange Code Trajectoire avec baie robot</v>
          </cell>
          <cell r="O11209" t="str">
            <v>Exchange of Trajectory Code with robot bay</v>
          </cell>
          <cell r="P11209">
            <v>4</v>
          </cell>
          <cell r="Q11209" t="str">
            <v>OP10A, B et SDO</v>
          </cell>
          <cell r="R11209" t="str">
            <v/>
          </cell>
          <cell r="X11209">
            <v>47.25</v>
          </cell>
          <cell r="Y11209">
            <v>0</v>
          </cell>
          <cell r="Z11209">
            <v>385.63967612826286</v>
          </cell>
          <cell r="AA11209">
            <v>432.88967612826286</v>
          </cell>
          <cell r="AD11209">
            <v>11.8125</v>
          </cell>
          <cell r="AE11209">
            <v>0</v>
          </cell>
          <cell r="AF11209">
            <v>96.409919032065716</v>
          </cell>
        </row>
        <row r="11210">
          <cell r="M11210" t="str">
            <v>HEtudAUT</v>
          </cell>
          <cell r="N11210" t="str">
            <v>Une heure d'études automatismes</v>
          </cell>
          <cell r="O11210" t="str">
            <v>One hour of automation studies</v>
          </cell>
          <cell r="P11210">
            <v>2</v>
          </cell>
          <cell r="Q11210" t="str">
            <v>Complément Hétude AF+marguerite+prog</v>
          </cell>
          <cell r="R11210" t="str">
            <v/>
          </cell>
          <cell r="X11210">
            <v>130</v>
          </cell>
          <cell r="Y11210">
            <v>0</v>
          </cell>
          <cell r="Z11210">
            <v>0</v>
          </cell>
          <cell r="AA11210">
            <v>130</v>
          </cell>
          <cell r="AD11210">
            <v>65</v>
          </cell>
          <cell r="AE11210">
            <v>0</v>
          </cell>
          <cell r="AF11210">
            <v>0</v>
          </cell>
        </row>
        <row r="11211">
          <cell r="M11211">
            <v>0</v>
          </cell>
          <cell r="N11211">
            <v>0</v>
          </cell>
          <cell r="O11211" t="str">
            <v/>
          </cell>
          <cell r="P11211">
            <v>0</v>
          </cell>
          <cell r="Q11211">
            <v>0</v>
          </cell>
          <cell r="R11211">
            <v>0</v>
          </cell>
          <cell r="AA11211">
            <v>0</v>
          </cell>
          <cell r="AD11211" t="e">
            <v>#DIV/0!</v>
          </cell>
          <cell r="AE11211" t="e">
            <v>#DIV/0!</v>
          </cell>
          <cell r="AF11211" t="e">
            <v>#DIV/0!</v>
          </cell>
        </row>
        <row r="11212">
          <cell r="M11212">
            <v>0</v>
          </cell>
          <cell r="N11212">
            <v>0</v>
          </cell>
          <cell r="O11212" t="str">
            <v/>
          </cell>
          <cell r="P11212">
            <v>1</v>
          </cell>
          <cell r="Q11212" t="str">
            <v>Changement réferenciel</v>
          </cell>
          <cell r="R11212">
            <v>0</v>
          </cell>
          <cell r="AA11212">
            <v>0</v>
          </cell>
          <cell r="AD11212">
            <v>0</v>
          </cell>
          <cell r="AE11212">
            <v>0</v>
          </cell>
          <cell r="AF11212">
            <v>0</v>
          </cell>
        </row>
        <row r="11213">
          <cell r="M11213" t="str">
            <v>ChgAutoPreh31</v>
          </cell>
          <cell r="N11213" t="str">
            <v>1/2 Changeur auto pour Préhenseur</v>
          </cell>
          <cell r="O11213" t="str">
            <v>1/2 Auto changer for Gripper</v>
          </cell>
          <cell r="P11213">
            <v>1</v>
          </cell>
          <cell r="Q11213">
            <v>0</v>
          </cell>
          <cell r="R11213" t="str">
            <v/>
          </cell>
          <cell r="X11213">
            <v>0</v>
          </cell>
          <cell r="Y11213">
            <v>22.680000000000003</v>
          </cell>
          <cell r="Z11213">
            <v>23.625</v>
          </cell>
          <cell r="AA11213">
            <v>46.305000000000007</v>
          </cell>
          <cell r="AD11213">
            <v>0</v>
          </cell>
          <cell r="AE11213">
            <v>22.680000000000003</v>
          </cell>
          <cell r="AF11213">
            <v>23.625</v>
          </cell>
        </row>
        <row r="11214">
          <cell r="M11214" t="str">
            <v>PoutreCentMPRModFrs</v>
          </cell>
          <cell r="N11214" t="str">
            <v>Poutre Centrale pour MPR Modulaire du commerce</v>
          </cell>
          <cell r="O11214" t="str">
            <v>Beam 1 Mt (any diameter) for gripper</v>
          </cell>
          <cell r="P11214">
            <v>1</v>
          </cell>
          <cell r="Q11214">
            <v>0</v>
          </cell>
          <cell r="R11214" t="str">
            <v/>
          </cell>
          <cell r="AA11214">
            <v>0</v>
          </cell>
          <cell r="AD11214">
            <v>0</v>
          </cell>
          <cell r="AE11214">
            <v>0</v>
          </cell>
          <cell r="AF11214">
            <v>0</v>
          </cell>
        </row>
        <row r="11215">
          <cell r="M11215" t="str">
            <v>SuppGrandMPRFrs</v>
          </cell>
          <cell r="N11215" t="str">
            <v>Supplément coût pour un grand préhenseur Commerce</v>
          </cell>
          <cell r="O11215" t="str">
            <v>Additional cost for a large trade gripper</v>
          </cell>
          <cell r="P11215">
            <v>2</v>
          </cell>
          <cell r="Q11215">
            <v>0</v>
          </cell>
          <cell r="R11215" t="str">
            <v/>
          </cell>
          <cell r="AA11215">
            <v>0</v>
          </cell>
          <cell r="AD11215">
            <v>0</v>
          </cell>
          <cell r="AE11215">
            <v>0</v>
          </cell>
          <cell r="AF11215">
            <v>0</v>
          </cell>
        </row>
        <row r="11216">
          <cell r="M11216" t="str">
            <v>BoutPoutreMPRFrs</v>
          </cell>
          <cell r="N11216" t="str">
            <v>Compl fixation bout poutre ou preh double Commerce</v>
          </cell>
          <cell r="O11216" t="str">
            <v>Complement fixing beam end or double gripper trade</v>
          </cell>
          <cell r="P11216">
            <v>1</v>
          </cell>
          <cell r="Q11216">
            <v>0</v>
          </cell>
          <cell r="R11216" t="str">
            <v/>
          </cell>
          <cell r="AA11216">
            <v>0</v>
          </cell>
          <cell r="AD11216">
            <v>0</v>
          </cell>
          <cell r="AE11216">
            <v>0</v>
          </cell>
          <cell r="AF11216">
            <v>0</v>
          </cell>
        </row>
        <row r="11217">
          <cell r="M11217" t="str">
            <v>SupportMecano</v>
          </cell>
          <cell r="N11217" t="str">
            <v>Support mécanosoudé 200x200x400</v>
          </cell>
          <cell r="O11217" t="str">
            <v>Mechanically welded support 200x200x400x400</v>
          </cell>
          <cell r="P11217">
            <v>1</v>
          </cell>
          <cell r="Q11217" t="str">
            <v>Volume Changeur</v>
          </cell>
          <cell r="R11217" t="str">
            <v/>
          </cell>
          <cell r="X11217">
            <v>0</v>
          </cell>
          <cell r="Y11217">
            <v>0</v>
          </cell>
          <cell r="Z11217">
            <v>0</v>
          </cell>
          <cell r="AA11217">
            <v>0</v>
          </cell>
          <cell r="AD11217">
            <v>0</v>
          </cell>
          <cell r="AE11217">
            <v>0</v>
          </cell>
          <cell r="AF11217">
            <v>0</v>
          </cell>
        </row>
        <row r="11218">
          <cell r="M11218" t="str">
            <v>RefSer40DINPreh</v>
          </cell>
          <cell r="N11218" t="str">
            <v>Serrage 40 DIN Touche + Appui tous types sur Préh</v>
          </cell>
          <cell r="O11218" t="str">
            <v>Clamping 40 DIN Key + All types of support on Preh</v>
          </cell>
          <cell r="P11218">
            <v>2</v>
          </cell>
          <cell r="Q11218">
            <v>0</v>
          </cell>
          <cell r="R11218" t="str">
            <v/>
          </cell>
          <cell r="X11218">
            <v>24.57</v>
          </cell>
          <cell r="Y11218">
            <v>142.0146</v>
          </cell>
          <cell r="Z11218">
            <v>75.600000000000009</v>
          </cell>
          <cell r="AA11218">
            <v>242.18459999999999</v>
          </cell>
          <cell r="AD11218">
            <v>12.285</v>
          </cell>
          <cell r="AE11218">
            <v>71.007300000000001</v>
          </cell>
          <cell r="AF11218">
            <v>37.800000000000004</v>
          </cell>
        </row>
        <row r="11219">
          <cell r="M11219" t="str">
            <v>AppuiDrageoir</v>
          </cell>
          <cell r="N11219" t="str">
            <v xml:space="preserve">Appui seul ou drageoir seul (toutes largeurs) </v>
          </cell>
          <cell r="O11219" t="str">
            <v xml:space="preserve">support only or sucker only (all widths) </v>
          </cell>
          <cell r="P11219">
            <v>5</v>
          </cell>
          <cell r="Q11219">
            <v>0</v>
          </cell>
          <cell r="R11219" t="str">
            <v/>
          </cell>
          <cell r="X11219">
            <v>0</v>
          </cell>
          <cell r="Y11219">
            <v>0</v>
          </cell>
          <cell r="Z11219">
            <v>0</v>
          </cell>
          <cell r="AA11219">
            <v>0</v>
          </cell>
          <cell r="AD11219">
            <v>0</v>
          </cell>
          <cell r="AE11219">
            <v>0</v>
          </cell>
          <cell r="AF11219">
            <v>0</v>
          </cell>
        </row>
        <row r="11220">
          <cell r="M11220" t="str">
            <v>Touch</v>
          </cell>
          <cell r="N11220" t="str">
            <v>Touche seule toutes largeurs</v>
          </cell>
          <cell r="O11220" t="str">
            <v>Fixed button (Endschalter)</v>
          </cell>
          <cell r="P11220">
            <v>2</v>
          </cell>
          <cell r="Q11220">
            <v>0</v>
          </cell>
          <cell r="R11220" t="str">
            <v/>
          </cell>
          <cell r="X11220">
            <v>0</v>
          </cell>
          <cell r="Y11220">
            <v>0</v>
          </cell>
          <cell r="Z11220">
            <v>0</v>
          </cell>
          <cell r="AA11220">
            <v>0</v>
          </cell>
          <cell r="AD11220">
            <v>0</v>
          </cell>
          <cell r="AE11220">
            <v>0</v>
          </cell>
          <cell r="AF11220">
            <v>0</v>
          </cell>
        </row>
        <row r="11221">
          <cell r="M11221" t="str">
            <v>DistribPreh</v>
          </cell>
          <cell r="N11221" t="str">
            <v>Distributeur taille 2 sur Préhenseur</v>
          </cell>
          <cell r="O11221" t="str">
            <v>Dispenser size 2 on Gripper</v>
          </cell>
          <cell r="P11221">
            <v>1</v>
          </cell>
          <cell r="Q11221">
            <v>0</v>
          </cell>
          <cell r="R11221" t="str">
            <v/>
          </cell>
          <cell r="X11221">
            <v>12.285</v>
          </cell>
          <cell r="Y11221">
            <v>162.69749999999999</v>
          </cell>
          <cell r="Z11221">
            <v>18.900000000000002</v>
          </cell>
          <cell r="AA11221">
            <v>193.88249999999999</v>
          </cell>
          <cell r="AD11221">
            <v>12.285</v>
          </cell>
          <cell r="AE11221">
            <v>162.69749999999999</v>
          </cell>
          <cell r="AF11221">
            <v>18.900000000000002</v>
          </cell>
        </row>
        <row r="11222">
          <cell r="M11222" t="str">
            <v>PPinducPreh</v>
          </cell>
          <cell r="N11222" t="str">
            <v>Détecteur inductif présence pièce sur Préhenseur a</v>
          </cell>
          <cell r="O11222" t="str">
            <v>Inductive part presence detector on Gripper</v>
          </cell>
          <cell r="P11222">
            <v>1</v>
          </cell>
          <cell r="Q11222">
            <v>0</v>
          </cell>
          <cell r="R11222" t="str">
            <v/>
          </cell>
          <cell r="X11222">
            <v>12.285</v>
          </cell>
          <cell r="Y11222">
            <v>37.65825000000001</v>
          </cell>
          <cell r="Z11222">
            <v>9.4500000000000011</v>
          </cell>
          <cell r="AA11222">
            <v>59.393250000000009</v>
          </cell>
          <cell r="AD11222">
            <v>12.285</v>
          </cell>
          <cell r="AE11222">
            <v>37.65825000000001</v>
          </cell>
          <cell r="AF11222">
            <v>9.4500000000000011</v>
          </cell>
        </row>
        <row r="11223">
          <cell r="M11223">
            <v>0</v>
          </cell>
          <cell r="N11223">
            <v>0</v>
          </cell>
          <cell r="O11223" t="str">
            <v/>
          </cell>
          <cell r="P11223">
            <v>0</v>
          </cell>
          <cell r="Q11223">
            <v>0</v>
          </cell>
          <cell r="R11223">
            <v>0</v>
          </cell>
          <cell r="AA11223">
            <v>0</v>
          </cell>
          <cell r="AD11223" t="e">
            <v>#DIV/0!</v>
          </cell>
          <cell r="AE11223" t="e">
            <v>#DIV/0!</v>
          </cell>
          <cell r="AF11223" t="e">
            <v>#DIV/0!</v>
          </cell>
        </row>
        <row r="11224">
          <cell r="M11224">
            <v>0</v>
          </cell>
          <cell r="N11224">
            <v>0</v>
          </cell>
          <cell r="O11224" t="str">
            <v/>
          </cell>
          <cell r="P11224">
            <v>1</v>
          </cell>
          <cell r="Q11224">
            <v>0</v>
          </cell>
          <cell r="R11224">
            <v>0</v>
          </cell>
          <cell r="AA11224">
            <v>0</v>
          </cell>
          <cell r="AD11224">
            <v>0</v>
          </cell>
          <cell r="AE11224">
            <v>0</v>
          </cell>
          <cell r="AF11224">
            <v>0</v>
          </cell>
        </row>
        <row r="11225">
          <cell r="M11225" t="str">
            <v>Robotnu1</v>
          </cell>
          <cell r="N11225" t="str">
            <v>Robot nu bras 2,65m / 165 Kg</v>
          </cell>
          <cell r="O11225" t="str">
            <v>Robot bare arm 2.65m / 165 Kg</v>
          </cell>
          <cell r="P11225">
            <v>1</v>
          </cell>
          <cell r="Q11225" t="str">
            <v>Réhausse intégrée dans rotonde</v>
          </cell>
          <cell r="R11225" t="str">
            <v/>
          </cell>
          <cell r="X11225">
            <v>0</v>
          </cell>
          <cell r="Y11225">
            <v>0</v>
          </cell>
          <cell r="Z11225">
            <v>0</v>
          </cell>
          <cell r="AA11225">
            <v>0</v>
          </cell>
          <cell r="AD11225">
            <v>0</v>
          </cell>
          <cell r="AE11225">
            <v>0</v>
          </cell>
          <cell r="AF11225">
            <v>0</v>
          </cell>
        </row>
        <row r="11226">
          <cell r="M11226" t="str">
            <v>SEL-MF</v>
          </cell>
          <cell r="N11226" t="str">
            <v>Applicatif Robot SEL en Moyenne Fréquence</v>
          </cell>
          <cell r="O11226" t="str">
            <v>Medium Frequency SEL Robot Application</v>
          </cell>
          <cell r="P11226">
            <v>1</v>
          </cell>
          <cell r="Q11226">
            <v>0</v>
          </cell>
          <cell r="R11226" t="str">
            <v/>
          </cell>
          <cell r="X11226">
            <v>21.930300000000003</v>
          </cell>
          <cell r="Y11226">
            <v>1168.179075</v>
          </cell>
          <cell r="Z11226">
            <v>791.14538093824149</v>
          </cell>
          <cell r="AA11226">
            <v>1981.2547559382415</v>
          </cell>
          <cell r="AD11226">
            <v>21.930300000000003</v>
          </cell>
          <cell r="AE11226">
            <v>1168.179075</v>
          </cell>
          <cell r="AF11226">
            <v>791.14538093824149</v>
          </cell>
        </row>
        <row r="11227">
          <cell r="M11227" t="str">
            <v>Robotintégration-V11</v>
          </cell>
          <cell r="N11227" t="str">
            <v>Intégration robot + baie sur site -V11</v>
          </cell>
          <cell r="O11227" t="str">
            <v>Robot + bay integration on site -V11</v>
          </cell>
          <cell r="P11227">
            <v>1</v>
          </cell>
          <cell r="Q11227">
            <v>0</v>
          </cell>
          <cell r="R11227" t="str">
            <v/>
          </cell>
          <cell r="X11227">
            <v>272.35057499999999</v>
          </cell>
          <cell r="Y11227">
            <v>862.84800000000007</v>
          </cell>
          <cell r="Z11227">
            <v>1716.542666567691</v>
          </cell>
          <cell r="AA11227">
            <v>2851.7412415676908</v>
          </cell>
          <cell r="AD11227">
            <v>272.35057499999999</v>
          </cell>
          <cell r="AE11227">
            <v>862.84800000000007</v>
          </cell>
          <cell r="AF11227">
            <v>1716.542666567691</v>
          </cell>
        </row>
        <row r="11228">
          <cell r="M11228" t="str">
            <v>VerrineRobot</v>
          </cell>
          <cell r="N11228" t="str">
            <v>Verrine Robot</v>
          </cell>
          <cell r="O11228" t="str">
            <v>To make</v>
          </cell>
          <cell r="P11228">
            <v>1</v>
          </cell>
          <cell r="Q11228">
            <v>0</v>
          </cell>
          <cell r="R11228" t="str">
            <v/>
          </cell>
          <cell r="AA11228">
            <v>0</v>
          </cell>
          <cell r="AD11228">
            <v>0</v>
          </cell>
          <cell r="AE11228">
            <v>0</v>
          </cell>
          <cell r="AF11228">
            <v>0</v>
          </cell>
        </row>
        <row r="11229">
          <cell r="M11229">
            <v>0</v>
          </cell>
          <cell r="N11229">
            <v>0</v>
          </cell>
          <cell r="O11229" t="str">
            <v/>
          </cell>
          <cell r="P11229">
            <v>0</v>
          </cell>
          <cell r="Q11229">
            <v>0</v>
          </cell>
          <cell r="R11229">
            <v>0</v>
          </cell>
          <cell r="AA11229">
            <v>0</v>
          </cell>
          <cell r="AD11229" t="e">
            <v>#DIV/0!</v>
          </cell>
          <cell r="AE11229" t="e">
            <v>#DIV/0!</v>
          </cell>
          <cell r="AF11229" t="e">
            <v>#DIV/0!</v>
          </cell>
        </row>
        <row r="11230">
          <cell r="M11230">
            <v>0</v>
          </cell>
          <cell r="N11230">
            <v>0</v>
          </cell>
          <cell r="O11230" t="str">
            <v/>
          </cell>
          <cell r="P11230">
            <v>1</v>
          </cell>
          <cell r="Q11230" t="str">
            <v>Changement réferenciel</v>
          </cell>
          <cell r="R11230">
            <v>0</v>
          </cell>
          <cell r="AA11230">
            <v>0</v>
          </cell>
          <cell r="AD11230">
            <v>0</v>
          </cell>
          <cell r="AE11230">
            <v>0</v>
          </cell>
          <cell r="AF11230">
            <v>0</v>
          </cell>
        </row>
        <row r="11231">
          <cell r="M11231" t="str">
            <v>TrajSoud</v>
          </cell>
          <cell r="N11231" t="str">
            <v>Trajectoire de soudure(clinchage, arc tiré, rivet)</v>
          </cell>
          <cell r="O11231" t="str">
            <v>Welding path (clinching, pulled arc, rivet)</v>
          </cell>
          <cell r="P11231">
            <v>1</v>
          </cell>
          <cell r="Q11231" t="str">
            <v>8 PSE</v>
          </cell>
          <cell r="R11231" t="str">
            <v/>
          </cell>
          <cell r="X11231">
            <v>0</v>
          </cell>
          <cell r="Y11231">
            <v>0</v>
          </cell>
          <cell r="Z11231">
            <v>0</v>
          </cell>
          <cell r="AA11231">
            <v>0</v>
          </cell>
          <cell r="AD11231">
            <v>0</v>
          </cell>
          <cell r="AE11231">
            <v>0</v>
          </cell>
          <cell r="AF11231">
            <v>0</v>
          </cell>
        </row>
        <row r="11232">
          <cell r="M11232" t="str">
            <v>CopTrajSoud</v>
          </cell>
          <cell r="N11232" t="str">
            <v>Copie trajectoire Soudure suite à ajout diversité</v>
          </cell>
          <cell r="O11232" t="str">
            <v>Copie of a welding trajectory for divers models</v>
          </cell>
          <cell r="P11232">
            <v>1</v>
          </cell>
          <cell r="Q11232" t="str">
            <v>Avec ou sans trappe</v>
          </cell>
          <cell r="R11232" t="str">
            <v/>
          </cell>
          <cell r="X11232">
            <v>0</v>
          </cell>
          <cell r="Y11232">
            <v>0</v>
          </cell>
          <cell r="Z11232">
            <v>0</v>
          </cell>
          <cell r="AA11232">
            <v>0</v>
          </cell>
          <cell r="AD11232">
            <v>0</v>
          </cell>
          <cell r="AE11232">
            <v>0</v>
          </cell>
          <cell r="AF11232">
            <v>0</v>
          </cell>
        </row>
        <row r="11233">
          <cell r="M11233" t="str">
            <v>EchCodeTraj</v>
          </cell>
          <cell r="N11233" t="str">
            <v>Echange Code Trajectoire avec baie robot</v>
          </cell>
          <cell r="O11233" t="str">
            <v>Exchange of Trajectory Code with robot bay</v>
          </cell>
          <cell r="P11233">
            <v>2</v>
          </cell>
          <cell r="Q11233">
            <v>0</v>
          </cell>
          <cell r="R11233" t="str">
            <v/>
          </cell>
          <cell r="X11233">
            <v>23.625</v>
          </cell>
          <cell r="Y11233">
            <v>0</v>
          </cell>
          <cell r="Z11233">
            <v>192.81983806413143</v>
          </cell>
          <cell r="AA11233">
            <v>216.44483806413143</v>
          </cell>
          <cell r="AD11233">
            <v>11.8125</v>
          </cell>
          <cell r="AE11233">
            <v>0</v>
          </cell>
          <cell r="AF11233">
            <v>96.409919032065716</v>
          </cell>
        </row>
        <row r="11234">
          <cell r="M11234" t="str">
            <v>HEtudAUT</v>
          </cell>
          <cell r="N11234" t="str">
            <v>Une heure d'études automatismes</v>
          </cell>
          <cell r="O11234" t="str">
            <v>One hour of automation studies</v>
          </cell>
          <cell r="P11234">
            <v>1</v>
          </cell>
          <cell r="Q11234" t="str">
            <v>Complément Hétude AF+marguerite+prog</v>
          </cell>
          <cell r="R11234" t="str">
            <v/>
          </cell>
          <cell r="X11234">
            <v>65</v>
          </cell>
          <cell r="Y11234">
            <v>0</v>
          </cell>
          <cell r="Z11234">
            <v>0</v>
          </cell>
          <cell r="AA11234">
            <v>65</v>
          </cell>
          <cell r="AD11234">
            <v>65</v>
          </cell>
          <cell r="AE11234">
            <v>0</v>
          </cell>
          <cell r="AF11234">
            <v>0</v>
          </cell>
        </row>
        <row r="11235">
          <cell r="M11235">
            <v>0</v>
          </cell>
          <cell r="N11235">
            <v>0</v>
          </cell>
          <cell r="O11235" t="str">
            <v/>
          </cell>
          <cell r="P11235">
            <v>0</v>
          </cell>
          <cell r="Q11235">
            <v>0</v>
          </cell>
          <cell r="R11235">
            <v>0</v>
          </cell>
          <cell r="AA11235">
            <v>0</v>
          </cell>
          <cell r="AD11235" t="e">
            <v>#DIV/0!</v>
          </cell>
          <cell r="AE11235" t="e">
            <v>#DIV/0!</v>
          </cell>
          <cell r="AF11235" t="e">
            <v>#DIV/0!</v>
          </cell>
        </row>
        <row r="11236">
          <cell r="M11236">
            <v>0</v>
          </cell>
          <cell r="N11236">
            <v>0</v>
          </cell>
          <cell r="O11236" t="str">
            <v/>
          </cell>
          <cell r="P11236">
            <v>1</v>
          </cell>
          <cell r="Q11236" t="str">
            <v>Changement réferenciel</v>
          </cell>
          <cell r="R11236">
            <v>0</v>
          </cell>
          <cell r="AA11236">
            <v>0</v>
          </cell>
          <cell r="AD11236">
            <v>0</v>
          </cell>
          <cell r="AE11236">
            <v>0</v>
          </cell>
          <cell r="AF11236">
            <v>0</v>
          </cell>
        </row>
        <row r="11237">
          <cell r="M11237" t="str">
            <v>PincRobMFLightX500ModSansDetal</v>
          </cell>
          <cell r="N11237" t="str">
            <v>Pince Mod MF Light ciseaux électrique LU &lt; 500</v>
          </cell>
          <cell r="O11237" t="str">
            <v>MF Light Mod Clamp X - Shape electric width &lt; 500</v>
          </cell>
          <cell r="P11237">
            <v>1</v>
          </cell>
          <cell r="Q11237">
            <v>0</v>
          </cell>
          <cell r="R11237" t="str">
            <v/>
          </cell>
          <cell r="X11237">
            <v>0</v>
          </cell>
          <cell r="Y11237">
            <v>0</v>
          </cell>
          <cell r="Z11237">
            <v>0</v>
          </cell>
          <cell r="AA11237">
            <v>0</v>
          </cell>
          <cell r="AD11237">
            <v>0</v>
          </cell>
          <cell r="AE11237">
            <v>0</v>
          </cell>
          <cell r="AF11237">
            <v>0</v>
          </cell>
        </row>
        <row r="11238">
          <cell r="M11238" t="str">
            <v>MisAllRech</v>
          </cell>
          <cell r="N11238" t="str">
            <v>Mise et Allonge de rechange</v>
          </cell>
          <cell r="O11238" t="str">
            <v>Spare plug and extension cable</v>
          </cell>
          <cell r="P11238">
            <v>1</v>
          </cell>
          <cell r="Q11238">
            <v>0</v>
          </cell>
          <cell r="R11238" t="str">
            <v/>
          </cell>
          <cell r="X11238">
            <v>0</v>
          </cell>
          <cell r="Y11238">
            <v>0</v>
          </cell>
          <cell r="Z11238">
            <v>0</v>
          </cell>
          <cell r="AA11238">
            <v>0</v>
          </cell>
          <cell r="AD11238">
            <v>0</v>
          </cell>
          <cell r="AE11238">
            <v>0</v>
          </cell>
          <cell r="AF11238">
            <v>0</v>
          </cell>
        </row>
        <row r="11239">
          <cell r="M11239" t="str">
            <v>InterfaceRobPinceStdenL</v>
          </cell>
          <cell r="N11239" t="str">
            <v>Interface Std en L fixation entre Pince et Robot</v>
          </cell>
          <cell r="O11239" t="str">
            <v>Std L-shaped interface for fixing between Clamp and Robot</v>
          </cell>
          <cell r="P11239">
            <v>1</v>
          </cell>
          <cell r="Q11239">
            <v>0</v>
          </cell>
          <cell r="R11239" t="str">
            <v/>
          </cell>
          <cell r="X11239">
            <v>0</v>
          </cell>
          <cell r="Y11239">
            <v>0</v>
          </cell>
          <cell r="Z11239">
            <v>0</v>
          </cell>
          <cell r="AA11239">
            <v>0</v>
          </cell>
          <cell r="AD11239">
            <v>0</v>
          </cell>
          <cell r="AE11239">
            <v>0</v>
          </cell>
          <cell r="AF11239">
            <v>0</v>
          </cell>
        </row>
        <row r="11240">
          <cell r="M11240">
            <v>0</v>
          </cell>
          <cell r="N11240">
            <v>0</v>
          </cell>
          <cell r="O11240" t="str">
            <v/>
          </cell>
          <cell r="P11240">
            <v>0</v>
          </cell>
          <cell r="Q11240">
            <v>0</v>
          </cell>
          <cell r="R11240">
            <v>0</v>
          </cell>
          <cell r="AA11240">
            <v>0</v>
          </cell>
          <cell r="AD11240" t="e">
            <v>#DIV/0!</v>
          </cell>
          <cell r="AE11240" t="e">
            <v>#DIV/0!</v>
          </cell>
          <cell r="AF11240" t="e">
            <v>#DIV/0!</v>
          </cell>
        </row>
        <row r="11241">
          <cell r="M11241">
            <v>0</v>
          </cell>
          <cell r="N11241">
            <v>0</v>
          </cell>
          <cell r="O11241" t="str">
            <v/>
          </cell>
          <cell r="P11241">
            <v>1</v>
          </cell>
          <cell r="Q11241">
            <v>0</v>
          </cell>
          <cell r="R11241">
            <v>0</v>
          </cell>
          <cell r="AA11241">
            <v>0</v>
          </cell>
          <cell r="AD11241">
            <v>0</v>
          </cell>
          <cell r="AE11241">
            <v>0</v>
          </cell>
          <cell r="AF11241">
            <v>0</v>
          </cell>
        </row>
        <row r="11242">
          <cell r="M11242" t="str">
            <v>RodFixeNew</v>
          </cell>
          <cell r="N11242" t="str">
            <v>Rodeuse fixe (Std New)</v>
          </cell>
          <cell r="O11242" t="str">
            <v>Tip dreser fix (new)</v>
          </cell>
          <cell r="P11242">
            <v>1</v>
          </cell>
          <cell r="Q11242">
            <v>0</v>
          </cell>
          <cell r="R11242" t="str">
            <v/>
          </cell>
          <cell r="X11242">
            <v>20.474999999999998</v>
          </cell>
          <cell r="Y11242">
            <v>95.678100000000001</v>
          </cell>
          <cell r="Z11242">
            <v>254.625</v>
          </cell>
          <cell r="AA11242">
            <v>370.77809999999999</v>
          </cell>
          <cell r="AD11242">
            <v>20.474999999999998</v>
          </cell>
          <cell r="AE11242">
            <v>95.678100000000001</v>
          </cell>
          <cell r="AF11242">
            <v>254.625</v>
          </cell>
        </row>
        <row r="11243">
          <cell r="M11243" t="str">
            <v>SupportMecano</v>
          </cell>
          <cell r="N11243" t="str">
            <v>Support mécanosoudé 200x200x400</v>
          </cell>
          <cell r="O11243" t="str">
            <v>Mechanically welded support 200x200x400x400</v>
          </cell>
          <cell r="P11243">
            <v>1</v>
          </cell>
          <cell r="Q11243" t="str">
            <v>Pour valoriser un pied spécifique</v>
          </cell>
          <cell r="R11243" t="str">
            <v/>
          </cell>
          <cell r="X11243">
            <v>0</v>
          </cell>
          <cell r="Y11243">
            <v>0</v>
          </cell>
          <cell r="Z11243">
            <v>0</v>
          </cell>
          <cell r="AA11243">
            <v>0</v>
          </cell>
          <cell r="AD11243">
            <v>0</v>
          </cell>
          <cell r="AE11243">
            <v>0</v>
          </cell>
          <cell r="AF11243">
            <v>0</v>
          </cell>
        </row>
        <row r="11244">
          <cell r="M11244">
            <v>0</v>
          </cell>
          <cell r="N11244">
            <v>0</v>
          </cell>
          <cell r="O11244" t="str">
            <v/>
          </cell>
          <cell r="P11244">
            <v>0</v>
          </cell>
          <cell r="Q11244">
            <v>0</v>
          </cell>
          <cell r="R11244">
            <v>0</v>
          </cell>
          <cell r="AA11244">
            <v>0</v>
          </cell>
          <cell r="AD11244" t="e">
            <v>#DIV/0!</v>
          </cell>
          <cell r="AE11244" t="e">
            <v>#DIV/0!</v>
          </cell>
          <cell r="AF11244" t="e">
            <v>#DIV/0!</v>
          </cell>
        </row>
        <row r="11245">
          <cell r="M11245">
            <v>0</v>
          </cell>
          <cell r="N11245">
            <v>0</v>
          </cell>
          <cell r="O11245" t="str">
            <v/>
          </cell>
          <cell r="P11245">
            <v>1</v>
          </cell>
          <cell r="Q11245">
            <v>0</v>
          </cell>
          <cell r="R11245">
            <v>0</v>
          </cell>
          <cell r="AA11245">
            <v>0</v>
          </cell>
          <cell r="AD11245">
            <v>0</v>
          </cell>
          <cell r="AE11245">
            <v>0</v>
          </cell>
          <cell r="AF11245">
            <v>0</v>
          </cell>
        </row>
        <row r="11246">
          <cell r="M11246" t="str">
            <v>Robotnu4</v>
          </cell>
          <cell r="N11246" t="str">
            <v>Robot nu bras 2,65m / 210 Kg</v>
          </cell>
          <cell r="O11246" t="str">
            <v>Robot bare arm 2.65m / 210 Kg</v>
          </cell>
          <cell r="P11246">
            <v>1</v>
          </cell>
          <cell r="Q11246">
            <v>0</v>
          </cell>
          <cell r="R11246" t="str">
            <v/>
          </cell>
          <cell r="X11246">
            <v>0</v>
          </cell>
          <cell r="Y11246">
            <v>0</v>
          </cell>
          <cell r="Z11246">
            <v>0</v>
          </cell>
          <cell r="AA11246">
            <v>0</v>
          </cell>
          <cell r="AD11246">
            <v>0</v>
          </cell>
          <cell r="AE11246">
            <v>0</v>
          </cell>
          <cell r="AF11246">
            <v>0</v>
          </cell>
        </row>
        <row r="11247">
          <cell r="M11247" t="str">
            <v>SEL-MF</v>
          </cell>
          <cell r="N11247" t="str">
            <v>Applicatif Robot SEL en Moyenne Fréquence</v>
          </cell>
          <cell r="O11247" t="str">
            <v>Medium Frequency SEL Robot Application</v>
          </cell>
          <cell r="P11247">
            <v>1</v>
          </cell>
          <cell r="Q11247">
            <v>0</v>
          </cell>
          <cell r="R11247" t="str">
            <v/>
          </cell>
          <cell r="X11247">
            <v>21.930300000000003</v>
          </cell>
          <cell r="Y11247">
            <v>1168.179075</v>
          </cell>
          <cell r="Z11247">
            <v>791.14538093824149</v>
          </cell>
          <cell r="AA11247">
            <v>1981.2547559382415</v>
          </cell>
          <cell r="AD11247">
            <v>21.930300000000003</v>
          </cell>
          <cell r="AE11247">
            <v>1168.179075</v>
          </cell>
          <cell r="AF11247">
            <v>791.14538093824149</v>
          </cell>
        </row>
        <row r="11248">
          <cell r="M11248" t="str">
            <v>Reh1000</v>
          </cell>
          <cell r="N11248" t="str">
            <v>Réhausse robot h&lt;1000mm</v>
          </cell>
          <cell r="O11248" t="str">
            <v>Robot extension h&lt;1000mm</v>
          </cell>
          <cell r="P11248">
            <v>1</v>
          </cell>
          <cell r="Q11248">
            <v>0</v>
          </cell>
          <cell r="R11248" t="str">
            <v/>
          </cell>
          <cell r="X11248">
            <v>0</v>
          </cell>
          <cell r="Y11248">
            <v>29.809500000000003</v>
          </cell>
          <cell r="Z11248">
            <v>10.5</v>
          </cell>
          <cell r="AA11248">
            <v>40.3095</v>
          </cell>
          <cell r="AD11248">
            <v>0</v>
          </cell>
          <cell r="AE11248">
            <v>29.809500000000003</v>
          </cell>
          <cell r="AF11248">
            <v>10.5</v>
          </cell>
        </row>
        <row r="11249">
          <cell r="M11249" t="str">
            <v>Robotintégration-V11</v>
          </cell>
          <cell r="N11249" t="str">
            <v>Intégration robot + baie sur site -V11</v>
          </cell>
          <cell r="O11249" t="str">
            <v>Robot + bay integration on site -V11</v>
          </cell>
          <cell r="P11249">
            <v>1</v>
          </cell>
          <cell r="Q11249">
            <v>0</v>
          </cell>
          <cell r="R11249" t="str">
            <v/>
          </cell>
          <cell r="X11249">
            <v>272.35057499999999</v>
          </cell>
          <cell r="Y11249">
            <v>862.84800000000007</v>
          </cell>
          <cell r="Z11249">
            <v>1716.542666567691</v>
          </cell>
          <cell r="AA11249">
            <v>2851.7412415676908</v>
          </cell>
          <cell r="AD11249">
            <v>272.35057499999999</v>
          </cell>
          <cell r="AE11249">
            <v>862.84800000000007</v>
          </cell>
          <cell r="AF11249">
            <v>1716.542666567691</v>
          </cell>
        </row>
        <row r="11250">
          <cell r="M11250" t="str">
            <v>VerrineRobot</v>
          </cell>
          <cell r="N11250" t="str">
            <v>Verrine Robot</v>
          </cell>
          <cell r="O11250" t="str">
            <v>To make</v>
          </cell>
          <cell r="P11250">
            <v>1</v>
          </cell>
          <cell r="Q11250">
            <v>0</v>
          </cell>
          <cell r="R11250" t="str">
            <v/>
          </cell>
          <cell r="AA11250">
            <v>0</v>
          </cell>
          <cell r="AD11250">
            <v>0</v>
          </cell>
          <cell r="AE11250">
            <v>0</v>
          </cell>
          <cell r="AF11250">
            <v>0</v>
          </cell>
        </row>
        <row r="11251">
          <cell r="M11251">
            <v>0</v>
          </cell>
          <cell r="N11251">
            <v>0</v>
          </cell>
          <cell r="O11251" t="str">
            <v/>
          </cell>
          <cell r="P11251">
            <v>0</v>
          </cell>
          <cell r="Q11251">
            <v>0</v>
          </cell>
          <cell r="R11251">
            <v>0</v>
          </cell>
          <cell r="AA11251">
            <v>0</v>
          </cell>
          <cell r="AD11251" t="e">
            <v>#DIV/0!</v>
          </cell>
          <cell r="AE11251" t="e">
            <v>#DIV/0!</v>
          </cell>
          <cell r="AF11251" t="e">
            <v>#DIV/0!</v>
          </cell>
        </row>
        <row r="11252">
          <cell r="M11252">
            <v>0</v>
          </cell>
          <cell r="N11252">
            <v>0</v>
          </cell>
          <cell r="O11252" t="str">
            <v/>
          </cell>
          <cell r="P11252">
            <v>1</v>
          </cell>
          <cell r="Q11252" t="str">
            <v>Changement réferenciel</v>
          </cell>
          <cell r="R11252">
            <v>0</v>
          </cell>
          <cell r="AA11252">
            <v>0</v>
          </cell>
          <cell r="AD11252">
            <v>0</v>
          </cell>
          <cell r="AE11252">
            <v>0</v>
          </cell>
          <cell r="AF11252">
            <v>0</v>
          </cell>
        </row>
        <row r="11253">
          <cell r="M11253" t="str">
            <v>TrajSoud</v>
          </cell>
          <cell r="N11253" t="str">
            <v>Trajectoire de soudure(clinchage, arc tiré, rivet)</v>
          </cell>
          <cell r="O11253" t="str">
            <v>Welding path (clinching, pulled arc, rivet)</v>
          </cell>
          <cell r="P11253">
            <v>1</v>
          </cell>
          <cell r="Q11253" t="str">
            <v>CC21</v>
          </cell>
          <cell r="R11253" t="str">
            <v/>
          </cell>
          <cell r="X11253">
            <v>0</v>
          </cell>
          <cell r="Y11253">
            <v>0</v>
          </cell>
          <cell r="Z11253">
            <v>0</v>
          </cell>
          <cell r="AA11253">
            <v>0</v>
          </cell>
          <cell r="AD11253">
            <v>0</v>
          </cell>
          <cell r="AE11253">
            <v>0</v>
          </cell>
          <cell r="AF11253">
            <v>0</v>
          </cell>
        </row>
        <row r="11254">
          <cell r="M11254" t="str">
            <v>CopTrajSoud</v>
          </cell>
          <cell r="N11254" t="str">
            <v>Copie trajectoire Soudure suite à ajout diversité</v>
          </cell>
          <cell r="O11254" t="str">
            <v>Copie of a welding trajectory for divers models</v>
          </cell>
          <cell r="P11254">
            <v>1</v>
          </cell>
          <cell r="Q11254" t="str">
            <v>Avec ou sans trappe</v>
          </cell>
          <cell r="R11254" t="str">
            <v/>
          </cell>
          <cell r="X11254">
            <v>0</v>
          </cell>
          <cell r="Y11254">
            <v>0</v>
          </cell>
          <cell r="Z11254">
            <v>0</v>
          </cell>
          <cell r="AA11254">
            <v>0</v>
          </cell>
          <cell r="AD11254">
            <v>0</v>
          </cell>
          <cell r="AE11254">
            <v>0</v>
          </cell>
          <cell r="AF11254">
            <v>0</v>
          </cell>
        </row>
        <row r="11255">
          <cell r="M11255" t="str">
            <v>EchCodeTraj</v>
          </cell>
          <cell r="N11255" t="str">
            <v>Echange Code Trajectoire avec baie robot</v>
          </cell>
          <cell r="O11255" t="str">
            <v>Exchange of Trajectory Code with robot bay</v>
          </cell>
          <cell r="P11255">
            <v>2</v>
          </cell>
          <cell r="Q11255" t="str">
            <v>div</v>
          </cell>
          <cell r="R11255" t="str">
            <v/>
          </cell>
          <cell r="X11255">
            <v>23.625</v>
          </cell>
          <cell r="Y11255">
            <v>0</v>
          </cell>
          <cell r="Z11255">
            <v>192.81983806413143</v>
          </cell>
          <cell r="AA11255">
            <v>216.44483806413143</v>
          </cell>
          <cell r="AD11255">
            <v>11.8125</v>
          </cell>
          <cell r="AE11255">
            <v>0</v>
          </cell>
          <cell r="AF11255">
            <v>96.409919032065716</v>
          </cell>
        </row>
        <row r="11256">
          <cell r="M11256" t="str">
            <v>HEtudAUT</v>
          </cell>
          <cell r="N11256" t="str">
            <v>Une heure d'études automatismes</v>
          </cell>
          <cell r="O11256" t="str">
            <v>One hour of automation studies</v>
          </cell>
          <cell r="P11256">
            <v>1</v>
          </cell>
          <cell r="Q11256" t="str">
            <v>Complément Hétude AF+marguerite+prog</v>
          </cell>
          <cell r="R11256" t="str">
            <v/>
          </cell>
          <cell r="X11256">
            <v>65</v>
          </cell>
          <cell r="Y11256">
            <v>0</v>
          </cell>
          <cell r="Z11256">
            <v>0</v>
          </cell>
          <cell r="AA11256">
            <v>65</v>
          </cell>
          <cell r="AD11256">
            <v>65</v>
          </cell>
          <cell r="AE11256">
            <v>0</v>
          </cell>
          <cell r="AF11256">
            <v>0</v>
          </cell>
        </row>
        <row r="11257">
          <cell r="M11257">
            <v>0</v>
          </cell>
          <cell r="N11257">
            <v>0</v>
          </cell>
          <cell r="O11257" t="str">
            <v/>
          </cell>
          <cell r="P11257">
            <v>0</v>
          </cell>
          <cell r="Q11257">
            <v>0</v>
          </cell>
          <cell r="R11257">
            <v>0</v>
          </cell>
          <cell r="AA11257">
            <v>0</v>
          </cell>
          <cell r="AD11257" t="e">
            <v>#DIV/0!</v>
          </cell>
          <cell r="AE11257" t="e">
            <v>#DIV/0!</v>
          </cell>
          <cell r="AF11257" t="e">
            <v>#DIV/0!</v>
          </cell>
        </row>
        <row r="11258">
          <cell r="M11258">
            <v>0</v>
          </cell>
          <cell r="N11258">
            <v>0</v>
          </cell>
          <cell r="O11258" t="str">
            <v/>
          </cell>
          <cell r="P11258">
            <v>1</v>
          </cell>
          <cell r="Q11258" t="str">
            <v>Changement réferenciel</v>
          </cell>
          <cell r="R11258">
            <v>0</v>
          </cell>
          <cell r="AA11258">
            <v>0</v>
          </cell>
          <cell r="AD11258">
            <v>0</v>
          </cell>
          <cell r="AE11258">
            <v>0</v>
          </cell>
          <cell r="AF11258">
            <v>0</v>
          </cell>
        </row>
        <row r="11259">
          <cell r="M11259" t="str">
            <v>PincRobMFLightX500ModSansDetal</v>
          </cell>
          <cell r="N11259" t="str">
            <v>Pince Mod MF Light ciseaux électrique LU &lt; 500</v>
          </cell>
          <cell r="O11259" t="str">
            <v>MF Light Mod Clamp X - Shape electric width &lt; 500</v>
          </cell>
          <cell r="P11259">
            <v>1</v>
          </cell>
          <cell r="Q11259">
            <v>0</v>
          </cell>
          <cell r="R11259" t="str">
            <v/>
          </cell>
          <cell r="X11259">
            <v>0</v>
          </cell>
          <cell r="Y11259">
            <v>0</v>
          </cell>
          <cell r="Z11259">
            <v>0</v>
          </cell>
          <cell r="AA11259">
            <v>0</v>
          </cell>
          <cell r="AD11259">
            <v>0</v>
          </cell>
          <cell r="AE11259">
            <v>0</v>
          </cell>
          <cell r="AF11259">
            <v>0</v>
          </cell>
        </row>
        <row r="11260">
          <cell r="M11260" t="str">
            <v>MisAllRech</v>
          </cell>
          <cell r="N11260" t="str">
            <v>Mise et Allonge de rechange</v>
          </cell>
          <cell r="O11260" t="str">
            <v>Spare plug and extension cable</v>
          </cell>
          <cell r="P11260">
            <v>1</v>
          </cell>
          <cell r="Q11260">
            <v>0</v>
          </cell>
          <cell r="R11260" t="str">
            <v/>
          </cell>
          <cell r="X11260">
            <v>0</v>
          </cell>
          <cell r="Y11260">
            <v>0</v>
          </cell>
          <cell r="Z11260">
            <v>0</v>
          </cell>
          <cell r="AA11260">
            <v>0</v>
          </cell>
          <cell r="AD11260">
            <v>0</v>
          </cell>
          <cell r="AE11260">
            <v>0</v>
          </cell>
          <cell r="AF11260">
            <v>0</v>
          </cell>
        </row>
        <row r="11261">
          <cell r="M11261" t="str">
            <v>InterfaceRobPinceStdenL</v>
          </cell>
          <cell r="N11261" t="str">
            <v>Interface Std en L fixation entre Pince et Robot</v>
          </cell>
          <cell r="O11261" t="str">
            <v>Std L-shaped interface for fixing between Clamp and Robot</v>
          </cell>
          <cell r="P11261">
            <v>1</v>
          </cell>
          <cell r="Q11261">
            <v>0</v>
          </cell>
          <cell r="R11261" t="str">
            <v/>
          </cell>
          <cell r="X11261">
            <v>0</v>
          </cell>
          <cell r="Y11261">
            <v>0</v>
          </cell>
          <cell r="Z11261">
            <v>0</v>
          </cell>
          <cell r="AA11261">
            <v>0</v>
          </cell>
          <cell r="AD11261">
            <v>0</v>
          </cell>
          <cell r="AE11261">
            <v>0</v>
          </cell>
          <cell r="AF11261">
            <v>0</v>
          </cell>
        </row>
        <row r="11262">
          <cell r="M11262">
            <v>0</v>
          </cell>
          <cell r="N11262">
            <v>0</v>
          </cell>
          <cell r="O11262" t="str">
            <v/>
          </cell>
          <cell r="P11262">
            <v>0</v>
          </cell>
          <cell r="Q11262">
            <v>0</v>
          </cell>
          <cell r="R11262">
            <v>0</v>
          </cell>
          <cell r="AA11262">
            <v>0</v>
          </cell>
          <cell r="AD11262" t="e">
            <v>#DIV/0!</v>
          </cell>
          <cell r="AE11262" t="e">
            <v>#DIV/0!</v>
          </cell>
          <cell r="AF11262" t="e">
            <v>#DIV/0!</v>
          </cell>
        </row>
        <row r="11263">
          <cell r="M11263">
            <v>0</v>
          </cell>
          <cell r="N11263">
            <v>0</v>
          </cell>
          <cell r="O11263" t="str">
            <v/>
          </cell>
          <cell r="P11263">
            <v>1</v>
          </cell>
          <cell r="Q11263">
            <v>0</v>
          </cell>
          <cell r="R11263">
            <v>0</v>
          </cell>
          <cell r="AA11263">
            <v>0</v>
          </cell>
          <cell r="AD11263">
            <v>0</v>
          </cell>
          <cell r="AE11263">
            <v>0</v>
          </cell>
          <cell r="AF11263">
            <v>0</v>
          </cell>
        </row>
        <row r="11264">
          <cell r="M11264" t="str">
            <v>RodFixeNew</v>
          </cell>
          <cell r="N11264" t="str">
            <v>Rodeuse fixe (Std New)</v>
          </cell>
          <cell r="O11264" t="str">
            <v>Tip dreser fix (new)</v>
          </cell>
          <cell r="P11264">
            <v>1</v>
          </cell>
          <cell r="Q11264">
            <v>0</v>
          </cell>
          <cell r="R11264" t="str">
            <v/>
          </cell>
          <cell r="X11264">
            <v>20.474999999999998</v>
          </cell>
          <cell r="Y11264">
            <v>95.678100000000001</v>
          </cell>
          <cell r="Z11264">
            <v>254.625</v>
          </cell>
          <cell r="AA11264">
            <v>370.77809999999999</v>
          </cell>
          <cell r="AD11264">
            <v>20.474999999999998</v>
          </cell>
          <cell r="AE11264">
            <v>95.678100000000001</v>
          </cell>
          <cell r="AF11264">
            <v>254.625</v>
          </cell>
        </row>
        <row r="11265">
          <cell r="M11265">
            <v>0</v>
          </cell>
          <cell r="N11265">
            <v>0</v>
          </cell>
          <cell r="O11265" t="str">
            <v/>
          </cell>
          <cell r="P11265">
            <v>0</v>
          </cell>
          <cell r="Q11265">
            <v>0</v>
          </cell>
          <cell r="R11265">
            <v>0</v>
          </cell>
          <cell r="AA11265">
            <v>0</v>
          </cell>
          <cell r="AD11265" t="e">
            <v>#DIV/0!</v>
          </cell>
          <cell r="AE11265" t="e">
            <v>#DIV/0!</v>
          </cell>
          <cell r="AF11265" t="e">
            <v>#DIV/0!</v>
          </cell>
        </row>
        <row r="11266">
          <cell r="M11266">
            <v>0</v>
          </cell>
          <cell r="N11266">
            <v>0</v>
          </cell>
          <cell r="O11266" t="str">
            <v/>
          </cell>
          <cell r="P11266">
            <v>1</v>
          </cell>
          <cell r="Q11266">
            <v>0</v>
          </cell>
          <cell r="R11266">
            <v>0</v>
          </cell>
          <cell r="AA11266">
            <v>0</v>
          </cell>
          <cell r="AD11266">
            <v>0</v>
          </cell>
          <cell r="AE11266">
            <v>0</v>
          </cell>
          <cell r="AF11266">
            <v>0</v>
          </cell>
        </row>
        <row r="11267">
          <cell r="M11267" t="str">
            <v>Robotnu15</v>
          </cell>
          <cell r="N11267" t="str">
            <v>Robot nu bras 3,62m / 400 Kg</v>
          </cell>
          <cell r="O11267" t="str">
            <v>Robot bare arm 3.62m / 400 Kg</v>
          </cell>
          <cell r="P11267">
            <v>1</v>
          </cell>
          <cell r="Q11267">
            <v>0</v>
          </cell>
          <cell r="R11267" t="str">
            <v>07,.</v>
          </cell>
          <cell r="X11267">
            <v>0</v>
          </cell>
          <cell r="Y11267">
            <v>0</v>
          </cell>
          <cell r="Z11267">
            <v>0</v>
          </cell>
          <cell r="AA11267">
            <v>0</v>
          </cell>
          <cell r="AD11267">
            <v>0</v>
          </cell>
          <cell r="AE11267">
            <v>0</v>
          </cell>
          <cell r="AF11267">
            <v>0</v>
          </cell>
        </row>
        <row r="11268">
          <cell r="M11268" t="str">
            <v>M</v>
          </cell>
          <cell r="N11268" t="str">
            <v>Applicatif Robot M</v>
          </cell>
          <cell r="O11268" t="str">
            <v>Robot Application M</v>
          </cell>
          <cell r="P11268">
            <v>1</v>
          </cell>
          <cell r="Q11268">
            <v>0</v>
          </cell>
          <cell r="R11268" t="str">
            <v/>
          </cell>
          <cell r="X11268">
            <v>49.139999999999993</v>
          </cell>
          <cell r="Y11268">
            <v>72.995999999999995</v>
          </cell>
          <cell r="Z11268">
            <v>78.75</v>
          </cell>
          <cell r="AA11268">
            <v>200.886</v>
          </cell>
          <cell r="AD11268">
            <v>49.139999999999993</v>
          </cell>
          <cell r="AE11268">
            <v>72.995999999999995</v>
          </cell>
          <cell r="AF11268">
            <v>78.75</v>
          </cell>
        </row>
        <row r="11269">
          <cell r="M11269" t="str">
            <v>RehForteCharg1000</v>
          </cell>
          <cell r="N11269" t="str">
            <v>Réhausse robot forte charge h&lt;1000mm</v>
          </cell>
          <cell r="O11269" t="str">
            <v>Heavy-duty robot extension h&lt;1000mm</v>
          </cell>
          <cell r="P11269">
            <v>1</v>
          </cell>
          <cell r="Q11269">
            <v>0</v>
          </cell>
          <cell r="R11269" t="str">
            <v/>
          </cell>
          <cell r="X11269">
            <v>0</v>
          </cell>
          <cell r="Y11269">
            <v>29.809500000000003</v>
          </cell>
          <cell r="Z11269">
            <v>10.5</v>
          </cell>
          <cell r="AA11269">
            <v>40.3095</v>
          </cell>
          <cell r="AD11269">
            <v>0</v>
          </cell>
          <cell r="AE11269">
            <v>29.809500000000003</v>
          </cell>
          <cell r="AF11269">
            <v>10.5</v>
          </cell>
        </row>
        <row r="11270">
          <cell r="M11270" t="str">
            <v>Robotintégration-V11</v>
          </cell>
          <cell r="N11270" t="str">
            <v>Intégration robot + baie sur site -V11</v>
          </cell>
          <cell r="O11270" t="str">
            <v>Robot + bay integration on site -V11</v>
          </cell>
          <cell r="P11270">
            <v>1</v>
          </cell>
          <cell r="Q11270">
            <v>0</v>
          </cell>
          <cell r="R11270" t="str">
            <v/>
          </cell>
          <cell r="X11270">
            <v>272.35057499999999</v>
          </cell>
          <cell r="Y11270">
            <v>862.84800000000007</v>
          </cell>
          <cell r="Z11270">
            <v>1716.542666567691</v>
          </cell>
          <cell r="AA11270">
            <v>2851.7412415676908</v>
          </cell>
          <cell r="AD11270">
            <v>272.35057499999999</v>
          </cell>
          <cell r="AE11270">
            <v>862.84800000000007</v>
          </cell>
          <cell r="AF11270">
            <v>1716.542666567691</v>
          </cell>
        </row>
        <row r="11271">
          <cell r="M11271" t="str">
            <v>VerrineRobot</v>
          </cell>
          <cell r="N11271" t="str">
            <v>Verrine Robot</v>
          </cell>
          <cell r="O11271" t="str">
            <v>To make</v>
          </cell>
          <cell r="P11271">
            <v>1</v>
          </cell>
          <cell r="Q11271">
            <v>0</v>
          </cell>
          <cell r="R11271" t="str">
            <v/>
          </cell>
          <cell r="AA11271">
            <v>0</v>
          </cell>
          <cell r="AD11271">
            <v>0</v>
          </cell>
          <cell r="AE11271">
            <v>0</v>
          </cell>
          <cell r="AF11271">
            <v>0</v>
          </cell>
        </row>
        <row r="11272">
          <cell r="M11272">
            <v>0</v>
          </cell>
          <cell r="N11272">
            <v>0</v>
          </cell>
          <cell r="O11272" t="str">
            <v/>
          </cell>
          <cell r="P11272">
            <v>0</v>
          </cell>
          <cell r="Q11272">
            <v>0</v>
          </cell>
          <cell r="R11272">
            <v>0</v>
          </cell>
          <cell r="AA11272">
            <v>0</v>
          </cell>
          <cell r="AD11272" t="e">
            <v>#DIV/0!</v>
          </cell>
          <cell r="AE11272" t="e">
            <v>#DIV/0!</v>
          </cell>
          <cell r="AF11272" t="e">
            <v>#DIV/0!</v>
          </cell>
        </row>
        <row r="11273">
          <cell r="M11273">
            <v>0</v>
          </cell>
          <cell r="N11273">
            <v>0</v>
          </cell>
          <cell r="O11273" t="str">
            <v/>
          </cell>
          <cell r="P11273">
            <v>1</v>
          </cell>
          <cell r="Q11273">
            <v>0</v>
          </cell>
          <cell r="R11273">
            <v>0</v>
          </cell>
          <cell r="AA11273">
            <v>0</v>
          </cell>
          <cell r="AD11273">
            <v>0</v>
          </cell>
          <cell r="AE11273">
            <v>0</v>
          </cell>
          <cell r="AF11273">
            <v>0</v>
          </cell>
        </row>
        <row r="11274">
          <cell r="M11274" t="str">
            <v>TrajMan</v>
          </cell>
          <cell r="N11274" t="str">
            <v>Trajectoire de manutention</v>
          </cell>
          <cell r="O11274" t="str">
            <v>Handling path</v>
          </cell>
          <cell r="P11274">
            <v>2</v>
          </cell>
          <cell r="Q11274" t="str">
            <v>Prise OP20 et dépose OP30</v>
          </cell>
          <cell r="R11274" t="str">
            <v/>
          </cell>
          <cell r="X11274">
            <v>0</v>
          </cell>
          <cell r="Y11274">
            <v>0</v>
          </cell>
          <cell r="Z11274">
            <v>0</v>
          </cell>
          <cell r="AA11274">
            <v>0</v>
          </cell>
          <cell r="AD11274">
            <v>0</v>
          </cell>
          <cell r="AE11274">
            <v>0</v>
          </cell>
          <cell r="AF11274">
            <v>0</v>
          </cell>
        </row>
        <row r="11275">
          <cell r="M11275" t="str">
            <v>CopTrajMan</v>
          </cell>
          <cell r="N11275" t="str">
            <v>Copie trajectoire Manut suite à ajout diversité</v>
          </cell>
          <cell r="O11275" t="str">
            <v>Copie of a handling trajectory for divers models</v>
          </cell>
          <cell r="P11275">
            <v>2</v>
          </cell>
          <cell r="Q11275" t="str">
            <v>Avec ou sans trappe</v>
          </cell>
          <cell r="R11275" t="str">
            <v/>
          </cell>
          <cell r="X11275">
            <v>0</v>
          </cell>
          <cell r="Y11275">
            <v>0</v>
          </cell>
          <cell r="Z11275">
            <v>0</v>
          </cell>
          <cell r="AA11275">
            <v>0</v>
          </cell>
          <cell r="AD11275">
            <v>0</v>
          </cell>
          <cell r="AE11275">
            <v>0</v>
          </cell>
          <cell r="AF11275">
            <v>0</v>
          </cell>
        </row>
        <row r="11276">
          <cell r="M11276" t="str">
            <v>EchCodeTraj</v>
          </cell>
          <cell r="N11276" t="str">
            <v>Echange Code Trajectoire avec baie robot</v>
          </cell>
          <cell r="O11276" t="str">
            <v>Exchange of Trajectory Code with robot bay</v>
          </cell>
          <cell r="P11276">
            <v>2</v>
          </cell>
          <cell r="Q11276" t="str">
            <v>div</v>
          </cell>
          <cell r="R11276" t="str">
            <v/>
          </cell>
          <cell r="X11276">
            <v>23.625</v>
          </cell>
          <cell r="Y11276">
            <v>0</v>
          </cell>
          <cell r="Z11276">
            <v>192.81983806413143</v>
          </cell>
          <cell r="AA11276">
            <v>216.44483806413143</v>
          </cell>
          <cell r="AD11276">
            <v>11.8125</v>
          </cell>
          <cell r="AE11276">
            <v>0</v>
          </cell>
          <cell r="AF11276">
            <v>96.409919032065716</v>
          </cell>
        </row>
        <row r="11277">
          <cell r="M11277" t="str">
            <v>HEtudAUT</v>
          </cell>
          <cell r="N11277" t="str">
            <v>Une heure d'études automatismes</v>
          </cell>
          <cell r="O11277" t="str">
            <v>One hour of automation studies</v>
          </cell>
          <cell r="P11277">
            <v>1</v>
          </cell>
          <cell r="Q11277" t="str">
            <v>Complément Hétude AF+marguerite+prog</v>
          </cell>
          <cell r="R11277" t="str">
            <v/>
          </cell>
          <cell r="X11277">
            <v>65</v>
          </cell>
          <cell r="Y11277">
            <v>0</v>
          </cell>
          <cell r="Z11277">
            <v>0</v>
          </cell>
          <cell r="AA11277">
            <v>65</v>
          </cell>
          <cell r="AD11277">
            <v>65</v>
          </cell>
          <cell r="AE11277">
            <v>0</v>
          </cell>
          <cell r="AF11277">
            <v>0</v>
          </cell>
        </row>
        <row r="11278">
          <cell r="M11278">
            <v>0</v>
          </cell>
          <cell r="N11278">
            <v>0</v>
          </cell>
          <cell r="O11278" t="str">
            <v/>
          </cell>
          <cell r="P11278">
            <v>0</v>
          </cell>
          <cell r="Q11278">
            <v>0</v>
          </cell>
          <cell r="R11278">
            <v>0</v>
          </cell>
          <cell r="AA11278">
            <v>0</v>
          </cell>
          <cell r="AD11278" t="e">
            <v>#DIV/0!</v>
          </cell>
          <cell r="AE11278" t="e">
            <v>#DIV/0!</v>
          </cell>
          <cell r="AF11278" t="e">
            <v>#DIV/0!</v>
          </cell>
        </row>
        <row r="11279">
          <cell r="M11279">
            <v>0</v>
          </cell>
          <cell r="N11279">
            <v>0</v>
          </cell>
          <cell r="O11279" t="str">
            <v/>
          </cell>
          <cell r="P11279">
            <v>1</v>
          </cell>
          <cell r="Q11279" t="str">
            <v>Changement réferenciel</v>
          </cell>
          <cell r="R11279">
            <v>0</v>
          </cell>
          <cell r="AA11279">
            <v>0</v>
          </cell>
          <cell r="AD11279">
            <v>0</v>
          </cell>
          <cell r="AE11279">
            <v>0</v>
          </cell>
          <cell r="AF11279">
            <v>0</v>
          </cell>
        </row>
        <row r="11280">
          <cell r="M11280" t="str">
            <v>Chgmanu</v>
          </cell>
          <cell r="N11280" t="str">
            <v>1/2 Changeur manuel</v>
          </cell>
          <cell r="O11280" t="str">
            <v>1/2 Changer manual</v>
          </cell>
          <cell r="P11280">
            <v>1</v>
          </cell>
          <cell r="Q11280" t="str">
            <v>Robot forte charge</v>
          </cell>
          <cell r="R11280" t="str">
            <v/>
          </cell>
          <cell r="X11280">
            <v>0</v>
          </cell>
          <cell r="Y11280">
            <v>0</v>
          </cell>
          <cell r="Z11280">
            <v>0</v>
          </cell>
          <cell r="AA11280">
            <v>0</v>
          </cell>
          <cell r="AD11280">
            <v>0</v>
          </cell>
          <cell r="AE11280">
            <v>0</v>
          </cell>
          <cell r="AF11280">
            <v>0</v>
          </cell>
        </row>
        <row r="11281">
          <cell r="M11281" t="str">
            <v>PoutreCentMPRModFrs</v>
          </cell>
          <cell r="N11281" t="str">
            <v>Poutre Centrale pour MPR Modulaire du commerce</v>
          </cell>
          <cell r="O11281" t="str">
            <v>Beam 1 Mt (any diameter) for gripper</v>
          </cell>
          <cell r="P11281">
            <v>1</v>
          </cell>
          <cell r="Q11281">
            <v>0</v>
          </cell>
          <cell r="R11281" t="str">
            <v/>
          </cell>
          <cell r="AA11281">
            <v>0</v>
          </cell>
          <cell r="AD11281">
            <v>0</v>
          </cell>
          <cell r="AE11281">
            <v>0</v>
          </cell>
          <cell r="AF11281">
            <v>0</v>
          </cell>
        </row>
        <row r="11282">
          <cell r="M11282" t="str">
            <v>SuppGrandMPRFrs</v>
          </cell>
          <cell r="N11282" t="str">
            <v>Supplément coût pour un grand préhenseur Commerce</v>
          </cell>
          <cell r="O11282" t="str">
            <v>Additional cost for a large trade gripper</v>
          </cell>
          <cell r="P11282">
            <v>2</v>
          </cell>
          <cell r="Q11282">
            <v>0</v>
          </cell>
          <cell r="R11282" t="str">
            <v/>
          </cell>
          <cell r="AA11282">
            <v>0</v>
          </cell>
          <cell r="AD11282">
            <v>0</v>
          </cell>
          <cell r="AE11282">
            <v>0</v>
          </cell>
          <cell r="AF11282">
            <v>0</v>
          </cell>
        </row>
        <row r="11283">
          <cell r="M11283" t="str">
            <v>RefSer40DINPreh</v>
          </cell>
          <cell r="N11283" t="str">
            <v>Serrage 40 DIN Touche + Appui tous types sur Préh</v>
          </cell>
          <cell r="O11283" t="str">
            <v>Clamping 40 DIN Key + All types of support on Preh</v>
          </cell>
          <cell r="P11283">
            <v>5</v>
          </cell>
          <cell r="Q11283">
            <v>0</v>
          </cell>
          <cell r="R11283" t="str">
            <v/>
          </cell>
          <cell r="X11283">
            <v>61.424999999999997</v>
          </cell>
          <cell r="Y11283">
            <v>355.03650000000005</v>
          </cell>
          <cell r="Z11283">
            <v>189.00000000000003</v>
          </cell>
          <cell r="AA11283">
            <v>605.46150000000011</v>
          </cell>
          <cell r="AD11283">
            <v>12.285</v>
          </cell>
          <cell r="AE11283">
            <v>71.007300000000015</v>
          </cell>
          <cell r="AF11283">
            <v>37.800000000000004</v>
          </cell>
        </row>
        <row r="11284">
          <cell r="M11284" t="str">
            <v>AppuiDrageoir</v>
          </cell>
          <cell r="N11284" t="str">
            <v xml:space="preserve">Appui seul ou drageoir seul (toutes largeurs) </v>
          </cell>
          <cell r="O11284" t="str">
            <v xml:space="preserve">support only or sucker only (all widths) </v>
          </cell>
          <cell r="P11284">
            <v>6</v>
          </cell>
          <cell r="Q11284">
            <v>0</v>
          </cell>
          <cell r="R11284" t="str">
            <v/>
          </cell>
          <cell r="X11284">
            <v>0</v>
          </cell>
          <cell r="Y11284">
            <v>0</v>
          </cell>
          <cell r="Z11284">
            <v>0</v>
          </cell>
          <cell r="AA11284">
            <v>0</v>
          </cell>
          <cell r="AD11284">
            <v>0</v>
          </cell>
          <cell r="AE11284">
            <v>0</v>
          </cell>
          <cell r="AF11284">
            <v>0</v>
          </cell>
        </row>
        <row r="11285">
          <cell r="M11285" t="str">
            <v>PPinducPreh</v>
          </cell>
          <cell r="N11285" t="str">
            <v>Détecteur inductif présence pièce sur Préhenseur a</v>
          </cell>
          <cell r="O11285" t="str">
            <v>Inductive part presence detector on Gripper</v>
          </cell>
          <cell r="P11285">
            <v>2</v>
          </cell>
          <cell r="Q11285">
            <v>0</v>
          </cell>
          <cell r="R11285" t="str">
            <v/>
          </cell>
          <cell r="X11285">
            <v>24.57</v>
          </cell>
          <cell r="Y11285">
            <v>75.316500000000019</v>
          </cell>
          <cell r="Z11285">
            <v>18.900000000000002</v>
          </cell>
          <cell r="AA11285">
            <v>118.78650000000002</v>
          </cell>
          <cell r="AD11285">
            <v>12.285</v>
          </cell>
          <cell r="AE11285">
            <v>37.65825000000001</v>
          </cell>
          <cell r="AF11285">
            <v>9.4500000000000011</v>
          </cell>
        </row>
        <row r="11286">
          <cell r="M11286" t="str">
            <v>DistribPreh</v>
          </cell>
          <cell r="N11286" t="str">
            <v>Distributeur taille 2 sur Préhenseur</v>
          </cell>
          <cell r="O11286" t="str">
            <v>Dispenser size 2 on Gripper</v>
          </cell>
          <cell r="P11286">
            <v>2</v>
          </cell>
          <cell r="Q11286">
            <v>0</v>
          </cell>
          <cell r="R11286" t="str">
            <v/>
          </cell>
          <cell r="X11286">
            <v>24.57</v>
          </cell>
          <cell r="Y11286">
            <v>325.39499999999998</v>
          </cell>
          <cell r="Z11286">
            <v>37.800000000000004</v>
          </cell>
          <cell r="AA11286">
            <v>387.76499999999999</v>
          </cell>
          <cell r="AD11286">
            <v>12.285</v>
          </cell>
          <cell r="AE11286">
            <v>162.69749999999999</v>
          </cell>
          <cell r="AF11286">
            <v>18.900000000000002</v>
          </cell>
        </row>
        <row r="11287">
          <cell r="M11287" t="str">
            <v>PilSeulPreh</v>
          </cell>
          <cell r="N11287" t="str">
            <v xml:space="preserve">Pilote fixe sans poteau ou Pilote préhenseur avec </v>
          </cell>
          <cell r="O11287" t="str">
            <v>Fixed pin for gripper</v>
          </cell>
          <cell r="P11287">
            <v>2</v>
          </cell>
          <cell r="Q11287">
            <v>0</v>
          </cell>
          <cell r="R11287" t="str">
            <v/>
          </cell>
          <cell r="X11287">
            <v>0</v>
          </cell>
          <cell r="Y11287">
            <v>0</v>
          </cell>
          <cell r="Z11287">
            <v>0</v>
          </cell>
          <cell r="AA11287">
            <v>0</v>
          </cell>
          <cell r="AD11287">
            <v>0</v>
          </cell>
          <cell r="AE11287">
            <v>0</v>
          </cell>
          <cell r="AF11287">
            <v>0</v>
          </cell>
        </row>
        <row r="11288">
          <cell r="M11288">
            <v>0</v>
          </cell>
          <cell r="N11288">
            <v>0</v>
          </cell>
          <cell r="O11288" t="str">
            <v/>
          </cell>
          <cell r="P11288">
            <v>0</v>
          </cell>
          <cell r="Q11288">
            <v>0</v>
          </cell>
          <cell r="R11288">
            <v>0</v>
          </cell>
          <cell r="AA11288">
            <v>0</v>
          </cell>
          <cell r="AD11288" t="e">
            <v>#DIV/0!</v>
          </cell>
          <cell r="AE11288" t="e">
            <v>#DIV/0!</v>
          </cell>
          <cell r="AF11288" t="e">
            <v>#DIV/0!</v>
          </cell>
        </row>
        <row r="11289">
          <cell r="M11289">
            <v>0</v>
          </cell>
          <cell r="N11289">
            <v>0</v>
          </cell>
          <cell r="O11289" t="str">
            <v/>
          </cell>
          <cell r="P11289">
            <v>0</v>
          </cell>
          <cell r="Q11289">
            <v>0</v>
          </cell>
          <cell r="R11289">
            <v>0</v>
          </cell>
          <cell r="AA11289">
            <v>0</v>
          </cell>
          <cell r="AD11289" t="e">
            <v>#DIV/0!</v>
          </cell>
          <cell r="AE11289" t="e">
            <v>#DIV/0!</v>
          </cell>
          <cell r="AF11289" t="e">
            <v>#DIV/0!</v>
          </cell>
        </row>
        <row r="11290">
          <cell r="M11290">
            <v>0</v>
          </cell>
          <cell r="N11290">
            <v>0</v>
          </cell>
          <cell r="O11290" t="str">
            <v/>
          </cell>
          <cell r="P11290">
            <v>0</v>
          </cell>
          <cell r="Q11290">
            <v>0</v>
          </cell>
          <cell r="R11290">
            <v>0</v>
          </cell>
          <cell r="AA11290">
            <v>0</v>
          </cell>
          <cell r="AD11290" t="e">
            <v>#DIV/0!</v>
          </cell>
          <cell r="AE11290" t="e">
            <v>#DIV/0!</v>
          </cell>
          <cell r="AF11290" t="e">
            <v>#DIV/0!</v>
          </cell>
        </row>
        <row r="11291">
          <cell r="M11291">
            <v>0</v>
          </cell>
          <cell r="N11291">
            <v>0</v>
          </cell>
          <cell r="O11291" t="str">
            <v/>
          </cell>
          <cell r="P11291">
            <v>1</v>
          </cell>
          <cell r="Q11291">
            <v>0</v>
          </cell>
          <cell r="R11291">
            <v>0</v>
          </cell>
          <cell r="AA11291">
            <v>0</v>
          </cell>
          <cell r="AD11291">
            <v>0</v>
          </cell>
          <cell r="AE11291">
            <v>0</v>
          </cell>
          <cell r="AF11291">
            <v>0</v>
          </cell>
        </row>
        <row r="11292">
          <cell r="M11292" t="str">
            <v>PoutreMSRCdC</v>
          </cell>
          <cell r="N11292" t="str">
            <v>Poutre de 3000 sur 3 pieds</v>
          </cell>
          <cell r="O11292" t="str">
            <v>Steel beam (3000) on 3 supports</v>
          </cell>
          <cell r="P11292">
            <v>1</v>
          </cell>
          <cell r="Q11292">
            <v>0</v>
          </cell>
          <cell r="R11292" t="str">
            <v/>
          </cell>
          <cell r="AA11292">
            <v>0</v>
          </cell>
          <cell r="AD11292">
            <v>0</v>
          </cell>
          <cell r="AE11292">
            <v>0</v>
          </cell>
          <cell r="AF11292">
            <v>0</v>
          </cell>
        </row>
        <row r="11293">
          <cell r="M11293" t="str">
            <v>AppuiDrageoir</v>
          </cell>
          <cell r="N11293" t="str">
            <v xml:space="preserve">Appui seul ou drageoir seul (toutes largeurs) </v>
          </cell>
          <cell r="O11293" t="str">
            <v xml:space="preserve">support only or sucker only (all widths) </v>
          </cell>
          <cell r="P11293">
            <v>8</v>
          </cell>
          <cell r="Q11293">
            <v>0</v>
          </cell>
          <cell r="R11293" t="str">
            <v/>
          </cell>
          <cell r="X11293">
            <v>0</v>
          </cell>
          <cell r="Y11293">
            <v>0</v>
          </cell>
          <cell r="Z11293">
            <v>0</v>
          </cell>
          <cell r="AA11293">
            <v>0</v>
          </cell>
          <cell r="AD11293">
            <v>0</v>
          </cell>
          <cell r="AE11293">
            <v>0</v>
          </cell>
          <cell r="AF11293">
            <v>0</v>
          </cell>
        </row>
        <row r="11294">
          <cell r="M11294" t="str">
            <v>PilMob</v>
          </cell>
          <cell r="N11294" t="str">
            <v>Pilote escamotable</v>
          </cell>
          <cell r="O11294" t="str">
            <v>Retractable pin</v>
          </cell>
          <cell r="P11294">
            <v>4</v>
          </cell>
          <cell r="Q11294">
            <v>0</v>
          </cell>
          <cell r="R11294" t="str">
            <v/>
          </cell>
          <cell r="X11294">
            <v>99.080099999999987</v>
          </cell>
          <cell r="Y11294">
            <v>291.24059999999997</v>
          </cell>
          <cell r="Z11294">
            <v>510.18152375296626</v>
          </cell>
          <cell r="AA11294">
            <v>900.5022237529663</v>
          </cell>
          <cell r="AD11294">
            <v>24.770024999999997</v>
          </cell>
          <cell r="AE11294">
            <v>72.810149999999993</v>
          </cell>
          <cell r="AF11294">
            <v>127.54538093824156</v>
          </cell>
        </row>
        <row r="11295">
          <cell r="M11295" t="str">
            <v>AntenMSRPoutreHoriz</v>
          </cell>
          <cell r="N11295" t="str">
            <v>Antenne pour MSR de Type Poutre Horizontale</v>
          </cell>
          <cell r="O11295" t="str">
            <v>Antenna for MSR of Horizontal harness type</v>
          </cell>
          <cell r="P11295">
            <v>12</v>
          </cell>
          <cell r="Q11295">
            <v>0</v>
          </cell>
          <cell r="R11295" t="str">
            <v/>
          </cell>
          <cell r="AA11295">
            <v>0</v>
          </cell>
          <cell r="AD11295">
            <v>0</v>
          </cell>
          <cell r="AE11295">
            <v>0</v>
          </cell>
          <cell r="AF11295">
            <v>0</v>
          </cell>
        </row>
        <row r="11296">
          <cell r="M11296" t="str">
            <v>PPinduc</v>
          </cell>
          <cell r="N11296" t="str">
            <v>Détecteur inductif de présence pièce</v>
          </cell>
          <cell r="O11296" t="str">
            <v>Inductive part presence detector</v>
          </cell>
          <cell r="P11296">
            <v>2</v>
          </cell>
          <cell r="Q11296">
            <v>0</v>
          </cell>
          <cell r="R11296" t="str">
            <v/>
          </cell>
          <cell r="X11296">
            <v>38.212650000000004</v>
          </cell>
          <cell r="Y11296">
            <v>51.636899999999997</v>
          </cell>
          <cell r="Z11296">
            <v>215.19076187648309</v>
          </cell>
          <cell r="AA11296">
            <v>305.04031187648309</v>
          </cell>
          <cell r="AD11296">
            <v>19.106325000000002</v>
          </cell>
          <cell r="AE11296">
            <v>25.818449999999999</v>
          </cell>
          <cell r="AF11296">
            <v>107.59538093824155</v>
          </cell>
        </row>
        <row r="11297">
          <cell r="M11297" t="str">
            <v>Aval</v>
          </cell>
          <cell r="N11297" t="str">
            <v>Avaloir</v>
          </cell>
          <cell r="O11297" t="str">
            <v>Guide</v>
          </cell>
          <cell r="P11297">
            <v>7</v>
          </cell>
          <cell r="Q11297">
            <v>0</v>
          </cell>
          <cell r="R11297" t="str">
            <v/>
          </cell>
          <cell r="X11297">
            <v>0</v>
          </cell>
          <cell r="Y11297">
            <v>0</v>
          </cell>
          <cell r="Z11297">
            <v>0</v>
          </cell>
          <cell r="AA11297">
            <v>0</v>
          </cell>
          <cell r="AD11297">
            <v>0</v>
          </cell>
          <cell r="AE11297">
            <v>0</v>
          </cell>
          <cell r="AF11297">
            <v>0</v>
          </cell>
        </row>
        <row r="11298">
          <cell r="M11298" t="str">
            <v>Distrib2</v>
          </cell>
          <cell r="N11298" t="str">
            <v>Distributeur 5/2</v>
          </cell>
          <cell r="O11298" t="str">
            <v>5/2-way valve</v>
          </cell>
          <cell r="P11298">
            <v>4</v>
          </cell>
          <cell r="Q11298">
            <v>0</v>
          </cell>
          <cell r="R11298" t="str">
            <v/>
          </cell>
          <cell r="X11298">
            <v>288.30060000000003</v>
          </cell>
          <cell r="Y11298">
            <v>643.77600000000007</v>
          </cell>
          <cell r="Z11298">
            <v>686.08255255212089</v>
          </cell>
          <cell r="AA11298">
            <v>1618.159152552121</v>
          </cell>
          <cell r="AD11298">
            <v>72.075150000000008</v>
          </cell>
          <cell r="AE11298">
            <v>160.94400000000002</v>
          </cell>
          <cell r="AF11298">
            <v>171.52063813803022</v>
          </cell>
        </row>
        <row r="11299">
          <cell r="M11299">
            <v>0</v>
          </cell>
          <cell r="N11299">
            <v>0</v>
          </cell>
          <cell r="O11299" t="str">
            <v/>
          </cell>
          <cell r="P11299">
            <v>0</v>
          </cell>
          <cell r="Q11299">
            <v>0</v>
          </cell>
          <cell r="R11299">
            <v>0</v>
          </cell>
          <cell r="AA11299">
            <v>0</v>
          </cell>
          <cell r="AD11299" t="e">
            <v>#DIV/0!</v>
          </cell>
          <cell r="AE11299" t="e">
            <v>#DIV/0!</v>
          </cell>
          <cell r="AF11299" t="e">
            <v>#DIV/0!</v>
          </cell>
        </row>
        <row r="11300">
          <cell r="M11300">
            <v>0</v>
          </cell>
          <cell r="N11300">
            <v>0</v>
          </cell>
          <cell r="O11300" t="str">
            <v/>
          </cell>
          <cell r="P11300">
            <v>1</v>
          </cell>
          <cell r="Q11300">
            <v>0</v>
          </cell>
          <cell r="R11300">
            <v>0</v>
          </cell>
          <cell r="AA11300">
            <v>0</v>
          </cell>
          <cell r="AD11300">
            <v>0</v>
          </cell>
          <cell r="AE11300">
            <v>0</v>
          </cell>
          <cell r="AF11300">
            <v>0</v>
          </cell>
        </row>
        <row r="11301">
          <cell r="M11301" t="str">
            <v>Robotnu15</v>
          </cell>
          <cell r="N11301" t="str">
            <v>Robot nu bras 3,62m / 400 Kg</v>
          </cell>
          <cell r="O11301" t="str">
            <v>Robot bare arm 3.62m / 400 Kg</v>
          </cell>
          <cell r="P11301">
            <v>1</v>
          </cell>
          <cell r="Q11301">
            <v>0</v>
          </cell>
          <cell r="R11301" t="str">
            <v/>
          </cell>
          <cell r="X11301">
            <v>0</v>
          </cell>
          <cell r="Y11301">
            <v>0</v>
          </cell>
          <cell r="Z11301">
            <v>0</v>
          </cell>
          <cell r="AA11301">
            <v>0</v>
          </cell>
          <cell r="AD11301">
            <v>0</v>
          </cell>
          <cell r="AE11301">
            <v>0</v>
          </cell>
          <cell r="AF11301">
            <v>0</v>
          </cell>
        </row>
        <row r="11302">
          <cell r="M11302" t="str">
            <v>M</v>
          </cell>
          <cell r="N11302" t="str">
            <v>Applicatif Robot M</v>
          </cell>
          <cell r="O11302" t="str">
            <v>Robot Application M</v>
          </cell>
          <cell r="P11302">
            <v>1</v>
          </cell>
          <cell r="Q11302">
            <v>0</v>
          </cell>
          <cell r="R11302" t="str">
            <v/>
          </cell>
          <cell r="X11302">
            <v>49.139999999999993</v>
          </cell>
          <cell r="Y11302">
            <v>72.995999999999995</v>
          </cell>
          <cell r="Z11302">
            <v>78.75</v>
          </cell>
          <cell r="AA11302">
            <v>200.886</v>
          </cell>
          <cell r="AD11302">
            <v>49.139999999999993</v>
          </cell>
          <cell r="AE11302">
            <v>72.995999999999995</v>
          </cell>
          <cell r="AF11302">
            <v>78.75</v>
          </cell>
        </row>
        <row r="11303">
          <cell r="M11303" t="str">
            <v>RehForteCharg1000</v>
          </cell>
          <cell r="N11303" t="str">
            <v>Réhausse robot forte charge h&lt;1000mm</v>
          </cell>
          <cell r="O11303" t="str">
            <v>Heavy-duty robot extension h&lt;1000mm</v>
          </cell>
          <cell r="P11303">
            <v>1</v>
          </cell>
          <cell r="Q11303">
            <v>0</v>
          </cell>
          <cell r="R11303" t="str">
            <v/>
          </cell>
          <cell r="X11303">
            <v>0</v>
          </cell>
          <cell r="Y11303">
            <v>29.809500000000003</v>
          </cell>
          <cell r="Z11303">
            <v>10.5</v>
          </cell>
          <cell r="AA11303">
            <v>40.3095</v>
          </cell>
          <cell r="AD11303">
            <v>0</v>
          </cell>
          <cell r="AE11303">
            <v>29.809500000000003</v>
          </cell>
          <cell r="AF11303">
            <v>10.5</v>
          </cell>
        </row>
        <row r="11304">
          <cell r="M11304" t="str">
            <v>Robotintégration-V11</v>
          </cell>
          <cell r="N11304" t="str">
            <v>Intégration robot + baie sur site -V11</v>
          </cell>
          <cell r="O11304" t="str">
            <v>Robot + bay integration on site -V11</v>
          </cell>
          <cell r="P11304">
            <v>1</v>
          </cell>
          <cell r="Q11304">
            <v>0</v>
          </cell>
          <cell r="R11304" t="str">
            <v/>
          </cell>
          <cell r="X11304">
            <v>272.35057499999999</v>
          </cell>
          <cell r="Y11304">
            <v>862.84800000000007</v>
          </cell>
          <cell r="Z11304">
            <v>1716.542666567691</v>
          </cell>
          <cell r="AA11304">
            <v>2851.7412415676908</v>
          </cell>
          <cell r="AD11304">
            <v>272.35057499999999</v>
          </cell>
          <cell r="AE11304">
            <v>862.84800000000007</v>
          </cell>
          <cell r="AF11304">
            <v>1716.542666567691</v>
          </cell>
        </row>
        <row r="11305">
          <cell r="M11305" t="str">
            <v>VerrineRobot</v>
          </cell>
          <cell r="N11305" t="str">
            <v>Verrine Robot</v>
          </cell>
          <cell r="O11305" t="str">
            <v>To make</v>
          </cell>
          <cell r="P11305">
            <v>1</v>
          </cell>
          <cell r="Q11305">
            <v>0</v>
          </cell>
          <cell r="R11305" t="str">
            <v/>
          </cell>
          <cell r="AA11305">
            <v>0</v>
          </cell>
          <cell r="AD11305">
            <v>0</v>
          </cell>
          <cell r="AE11305">
            <v>0</v>
          </cell>
          <cell r="AF11305">
            <v>0</v>
          </cell>
        </row>
        <row r="11306">
          <cell r="M11306">
            <v>0</v>
          </cell>
          <cell r="N11306">
            <v>0</v>
          </cell>
          <cell r="O11306" t="str">
            <v/>
          </cell>
          <cell r="P11306">
            <v>0</v>
          </cell>
          <cell r="Q11306">
            <v>0</v>
          </cell>
          <cell r="R11306">
            <v>0</v>
          </cell>
          <cell r="AA11306">
            <v>0</v>
          </cell>
          <cell r="AD11306" t="e">
            <v>#DIV/0!</v>
          </cell>
          <cell r="AE11306" t="e">
            <v>#DIV/0!</v>
          </cell>
          <cell r="AF11306" t="e">
            <v>#DIV/0!</v>
          </cell>
        </row>
        <row r="11307">
          <cell r="M11307">
            <v>0</v>
          </cell>
          <cell r="N11307">
            <v>0</v>
          </cell>
          <cell r="O11307" t="str">
            <v/>
          </cell>
          <cell r="P11307">
            <v>1</v>
          </cell>
          <cell r="Q11307">
            <v>0</v>
          </cell>
          <cell r="R11307">
            <v>0</v>
          </cell>
          <cell r="AA11307">
            <v>0</v>
          </cell>
          <cell r="AD11307">
            <v>0</v>
          </cell>
          <cell r="AE11307">
            <v>0</v>
          </cell>
          <cell r="AF11307">
            <v>0</v>
          </cell>
        </row>
        <row r="11308">
          <cell r="M11308" t="str">
            <v>TrajMan</v>
          </cell>
          <cell r="N11308" t="str">
            <v>Trajectoire de manutention</v>
          </cell>
          <cell r="O11308" t="str">
            <v>Handling path</v>
          </cell>
          <cell r="P11308">
            <v>2</v>
          </cell>
          <cell r="Q11308" t="str">
            <v>Prise OP30 dépose OP50</v>
          </cell>
          <cell r="R11308" t="str">
            <v/>
          </cell>
          <cell r="X11308">
            <v>0</v>
          </cell>
          <cell r="Y11308">
            <v>0</v>
          </cell>
          <cell r="Z11308">
            <v>0</v>
          </cell>
          <cell r="AA11308">
            <v>0</v>
          </cell>
          <cell r="AD11308">
            <v>0</v>
          </cell>
          <cell r="AE11308">
            <v>0</v>
          </cell>
          <cell r="AF11308">
            <v>0</v>
          </cell>
        </row>
        <row r="11309">
          <cell r="M11309" t="str">
            <v>CopTrajMan</v>
          </cell>
          <cell r="N11309" t="str">
            <v>Copie trajectoire Manut suite à ajout diversité</v>
          </cell>
          <cell r="O11309" t="str">
            <v>Copie of a handling trajectory for divers models</v>
          </cell>
          <cell r="P11309">
            <v>2</v>
          </cell>
          <cell r="Q11309" t="str">
            <v>Avec ou sans trappe</v>
          </cell>
          <cell r="R11309" t="str">
            <v/>
          </cell>
          <cell r="X11309">
            <v>0</v>
          </cell>
          <cell r="Y11309">
            <v>0</v>
          </cell>
          <cell r="Z11309">
            <v>0</v>
          </cell>
          <cell r="AA11309">
            <v>0</v>
          </cell>
          <cell r="AD11309">
            <v>0</v>
          </cell>
          <cell r="AE11309">
            <v>0</v>
          </cell>
          <cell r="AF11309">
            <v>0</v>
          </cell>
        </row>
        <row r="11310">
          <cell r="M11310" t="str">
            <v>EchCodeTraj</v>
          </cell>
          <cell r="N11310" t="str">
            <v>Echange Code Trajectoire avec baie robot</v>
          </cell>
          <cell r="O11310" t="str">
            <v>Exchange of Trajectory Code with robot bay</v>
          </cell>
          <cell r="P11310">
            <v>2</v>
          </cell>
          <cell r="Q11310" t="str">
            <v>div</v>
          </cell>
          <cell r="R11310" t="str">
            <v/>
          </cell>
          <cell r="X11310">
            <v>23.625</v>
          </cell>
          <cell r="Y11310">
            <v>0</v>
          </cell>
          <cell r="Z11310">
            <v>192.81983806413143</v>
          </cell>
          <cell r="AA11310">
            <v>216.44483806413143</v>
          </cell>
          <cell r="AD11310">
            <v>11.8125</v>
          </cell>
          <cell r="AE11310">
            <v>0</v>
          </cell>
          <cell r="AF11310">
            <v>96.409919032065716</v>
          </cell>
        </row>
        <row r="11311">
          <cell r="M11311" t="str">
            <v>HEtudAUT</v>
          </cell>
          <cell r="N11311" t="str">
            <v>Une heure d'études automatismes</v>
          </cell>
          <cell r="O11311" t="str">
            <v>One hour of automation studies</v>
          </cell>
          <cell r="P11311">
            <v>1</v>
          </cell>
          <cell r="Q11311" t="str">
            <v>Complément Hétude AF+marguerite+prog</v>
          </cell>
          <cell r="R11311" t="str">
            <v/>
          </cell>
          <cell r="X11311">
            <v>65</v>
          </cell>
          <cell r="Y11311">
            <v>0</v>
          </cell>
          <cell r="Z11311">
            <v>0</v>
          </cell>
          <cell r="AA11311">
            <v>65</v>
          </cell>
          <cell r="AD11311">
            <v>65</v>
          </cell>
          <cell r="AE11311">
            <v>0</v>
          </cell>
          <cell r="AF11311">
            <v>0</v>
          </cell>
        </row>
        <row r="11312">
          <cell r="M11312">
            <v>0</v>
          </cell>
          <cell r="N11312">
            <v>0</v>
          </cell>
          <cell r="O11312" t="str">
            <v/>
          </cell>
          <cell r="P11312">
            <v>0</v>
          </cell>
          <cell r="Q11312">
            <v>0</v>
          </cell>
          <cell r="R11312">
            <v>0</v>
          </cell>
          <cell r="AA11312">
            <v>0</v>
          </cell>
          <cell r="AD11312" t="e">
            <v>#DIV/0!</v>
          </cell>
          <cell r="AE11312" t="e">
            <v>#DIV/0!</v>
          </cell>
          <cell r="AF11312" t="e">
            <v>#DIV/0!</v>
          </cell>
        </row>
        <row r="11313">
          <cell r="M11313">
            <v>0</v>
          </cell>
          <cell r="N11313">
            <v>0</v>
          </cell>
          <cell r="O11313" t="str">
            <v/>
          </cell>
          <cell r="P11313">
            <v>1</v>
          </cell>
          <cell r="Q11313" t="str">
            <v>Changement réferenciel</v>
          </cell>
          <cell r="R11313">
            <v>0</v>
          </cell>
          <cell r="AA11313">
            <v>0</v>
          </cell>
          <cell r="AD11313">
            <v>0</v>
          </cell>
          <cell r="AE11313">
            <v>0</v>
          </cell>
          <cell r="AF11313">
            <v>0</v>
          </cell>
        </row>
        <row r="11314">
          <cell r="M11314" t="str">
            <v>Chgmanu</v>
          </cell>
          <cell r="N11314" t="str">
            <v>1/2 Changeur manuel</v>
          </cell>
          <cell r="O11314" t="str">
            <v>1/2 Changer manual</v>
          </cell>
          <cell r="P11314">
            <v>1</v>
          </cell>
          <cell r="Q11314" t="str">
            <v>Robot forte charge</v>
          </cell>
          <cell r="R11314" t="str">
            <v>02</v>
          </cell>
          <cell r="X11314">
            <v>0</v>
          </cell>
          <cell r="Y11314">
            <v>0</v>
          </cell>
          <cell r="Z11314">
            <v>0</v>
          </cell>
          <cell r="AA11314">
            <v>0</v>
          </cell>
          <cell r="AD11314">
            <v>0</v>
          </cell>
          <cell r="AE11314">
            <v>0</v>
          </cell>
          <cell r="AF11314">
            <v>0</v>
          </cell>
        </row>
        <row r="11315">
          <cell r="M11315" t="str">
            <v>PoutreCentMPRModFrs</v>
          </cell>
          <cell r="N11315" t="str">
            <v>Poutre Centrale pour MPR Modulaire du commerce</v>
          </cell>
          <cell r="O11315" t="str">
            <v>Beam 1 Mt (any diameter) for gripper</v>
          </cell>
          <cell r="P11315">
            <v>1</v>
          </cell>
          <cell r="Q11315">
            <v>0</v>
          </cell>
          <cell r="R11315" t="str">
            <v>02</v>
          </cell>
          <cell r="AA11315">
            <v>0</v>
          </cell>
          <cell r="AD11315">
            <v>0</v>
          </cell>
          <cell r="AE11315">
            <v>0</v>
          </cell>
          <cell r="AF11315">
            <v>0</v>
          </cell>
        </row>
        <row r="11316">
          <cell r="M11316" t="str">
            <v>SuppGrandMPRFrs</v>
          </cell>
          <cell r="N11316" t="str">
            <v>Supplément coût pour un grand préhenseur Commerce</v>
          </cell>
          <cell r="O11316" t="str">
            <v>Additional cost for a large trade gripper</v>
          </cell>
          <cell r="P11316">
            <v>2</v>
          </cell>
          <cell r="Q11316">
            <v>0</v>
          </cell>
          <cell r="R11316" t="str">
            <v>02</v>
          </cell>
          <cell r="AA11316">
            <v>0</v>
          </cell>
          <cell r="AD11316">
            <v>0</v>
          </cell>
          <cell r="AE11316">
            <v>0</v>
          </cell>
          <cell r="AF11316">
            <v>0</v>
          </cell>
        </row>
        <row r="11317">
          <cell r="M11317" t="str">
            <v>RefSer40DINPreh</v>
          </cell>
          <cell r="N11317" t="str">
            <v>Serrage 40 DIN Touche + Appui tous types sur Préh</v>
          </cell>
          <cell r="O11317" t="str">
            <v>Clamping 40 DIN Key + All types of support on Preh</v>
          </cell>
          <cell r="P11317">
            <v>5</v>
          </cell>
          <cell r="Q11317">
            <v>0</v>
          </cell>
          <cell r="R11317" t="str">
            <v>02</v>
          </cell>
          <cell r="X11317">
            <v>61.424999999999997</v>
          </cell>
          <cell r="Y11317">
            <v>355.03650000000005</v>
          </cell>
          <cell r="Z11317">
            <v>189.00000000000003</v>
          </cell>
          <cell r="AA11317">
            <v>605.46150000000011</v>
          </cell>
          <cell r="AD11317">
            <v>12.285</v>
          </cell>
          <cell r="AE11317">
            <v>71.007300000000015</v>
          </cell>
          <cell r="AF11317">
            <v>37.800000000000004</v>
          </cell>
        </row>
        <row r="11318">
          <cell r="M11318" t="str">
            <v>AppuiDrageoir</v>
          </cell>
          <cell r="N11318" t="str">
            <v xml:space="preserve">Appui seul ou drageoir seul (toutes largeurs) </v>
          </cell>
          <cell r="O11318" t="str">
            <v xml:space="preserve">support only or sucker only (all widths) </v>
          </cell>
          <cell r="P11318">
            <v>6</v>
          </cell>
          <cell r="Q11318">
            <v>0</v>
          </cell>
          <cell r="R11318" t="str">
            <v>02</v>
          </cell>
          <cell r="X11318">
            <v>0</v>
          </cell>
          <cell r="Y11318">
            <v>0</v>
          </cell>
          <cell r="Z11318">
            <v>0</v>
          </cell>
          <cell r="AA11318">
            <v>0</v>
          </cell>
          <cell r="AD11318">
            <v>0</v>
          </cell>
          <cell r="AE11318">
            <v>0</v>
          </cell>
          <cell r="AF11318">
            <v>0</v>
          </cell>
        </row>
        <row r="11319">
          <cell r="M11319" t="str">
            <v>PPinducPreh</v>
          </cell>
          <cell r="N11319" t="str">
            <v>Détecteur inductif présence pièce sur Préhenseur a</v>
          </cell>
          <cell r="O11319" t="str">
            <v>Inductive part presence detector on Gripper</v>
          </cell>
          <cell r="P11319">
            <v>2</v>
          </cell>
          <cell r="Q11319">
            <v>0</v>
          </cell>
          <cell r="R11319" t="str">
            <v>02</v>
          </cell>
          <cell r="X11319">
            <v>24.57</v>
          </cell>
          <cell r="Y11319">
            <v>75.316500000000019</v>
          </cell>
          <cell r="Z11319">
            <v>18.900000000000002</v>
          </cell>
          <cell r="AA11319">
            <v>118.78650000000002</v>
          </cell>
          <cell r="AD11319">
            <v>12.285</v>
          </cell>
          <cell r="AE11319">
            <v>37.65825000000001</v>
          </cell>
          <cell r="AF11319">
            <v>9.4500000000000011</v>
          </cell>
        </row>
        <row r="11320">
          <cell r="M11320" t="str">
            <v>DistribPreh</v>
          </cell>
          <cell r="N11320" t="str">
            <v>Distributeur taille 2 sur Préhenseur</v>
          </cell>
          <cell r="O11320" t="str">
            <v>Dispenser size 2 on Gripper</v>
          </cell>
          <cell r="P11320">
            <v>2</v>
          </cell>
          <cell r="Q11320">
            <v>0</v>
          </cell>
          <cell r="R11320" t="str">
            <v>02</v>
          </cell>
          <cell r="X11320">
            <v>24.57</v>
          </cell>
          <cell r="Y11320">
            <v>325.39499999999998</v>
          </cell>
          <cell r="Z11320">
            <v>37.800000000000004</v>
          </cell>
          <cell r="AA11320">
            <v>387.76499999999999</v>
          </cell>
          <cell r="AD11320">
            <v>12.285</v>
          </cell>
          <cell r="AE11320">
            <v>162.69749999999999</v>
          </cell>
          <cell r="AF11320">
            <v>18.900000000000002</v>
          </cell>
        </row>
        <row r="11321">
          <cell r="M11321" t="str">
            <v>PilSeulPreh</v>
          </cell>
          <cell r="N11321" t="str">
            <v xml:space="preserve">Pilote fixe sans poteau ou Pilote préhenseur avec </v>
          </cell>
          <cell r="O11321" t="str">
            <v>Fixed pin for gripper</v>
          </cell>
          <cell r="P11321">
            <v>2</v>
          </cell>
          <cell r="Q11321">
            <v>0</v>
          </cell>
          <cell r="R11321" t="str">
            <v>02</v>
          </cell>
          <cell r="X11321">
            <v>0</v>
          </cell>
          <cell r="Y11321">
            <v>0</v>
          </cell>
          <cell r="Z11321">
            <v>0</v>
          </cell>
          <cell r="AA11321">
            <v>0</v>
          </cell>
          <cell r="AD11321">
            <v>0</v>
          </cell>
          <cell r="AE11321">
            <v>0</v>
          </cell>
          <cell r="AF11321">
            <v>0</v>
          </cell>
        </row>
        <row r="11322">
          <cell r="M11322">
            <v>0</v>
          </cell>
          <cell r="N11322">
            <v>0</v>
          </cell>
          <cell r="O11322" t="str">
            <v/>
          </cell>
          <cell r="P11322">
            <v>0</v>
          </cell>
          <cell r="Q11322">
            <v>0</v>
          </cell>
          <cell r="R11322">
            <v>0</v>
          </cell>
          <cell r="AA11322">
            <v>0</v>
          </cell>
          <cell r="AD11322" t="e">
            <v>#DIV/0!</v>
          </cell>
          <cell r="AE11322" t="e">
            <v>#DIV/0!</v>
          </cell>
          <cell r="AF11322" t="e">
            <v>#DIV/0!</v>
          </cell>
        </row>
        <row r="11323">
          <cell r="M11323">
            <v>0</v>
          </cell>
          <cell r="N11323">
            <v>0</v>
          </cell>
          <cell r="O11323" t="str">
            <v/>
          </cell>
          <cell r="P11323">
            <v>1</v>
          </cell>
          <cell r="Q11323">
            <v>0</v>
          </cell>
          <cell r="R11323">
            <v>0</v>
          </cell>
          <cell r="AA11323">
            <v>0</v>
          </cell>
          <cell r="AD11323">
            <v>0</v>
          </cell>
          <cell r="AE11323">
            <v>0</v>
          </cell>
          <cell r="AF11323">
            <v>0</v>
          </cell>
        </row>
        <row r="11324">
          <cell r="M11324" t="str">
            <v>MAccuSol5m</v>
          </cell>
          <cell r="N11324" t="str">
            <v>Magasin Accumulation au sol longueur 5 m</v>
          </cell>
          <cell r="O11324" t="str">
            <v>Store Ground accumulation length 5 m</v>
          </cell>
          <cell r="P11324">
            <v>1</v>
          </cell>
          <cell r="Q11324">
            <v>0</v>
          </cell>
          <cell r="X11324">
            <v>353.07562499999995</v>
          </cell>
          <cell r="Y11324">
            <v>2951.0145000000002</v>
          </cell>
          <cell r="Z11324">
            <v>1016.0190237529662</v>
          </cell>
          <cell r="AA11324">
            <v>4320.1091487529666</v>
          </cell>
          <cell r="AD11324">
            <v>353.07562499999995</v>
          </cell>
          <cell r="AE11324">
            <v>2951.0145000000002</v>
          </cell>
          <cell r="AF11324">
            <v>1016.0190237529662</v>
          </cell>
        </row>
        <row r="11325">
          <cell r="M11325" t="str">
            <v>MAccuSolMSup</v>
          </cell>
          <cell r="N11325" t="str">
            <v>Un mètre supplémentair Magasin Accumulation au sol</v>
          </cell>
          <cell r="O11325" t="str">
            <v>One additional metre Store Ground Accumulation</v>
          </cell>
          <cell r="P11325">
            <v>3</v>
          </cell>
          <cell r="Q11325">
            <v>0</v>
          </cell>
          <cell r="X11325">
            <v>0</v>
          </cell>
          <cell r="Y11325">
            <v>17.010000000000002</v>
          </cell>
          <cell r="Z11325">
            <v>59.849999999999994</v>
          </cell>
          <cell r="AA11325">
            <v>76.86</v>
          </cell>
          <cell r="AD11325">
            <v>0</v>
          </cell>
          <cell r="AE11325">
            <v>5.6700000000000008</v>
          </cell>
          <cell r="AF11325">
            <v>19.95</v>
          </cell>
        </row>
        <row r="11326">
          <cell r="M11326" t="str">
            <v>Navette400</v>
          </cell>
          <cell r="N11326" t="str">
            <v>Navette magasin accumulation largeur 400mm</v>
          </cell>
          <cell r="O11326" t="str">
            <v>Accumulation store shuttle width 400mm</v>
          </cell>
          <cell r="P11326">
            <v>10</v>
          </cell>
          <cell r="Q11326">
            <v>0</v>
          </cell>
          <cell r="X11326">
            <v>0</v>
          </cell>
          <cell r="Y11326">
            <v>0</v>
          </cell>
          <cell r="Z11326">
            <v>0</v>
          </cell>
          <cell r="AA11326">
            <v>0</v>
          </cell>
          <cell r="AD11326">
            <v>0</v>
          </cell>
          <cell r="AE11326">
            <v>0</v>
          </cell>
          <cell r="AF11326">
            <v>0</v>
          </cell>
        </row>
        <row r="11327">
          <cell r="M11327" t="str">
            <v>Outilnavette400</v>
          </cell>
          <cell r="N11327" t="str">
            <v>Outil navette magasin accu.lg 400mm ss géom</v>
          </cell>
          <cell r="O11327" t="str">
            <v>Tool shuttle without geometry, width 400mm</v>
          </cell>
          <cell r="P11327">
            <v>1</v>
          </cell>
          <cell r="Q11327">
            <v>0</v>
          </cell>
          <cell r="X11327">
            <v>0</v>
          </cell>
          <cell r="Y11327">
            <v>0</v>
          </cell>
          <cell r="Z11327">
            <v>0</v>
          </cell>
          <cell r="AA11327">
            <v>0</v>
          </cell>
          <cell r="AD11327">
            <v>0</v>
          </cell>
          <cell r="AE11327">
            <v>0</v>
          </cell>
          <cell r="AF11327">
            <v>0</v>
          </cell>
        </row>
        <row r="11328">
          <cell r="M11328" t="str">
            <v>Outilnavette400</v>
          </cell>
          <cell r="N11328" t="str">
            <v>Outil navette magasin accu.lg 400mm ss géom</v>
          </cell>
          <cell r="O11328" t="str">
            <v>Tool shuttle without geometry, width 400mm</v>
          </cell>
          <cell r="P11328">
            <v>9</v>
          </cell>
          <cell r="Q11328">
            <v>0</v>
          </cell>
          <cell r="R11328" t="str">
            <v>02</v>
          </cell>
          <cell r="X11328">
            <v>0</v>
          </cell>
          <cell r="Y11328">
            <v>0</v>
          </cell>
          <cell r="Z11328">
            <v>0</v>
          </cell>
          <cell r="AA11328">
            <v>0</v>
          </cell>
          <cell r="AD11328">
            <v>0</v>
          </cell>
          <cell r="AE11328">
            <v>0</v>
          </cell>
          <cell r="AF11328">
            <v>0</v>
          </cell>
        </row>
        <row r="11329">
          <cell r="M11329" t="str">
            <v>GabPaletMagSol</v>
          </cell>
          <cell r="N11329" t="str">
            <v>Gabarit de contrôle des équipements mag. au sol</v>
          </cell>
          <cell r="O11329" t="str">
            <v>Control template for ground mag. Equipment</v>
          </cell>
          <cell r="P11329">
            <v>1</v>
          </cell>
          <cell r="Q11329">
            <v>0</v>
          </cell>
          <cell r="X11329">
            <v>0</v>
          </cell>
          <cell r="Y11329">
            <v>0</v>
          </cell>
          <cell r="Z11329">
            <v>0</v>
          </cell>
          <cell r="AA11329">
            <v>0</v>
          </cell>
          <cell r="AD11329">
            <v>0</v>
          </cell>
          <cell r="AE11329">
            <v>0</v>
          </cell>
          <cell r="AF11329">
            <v>0</v>
          </cell>
        </row>
        <row r="11330">
          <cell r="M11330" t="str">
            <v>AppuiOutNav</v>
          </cell>
          <cell r="N11330" t="str">
            <v>Appui d'outil de navette de magasin</v>
          </cell>
          <cell r="O11330" t="str">
            <v>magazine shuttle tool holder</v>
          </cell>
          <cell r="P11330">
            <v>4</v>
          </cell>
          <cell r="Q11330">
            <v>0</v>
          </cell>
          <cell r="X11330">
            <v>0</v>
          </cell>
          <cell r="Y11330">
            <v>0</v>
          </cell>
          <cell r="Z11330">
            <v>0</v>
          </cell>
          <cell r="AA11330">
            <v>0</v>
          </cell>
          <cell r="AD11330">
            <v>0</v>
          </cell>
          <cell r="AE11330">
            <v>0</v>
          </cell>
          <cell r="AF11330">
            <v>0</v>
          </cell>
        </row>
        <row r="11331">
          <cell r="M11331" t="str">
            <v>AppuiOutNav</v>
          </cell>
          <cell r="N11331" t="str">
            <v>Appui d'outil de navette de magasin</v>
          </cell>
          <cell r="O11331" t="str">
            <v>magazine shuttle tool holder</v>
          </cell>
          <cell r="P11331">
            <v>36</v>
          </cell>
          <cell r="Q11331">
            <v>0</v>
          </cell>
          <cell r="R11331" t="str">
            <v>02</v>
          </cell>
          <cell r="X11331">
            <v>0</v>
          </cell>
          <cell r="Y11331">
            <v>0</v>
          </cell>
          <cell r="Z11331">
            <v>0</v>
          </cell>
          <cell r="AA11331">
            <v>0</v>
          </cell>
          <cell r="AD11331">
            <v>0</v>
          </cell>
          <cell r="AE11331">
            <v>0</v>
          </cell>
          <cell r="AF11331">
            <v>0</v>
          </cell>
        </row>
        <row r="11332">
          <cell r="M11332" t="str">
            <v>Aval</v>
          </cell>
          <cell r="N11332" t="str">
            <v>Avaloir</v>
          </cell>
          <cell r="O11332" t="str">
            <v>Guide</v>
          </cell>
          <cell r="P11332">
            <v>4</v>
          </cell>
          <cell r="Q11332">
            <v>0</v>
          </cell>
          <cell r="X11332">
            <v>0</v>
          </cell>
          <cell r="Y11332">
            <v>0</v>
          </cell>
          <cell r="Z11332">
            <v>0</v>
          </cell>
          <cell r="AA11332">
            <v>0</v>
          </cell>
          <cell r="AD11332">
            <v>0</v>
          </cell>
          <cell r="AE11332">
            <v>0</v>
          </cell>
          <cell r="AF11332">
            <v>0</v>
          </cell>
        </row>
        <row r="11333">
          <cell r="M11333" t="str">
            <v>Aval</v>
          </cell>
          <cell r="N11333" t="str">
            <v>Avaloir</v>
          </cell>
          <cell r="O11333" t="str">
            <v>Guide</v>
          </cell>
          <cell r="P11333">
            <v>36</v>
          </cell>
          <cell r="Q11333">
            <v>0</v>
          </cell>
          <cell r="R11333" t="str">
            <v>02</v>
          </cell>
          <cell r="X11333">
            <v>0</v>
          </cell>
          <cell r="Y11333">
            <v>0</v>
          </cell>
          <cell r="Z11333">
            <v>0</v>
          </cell>
          <cell r="AA11333">
            <v>0</v>
          </cell>
          <cell r="AD11333">
            <v>0</v>
          </cell>
          <cell r="AE11333">
            <v>0</v>
          </cell>
          <cell r="AF11333">
            <v>0</v>
          </cell>
        </row>
        <row r="11334">
          <cell r="M11334" t="str">
            <v>PilOutNav</v>
          </cell>
          <cell r="N11334" t="str">
            <v>Pilote fixe pour palette magasin</v>
          </cell>
          <cell r="O11334" t="str">
            <v>Fixed pin for magazine pallet</v>
          </cell>
          <cell r="P11334">
            <v>1</v>
          </cell>
          <cell r="Q11334">
            <v>0</v>
          </cell>
          <cell r="X11334">
            <v>0</v>
          </cell>
          <cell r="Y11334">
            <v>0</v>
          </cell>
          <cell r="Z11334">
            <v>0</v>
          </cell>
          <cell r="AA11334">
            <v>0</v>
          </cell>
          <cell r="AD11334">
            <v>0</v>
          </cell>
          <cell r="AE11334">
            <v>0</v>
          </cell>
          <cell r="AF11334">
            <v>0</v>
          </cell>
        </row>
        <row r="11335">
          <cell r="M11335" t="str">
            <v>PilOutNav</v>
          </cell>
          <cell r="N11335" t="str">
            <v>Pilote fixe pour palette magasin</v>
          </cell>
          <cell r="O11335" t="str">
            <v>Fixed pin for magazine pallet</v>
          </cell>
          <cell r="P11335">
            <v>9</v>
          </cell>
          <cell r="Q11335">
            <v>0</v>
          </cell>
          <cell r="R11335" t="str">
            <v>02</v>
          </cell>
          <cell r="X11335">
            <v>0</v>
          </cell>
          <cell r="Y11335">
            <v>0</v>
          </cell>
          <cell r="Z11335">
            <v>0</v>
          </cell>
          <cell r="AA11335">
            <v>0</v>
          </cell>
          <cell r="AD11335">
            <v>0</v>
          </cell>
          <cell r="AE11335">
            <v>0</v>
          </cell>
          <cell r="AF11335">
            <v>0</v>
          </cell>
        </row>
        <row r="11336">
          <cell r="M11336" t="str">
            <v>PPFaisceauRouge</v>
          </cell>
          <cell r="N11336" t="str">
            <v>Détecteur à lumière rouge</v>
          </cell>
          <cell r="O11336" t="str">
            <v>Redlight sensor</v>
          </cell>
          <cell r="P11336">
            <v>2</v>
          </cell>
          <cell r="Q11336">
            <v>0</v>
          </cell>
          <cell r="X11336">
            <v>38.212650000000004</v>
          </cell>
          <cell r="Y11336">
            <v>51.636899999999997</v>
          </cell>
          <cell r="Z11336">
            <v>215.19076187648309</v>
          </cell>
          <cell r="AA11336">
            <v>305.04031187648309</v>
          </cell>
          <cell r="AD11336">
            <v>19.106325000000002</v>
          </cell>
          <cell r="AE11336">
            <v>25.818449999999999</v>
          </cell>
          <cell r="AF11336">
            <v>107.59538093824155</v>
          </cell>
        </row>
        <row r="11337">
          <cell r="M11337" t="str">
            <v>SupChargOp</v>
          </cell>
          <cell r="N11337" t="str">
            <v>Poste de Chargement Opérateur Magasin</v>
          </cell>
          <cell r="O11337" t="str">
            <v>Loading Station Operator Magazine</v>
          </cell>
          <cell r="P11337">
            <v>1</v>
          </cell>
          <cell r="Q11337" t="str">
            <v>si chargement opérateur</v>
          </cell>
          <cell r="X11337">
            <v>145.25437499999998</v>
          </cell>
          <cell r="Y11337">
            <v>570.11849999999993</v>
          </cell>
          <cell r="Z11337">
            <v>901.83152375296618</v>
          </cell>
          <cell r="AA11337">
            <v>1617.204398752966</v>
          </cell>
          <cell r="AD11337">
            <v>145.25437499999998</v>
          </cell>
          <cell r="AE11337">
            <v>570.11849999999993</v>
          </cell>
          <cell r="AF11337">
            <v>901.83152375296618</v>
          </cell>
        </row>
        <row r="11338">
          <cell r="M11338" t="str">
            <v>MagChargAuto</v>
          </cell>
          <cell r="N11338" t="str">
            <v>Automatisme gestion chargement magasin accu</v>
          </cell>
          <cell r="O11338" t="str">
            <v>Automation for battery store loading management</v>
          </cell>
          <cell r="P11338">
            <v>1</v>
          </cell>
          <cell r="Q11338">
            <v>0</v>
          </cell>
          <cell r="X11338">
            <v>222.03562499999998</v>
          </cell>
          <cell r="Y11338">
            <v>477.07800000000009</v>
          </cell>
          <cell r="Z11338">
            <v>886.08152375296618</v>
          </cell>
          <cell r="AA11338">
            <v>1585.1951487529664</v>
          </cell>
          <cell r="AD11338">
            <v>222.03562499999998</v>
          </cell>
          <cell r="AE11338">
            <v>477.07800000000009</v>
          </cell>
          <cell r="AF11338">
            <v>886.08152375296618</v>
          </cell>
        </row>
        <row r="11339">
          <cell r="M11339" t="str">
            <v>PupArretMag</v>
          </cell>
          <cell r="N11339" t="str">
            <v>Pupitre isolé - BPL à accrochage</v>
          </cell>
          <cell r="O11339" t="str">
            <v>Isolated desk - BPL with hanging system</v>
          </cell>
          <cell r="P11339">
            <v>1</v>
          </cell>
          <cell r="Q11339">
            <v>0</v>
          </cell>
          <cell r="X11339">
            <v>94.129874999999998</v>
          </cell>
          <cell r="Y11339">
            <v>98.343000000000004</v>
          </cell>
          <cell r="Z11339">
            <v>245.14538093824154</v>
          </cell>
          <cell r="AA11339">
            <v>437.61825593824153</v>
          </cell>
          <cell r="AD11339">
            <v>94.129874999999998</v>
          </cell>
          <cell r="AE11339">
            <v>98.343000000000004</v>
          </cell>
          <cell r="AF11339">
            <v>245.14538093824154</v>
          </cell>
        </row>
        <row r="11340">
          <cell r="M11340" t="str">
            <v>PupBPvalidation</v>
          </cell>
          <cell r="N11340" t="str">
            <v>Pupitre BP validation</v>
          </cell>
          <cell r="O11340" t="str">
            <v>BP validation desk</v>
          </cell>
          <cell r="P11340">
            <v>1</v>
          </cell>
          <cell r="Q11340" t="str">
            <v>si chargement opérateur</v>
          </cell>
          <cell r="R11340" t="str">
            <v/>
          </cell>
          <cell r="X11340">
            <v>94.129874999999998</v>
          </cell>
          <cell r="Y11340">
            <v>83.51700000000001</v>
          </cell>
          <cell r="Z11340">
            <v>213.64538093824154</v>
          </cell>
          <cell r="AA11340">
            <v>391.29225593824157</v>
          </cell>
          <cell r="AD11340">
            <v>94.129874999999998</v>
          </cell>
          <cell r="AE11340">
            <v>83.51700000000001</v>
          </cell>
          <cell r="AF11340">
            <v>213.64538093824154</v>
          </cell>
        </row>
        <row r="11341">
          <cell r="M11341" t="str">
            <v>CoffretOpeIHM_TP700</v>
          </cell>
          <cell r="N11341" t="str">
            <v>Coffret IHM TP700</v>
          </cell>
          <cell r="O11341" t="str">
            <v>IHM TP700 power box</v>
          </cell>
          <cell r="P11341">
            <v>1</v>
          </cell>
          <cell r="Q11341" t="str">
            <v>si chargement opérateur</v>
          </cell>
          <cell r="R11341" t="str">
            <v/>
          </cell>
          <cell r="X11341">
            <v>434.93624999999997</v>
          </cell>
          <cell r="Y11341">
            <v>1218.5775000000001</v>
          </cell>
          <cell r="Z11341">
            <v>1296.4538093824156</v>
          </cell>
          <cell r="AA11341">
            <v>2949.9675593824159</v>
          </cell>
          <cell r="AD11341">
            <v>434.93624999999997</v>
          </cell>
          <cell r="AE11341">
            <v>1218.5775000000001</v>
          </cell>
          <cell r="AF11341">
            <v>1296.4538093824156</v>
          </cell>
        </row>
        <row r="11342">
          <cell r="M11342" t="str">
            <v>AffDivVerrin</v>
          </cell>
          <cell r="N11342" t="str">
            <v>Afficheur diversité par verrines</v>
          </cell>
          <cell r="O11342" t="str">
            <v>Display divers parts by Lamp</v>
          </cell>
          <cell r="P11342">
            <v>6</v>
          </cell>
          <cell r="Q11342" t="str">
            <v>Div CC1, CC/OV24 :1 à chaque navette à charger</v>
          </cell>
          <cell r="R11342" t="str">
            <v/>
          </cell>
          <cell r="X11342">
            <v>375.42015000000004</v>
          </cell>
          <cell r="Y11342">
            <v>664.96500000000003</v>
          </cell>
          <cell r="Z11342">
            <v>1785.8722856294492</v>
          </cell>
          <cell r="AA11342">
            <v>2826.257435629449</v>
          </cell>
          <cell r="AD11342">
            <v>62.570025000000008</v>
          </cell>
          <cell r="AE11342">
            <v>110.8275</v>
          </cell>
          <cell r="AF11342">
            <v>297.64538093824154</v>
          </cell>
        </row>
        <row r="11343">
          <cell r="M11343">
            <v>0</v>
          </cell>
          <cell r="N11343">
            <v>0</v>
          </cell>
          <cell r="O11343" t="str">
            <v/>
          </cell>
          <cell r="P11343">
            <v>0</v>
          </cell>
          <cell r="Q11343">
            <v>0</v>
          </cell>
          <cell r="R11343">
            <v>0</v>
          </cell>
          <cell r="AA11343">
            <v>0</v>
          </cell>
          <cell r="AD11343" t="e">
            <v>#DIV/0!</v>
          </cell>
          <cell r="AE11343" t="e">
            <v>#DIV/0!</v>
          </cell>
          <cell r="AF11343" t="e">
            <v>#DIV/0!</v>
          </cell>
        </row>
        <row r="11344">
          <cell r="M11344">
            <v>0</v>
          </cell>
          <cell r="N11344">
            <v>0</v>
          </cell>
          <cell r="O11344" t="str">
            <v/>
          </cell>
          <cell r="P11344">
            <v>1</v>
          </cell>
          <cell r="Q11344" t="str">
            <v>Changement réferenciel</v>
          </cell>
          <cell r="R11344">
            <v>0</v>
          </cell>
          <cell r="AA11344">
            <v>0</v>
          </cell>
          <cell r="AD11344">
            <v>0</v>
          </cell>
          <cell r="AE11344">
            <v>0</v>
          </cell>
          <cell r="AF11344">
            <v>0</v>
          </cell>
        </row>
        <row r="11345">
          <cell r="M11345" t="str">
            <v>Robotnu4</v>
          </cell>
          <cell r="N11345" t="str">
            <v>Robot nu bras 2,65m / 210 Kg</v>
          </cell>
          <cell r="O11345" t="str">
            <v>Robot bare arm 2.65m / 210 Kg</v>
          </cell>
          <cell r="P11345">
            <v>1</v>
          </cell>
          <cell r="Q11345">
            <v>0</v>
          </cell>
          <cell r="R11345" t="str">
            <v/>
          </cell>
          <cell r="X11345">
            <v>0</v>
          </cell>
          <cell r="Y11345">
            <v>0</v>
          </cell>
          <cell r="Z11345">
            <v>0</v>
          </cell>
          <cell r="AA11345">
            <v>0</v>
          </cell>
          <cell r="AD11345">
            <v>0</v>
          </cell>
          <cell r="AE11345">
            <v>0</v>
          </cell>
          <cell r="AF11345">
            <v>0</v>
          </cell>
        </row>
        <row r="11346">
          <cell r="M11346" t="str">
            <v>SELM-MF</v>
          </cell>
          <cell r="N11346" t="str">
            <v>Applicatif Robot SELM en Moyenne Fréquence</v>
          </cell>
          <cell r="O11346" t="str">
            <v>SELM Robot Application in Medium Frequency</v>
          </cell>
          <cell r="P11346">
            <v>1</v>
          </cell>
          <cell r="Q11346">
            <v>0</v>
          </cell>
          <cell r="R11346" t="str">
            <v/>
          </cell>
          <cell r="X11346">
            <v>21.930300000000003</v>
          </cell>
          <cell r="Y11346">
            <v>1265.1134999999999</v>
          </cell>
          <cell r="Z11346">
            <v>722.89538093824149</v>
          </cell>
          <cell r="AA11346">
            <v>2009.9391809382414</v>
          </cell>
          <cell r="AD11346">
            <v>21.930300000000003</v>
          </cell>
          <cell r="AE11346">
            <v>1265.1134999999999</v>
          </cell>
          <cell r="AF11346">
            <v>722.89538093824149</v>
          </cell>
        </row>
        <row r="11347">
          <cell r="M11347" t="str">
            <v>Reh1000</v>
          </cell>
          <cell r="N11347" t="str">
            <v>Réhausse robot h&lt;1000mm</v>
          </cell>
          <cell r="O11347" t="str">
            <v>Robot extension h&lt;1000mm</v>
          </cell>
          <cell r="P11347">
            <v>1</v>
          </cell>
          <cell r="Q11347">
            <v>0</v>
          </cell>
          <cell r="R11347" t="str">
            <v/>
          </cell>
          <cell r="X11347">
            <v>0</v>
          </cell>
          <cell r="Y11347">
            <v>29.809500000000003</v>
          </cell>
          <cell r="Z11347">
            <v>10.5</v>
          </cell>
          <cell r="AA11347">
            <v>40.3095</v>
          </cell>
          <cell r="AD11347">
            <v>0</v>
          </cell>
          <cell r="AE11347">
            <v>29.809500000000003</v>
          </cell>
          <cell r="AF11347">
            <v>10.5</v>
          </cell>
        </row>
        <row r="11348">
          <cell r="M11348" t="str">
            <v>Robotintégration-V11</v>
          </cell>
          <cell r="N11348" t="str">
            <v>Intégration robot + baie sur site -V11</v>
          </cell>
          <cell r="O11348" t="str">
            <v>Robot + bay integration on site -V11</v>
          </cell>
          <cell r="P11348">
            <v>1</v>
          </cell>
          <cell r="Q11348">
            <v>0</v>
          </cell>
          <cell r="R11348" t="str">
            <v/>
          </cell>
          <cell r="X11348">
            <v>272.35057499999999</v>
          </cell>
          <cell r="Y11348">
            <v>862.84800000000007</v>
          </cell>
          <cell r="Z11348">
            <v>1716.542666567691</v>
          </cell>
          <cell r="AA11348">
            <v>2851.7412415676908</v>
          </cell>
          <cell r="AD11348">
            <v>272.35057499999999</v>
          </cell>
          <cell r="AE11348">
            <v>862.84800000000007</v>
          </cell>
          <cell r="AF11348">
            <v>1716.542666567691</v>
          </cell>
        </row>
        <row r="11349">
          <cell r="M11349" t="str">
            <v>CamAxElect</v>
          </cell>
          <cell r="N11349" t="str">
            <v>Cames axes Electroniques DCS</v>
          </cell>
          <cell r="O11349" t="str">
            <v xml:space="preserve">DCS electronic axis cams </v>
          </cell>
          <cell r="P11349">
            <v>0</v>
          </cell>
          <cell r="Q11349" t="str">
            <v>à confirmer</v>
          </cell>
          <cell r="R11349" t="str">
            <v/>
          </cell>
          <cell r="X11349">
            <v>0</v>
          </cell>
          <cell r="Y11349">
            <v>0</v>
          </cell>
          <cell r="Z11349">
            <v>0</v>
          </cell>
          <cell r="AA11349">
            <v>0</v>
          </cell>
          <cell r="AD11349" t="e">
            <v>#DIV/0!</v>
          </cell>
          <cell r="AE11349" t="e">
            <v>#DIV/0!</v>
          </cell>
          <cell r="AF11349" t="e">
            <v>#DIV/0!</v>
          </cell>
        </row>
        <row r="11350">
          <cell r="M11350" t="str">
            <v>RobCabl14Soud2SME</v>
          </cell>
          <cell r="N11350" t="str">
            <v>Sup liaison 14m 2 soudures sans moteur élec</v>
          </cell>
          <cell r="O11350" t="str">
            <v>Add. connexion length 14m 2 welding without elect motor</v>
          </cell>
          <cell r="P11350">
            <v>1</v>
          </cell>
          <cell r="Q11350">
            <v>0</v>
          </cell>
          <cell r="R11350" t="str">
            <v/>
          </cell>
          <cell r="X11350">
            <v>0</v>
          </cell>
          <cell r="Y11350">
            <v>59.608500000000006</v>
          </cell>
          <cell r="Z11350">
            <v>157.5</v>
          </cell>
          <cell r="AA11350">
            <v>217.10849999999999</v>
          </cell>
          <cell r="AD11350">
            <v>0</v>
          </cell>
          <cell r="AE11350">
            <v>59.608500000000006</v>
          </cell>
          <cell r="AF11350">
            <v>157.5</v>
          </cell>
        </row>
        <row r="11351">
          <cell r="M11351" t="str">
            <v>VerrineRobot</v>
          </cell>
          <cell r="N11351" t="str">
            <v>Verrine Robot</v>
          </cell>
          <cell r="O11351" t="str">
            <v>To make</v>
          </cell>
          <cell r="P11351">
            <v>1</v>
          </cell>
          <cell r="Q11351">
            <v>0</v>
          </cell>
          <cell r="R11351" t="str">
            <v/>
          </cell>
          <cell r="AA11351">
            <v>0</v>
          </cell>
          <cell r="AD11351">
            <v>0</v>
          </cell>
          <cell r="AE11351">
            <v>0</v>
          </cell>
          <cell r="AF11351">
            <v>0</v>
          </cell>
        </row>
        <row r="11352">
          <cell r="M11352">
            <v>0</v>
          </cell>
          <cell r="N11352">
            <v>0</v>
          </cell>
          <cell r="O11352" t="str">
            <v/>
          </cell>
          <cell r="P11352">
            <v>0</v>
          </cell>
          <cell r="Q11352">
            <v>0</v>
          </cell>
          <cell r="R11352">
            <v>0</v>
          </cell>
          <cell r="AA11352">
            <v>0</v>
          </cell>
          <cell r="AD11352" t="e">
            <v>#DIV/0!</v>
          </cell>
          <cell r="AE11352" t="e">
            <v>#DIV/0!</v>
          </cell>
          <cell r="AF11352" t="e">
            <v>#DIV/0!</v>
          </cell>
        </row>
        <row r="11353">
          <cell r="M11353">
            <v>0</v>
          </cell>
          <cell r="N11353">
            <v>0</v>
          </cell>
          <cell r="O11353" t="str">
            <v/>
          </cell>
          <cell r="P11353">
            <v>1</v>
          </cell>
          <cell r="Q11353">
            <v>0</v>
          </cell>
          <cell r="R11353">
            <v>0</v>
          </cell>
          <cell r="AA11353">
            <v>0</v>
          </cell>
          <cell r="AD11353">
            <v>0</v>
          </cell>
          <cell r="AE11353">
            <v>0</v>
          </cell>
          <cell r="AF11353">
            <v>0</v>
          </cell>
        </row>
        <row r="11354">
          <cell r="M11354" t="str">
            <v>TrajMan</v>
          </cell>
          <cell r="N11354" t="str">
            <v>Trajectoire de manutention</v>
          </cell>
          <cell r="O11354" t="str">
            <v>Handling path</v>
          </cell>
          <cell r="P11354">
            <v>2</v>
          </cell>
          <cell r="Q11354" t="str">
            <v>Prise dépose Rft Gâche et Ferm</v>
          </cell>
          <cell r="R11354" t="str">
            <v/>
          </cell>
          <cell r="X11354">
            <v>0</v>
          </cell>
          <cell r="Y11354">
            <v>0</v>
          </cell>
          <cell r="Z11354">
            <v>0</v>
          </cell>
          <cell r="AA11354">
            <v>0</v>
          </cell>
          <cell r="AD11354">
            <v>0</v>
          </cell>
          <cell r="AE11354">
            <v>0</v>
          </cell>
          <cell r="AF11354">
            <v>0</v>
          </cell>
        </row>
        <row r="11355">
          <cell r="M11355" t="str">
            <v>TrajSoud</v>
          </cell>
          <cell r="N11355" t="str">
            <v>Trajectoire de soudure(clinchage, arc tiré, rivet)</v>
          </cell>
          <cell r="O11355" t="str">
            <v>Welding path (clinching, pulled arc, rivet)</v>
          </cell>
          <cell r="P11355">
            <v>1</v>
          </cell>
          <cell r="Q11355" t="str">
            <v>8 PSE OP50</v>
          </cell>
          <cell r="R11355" t="str">
            <v/>
          </cell>
          <cell r="X11355">
            <v>0</v>
          </cell>
          <cell r="Y11355">
            <v>0</v>
          </cell>
          <cell r="Z11355">
            <v>0</v>
          </cell>
          <cell r="AA11355">
            <v>0</v>
          </cell>
          <cell r="AD11355">
            <v>0</v>
          </cell>
          <cell r="AE11355">
            <v>0</v>
          </cell>
          <cell r="AF11355">
            <v>0</v>
          </cell>
        </row>
        <row r="11356">
          <cell r="M11356" t="str">
            <v>CopTrajSoud</v>
          </cell>
          <cell r="N11356" t="str">
            <v>Copie trajectoire Soudure suite à ajout diversité</v>
          </cell>
          <cell r="O11356" t="str">
            <v>Copie of a welding trajectory for divers models</v>
          </cell>
          <cell r="P11356">
            <v>1</v>
          </cell>
          <cell r="Q11356" t="str">
            <v>Avec ou sans trappe</v>
          </cell>
          <cell r="R11356" t="str">
            <v/>
          </cell>
          <cell r="X11356">
            <v>0</v>
          </cell>
          <cell r="Y11356">
            <v>0</v>
          </cell>
          <cell r="Z11356">
            <v>0</v>
          </cell>
          <cell r="AA11356">
            <v>0</v>
          </cell>
          <cell r="AD11356">
            <v>0</v>
          </cell>
          <cell r="AE11356">
            <v>0</v>
          </cell>
          <cell r="AF11356">
            <v>0</v>
          </cell>
        </row>
        <row r="11357">
          <cell r="M11357" t="str">
            <v>EchCodeTraj</v>
          </cell>
          <cell r="N11357" t="str">
            <v>Echange Code Trajectoire avec baie robot</v>
          </cell>
          <cell r="O11357" t="str">
            <v>Exchange of Trajectory Code with robot bay</v>
          </cell>
          <cell r="P11357">
            <v>2</v>
          </cell>
          <cell r="Q11357" t="str">
            <v>Div</v>
          </cell>
          <cell r="R11357" t="str">
            <v/>
          </cell>
          <cell r="X11357">
            <v>23.625</v>
          </cell>
          <cell r="Y11357">
            <v>0</v>
          </cell>
          <cell r="Z11357">
            <v>192.81983806413143</v>
          </cell>
          <cell r="AA11357">
            <v>216.44483806413143</v>
          </cell>
          <cell r="AD11357">
            <v>11.8125</v>
          </cell>
          <cell r="AE11357">
            <v>0</v>
          </cell>
          <cell r="AF11357">
            <v>96.409919032065716</v>
          </cell>
        </row>
        <row r="11358">
          <cell r="M11358" t="str">
            <v>HEtudAUT</v>
          </cell>
          <cell r="N11358" t="str">
            <v>Une heure d'études automatismes</v>
          </cell>
          <cell r="O11358" t="str">
            <v>One hour of automation studies</v>
          </cell>
          <cell r="P11358">
            <v>1</v>
          </cell>
          <cell r="Q11358" t="str">
            <v>Complément Hétude AF+Marguerite+prog</v>
          </cell>
          <cell r="R11358" t="str">
            <v/>
          </cell>
          <cell r="X11358">
            <v>65</v>
          </cell>
          <cell r="Y11358">
            <v>0</v>
          </cell>
          <cell r="Z11358">
            <v>0</v>
          </cell>
          <cell r="AA11358">
            <v>65</v>
          </cell>
          <cell r="AD11358">
            <v>65</v>
          </cell>
          <cell r="AE11358">
            <v>0</v>
          </cell>
          <cell r="AF11358">
            <v>0</v>
          </cell>
        </row>
        <row r="11359">
          <cell r="M11359">
            <v>0</v>
          </cell>
          <cell r="N11359">
            <v>0</v>
          </cell>
          <cell r="O11359" t="str">
            <v/>
          </cell>
          <cell r="P11359">
            <v>0</v>
          </cell>
          <cell r="Q11359">
            <v>0</v>
          </cell>
          <cell r="R11359">
            <v>0</v>
          </cell>
          <cell r="AA11359">
            <v>0</v>
          </cell>
          <cell r="AD11359" t="e">
            <v>#DIV/0!</v>
          </cell>
          <cell r="AE11359" t="e">
            <v>#DIV/0!</v>
          </cell>
          <cell r="AF11359" t="e">
            <v>#DIV/0!</v>
          </cell>
        </row>
        <row r="11360">
          <cell r="M11360">
            <v>0</v>
          </cell>
          <cell r="N11360">
            <v>0</v>
          </cell>
          <cell r="O11360" t="str">
            <v/>
          </cell>
          <cell r="P11360">
            <v>1</v>
          </cell>
          <cell r="Q11360" t="str">
            <v>Changement réferenciel</v>
          </cell>
          <cell r="R11360">
            <v>0</v>
          </cell>
          <cell r="AA11360">
            <v>0</v>
          </cell>
          <cell r="AD11360">
            <v>0</v>
          </cell>
          <cell r="AE11360">
            <v>0</v>
          </cell>
          <cell r="AF11360">
            <v>0</v>
          </cell>
        </row>
        <row r="11361">
          <cell r="M11361" t="str">
            <v>InterfacePrehRob</v>
          </cell>
          <cell r="N11361" t="str">
            <v>Interface Alu Pince/Préhenseur</v>
          </cell>
          <cell r="O11361" t="str">
            <v>Aluminium interface Clamp/Driver</v>
          </cell>
          <cell r="P11361">
            <v>1</v>
          </cell>
          <cell r="Q11361">
            <v>0</v>
          </cell>
          <cell r="R11361" t="str">
            <v/>
          </cell>
          <cell r="X11361">
            <v>0</v>
          </cell>
          <cell r="Y11361">
            <v>0</v>
          </cell>
          <cell r="Z11361">
            <v>0</v>
          </cell>
          <cell r="AA11361">
            <v>0</v>
          </cell>
          <cell r="AD11361">
            <v>0</v>
          </cell>
          <cell r="AE11361">
            <v>0</v>
          </cell>
          <cell r="AF11361">
            <v>0</v>
          </cell>
        </row>
        <row r="11362">
          <cell r="M11362" t="str">
            <v>PoutreCentMPRModFrs</v>
          </cell>
          <cell r="N11362" t="str">
            <v>Poutre Centrale pour MPR Modulaire du commerce</v>
          </cell>
          <cell r="O11362" t="str">
            <v>Beam 1 Mt (any diameter) for gripper</v>
          </cell>
          <cell r="P11362">
            <v>1</v>
          </cell>
          <cell r="Q11362">
            <v>0</v>
          </cell>
          <cell r="R11362" t="str">
            <v/>
          </cell>
          <cell r="AA11362">
            <v>0</v>
          </cell>
          <cell r="AD11362">
            <v>0</v>
          </cell>
          <cell r="AE11362">
            <v>0</v>
          </cell>
          <cell r="AF11362">
            <v>0</v>
          </cell>
        </row>
        <row r="11363">
          <cell r="M11363" t="str">
            <v>SuppGrandMPRFrs</v>
          </cell>
          <cell r="N11363" t="str">
            <v>Supplément coût pour un grand préhenseur Commerce</v>
          </cell>
          <cell r="O11363" t="str">
            <v>Additional cost for a large trade gripper</v>
          </cell>
          <cell r="P11363">
            <v>2</v>
          </cell>
          <cell r="Q11363">
            <v>0</v>
          </cell>
          <cell r="R11363" t="str">
            <v/>
          </cell>
          <cell r="AA11363">
            <v>0</v>
          </cell>
          <cell r="AD11363">
            <v>0</v>
          </cell>
          <cell r="AE11363">
            <v>0</v>
          </cell>
          <cell r="AF11363">
            <v>0</v>
          </cell>
        </row>
        <row r="11364">
          <cell r="M11364" t="str">
            <v>RefSer40DINPreh</v>
          </cell>
          <cell r="N11364" t="str">
            <v>Serrage 40 DIN Touche + Appui tous types sur Préh</v>
          </cell>
          <cell r="O11364" t="str">
            <v>Clamping 40 DIN Key + All types of support on Preh</v>
          </cell>
          <cell r="P11364">
            <v>3</v>
          </cell>
          <cell r="Q11364">
            <v>0</v>
          </cell>
          <cell r="R11364" t="str">
            <v/>
          </cell>
          <cell r="X11364">
            <v>36.855000000000004</v>
          </cell>
          <cell r="Y11364">
            <v>213.02190000000002</v>
          </cell>
          <cell r="Z11364">
            <v>113.4</v>
          </cell>
          <cell r="AA11364">
            <v>363.27690000000007</v>
          </cell>
          <cell r="AD11364">
            <v>12.285000000000002</v>
          </cell>
          <cell r="AE11364">
            <v>71.007300000000001</v>
          </cell>
          <cell r="AF11364">
            <v>37.800000000000004</v>
          </cell>
        </row>
        <row r="11365">
          <cell r="M11365" t="str">
            <v>AppuiDrageoir</v>
          </cell>
          <cell r="N11365" t="str">
            <v xml:space="preserve">Appui seul ou drageoir seul (toutes largeurs) </v>
          </cell>
          <cell r="O11365" t="str">
            <v xml:space="preserve">support only or sucker only (all widths) </v>
          </cell>
          <cell r="P11365">
            <v>4</v>
          </cell>
          <cell r="Q11365">
            <v>0</v>
          </cell>
          <cell r="R11365" t="str">
            <v/>
          </cell>
          <cell r="X11365">
            <v>0</v>
          </cell>
          <cell r="Y11365">
            <v>0</v>
          </cell>
          <cell r="Z11365">
            <v>0</v>
          </cell>
          <cell r="AA11365">
            <v>0</v>
          </cell>
          <cell r="AD11365">
            <v>0</v>
          </cell>
          <cell r="AE11365">
            <v>0</v>
          </cell>
          <cell r="AF11365">
            <v>0</v>
          </cell>
        </row>
        <row r="11366">
          <cell r="M11366" t="str">
            <v>Touch</v>
          </cell>
          <cell r="N11366" t="str">
            <v>Touche seule toutes largeurs</v>
          </cell>
          <cell r="O11366" t="str">
            <v>Fixed button (Endschalter)</v>
          </cell>
          <cell r="P11366">
            <v>1</v>
          </cell>
          <cell r="Q11366">
            <v>0</v>
          </cell>
          <cell r="R11366" t="str">
            <v/>
          </cell>
          <cell r="X11366">
            <v>0</v>
          </cell>
          <cell r="Y11366">
            <v>0</v>
          </cell>
          <cell r="Z11366">
            <v>0</v>
          </cell>
          <cell r="AA11366">
            <v>0</v>
          </cell>
          <cell r="AD11366">
            <v>0</v>
          </cell>
          <cell r="AE11366">
            <v>0</v>
          </cell>
          <cell r="AF11366">
            <v>0</v>
          </cell>
        </row>
        <row r="11367">
          <cell r="M11367" t="str">
            <v>DistribPreh</v>
          </cell>
          <cell r="N11367" t="str">
            <v>Distributeur taille 2 sur Préhenseur</v>
          </cell>
          <cell r="O11367" t="str">
            <v>Dispenser size 2 on Gripper</v>
          </cell>
          <cell r="P11367">
            <v>2</v>
          </cell>
          <cell r="Q11367">
            <v>0</v>
          </cell>
          <cell r="R11367" t="str">
            <v/>
          </cell>
          <cell r="X11367">
            <v>24.57</v>
          </cell>
          <cell r="Y11367">
            <v>325.39499999999998</v>
          </cell>
          <cell r="Z11367">
            <v>37.800000000000004</v>
          </cell>
          <cell r="AA11367">
            <v>387.76499999999999</v>
          </cell>
          <cell r="AD11367">
            <v>12.285</v>
          </cell>
          <cell r="AE11367">
            <v>162.69749999999999</v>
          </cell>
          <cell r="AF11367">
            <v>18.900000000000002</v>
          </cell>
        </row>
        <row r="11368">
          <cell r="M11368" t="str">
            <v>PPinducPreh</v>
          </cell>
          <cell r="N11368" t="str">
            <v>Détecteur inductif présence pièce sur Préhenseur a</v>
          </cell>
          <cell r="O11368" t="str">
            <v>Inductive part presence detector on Gripper</v>
          </cell>
          <cell r="P11368">
            <v>2</v>
          </cell>
          <cell r="Q11368">
            <v>0</v>
          </cell>
          <cell r="R11368" t="str">
            <v/>
          </cell>
          <cell r="X11368">
            <v>24.57</v>
          </cell>
          <cell r="Y11368">
            <v>75.316500000000019</v>
          </cell>
          <cell r="Z11368">
            <v>18.900000000000002</v>
          </cell>
          <cell r="AA11368">
            <v>118.78650000000002</v>
          </cell>
          <cell r="AD11368">
            <v>12.285</v>
          </cell>
          <cell r="AE11368">
            <v>37.65825000000001</v>
          </cell>
          <cell r="AF11368">
            <v>9.4500000000000011</v>
          </cell>
        </row>
        <row r="11369">
          <cell r="M11369" t="str">
            <v>PilSeulPreh</v>
          </cell>
          <cell r="N11369" t="str">
            <v xml:space="preserve">Pilote fixe sans poteau ou Pilote préhenseur avec </v>
          </cell>
          <cell r="O11369" t="str">
            <v>Fixed pin for gripper</v>
          </cell>
          <cell r="P11369">
            <v>2</v>
          </cell>
          <cell r="Q11369">
            <v>0</v>
          </cell>
          <cell r="R11369" t="str">
            <v/>
          </cell>
          <cell r="X11369">
            <v>0</v>
          </cell>
          <cell r="Y11369">
            <v>0</v>
          </cell>
          <cell r="Z11369">
            <v>0</v>
          </cell>
          <cell r="AA11369">
            <v>0</v>
          </cell>
          <cell r="AD11369">
            <v>0</v>
          </cell>
          <cell r="AE11369">
            <v>0</v>
          </cell>
          <cell r="AF11369">
            <v>0</v>
          </cell>
        </row>
        <row r="11370">
          <cell r="M11370">
            <v>0</v>
          </cell>
          <cell r="N11370">
            <v>0</v>
          </cell>
          <cell r="O11370" t="str">
            <v/>
          </cell>
          <cell r="P11370">
            <v>0</v>
          </cell>
          <cell r="Q11370">
            <v>0</v>
          </cell>
          <cell r="R11370">
            <v>0</v>
          </cell>
          <cell r="AA11370">
            <v>0</v>
          </cell>
          <cell r="AD11370" t="e">
            <v>#DIV/0!</v>
          </cell>
          <cell r="AE11370" t="e">
            <v>#DIV/0!</v>
          </cell>
          <cell r="AF11370" t="e">
            <v>#DIV/0!</v>
          </cell>
        </row>
        <row r="11371">
          <cell r="M11371">
            <v>0</v>
          </cell>
          <cell r="N11371">
            <v>0</v>
          </cell>
          <cell r="O11371" t="str">
            <v/>
          </cell>
          <cell r="P11371">
            <v>1</v>
          </cell>
          <cell r="Q11371" t="str">
            <v>Changement réferenciel</v>
          </cell>
          <cell r="R11371">
            <v>0</v>
          </cell>
          <cell r="AA11371">
            <v>0</v>
          </cell>
          <cell r="AD11371">
            <v>0</v>
          </cell>
          <cell r="AE11371">
            <v>0</v>
          </cell>
          <cell r="AF11371">
            <v>0</v>
          </cell>
        </row>
        <row r="11372">
          <cell r="M11372" t="str">
            <v>InterfaceRobPinceStdenL</v>
          </cell>
          <cell r="N11372" t="str">
            <v>Interface Std en L fixation entre Pince et Robot</v>
          </cell>
          <cell r="O11372" t="str">
            <v>Std L-shaped interface for fixing between Clamp and Robot</v>
          </cell>
          <cell r="P11372">
            <v>1</v>
          </cell>
          <cell r="Q11372">
            <v>0</v>
          </cell>
          <cell r="R11372" t="str">
            <v/>
          </cell>
          <cell r="X11372">
            <v>0</v>
          </cell>
          <cell r="Y11372">
            <v>0</v>
          </cell>
          <cell r="Z11372">
            <v>0</v>
          </cell>
          <cell r="AA11372">
            <v>0</v>
          </cell>
          <cell r="AD11372">
            <v>0</v>
          </cell>
          <cell r="AE11372">
            <v>0</v>
          </cell>
          <cell r="AF11372">
            <v>0</v>
          </cell>
        </row>
        <row r="11373">
          <cell r="M11373" t="str">
            <v>PincRobMFLightX500ModSansDetal</v>
          </cell>
          <cell r="N11373" t="str">
            <v>Pince Mod MF Light ciseaux électrique LU &lt; 500</v>
          </cell>
          <cell r="O11373" t="str">
            <v>MF Light Mod Clamp X - Shape electric width &lt; 500</v>
          </cell>
          <cell r="P11373">
            <v>1</v>
          </cell>
          <cell r="Q11373">
            <v>0</v>
          </cell>
          <cell r="R11373" t="str">
            <v/>
          </cell>
          <cell r="X11373">
            <v>0</v>
          </cell>
          <cell r="Y11373">
            <v>0</v>
          </cell>
          <cell r="Z11373">
            <v>0</v>
          </cell>
          <cell r="AA11373">
            <v>0</v>
          </cell>
          <cell r="AD11373">
            <v>0</v>
          </cell>
          <cell r="AE11373">
            <v>0</v>
          </cell>
          <cell r="AF11373">
            <v>0</v>
          </cell>
        </row>
        <row r="11374">
          <cell r="M11374" t="str">
            <v>MisAllRech</v>
          </cell>
          <cell r="N11374" t="str">
            <v>Mise et Allonge de rechange</v>
          </cell>
          <cell r="O11374" t="str">
            <v>Spare plug and extension cable</v>
          </cell>
          <cell r="P11374">
            <v>1</v>
          </cell>
          <cell r="Q11374">
            <v>0</v>
          </cell>
          <cell r="R11374" t="str">
            <v/>
          </cell>
          <cell r="X11374">
            <v>0</v>
          </cell>
          <cell r="Y11374">
            <v>0</v>
          </cell>
          <cell r="Z11374">
            <v>0</v>
          </cell>
          <cell r="AA11374">
            <v>0</v>
          </cell>
          <cell r="AD11374">
            <v>0</v>
          </cell>
          <cell r="AE11374">
            <v>0</v>
          </cell>
          <cell r="AF11374">
            <v>0</v>
          </cell>
        </row>
        <row r="11375">
          <cell r="M11375">
            <v>0</v>
          </cell>
          <cell r="N11375">
            <v>0</v>
          </cell>
          <cell r="O11375" t="str">
            <v/>
          </cell>
          <cell r="P11375">
            <v>0</v>
          </cell>
          <cell r="Q11375">
            <v>0</v>
          </cell>
          <cell r="R11375">
            <v>0</v>
          </cell>
          <cell r="AA11375">
            <v>0</v>
          </cell>
          <cell r="AD11375" t="e">
            <v>#DIV/0!</v>
          </cell>
          <cell r="AE11375" t="e">
            <v>#DIV/0!</v>
          </cell>
          <cell r="AF11375" t="e">
            <v>#DIV/0!</v>
          </cell>
        </row>
        <row r="11376">
          <cell r="M11376">
            <v>0</v>
          </cell>
          <cell r="N11376">
            <v>0</v>
          </cell>
          <cell r="O11376" t="str">
            <v/>
          </cell>
          <cell r="P11376">
            <v>1</v>
          </cell>
          <cell r="Q11376">
            <v>0</v>
          </cell>
          <cell r="R11376">
            <v>0</v>
          </cell>
          <cell r="AA11376">
            <v>0</v>
          </cell>
          <cell r="AD11376">
            <v>0</v>
          </cell>
          <cell r="AE11376">
            <v>0</v>
          </cell>
          <cell r="AF11376">
            <v>0</v>
          </cell>
        </row>
        <row r="11377">
          <cell r="M11377" t="str">
            <v>RodFixeNew</v>
          </cell>
          <cell r="N11377" t="str">
            <v>Rodeuse fixe (Std New)</v>
          </cell>
          <cell r="O11377" t="str">
            <v>Tip dreser fix (new)</v>
          </cell>
          <cell r="P11377">
            <v>1</v>
          </cell>
          <cell r="Q11377" t="str">
            <v>Choix suivant les cas</v>
          </cell>
          <cell r="R11377" t="str">
            <v/>
          </cell>
          <cell r="X11377">
            <v>20.474999999999998</v>
          </cell>
          <cell r="Y11377">
            <v>95.678100000000001</v>
          </cell>
          <cell r="Z11377">
            <v>254.625</v>
          </cell>
          <cell r="AA11377">
            <v>370.77809999999999</v>
          </cell>
          <cell r="AD11377">
            <v>20.474999999999998</v>
          </cell>
          <cell r="AE11377">
            <v>95.678100000000001</v>
          </cell>
          <cell r="AF11377">
            <v>254.625</v>
          </cell>
        </row>
        <row r="11378">
          <cell r="M11378">
            <v>0</v>
          </cell>
          <cell r="N11378">
            <v>0</v>
          </cell>
          <cell r="O11378" t="str">
            <v/>
          </cell>
          <cell r="P11378">
            <v>0</v>
          </cell>
          <cell r="Q11378">
            <v>0</v>
          </cell>
          <cell r="R11378">
            <v>0</v>
          </cell>
          <cell r="AA11378">
            <v>0</v>
          </cell>
          <cell r="AD11378" t="e">
            <v>#DIV/0!</v>
          </cell>
          <cell r="AE11378" t="e">
            <v>#DIV/0!</v>
          </cell>
          <cell r="AF11378" t="e">
            <v>#DIV/0!</v>
          </cell>
        </row>
        <row r="11379">
          <cell r="M11379">
            <v>0</v>
          </cell>
          <cell r="N11379">
            <v>0</v>
          </cell>
          <cell r="O11379" t="str">
            <v/>
          </cell>
          <cell r="P11379">
            <v>1</v>
          </cell>
          <cell r="Q11379">
            <v>0</v>
          </cell>
          <cell r="R11379">
            <v>0</v>
          </cell>
          <cell r="AA11379">
            <v>0</v>
          </cell>
          <cell r="AD11379">
            <v>0</v>
          </cell>
          <cell r="AE11379">
            <v>0</v>
          </cell>
          <cell r="AF11379">
            <v>0</v>
          </cell>
        </row>
        <row r="11380">
          <cell r="M11380" t="str">
            <v>MAccuSol13m</v>
          </cell>
          <cell r="N11380" t="str">
            <v>Magasin Accumulation au sol longueur 13 m</v>
          </cell>
          <cell r="O11380" t="str">
            <v>Store Ground accumulation length 13 m</v>
          </cell>
          <cell r="P11380">
            <v>1</v>
          </cell>
          <cell r="Q11380">
            <v>0</v>
          </cell>
          <cell r="X11380">
            <v>236.77762499999997</v>
          </cell>
          <cell r="Y11380">
            <v>3031.1242499999998</v>
          </cell>
          <cell r="Z11380">
            <v>1415.0190237529662</v>
          </cell>
          <cell r="AA11380">
            <v>4682.9208987529664</v>
          </cell>
          <cell r="AD11380">
            <v>236.77762499999997</v>
          </cell>
          <cell r="AE11380">
            <v>3031.1242499999998</v>
          </cell>
          <cell r="AF11380">
            <v>1415.0190237529662</v>
          </cell>
        </row>
        <row r="11381">
          <cell r="M11381" t="str">
            <v>MAccuSolMSup</v>
          </cell>
          <cell r="N11381" t="str">
            <v>Un mètre supplémentair Magasin Accumulation au sol</v>
          </cell>
          <cell r="O11381" t="str">
            <v>One additional metre Store Ground Accumulation</v>
          </cell>
          <cell r="P11381">
            <v>2</v>
          </cell>
          <cell r="Q11381">
            <v>0</v>
          </cell>
          <cell r="X11381">
            <v>0</v>
          </cell>
          <cell r="Y11381">
            <v>11.340000000000002</v>
          </cell>
          <cell r="Z11381">
            <v>39.9</v>
          </cell>
          <cell r="AA11381">
            <v>51.24</v>
          </cell>
          <cell r="AD11381">
            <v>0</v>
          </cell>
          <cell r="AE11381">
            <v>5.6700000000000008</v>
          </cell>
          <cell r="AF11381">
            <v>19.95</v>
          </cell>
        </row>
        <row r="11382">
          <cell r="M11382" t="str">
            <v>Navette400</v>
          </cell>
          <cell r="N11382" t="str">
            <v>Navette magasin accumulation largeur 400mm</v>
          </cell>
          <cell r="O11382" t="str">
            <v>Accumulation store shuttle width 400mm</v>
          </cell>
          <cell r="P11382">
            <v>20</v>
          </cell>
          <cell r="Q11382">
            <v>0</v>
          </cell>
          <cell r="X11382">
            <v>0</v>
          </cell>
          <cell r="Y11382">
            <v>0</v>
          </cell>
          <cell r="Z11382">
            <v>0</v>
          </cell>
          <cell r="AA11382">
            <v>0</v>
          </cell>
          <cell r="AD11382">
            <v>0</v>
          </cell>
          <cell r="AE11382">
            <v>0</v>
          </cell>
          <cell r="AF11382">
            <v>0</v>
          </cell>
        </row>
        <row r="11383">
          <cell r="M11383" t="str">
            <v>Outilnavette400</v>
          </cell>
          <cell r="N11383" t="str">
            <v>Outil navette magasin accu.lg 400mm ss géom</v>
          </cell>
          <cell r="O11383" t="str">
            <v>Tool shuttle without geometry, width 400mm</v>
          </cell>
          <cell r="P11383">
            <v>1</v>
          </cell>
          <cell r="Q11383">
            <v>0</v>
          </cell>
          <cell r="X11383">
            <v>0</v>
          </cell>
          <cell r="Y11383">
            <v>0</v>
          </cell>
          <cell r="Z11383">
            <v>0</v>
          </cell>
          <cell r="AA11383">
            <v>0</v>
          </cell>
          <cell r="AD11383">
            <v>0</v>
          </cell>
          <cell r="AE11383">
            <v>0</v>
          </cell>
          <cell r="AF11383">
            <v>0</v>
          </cell>
        </row>
        <row r="11384">
          <cell r="M11384" t="str">
            <v>Outilnavette400</v>
          </cell>
          <cell r="N11384" t="str">
            <v>Outil navette magasin accu.lg 400mm ss géom</v>
          </cell>
          <cell r="O11384" t="str">
            <v>Tool shuttle without geometry, width 400mm</v>
          </cell>
          <cell r="P11384">
            <v>19</v>
          </cell>
          <cell r="Q11384">
            <v>0</v>
          </cell>
          <cell r="R11384" t="str">
            <v>02</v>
          </cell>
          <cell r="X11384">
            <v>0</v>
          </cell>
          <cell r="Y11384">
            <v>0</v>
          </cell>
          <cell r="Z11384">
            <v>0</v>
          </cell>
          <cell r="AA11384">
            <v>0</v>
          </cell>
          <cell r="AD11384">
            <v>0</v>
          </cell>
          <cell r="AE11384">
            <v>0</v>
          </cell>
          <cell r="AF11384">
            <v>0</v>
          </cell>
        </row>
        <row r="11385">
          <cell r="M11385" t="str">
            <v>GabPaletMagSol</v>
          </cell>
          <cell r="N11385" t="str">
            <v>Gabarit de contrôle des équipements mag. au sol</v>
          </cell>
          <cell r="O11385" t="str">
            <v>Control template for ground mag. Equipment</v>
          </cell>
          <cell r="P11385">
            <v>1</v>
          </cell>
          <cell r="Q11385">
            <v>0</v>
          </cell>
          <cell r="X11385">
            <v>0</v>
          </cell>
          <cell r="Y11385">
            <v>0</v>
          </cell>
          <cell r="Z11385">
            <v>0</v>
          </cell>
          <cell r="AA11385">
            <v>0</v>
          </cell>
          <cell r="AD11385">
            <v>0</v>
          </cell>
          <cell r="AE11385">
            <v>0</v>
          </cell>
          <cell r="AF11385">
            <v>0</v>
          </cell>
        </row>
        <row r="11386">
          <cell r="M11386" t="str">
            <v>AppuiOutNav</v>
          </cell>
          <cell r="N11386" t="str">
            <v>Appui d'outil de navette de magasin</v>
          </cell>
          <cell r="O11386" t="str">
            <v>magazine shuttle tool holder</v>
          </cell>
          <cell r="P11386">
            <v>4</v>
          </cell>
          <cell r="Q11386">
            <v>0</v>
          </cell>
          <cell r="X11386">
            <v>0</v>
          </cell>
          <cell r="Y11386">
            <v>0</v>
          </cell>
          <cell r="Z11386">
            <v>0</v>
          </cell>
          <cell r="AA11386">
            <v>0</v>
          </cell>
          <cell r="AD11386">
            <v>0</v>
          </cell>
          <cell r="AE11386">
            <v>0</v>
          </cell>
          <cell r="AF11386">
            <v>0</v>
          </cell>
        </row>
        <row r="11387">
          <cell r="M11387" t="str">
            <v>AppuiOutNav</v>
          </cell>
          <cell r="N11387" t="str">
            <v>Appui d'outil de navette de magasin</v>
          </cell>
          <cell r="O11387" t="str">
            <v>magazine shuttle tool holder</v>
          </cell>
          <cell r="P11387">
            <v>76</v>
          </cell>
          <cell r="Q11387">
            <v>0</v>
          </cell>
          <cell r="R11387" t="str">
            <v>02</v>
          </cell>
          <cell r="X11387">
            <v>0</v>
          </cell>
          <cell r="Y11387">
            <v>0</v>
          </cell>
          <cell r="Z11387">
            <v>0</v>
          </cell>
          <cell r="AA11387">
            <v>0</v>
          </cell>
          <cell r="AD11387">
            <v>0</v>
          </cell>
          <cell r="AE11387">
            <v>0</v>
          </cell>
          <cell r="AF11387">
            <v>0</v>
          </cell>
        </row>
        <row r="11388">
          <cell r="M11388" t="str">
            <v>Aval</v>
          </cell>
          <cell r="N11388" t="str">
            <v>Avaloir</v>
          </cell>
          <cell r="O11388" t="str">
            <v>Guide</v>
          </cell>
          <cell r="P11388">
            <v>4</v>
          </cell>
          <cell r="Q11388">
            <v>0</v>
          </cell>
          <cell r="X11388">
            <v>0</v>
          </cell>
          <cell r="Y11388">
            <v>0</v>
          </cell>
          <cell r="Z11388">
            <v>0</v>
          </cell>
          <cell r="AA11388">
            <v>0</v>
          </cell>
          <cell r="AD11388">
            <v>0</v>
          </cell>
          <cell r="AE11388">
            <v>0</v>
          </cell>
          <cell r="AF11388">
            <v>0</v>
          </cell>
        </row>
        <row r="11389">
          <cell r="M11389" t="str">
            <v>Aval</v>
          </cell>
          <cell r="N11389" t="str">
            <v>Avaloir</v>
          </cell>
          <cell r="O11389" t="str">
            <v>Guide</v>
          </cell>
          <cell r="P11389">
            <v>76</v>
          </cell>
          <cell r="Q11389">
            <v>0</v>
          </cell>
          <cell r="R11389" t="str">
            <v>02</v>
          </cell>
          <cell r="X11389">
            <v>0</v>
          </cell>
          <cell r="Y11389">
            <v>0</v>
          </cell>
          <cell r="Z11389">
            <v>0</v>
          </cell>
          <cell r="AA11389">
            <v>0</v>
          </cell>
          <cell r="AD11389">
            <v>0</v>
          </cell>
          <cell r="AE11389">
            <v>0</v>
          </cell>
          <cell r="AF11389">
            <v>0</v>
          </cell>
        </row>
        <row r="11390">
          <cell r="M11390" t="str">
            <v>PilOutNav</v>
          </cell>
          <cell r="N11390" t="str">
            <v>Pilote fixe pour palette magasin</v>
          </cell>
          <cell r="O11390" t="str">
            <v>Fixed pin for magazine pallet</v>
          </cell>
          <cell r="P11390">
            <v>1</v>
          </cell>
          <cell r="Q11390">
            <v>0</v>
          </cell>
          <cell r="X11390">
            <v>0</v>
          </cell>
          <cell r="Y11390">
            <v>0</v>
          </cell>
          <cell r="Z11390">
            <v>0</v>
          </cell>
          <cell r="AA11390">
            <v>0</v>
          </cell>
          <cell r="AD11390">
            <v>0</v>
          </cell>
          <cell r="AE11390">
            <v>0</v>
          </cell>
          <cell r="AF11390">
            <v>0</v>
          </cell>
        </row>
        <row r="11391">
          <cell r="M11391" t="str">
            <v>PilOutNav</v>
          </cell>
          <cell r="N11391" t="str">
            <v>Pilote fixe pour palette magasin</v>
          </cell>
          <cell r="O11391" t="str">
            <v>Fixed pin for magazine pallet</v>
          </cell>
          <cell r="P11391">
            <v>19</v>
          </cell>
          <cell r="Q11391">
            <v>0</v>
          </cell>
          <cell r="R11391" t="str">
            <v>02</v>
          </cell>
          <cell r="X11391">
            <v>0</v>
          </cell>
          <cell r="Y11391">
            <v>0</v>
          </cell>
          <cell r="Z11391">
            <v>0</v>
          </cell>
          <cell r="AA11391">
            <v>0</v>
          </cell>
          <cell r="AD11391">
            <v>0</v>
          </cell>
          <cell r="AE11391">
            <v>0</v>
          </cell>
          <cell r="AF11391">
            <v>0</v>
          </cell>
        </row>
        <row r="11392">
          <cell r="M11392" t="str">
            <v>PPFaisceauRouge</v>
          </cell>
          <cell r="N11392" t="str">
            <v>Détecteur à lumière rouge</v>
          </cell>
          <cell r="O11392" t="str">
            <v>Redlight sensor</v>
          </cell>
          <cell r="P11392">
            <v>2</v>
          </cell>
          <cell r="Q11392">
            <v>0</v>
          </cell>
          <cell r="X11392">
            <v>38.212650000000004</v>
          </cell>
          <cell r="Y11392">
            <v>51.636899999999997</v>
          </cell>
          <cell r="Z11392">
            <v>215.19076187648309</v>
          </cell>
          <cell r="AA11392">
            <v>305.04031187648309</v>
          </cell>
          <cell r="AD11392">
            <v>19.106325000000002</v>
          </cell>
          <cell r="AE11392">
            <v>25.818449999999999</v>
          </cell>
          <cell r="AF11392">
            <v>107.59538093824155</v>
          </cell>
        </row>
        <row r="11393">
          <cell r="M11393" t="str">
            <v>SupChargOp</v>
          </cell>
          <cell r="N11393" t="str">
            <v>Poste de Chargement Opérateur Magasin</v>
          </cell>
          <cell r="O11393" t="str">
            <v>Loading Station Operator Magazine</v>
          </cell>
          <cell r="P11393">
            <v>1</v>
          </cell>
          <cell r="Q11393">
            <v>0</v>
          </cell>
          <cell r="X11393">
            <v>145.25437499999998</v>
          </cell>
          <cell r="Y11393">
            <v>570.11849999999993</v>
          </cell>
          <cell r="Z11393">
            <v>901.83152375296618</v>
          </cell>
          <cell r="AA11393">
            <v>1617.204398752966</v>
          </cell>
          <cell r="AD11393">
            <v>145.25437499999998</v>
          </cell>
          <cell r="AE11393">
            <v>570.11849999999993</v>
          </cell>
          <cell r="AF11393">
            <v>901.83152375296618</v>
          </cell>
        </row>
        <row r="11394">
          <cell r="M11394" t="str">
            <v>MagChargAuto</v>
          </cell>
          <cell r="N11394" t="str">
            <v>Automatisme gestion chargement magasin accu</v>
          </cell>
          <cell r="O11394" t="str">
            <v>Automation for battery store loading management</v>
          </cell>
          <cell r="P11394">
            <v>1</v>
          </cell>
          <cell r="Q11394">
            <v>0</v>
          </cell>
          <cell r="X11394">
            <v>222.03562499999998</v>
          </cell>
          <cell r="Y11394">
            <v>477.07800000000009</v>
          </cell>
          <cell r="Z11394">
            <v>886.08152375296618</v>
          </cell>
          <cell r="AA11394">
            <v>1585.1951487529664</v>
          </cell>
          <cell r="AD11394">
            <v>222.03562499999998</v>
          </cell>
          <cell r="AE11394">
            <v>477.07800000000009</v>
          </cell>
          <cell r="AF11394">
            <v>886.08152375296618</v>
          </cell>
        </row>
        <row r="11395">
          <cell r="M11395" t="str">
            <v>PupArretMag</v>
          </cell>
          <cell r="N11395" t="str">
            <v>Pupitre isolé - BPL à accrochage</v>
          </cell>
          <cell r="O11395" t="str">
            <v>Isolated desk - BPL with hanging system</v>
          </cell>
          <cell r="P11395">
            <v>1</v>
          </cell>
          <cell r="Q11395">
            <v>0</v>
          </cell>
          <cell r="X11395">
            <v>94.129874999999998</v>
          </cell>
          <cell r="Y11395">
            <v>98.343000000000004</v>
          </cell>
          <cell r="Z11395">
            <v>245.14538093824154</v>
          </cell>
          <cell r="AA11395">
            <v>437.61825593824153</v>
          </cell>
          <cell r="AD11395">
            <v>94.129874999999998</v>
          </cell>
          <cell r="AE11395">
            <v>98.343000000000004</v>
          </cell>
          <cell r="AF11395">
            <v>245.14538093824154</v>
          </cell>
        </row>
        <row r="11396">
          <cell r="M11396" t="str">
            <v>PupBPvalidation</v>
          </cell>
          <cell r="N11396" t="str">
            <v>Pupitre BP validation</v>
          </cell>
          <cell r="O11396" t="str">
            <v>BP validation desk</v>
          </cell>
          <cell r="P11396">
            <v>1</v>
          </cell>
          <cell r="Q11396">
            <v>0</v>
          </cell>
          <cell r="R11396" t="str">
            <v/>
          </cell>
          <cell r="X11396">
            <v>94.129874999999998</v>
          </cell>
          <cell r="Y11396">
            <v>83.51700000000001</v>
          </cell>
          <cell r="Z11396">
            <v>213.64538093824154</v>
          </cell>
          <cell r="AA11396">
            <v>391.29225593824157</v>
          </cell>
          <cell r="AD11396">
            <v>94.129874999999998</v>
          </cell>
          <cell r="AE11396">
            <v>83.51700000000001</v>
          </cell>
          <cell r="AF11396">
            <v>213.64538093824154</v>
          </cell>
        </row>
        <row r="11397">
          <cell r="M11397" t="str">
            <v>CoffretOpeIHM_TP700</v>
          </cell>
          <cell r="N11397" t="str">
            <v>Coffret IHM TP700</v>
          </cell>
          <cell r="O11397" t="str">
            <v>IHM TP700 power box</v>
          </cell>
          <cell r="P11397">
            <v>1</v>
          </cell>
          <cell r="Q11397">
            <v>0</v>
          </cell>
          <cell r="R11397" t="str">
            <v/>
          </cell>
          <cell r="X11397">
            <v>434.93624999999997</v>
          </cell>
          <cell r="Y11397">
            <v>1218.5775000000001</v>
          </cell>
          <cell r="Z11397">
            <v>1296.4538093824156</v>
          </cell>
          <cell r="AA11397">
            <v>2949.9675593824159</v>
          </cell>
          <cell r="AD11397">
            <v>434.93624999999997</v>
          </cell>
          <cell r="AE11397">
            <v>1218.5775000000001</v>
          </cell>
          <cell r="AF11397">
            <v>1296.4538093824156</v>
          </cell>
        </row>
        <row r="11398">
          <cell r="M11398" t="str">
            <v>AffDivVerrin</v>
          </cell>
          <cell r="N11398" t="str">
            <v>Afficheur diversité par verrines</v>
          </cell>
          <cell r="O11398" t="str">
            <v>Display divers parts by Lamp</v>
          </cell>
          <cell r="P11398">
            <v>6</v>
          </cell>
          <cell r="Q11398" t="str">
            <v>1 à chaque navette à charger</v>
          </cell>
          <cell r="R11398" t="str">
            <v/>
          </cell>
          <cell r="X11398">
            <v>375.42015000000004</v>
          </cell>
          <cell r="Y11398">
            <v>664.96500000000003</v>
          </cell>
          <cell r="Z11398">
            <v>1785.8722856294492</v>
          </cell>
          <cell r="AA11398">
            <v>2826.257435629449</v>
          </cell>
          <cell r="AD11398">
            <v>62.570025000000008</v>
          </cell>
          <cell r="AE11398">
            <v>110.8275</v>
          </cell>
          <cell r="AF11398">
            <v>297.64538093824154</v>
          </cell>
        </row>
        <row r="11399">
          <cell r="M11399">
            <v>0</v>
          </cell>
          <cell r="N11399">
            <v>0</v>
          </cell>
          <cell r="O11399" t="str">
            <v/>
          </cell>
          <cell r="P11399">
            <v>0</v>
          </cell>
          <cell r="Q11399">
            <v>0</v>
          </cell>
          <cell r="R11399">
            <v>0</v>
          </cell>
          <cell r="AA11399">
            <v>0</v>
          </cell>
          <cell r="AD11399" t="e">
            <v>#DIV/0!</v>
          </cell>
          <cell r="AE11399" t="e">
            <v>#DIV/0!</v>
          </cell>
          <cell r="AF11399" t="e">
            <v>#DIV/0!</v>
          </cell>
        </row>
        <row r="11400">
          <cell r="M11400">
            <v>0</v>
          </cell>
          <cell r="N11400">
            <v>0</v>
          </cell>
          <cell r="O11400" t="str">
            <v/>
          </cell>
          <cell r="P11400">
            <v>1</v>
          </cell>
          <cell r="Q11400" t="str">
            <v>Changement réferenciel</v>
          </cell>
          <cell r="R11400">
            <v>0</v>
          </cell>
          <cell r="AA11400">
            <v>0</v>
          </cell>
          <cell r="AD11400">
            <v>0</v>
          </cell>
          <cell r="AE11400">
            <v>0</v>
          </cell>
          <cell r="AF11400">
            <v>0</v>
          </cell>
        </row>
        <row r="11401">
          <cell r="M11401" t="str">
            <v>PlatFortal1m²</v>
          </cell>
          <cell r="N11401" t="str">
            <v>Platine Fortal surface compris entre 0.5 m² et 1.2</v>
          </cell>
          <cell r="O11401" t="str">
            <v>Fortal plate surface between 0.5 m² and 1.2</v>
          </cell>
          <cell r="P11401">
            <v>1</v>
          </cell>
          <cell r="Q11401">
            <v>0</v>
          </cell>
          <cell r="R11401" t="str">
            <v/>
          </cell>
          <cell r="AA11401">
            <v>0</v>
          </cell>
          <cell r="AD11401">
            <v>0</v>
          </cell>
          <cell r="AE11401">
            <v>0</v>
          </cell>
          <cell r="AF11401">
            <v>0</v>
          </cell>
        </row>
        <row r="11402">
          <cell r="M11402" t="str">
            <v>Ref</v>
          </cell>
          <cell r="N11402" t="str">
            <v xml:space="preserve">Appui ou drageoir (toutes largeurs) + support </v>
          </cell>
          <cell r="O11402" t="str">
            <v xml:space="preserve">Support or sucker (all widths) + support </v>
          </cell>
          <cell r="P11402">
            <v>12</v>
          </cell>
          <cell r="Q11402">
            <v>0</v>
          </cell>
          <cell r="R11402" t="str">
            <v/>
          </cell>
          <cell r="X11402">
            <v>0</v>
          </cell>
          <cell r="Y11402">
            <v>0</v>
          </cell>
          <cell r="Z11402">
            <v>0</v>
          </cell>
          <cell r="AA11402">
            <v>0</v>
          </cell>
          <cell r="AD11402">
            <v>0</v>
          </cell>
          <cell r="AE11402">
            <v>0</v>
          </cell>
          <cell r="AF11402">
            <v>0</v>
          </cell>
        </row>
        <row r="11403">
          <cell r="M11403" t="str">
            <v>Pil</v>
          </cell>
          <cell r="N11403" t="str">
            <v>Pilote fixe</v>
          </cell>
          <cell r="O11403" t="str">
            <v>Fixed pin</v>
          </cell>
          <cell r="P11403">
            <v>2</v>
          </cell>
          <cell r="Q11403">
            <v>0</v>
          </cell>
          <cell r="R11403" t="str">
            <v/>
          </cell>
          <cell r="X11403">
            <v>0</v>
          </cell>
          <cell r="Y11403">
            <v>0</v>
          </cell>
          <cell r="Z11403">
            <v>0</v>
          </cell>
          <cell r="AA11403">
            <v>0</v>
          </cell>
          <cell r="AD11403">
            <v>0</v>
          </cell>
          <cell r="AE11403">
            <v>0</v>
          </cell>
          <cell r="AF11403">
            <v>0</v>
          </cell>
        </row>
        <row r="11404">
          <cell r="M11404" t="str">
            <v>SphCylPartieFixe</v>
          </cell>
          <cell r="N11404" t="str">
            <v>Mise en référence par modules sphère cylindre</v>
          </cell>
          <cell r="O11404" t="str">
            <v>Reference setting by cylinder sphere modules</v>
          </cell>
          <cell r="P11404">
            <v>1</v>
          </cell>
          <cell r="Q11404">
            <v>0</v>
          </cell>
          <cell r="R11404" t="str">
            <v/>
          </cell>
          <cell r="X11404">
            <v>0</v>
          </cell>
          <cell r="Y11404">
            <v>0</v>
          </cell>
          <cell r="Z11404">
            <v>0</v>
          </cell>
          <cell r="AA11404">
            <v>0</v>
          </cell>
          <cell r="AD11404">
            <v>0</v>
          </cell>
          <cell r="AE11404">
            <v>0</v>
          </cell>
          <cell r="AF11404">
            <v>0</v>
          </cell>
        </row>
        <row r="11405">
          <cell r="M11405" t="str">
            <v>PlatFortal1m²</v>
          </cell>
          <cell r="N11405" t="str">
            <v>Platine Fortal surface compris entre 0.5 m² et 1.2</v>
          </cell>
          <cell r="O11405" t="str">
            <v>Fortal plate surface between 0.5 m² and 1.2</v>
          </cell>
          <cell r="P11405">
            <v>7</v>
          </cell>
          <cell r="Q11405">
            <v>0</v>
          </cell>
          <cell r="R11405" t="str">
            <v>02</v>
          </cell>
          <cell r="AA11405">
            <v>0</v>
          </cell>
          <cell r="AD11405">
            <v>0</v>
          </cell>
          <cell r="AE11405">
            <v>0</v>
          </cell>
          <cell r="AF11405">
            <v>0</v>
          </cell>
        </row>
        <row r="11406">
          <cell r="M11406" t="str">
            <v>Ref</v>
          </cell>
          <cell r="N11406" t="str">
            <v xml:space="preserve">Appui ou drageoir (toutes largeurs) + support </v>
          </cell>
          <cell r="O11406" t="str">
            <v xml:space="preserve">Support or sucker (all widths) + support </v>
          </cell>
          <cell r="P11406">
            <v>84</v>
          </cell>
          <cell r="Q11406">
            <v>0</v>
          </cell>
          <cell r="R11406" t="str">
            <v>02</v>
          </cell>
          <cell r="X11406">
            <v>0</v>
          </cell>
          <cell r="Y11406">
            <v>0</v>
          </cell>
          <cell r="Z11406">
            <v>0</v>
          </cell>
          <cell r="AA11406">
            <v>0</v>
          </cell>
          <cell r="AD11406">
            <v>0</v>
          </cell>
          <cell r="AE11406">
            <v>0</v>
          </cell>
          <cell r="AF11406">
            <v>0</v>
          </cell>
        </row>
        <row r="11407">
          <cell r="M11407" t="str">
            <v>Pil</v>
          </cell>
          <cell r="N11407" t="str">
            <v>Pilote fixe</v>
          </cell>
          <cell r="O11407" t="str">
            <v>Fixed pin</v>
          </cell>
          <cell r="P11407">
            <v>14</v>
          </cell>
          <cell r="Q11407">
            <v>0</v>
          </cell>
          <cell r="R11407" t="str">
            <v>02</v>
          </cell>
          <cell r="X11407">
            <v>0</v>
          </cell>
          <cell r="Y11407">
            <v>0</v>
          </cell>
          <cell r="Z11407">
            <v>0</v>
          </cell>
          <cell r="AA11407">
            <v>0</v>
          </cell>
          <cell r="AD11407">
            <v>0</v>
          </cell>
          <cell r="AE11407">
            <v>0</v>
          </cell>
          <cell r="AF11407">
            <v>0</v>
          </cell>
        </row>
        <row r="11408">
          <cell r="M11408" t="str">
            <v>SphCylPartieFixe</v>
          </cell>
          <cell r="N11408" t="str">
            <v>Mise en référence par modules sphère cylindre</v>
          </cell>
          <cell r="O11408" t="str">
            <v>Reference setting by cylinder sphere modules</v>
          </cell>
          <cell r="P11408">
            <v>7</v>
          </cell>
          <cell r="Q11408">
            <v>0</v>
          </cell>
          <cell r="R11408" t="str">
            <v>02</v>
          </cell>
          <cell r="X11408">
            <v>0</v>
          </cell>
          <cell r="Y11408">
            <v>0</v>
          </cell>
          <cell r="Z11408">
            <v>0</v>
          </cell>
          <cell r="AA11408">
            <v>0</v>
          </cell>
          <cell r="AD11408">
            <v>0</v>
          </cell>
          <cell r="AE11408">
            <v>0</v>
          </cell>
          <cell r="AF11408">
            <v>0</v>
          </cell>
        </row>
        <row r="11409">
          <cell r="M11409">
            <v>0</v>
          </cell>
          <cell r="N11409">
            <v>0</v>
          </cell>
          <cell r="O11409" t="str">
            <v/>
          </cell>
          <cell r="P11409">
            <v>0</v>
          </cell>
          <cell r="Q11409">
            <v>0</v>
          </cell>
          <cell r="R11409">
            <v>0</v>
          </cell>
          <cell r="AA11409">
            <v>0</v>
          </cell>
          <cell r="AD11409" t="e">
            <v>#DIV/0!</v>
          </cell>
          <cell r="AE11409" t="e">
            <v>#DIV/0!</v>
          </cell>
          <cell r="AF11409" t="e">
            <v>#DIV/0!</v>
          </cell>
        </row>
        <row r="11410">
          <cell r="M11410">
            <v>0</v>
          </cell>
          <cell r="N11410">
            <v>0</v>
          </cell>
          <cell r="O11410" t="str">
            <v/>
          </cell>
          <cell r="P11410">
            <v>1</v>
          </cell>
          <cell r="Q11410">
            <v>0</v>
          </cell>
          <cell r="R11410">
            <v>0</v>
          </cell>
          <cell r="AA11410">
            <v>0</v>
          </cell>
          <cell r="AD11410">
            <v>0</v>
          </cell>
          <cell r="AE11410">
            <v>0</v>
          </cell>
          <cell r="AF11410">
            <v>0</v>
          </cell>
        </row>
        <row r="11411">
          <cell r="M11411" t="str">
            <v>Robotnu4</v>
          </cell>
          <cell r="N11411" t="str">
            <v>Robot nu bras 2,65m / 210 Kg</v>
          </cell>
          <cell r="O11411" t="str">
            <v>Robot bare arm 2.65m / 210 Kg</v>
          </cell>
          <cell r="P11411">
            <v>1</v>
          </cell>
          <cell r="Q11411">
            <v>0</v>
          </cell>
          <cell r="R11411" t="str">
            <v/>
          </cell>
          <cell r="X11411">
            <v>0</v>
          </cell>
          <cell r="Y11411">
            <v>0</v>
          </cell>
          <cell r="Z11411">
            <v>0</v>
          </cell>
          <cell r="AA11411">
            <v>0</v>
          </cell>
          <cell r="AD11411">
            <v>0</v>
          </cell>
          <cell r="AE11411">
            <v>0</v>
          </cell>
          <cell r="AF11411">
            <v>0</v>
          </cell>
        </row>
        <row r="11412">
          <cell r="M11412" t="str">
            <v>M</v>
          </cell>
          <cell r="N11412" t="str">
            <v>Applicatif Robot M</v>
          </cell>
          <cell r="O11412" t="str">
            <v>Robot Application M</v>
          </cell>
          <cell r="P11412">
            <v>1</v>
          </cell>
          <cell r="Q11412">
            <v>0</v>
          </cell>
          <cell r="R11412" t="str">
            <v/>
          </cell>
          <cell r="X11412">
            <v>49.139999999999993</v>
          </cell>
          <cell r="Y11412">
            <v>72.995999999999995</v>
          </cell>
          <cell r="Z11412">
            <v>78.75</v>
          </cell>
          <cell r="AA11412">
            <v>200.886</v>
          </cell>
          <cell r="AD11412">
            <v>49.139999999999993</v>
          </cell>
          <cell r="AE11412">
            <v>72.995999999999995</v>
          </cell>
          <cell r="AF11412">
            <v>78.75</v>
          </cell>
        </row>
        <row r="11413">
          <cell r="M11413" t="str">
            <v>Reh1000</v>
          </cell>
          <cell r="N11413" t="str">
            <v>Réhausse robot h&lt;1000mm</v>
          </cell>
          <cell r="O11413" t="str">
            <v>Robot extension h&lt;1000mm</v>
          </cell>
          <cell r="P11413">
            <v>1</v>
          </cell>
          <cell r="Q11413" t="str">
            <v>A valider</v>
          </cell>
          <cell r="R11413" t="str">
            <v/>
          </cell>
          <cell r="X11413">
            <v>0</v>
          </cell>
          <cell r="Y11413">
            <v>29.809500000000003</v>
          </cell>
          <cell r="Z11413">
            <v>10.5</v>
          </cell>
          <cell r="AA11413">
            <v>40.3095</v>
          </cell>
          <cell r="AD11413">
            <v>0</v>
          </cell>
          <cell r="AE11413">
            <v>29.809500000000003</v>
          </cell>
          <cell r="AF11413">
            <v>10.5</v>
          </cell>
        </row>
        <row r="11414">
          <cell r="M11414" t="str">
            <v>Robotintégration-V11</v>
          </cell>
          <cell r="N11414" t="str">
            <v>Intégration robot + baie sur site -V11</v>
          </cell>
          <cell r="O11414" t="str">
            <v>Robot + bay integration on site -V11</v>
          </cell>
          <cell r="P11414">
            <v>1</v>
          </cell>
          <cell r="Q11414">
            <v>0</v>
          </cell>
          <cell r="R11414" t="str">
            <v/>
          </cell>
          <cell r="X11414">
            <v>272.35057499999999</v>
          </cell>
          <cell r="Y11414">
            <v>862.84800000000007</v>
          </cell>
          <cell r="Z11414">
            <v>1716.542666567691</v>
          </cell>
          <cell r="AA11414">
            <v>2851.7412415676908</v>
          </cell>
          <cell r="AD11414">
            <v>272.35057499999999</v>
          </cell>
          <cell r="AE11414">
            <v>862.84800000000007</v>
          </cell>
          <cell r="AF11414">
            <v>1716.542666567691</v>
          </cell>
        </row>
        <row r="11415">
          <cell r="M11415" t="str">
            <v>VerrineRobot</v>
          </cell>
          <cell r="N11415" t="str">
            <v>Verrine Robot</v>
          </cell>
          <cell r="O11415" t="str">
            <v>To make</v>
          </cell>
          <cell r="P11415">
            <v>1</v>
          </cell>
          <cell r="Q11415">
            <v>0</v>
          </cell>
          <cell r="R11415" t="str">
            <v/>
          </cell>
          <cell r="AA11415">
            <v>0</v>
          </cell>
          <cell r="AD11415">
            <v>0</v>
          </cell>
          <cell r="AE11415">
            <v>0</v>
          </cell>
          <cell r="AF11415">
            <v>0</v>
          </cell>
        </row>
        <row r="11416">
          <cell r="M11416">
            <v>0</v>
          </cell>
          <cell r="N11416">
            <v>0</v>
          </cell>
          <cell r="O11416" t="str">
            <v/>
          </cell>
          <cell r="P11416">
            <v>0</v>
          </cell>
          <cell r="Q11416">
            <v>0</v>
          </cell>
          <cell r="R11416">
            <v>0</v>
          </cell>
          <cell r="AA11416">
            <v>0</v>
          </cell>
          <cell r="AD11416" t="e">
            <v>#DIV/0!</v>
          </cell>
          <cell r="AE11416" t="e">
            <v>#DIV/0!</v>
          </cell>
          <cell r="AF11416" t="e">
            <v>#DIV/0!</v>
          </cell>
        </row>
        <row r="11417">
          <cell r="M11417">
            <v>0</v>
          </cell>
          <cell r="N11417">
            <v>0</v>
          </cell>
          <cell r="O11417" t="str">
            <v/>
          </cell>
          <cell r="P11417">
            <v>1</v>
          </cell>
          <cell r="Q11417">
            <v>0</v>
          </cell>
          <cell r="R11417">
            <v>0</v>
          </cell>
          <cell r="AA11417">
            <v>0</v>
          </cell>
          <cell r="AD11417">
            <v>0</v>
          </cell>
          <cell r="AE11417">
            <v>0</v>
          </cell>
          <cell r="AF11417">
            <v>0</v>
          </cell>
        </row>
        <row r="11418">
          <cell r="M11418" t="str">
            <v>Chgmanu</v>
          </cell>
          <cell r="N11418" t="str">
            <v>1/2 Changeur manuel</v>
          </cell>
          <cell r="O11418" t="str">
            <v>1/2 Changer manual</v>
          </cell>
          <cell r="P11418">
            <v>1</v>
          </cell>
          <cell r="Q11418" t="str">
            <v>Plaque SERV</v>
          </cell>
          <cell r="R11418" t="str">
            <v/>
          </cell>
          <cell r="X11418">
            <v>0</v>
          </cell>
          <cell r="Y11418">
            <v>0</v>
          </cell>
          <cell r="Z11418">
            <v>0</v>
          </cell>
          <cell r="AA11418">
            <v>0</v>
          </cell>
          <cell r="AD11418">
            <v>0</v>
          </cell>
          <cell r="AE11418">
            <v>0</v>
          </cell>
          <cell r="AF11418">
            <v>0</v>
          </cell>
        </row>
        <row r="11419">
          <cell r="M11419" t="str">
            <v>SupportMecano</v>
          </cell>
          <cell r="N11419" t="str">
            <v>Support mécanosoudé 200x200x400</v>
          </cell>
          <cell r="O11419" t="str">
            <v>Mechanically welded support 200x200x400x400</v>
          </cell>
          <cell r="P11419">
            <v>3</v>
          </cell>
          <cell r="Q11419" t="str">
            <v>pour valorisation cadre mécano soudé</v>
          </cell>
          <cell r="R11419" t="str">
            <v/>
          </cell>
          <cell r="X11419">
            <v>0</v>
          </cell>
          <cell r="Y11419">
            <v>0</v>
          </cell>
          <cell r="Z11419">
            <v>0</v>
          </cell>
          <cell r="AA11419">
            <v>0</v>
          </cell>
          <cell r="AD11419">
            <v>0</v>
          </cell>
          <cell r="AE11419">
            <v>0</v>
          </cell>
          <cell r="AF11419">
            <v>0</v>
          </cell>
        </row>
        <row r="11420">
          <cell r="M11420" t="str">
            <v>PressOutLaser</v>
          </cell>
          <cell r="N11420" t="str">
            <v>Presseur à ressort pour outil laser</v>
          </cell>
          <cell r="O11420" t="str">
            <v>Spring presser for laser tool</v>
          </cell>
          <cell r="P11420">
            <v>6</v>
          </cell>
          <cell r="Q11420" t="str">
            <v>pour valorisation systèmes ressort</v>
          </cell>
          <cell r="R11420" t="str">
            <v/>
          </cell>
          <cell r="X11420">
            <v>0</v>
          </cell>
          <cell r="Y11420">
            <v>0</v>
          </cell>
          <cell r="Z11420">
            <v>0</v>
          </cell>
          <cell r="AA11420">
            <v>0</v>
          </cell>
          <cell r="AD11420">
            <v>0</v>
          </cell>
          <cell r="AE11420">
            <v>0</v>
          </cell>
          <cell r="AF11420">
            <v>0</v>
          </cell>
        </row>
        <row r="11421">
          <cell r="M11421" t="str">
            <v>HCopeaux</v>
          </cell>
          <cell r="N11421" t="str">
            <v>Une heure de réalisation copeaux</v>
          </cell>
          <cell r="O11421" t="str">
            <v>One hour of chip making</v>
          </cell>
          <cell r="P11421">
            <v>40</v>
          </cell>
          <cell r="Q11421" t="str">
            <v>pour valorisation</v>
          </cell>
          <cell r="R11421" t="str">
            <v/>
          </cell>
          <cell r="X11421">
            <v>0</v>
          </cell>
          <cell r="Y11421">
            <v>0</v>
          </cell>
          <cell r="Z11421">
            <v>0</v>
          </cell>
          <cell r="AA11421">
            <v>0</v>
          </cell>
          <cell r="AD11421">
            <v>0</v>
          </cell>
          <cell r="AE11421">
            <v>0</v>
          </cell>
          <cell r="AF11421">
            <v>0</v>
          </cell>
        </row>
        <row r="11422">
          <cell r="M11422" t="str">
            <v>HEtudMeca3D</v>
          </cell>
          <cell r="N11422" t="str">
            <v xml:space="preserve">Une heure d'études mécaniques 3D </v>
          </cell>
          <cell r="O11422" t="str">
            <v xml:space="preserve">One hour of 3D mechanical studies </v>
          </cell>
          <cell r="P11422">
            <v>20</v>
          </cell>
          <cell r="Q11422">
            <v>0</v>
          </cell>
          <cell r="R11422" t="str">
            <v/>
          </cell>
          <cell r="X11422">
            <v>0</v>
          </cell>
          <cell r="Y11422">
            <v>0</v>
          </cell>
          <cell r="Z11422">
            <v>0</v>
          </cell>
          <cell r="AA11422">
            <v>0</v>
          </cell>
          <cell r="AD11422">
            <v>0</v>
          </cell>
          <cell r="AE11422">
            <v>0</v>
          </cell>
          <cell r="AF11422">
            <v>0</v>
          </cell>
        </row>
        <row r="11423">
          <cell r="M11423" t="str">
            <v>PPinducPreh</v>
          </cell>
          <cell r="N11423" t="str">
            <v>Détecteur inductif présence pièce sur Préhenseur a</v>
          </cell>
          <cell r="O11423" t="str">
            <v>Inductive part presence detector on Gripper</v>
          </cell>
          <cell r="P11423">
            <v>1</v>
          </cell>
          <cell r="Q11423">
            <v>0</v>
          </cell>
          <cell r="R11423" t="str">
            <v/>
          </cell>
          <cell r="X11423">
            <v>12.285</v>
          </cell>
          <cell r="Y11423">
            <v>37.65825000000001</v>
          </cell>
          <cell r="Z11423">
            <v>9.4500000000000011</v>
          </cell>
          <cell r="AA11423">
            <v>59.393250000000009</v>
          </cell>
          <cell r="AD11423">
            <v>12.285</v>
          </cell>
          <cell r="AE11423">
            <v>37.65825000000001</v>
          </cell>
          <cell r="AF11423">
            <v>9.4500000000000011</v>
          </cell>
        </row>
        <row r="11424">
          <cell r="M11424">
            <v>0</v>
          </cell>
          <cell r="N11424">
            <v>0</v>
          </cell>
          <cell r="O11424" t="str">
            <v/>
          </cell>
          <cell r="P11424">
            <v>0</v>
          </cell>
          <cell r="Q11424">
            <v>0</v>
          </cell>
          <cell r="R11424">
            <v>0</v>
          </cell>
          <cell r="AA11424">
            <v>0</v>
          </cell>
          <cell r="AD11424" t="e">
            <v>#DIV/0!</v>
          </cell>
          <cell r="AE11424" t="e">
            <v>#DIV/0!</v>
          </cell>
          <cell r="AF11424" t="e">
            <v>#DIV/0!</v>
          </cell>
        </row>
        <row r="11425">
          <cell r="M11425">
            <v>0</v>
          </cell>
          <cell r="N11425">
            <v>0</v>
          </cell>
          <cell r="O11425" t="str">
            <v/>
          </cell>
          <cell r="P11425">
            <v>1</v>
          </cell>
          <cell r="Q11425">
            <v>0</v>
          </cell>
          <cell r="R11425">
            <v>0</v>
          </cell>
          <cell r="AA11425">
            <v>0</v>
          </cell>
          <cell r="AD11425">
            <v>0</v>
          </cell>
          <cell r="AE11425">
            <v>0</v>
          </cell>
          <cell r="AF11425">
            <v>0</v>
          </cell>
        </row>
        <row r="11426">
          <cell r="M11426" t="str">
            <v>TrajMan</v>
          </cell>
          <cell r="N11426" t="str">
            <v>Trajectoire de manutention</v>
          </cell>
          <cell r="O11426" t="str">
            <v>Handling path</v>
          </cell>
          <cell r="P11426">
            <v>4</v>
          </cell>
          <cell r="Q11426" t="str">
            <v>Prise/dép. x2 platines</v>
          </cell>
          <cell r="R11426" t="str">
            <v/>
          </cell>
          <cell r="X11426">
            <v>0</v>
          </cell>
          <cell r="Y11426">
            <v>0</v>
          </cell>
          <cell r="Z11426">
            <v>0</v>
          </cell>
          <cell r="AA11426">
            <v>0</v>
          </cell>
          <cell r="AD11426">
            <v>0</v>
          </cell>
          <cell r="AE11426">
            <v>0</v>
          </cell>
          <cell r="AF11426">
            <v>0</v>
          </cell>
        </row>
        <row r="11427">
          <cell r="M11427" t="str">
            <v>EchCodeTraj</v>
          </cell>
          <cell r="N11427" t="str">
            <v>Echange Code Trajectoire avec baie robot</v>
          </cell>
          <cell r="O11427" t="str">
            <v>Exchange of Trajectory Code with robot bay</v>
          </cell>
          <cell r="P11427">
            <v>1</v>
          </cell>
          <cell r="Q11427">
            <v>0</v>
          </cell>
          <cell r="R11427" t="str">
            <v/>
          </cell>
          <cell r="X11427">
            <v>11.8125</v>
          </cell>
          <cell r="Y11427">
            <v>0</v>
          </cell>
          <cell r="Z11427">
            <v>96.409919032065716</v>
          </cell>
          <cell r="AA11427">
            <v>108.22241903206572</v>
          </cell>
          <cell r="AD11427">
            <v>11.8125</v>
          </cell>
          <cell r="AE11427">
            <v>0</v>
          </cell>
          <cell r="AF11427">
            <v>96.409919032065716</v>
          </cell>
        </row>
        <row r="11428">
          <cell r="M11428" t="str">
            <v>HEtudAUT</v>
          </cell>
          <cell r="N11428" t="str">
            <v>Une heure d'études automatismes</v>
          </cell>
          <cell r="O11428" t="str">
            <v>One hour of automation studies</v>
          </cell>
          <cell r="P11428">
            <v>1</v>
          </cell>
          <cell r="Q11428">
            <v>0</v>
          </cell>
          <cell r="R11428" t="str">
            <v/>
          </cell>
          <cell r="X11428">
            <v>65</v>
          </cell>
          <cell r="Y11428">
            <v>0</v>
          </cell>
          <cell r="Z11428">
            <v>0</v>
          </cell>
          <cell r="AA11428">
            <v>65</v>
          </cell>
          <cell r="AD11428">
            <v>65</v>
          </cell>
          <cell r="AE11428">
            <v>0</v>
          </cell>
          <cell r="AF11428">
            <v>0</v>
          </cell>
        </row>
        <row r="11429">
          <cell r="M11429">
            <v>0</v>
          </cell>
          <cell r="N11429">
            <v>0</v>
          </cell>
          <cell r="O11429" t="str">
            <v/>
          </cell>
          <cell r="P11429">
            <v>0</v>
          </cell>
          <cell r="Q11429">
            <v>0</v>
          </cell>
          <cell r="R11429">
            <v>0</v>
          </cell>
          <cell r="AA11429">
            <v>0</v>
          </cell>
          <cell r="AD11429" t="e">
            <v>#DIV/0!</v>
          </cell>
          <cell r="AE11429" t="e">
            <v>#DIV/0!</v>
          </cell>
          <cell r="AF11429" t="e">
            <v>#DIV/0!</v>
          </cell>
        </row>
        <row r="11430">
          <cell r="M11430">
            <v>0</v>
          </cell>
          <cell r="N11430">
            <v>0</v>
          </cell>
          <cell r="O11430" t="str">
            <v/>
          </cell>
          <cell r="P11430">
            <v>1</v>
          </cell>
          <cell r="Q11430" t="str">
            <v>Changement réferenciel</v>
          </cell>
          <cell r="R11430">
            <v>0</v>
          </cell>
          <cell r="AA11430">
            <v>0</v>
          </cell>
          <cell r="AD11430">
            <v>0</v>
          </cell>
          <cell r="AE11430">
            <v>0</v>
          </cell>
          <cell r="AF11430">
            <v>0</v>
          </cell>
        </row>
        <row r="11431">
          <cell r="M11431" t="str">
            <v>RotondeCdC4Pos</v>
          </cell>
          <cell r="N11431" t="str">
            <v>Rotonde CdC Prépa peau à 4 positions</v>
          </cell>
          <cell r="O11431" t="str">
            <v xml:space="preserve">Rotonde 4-positions bodyside's outer pannel </v>
          </cell>
          <cell r="P11431">
            <v>1</v>
          </cell>
          <cell r="Q11431">
            <v>0</v>
          </cell>
          <cell r="R11431" t="str">
            <v/>
          </cell>
          <cell r="X11431">
            <v>192.78</v>
          </cell>
          <cell r="Y11431">
            <v>1840.7025000000001</v>
          </cell>
          <cell r="Z11431">
            <v>1610.5815237529662</v>
          </cell>
          <cell r="AA11431">
            <v>3644.064023752966</v>
          </cell>
          <cell r="AD11431">
            <v>192.78</v>
          </cell>
          <cell r="AE11431">
            <v>1840.7025000000001</v>
          </cell>
          <cell r="AF11431">
            <v>1610.5815237529662</v>
          </cell>
        </row>
        <row r="11432">
          <cell r="M11432" t="str">
            <v>ContrePdsMSR</v>
          </cell>
          <cell r="N11432" t="str">
            <v>Contre poids MSR sur plateau tournant</v>
          </cell>
          <cell r="O11432" t="str">
            <v>Welding Jig counterweight on turntable</v>
          </cell>
          <cell r="P11432">
            <v>1</v>
          </cell>
          <cell r="Q11432" t="str">
            <v>En attente CC24</v>
          </cell>
          <cell r="R11432" t="str">
            <v/>
          </cell>
          <cell r="X11432">
            <v>0</v>
          </cell>
          <cell r="Y11432">
            <v>0</v>
          </cell>
          <cell r="Z11432">
            <v>0</v>
          </cell>
          <cell r="AA11432">
            <v>0</v>
          </cell>
          <cell r="AD11432">
            <v>0</v>
          </cell>
          <cell r="AE11432">
            <v>0</v>
          </cell>
          <cell r="AF11432">
            <v>0</v>
          </cell>
        </row>
        <row r="11433">
          <cell r="M11433">
            <v>0</v>
          </cell>
          <cell r="N11433">
            <v>0</v>
          </cell>
          <cell r="O11433" t="str">
            <v/>
          </cell>
          <cell r="P11433">
            <v>0</v>
          </cell>
          <cell r="Q11433">
            <v>0</v>
          </cell>
          <cell r="R11433">
            <v>0</v>
          </cell>
          <cell r="AA11433">
            <v>0</v>
          </cell>
          <cell r="AD11433" t="e">
            <v>#DIV/0!</v>
          </cell>
          <cell r="AE11433" t="e">
            <v>#DIV/0!</v>
          </cell>
          <cell r="AF11433" t="e">
            <v>#DIV/0!</v>
          </cell>
        </row>
        <row r="11434">
          <cell r="M11434">
            <v>0</v>
          </cell>
          <cell r="N11434">
            <v>0</v>
          </cell>
          <cell r="O11434" t="str">
            <v/>
          </cell>
          <cell r="P11434">
            <v>1</v>
          </cell>
          <cell r="Q11434" t="str">
            <v>Changement réferenciel</v>
          </cell>
          <cell r="R11434">
            <v>0</v>
          </cell>
          <cell r="AA11434">
            <v>0</v>
          </cell>
          <cell r="AD11434">
            <v>0</v>
          </cell>
          <cell r="AE11434">
            <v>0</v>
          </cell>
          <cell r="AF11434">
            <v>0</v>
          </cell>
        </row>
        <row r="11435">
          <cell r="M11435" t="str">
            <v>StructPorteOutilCdC</v>
          </cell>
          <cell r="N11435" t="str">
            <v>Cadre outil porte Géométrie CdC Pti ou rotonde</v>
          </cell>
          <cell r="O11435" t="str">
            <v>Baseplate for Geometric stucture for body side mounted on turntable</v>
          </cell>
          <cell r="P11435">
            <v>1</v>
          </cell>
          <cell r="Q11435">
            <v>0</v>
          </cell>
          <cell r="R11435" t="str">
            <v/>
          </cell>
          <cell r="X11435">
            <v>13.104000000000001</v>
          </cell>
          <cell r="Y11435">
            <v>318.738</v>
          </cell>
          <cell r="Z11435">
            <v>181.125</v>
          </cell>
          <cell r="AA11435">
            <v>512.96699999999998</v>
          </cell>
          <cell r="AD11435">
            <v>13.104000000000001</v>
          </cell>
          <cell r="AE11435">
            <v>318.738</v>
          </cell>
          <cell r="AF11435">
            <v>181.125</v>
          </cell>
        </row>
        <row r="11436">
          <cell r="M11436" t="str">
            <v>SupportMecano</v>
          </cell>
          <cell r="N11436" t="str">
            <v>Support mécanosoudé 200x200x400</v>
          </cell>
          <cell r="O11436" t="str">
            <v>Mechanically welded support 200x200x400x400</v>
          </cell>
          <cell r="P11436">
            <v>2</v>
          </cell>
          <cell r="Q11436">
            <v>0</v>
          </cell>
          <cell r="R11436" t="str">
            <v/>
          </cell>
          <cell r="X11436">
            <v>0</v>
          </cell>
          <cell r="Y11436">
            <v>0</v>
          </cell>
          <cell r="Z11436">
            <v>0</v>
          </cell>
          <cell r="AA11436">
            <v>0</v>
          </cell>
          <cell r="AD11436">
            <v>0</v>
          </cell>
          <cell r="AE11436">
            <v>0</v>
          </cell>
          <cell r="AF11436">
            <v>0</v>
          </cell>
        </row>
        <row r="11437">
          <cell r="M11437" t="str">
            <v>Distrib2</v>
          </cell>
          <cell r="N11437" t="str">
            <v>Distributeur 5/2</v>
          </cell>
          <cell r="O11437" t="str">
            <v>5/2-way valve</v>
          </cell>
          <cell r="P11437">
            <v>12</v>
          </cell>
          <cell r="Q11437">
            <v>0</v>
          </cell>
          <cell r="R11437" t="str">
            <v/>
          </cell>
          <cell r="X11437">
            <v>864.90180000000009</v>
          </cell>
          <cell r="Y11437">
            <v>1931.3280000000002</v>
          </cell>
          <cell r="Z11437">
            <v>2058.2476576563631</v>
          </cell>
          <cell r="AA11437">
            <v>4854.4774576563632</v>
          </cell>
          <cell r="AD11437">
            <v>72.075150000000008</v>
          </cell>
          <cell r="AE11437">
            <v>160.94400000000002</v>
          </cell>
          <cell r="AF11437">
            <v>171.52063813803025</v>
          </cell>
        </row>
        <row r="11438">
          <cell r="M11438" t="str">
            <v>PPinduc</v>
          </cell>
          <cell r="N11438" t="str">
            <v>Détecteur inductif de présence pièce</v>
          </cell>
          <cell r="O11438" t="str">
            <v>Inductive part presence detector</v>
          </cell>
          <cell r="P11438">
            <v>5</v>
          </cell>
          <cell r="Q11438">
            <v>0</v>
          </cell>
          <cell r="R11438" t="str">
            <v/>
          </cell>
          <cell r="X11438">
            <v>95.531625000000005</v>
          </cell>
          <cell r="Y11438">
            <v>129.09224999999998</v>
          </cell>
          <cell r="Z11438">
            <v>537.97690469120766</v>
          </cell>
          <cell r="AA11438">
            <v>762.60077969120766</v>
          </cell>
          <cell r="AD11438">
            <v>19.106325000000002</v>
          </cell>
          <cell r="AE11438">
            <v>25.818449999999995</v>
          </cell>
          <cell r="AF11438">
            <v>107.59538093824153</v>
          </cell>
        </row>
        <row r="11439">
          <cell r="M11439" t="str">
            <v>PPlaser</v>
          </cell>
          <cell r="N11439" t="str">
            <v>Détecteur laser de présence pièce</v>
          </cell>
          <cell r="O11439" t="str">
            <v xml:space="preserve">Parts presence laser sensor </v>
          </cell>
          <cell r="P11439">
            <v>3</v>
          </cell>
          <cell r="Q11439">
            <v>0</v>
          </cell>
          <cell r="R11439" t="str">
            <v/>
          </cell>
          <cell r="X11439">
            <v>57.318975000000009</v>
          </cell>
          <cell r="Y11439">
            <v>77.455349999999996</v>
          </cell>
          <cell r="Z11439">
            <v>322.78614281472466</v>
          </cell>
          <cell r="AA11439">
            <v>457.56046781472469</v>
          </cell>
          <cell r="AD11439">
            <v>19.106325000000002</v>
          </cell>
          <cell r="AE11439">
            <v>25.818449999999999</v>
          </cell>
          <cell r="AF11439">
            <v>107.59538093824155</v>
          </cell>
        </row>
        <row r="11440">
          <cell r="M11440" t="str">
            <v>Pil</v>
          </cell>
          <cell r="N11440" t="str">
            <v>Pilote fixe</v>
          </cell>
          <cell r="O11440" t="str">
            <v>Fixed pin</v>
          </cell>
          <cell r="P11440">
            <v>1</v>
          </cell>
          <cell r="Q11440">
            <v>0</v>
          </cell>
          <cell r="R11440" t="str">
            <v/>
          </cell>
          <cell r="X11440">
            <v>0</v>
          </cell>
          <cell r="Y11440">
            <v>0</v>
          </cell>
          <cell r="Z11440">
            <v>0</v>
          </cell>
          <cell r="AA11440">
            <v>0</v>
          </cell>
          <cell r="AD11440">
            <v>0</v>
          </cell>
          <cell r="AE11440">
            <v>0</v>
          </cell>
          <cell r="AF11440">
            <v>0</v>
          </cell>
        </row>
        <row r="11441">
          <cell r="M11441" t="str">
            <v>PilMob</v>
          </cell>
          <cell r="N11441" t="str">
            <v>Pilote escamotable</v>
          </cell>
          <cell r="O11441" t="str">
            <v>Retractable pin</v>
          </cell>
          <cell r="P11441">
            <v>3</v>
          </cell>
          <cell r="Q11441">
            <v>0</v>
          </cell>
          <cell r="R11441" t="str">
            <v/>
          </cell>
          <cell r="X11441">
            <v>74.310074999999998</v>
          </cell>
          <cell r="Y11441">
            <v>218.43045000000001</v>
          </cell>
          <cell r="Z11441">
            <v>382.63614281472468</v>
          </cell>
          <cell r="AA11441">
            <v>675.37666781472467</v>
          </cell>
          <cell r="AD11441">
            <v>24.770025</v>
          </cell>
          <cell r="AE11441">
            <v>72.810150000000007</v>
          </cell>
          <cell r="AF11441">
            <v>127.54538093824156</v>
          </cell>
        </row>
        <row r="11442">
          <cell r="M11442" t="str">
            <v>AbatAuto200</v>
          </cell>
          <cell r="N11442" t="str">
            <v>Abattant, tournette bloqueur Largeur 200</v>
          </cell>
          <cell r="O11442" t="str">
            <v>Flap, 200 mm wide with turntable locking system</v>
          </cell>
          <cell r="P11442">
            <v>2</v>
          </cell>
          <cell r="Q11442">
            <v>0</v>
          </cell>
          <cell r="R11442" t="str">
            <v/>
          </cell>
          <cell r="X11442">
            <v>56.09205</v>
          </cell>
          <cell r="Y11442">
            <v>162.0591</v>
          </cell>
          <cell r="Z11442">
            <v>299.97826187648309</v>
          </cell>
          <cell r="AA11442">
            <v>518.12941187648312</v>
          </cell>
          <cell r="AD11442">
            <v>28.046025</v>
          </cell>
          <cell r="AE11442">
            <v>81.02955</v>
          </cell>
          <cell r="AF11442">
            <v>149.98913093824154</v>
          </cell>
        </row>
        <row r="11443">
          <cell r="M11443" t="str">
            <v>RefSer200</v>
          </cell>
          <cell r="N11443" t="str">
            <v>Réf serrée 200 daN Touche + Appui tous types</v>
          </cell>
          <cell r="O11443" t="str">
            <v>Tight ref 200 daN Button + Press all types</v>
          </cell>
          <cell r="P11443">
            <v>3</v>
          </cell>
          <cell r="Q11443">
            <v>0</v>
          </cell>
          <cell r="R11443" t="str">
            <v/>
          </cell>
          <cell r="X11443">
            <v>53.425575000000002</v>
          </cell>
          <cell r="Y11443">
            <v>218.43045000000001</v>
          </cell>
          <cell r="Z11443">
            <v>238.06300016231094</v>
          </cell>
          <cell r="AA11443">
            <v>509.91902516231096</v>
          </cell>
          <cell r="AD11443">
            <v>17.808524999999999</v>
          </cell>
          <cell r="AE11443">
            <v>72.810150000000007</v>
          </cell>
          <cell r="AF11443">
            <v>79.354333387436981</v>
          </cell>
        </row>
        <row r="11444">
          <cell r="M11444" t="str">
            <v>RefSerrECONew_D80</v>
          </cell>
          <cell r="N11444" t="str">
            <v>Réf serrée ECO D80 Touche + Appui tous types</v>
          </cell>
          <cell r="O11444" t="str">
            <v>ECO D80 Key + Press all types</v>
          </cell>
          <cell r="P11444">
            <v>3</v>
          </cell>
          <cell r="Q11444">
            <v>0</v>
          </cell>
          <cell r="R11444" t="str">
            <v/>
          </cell>
          <cell r="X11444">
            <v>53.425575000000002</v>
          </cell>
          <cell r="Y11444">
            <v>218.43045000000001</v>
          </cell>
          <cell r="Z11444">
            <v>238.06300016231094</v>
          </cell>
          <cell r="AA11444">
            <v>509.91902516231096</v>
          </cell>
          <cell r="AD11444">
            <v>17.808524999999999</v>
          </cell>
          <cell r="AE11444">
            <v>72.810150000000007</v>
          </cell>
          <cell r="AF11444">
            <v>79.354333387436981</v>
          </cell>
        </row>
        <row r="11445">
          <cell r="M11445" t="str">
            <v>RefSerrECONew_D63</v>
          </cell>
          <cell r="N11445" t="str">
            <v>Réf serrée ECO D63 Touche + Appui tous types</v>
          </cell>
          <cell r="O11445" t="str">
            <v>ECO D63 Key + Press all types</v>
          </cell>
          <cell r="P11445">
            <v>6</v>
          </cell>
          <cell r="Q11445">
            <v>0</v>
          </cell>
          <cell r="R11445" t="str">
            <v/>
          </cell>
          <cell r="X11445">
            <v>106.85115</v>
          </cell>
          <cell r="Y11445">
            <v>436.86090000000002</v>
          </cell>
          <cell r="Z11445">
            <v>476.12600032462188</v>
          </cell>
          <cell r="AA11445">
            <v>1019.8380503246219</v>
          </cell>
          <cell r="AD11445">
            <v>17.808524999999999</v>
          </cell>
          <cell r="AE11445">
            <v>72.810150000000007</v>
          </cell>
          <cell r="AF11445">
            <v>79.354333387436981</v>
          </cell>
        </row>
        <row r="11446">
          <cell r="M11446" t="str">
            <v>RefSerrECONew_D50</v>
          </cell>
          <cell r="N11446" t="str">
            <v>Réf serrée ECO D50 Touche + Appui tous types</v>
          </cell>
          <cell r="O11446" t="str">
            <v>ECO D50 clamped reference Key + Press all types</v>
          </cell>
          <cell r="P11446">
            <v>6</v>
          </cell>
          <cell r="Q11446">
            <v>0</v>
          </cell>
          <cell r="R11446" t="str">
            <v/>
          </cell>
          <cell r="X11446">
            <v>106.85115</v>
          </cell>
          <cell r="Y11446">
            <v>436.86090000000002</v>
          </cell>
          <cell r="Z11446">
            <v>476.12600032462188</v>
          </cell>
          <cell r="AA11446">
            <v>1019.8380503246219</v>
          </cell>
          <cell r="AD11446">
            <v>17.808524999999999</v>
          </cell>
          <cell r="AE11446">
            <v>72.810150000000007</v>
          </cell>
          <cell r="AF11446">
            <v>79.354333387436981</v>
          </cell>
        </row>
        <row r="11447">
          <cell r="M11447" t="str">
            <v>Touch</v>
          </cell>
          <cell r="N11447" t="str">
            <v>Touche seule toutes largeurs</v>
          </cell>
          <cell r="O11447" t="str">
            <v>Fixed button (Endschalter)</v>
          </cell>
          <cell r="P11447">
            <v>9</v>
          </cell>
          <cell r="Q11447">
            <v>0</v>
          </cell>
          <cell r="R11447" t="str">
            <v/>
          </cell>
          <cell r="X11447">
            <v>0</v>
          </cell>
          <cell r="Y11447">
            <v>0</v>
          </cell>
          <cell r="Z11447">
            <v>0</v>
          </cell>
          <cell r="AA11447">
            <v>0</v>
          </cell>
          <cell r="AD11447">
            <v>0</v>
          </cell>
          <cell r="AE11447">
            <v>0</v>
          </cell>
          <cell r="AF11447">
            <v>0</v>
          </cell>
        </row>
        <row r="11448">
          <cell r="M11448" t="str">
            <v>BrasSupECO</v>
          </cell>
          <cell r="N11448" t="str">
            <v>Bras sup pour appui ou touche sur serrage ECO</v>
          </cell>
          <cell r="O11448" t="str">
            <v>Additional arm for pressing or key on ECO clamping</v>
          </cell>
          <cell r="P11448">
            <v>8</v>
          </cell>
          <cell r="Q11448">
            <v>0</v>
          </cell>
          <cell r="R11448" t="str">
            <v/>
          </cell>
          <cell r="X11448">
            <v>0</v>
          </cell>
          <cell r="Y11448">
            <v>0</v>
          </cell>
          <cell r="Z11448">
            <v>0</v>
          </cell>
          <cell r="AA11448">
            <v>0</v>
          </cell>
          <cell r="AD11448">
            <v>0</v>
          </cell>
          <cell r="AE11448">
            <v>0</v>
          </cell>
          <cell r="AF11448">
            <v>0</v>
          </cell>
        </row>
        <row r="11449">
          <cell r="M11449" t="str">
            <v>AppuiDrageoir</v>
          </cell>
          <cell r="N11449" t="str">
            <v xml:space="preserve">Appui seul ou drageoir seul (toutes largeurs) </v>
          </cell>
          <cell r="O11449" t="str">
            <v xml:space="preserve">support only or sucker only (all widths) </v>
          </cell>
          <cell r="P11449">
            <v>3</v>
          </cell>
          <cell r="Q11449">
            <v>0</v>
          </cell>
          <cell r="R11449" t="str">
            <v/>
          </cell>
          <cell r="X11449">
            <v>0</v>
          </cell>
          <cell r="Y11449">
            <v>0</v>
          </cell>
          <cell r="Z11449">
            <v>0</v>
          </cell>
          <cell r="AA11449">
            <v>0</v>
          </cell>
          <cell r="AD11449">
            <v>0</v>
          </cell>
          <cell r="AE11449">
            <v>0</v>
          </cell>
          <cell r="AF11449">
            <v>0</v>
          </cell>
        </row>
        <row r="11450">
          <cell r="M11450" t="str">
            <v>Ref</v>
          </cell>
          <cell r="N11450" t="str">
            <v xml:space="preserve">Appui ou drageoir (toutes largeurs) + support </v>
          </cell>
          <cell r="O11450" t="str">
            <v xml:space="preserve">Support or sucker (all widths) + support </v>
          </cell>
          <cell r="P11450">
            <v>6</v>
          </cell>
          <cell r="Q11450">
            <v>0</v>
          </cell>
          <cell r="R11450" t="str">
            <v/>
          </cell>
          <cell r="X11450">
            <v>0</v>
          </cell>
          <cell r="Y11450">
            <v>0</v>
          </cell>
          <cell r="Z11450">
            <v>0</v>
          </cell>
          <cell r="AA11450">
            <v>0</v>
          </cell>
          <cell r="AD11450">
            <v>0</v>
          </cell>
          <cell r="AE11450">
            <v>0</v>
          </cell>
          <cell r="AF11450">
            <v>0</v>
          </cell>
        </row>
        <row r="11451">
          <cell r="M11451" t="str">
            <v>SphCylPartieFixe</v>
          </cell>
          <cell r="N11451" t="str">
            <v>Mise en référence par modules sphère cylindre</v>
          </cell>
          <cell r="O11451" t="str">
            <v>Reference setting by cylinder sphere modules</v>
          </cell>
          <cell r="P11451">
            <v>1</v>
          </cell>
          <cell r="Q11451">
            <v>0</v>
          </cell>
          <cell r="R11451" t="str">
            <v/>
          </cell>
          <cell r="X11451">
            <v>0</v>
          </cell>
          <cell r="Y11451">
            <v>0</v>
          </cell>
          <cell r="Z11451">
            <v>0</v>
          </cell>
          <cell r="AA11451">
            <v>0</v>
          </cell>
          <cell r="AD11451">
            <v>0</v>
          </cell>
          <cell r="AE11451">
            <v>0</v>
          </cell>
          <cell r="AF11451">
            <v>0</v>
          </cell>
        </row>
        <row r="11452">
          <cell r="M11452" t="str">
            <v>AimantPilote</v>
          </cell>
          <cell r="N11452" t="str">
            <v>Aimant piloté support pièce</v>
          </cell>
          <cell r="O11452" t="str">
            <v>Pilot operated magnet with part support</v>
          </cell>
          <cell r="P11452">
            <v>2</v>
          </cell>
          <cell r="Q11452">
            <v>0</v>
          </cell>
          <cell r="R11452" t="str">
            <v/>
          </cell>
          <cell r="X11452">
            <v>25.789050000000003</v>
          </cell>
          <cell r="Y11452">
            <v>69.930000000000007</v>
          </cell>
          <cell r="Z11452">
            <v>128.78366677487398</v>
          </cell>
          <cell r="AA11452">
            <v>224.50271677487399</v>
          </cell>
          <cell r="AD11452">
            <v>12.894525000000002</v>
          </cell>
          <cell r="AE11452">
            <v>34.965000000000003</v>
          </cell>
          <cell r="AF11452">
            <v>64.391833387436989</v>
          </cell>
        </row>
        <row r="11453">
          <cell r="M11453">
            <v>0</v>
          </cell>
          <cell r="N11453">
            <v>0</v>
          </cell>
          <cell r="O11453" t="str">
            <v/>
          </cell>
          <cell r="P11453">
            <v>0</v>
          </cell>
          <cell r="Q11453">
            <v>0</v>
          </cell>
          <cell r="R11453">
            <v>0</v>
          </cell>
          <cell r="AA11453">
            <v>0</v>
          </cell>
          <cell r="AD11453" t="e">
            <v>#DIV/0!</v>
          </cell>
          <cell r="AE11453" t="e">
            <v>#DIV/0!</v>
          </cell>
          <cell r="AF11453" t="e">
            <v>#DIV/0!</v>
          </cell>
        </row>
        <row r="11454">
          <cell r="M11454">
            <v>0</v>
          </cell>
          <cell r="N11454">
            <v>0</v>
          </cell>
          <cell r="O11454" t="str">
            <v/>
          </cell>
          <cell r="P11454">
            <v>1</v>
          </cell>
          <cell r="Q11454" t="str">
            <v>Changement réferenciel</v>
          </cell>
          <cell r="R11454">
            <v>0</v>
          </cell>
          <cell r="AA11454">
            <v>0</v>
          </cell>
          <cell r="AD11454">
            <v>0</v>
          </cell>
          <cell r="AE11454">
            <v>0</v>
          </cell>
          <cell r="AF11454">
            <v>0</v>
          </cell>
        </row>
        <row r="11455">
          <cell r="M11455" t="str">
            <v>Robotnu4</v>
          </cell>
          <cell r="N11455" t="str">
            <v>Robot nu bras 2,65m / 210 Kg</v>
          </cell>
          <cell r="O11455" t="str">
            <v>Robot bare arm 2.65m / 210 Kg</v>
          </cell>
          <cell r="P11455">
            <v>1</v>
          </cell>
          <cell r="Q11455">
            <v>0</v>
          </cell>
          <cell r="R11455" t="str">
            <v/>
          </cell>
          <cell r="X11455">
            <v>0</v>
          </cell>
          <cell r="Y11455">
            <v>0</v>
          </cell>
          <cell r="Z11455">
            <v>0</v>
          </cell>
          <cell r="AA11455">
            <v>0</v>
          </cell>
          <cell r="AD11455">
            <v>0</v>
          </cell>
          <cell r="AE11455">
            <v>0</v>
          </cell>
          <cell r="AF11455">
            <v>0</v>
          </cell>
        </row>
        <row r="11456">
          <cell r="M11456" t="str">
            <v>SEL-MF</v>
          </cell>
          <cell r="N11456" t="str">
            <v>Applicatif Robot SEL en Moyenne Fréquence</v>
          </cell>
          <cell r="O11456" t="str">
            <v>Medium Frequency SEL Robot Application</v>
          </cell>
          <cell r="P11456">
            <v>1</v>
          </cell>
          <cell r="Q11456">
            <v>0</v>
          </cell>
          <cell r="R11456" t="str">
            <v/>
          </cell>
          <cell r="X11456">
            <v>21.930300000000003</v>
          </cell>
          <cell r="Y11456">
            <v>1168.179075</v>
          </cell>
          <cell r="Z11456">
            <v>791.14538093824149</v>
          </cell>
          <cell r="AA11456">
            <v>1981.2547559382415</v>
          </cell>
          <cell r="AD11456">
            <v>21.930300000000003</v>
          </cell>
          <cell r="AE11456">
            <v>1168.179075</v>
          </cell>
          <cell r="AF11456">
            <v>791.14538093824149</v>
          </cell>
        </row>
        <row r="11457">
          <cell r="M11457" t="str">
            <v>Reh1000</v>
          </cell>
          <cell r="N11457" t="str">
            <v>Réhausse robot h&lt;1000mm</v>
          </cell>
          <cell r="O11457" t="str">
            <v>Robot extension h&lt;1000mm</v>
          </cell>
          <cell r="P11457">
            <v>1</v>
          </cell>
          <cell r="Q11457">
            <v>0</v>
          </cell>
          <cell r="R11457" t="str">
            <v/>
          </cell>
          <cell r="X11457">
            <v>0</v>
          </cell>
          <cell r="Y11457">
            <v>29.809500000000003</v>
          </cell>
          <cell r="Z11457">
            <v>10.5</v>
          </cell>
          <cell r="AA11457">
            <v>40.3095</v>
          </cell>
          <cell r="AD11457">
            <v>0</v>
          </cell>
          <cell r="AE11457">
            <v>29.809500000000003</v>
          </cell>
          <cell r="AF11457">
            <v>10.5</v>
          </cell>
        </row>
        <row r="11458">
          <cell r="M11458" t="str">
            <v>RobCabl14Soud2SME</v>
          </cell>
          <cell r="N11458" t="str">
            <v>Sup liaison 14m 2 soudures sans moteur élec</v>
          </cell>
          <cell r="O11458" t="str">
            <v>Add. connexion length 14m 2 welding without elect motor</v>
          </cell>
          <cell r="P11458">
            <v>1</v>
          </cell>
          <cell r="Q11458">
            <v>0</v>
          </cell>
          <cell r="R11458" t="str">
            <v/>
          </cell>
          <cell r="X11458">
            <v>0</v>
          </cell>
          <cell r="Y11458">
            <v>59.608500000000006</v>
          </cell>
          <cell r="Z11458">
            <v>157.5</v>
          </cell>
          <cell r="AA11458">
            <v>217.10849999999999</v>
          </cell>
          <cell r="AD11458">
            <v>0</v>
          </cell>
          <cell r="AE11458">
            <v>59.608500000000006</v>
          </cell>
          <cell r="AF11458">
            <v>157.5</v>
          </cell>
        </row>
        <row r="11459">
          <cell r="M11459" t="str">
            <v>Robotintégration-V11</v>
          </cell>
          <cell r="N11459" t="str">
            <v>Intégration robot + baie sur site -V11</v>
          </cell>
          <cell r="O11459" t="str">
            <v>Robot + bay integration on site -V11</v>
          </cell>
          <cell r="P11459">
            <v>1</v>
          </cell>
          <cell r="Q11459">
            <v>0</v>
          </cell>
          <cell r="R11459" t="str">
            <v/>
          </cell>
          <cell r="X11459">
            <v>272.35057499999999</v>
          </cell>
          <cell r="Y11459">
            <v>862.84800000000007</v>
          </cell>
          <cell r="Z11459">
            <v>1716.542666567691</v>
          </cell>
          <cell r="AA11459">
            <v>2851.7412415676908</v>
          </cell>
          <cell r="AD11459">
            <v>272.35057499999999</v>
          </cell>
          <cell r="AE11459">
            <v>862.84800000000007</v>
          </cell>
          <cell r="AF11459">
            <v>1716.542666567691</v>
          </cell>
        </row>
        <row r="11460">
          <cell r="M11460" t="str">
            <v>VerrineRobot</v>
          </cell>
          <cell r="N11460" t="str">
            <v>Verrine Robot</v>
          </cell>
          <cell r="O11460" t="str">
            <v>To make</v>
          </cell>
          <cell r="P11460">
            <v>1</v>
          </cell>
          <cell r="Q11460">
            <v>0</v>
          </cell>
          <cell r="R11460" t="str">
            <v/>
          </cell>
          <cell r="AA11460">
            <v>0</v>
          </cell>
          <cell r="AD11460">
            <v>0</v>
          </cell>
          <cell r="AE11460">
            <v>0</v>
          </cell>
          <cell r="AF11460">
            <v>0</v>
          </cell>
        </row>
        <row r="11461">
          <cell r="M11461">
            <v>0</v>
          </cell>
          <cell r="N11461">
            <v>0</v>
          </cell>
          <cell r="O11461" t="str">
            <v/>
          </cell>
          <cell r="P11461">
            <v>0</v>
          </cell>
          <cell r="Q11461">
            <v>0</v>
          </cell>
          <cell r="R11461">
            <v>0</v>
          </cell>
          <cell r="AA11461">
            <v>0</v>
          </cell>
          <cell r="AD11461" t="e">
            <v>#DIV/0!</v>
          </cell>
          <cell r="AE11461" t="e">
            <v>#DIV/0!</v>
          </cell>
          <cell r="AF11461" t="e">
            <v>#DIV/0!</v>
          </cell>
        </row>
        <row r="11462">
          <cell r="M11462">
            <v>0</v>
          </cell>
          <cell r="N11462">
            <v>0</v>
          </cell>
          <cell r="O11462" t="str">
            <v/>
          </cell>
          <cell r="P11462">
            <v>1</v>
          </cell>
          <cell r="Q11462" t="str">
            <v>Changement réferenciel</v>
          </cell>
          <cell r="R11462">
            <v>0</v>
          </cell>
          <cell r="AA11462">
            <v>0</v>
          </cell>
          <cell r="AD11462">
            <v>0</v>
          </cell>
          <cell r="AE11462">
            <v>0</v>
          </cell>
          <cell r="AF11462">
            <v>0</v>
          </cell>
        </row>
        <row r="11463">
          <cell r="M11463" t="str">
            <v>TrajSoud</v>
          </cell>
          <cell r="N11463" t="str">
            <v>Trajectoire de soudure(clinchage, arc tiré, rivet)</v>
          </cell>
          <cell r="O11463" t="str">
            <v>Welding path (clinching, pulled arc, rivet)</v>
          </cell>
          <cell r="P11463">
            <v>1</v>
          </cell>
          <cell r="Q11463">
            <v>0</v>
          </cell>
          <cell r="R11463" t="str">
            <v/>
          </cell>
          <cell r="X11463">
            <v>0</v>
          </cell>
          <cell r="Y11463">
            <v>0</v>
          </cell>
          <cell r="Z11463">
            <v>0</v>
          </cell>
          <cell r="AA11463">
            <v>0</v>
          </cell>
          <cell r="AD11463">
            <v>0</v>
          </cell>
          <cell r="AE11463">
            <v>0</v>
          </cell>
          <cell r="AF11463">
            <v>0</v>
          </cell>
        </row>
        <row r="11464">
          <cell r="M11464" t="str">
            <v>CopTrajSoud</v>
          </cell>
          <cell r="N11464" t="str">
            <v>Copie trajectoire Soudure suite à ajout diversité</v>
          </cell>
          <cell r="O11464" t="str">
            <v>Copie of a welding trajectory for divers models</v>
          </cell>
          <cell r="P11464">
            <v>1</v>
          </cell>
          <cell r="Q11464" t="str">
            <v>Avec ou sans trappe</v>
          </cell>
          <cell r="R11464" t="str">
            <v/>
          </cell>
          <cell r="X11464">
            <v>0</v>
          </cell>
          <cell r="Y11464">
            <v>0</v>
          </cell>
          <cell r="Z11464">
            <v>0</v>
          </cell>
          <cell r="AA11464">
            <v>0</v>
          </cell>
          <cell r="AD11464">
            <v>0</v>
          </cell>
          <cell r="AE11464">
            <v>0</v>
          </cell>
          <cell r="AF11464">
            <v>0</v>
          </cell>
        </row>
        <row r="11465">
          <cell r="M11465" t="str">
            <v>EchCodeTraj</v>
          </cell>
          <cell r="N11465" t="str">
            <v>Echange Code Trajectoire avec baie robot</v>
          </cell>
          <cell r="O11465" t="str">
            <v>Exchange of Trajectory Code with robot bay</v>
          </cell>
          <cell r="P11465">
            <v>2</v>
          </cell>
          <cell r="Q11465" t="str">
            <v>div</v>
          </cell>
          <cell r="R11465" t="str">
            <v/>
          </cell>
          <cell r="X11465">
            <v>23.625</v>
          </cell>
          <cell r="Y11465">
            <v>0</v>
          </cell>
          <cell r="Z11465">
            <v>192.81983806413143</v>
          </cell>
          <cell r="AA11465">
            <v>216.44483806413143</v>
          </cell>
          <cell r="AD11465">
            <v>11.8125</v>
          </cell>
          <cell r="AE11465">
            <v>0</v>
          </cell>
          <cell r="AF11465">
            <v>96.409919032065716</v>
          </cell>
        </row>
        <row r="11466">
          <cell r="M11466" t="str">
            <v>HEtudAUT</v>
          </cell>
          <cell r="N11466" t="str">
            <v>Une heure d'études automatismes</v>
          </cell>
          <cell r="O11466" t="str">
            <v>One hour of automation studies</v>
          </cell>
          <cell r="P11466">
            <v>1</v>
          </cell>
          <cell r="Q11466" t="str">
            <v>Complément Hétude AF+Marguerite+prog</v>
          </cell>
          <cell r="R11466" t="str">
            <v/>
          </cell>
          <cell r="X11466">
            <v>65</v>
          </cell>
          <cell r="Y11466">
            <v>0</v>
          </cell>
          <cell r="Z11466">
            <v>0</v>
          </cell>
          <cell r="AA11466">
            <v>65</v>
          </cell>
          <cell r="AD11466">
            <v>65</v>
          </cell>
          <cell r="AE11466">
            <v>0</v>
          </cell>
          <cell r="AF11466">
            <v>0</v>
          </cell>
        </row>
        <row r="11467">
          <cell r="M11467">
            <v>0</v>
          </cell>
          <cell r="N11467">
            <v>0</v>
          </cell>
          <cell r="O11467" t="str">
            <v/>
          </cell>
          <cell r="P11467">
            <v>0</v>
          </cell>
          <cell r="Q11467">
            <v>0</v>
          </cell>
          <cell r="R11467">
            <v>0</v>
          </cell>
          <cell r="AA11467">
            <v>0</v>
          </cell>
          <cell r="AD11467" t="e">
            <v>#DIV/0!</v>
          </cell>
          <cell r="AE11467" t="e">
            <v>#DIV/0!</v>
          </cell>
          <cell r="AF11467" t="e">
            <v>#DIV/0!</v>
          </cell>
        </row>
        <row r="11468">
          <cell r="M11468">
            <v>0</v>
          </cell>
          <cell r="N11468">
            <v>0</v>
          </cell>
          <cell r="O11468" t="str">
            <v/>
          </cell>
          <cell r="P11468">
            <v>1</v>
          </cell>
          <cell r="Q11468" t="str">
            <v>Changement réferenciel</v>
          </cell>
          <cell r="R11468">
            <v>0</v>
          </cell>
          <cell r="AA11468">
            <v>0</v>
          </cell>
          <cell r="AD11468">
            <v>0</v>
          </cell>
          <cell r="AE11468">
            <v>0</v>
          </cell>
          <cell r="AF11468">
            <v>0</v>
          </cell>
        </row>
        <row r="11469">
          <cell r="M11469" t="str">
            <v>InterfaceRobPinceStdenL</v>
          </cell>
          <cell r="N11469" t="str">
            <v>Interface Std en L fixation entre Pince et Robot</v>
          </cell>
          <cell r="O11469" t="str">
            <v>Std L-shaped interface for fixing between Clamp and Robot</v>
          </cell>
          <cell r="P11469">
            <v>1</v>
          </cell>
          <cell r="Q11469">
            <v>0</v>
          </cell>
          <cell r="R11469" t="str">
            <v/>
          </cell>
          <cell r="X11469">
            <v>0</v>
          </cell>
          <cell r="Y11469">
            <v>0</v>
          </cell>
          <cell r="Z11469">
            <v>0</v>
          </cell>
          <cell r="AA11469">
            <v>0</v>
          </cell>
          <cell r="AD11469">
            <v>0</v>
          </cell>
          <cell r="AE11469">
            <v>0</v>
          </cell>
          <cell r="AF11469">
            <v>0</v>
          </cell>
        </row>
        <row r="11470">
          <cell r="M11470" t="str">
            <v>PincRobMFLightX500ModSansDetal</v>
          </cell>
          <cell r="N11470" t="str">
            <v>Pince Mod MF Light ciseaux électrique LU &lt; 500</v>
          </cell>
          <cell r="O11470" t="str">
            <v>MF Light Mod Clamp X - Shape electric width &lt; 500</v>
          </cell>
          <cell r="P11470">
            <v>1</v>
          </cell>
          <cell r="Q11470">
            <v>0</v>
          </cell>
          <cell r="R11470" t="str">
            <v/>
          </cell>
          <cell r="X11470">
            <v>0</v>
          </cell>
          <cell r="Y11470">
            <v>0</v>
          </cell>
          <cell r="Z11470">
            <v>0</v>
          </cell>
          <cell r="AA11470">
            <v>0</v>
          </cell>
          <cell r="AD11470">
            <v>0</v>
          </cell>
          <cell r="AE11470">
            <v>0</v>
          </cell>
          <cell r="AF11470">
            <v>0</v>
          </cell>
        </row>
        <row r="11471">
          <cell r="M11471" t="str">
            <v>MisAllRech</v>
          </cell>
          <cell r="N11471" t="str">
            <v>Mise et Allonge de rechange</v>
          </cell>
          <cell r="O11471" t="str">
            <v>Spare plug and extension cable</v>
          </cell>
          <cell r="P11471">
            <v>1</v>
          </cell>
          <cell r="Q11471">
            <v>0</v>
          </cell>
          <cell r="R11471" t="str">
            <v/>
          </cell>
          <cell r="X11471">
            <v>0</v>
          </cell>
          <cell r="Y11471">
            <v>0</v>
          </cell>
          <cell r="Z11471">
            <v>0</v>
          </cell>
          <cell r="AA11471">
            <v>0</v>
          </cell>
          <cell r="AD11471">
            <v>0</v>
          </cell>
          <cell r="AE11471">
            <v>0</v>
          </cell>
          <cell r="AF11471">
            <v>0</v>
          </cell>
        </row>
        <row r="11472">
          <cell r="M11472">
            <v>0</v>
          </cell>
          <cell r="N11472">
            <v>0</v>
          </cell>
          <cell r="O11472" t="str">
            <v/>
          </cell>
          <cell r="P11472">
            <v>0</v>
          </cell>
          <cell r="Q11472">
            <v>0</v>
          </cell>
          <cell r="R11472">
            <v>0</v>
          </cell>
          <cell r="AA11472">
            <v>0</v>
          </cell>
          <cell r="AD11472" t="e">
            <v>#DIV/0!</v>
          </cell>
          <cell r="AE11472" t="e">
            <v>#DIV/0!</v>
          </cell>
          <cell r="AF11472" t="e">
            <v>#DIV/0!</v>
          </cell>
        </row>
        <row r="11473">
          <cell r="M11473">
            <v>0</v>
          </cell>
          <cell r="N11473">
            <v>0</v>
          </cell>
          <cell r="O11473" t="str">
            <v/>
          </cell>
          <cell r="P11473">
            <v>1</v>
          </cell>
          <cell r="Q11473">
            <v>0</v>
          </cell>
          <cell r="R11473">
            <v>0</v>
          </cell>
          <cell r="AA11473">
            <v>0</v>
          </cell>
          <cell r="AD11473">
            <v>0</v>
          </cell>
          <cell r="AE11473">
            <v>0</v>
          </cell>
          <cell r="AF11473">
            <v>0</v>
          </cell>
        </row>
        <row r="11474">
          <cell r="M11474" t="str">
            <v>RodFixeNew</v>
          </cell>
          <cell r="N11474" t="str">
            <v>Rodeuse fixe (Std New)</v>
          </cell>
          <cell r="O11474" t="str">
            <v>Tip dreser fix (new)</v>
          </cell>
          <cell r="P11474">
            <v>1</v>
          </cell>
          <cell r="Q11474">
            <v>0</v>
          </cell>
          <cell r="R11474" t="str">
            <v/>
          </cell>
          <cell r="X11474">
            <v>20.474999999999998</v>
          </cell>
          <cell r="Y11474">
            <v>95.678100000000001</v>
          </cell>
          <cell r="Z11474">
            <v>254.625</v>
          </cell>
          <cell r="AA11474">
            <v>370.77809999999999</v>
          </cell>
          <cell r="AD11474">
            <v>20.474999999999998</v>
          </cell>
          <cell r="AE11474">
            <v>95.678100000000001</v>
          </cell>
          <cell r="AF11474">
            <v>254.625</v>
          </cell>
        </row>
        <row r="11475">
          <cell r="M11475">
            <v>0</v>
          </cell>
          <cell r="N11475">
            <v>0</v>
          </cell>
          <cell r="O11475" t="str">
            <v/>
          </cell>
          <cell r="P11475">
            <v>0</v>
          </cell>
          <cell r="Q11475">
            <v>0</v>
          </cell>
          <cell r="R11475">
            <v>0</v>
          </cell>
          <cell r="AA11475">
            <v>0</v>
          </cell>
          <cell r="AD11475" t="e">
            <v>#DIV/0!</v>
          </cell>
          <cell r="AE11475" t="e">
            <v>#DIV/0!</v>
          </cell>
          <cell r="AF11475" t="e">
            <v>#DIV/0!</v>
          </cell>
        </row>
        <row r="11476">
          <cell r="M11476">
            <v>0</v>
          </cell>
          <cell r="N11476">
            <v>0</v>
          </cell>
          <cell r="O11476" t="str">
            <v/>
          </cell>
          <cell r="P11476">
            <v>1</v>
          </cell>
          <cell r="Q11476" t="str">
            <v>Changement réferenciel</v>
          </cell>
          <cell r="R11476">
            <v>0</v>
          </cell>
          <cell r="AA11476">
            <v>0</v>
          </cell>
          <cell r="AD11476">
            <v>0</v>
          </cell>
          <cell r="AE11476">
            <v>0</v>
          </cell>
          <cell r="AF11476">
            <v>0</v>
          </cell>
        </row>
        <row r="11477">
          <cell r="M11477" t="str">
            <v>Robotnu4</v>
          </cell>
          <cell r="N11477" t="str">
            <v>Robot nu bras 2,65m / 210 Kg</v>
          </cell>
          <cell r="O11477" t="str">
            <v>Robot bare arm 2.65m / 210 Kg</v>
          </cell>
          <cell r="P11477">
            <v>1</v>
          </cell>
          <cell r="Q11477" t="str">
            <v>Réhausse intégrée dans rotonde</v>
          </cell>
          <cell r="R11477" t="str">
            <v/>
          </cell>
          <cell r="X11477">
            <v>0</v>
          </cell>
          <cell r="Y11477">
            <v>0</v>
          </cell>
          <cell r="Z11477">
            <v>0</v>
          </cell>
          <cell r="AA11477">
            <v>0</v>
          </cell>
          <cell r="AD11477">
            <v>0</v>
          </cell>
          <cell r="AE11477">
            <v>0</v>
          </cell>
          <cell r="AF11477">
            <v>0</v>
          </cell>
        </row>
        <row r="11478">
          <cell r="M11478" t="str">
            <v>SEL-MF</v>
          </cell>
          <cell r="N11478" t="str">
            <v>Applicatif Robot SEL en Moyenne Fréquence</v>
          </cell>
          <cell r="O11478" t="str">
            <v>Medium Frequency SEL Robot Application</v>
          </cell>
          <cell r="P11478">
            <v>1</v>
          </cell>
          <cell r="Q11478">
            <v>0</v>
          </cell>
          <cell r="R11478" t="str">
            <v/>
          </cell>
          <cell r="X11478">
            <v>21.930300000000003</v>
          </cell>
          <cell r="Y11478">
            <v>1168.179075</v>
          </cell>
          <cell r="Z11478">
            <v>791.14538093824149</v>
          </cell>
          <cell r="AA11478">
            <v>1981.2547559382415</v>
          </cell>
          <cell r="AD11478">
            <v>21.930300000000003</v>
          </cell>
          <cell r="AE11478">
            <v>1168.179075</v>
          </cell>
          <cell r="AF11478">
            <v>791.14538093824149</v>
          </cell>
        </row>
        <row r="11479">
          <cell r="M11479" t="str">
            <v>RobCabl14Soud2SME</v>
          </cell>
          <cell r="N11479" t="str">
            <v>Sup liaison 14m 2 soudures sans moteur élec</v>
          </cell>
          <cell r="O11479" t="str">
            <v>Add. connexion length 14m 2 welding without elect motor</v>
          </cell>
          <cell r="P11479">
            <v>1</v>
          </cell>
          <cell r="Q11479">
            <v>0</v>
          </cell>
          <cell r="R11479" t="str">
            <v/>
          </cell>
          <cell r="X11479">
            <v>0</v>
          </cell>
          <cell r="Y11479">
            <v>59.608500000000006</v>
          </cell>
          <cell r="Z11479">
            <v>157.5</v>
          </cell>
          <cell r="AA11479">
            <v>217.10849999999999</v>
          </cell>
          <cell r="AD11479">
            <v>0</v>
          </cell>
          <cell r="AE11479">
            <v>59.608500000000006</v>
          </cell>
          <cell r="AF11479">
            <v>157.5</v>
          </cell>
        </row>
        <row r="11480">
          <cell r="M11480" t="str">
            <v>Robotintégration-V11</v>
          </cell>
          <cell r="N11480" t="str">
            <v>Intégration robot + baie sur site -V11</v>
          </cell>
          <cell r="O11480" t="str">
            <v>Robot + bay integration on site -V11</v>
          </cell>
          <cell r="P11480">
            <v>1</v>
          </cell>
          <cell r="Q11480">
            <v>0</v>
          </cell>
          <cell r="R11480" t="str">
            <v/>
          </cell>
          <cell r="X11480">
            <v>272.35057499999999</v>
          </cell>
          <cell r="Y11480">
            <v>862.84800000000007</v>
          </cell>
          <cell r="Z11480">
            <v>1716.542666567691</v>
          </cell>
          <cell r="AA11480">
            <v>2851.7412415676908</v>
          </cell>
          <cell r="AD11480">
            <v>272.35057499999999</v>
          </cell>
          <cell r="AE11480">
            <v>862.84800000000007</v>
          </cell>
          <cell r="AF11480">
            <v>1716.542666567691</v>
          </cell>
        </row>
        <row r="11481">
          <cell r="M11481" t="str">
            <v>VerrineRobot</v>
          </cell>
          <cell r="N11481" t="str">
            <v>Verrine Robot</v>
          </cell>
          <cell r="O11481" t="str">
            <v>To make</v>
          </cell>
          <cell r="P11481">
            <v>1</v>
          </cell>
          <cell r="Q11481">
            <v>0</v>
          </cell>
          <cell r="R11481" t="str">
            <v/>
          </cell>
          <cell r="AA11481">
            <v>0</v>
          </cell>
          <cell r="AD11481">
            <v>0</v>
          </cell>
          <cell r="AE11481">
            <v>0</v>
          </cell>
          <cell r="AF11481">
            <v>0</v>
          </cell>
        </row>
        <row r="11482">
          <cell r="M11482">
            <v>0</v>
          </cell>
          <cell r="N11482">
            <v>0</v>
          </cell>
          <cell r="O11482" t="str">
            <v/>
          </cell>
          <cell r="P11482">
            <v>0</v>
          </cell>
          <cell r="Q11482">
            <v>0</v>
          </cell>
          <cell r="R11482">
            <v>0</v>
          </cell>
          <cell r="AA11482">
            <v>0</v>
          </cell>
          <cell r="AD11482" t="e">
            <v>#DIV/0!</v>
          </cell>
          <cell r="AE11482" t="e">
            <v>#DIV/0!</v>
          </cell>
          <cell r="AF11482" t="e">
            <v>#DIV/0!</v>
          </cell>
        </row>
        <row r="11483">
          <cell r="M11483">
            <v>0</v>
          </cell>
          <cell r="N11483">
            <v>0</v>
          </cell>
          <cell r="O11483" t="str">
            <v/>
          </cell>
          <cell r="P11483">
            <v>1</v>
          </cell>
          <cell r="Q11483" t="str">
            <v>Changement réferenciel</v>
          </cell>
          <cell r="R11483">
            <v>0</v>
          </cell>
          <cell r="AA11483">
            <v>0</v>
          </cell>
          <cell r="AD11483">
            <v>0</v>
          </cell>
          <cell r="AE11483">
            <v>0</v>
          </cell>
          <cell r="AF11483">
            <v>0</v>
          </cell>
        </row>
        <row r="11484">
          <cell r="M11484" t="str">
            <v>TrajSoud</v>
          </cell>
          <cell r="N11484" t="str">
            <v>Trajectoire de soudure(clinchage, arc tiré, rivet)</v>
          </cell>
          <cell r="O11484" t="str">
            <v>Welding path (clinching, pulled arc, rivet)</v>
          </cell>
          <cell r="P11484">
            <v>1</v>
          </cell>
          <cell r="Q11484">
            <v>0</v>
          </cell>
          <cell r="R11484" t="str">
            <v/>
          </cell>
          <cell r="X11484">
            <v>0</v>
          </cell>
          <cell r="Y11484">
            <v>0</v>
          </cell>
          <cell r="Z11484">
            <v>0</v>
          </cell>
          <cell r="AA11484">
            <v>0</v>
          </cell>
          <cell r="AD11484">
            <v>0</v>
          </cell>
          <cell r="AE11484">
            <v>0</v>
          </cell>
          <cell r="AF11484">
            <v>0</v>
          </cell>
        </row>
        <row r="11485">
          <cell r="M11485" t="str">
            <v>CopTrajSoud</v>
          </cell>
          <cell r="N11485" t="str">
            <v>Copie trajectoire Soudure suite à ajout diversité</v>
          </cell>
          <cell r="O11485" t="str">
            <v>Copie of a welding trajectory for divers models</v>
          </cell>
          <cell r="P11485">
            <v>1</v>
          </cell>
          <cell r="Q11485" t="str">
            <v>Avec ou sans trappe</v>
          </cell>
          <cell r="R11485" t="str">
            <v/>
          </cell>
          <cell r="X11485">
            <v>0</v>
          </cell>
          <cell r="Y11485">
            <v>0</v>
          </cell>
          <cell r="Z11485">
            <v>0</v>
          </cell>
          <cell r="AA11485">
            <v>0</v>
          </cell>
          <cell r="AD11485">
            <v>0</v>
          </cell>
          <cell r="AE11485">
            <v>0</v>
          </cell>
          <cell r="AF11485">
            <v>0</v>
          </cell>
        </row>
        <row r="11486">
          <cell r="M11486" t="str">
            <v>EchCodeTraj</v>
          </cell>
          <cell r="N11486" t="str">
            <v>Echange Code Trajectoire avec baie robot</v>
          </cell>
          <cell r="O11486" t="str">
            <v>Exchange of Trajectory Code with robot bay</v>
          </cell>
          <cell r="P11486">
            <v>2</v>
          </cell>
          <cell r="Q11486" t="str">
            <v>div</v>
          </cell>
          <cell r="R11486" t="str">
            <v/>
          </cell>
          <cell r="X11486">
            <v>23.625</v>
          </cell>
          <cell r="Y11486">
            <v>0</v>
          </cell>
          <cell r="Z11486">
            <v>192.81983806413143</v>
          </cell>
          <cell r="AA11486">
            <v>216.44483806413143</v>
          </cell>
          <cell r="AD11486">
            <v>11.8125</v>
          </cell>
          <cell r="AE11486">
            <v>0</v>
          </cell>
          <cell r="AF11486">
            <v>96.409919032065716</v>
          </cell>
        </row>
        <row r="11487">
          <cell r="M11487" t="str">
            <v>HEtudAUT</v>
          </cell>
          <cell r="N11487" t="str">
            <v>Une heure d'études automatismes</v>
          </cell>
          <cell r="O11487" t="str">
            <v>One hour of automation studies</v>
          </cell>
          <cell r="P11487">
            <v>1</v>
          </cell>
          <cell r="Q11487" t="str">
            <v>Complément Hétude AF+Marguerite+prog</v>
          </cell>
          <cell r="R11487" t="str">
            <v/>
          </cell>
          <cell r="X11487">
            <v>65</v>
          </cell>
          <cell r="Y11487">
            <v>0</v>
          </cell>
          <cell r="Z11487">
            <v>0</v>
          </cell>
          <cell r="AA11487">
            <v>65</v>
          </cell>
          <cell r="AD11487">
            <v>65</v>
          </cell>
          <cell r="AE11487">
            <v>0</v>
          </cell>
          <cell r="AF11487">
            <v>0</v>
          </cell>
        </row>
        <row r="11488">
          <cell r="M11488">
            <v>0</v>
          </cell>
          <cell r="N11488">
            <v>0</v>
          </cell>
          <cell r="O11488" t="str">
            <v/>
          </cell>
          <cell r="P11488">
            <v>0</v>
          </cell>
          <cell r="Q11488">
            <v>0</v>
          </cell>
          <cell r="R11488">
            <v>0</v>
          </cell>
          <cell r="AA11488">
            <v>0</v>
          </cell>
          <cell r="AD11488" t="e">
            <v>#DIV/0!</v>
          </cell>
          <cell r="AE11488" t="e">
            <v>#DIV/0!</v>
          </cell>
          <cell r="AF11488" t="e">
            <v>#DIV/0!</v>
          </cell>
        </row>
        <row r="11489">
          <cell r="M11489">
            <v>0</v>
          </cell>
          <cell r="N11489">
            <v>0</v>
          </cell>
          <cell r="O11489" t="str">
            <v/>
          </cell>
          <cell r="P11489">
            <v>1</v>
          </cell>
          <cell r="Q11489" t="str">
            <v>Changement réferenciel</v>
          </cell>
          <cell r="R11489">
            <v>0</v>
          </cell>
          <cell r="AA11489">
            <v>0</v>
          </cell>
          <cell r="AD11489">
            <v>0</v>
          </cell>
          <cell r="AE11489">
            <v>0</v>
          </cell>
          <cell r="AF11489">
            <v>0</v>
          </cell>
        </row>
        <row r="11490">
          <cell r="M11490" t="str">
            <v>InterfaceRobPinceStdenL</v>
          </cell>
          <cell r="N11490" t="str">
            <v>Interface Std en L fixation entre Pince et Robot</v>
          </cell>
          <cell r="O11490" t="str">
            <v>Std L-shaped interface for fixing between Clamp and Robot</v>
          </cell>
          <cell r="P11490">
            <v>1</v>
          </cell>
          <cell r="Q11490">
            <v>0</v>
          </cell>
          <cell r="R11490" t="str">
            <v/>
          </cell>
          <cell r="X11490">
            <v>0</v>
          </cell>
          <cell r="Y11490">
            <v>0</v>
          </cell>
          <cell r="Z11490">
            <v>0</v>
          </cell>
          <cell r="AA11490">
            <v>0</v>
          </cell>
          <cell r="AD11490">
            <v>0</v>
          </cell>
          <cell r="AE11490">
            <v>0</v>
          </cell>
          <cell r="AF11490">
            <v>0</v>
          </cell>
        </row>
        <row r="11491">
          <cell r="M11491" t="str">
            <v>PincRobMFLightX500ModSansDetal</v>
          </cell>
          <cell r="N11491" t="str">
            <v>Pince Mod MF Light ciseaux électrique LU &lt; 500</v>
          </cell>
          <cell r="O11491" t="str">
            <v>MF Light Mod Clamp X - Shape electric width &lt; 500</v>
          </cell>
          <cell r="P11491">
            <v>1</v>
          </cell>
          <cell r="Q11491">
            <v>0</v>
          </cell>
          <cell r="R11491" t="str">
            <v/>
          </cell>
          <cell r="X11491">
            <v>0</v>
          </cell>
          <cell r="Y11491">
            <v>0</v>
          </cell>
          <cell r="Z11491">
            <v>0</v>
          </cell>
          <cell r="AA11491">
            <v>0</v>
          </cell>
          <cell r="AD11491">
            <v>0</v>
          </cell>
          <cell r="AE11491">
            <v>0</v>
          </cell>
          <cell r="AF11491">
            <v>0</v>
          </cell>
        </row>
        <row r="11492">
          <cell r="M11492" t="str">
            <v>MisAllRech</v>
          </cell>
          <cell r="N11492" t="str">
            <v>Mise et Allonge de rechange</v>
          </cell>
          <cell r="O11492" t="str">
            <v>Spare plug and extension cable</v>
          </cell>
          <cell r="P11492">
            <v>1</v>
          </cell>
          <cell r="Q11492">
            <v>0</v>
          </cell>
          <cell r="R11492" t="str">
            <v/>
          </cell>
          <cell r="X11492">
            <v>0</v>
          </cell>
          <cell r="Y11492">
            <v>0</v>
          </cell>
          <cell r="Z11492">
            <v>0</v>
          </cell>
          <cell r="AA11492">
            <v>0</v>
          </cell>
          <cell r="AD11492">
            <v>0</v>
          </cell>
          <cell r="AE11492">
            <v>0</v>
          </cell>
          <cell r="AF11492">
            <v>0</v>
          </cell>
        </row>
        <row r="11493">
          <cell r="M11493">
            <v>0</v>
          </cell>
          <cell r="N11493">
            <v>0</v>
          </cell>
          <cell r="O11493" t="str">
            <v/>
          </cell>
          <cell r="P11493">
            <v>0</v>
          </cell>
          <cell r="Q11493">
            <v>0</v>
          </cell>
          <cell r="R11493">
            <v>0</v>
          </cell>
          <cell r="AA11493">
            <v>0</v>
          </cell>
          <cell r="AD11493" t="e">
            <v>#DIV/0!</v>
          </cell>
          <cell r="AE11493" t="e">
            <v>#DIV/0!</v>
          </cell>
          <cell r="AF11493" t="e">
            <v>#DIV/0!</v>
          </cell>
        </row>
        <row r="11494">
          <cell r="M11494">
            <v>0</v>
          </cell>
          <cell r="N11494">
            <v>0</v>
          </cell>
          <cell r="O11494" t="str">
            <v/>
          </cell>
          <cell r="P11494">
            <v>1</v>
          </cell>
          <cell r="Q11494">
            <v>0</v>
          </cell>
          <cell r="R11494">
            <v>0</v>
          </cell>
          <cell r="AA11494">
            <v>0</v>
          </cell>
          <cell r="AD11494">
            <v>0</v>
          </cell>
          <cell r="AE11494">
            <v>0</v>
          </cell>
          <cell r="AF11494">
            <v>0</v>
          </cell>
        </row>
        <row r="11495">
          <cell r="M11495" t="str">
            <v>RodFixeNew</v>
          </cell>
          <cell r="N11495" t="str">
            <v>Rodeuse fixe (Std New)</v>
          </cell>
          <cell r="O11495" t="str">
            <v>Tip dreser fix (new)</v>
          </cell>
          <cell r="P11495">
            <v>1</v>
          </cell>
          <cell r="Q11495">
            <v>0</v>
          </cell>
          <cell r="R11495" t="str">
            <v/>
          </cell>
          <cell r="X11495">
            <v>20.474999999999998</v>
          </cell>
          <cell r="Y11495">
            <v>95.678100000000001</v>
          </cell>
          <cell r="Z11495">
            <v>254.625</v>
          </cell>
          <cell r="AA11495">
            <v>370.77809999999999</v>
          </cell>
          <cell r="AD11495">
            <v>20.474999999999998</v>
          </cell>
          <cell r="AE11495">
            <v>95.678100000000001</v>
          </cell>
          <cell r="AF11495">
            <v>254.625</v>
          </cell>
        </row>
        <row r="11496">
          <cell r="M11496">
            <v>0</v>
          </cell>
          <cell r="N11496">
            <v>0</v>
          </cell>
          <cell r="O11496" t="str">
            <v/>
          </cell>
          <cell r="P11496">
            <v>0</v>
          </cell>
          <cell r="Q11496">
            <v>0</v>
          </cell>
          <cell r="R11496">
            <v>0</v>
          </cell>
          <cell r="AA11496">
            <v>0</v>
          </cell>
          <cell r="AD11496" t="e">
            <v>#DIV/0!</v>
          </cell>
          <cell r="AE11496" t="e">
            <v>#DIV/0!</v>
          </cell>
          <cell r="AF11496" t="e">
            <v>#DIV/0!</v>
          </cell>
        </row>
        <row r="11497">
          <cell r="M11497">
            <v>0</v>
          </cell>
          <cell r="N11497">
            <v>0</v>
          </cell>
          <cell r="O11497" t="str">
            <v/>
          </cell>
          <cell r="P11497">
            <v>0</v>
          </cell>
          <cell r="Q11497">
            <v>0</v>
          </cell>
          <cell r="R11497">
            <v>0</v>
          </cell>
          <cell r="AA11497">
            <v>0</v>
          </cell>
          <cell r="AD11497" t="e">
            <v>#DIV/0!</v>
          </cell>
          <cell r="AE11497" t="e">
            <v>#DIV/0!</v>
          </cell>
          <cell r="AF11497" t="e">
            <v>#DIV/0!</v>
          </cell>
        </row>
        <row r="11498">
          <cell r="M11498">
            <v>0</v>
          </cell>
          <cell r="N11498">
            <v>0</v>
          </cell>
          <cell r="O11498" t="str">
            <v/>
          </cell>
          <cell r="P11498">
            <v>0</v>
          </cell>
          <cell r="Q11498">
            <v>0</v>
          </cell>
          <cell r="R11498">
            <v>0</v>
          </cell>
          <cell r="AA11498">
            <v>0</v>
          </cell>
          <cell r="AD11498" t="e">
            <v>#DIV/0!</v>
          </cell>
          <cell r="AE11498" t="e">
            <v>#DIV/0!</v>
          </cell>
          <cell r="AF11498" t="e">
            <v>#DIV/0!</v>
          </cell>
        </row>
        <row r="11499">
          <cell r="M11499">
            <v>0</v>
          </cell>
          <cell r="N11499">
            <v>0</v>
          </cell>
          <cell r="O11499" t="str">
            <v/>
          </cell>
          <cell r="P11499">
            <v>1</v>
          </cell>
          <cell r="Q11499">
            <v>0</v>
          </cell>
          <cell r="R11499">
            <v>0</v>
          </cell>
          <cell r="AA11499">
            <v>0</v>
          </cell>
          <cell r="AD11499">
            <v>0</v>
          </cell>
          <cell r="AE11499">
            <v>0</v>
          </cell>
          <cell r="AF11499">
            <v>0</v>
          </cell>
        </row>
        <row r="11500">
          <cell r="M11500" t="str">
            <v>Robotnu15</v>
          </cell>
          <cell r="N11500" t="str">
            <v>Robot nu bras 3,62m / 400 Kg</v>
          </cell>
          <cell r="O11500" t="str">
            <v>Robot bare arm 3.62m / 400 Kg</v>
          </cell>
          <cell r="P11500">
            <v>1</v>
          </cell>
          <cell r="Q11500">
            <v>0</v>
          </cell>
          <cell r="R11500" t="str">
            <v/>
          </cell>
          <cell r="X11500">
            <v>0</v>
          </cell>
          <cell r="Y11500">
            <v>0</v>
          </cell>
          <cell r="Z11500">
            <v>0</v>
          </cell>
          <cell r="AA11500">
            <v>0</v>
          </cell>
          <cell r="AD11500">
            <v>0</v>
          </cell>
          <cell r="AE11500">
            <v>0</v>
          </cell>
          <cell r="AF11500">
            <v>0</v>
          </cell>
        </row>
        <row r="11501">
          <cell r="M11501" t="str">
            <v>SELPF-MF</v>
          </cell>
          <cell r="N11501" t="str">
            <v>Applicatif Robot SELPF en Moyenne Fréquence</v>
          </cell>
          <cell r="O11501" t="str">
            <v>SELPF Robot Application in Medium Frequency</v>
          </cell>
          <cell r="P11501">
            <v>1</v>
          </cell>
          <cell r="Q11501">
            <v>0</v>
          </cell>
          <cell r="R11501" t="str">
            <v/>
          </cell>
          <cell r="X11501">
            <v>21.930300000000003</v>
          </cell>
          <cell r="Y11501">
            <v>1265.1134999999999</v>
          </cell>
          <cell r="Z11501">
            <v>722.89538093824149</v>
          </cell>
          <cell r="AA11501">
            <v>2009.9391809382414</v>
          </cell>
          <cell r="AD11501">
            <v>21.930300000000003</v>
          </cell>
          <cell r="AE11501">
            <v>1265.1134999999999</v>
          </cell>
          <cell r="AF11501">
            <v>722.89538093824149</v>
          </cell>
        </row>
        <row r="11502">
          <cell r="M11502" t="str">
            <v>RehForteCharg1000</v>
          </cell>
          <cell r="N11502" t="str">
            <v>Réhausse robot forte charge h&lt;1000mm</v>
          </cell>
          <cell r="O11502" t="str">
            <v>Heavy-duty robot extension h&lt;1000mm</v>
          </cell>
          <cell r="P11502">
            <v>1</v>
          </cell>
          <cell r="Q11502">
            <v>0</v>
          </cell>
          <cell r="R11502" t="str">
            <v/>
          </cell>
          <cell r="X11502">
            <v>0</v>
          </cell>
          <cell r="Y11502">
            <v>29.809500000000003</v>
          </cell>
          <cell r="Z11502">
            <v>10.5</v>
          </cell>
          <cell r="AA11502">
            <v>40.3095</v>
          </cell>
          <cell r="AD11502">
            <v>0</v>
          </cell>
          <cell r="AE11502">
            <v>29.809500000000003</v>
          </cell>
          <cell r="AF11502">
            <v>10.5</v>
          </cell>
        </row>
        <row r="11503">
          <cell r="M11503" t="str">
            <v>Robotintégration-V11</v>
          </cell>
          <cell r="N11503" t="str">
            <v>Intégration robot + baie sur site -V11</v>
          </cell>
          <cell r="O11503" t="str">
            <v>Robot + bay integration on site -V11</v>
          </cell>
          <cell r="P11503">
            <v>1</v>
          </cell>
          <cell r="Q11503">
            <v>0</v>
          </cell>
          <cell r="R11503" t="str">
            <v/>
          </cell>
          <cell r="X11503">
            <v>272.35057499999999</v>
          </cell>
          <cell r="Y11503">
            <v>862.84800000000007</v>
          </cell>
          <cell r="Z11503">
            <v>1716.542666567691</v>
          </cell>
          <cell r="AA11503">
            <v>2851.7412415676908</v>
          </cell>
          <cell r="AD11503">
            <v>272.35057499999999</v>
          </cell>
          <cell r="AE11503">
            <v>862.84800000000007</v>
          </cell>
          <cell r="AF11503">
            <v>1716.542666567691</v>
          </cell>
        </row>
        <row r="11504">
          <cell r="M11504" t="str">
            <v>VerrineRobot</v>
          </cell>
          <cell r="N11504" t="str">
            <v>Verrine Robot</v>
          </cell>
          <cell r="O11504" t="str">
            <v>To make</v>
          </cell>
          <cell r="P11504">
            <v>1</v>
          </cell>
          <cell r="Q11504">
            <v>0</v>
          </cell>
          <cell r="R11504" t="str">
            <v/>
          </cell>
          <cell r="AA11504">
            <v>0</v>
          </cell>
          <cell r="AD11504">
            <v>0</v>
          </cell>
          <cell r="AE11504">
            <v>0</v>
          </cell>
          <cell r="AF11504">
            <v>0</v>
          </cell>
        </row>
        <row r="11505">
          <cell r="M11505">
            <v>0</v>
          </cell>
          <cell r="N11505">
            <v>0</v>
          </cell>
          <cell r="O11505" t="str">
            <v/>
          </cell>
          <cell r="P11505">
            <v>0</v>
          </cell>
          <cell r="Q11505">
            <v>0</v>
          </cell>
          <cell r="R11505">
            <v>0</v>
          </cell>
          <cell r="AA11505">
            <v>0</v>
          </cell>
          <cell r="AD11505" t="e">
            <v>#DIV/0!</v>
          </cell>
          <cell r="AE11505" t="e">
            <v>#DIV/0!</v>
          </cell>
          <cell r="AF11505" t="e">
            <v>#DIV/0!</v>
          </cell>
        </row>
        <row r="11506">
          <cell r="M11506">
            <v>0</v>
          </cell>
          <cell r="N11506">
            <v>0</v>
          </cell>
          <cell r="O11506" t="str">
            <v/>
          </cell>
          <cell r="P11506">
            <v>1</v>
          </cell>
          <cell r="Q11506">
            <v>0</v>
          </cell>
          <cell r="R11506">
            <v>0</v>
          </cell>
          <cell r="AA11506">
            <v>0</v>
          </cell>
          <cell r="AD11506">
            <v>0</v>
          </cell>
          <cell r="AE11506">
            <v>0</v>
          </cell>
          <cell r="AF11506">
            <v>0</v>
          </cell>
        </row>
        <row r="11507">
          <cell r="M11507" t="str">
            <v>TrajMan</v>
          </cell>
          <cell r="N11507" t="str">
            <v>Trajectoire de manutention</v>
          </cell>
          <cell r="O11507" t="str">
            <v>Handling path</v>
          </cell>
          <cell r="P11507">
            <v>2</v>
          </cell>
          <cell r="Q11507" t="str">
            <v>Prise OP50, dépose OP60</v>
          </cell>
          <cell r="R11507" t="str">
            <v/>
          </cell>
          <cell r="X11507">
            <v>0</v>
          </cell>
          <cell r="Y11507">
            <v>0</v>
          </cell>
          <cell r="Z11507">
            <v>0</v>
          </cell>
          <cell r="AA11507">
            <v>0</v>
          </cell>
          <cell r="AD11507">
            <v>0</v>
          </cell>
          <cell r="AE11507">
            <v>0</v>
          </cell>
          <cell r="AF11507">
            <v>0</v>
          </cell>
        </row>
        <row r="11508">
          <cell r="M11508" t="str">
            <v>TrajSoud</v>
          </cell>
          <cell r="N11508" t="str">
            <v>Trajectoire de soudure(clinchage, arc tiré, rivet)</v>
          </cell>
          <cell r="O11508" t="str">
            <v>Welding path (clinching, pulled arc, rivet)</v>
          </cell>
          <cell r="P11508">
            <v>1</v>
          </cell>
          <cell r="Q11508">
            <v>0</v>
          </cell>
          <cell r="R11508" t="str">
            <v/>
          </cell>
          <cell r="X11508">
            <v>0</v>
          </cell>
          <cell r="Y11508">
            <v>0</v>
          </cell>
          <cell r="Z11508">
            <v>0</v>
          </cell>
          <cell r="AA11508">
            <v>0</v>
          </cell>
          <cell r="AD11508">
            <v>0</v>
          </cell>
          <cell r="AE11508">
            <v>0</v>
          </cell>
          <cell r="AF11508">
            <v>0</v>
          </cell>
        </row>
        <row r="11509">
          <cell r="M11509" t="str">
            <v>CopTrajMan</v>
          </cell>
          <cell r="N11509" t="str">
            <v>Copie trajectoire Manut suite à ajout diversité</v>
          </cell>
          <cell r="O11509" t="str">
            <v>Copie of a handling trajectory for divers models</v>
          </cell>
          <cell r="P11509">
            <v>2</v>
          </cell>
          <cell r="Q11509" t="str">
            <v>Avec ou sans trappe</v>
          </cell>
          <cell r="R11509" t="str">
            <v/>
          </cell>
          <cell r="X11509">
            <v>0</v>
          </cell>
          <cell r="Y11509">
            <v>0</v>
          </cell>
          <cell r="Z11509">
            <v>0</v>
          </cell>
          <cell r="AA11509">
            <v>0</v>
          </cell>
          <cell r="AD11509">
            <v>0</v>
          </cell>
          <cell r="AE11509">
            <v>0</v>
          </cell>
          <cell r="AF11509">
            <v>0</v>
          </cell>
        </row>
        <row r="11510">
          <cell r="M11510" t="str">
            <v>CopTrajSoud</v>
          </cell>
          <cell r="N11510" t="str">
            <v>Copie trajectoire Soudure suite à ajout diversité</v>
          </cell>
          <cell r="O11510" t="str">
            <v>Copie of a welding trajectory for divers models</v>
          </cell>
          <cell r="P11510">
            <v>1</v>
          </cell>
          <cell r="Q11510">
            <v>0</v>
          </cell>
          <cell r="R11510" t="str">
            <v/>
          </cell>
          <cell r="X11510">
            <v>0</v>
          </cell>
          <cell r="Y11510">
            <v>0</v>
          </cell>
          <cell r="Z11510">
            <v>0</v>
          </cell>
          <cell r="AA11510">
            <v>0</v>
          </cell>
          <cell r="AD11510">
            <v>0</v>
          </cell>
          <cell r="AE11510">
            <v>0</v>
          </cell>
          <cell r="AF11510">
            <v>0</v>
          </cell>
        </row>
        <row r="11511">
          <cell r="M11511" t="str">
            <v>EchCodeTraj</v>
          </cell>
          <cell r="N11511" t="str">
            <v>Echange Code Trajectoire avec baie robot</v>
          </cell>
          <cell r="O11511" t="str">
            <v>Exchange of Trajectory Code with robot bay</v>
          </cell>
          <cell r="P11511">
            <v>2</v>
          </cell>
          <cell r="Q11511" t="str">
            <v>Div</v>
          </cell>
          <cell r="R11511" t="str">
            <v/>
          </cell>
          <cell r="X11511">
            <v>23.625</v>
          </cell>
          <cell r="Y11511">
            <v>0</v>
          </cell>
          <cell r="Z11511">
            <v>192.81983806413143</v>
          </cell>
          <cell r="AA11511">
            <v>216.44483806413143</v>
          </cell>
          <cell r="AD11511">
            <v>11.8125</v>
          </cell>
          <cell r="AE11511">
            <v>0</v>
          </cell>
          <cell r="AF11511">
            <v>96.409919032065716</v>
          </cell>
        </row>
        <row r="11512">
          <cell r="M11512" t="str">
            <v>HEtudAUT</v>
          </cell>
          <cell r="N11512" t="str">
            <v>Une heure d'études automatismes</v>
          </cell>
          <cell r="O11512" t="str">
            <v>One hour of automation studies</v>
          </cell>
          <cell r="P11512">
            <v>1</v>
          </cell>
          <cell r="Q11512" t="str">
            <v>Complément Hétude AF+Marguerite+prog</v>
          </cell>
          <cell r="R11512" t="str">
            <v/>
          </cell>
          <cell r="X11512">
            <v>65</v>
          </cell>
          <cell r="Y11512">
            <v>0</v>
          </cell>
          <cell r="Z11512">
            <v>0</v>
          </cell>
          <cell r="AA11512">
            <v>65</v>
          </cell>
          <cell r="AD11512">
            <v>65</v>
          </cell>
          <cell r="AE11512">
            <v>0</v>
          </cell>
          <cell r="AF11512">
            <v>0</v>
          </cell>
        </row>
        <row r="11513">
          <cell r="M11513">
            <v>0</v>
          </cell>
          <cell r="N11513">
            <v>0</v>
          </cell>
          <cell r="O11513" t="str">
            <v/>
          </cell>
          <cell r="P11513">
            <v>0</v>
          </cell>
          <cell r="Q11513">
            <v>0</v>
          </cell>
          <cell r="R11513">
            <v>0</v>
          </cell>
          <cell r="AA11513">
            <v>0</v>
          </cell>
          <cell r="AD11513" t="e">
            <v>#DIV/0!</v>
          </cell>
          <cell r="AE11513" t="e">
            <v>#DIV/0!</v>
          </cell>
          <cell r="AF11513" t="e">
            <v>#DIV/0!</v>
          </cell>
        </row>
        <row r="11514">
          <cell r="M11514">
            <v>0</v>
          </cell>
          <cell r="N11514">
            <v>0</v>
          </cell>
          <cell r="O11514" t="str">
            <v/>
          </cell>
          <cell r="P11514">
            <v>1</v>
          </cell>
          <cell r="Q11514" t="str">
            <v>Changement réferenciel</v>
          </cell>
          <cell r="R11514">
            <v>0</v>
          </cell>
          <cell r="AA11514">
            <v>0</v>
          </cell>
          <cell r="AD11514">
            <v>0</v>
          </cell>
          <cell r="AE11514">
            <v>0</v>
          </cell>
          <cell r="AF11514">
            <v>0</v>
          </cell>
        </row>
        <row r="11515">
          <cell r="M11515" t="str">
            <v>MisAllRech</v>
          </cell>
          <cell r="N11515" t="str">
            <v>Mise et Allonge de rechange</v>
          </cell>
          <cell r="O11515" t="str">
            <v>Spare plug and extension cable</v>
          </cell>
          <cell r="P11515">
            <v>1</v>
          </cell>
          <cell r="Q11515">
            <v>0</v>
          </cell>
          <cell r="R11515" t="str">
            <v/>
          </cell>
          <cell r="X11515">
            <v>0</v>
          </cell>
          <cell r="Y11515">
            <v>0</v>
          </cell>
          <cell r="Z11515">
            <v>0</v>
          </cell>
          <cell r="AA11515">
            <v>0</v>
          </cell>
          <cell r="AD11515">
            <v>0</v>
          </cell>
          <cell r="AE11515">
            <v>0</v>
          </cell>
          <cell r="AF11515">
            <v>0</v>
          </cell>
        </row>
        <row r="11516">
          <cell r="M11516" t="str">
            <v>InterfaceRobPinceStdPlate</v>
          </cell>
          <cell r="N11516" t="str">
            <v>Interface Std Plate fixation entre Pince et Robot</v>
          </cell>
          <cell r="O11516" t="str">
            <v>Std interface Flat mounting plate between Clamp and Robot</v>
          </cell>
          <cell r="P11516">
            <v>1</v>
          </cell>
          <cell r="Q11516">
            <v>0</v>
          </cell>
          <cell r="R11516" t="str">
            <v/>
          </cell>
          <cell r="X11516">
            <v>0</v>
          </cell>
          <cell r="Y11516">
            <v>0</v>
          </cell>
          <cell r="Z11516">
            <v>0</v>
          </cell>
          <cell r="AA11516">
            <v>0</v>
          </cell>
          <cell r="AD11516">
            <v>0</v>
          </cell>
          <cell r="AE11516">
            <v>0</v>
          </cell>
          <cell r="AF11516">
            <v>0</v>
          </cell>
        </row>
        <row r="11517">
          <cell r="M11517" t="str">
            <v>PincRobMFLightX700ModSansDetal</v>
          </cell>
          <cell r="N11517" t="str">
            <v>Pince Mod MF Light ciseaux électrique LU &gt; 600</v>
          </cell>
          <cell r="O11517" t="str">
            <v>MF Light ModClamp X - Shape electric width &gt; 600</v>
          </cell>
          <cell r="P11517">
            <v>1</v>
          </cell>
          <cell r="Q11517">
            <v>0</v>
          </cell>
          <cell r="R11517" t="str">
            <v/>
          </cell>
          <cell r="X11517">
            <v>0</v>
          </cell>
          <cell r="Y11517">
            <v>0</v>
          </cell>
          <cell r="Z11517">
            <v>0</v>
          </cell>
          <cell r="AA11517">
            <v>0</v>
          </cell>
          <cell r="AD11517">
            <v>0</v>
          </cell>
          <cell r="AE11517">
            <v>0</v>
          </cell>
          <cell r="AF11517">
            <v>0</v>
          </cell>
        </row>
        <row r="11518">
          <cell r="M11518">
            <v>0</v>
          </cell>
          <cell r="N11518">
            <v>0</v>
          </cell>
          <cell r="O11518" t="str">
            <v/>
          </cell>
          <cell r="P11518">
            <v>0</v>
          </cell>
          <cell r="Q11518">
            <v>0</v>
          </cell>
          <cell r="R11518">
            <v>0</v>
          </cell>
          <cell r="AA11518">
            <v>0</v>
          </cell>
          <cell r="AD11518" t="e">
            <v>#DIV/0!</v>
          </cell>
          <cell r="AE11518" t="e">
            <v>#DIV/0!</v>
          </cell>
          <cell r="AF11518" t="e">
            <v>#DIV/0!</v>
          </cell>
        </row>
        <row r="11519">
          <cell r="M11519">
            <v>0</v>
          </cell>
          <cell r="N11519">
            <v>0</v>
          </cell>
          <cell r="O11519" t="str">
            <v/>
          </cell>
          <cell r="P11519">
            <v>1</v>
          </cell>
          <cell r="Q11519">
            <v>0</v>
          </cell>
          <cell r="R11519">
            <v>0</v>
          </cell>
          <cell r="AA11519">
            <v>0</v>
          </cell>
          <cell r="AD11519">
            <v>0</v>
          </cell>
          <cell r="AE11519">
            <v>0</v>
          </cell>
          <cell r="AF11519">
            <v>0</v>
          </cell>
        </row>
        <row r="11520">
          <cell r="M11520" t="str">
            <v>RodAbatElectNew</v>
          </cell>
          <cell r="N11520" t="str">
            <v>Rodeuse sur abattant électrique (Std New)</v>
          </cell>
          <cell r="O11520" t="str">
            <v>Tip dresser on electric flap (Std New)</v>
          </cell>
          <cell r="P11520">
            <v>1</v>
          </cell>
          <cell r="Q11520">
            <v>0</v>
          </cell>
          <cell r="R11520" t="str">
            <v/>
          </cell>
          <cell r="X11520">
            <v>40.949999999999996</v>
          </cell>
          <cell r="Y11520">
            <v>197.20365000000004</v>
          </cell>
          <cell r="Z11520">
            <v>434.4375</v>
          </cell>
          <cell r="AA11520">
            <v>672.59114999999997</v>
          </cell>
          <cell r="AD11520">
            <v>40.949999999999996</v>
          </cell>
          <cell r="AE11520">
            <v>197.20365000000004</v>
          </cell>
          <cell r="AF11520">
            <v>434.4375</v>
          </cell>
        </row>
        <row r="11521">
          <cell r="M11521">
            <v>0</v>
          </cell>
          <cell r="N11521">
            <v>0</v>
          </cell>
          <cell r="O11521" t="str">
            <v/>
          </cell>
          <cell r="P11521">
            <v>0</v>
          </cell>
          <cell r="Q11521">
            <v>0</v>
          </cell>
          <cell r="R11521">
            <v>0</v>
          </cell>
          <cell r="AA11521">
            <v>0</v>
          </cell>
          <cell r="AD11521" t="e">
            <v>#DIV/0!</v>
          </cell>
          <cell r="AE11521" t="e">
            <v>#DIV/0!</v>
          </cell>
          <cell r="AF11521" t="e">
            <v>#DIV/0!</v>
          </cell>
        </row>
        <row r="11522">
          <cell r="M11522">
            <v>0</v>
          </cell>
          <cell r="N11522">
            <v>0</v>
          </cell>
          <cell r="O11522" t="str">
            <v/>
          </cell>
          <cell r="P11522">
            <v>1</v>
          </cell>
          <cell r="Q11522" t="str">
            <v>Changement réferenciel</v>
          </cell>
          <cell r="R11522">
            <v>0</v>
          </cell>
          <cell r="AA11522">
            <v>0</v>
          </cell>
          <cell r="AD11522">
            <v>0</v>
          </cell>
          <cell r="AE11522">
            <v>0</v>
          </cell>
          <cell r="AF11522">
            <v>0</v>
          </cell>
        </row>
        <row r="11523">
          <cell r="M11523" t="str">
            <v>Chgmanu</v>
          </cell>
          <cell r="N11523" t="str">
            <v>1/2 Changeur manuel</v>
          </cell>
          <cell r="O11523" t="str">
            <v>1/2 Changer manual</v>
          </cell>
          <cell r="P11523">
            <v>1</v>
          </cell>
          <cell r="Q11523" t="str">
            <v>Robot forte charge</v>
          </cell>
          <cell r="R11523" t="str">
            <v>02</v>
          </cell>
          <cell r="X11523">
            <v>0</v>
          </cell>
          <cell r="Y11523">
            <v>0</v>
          </cell>
          <cell r="Z11523">
            <v>0</v>
          </cell>
          <cell r="AA11523">
            <v>0</v>
          </cell>
          <cell r="AD11523">
            <v>0</v>
          </cell>
          <cell r="AE11523">
            <v>0</v>
          </cell>
          <cell r="AF11523">
            <v>0</v>
          </cell>
        </row>
        <row r="11524">
          <cell r="M11524" t="str">
            <v>PoutreCentMPRModFrs</v>
          </cell>
          <cell r="N11524" t="str">
            <v>Poutre Centrale pour MPR Modulaire du commerce</v>
          </cell>
          <cell r="O11524" t="str">
            <v>Beam 1 Mt (any diameter) for gripper</v>
          </cell>
          <cell r="P11524">
            <v>1</v>
          </cell>
          <cell r="Q11524">
            <v>0</v>
          </cell>
          <cell r="R11524" t="str">
            <v>02</v>
          </cell>
          <cell r="AA11524">
            <v>0</v>
          </cell>
          <cell r="AD11524">
            <v>0</v>
          </cell>
          <cell r="AE11524">
            <v>0</v>
          </cell>
          <cell r="AF11524">
            <v>0</v>
          </cell>
        </row>
        <row r="11525">
          <cell r="M11525" t="str">
            <v>SuppGrandMPRFrs</v>
          </cell>
          <cell r="N11525" t="str">
            <v>Supplément coût pour un grand préhenseur Commerce</v>
          </cell>
          <cell r="O11525" t="str">
            <v>Additional cost for a large trade gripper</v>
          </cell>
          <cell r="P11525">
            <v>2</v>
          </cell>
          <cell r="Q11525">
            <v>0</v>
          </cell>
          <cell r="R11525" t="str">
            <v>02</v>
          </cell>
          <cell r="AA11525">
            <v>0</v>
          </cell>
          <cell r="AD11525">
            <v>0</v>
          </cell>
          <cell r="AE11525">
            <v>0</v>
          </cell>
          <cell r="AF11525">
            <v>0</v>
          </cell>
        </row>
        <row r="11526">
          <cell r="M11526" t="str">
            <v>RefSer40DINPreh</v>
          </cell>
          <cell r="N11526" t="str">
            <v>Serrage 40 DIN Touche + Appui tous types sur Préh</v>
          </cell>
          <cell r="O11526" t="str">
            <v>Clamping 40 DIN Key + All types of support on Preh</v>
          </cell>
          <cell r="P11526">
            <v>5</v>
          </cell>
          <cell r="Q11526">
            <v>0</v>
          </cell>
          <cell r="R11526" t="str">
            <v>02</v>
          </cell>
          <cell r="X11526">
            <v>61.424999999999997</v>
          </cell>
          <cell r="Y11526">
            <v>355.03650000000005</v>
          </cell>
          <cell r="Z11526">
            <v>189.00000000000003</v>
          </cell>
          <cell r="AA11526">
            <v>605.46150000000011</v>
          </cell>
          <cell r="AD11526">
            <v>12.285</v>
          </cell>
          <cell r="AE11526">
            <v>71.007300000000015</v>
          </cell>
          <cell r="AF11526">
            <v>37.800000000000004</v>
          </cell>
        </row>
        <row r="11527">
          <cell r="M11527" t="str">
            <v>AppuiDrageoir</v>
          </cell>
          <cell r="N11527" t="str">
            <v xml:space="preserve">Appui seul ou drageoir seul (toutes largeurs) </v>
          </cell>
          <cell r="O11527" t="str">
            <v xml:space="preserve">support only or sucker only (all widths) </v>
          </cell>
          <cell r="P11527">
            <v>6</v>
          </cell>
          <cell r="Q11527">
            <v>0</v>
          </cell>
          <cell r="R11527" t="str">
            <v>02</v>
          </cell>
          <cell r="X11527">
            <v>0</v>
          </cell>
          <cell r="Y11527">
            <v>0</v>
          </cell>
          <cell r="Z11527">
            <v>0</v>
          </cell>
          <cell r="AA11527">
            <v>0</v>
          </cell>
          <cell r="AD11527">
            <v>0</v>
          </cell>
          <cell r="AE11527">
            <v>0</v>
          </cell>
          <cell r="AF11527">
            <v>0</v>
          </cell>
        </row>
        <row r="11528">
          <cell r="M11528" t="str">
            <v>PPinducPreh</v>
          </cell>
          <cell r="N11528" t="str">
            <v>Détecteur inductif présence pièce sur Préhenseur a</v>
          </cell>
          <cell r="O11528" t="str">
            <v>Inductive part presence detector on Gripper</v>
          </cell>
          <cell r="P11528">
            <v>2</v>
          </cell>
          <cell r="Q11528">
            <v>0</v>
          </cell>
          <cell r="R11528" t="str">
            <v>02</v>
          </cell>
          <cell r="X11528">
            <v>24.57</v>
          </cell>
          <cell r="Y11528">
            <v>75.316500000000019</v>
          </cell>
          <cell r="Z11528">
            <v>18.900000000000002</v>
          </cell>
          <cell r="AA11528">
            <v>118.78650000000002</v>
          </cell>
          <cell r="AD11528">
            <v>12.285</v>
          </cell>
          <cell r="AE11528">
            <v>37.65825000000001</v>
          </cell>
          <cell r="AF11528">
            <v>9.4500000000000011</v>
          </cell>
        </row>
        <row r="11529">
          <cell r="M11529" t="str">
            <v>DistribPreh</v>
          </cell>
          <cell r="N11529" t="str">
            <v>Distributeur taille 2 sur Préhenseur</v>
          </cell>
          <cell r="O11529" t="str">
            <v>Dispenser size 2 on Gripper</v>
          </cell>
          <cell r="P11529">
            <v>2</v>
          </cell>
          <cell r="Q11529">
            <v>0</v>
          </cell>
          <cell r="R11529" t="str">
            <v>02</v>
          </cell>
          <cell r="X11529">
            <v>24.57</v>
          </cell>
          <cell r="Y11529">
            <v>325.39499999999998</v>
          </cell>
          <cell r="Z11529">
            <v>37.800000000000004</v>
          </cell>
          <cell r="AA11529">
            <v>387.76499999999999</v>
          </cell>
          <cell r="AD11529">
            <v>12.285</v>
          </cell>
          <cell r="AE11529">
            <v>162.69749999999999</v>
          </cell>
          <cell r="AF11529">
            <v>18.900000000000002</v>
          </cell>
        </row>
        <row r="11530">
          <cell r="M11530" t="str">
            <v>PilSeulPreh</v>
          </cell>
          <cell r="N11530" t="str">
            <v xml:space="preserve">Pilote fixe sans poteau ou Pilote préhenseur avec </v>
          </cell>
          <cell r="O11530" t="str">
            <v>Fixed pin for gripper</v>
          </cell>
          <cell r="P11530">
            <v>2</v>
          </cell>
          <cell r="Q11530">
            <v>0</v>
          </cell>
          <cell r="R11530" t="str">
            <v>02</v>
          </cell>
          <cell r="X11530">
            <v>0</v>
          </cell>
          <cell r="Y11530">
            <v>0</v>
          </cell>
          <cell r="Z11530">
            <v>0</v>
          </cell>
          <cell r="AA11530">
            <v>0</v>
          </cell>
          <cell r="AD11530">
            <v>0</v>
          </cell>
          <cell r="AE11530">
            <v>0</v>
          </cell>
          <cell r="AF11530">
            <v>0</v>
          </cell>
        </row>
        <row r="11531">
          <cell r="M11531">
            <v>0</v>
          </cell>
          <cell r="N11531">
            <v>0</v>
          </cell>
          <cell r="O11531" t="str">
            <v/>
          </cell>
          <cell r="P11531">
            <v>0</v>
          </cell>
          <cell r="Q11531">
            <v>0</v>
          </cell>
          <cell r="R11531">
            <v>0</v>
          </cell>
          <cell r="AA11531">
            <v>0</v>
          </cell>
          <cell r="AD11531" t="e">
            <v>#DIV/0!</v>
          </cell>
          <cell r="AE11531" t="e">
            <v>#DIV/0!</v>
          </cell>
          <cell r="AF11531" t="e">
            <v>#DIV/0!</v>
          </cell>
        </row>
        <row r="11532">
          <cell r="M11532">
            <v>0</v>
          </cell>
          <cell r="N11532">
            <v>0</v>
          </cell>
          <cell r="O11532" t="str">
            <v/>
          </cell>
          <cell r="P11532">
            <v>1</v>
          </cell>
          <cell r="Q11532">
            <v>0</v>
          </cell>
          <cell r="R11532">
            <v>0</v>
          </cell>
          <cell r="AA11532">
            <v>0</v>
          </cell>
          <cell r="AD11532">
            <v>0</v>
          </cell>
          <cell r="AE11532">
            <v>0</v>
          </cell>
          <cell r="AF11532">
            <v>0</v>
          </cell>
        </row>
        <row r="11533">
          <cell r="M11533" t="str">
            <v>PoutreMSRCdC</v>
          </cell>
          <cell r="N11533" t="str">
            <v>Poutre de 3000 sur 3 pieds</v>
          </cell>
          <cell r="O11533" t="str">
            <v>Steel beam (3000) on 3 supports</v>
          </cell>
          <cell r="P11533">
            <v>1</v>
          </cell>
          <cell r="Q11533">
            <v>0</v>
          </cell>
          <cell r="R11533" t="str">
            <v/>
          </cell>
          <cell r="AA11533">
            <v>0</v>
          </cell>
          <cell r="AD11533">
            <v>0</v>
          </cell>
          <cell r="AE11533">
            <v>0</v>
          </cell>
          <cell r="AF11533">
            <v>0</v>
          </cell>
        </row>
        <row r="11534">
          <cell r="M11534" t="str">
            <v>AppuiDrageoir</v>
          </cell>
          <cell r="N11534" t="str">
            <v xml:space="preserve">Appui seul ou drageoir seul (toutes largeurs) </v>
          </cell>
          <cell r="O11534" t="str">
            <v xml:space="preserve">support only or sucker only (all widths) </v>
          </cell>
          <cell r="P11534">
            <v>9</v>
          </cell>
          <cell r="Q11534" t="str">
            <v>dont 5 prédispo Serrages</v>
          </cell>
          <cell r="R11534" t="str">
            <v/>
          </cell>
          <cell r="X11534">
            <v>0</v>
          </cell>
          <cell r="Y11534">
            <v>0</v>
          </cell>
          <cell r="Z11534">
            <v>0</v>
          </cell>
          <cell r="AA11534">
            <v>0</v>
          </cell>
          <cell r="AD11534">
            <v>0</v>
          </cell>
          <cell r="AE11534">
            <v>0</v>
          </cell>
          <cell r="AF11534">
            <v>0</v>
          </cell>
        </row>
        <row r="11535">
          <cell r="M11535" t="str">
            <v>PilMob</v>
          </cell>
          <cell r="N11535" t="str">
            <v>Pilote escamotable</v>
          </cell>
          <cell r="O11535" t="str">
            <v>Retractable pin</v>
          </cell>
          <cell r="P11535">
            <v>4</v>
          </cell>
          <cell r="Q11535">
            <v>0</v>
          </cell>
          <cell r="R11535" t="str">
            <v/>
          </cell>
          <cell r="X11535">
            <v>99.080099999999987</v>
          </cell>
          <cell r="Y11535">
            <v>291.24059999999997</v>
          </cell>
          <cell r="Z11535">
            <v>510.18152375296626</v>
          </cell>
          <cell r="AA11535">
            <v>900.5022237529663</v>
          </cell>
          <cell r="AD11535">
            <v>24.770024999999997</v>
          </cell>
          <cell r="AE11535">
            <v>72.810149999999993</v>
          </cell>
          <cell r="AF11535">
            <v>127.54538093824156</v>
          </cell>
        </row>
        <row r="11536">
          <cell r="M11536" t="str">
            <v>AntenMSRPoutreHoriz</v>
          </cell>
          <cell r="N11536" t="str">
            <v>Antenne pour MSR de Type Poutre Horizontale</v>
          </cell>
          <cell r="O11536" t="str">
            <v>Antenna for MSR of Horizontal harness type</v>
          </cell>
          <cell r="P11536">
            <v>13</v>
          </cell>
          <cell r="Q11536">
            <v>0</v>
          </cell>
          <cell r="R11536" t="str">
            <v/>
          </cell>
          <cell r="AA11536">
            <v>0</v>
          </cell>
          <cell r="AD11536">
            <v>0</v>
          </cell>
          <cell r="AE11536">
            <v>0</v>
          </cell>
          <cell r="AF11536">
            <v>0</v>
          </cell>
        </row>
        <row r="11537">
          <cell r="M11537" t="str">
            <v>PPinduc</v>
          </cell>
          <cell r="N11537" t="str">
            <v>Détecteur inductif de présence pièce</v>
          </cell>
          <cell r="O11537" t="str">
            <v>Inductive part presence detector</v>
          </cell>
          <cell r="P11537">
            <v>2</v>
          </cell>
          <cell r="Q11537">
            <v>0</v>
          </cell>
          <cell r="R11537" t="str">
            <v/>
          </cell>
          <cell r="X11537">
            <v>38.212650000000004</v>
          </cell>
          <cell r="Y11537">
            <v>51.636899999999997</v>
          </cell>
          <cell r="Z11537">
            <v>215.19076187648309</v>
          </cell>
          <cell r="AA11537">
            <v>305.04031187648309</v>
          </cell>
          <cell r="AD11537">
            <v>19.106325000000002</v>
          </cell>
          <cell r="AE11537">
            <v>25.818449999999999</v>
          </cell>
          <cell r="AF11537">
            <v>107.59538093824155</v>
          </cell>
        </row>
        <row r="11538">
          <cell r="M11538" t="str">
            <v>Aval</v>
          </cell>
          <cell r="N11538" t="str">
            <v>Avaloir</v>
          </cell>
          <cell r="O11538" t="str">
            <v>Guide</v>
          </cell>
          <cell r="P11538">
            <v>7</v>
          </cell>
          <cell r="Q11538">
            <v>0</v>
          </cell>
          <cell r="R11538" t="str">
            <v/>
          </cell>
          <cell r="X11538">
            <v>0</v>
          </cell>
          <cell r="Y11538">
            <v>0</v>
          </cell>
          <cell r="Z11538">
            <v>0</v>
          </cell>
          <cell r="AA11538">
            <v>0</v>
          </cell>
          <cell r="AD11538">
            <v>0</v>
          </cell>
          <cell r="AE11538">
            <v>0</v>
          </cell>
          <cell r="AF11538">
            <v>0</v>
          </cell>
        </row>
        <row r="11539">
          <cell r="M11539" t="str">
            <v>Distrib2</v>
          </cell>
          <cell r="N11539" t="str">
            <v>Distributeur 5/2</v>
          </cell>
          <cell r="O11539" t="str">
            <v>5/2-way valve</v>
          </cell>
          <cell r="P11539">
            <v>4</v>
          </cell>
          <cell r="Q11539">
            <v>0</v>
          </cell>
          <cell r="R11539" t="str">
            <v/>
          </cell>
          <cell r="X11539">
            <v>288.30060000000003</v>
          </cell>
          <cell r="Y11539">
            <v>643.77600000000007</v>
          </cell>
          <cell r="Z11539">
            <v>686.08255255212089</v>
          </cell>
          <cell r="AA11539">
            <v>1618.159152552121</v>
          </cell>
          <cell r="AD11539">
            <v>72.075150000000008</v>
          </cell>
          <cell r="AE11539">
            <v>160.94400000000002</v>
          </cell>
          <cell r="AF11539">
            <v>171.52063813803022</v>
          </cell>
        </row>
        <row r="11540">
          <cell r="M11540">
            <v>0</v>
          </cell>
          <cell r="N11540">
            <v>0</v>
          </cell>
          <cell r="O11540" t="str">
            <v/>
          </cell>
          <cell r="P11540">
            <v>0</v>
          </cell>
          <cell r="Q11540">
            <v>0</v>
          </cell>
          <cell r="R11540">
            <v>0</v>
          </cell>
          <cell r="AA11540">
            <v>0</v>
          </cell>
          <cell r="AD11540" t="e">
            <v>#DIV/0!</v>
          </cell>
          <cell r="AE11540" t="e">
            <v>#DIV/0!</v>
          </cell>
          <cell r="AF11540" t="e">
            <v>#DIV/0!</v>
          </cell>
        </row>
        <row r="11541">
          <cell r="M11541">
            <v>0</v>
          </cell>
          <cell r="N11541">
            <v>0</v>
          </cell>
          <cell r="O11541" t="str">
            <v/>
          </cell>
          <cell r="P11541">
            <v>1</v>
          </cell>
          <cell r="Q11541">
            <v>0</v>
          </cell>
          <cell r="R11541">
            <v>0</v>
          </cell>
          <cell r="AA11541">
            <v>0</v>
          </cell>
          <cell r="AD11541">
            <v>0</v>
          </cell>
          <cell r="AE11541">
            <v>0</v>
          </cell>
          <cell r="AF11541">
            <v>0</v>
          </cell>
        </row>
        <row r="11542">
          <cell r="M11542" t="str">
            <v>Robotnu16</v>
          </cell>
          <cell r="N11542" t="str">
            <v>Robot nu bras 3,10m / 280 Kg</v>
          </cell>
          <cell r="O11542" t="str">
            <v>Robot bare arm 3.10m / 280 Kg</v>
          </cell>
          <cell r="P11542">
            <v>1</v>
          </cell>
          <cell r="Q11542">
            <v>0</v>
          </cell>
          <cell r="R11542" t="str">
            <v/>
          </cell>
          <cell r="X11542">
            <v>0</v>
          </cell>
          <cell r="Y11542">
            <v>0</v>
          </cell>
          <cell r="Z11542">
            <v>0</v>
          </cell>
          <cell r="AA11542">
            <v>0</v>
          </cell>
          <cell r="AD11542">
            <v>0</v>
          </cell>
          <cell r="AE11542">
            <v>0</v>
          </cell>
          <cell r="AF11542">
            <v>0</v>
          </cell>
        </row>
        <row r="11543">
          <cell r="M11543" t="str">
            <v>M</v>
          </cell>
          <cell r="N11543" t="str">
            <v>Applicatif Robot M</v>
          </cell>
          <cell r="O11543" t="str">
            <v>Robot Application M</v>
          </cell>
          <cell r="P11543">
            <v>1</v>
          </cell>
          <cell r="Q11543">
            <v>0</v>
          </cell>
          <cell r="R11543" t="str">
            <v/>
          </cell>
          <cell r="X11543">
            <v>49.139999999999993</v>
          </cell>
          <cell r="Y11543">
            <v>72.995999999999995</v>
          </cell>
          <cell r="Z11543">
            <v>78.75</v>
          </cell>
          <cell r="AA11543">
            <v>200.886</v>
          </cell>
          <cell r="AD11543">
            <v>49.139999999999993</v>
          </cell>
          <cell r="AE11543">
            <v>72.995999999999995</v>
          </cell>
          <cell r="AF11543">
            <v>78.75</v>
          </cell>
        </row>
        <row r="11544">
          <cell r="M11544" t="str">
            <v>RehForteCharg1000</v>
          </cell>
          <cell r="N11544" t="str">
            <v>Réhausse robot forte charge h&lt;1000mm</v>
          </cell>
          <cell r="O11544" t="str">
            <v>Heavy-duty robot extension h&lt;1000mm</v>
          </cell>
          <cell r="P11544">
            <v>1</v>
          </cell>
          <cell r="Q11544">
            <v>0</v>
          </cell>
          <cell r="R11544" t="str">
            <v/>
          </cell>
          <cell r="X11544">
            <v>0</v>
          </cell>
          <cell r="Y11544">
            <v>29.809500000000003</v>
          </cell>
          <cell r="Z11544">
            <v>10.5</v>
          </cell>
          <cell r="AA11544">
            <v>40.3095</v>
          </cell>
          <cell r="AD11544">
            <v>0</v>
          </cell>
          <cell r="AE11544">
            <v>29.809500000000003</v>
          </cell>
          <cell r="AF11544">
            <v>10.5</v>
          </cell>
        </row>
        <row r="11545">
          <cell r="M11545" t="str">
            <v>Robotintégration-V11</v>
          </cell>
          <cell r="N11545" t="str">
            <v>Intégration robot + baie sur site -V11</v>
          </cell>
          <cell r="O11545" t="str">
            <v>Robot + bay integration on site -V11</v>
          </cell>
          <cell r="P11545">
            <v>1</v>
          </cell>
          <cell r="Q11545">
            <v>0</v>
          </cell>
          <cell r="R11545" t="str">
            <v/>
          </cell>
          <cell r="X11545">
            <v>272.35057499999999</v>
          </cell>
          <cell r="Y11545">
            <v>862.84800000000007</v>
          </cell>
          <cell r="Z11545">
            <v>1716.542666567691</v>
          </cell>
          <cell r="AA11545">
            <v>2851.7412415676908</v>
          </cell>
          <cell r="AD11545">
            <v>272.35057499999999</v>
          </cell>
          <cell r="AE11545">
            <v>862.84800000000007</v>
          </cell>
          <cell r="AF11545">
            <v>1716.542666567691</v>
          </cell>
        </row>
        <row r="11546">
          <cell r="M11546" t="str">
            <v>VerrineRobot</v>
          </cell>
          <cell r="N11546" t="str">
            <v>Verrine Robot</v>
          </cell>
          <cell r="O11546" t="str">
            <v>To make</v>
          </cell>
          <cell r="P11546">
            <v>1</v>
          </cell>
          <cell r="Q11546">
            <v>0</v>
          </cell>
          <cell r="R11546" t="str">
            <v/>
          </cell>
          <cell r="AA11546">
            <v>0</v>
          </cell>
          <cell r="AD11546">
            <v>0</v>
          </cell>
          <cell r="AE11546">
            <v>0</v>
          </cell>
          <cell r="AF11546">
            <v>0</v>
          </cell>
        </row>
        <row r="11547">
          <cell r="M11547">
            <v>0</v>
          </cell>
          <cell r="N11547">
            <v>0</v>
          </cell>
          <cell r="O11547" t="str">
            <v/>
          </cell>
          <cell r="P11547">
            <v>0</v>
          </cell>
          <cell r="Q11547">
            <v>0</v>
          </cell>
          <cell r="R11547">
            <v>0</v>
          </cell>
          <cell r="AA11547">
            <v>0</v>
          </cell>
          <cell r="AD11547" t="e">
            <v>#DIV/0!</v>
          </cell>
          <cell r="AE11547" t="e">
            <v>#DIV/0!</v>
          </cell>
          <cell r="AF11547" t="e">
            <v>#DIV/0!</v>
          </cell>
        </row>
        <row r="11548">
          <cell r="M11548">
            <v>0</v>
          </cell>
          <cell r="N11548">
            <v>0</v>
          </cell>
          <cell r="O11548" t="str">
            <v/>
          </cell>
          <cell r="P11548">
            <v>1</v>
          </cell>
          <cell r="Q11548">
            <v>0</v>
          </cell>
          <cell r="R11548">
            <v>0</v>
          </cell>
          <cell r="AA11548">
            <v>0</v>
          </cell>
          <cell r="AD11548">
            <v>0</v>
          </cell>
          <cell r="AE11548">
            <v>0</v>
          </cell>
          <cell r="AF11548">
            <v>0</v>
          </cell>
        </row>
        <row r="11549">
          <cell r="M11549" t="str">
            <v>TrajMan</v>
          </cell>
          <cell r="N11549" t="str">
            <v>Trajectoire de manutention</v>
          </cell>
          <cell r="O11549" t="str">
            <v>Handling path</v>
          </cell>
          <cell r="P11549">
            <v>3</v>
          </cell>
          <cell r="Q11549" t="str">
            <v>Prise OP60, chargement TAC + chargement PES</v>
          </cell>
          <cell r="R11549" t="str">
            <v/>
          </cell>
          <cell r="X11549">
            <v>0</v>
          </cell>
          <cell r="Y11549">
            <v>0</v>
          </cell>
          <cell r="Z11549">
            <v>0</v>
          </cell>
          <cell r="AA11549">
            <v>0</v>
          </cell>
          <cell r="AD11549">
            <v>0</v>
          </cell>
          <cell r="AE11549">
            <v>0</v>
          </cell>
          <cell r="AF11549">
            <v>0</v>
          </cell>
        </row>
        <row r="11550">
          <cell r="M11550" t="str">
            <v>CopTrajMan</v>
          </cell>
          <cell r="N11550" t="str">
            <v>Copie trajectoire Manut suite à ajout diversité</v>
          </cell>
          <cell r="O11550" t="str">
            <v>Copie of a handling trajectory for divers models</v>
          </cell>
          <cell r="P11550">
            <v>1</v>
          </cell>
          <cell r="Q11550" t="str">
            <v>Déchargement PES</v>
          </cell>
          <cell r="R11550" t="str">
            <v/>
          </cell>
          <cell r="X11550">
            <v>0</v>
          </cell>
          <cell r="Y11550">
            <v>0</v>
          </cell>
          <cell r="Z11550">
            <v>0</v>
          </cell>
          <cell r="AA11550">
            <v>0</v>
          </cell>
          <cell r="AD11550">
            <v>0</v>
          </cell>
          <cell r="AE11550">
            <v>0</v>
          </cell>
          <cell r="AF11550">
            <v>0</v>
          </cell>
        </row>
        <row r="11551">
          <cell r="M11551" t="str">
            <v>CopTrajMan</v>
          </cell>
          <cell r="N11551" t="str">
            <v>Copie trajectoire Manut suite à ajout diversité</v>
          </cell>
          <cell r="O11551" t="str">
            <v>Copie of a handling trajectory for divers models</v>
          </cell>
          <cell r="P11551">
            <v>4</v>
          </cell>
          <cell r="Q11551" t="str">
            <v>Avec ou sans trappe</v>
          </cell>
          <cell r="R11551" t="str">
            <v/>
          </cell>
          <cell r="X11551">
            <v>0</v>
          </cell>
          <cell r="Y11551">
            <v>0</v>
          </cell>
          <cell r="Z11551">
            <v>0</v>
          </cell>
          <cell r="AA11551">
            <v>0</v>
          </cell>
          <cell r="AD11551">
            <v>0</v>
          </cell>
          <cell r="AE11551">
            <v>0</v>
          </cell>
          <cell r="AF11551">
            <v>0</v>
          </cell>
        </row>
        <row r="11552">
          <cell r="M11552" t="str">
            <v>EchCodeTraj</v>
          </cell>
          <cell r="N11552" t="str">
            <v>Echange Code Trajectoire avec baie robot</v>
          </cell>
          <cell r="O11552" t="str">
            <v>Exchange of Trajectory Code with robot bay</v>
          </cell>
          <cell r="P11552">
            <v>6</v>
          </cell>
          <cell r="Q11552" t="str">
            <v>div</v>
          </cell>
          <cell r="R11552" t="str">
            <v/>
          </cell>
          <cell r="X11552">
            <v>70.875</v>
          </cell>
          <cell r="Y11552">
            <v>0</v>
          </cell>
          <cell r="Z11552">
            <v>578.45951419239418</v>
          </cell>
          <cell r="AA11552">
            <v>649.33451419239418</v>
          </cell>
          <cell r="AD11552">
            <v>11.8125</v>
          </cell>
          <cell r="AE11552">
            <v>0</v>
          </cell>
          <cell r="AF11552">
            <v>96.409919032065702</v>
          </cell>
        </row>
        <row r="11553">
          <cell r="M11553" t="str">
            <v>HEtudAUT</v>
          </cell>
          <cell r="N11553" t="str">
            <v>Une heure d'études automatismes</v>
          </cell>
          <cell r="O11553" t="str">
            <v>One hour of automation studies</v>
          </cell>
          <cell r="P11553">
            <v>1</v>
          </cell>
          <cell r="Q11553" t="str">
            <v>Complément Hétude AF+Marguerite+prog</v>
          </cell>
          <cell r="R11553" t="str">
            <v/>
          </cell>
          <cell r="X11553">
            <v>65</v>
          </cell>
          <cell r="Y11553">
            <v>0</v>
          </cell>
          <cell r="Z11553">
            <v>0</v>
          </cell>
          <cell r="AA11553">
            <v>65</v>
          </cell>
          <cell r="AD11553">
            <v>65</v>
          </cell>
          <cell r="AE11553">
            <v>0</v>
          </cell>
          <cell r="AF11553">
            <v>0</v>
          </cell>
        </row>
        <row r="11554">
          <cell r="M11554">
            <v>0</v>
          </cell>
          <cell r="N11554">
            <v>0</v>
          </cell>
          <cell r="O11554" t="str">
            <v/>
          </cell>
          <cell r="P11554">
            <v>0</v>
          </cell>
          <cell r="Q11554">
            <v>0</v>
          </cell>
          <cell r="R11554">
            <v>0</v>
          </cell>
          <cell r="AA11554">
            <v>0</v>
          </cell>
          <cell r="AD11554" t="e">
            <v>#DIV/0!</v>
          </cell>
          <cell r="AE11554" t="e">
            <v>#DIV/0!</v>
          </cell>
          <cell r="AF11554" t="e">
            <v>#DIV/0!</v>
          </cell>
        </row>
        <row r="11555">
          <cell r="M11555">
            <v>0</v>
          </cell>
          <cell r="N11555">
            <v>0</v>
          </cell>
          <cell r="O11555" t="str">
            <v/>
          </cell>
          <cell r="P11555">
            <v>1</v>
          </cell>
          <cell r="Q11555" t="str">
            <v>Changement réferenciel</v>
          </cell>
          <cell r="R11555">
            <v>0</v>
          </cell>
          <cell r="AA11555">
            <v>0</v>
          </cell>
          <cell r="AD11555">
            <v>0</v>
          </cell>
          <cell r="AE11555">
            <v>0</v>
          </cell>
          <cell r="AF11555">
            <v>0</v>
          </cell>
        </row>
        <row r="11556">
          <cell r="M11556" t="str">
            <v>Chgmanu</v>
          </cell>
          <cell r="N11556" t="str">
            <v>1/2 Changeur manuel</v>
          </cell>
          <cell r="O11556" t="str">
            <v>1/2 Changer manual</v>
          </cell>
          <cell r="P11556">
            <v>1</v>
          </cell>
          <cell r="Q11556" t="str">
            <v>Robot forte charge</v>
          </cell>
          <cell r="R11556" t="str">
            <v>02</v>
          </cell>
          <cell r="X11556">
            <v>0</v>
          </cell>
          <cell r="Y11556">
            <v>0</v>
          </cell>
          <cell r="Z11556">
            <v>0</v>
          </cell>
          <cell r="AA11556">
            <v>0</v>
          </cell>
          <cell r="AD11556">
            <v>0</v>
          </cell>
          <cell r="AE11556">
            <v>0</v>
          </cell>
          <cell r="AF11556">
            <v>0</v>
          </cell>
        </row>
        <row r="11557">
          <cell r="M11557" t="str">
            <v>PoutreCentMPRModFrs</v>
          </cell>
          <cell r="N11557" t="str">
            <v>Poutre Centrale pour MPR Modulaire du commerce</v>
          </cell>
          <cell r="O11557" t="str">
            <v>Beam 1 Mt (any diameter) for gripper</v>
          </cell>
          <cell r="P11557">
            <v>1</v>
          </cell>
          <cell r="Q11557">
            <v>0</v>
          </cell>
          <cell r="R11557" t="str">
            <v>02</v>
          </cell>
          <cell r="AA11557">
            <v>0</v>
          </cell>
          <cell r="AD11557">
            <v>0</v>
          </cell>
          <cell r="AE11557">
            <v>0</v>
          </cell>
          <cell r="AF11557">
            <v>0</v>
          </cell>
        </row>
        <row r="11558">
          <cell r="M11558" t="str">
            <v>SuppGrandMPRFrs</v>
          </cell>
          <cell r="N11558" t="str">
            <v>Supplément coût pour un grand préhenseur Commerce</v>
          </cell>
          <cell r="O11558" t="str">
            <v>Additional cost for a large trade gripper</v>
          </cell>
          <cell r="P11558">
            <v>2</v>
          </cell>
          <cell r="Q11558">
            <v>0</v>
          </cell>
          <cell r="R11558" t="str">
            <v>02</v>
          </cell>
          <cell r="AA11558">
            <v>0</v>
          </cell>
          <cell r="AD11558">
            <v>0</v>
          </cell>
          <cell r="AE11558">
            <v>0</v>
          </cell>
          <cell r="AF11558">
            <v>0</v>
          </cell>
        </row>
        <row r="11559">
          <cell r="M11559" t="str">
            <v>RefSer40DINPreh</v>
          </cell>
          <cell r="N11559" t="str">
            <v>Serrage 40 DIN Touche + Appui tous types sur Préh</v>
          </cell>
          <cell r="O11559" t="str">
            <v>Clamping 40 DIN Key + All types of support on Preh</v>
          </cell>
          <cell r="P11559">
            <v>5</v>
          </cell>
          <cell r="Q11559">
            <v>0</v>
          </cell>
          <cell r="R11559" t="str">
            <v>02</v>
          </cell>
          <cell r="X11559">
            <v>61.424999999999997</v>
          </cell>
          <cell r="Y11559">
            <v>355.03650000000005</v>
          </cell>
          <cell r="Z11559">
            <v>189.00000000000003</v>
          </cell>
          <cell r="AA11559">
            <v>605.46150000000011</v>
          </cell>
          <cell r="AD11559">
            <v>12.285</v>
          </cell>
          <cell r="AE11559">
            <v>71.007300000000015</v>
          </cell>
          <cell r="AF11559">
            <v>37.800000000000004</v>
          </cell>
        </row>
        <row r="11560">
          <cell r="M11560" t="str">
            <v>AppuiDrageoir</v>
          </cell>
          <cell r="N11560" t="str">
            <v xml:space="preserve">Appui seul ou drageoir seul (toutes largeurs) </v>
          </cell>
          <cell r="O11560" t="str">
            <v xml:space="preserve">support only or sucker only (all widths) </v>
          </cell>
          <cell r="P11560">
            <v>6</v>
          </cell>
          <cell r="Q11560">
            <v>0</v>
          </cell>
          <cell r="R11560" t="str">
            <v>02</v>
          </cell>
          <cell r="X11560">
            <v>0</v>
          </cell>
          <cell r="Y11560">
            <v>0</v>
          </cell>
          <cell r="Z11560">
            <v>0</v>
          </cell>
          <cell r="AA11560">
            <v>0</v>
          </cell>
          <cell r="AD11560">
            <v>0</v>
          </cell>
          <cell r="AE11560">
            <v>0</v>
          </cell>
          <cell r="AF11560">
            <v>0</v>
          </cell>
        </row>
        <row r="11561">
          <cell r="M11561" t="str">
            <v>PPinducPreh</v>
          </cell>
          <cell r="N11561" t="str">
            <v>Détecteur inductif présence pièce sur Préhenseur a</v>
          </cell>
          <cell r="O11561" t="str">
            <v>Inductive part presence detector on Gripper</v>
          </cell>
          <cell r="P11561">
            <v>2</v>
          </cell>
          <cell r="Q11561">
            <v>0</v>
          </cell>
          <cell r="R11561" t="str">
            <v>02</v>
          </cell>
          <cell r="X11561">
            <v>24.57</v>
          </cell>
          <cell r="Y11561">
            <v>75.316500000000019</v>
          </cell>
          <cell r="Z11561">
            <v>18.900000000000002</v>
          </cell>
          <cell r="AA11561">
            <v>118.78650000000002</v>
          </cell>
          <cell r="AD11561">
            <v>12.285</v>
          </cell>
          <cell r="AE11561">
            <v>37.65825000000001</v>
          </cell>
          <cell r="AF11561">
            <v>9.4500000000000011</v>
          </cell>
        </row>
        <row r="11562">
          <cell r="M11562" t="str">
            <v>DistribPreh</v>
          </cell>
          <cell r="N11562" t="str">
            <v>Distributeur taille 2 sur Préhenseur</v>
          </cell>
          <cell r="O11562" t="str">
            <v>Dispenser size 2 on Gripper</v>
          </cell>
          <cell r="P11562">
            <v>2</v>
          </cell>
          <cell r="Q11562">
            <v>0</v>
          </cell>
          <cell r="R11562" t="str">
            <v>02</v>
          </cell>
          <cell r="X11562">
            <v>24.57</v>
          </cell>
          <cell r="Y11562">
            <v>325.39499999999998</v>
          </cell>
          <cell r="Z11562">
            <v>37.800000000000004</v>
          </cell>
          <cell r="AA11562">
            <v>387.76499999999999</v>
          </cell>
          <cell r="AD11562">
            <v>12.285</v>
          </cell>
          <cell r="AE11562">
            <v>162.69749999999999</v>
          </cell>
          <cell r="AF11562">
            <v>18.900000000000002</v>
          </cell>
        </row>
        <row r="11563">
          <cell r="M11563" t="str">
            <v>PilSeulPreh</v>
          </cell>
          <cell r="N11563" t="str">
            <v xml:space="preserve">Pilote fixe sans poteau ou Pilote préhenseur avec </v>
          </cell>
          <cell r="O11563" t="str">
            <v>Fixed pin for gripper</v>
          </cell>
          <cell r="P11563">
            <v>2</v>
          </cell>
          <cell r="Q11563">
            <v>0</v>
          </cell>
          <cell r="R11563" t="str">
            <v>02</v>
          </cell>
          <cell r="X11563">
            <v>0</v>
          </cell>
          <cell r="Y11563">
            <v>0</v>
          </cell>
          <cell r="Z11563">
            <v>0</v>
          </cell>
          <cell r="AA11563">
            <v>0</v>
          </cell>
          <cell r="AD11563">
            <v>0</v>
          </cell>
          <cell r="AE11563">
            <v>0</v>
          </cell>
          <cell r="AF11563">
            <v>0</v>
          </cell>
        </row>
        <row r="11564">
          <cell r="M11564">
            <v>0</v>
          </cell>
          <cell r="N11564">
            <v>0</v>
          </cell>
          <cell r="O11564" t="str">
            <v/>
          </cell>
          <cell r="P11564">
            <v>0</v>
          </cell>
          <cell r="Q11564">
            <v>0</v>
          </cell>
          <cell r="R11564">
            <v>0</v>
          </cell>
          <cell r="AA11564">
            <v>0</v>
          </cell>
          <cell r="AD11564" t="e">
            <v>#DIV/0!</v>
          </cell>
          <cell r="AE11564" t="e">
            <v>#DIV/0!</v>
          </cell>
          <cell r="AF11564" t="e">
            <v>#DIV/0!</v>
          </cell>
        </row>
        <row r="11565">
          <cell r="M11565">
            <v>0</v>
          </cell>
          <cell r="N11565">
            <v>0</v>
          </cell>
          <cell r="O11565" t="str">
            <v/>
          </cell>
          <cell r="P11565">
            <v>1</v>
          </cell>
          <cell r="Q11565">
            <v>0</v>
          </cell>
          <cell r="R11565">
            <v>0</v>
          </cell>
          <cell r="AA11565">
            <v>0</v>
          </cell>
          <cell r="AD11565">
            <v>0</v>
          </cell>
          <cell r="AE11565">
            <v>0</v>
          </cell>
          <cell r="AF11565">
            <v>0</v>
          </cell>
        </row>
        <row r="11566">
          <cell r="M11566" t="str">
            <v>PPlaser</v>
          </cell>
          <cell r="N11566" t="str">
            <v>Détecteur laser de présence pièce</v>
          </cell>
          <cell r="O11566" t="str">
            <v xml:space="preserve">Parts presence laser sensor </v>
          </cell>
          <cell r="P11566">
            <v>1</v>
          </cell>
          <cell r="Q11566">
            <v>0</v>
          </cell>
          <cell r="R11566" t="str">
            <v/>
          </cell>
          <cell r="X11566">
            <v>19.106325000000002</v>
          </cell>
          <cell r="Y11566">
            <v>25.818449999999999</v>
          </cell>
          <cell r="Z11566">
            <v>107.59538093824155</v>
          </cell>
          <cell r="AA11566">
            <v>152.52015593824154</v>
          </cell>
          <cell r="AD11566">
            <v>19.106325000000002</v>
          </cell>
          <cell r="AE11566">
            <v>25.818449999999999</v>
          </cell>
          <cell r="AF11566">
            <v>107.59538093824155</v>
          </cell>
        </row>
        <row r="11567">
          <cell r="M11567" t="str">
            <v>MagChargAuto</v>
          </cell>
          <cell r="N11567" t="str">
            <v>Automatisme gestion chargement magasin accu</v>
          </cell>
          <cell r="O11567" t="str">
            <v>Automation for battery store loading management</v>
          </cell>
          <cell r="P11567">
            <v>1</v>
          </cell>
          <cell r="Q11567">
            <v>0</v>
          </cell>
          <cell r="R11567" t="str">
            <v/>
          </cell>
          <cell r="X11567">
            <v>222.03562499999998</v>
          </cell>
          <cell r="Y11567">
            <v>477.07800000000009</v>
          </cell>
          <cell r="Z11567">
            <v>886.08152375296618</v>
          </cell>
          <cell r="AA11567">
            <v>1585.1951487529664</v>
          </cell>
          <cell r="AD11567">
            <v>222.03562499999998</v>
          </cell>
          <cell r="AE11567">
            <v>477.07800000000009</v>
          </cell>
          <cell r="AF11567">
            <v>886.08152375296618</v>
          </cell>
        </row>
        <row r="11568">
          <cell r="M11568" t="str">
            <v>PupArretMag</v>
          </cell>
          <cell r="N11568" t="str">
            <v>Pupitre isolé - BPL à accrochage</v>
          </cell>
          <cell r="O11568" t="str">
            <v>Isolated desk - BPL with hanging system</v>
          </cell>
          <cell r="P11568">
            <v>1</v>
          </cell>
          <cell r="Q11568">
            <v>0</v>
          </cell>
          <cell r="R11568" t="str">
            <v/>
          </cell>
          <cell r="X11568">
            <v>94.129874999999998</v>
          </cell>
          <cell r="Y11568">
            <v>98.343000000000004</v>
          </cell>
          <cell r="Z11568">
            <v>245.14538093824154</v>
          </cell>
          <cell r="AA11568">
            <v>437.61825593824153</v>
          </cell>
          <cell r="AD11568">
            <v>94.129874999999998</v>
          </cell>
          <cell r="AE11568">
            <v>98.343000000000004</v>
          </cell>
          <cell r="AF11568">
            <v>245.14538093824154</v>
          </cell>
        </row>
        <row r="11569">
          <cell r="M11569">
            <v>0</v>
          </cell>
          <cell r="N11569">
            <v>0</v>
          </cell>
          <cell r="O11569" t="str">
            <v/>
          </cell>
          <cell r="P11569">
            <v>0</v>
          </cell>
          <cell r="Q11569">
            <v>0</v>
          </cell>
          <cell r="R11569">
            <v>0</v>
          </cell>
          <cell r="AA11569">
            <v>0</v>
          </cell>
          <cell r="AD11569" t="e">
            <v>#DIV/0!</v>
          </cell>
          <cell r="AE11569" t="e">
            <v>#DIV/0!</v>
          </cell>
          <cell r="AF11569" t="e">
            <v>#DIV/0!</v>
          </cell>
        </row>
        <row r="11570">
          <cell r="M11570">
            <v>0</v>
          </cell>
          <cell r="N11570">
            <v>0</v>
          </cell>
          <cell r="O11570" t="str">
            <v/>
          </cell>
          <cell r="P11570">
            <v>0</v>
          </cell>
          <cell r="Q11570">
            <v>0</v>
          </cell>
          <cell r="R11570">
            <v>0</v>
          </cell>
          <cell r="AA11570">
            <v>0</v>
          </cell>
          <cell r="AD11570" t="e">
            <v>#DIV/0!</v>
          </cell>
          <cell r="AE11570" t="e">
            <v>#DIV/0!</v>
          </cell>
          <cell r="AF11570" t="e">
            <v>#DIV/0!</v>
          </cell>
        </row>
        <row r="11571">
          <cell r="M11571">
            <v>0</v>
          </cell>
          <cell r="N11571">
            <v>0</v>
          </cell>
          <cell r="O11571" t="str">
            <v/>
          </cell>
          <cell r="P11571">
            <v>0</v>
          </cell>
          <cell r="Q11571">
            <v>0</v>
          </cell>
          <cell r="R11571">
            <v>0</v>
          </cell>
          <cell r="AA11571">
            <v>0</v>
          </cell>
          <cell r="AD11571" t="e">
            <v>#DIV/0!</v>
          </cell>
          <cell r="AE11571" t="e">
            <v>#DIV/0!</v>
          </cell>
          <cell r="AF11571" t="e">
            <v>#DIV/0!</v>
          </cell>
        </row>
        <row r="11572">
          <cell r="M11572">
            <v>0</v>
          </cell>
          <cell r="N11572">
            <v>0</v>
          </cell>
          <cell r="O11572" t="str">
            <v/>
          </cell>
          <cell r="P11572">
            <v>1</v>
          </cell>
          <cell r="Q11572">
            <v>0</v>
          </cell>
          <cell r="R11572">
            <v>0</v>
          </cell>
          <cell r="AA11572">
            <v>0</v>
          </cell>
          <cell r="AD11572">
            <v>0</v>
          </cell>
          <cell r="AE11572">
            <v>0</v>
          </cell>
          <cell r="AF11572">
            <v>0</v>
          </cell>
        </row>
        <row r="11573">
          <cell r="M11573" t="str">
            <v>LabelPlateauTournant</v>
          </cell>
          <cell r="N11573" t="str">
            <v>Labellisation Plateau Tournant - France</v>
          </cell>
          <cell r="O11573" t="str">
            <v>Turntable Labelling - France</v>
          </cell>
          <cell r="P11573">
            <v>1</v>
          </cell>
          <cell r="Q11573" t="str">
            <v>D+G</v>
          </cell>
          <cell r="R11573" t="str">
            <v/>
          </cell>
          <cell r="X11573">
            <v>0</v>
          </cell>
          <cell r="Y11573">
            <v>0</v>
          </cell>
          <cell r="Z11573">
            <v>0</v>
          </cell>
          <cell r="AA11573">
            <v>0</v>
          </cell>
          <cell r="AD11573">
            <v>0</v>
          </cell>
          <cell r="AE11573">
            <v>0</v>
          </cell>
          <cell r="AF11573">
            <v>0</v>
          </cell>
        </row>
        <row r="11574">
          <cell r="M11574" t="str">
            <v>LabelRideaux</v>
          </cell>
          <cell r="N11574" t="str">
            <v>1 jour Labellisation Rideau Protecteur - France</v>
          </cell>
          <cell r="O11574" t="str">
            <v>1 day Protective Curtain Labelling - France</v>
          </cell>
          <cell r="P11574">
            <v>1</v>
          </cell>
          <cell r="Q11574" t="str">
            <v>D+G</v>
          </cell>
          <cell r="R11574" t="str">
            <v/>
          </cell>
          <cell r="X11574">
            <v>0</v>
          </cell>
          <cell r="Y11574">
            <v>0</v>
          </cell>
          <cell r="Z11574">
            <v>0</v>
          </cell>
          <cell r="AA11574">
            <v>0</v>
          </cell>
          <cell r="AD11574">
            <v>0</v>
          </cell>
          <cell r="AE11574">
            <v>0</v>
          </cell>
          <cell r="AF11574">
            <v>0</v>
          </cell>
        </row>
        <row r="11575">
          <cell r="M11575" t="str">
            <v>GrueH</v>
          </cell>
          <cell r="N11575" t="str">
            <v>Location d'une grue à l'heure</v>
          </cell>
          <cell r="O11575" t="str">
            <v>Hiring a crane by the hour</v>
          </cell>
          <cell r="P11575">
            <v>16</v>
          </cell>
          <cell r="Q11575" t="str">
            <v>Rotondes D+G (4 ensembles)</v>
          </cell>
          <cell r="R11575" t="str">
            <v/>
          </cell>
          <cell r="X11575">
            <v>0</v>
          </cell>
          <cell r="Y11575">
            <v>0</v>
          </cell>
          <cell r="Z11575">
            <v>0</v>
          </cell>
          <cell r="AA11575">
            <v>0</v>
          </cell>
          <cell r="AD11575">
            <v>0</v>
          </cell>
          <cell r="AE11575">
            <v>0</v>
          </cell>
          <cell r="AF11575">
            <v>0</v>
          </cell>
        </row>
        <row r="11576">
          <cell r="M11576" t="str">
            <v>AssistIndramat</v>
          </cell>
          <cell r="N11576" t="str">
            <v>Une journée assistance technique Indramat - France</v>
          </cell>
          <cell r="O11576" t="str">
            <v>One day of Indramat technical assistance - France</v>
          </cell>
          <cell r="P11576">
            <v>5</v>
          </cell>
          <cell r="Q11576" t="str">
            <v>D+G</v>
          </cell>
          <cell r="R11576" t="str">
            <v/>
          </cell>
          <cell r="X11576">
            <v>0</v>
          </cell>
          <cell r="Y11576">
            <v>0</v>
          </cell>
          <cell r="Z11576">
            <v>0</v>
          </cell>
          <cell r="AA11576">
            <v>0</v>
          </cell>
          <cell r="AD11576">
            <v>0</v>
          </cell>
          <cell r="AE11576">
            <v>0</v>
          </cell>
          <cell r="AF11576">
            <v>0</v>
          </cell>
        </row>
        <row r="11577">
          <cell r="M11577" t="str">
            <v>FormIndramat</v>
          </cell>
          <cell r="N11577" t="str">
            <v>Formation ensemble Indramat en France</v>
          </cell>
          <cell r="O11577" t="str">
            <v>Training together Indramat in France</v>
          </cell>
          <cell r="P11577">
            <v>1</v>
          </cell>
          <cell r="Q11577">
            <v>0</v>
          </cell>
          <cell r="R11577" t="str">
            <v/>
          </cell>
          <cell r="X11577">
            <v>0</v>
          </cell>
          <cell r="Y11577">
            <v>0</v>
          </cell>
          <cell r="Z11577">
            <v>0</v>
          </cell>
          <cell r="AA11577">
            <v>0</v>
          </cell>
          <cell r="AD11577">
            <v>0</v>
          </cell>
          <cell r="AE11577">
            <v>0</v>
          </cell>
          <cell r="AF11577">
            <v>0</v>
          </cell>
        </row>
        <row r="11578">
          <cell r="M11578" t="str">
            <v>BaseSupGabContrPalet</v>
          </cell>
          <cell r="N11578" t="str">
            <v>Base Support Gabarit de contrôle des palettes</v>
          </cell>
          <cell r="O11578" t="str">
            <v>Base harness Support Pallet control</v>
          </cell>
          <cell r="P11578">
            <v>1</v>
          </cell>
          <cell r="Q11578" t="str">
            <v>Pour le secteur</v>
          </cell>
          <cell r="R11578" t="str">
            <v/>
          </cell>
          <cell r="X11578">
            <v>0</v>
          </cell>
          <cell r="Y11578">
            <v>0</v>
          </cell>
          <cell r="Z11578">
            <v>0</v>
          </cell>
          <cell r="AA11578">
            <v>0</v>
          </cell>
          <cell r="AD11578">
            <v>0</v>
          </cell>
          <cell r="AE11578">
            <v>0</v>
          </cell>
          <cell r="AF11578">
            <v>0</v>
          </cell>
        </row>
        <row r="11579">
          <cell r="M11579" t="str">
            <v>LabelFaisRobSlovak5à11</v>
          </cell>
          <cell r="N11579" t="str">
            <v>Labellisation 5 à 11 Faisceaux Robots SLOVAQUIE</v>
          </cell>
          <cell r="O11579" t="str">
            <v>To make</v>
          </cell>
          <cell r="P11579">
            <v>1.9</v>
          </cell>
          <cell r="Q11579" t="str">
            <v>18 robots</v>
          </cell>
          <cell r="R11579" t="str">
            <v/>
          </cell>
          <cell r="AA11579">
            <v>0</v>
          </cell>
          <cell r="AD11579">
            <v>0</v>
          </cell>
          <cell r="AE11579">
            <v>0</v>
          </cell>
          <cell r="AF11579">
            <v>0</v>
          </cell>
        </row>
        <row r="11580">
          <cell r="M11580">
            <v>0</v>
          </cell>
          <cell r="N11580">
            <v>0</v>
          </cell>
          <cell r="O11580" t="str">
            <v/>
          </cell>
          <cell r="P11580">
            <v>0</v>
          </cell>
          <cell r="Q11580">
            <v>0</v>
          </cell>
          <cell r="R11580">
            <v>0</v>
          </cell>
          <cell r="AA11580">
            <v>0</v>
          </cell>
          <cell r="AD11580" t="e">
            <v>#DIV/0!</v>
          </cell>
          <cell r="AE11580" t="e">
            <v>#DIV/0!</v>
          </cell>
          <cell r="AF11580" t="e">
            <v>#DIV/0!</v>
          </cell>
        </row>
        <row r="11581">
          <cell r="M11581">
            <v>0</v>
          </cell>
          <cell r="N11581">
            <v>0</v>
          </cell>
          <cell r="O11581" t="str">
            <v/>
          </cell>
          <cell r="P11581">
            <v>1</v>
          </cell>
          <cell r="Q11581" t="str">
            <v>Changement réferenciel</v>
          </cell>
          <cell r="R11581">
            <v>0</v>
          </cell>
          <cell r="AA11581">
            <v>0</v>
          </cell>
          <cell r="AD11581">
            <v>0</v>
          </cell>
          <cell r="AE11581">
            <v>0</v>
          </cell>
          <cell r="AF11581">
            <v>0</v>
          </cell>
        </row>
        <row r="11582">
          <cell r="M11582" t="str">
            <v>ProtPeriphPoly</v>
          </cell>
          <cell r="N11582" t="str">
            <v>Protection Polycarbonate au mètre</v>
          </cell>
          <cell r="O11582" t="str">
            <v>Polycarbonate protection by the meter</v>
          </cell>
          <cell r="P11582">
            <v>70</v>
          </cell>
          <cell r="Q11582">
            <v>0</v>
          </cell>
          <cell r="R11582" t="str">
            <v/>
          </cell>
          <cell r="X11582">
            <v>0</v>
          </cell>
          <cell r="Y11582">
            <v>0</v>
          </cell>
          <cell r="Z11582">
            <v>0</v>
          </cell>
          <cell r="AA11582">
            <v>0</v>
          </cell>
          <cell r="AD11582">
            <v>0</v>
          </cell>
          <cell r="AE11582">
            <v>0</v>
          </cell>
          <cell r="AF11582">
            <v>0</v>
          </cell>
        </row>
        <row r="11583">
          <cell r="M11583" t="str">
            <v>PortPoly</v>
          </cell>
          <cell r="N11583" t="str">
            <v>Portillon en polycarbonate verrouillé</v>
          </cell>
          <cell r="O11583" t="str">
            <v>Locked polycarbonate door</v>
          </cell>
          <cell r="P11583">
            <v>6</v>
          </cell>
          <cell r="Q11583">
            <v>0</v>
          </cell>
          <cell r="R11583" t="str">
            <v/>
          </cell>
          <cell r="X11583">
            <v>533.21624999999995</v>
          </cell>
          <cell r="Y11583">
            <v>1942.92</v>
          </cell>
          <cell r="Z11583">
            <v>1970.0584284441738</v>
          </cell>
          <cell r="AA11583">
            <v>4446.1946784441734</v>
          </cell>
          <cell r="AD11583">
            <v>88.869374999999991</v>
          </cell>
          <cell r="AE11583">
            <v>323.82</v>
          </cell>
          <cell r="AF11583">
            <v>328.34307140736229</v>
          </cell>
        </row>
        <row r="11584">
          <cell r="M11584" t="str">
            <v>PoigneeMGBProfinet</v>
          </cell>
          <cell r="N11584" t="str">
            <v>Poignee MGB Profinet</v>
          </cell>
          <cell r="O11584" t="str">
            <v>MGB Profinet handle</v>
          </cell>
          <cell r="P11584">
            <v>6</v>
          </cell>
          <cell r="Q11584">
            <v>0</v>
          </cell>
          <cell r="R11584" t="str">
            <v/>
          </cell>
          <cell r="X11584">
            <v>533.21624999999995</v>
          </cell>
          <cell r="Y11584">
            <v>1942.92</v>
          </cell>
          <cell r="Z11584">
            <v>1970.0584284441738</v>
          </cell>
          <cell r="AA11584">
            <v>4446.1946784441734</v>
          </cell>
          <cell r="AD11584">
            <v>88.869374999999991</v>
          </cell>
          <cell r="AE11584">
            <v>323.82</v>
          </cell>
          <cell r="AF11584">
            <v>328.34307140736229</v>
          </cell>
        </row>
        <row r="11585">
          <cell r="M11585" t="str">
            <v>PanFluid6b</v>
          </cell>
          <cell r="N11585" t="str">
            <v>Conditionnement 3/4 - 6 bars</v>
          </cell>
          <cell r="O11585" t="str">
            <v>Packaging 3/4 - 6 bars</v>
          </cell>
          <cell r="P11585">
            <v>2</v>
          </cell>
          <cell r="Q11585">
            <v>0</v>
          </cell>
          <cell r="R11585" t="str">
            <v/>
          </cell>
          <cell r="X11585">
            <v>95.804099999999991</v>
          </cell>
          <cell r="Y11585">
            <v>3299.2260000000006</v>
          </cell>
          <cell r="Z11585">
            <v>1650.5111428147245</v>
          </cell>
          <cell r="AA11585">
            <v>5045.5412428147247</v>
          </cell>
          <cell r="AD11585">
            <v>47.902049999999996</v>
          </cell>
          <cell r="AE11585">
            <v>1649.6130000000003</v>
          </cell>
          <cell r="AF11585">
            <v>825.25557140736225</v>
          </cell>
        </row>
        <row r="11586">
          <cell r="M11586" t="str">
            <v>PanoplieFestoIlot</v>
          </cell>
          <cell r="N11586" t="str">
            <v>Panoplie Festo associée à l'îllot</v>
          </cell>
          <cell r="O11586" t="str">
            <v>Festo toolbox associated with the islet</v>
          </cell>
          <cell r="P11586">
            <v>2</v>
          </cell>
          <cell r="Q11586">
            <v>0</v>
          </cell>
          <cell r="R11586" t="str">
            <v/>
          </cell>
          <cell r="X11586">
            <v>141.66809999999998</v>
          </cell>
          <cell r="Y11586">
            <v>5730.7110000000011</v>
          </cell>
          <cell r="Z11586">
            <v>2102.0111428147247</v>
          </cell>
          <cell r="AA11586">
            <v>7974.3902428147258</v>
          </cell>
          <cell r="AD11586">
            <v>70.834049999999991</v>
          </cell>
          <cell r="AE11586">
            <v>2865.3555000000006</v>
          </cell>
          <cell r="AF11586">
            <v>1051.0055714073624</v>
          </cell>
        </row>
        <row r="11587">
          <cell r="M11587">
            <v>0</v>
          </cell>
          <cell r="N11587">
            <v>0</v>
          </cell>
          <cell r="O11587" t="str">
            <v/>
          </cell>
          <cell r="P11587">
            <v>0</v>
          </cell>
          <cell r="Q11587">
            <v>0</v>
          </cell>
          <cell r="R11587">
            <v>0</v>
          </cell>
          <cell r="AA11587">
            <v>0</v>
          </cell>
          <cell r="AD11587" t="e">
            <v>#DIV/0!</v>
          </cell>
          <cell r="AE11587" t="e">
            <v>#DIV/0!</v>
          </cell>
          <cell r="AF11587" t="e">
            <v>#DIV/0!</v>
          </cell>
        </row>
        <row r="11588">
          <cell r="M11588">
            <v>0</v>
          </cell>
          <cell r="N11588">
            <v>0</v>
          </cell>
          <cell r="O11588" t="str">
            <v/>
          </cell>
          <cell r="P11588">
            <v>1</v>
          </cell>
          <cell r="Q11588" t="str">
            <v>Changement réferenciel</v>
          </cell>
          <cell r="R11588">
            <v>0</v>
          </cell>
          <cell r="AA11588">
            <v>0</v>
          </cell>
          <cell r="AD11588">
            <v>0</v>
          </cell>
          <cell r="AE11588">
            <v>0</v>
          </cell>
          <cell r="AF11588">
            <v>0</v>
          </cell>
        </row>
        <row r="11589">
          <cell r="M11589" t="str">
            <v>KanbanTub3Niv760x1800</v>
          </cell>
          <cell r="N11589" t="str">
            <v>Kanban 760x1800 3 niveaux sur roulettes</v>
          </cell>
          <cell r="O11589" t="str">
            <v>Kanban 760x1800 3 levels on wheels</v>
          </cell>
          <cell r="P11589">
            <v>3</v>
          </cell>
          <cell r="Q11589">
            <v>0</v>
          </cell>
          <cell r="R11589" t="str">
            <v/>
          </cell>
          <cell r="X11589">
            <v>0</v>
          </cell>
          <cell r="Y11589">
            <v>0</v>
          </cell>
          <cell r="Z11589">
            <v>0</v>
          </cell>
          <cell r="AA11589">
            <v>0</v>
          </cell>
          <cell r="AD11589">
            <v>0</v>
          </cell>
          <cell r="AE11589">
            <v>0</v>
          </cell>
          <cell r="AF11589">
            <v>0</v>
          </cell>
        </row>
        <row r="11590">
          <cell r="M11590">
            <v>0</v>
          </cell>
          <cell r="N11590">
            <v>0</v>
          </cell>
          <cell r="O11590" t="str">
            <v/>
          </cell>
          <cell r="P11590">
            <v>0</v>
          </cell>
          <cell r="Q11590">
            <v>0</v>
          </cell>
          <cell r="R11590">
            <v>0</v>
          </cell>
          <cell r="AA11590">
            <v>0</v>
          </cell>
          <cell r="AD11590" t="e">
            <v>#DIV/0!</v>
          </cell>
          <cell r="AE11590" t="e">
            <v>#DIV/0!</v>
          </cell>
          <cell r="AF11590" t="e">
            <v>#DIV/0!</v>
          </cell>
        </row>
        <row r="11591">
          <cell r="M11591">
            <v>0</v>
          </cell>
          <cell r="N11591">
            <v>0</v>
          </cell>
          <cell r="O11591" t="str">
            <v/>
          </cell>
          <cell r="P11591">
            <v>1</v>
          </cell>
          <cell r="Q11591" t="str">
            <v>Changement réferenciel</v>
          </cell>
          <cell r="R11591">
            <v>0</v>
          </cell>
          <cell r="AA11591">
            <v>0</v>
          </cell>
          <cell r="AD11591">
            <v>0</v>
          </cell>
          <cell r="AE11591">
            <v>0</v>
          </cell>
          <cell r="AF11591">
            <v>0</v>
          </cell>
        </row>
        <row r="11592">
          <cell r="M11592" t="str">
            <v>TiroirManPn</v>
          </cell>
          <cell r="N11592" t="str">
            <v>Tiroir manuel avec verrou PN</v>
          </cell>
          <cell r="O11592" t="str">
            <v>Manual drawer with PN lock</v>
          </cell>
          <cell r="P11592">
            <v>1</v>
          </cell>
          <cell r="Q11592">
            <v>0</v>
          </cell>
          <cell r="R11592" t="str">
            <v/>
          </cell>
          <cell r="X11592">
            <v>130.51237500000002</v>
          </cell>
          <cell r="Y11592">
            <v>1322.2860000000001</v>
          </cell>
          <cell r="Z11592">
            <v>643.85326187648309</v>
          </cell>
          <cell r="AA11592">
            <v>2096.6516368764833</v>
          </cell>
          <cell r="AD11592">
            <v>130.51237500000002</v>
          </cell>
          <cell r="AE11592">
            <v>1322.2860000000001</v>
          </cell>
          <cell r="AF11592">
            <v>643.85326187648309</v>
          </cell>
        </row>
        <row r="11593">
          <cell r="M11593" t="str">
            <v>RefPrat</v>
          </cell>
          <cell r="N11593" t="str">
            <v>Appui au pratique (toutes largeurs)</v>
          </cell>
          <cell r="O11593" t="str">
            <v>Practical support (all widths)</v>
          </cell>
          <cell r="P11593">
            <v>6</v>
          </cell>
          <cell r="Q11593">
            <v>0</v>
          </cell>
          <cell r="R11593" t="str">
            <v/>
          </cell>
          <cell r="X11593">
            <v>0</v>
          </cell>
          <cell r="Y11593">
            <v>0</v>
          </cell>
          <cell r="Z11593">
            <v>0</v>
          </cell>
          <cell r="AA11593">
            <v>0</v>
          </cell>
          <cell r="AD11593">
            <v>0</v>
          </cell>
          <cell r="AE11593">
            <v>0</v>
          </cell>
          <cell r="AF11593">
            <v>0</v>
          </cell>
        </row>
        <row r="11594">
          <cell r="M11594" t="str">
            <v>Aval</v>
          </cell>
          <cell r="N11594" t="str">
            <v>Avaloir</v>
          </cell>
          <cell r="O11594" t="str">
            <v>Guide</v>
          </cell>
          <cell r="P11594">
            <v>1</v>
          </cell>
          <cell r="Q11594">
            <v>0</v>
          </cell>
          <cell r="R11594" t="str">
            <v/>
          </cell>
          <cell r="X11594">
            <v>0</v>
          </cell>
          <cell r="Y11594">
            <v>0</v>
          </cell>
          <cell r="Z11594">
            <v>0</v>
          </cell>
          <cell r="AA11594">
            <v>0</v>
          </cell>
          <cell r="AD11594">
            <v>0</v>
          </cell>
          <cell r="AE11594">
            <v>0</v>
          </cell>
          <cell r="AF11594">
            <v>0</v>
          </cell>
        </row>
        <row r="11595">
          <cell r="M11595" t="str">
            <v>PPlaser</v>
          </cell>
          <cell r="N11595" t="str">
            <v>Détecteur laser de présence pièce</v>
          </cell>
          <cell r="O11595" t="str">
            <v xml:space="preserve">Parts presence laser sensor </v>
          </cell>
          <cell r="P11595">
            <v>1</v>
          </cell>
          <cell r="Q11595">
            <v>0</v>
          </cell>
          <cell r="R11595" t="str">
            <v/>
          </cell>
          <cell r="X11595">
            <v>19.106325000000002</v>
          </cell>
          <cell r="Y11595">
            <v>25.818449999999999</v>
          </cell>
          <cell r="Z11595">
            <v>107.59538093824155</v>
          </cell>
          <cell r="AA11595">
            <v>152.52015593824154</v>
          </cell>
          <cell r="AD11595">
            <v>19.106325000000002</v>
          </cell>
          <cell r="AE11595">
            <v>25.818449999999999</v>
          </cell>
          <cell r="AF11595">
            <v>107.59538093824155</v>
          </cell>
        </row>
        <row r="11596">
          <cell r="M11596" t="str">
            <v>AmePostErgo</v>
          </cell>
          <cell r="N11596" t="str">
            <v>Forfait aménagement de poste ergonomie</v>
          </cell>
          <cell r="O11596" t="str">
            <v>Ergonomic workstation layout package</v>
          </cell>
          <cell r="P11596">
            <v>1</v>
          </cell>
          <cell r="Q11596">
            <v>0</v>
          </cell>
          <cell r="R11596" t="str">
            <v/>
          </cell>
          <cell r="X11596">
            <v>0</v>
          </cell>
          <cell r="Y11596">
            <v>0</v>
          </cell>
          <cell r="Z11596">
            <v>0</v>
          </cell>
          <cell r="AA11596">
            <v>0</v>
          </cell>
          <cell r="AD11596">
            <v>0</v>
          </cell>
          <cell r="AE11596">
            <v>0</v>
          </cell>
          <cell r="AF11596">
            <v>0</v>
          </cell>
        </row>
        <row r="11597">
          <cell r="M11597" t="str">
            <v>AmePostAntiIntrus</v>
          </cell>
          <cell r="N11597" t="str">
            <v>Forfait aménagement de poste anti intrusion</v>
          </cell>
          <cell r="O11597" t="str">
            <v>Fixed price for the installation of an anti-intrusion station</v>
          </cell>
          <cell r="P11597">
            <v>1</v>
          </cell>
          <cell r="Q11597">
            <v>0</v>
          </cell>
          <cell r="R11597" t="str">
            <v/>
          </cell>
          <cell r="X11597">
            <v>0</v>
          </cell>
          <cell r="Y11597">
            <v>0</v>
          </cell>
          <cell r="Z11597">
            <v>0</v>
          </cell>
          <cell r="AA11597">
            <v>0</v>
          </cell>
          <cell r="AD11597">
            <v>0</v>
          </cell>
          <cell r="AE11597">
            <v>0</v>
          </cell>
          <cell r="AF11597">
            <v>0</v>
          </cell>
        </row>
        <row r="11598">
          <cell r="M11598" t="str">
            <v>CoffretOpeIHM_TP700</v>
          </cell>
          <cell r="N11598" t="str">
            <v>Coffret IHM TP700</v>
          </cell>
          <cell r="O11598" t="str">
            <v>IHM TP700 power box</v>
          </cell>
          <cell r="P11598">
            <v>1</v>
          </cell>
          <cell r="Q11598">
            <v>0</v>
          </cell>
          <cell r="R11598" t="str">
            <v/>
          </cell>
          <cell r="X11598">
            <v>434.93624999999997</v>
          </cell>
          <cell r="Y11598">
            <v>1218.5775000000001</v>
          </cell>
          <cell r="Z11598">
            <v>1296.4538093824156</v>
          </cell>
          <cell r="AA11598">
            <v>2949.9675593824159</v>
          </cell>
          <cell r="AD11598">
            <v>434.93624999999997</v>
          </cell>
          <cell r="AE11598">
            <v>1218.5775000000001</v>
          </cell>
          <cell r="AF11598">
            <v>1296.4538093824156</v>
          </cell>
        </row>
        <row r="11599">
          <cell r="M11599">
            <v>0</v>
          </cell>
          <cell r="N11599">
            <v>0</v>
          </cell>
          <cell r="O11599" t="str">
            <v/>
          </cell>
          <cell r="P11599">
            <v>0</v>
          </cell>
          <cell r="Q11599">
            <v>0</v>
          </cell>
          <cell r="R11599">
            <v>0</v>
          </cell>
          <cell r="AA11599">
            <v>0</v>
          </cell>
          <cell r="AD11599" t="e">
            <v>#DIV/0!</v>
          </cell>
          <cell r="AE11599" t="e">
            <v>#DIV/0!</v>
          </cell>
          <cell r="AF11599" t="e">
            <v>#DIV/0!</v>
          </cell>
        </row>
        <row r="11600">
          <cell r="M11600">
            <v>0</v>
          </cell>
          <cell r="N11600">
            <v>0</v>
          </cell>
          <cell r="O11600" t="str">
            <v/>
          </cell>
          <cell r="P11600">
            <v>1</v>
          </cell>
          <cell r="Q11600" t="str">
            <v>Changement réferenciel</v>
          </cell>
          <cell r="R11600">
            <v>0</v>
          </cell>
          <cell r="AA11600">
            <v>0</v>
          </cell>
          <cell r="AD11600">
            <v>0</v>
          </cell>
          <cell r="AE11600">
            <v>0</v>
          </cell>
          <cell r="AF11600">
            <v>0</v>
          </cell>
        </row>
        <row r="11601">
          <cell r="M11601" t="str">
            <v>SousPout7500x5000</v>
          </cell>
          <cell r="N11601" t="str">
            <v>Structure sol 7500*5000 sous poutrage pap ou palan</v>
          </cell>
          <cell r="O11601" t="str">
            <v>Ground structure 7500*5000 pap or hoist attachment</v>
          </cell>
          <cell r="P11601">
            <v>1</v>
          </cell>
          <cell r="Q11601">
            <v>0</v>
          </cell>
          <cell r="R11601" t="str">
            <v/>
          </cell>
          <cell r="X11601">
            <v>0</v>
          </cell>
          <cell r="Y11601">
            <v>0</v>
          </cell>
          <cell r="Z11601">
            <v>0</v>
          </cell>
          <cell r="AA11601">
            <v>0</v>
          </cell>
          <cell r="AD11601">
            <v>0</v>
          </cell>
          <cell r="AE11601">
            <v>0</v>
          </cell>
          <cell r="AF11601">
            <v>0</v>
          </cell>
        </row>
        <row r="11602">
          <cell r="M11602" t="str">
            <v>VoieRail4mKBK1</v>
          </cell>
          <cell r="N11602" t="str">
            <v>Tronçon de rail KBK1 pour MEF lg 4m</v>
          </cell>
          <cell r="O11602" t="str">
            <v>Rail section KBK1 for MEF lg 4m</v>
          </cell>
          <cell r="P11602">
            <v>1</v>
          </cell>
          <cell r="Q11602">
            <v>0</v>
          </cell>
          <cell r="R11602" t="str">
            <v/>
          </cell>
          <cell r="X11602">
            <v>0</v>
          </cell>
          <cell r="Y11602">
            <v>0</v>
          </cell>
          <cell r="Z11602">
            <v>0</v>
          </cell>
          <cell r="AA11602">
            <v>0</v>
          </cell>
          <cell r="AD11602">
            <v>0</v>
          </cell>
          <cell r="AE11602">
            <v>0</v>
          </cell>
          <cell r="AF11602">
            <v>0</v>
          </cell>
        </row>
        <row r="11603">
          <cell r="M11603" t="str">
            <v>PalanElect200</v>
          </cell>
          <cell r="N11603" t="str">
            <v>Palan électrique à chaine 200 Kg</v>
          </cell>
          <cell r="O11603" t="str">
            <v>Electric chain hoist 200 Kg</v>
          </cell>
          <cell r="P11603">
            <v>1</v>
          </cell>
          <cell r="Q11603">
            <v>0</v>
          </cell>
          <cell r="R11603" t="str">
            <v/>
          </cell>
          <cell r="X11603">
            <v>0</v>
          </cell>
          <cell r="Y11603">
            <v>600.09600000000012</v>
          </cell>
          <cell r="Z11603">
            <v>632.1</v>
          </cell>
          <cell r="AA11603">
            <v>1232.1960000000001</v>
          </cell>
          <cell r="AD11603">
            <v>0</v>
          </cell>
          <cell r="AE11603">
            <v>600.09600000000012</v>
          </cell>
          <cell r="AF11603">
            <v>632.1</v>
          </cell>
        </row>
        <row r="11604">
          <cell r="M11604" t="str">
            <v>OptPalanSecu</v>
          </cell>
          <cell r="N11604" t="str">
            <v>Option palan sécurisé</v>
          </cell>
          <cell r="O11604" t="str">
            <v>Secure hoist option</v>
          </cell>
          <cell r="P11604">
            <v>1</v>
          </cell>
          <cell r="Q11604">
            <v>0</v>
          </cell>
          <cell r="R11604" t="str">
            <v/>
          </cell>
          <cell r="X11604">
            <v>65.244374999999991</v>
          </cell>
          <cell r="Y11604">
            <v>107.18400000000001</v>
          </cell>
          <cell r="Z11604">
            <v>218.89538093824154</v>
          </cell>
          <cell r="AA11604">
            <v>391.32375593824156</v>
          </cell>
          <cell r="AD11604">
            <v>65.244374999999991</v>
          </cell>
          <cell r="AE11604">
            <v>107.18400000000001</v>
          </cell>
          <cell r="AF11604">
            <v>218.89538093824154</v>
          </cell>
        </row>
        <row r="11605">
          <cell r="M11605">
            <v>0</v>
          </cell>
          <cell r="N11605">
            <v>0</v>
          </cell>
          <cell r="O11605" t="str">
            <v/>
          </cell>
          <cell r="P11605">
            <v>0</v>
          </cell>
          <cell r="Q11605">
            <v>0</v>
          </cell>
          <cell r="R11605">
            <v>0</v>
          </cell>
          <cell r="AA11605">
            <v>0</v>
          </cell>
          <cell r="AD11605" t="e">
            <v>#DIV/0!</v>
          </cell>
          <cell r="AE11605" t="e">
            <v>#DIV/0!</v>
          </cell>
          <cell r="AF11605" t="e">
            <v>#DIV/0!</v>
          </cell>
        </row>
        <row r="11606">
          <cell r="M11606">
            <v>0</v>
          </cell>
          <cell r="N11606">
            <v>0</v>
          </cell>
          <cell r="O11606" t="str">
            <v/>
          </cell>
          <cell r="P11606">
            <v>1</v>
          </cell>
          <cell r="Q11606" t="str">
            <v>Changement réferenciel</v>
          </cell>
          <cell r="R11606">
            <v>0</v>
          </cell>
          <cell r="AA11606">
            <v>0</v>
          </cell>
          <cell r="AD11606">
            <v>0</v>
          </cell>
          <cell r="AE11606">
            <v>0</v>
          </cell>
          <cell r="AF11606">
            <v>0</v>
          </cell>
        </row>
        <row r="11607">
          <cell r="M11607" t="str">
            <v>CadManutHorizGd</v>
          </cell>
          <cell r="N11607" t="str">
            <v>Cadre manutention horizontal grande pièce</v>
          </cell>
          <cell r="O11607" t="str">
            <v>Horizontal handling frame large part</v>
          </cell>
          <cell r="P11607">
            <v>1</v>
          </cell>
          <cell r="Q11607">
            <v>0</v>
          </cell>
          <cell r="R11607" t="str">
            <v/>
          </cell>
          <cell r="X11607">
            <v>0</v>
          </cell>
          <cell r="Y11607">
            <v>0</v>
          </cell>
          <cell r="Z11607">
            <v>0</v>
          </cell>
          <cell r="AA11607">
            <v>0</v>
          </cell>
          <cell r="AD11607">
            <v>0</v>
          </cell>
          <cell r="AE11607">
            <v>0</v>
          </cell>
          <cell r="AF11607">
            <v>0</v>
          </cell>
        </row>
        <row r="11608">
          <cell r="M11608" t="str">
            <v>HEtudMeca3D</v>
          </cell>
          <cell r="N11608" t="str">
            <v xml:space="preserve">Une heure d'études mécaniques 3D </v>
          </cell>
          <cell r="O11608" t="str">
            <v xml:space="preserve">One hour of 3D mechanical studies </v>
          </cell>
          <cell r="P11608">
            <v>16</v>
          </cell>
          <cell r="Q11608" t="str">
            <v>Complément études main manip</v>
          </cell>
          <cell r="X11608">
            <v>0</v>
          </cell>
          <cell r="Y11608">
            <v>0</v>
          </cell>
          <cell r="Z11608">
            <v>0</v>
          </cell>
          <cell r="AA11608">
            <v>0</v>
          </cell>
          <cell r="AD11608">
            <v>0</v>
          </cell>
          <cell r="AE11608">
            <v>0</v>
          </cell>
          <cell r="AF11608">
            <v>0</v>
          </cell>
        </row>
        <row r="11609">
          <cell r="M11609">
            <v>0</v>
          </cell>
          <cell r="N11609">
            <v>0</v>
          </cell>
          <cell r="O11609" t="str">
            <v/>
          </cell>
          <cell r="P11609">
            <v>0</v>
          </cell>
          <cell r="Q11609">
            <v>0</v>
          </cell>
          <cell r="R11609">
            <v>0</v>
          </cell>
          <cell r="AA11609">
            <v>0</v>
          </cell>
          <cell r="AD11609" t="e">
            <v>#DIV/0!</v>
          </cell>
          <cell r="AE11609" t="e">
            <v>#DIV/0!</v>
          </cell>
          <cell r="AF11609" t="e">
            <v>#DIV/0!</v>
          </cell>
        </row>
        <row r="11610">
          <cell r="M11610">
            <v>0</v>
          </cell>
          <cell r="N11610">
            <v>0</v>
          </cell>
          <cell r="O11610" t="str">
            <v/>
          </cell>
          <cell r="P11610">
            <v>1</v>
          </cell>
          <cell r="Q11610">
            <v>0</v>
          </cell>
          <cell r="R11610">
            <v>0</v>
          </cell>
          <cell r="AA11610">
            <v>0</v>
          </cell>
          <cell r="AD11610">
            <v>0</v>
          </cell>
          <cell r="AE11610">
            <v>0</v>
          </cell>
          <cell r="AF11610">
            <v>0</v>
          </cell>
        </row>
        <row r="11611">
          <cell r="M11611" t="str">
            <v>ChariotCdC</v>
          </cell>
          <cell r="N11611" t="str">
            <v>Chariot transport Côtés de caisse D ou G</v>
          </cell>
          <cell r="O11611" t="str">
            <v>Transport trolley Side panels L or R</v>
          </cell>
          <cell r="P11611">
            <v>2</v>
          </cell>
          <cell r="Q11611">
            <v>0</v>
          </cell>
          <cell r="R11611" t="str">
            <v/>
          </cell>
          <cell r="X11611">
            <v>0</v>
          </cell>
          <cell r="Y11611">
            <v>0</v>
          </cell>
          <cell r="Z11611">
            <v>0</v>
          </cell>
          <cell r="AA11611">
            <v>0</v>
          </cell>
          <cell r="AD11611">
            <v>0</v>
          </cell>
          <cell r="AE11611">
            <v>0</v>
          </cell>
          <cell r="AF11611">
            <v>0</v>
          </cell>
        </row>
        <row r="11612">
          <cell r="M11612">
            <v>0</v>
          </cell>
          <cell r="N11612">
            <v>0</v>
          </cell>
          <cell r="O11612" t="str">
            <v/>
          </cell>
          <cell r="P11612">
            <v>0</v>
          </cell>
          <cell r="Q11612">
            <v>0</v>
          </cell>
          <cell r="R11612">
            <v>0</v>
          </cell>
          <cell r="AA11612">
            <v>0</v>
          </cell>
          <cell r="AD11612" t="e">
            <v>#DIV/0!</v>
          </cell>
          <cell r="AE11612" t="e">
            <v>#DIV/0!</v>
          </cell>
          <cell r="AF11612" t="e">
            <v>#DIV/0!</v>
          </cell>
        </row>
        <row r="11613">
          <cell r="M11613">
            <v>0</v>
          </cell>
          <cell r="N11613">
            <v>0</v>
          </cell>
          <cell r="O11613" t="str">
            <v/>
          </cell>
          <cell r="P11613">
            <v>0</v>
          </cell>
          <cell r="Q11613">
            <v>0</v>
          </cell>
          <cell r="R11613">
            <v>0</v>
          </cell>
          <cell r="AA11613">
            <v>0</v>
          </cell>
          <cell r="AD11613" t="e">
            <v>#DIV/0!</v>
          </cell>
          <cell r="AE11613" t="e">
            <v>#DIV/0!</v>
          </cell>
          <cell r="AF11613" t="e">
            <v>#DIV/0!</v>
          </cell>
        </row>
        <row r="11614">
          <cell r="M11614">
            <v>0</v>
          </cell>
          <cell r="N11614">
            <v>0</v>
          </cell>
          <cell r="O11614" t="str">
            <v/>
          </cell>
          <cell r="P11614">
            <v>0</v>
          </cell>
          <cell r="Q11614">
            <v>0</v>
          </cell>
          <cell r="R11614">
            <v>0</v>
          </cell>
          <cell r="AA11614">
            <v>0</v>
          </cell>
          <cell r="AD11614" t="e">
            <v>#DIV/0!</v>
          </cell>
          <cell r="AE11614" t="e">
            <v>#DIV/0!</v>
          </cell>
          <cell r="AF11614" t="e">
            <v>#DIV/0!</v>
          </cell>
        </row>
        <row r="11615">
          <cell r="M11615">
            <v>0</v>
          </cell>
          <cell r="N11615">
            <v>0</v>
          </cell>
          <cell r="O11615" t="str">
            <v/>
          </cell>
          <cell r="P11615">
            <v>0</v>
          </cell>
          <cell r="Q11615">
            <v>0</v>
          </cell>
          <cell r="R11615">
            <v>0</v>
          </cell>
          <cell r="AA11615">
            <v>0</v>
          </cell>
          <cell r="AD11615" t="e">
            <v>#DIV/0!</v>
          </cell>
          <cell r="AE11615" t="e">
            <v>#DIV/0!</v>
          </cell>
          <cell r="AF11615" t="e">
            <v>#DIV/0!</v>
          </cell>
        </row>
        <row r="11616">
          <cell r="M11616">
            <v>0</v>
          </cell>
          <cell r="N11616">
            <v>0</v>
          </cell>
          <cell r="O11616" t="str">
            <v/>
          </cell>
          <cell r="P11616">
            <v>0</v>
          </cell>
          <cell r="Q11616">
            <v>0</v>
          </cell>
          <cell r="R11616">
            <v>0</v>
          </cell>
          <cell r="AA11616">
            <v>0</v>
          </cell>
          <cell r="AD11616" t="e">
            <v>#DIV/0!</v>
          </cell>
          <cell r="AE11616" t="e">
            <v>#DIV/0!</v>
          </cell>
          <cell r="AF11616" t="e">
            <v>#DIV/0!</v>
          </cell>
        </row>
        <row r="11617">
          <cell r="M11617">
            <v>0</v>
          </cell>
          <cell r="N11617">
            <v>0</v>
          </cell>
          <cell r="O11617" t="str">
            <v/>
          </cell>
          <cell r="P11617">
            <v>0</v>
          </cell>
          <cell r="Q11617">
            <v>0</v>
          </cell>
          <cell r="R11617">
            <v>0</v>
          </cell>
          <cell r="AA11617">
            <v>0</v>
          </cell>
          <cell r="AD11617" t="e">
            <v>#DIV/0!</v>
          </cell>
          <cell r="AE11617" t="e">
            <v>#DIV/0!</v>
          </cell>
          <cell r="AF11617" t="e">
            <v>#DIV/0!</v>
          </cell>
        </row>
        <row r="11618">
          <cell r="M11618">
            <v>0</v>
          </cell>
          <cell r="N11618">
            <v>0</v>
          </cell>
          <cell r="O11618" t="str">
            <v/>
          </cell>
          <cell r="P11618">
            <v>1</v>
          </cell>
          <cell r="Q11618">
            <v>0</v>
          </cell>
          <cell r="R11618">
            <v>0</v>
          </cell>
          <cell r="AA11618">
            <v>0</v>
          </cell>
          <cell r="AD11618">
            <v>0</v>
          </cell>
          <cell r="AE11618">
            <v>0</v>
          </cell>
          <cell r="AF11618">
            <v>0</v>
          </cell>
        </row>
        <row r="11619">
          <cell r="M11619" t="str">
            <v>RehClaiedepal1400</v>
          </cell>
          <cell r="N11619" t="str">
            <v xml:space="preserve">Réhausse claies dépal h 1400 </v>
          </cell>
          <cell r="O11619" t="str">
            <v xml:space="preserve">1400 high unloading platform for containers </v>
          </cell>
          <cell r="P11619">
            <v>1</v>
          </cell>
          <cell r="Q11619" t="str">
            <v>Equi pour geom conteneur</v>
          </cell>
          <cell r="R11619" t="str">
            <v>01, 07,.</v>
          </cell>
          <cell r="X11619">
            <v>1.6580024999999996</v>
          </cell>
          <cell r="Y11619">
            <v>29.809500000000003</v>
          </cell>
          <cell r="Z11619">
            <v>45.558152375296615</v>
          </cell>
          <cell r="AA11619">
            <v>77.025654875296624</v>
          </cell>
          <cell r="AD11619">
            <v>1.6580024999999996</v>
          </cell>
          <cell r="AE11619">
            <v>29.809500000000003</v>
          </cell>
          <cell r="AF11619">
            <v>45.558152375296615</v>
          </cell>
        </row>
        <row r="11620">
          <cell r="M11620" t="str">
            <v>PPlaser</v>
          </cell>
          <cell r="N11620" t="str">
            <v>Détecteur laser de présence pièce</v>
          </cell>
          <cell r="O11620" t="str">
            <v xml:space="preserve">Parts presence laser sensor </v>
          </cell>
          <cell r="P11620">
            <v>2</v>
          </cell>
          <cell r="Q11620">
            <v>0</v>
          </cell>
          <cell r="R11620" t="str">
            <v>01, 07,.</v>
          </cell>
          <cell r="X11620">
            <v>3.8212649999999995</v>
          </cell>
          <cell r="Y11620">
            <v>51.636899999999997</v>
          </cell>
          <cell r="Z11620">
            <v>215.19076187648309</v>
          </cell>
          <cell r="AA11620">
            <v>270.64892687648307</v>
          </cell>
          <cell r="AD11620">
            <v>1.9106324999999997</v>
          </cell>
          <cell r="AE11620">
            <v>25.818449999999999</v>
          </cell>
          <cell r="AF11620">
            <v>107.59538093824155</v>
          </cell>
        </row>
        <row r="11621">
          <cell r="M11621" t="str">
            <v>CallBox</v>
          </cell>
          <cell r="N11621" t="str">
            <v>Call Box</v>
          </cell>
          <cell r="O11621" t="str">
            <v>Call Box</v>
          </cell>
          <cell r="P11621">
            <v>1</v>
          </cell>
          <cell r="Q11621">
            <v>0</v>
          </cell>
          <cell r="R11621" t="str">
            <v>01, 07,.</v>
          </cell>
          <cell r="X11621">
            <v>2.8104299999999998</v>
          </cell>
          <cell r="Y11621">
            <v>91.381500000000003</v>
          </cell>
          <cell r="Z11621">
            <v>205.77038093824154</v>
          </cell>
          <cell r="AA11621">
            <v>299.96231093824156</v>
          </cell>
          <cell r="AD11621">
            <v>2.8104299999999998</v>
          </cell>
          <cell r="AE11621">
            <v>91.381500000000003</v>
          </cell>
          <cell r="AF11621">
            <v>205.77038093824154</v>
          </cell>
        </row>
        <row r="11622">
          <cell r="M11622" t="str">
            <v>PupCariste</v>
          </cell>
          <cell r="N11622" t="str">
            <v>Pupitre Cariste</v>
          </cell>
          <cell r="O11622" t="str">
            <v>Operator's desk</v>
          </cell>
          <cell r="P11622">
            <v>1</v>
          </cell>
          <cell r="Q11622">
            <v>0</v>
          </cell>
          <cell r="R11622" t="str">
            <v>01, 07,.</v>
          </cell>
          <cell r="X11622">
            <v>15.614549999999996</v>
          </cell>
          <cell r="Y11622">
            <v>626.20949999999993</v>
          </cell>
          <cell r="Z11622">
            <v>744.33152375296618</v>
          </cell>
          <cell r="AA11622">
            <v>1386.1555737529661</v>
          </cell>
          <cell r="AD11622">
            <v>15.614549999999996</v>
          </cell>
          <cell r="AE11622">
            <v>626.20949999999993</v>
          </cell>
          <cell r="AF11622">
            <v>744.33152375296618</v>
          </cell>
        </row>
        <row r="11623">
          <cell r="M11623" t="str">
            <v>CoffretOpeIHM_TP700</v>
          </cell>
          <cell r="N11623" t="str">
            <v>Coffret IHM TP700</v>
          </cell>
          <cell r="O11623" t="str">
            <v>IHM TP700 power box</v>
          </cell>
          <cell r="P11623">
            <v>1</v>
          </cell>
          <cell r="Q11623" t="str">
            <v>A confirmer : a gérer avec  conteneur bas</v>
          </cell>
          <cell r="R11623" t="str">
            <v>01, 07,.</v>
          </cell>
          <cell r="X11623">
            <v>43.493624999999987</v>
          </cell>
          <cell r="Y11623">
            <v>1218.5775000000001</v>
          </cell>
          <cell r="Z11623">
            <v>1296.4538093824156</v>
          </cell>
          <cell r="AA11623">
            <v>2558.5249343824157</v>
          </cell>
          <cell r="AD11623">
            <v>43.493624999999987</v>
          </cell>
          <cell r="AE11623">
            <v>1218.5775000000001</v>
          </cell>
          <cell r="AF11623">
            <v>1296.4538093824156</v>
          </cell>
        </row>
        <row r="11624">
          <cell r="M11624">
            <v>0</v>
          </cell>
          <cell r="N11624">
            <v>0</v>
          </cell>
          <cell r="O11624" t="str">
            <v/>
          </cell>
          <cell r="P11624">
            <v>0</v>
          </cell>
          <cell r="Q11624">
            <v>0</v>
          </cell>
          <cell r="R11624">
            <v>0</v>
          </cell>
          <cell r="AA11624">
            <v>0</v>
          </cell>
          <cell r="AD11624" t="e">
            <v>#DIV/0!</v>
          </cell>
          <cell r="AE11624" t="e">
            <v>#DIV/0!</v>
          </cell>
          <cell r="AF11624" t="e">
            <v>#DIV/0!</v>
          </cell>
        </row>
        <row r="11625">
          <cell r="M11625">
            <v>0</v>
          </cell>
          <cell r="N11625">
            <v>0</v>
          </cell>
          <cell r="O11625" t="str">
            <v/>
          </cell>
          <cell r="P11625">
            <v>1</v>
          </cell>
          <cell r="Q11625">
            <v>0</v>
          </cell>
          <cell r="R11625">
            <v>0</v>
          </cell>
          <cell r="AA11625">
            <v>0</v>
          </cell>
          <cell r="AD11625">
            <v>0</v>
          </cell>
          <cell r="AE11625">
            <v>0</v>
          </cell>
          <cell r="AF11625">
            <v>0</v>
          </cell>
        </row>
        <row r="11626">
          <cell r="M11626" t="str">
            <v>RehClaiedepal300</v>
          </cell>
          <cell r="N11626" t="str">
            <v xml:space="preserve">Réhausse claies dépal h 300 </v>
          </cell>
          <cell r="O11626" t="str">
            <v xml:space="preserve">300 high unloading platform for containers </v>
          </cell>
          <cell r="P11626">
            <v>1</v>
          </cell>
          <cell r="Q11626">
            <v>0</v>
          </cell>
          <cell r="R11626" t="str">
            <v>01, 07,.</v>
          </cell>
          <cell r="X11626">
            <v>0</v>
          </cell>
          <cell r="Y11626">
            <v>0</v>
          </cell>
          <cell r="Z11626">
            <v>0</v>
          </cell>
          <cell r="AA11626">
            <v>0</v>
          </cell>
          <cell r="AD11626">
            <v>0</v>
          </cell>
          <cell r="AE11626">
            <v>0</v>
          </cell>
          <cell r="AF11626">
            <v>0</v>
          </cell>
        </row>
        <row r="11627">
          <cell r="M11627" t="str">
            <v>ProtDepalAuto2pot</v>
          </cell>
          <cell r="N11627" t="str">
            <v>Ensemble protection poste dépal. auto 2 poteaux</v>
          </cell>
          <cell r="O11627" t="str">
            <v>protection set autom. Depalletizing station 2 Pillars</v>
          </cell>
          <cell r="P11627">
            <v>1</v>
          </cell>
          <cell r="Q11627">
            <v>0</v>
          </cell>
          <cell r="R11627" t="str">
            <v>01, 07,.</v>
          </cell>
          <cell r="X11627">
            <v>0</v>
          </cell>
          <cell r="Y11627">
            <v>0</v>
          </cell>
          <cell r="Z11627">
            <v>0</v>
          </cell>
          <cell r="AA11627">
            <v>0</v>
          </cell>
          <cell r="AD11627">
            <v>0</v>
          </cell>
          <cell r="AE11627">
            <v>0</v>
          </cell>
          <cell r="AF11627">
            <v>0</v>
          </cell>
        </row>
        <row r="11628">
          <cell r="M11628" t="str">
            <v>BarImDepal</v>
          </cell>
          <cell r="N11628" t="str">
            <v>Barrière immatérielle - poste de dépalettisation</v>
          </cell>
          <cell r="O11628" t="str">
            <v>Light barrier - depalletizing station</v>
          </cell>
          <cell r="P11628">
            <v>1</v>
          </cell>
          <cell r="Q11628" t="str">
            <v>Hauteur protégée suivant besoins</v>
          </cell>
          <cell r="R11628" t="str">
            <v>01, 07,.</v>
          </cell>
          <cell r="X11628">
            <v>10.878052499999999</v>
          </cell>
          <cell r="Y11628">
            <v>327.66300000000001</v>
          </cell>
          <cell r="Z11628">
            <v>385.29076187648309</v>
          </cell>
          <cell r="AA11628">
            <v>723.83181437648318</v>
          </cell>
          <cell r="AD11628">
            <v>10.878052499999999</v>
          </cell>
          <cell r="AE11628">
            <v>327.66300000000001</v>
          </cell>
          <cell r="AF11628">
            <v>385.29076187648309</v>
          </cell>
        </row>
        <row r="11629">
          <cell r="M11629" t="str">
            <v>PPlaser</v>
          </cell>
          <cell r="N11629" t="str">
            <v>Détecteur laser de présence pièce</v>
          </cell>
          <cell r="O11629" t="str">
            <v xml:space="preserve">Parts presence laser sensor </v>
          </cell>
          <cell r="P11629">
            <v>2</v>
          </cell>
          <cell r="Q11629">
            <v>0</v>
          </cell>
          <cell r="R11629" t="str">
            <v>01, 07,.</v>
          </cell>
          <cell r="X11629">
            <v>3.8212649999999995</v>
          </cell>
          <cell r="Y11629">
            <v>51.636899999999997</v>
          </cell>
          <cell r="Z11629">
            <v>215.19076187648309</v>
          </cell>
          <cell r="AA11629">
            <v>270.64892687648307</v>
          </cell>
          <cell r="AD11629">
            <v>1.9106324999999997</v>
          </cell>
          <cell r="AE11629">
            <v>25.818449999999999</v>
          </cell>
          <cell r="AF11629">
            <v>107.59538093824155</v>
          </cell>
        </row>
        <row r="11630">
          <cell r="M11630" t="str">
            <v>CallBox</v>
          </cell>
          <cell r="N11630" t="str">
            <v>Call Box</v>
          </cell>
          <cell r="O11630" t="str">
            <v>Call Box</v>
          </cell>
          <cell r="P11630">
            <v>1</v>
          </cell>
          <cell r="Q11630">
            <v>0</v>
          </cell>
          <cell r="R11630" t="str">
            <v>01, 07,.</v>
          </cell>
          <cell r="X11630">
            <v>2.8104299999999998</v>
          </cell>
          <cell r="Y11630">
            <v>91.381500000000003</v>
          </cell>
          <cell r="Z11630">
            <v>205.77038093824154</v>
          </cell>
          <cell r="AA11630">
            <v>299.96231093824156</v>
          </cell>
          <cell r="AD11630">
            <v>2.8104299999999998</v>
          </cell>
          <cell r="AE11630">
            <v>91.381500000000003</v>
          </cell>
          <cell r="AF11630">
            <v>205.77038093824154</v>
          </cell>
        </row>
        <row r="11631">
          <cell r="M11631" t="str">
            <v>PupCariste</v>
          </cell>
          <cell r="N11631" t="str">
            <v>Pupitre Cariste</v>
          </cell>
          <cell r="O11631" t="str">
            <v>Operator's desk</v>
          </cell>
          <cell r="P11631">
            <v>1</v>
          </cell>
          <cell r="Q11631">
            <v>0</v>
          </cell>
          <cell r="R11631" t="str">
            <v>01, 07,.</v>
          </cell>
          <cell r="X11631">
            <v>15.614549999999996</v>
          </cell>
          <cell r="Y11631">
            <v>626.20949999999993</v>
          </cell>
          <cell r="Z11631">
            <v>744.33152375296618</v>
          </cell>
          <cell r="AA11631">
            <v>1386.1555737529661</v>
          </cell>
          <cell r="AD11631">
            <v>15.614549999999996</v>
          </cell>
          <cell r="AE11631">
            <v>626.20949999999993</v>
          </cell>
          <cell r="AF11631">
            <v>744.33152375296618</v>
          </cell>
        </row>
        <row r="11632">
          <cell r="M11632" t="str">
            <v>CoffretOpeIHM_TP700</v>
          </cell>
          <cell r="N11632" t="str">
            <v>Coffret IHM TP700</v>
          </cell>
          <cell r="O11632" t="str">
            <v>IHM TP700 power box</v>
          </cell>
          <cell r="P11632">
            <v>1</v>
          </cell>
          <cell r="Q11632">
            <v>0</v>
          </cell>
          <cell r="R11632" t="str">
            <v>01, 07,.</v>
          </cell>
          <cell r="X11632">
            <v>43.493624999999987</v>
          </cell>
          <cell r="Y11632">
            <v>1218.5775000000001</v>
          </cell>
          <cell r="Z11632">
            <v>1296.4538093824156</v>
          </cell>
          <cell r="AA11632">
            <v>2558.5249343824157</v>
          </cell>
          <cell r="AD11632">
            <v>43.493624999999987</v>
          </cell>
          <cell r="AE11632">
            <v>1218.5775000000001</v>
          </cell>
          <cell r="AF11632">
            <v>1296.4538093824156</v>
          </cell>
        </row>
        <row r="11633">
          <cell r="M11633">
            <v>0</v>
          </cell>
          <cell r="N11633">
            <v>0</v>
          </cell>
          <cell r="O11633" t="str">
            <v/>
          </cell>
          <cell r="P11633">
            <v>0</v>
          </cell>
          <cell r="Q11633">
            <v>0</v>
          </cell>
          <cell r="R11633">
            <v>0</v>
          </cell>
          <cell r="AA11633">
            <v>0</v>
          </cell>
          <cell r="AD11633" t="e">
            <v>#DIV/0!</v>
          </cell>
          <cell r="AE11633" t="e">
            <v>#DIV/0!</v>
          </cell>
          <cell r="AF11633" t="e">
            <v>#DIV/0!</v>
          </cell>
        </row>
        <row r="11634">
          <cell r="M11634">
            <v>0</v>
          </cell>
          <cell r="N11634">
            <v>0</v>
          </cell>
          <cell r="O11634" t="str">
            <v/>
          </cell>
          <cell r="P11634">
            <v>1</v>
          </cell>
          <cell r="Q11634">
            <v>0</v>
          </cell>
          <cell r="R11634">
            <v>0</v>
          </cell>
          <cell r="AA11634">
            <v>0</v>
          </cell>
          <cell r="AD11634">
            <v>0</v>
          </cell>
          <cell r="AE11634">
            <v>0</v>
          </cell>
          <cell r="AF11634">
            <v>0</v>
          </cell>
        </row>
        <row r="11635">
          <cell r="M11635" t="str">
            <v>Robotnu16</v>
          </cell>
          <cell r="N11635" t="str">
            <v>Robot nu bras 3,10m / 280 Kg</v>
          </cell>
          <cell r="O11635" t="str">
            <v>Robot bare arm 3.10m / 280 Kg</v>
          </cell>
          <cell r="P11635">
            <v>1</v>
          </cell>
          <cell r="Q11635">
            <v>0</v>
          </cell>
          <cell r="R11635" t="str">
            <v>01, 07,.</v>
          </cell>
          <cell r="X11635">
            <v>0</v>
          </cell>
          <cell r="Y11635">
            <v>0</v>
          </cell>
          <cell r="Z11635">
            <v>0</v>
          </cell>
          <cell r="AA11635">
            <v>0</v>
          </cell>
          <cell r="AD11635">
            <v>0</v>
          </cell>
          <cell r="AE11635">
            <v>0</v>
          </cell>
          <cell r="AF11635">
            <v>0</v>
          </cell>
        </row>
        <row r="11636">
          <cell r="M11636" t="str">
            <v>M</v>
          </cell>
          <cell r="N11636" t="str">
            <v>Applicatif Robot M</v>
          </cell>
          <cell r="O11636" t="str">
            <v>Robot Application M</v>
          </cell>
          <cell r="P11636">
            <v>1</v>
          </cell>
          <cell r="Q11636" t="str">
            <v>Applicatif dépalétisation</v>
          </cell>
          <cell r="R11636" t="str">
            <v>01, 07,.</v>
          </cell>
          <cell r="X11636">
            <v>4.9139999999999988</v>
          </cell>
          <cell r="Y11636">
            <v>72.995999999999995</v>
          </cell>
          <cell r="Z11636">
            <v>78.75</v>
          </cell>
          <cell r="AA11636">
            <v>156.66</v>
          </cell>
          <cell r="AD11636">
            <v>4.9139999999999988</v>
          </cell>
          <cell r="AE11636">
            <v>72.995999999999995</v>
          </cell>
          <cell r="AF11636">
            <v>78.75</v>
          </cell>
        </row>
        <row r="11637">
          <cell r="M11637" t="str">
            <v>RehAxe0Base1m</v>
          </cell>
          <cell r="N11637" t="str">
            <v>1m réhausse de translation robot  axe 0</v>
          </cell>
          <cell r="O11637" t="str">
            <v>1m translation extension robot axis 0</v>
          </cell>
          <cell r="P11637">
            <v>1</v>
          </cell>
          <cell r="Q11637">
            <v>0</v>
          </cell>
          <cell r="R11637" t="str">
            <v>01, 07,.</v>
          </cell>
          <cell r="X11637">
            <v>0</v>
          </cell>
          <cell r="Y11637">
            <v>0</v>
          </cell>
          <cell r="Z11637">
            <v>0</v>
          </cell>
          <cell r="AA11637">
            <v>0</v>
          </cell>
          <cell r="AD11637">
            <v>0</v>
          </cell>
          <cell r="AE11637">
            <v>0</v>
          </cell>
          <cell r="AF11637">
            <v>0</v>
          </cell>
        </row>
        <row r="11638">
          <cell r="M11638" t="str">
            <v>RehAxe0MetreSupp</v>
          </cell>
          <cell r="N11638" t="str">
            <v>1m supplémentaire réhausse robot  axe 0</v>
          </cell>
          <cell r="O11638" t="str">
            <v>1m additional robot extension axis 0</v>
          </cell>
          <cell r="P11638">
            <v>14</v>
          </cell>
          <cell r="Q11638">
            <v>0</v>
          </cell>
          <cell r="R11638" t="str">
            <v>01, 07,.</v>
          </cell>
          <cell r="X11638">
            <v>0</v>
          </cell>
          <cell r="Y11638">
            <v>0</v>
          </cell>
          <cell r="Z11638">
            <v>0</v>
          </cell>
          <cell r="AA11638">
            <v>0</v>
          </cell>
          <cell r="AD11638">
            <v>0</v>
          </cell>
          <cell r="AE11638">
            <v>0</v>
          </cell>
          <cell r="AF11638">
            <v>0</v>
          </cell>
        </row>
        <row r="11639">
          <cell r="M11639" t="str">
            <v>CamAxElectRobV11</v>
          </cell>
          <cell r="N11639" t="str">
            <v>Cames axes Electroniques DCS pour Robot V11</v>
          </cell>
          <cell r="O11639" t="str">
            <v>DCS electronic axis cams for V11 Robot</v>
          </cell>
          <cell r="P11639">
            <v>1</v>
          </cell>
          <cell r="Q11639">
            <v>0</v>
          </cell>
          <cell r="R11639" t="str">
            <v>01, 07,.</v>
          </cell>
          <cell r="X11639">
            <v>10.28016102272727</v>
          </cell>
          <cell r="Y11639">
            <v>324.59604545454545</v>
          </cell>
          <cell r="Z11639">
            <v>535.10054540055864</v>
          </cell>
          <cell r="AA11639">
            <v>869.97675187783136</v>
          </cell>
          <cell r="AD11639">
            <v>10.28016102272727</v>
          </cell>
          <cell r="AE11639">
            <v>324.59604545454545</v>
          </cell>
          <cell r="AF11639">
            <v>535.10054540055864</v>
          </cell>
        </row>
        <row r="11640">
          <cell r="M11640" t="str">
            <v>Axe0RobFC</v>
          </cell>
          <cell r="N11640" t="str">
            <v>1m Axe 0 de déplacement robot FC</v>
          </cell>
          <cell r="O11640" t="str">
            <v>1m Axis 0 of robot movement heavy load</v>
          </cell>
          <cell r="P11640">
            <v>1</v>
          </cell>
          <cell r="Q11640">
            <v>0</v>
          </cell>
          <cell r="R11640" t="str">
            <v>01, 07,.</v>
          </cell>
          <cell r="X11640">
            <v>0</v>
          </cell>
          <cell r="Y11640">
            <v>0</v>
          </cell>
          <cell r="Z11640">
            <v>0</v>
          </cell>
          <cell r="AA11640">
            <v>0</v>
          </cell>
          <cell r="AD11640">
            <v>0</v>
          </cell>
          <cell r="AE11640">
            <v>0</v>
          </cell>
          <cell r="AF11640">
            <v>0</v>
          </cell>
        </row>
        <row r="11641">
          <cell r="M11641" t="str">
            <v>Axe0MSupRobFC</v>
          </cell>
          <cell r="N11641" t="str">
            <v>Un mètre supplémentaire d'axe 0 robot FC</v>
          </cell>
          <cell r="O11641" t="str">
            <v>An additional meter of axis 0 robot heavy load</v>
          </cell>
          <cell r="P11641">
            <v>14</v>
          </cell>
          <cell r="Q11641">
            <v>0</v>
          </cell>
          <cell r="R11641" t="str">
            <v>01, 07,.</v>
          </cell>
          <cell r="X11641">
            <v>0</v>
          </cell>
          <cell r="Y11641">
            <v>0</v>
          </cell>
          <cell r="Z11641">
            <v>0</v>
          </cell>
          <cell r="AA11641">
            <v>0</v>
          </cell>
          <cell r="AD11641">
            <v>0</v>
          </cell>
          <cell r="AE11641">
            <v>0</v>
          </cell>
          <cell r="AF11641">
            <v>0</v>
          </cell>
        </row>
        <row r="11642">
          <cell r="M11642" t="str">
            <v>Robotintégration-V11</v>
          </cell>
          <cell r="N11642" t="str">
            <v>Intégration robot + baie sur site -V11</v>
          </cell>
          <cell r="O11642" t="str">
            <v>Robot + bay integration on site -V11</v>
          </cell>
          <cell r="P11642">
            <v>1</v>
          </cell>
          <cell r="Q11642">
            <v>0</v>
          </cell>
          <cell r="R11642" t="str">
            <v>01, 07,.</v>
          </cell>
          <cell r="X11642">
            <v>27.235057499999993</v>
          </cell>
          <cell r="Y11642">
            <v>862.84800000000007</v>
          </cell>
          <cell r="Z11642">
            <v>1716.542666567691</v>
          </cell>
          <cell r="AA11642">
            <v>2606.625724067691</v>
          </cell>
          <cell r="AD11642">
            <v>27.235057499999993</v>
          </cell>
          <cell r="AE11642">
            <v>862.84800000000007</v>
          </cell>
          <cell r="AF11642">
            <v>1716.542666567691</v>
          </cell>
        </row>
        <row r="11643">
          <cell r="M11643" t="str">
            <v>VerrineRobot</v>
          </cell>
          <cell r="N11643" t="str">
            <v>Verrine Robot</v>
          </cell>
          <cell r="O11643" t="str">
            <v>To make</v>
          </cell>
          <cell r="P11643">
            <v>1</v>
          </cell>
          <cell r="Q11643">
            <v>0</v>
          </cell>
          <cell r="R11643" t="str">
            <v>01, 07,.</v>
          </cell>
          <cell r="AA11643">
            <v>0</v>
          </cell>
          <cell r="AD11643">
            <v>0</v>
          </cell>
          <cell r="AE11643">
            <v>0</v>
          </cell>
          <cell r="AF11643">
            <v>0</v>
          </cell>
        </row>
        <row r="11644">
          <cell r="M11644">
            <v>0</v>
          </cell>
          <cell r="N11644">
            <v>0</v>
          </cell>
          <cell r="O11644" t="str">
            <v/>
          </cell>
          <cell r="P11644">
            <v>0</v>
          </cell>
          <cell r="Q11644">
            <v>0</v>
          </cell>
          <cell r="R11644">
            <v>0</v>
          </cell>
          <cell r="AA11644">
            <v>0</v>
          </cell>
          <cell r="AD11644" t="e">
            <v>#DIV/0!</v>
          </cell>
          <cell r="AE11644" t="e">
            <v>#DIV/0!</v>
          </cell>
          <cell r="AF11644" t="e">
            <v>#DIV/0!</v>
          </cell>
        </row>
        <row r="11645">
          <cell r="M11645">
            <v>0</v>
          </cell>
          <cell r="N11645">
            <v>0</v>
          </cell>
          <cell r="O11645" t="str">
            <v/>
          </cell>
          <cell r="P11645">
            <v>1</v>
          </cell>
          <cell r="Q11645">
            <v>0</v>
          </cell>
          <cell r="R11645">
            <v>0</v>
          </cell>
          <cell r="AA11645">
            <v>0</v>
          </cell>
          <cell r="AD11645">
            <v>0</v>
          </cell>
          <cell r="AE11645">
            <v>0</v>
          </cell>
          <cell r="AF11645">
            <v>0</v>
          </cell>
        </row>
        <row r="11646">
          <cell r="M11646" t="str">
            <v>TrajPalDepal</v>
          </cell>
          <cell r="N11646" t="str">
            <v>Trajectoire de PAL et/ou DEPAL</v>
          </cell>
          <cell r="O11646" t="str">
            <v>Load/unloading trajectory</v>
          </cell>
          <cell r="P11646">
            <v>2</v>
          </cell>
          <cell r="Q11646" t="str">
            <v>Dépal 2 bacs</v>
          </cell>
          <cell r="R11646" t="str">
            <v>01, 07,.</v>
          </cell>
          <cell r="X11646">
            <v>2.3936850000000001</v>
          </cell>
          <cell r="Y11646">
            <v>0</v>
          </cell>
          <cell r="Z11646">
            <v>70.11630475059323</v>
          </cell>
          <cell r="AA11646">
            <v>72.509989750593235</v>
          </cell>
          <cell r="AD11646">
            <v>1.1968425</v>
          </cell>
          <cell r="AE11646">
            <v>0</v>
          </cell>
          <cell r="AF11646">
            <v>35.058152375296615</v>
          </cell>
        </row>
        <row r="11647">
          <cell r="M11647" t="str">
            <v>TrajMan</v>
          </cell>
          <cell r="N11647" t="str">
            <v>Trajectoire de manutention</v>
          </cell>
          <cell r="O11647" t="str">
            <v>Handling path</v>
          </cell>
          <cell r="P11647">
            <v>1</v>
          </cell>
          <cell r="Q11647" t="str">
            <v>Chargement TAC</v>
          </cell>
          <cell r="R11647" t="str">
            <v>01, 07,.</v>
          </cell>
          <cell r="X11647">
            <v>0</v>
          </cell>
          <cell r="Y11647">
            <v>0</v>
          </cell>
          <cell r="Z11647">
            <v>0</v>
          </cell>
          <cell r="AA11647">
            <v>0</v>
          </cell>
          <cell r="AD11647">
            <v>0</v>
          </cell>
          <cell r="AE11647">
            <v>0</v>
          </cell>
          <cell r="AF11647">
            <v>0</v>
          </cell>
        </row>
        <row r="11648">
          <cell r="M11648" t="str">
            <v>EchCodeTraj</v>
          </cell>
          <cell r="N11648" t="str">
            <v>Echange Code Trajectoire avec baie robot</v>
          </cell>
          <cell r="O11648" t="str">
            <v>Exchange of Trajectory Code with robot bay</v>
          </cell>
          <cell r="P11648">
            <v>2</v>
          </cell>
          <cell r="Q11648">
            <v>0</v>
          </cell>
          <cell r="R11648" t="str">
            <v>01, 07,.</v>
          </cell>
          <cell r="X11648">
            <v>2.3624999999999994</v>
          </cell>
          <cell r="Y11648">
            <v>0</v>
          </cell>
          <cell r="Z11648">
            <v>192.81983806413143</v>
          </cell>
          <cell r="AA11648">
            <v>195.18233806413144</v>
          </cell>
          <cell r="AD11648">
            <v>1.1812499999999997</v>
          </cell>
          <cell r="AE11648">
            <v>0</v>
          </cell>
          <cell r="AF11648">
            <v>96.409919032065716</v>
          </cell>
        </row>
        <row r="11649">
          <cell r="M11649" t="str">
            <v>HEtudAUT</v>
          </cell>
          <cell r="N11649" t="str">
            <v>Une heure d'études automatismes</v>
          </cell>
          <cell r="O11649" t="str">
            <v>One hour of automation studies</v>
          </cell>
          <cell r="P11649">
            <v>1</v>
          </cell>
          <cell r="Q11649" t="str">
            <v>Complément Hétude AF+marguerite+prog</v>
          </cell>
          <cell r="R11649" t="str">
            <v>01</v>
          </cell>
          <cell r="X11649">
            <v>65</v>
          </cell>
          <cell r="Y11649">
            <v>0</v>
          </cell>
          <cell r="Z11649">
            <v>0</v>
          </cell>
          <cell r="AA11649">
            <v>65</v>
          </cell>
          <cell r="AD11649">
            <v>65</v>
          </cell>
          <cell r="AE11649">
            <v>0</v>
          </cell>
          <cell r="AF11649">
            <v>0</v>
          </cell>
        </row>
        <row r="11650">
          <cell r="M11650">
            <v>0</v>
          </cell>
          <cell r="N11650">
            <v>0</v>
          </cell>
          <cell r="O11650" t="str">
            <v/>
          </cell>
          <cell r="P11650">
            <v>0</v>
          </cell>
          <cell r="Q11650">
            <v>0</v>
          </cell>
          <cell r="R11650">
            <v>0</v>
          </cell>
          <cell r="AA11650">
            <v>0</v>
          </cell>
          <cell r="AD11650" t="e">
            <v>#DIV/0!</v>
          </cell>
          <cell r="AE11650" t="e">
            <v>#DIV/0!</v>
          </cell>
          <cell r="AF11650" t="e">
            <v>#DIV/0!</v>
          </cell>
        </row>
        <row r="11651">
          <cell r="M11651">
            <v>0</v>
          </cell>
          <cell r="N11651">
            <v>0</v>
          </cell>
          <cell r="O11651" t="str">
            <v/>
          </cell>
          <cell r="P11651">
            <v>1</v>
          </cell>
          <cell r="Q11651" t="str">
            <v>Changement réferenciel</v>
          </cell>
          <cell r="R11651">
            <v>0</v>
          </cell>
          <cell r="AA11651">
            <v>0</v>
          </cell>
          <cell r="AD11651">
            <v>0</v>
          </cell>
          <cell r="AE11651">
            <v>0</v>
          </cell>
          <cell r="AF11651">
            <v>0</v>
          </cell>
        </row>
        <row r="11652">
          <cell r="M11652" t="str">
            <v>PoutreCentMPRModFrs</v>
          </cell>
          <cell r="N11652" t="str">
            <v>Poutre Centrale pour MPR Modulaire du commerce</v>
          </cell>
          <cell r="O11652" t="str">
            <v>Beam 1 Mt (any diameter) for gripper</v>
          </cell>
          <cell r="P11652">
            <v>1</v>
          </cell>
          <cell r="Q11652">
            <v>0</v>
          </cell>
          <cell r="R11652" t="str">
            <v>01, 07,.</v>
          </cell>
          <cell r="AA11652">
            <v>0</v>
          </cell>
          <cell r="AD11652">
            <v>0</v>
          </cell>
          <cell r="AE11652">
            <v>0</v>
          </cell>
          <cell r="AF11652">
            <v>0</v>
          </cell>
        </row>
        <row r="11653">
          <cell r="M11653" t="str">
            <v>SuppGrandMPRFrs</v>
          </cell>
          <cell r="N11653" t="str">
            <v>Supplément coût pour un grand préhenseur Commerce</v>
          </cell>
          <cell r="O11653" t="str">
            <v>Additional cost for a large trade gripper</v>
          </cell>
          <cell r="P11653">
            <v>2</v>
          </cell>
          <cell r="Q11653">
            <v>0</v>
          </cell>
          <cell r="R11653" t="str">
            <v>01, 07,.</v>
          </cell>
          <cell r="AA11653">
            <v>0</v>
          </cell>
          <cell r="AD11653">
            <v>0</v>
          </cell>
          <cell r="AE11653">
            <v>0</v>
          </cell>
          <cell r="AF11653">
            <v>0</v>
          </cell>
        </row>
        <row r="11654">
          <cell r="M11654" t="str">
            <v>RefSer40DINPreh</v>
          </cell>
          <cell r="N11654" t="str">
            <v>Serrage 40 DIN Touche + Appui tous types sur Préh</v>
          </cell>
          <cell r="O11654" t="str">
            <v>Clamping 40 DIN Key + All types of support on Preh</v>
          </cell>
          <cell r="P11654">
            <v>5</v>
          </cell>
          <cell r="Q11654">
            <v>0</v>
          </cell>
          <cell r="R11654" t="str">
            <v>01, 07,.</v>
          </cell>
          <cell r="X11654">
            <v>6.1424999999999983</v>
          </cell>
          <cell r="Y11654">
            <v>355.03650000000005</v>
          </cell>
          <cell r="Z11654">
            <v>189.00000000000003</v>
          </cell>
          <cell r="AA11654">
            <v>550.17900000000009</v>
          </cell>
          <cell r="AD11654">
            <v>1.2284999999999997</v>
          </cell>
          <cell r="AE11654">
            <v>71.007300000000015</v>
          </cell>
          <cell r="AF11654">
            <v>37.800000000000004</v>
          </cell>
        </row>
        <row r="11655">
          <cell r="M11655" t="str">
            <v>AppuiDrageoir</v>
          </cell>
          <cell r="N11655" t="str">
            <v xml:space="preserve">Appui seul ou drageoir seul (toutes largeurs) </v>
          </cell>
          <cell r="O11655" t="str">
            <v xml:space="preserve">support only or sucker only (all widths) </v>
          </cell>
          <cell r="P11655">
            <v>6</v>
          </cell>
          <cell r="Q11655">
            <v>0</v>
          </cell>
          <cell r="R11655" t="str">
            <v>01, 07,.</v>
          </cell>
          <cell r="X11655">
            <v>0</v>
          </cell>
          <cell r="Y11655">
            <v>0</v>
          </cell>
          <cell r="Z11655">
            <v>0</v>
          </cell>
          <cell r="AA11655">
            <v>0</v>
          </cell>
          <cell r="AD11655">
            <v>0</v>
          </cell>
          <cell r="AE11655">
            <v>0</v>
          </cell>
          <cell r="AF11655">
            <v>0</v>
          </cell>
        </row>
        <row r="11656">
          <cell r="M11656" t="str">
            <v>DistribPreh</v>
          </cell>
          <cell r="N11656" t="str">
            <v>Distributeur taille 2 sur Préhenseur</v>
          </cell>
          <cell r="O11656" t="str">
            <v>Dispenser size 2 on Gripper</v>
          </cell>
          <cell r="P11656">
            <v>1</v>
          </cell>
          <cell r="Q11656">
            <v>0</v>
          </cell>
          <cell r="R11656" t="str">
            <v>01, 07,.</v>
          </cell>
          <cell r="X11656">
            <v>1.2284999999999997</v>
          </cell>
          <cell r="Y11656">
            <v>162.69749999999999</v>
          </cell>
          <cell r="Z11656">
            <v>18.900000000000002</v>
          </cell>
          <cell r="AA11656">
            <v>182.82599999999999</v>
          </cell>
          <cell r="AD11656">
            <v>1.2284999999999997</v>
          </cell>
          <cell r="AE11656">
            <v>162.69749999999999</v>
          </cell>
          <cell r="AF11656">
            <v>18.900000000000002</v>
          </cell>
        </row>
        <row r="11657">
          <cell r="M11657" t="str">
            <v>PPinducPreh</v>
          </cell>
          <cell r="N11657" t="str">
            <v>Détecteur inductif présence pièce sur Préhenseur a</v>
          </cell>
          <cell r="O11657" t="str">
            <v>Inductive part presence detector on Gripper</v>
          </cell>
          <cell r="P11657">
            <v>3</v>
          </cell>
          <cell r="Q11657">
            <v>0</v>
          </cell>
          <cell r="R11657" t="str">
            <v>01, 07,.</v>
          </cell>
          <cell r="X11657">
            <v>3.6854999999999993</v>
          </cell>
          <cell r="Y11657">
            <v>112.97475000000001</v>
          </cell>
          <cell r="Z11657">
            <v>28.35</v>
          </cell>
          <cell r="AA11657">
            <v>145.01025000000001</v>
          </cell>
          <cell r="AD11657">
            <v>1.2284999999999997</v>
          </cell>
          <cell r="AE11657">
            <v>37.658250000000002</v>
          </cell>
          <cell r="AF11657">
            <v>9.4500000000000011</v>
          </cell>
        </row>
        <row r="11658">
          <cell r="M11658" t="str">
            <v>Chgmanu</v>
          </cell>
          <cell r="N11658" t="str">
            <v>1/2 Changeur manuel</v>
          </cell>
          <cell r="O11658" t="str">
            <v>1/2 Changer manual</v>
          </cell>
          <cell r="P11658">
            <v>1</v>
          </cell>
          <cell r="Q11658" t="str">
            <v>Robot forte charge</v>
          </cell>
          <cell r="R11658" t="str">
            <v>01, 07,.</v>
          </cell>
          <cell r="X11658">
            <v>0</v>
          </cell>
          <cell r="Y11658">
            <v>0</v>
          </cell>
          <cell r="Z11658">
            <v>0</v>
          </cell>
          <cell r="AA11658">
            <v>0</v>
          </cell>
          <cell r="AD11658">
            <v>0</v>
          </cell>
          <cell r="AE11658">
            <v>0</v>
          </cell>
          <cell r="AF11658">
            <v>0</v>
          </cell>
        </row>
        <row r="11659">
          <cell r="M11659">
            <v>0</v>
          </cell>
          <cell r="N11659">
            <v>0</v>
          </cell>
          <cell r="O11659" t="str">
            <v/>
          </cell>
          <cell r="P11659">
            <v>0</v>
          </cell>
          <cell r="Q11659">
            <v>0</v>
          </cell>
          <cell r="R11659">
            <v>0</v>
          </cell>
          <cell r="AA11659">
            <v>0</v>
          </cell>
          <cell r="AD11659" t="e">
            <v>#DIV/0!</v>
          </cell>
          <cell r="AE11659" t="e">
            <v>#DIV/0!</v>
          </cell>
          <cell r="AF11659" t="e">
            <v>#DIV/0!</v>
          </cell>
        </row>
        <row r="11660">
          <cell r="M11660">
            <v>0</v>
          </cell>
          <cell r="N11660">
            <v>0</v>
          </cell>
          <cell r="O11660" t="str">
            <v/>
          </cell>
          <cell r="P11660">
            <v>1</v>
          </cell>
          <cell r="Q11660">
            <v>0</v>
          </cell>
          <cell r="R11660">
            <v>0</v>
          </cell>
          <cell r="AA11660">
            <v>0</v>
          </cell>
          <cell r="AD11660">
            <v>0</v>
          </cell>
          <cell r="AE11660">
            <v>0</v>
          </cell>
          <cell r="AF11660">
            <v>0</v>
          </cell>
        </row>
        <row r="11661">
          <cell r="M11661" t="str">
            <v>MAccuAir5m</v>
          </cell>
          <cell r="N11661" t="str">
            <v>Magasin Accumulation aérien longueur 5 m</v>
          </cell>
          <cell r="O11661" t="str">
            <v>Aerial accumulation warehouse length 5 m</v>
          </cell>
          <cell r="P11661">
            <v>1</v>
          </cell>
          <cell r="Q11661">
            <v>0</v>
          </cell>
          <cell r="R11661" t="str">
            <v>01, 07,.</v>
          </cell>
          <cell r="X11661">
            <v>23.513962499999995</v>
          </cell>
          <cell r="Y11661">
            <v>2447.0144999999998</v>
          </cell>
          <cell r="Z11661">
            <v>1630.9972856294492</v>
          </cell>
          <cell r="AA11661">
            <v>4101.5257481294493</v>
          </cell>
          <cell r="AD11661">
            <v>23.513962499999995</v>
          </cell>
          <cell r="AE11661">
            <v>2447.0144999999998</v>
          </cell>
          <cell r="AF11661">
            <v>1630.9972856294492</v>
          </cell>
        </row>
        <row r="11662">
          <cell r="M11662" t="str">
            <v>MAccuAirMSup</v>
          </cell>
          <cell r="N11662" t="str">
            <v>Un mètre supplémentair Magasin Accumulation aérien</v>
          </cell>
          <cell r="O11662" t="str">
            <v>One additional metre Store Aerial Accumulation</v>
          </cell>
          <cell r="P11662">
            <v>1</v>
          </cell>
          <cell r="Q11662">
            <v>0</v>
          </cell>
          <cell r="R11662" t="str">
            <v>01, 07,.</v>
          </cell>
          <cell r="X11662">
            <v>0</v>
          </cell>
          <cell r="Y11662">
            <v>5.6700000000000008</v>
          </cell>
          <cell r="Z11662">
            <v>19.95</v>
          </cell>
          <cell r="AA11662">
            <v>25.62</v>
          </cell>
          <cell r="AD11662">
            <v>0</v>
          </cell>
          <cell r="AE11662">
            <v>5.6700000000000008</v>
          </cell>
          <cell r="AF11662">
            <v>19.95</v>
          </cell>
        </row>
        <row r="11663">
          <cell r="M11663" t="str">
            <v>RetaqMag2Serr</v>
          </cell>
          <cell r="N11663" t="str">
            <v>Retaquage magasin 2 serrages</v>
          </cell>
          <cell r="O11663" t="str">
            <v>2-clamps locking system for accumulation transfer</v>
          </cell>
          <cell r="P11663">
            <v>1</v>
          </cell>
          <cell r="Q11663">
            <v>0</v>
          </cell>
          <cell r="R11663" t="str">
            <v>01, 07,.</v>
          </cell>
          <cell r="X11663">
            <v>10.769219999999999</v>
          </cell>
          <cell r="Y11663">
            <v>306.5643</v>
          </cell>
          <cell r="Z11663">
            <v>330.22930491290424</v>
          </cell>
          <cell r="AA11663">
            <v>647.56282491290426</v>
          </cell>
          <cell r="AD11663">
            <v>10.769219999999999</v>
          </cell>
          <cell r="AE11663">
            <v>306.5643</v>
          </cell>
          <cell r="AF11663">
            <v>330.22930491290424</v>
          </cell>
        </row>
        <row r="11664">
          <cell r="M11664" t="str">
            <v>Navette400</v>
          </cell>
          <cell r="N11664" t="str">
            <v>Navette magasin accumulation largeur 400mm</v>
          </cell>
          <cell r="O11664" t="str">
            <v>Accumulation store shuttle width 400mm</v>
          </cell>
          <cell r="P11664">
            <v>15</v>
          </cell>
          <cell r="Q11664">
            <v>0</v>
          </cell>
          <cell r="R11664" t="str">
            <v>01, 07,.</v>
          </cell>
          <cell r="X11664">
            <v>0</v>
          </cell>
          <cell r="Y11664">
            <v>0</v>
          </cell>
          <cell r="Z11664">
            <v>0</v>
          </cell>
          <cell r="AA11664">
            <v>0</v>
          </cell>
          <cell r="AD11664">
            <v>0</v>
          </cell>
          <cell r="AE11664">
            <v>0</v>
          </cell>
          <cell r="AF11664">
            <v>0</v>
          </cell>
        </row>
        <row r="11665">
          <cell r="M11665" t="str">
            <v>CrochetDouble</v>
          </cell>
          <cell r="N11665" t="str">
            <v>Outil navette aérienne</v>
          </cell>
          <cell r="O11665" t="str">
            <v>Air shuttle tool</v>
          </cell>
          <cell r="P11665">
            <v>1</v>
          </cell>
          <cell r="Q11665">
            <v>0</v>
          </cell>
          <cell r="R11665" t="str">
            <v>01, 07,.</v>
          </cell>
          <cell r="X11665">
            <v>0</v>
          </cell>
          <cell r="Y11665">
            <v>0</v>
          </cell>
          <cell r="Z11665">
            <v>0</v>
          </cell>
          <cell r="AA11665">
            <v>0</v>
          </cell>
          <cell r="AD11665">
            <v>0</v>
          </cell>
          <cell r="AE11665">
            <v>0</v>
          </cell>
          <cell r="AF11665">
            <v>0</v>
          </cell>
        </row>
        <row r="11666">
          <cell r="M11666" t="str">
            <v>CrochetDouble</v>
          </cell>
          <cell r="N11666" t="str">
            <v>Outil navette aérienne</v>
          </cell>
          <cell r="O11666" t="str">
            <v>Air shuttle tool</v>
          </cell>
          <cell r="P11666">
            <v>14</v>
          </cell>
          <cell r="Q11666">
            <v>0</v>
          </cell>
          <cell r="R11666" t="str">
            <v>01, 02, 07,.</v>
          </cell>
          <cell r="X11666">
            <v>0</v>
          </cell>
          <cell r="Y11666">
            <v>0</v>
          </cell>
          <cell r="Z11666">
            <v>0</v>
          </cell>
          <cell r="AA11666">
            <v>0</v>
          </cell>
          <cell r="AD11666">
            <v>0</v>
          </cell>
          <cell r="AE11666">
            <v>0</v>
          </cell>
          <cell r="AF11666">
            <v>0</v>
          </cell>
        </row>
        <row r="11667">
          <cell r="M11667" t="str">
            <v>GabPaletMagAerien</v>
          </cell>
          <cell r="N11667" t="str">
            <v>Gabarit de contrôle des équipements mag. aériens</v>
          </cell>
          <cell r="O11667" t="str">
            <v>Control template for airborne mag. Equipment</v>
          </cell>
          <cell r="P11667">
            <v>1</v>
          </cell>
          <cell r="Q11667">
            <v>0</v>
          </cell>
          <cell r="R11667" t="str">
            <v>01, 07,.</v>
          </cell>
          <cell r="X11667">
            <v>0</v>
          </cell>
          <cell r="Y11667">
            <v>0</v>
          </cell>
          <cell r="Z11667">
            <v>0</v>
          </cell>
          <cell r="AA11667">
            <v>0</v>
          </cell>
          <cell r="AD11667">
            <v>0</v>
          </cell>
          <cell r="AE11667">
            <v>0</v>
          </cell>
          <cell r="AF11667">
            <v>0</v>
          </cell>
        </row>
        <row r="11668">
          <cell r="M11668" t="str">
            <v>BrosseOuvrantetMag</v>
          </cell>
          <cell r="N11668" t="str">
            <v>Brosse Ouvrant et recentrage pièce Magasin</v>
          </cell>
          <cell r="O11668" t="str">
            <v>Brush Opening and refocusing part Store</v>
          </cell>
          <cell r="P11668">
            <v>2</v>
          </cell>
          <cell r="Q11668">
            <v>0</v>
          </cell>
          <cell r="R11668" t="str">
            <v>01, 07,.</v>
          </cell>
          <cell r="X11668">
            <v>0</v>
          </cell>
          <cell r="Y11668">
            <v>0</v>
          </cell>
          <cell r="Z11668">
            <v>0</v>
          </cell>
          <cell r="AA11668">
            <v>0</v>
          </cell>
          <cell r="AD11668">
            <v>0</v>
          </cell>
          <cell r="AE11668">
            <v>0</v>
          </cell>
          <cell r="AF11668">
            <v>0</v>
          </cell>
        </row>
        <row r="11669">
          <cell r="M11669" t="str">
            <v>PPFaisceauRouge</v>
          </cell>
          <cell r="N11669" t="str">
            <v>Détecteur à lumière rouge</v>
          </cell>
          <cell r="O11669" t="str">
            <v>Redlight sensor</v>
          </cell>
          <cell r="P11669">
            <v>2</v>
          </cell>
          <cell r="Q11669">
            <v>0</v>
          </cell>
          <cell r="R11669" t="str">
            <v>01, 07,.</v>
          </cell>
          <cell r="X11669">
            <v>3.8212649999999995</v>
          </cell>
          <cell r="Y11669">
            <v>51.636899999999997</v>
          </cell>
          <cell r="Z11669">
            <v>215.19076187648309</v>
          </cell>
          <cell r="AA11669">
            <v>270.64892687648307</v>
          </cell>
          <cell r="AD11669">
            <v>1.9106324999999997</v>
          </cell>
          <cell r="AE11669">
            <v>25.818449999999999</v>
          </cell>
          <cell r="AF11669">
            <v>107.59538093824155</v>
          </cell>
        </row>
        <row r="11670">
          <cell r="M11670" t="str">
            <v>MagChargAuto</v>
          </cell>
          <cell r="N11670" t="str">
            <v>Automatisme gestion chargement magasin accu</v>
          </cell>
          <cell r="O11670" t="str">
            <v>Automation for battery store loading management</v>
          </cell>
          <cell r="P11670">
            <v>1</v>
          </cell>
          <cell r="Q11670">
            <v>0</v>
          </cell>
          <cell r="R11670" t="str">
            <v>01, 07,.</v>
          </cell>
          <cell r="X11670">
            <v>22.203562499999993</v>
          </cell>
          <cell r="Y11670">
            <v>477.07800000000009</v>
          </cell>
          <cell r="Z11670">
            <v>886.08152375296618</v>
          </cell>
          <cell r="AA11670">
            <v>1385.3630862529662</v>
          </cell>
          <cell r="AD11670">
            <v>22.203562499999993</v>
          </cell>
          <cell r="AE11670">
            <v>477.07800000000009</v>
          </cell>
          <cell r="AF11670">
            <v>886.08152375296618</v>
          </cell>
        </row>
        <row r="11671">
          <cell r="M11671" t="str">
            <v>PupArretMag</v>
          </cell>
          <cell r="N11671" t="str">
            <v>Pupitre isolé - BPL à accrochage</v>
          </cell>
          <cell r="O11671" t="str">
            <v>Isolated desk - BPL with hanging system</v>
          </cell>
          <cell r="P11671">
            <v>1</v>
          </cell>
          <cell r="Q11671">
            <v>0</v>
          </cell>
          <cell r="R11671" t="str">
            <v>01, 07,.</v>
          </cell>
          <cell r="X11671">
            <v>9.4129874999999981</v>
          </cell>
          <cell r="Y11671">
            <v>98.343000000000004</v>
          </cell>
          <cell r="Z11671">
            <v>245.14538093824154</v>
          </cell>
          <cell r="AA11671">
            <v>352.90136843824155</v>
          </cell>
          <cell r="AD11671">
            <v>9.4129874999999981</v>
          </cell>
          <cell r="AE11671">
            <v>98.343000000000004</v>
          </cell>
          <cell r="AF11671">
            <v>245.14538093824154</v>
          </cell>
        </row>
        <row r="11672">
          <cell r="M11672">
            <v>0</v>
          </cell>
          <cell r="N11672">
            <v>0</v>
          </cell>
          <cell r="O11672" t="str">
            <v/>
          </cell>
          <cell r="P11672">
            <v>0</v>
          </cell>
          <cell r="Q11672">
            <v>0</v>
          </cell>
          <cell r="R11672">
            <v>0</v>
          </cell>
          <cell r="AA11672">
            <v>0</v>
          </cell>
          <cell r="AD11672" t="e">
            <v>#DIV/0!</v>
          </cell>
          <cell r="AE11672" t="e">
            <v>#DIV/0!</v>
          </cell>
          <cell r="AF11672" t="e">
            <v>#DIV/0!</v>
          </cell>
        </row>
        <row r="11673">
          <cell r="M11673">
            <v>0</v>
          </cell>
          <cell r="N11673">
            <v>0</v>
          </cell>
          <cell r="O11673" t="str">
            <v/>
          </cell>
          <cell r="P11673">
            <v>0</v>
          </cell>
          <cell r="Q11673">
            <v>0</v>
          </cell>
          <cell r="R11673">
            <v>0</v>
          </cell>
          <cell r="AA11673">
            <v>0</v>
          </cell>
          <cell r="AD11673" t="e">
            <v>#DIV/0!</v>
          </cell>
          <cell r="AE11673" t="e">
            <v>#DIV/0!</v>
          </cell>
          <cell r="AF11673" t="e">
            <v>#DIV/0!</v>
          </cell>
        </row>
        <row r="11674">
          <cell r="M11674">
            <v>0</v>
          </cell>
          <cell r="N11674">
            <v>0</v>
          </cell>
          <cell r="O11674" t="str">
            <v/>
          </cell>
          <cell r="P11674">
            <v>0</v>
          </cell>
          <cell r="Q11674">
            <v>0</v>
          </cell>
          <cell r="R11674">
            <v>0</v>
          </cell>
          <cell r="AA11674">
            <v>0</v>
          </cell>
          <cell r="AD11674" t="e">
            <v>#DIV/0!</v>
          </cell>
          <cell r="AE11674" t="e">
            <v>#DIV/0!</v>
          </cell>
          <cell r="AF11674" t="e">
            <v>#DIV/0!</v>
          </cell>
        </row>
        <row r="11675">
          <cell r="M11675">
            <v>0</v>
          </cell>
          <cell r="N11675">
            <v>0</v>
          </cell>
          <cell r="O11675" t="str">
            <v/>
          </cell>
          <cell r="P11675">
            <v>1</v>
          </cell>
          <cell r="Q11675">
            <v>0</v>
          </cell>
          <cell r="R11675">
            <v>0</v>
          </cell>
          <cell r="AA11675">
            <v>0</v>
          </cell>
          <cell r="AD11675">
            <v>0</v>
          </cell>
          <cell r="AE11675">
            <v>0</v>
          </cell>
          <cell r="AF11675">
            <v>0</v>
          </cell>
        </row>
        <row r="11676">
          <cell r="M11676" t="str">
            <v>VoletRoulantToile</v>
          </cell>
          <cell r="N11676" t="str">
            <v>Volet sécurité Vertical enroul toile (lg=1000)</v>
          </cell>
          <cell r="O11676" t="str">
            <v>Vertical safety flap fabric roll (lg=1000)</v>
          </cell>
          <cell r="P11676">
            <v>1</v>
          </cell>
          <cell r="Q11676">
            <v>0</v>
          </cell>
          <cell r="R11676" t="str">
            <v>01, 07,.</v>
          </cell>
          <cell r="X11676">
            <v>12.504239999999999</v>
          </cell>
          <cell r="Y11676">
            <v>168.36750000000001</v>
          </cell>
          <cell r="Z11676">
            <v>740.10190469120778</v>
          </cell>
          <cell r="AA11676">
            <v>920.97364469120782</v>
          </cell>
          <cell r="AD11676">
            <v>12.504239999999999</v>
          </cell>
          <cell r="AE11676">
            <v>168.36750000000001</v>
          </cell>
          <cell r="AF11676">
            <v>740.10190469120778</v>
          </cell>
        </row>
        <row r="11677">
          <cell r="M11677" t="str">
            <v>VolVerticalSup200</v>
          </cell>
          <cell r="N11677" t="str">
            <v>Tranche 200 mm sup volet vert rigide et toile</v>
          </cell>
          <cell r="O11677" t="str">
            <v>200 mm slice on top of rigid green flap and canvas</v>
          </cell>
          <cell r="P11677">
            <v>10</v>
          </cell>
          <cell r="Q11677" t="str">
            <v>Largeur de 3000 mm</v>
          </cell>
          <cell r="R11677" t="str">
            <v>01, 07,.</v>
          </cell>
          <cell r="X11677">
            <v>0</v>
          </cell>
          <cell r="Y11677">
            <v>0</v>
          </cell>
          <cell r="Z11677">
            <v>0</v>
          </cell>
          <cell r="AA11677">
            <v>0</v>
          </cell>
          <cell r="AD11677">
            <v>0</v>
          </cell>
          <cell r="AE11677">
            <v>0</v>
          </cell>
          <cell r="AF11677">
            <v>0</v>
          </cell>
        </row>
        <row r="11678">
          <cell r="M11678" t="str">
            <v>SupTransVoletLarg</v>
          </cell>
          <cell r="N11678" t="str">
            <v>Surcoût de transport pour volet large (&gt;3000mm)</v>
          </cell>
          <cell r="O11678" t="str">
            <v>Additional transport costs for wide tailgate (&gt;2000mm)</v>
          </cell>
          <cell r="P11678">
            <v>1</v>
          </cell>
          <cell r="Q11678">
            <v>0</v>
          </cell>
          <cell r="R11678" t="str">
            <v>01, 07,.</v>
          </cell>
          <cell r="X11678">
            <v>0</v>
          </cell>
          <cell r="Y11678">
            <v>0</v>
          </cell>
          <cell r="Z11678">
            <v>0</v>
          </cell>
          <cell r="AA11678">
            <v>0</v>
          </cell>
          <cell r="AD11678">
            <v>0</v>
          </cell>
          <cell r="AE11678">
            <v>0</v>
          </cell>
          <cell r="AF11678">
            <v>0</v>
          </cell>
        </row>
        <row r="11679">
          <cell r="M11679" t="str">
            <v>AntiEnfVoletBi</v>
          </cell>
          <cell r="N11679" t="str">
            <v>Barrière immat. anti-enfermement pour volet ou BI</v>
          </cell>
          <cell r="O11679" t="str">
            <v>Anti-enclosure immaterial barrier for tailgate or BI</v>
          </cell>
          <cell r="P11679">
            <v>1</v>
          </cell>
          <cell r="Q11679">
            <v>0</v>
          </cell>
          <cell r="R11679" t="str">
            <v>01, 07,.</v>
          </cell>
          <cell r="X11679">
            <v>6.0358724999999982</v>
          </cell>
          <cell r="Y11679">
            <v>92.641499999999994</v>
          </cell>
          <cell r="Z11679">
            <v>299.46807140736229</v>
          </cell>
          <cell r="AA11679">
            <v>398.14544390736228</v>
          </cell>
          <cell r="AD11679">
            <v>6.0358724999999982</v>
          </cell>
          <cell r="AE11679">
            <v>92.641499999999994</v>
          </cell>
          <cell r="AF11679">
            <v>299.46807140736229</v>
          </cell>
        </row>
        <row r="11680">
          <cell r="M11680" t="str">
            <v>Raccord_BI_Isolee</v>
          </cell>
          <cell r="N11680" t="str">
            <v>Raccordement pour une Barrière Immatérielle Isolée</v>
          </cell>
          <cell r="O11680" t="str">
            <v>Connection for an Isolated Light Curtain</v>
          </cell>
          <cell r="P11680">
            <v>1</v>
          </cell>
          <cell r="Q11680">
            <v>0</v>
          </cell>
          <cell r="R11680" t="str">
            <v>01, 07,.</v>
          </cell>
          <cell r="X11680">
            <v>11.205652499999998</v>
          </cell>
          <cell r="Y11680">
            <v>100.4115</v>
          </cell>
          <cell r="Z11680">
            <v>280.29076187648309</v>
          </cell>
          <cell r="AA11680">
            <v>391.90791437648306</v>
          </cell>
          <cell r="AD11680">
            <v>11.205652499999998</v>
          </cell>
          <cell r="AE11680">
            <v>100.4115</v>
          </cell>
          <cell r="AF11680">
            <v>280.29076187648309</v>
          </cell>
        </row>
        <row r="11681">
          <cell r="M11681" t="str">
            <v>VerrineOpérateur</v>
          </cell>
          <cell r="N11681" t="str">
            <v>Afficheur diversité par verrines</v>
          </cell>
          <cell r="O11681" t="str">
            <v>Diversity display with lights</v>
          </cell>
          <cell r="P11681">
            <v>2</v>
          </cell>
          <cell r="Q11681">
            <v>0</v>
          </cell>
          <cell r="R11681" t="str">
            <v>01, 07,.</v>
          </cell>
          <cell r="X11681">
            <v>16.399844999999996</v>
          </cell>
          <cell r="Y11681">
            <v>238.79100000000003</v>
          </cell>
          <cell r="Z11681">
            <v>514.93614281472458</v>
          </cell>
          <cell r="AA11681">
            <v>770.12698781472454</v>
          </cell>
          <cell r="AD11681">
            <v>8.1999224999999978</v>
          </cell>
          <cell r="AE11681">
            <v>119.39550000000001</v>
          </cell>
          <cell r="AF11681">
            <v>257.46807140736229</v>
          </cell>
        </row>
        <row r="11682">
          <cell r="M11682" t="str">
            <v>PupBPvalidation</v>
          </cell>
          <cell r="N11682" t="str">
            <v>Pupitre BP validation</v>
          </cell>
          <cell r="O11682" t="str">
            <v>BP validation desk</v>
          </cell>
          <cell r="P11682">
            <v>1</v>
          </cell>
          <cell r="Q11682">
            <v>0</v>
          </cell>
          <cell r="R11682" t="str">
            <v>01, 07,.</v>
          </cell>
          <cell r="X11682">
            <v>9.4129874999999981</v>
          </cell>
          <cell r="Y11682">
            <v>83.51700000000001</v>
          </cell>
          <cell r="Z11682">
            <v>213.64538093824154</v>
          </cell>
          <cell r="AA11682">
            <v>306.57536843824153</v>
          </cell>
          <cell r="AD11682">
            <v>9.4129874999999981</v>
          </cell>
          <cell r="AE11682">
            <v>83.51700000000001</v>
          </cell>
          <cell r="AF11682">
            <v>213.64538093824154</v>
          </cell>
        </row>
        <row r="11683">
          <cell r="M11683" t="str">
            <v>PupAUIsolé</v>
          </cell>
          <cell r="N11683" t="str">
            <v>Pupitre Arrêt d'Urgence isolé</v>
          </cell>
          <cell r="O11683" t="str">
            <v>Isolated Emergency Stop Desk</v>
          </cell>
          <cell r="P11683">
            <v>1</v>
          </cell>
          <cell r="Q11683">
            <v>0</v>
          </cell>
          <cell r="R11683" t="str">
            <v>01, 07,.</v>
          </cell>
          <cell r="X11683">
            <v>3.3884549999999996</v>
          </cell>
          <cell r="Y11683">
            <v>107.94</v>
          </cell>
          <cell r="Z11683">
            <v>248.57269046912077</v>
          </cell>
          <cell r="AA11683">
            <v>359.90114546912076</v>
          </cell>
          <cell r="AD11683">
            <v>3.3884549999999996</v>
          </cell>
          <cell r="AE11683">
            <v>107.94</v>
          </cell>
          <cell r="AF11683">
            <v>248.57269046912077</v>
          </cell>
        </row>
        <row r="11684">
          <cell r="M11684" t="str">
            <v>CoffretOpeIHM_TP700</v>
          </cell>
          <cell r="N11684" t="str">
            <v>Coffret IHM TP700</v>
          </cell>
          <cell r="O11684" t="str">
            <v>IHM TP700 power box</v>
          </cell>
          <cell r="P11684">
            <v>1</v>
          </cell>
          <cell r="Q11684">
            <v>0</v>
          </cell>
          <cell r="R11684" t="str">
            <v>01, 07,.</v>
          </cell>
          <cell r="X11684">
            <v>43.493624999999987</v>
          </cell>
          <cell r="Y11684">
            <v>1218.5775000000001</v>
          </cell>
          <cell r="Z11684">
            <v>1296.4538093824156</v>
          </cell>
          <cell r="AA11684">
            <v>2558.5249343824157</v>
          </cell>
          <cell r="AD11684">
            <v>43.493624999999987</v>
          </cell>
          <cell r="AE11684">
            <v>1218.5775000000001</v>
          </cell>
          <cell r="AF11684">
            <v>1296.4538093824156</v>
          </cell>
        </row>
        <row r="11685">
          <cell r="M11685">
            <v>0</v>
          </cell>
          <cell r="N11685">
            <v>0</v>
          </cell>
          <cell r="O11685" t="str">
            <v/>
          </cell>
          <cell r="P11685">
            <v>0</v>
          </cell>
          <cell r="Q11685">
            <v>0</v>
          </cell>
          <cell r="R11685">
            <v>0</v>
          </cell>
          <cell r="AA11685">
            <v>0</v>
          </cell>
          <cell r="AD11685" t="e">
            <v>#DIV/0!</v>
          </cell>
          <cell r="AE11685" t="e">
            <v>#DIV/0!</v>
          </cell>
          <cell r="AF11685" t="e">
            <v>#DIV/0!</v>
          </cell>
        </row>
        <row r="11686">
          <cell r="M11686">
            <v>0</v>
          </cell>
          <cell r="N11686">
            <v>0</v>
          </cell>
          <cell r="O11686" t="str">
            <v/>
          </cell>
          <cell r="P11686">
            <v>1</v>
          </cell>
          <cell r="Q11686">
            <v>0</v>
          </cell>
          <cell r="R11686">
            <v>0</v>
          </cell>
          <cell r="AA11686">
            <v>0</v>
          </cell>
          <cell r="AD11686">
            <v>0</v>
          </cell>
          <cell r="AE11686">
            <v>0</v>
          </cell>
          <cell r="AF11686">
            <v>0</v>
          </cell>
        </row>
        <row r="11687">
          <cell r="M11687" t="str">
            <v>AmePostErgo</v>
          </cell>
          <cell r="N11687" t="str">
            <v>Forfait aménagement de poste ergonomie</v>
          </cell>
          <cell r="O11687" t="str">
            <v>Ergonomic workstation layout package</v>
          </cell>
          <cell r="P11687">
            <v>1</v>
          </cell>
          <cell r="Q11687">
            <v>0</v>
          </cell>
          <cell r="R11687" t="str">
            <v>01, 07,.</v>
          </cell>
          <cell r="X11687">
            <v>0</v>
          </cell>
          <cell r="Y11687">
            <v>0</v>
          </cell>
          <cell r="Z11687">
            <v>0</v>
          </cell>
          <cell r="AA11687">
            <v>0</v>
          </cell>
          <cell r="AD11687">
            <v>0</v>
          </cell>
          <cell r="AE11687">
            <v>0</v>
          </cell>
          <cell r="AF11687">
            <v>0</v>
          </cell>
        </row>
        <row r="11688">
          <cell r="M11688" t="str">
            <v>AmePostAntiIntrus</v>
          </cell>
          <cell r="N11688" t="str">
            <v>Forfait aménagement de poste anti intrusion</v>
          </cell>
          <cell r="O11688" t="str">
            <v>Fixed price for the installation of an anti-intrusion station</v>
          </cell>
          <cell r="P11688">
            <v>1</v>
          </cell>
          <cell r="Q11688">
            <v>0</v>
          </cell>
          <cell r="R11688" t="str">
            <v>01, 07,.</v>
          </cell>
          <cell r="X11688">
            <v>0</v>
          </cell>
          <cell r="Y11688">
            <v>0</v>
          </cell>
          <cell r="Z11688">
            <v>0</v>
          </cell>
          <cell r="AA11688">
            <v>0</v>
          </cell>
          <cell r="AD11688">
            <v>0</v>
          </cell>
          <cell r="AE11688">
            <v>0</v>
          </cell>
          <cell r="AF11688">
            <v>0</v>
          </cell>
        </row>
        <row r="11689">
          <cell r="M11689">
            <v>0</v>
          </cell>
          <cell r="N11689">
            <v>0</v>
          </cell>
          <cell r="O11689" t="str">
            <v/>
          </cell>
          <cell r="P11689">
            <v>0</v>
          </cell>
          <cell r="Q11689">
            <v>0</v>
          </cell>
          <cell r="R11689">
            <v>0</v>
          </cell>
          <cell r="AA11689">
            <v>0</v>
          </cell>
          <cell r="AD11689" t="e">
            <v>#DIV/0!</v>
          </cell>
          <cell r="AE11689" t="e">
            <v>#DIV/0!</v>
          </cell>
          <cell r="AF11689" t="e">
            <v>#DIV/0!</v>
          </cell>
        </row>
        <row r="11690">
          <cell r="M11690">
            <v>0</v>
          </cell>
          <cell r="N11690">
            <v>0</v>
          </cell>
          <cell r="O11690" t="str">
            <v/>
          </cell>
          <cell r="P11690">
            <v>1</v>
          </cell>
          <cell r="Q11690" t="str">
            <v>Changement réferenciel</v>
          </cell>
          <cell r="R11690">
            <v>0</v>
          </cell>
          <cell r="AA11690">
            <v>0</v>
          </cell>
          <cell r="AD11690">
            <v>0</v>
          </cell>
          <cell r="AE11690">
            <v>0</v>
          </cell>
          <cell r="AF11690">
            <v>0</v>
          </cell>
        </row>
        <row r="11691">
          <cell r="M11691" t="str">
            <v>ChaisPlatTour300</v>
          </cell>
          <cell r="N11691" t="str">
            <v>Chaise plateau tournant Auto Hauteur 300</v>
          </cell>
          <cell r="O11691" t="str">
            <v>Stand turntable Auto hight 300</v>
          </cell>
          <cell r="P11691">
            <v>1</v>
          </cell>
          <cell r="Q11691">
            <v>0</v>
          </cell>
          <cell r="R11691" t="str">
            <v>01, 07,.</v>
          </cell>
          <cell r="X11691">
            <v>0</v>
          </cell>
          <cell r="Y11691">
            <v>0</v>
          </cell>
          <cell r="Z11691">
            <v>0</v>
          </cell>
          <cell r="AA11691">
            <v>0</v>
          </cell>
          <cell r="AD11691">
            <v>0</v>
          </cell>
          <cell r="AE11691">
            <v>0</v>
          </cell>
          <cell r="AF11691">
            <v>0</v>
          </cell>
        </row>
        <row r="11692">
          <cell r="M11692" t="str">
            <v>IndexeurCdeNumEDH960</v>
          </cell>
          <cell r="N11692" t="str">
            <v>Indexeur à commande numérique EDH 960</v>
          </cell>
          <cell r="O11692" t="str">
            <v>Numerically controlled indexer EDH 960</v>
          </cell>
          <cell r="P11692">
            <v>1</v>
          </cell>
          <cell r="Q11692">
            <v>0</v>
          </cell>
          <cell r="R11692" t="str">
            <v>01, 07,.</v>
          </cell>
          <cell r="X11692">
            <v>19.277999999999995</v>
          </cell>
          <cell r="Y11692">
            <v>1840.7025000000001</v>
          </cell>
          <cell r="Z11692">
            <v>1610.5815237529662</v>
          </cell>
          <cell r="AA11692">
            <v>3470.5620237529665</v>
          </cell>
          <cell r="AD11692">
            <v>19.277999999999995</v>
          </cell>
          <cell r="AE11692">
            <v>1840.7025000000001</v>
          </cell>
          <cell r="AF11692">
            <v>1610.5815237529662</v>
          </cell>
        </row>
        <row r="11693">
          <cell r="M11693" t="str">
            <v>Bati2PosPlat4Out</v>
          </cell>
          <cell r="N11693" t="str">
            <v>Bâti type plateau pour rotation 2 posit - 4 outils</v>
          </cell>
          <cell r="O11693" t="str">
            <v>Table-type structure for 2-position rotation - 4 tools</v>
          </cell>
          <cell r="P11693">
            <v>1</v>
          </cell>
          <cell r="Q11693">
            <v>0</v>
          </cell>
          <cell r="R11693" t="str">
            <v>01, 07,.</v>
          </cell>
          <cell r="X11693">
            <v>23.246212499999995</v>
          </cell>
          <cell r="Y11693">
            <v>1555.2915</v>
          </cell>
          <cell r="Z11693">
            <v>1194.8111428147247</v>
          </cell>
          <cell r="AA11693">
            <v>2773.3488553147245</v>
          </cell>
          <cell r="AD11693">
            <v>23.246212499999995</v>
          </cell>
          <cell r="AE11693">
            <v>1555.2915</v>
          </cell>
          <cell r="AF11693">
            <v>1194.8111428147247</v>
          </cell>
        </row>
        <row r="11694">
          <cell r="M11694" t="str">
            <v>DetectCodPlat</v>
          </cell>
          <cell r="N11694" t="str">
            <v xml:space="preserve">Détecteurs codés pour plateau avec 1 opérateur </v>
          </cell>
          <cell r="O11694" t="str">
            <v xml:space="preserve">Coded sensors for tray with 1 operator </v>
          </cell>
          <cell r="P11694">
            <v>1</v>
          </cell>
          <cell r="Q11694" t="str">
            <v>Plateau avec opérateur</v>
          </cell>
          <cell r="R11694" t="str">
            <v>01, 07,.</v>
          </cell>
          <cell r="X11694">
            <v>8.9885249999999974</v>
          </cell>
          <cell r="Y11694">
            <v>147.85050000000001</v>
          </cell>
          <cell r="Z11694">
            <v>255.64538093824154</v>
          </cell>
          <cell r="AA11694">
            <v>412.48440593824159</v>
          </cell>
          <cell r="AD11694">
            <v>8.9885249999999974</v>
          </cell>
          <cell r="AE11694">
            <v>147.85050000000001</v>
          </cell>
          <cell r="AF11694">
            <v>255.64538093824154</v>
          </cell>
        </row>
        <row r="11695">
          <cell r="M11695" t="str">
            <v>JointTour</v>
          </cell>
          <cell r="N11695" t="str">
            <v>Joint tournant pour plateau automatique 360°</v>
          </cell>
          <cell r="O11695" t="str">
            <v>Rotating joint for automatic 360° plate</v>
          </cell>
          <cell r="P11695">
            <v>1</v>
          </cell>
          <cell r="Q11695">
            <v>0</v>
          </cell>
          <cell r="R11695" t="str">
            <v>01, 07,.</v>
          </cell>
          <cell r="X11695">
            <v>3.3593174999999995</v>
          </cell>
          <cell r="Y11695">
            <v>126</v>
          </cell>
          <cell r="Z11695">
            <v>192.64538093824154</v>
          </cell>
          <cell r="AA11695">
            <v>322.00469843824158</v>
          </cell>
          <cell r="AD11695">
            <v>3.3593174999999995</v>
          </cell>
          <cell r="AE11695">
            <v>126</v>
          </cell>
          <cell r="AF11695">
            <v>192.64538093824154</v>
          </cell>
        </row>
        <row r="11696">
          <cell r="M11696">
            <v>0</v>
          </cell>
          <cell r="N11696">
            <v>0</v>
          </cell>
          <cell r="O11696" t="str">
            <v/>
          </cell>
          <cell r="P11696">
            <v>0</v>
          </cell>
          <cell r="Q11696">
            <v>0</v>
          </cell>
          <cell r="R11696">
            <v>0</v>
          </cell>
          <cell r="AA11696">
            <v>0</v>
          </cell>
          <cell r="AD11696" t="e">
            <v>#DIV/0!</v>
          </cell>
          <cell r="AE11696" t="e">
            <v>#DIV/0!</v>
          </cell>
          <cell r="AF11696" t="e">
            <v>#DIV/0!</v>
          </cell>
        </row>
        <row r="11697">
          <cell r="M11697">
            <v>0</v>
          </cell>
          <cell r="N11697">
            <v>0</v>
          </cell>
          <cell r="O11697" t="str">
            <v/>
          </cell>
          <cell r="P11697">
            <v>1</v>
          </cell>
          <cell r="Q11697" t="str">
            <v>Changement réferenciel</v>
          </cell>
          <cell r="R11697">
            <v>0</v>
          </cell>
          <cell r="AA11697">
            <v>0</v>
          </cell>
          <cell r="AD11697">
            <v>0</v>
          </cell>
          <cell r="AE11697">
            <v>0</v>
          </cell>
          <cell r="AF11697">
            <v>0</v>
          </cell>
        </row>
        <row r="11698">
          <cell r="M11698" t="str">
            <v>PlatFortal1m²</v>
          </cell>
          <cell r="N11698" t="str">
            <v>Platine Fortal surface compris entre 0.5 m² et 1.2</v>
          </cell>
          <cell r="O11698" t="str">
            <v>Fortal plate surface between 0.5 m² and 1.2</v>
          </cell>
          <cell r="P11698">
            <v>1</v>
          </cell>
          <cell r="Q11698">
            <v>0</v>
          </cell>
          <cell r="R11698" t="str">
            <v>01, 07,.</v>
          </cell>
          <cell r="AA11698">
            <v>0</v>
          </cell>
          <cell r="AD11698">
            <v>0</v>
          </cell>
          <cell r="AE11698">
            <v>0</v>
          </cell>
          <cell r="AF11698">
            <v>0</v>
          </cell>
        </row>
        <row r="11699">
          <cell r="M11699" t="str">
            <v>PilMob</v>
          </cell>
          <cell r="N11699" t="str">
            <v>Pilote escamotable</v>
          </cell>
          <cell r="O11699" t="str">
            <v>Retractable pin</v>
          </cell>
          <cell r="P11699">
            <v>2</v>
          </cell>
          <cell r="Q11699">
            <v>0</v>
          </cell>
          <cell r="R11699" t="str">
            <v>01, 07,.</v>
          </cell>
          <cell r="X11699">
            <v>4.9540049999999987</v>
          </cell>
          <cell r="Y11699">
            <v>145.62029999999999</v>
          </cell>
          <cell r="Z11699">
            <v>255.09076187648313</v>
          </cell>
          <cell r="AA11699">
            <v>405.66506687648314</v>
          </cell>
          <cell r="AD11699">
            <v>2.4770024999999993</v>
          </cell>
          <cell r="AE11699">
            <v>72.810149999999993</v>
          </cell>
          <cell r="AF11699">
            <v>127.54538093824156</v>
          </cell>
        </row>
        <row r="11700">
          <cell r="M11700" t="str">
            <v>Pil</v>
          </cell>
          <cell r="N11700" t="str">
            <v>Pilote fixe</v>
          </cell>
          <cell r="O11700" t="str">
            <v>Fixed pin</v>
          </cell>
          <cell r="P11700">
            <v>3</v>
          </cell>
          <cell r="Q11700">
            <v>0</v>
          </cell>
          <cell r="R11700" t="str">
            <v>01, 07,.</v>
          </cell>
          <cell r="X11700">
            <v>0</v>
          </cell>
          <cell r="Y11700">
            <v>0</v>
          </cell>
          <cell r="Z11700">
            <v>0</v>
          </cell>
          <cell r="AA11700">
            <v>0</v>
          </cell>
          <cell r="AD11700">
            <v>0</v>
          </cell>
          <cell r="AE11700">
            <v>0</v>
          </cell>
          <cell r="AF11700">
            <v>0</v>
          </cell>
        </row>
        <row r="11701">
          <cell r="M11701" t="str">
            <v>PilUnitGuid</v>
          </cell>
          <cell r="N11701" t="str">
            <v>Pilote sur unité de guidage linéaire</v>
          </cell>
          <cell r="O11701" t="str">
            <v>Pin on linear guide unit</v>
          </cell>
          <cell r="P11701">
            <v>1</v>
          </cell>
          <cell r="Q11701">
            <v>0</v>
          </cell>
          <cell r="R11701" t="str">
            <v>01, 07,.</v>
          </cell>
          <cell r="X11701">
            <v>2.4770024999999993</v>
          </cell>
          <cell r="Y11701">
            <v>72.810149999999993</v>
          </cell>
          <cell r="Z11701">
            <v>127.54538093824156</v>
          </cell>
          <cell r="AA11701">
            <v>202.83253343824157</v>
          </cell>
          <cell r="AD11701">
            <v>2.4770024999999993</v>
          </cell>
          <cell r="AE11701">
            <v>72.810149999999993</v>
          </cell>
          <cell r="AF11701">
            <v>127.54538093824156</v>
          </cell>
        </row>
        <row r="11702">
          <cell r="M11702" t="str">
            <v>SupportMecano</v>
          </cell>
          <cell r="N11702" t="str">
            <v>Support mécanosoudé 200x200x400</v>
          </cell>
          <cell r="O11702" t="str">
            <v>Mechanically welded support 200x200x400x400</v>
          </cell>
          <cell r="P11702">
            <v>3</v>
          </cell>
          <cell r="Q11702">
            <v>0</v>
          </cell>
          <cell r="R11702" t="str">
            <v>01, 07,.</v>
          </cell>
          <cell r="X11702">
            <v>0</v>
          </cell>
          <cell r="Y11702">
            <v>0</v>
          </cell>
          <cell r="Z11702">
            <v>0</v>
          </cell>
          <cell r="AA11702">
            <v>0</v>
          </cell>
          <cell r="AD11702">
            <v>0</v>
          </cell>
          <cell r="AE11702">
            <v>0</v>
          </cell>
          <cell r="AF11702">
            <v>0</v>
          </cell>
        </row>
        <row r="11703">
          <cell r="M11703" t="str">
            <v>Distrib2</v>
          </cell>
          <cell r="N11703" t="str">
            <v>Distributeur 5/2</v>
          </cell>
          <cell r="O11703" t="str">
            <v>5/2-way valve</v>
          </cell>
          <cell r="P11703">
            <v>5</v>
          </cell>
          <cell r="Q11703">
            <v>0</v>
          </cell>
          <cell r="R11703" t="str">
            <v>01, 07,.</v>
          </cell>
          <cell r="X11703">
            <v>36.03757499999999</v>
          </cell>
          <cell r="Y11703">
            <v>804.72</v>
          </cell>
          <cell r="Z11703">
            <v>857.60319069015122</v>
          </cell>
          <cell r="AA11703">
            <v>1698.3607656901513</v>
          </cell>
          <cell r="AD11703">
            <v>7.2075149999999981</v>
          </cell>
          <cell r="AE11703">
            <v>160.94400000000002</v>
          </cell>
          <cell r="AF11703">
            <v>171.52063813803025</v>
          </cell>
        </row>
        <row r="11704">
          <cell r="M11704" t="str">
            <v>PPinduc</v>
          </cell>
          <cell r="N11704" t="str">
            <v>Détecteur inductif de présence pièce</v>
          </cell>
          <cell r="O11704" t="str">
            <v>Inductive part presence detector</v>
          </cell>
          <cell r="P11704">
            <v>2</v>
          </cell>
          <cell r="Q11704">
            <v>0</v>
          </cell>
          <cell r="R11704" t="str">
            <v>01, 07,.</v>
          </cell>
          <cell r="X11704">
            <v>3.8212649999999995</v>
          </cell>
          <cell r="Y11704">
            <v>51.636899999999997</v>
          </cell>
          <cell r="Z11704">
            <v>215.19076187648309</v>
          </cell>
          <cell r="AA11704">
            <v>270.64892687648307</v>
          </cell>
          <cell r="AD11704">
            <v>1.9106324999999997</v>
          </cell>
          <cell r="AE11704">
            <v>25.818449999999999</v>
          </cell>
          <cell r="AF11704">
            <v>107.59538093824155</v>
          </cell>
        </row>
        <row r="11705">
          <cell r="M11705" t="str">
            <v>PPlaser</v>
          </cell>
          <cell r="N11705" t="str">
            <v>Détecteur laser de présence pièce</v>
          </cell>
          <cell r="O11705" t="str">
            <v xml:space="preserve">Parts presence laser sensor </v>
          </cell>
          <cell r="P11705">
            <v>2</v>
          </cell>
          <cell r="Q11705">
            <v>0</v>
          </cell>
          <cell r="R11705" t="str">
            <v>01, 07,.</v>
          </cell>
          <cell r="X11705">
            <v>3.8212649999999995</v>
          </cell>
          <cell r="Y11705">
            <v>51.636899999999997</v>
          </cell>
          <cell r="Z11705">
            <v>215.19076187648309</v>
          </cell>
          <cell r="AA11705">
            <v>270.64892687648307</v>
          </cell>
          <cell r="AD11705">
            <v>1.9106324999999997</v>
          </cell>
          <cell r="AE11705">
            <v>25.818449999999999</v>
          </cell>
          <cell r="AF11705">
            <v>107.59538093824155</v>
          </cell>
        </row>
        <row r="11706">
          <cell r="M11706" t="str">
            <v>DetectEcrou</v>
          </cell>
          <cell r="N11706" t="str">
            <v>Détecteur présence écrou M6 à M20</v>
          </cell>
          <cell r="O11706" t="str">
            <v>Nut presence detector M6 to M20</v>
          </cell>
          <cell r="P11706">
            <v>5</v>
          </cell>
          <cell r="Q11706">
            <v>0</v>
          </cell>
          <cell r="R11706" t="str">
            <v>01, 07,.</v>
          </cell>
          <cell r="X11706">
            <v>9.5531624999999991</v>
          </cell>
          <cell r="Y11706">
            <v>129.09224999999998</v>
          </cell>
          <cell r="Z11706">
            <v>537.97690469120766</v>
          </cell>
          <cell r="AA11706">
            <v>676.62231719120769</v>
          </cell>
          <cell r="AD11706">
            <v>1.9106324999999997</v>
          </cell>
          <cell r="AE11706">
            <v>25.818449999999995</v>
          </cell>
          <cell r="AF11706">
            <v>107.59538093824153</v>
          </cell>
        </row>
        <row r="11707">
          <cell r="M11707" t="str">
            <v>RefSerrECONew_D80</v>
          </cell>
          <cell r="N11707" t="str">
            <v>Réf serrée ECO D80 Touche + Appui tous types</v>
          </cell>
          <cell r="O11707" t="str">
            <v>ECO D80 Key + Press all types</v>
          </cell>
          <cell r="P11707">
            <v>3</v>
          </cell>
          <cell r="Q11707">
            <v>0</v>
          </cell>
          <cell r="R11707" t="str">
            <v>01, 07,.</v>
          </cell>
          <cell r="X11707">
            <v>5.342557499999999</v>
          </cell>
          <cell r="Y11707">
            <v>218.43045000000001</v>
          </cell>
          <cell r="Z11707">
            <v>238.06300016231094</v>
          </cell>
          <cell r="AA11707">
            <v>461.83600766231098</v>
          </cell>
          <cell r="AD11707">
            <v>1.7808524999999997</v>
          </cell>
          <cell r="AE11707">
            <v>72.810150000000007</v>
          </cell>
          <cell r="AF11707">
            <v>79.354333387436981</v>
          </cell>
        </row>
        <row r="11708">
          <cell r="M11708" t="str">
            <v>RefSerrECONew_D63</v>
          </cell>
          <cell r="N11708" t="str">
            <v>Réf serrée ECO D63 Touche + Appui tous types</v>
          </cell>
          <cell r="O11708" t="str">
            <v>ECO D63 Key + Press all types</v>
          </cell>
          <cell r="P11708">
            <v>1</v>
          </cell>
          <cell r="Q11708">
            <v>0</v>
          </cell>
          <cell r="R11708" t="str">
            <v>01, 07,.</v>
          </cell>
          <cell r="X11708">
            <v>1.7808524999999997</v>
          </cell>
          <cell r="Y11708">
            <v>72.810149999999993</v>
          </cell>
          <cell r="Z11708">
            <v>79.354333387436981</v>
          </cell>
          <cell r="AA11708">
            <v>153.94533588743695</v>
          </cell>
          <cell r="AD11708">
            <v>1.7808524999999997</v>
          </cell>
          <cell r="AE11708">
            <v>72.810149999999993</v>
          </cell>
          <cell r="AF11708">
            <v>79.354333387436981</v>
          </cell>
        </row>
        <row r="11709">
          <cell r="M11709" t="str">
            <v>RefSerrECONew_D50</v>
          </cell>
          <cell r="N11709" t="str">
            <v>Réf serrée ECO D50 Touche + Appui tous types</v>
          </cell>
          <cell r="O11709" t="str">
            <v>ECO D50 clamped reference Key + Press all types</v>
          </cell>
          <cell r="P11709">
            <v>2</v>
          </cell>
          <cell r="Q11709">
            <v>0</v>
          </cell>
          <cell r="R11709" t="str">
            <v>01, 07,.</v>
          </cell>
          <cell r="X11709">
            <v>3.5617049999999995</v>
          </cell>
          <cell r="Y11709">
            <v>145.62029999999999</v>
          </cell>
          <cell r="Z11709">
            <v>158.70866677487396</v>
          </cell>
          <cell r="AA11709">
            <v>307.89067177487391</v>
          </cell>
          <cell r="AD11709">
            <v>1.7808524999999997</v>
          </cell>
          <cell r="AE11709">
            <v>72.810149999999993</v>
          </cell>
          <cell r="AF11709">
            <v>79.354333387436981</v>
          </cell>
        </row>
        <row r="11710">
          <cell r="M11710" t="str">
            <v>BrasSupECO</v>
          </cell>
          <cell r="N11710" t="str">
            <v>Bras sup pour appui ou touche sur serrage ECO</v>
          </cell>
          <cell r="O11710" t="str">
            <v>Additional arm for pressing or key on ECO clamping</v>
          </cell>
          <cell r="P11710">
            <v>7</v>
          </cell>
          <cell r="Q11710">
            <v>0</v>
          </cell>
          <cell r="R11710" t="str">
            <v>01, 07,.</v>
          </cell>
          <cell r="X11710">
            <v>0</v>
          </cell>
          <cell r="Y11710">
            <v>0</v>
          </cell>
          <cell r="Z11710">
            <v>0</v>
          </cell>
          <cell r="AA11710">
            <v>0</v>
          </cell>
          <cell r="AD11710">
            <v>0</v>
          </cell>
          <cell r="AE11710">
            <v>0</v>
          </cell>
          <cell r="AF11710">
            <v>0</v>
          </cell>
        </row>
        <row r="11711">
          <cell r="M11711" t="str">
            <v>Touch</v>
          </cell>
          <cell r="N11711" t="str">
            <v>Touche seule toutes largeurs</v>
          </cell>
          <cell r="O11711" t="str">
            <v>Fixed button (Endschalter)</v>
          </cell>
          <cell r="P11711">
            <v>7</v>
          </cell>
          <cell r="Q11711">
            <v>0</v>
          </cell>
          <cell r="R11711" t="str">
            <v>01, 07,.</v>
          </cell>
          <cell r="X11711">
            <v>0</v>
          </cell>
          <cell r="Y11711">
            <v>0</v>
          </cell>
          <cell r="Z11711">
            <v>0</v>
          </cell>
          <cell r="AA11711">
            <v>0</v>
          </cell>
          <cell r="AD11711">
            <v>0</v>
          </cell>
          <cell r="AE11711">
            <v>0</v>
          </cell>
          <cell r="AF11711">
            <v>0</v>
          </cell>
        </row>
        <row r="11712">
          <cell r="M11712" t="str">
            <v>AppuiDrageoir</v>
          </cell>
          <cell r="N11712" t="str">
            <v xml:space="preserve">Appui seul ou drageoir seul (toutes largeurs) </v>
          </cell>
          <cell r="O11712" t="str">
            <v xml:space="preserve">support only or sucker only (all widths) </v>
          </cell>
          <cell r="P11712">
            <v>7</v>
          </cell>
          <cell r="Q11712">
            <v>0</v>
          </cell>
          <cell r="R11712" t="str">
            <v>01, 07,.</v>
          </cell>
          <cell r="X11712">
            <v>0</v>
          </cell>
          <cell r="Y11712">
            <v>0</v>
          </cell>
          <cell r="Z11712">
            <v>0</v>
          </cell>
          <cell r="AA11712">
            <v>0</v>
          </cell>
          <cell r="AD11712">
            <v>0</v>
          </cell>
          <cell r="AE11712">
            <v>0</v>
          </cell>
          <cell r="AF11712">
            <v>0</v>
          </cell>
        </row>
        <row r="11713">
          <cell r="M11713" t="str">
            <v>Marq1Caract</v>
          </cell>
          <cell r="N11713" t="str">
            <v>Unité de marquage interne 1 caractère</v>
          </cell>
          <cell r="O11713" t="str">
            <v>Internal marking unit 1 character</v>
          </cell>
          <cell r="P11713">
            <v>1</v>
          </cell>
          <cell r="Q11713" t="str">
            <v>PSE Pas possible</v>
          </cell>
          <cell r="R11713" t="str">
            <v>01, 07,.</v>
          </cell>
          <cell r="X11713">
            <v>2.4360524999999997</v>
          </cell>
          <cell r="Y11713">
            <v>81.02955</v>
          </cell>
          <cell r="Z11713">
            <v>184.96005475059323</v>
          </cell>
          <cell r="AA11713">
            <v>268.42565725059325</v>
          </cell>
          <cell r="AD11713">
            <v>2.4360524999999997</v>
          </cell>
          <cell r="AE11713">
            <v>81.02955</v>
          </cell>
          <cell r="AF11713">
            <v>184.96005475059323</v>
          </cell>
        </row>
        <row r="11714">
          <cell r="M11714" t="str">
            <v>AffDivVerrin</v>
          </cell>
          <cell r="N11714" t="str">
            <v>Afficheur diversité par verrines</v>
          </cell>
          <cell r="O11714" t="str">
            <v>Display divers parts by Lamp</v>
          </cell>
          <cell r="P11714">
            <v>1</v>
          </cell>
          <cell r="Q11714">
            <v>0</v>
          </cell>
          <cell r="R11714" t="str">
            <v>01, 07,.</v>
          </cell>
          <cell r="X11714">
            <v>6.2570024999999987</v>
          </cell>
          <cell r="Y11714">
            <v>110.8275</v>
          </cell>
          <cell r="Z11714">
            <v>297.64538093824154</v>
          </cell>
          <cell r="AA11714">
            <v>414.72988343824153</v>
          </cell>
          <cell r="AD11714">
            <v>6.2570024999999987</v>
          </cell>
          <cell r="AE11714">
            <v>110.8275</v>
          </cell>
          <cell r="AF11714">
            <v>297.64538093824154</v>
          </cell>
        </row>
        <row r="11715">
          <cell r="M11715" t="str">
            <v>PartFixeBatiPnAut</v>
          </cell>
          <cell r="N11715" t="str">
            <v>Part fixe pour bâti de plateau sans PN et AUT</v>
          </cell>
          <cell r="O11715" t="str">
            <v>Base pour bâti de plateau sans PN et AUT</v>
          </cell>
          <cell r="P11715">
            <v>1</v>
          </cell>
          <cell r="Q11715">
            <v>0</v>
          </cell>
          <cell r="R11715" t="str">
            <v>01, 07,.</v>
          </cell>
          <cell r="X11715">
            <v>13.051237499999997</v>
          </cell>
          <cell r="Y11715">
            <v>1322.2860000000001</v>
          </cell>
          <cell r="Z11715">
            <v>643.85326187648309</v>
          </cell>
          <cell r="AA11715">
            <v>1979.1904993764833</v>
          </cell>
          <cell r="AD11715">
            <v>13.051237499999997</v>
          </cell>
          <cell r="AE11715">
            <v>1322.2860000000001</v>
          </cell>
          <cell r="AF11715">
            <v>643.85326187648309</v>
          </cell>
        </row>
        <row r="11716">
          <cell r="M11716">
            <v>0</v>
          </cell>
          <cell r="N11716">
            <v>0</v>
          </cell>
          <cell r="O11716" t="str">
            <v/>
          </cell>
          <cell r="P11716">
            <v>0</v>
          </cell>
          <cell r="Q11716">
            <v>0</v>
          </cell>
          <cell r="R11716">
            <v>0</v>
          </cell>
          <cell r="AA11716">
            <v>0</v>
          </cell>
          <cell r="AD11716" t="e">
            <v>#DIV/0!</v>
          </cell>
          <cell r="AE11716" t="e">
            <v>#DIV/0!</v>
          </cell>
          <cell r="AF11716" t="e">
            <v>#DIV/0!</v>
          </cell>
        </row>
        <row r="11717">
          <cell r="M11717">
            <v>0</v>
          </cell>
          <cell r="N11717">
            <v>0</v>
          </cell>
          <cell r="O11717" t="str">
            <v/>
          </cell>
          <cell r="P11717">
            <v>1</v>
          </cell>
          <cell r="Q11717" t="str">
            <v>Changement réferenciel</v>
          </cell>
          <cell r="R11717">
            <v>0</v>
          </cell>
          <cell r="AA11717">
            <v>0</v>
          </cell>
          <cell r="AD11717">
            <v>0</v>
          </cell>
          <cell r="AE11717">
            <v>0</v>
          </cell>
          <cell r="AF11717">
            <v>0</v>
          </cell>
        </row>
        <row r="11718">
          <cell r="M11718" t="str">
            <v>PlatFortal1m²</v>
          </cell>
          <cell r="N11718" t="str">
            <v>Platine Fortal surface compris entre 0.5 m² et 1.2</v>
          </cell>
          <cell r="O11718" t="str">
            <v>Fortal plate surface between 0.5 m² and 1.2</v>
          </cell>
          <cell r="P11718">
            <v>1</v>
          </cell>
          <cell r="Q11718">
            <v>0</v>
          </cell>
          <cell r="R11718" t="str">
            <v>01, 02, 07,.</v>
          </cell>
          <cell r="AA11718">
            <v>0</v>
          </cell>
          <cell r="AD11718">
            <v>0</v>
          </cell>
          <cell r="AE11718">
            <v>0</v>
          </cell>
          <cell r="AF11718">
            <v>0</v>
          </cell>
        </row>
        <row r="11719">
          <cell r="M11719" t="str">
            <v>PilMob</v>
          </cell>
          <cell r="N11719" t="str">
            <v>Pilote escamotable</v>
          </cell>
          <cell r="O11719" t="str">
            <v>Retractable pin</v>
          </cell>
          <cell r="P11719">
            <v>2</v>
          </cell>
          <cell r="Q11719">
            <v>0</v>
          </cell>
          <cell r="R11719" t="str">
            <v>01, 02, 07,.</v>
          </cell>
          <cell r="X11719">
            <v>4.9540049999999987</v>
          </cell>
          <cell r="Y11719">
            <v>145.62029999999999</v>
          </cell>
          <cell r="Z11719">
            <v>255.09076187648313</v>
          </cell>
          <cell r="AA11719">
            <v>405.66506687648314</v>
          </cell>
          <cell r="AD11719">
            <v>2.4770024999999993</v>
          </cell>
          <cell r="AE11719">
            <v>72.810149999999993</v>
          </cell>
          <cell r="AF11719">
            <v>127.54538093824156</v>
          </cell>
        </row>
        <row r="11720">
          <cell r="M11720" t="str">
            <v>Pil</v>
          </cell>
          <cell r="N11720" t="str">
            <v>Pilote fixe</v>
          </cell>
          <cell r="O11720" t="str">
            <v>Fixed pin</v>
          </cell>
          <cell r="P11720">
            <v>3</v>
          </cell>
          <cell r="Q11720">
            <v>0</v>
          </cell>
          <cell r="R11720" t="str">
            <v>01, 02, 07,.</v>
          </cell>
          <cell r="X11720">
            <v>0</v>
          </cell>
          <cell r="Y11720">
            <v>0</v>
          </cell>
          <cell r="Z11720">
            <v>0</v>
          </cell>
          <cell r="AA11720">
            <v>0</v>
          </cell>
          <cell r="AD11720">
            <v>0</v>
          </cell>
          <cell r="AE11720">
            <v>0</v>
          </cell>
          <cell r="AF11720">
            <v>0</v>
          </cell>
        </row>
        <row r="11721">
          <cell r="M11721" t="str">
            <v>PilUnitGuid</v>
          </cell>
          <cell r="N11721" t="str">
            <v>Pilote sur unité de guidage linéaire</v>
          </cell>
          <cell r="O11721" t="str">
            <v>Pin on linear guide unit</v>
          </cell>
          <cell r="P11721">
            <v>1</v>
          </cell>
          <cell r="Q11721">
            <v>0</v>
          </cell>
          <cell r="R11721" t="str">
            <v>01, 02, 07,.</v>
          </cell>
          <cell r="X11721">
            <v>2.4770024999999993</v>
          </cell>
          <cell r="Y11721">
            <v>72.810149999999993</v>
          </cell>
          <cell r="Z11721">
            <v>127.54538093824156</v>
          </cell>
          <cell r="AA11721">
            <v>202.83253343824157</v>
          </cell>
          <cell r="AD11721">
            <v>2.4770024999999993</v>
          </cell>
          <cell r="AE11721">
            <v>72.810149999999993</v>
          </cell>
          <cell r="AF11721">
            <v>127.54538093824156</v>
          </cell>
        </row>
        <row r="11722">
          <cell r="M11722" t="str">
            <v>SupportMecano</v>
          </cell>
          <cell r="N11722" t="str">
            <v>Support mécanosoudé 200x200x400</v>
          </cell>
          <cell r="O11722" t="str">
            <v>Mechanically welded support 200x200x400x400</v>
          </cell>
          <cell r="P11722">
            <v>3</v>
          </cell>
          <cell r="Q11722">
            <v>0</v>
          </cell>
          <cell r="R11722" t="str">
            <v>01, 02, 07,.</v>
          </cell>
          <cell r="X11722">
            <v>0</v>
          </cell>
          <cell r="Y11722">
            <v>0</v>
          </cell>
          <cell r="Z11722">
            <v>0</v>
          </cell>
          <cell r="AA11722">
            <v>0</v>
          </cell>
          <cell r="AD11722">
            <v>0</v>
          </cell>
          <cell r="AE11722">
            <v>0</v>
          </cell>
          <cell r="AF11722">
            <v>0</v>
          </cell>
        </row>
        <row r="11723">
          <cell r="M11723" t="str">
            <v>Distrib2</v>
          </cell>
          <cell r="N11723" t="str">
            <v>Distributeur 5/2</v>
          </cell>
          <cell r="O11723" t="str">
            <v>5/2-way valve</v>
          </cell>
          <cell r="P11723">
            <v>5</v>
          </cell>
          <cell r="Q11723">
            <v>0</v>
          </cell>
          <cell r="R11723" t="str">
            <v>01, 02, 07,.</v>
          </cell>
          <cell r="X11723">
            <v>36.03757499999999</v>
          </cell>
          <cell r="Y11723">
            <v>804.72</v>
          </cell>
          <cell r="Z11723">
            <v>857.60319069015122</v>
          </cell>
          <cell r="AA11723">
            <v>1698.3607656901513</v>
          </cell>
          <cell r="AD11723">
            <v>7.2075149999999981</v>
          </cell>
          <cell r="AE11723">
            <v>160.94400000000002</v>
          </cell>
          <cell r="AF11723">
            <v>171.52063813803025</v>
          </cell>
        </row>
        <row r="11724">
          <cell r="M11724" t="str">
            <v>PPinduc</v>
          </cell>
          <cell r="N11724" t="str">
            <v>Détecteur inductif de présence pièce</v>
          </cell>
          <cell r="O11724" t="str">
            <v>Inductive part presence detector</v>
          </cell>
          <cell r="P11724">
            <v>2</v>
          </cell>
          <cell r="Q11724">
            <v>0</v>
          </cell>
          <cell r="R11724" t="str">
            <v>01, 02, 07,.</v>
          </cell>
          <cell r="X11724">
            <v>3.8212649999999995</v>
          </cell>
          <cell r="Y11724">
            <v>51.636899999999997</v>
          </cell>
          <cell r="Z11724">
            <v>215.19076187648309</v>
          </cell>
          <cell r="AA11724">
            <v>270.64892687648307</v>
          </cell>
          <cell r="AD11724">
            <v>1.9106324999999997</v>
          </cell>
          <cell r="AE11724">
            <v>25.818449999999999</v>
          </cell>
          <cell r="AF11724">
            <v>107.59538093824155</v>
          </cell>
        </row>
        <row r="11725">
          <cell r="M11725" t="str">
            <v>PPlaser</v>
          </cell>
          <cell r="N11725" t="str">
            <v>Détecteur laser de présence pièce</v>
          </cell>
          <cell r="O11725" t="str">
            <v xml:space="preserve">Parts presence laser sensor </v>
          </cell>
          <cell r="P11725">
            <v>2</v>
          </cell>
          <cell r="Q11725">
            <v>0</v>
          </cell>
          <cell r="R11725" t="str">
            <v>01, 02, 07,.</v>
          </cell>
          <cell r="X11725">
            <v>3.8212649999999995</v>
          </cell>
          <cell r="Y11725">
            <v>51.636899999999997</v>
          </cell>
          <cell r="Z11725">
            <v>215.19076187648309</v>
          </cell>
          <cell r="AA11725">
            <v>270.64892687648307</v>
          </cell>
          <cell r="AD11725">
            <v>1.9106324999999997</v>
          </cell>
          <cell r="AE11725">
            <v>25.818449999999999</v>
          </cell>
          <cell r="AF11725">
            <v>107.59538093824155</v>
          </cell>
        </row>
        <row r="11726">
          <cell r="M11726" t="str">
            <v>DetectEcrou</v>
          </cell>
          <cell r="N11726" t="str">
            <v>Détecteur présence écrou M6 à M20</v>
          </cell>
          <cell r="O11726" t="str">
            <v>Nut presence detector M6 to M20</v>
          </cell>
          <cell r="P11726">
            <v>5</v>
          </cell>
          <cell r="Q11726">
            <v>0</v>
          </cell>
          <cell r="R11726" t="str">
            <v>01, 02, 07,.</v>
          </cell>
          <cell r="X11726">
            <v>9.5531624999999991</v>
          </cell>
          <cell r="Y11726">
            <v>129.09224999999998</v>
          </cell>
          <cell r="Z11726">
            <v>537.97690469120766</v>
          </cell>
          <cell r="AA11726">
            <v>676.62231719120769</v>
          </cell>
          <cell r="AD11726">
            <v>1.9106324999999997</v>
          </cell>
          <cell r="AE11726">
            <v>25.818449999999995</v>
          </cell>
          <cell r="AF11726">
            <v>107.59538093824153</v>
          </cell>
        </row>
        <row r="11727">
          <cell r="M11727" t="str">
            <v>RefSerrECONew_D80</v>
          </cell>
          <cell r="N11727" t="str">
            <v>Réf serrée ECO D80 Touche + Appui tous types</v>
          </cell>
          <cell r="O11727" t="str">
            <v>ECO D80 Key + Press all types</v>
          </cell>
          <cell r="P11727">
            <v>3</v>
          </cell>
          <cell r="Q11727">
            <v>0</v>
          </cell>
          <cell r="R11727" t="str">
            <v>01, 02, 07,.</v>
          </cell>
          <cell r="X11727">
            <v>5.342557499999999</v>
          </cell>
          <cell r="Y11727">
            <v>218.43045000000001</v>
          </cell>
          <cell r="Z11727">
            <v>238.06300016231094</v>
          </cell>
          <cell r="AA11727">
            <v>461.83600766231098</v>
          </cell>
          <cell r="AD11727">
            <v>1.7808524999999997</v>
          </cell>
          <cell r="AE11727">
            <v>72.810150000000007</v>
          </cell>
          <cell r="AF11727">
            <v>79.354333387436981</v>
          </cell>
        </row>
        <row r="11728">
          <cell r="M11728" t="str">
            <v>RefSerrECONew_D63</v>
          </cell>
          <cell r="N11728" t="str">
            <v>Réf serrée ECO D63 Touche + Appui tous types</v>
          </cell>
          <cell r="O11728" t="str">
            <v>ECO D63 Key + Press all types</v>
          </cell>
          <cell r="P11728">
            <v>1</v>
          </cell>
          <cell r="Q11728">
            <v>0</v>
          </cell>
          <cell r="R11728" t="str">
            <v>01, 02, 07,.</v>
          </cell>
          <cell r="X11728">
            <v>1.7808524999999997</v>
          </cell>
          <cell r="Y11728">
            <v>72.810149999999993</v>
          </cell>
          <cell r="Z11728">
            <v>79.354333387436981</v>
          </cell>
          <cell r="AA11728">
            <v>153.94533588743695</v>
          </cell>
          <cell r="AD11728">
            <v>1.7808524999999997</v>
          </cell>
          <cell r="AE11728">
            <v>72.810149999999993</v>
          </cell>
          <cell r="AF11728">
            <v>79.354333387436981</v>
          </cell>
        </row>
        <row r="11729">
          <cell r="M11729" t="str">
            <v>RefSerrECONew_D50</v>
          </cell>
          <cell r="N11729" t="str">
            <v>Réf serrée ECO D50 Touche + Appui tous types</v>
          </cell>
          <cell r="O11729" t="str">
            <v>ECO D50 clamped reference Key + Press all types</v>
          </cell>
          <cell r="P11729">
            <v>2</v>
          </cell>
          <cell r="Q11729">
            <v>0</v>
          </cell>
          <cell r="R11729" t="str">
            <v>01, 02, 07,.</v>
          </cell>
          <cell r="X11729">
            <v>3.5617049999999995</v>
          </cell>
          <cell r="Y11729">
            <v>145.62029999999999</v>
          </cell>
          <cell r="Z11729">
            <v>158.70866677487396</v>
          </cell>
          <cell r="AA11729">
            <v>307.89067177487391</v>
          </cell>
          <cell r="AD11729">
            <v>1.7808524999999997</v>
          </cell>
          <cell r="AE11729">
            <v>72.810149999999993</v>
          </cell>
          <cell r="AF11729">
            <v>79.354333387436981</v>
          </cell>
        </row>
        <row r="11730">
          <cell r="M11730" t="str">
            <v>BrasSupECO</v>
          </cell>
          <cell r="N11730" t="str">
            <v>Bras sup pour appui ou touche sur serrage ECO</v>
          </cell>
          <cell r="O11730" t="str">
            <v>Additional arm for pressing or key on ECO clamping</v>
          </cell>
          <cell r="P11730">
            <v>7</v>
          </cell>
          <cell r="Q11730">
            <v>0</v>
          </cell>
          <cell r="R11730" t="str">
            <v>01, 02, 07,.</v>
          </cell>
          <cell r="X11730">
            <v>0</v>
          </cell>
          <cell r="Y11730">
            <v>0</v>
          </cell>
          <cell r="Z11730">
            <v>0</v>
          </cell>
          <cell r="AA11730">
            <v>0</v>
          </cell>
          <cell r="AD11730">
            <v>0</v>
          </cell>
          <cell r="AE11730">
            <v>0</v>
          </cell>
          <cell r="AF11730">
            <v>0</v>
          </cell>
        </row>
        <row r="11731">
          <cell r="M11731" t="str">
            <v>Touch</v>
          </cell>
          <cell r="N11731" t="str">
            <v>Touche seule toutes largeurs</v>
          </cell>
          <cell r="O11731" t="str">
            <v>Fixed button (Endschalter)</v>
          </cell>
          <cell r="P11731">
            <v>7</v>
          </cell>
          <cell r="Q11731">
            <v>0</v>
          </cell>
          <cell r="R11731" t="str">
            <v>01, 02, 07,.</v>
          </cell>
          <cell r="X11731">
            <v>0</v>
          </cell>
          <cell r="Y11731">
            <v>0</v>
          </cell>
          <cell r="Z11731">
            <v>0</v>
          </cell>
          <cell r="AA11731">
            <v>0</v>
          </cell>
          <cell r="AD11731">
            <v>0</v>
          </cell>
          <cell r="AE11731">
            <v>0</v>
          </cell>
          <cell r="AF11731">
            <v>0</v>
          </cell>
        </row>
        <row r="11732">
          <cell r="M11732" t="str">
            <v>AppuiDrageoir</v>
          </cell>
          <cell r="N11732" t="str">
            <v xml:space="preserve">Appui seul ou drageoir seul (toutes largeurs) </v>
          </cell>
          <cell r="O11732" t="str">
            <v xml:space="preserve">support only or sucker only (all widths) </v>
          </cell>
          <cell r="P11732">
            <v>7</v>
          </cell>
          <cell r="Q11732">
            <v>0</v>
          </cell>
          <cell r="R11732" t="str">
            <v>01, 02, 07,.</v>
          </cell>
          <cell r="X11732">
            <v>0</v>
          </cell>
          <cell r="Y11732">
            <v>0</v>
          </cell>
          <cell r="Z11732">
            <v>0</v>
          </cell>
          <cell r="AA11732">
            <v>0</v>
          </cell>
          <cell r="AD11732">
            <v>0</v>
          </cell>
          <cell r="AE11732">
            <v>0</v>
          </cell>
          <cell r="AF11732">
            <v>0</v>
          </cell>
        </row>
        <row r="11733">
          <cell r="M11733" t="str">
            <v>Marq1Caract</v>
          </cell>
          <cell r="N11733" t="str">
            <v>Unité de marquage interne 1 caractère</v>
          </cell>
          <cell r="O11733" t="str">
            <v>Internal marking unit 1 character</v>
          </cell>
          <cell r="P11733">
            <v>1</v>
          </cell>
          <cell r="Q11733" t="str">
            <v>PSE Pas possible</v>
          </cell>
          <cell r="R11733" t="str">
            <v>01, 02, 07,.</v>
          </cell>
          <cell r="X11733">
            <v>2.4360524999999997</v>
          </cell>
          <cell r="Y11733">
            <v>81.02955</v>
          </cell>
          <cell r="Z11733">
            <v>184.96005475059323</v>
          </cell>
          <cell r="AA11733">
            <v>268.42565725059325</v>
          </cell>
          <cell r="AD11733">
            <v>2.4360524999999997</v>
          </cell>
          <cell r="AE11733">
            <v>81.02955</v>
          </cell>
          <cell r="AF11733">
            <v>184.96005475059323</v>
          </cell>
        </row>
        <row r="11734">
          <cell r="M11734" t="str">
            <v>AffDivVerrin</v>
          </cell>
          <cell r="N11734" t="str">
            <v>Afficheur diversité par verrines</v>
          </cell>
          <cell r="O11734" t="str">
            <v>Display divers parts by Lamp</v>
          </cell>
          <cell r="P11734">
            <v>1</v>
          </cell>
          <cell r="Q11734">
            <v>0</v>
          </cell>
          <cell r="R11734" t="str">
            <v>01, 02, 07,.</v>
          </cell>
          <cell r="X11734">
            <v>6.2570024999999987</v>
          </cell>
          <cell r="Y11734">
            <v>110.8275</v>
          </cell>
          <cell r="Z11734">
            <v>297.64538093824154</v>
          </cell>
          <cell r="AA11734">
            <v>414.72988343824153</v>
          </cell>
          <cell r="AD11734">
            <v>6.2570024999999987</v>
          </cell>
          <cell r="AE11734">
            <v>110.8275</v>
          </cell>
          <cell r="AF11734">
            <v>297.64538093824154</v>
          </cell>
        </row>
        <row r="11735">
          <cell r="M11735" t="str">
            <v>PartFixeBatiPnAut</v>
          </cell>
          <cell r="N11735" t="str">
            <v>Part fixe pour bâti de plateau sans PN et AUT</v>
          </cell>
          <cell r="O11735" t="str">
            <v>Base pour bâti de plateau sans PN et AUT</v>
          </cell>
          <cell r="P11735">
            <v>1</v>
          </cell>
          <cell r="Q11735">
            <v>0</v>
          </cell>
          <cell r="R11735" t="str">
            <v>01, 02, 07,.</v>
          </cell>
          <cell r="X11735">
            <v>13.051237499999997</v>
          </cell>
          <cell r="Y11735">
            <v>1322.2860000000001</v>
          </cell>
          <cell r="Z11735">
            <v>643.85326187648309</v>
          </cell>
          <cell r="AA11735">
            <v>1979.1904993764833</v>
          </cell>
          <cell r="AD11735">
            <v>13.051237499999997</v>
          </cell>
          <cell r="AE11735">
            <v>1322.2860000000001</v>
          </cell>
          <cell r="AF11735">
            <v>643.85326187648309</v>
          </cell>
        </row>
        <row r="11736">
          <cell r="M11736">
            <v>0</v>
          </cell>
          <cell r="N11736">
            <v>0</v>
          </cell>
          <cell r="O11736" t="str">
            <v/>
          </cell>
          <cell r="P11736">
            <v>0</v>
          </cell>
          <cell r="Q11736">
            <v>0</v>
          </cell>
          <cell r="R11736">
            <v>0</v>
          </cell>
          <cell r="AA11736">
            <v>0</v>
          </cell>
          <cell r="AD11736" t="e">
            <v>#DIV/0!</v>
          </cell>
          <cell r="AE11736" t="e">
            <v>#DIV/0!</v>
          </cell>
          <cell r="AF11736" t="e">
            <v>#DIV/0!</v>
          </cell>
        </row>
        <row r="11737">
          <cell r="M11737">
            <v>0</v>
          </cell>
          <cell r="N11737">
            <v>0</v>
          </cell>
          <cell r="O11737" t="str">
            <v/>
          </cell>
          <cell r="P11737">
            <v>1</v>
          </cell>
          <cell r="Q11737">
            <v>0</v>
          </cell>
          <cell r="R11737">
            <v>0</v>
          </cell>
          <cell r="AA11737">
            <v>0</v>
          </cell>
          <cell r="AD11737">
            <v>0</v>
          </cell>
          <cell r="AE11737">
            <v>0</v>
          </cell>
          <cell r="AF11737">
            <v>0</v>
          </cell>
        </row>
        <row r="11738">
          <cell r="M11738" t="str">
            <v>Robotnu4</v>
          </cell>
          <cell r="N11738" t="str">
            <v>Robot nu bras 2,65m / 210 Kg</v>
          </cell>
          <cell r="O11738" t="str">
            <v>Robot bare arm 2.65m / 210 Kg</v>
          </cell>
          <cell r="P11738">
            <v>1</v>
          </cell>
          <cell r="Q11738">
            <v>0</v>
          </cell>
          <cell r="R11738" t="str">
            <v>01</v>
          </cell>
          <cell r="X11738">
            <v>0</v>
          </cell>
          <cell r="Y11738">
            <v>0</v>
          </cell>
          <cell r="Z11738">
            <v>0</v>
          </cell>
          <cell r="AA11738">
            <v>0</v>
          </cell>
          <cell r="AD11738">
            <v>0</v>
          </cell>
          <cell r="AE11738">
            <v>0</v>
          </cell>
          <cell r="AF11738">
            <v>0</v>
          </cell>
        </row>
        <row r="11739">
          <cell r="M11739" t="str">
            <v>SEL-MF</v>
          </cell>
          <cell r="N11739" t="str">
            <v>Applicatif Robot SEL en Moyenne Fréquence</v>
          </cell>
          <cell r="O11739" t="str">
            <v>Medium Frequency SEL Robot Application</v>
          </cell>
          <cell r="P11739">
            <v>1</v>
          </cell>
          <cell r="Q11739">
            <v>0</v>
          </cell>
          <cell r="R11739" t="str">
            <v>01, 07,.</v>
          </cell>
          <cell r="X11739">
            <v>2.1930299999999994</v>
          </cell>
          <cell r="Y11739">
            <v>1168.179075</v>
          </cell>
          <cell r="Z11739">
            <v>791.14538093824149</v>
          </cell>
          <cell r="AA11739">
            <v>1961.5174859382414</v>
          </cell>
          <cell r="AD11739">
            <v>2.1930299999999994</v>
          </cell>
          <cell r="AE11739">
            <v>1168.179075</v>
          </cell>
          <cell r="AF11739">
            <v>791.14538093824149</v>
          </cell>
        </row>
        <row r="11740">
          <cell r="M11740" t="str">
            <v>Reh1000</v>
          </cell>
          <cell r="N11740" t="str">
            <v>Réhausse robot h&lt;1000mm</v>
          </cell>
          <cell r="O11740" t="str">
            <v>Robot extension h&lt;1000mm</v>
          </cell>
          <cell r="P11740">
            <v>1</v>
          </cell>
          <cell r="Q11740" t="str">
            <v>A valider</v>
          </cell>
          <cell r="R11740" t="str">
            <v>01, 07,.</v>
          </cell>
          <cell r="X11740">
            <v>0</v>
          </cell>
          <cell r="Y11740">
            <v>29.809500000000003</v>
          </cell>
          <cell r="Z11740">
            <v>10.5</v>
          </cell>
          <cell r="AA11740">
            <v>40.3095</v>
          </cell>
          <cell r="AD11740">
            <v>0</v>
          </cell>
          <cell r="AE11740">
            <v>29.809500000000003</v>
          </cell>
          <cell r="AF11740">
            <v>10.5</v>
          </cell>
        </row>
        <row r="11741">
          <cell r="M11741" t="str">
            <v>Robotintégration-V11</v>
          </cell>
          <cell r="N11741" t="str">
            <v>Intégration robot + baie sur site -V11</v>
          </cell>
          <cell r="O11741" t="str">
            <v>Robot + bay integration on site -V11</v>
          </cell>
          <cell r="P11741">
            <v>1</v>
          </cell>
          <cell r="Q11741">
            <v>0</v>
          </cell>
          <cell r="R11741" t="str">
            <v>01, 07,.</v>
          </cell>
          <cell r="X11741">
            <v>27.235057499999993</v>
          </cell>
          <cell r="Y11741">
            <v>862.84800000000007</v>
          </cell>
          <cell r="Z11741">
            <v>1716.542666567691</v>
          </cell>
          <cell r="AA11741">
            <v>2606.625724067691</v>
          </cell>
          <cell r="AD11741">
            <v>27.235057499999993</v>
          </cell>
          <cell r="AE11741">
            <v>862.84800000000007</v>
          </cell>
          <cell r="AF11741">
            <v>1716.542666567691</v>
          </cell>
        </row>
        <row r="11742">
          <cell r="M11742" t="str">
            <v>VerrineRobot</v>
          </cell>
          <cell r="N11742" t="str">
            <v>Verrine Robot</v>
          </cell>
          <cell r="O11742" t="str">
            <v>To make</v>
          </cell>
          <cell r="P11742">
            <v>1</v>
          </cell>
          <cell r="Q11742">
            <v>0</v>
          </cell>
          <cell r="R11742" t="str">
            <v>01, 07,.</v>
          </cell>
          <cell r="AA11742">
            <v>0</v>
          </cell>
          <cell r="AD11742">
            <v>0</v>
          </cell>
          <cell r="AE11742">
            <v>0</v>
          </cell>
          <cell r="AF11742">
            <v>0</v>
          </cell>
        </row>
        <row r="11743">
          <cell r="M11743">
            <v>0</v>
          </cell>
          <cell r="N11743">
            <v>0</v>
          </cell>
          <cell r="O11743" t="str">
            <v/>
          </cell>
          <cell r="P11743">
            <v>0</v>
          </cell>
          <cell r="Q11743">
            <v>0</v>
          </cell>
          <cell r="R11743">
            <v>0</v>
          </cell>
          <cell r="AA11743">
            <v>0</v>
          </cell>
          <cell r="AD11743" t="e">
            <v>#DIV/0!</v>
          </cell>
          <cell r="AE11743" t="e">
            <v>#DIV/0!</v>
          </cell>
          <cell r="AF11743" t="e">
            <v>#DIV/0!</v>
          </cell>
        </row>
        <row r="11744">
          <cell r="M11744">
            <v>0</v>
          </cell>
          <cell r="N11744">
            <v>0</v>
          </cell>
          <cell r="O11744" t="str">
            <v/>
          </cell>
          <cell r="P11744">
            <v>1</v>
          </cell>
          <cell r="Q11744">
            <v>0</v>
          </cell>
          <cell r="R11744">
            <v>0</v>
          </cell>
          <cell r="AA11744">
            <v>0</v>
          </cell>
          <cell r="AD11744">
            <v>0</v>
          </cell>
          <cell r="AE11744">
            <v>0</v>
          </cell>
          <cell r="AF11744">
            <v>0</v>
          </cell>
        </row>
        <row r="11745">
          <cell r="M11745" t="str">
            <v>TrajSoud</v>
          </cell>
          <cell r="N11745" t="str">
            <v>Trajectoire de soudure(clinchage, arc tiré, rivet)</v>
          </cell>
          <cell r="O11745" t="str">
            <v>Welding path (clinching, pulled arc, rivet)</v>
          </cell>
          <cell r="P11745">
            <v>1</v>
          </cell>
          <cell r="Q11745" t="str">
            <v>OP10A</v>
          </cell>
          <cell r="R11745" t="str">
            <v>01, 07,.</v>
          </cell>
          <cell r="X11745">
            <v>0</v>
          </cell>
          <cell r="Y11745">
            <v>0</v>
          </cell>
          <cell r="Z11745">
            <v>0</v>
          </cell>
          <cell r="AA11745">
            <v>0</v>
          </cell>
          <cell r="AD11745">
            <v>0</v>
          </cell>
          <cell r="AE11745">
            <v>0</v>
          </cell>
          <cell r="AF11745">
            <v>0</v>
          </cell>
        </row>
        <row r="11746">
          <cell r="M11746" t="str">
            <v>CopTrajSoud</v>
          </cell>
          <cell r="N11746" t="str">
            <v>Copie trajectoire Soudure suite à ajout diversité</v>
          </cell>
          <cell r="O11746" t="str">
            <v>Copie of a welding trajectory for divers models</v>
          </cell>
          <cell r="P11746">
            <v>1</v>
          </cell>
          <cell r="Q11746" t="str">
            <v>OP10B</v>
          </cell>
          <cell r="R11746" t="str">
            <v>01, 07,.</v>
          </cell>
          <cell r="X11746">
            <v>0</v>
          </cell>
          <cell r="Y11746">
            <v>0</v>
          </cell>
          <cell r="Z11746">
            <v>0</v>
          </cell>
          <cell r="AA11746">
            <v>0</v>
          </cell>
          <cell r="AD11746">
            <v>0</v>
          </cell>
          <cell r="AE11746">
            <v>0</v>
          </cell>
          <cell r="AF11746">
            <v>0</v>
          </cell>
        </row>
        <row r="11747">
          <cell r="M11747" t="str">
            <v>EchCodeTraj</v>
          </cell>
          <cell r="N11747" t="str">
            <v>Echange Code Trajectoire avec baie robot</v>
          </cell>
          <cell r="O11747" t="str">
            <v>Exchange of Trajectory Code with robot bay</v>
          </cell>
          <cell r="P11747">
            <v>2</v>
          </cell>
          <cell r="Q11747" t="str">
            <v>OP10 A et B</v>
          </cell>
          <cell r="R11747" t="str">
            <v>01, 07,.</v>
          </cell>
          <cell r="X11747">
            <v>2.3624999999999994</v>
          </cell>
          <cell r="Y11747">
            <v>0</v>
          </cell>
          <cell r="Z11747">
            <v>192.81983806413143</v>
          </cell>
          <cell r="AA11747">
            <v>195.18233806413144</v>
          </cell>
          <cell r="AD11747">
            <v>1.1812499999999997</v>
          </cell>
          <cell r="AE11747">
            <v>0</v>
          </cell>
          <cell r="AF11747">
            <v>96.409919032065716</v>
          </cell>
        </row>
        <row r="11748">
          <cell r="M11748" t="str">
            <v>HEtudAUT</v>
          </cell>
          <cell r="N11748" t="str">
            <v>Une heure d'études automatismes</v>
          </cell>
          <cell r="O11748" t="str">
            <v>One hour of automation studies</v>
          </cell>
          <cell r="P11748">
            <v>1</v>
          </cell>
          <cell r="Q11748" t="str">
            <v>Complément Hétude AF+marguerite+prog</v>
          </cell>
          <cell r="R11748" t="str">
            <v>01</v>
          </cell>
          <cell r="X11748">
            <v>65</v>
          </cell>
          <cell r="Y11748">
            <v>0</v>
          </cell>
          <cell r="Z11748">
            <v>0</v>
          </cell>
          <cell r="AA11748">
            <v>65</v>
          </cell>
          <cell r="AD11748">
            <v>65</v>
          </cell>
          <cell r="AE11748">
            <v>0</v>
          </cell>
          <cell r="AF11748">
            <v>0</v>
          </cell>
        </row>
        <row r="11749">
          <cell r="M11749">
            <v>0</v>
          </cell>
          <cell r="N11749">
            <v>0</v>
          </cell>
          <cell r="O11749" t="str">
            <v/>
          </cell>
          <cell r="P11749">
            <v>0</v>
          </cell>
          <cell r="Q11749">
            <v>0</v>
          </cell>
          <cell r="R11749">
            <v>0</v>
          </cell>
          <cell r="AA11749">
            <v>0</v>
          </cell>
          <cell r="AD11749" t="e">
            <v>#DIV/0!</v>
          </cell>
          <cell r="AE11749" t="e">
            <v>#DIV/0!</v>
          </cell>
          <cell r="AF11749" t="e">
            <v>#DIV/0!</v>
          </cell>
        </row>
        <row r="11750">
          <cell r="M11750">
            <v>0</v>
          </cell>
          <cell r="N11750">
            <v>0</v>
          </cell>
          <cell r="O11750" t="str">
            <v/>
          </cell>
          <cell r="P11750">
            <v>1</v>
          </cell>
          <cell r="Q11750" t="str">
            <v>Changement réferenciel</v>
          </cell>
          <cell r="R11750">
            <v>0</v>
          </cell>
          <cell r="AA11750">
            <v>0</v>
          </cell>
          <cell r="AD11750">
            <v>0</v>
          </cell>
          <cell r="AE11750">
            <v>0</v>
          </cell>
          <cell r="AF11750">
            <v>0</v>
          </cell>
        </row>
        <row r="11751">
          <cell r="M11751" t="str">
            <v>PincRobMFLightX500ModSansDetal</v>
          </cell>
          <cell r="N11751" t="str">
            <v>Pince Mod MF Light ciseaux électrique LU &lt; 500</v>
          </cell>
          <cell r="O11751" t="str">
            <v>MF Light Mod Clamp X - Shape electric width &lt; 500</v>
          </cell>
          <cell r="P11751">
            <v>1</v>
          </cell>
          <cell r="Q11751">
            <v>0</v>
          </cell>
          <cell r="R11751" t="str">
            <v>01, 07,.</v>
          </cell>
          <cell r="X11751">
            <v>0</v>
          </cell>
          <cell r="Y11751">
            <v>0</v>
          </cell>
          <cell r="Z11751">
            <v>0</v>
          </cell>
          <cell r="AA11751">
            <v>0</v>
          </cell>
          <cell r="AD11751">
            <v>0</v>
          </cell>
          <cell r="AE11751">
            <v>0</v>
          </cell>
          <cell r="AF11751">
            <v>0</v>
          </cell>
        </row>
        <row r="11752">
          <cell r="M11752" t="str">
            <v>InterfaceRobPinceStdenL</v>
          </cell>
          <cell r="N11752" t="str">
            <v>Interface Std en L fixation entre Pince et Robot</v>
          </cell>
          <cell r="O11752" t="str">
            <v>Std L-shaped interface for fixing between Clamp and Robot</v>
          </cell>
          <cell r="P11752">
            <v>1</v>
          </cell>
          <cell r="Q11752">
            <v>0</v>
          </cell>
          <cell r="R11752" t="str">
            <v>01, 07,.</v>
          </cell>
          <cell r="X11752">
            <v>0</v>
          </cell>
          <cell r="Y11752">
            <v>0</v>
          </cell>
          <cell r="Z11752">
            <v>0</v>
          </cell>
          <cell r="AA11752">
            <v>0</v>
          </cell>
          <cell r="AD11752">
            <v>0</v>
          </cell>
          <cell r="AE11752">
            <v>0</v>
          </cell>
          <cell r="AF11752">
            <v>0</v>
          </cell>
        </row>
        <row r="11753">
          <cell r="M11753" t="str">
            <v>MisAllRech</v>
          </cell>
          <cell r="N11753" t="str">
            <v>Mise et Allonge de rechange</v>
          </cell>
          <cell r="O11753" t="str">
            <v>Spare plug and extension cable</v>
          </cell>
          <cell r="P11753">
            <v>1</v>
          </cell>
          <cell r="Q11753">
            <v>0</v>
          </cell>
          <cell r="R11753" t="str">
            <v>01, 07,.</v>
          </cell>
          <cell r="X11753">
            <v>0</v>
          </cell>
          <cell r="Y11753">
            <v>0</v>
          </cell>
          <cell r="Z11753">
            <v>0</v>
          </cell>
          <cell r="AA11753">
            <v>0</v>
          </cell>
          <cell r="AD11753">
            <v>0</v>
          </cell>
          <cell r="AE11753">
            <v>0</v>
          </cell>
          <cell r="AF11753">
            <v>0</v>
          </cell>
        </row>
        <row r="11754">
          <cell r="M11754">
            <v>0</v>
          </cell>
          <cell r="N11754">
            <v>0</v>
          </cell>
          <cell r="O11754" t="str">
            <v/>
          </cell>
          <cell r="P11754">
            <v>0</v>
          </cell>
          <cell r="Q11754">
            <v>0</v>
          </cell>
          <cell r="R11754">
            <v>0</v>
          </cell>
          <cell r="AA11754">
            <v>0</v>
          </cell>
          <cell r="AD11754" t="e">
            <v>#DIV/0!</v>
          </cell>
          <cell r="AE11754" t="e">
            <v>#DIV/0!</v>
          </cell>
          <cell r="AF11754" t="e">
            <v>#DIV/0!</v>
          </cell>
        </row>
        <row r="11755">
          <cell r="M11755">
            <v>0</v>
          </cell>
          <cell r="N11755">
            <v>0</v>
          </cell>
          <cell r="O11755" t="str">
            <v/>
          </cell>
          <cell r="P11755">
            <v>1</v>
          </cell>
          <cell r="Q11755">
            <v>0</v>
          </cell>
          <cell r="R11755">
            <v>0</v>
          </cell>
          <cell r="AA11755">
            <v>0</v>
          </cell>
          <cell r="AD11755">
            <v>0</v>
          </cell>
          <cell r="AE11755">
            <v>0</v>
          </cell>
          <cell r="AF11755">
            <v>0</v>
          </cell>
        </row>
        <row r="11756">
          <cell r="M11756" t="str">
            <v>RodFixeNew</v>
          </cell>
          <cell r="N11756" t="str">
            <v>Rodeuse fixe (Std New)</v>
          </cell>
          <cell r="O11756" t="str">
            <v>Tip dreser fix (new)</v>
          </cell>
          <cell r="P11756">
            <v>1</v>
          </cell>
          <cell r="Q11756">
            <v>0</v>
          </cell>
          <cell r="R11756" t="str">
            <v>01, 07,.</v>
          </cell>
          <cell r="X11756">
            <v>2.0474999999999994</v>
          </cell>
          <cell r="Y11756">
            <v>95.678100000000001</v>
          </cell>
          <cell r="Z11756">
            <v>254.625</v>
          </cell>
          <cell r="AA11756">
            <v>352.35059999999999</v>
          </cell>
          <cell r="AD11756">
            <v>2.0474999999999994</v>
          </cell>
          <cell r="AE11756">
            <v>95.678100000000001</v>
          </cell>
          <cell r="AF11756">
            <v>254.625</v>
          </cell>
        </row>
        <row r="11757">
          <cell r="M11757">
            <v>0</v>
          </cell>
          <cell r="N11757">
            <v>0</v>
          </cell>
          <cell r="O11757" t="str">
            <v/>
          </cell>
          <cell r="P11757">
            <v>0</v>
          </cell>
          <cell r="Q11757">
            <v>0</v>
          </cell>
          <cell r="R11757">
            <v>0</v>
          </cell>
          <cell r="AA11757">
            <v>0</v>
          </cell>
          <cell r="AD11757" t="e">
            <v>#DIV/0!</v>
          </cell>
          <cell r="AE11757" t="e">
            <v>#DIV/0!</v>
          </cell>
          <cell r="AF11757" t="e">
            <v>#DIV/0!</v>
          </cell>
        </row>
        <row r="11758">
          <cell r="M11758">
            <v>0</v>
          </cell>
          <cell r="N11758">
            <v>0</v>
          </cell>
          <cell r="O11758" t="str">
            <v/>
          </cell>
          <cell r="P11758">
            <v>0</v>
          </cell>
          <cell r="Q11758">
            <v>0</v>
          </cell>
          <cell r="R11758">
            <v>0</v>
          </cell>
          <cell r="AA11758">
            <v>0</v>
          </cell>
          <cell r="AD11758" t="e">
            <v>#DIV/0!</v>
          </cell>
          <cell r="AE11758" t="e">
            <v>#DIV/0!</v>
          </cell>
          <cell r="AF11758" t="e">
            <v>#DIV/0!</v>
          </cell>
        </row>
        <row r="11759">
          <cell r="M11759">
            <v>0</v>
          </cell>
          <cell r="N11759">
            <v>0</v>
          </cell>
          <cell r="O11759" t="str">
            <v/>
          </cell>
          <cell r="P11759">
            <v>0</v>
          </cell>
          <cell r="Q11759">
            <v>0</v>
          </cell>
          <cell r="R11759">
            <v>0</v>
          </cell>
          <cell r="AA11759">
            <v>0</v>
          </cell>
          <cell r="AD11759" t="e">
            <v>#DIV/0!</v>
          </cell>
          <cell r="AE11759" t="e">
            <v>#DIV/0!</v>
          </cell>
          <cell r="AF11759" t="e">
            <v>#DIV/0!</v>
          </cell>
        </row>
        <row r="11760">
          <cell r="M11760">
            <v>0</v>
          </cell>
          <cell r="N11760">
            <v>0</v>
          </cell>
          <cell r="O11760" t="str">
            <v/>
          </cell>
          <cell r="P11760">
            <v>1</v>
          </cell>
          <cell r="Q11760">
            <v>0</v>
          </cell>
          <cell r="R11760">
            <v>0</v>
          </cell>
          <cell r="AA11760">
            <v>0</v>
          </cell>
          <cell r="AD11760">
            <v>0</v>
          </cell>
          <cell r="AE11760">
            <v>0</v>
          </cell>
          <cell r="AF11760">
            <v>0</v>
          </cell>
        </row>
        <row r="11761">
          <cell r="M11761" t="str">
            <v>Robotnu15</v>
          </cell>
          <cell r="N11761" t="str">
            <v>Robot nu bras 3,62m / 400 Kg</v>
          </cell>
          <cell r="O11761" t="str">
            <v>Robot bare arm 3.62m / 400 Kg</v>
          </cell>
          <cell r="P11761">
            <v>1</v>
          </cell>
          <cell r="Q11761">
            <v>0</v>
          </cell>
          <cell r="R11761" t="str">
            <v>01, 07,.</v>
          </cell>
          <cell r="X11761">
            <v>0</v>
          </cell>
          <cell r="Y11761">
            <v>0</v>
          </cell>
          <cell r="Z11761">
            <v>0</v>
          </cell>
          <cell r="AA11761">
            <v>0</v>
          </cell>
          <cell r="AD11761">
            <v>0</v>
          </cell>
          <cell r="AE11761">
            <v>0</v>
          </cell>
          <cell r="AF11761">
            <v>0</v>
          </cell>
        </row>
        <row r="11762">
          <cell r="M11762" t="str">
            <v>M</v>
          </cell>
          <cell r="N11762" t="str">
            <v>Applicatif Robot M</v>
          </cell>
          <cell r="O11762" t="str">
            <v>Robot Application M</v>
          </cell>
          <cell r="P11762">
            <v>1</v>
          </cell>
          <cell r="Q11762">
            <v>0</v>
          </cell>
          <cell r="R11762" t="str">
            <v>01, 07,.</v>
          </cell>
          <cell r="X11762">
            <v>4.9139999999999988</v>
          </cell>
          <cell r="Y11762">
            <v>72.995999999999995</v>
          </cell>
          <cell r="Z11762">
            <v>78.75</v>
          </cell>
          <cell r="AA11762">
            <v>156.66</v>
          </cell>
          <cell r="AD11762">
            <v>4.9139999999999988</v>
          </cell>
          <cell r="AE11762">
            <v>72.995999999999995</v>
          </cell>
          <cell r="AF11762">
            <v>78.75</v>
          </cell>
        </row>
        <row r="11763">
          <cell r="M11763" t="str">
            <v>RehForteCharg1000</v>
          </cell>
          <cell r="N11763" t="str">
            <v>Réhausse robot forte charge h&lt;1000mm</v>
          </cell>
          <cell r="O11763" t="str">
            <v>Heavy-duty robot extension h&lt;1000mm</v>
          </cell>
          <cell r="P11763">
            <v>1</v>
          </cell>
          <cell r="Q11763">
            <v>0</v>
          </cell>
          <cell r="R11763" t="str">
            <v>01, 07,.</v>
          </cell>
          <cell r="X11763">
            <v>0</v>
          </cell>
          <cell r="Y11763">
            <v>29.809500000000003</v>
          </cell>
          <cell r="Z11763">
            <v>10.5</v>
          </cell>
          <cell r="AA11763">
            <v>40.3095</v>
          </cell>
          <cell r="AD11763">
            <v>0</v>
          </cell>
          <cell r="AE11763">
            <v>29.809500000000003</v>
          </cell>
          <cell r="AF11763">
            <v>10.5</v>
          </cell>
        </row>
        <row r="11764">
          <cell r="M11764" t="str">
            <v>Robotintégration-V11</v>
          </cell>
          <cell r="N11764" t="str">
            <v>Intégration robot + baie sur site -V11</v>
          </cell>
          <cell r="O11764" t="str">
            <v>Robot + bay integration on site -V11</v>
          </cell>
          <cell r="P11764">
            <v>1</v>
          </cell>
          <cell r="Q11764">
            <v>0</v>
          </cell>
          <cell r="R11764" t="str">
            <v>01, 07,.</v>
          </cell>
          <cell r="X11764">
            <v>27.235057499999993</v>
          </cell>
          <cell r="Y11764">
            <v>862.84800000000007</v>
          </cell>
          <cell r="Z11764">
            <v>1716.542666567691</v>
          </cell>
          <cell r="AA11764">
            <v>2606.625724067691</v>
          </cell>
          <cell r="AD11764">
            <v>27.235057499999993</v>
          </cell>
          <cell r="AE11764">
            <v>862.84800000000007</v>
          </cell>
          <cell r="AF11764">
            <v>1716.542666567691</v>
          </cell>
        </row>
        <row r="11765">
          <cell r="M11765" t="str">
            <v>VerrineRobot</v>
          </cell>
          <cell r="N11765" t="str">
            <v>Verrine Robot</v>
          </cell>
          <cell r="O11765" t="str">
            <v>To make</v>
          </cell>
          <cell r="P11765">
            <v>1</v>
          </cell>
          <cell r="Q11765">
            <v>0</v>
          </cell>
          <cell r="R11765" t="str">
            <v>01, 07,.</v>
          </cell>
          <cell r="AA11765">
            <v>0</v>
          </cell>
          <cell r="AD11765">
            <v>0</v>
          </cell>
          <cell r="AE11765">
            <v>0</v>
          </cell>
          <cell r="AF11765">
            <v>0</v>
          </cell>
        </row>
        <row r="11766">
          <cell r="M11766">
            <v>0</v>
          </cell>
          <cell r="N11766">
            <v>0</v>
          </cell>
          <cell r="O11766" t="str">
            <v/>
          </cell>
          <cell r="P11766">
            <v>0</v>
          </cell>
          <cell r="Q11766">
            <v>0</v>
          </cell>
          <cell r="R11766">
            <v>0</v>
          </cell>
          <cell r="AA11766">
            <v>0</v>
          </cell>
          <cell r="AD11766" t="e">
            <v>#DIV/0!</v>
          </cell>
          <cell r="AE11766" t="e">
            <v>#DIV/0!</v>
          </cell>
          <cell r="AF11766" t="e">
            <v>#DIV/0!</v>
          </cell>
        </row>
        <row r="11767">
          <cell r="M11767">
            <v>0</v>
          </cell>
          <cell r="N11767">
            <v>0</v>
          </cell>
          <cell r="O11767" t="str">
            <v/>
          </cell>
          <cell r="P11767">
            <v>1</v>
          </cell>
          <cell r="Q11767" t="str">
            <v>Changement réferenciel</v>
          </cell>
          <cell r="R11767">
            <v>0</v>
          </cell>
          <cell r="AA11767">
            <v>0</v>
          </cell>
          <cell r="AD11767">
            <v>0</v>
          </cell>
          <cell r="AE11767">
            <v>0</v>
          </cell>
          <cell r="AF11767">
            <v>0</v>
          </cell>
        </row>
        <row r="11768">
          <cell r="M11768" t="str">
            <v>TrajMan</v>
          </cell>
          <cell r="N11768" t="str">
            <v>Trajectoire de manutention</v>
          </cell>
          <cell r="O11768" t="str">
            <v>Handling path</v>
          </cell>
          <cell r="P11768">
            <v>2</v>
          </cell>
          <cell r="Q11768" t="str">
            <v>Prise TAC, dépose OP20</v>
          </cell>
          <cell r="R11768" t="str">
            <v>01, 07,.</v>
          </cell>
          <cell r="X11768">
            <v>0</v>
          </cell>
          <cell r="Y11768">
            <v>0</v>
          </cell>
          <cell r="Z11768">
            <v>0</v>
          </cell>
          <cell r="AA11768">
            <v>0</v>
          </cell>
          <cell r="AD11768">
            <v>0</v>
          </cell>
          <cell r="AE11768">
            <v>0</v>
          </cell>
          <cell r="AF11768">
            <v>0</v>
          </cell>
        </row>
        <row r="11769">
          <cell r="M11769" t="str">
            <v>CopTrajMan</v>
          </cell>
          <cell r="N11769" t="str">
            <v>Copie trajectoire Manut suite à ajout diversité</v>
          </cell>
          <cell r="O11769" t="str">
            <v>Copie of a handling trajectory for divers models</v>
          </cell>
          <cell r="P11769">
            <v>2</v>
          </cell>
          <cell r="Q11769" t="str">
            <v>Avec ou sans trappe</v>
          </cell>
          <cell r="R11769" t="str">
            <v>01, 07,.</v>
          </cell>
          <cell r="X11769">
            <v>0</v>
          </cell>
          <cell r="Y11769">
            <v>0</v>
          </cell>
          <cell r="Z11769">
            <v>0</v>
          </cell>
          <cell r="AA11769">
            <v>0</v>
          </cell>
          <cell r="AD11769">
            <v>0</v>
          </cell>
          <cell r="AE11769">
            <v>0</v>
          </cell>
          <cell r="AF11769">
            <v>0</v>
          </cell>
        </row>
        <row r="11770">
          <cell r="M11770" t="str">
            <v>EchCodeTraj</v>
          </cell>
          <cell r="N11770" t="str">
            <v>Echange Code Trajectoire avec baie robot</v>
          </cell>
          <cell r="O11770" t="str">
            <v>Exchange of Trajectory Code with robot bay</v>
          </cell>
          <cell r="P11770">
            <v>2</v>
          </cell>
          <cell r="Q11770" t="str">
            <v>div</v>
          </cell>
          <cell r="R11770" t="str">
            <v>01, 07,.</v>
          </cell>
          <cell r="X11770">
            <v>2.3624999999999994</v>
          </cell>
          <cell r="Y11770">
            <v>0</v>
          </cell>
          <cell r="Z11770">
            <v>192.81983806413143</v>
          </cell>
          <cell r="AA11770">
            <v>195.18233806413144</v>
          </cell>
          <cell r="AD11770">
            <v>1.1812499999999997</v>
          </cell>
          <cell r="AE11770">
            <v>0</v>
          </cell>
          <cell r="AF11770">
            <v>96.409919032065716</v>
          </cell>
        </row>
        <row r="11771">
          <cell r="M11771" t="str">
            <v>HEtudAUT</v>
          </cell>
          <cell r="N11771" t="str">
            <v>Une heure d'études automatismes</v>
          </cell>
          <cell r="O11771" t="str">
            <v>One hour of automation studies</v>
          </cell>
          <cell r="P11771">
            <v>1</v>
          </cell>
          <cell r="Q11771" t="str">
            <v>Complément Hétude AF+marguerite+prog</v>
          </cell>
          <cell r="R11771" t="str">
            <v>01</v>
          </cell>
          <cell r="X11771">
            <v>65</v>
          </cell>
          <cell r="Y11771">
            <v>0</v>
          </cell>
          <cell r="Z11771">
            <v>0</v>
          </cell>
          <cell r="AA11771">
            <v>65</v>
          </cell>
          <cell r="AD11771">
            <v>65</v>
          </cell>
          <cell r="AE11771">
            <v>0</v>
          </cell>
          <cell r="AF11771">
            <v>0</v>
          </cell>
        </row>
        <row r="11772">
          <cell r="M11772">
            <v>0</v>
          </cell>
          <cell r="N11772">
            <v>0</v>
          </cell>
          <cell r="O11772" t="str">
            <v/>
          </cell>
          <cell r="P11772">
            <v>0</v>
          </cell>
          <cell r="Q11772">
            <v>0</v>
          </cell>
          <cell r="R11772">
            <v>0</v>
          </cell>
          <cell r="AA11772">
            <v>0</v>
          </cell>
          <cell r="AD11772" t="e">
            <v>#DIV/0!</v>
          </cell>
          <cell r="AE11772" t="e">
            <v>#DIV/0!</v>
          </cell>
          <cell r="AF11772" t="e">
            <v>#DIV/0!</v>
          </cell>
        </row>
        <row r="11773">
          <cell r="M11773">
            <v>0</v>
          </cell>
          <cell r="N11773">
            <v>0</v>
          </cell>
          <cell r="O11773" t="str">
            <v/>
          </cell>
          <cell r="P11773">
            <v>1</v>
          </cell>
          <cell r="Q11773" t="str">
            <v>Changement réferenciel</v>
          </cell>
          <cell r="R11773">
            <v>0</v>
          </cell>
          <cell r="AA11773">
            <v>0</v>
          </cell>
          <cell r="AD11773">
            <v>0</v>
          </cell>
          <cell r="AE11773">
            <v>0</v>
          </cell>
          <cell r="AF11773">
            <v>0</v>
          </cell>
        </row>
        <row r="11774">
          <cell r="M11774" t="str">
            <v>PoutreCentMPRModFrs</v>
          </cell>
          <cell r="N11774" t="str">
            <v>Poutre Centrale pour MPR Modulaire du commerce</v>
          </cell>
          <cell r="O11774" t="str">
            <v>Beam 1 Mt (any diameter) for gripper</v>
          </cell>
          <cell r="P11774">
            <v>1</v>
          </cell>
          <cell r="Q11774">
            <v>0</v>
          </cell>
          <cell r="R11774" t="str">
            <v>01, 07,.</v>
          </cell>
          <cell r="AA11774">
            <v>0</v>
          </cell>
          <cell r="AD11774">
            <v>0</v>
          </cell>
          <cell r="AE11774">
            <v>0</v>
          </cell>
          <cell r="AF11774">
            <v>0</v>
          </cell>
        </row>
        <row r="11775">
          <cell r="M11775" t="str">
            <v>SuppGrandMPRFrs</v>
          </cell>
          <cell r="N11775" t="str">
            <v>Supplément coût pour un grand préhenseur Commerce</v>
          </cell>
          <cell r="O11775" t="str">
            <v>Additional cost for a large trade gripper</v>
          </cell>
          <cell r="P11775">
            <v>2</v>
          </cell>
          <cell r="Q11775">
            <v>0</v>
          </cell>
          <cell r="R11775" t="str">
            <v>01, 07,.</v>
          </cell>
          <cell r="AA11775">
            <v>0</v>
          </cell>
          <cell r="AD11775">
            <v>0</v>
          </cell>
          <cell r="AE11775">
            <v>0</v>
          </cell>
          <cell r="AF11775">
            <v>0</v>
          </cell>
        </row>
        <row r="11776">
          <cell r="M11776" t="str">
            <v>RefSer40DINPreh</v>
          </cell>
          <cell r="N11776" t="str">
            <v>Serrage 40 DIN Touche + Appui tous types sur Préh</v>
          </cell>
          <cell r="O11776" t="str">
            <v>Clamping 40 DIN Key + All types of support on Preh</v>
          </cell>
          <cell r="P11776">
            <v>4</v>
          </cell>
          <cell r="Q11776">
            <v>0</v>
          </cell>
          <cell r="R11776" t="str">
            <v>01, 07,.</v>
          </cell>
          <cell r="X11776">
            <v>4.9139999999999988</v>
          </cell>
          <cell r="Y11776">
            <v>284.0292</v>
          </cell>
          <cell r="Z11776">
            <v>151.20000000000002</v>
          </cell>
          <cell r="AA11776">
            <v>440.14319999999998</v>
          </cell>
          <cell r="AD11776">
            <v>1.2284999999999997</v>
          </cell>
          <cell r="AE11776">
            <v>71.007300000000001</v>
          </cell>
          <cell r="AF11776">
            <v>37.800000000000004</v>
          </cell>
        </row>
        <row r="11777">
          <cell r="M11777" t="str">
            <v>AppuiDrageoir</v>
          </cell>
          <cell r="N11777" t="str">
            <v xml:space="preserve">Appui seul ou drageoir seul (toutes largeurs) </v>
          </cell>
          <cell r="O11777" t="str">
            <v xml:space="preserve">support only or sucker only (all widths) </v>
          </cell>
          <cell r="P11777">
            <v>6</v>
          </cell>
          <cell r="Q11777">
            <v>0</v>
          </cell>
          <cell r="R11777" t="str">
            <v>01, 07,.</v>
          </cell>
          <cell r="X11777">
            <v>0</v>
          </cell>
          <cell r="Y11777">
            <v>0</v>
          </cell>
          <cell r="Z11777">
            <v>0</v>
          </cell>
          <cell r="AA11777">
            <v>0</v>
          </cell>
          <cell r="AD11777">
            <v>0</v>
          </cell>
          <cell r="AE11777">
            <v>0</v>
          </cell>
          <cell r="AF11777">
            <v>0</v>
          </cell>
        </row>
        <row r="11778">
          <cell r="M11778" t="str">
            <v>PPinducPreh</v>
          </cell>
          <cell r="N11778" t="str">
            <v>Détecteur inductif présence pièce sur Préhenseur a</v>
          </cell>
          <cell r="O11778" t="str">
            <v>Inductive part presence detector on Gripper</v>
          </cell>
          <cell r="P11778">
            <v>2</v>
          </cell>
          <cell r="Q11778">
            <v>0</v>
          </cell>
          <cell r="R11778" t="str">
            <v>01, 07,.</v>
          </cell>
          <cell r="X11778">
            <v>2.4569999999999994</v>
          </cell>
          <cell r="Y11778">
            <v>75.316500000000019</v>
          </cell>
          <cell r="Z11778">
            <v>18.900000000000002</v>
          </cell>
          <cell r="AA11778">
            <v>96.673500000000018</v>
          </cell>
          <cell r="AD11778">
            <v>1.2284999999999997</v>
          </cell>
          <cell r="AE11778">
            <v>37.65825000000001</v>
          </cell>
          <cell r="AF11778">
            <v>9.4500000000000011</v>
          </cell>
        </row>
        <row r="11779">
          <cell r="M11779" t="str">
            <v>DistribPreh</v>
          </cell>
          <cell r="N11779" t="str">
            <v>Distributeur taille 2 sur Préhenseur</v>
          </cell>
          <cell r="O11779" t="str">
            <v>Dispenser size 2 on Gripper</v>
          </cell>
          <cell r="P11779">
            <v>2</v>
          </cell>
          <cell r="Q11779">
            <v>0</v>
          </cell>
          <cell r="R11779" t="str">
            <v>01, 07,.</v>
          </cell>
          <cell r="X11779">
            <v>2.4569999999999994</v>
          </cell>
          <cell r="Y11779">
            <v>325.39499999999998</v>
          </cell>
          <cell r="Z11779">
            <v>37.800000000000004</v>
          </cell>
          <cell r="AA11779">
            <v>365.65199999999999</v>
          </cell>
          <cell r="AD11779">
            <v>1.2284999999999997</v>
          </cell>
          <cell r="AE11779">
            <v>162.69749999999999</v>
          </cell>
          <cell r="AF11779">
            <v>18.900000000000002</v>
          </cell>
        </row>
        <row r="11780">
          <cell r="M11780" t="str">
            <v>PilSeulPreh</v>
          </cell>
          <cell r="N11780" t="str">
            <v xml:space="preserve">Pilote fixe sans poteau ou Pilote préhenseur avec </v>
          </cell>
          <cell r="O11780" t="str">
            <v>Fixed pin for gripper</v>
          </cell>
          <cell r="P11780">
            <v>2</v>
          </cell>
          <cell r="Q11780">
            <v>0</v>
          </cell>
          <cell r="R11780" t="str">
            <v>01, 07,.</v>
          </cell>
          <cell r="X11780">
            <v>0</v>
          </cell>
          <cell r="Y11780">
            <v>0</v>
          </cell>
          <cell r="Z11780">
            <v>0</v>
          </cell>
          <cell r="AA11780">
            <v>0</v>
          </cell>
          <cell r="AD11780">
            <v>0</v>
          </cell>
          <cell r="AE11780">
            <v>0</v>
          </cell>
          <cell r="AF11780">
            <v>0</v>
          </cell>
        </row>
        <row r="11781">
          <cell r="M11781" t="str">
            <v>Chgmanu</v>
          </cell>
          <cell r="N11781" t="str">
            <v>1/2 Changeur manuel</v>
          </cell>
          <cell r="O11781" t="str">
            <v>1/2 Changer manual</v>
          </cell>
          <cell r="P11781">
            <v>1</v>
          </cell>
          <cell r="Q11781" t="str">
            <v>Robot forte charge</v>
          </cell>
          <cell r="R11781" t="str">
            <v>01, 07,.</v>
          </cell>
          <cell r="X11781">
            <v>0</v>
          </cell>
          <cell r="Y11781">
            <v>0</v>
          </cell>
          <cell r="Z11781">
            <v>0</v>
          </cell>
          <cell r="AA11781">
            <v>0</v>
          </cell>
          <cell r="AD11781">
            <v>0</v>
          </cell>
          <cell r="AE11781">
            <v>0</v>
          </cell>
          <cell r="AF11781">
            <v>0</v>
          </cell>
        </row>
        <row r="11782">
          <cell r="M11782">
            <v>0</v>
          </cell>
          <cell r="N11782">
            <v>0</v>
          </cell>
          <cell r="O11782" t="str">
            <v/>
          </cell>
          <cell r="P11782">
            <v>0</v>
          </cell>
          <cell r="Q11782">
            <v>0</v>
          </cell>
          <cell r="R11782">
            <v>0</v>
          </cell>
          <cell r="AA11782">
            <v>0</v>
          </cell>
          <cell r="AD11782" t="e">
            <v>#DIV/0!</v>
          </cell>
          <cell r="AE11782" t="e">
            <v>#DIV/0!</v>
          </cell>
          <cell r="AF11782" t="e">
            <v>#DIV/0!</v>
          </cell>
        </row>
        <row r="11783">
          <cell r="M11783">
            <v>0</v>
          </cell>
          <cell r="N11783">
            <v>0</v>
          </cell>
          <cell r="O11783" t="str">
            <v/>
          </cell>
          <cell r="P11783">
            <v>1</v>
          </cell>
          <cell r="Q11783" t="str">
            <v>Changement réferenciel</v>
          </cell>
          <cell r="R11783">
            <v>0</v>
          </cell>
          <cell r="AA11783">
            <v>0</v>
          </cell>
          <cell r="AD11783">
            <v>0</v>
          </cell>
          <cell r="AE11783">
            <v>0</v>
          </cell>
          <cell r="AF11783">
            <v>0</v>
          </cell>
        </row>
        <row r="11784">
          <cell r="M11784" t="str">
            <v>RotondeCdC4Pos</v>
          </cell>
          <cell r="N11784" t="str">
            <v>Rotonde CdC Prépa peau à 4 positions</v>
          </cell>
          <cell r="O11784" t="str">
            <v xml:space="preserve">Rotonde 4-positions bodyside's outer pannel </v>
          </cell>
          <cell r="P11784">
            <v>1</v>
          </cell>
          <cell r="Q11784">
            <v>0</v>
          </cell>
          <cell r="R11784" t="str">
            <v>01, 07,.</v>
          </cell>
          <cell r="X11784">
            <v>19.277999999999995</v>
          </cell>
          <cell r="Y11784">
            <v>1840.7025000000001</v>
          </cell>
          <cell r="Z11784">
            <v>1610.5815237529662</v>
          </cell>
          <cell r="AA11784">
            <v>3470.5620237529665</v>
          </cell>
          <cell r="AD11784">
            <v>19.277999999999995</v>
          </cell>
          <cell r="AE11784">
            <v>1840.7025000000001</v>
          </cell>
          <cell r="AF11784">
            <v>1610.5815237529662</v>
          </cell>
        </row>
        <row r="11785">
          <cell r="M11785" t="str">
            <v>ContrePdsMSR</v>
          </cell>
          <cell r="N11785" t="str">
            <v>Contre poids MSR sur plateau tournant</v>
          </cell>
          <cell r="O11785" t="str">
            <v>Welding Jig counterweight on turntable</v>
          </cell>
          <cell r="P11785">
            <v>1</v>
          </cell>
          <cell r="Q11785" t="str">
            <v>En attente CC24</v>
          </cell>
          <cell r="R11785" t="str">
            <v>01, 07,.</v>
          </cell>
          <cell r="X11785">
            <v>0</v>
          </cell>
          <cell r="Y11785">
            <v>0</v>
          </cell>
          <cell r="Z11785">
            <v>0</v>
          </cell>
          <cell r="AA11785">
            <v>0</v>
          </cell>
          <cell r="AD11785">
            <v>0</v>
          </cell>
          <cell r="AE11785">
            <v>0</v>
          </cell>
          <cell r="AF11785">
            <v>0</v>
          </cell>
        </row>
        <row r="11786">
          <cell r="M11786">
            <v>0</v>
          </cell>
          <cell r="N11786">
            <v>0</v>
          </cell>
          <cell r="O11786" t="str">
            <v/>
          </cell>
          <cell r="P11786">
            <v>0</v>
          </cell>
          <cell r="Q11786">
            <v>0</v>
          </cell>
          <cell r="R11786">
            <v>0</v>
          </cell>
          <cell r="AA11786">
            <v>0</v>
          </cell>
          <cell r="AD11786" t="e">
            <v>#DIV/0!</v>
          </cell>
          <cell r="AE11786" t="e">
            <v>#DIV/0!</v>
          </cell>
          <cell r="AF11786" t="e">
            <v>#DIV/0!</v>
          </cell>
        </row>
        <row r="11787">
          <cell r="M11787">
            <v>0</v>
          </cell>
          <cell r="N11787">
            <v>0</v>
          </cell>
          <cell r="O11787" t="str">
            <v/>
          </cell>
          <cell r="P11787">
            <v>1</v>
          </cell>
          <cell r="Q11787" t="str">
            <v>Changement réferenciel</v>
          </cell>
          <cell r="R11787">
            <v>0</v>
          </cell>
          <cell r="AA11787">
            <v>0</v>
          </cell>
          <cell r="AD11787">
            <v>0</v>
          </cell>
          <cell r="AE11787">
            <v>0</v>
          </cell>
          <cell r="AF11787">
            <v>0</v>
          </cell>
        </row>
        <row r="11788">
          <cell r="M11788" t="str">
            <v>StructPorteOutilCdC</v>
          </cell>
          <cell r="N11788" t="str">
            <v>Cadre outil porte Géométrie CdC Pti ou rotonde</v>
          </cell>
          <cell r="O11788" t="str">
            <v>Baseplate for Geometric stucture for body side mounted on turntable</v>
          </cell>
          <cell r="P11788">
            <v>1</v>
          </cell>
          <cell r="Q11788">
            <v>0</v>
          </cell>
          <cell r="R11788" t="str">
            <v>01, 07,.</v>
          </cell>
          <cell r="X11788">
            <v>1.3103999999999998</v>
          </cell>
          <cell r="Y11788">
            <v>318.738</v>
          </cell>
          <cell r="Z11788">
            <v>181.125</v>
          </cell>
          <cell r="AA11788">
            <v>501.17340000000002</v>
          </cell>
          <cell r="AD11788">
            <v>1.3103999999999998</v>
          </cell>
          <cell r="AE11788">
            <v>318.738</v>
          </cell>
          <cell r="AF11788">
            <v>181.125</v>
          </cell>
        </row>
        <row r="11789">
          <cell r="M11789" t="str">
            <v>PilMob</v>
          </cell>
          <cell r="N11789" t="str">
            <v>Pilote escamotable</v>
          </cell>
          <cell r="O11789" t="str">
            <v>Retractable pin</v>
          </cell>
          <cell r="P11789">
            <v>3</v>
          </cell>
          <cell r="Q11789">
            <v>0</v>
          </cell>
          <cell r="R11789" t="str">
            <v>01, 07,.</v>
          </cell>
          <cell r="X11789">
            <v>7.431007499999998</v>
          </cell>
          <cell r="Y11789">
            <v>218.43045000000001</v>
          </cell>
          <cell r="Z11789">
            <v>382.63614281472468</v>
          </cell>
          <cell r="AA11789">
            <v>608.49760031472465</v>
          </cell>
          <cell r="AD11789">
            <v>2.4770024999999993</v>
          </cell>
          <cell r="AE11789">
            <v>72.810150000000007</v>
          </cell>
          <cell r="AF11789">
            <v>127.54538093824156</v>
          </cell>
        </row>
        <row r="11790">
          <cell r="M11790" t="str">
            <v>PilMobECO</v>
          </cell>
          <cell r="N11790" t="str">
            <v xml:space="preserve">Pilote mobile sur serrage ECO d=50 </v>
          </cell>
          <cell r="O11790" t="str">
            <v xml:space="preserve">Mobile pin on ECO clamping d=50 </v>
          </cell>
          <cell r="P11790">
            <v>1</v>
          </cell>
          <cell r="Q11790">
            <v>0</v>
          </cell>
          <cell r="R11790" t="str">
            <v>01, 07,.</v>
          </cell>
          <cell r="X11790">
            <v>2.4770024999999993</v>
          </cell>
          <cell r="Y11790">
            <v>72.810149999999993</v>
          </cell>
          <cell r="Z11790">
            <v>127.54538093824156</v>
          </cell>
          <cell r="AA11790">
            <v>202.83253343824157</v>
          </cell>
          <cell r="AD11790">
            <v>2.4770024999999993</v>
          </cell>
          <cell r="AE11790">
            <v>72.810149999999993</v>
          </cell>
          <cell r="AF11790">
            <v>127.54538093824156</v>
          </cell>
        </row>
        <row r="11791">
          <cell r="M11791" t="str">
            <v>Pil</v>
          </cell>
          <cell r="N11791" t="str">
            <v>Pilote fixe</v>
          </cell>
          <cell r="O11791" t="str">
            <v>Fixed pin</v>
          </cell>
          <cell r="P11791">
            <v>1</v>
          </cell>
          <cell r="Q11791">
            <v>0</v>
          </cell>
          <cell r="R11791" t="str">
            <v>01, 07,.</v>
          </cell>
          <cell r="X11791">
            <v>0</v>
          </cell>
          <cell r="Y11791">
            <v>0</v>
          </cell>
          <cell r="Z11791">
            <v>0</v>
          </cell>
          <cell r="AA11791">
            <v>0</v>
          </cell>
          <cell r="AD11791">
            <v>0</v>
          </cell>
          <cell r="AE11791">
            <v>0</v>
          </cell>
          <cell r="AF11791">
            <v>0</v>
          </cell>
        </row>
        <row r="11792">
          <cell r="M11792" t="str">
            <v>AbatAuto200</v>
          </cell>
          <cell r="N11792" t="str">
            <v>Abattant, tournette bloqueur Largeur 200</v>
          </cell>
          <cell r="O11792" t="str">
            <v>Flap, 200 mm wide with turntable locking system</v>
          </cell>
          <cell r="P11792">
            <v>4</v>
          </cell>
          <cell r="Q11792">
            <v>0</v>
          </cell>
          <cell r="R11792" t="str">
            <v>01, 07,.</v>
          </cell>
          <cell r="X11792">
            <v>11.218409999999997</v>
          </cell>
          <cell r="Y11792">
            <v>324.1182</v>
          </cell>
          <cell r="Z11792">
            <v>599.95652375296618</v>
          </cell>
          <cell r="AA11792">
            <v>935.29313375296624</v>
          </cell>
          <cell r="AD11792">
            <v>2.8046024999999992</v>
          </cell>
          <cell r="AE11792">
            <v>81.02955</v>
          </cell>
          <cell r="AF11792">
            <v>149.98913093824154</v>
          </cell>
        </row>
        <row r="11793">
          <cell r="M11793" t="str">
            <v>BrasSupECO</v>
          </cell>
          <cell r="N11793" t="str">
            <v>Bras sup pour appui ou touche sur serrage ECO</v>
          </cell>
          <cell r="O11793" t="str">
            <v>Additional arm for pressing or key on ECO clamping</v>
          </cell>
          <cell r="P11793">
            <v>8</v>
          </cell>
          <cell r="Q11793">
            <v>0</v>
          </cell>
          <cell r="R11793" t="str">
            <v>01, 07,.</v>
          </cell>
          <cell r="X11793">
            <v>0</v>
          </cell>
          <cell r="Y11793">
            <v>0</v>
          </cell>
          <cell r="Z11793">
            <v>0</v>
          </cell>
          <cell r="AA11793">
            <v>0</v>
          </cell>
          <cell r="AD11793">
            <v>0</v>
          </cell>
          <cell r="AE11793">
            <v>0</v>
          </cell>
          <cell r="AF11793">
            <v>0</v>
          </cell>
        </row>
        <row r="11794">
          <cell r="M11794" t="str">
            <v>Touch</v>
          </cell>
          <cell r="N11794" t="str">
            <v>Touche seule toutes largeurs</v>
          </cell>
          <cell r="O11794" t="str">
            <v>Fixed button (Endschalter)</v>
          </cell>
          <cell r="P11794">
            <v>8</v>
          </cell>
          <cell r="Q11794">
            <v>0</v>
          </cell>
          <cell r="R11794" t="str">
            <v>01, 07,.</v>
          </cell>
          <cell r="X11794">
            <v>0</v>
          </cell>
          <cell r="Y11794">
            <v>0</v>
          </cell>
          <cell r="Z11794">
            <v>0</v>
          </cell>
          <cell r="AA11794">
            <v>0</v>
          </cell>
          <cell r="AD11794">
            <v>0</v>
          </cell>
          <cell r="AE11794">
            <v>0</v>
          </cell>
          <cell r="AF11794">
            <v>0</v>
          </cell>
        </row>
        <row r="11795">
          <cell r="M11795" t="str">
            <v>AppuiDrageoir</v>
          </cell>
          <cell r="N11795" t="str">
            <v xml:space="preserve">Appui seul ou drageoir seul (toutes largeurs) </v>
          </cell>
          <cell r="O11795" t="str">
            <v xml:space="preserve">support only or sucker only (all widths) </v>
          </cell>
          <cell r="P11795">
            <v>8</v>
          </cell>
          <cell r="Q11795">
            <v>0</v>
          </cell>
          <cell r="R11795" t="str">
            <v>01, 07,.</v>
          </cell>
          <cell r="X11795">
            <v>0</v>
          </cell>
          <cell r="Y11795">
            <v>0</v>
          </cell>
          <cell r="Z11795">
            <v>0</v>
          </cell>
          <cell r="AA11795">
            <v>0</v>
          </cell>
          <cell r="AD11795">
            <v>0</v>
          </cell>
          <cell r="AE11795">
            <v>0</v>
          </cell>
          <cell r="AF11795">
            <v>0</v>
          </cell>
        </row>
        <row r="11796">
          <cell r="M11796" t="str">
            <v>RefSerrECONew_D80</v>
          </cell>
          <cell r="N11796" t="str">
            <v>Réf serrée ECO D80 Touche + Appui tous types</v>
          </cell>
          <cell r="O11796" t="str">
            <v>ECO D80 Key + Press all types</v>
          </cell>
          <cell r="P11796">
            <v>2</v>
          </cell>
          <cell r="Q11796">
            <v>0</v>
          </cell>
          <cell r="R11796" t="str">
            <v>01, 07,.</v>
          </cell>
          <cell r="X11796">
            <v>3.5617049999999995</v>
          </cell>
          <cell r="Y11796">
            <v>145.62029999999999</v>
          </cell>
          <cell r="Z11796">
            <v>158.70866677487396</v>
          </cell>
          <cell r="AA11796">
            <v>307.89067177487391</v>
          </cell>
          <cell r="AD11796">
            <v>1.7808524999999997</v>
          </cell>
          <cell r="AE11796">
            <v>72.810149999999993</v>
          </cell>
          <cell r="AF11796">
            <v>79.354333387436981</v>
          </cell>
        </row>
        <row r="11797">
          <cell r="M11797" t="str">
            <v>RefSerrECONew_D63</v>
          </cell>
          <cell r="N11797" t="str">
            <v>Réf serrée ECO D63 Touche + Appui tous types</v>
          </cell>
          <cell r="O11797" t="str">
            <v>ECO D63 Key + Press all types</v>
          </cell>
          <cell r="P11797">
            <v>3</v>
          </cell>
          <cell r="Q11797">
            <v>0</v>
          </cell>
          <cell r="R11797" t="str">
            <v>01, 07,.</v>
          </cell>
          <cell r="X11797">
            <v>5.342557499999999</v>
          </cell>
          <cell r="Y11797">
            <v>218.43045000000001</v>
          </cell>
          <cell r="Z11797">
            <v>238.06300016231094</v>
          </cell>
          <cell r="AA11797">
            <v>461.83600766231098</v>
          </cell>
          <cell r="AD11797">
            <v>1.7808524999999997</v>
          </cell>
          <cell r="AE11797">
            <v>72.810150000000007</v>
          </cell>
          <cell r="AF11797">
            <v>79.354333387436981</v>
          </cell>
        </row>
        <row r="11798">
          <cell r="M11798" t="str">
            <v>RefSerrECONew_D50</v>
          </cell>
          <cell r="N11798" t="str">
            <v>Réf serrée ECO D50 Touche + Appui tous types</v>
          </cell>
          <cell r="O11798" t="str">
            <v>ECO D50 clamped reference Key + Press all types</v>
          </cell>
          <cell r="P11798">
            <v>10</v>
          </cell>
          <cell r="Q11798">
            <v>0</v>
          </cell>
          <cell r="R11798" t="str">
            <v>01, 07,.</v>
          </cell>
          <cell r="X11798">
            <v>17.808524999999996</v>
          </cell>
          <cell r="Y11798">
            <v>728.10149999999999</v>
          </cell>
          <cell r="Z11798">
            <v>793.54333387436986</v>
          </cell>
          <cell r="AA11798">
            <v>1539.4533588743698</v>
          </cell>
          <cell r="AD11798">
            <v>1.7808524999999995</v>
          </cell>
          <cell r="AE11798">
            <v>72.810149999999993</v>
          </cell>
          <cell r="AF11798">
            <v>79.354333387436981</v>
          </cell>
        </row>
        <row r="11799">
          <cell r="M11799" t="str">
            <v>VentMaq</v>
          </cell>
          <cell r="N11799" t="str">
            <v>Ventouse maquette</v>
          </cell>
          <cell r="O11799" t="str">
            <v>Ventouse maquette</v>
          </cell>
          <cell r="P11799">
            <v>3</v>
          </cell>
          <cell r="Q11799">
            <v>0</v>
          </cell>
          <cell r="R11799" t="str">
            <v>01, 07,.</v>
          </cell>
          <cell r="X11799">
            <v>1.4741999999999995</v>
          </cell>
          <cell r="Y11799">
            <v>53.779949999999999</v>
          </cell>
          <cell r="Z11799">
            <v>35.4375</v>
          </cell>
          <cell r="AA11799">
            <v>90.691649999999996</v>
          </cell>
          <cell r="AD11799">
            <v>0.49139999999999984</v>
          </cell>
          <cell r="AE11799">
            <v>17.926649999999999</v>
          </cell>
          <cell r="AF11799">
            <v>11.8125</v>
          </cell>
        </row>
        <row r="11800">
          <cell r="M11800" t="str">
            <v>VenturiMaq</v>
          </cell>
          <cell r="N11800" t="str">
            <v>Venturi pour ventouses maquette</v>
          </cell>
          <cell r="O11800" t="str">
            <v>Vacuum system for suction cups model</v>
          </cell>
          <cell r="P11800">
            <v>1</v>
          </cell>
          <cell r="Q11800">
            <v>0</v>
          </cell>
          <cell r="R11800" t="str">
            <v>01, 07,.</v>
          </cell>
          <cell r="X11800">
            <v>9.0093149999999973</v>
          </cell>
          <cell r="Y11800">
            <v>733.45755000000008</v>
          </cell>
          <cell r="Z11800">
            <v>512.67527375296618</v>
          </cell>
          <cell r="AA11800">
            <v>1255.1421387529663</v>
          </cell>
          <cell r="AD11800">
            <v>9.0093149999999973</v>
          </cell>
          <cell r="AE11800">
            <v>733.45755000000008</v>
          </cell>
          <cell r="AF11800">
            <v>512.67527375296618</v>
          </cell>
        </row>
        <row r="11801">
          <cell r="M11801" t="str">
            <v>PPinduc</v>
          </cell>
          <cell r="N11801" t="str">
            <v>Détecteur inductif de présence pièce</v>
          </cell>
          <cell r="O11801" t="str">
            <v>Inductive part presence detector</v>
          </cell>
          <cell r="P11801">
            <v>2</v>
          </cell>
          <cell r="Q11801">
            <v>0</v>
          </cell>
          <cell r="R11801" t="str">
            <v>01, 07,.</v>
          </cell>
          <cell r="X11801">
            <v>3.8212649999999995</v>
          </cell>
          <cell r="Y11801">
            <v>51.636899999999997</v>
          </cell>
          <cell r="Z11801">
            <v>215.19076187648309</v>
          </cell>
          <cell r="AA11801">
            <v>270.64892687648307</v>
          </cell>
          <cell r="AD11801">
            <v>1.9106324999999997</v>
          </cell>
          <cell r="AE11801">
            <v>25.818449999999999</v>
          </cell>
          <cell r="AF11801">
            <v>107.59538093824155</v>
          </cell>
        </row>
        <row r="11802">
          <cell r="M11802" t="str">
            <v>PPlaser</v>
          </cell>
          <cell r="N11802" t="str">
            <v>Détecteur laser de présence pièce</v>
          </cell>
          <cell r="O11802" t="str">
            <v xml:space="preserve">Parts presence laser sensor </v>
          </cell>
          <cell r="P11802">
            <v>1</v>
          </cell>
          <cell r="Q11802">
            <v>0</v>
          </cell>
          <cell r="R11802" t="str">
            <v>01, 07,.</v>
          </cell>
          <cell r="X11802">
            <v>1.9106324999999997</v>
          </cell>
          <cell r="Y11802">
            <v>25.818449999999999</v>
          </cell>
          <cell r="Z11802">
            <v>107.59538093824155</v>
          </cell>
          <cell r="AA11802">
            <v>135.32446343824154</v>
          </cell>
          <cell r="AD11802">
            <v>1.9106324999999997</v>
          </cell>
          <cell r="AE11802">
            <v>25.818449999999999</v>
          </cell>
          <cell r="AF11802">
            <v>107.59538093824155</v>
          </cell>
        </row>
        <row r="11803">
          <cell r="M11803" t="str">
            <v>Distrib2</v>
          </cell>
          <cell r="N11803" t="str">
            <v>Distributeur 5/2</v>
          </cell>
          <cell r="O11803" t="str">
            <v>5/2-way valve</v>
          </cell>
          <cell r="P11803">
            <v>13</v>
          </cell>
          <cell r="Q11803">
            <v>0</v>
          </cell>
          <cell r="R11803" t="str">
            <v>01, 07,.</v>
          </cell>
          <cell r="X11803">
            <v>93.697694999999982</v>
          </cell>
          <cell r="Y11803">
            <v>2092.2720000000004</v>
          </cell>
          <cell r="Z11803">
            <v>2229.768295794393</v>
          </cell>
          <cell r="AA11803">
            <v>4415.7379907943932</v>
          </cell>
          <cell r="AD11803">
            <v>7.207514999999999</v>
          </cell>
          <cell r="AE11803">
            <v>160.94400000000002</v>
          </cell>
          <cell r="AF11803">
            <v>171.52063813803022</v>
          </cell>
        </row>
        <row r="11804">
          <cell r="M11804">
            <v>0</v>
          </cell>
          <cell r="N11804">
            <v>0</v>
          </cell>
          <cell r="O11804" t="str">
            <v/>
          </cell>
          <cell r="P11804">
            <v>0</v>
          </cell>
          <cell r="Q11804">
            <v>0</v>
          </cell>
          <cell r="R11804">
            <v>0</v>
          </cell>
          <cell r="AA11804">
            <v>0</v>
          </cell>
          <cell r="AD11804" t="e">
            <v>#DIV/0!</v>
          </cell>
          <cell r="AE11804" t="e">
            <v>#DIV/0!</v>
          </cell>
          <cell r="AF11804" t="e">
            <v>#DIV/0!</v>
          </cell>
        </row>
        <row r="11805">
          <cell r="M11805">
            <v>0</v>
          </cell>
          <cell r="N11805">
            <v>0</v>
          </cell>
          <cell r="O11805" t="str">
            <v/>
          </cell>
          <cell r="P11805">
            <v>1</v>
          </cell>
          <cell r="Q11805">
            <v>0</v>
          </cell>
          <cell r="R11805">
            <v>0</v>
          </cell>
          <cell r="AA11805">
            <v>0</v>
          </cell>
          <cell r="AD11805">
            <v>0</v>
          </cell>
          <cell r="AE11805">
            <v>0</v>
          </cell>
          <cell r="AF11805">
            <v>0</v>
          </cell>
        </row>
        <row r="11806">
          <cell r="M11806" t="str">
            <v>Robotnu7</v>
          </cell>
          <cell r="N11806" t="str">
            <v>Robot nu bras 3,00m / 210 Kg</v>
          </cell>
          <cell r="O11806" t="str">
            <v>Robot bare arm 3.00m / 210 Kg</v>
          </cell>
          <cell r="P11806">
            <v>1</v>
          </cell>
          <cell r="Q11806">
            <v>0</v>
          </cell>
          <cell r="R11806" t="str">
            <v>01, 07,.</v>
          </cell>
          <cell r="X11806">
            <v>0</v>
          </cell>
          <cell r="Y11806">
            <v>0</v>
          </cell>
          <cell r="Z11806">
            <v>0</v>
          </cell>
          <cell r="AA11806">
            <v>0</v>
          </cell>
          <cell r="AD11806">
            <v>0</v>
          </cell>
          <cell r="AE11806">
            <v>0</v>
          </cell>
          <cell r="AF11806">
            <v>0</v>
          </cell>
        </row>
        <row r="11807">
          <cell r="M11807" t="str">
            <v>M+</v>
          </cell>
          <cell r="N11807" t="str">
            <v>Applicatif Robot M+</v>
          </cell>
          <cell r="O11807" t="str">
            <v>Robot M+ Application</v>
          </cell>
          <cell r="P11807">
            <v>1</v>
          </cell>
          <cell r="Q11807">
            <v>0</v>
          </cell>
          <cell r="R11807" t="str">
            <v>01, 07,.</v>
          </cell>
          <cell r="X11807">
            <v>4.9139999999999988</v>
          </cell>
          <cell r="Y11807">
            <v>252.87780000000004</v>
          </cell>
          <cell r="Z11807">
            <v>128.625</v>
          </cell>
          <cell r="AA11807">
            <v>386.41680000000002</v>
          </cell>
          <cell r="AD11807">
            <v>4.9139999999999988</v>
          </cell>
          <cell r="AE11807">
            <v>252.87780000000004</v>
          </cell>
          <cell r="AF11807">
            <v>128.625</v>
          </cell>
        </row>
        <row r="11808">
          <cell r="M11808" t="str">
            <v>Reh1000</v>
          </cell>
          <cell r="N11808" t="str">
            <v>Réhausse robot h&lt;1000mm</v>
          </cell>
          <cell r="O11808" t="str">
            <v>Robot extension h&lt;1000mm</v>
          </cell>
          <cell r="P11808">
            <v>1</v>
          </cell>
          <cell r="Q11808" t="str">
            <v>A valider</v>
          </cell>
          <cell r="R11808" t="str">
            <v>01, 07,.</v>
          </cell>
          <cell r="X11808">
            <v>0</v>
          </cell>
          <cell r="Y11808">
            <v>29.809500000000003</v>
          </cell>
          <cell r="Z11808">
            <v>10.5</v>
          </cell>
          <cell r="AA11808">
            <v>40.3095</v>
          </cell>
          <cell r="AD11808">
            <v>0</v>
          </cell>
          <cell r="AE11808">
            <v>29.809500000000003</v>
          </cell>
          <cell r="AF11808">
            <v>10.5</v>
          </cell>
        </row>
        <row r="11809">
          <cell r="M11809" t="str">
            <v>Robotintégration-V11</v>
          </cell>
          <cell r="N11809" t="str">
            <v>Intégration robot + baie sur site -V11</v>
          </cell>
          <cell r="O11809" t="str">
            <v>Robot + bay integration on site -V11</v>
          </cell>
          <cell r="P11809">
            <v>1</v>
          </cell>
          <cell r="Q11809">
            <v>0</v>
          </cell>
          <cell r="R11809" t="str">
            <v>01, 07,.</v>
          </cell>
          <cell r="X11809">
            <v>27.235057499999993</v>
          </cell>
          <cell r="Y11809">
            <v>862.84800000000007</v>
          </cell>
          <cell r="Z11809">
            <v>1716.542666567691</v>
          </cell>
          <cell r="AA11809">
            <v>2606.625724067691</v>
          </cell>
          <cell r="AD11809">
            <v>27.235057499999993</v>
          </cell>
          <cell r="AE11809">
            <v>862.84800000000007</v>
          </cell>
          <cell r="AF11809">
            <v>1716.542666567691</v>
          </cell>
        </row>
        <row r="11810">
          <cell r="M11810" t="str">
            <v>VerrineRobot</v>
          </cell>
          <cell r="N11810" t="str">
            <v>Verrine Robot</v>
          </cell>
          <cell r="O11810" t="str">
            <v>To make</v>
          </cell>
          <cell r="P11810">
            <v>1</v>
          </cell>
          <cell r="Q11810">
            <v>0</v>
          </cell>
          <cell r="R11810" t="str">
            <v>01, 07,.</v>
          </cell>
          <cell r="AA11810">
            <v>0</v>
          </cell>
          <cell r="AD11810">
            <v>0</v>
          </cell>
          <cell r="AE11810">
            <v>0</v>
          </cell>
          <cell r="AF11810">
            <v>0</v>
          </cell>
        </row>
        <row r="11811">
          <cell r="M11811">
            <v>0</v>
          </cell>
          <cell r="N11811">
            <v>0</v>
          </cell>
          <cell r="O11811" t="str">
            <v/>
          </cell>
          <cell r="P11811">
            <v>0</v>
          </cell>
          <cell r="Q11811">
            <v>0</v>
          </cell>
          <cell r="R11811">
            <v>0</v>
          </cell>
          <cell r="AA11811">
            <v>0</v>
          </cell>
          <cell r="AD11811" t="e">
            <v>#DIV/0!</v>
          </cell>
          <cell r="AE11811" t="e">
            <v>#DIV/0!</v>
          </cell>
          <cell r="AF11811" t="e">
            <v>#DIV/0!</v>
          </cell>
        </row>
        <row r="11812">
          <cell r="M11812">
            <v>0</v>
          </cell>
          <cell r="N11812">
            <v>0</v>
          </cell>
          <cell r="O11812" t="str">
            <v/>
          </cell>
          <cell r="P11812">
            <v>1</v>
          </cell>
          <cell r="Q11812">
            <v>0</v>
          </cell>
          <cell r="R11812">
            <v>0</v>
          </cell>
          <cell r="AA11812">
            <v>0</v>
          </cell>
          <cell r="AD11812">
            <v>0</v>
          </cell>
          <cell r="AE11812">
            <v>0</v>
          </cell>
          <cell r="AF11812">
            <v>0</v>
          </cell>
        </row>
        <row r="11813">
          <cell r="M11813" t="str">
            <v>TrajMan</v>
          </cell>
          <cell r="N11813" t="str">
            <v>Trajectoire de manutention</v>
          </cell>
          <cell r="O11813" t="str">
            <v>Handling path</v>
          </cell>
          <cell r="P11813">
            <v>2</v>
          </cell>
          <cell r="Q11813" t="str">
            <v>Prise OP10A et dépose</v>
          </cell>
          <cell r="R11813" t="str">
            <v>01, 07,.</v>
          </cell>
          <cell r="X11813">
            <v>0</v>
          </cell>
          <cell r="Y11813">
            <v>0</v>
          </cell>
          <cell r="Z11813">
            <v>0</v>
          </cell>
          <cell r="AA11813">
            <v>0</v>
          </cell>
          <cell r="AD11813">
            <v>0</v>
          </cell>
          <cell r="AE11813">
            <v>0</v>
          </cell>
          <cell r="AF11813">
            <v>0</v>
          </cell>
        </row>
        <row r="11814">
          <cell r="M11814" t="str">
            <v>CopTrajMan</v>
          </cell>
          <cell r="N11814" t="str">
            <v>Copie trajectoire Manut suite à ajout diversité</v>
          </cell>
          <cell r="O11814" t="str">
            <v>Copie of a handling trajectory for divers models</v>
          </cell>
          <cell r="P11814">
            <v>1</v>
          </cell>
          <cell r="Q11814" t="str">
            <v>Prise OP10B</v>
          </cell>
          <cell r="R11814" t="str">
            <v>01, 07,.</v>
          </cell>
          <cell r="X11814">
            <v>0</v>
          </cell>
          <cell r="Y11814">
            <v>0</v>
          </cell>
          <cell r="Z11814">
            <v>0</v>
          </cell>
          <cell r="AA11814">
            <v>0</v>
          </cell>
          <cell r="AD11814">
            <v>0</v>
          </cell>
          <cell r="AE11814">
            <v>0</v>
          </cell>
          <cell r="AF11814">
            <v>0</v>
          </cell>
        </row>
        <row r="11815">
          <cell r="M11815" t="str">
            <v>TrajSdo</v>
          </cell>
          <cell r="N11815" t="str">
            <v>Trajectoire de prise et depose outils</v>
          </cell>
          <cell r="O11815" t="str">
            <v>Tools charge and discharge trajectory</v>
          </cell>
          <cell r="P11815">
            <v>1</v>
          </cell>
          <cell r="Q11815">
            <v>0</v>
          </cell>
          <cell r="R11815" t="str">
            <v>01, 07,.</v>
          </cell>
          <cell r="AA11815">
            <v>0</v>
          </cell>
          <cell r="AD11815">
            <v>0</v>
          </cell>
          <cell r="AE11815">
            <v>0</v>
          </cell>
          <cell r="AF11815">
            <v>0</v>
          </cell>
        </row>
        <row r="11816">
          <cell r="M11816" t="str">
            <v>EchCodeTraj</v>
          </cell>
          <cell r="N11816" t="str">
            <v>Echange Code Trajectoire avec baie robot</v>
          </cell>
          <cell r="O11816" t="str">
            <v>Exchange of Trajectory Code with robot bay</v>
          </cell>
          <cell r="P11816">
            <v>4</v>
          </cell>
          <cell r="Q11816" t="str">
            <v>OP10A, B et SDO</v>
          </cell>
          <cell r="R11816" t="str">
            <v>01, 07,.</v>
          </cell>
          <cell r="X11816">
            <v>4.7249999999999988</v>
          </cell>
          <cell r="Y11816">
            <v>0</v>
          </cell>
          <cell r="Z11816">
            <v>385.63967612826286</v>
          </cell>
          <cell r="AA11816">
            <v>390.36467612826289</v>
          </cell>
          <cell r="AD11816">
            <v>1.1812499999999997</v>
          </cell>
          <cell r="AE11816">
            <v>0</v>
          </cell>
          <cell r="AF11816">
            <v>96.409919032065716</v>
          </cell>
        </row>
        <row r="11817">
          <cell r="M11817" t="str">
            <v>HEtudAUT</v>
          </cell>
          <cell r="N11817" t="str">
            <v>Une heure d'études automatismes</v>
          </cell>
          <cell r="O11817" t="str">
            <v>One hour of automation studies</v>
          </cell>
          <cell r="P11817">
            <v>2</v>
          </cell>
          <cell r="Q11817" t="str">
            <v>Complément Hétude AF+marguerite+prog</v>
          </cell>
          <cell r="R11817" t="str">
            <v>01</v>
          </cell>
          <cell r="X11817">
            <v>130</v>
          </cell>
          <cell r="Y11817">
            <v>0</v>
          </cell>
          <cell r="Z11817">
            <v>0</v>
          </cell>
          <cell r="AA11817">
            <v>130</v>
          </cell>
          <cell r="AD11817">
            <v>65</v>
          </cell>
          <cell r="AE11817">
            <v>0</v>
          </cell>
          <cell r="AF11817">
            <v>0</v>
          </cell>
        </row>
        <row r="11818">
          <cell r="M11818">
            <v>0</v>
          </cell>
          <cell r="N11818">
            <v>0</v>
          </cell>
          <cell r="O11818" t="str">
            <v/>
          </cell>
          <cell r="P11818">
            <v>0</v>
          </cell>
          <cell r="Q11818">
            <v>0</v>
          </cell>
          <cell r="R11818">
            <v>0</v>
          </cell>
          <cell r="AA11818">
            <v>0</v>
          </cell>
          <cell r="AD11818" t="e">
            <v>#DIV/0!</v>
          </cell>
          <cell r="AE11818" t="e">
            <v>#DIV/0!</v>
          </cell>
          <cell r="AF11818" t="e">
            <v>#DIV/0!</v>
          </cell>
        </row>
        <row r="11819">
          <cell r="M11819">
            <v>0</v>
          </cell>
          <cell r="N11819">
            <v>0</v>
          </cell>
          <cell r="O11819" t="str">
            <v/>
          </cell>
          <cell r="P11819">
            <v>1</v>
          </cell>
          <cell r="Q11819" t="str">
            <v>Changement réferenciel</v>
          </cell>
          <cell r="R11819">
            <v>0</v>
          </cell>
          <cell r="AA11819">
            <v>0</v>
          </cell>
          <cell r="AD11819">
            <v>0</v>
          </cell>
          <cell r="AE11819">
            <v>0</v>
          </cell>
          <cell r="AF11819">
            <v>0</v>
          </cell>
        </row>
        <row r="11820">
          <cell r="M11820" t="str">
            <v>ChgAutoPreh31</v>
          </cell>
          <cell r="N11820" t="str">
            <v>1/2 Changeur auto pour Préhenseur</v>
          </cell>
          <cell r="O11820" t="str">
            <v>1/2 Auto changer for Gripper</v>
          </cell>
          <cell r="P11820">
            <v>1</v>
          </cell>
          <cell r="Q11820">
            <v>0</v>
          </cell>
          <cell r="R11820" t="str">
            <v>01, 07,.</v>
          </cell>
          <cell r="X11820">
            <v>0</v>
          </cell>
          <cell r="Y11820">
            <v>22.680000000000003</v>
          </cell>
          <cell r="Z11820">
            <v>23.625</v>
          </cell>
          <cell r="AA11820">
            <v>46.305000000000007</v>
          </cell>
          <cell r="AD11820">
            <v>0</v>
          </cell>
          <cell r="AE11820">
            <v>22.680000000000003</v>
          </cell>
          <cell r="AF11820">
            <v>23.625</v>
          </cell>
        </row>
        <row r="11821">
          <cell r="M11821" t="str">
            <v>PoutreCentMPRModFrs</v>
          </cell>
          <cell r="N11821" t="str">
            <v>Poutre Centrale pour MPR Modulaire du commerce</v>
          </cell>
          <cell r="O11821" t="str">
            <v>Beam 1 Mt (any diameter) for gripper</v>
          </cell>
          <cell r="P11821">
            <v>1</v>
          </cell>
          <cell r="Q11821">
            <v>0</v>
          </cell>
          <cell r="R11821" t="str">
            <v>01, 07,.</v>
          </cell>
          <cell r="AA11821">
            <v>0</v>
          </cell>
          <cell r="AD11821">
            <v>0</v>
          </cell>
          <cell r="AE11821">
            <v>0</v>
          </cell>
          <cell r="AF11821">
            <v>0</v>
          </cell>
        </row>
        <row r="11822">
          <cell r="M11822" t="str">
            <v>SuppGrandMPRFrs</v>
          </cell>
          <cell r="N11822" t="str">
            <v>Supplément coût pour un grand préhenseur Commerce</v>
          </cell>
          <cell r="O11822" t="str">
            <v>Additional cost for a large trade gripper</v>
          </cell>
          <cell r="P11822">
            <v>2</v>
          </cell>
          <cell r="Q11822">
            <v>0</v>
          </cell>
          <cell r="R11822" t="str">
            <v>01, 07,.</v>
          </cell>
          <cell r="AA11822">
            <v>0</v>
          </cell>
          <cell r="AD11822">
            <v>0</v>
          </cell>
          <cell r="AE11822">
            <v>0</v>
          </cell>
          <cell r="AF11822">
            <v>0</v>
          </cell>
        </row>
        <row r="11823">
          <cell r="M11823" t="str">
            <v>BoutPoutreMPRFrs</v>
          </cell>
          <cell r="N11823" t="str">
            <v>Compl fixation bout poutre ou preh double Commerce</v>
          </cell>
          <cell r="O11823" t="str">
            <v>Complement fixing beam end or double gripper trade</v>
          </cell>
          <cell r="P11823">
            <v>1</v>
          </cell>
          <cell r="Q11823">
            <v>0</v>
          </cell>
          <cell r="R11823" t="str">
            <v>01, 07,.</v>
          </cell>
          <cell r="AA11823">
            <v>0</v>
          </cell>
          <cell r="AD11823">
            <v>0</v>
          </cell>
          <cell r="AE11823">
            <v>0</v>
          </cell>
          <cell r="AF11823">
            <v>0</v>
          </cell>
        </row>
        <row r="11824">
          <cell r="M11824" t="str">
            <v>SupportMecano</v>
          </cell>
          <cell r="N11824" t="str">
            <v>Support mécanosoudé 200x200x400</v>
          </cell>
          <cell r="O11824" t="str">
            <v>Mechanically welded support 200x200x400x400</v>
          </cell>
          <cell r="P11824">
            <v>1</v>
          </cell>
          <cell r="Q11824" t="str">
            <v>Volume Changeur</v>
          </cell>
          <cell r="R11824" t="str">
            <v>01, 07,.</v>
          </cell>
          <cell r="X11824">
            <v>0</v>
          </cell>
          <cell r="Y11824">
            <v>0</v>
          </cell>
          <cell r="Z11824">
            <v>0</v>
          </cell>
          <cell r="AA11824">
            <v>0</v>
          </cell>
          <cell r="AD11824">
            <v>0</v>
          </cell>
          <cell r="AE11824">
            <v>0</v>
          </cell>
          <cell r="AF11824">
            <v>0</v>
          </cell>
        </row>
        <row r="11825">
          <cell r="M11825" t="str">
            <v>RefSer40DINPreh</v>
          </cell>
          <cell r="N11825" t="str">
            <v>Serrage 40 DIN Touche + Appui tous types sur Préh</v>
          </cell>
          <cell r="O11825" t="str">
            <v>Clamping 40 DIN Key + All types of support on Preh</v>
          </cell>
          <cell r="P11825">
            <v>2</v>
          </cell>
          <cell r="Q11825">
            <v>0</v>
          </cell>
          <cell r="R11825" t="str">
            <v>01, 07,.</v>
          </cell>
          <cell r="X11825">
            <v>2.4569999999999994</v>
          </cell>
          <cell r="Y11825">
            <v>142.0146</v>
          </cell>
          <cell r="Z11825">
            <v>75.600000000000009</v>
          </cell>
          <cell r="AA11825">
            <v>220.07159999999999</v>
          </cell>
          <cell r="AD11825">
            <v>1.2284999999999997</v>
          </cell>
          <cell r="AE11825">
            <v>71.007300000000001</v>
          </cell>
          <cell r="AF11825">
            <v>37.800000000000004</v>
          </cell>
        </row>
        <row r="11826">
          <cell r="M11826" t="str">
            <v>AppuiDrageoir</v>
          </cell>
          <cell r="N11826" t="str">
            <v xml:space="preserve">Appui seul ou drageoir seul (toutes largeurs) </v>
          </cell>
          <cell r="O11826" t="str">
            <v xml:space="preserve">support only or sucker only (all widths) </v>
          </cell>
          <cell r="P11826">
            <v>5</v>
          </cell>
          <cell r="Q11826">
            <v>0</v>
          </cell>
          <cell r="R11826" t="str">
            <v>01, 07,.</v>
          </cell>
          <cell r="X11826">
            <v>0</v>
          </cell>
          <cell r="Y11826">
            <v>0</v>
          </cell>
          <cell r="Z11826">
            <v>0</v>
          </cell>
          <cell r="AA11826">
            <v>0</v>
          </cell>
          <cell r="AD11826">
            <v>0</v>
          </cell>
          <cell r="AE11826">
            <v>0</v>
          </cell>
          <cell r="AF11826">
            <v>0</v>
          </cell>
        </row>
        <row r="11827">
          <cell r="M11827" t="str">
            <v>Touch</v>
          </cell>
          <cell r="N11827" t="str">
            <v>Touche seule toutes largeurs</v>
          </cell>
          <cell r="O11827" t="str">
            <v>Fixed button (Endschalter)</v>
          </cell>
          <cell r="P11827">
            <v>2</v>
          </cell>
          <cell r="Q11827">
            <v>0</v>
          </cell>
          <cell r="R11827" t="str">
            <v>01, 07,.</v>
          </cell>
          <cell r="X11827">
            <v>0</v>
          </cell>
          <cell r="Y11827">
            <v>0</v>
          </cell>
          <cell r="Z11827">
            <v>0</v>
          </cell>
          <cell r="AA11827">
            <v>0</v>
          </cell>
          <cell r="AD11827">
            <v>0</v>
          </cell>
          <cell r="AE11827">
            <v>0</v>
          </cell>
          <cell r="AF11827">
            <v>0</v>
          </cell>
        </row>
        <row r="11828">
          <cell r="M11828" t="str">
            <v>DistribPreh</v>
          </cell>
          <cell r="N11828" t="str">
            <v>Distributeur taille 2 sur Préhenseur</v>
          </cell>
          <cell r="O11828" t="str">
            <v>Dispenser size 2 on Gripper</v>
          </cell>
          <cell r="P11828">
            <v>1</v>
          </cell>
          <cell r="Q11828">
            <v>0</v>
          </cell>
          <cell r="R11828" t="str">
            <v>01, 07,.</v>
          </cell>
          <cell r="X11828">
            <v>1.2284999999999997</v>
          </cell>
          <cell r="Y11828">
            <v>162.69749999999999</v>
          </cell>
          <cell r="Z11828">
            <v>18.900000000000002</v>
          </cell>
          <cell r="AA11828">
            <v>182.82599999999999</v>
          </cell>
          <cell r="AD11828">
            <v>1.2284999999999997</v>
          </cell>
          <cell r="AE11828">
            <v>162.69749999999999</v>
          </cell>
          <cell r="AF11828">
            <v>18.900000000000002</v>
          </cell>
        </row>
        <row r="11829">
          <cell r="M11829" t="str">
            <v>PPinducPreh</v>
          </cell>
          <cell r="N11829" t="str">
            <v>Détecteur inductif présence pièce sur Préhenseur a</v>
          </cell>
          <cell r="O11829" t="str">
            <v>Inductive part presence detector on Gripper</v>
          </cell>
          <cell r="P11829">
            <v>1</v>
          </cell>
          <cell r="Q11829">
            <v>0</v>
          </cell>
          <cell r="R11829" t="str">
            <v>01, 07,.</v>
          </cell>
          <cell r="X11829">
            <v>1.2284999999999997</v>
          </cell>
          <cell r="Y11829">
            <v>37.65825000000001</v>
          </cell>
          <cell r="Z11829">
            <v>9.4500000000000011</v>
          </cell>
          <cell r="AA11829">
            <v>48.336750000000009</v>
          </cell>
          <cell r="AD11829">
            <v>1.2284999999999997</v>
          </cell>
          <cell r="AE11829">
            <v>37.65825000000001</v>
          </cell>
          <cell r="AF11829">
            <v>9.4500000000000011</v>
          </cell>
        </row>
        <row r="11830">
          <cell r="M11830">
            <v>0</v>
          </cell>
          <cell r="N11830">
            <v>0</v>
          </cell>
          <cell r="O11830" t="str">
            <v/>
          </cell>
          <cell r="P11830">
            <v>0</v>
          </cell>
          <cell r="Q11830">
            <v>0</v>
          </cell>
          <cell r="R11830">
            <v>0</v>
          </cell>
          <cell r="AA11830">
            <v>0</v>
          </cell>
          <cell r="AD11830" t="e">
            <v>#DIV/0!</v>
          </cell>
          <cell r="AE11830" t="e">
            <v>#DIV/0!</v>
          </cell>
          <cell r="AF11830" t="e">
            <v>#DIV/0!</v>
          </cell>
        </row>
        <row r="11831">
          <cell r="M11831">
            <v>0</v>
          </cell>
          <cell r="N11831">
            <v>0</v>
          </cell>
          <cell r="O11831" t="str">
            <v/>
          </cell>
          <cell r="P11831">
            <v>1</v>
          </cell>
          <cell r="Q11831">
            <v>0</v>
          </cell>
          <cell r="R11831">
            <v>0</v>
          </cell>
          <cell r="AA11831">
            <v>0</v>
          </cell>
          <cell r="AD11831">
            <v>0</v>
          </cell>
          <cell r="AE11831">
            <v>0</v>
          </cell>
          <cell r="AF11831">
            <v>0</v>
          </cell>
        </row>
        <row r="11832">
          <cell r="M11832" t="str">
            <v>Robotnu1</v>
          </cell>
          <cell r="N11832" t="str">
            <v>Robot nu bras 2,65m / 165 Kg</v>
          </cell>
          <cell r="O11832" t="str">
            <v>Robot bare arm 2.65m / 165 Kg</v>
          </cell>
          <cell r="P11832">
            <v>1</v>
          </cell>
          <cell r="Q11832" t="str">
            <v>Réhausse intégrée dans rotonde</v>
          </cell>
          <cell r="R11832" t="str">
            <v>01, 07,.</v>
          </cell>
          <cell r="X11832">
            <v>0</v>
          </cell>
          <cell r="Y11832">
            <v>0</v>
          </cell>
          <cell r="Z11832">
            <v>0</v>
          </cell>
          <cell r="AA11832">
            <v>0</v>
          </cell>
          <cell r="AD11832">
            <v>0</v>
          </cell>
          <cell r="AE11832">
            <v>0</v>
          </cell>
          <cell r="AF11832">
            <v>0</v>
          </cell>
        </row>
        <row r="11833">
          <cell r="M11833" t="str">
            <v>SEL-MF</v>
          </cell>
          <cell r="N11833" t="str">
            <v>Applicatif Robot SEL en Moyenne Fréquence</v>
          </cell>
          <cell r="O11833" t="str">
            <v>Medium Frequency SEL Robot Application</v>
          </cell>
          <cell r="P11833">
            <v>1</v>
          </cell>
          <cell r="Q11833">
            <v>0</v>
          </cell>
          <cell r="R11833" t="str">
            <v>01, 07,.</v>
          </cell>
          <cell r="X11833">
            <v>2.1930299999999994</v>
          </cell>
          <cell r="Y11833">
            <v>1168.179075</v>
          </cell>
          <cell r="Z11833">
            <v>791.14538093824149</v>
          </cell>
          <cell r="AA11833">
            <v>1961.5174859382414</v>
          </cell>
          <cell r="AD11833">
            <v>2.1930299999999994</v>
          </cell>
          <cell r="AE11833">
            <v>1168.179075</v>
          </cell>
          <cell r="AF11833">
            <v>791.14538093824149</v>
          </cell>
        </row>
        <row r="11834">
          <cell r="M11834" t="str">
            <v>Robotintégration-V11</v>
          </cell>
          <cell r="N11834" t="str">
            <v>Intégration robot + baie sur site -V11</v>
          </cell>
          <cell r="O11834" t="str">
            <v>Robot + bay integration on site -V11</v>
          </cell>
          <cell r="P11834">
            <v>1</v>
          </cell>
          <cell r="Q11834">
            <v>0</v>
          </cell>
          <cell r="R11834" t="str">
            <v>01, 07,.</v>
          </cell>
          <cell r="X11834">
            <v>27.235057499999993</v>
          </cell>
          <cell r="Y11834">
            <v>862.84800000000007</v>
          </cell>
          <cell r="Z11834">
            <v>1716.542666567691</v>
          </cell>
          <cell r="AA11834">
            <v>2606.625724067691</v>
          </cell>
          <cell r="AD11834">
            <v>27.235057499999993</v>
          </cell>
          <cell r="AE11834">
            <v>862.84800000000007</v>
          </cell>
          <cell r="AF11834">
            <v>1716.542666567691</v>
          </cell>
        </row>
        <row r="11835">
          <cell r="M11835" t="str">
            <v>VerrineRobot</v>
          </cell>
          <cell r="N11835" t="str">
            <v>Verrine Robot</v>
          </cell>
          <cell r="O11835" t="str">
            <v>To make</v>
          </cell>
          <cell r="P11835">
            <v>1</v>
          </cell>
          <cell r="Q11835">
            <v>0</v>
          </cell>
          <cell r="R11835" t="str">
            <v>01, 07,.</v>
          </cell>
          <cell r="AA11835">
            <v>0</v>
          </cell>
          <cell r="AD11835">
            <v>0</v>
          </cell>
          <cell r="AE11835">
            <v>0</v>
          </cell>
          <cell r="AF11835">
            <v>0</v>
          </cell>
        </row>
        <row r="11836">
          <cell r="M11836">
            <v>0</v>
          </cell>
          <cell r="N11836">
            <v>0</v>
          </cell>
          <cell r="O11836" t="str">
            <v/>
          </cell>
          <cell r="P11836">
            <v>0</v>
          </cell>
          <cell r="Q11836">
            <v>0</v>
          </cell>
          <cell r="R11836">
            <v>0</v>
          </cell>
          <cell r="AA11836">
            <v>0</v>
          </cell>
          <cell r="AD11836" t="e">
            <v>#DIV/0!</v>
          </cell>
          <cell r="AE11836" t="e">
            <v>#DIV/0!</v>
          </cell>
          <cell r="AF11836" t="e">
            <v>#DIV/0!</v>
          </cell>
        </row>
        <row r="11837">
          <cell r="M11837">
            <v>0</v>
          </cell>
          <cell r="N11837">
            <v>0</v>
          </cell>
          <cell r="O11837" t="str">
            <v/>
          </cell>
          <cell r="P11837">
            <v>1</v>
          </cell>
          <cell r="Q11837" t="str">
            <v>Changement réferenciel</v>
          </cell>
          <cell r="R11837">
            <v>0</v>
          </cell>
          <cell r="AA11837">
            <v>0</v>
          </cell>
          <cell r="AD11837">
            <v>0</v>
          </cell>
          <cell r="AE11837">
            <v>0</v>
          </cell>
          <cell r="AF11837">
            <v>0</v>
          </cell>
        </row>
        <row r="11838">
          <cell r="M11838" t="str">
            <v>TrajSoud</v>
          </cell>
          <cell r="N11838" t="str">
            <v>Trajectoire de soudure(clinchage, arc tiré, rivet)</v>
          </cell>
          <cell r="O11838" t="str">
            <v>Welding path (clinching, pulled arc, rivet)</v>
          </cell>
          <cell r="P11838">
            <v>1</v>
          </cell>
          <cell r="Q11838" t="str">
            <v>8 PSE</v>
          </cell>
          <cell r="R11838" t="str">
            <v>01, 07,.</v>
          </cell>
          <cell r="X11838">
            <v>0</v>
          </cell>
          <cell r="Y11838">
            <v>0</v>
          </cell>
          <cell r="Z11838">
            <v>0</v>
          </cell>
          <cell r="AA11838">
            <v>0</v>
          </cell>
          <cell r="AD11838">
            <v>0</v>
          </cell>
          <cell r="AE11838">
            <v>0</v>
          </cell>
          <cell r="AF11838">
            <v>0</v>
          </cell>
        </row>
        <row r="11839">
          <cell r="M11839" t="str">
            <v>CopTrajSoud</v>
          </cell>
          <cell r="N11839" t="str">
            <v>Copie trajectoire Soudure suite à ajout diversité</v>
          </cell>
          <cell r="O11839" t="str">
            <v>Copie of a welding trajectory for divers models</v>
          </cell>
          <cell r="P11839">
            <v>1</v>
          </cell>
          <cell r="Q11839" t="str">
            <v>Avec ou sans trappe</v>
          </cell>
          <cell r="R11839" t="str">
            <v>01, 07,.</v>
          </cell>
          <cell r="X11839">
            <v>0</v>
          </cell>
          <cell r="Y11839">
            <v>0</v>
          </cell>
          <cell r="Z11839">
            <v>0</v>
          </cell>
          <cell r="AA11839">
            <v>0</v>
          </cell>
          <cell r="AD11839">
            <v>0</v>
          </cell>
          <cell r="AE11839">
            <v>0</v>
          </cell>
          <cell r="AF11839">
            <v>0</v>
          </cell>
        </row>
        <row r="11840">
          <cell r="M11840" t="str">
            <v>EchCodeTraj</v>
          </cell>
          <cell r="N11840" t="str">
            <v>Echange Code Trajectoire avec baie robot</v>
          </cell>
          <cell r="O11840" t="str">
            <v>Exchange of Trajectory Code with robot bay</v>
          </cell>
          <cell r="P11840">
            <v>2</v>
          </cell>
          <cell r="Q11840">
            <v>0</v>
          </cell>
          <cell r="R11840" t="str">
            <v>01, 07,.</v>
          </cell>
          <cell r="X11840">
            <v>2.3624999999999994</v>
          </cell>
          <cell r="Y11840">
            <v>0</v>
          </cell>
          <cell r="Z11840">
            <v>192.81983806413143</v>
          </cell>
          <cell r="AA11840">
            <v>195.18233806413144</v>
          </cell>
          <cell r="AD11840">
            <v>1.1812499999999997</v>
          </cell>
          <cell r="AE11840">
            <v>0</v>
          </cell>
          <cell r="AF11840">
            <v>96.409919032065716</v>
          </cell>
        </row>
        <row r="11841">
          <cell r="M11841" t="str">
            <v>HEtudAUT</v>
          </cell>
          <cell r="N11841" t="str">
            <v>Une heure d'études automatismes</v>
          </cell>
          <cell r="O11841" t="str">
            <v>One hour of automation studies</v>
          </cell>
          <cell r="P11841">
            <v>1</v>
          </cell>
          <cell r="Q11841" t="str">
            <v>Complément Hétude AF+marguerite+prog</v>
          </cell>
          <cell r="R11841" t="str">
            <v>01</v>
          </cell>
          <cell r="X11841">
            <v>65</v>
          </cell>
          <cell r="Y11841">
            <v>0</v>
          </cell>
          <cell r="Z11841">
            <v>0</v>
          </cell>
          <cell r="AA11841">
            <v>65</v>
          </cell>
          <cell r="AD11841">
            <v>65</v>
          </cell>
          <cell r="AE11841">
            <v>0</v>
          </cell>
          <cell r="AF11841">
            <v>0</v>
          </cell>
        </row>
        <row r="11842">
          <cell r="M11842">
            <v>0</v>
          </cell>
          <cell r="N11842">
            <v>0</v>
          </cell>
          <cell r="O11842" t="str">
            <v/>
          </cell>
          <cell r="P11842">
            <v>0</v>
          </cell>
          <cell r="Q11842">
            <v>0</v>
          </cell>
          <cell r="R11842">
            <v>0</v>
          </cell>
          <cell r="AA11842">
            <v>0</v>
          </cell>
          <cell r="AD11842" t="e">
            <v>#DIV/0!</v>
          </cell>
          <cell r="AE11842" t="e">
            <v>#DIV/0!</v>
          </cell>
          <cell r="AF11842" t="e">
            <v>#DIV/0!</v>
          </cell>
        </row>
        <row r="11843">
          <cell r="M11843">
            <v>0</v>
          </cell>
          <cell r="N11843">
            <v>0</v>
          </cell>
          <cell r="O11843" t="str">
            <v/>
          </cell>
          <cell r="P11843">
            <v>1</v>
          </cell>
          <cell r="Q11843" t="str">
            <v>Changement réferenciel</v>
          </cell>
          <cell r="R11843">
            <v>0</v>
          </cell>
          <cell r="AA11843">
            <v>0</v>
          </cell>
          <cell r="AD11843">
            <v>0</v>
          </cell>
          <cell r="AE11843">
            <v>0</v>
          </cell>
          <cell r="AF11843">
            <v>0</v>
          </cell>
        </row>
        <row r="11844">
          <cell r="M11844" t="str">
            <v>PincRobMFLightX500ModSansDetal</v>
          </cell>
          <cell r="N11844" t="str">
            <v>Pince Mod MF Light ciseaux électrique LU &lt; 500</v>
          </cell>
          <cell r="O11844" t="str">
            <v>MF Light Mod Clamp X - Shape electric width &lt; 500</v>
          </cell>
          <cell r="P11844">
            <v>1</v>
          </cell>
          <cell r="Q11844">
            <v>0</v>
          </cell>
          <cell r="R11844" t="str">
            <v>01, 07,.</v>
          </cell>
          <cell r="X11844">
            <v>0</v>
          </cell>
          <cell r="Y11844">
            <v>0</v>
          </cell>
          <cell r="Z11844">
            <v>0</v>
          </cell>
          <cell r="AA11844">
            <v>0</v>
          </cell>
          <cell r="AD11844">
            <v>0</v>
          </cell>
          <cell r="AE11844">
            <v>0</v>
          </cell>
          <cell r="AF11844">
            <v>0</v>
          </cell>
        </row>
        <row r="11845">
          <cell r="M11845" t="str">
            <v>MisAllRech</v>
          </cell>
          <cell r="N11845" t="str">
            <v>Mise et Allonge de rechange</v>
          </cell>
          <cell r="O11845" t="str">
            <v>Spare plug and extension cable</v>
          </cell>
          <cell r="P11845">
            <v>1</v>
          </cell>
          <cell r="Q11845">
            <v>0</v>
          </cell>
          <cell r="R11845" t="str">
            <v>01, 07,.</v>
          </cell>
          <cell r="X11845">
            <v>0</v>
          </cell>
          <cell r="Y11845">
            <v>0</v>
          </cell>
          <cell r="Z11845">
            <v>0</v>
          </cell>
          <cell r="AA11845">
            <v>0</v>
          </cell>
          <cell r="AD11845">
            <v>0</v>
          </cell>
          <cell r="AE11845">
            <v>0</v>
          </cell>
          <cell r="AF11845">
            <v>0</v>
          </cell>
        </row>
        <row r="11846">
          <cell r="M11846" t="str">
            <v>InterfaceRobPinceStdenL</v>
          </cell>
          <cell r="N11846" t="str">
            <v>Interface Std en L fixation entre Pince et Robot</v>
          </cell>
          <cell r="O11846" t="str">
            <v>Std L-shaped interface for fixing between Clamp and Robot</v>
          </cell>
          <cell r="P11846">
            <v>1</v>
          </cell>
          <cell r="Q11846">
            <v>0</v>
          </cell>
          <cell r="R11846" t="str">
            <v>01, 07,.</v>
          </cell>
          <cell r="X11846">
            <v>0</v>
          </cell>
          <cell r="Y11846">
            <v>0</v>
          </cell>
          <cell r="Z11846">
            <v>0</v>
          </cell>
          <cell r="AA11846">
            <v>0</v>
          </cell>
          <cell r="AD11846">
            <v>0</v>
          </cell>
          <cell r="AE11846">
            <v>0</v>
          </cell>
          <cell r="AF11846">
            <v>0</v>
          </cell>
        </row>
        <row r="11847">
          <cell r="M11847">
            <v>0</v>
          </cell>
          <cell r="N11847">
            <v>0</v>
          </cell>
          <cell r="O11847" t="str">
            <v/>
          </cell>
          <cell r="P11847">
            <v>0</v>
          </cell>
          <cell r="Q11847">
            <v>0</v>
          </cell>
          <cell r="R11847">
            <v>0</v>
          </cell>
          <cell r="AA11847">
            <v>0</v>
          </cell>
          <cell r="AD11847" t="e">
            <v>#DIV/0!</v>
          </cell>
          <cell r="AE11847" t="e">
            <v>#DIV/0!</v>
          </cell>
          <cell r="AF11847" t="e">
            <v>#DIV/0!</v>
          </cell>
        </row>
        <row r="11848">
          <cell r="M11848">
            <v>0</v>
          </cell>
          <cell r="N11848">
            <v>0</v>
          </cell>
          <cell r="O11848" t="str">
            <v/>
          </cell>
          <cell r="P11848">
            <v>1</v>
          </cell>
          <cell r="Q11848">
            <v>0</v>
          </cell>
          <cell r="R11848">
            <v>0</v>
          </cell>
          <cell r="AA11848">
            <v>0</v>
          </cell>
          <cell r="AD11848">
            <v>0</v>
          </cell>
          <cell r="AE11848">
            <v>0</v>
          </cell>
          <cell r="AF11848">
            <v>0</v>
          </cell>
        </row>
        <row r="11849">
          <cell r="M11849" t="str">
            <v>RodFixeNew</v>
          </cell>
          <cell r="N11849" t="str">
            <v>Rodeuse fixe (Std New)</v>
          </cell>
          <cell r="O11849" t="str">
            <v>Tip dreser fix (new)</v>
          </cell>
          <cell r="P11849">
            <v>1</v>
          </cell>
          <cell r="Q11849">
            <v>0</v>
          </cell>
          <cell r="R11849" t="str">
            <v>01, 07,.</v>
          </cell>
          <cell r="X11849">
            <v>2.0474999999999994</v>
          </cell>
          <cell r="Y11849">
            <v>95.678100000000001</v>
          </cell>
          <cell r="Z11849">
            <v>254.625</v>
          </cell>
          <cell r="AA11849">
            <v>352.35059999999999</v>
          </cell>
          <cell r="AD11849">
            <v>2.0474999999999994</v>
          </cell>
          <cell r="AE11849">
            <v>95.678100000000001</v>
          </cell>
          <cell r="AF11849">
            <v>254.625</v>
          </cell>
        </row>
        <row r="11850">
          <cell r="M11850" t="str">
            <v>SupportMecano</v>
          </cell>
          <cell r="N11850" t="str">
            <v>Support mécanosoudé 200x200x400</v>
          </cell>
          <cell r="O11850" t="str">
            <v>Mechanically welded support 200x200x400x400</v>
          </cell>
          <cell r="P11850">
            <v>1</v>
          </cell>
          <cell r="Q11850" t="str">
            <v>Pour valoriser un pied spécifique</v>
          </cell>
          <cell r="R11850" t="str">
            <v>01, 07,.</v>
          </cell>
          <cell r="X11850">
            <v>0</v>
          </cell>
          <cell r="Y11850">
            <v>0</v>
          </cell>
          <cell r="Z11850">
            <v>0</v>
          </cell>
          <cell r="AA11850">
            <v>0</v>
          </cell>
          <cell r="AD11850">
            <v>0</v>
          </cell>
          <cell r="AE11850">
            <v>0</v>
          </cell>
          <cell r="AF11850">
            <v>0</v>
          </cell>
        </row>
        <row r="11851">
          <cell r="M11851">
            <v>0</v>
          </cell>
          <cell r="N11851">
            <v>0</v>
          </cell>
          <cell r="O11851" t="str">
            <v/>
          </cell>
          <cell r="P11851">
            <v>0</v>
          </cell>
          <cell r="Q11851">
            <v>0</v>
          </cell>
          <cell r="R11851">
            <v>0</v>
          </cell>
          <cell r="AA11851">
            <v>0</v>
          </cell>
          <cell r="AD11851" t="e">
            <v>#DIV/0!</v>
          </cell>
          <cell r="AE11851" t="e">
            <v>#DIV/0!</v>
          </cell>
          <cell r="AF11851" t="e">
            <v>#DIV/0!</v>
          </cell>
        </row>
        <row r="11852">
          <cell r="M11852">
            <v>0</v>
          </cell>
          <cell r="N11852">
            <v>0</v>
          </cell>
          <cell r="O11852" t="str">
            <v/>
          </cell>
          <cell r="P11852">
            <v>1</v>
          </cell>
          <cell r="Q11852">
            <v>0</v>
          </cell>
          <cell r="R11852">
            <v>0</v>
          </cell>
          <cell r="AA11852">
            <v>0</v>
          </cell>
          <cell r="AD11852">
            <v>0</v>
          </cell>
          <cell r="AE11852">
            <v>0</v>
          </cell>
          <cell r="AF11852">
            <v>0</v>
          </cell>
        </row>
        <row r="11853">
          <cell r="M11853" t="str">
            <v>Robotnu4</v>
          </cell>
          <cell r="N11853" t="str">
            <v>Robot nu bras 2,65m / 210 Kg</v>
          </cell>
          <cell r="O11853" t="str">
            <v>Robot bare arm 2.65m / 210 Kg</v>
          </cell>
          <cell r="P11853">
            <v>1</v>
          </cell>
          <cell r="Q11853">
            <v>0</v>
          </cell>
          <cell r="R11853" t="str">
            <v>01, 07,.</v>
          </cell>
          <cell r="X11853">
            <v>0</v>
          </cell>
          <cell r="Y11853">
            <v>0</v>
          </cell>
          <cell r="Z11853">
            <v>0</v>
          </cell>
          <cell r="AA11853">
            <v>0</v>
          </cell>
          <cell r="AD11853">
            <v>0</v>
          </cell>
          <cell r="AE11853">
            <v>0</v>
          </cell>
          <cell r="AF11853">
            <v>0</v>
          </cell>
        </row>
        <row r="11854">
          <cell r="M11854" t="str">
            <v>SEL-MF</v>
          </cell>
          <cell r="N11854" t="str">
            <v>Applicatif Robot SEL en Moyenne Fréquence</v>
          </cell>
          <cell r="O11854" t="str">
            <v>Medium Frequency SEL Robot Application</v>
          </cell>
          <cell r="P11854">
            <v>1</v>
          </cell>
          <cell r="Q11854">
            <v>0</v>
          </cell>
          <cell r="R11854" t="str">
            <v>01, 07,.</v>
          </cell>
          <cell r="X11854">
            <v>2.1930299999999994</v>
          </cell>
          <cell r="Y11854">
            <v>1168.179075</v>
          </cell>
          <cell r="Z11854">
            <v>791.14538093824149</v>
          </cell>
          <cell r="AA11854">
            <v>1961.5174859382414</v>
          </cell>
          <cell r="AD11854">
            <v>2.1930299999999994</v>
          </cell>
          <cell r="AE11854">
            <v>1168.179075</v>
          </cell>
          <cell r="AF11854">
            <v>791.14538093824149</v>
          </cell>
        </row>
        <row r="11855">
          <cell r="M11855" t="str">
            <v>Reh1000</v>
          </cell>
          <cell r="N11855" t="str">
            <v>Réhausse robot h&lt;1000mm</v>
          </cell>
          <cell r="O11855" t="str">
            <v>Robot extension h&lt;1000mm</v>
          </cell>
          <cell r="P11855">
            <v>1</v>
          </cell>
          <cell r="Q11855">
            <v>0</v>
          </cell>
          <cell r="R11855" t="str">
            <v>01, 07,.</v>
          </cell>
          <cell r="X11855">
            <v>0</v>
          </cell>
          <cell r="Y11855">
            <v>29.809500000000003</v>
          </cell>
          <cell r="Z11855">
            <v>10.5</v>
          </cell>
          <cell r="AA11855">
            <v>40.3095</v>
          </cell>
          <cell r="AD11855">
            <v>0</v>
          </cell>
          <cell r="AE11855">
            <v>29.809500000000003</v>
          </cell>
          <cell r="AF11855">
            <v>10.5</v>
          </cell>
        </row>
        <row r="11856">
          <cell r="M11856" t="str">
            <v>Robotintégration-V11</v>
          </cell>
          <cell r="N11856" t="str">
            <v>Intégration robot + baie sur site -V11</v>
          </cell>
          <cell r="O11856" t="str">
            <v>Robot + bay integration on site -V11</v>
          </cell>
          <cell r="P11856">
            <v>1</v>
          </cell>
          <cell r="Q11856">
            <v>0</v>
          </cell>
          <cell r="R11856" t="str">
            <v>01, 07,.</v>
          </cell>
          <cell r="X11856">
            <v>27.235057499999993</v>
          </cell>
          <cell r="Y11856">
            <v>862.84800000000007</v>
          </cell>
          <cell r="Z11856">
            <v>1716.542666567691</v>
          </cell>
          <cell r="AA11856">
            <v>2606.625724067691</v>
          </cell>
          <cell r="AD11856">
            <v>27.235057499999993</v>
          </cell>
          <cell r="AE11856">
            <v>862.84800000000007</v>
          </cell>
          <cell r="AF11856">
            <v>1716.542666567691</v>
          </cell>
        </row>
        <row r="11857">
          <cell r="M11857" t="str">
            <v>VerrineRobot</v>
          </cell>
          <cell r="N11857" t="str">
            <v>Verrine Robot</v>
          </cell>
          <cell r="O11857" t="str">
            <v>To make</v>
          </cell>
          <cell r="P11857">
            <v>1</v>
          </cell>
          <cell r="Q11857">
            <v>0</v>
          </cell>
          <cell r="R11857" t="str">
            <v>01, 07,.</v>
          </cell>
          <cell r="AA11857">
            <v>0</v>
          </cell>
          <cell r="AD11857">
            <v>0</v>
          </cell>
          <cell r="AE11857">
            <v>0</v>
          </cell>
          <cell r="AF11857">
            <v>0</v>
          </cell>
        </row>
        <row r="11858">
          <cell r="M11858">
            <v>0</v>
          </cell>
          <cell r="N11858">
            <v>0</v>
          </cell>
          <cell r="O11858" t="str">
            <v/>
          </cell>
          <cell r="P11858">
            <v>0</v>
          </cell>
          <cell r="Q11858">
            <v>0</v>
          </cell>
          <cell r="R11858">
            <v>0</v>
          </cell>
          <cell r="AA11858">
            <v>0</v>
          </cell>
          <cell r="AD11858" t="e">
            <v>#DIV/0!</v>
          </cell>
          <cell r="AE11858" t="e">
            <v>#DIV/0!</v>
          </cell>
          <cell r="AF11858" t="e">
            <v>#DIV/0!</v>
          </cell>
        </row>
        <row r="11859">
          <cell r="M11859">
            <v>0</v>
          </cell>
          <cell r="N11859">
            <v>0</v>
          </cell>
          <cell r="O11859" t="str">
            <v/>
          </cell>
          <cell r="P11859">
            <v>1</v>
          </cell>
          <cell r="Q11859" t="str">
            <v>Changement réferenciel</v>
          </cell>
          <cell r="R11859">
            <v>0</v>
          </cell>
          <cell r="AA11859">
            <v>0</v>
          </cell>
          <cell r="AD11859">
            <v>0</v>
          </cell>
          <cell r="AE11859">
            <v>0</v>
          </cell>
          <cell r="AF11859">
            <v>0</v>
          </cell>
        </row>
        <row r="11860">
          <cell r="M11860" t="str">
            <v>TrajSoud</v>
          </cell>
          <cell r="N11860" t="str">
            <v>Trajectoire de soudure(clinchage, arc tiré, rivet)</v>
          </cell>
          <cell r="O11860" t="str">
            <v>Welding path (clinching, pulled arc, rivet)</v>
          </cell>
          <cell r="P11860">
            <v>1</v>
          </cell>
          <cell r="Q11860" t="str">
            <v>CC21</v>
          </cell>
          <cell r="R11860" t="str">
            <v>01, 07,.</v>
          </cell>
          <cell r="X11860">
            <v>0</v>
          </cell>
          <cell r="Y11860">
            <v>0</v>
          </cell>
          <cell r="Z11860">
            <v>0</v>
          </cell>
          <cell r="AA11860">
            <v>0</v>
          </cell>
          <cell r="AD11860">
            <v>0</v>
          </cell>
          <cell r="AE11860">
            <v>0</v>
          </cell>
          <cell r="AF11860">
            <v>0</v>
          </cell>
        </row>
        <row r="11861">
          <cell r="M11861" t="str">
            <v>CopTrajSoud</v>
          </cell>
          <cell r="N11861" t="str">
            <v>Copie trajectoire Soudure suite à ajout diversité</v>
          </cell>
          <cell r="O11861" t="str">
            <v>Copie of a welding trajectory for divers models</v>
          </cell>
          <cell r="P11861">
            <v>1</v>
          </cell>
          <cell r="Q11861" t="str">
            <v>Avec ou sans trappe</v>
          </cell>
          <cell r="R11861" t="str">
            <v>01, 07,.</v>
          </cell>
          <cell r="X11861">
            <v>0</v>
          </cell>
          <cell r="Y11861">
            <v>0</v>
          </cell>
          <cell r="Z11861">
            <v>0</v>
          </cell>
          <cell r="AA11861">
            <v>0</v>
          </cell>
          <cell r="AD11861">
            <v>0</v>
          </cell>
          <cell r="AE11861">
            <v>0</v>
          </cell>
          <cell r="AF11861">
            <v>0</v>
          </cell>
        </row>
        <row r="11862">
          <cell r="M11862" t="str">
            <v>EchCodeTraj</v>
          </cell>
          <cell r="N11862" t="str">
            <v>Echange Code Trajectoire avec baie robot</v>
          </cell>
          <cell r="O11862" t="str">
            <v>Exchange of Trajectory Code with robot bay</v>
          </cell>
          <cell r="P11862">
            <v>2</v>
          </cell>
          <cell r="Q11862" t="str">
            <v>div</v>
          </cell>
          <cell r="R11862" t="str">
            <v>01, 07,.</v>
          </cell>
          <cell r="X11862">
            <v>2.3624999999999994</v>
          </cell>
          <cell r="Y11862">
            <v>0</v>
          </cell>
          <cell r="Z11862">
            <v>192.81983806413143</v>
          </cell>
          <cell r="AA11862">
            <v>195.18233806413144</v>
          </cell>
          <cell r="AD11862">
            <v>1.1812499999999997</v>
          </cell>
          <cell r="AE11862">
            <v>0</v>
          </cell>
          <cell r="AF11862">
            <v>96.409919032065716</v>
          </cell>
        </row>
        <row r="11863">
          <cell r="M11863" t="str">
            <v>HEtudAUT</v>
          </cell>
          <cell r="N11863" t="str">
            <v>Une heure d'études automatismes</v>
          </cell>
          <cell r="O11863" t="str">
            <v>One hour of automation studies</v>
          </cell>
          <cell r="P11863">
            <v>1</v>
          </cell>
          <cell r="Q11863" t="str">
            <v>Complément Hétude AF+marguerite+prog</v>
          </cell>
          <cell r="R11863" t="str">
            <v>01</v>
          </cell>
          <cell r="X11863">
            <v>65</v>
          </cell>
          <cell r="Y11863">
            <v>0</v>
          </cell>
          <cell r="Z11863">
            <v>0</v>
          </cell>
          <cell r="AA11863">
            <v>65</v>
          </cell>
          <cell r="AD11863">
            <v>65</v>
          </cell>
          <cell r="AE11863">
            <v>0</v>
          </cell>
          <cell r="AF11863">
            <v>0</v>
          </cell>
        </row>
        <row r="11864">
          <cell r="M11864">
            <v>0</v>
          </cell>
          <cell r="N11864">
            <v>0</v>
          </cell>
          <cell r="O11864" t="str">
            <v/>
          </cell>
          <cell r="P11864">
            <v>0</v>
          </cell>
          <cell r="Q11864">
            <v>0</v>
          </cell>
          <cell r="R11864">
            <v>0</v>
          </cell>
          <cell r="AA11864">
            <v>0</v>
          </cell>
          <cell r="AD11864" t="e">
            <v>#DIV/0!</v>
          </cell>
          <cell r="AE11864" t="e">
            <v>#DIV/0!</v>
          </cell>
          <cell r="AF11864" t="e">
            <v>#DIV/0!</v>
          </cell>
        </row>
        <row r="11865">
          <cell r="M11865">
            <v>0</v>
          </cell>
          <cell r="N11865">
            <v>0</v>
          </cell>
          <cell r="O11865" t="str">
            <v/>
          </cell>
          <cell r="P11865">
            <v>1</v>
          </cell>
          <cell r="Q11865" t="str">
            <v>Changement réferenciel</v>
          </cell>
          <cell r="R11865">
            <v>0</v>
          </cell>
          <cell r="AA11865">
            <v>0</v>
          </cell>
          <cell r="AD11865">
            <v>0</v>
          </cell>
          <cell r="AE11865">
            <v>0</v>
          </cell>
          <cell r="AF11865">
            <v>0</v>
          </cell>
        </row>
        <row r="11866">
          <cell r="M11866" t="str">
            <v>PincRobMFLightX500ModSansDetal</v>
          </cell>
          <cell r="N11866" t="str">
            <v>Pince Mod MF Light ciseaux électrique LU &lt; 500</v>
          </cell>
          <cell r="O11866" t="str">
            <v>MF Light Mod Clamp X - Shape electric width &lt; 500</v>
          </cell>
          <cell r="P11866">
            <v>1</v>
          </cell>
          <cell r="Q11866">
            <v>0</v>
          </cell>
          <cell r="R11866" t="str">
            <v>01, 07,.</v>
          </cell>
          <cell r="X11866">
            <v>0</v>
          </cell>
          <cell r="Y11866">
            <v>0</v>
          </cell>
          <cell r="Z11866">
            <v>0</v>
          </cell>
          <cell r="AA11866">
            <v>0</v>
          </cell>
          <cell r="AD11866">
            <v>0</v>
          </cell>
          <cell r="AE11866">
            <v>0</v>
          </cell>
          <cell r="AF11866">
            <v>0</v>
          </cell>
        </row>
        <row r="11867">
          <cell r="M11867" t="str">
            <v>MisAllRech</v>
          </cell>
          <cell r="N11867" t="str">
            <v>Mise et Allonge de rechange</v>
          </cell>
          <cell r="O11867" t="str">
            <v>Spare plug and extension cable</v>
          </cell>
          <cell r="P11867">
            <v>1</v>
          </cell>
          <cell r="Q11867">
            <v>0</v>
          </cell>
          <cell r="R11867" t="str">
            <v>01, 07,.</v>
          </cell>
          <cell r="X11867">
            <v>0</v>
          </cell>
          <cell r="Y11867">
            <v>0</v>
          </cell>
          <cell r="Z11867">
            <v>0</v>
          </cell>
          <cell r="AA11867">
            <v>0</v>
          </cell>
          <cell r="AD11867">
            <v>0</v>
          </cell>
          <cell r="AE11867">
            <v>0</v>
          </cell>
          <cell r="AF11867">
            <v>0</v>
          </cell>
        </row>
        <row r="11868">
          <cell r="M11868" t="str">
            <v>InterfaceRobPinceStdenL</v>
          </cell>
          <cell r="N11868" t="str">
            <v>Interface Std en L fixation entre Pince et Robot</v>
          </cell>
          <cell r="O11868" t="str">
            <v>Std L-shaped interface for fixing between Clamp and Robot</v>
          </cell>
          <cell r="P11868">
            <v>1</v>
          </cell>
          <cell r="Q11868">
            <v>0</v>
          </cell>
          <cell r="R11868" t="str">
            <v>01, 07,.</v>
          </cell>
          <cell r="X11868">
            <v>0</v>
          </cell>
          <cell r="Y11868">
            <v>0</v>
          </cell>
          <cell r="Z11868">
            <v>0</v>
          </cell>
          <cell r="AA11868">
            <v>0</v>
          </cell>
          <cell r="AD11868">
            <v>0</v>
          </cell>
          <cell r="AE11868">
            <v>0</v>
          </cell>
          <cell r="AF11868">
            <v>0</v>
          </cell>
        </row>
        <row r="11869">
          <cell r="M11869">
            <v>0</v>
          </cell>
          <cell r="N11869">
            <v>0</v>
          </cell>
          <cell r="O11869" t="str">
            <v/>
          </cell>
          <cell r="P11869">
            <v>0</v>
          </cell>
          <cell r="Q11869">
            <v>0</v>
          </cell>
          <cell r="R11869">
            <v>0</v>
          </cell>
          <cell r="AA11869">
            <v>0</v>
          </cell>
          <cell r="AD11869" t="e">
            <v>#DIV/0!</v>
          </cell>
          <cell r="AE11869" t="e">
            <v>#DIV/0!</v>
          </cell>
          <cell r="AF11869" t="e">
            <v>#DIV/0!</v>
          </cell>
        </row>
        <row r="11870">
          <cell r="M11870">
            <v>0</v>
          </cell>
          <cell r="N11870">
            <v>0</v>
          </cell>
          <cell r="O11870" t="str">
            <v/>
          </cell>
          <cell r="P11870">
            <v>1</v>
          </cell>
          <cell r="Q11870">
            <v>0</v>
          </cell>
          <cell r="R11870">
            <v>0</v>
          </cell>
          <cell r="AA11870">
            <v>0</v>
          </cell>
          <cell r="AD11870">
            <v>0</v>
          </cell>
          <cell r="AE11870">
            <v>0</v>
          </cell>
          <cell r="AF11870">
            <v>0</v>
          </cell>
        </row>
        <row r="11871">
          <cell r="M11871" t="str">
            <v>RodFixeNew</v>
          </cell>
          <cell r="N11871" t="str">
            <v>Rodeuse fixe (Std New)</v>
          </cell>
          <cell r="O11871" t="str">
            <v>Tip dreser fix (new)</v>
          </cell>
          <cell r="P11871">
            <v>1</v>
          </cell>
          <cell r="Q11871">
            <v>0</v>
          </cell>
          <cell r="R11871" t="str">
            <v>01, 07,.</v>
          </cell>
          <cell r="X11871">
            <v>2.0474999999999994</v>
          </cell>
          <cell r="Y11871">
            <v>95.678100000000001</v>
          </cell>
          <cell r="Z11871">
            <v>254.625</v>
          </cell>
          <cell r="AA11871">
            <v>352.35059999999999</v>
          </cell>
          <cell r="AD11871">
            <v>2.0474999999999994</v>
          </cell>
          <cell r="AE11871">
            <v>95.678100000000001</v>
          </cell>
          <cell r="AF11871">
            <v>254.625</v>
          </cell>
        </row>
        <row r="11872">
          <cell r="M11872">
            <v>0</v>
          </cell>
          <cell r="N11872">
            <v>0</v>
          </cell>
          <cell r="O11872" t="str">
            <v/>
          </cell>
          <cell r="P11872">
            <v>0</v>
          </cell>
          <cell r="Q11872">
            <v>0</v>
          </cell>
          <cell r="R11872">
            <v>0</v>
          </cell>
          <cell r="AA11872">
            <v>0</v>
          </cell>
          <cell r="AD11872" t="e">
            <v>#DIV/0!</v>
          </cell>
          <cell r="AE11872" t="e">
            <v>#DIV/0!</v>
          </cell>
          <cell r="AF11872" t="e">
            <v>#DIV/0!</v>
          </cell>
        </row>
        <row r="11873">
          <cell r="M11873">
            <v>0</v>
          </cell>
          <cell r="N11873">
            <v>0</v>
          </cell>
          <cell r="O11873" t="str">
            <v/>
          </cell>
          <cell r="P11873">
            <v>1</v>
          </cell>
          <cell r="Q11873">
            <v>0</v>
          </cell>
          <cell r="R11873">
            <v>0</v>
          </cell>
          <cell r="AA11873">
            <v>0</v>
          </cell>
          <cell r="AD11873">
            <v>0</v>
          </cell>
          <cell r="AE11873">
            <v>0</v>
          </cell>
          <cell r="AF11873">
            <v>0</v>
          </cell>
        </row>
        <row r="11874">
          <cell r="M11874" t="str">
            <v>Robotnu15</v>
          </cell>
          <cell r="N11874" t="str">
            <v>Robot nu bras 3,62m / 400 Kg</v>
          </cell>
          <cell r="O11874" t="str">
            <v>Robot bare arm 3.62m / 400 Kg</v>
          </cell>
          <cell r="P11874">
            <v>1</v>
          </cell>
          <cell r="Q11874">
            <v>0</v>
          </cell>
          <cell r="R11874" t="str">
            <v>01, 07,.</v>
          </cell>
          <cell r="X11874">
            <v>0</v>
          </cell>
          <cell r="Y11874">
            <v>0</v>
          </cell>
          <cell r="Z11874">
            <v>0</v>
          </cell>
          <cell r="AA11874">
            <v>0</v>
          </cell>
          <cell r="AD11874">
            <v>0</v>
          </cell>
          <cell r="AE11874">
            <v>0</v>
          </cell>
          <cell r="AF11874">
            <v>0</v>
          </cell>
        </row>
        <row r="11875">
          <cell r="M11875" t="str">
            <v>M</v>
          </cell>
          <cell r="N11875" t="str">
            <v>Applicatif Robot M</v>
          </cell>
          <cell r="O11875" t="str">
            <v>Robot Application M</v>
          </cell>
          <cell r="P11875">
            <v>1</v>
          </cell>
          <cell r="Q11875">
            <v>0</v>
          </cell>
          <cell r="R11875" t="str">
            <v>01, 07,.</v>
          </cell>
          <cell r="X11875">
            <v>4.9139999999999988</v>
          </cell>
          <cell r="Y11875">
            <v>72.995999999999995</v>
          </cell>
          <cell r="Z11875">
            <v>78.75</v>
          </cell>
          <cell r="AA11875">
            <v>156.66</v>
          </cell>
          <cell r="AD11875">
            <v>4.9139999999999988</v>
          </cell>
          <cell r="AE11875">
            <v>72.995999999999995</v>
          </cell>
          <cell r="AF11875">
            <v>78.75</v>
          </cell>
        </row>
        <row r="11876">
          <cell r="M11876" t="str">
            <v>RehForteCharg1000</v>
          </cell>
          <cell r="N11876" t="str">
            <v>Réhausse robot forte charge h&lt;1000mm</v>
          </cell>
          <cell r="O11876" t="str">
            <v>Heavy-duty robot extension h&lt;1000mm</v>
          </cell>
          <cell r="P11876">
            <v>1</v>
          </cell>
          <cell r="Q11876">
            <v>0</v>
          </cell>
          <cell r="R11876" t="str">
            <v>01, 07,.</v>
          </cell>
          <cell r="X11876">
            <v>0</v>
          </cell>
          <cell r="Y11876">
            <v>29.809500000000003</v>
          </cell>
          <cell r="Z11876">
            <v>10.5</v>
          </cell>
          <cell r="AA11876">
            <v>40.3095</v>
          </cell>
          <cell r="AD11876">
            <v>0</v>
          </cell>
          <cell r="AE11876">
            <v>29.809500000000003</v>
          </cell>
          <cell r="AF11876">
            <v>10.5</v>
          </cell>
        </row>
        <row r="11877">
          <cell r="M11877" t="str">
            <v>Robotintégration-V11</v>
          </cell>
          <cell r="N11877" t="str">
            <v>Intégration robot + baie sur site -V11</v>
          </cell>
          <cell r="O11877" t="str">
            <v>Robot + bay integration on site -V11</v>
          </cell>
          <cell r="P11877">
            <v>1</v>
          </cell>
          <cell r="Q11877">
            <v>0</v>
          </cell>
          <cell r="R11877" t="str">
            <v>01, 07,.</v>
          </cell>
          <cell r="X11877">
            <v>27.235057499999993</v>
          </cell>
          <cell r="Y11877">
            <v>862.84800000000007</v>
          </cell>
          <cell r="Z11877">
            <v>1716.542666567691</v>
          </cell>
          <cell r="AA11877">
            <v>2606.625724067691</v>
          </cell>
          <cell r="AD11877">
            <v>27.235057499999993</v>
          </cell>
          <cell r="AE11877">
            <v>862.84800000000007</v>
          </cell>
          <cell r="AF11877">
            <v>1716.542666567691</v>
          </cell>
        </row>
        <row r="11878">
          <cell r="M11878" t="str">
            <v>VerrineRobot</v>
          </cell>
          <cell r="N11878" t="str">
            <v>Verrine Robot</v>
          </cell>
          <cell r="O11878" t="str">
            <v>To make</v>
          </cell>
          <cell r="P11878">
            <v>1</v>
          </cell>
          <cell r="Q11878">
            <v>0</v>
          </cell>
          <cell r="R11878" t="str">
            <v>01</v>
          </cell>
          <cell r="AA11878">
            <v>0</v>
          </cell>
          <cell r="AD11878">
            <v>0</v>
          </cell>
          <cell r="AE11878">
            <v>0</v>
          </cell>
          <cell r="AF11878">
            <v>0</v>
          </cell>
        </row>
        <row r="11879">
          <cell r="M11879">
            <v>0</v>
          </cell>
          <cell r="N11879">
            <v>0</v>
          </cell>
          <cell r="O11879" t="str">
            <v/>
          </cell>
          <cell r="P11879">
            <v>0</v>
          </cell>
          <cell r="Q11879">
            <v>0</v>
          </cell>
          <cell r="R11879">
            <v>0</v>
          </cell>
          <cell r="AA11879">
            <v>0</v>
          </cell>
          <cell r="AD11879" t="e">
            <v>#DIV/0!</v>
          </cell>
          <cell r="AE11879" t="e">
            <v>#DIV/0!</v>
          </cell>
          <cell r="AF11879" t="e">
            <v>#DIV/0!</v>
          </cell>
        </row>
        <row r="11880">
          <cell r="M11880">
            <v>0</v>
          </cell>
          <cell r="N11880">
            <v>0</v>
          </cell>
          <cell r="O11880" t="str">
            <v/>
          </cell>
          <cell r="P11880">
            <v>1</v>
          </cell>
          <cell r="Q11880">
            <v>0</v>
          </cell>
          <cell r="R11880">
            <v>0</v>
          </cell>
          <cell r="AA11880">
            <v>0</v>
          </cell>
          <cell r="AD11880">
            <v>0</v>
          </cell>
          <cell r="AE11880">
            <v>0</v>
          </cell>
          <cell r="AF11880">
            <v>0</v>
          </cell>
        </row>
        <row r="11881">
          <cell r="M11881" t="str">
            <v>TrajMan</v>
          </cell>
          <cell r="N11881" t="str">
            <v>Trajectoire de manutention</v>
          </cell>
          <cell r="O11881" t="str">
            <v>Handling path</v>
          </cell>
          <cell r="P11881">
            <v>2</v>
          </cell>
          <cell r="Q11881" t="str">
            <v>Prise OP20 et dépose OP30</v>
          </cell>
          <cell r="R11881" t="str">
            <v>01, 07,.</v>
          </cell>
          <cell r="X11881">
            <v>0</v>
          </cell>
          <cell r="Y11881">
            <v>0</v>
          </cell>
          <cell r="Z11881">
            <v>0</v>
          </cell>
          <cell r="AA11881">
            <v>0</v>
          </cell>
          <cell r="AD11881">
            <v>0</v>
          </cell>
          <cell r="AE11881">
            <v>0</v>
          </cell>
          <cell r="AF11881">
            <v>0</v>
          </cell>
        </row>
        <row r="11882">
          <cell r="M11882" t="str">
            <v>CopTrajMan</v>
          </cell>
          <cell r="N11882" t="str">
            <v>Copie trajectoire Manut suite à ajout diversité</v>
          </cell>
          <cell r="O11882" t="str">
            <v>Copie of a handling trajectory for divers models</v>
          </cell>
          <cell r="P11882">
            <v>2</v>
          </cell>
          <cell r="Q11882" t="str">
            <v>Avec ou sans trappe</v>
          </cell>
          <cell r="R11882" t="str">
            <v>01, 07,.</v>
          </cell>
          <cell r="X11882">
            <v>0</v>
          </cell>
          <cell r="Y11882">
            <v>0</v>
          </cell>
          <cell r="Z11882">
            <v>0</v>
          </cell>
          <cell r="AA11882">
            <v>0</v>
          </cell>
          <cell r="AD11882">
            <v>0</v>
          </cell>
          <cell r="AE11882">
            <v>0</v>
          </cell>
          <cell r="AF11882">
            <v>0</v>
          </cell>
        </row>
        <row r="11883">
          <cell r="M11883" t="str">
            <v>EchCodeTraj</v>
          </cell>
          <cell r="N11883" t="str">
            <v>Echange Code Trajectoire avec baie robot</v>
          </cell>
          <cell r="O11883" t="str">
            <v>Exchange of Trajectory Code with robot bay</v>
          </cell>
          <cell r="P11883">
            <v>2</v>
          </cell>
          <cell r="Q11883" t="str">
            <v>div</v>
          </cell>
          <cell r="R11883" t="str">
            <v>01, 07,.</v>
          </cell>
          <cell r="X11883">
            <v>2.3624999999999994</v>
          </cell>
          <cell r="Y11883">
            <v>0</v>
          </cell>
          <cell r="Z11883">
            <v>192.81983806413143</v>
          </cell>
          <cell r="AA11883">
            <v>195.18233806413144</v>
          </cell>
          <cell r="AD11883">
            <v>1.1812499999999997</v>
          </cell>
          <cell r="AE11883">
            <v>0</v>
          </cell>
          <cell r="AF11883">
            <v>96.409919032065716</v>
          </cell>
        </row>
        <row r="11884">
          <cell r="M11884" t="str">
            <v>HEtudAUT</v>
          </cell>
          <cell r="N11884" t="str">
            <v>Une heure d'études automatismes</v>
          </cell>
          <cell r="O11884" t="str">
            <v>One hour of automation studies</v>
          </cell>
          <cell r="P11884">
            <v>1</v>
          </cell>
          <cell r="Q11884" t="str">
            <v>Complément Hétude AF+marguerite+prog</v>
          </cell>
          <cell r="R11884" t="str">
            <v>01</v>
          </cell>
          <cell r="X11884">
            <v>65</v>
          </cell>
          <cell r="Y11884">
            <v>0</v>
          </cell>
          <cell r="Z11884">
            <v>0</v>
          </cell>
          <cell r="AA11884">
            <v>65</v>
          </cell>
          <cell r="AD11884">
            <v>65</v>
          </cell>
          <cell r="AE11884">
            <v>0</v>
          </cell>
          <cell r="AF11884">
            <v>0</v>
          </cell>
        </row>
        <row r="11885">
          <cell r="M11885">
            <v>0</v>
          </cell>
          <cell r="N11885">
            <v>0</v>
          </cell>
          <cell r="O11885" t="str">
            <v/>
          </cell>
          <cell r="P11885">
            <v>0</v>
          </cell>
          <cell r="Q11885">
            <v>0</v>
          </cell>
          <cell r="R11885">
            <v>0</v>
          </cell>
          <cell r="AA11885">
            <v>0</v>
          </cell>
          <cell r="AD11885" t="e">
            <v>#DIV/0!</v>
          </cell>
          <cell r="AE11885" t="e">
            <v>#DIV/0!</v>
          </cell>
          <cell r="AF11885" t="e">
            <v>#DIV/0!</v>
          </cell>
        </row>
        <row r="11886">
          <cell r="M11886">
            <v>0</v>
          </cell>
          <cell r="N11886">
            <v>0</v>
          </cell>
          <cell r="O11886" t="str">
            <v/>
          </cell>
          <cell r="P11886">
            <v>1</v>
          </cell>
          <cell r="Q11886" t="str">
            <v>Changement réferenciel</v>
          </cell>
          <cell r="R11886">
            <v>0</v>
          </cell>
          <cell r="AA11886">
            <v>0</v>
          </cell>
          <cell r="AD11886">
            <v>0</v>
          </cell>
          <cell r="AE11886">
            <v>0</v>
          </cell>
          <cell r="AF11886">
            <v>0</v>
          </cell>
        </row>
        <row r="11887">
          <cell r="M11887" t="str">
            <v>Chgmanu</v>
          </cell>
          <cell r="N11887" t="str">
            <v>1/2 Changeur manuel</v>
          </cell>
          <cell r="O11887" t="str">
            <v>1/2 Changer manual</v>
          </cell>
          <cell r="P11887">
            <v>1</v>
          </cell>
          <cell r="Q11887" t="str">
            <v>Robot forte charge</v>
          </cell>
          <cell r="R11887" t="str">
            <v>01, 07,.</v>
          </cell>
          <cell r="X11887">
            <v>0</v>
          </cell>
          <cell r="Y11887">
            <v>0</v>
          </cell>
          <cell r="Z11887">
            <v>0</v>
          </cell>
          <cell r="AA11887">
            <v>0</v>
          </cell>
          <cell r="AD11887">
            <v>0</v>
          </cell>
          <cell r="AE11887">
            <v>0</v>
          </cell>
          <cell r="AF11887">
            <v>0</v>
          </cell>
        </row>
        <row r="11888">
          <cell r="M11888" t="str">
            <v>PoutreCentMPRModFrs</v>
          </cell>
          <cell r="N11888" t="str">
            <v>Poutre Centrale pour MPR Modulaire du commerce</v>
          </cell>
          <cell r="O11888" t="str">
            <v>Beam 1 Mt (any diameter) for gripper</v>
          </cell>
          <cell r="P11888">
            <v>1</v>
          </cell>
          <cell r="Q11888">
            <v>0</v>
          </cell>
          <cell r="R11888" t="str">
            <v>01, 07,.</v>
          </cell>
          <cell r="AA11888">
            <v>0</v>
          </cell>
          <cell r="AD11888">
            <v>0</v>
          </cell>
          <cell r="AE11888">
            <v>0</v>
          </cell>
          <cell r="AF11888">
            <v>0</v>
          </cell>
        </row>
        <row r="11889">
          <cell r="M11889" t="str">
            <v>SuppGrandMPRFrs</v>
          </cell>
          <cell r="N11889" t="str">
            <v>Supplément coût pour un grand préhenseur Commerce</v>
          </cell>
          <cell r="O11889" t="str">
            <v>Additional cost for a large trade gripper</v>
          </cell>
          <cell r="P11889">
            <v>2</v>
          </cell>
          <cell r="Q11889">
            <v>0</v>
          </cell>
          <cell r="R11889" t="str">
            <v>01, 07,.</v>
          </cell>
          <cell r="AA11889">
            <v>0</v>
          </cell>
          <cell r="AD11889">
            <v>0</v>
          </cell>
          <cell r="AE11889">
            <v>0</v>
          </cell>
          <cell r="AF11889">
            <v>0</v>
          </cell>
        </row>
        <row r="11890">
          <cell r="M11890" t="str">
            <v>RefSer40DINPreh</v>
          </cell>
          <cell r="N11890" t="str">
            <v>Serrage 40 DIN Touche + Appui tous types sur Préh</v>
          </cell>
          <cell r="O11890" t="str">
            <v>Clamping 40 DIN Key + All types of support on Preh</v>
          </cell>
          <cell r="P11890">
            <v>5</v>
          </cell>
          <cell r="Q11890">
            <v>0</v>
          </cell>
          <cell r="R11890" t="str">
            <v>01, 07,.</v>
          </cell>
          <cell r="X11890">
            <v>6.1424999999999983</v>
          </cell>
          <cell r="Y11890">
            <v>355.03650000000005</v>
          </cell>
          <cell r="Z11890">
            <v>189.00000000000003</v>
          </cell>
          <cell r="AA11890">
            <v>550.17900000000009</v>
          </cell>
          <cell r="AD11890">
            <v>1.2284999999999997</v>
          </cell>
          <cell r="AE11890">
            <v>71.007300000000015</v>
          </cell>
          <cell r="AF11890">
            <v>37.800000000000004</v>
          </cell>
        </row>
        <row r="11891">
          <cell r="M11891" t="str">
            <v>AppuiDrageoir</v>
          </cell>
          <cell r="N11891" t="str">
            <v xml:space="preserve">Appui seul ou drageoir seul (toutes largeurs) </v>
          </cell>
          <cell r="O11891" t="str">
            <v xml:space="preserve">support only or sucker only (all widths) </v>
          </cell>
          <cell r="P11891">
            <v>6</v>
          </cell>
          <cell r="Q11891">
            <v>0</v>
          </cell>
          <cell r="R11891" t="str">
            <v>01, 07,.</v>
          </cell>
          <cell r="X11891">
            <v>0</v>
          </cell>
          <cell r="Y11891">
            <v>0</v>
          </cell>
          <cell r="Z11891">
            <v>0</v>
          </cell>
          <cell r="AA11891">
            <v>0</v>
          </cell>
          <cell r="AD11891">
            <v>0</v>
          </cell>
          <cell r="AE11891">
            <v>0</v>
          </cell>
          <cell r="AF11891">
            <v>0</v>
          </cell>
        </row>
        <row r="11892">
          <cell r="M11892" t="str">
            <v>PPinducPreh</v>
          </cell>
          <cell r="N11892" t="str">
            <v>Détecteur inductif présence pièce sur Préhenseur a</v>
          </cell>
          <cell r="O11892" t="str">
            <v>Inductive part presence detector on Gripper</v>
          </cell>
          <cell r="P11892">
            <v>2</v>
          </cell>
          <cell r="Q11892">
            <v>0</v>
          </cell>
          <cell r="R11892" t="str">
            <v>01, 07,.</v>
          </cell>
          <cell r="X11892">
            <v>2.4569999999999994</v>
          </cell>
          <cell r="Y11892">
            <v>75.316500000000019</v>
          </cell>
          <cell r="Z11892">
            <v>18.900000000000002</v>
          </cell>
          <cell r="AA11892">
            <v>96.673500000000018</v>
          </cell>
          <cell r="AD11892">
            <v>1.2284999999999997</v>
          </cell>
          <cell r="AE11892">
            <v>37.65825000000001</v>
          </cell>
          <cell r="AF11892">
            <v>9.4500000000000011</v>
          </cell>
        </row>
        <row r="11893">
          <cell r="M11893" t="str">
            <v>DistribPreh</v>
          </cell>
          <cell r="N11893" t="str">
            <v>Distributeur taille 2 sur Préhenseur</v>
          </cell>
          <cell r="O11893" t="str">
            <v>Dispenser size 2 on Gripper</v>
          </cell>
          <cell r="P11893">
            <v>2</v>
          </cell>
          <cell r="Q11893">
            <v>0</v>
          </cell>
          <cell r="R11893" t="str">
            <v>01, 07,.</v>
          </cell>
          <cell r="X11893">
            <v>2.4569999999999994</v>
          </cell>
          <cell r="Y11893">
            <v>325.39499999999998</v>
          </cell>
          <cell r="Z11893">
            <v>37.800000000000004</v>
          </cell>
          <cell r="AA11893">
            <v>365.65199999999999</v>
          </cell>
          <cell r="AD11893">
            <v>1.2284999999999997</v>
          </cell>
          <cell r="AE11893">
            <v>162.69749999999999</v>
          </cell>
          <cell r="AF11893">
            <v>18.900000000000002</v>
          </cell>
        </row>
        <row r="11894">
          <cell r="M11894" t="str">
            <v>PilSeulPreh</v>
          </cell>
          <cell r="N11894" t="str">
            <v xml:space="preserve">Pilote fixe sans poteau ou Pilote préhenseur avec </v>
          </cell>
          <cell r="O11894" t="str">
            <v>Fixed pin for gripper</v>
          </cell>
          <cell r="P11894">
            <v>2</v>
          </cell>
          <cell r="Q11894">
            <v>0</v>
          </cell>
          <cell r="R11894" t="str">
            <v>01, 07,.</v>
          </cell>
          <cell r="X11894">
            <v>0</v>
          </cell>
          <cell r="Y11894">
            <v>0</v>
          </cell>
          <cell r="Z11894">
            <v>0</v>
          </cell>
          <cell r="AA11894">
            <v>0</v>
          </cell>
          <cell r="AD11894">
            <v>0</v>
          </cell>
          <cell r="AE11894">
            <v>0</v>
          </cell>
          <cell r="AF11894">
            <v>0</v>
          </cell>
        </row>
        <row r="11895">
          <cell r="M11895">
            <v>0</v>
          </cell>
          <cell r="N11895">
            <v>0</v>
          </cell>
          <cell r="O11895" t="str">
            <v/>
          </cell>
          <cell r="P11895">
            <v>0</v>
          </cell>
          <cell r="Q11895">
            <v>0</v>
          </cell>
          <cell r="R11895">
            <v>0</v>
          </cell>
          <cell r="AA11895">
            <v>0</v>
          </cell>
          <cell r="AD11895" t="e">
            <v>#DIV/0!</v>
          </cell>
          <cell r="AE11895" t="e">
            <v>#DIV/0!</v>
          </cell>
          <cell r="AF11895" t="e">
            <v>#DIV/0!</v>
          </cell>
        </row>
        <row r="11896">
          <cell r="M11896">
            <v>0</v>
          </cell>
          <cell r="N11896">
            <v>0</v>
          </cell>
          <cell r="O11896" t="str">
            <v/>
          </cell>
          <cell r="P11896">
            <v>0</v>
          </cell>
          <cell r="Q11896">
            <v>0</v>
          </cell>
          <cell r="R11896">
            <v>0</v>
          </cell>
          <cell r="AA11896">
            <v>0</v>
          </cell>
          <cell r="AD11896" t="e">
            <v>#DIV/0!</v>
          </cell>
          <cell r="AE11896" t="e">
            <v>#DIV/0!</v>
          </cell>
          <cell r="AF11896" t="e">
            <v>#DIV/0!</v>
          </cell>
        </row>
        <row r="11897">
          <cell r="M11897">
            <v>0</v>
          </cell>
          <cell r="N11897">
            <v>0</v>
          </cell>
          <cell r="O11897" t="str">
            <v/>
          </cell>
          <cell r="P11897">
            <v>0</v>
          </cell>
          <cell r="Q11897">
            <v>0</v>
          </cell>
          <cell r="R11897">
            <v>0</v>
          </cell>
          <cell r="AA11897">
            <v>0</v>
          </cell>
          <cell r="AD11897" t="e">
            <v>#DIV/0!</v>
          </cell>
          <cell r="AE11897" t="e">
            <v>#DIV/0!</v>
          </cell>
          <cell r="AF11897" t="e">
            <v>#DIV/0!</v>
          </cell>
        </row>
        <row r="11898">
          <cell r="M11898">
            <v>0</v>
          </cell>
          <cell r="N11898">
            <v>0</v>
          </cell>
          <cell r="O11898" t="str">
            <v/>
          </cell>
          <cell r="P11898">
            <v>1</v>
          </cell>
          <cell r="Q11898">
            <v>0</v>
          </cell>
          <cell r="R11898">
            <v>0</v>
          </cell>
          <cell r="AA11898">
            <v>0</v>
          </cell>
          <cell r="AD11898">
            <v>0</v>
          </cell>
          <cell r="AE11898">
            <v>0</v>
          </cell>
          <cell r="AF11898">
            <v>0</v>
          </cell>
        </row>
        <row r="11899">
          <cell r="M11899" t="str">
            <v>PoutreMSRCdC</v>
          </cell>
          <cell r="N11899" t="str">
            <v>Poutre de 3000 sur 3 pieds</v>
          </cell>
          <cell r="O11899" t="str">
            <v>Steel beam (3000) on 3 supports</v>
          </cell>
          <cell r="P11899">
            <v>1</v>
          </cell>
          <cell r="Q11899">
            <v>0</v>
          </cell>
          <cell r="R11899" t="str">
            <v>01, 07,.</v>
          </cell>
          <cell r="AA11899">
            <v>0</v>
          </cell>
          <cell r="AD11899">
            <v>0</v>
          </cell>
          <cell r="AE11899">
            <v>0</v>
          </cell>
          <cell r="AF11899">
            <v>0</v>
          </cell>
        </row>
        <row r="11900">
          <cell r="M11900" t="str">
            <v>AppuiDrageoir</v>
          </cell>
          <cell r="N11900" t="str">
            <v xml:space="preserve">Appui seul ou drageoir seul (toutes largeurs) </v>
          </cell>
          <cell r="O11900" t="str">
            <v xml:space="preserve">support only or sucker only (all widths) </v>
          </cell>
          <cell r="P11900">
            <v>8</v>
          </cell>
          <cell r="Q11900">
            <v>0</v>
          </cell>
          <cell r="R11900" t="str">
            <v>01, 07,.</v>
          </cell>
          <cell r="X11900">
            <v>0</v>
          </cell>
          <cell r="Y11900">
            <v>0</v>
          </cell>
          <cell r="Z11900">
            <v>0</v>
          </cell>
          <cell r="AA11900">
            <v>0</v>
          </cell>
          <cell r="AD11900">
            <v>0</v>
          </cell>
          <cell r="AE11900">
            <v>0</v>
          </cell>
          <cell r="AF11900">
            <v>0</v>
          </cell>
        </row>
        <row r="11901">
          <cell r="M11901" t="str">
            <v>PilMob</v>
          </cell>
          <cell r="N11901" t="str">
            <v>Pilote escamotable</v>
          </cell>
          <cell r="O11901" t="str">
            <v>Retractable pin</v>
          </cell>
          <cell r="P11901">
            <v>4</v>
          </cell>
          <cell r="Q11901">
            <v>0</v>
          </cell>
          <cell r="R11901" t="str">
            <v>01, 07,.</v>
          </cell>
          <cell r="X11901">
            <v>9.9080099999999973</v>
          </cell>
          <cell r="Y11901">
            <v>291.24059999999997</v>
          </cell>
          <cell r="Z11901">
            <v>510.18152375296626</v>
          </cell>
          <cell r="AA11901">
            <v>811.33013375296628</v>
          </cell>
          <cell r="AD11901">
            <v>2.4770024999999993</v>
          </cell>
          <cell r="AE11901">
            <v>72.810149999999993</v>
          </cell>
          <cell r="AF11901">
            <v>127.54538093824156</v>
          </cell>
        </row>
        <row r="11902">
          <cell r="M11902" t="str">
            <v>AntenMSRPoutreHoriz</v>
          </cell>
          <cell r="N11902" t="str">
            <v>Antenne pour MSR de Type Poutre Horizontale</v>
          </cell>
          <cell r="O11902" t="str">
            <v>Antenna for MSR of Horizontal harness type</v>
          </cell>
          <cell r="P11902">
            <v>12</v>
          </cell>
          <cell r="Q11902">
            <v>0</v>
          </cell>
          <cell r="R11902" t="str">
            <v>01, 07,.</v>
          </cell>
          <cell r="AA11902">
            <v>0</v>
          </cell>
          <cell r="AD11902">
            <v>0</v>
          </cell>
          <cell r="AE11902">
            <v>0</v>
          </cell>
          <cell r="AF11902">
            <v>0</v>
          </cell>
        </row>
        <row r="11903">
          <cell r="M11903" t="str">
            <v>PPinduc</v>
          </cell>
          <cell r="N11903" t="str">
            <v>Détecteur inductif de présence pièce</v>
          </cell>
          <cell r="O11903" t="str">
            <v>Inductive part presence detector</v>
          </cell>
          <cell r="P11903">
            <v>2</v>
          </cell>
          <cell r="Q11903">
            <v>0</v>
          </cell>
          <cell r="R11903" t="str">
            <v>01, 07,.</v>
          </cell>
          <cell r="X11903">
            <v>3.8212649999999995</v>
          </cell>
          <cell r="Y11903">
            <v>51.636899999999997</v>
          </cell>
          <cell r="Z11903">
            <v>215.19076187648309</v>
          </cell>
          <cell r="AA11903">
            <v>270.64892687648307</v>
          </cell>
          <cell r="AD11903">
            <v>1.9106324999999997</v>
          </cell>
          <cell r="AE11903">
            <v>25.818449999999999</v>
          </cell>
          <cell r="AF11903">
            <v>107.59538093824155</v>
          </cell>
        </row>
        <row r="11904">
          <cell r="M11904" t="str">
            <v>Aval</v>
          </cell>
          <cell r="N11904" t="str">
            <v>Avaloir</v>
          </cell>
          <cell r="O11904" t="str">
            <v>Guide</v>
          </cell>
          <cell r="P11904">
            <v>7</v>
          </cell>
          <cell r="Q11904">
            <v>0</v>
          </cell>
          <cell r="R11904" t="str">
            <v>01, 07,.</v>
          </cell>
          <cell r="X11904">
            <v>0</v>
          </cell>
          <cell r="Y11904">
            <v>0</v>
          </cell>
          <cell r="Z11904">
            <v>0</v>
          </cell>
          <cell r="AA11904">
            <v>0</v>
          </cell>
          <cell r="AD11904">
            <v>0</v>
          </cell>
          <cell r="AE11904">
            <v>0</v>
          </cell>
          <cell r="AF11904">
            <v>0</v>
          </cell>
        </row>
        <row r="11905">
          <cell r="M11905" t="str">
            <v>Distrib2</v>
          </cell>
          <cell r="N11905" t="str">
            <v>Distributeur 5/2</v>
          </cell>
          <cell r="O11905" t="str">
            <v>5/2-way valve</v>
          </cell>
          <cell r="P11905">
            <v>4</v>
          </cell>
          <cell r="Q11905">
            <v>0</v>
          </cell>
          <cell r="R11905" t="str">
            <v>01, 07,.</v>
          </cell>
          <cell r="X11905">
            <v>28.830059999999992</v>
          </cell>
          <cell r="Y11905">
            <v>643.77600000000007</v>
          </cell>
          <cell r="Z11905">
            <v>686.08255255212089</v>
          </cell>
          <cell r="AA11905">
            <v>1358.688612552121</v>
          </cell>
          <cell r="AD11905">
            <v>7.2075149999999981</v>
          </cell>
          <cell r="AE11905">
            <v>160.94400000000002</v>
          </cell>
          <cell r="AF11905">
            <v>171.52063813803022</v>
          </cell>
        </row>
        <row r="11906">
          <cell r="M11906">
            <v>0</v>
          </cell>
          <cell r="N11906">
            <v>0</v>
          </cell>
          <cell r="O11906" t="str">
            <v/>
          </cell>
          <cell r="P11906">
            <v>0</v>
          </cell>
          <cell r="Q11906">
            <v>0</v>
          </cell>
          <cell r="R11906">
            <v>0</v>
          </cell>
          <cell r="AA11906">
            <v>0</v>
          </cell>
          <cell r="AD11906" t="e">
            <v>#DIV/0!</v>
          </cell>
          <cell r="AE11906" t="e">
            <v>#DIV/0!</v>
          </cell>
          <cell r="AF11906" t="e">
            <v>#DIV/0!</v>
          </cell>
        </row>
        <row r="11907">
          <cell r="M11907">
            <v>0</v>
          </cell>
          <cell r="N11907">
            <v>0</v>
          </cell>
          <cell r="O11907" t="str">
            <v/>
          </cell>
          <cell r="P11907">
            <v>1</v>
          </cell>
          <cell r="Q11907">
            <v>0</v>
          </cell>
          <cell r="R11907">
            <v>0</v>
          </cell>
          <cell r="AA11907">
            <v>0</v>
          </cell>
          <cell r="AD11907">
            <v>0</v>
          </cell>
          <cell r="AE11907">
            <v>0</v>
          </cell>
          <cell r="AF11907">
            <v>0</v>
          </cell>
        </row>
        <row r="11908">
          <cell r="M11908" t="str">
            <v>Robotnu15</v>
          </cell>
          <cell r="N11908" t="str">
            <v>Robot nu bras 3,62m / 400 Kg</v>
          </cell>
          <cell r="O11908" t="str">
            <v>Robot bare arm 3.62m / 400 Kg</v>
          </cell>
          <cell r="P11908">
            <v>1</v>
          </cell>
          <cell r="Q11908">
            <v>0</v>
          </cell>
          <cell r="R11908" t="str">
            <v>01, 07,.</v>
          </cell>
          <cell r="X11908">
            <v>0</v>
          </cell>
          <cell r="Y11908">
            <v>0</v>
          </cell>
          <cell r="Z11908">
            <v>0</v>
          </cell>
          <cell r="AA11908">
            <v>0</v>
          </cell>
          <cell r="AD11908">
            <v>0</v>
          </cell>
          <cell r="AE11908">
            <v>0</v>
          </cell>
          <cell r="AF11908">
            <v>0</v>
          </cell>
        </row>
        <row r="11909">
          <cell r="M11909" t="str">
            <v>M</v>
          </cell>
          <cell r="N11909" t="str">
            <v>Applicatif Robot M</v>
          </cell>
          <cell r="O11909" t="str">
            <v>Robot Application M</v>
          </cell>
          <cell r="P11909">
            <v>1</v>
          </cell>
          <cell r="Q11909">
            <v>0</v>
          </cell>
          <cell r="R11909" t="str">
            <v>01, 07,.</v>
          </cell>
          <cell r="X11909">
            <v>4.9139999999999988</v>
          </cell>
          <cell r="Y11909">
            <v>72.995999999999995</v>
          </cell>
          <cell r="Z11909">
            <v>78.75</v>
          </cell>
          <cell r="AA11909">
            <v>156.66</v>
          </cell>
          <cell r="AD11909">
            <v>4.9139999999999988</v>
          </cell>
          <cell r="AE11909">
            <v>72.995999999999995</v>
          </cell>
          <cell r="AF11909">
            <v>78.75</v>
          </cell>
        </row>
        <row r="11910">
          <cell r="M11910" t="str">
            <v>RehForteCharg1000</v>
          </cell>
          <cell r="N11910" t="str">
            <v>Réhausse robot forte charge h&lt;1000mm</v>
          </cell>
          <cell r="O11910" t="str">
            <v>Heavy-duty robot extension h&lt;1000mm</v>
          </cell>
          <cell r="P11910">
            <v>1</v>
          </cell>
          <cell r="Q11910">
            <v>0</v>
          </cell>
          <cell r="R11910" t="str">
            <v>01, 07,.</v>
          </cell>
          <cell r="X11910">
            <v>0</v>
          </cell>
          <cell r="Y11910">
            <v>29.809500000000003</v>
          </cell>
          <cell r="Z11910">
            <v>10.5</v>
          </cell>
          <cell r="AA11910">
            <v>40.3095</v>
          </cell>
          <cell r="AD11910">
            <v>0</v>
          </cell>
          <cell r="AE11910">
            <v>29.809500000000003</v>
          </cell>
          <cell r="AF11910">
            <v>10.5</v>
          </cell>
        </row>
        <row r="11911">
          <cell r="M11911" t="str">
            <v>Robotintégration-V11</v>
          </cell>
          <cell r="N11911" t="str">
            <v>Intégration robot + baie sur site -V11</v>
          </cell>
          <cell r="O11911" t="str">
            <v>Robot + bay integration on site -V11</v>
          </cell>
          <cell r="P11911">
            <v>1</v>
          </cell>
          <cell r="Q11911">
            <v>0</v>
          </cell>
          <cell r="R11911" t="str">
            <v>01, 07,.</v>
          </cell>
          <cell r="X11911">
            <v>27.235057499999993</v>
          </cell>
          <cell r="Y11911">
            <v>862.84800000000007</v>
          </cell>
          <cell r="Z11911">
            <v>1716.542666567691</v>
          </cell>
          <cell r="AA11911">
            <v>2606.625724067691</v>
          </cell>
          <cell r="AD11911">
            <v>27.235057499999993</v>
          </cell>
          <cell r="AE11911">
            <v>862.84800000000007</v>
          </cell>
          <cell r="AF11911">
            <v>1716.542666567691</v>
          </cell>
        </row>
        <row r="11912">
          <cell r="M11912" t="str">
            <v>VerrineRobot</v>
          </cell>
          <cell r="N11912" t="str">
            <v>Verrine Robot</v>
          </cell>
          <cell r="O11912" t="str">
            <v>To make</v>
          </cell>
          <cell r="P11912">
            <v>1</v>
          </cell>
          <cell r="Q11912">
            <v>0</v>
          </cell>
          <cell r="R11912" t="str">
            <v>01, 07,.</v>
          </cell>
          <cell r="AA11912">
            <v>0</v>
          </cell>
          <cell r="AD11912">
            <v>0</v>
          </cell>
          <cell r="AE11912">
            <v>0</v>
          </cell>
          <cell r="AF11912">
            <v>0</v>
          </cell>
        </row>
        <row r="11913">
          <cell r="M11913">
            <v>0</v>
          </cell>
          <cell r="N11913">
            <v>0</v>
          </cell>
          <cell r="O11913" t="str">
            <v/>
          </cell>
          <cell r="P11913">
            <v>0</v>
          </cell>
          <cell r="Q11913">
            <v>0</v>
          </cell>
          <cell r="R11913">
            <v>0</v>
          </cell>
          <cell r="AA11913">
            <v>0</v>
          </cell>
          <cell r="AD11913" t="e">
            <v>#DIV/0!</v>
          </cell>
          <cell r="AE11913" t="e">
            <v>#DIV/0!</v>
          </cell>
          <cell r="AF11913" t="e">
            <v>#DIV/0!</v>
          </cell>
        </row>
        <row r="11914">
          <cell r="M11914">
            <v>0</v>
          </cell>
          <cell r="N11914">
            <v>0</v>
          </cell>
          <cell r="O11914" t="str">
            <v/>
          </cell>
          <cell r="P11914">
            <v>1</v>
          </cell>
          <cell r="Q11914">
            <v>0</v>
          </cell>
          <cell r="R11914">
            <v>0</v>
          </cell>
          <cell r="AA11914">
            <v>0</v>
          </cell>
          <cell r="AD11914">
            <v>0</v>
          </cell>
          <cell r="AE11914">
            <v>0</v>
          </cell>
          <cell r="AF11914">
            <v>0</v>
          </cell>
        </row>
        <row r="11915">
          <cell r="M11915" t="str">
            <v>TrajMan</v>
          </cell>
          <cell r="N11915" t="str">
            <v>Trajectoire de manutention</v>
          </cell>
          <cell r="O11915" t="str">
            <v>Handling path</v>
          </cell>
          <cell r="P11915">
            <v>2</v>
          </cell>
          <cell r="Q11915" t="str">
            <v>Prise OP30 dépose OP50</v>
          </cell>
          <cell r="R11915" t="str">
            <v>01, 07,.</v>
          </cell>
          <cell r="X11915">
            <v>0</v>
          </cell>
          <cell r="Y11915">
            <v>0</v>
          </cell>
          <cell r="Z11915">
            <v>0</v>
          </cell>
          <cell r="AA11915">
            <v>0</v>
          </cell>
          <cell r="AD11915">
            <v>0</v>
          </cell>
          <cell r="AE11915">
            <v>0</v>
          </cell>
          <cell r="AF11915">
            <v>0</v>
          </cell>
        </row>
        <row r="11916">
          <cell r="M11916" t="str">
            <v>CopTrajMan</v>
          </cell>
          <cell r="N11916" t="str">
            <v>Copie trajectoire Manut suite à ajout diversité</v>
          </cell>
          <cell r="O11916" t="str">
            <v>Copie of a handling trajectory for divers models</v>
          </cell>
          <cell r="P11916">
            <v>2</v>
          </cell>
          <cell r="Q11916" t="str">
            <v>Avec ou sans trappe</v>
          </cell>
          <cell r="R11916" t="str">
            <v>01, 07,.</v>
          </cell>
          <cell r="X11916">
            <v>0</v>
          </cell>
          <cell r="Y11916">
            <v>0</v>
          </cell>
          <cell r="Z11916">
            <v>0</v>
          </cell>
          <cell r="AA11916">
            <v>0</v>
          </cell>
          <cell r="AD11916">
            <v>0</v>
          </cell>
          <cell r="AE11916">
            <v>0</v>
          </cell>
          <cell r="AF11916">
            <v>0</v>
          </cell>
        </row>
        <row r="11917">
          <cell r="M11917" t="str">
            <v>EchCodeTraj</v>
          </cell>
          <cell r="N11917" t="str">
            <v>Echange Code Trajectoire avec baie robot</v>
          </cell>
          <cell r="O11917" t="str">
            <v>Exchange of Trajectory Code with robot bay</v>
          </cell>
          <cell r="P11917">
            <v>2</v>
          </cell>
          <cell r="Q11917" t="str">
            <v>div</v>
          </cell>
          <cell r="R11917" t="str">
            <v>01, 07,.</v>
          </cell>
          <cell r="X11917">
            <v>2.3624999999999994</v>
          </cell>
          <cell r="Y11917">
            <v>0</v>
          </cell>
          <cell r="Z11917">
            <v>192.81983806413143</v>
          </cell>
          <cell r="AA11917">
            <v>195.18233806413144</v>
          </cell>
          <cell r="AD11917">
            <v>1.1812499999999997</v>
          </cell>
          <cell r="AE11917">
            <v>0</v>
          </cell>
          <cell r="AF11917">
            <v>96.409919032065716</v>
          </cell>
        </row>
        <row r="11918">
          <cell r="M11918" t="str">
            <v>HEtudAUT</v>
          </cell>
          <cell r="N11918" t="str">
            <v>Une heure d'études automatismes</v>
          </cell>
          <cell r="O11918" t="str">
            <v>One hour of automation studies</v>
          </cell>
          <cell r="P11918">
            <v>1</v>
          </cell>
          <cell r="Q11918" t="str">
            <v>Complément Hétude AF+marguerite+prog</v>
          </cell>
          <cell r="R11918" t="str">
            <v>01</v>
          </cell>
          <cell r="X11918">
            <v>65</v>
          </cell>
          <cell r="Y11918">
            <v>0</v>
          </cell>
          <cell r="Z11918">
            <v>0</v>
          </cell>
          <cell r="AA11918">
            <v>65</v>
          </cell>
          <cell r="AD11918">
            <v>65</v>
          </cell>
          <cell r="AE11918">
            <v>0</v>
          </cell>
          <cell r="AF11918">
            <v>0</v>
          </cell>
        </row>
        <row r="11919">
          <cell r="M11919">
            <v>0</v>
          </cell>
          <cell r="N11919">
            <v>0</v>
          </cell>
          <cell r="O11919" t="str">
            <v/>
          </cell>
          <cell r="P11919">
            <v>0</v>
          </cell>
          <cell r="Q11919">
            <v>0</v>
          </cell>
          <cell r="R11919">
            <v>0</v>
          </cell>
          <cell r="AA11919">
            <v>0</v>
          </cell>
          <cell r="AD11919" t="e">
            <v>#DIV/0!</v>
          </cell>
          <cell r="AE11919" t="e">
            <v>#DIV/0!</v>
          </cell>
          <cell r="AF11919" t="e">
            <v>#DIV/0!</v>
          </cell>
        </row>
        <row r="11920">
          <cell r="M11920">
            <v>0</v>
          </cell>
          <cell r="N11920">
            <v>0</v>
          </cell>
          <cell r="O11920" t="str">
            <v/>
          </cell>
          <cell r="P11920">
            <v>1</v>
          </cell>
          <cell r="Q11920" t="str">
            <v>Changement réferenciel</v>
          </cell>
          <cell r="R11920">
            <v>0</v>
          </cell>
          <cell r="AA11920">
            <v>0</v>
          </cell>
          <cell r="AD11920">
            <v>0</v>
          </cell>
          <cell r="AE11920">
            <v>0</v>
          </cell>
          <cell r="AF11920">
            <v>0</v>
          </cell>
        </row>
        <row r="11921">
          <cell r="M11921" t="str">
            <v>Chgmanu</v>
          </cell>
          <cell r="N11921" t="str">
            <v>1/2 Changeur manuel</v>
          </cell>
          <cell r="O11921" t="str">
            <v>1/2 Changer manual</v>
          </cell>
          <cell r="P11921">
            <v>1</v>
          </cell>
          <cell r="Q11921" t="str">
            <v>Robot forte charge</v>
          </cell>
          <cell r="R11921" t="str">
            <v>01, 02, 07,.</v>
          </cell>
          <cell r="X11921">
            <v>0</v>
          </cell>
          <cell r="Y11921">
            <v>0</v>
          </cell>
          <cell r="Z11921">
            <v>0</v>
          </cell>
          <cell r="AA11921">
            <v>0</v>
          </cell>
          <cell r="AD11921">
            <v>0</v>
          </cell>
          <cell r="AE11921">
            <v>0</v>
          </cell>
          <cell r="AF11921">
            <v>0</v>
          </cell>
        </row>
        <row r="11922">
          <cell r="M11922" t="str">
            <v>PoutreCentMPRModFrs</v>
          </cell>
          <cell r="N11922" t="str">
            <v>Poutre Centrale pour MPR Modulaire du commerce</v>
          </cell>
          <cell r="O11922" t="str">
            <v>Beam 1 Mt (any diameter) for gripper</v>
          </cell>
          <cell r="P11922">
            <v>1</v>
          </cell>
          <cell r="Q11922">
            <v>0</v>
          </cell>
          <cell r="R11922" t="str">
            <v>01, 02, 07,.</v>
          </cell>
          <cell r="AA11922">
            <v>0</v>
          </cell>
          <cell r="AD11922">
            <v>0</v>
          </cell>
          <cell r="AE11922">
            <v>0</v>
          </cell>
          <cell r="AF11922">
            <v>0</v>
          </cell>
        </row>
        <row r="11923">
          <cell r="M11923" t="str">
            <v>SuppGrandMPRFrs</v>
          </cell>
          <cell r="N11923" t="str">
            <v>Supplément coût pour un grand préhenseur Commerce</v>
          </cell>
          <cell r="O11923" t="str">
            <v>Additional cost for a large trade gripper</v>
          </cell>
          <cell r="P11923">
            <v>2</v>
          </cell>
          <cell r="Q11923">
            <v>0</v>
          </cell>
          <cell r="R11923" t="str">
            <v>01, 02, 07,.</v>
          </cell>
          <cell r="AA11923">
            <v>0</v>
          </cell>
          <cell r="AD11923">
            <v>0</v>
          </cell>
          <cell r="AE11923">
            <v>0</v>
          </cell>
          <cell r="AF11923">
            <v>0</v>
          </cell>
        </row>
        <row r="11924">
          <cell r="M11924" t="str">
            <v>RefSer40DINPreh</v>
          </cell>
          <cell r="N11924" t="str">
            <v>Serrage 40 DIN Touche + Appui tous types sur Préh</v>
          </cell>
          <cell r="O11924" t="str">
            <v>Clamping 40 DIN Key + All types of support on Preh</v>
          </cell>
          <cell r="P11924">
            <v>5</v>
          </cell>
          <cell r="Q11924">
            <v>0</v>
          </cell>
          <cell r="R11924" t="str">
            <v>01, 02, 07,.</v>
          </cell>
          <cell r="X11924">
            <v>6.1424999999999983</v>
          </cell>
          <cell r="Y11924">
            <v>355.03650000000005</v>
          </cell>
          <cell r="Z11924">
            <v>189.00000000000003</v>
          </cell>
          <cell r="AA11924">
            <v>550.17900000000009</v>
          </cell>
          <cell r="AD11924">
            <v>1.2284999999999997</v>
          </cell>
          <cell r="AE11924">
            <v>71.007300000000015</v>
          </cell>
          <cell r="AF11924">
            <v>37.800000000000004</v>
          </cell>
        </row>
        <row r="11925">
          <cell r="M11925" t="str">
            <v>AppuiDrageoir</v>
          </cell>
          <cell r="N11925" t="str">
            <v xml:space="preserve">Appui seul ou drageoir seul (toutes largeurs) </v>
          </cell>
          <cell r="O11925" t="str">
            <v xml:space="preserve">support only or sucker only (all widths) </v>
          </cell>
          <cell r="P11925">
            <v>6</v>
          </cell>
          <cell r="Q11925">
            <v>0</v>
          </cell>
          <cell r="R11925" t="str">
            <v>01, 02, 07,.</v>
          </cell>
          <cell r="X11925">
            <v>0</v>
          </cell>
          <cell r="Y11925">
            <v>0</v>
          </cell>
          <cell r="Z11925">
            <v>0</v>
          </cell>
          <cell r="AA11925">
            <v>0</v>
          </cell>
          <cell r="AD11925">
            <v>0</v>
          </cell>
          <cell r="AE11925">
            <v>0</v>
          </cell>
          <cell r="AF11925">
            <v>0</v>
          </cell>
        </row>
        <row r="11926">
          <cell r="M11926" t="str">
            <v>PPinducPreh</v>
          </cell>
          <cell r="N11926" t="str">
            <v>Détecteur inductif présence pièce sur Préhenseur a</v>
          </cell>
          <cell r="O11926" t="str">
            <v>Inductive part presence detector on Gripper</v>
          </cell>
          <cell r="P11926">
            <v>2</v>
          </cell>
          <cell r="Q11926">
            <v>0</v>
          </cell>
          <cell r="R11926" t="str">
            <v>01, 02, 07,.</v>
          </cell>
          <cell r="X11926">
            <v>2.4569999999999994</v>
          </cell>
          <cell r="Y11926">
            <v>75.316500000000019</v>
          </cell>
          <cell r="Z11926">
            <v>18.900000000000002</v>
          </cell>
          <cell r="AA11926">
            <v>96.673500000000018</v>
          </cell>
          <cell r="AD11926">
            <v>1.2284999999999997</v>
          </cell>
          <cell r="AE11926">
            <v>37.65825000000001</v>
          </cell>
          <cell r="AF11926">
            <v>9.4500000000000011</v>
          </cell>
        </row>
        <row r="11927">
          <cell r="M11927" t="str">
            <v>DistribPreh</v>
          </cell>
          <cell r="N11927" t="str">
            <v>Distributeur taille 2 sur Préhenseur</v>
          </cell>
          <cell r="O11927" t="str">
            <v>Dispenser size 2 on Gripper</v>
          </cell>
          <cell r="P11927">
            <v>2</v>
          </cell>
          <cell r="Q11927">
            <v>0</v>
          </cell>
          <cell r="R11927" t="str">
            <v>01, 02, 07,.</v>
          </cell>
          <cell r="X11927">
            <v>2.4569999999999994</v>
          </cell>
          <cell r="Y11927">
            <v>325.39499999999998</v>
          </cell>
          <cell r="Z11927">
            <v>37.800000000000004</v>
          </cell>
          <cell r="AA11927">
            <v>365.65199999999999</v>
          </cell>
          <cell r="AD11927">
            <v>1.2284999999999997</v>
          </cell>
          <cell r="AE11927">
            <v>162.69749999999999</v>
          </cell>
          <cell r="AF11927">
            <v>18.900000000000002</v>
          </cell>
        </row>
        <row r="11928">
          <cell r="M11928" t="str">
            <v>PilSeulPreh</v>
          </cell>
          <cell r="N11928" t="str">
            <v xml:space="preserve">Pilote fixe sans poteau ou Pilote préhenseur avec </v>
          </cell>
          <cell r="O11928" t="str">
            <v>Fixed pin for gripper</v>
          </cell>
          <cell r="P11928">
            <v>2</v>
          </cell>
          <cell r="Q11928">
            <v>0</v>
          </cell>
          <cell r="R11928" t="str">
            <v>01, 02, 07,.</v>
          </cell>
          <cell r="X11928">
            <v>0</v>
          </cell>
          <cell r="Y11928">
            <v>0</v>
          </cell>
          <cell r="Z11928">
            <v>0</v>
          </cell>
          <cell r="AA11928">
            <v>0</v>
          </cell>
          <cell r="AD11928">
            <v>0</v>
          </cell>
          <cell r="AE11928">
            <v>0</v>
          </cell>
          <cell r="AF11928">
            <v>0</v>
          </cell>
        </row>
        <row r="11929">
          <cell r="M11929">
            <v>0</v>
          </cell>
          <cell r="N11929">
            <v>0</v>
          </cell>
          <cell r="O11929" t="str">
            <v/>
          </cell>
          <cell r="P11929">
            <v>0</v>
          </cell>
          <cell r="Q11929">
            <v>0</v>
          </cell>
          <cell r="R11929">
            <v>0</v>
          </cell>
          <cell r="AA11929">
            <v>0</v>
          </cell>
          <cell r="AD11929" t="e">
            <v>#DIV/0!</v>
          </cell>
          <cell r="AE11929" t="e">
            <v>#DIV/0!</v>
          </cell>
          <cell r="AF11929" t="e">
            <v>#DIV/0!</v>
          </cell>
        </row>
        <row r="11930">
          <cell r="M11930">
            <v>0</v>
          </cell>
          <cell r="N11930">
            <v>0</v>
          </cell>
          <cell r="O11930" t="str">
            <v/>
          </cell>
          <cell r="P11930">
            <v>1</v>
          </cell>
          <cell r="Q11930">
            <v>0</v>
          </cell>
          <cell r="R11930">
            <v>0</v>
          </cell>
          <cell r="AA11930">
            <v>0</v>
          </cell>
          <cell r="AD11930">
            <v>0</v>
          </cell>
          <cell r="AE11930">
            <v>0</v>
          </cell>
          <cell r="AF11930">
            <v>0</v>
          </cell>
        </row>
        <row r="11931">
          <cell r="M11931" t="str">
            <v>MAccuSol5m</v>
          </cell>
          <cell r="N11931" t="str">
            <v>Magasin Accumulation au sol longueur 5 m</v>
          </cell>
          <cell r="O11931" t="str">
            <v>Store Ground accumulation length 5 m</v>
          </cell>
          <cell r="P11931">
            <v>1</v>
          </cell>
          <cell r="Q11931">
            <v>0</v>
          </cell>
          <cell r="R11931" t="str">
            <v>01, 07,.</v>
          </cell>
          <cell r="X11931">
            <v>35.307562499999989</v>
          </cell>
          <cell r="Y11931">
            <v>2951.0145000000002</v>
          </cell>
          <cell r="Z11931">
            <v>1016.0190237529662</v>
          </cell>
          <cell r="AA11931">
            <v>4002.3410862529663</v>
          </cell>
          <cell r="AD11931">
            <v>35.307562499999989</v>
          </cell>
          <cell r="AE11931">
            <v>2951.0145000000002</v>
          </cell>
          <cell r="AF11931">
            <v>1016.0190237529662</v>
          </cell>
        </row>
        <row r="11932">
          <cell r="M11932" t="str">
            <v>MAccuSolMSup</v>
          </cell>
          <cell r="N11932" t="str">
            <v>Un mètre supplémentair Magasin Accumulation au sol</v>
          </cell>
          <cell r="O11932" t="str">
            <v>One additional metre Store Ground Accumulation</v>
          </cell>
          <cell r="P11932">
            <v>3</v>
          </cell>
          <cell r="Q11932">
            <v>0</v>
          </cell>
          <cell r="R11932" t="str">
            <v>01, 07,.</v>
          </cell>
          <cell r="X11932">
            <v>0</v>
          </cell>
          <cell r="Y11932">
            <v>17.010000000000002</v>
          </cell>
          <cell r="Z11932">
            <v>59.849999999999994</v>
          </cell>
          <cell r="AA11932">
            <v>76.86</v>
          </cell>
          <cell r="AD11932">
            <v>0</v>
          </cell>
          <cell r="AE11932">
            <v>5.6700000000000008</v>
          </cell>
          <cell r="AF11932">
            <v>19.95</v>
          </cell>
        </row>
        <row r="11933">
          <cell r="M11933" t="str">
            <v>Navette400</v>
          </cell>
          <cell r="N11933" t="str">
            <v>Navette magasin accumulation largeur 400mm</v>
          </cell>
          <cell r="O11933" t="str">
            <v>Accumulation store shuttle width 400mm</v>
          </cell>
          <cell r="P11933">
            <v>10</v>
          </cell>
          <cell r="Q11933">
            <v>0</v>
          </cell>
          <cell r="R11933" t="str">
            <v>01, 07,.</v>
          </cell>
          <cell r="X11933">
            <v>0</v>
          </cell>
          <cell r="Y11933">
            <v>0</v>
          </cell>
          <cell r="Z11933">
            <v>0</v>
          </cell>
          <cell r="AA11933">
            <v>0</v>
          </cell>
          <cell r="AD11933">
            <v>0</v>
          </cell>
          <cell r="AE11933">
            <v>0</v>
          </cell>
          <cell r="AF11933">
            <v>0</v>
          </cell>
        </row>
        <row r="11934">
          <cell r="M11934" t="str">
            <v>Outilnavette400</v>
          </cell>
          <cell r="N11934" t="str">
            <v>Outil navette magasin accu.lg 400mm ss géom</v>
          </cell>
          <cell r="O11934" t="str">
            <v>Tool shuttle without geometry, width 400mm</v>
          </cell>
          <cell r="P11934">
            <v>1</v>
          </cell>
          <cell r="Q11934">
            <v>0</v>
          </cell>
          <cell r="R11934" t="str">
            <v>01, 07,.</v>
          </cell>
          <cell r="X11934">
            <v>0</v>
          </cell>
          <cell r="Y11934">
            <v>0</v>
          </cell>
          <cell r="Z11934">
            <v>0</v>
          </cell>
          <cell r="AA11934">
            <v>0</v>
          </cell>
          <cell r="AD11934">
            <v>0</v>
          </cell>
          <cell r="AE11934">
            <v>0</v>
          </cell>
          <cell r="AF11934">
            <v>0</v>
          </cell>
        </row>
        <row r="11935">
          <cell r="M11935" t="str">
            <v>Outilnavette400</v>
          </cell>
          <cell r="N11935" t="str">
            <v>Outil navette magasin accu.lg 400mm ss géom</v>
          </cell>
          <cell r="O11935" t="str">
            <v>Tool shuttle without geometry, width 400mm</v>
          </cell>
          <cell r="P11935">
            <v>9</v>
          </cell>
          <cell r="Q11935">
            <v>0</v>
          </cell>
          <cell r="R11935" t="str">
            <v>01, 02, 07,.</v>
          </cell>
          <cell r="X11935">
            <v>0</v>
          </cell>
          <cell r="Y11935">
            <v>0</v>
          </cell>
          <cell r="Z11935">
            <v>0</v>
          </cell>
          <cell r="AA11935">
            <v>0</v>
          </cell>
          <cell r="AD11935">
            <v>0</v>
          </cell>
          <cell r="AE11935">
            <v>0</v>
          </cell>
          <cell r="AF11935">
            <v>0</v>
          </cell>
        </row>
        <row r="11936">
          <cell r="M11936" t="str">
            <v>GabPaletMagSol</v>
          </cell>
          <cell r="N11936" t="str">
            <v>Gabarit de contrôle des équipements mag. au sol</v>
          </cell>
          <cell r="O11936" t="str">
            <v>Control template for ground mag. Equipment</v>
          </cell>
          <cell r="P11936">
            <v>1</v>
          </cell>
          <cell r="Q11936">
            <v>0</v>
          </cell>
          <cell r="R11936" t="str">
            <v>01, 07,.</v>
          </cell>
          <cell r="X11936">
            <v>0</v>
          </cell>
          <cell r="Y11936">
            <v>0</v>
          </cell>
          <cell r="Z11936">
            <v>0</v>
          </cell>
          <cell r="AA11936">
            <v>0</v>
          </cell>
          <cell r="AD11936">
            <v>0</v>
          </cell>
          <cell r="AE11936">
            <v>0</v>
          </cell>
          <cell r="AF11936">
            <v>0</v>
          </cell>
        </row>
        <row r="11937">
          <cell r="M11937" t="str">
            <v>AppuiOutNav</v>
          </cell>
          <cell r="N11937" t="str">
            <v>Appui d'outil de navette de magasin</v>
          </cell>
          <cell r="O11937" t="str">
            <v>magazine shuttle tool holder</v>
          </cell>
          <cell r="P11937">
            <v>4</v>
          </cell>
          <cell r="Q11937">
            <v>0</v>
          </cell>
          <cell r="R11937" t="str">
            <v>01, 07,.</v>
          </cell>
          <cell r="X11937">
            <v>0</v>
          </cell>
          <cell r="Y11937">
            <v>0</v>
          </cell>
          <cell r="Z11937">
            <v>0</v>
          </cell>
          <cell r="AA11937">
            <v>0</v>
          </cell>
          <cell r="AD11937">
            <v>0</v>
          </cell>
          <cell r="AE11937">
            <v>0</v>
          </cell>
          <cell r="AF11937">
            <v>0</v>
          </cell>
        </row>
        <row r="11938">
          <cell r="M11938" t="str">
            <v>AppuiOutNav</v>
          </cell>
          <cell r="N11938" t="str">
            <v>Appui d'outil de navette de magasin</v>
          </cell>
          <cell r="O11938" t="str">
            <v>magazine shuttle tool holder</v>
          </cell>
          <cell r="P11938">
            <v>36</v>
          </cell>
          <cell r="Q11938">
            <v>0</v>
          </cell>
          <cell r="R11938" t="str">
            <v>01, 02, 07,.</v>
          </cell>
          <cell r="X11938">
            <v>0</v>
          </cell>
          <cell r="Y11938">
            <v>0</v>
          </cell>
          <cell r="Z11938">
            <v>0</v>
          </cell>
          <cell r="AA11938">
            <v>0</v>
          </cell>
          <cell r="AD11938">
            <v>0</v>
          </cell>
          <cell r="AE11938">
            <v>0</v>
          </cell>
          <cell r="AF11938">
            <v>0</v>
          </cell>
        </row>
        <row r="11939">
          <cell r="M11939" t="str">
            <v>Aval</v>
          </cell>
          <cell r="N11939" t="str">
            <v>Avaloir</v>
          </cell>
          <cell r="O11939" t="str">
            <v>Guide</v>
          </cell>
          <cell r="P11939">
            <v>4</v>
          </cell>
          <cell r="Q11939">
            <v>0</v>
          </cell>
          <cell r="R11939" t="str">
            <v>01, 07,.</v>
          </cell>
          <cell r="X11939">
            <v>0</v>
          </cell>
          <cell r="Y11939">
            <v>0</v>
          </cell>
          <cell r="Z11939">
            <v>0</v>
          </cell>
          <cell r="AA11939">
            <v>0</v>
          </cell>
          <cell r="AD11939">
            <v>0</v>
          </cell>
          <cell r="AE11939">
            <v>0</v>
          </cell>
          <cell r="AF11939">
            <v>0</v>
          </cell>
        </row>
        <row r="11940">
          <cell r="M11940" t="str">
            <v>Aval</v>
          </cell>
          <cell r="N11940" t="str">
            <v>Avaloir</v>
          </cell>
          <cell r="O11940" t="str">
            <v>Guide</v>
          </cell>
          <cell r="P11940">
            <v>36</v>
          </cell>
          <cell r="Q11940">
            <v>0</v>
          </cell>
          <cell r="R11940" t="str">
            <v>01, 02, 07,.</v>
          </cell>
          <cell r="X11940">
            <v>0</v>
          </cell>
          <cell r="Y11940">
            <v>0</v>
          </cell>
          <cell r="Z11940">
            <v>0</v>
          </cell>
          <cell r="AA11940">
            <v>0</v>
          </cell>
          <cell r="AD11940">
            <v>0</v>
          </cell>
          <cell r="AE11940">
            <v>0</v>
          </cell>
          <cell r="AF11940">
            <v>0</v>
          </cell>
        </row>
        <row r="11941">
          <cell r="M11941" t="str">
            <v>PilOutNav</v>
          </cell>
          <cell r="N11941" t="str">
            <v>Pilote fixe pour palette magasin</v>
          </cell>
          <cell r="O11941" t="str">
            <v>Fixed pin for magazine pallet</v>
          </cell>
          <cell r="P11941">
            <v>1</v>
          </cell>
          <cell r="Q11941">
            <v>0</v>
          </cell>
          <cell r="R11941" t="str">
            <v>01, 07,.</v>
          </cell>
          <cell r="X11941">
            <v>0</v>
          </cell>
          <cell r="Y11941">
            <v>0</v>
          </cell>
          <cell r="Z11941">
            <v>0</v>
          </cell>
          <cell r="AA11941">
            <v>0</v>
          </cell>
          <cell r="AD11941">
            <v>0</v>
          </cell>
          <cell r="AE11941">
            <v>0</v>
          </cell>
          <cell r="AF11941">
            <v>0</v>
          </cell>
        </row>
        <row r="11942">
          <cell r="M11942" t="str">
            <v>PilOutNav</v>
          </cell>
          <cell r="N11942" t="str">
            <v>Pilote fixe pour palette magasin</v>
          </cell>
          <cell r="O11942" t="str">
            <v>Fixed pin for magazine pallet</v>
          </cell>
          <cell r="P11942">
            <v>9</v>
          </cell>
          <cell r="Q11942">
            <v>0</v>
          </cell>
          <cell r="R11942" t="str">
            <v>01, 02, 07,.</v>
          </cell>
          <cell r="X11942">
            <v>0</v>
          </cell>
          <cell r="Y11942">
            <v>0</v>
          </cell>
          <cell r="Z11942">
            <v>0</v>
          </cell>
          <cell r="AA11942">
            <v>0</v>
          </cell>
          <cell r="AD11942">
            <v>0</v>
          </cell>
          <cell r="AE11942">
            <v>0</v>
          </cell>
          <cell r="AF11942">
            <v>0</v>
          </cell>
        </row>
        <row r="11943">
          <cell r="M11943" t="str">
            <v>PPFaisceauRouge</v>
          </cell>
          <cell r="N11943" t="str">
            <v>Détecteur à lumière rouge</v>
          </cell>
          <cell r="O11943" t="str">
            <v>Redlight sensor</v>
          </cell>
          <cell r="P11943">
            <v>2</v>
          </cell>
          <cell r="Q11943">
            <v>0</v>
          </cell>
          <cell r="R11943" t="str">
            <v>01, 07,.</v>
          </cell>
          <cell r="X11943">
            <v>3.8212649999999995</v>
          </cell>
          <cell r="Y11943">
            <v>51.636899999999997</v>
          </cell>
          <cell r="Z11943">
            <v>215.19076187648309</v>
          </cell>
          <cell r="AA11943">
            <v>270.64892687648307</v>
          </cell>
          <cell r="AD11943">
            <v>1.9106324999999997</v>
          </cell>
          <cell r="AE11943">
            <v>25.818449999999999</v>
          </cell>
          <cell r="AF11943">
            <v>107.59538093824155</v>
          </cell>
        </row>
        <row r="11944">
          <cell r="M11944" t="str">
            <v>SupChargOp</v>
          </cell>
          <cell r="N11944" t="str">
            <v>Poste de Chargement Opérateur Magasin</v>
          </cell>
          <cell r="O11944" t="str">
            <v>Loading Station Operator Magazine</v>
          </cell>
          <cell r="P11944">
            <v>1</v>
          </cell>
          <cell r="Q11944" t="str">
            <v>si chargement opérateur</v>
          </cell>
          <cell r="R11944" t="str">
            <v>01, 07,.</v>
          </cell>
          <cell r="X11944">
            <v>14.525437499999995</v>
          </cell>
          <cell r="Y11944">
            <v>570.11849999999993</v>
          </cell>
          <cell r="Z11944">
            <v>901.83152375296618</v>
          </cell>
          <cell r="AA11944">
            <v>1486.4754612529659</v>
          </cell>
          <cell r="AD11944">
            <v>14.525437499999995</v>
          </cell>
          <cell r="AE11944">
            <v>570.11849999999993</v>
          </cell>
          <cell r="AF11944">
            <v>901.83152375296618</v>
          </cell>
        </row>
        <row r="11945">
          <cell r="M11945" t="str">
            <v>MagChargAuto</v>
          </cell>
          <cell r="N11945" t="str">
            <v>Automatisme gestion chargement magasin accu</v>
          </cell>
          <cell r="O11945" t="str">
            <v>Automation for battery store loading management</v>
          </cell>
          <cell r="P11945">
            <v>1</v>
          </cell>
          <cell r="Q11945">
            <v>0</v>
          </cell>
          <cell r="R11945" t="str">
            <v>01, 07,.</v>
          </cell>
          <cell r="X11945">
            <v>22.203562499999993</v>
          </cell>
          <cell r="Y11945">
            <v>477.07800000000009</v>
          </cell>
          <cell r="Z11945">
            <v>886.08152375296618</v>
          </cell>
          <cell r="AA11945">
            <v>1385.3630862529662</v>
          </cell>
          <cell r="AD11945">
            <v>22.203562499999993</v>
          </cell>
          <cell r="AE11945">
            <v>477.07800000000009</v>
          </cell>
          <cell r="AF11945">
            <v>886.08152375296618</v>
          </cell>
        </row>
        <row r="11946">
          <cell r="M11946" t="str">
            <v>PupBPvalidation</v>
          </cell>
          <cell r="N11946" t="str">
            <v>Pupitre BP validation</v>
          </cell>
          <cell r="O11946" t="str">
            <v>BP validation desk</v>
          </cell>
          <cell r="P11946">
            <v>1</v>
          </cell>
          <cell r="Q11946">
            <v>0</v>
          </cell>
          <cell r="R11946" t="str">
            <v>01, 07,.</v>
          </cell>
          <cell r="X11946">
            <v>9.4129874999999981</v>
          </cell>
          <cell r="Y11946">
            <v>83.51700000000001</v>
          </cell>
          <cell r="Z11946">
            <v>213.64538093824154</v>
          </cell>
          <cell r="AA11946">
            <v>306.57536843824153</v>
          </cell>
          <cell r="AD11946">
            <v>9.4129874999999981</v>
          </cell>
          <cell r="AE11946">
            <v>83.51700000000001</v>
          </cell>
          <cell r="AF11946">
            <v>213.64538093824154</v>
          </cell>
        </row>
        <row r="11947">
          <cell r="M11947" t="str">
            <v>CoffretOpeIHM_TP700</v>
          </cell>
          <cell r="N11947" t="str">
            <v>Coffret IHM TP700</v>
          </cell>
          <cell r="O11947" t="str">
            <v>IHM TP700 power box</v>
          </cell>
          <cell r="P11947">
            <v>1</v>
          </cell>
          <cell r="Q11947">
            <v>0</v>
          </cell>
          <cell r="R11947" t="str">
            <v>01, 07,.</v>
          </cell>
          <cell r="X11947">
            <v>43.493624999999987</v>
          </cell>
          <cell r="Y11947">
            <v>1218.5775000000001</v>
          </cell>
          <cell r="Z11947">
            <v>1296.4538093824156</v>
          </cell>
          <cell r="AA11947">
            <v>2558.5249343824157</v>
          </cell>
          <cell r="AD11947">
            <v>43.493624999999987</v>
          </cell>
          <cell r="AE11947">
            <v>1218.5775000000001</v>
          </cell>
          <cell r="AF11947">
            <v>1296.4538093824156</v>
          </cell>
        </row>
        <row r="11948">
          <cell r="M11948" t="str">
            <v>PupArretMag</v>
          </cell>
          <cell r="N11948" t="str">
            <v>Pupitre isolé - BPL à accrochage</v>
          </cell>
          <cell r="O11948" t="str">
            <v>Isolated desk - BPL with hanging system</v>
          </cell>
          <cell r="P11948">
            <v>1</v>
          </cell>
          <cell r="Q11948">
            <v>0</v>
          </cell>
          <cell r="R11948" t="str">
            <v>01, 07,.</v>
          </cell>
          <cell r="X11948">
            <v>9.4129874999999981</v>
          </cell>
          <cell r="Y11948">
            <v>98.343000000000004</v>
          </cell>
          <cell r="Z11948">
            <v>245.14538093824154</v>
          </cell>
          <cell r="AA11948">
            <v>352.90136843824155</v>
          </cell>
          <cell r="AD11948">
            <v>9.4129874999999981</v>
          </cell>
          <cell r="AE11948">
            <v>98.343000000000004</v>
          </cell>
          <cell r="AF11948">
            <v>245.14538093824154</v>
          </cell>
        </row>
        <row r="11949">
          <cell r="M11949" t="str">
            <v>AffDivVerrin</v>
          </cell>
          <cell r="N11949" t="str">
            <v>Afficheur diversité par verrines</v>
          </cell>
          <cell r="O11949" t="str">
            <v>Display divers parts by Lamp</v>
          </cell>
          <cell r="P11949">
            <v>6</v>
          </cell>
          <cell r="Q11949" t="str">
            <v>1 à chaque navette à charger</v>
          </cell>
          <cell r="R11949" t="str">
            <v>01, 07,.</v>
          </cell>
          <cell r="X11949">
            <v>37.542014999999992</v>
          </cell>
          <cell r="Y11949">
            <v>664.96500000000003</v>
          </cell>
          <cell r="Z11949">
            <v>1785.8722856294492</v>
          </cell>
          <cell r="AA11949">
            <v>2488.3793006294491</v>
          </cell>
          <cell r="AD11949">
            <v>6.2570024999999987</v>
          </cell>
          <cell r="AE11949">
            <v>110.8275</v>
          </cell>
          <cell r="AF11949">
            <v>297.64538093824154</v>
          </cell>
        </row>
        <row r="11950">
          <cell r="M11950">
            <v>0</v>
          </cell>
          <cell r="N11950">
            <v>0</v>
          </cell>
          <cell r="O11950" t="str">
            <v/>
          </cell>
          <cell r="P11950">
            <v>0</v>
          </cell>
          <cell r="Q11950">
            <v>0</v>
          </cell>
          <cell r="R11950">
            <v>0</v>
          </cell>
          <cell r="AA11950">
            <v>0</v>
          </cell>
          <cell r="AD11950" t="e">
            <v>#DIV/0!</v>
          </cell>
          <cell r="AE11950" t="e">
            <v>#DIV/0!</v>
          </cell>
          <cell r="AF11950" t="e">
            <v>#DIV/0!</v>
          </cell>
        </row>
        <row r="11951">
          <cell r="M11951">
            <v>0</v>
          </cell>
          <cell r="N11951">
            <v>0</v>
          </cell>
          <cell r="O11951" t="str">
            <v/>
          </cell>
          <cell r="P11951">
            <v>1</v>
          </cell>
          <cell r="Q11951" t="str">
            <v>Changement réferenciel</v>
          </cell>
          <cell r="R11951">
            <v>0</v>
          </cell>
          <cell r="AA11951">
            <v>0</v>
          </cell>
          <cell r="AD11951">
            <v>0</v>
          </cell>
          <cell r="AE11951">
            <v>0</v>
          </cell>
          <cell r="AF11951">
            <v>0</v>
          </cell>
        </row>
        <row r="11952">
          <cell r="M11952" t="str">
            <v>Robotnu4</v>
          </cell>
          <cell r="N11952" t="str">
            <v>Robot nu bras 2,65m / 210 Kg</v>
          </cell>
          <cell r="O11952" t="str">
            <v>Robot bare arm 2.65m / 210 Kg</v>
          </cell>
          <cell r="P11952">
            <v>1</v>
          </cell>
          <cell r="Q11952">
            <v>0</v>
          </cell>
          <cell r="R11952" t="str">
            <v>01, 07,.</v>
          </cell>
          <cell r="X11952">
            <v>0</v>
          </cell>
          <cell r="Y11952">
            <v>0</v>
          </cell>
          <cell r="Z11952">
            <v>0</v>
          </cell>
          <cell r="AA11952">
            <v>0</v>
          </cell>
          <cell r="AD11952">
            <v>0</v>
          </cell>
          <cell r="AE11952">
            <v>0</v>
          </cell>
          <cell r="AF11952">
            <v>0</v>
          </cell>
        </row>
        <row r="11953">
          <cell r="M11953" t="str">
            <v>SELM-MF</v>
          </cell>
          <cell r="N11953" t="str">
            <v>Applicatif Robot SELM en Moyenne Fréquence</v>
          </cell>
          <cell r="O11953" t="str">
            <v>SELM Robot Application in Medium Frequency</v>
          </cell>
          <cell r="P11953">
            <v>1</v>
          </cell>
          <cell r="Q11953">
            <v>0</v>
          </cell>
          <cell r="R11953" t="str">
            <v>01, 07,.</v>
          </cell>
          <cell r="X11953">
            <v>2.1930299999999994</v>
          </cell>
          <cell r="Y11953">
            <v>1265.1134999999999</v>
          </cell>
          <cell r="Z11953">
            <v>722.89538093824149</v>
          </cell>
          <cell r="AA11953">
            <v>1990.2019109382413</v>
          </cell>
          <cell r="AD11953">
            <v>2.1930299999999994</v>
          </cell>
          <cell r="AE11953">
            <v>1265.1134999999999</v>
          </cell>
          <cell r="AF11953">
            <v>722.89538093824149</v>
          </cell>
        </row>
        <row r="11954">
          <cell r="M11954" t="str">
            <v>Reh1000</v>
          </cell>
          <cell r="N11954" t="str">
            <v>Réhausse robot h&lt;1000mm</v>
          </cell>
          <cell r="O11954" t="str">
            <v>Robot extension h&lt;1000mm</v>
          </cell>
          <cell r="P11954">
            <v>1</v>
          </cell>
          <cell r="Q11954">
            <v>0</v>
          </cell>
          <cell r="R11954" t="str">
            <v>01, 07,.</v>
          </cell>
          <cell r="X11954">
            <v>0</v>
          </cell>
          <cell r="Y11954">
            <v>29.809500000000003</v>
          </cell>
          <cell r="Z11954">
            <v>10.5</v>
          </cell>
          <cell r="AA11954">
            <v>40.3095</v>
          </cell>
          <cell r="AD11954">
            <v>0</v>
          </cell>
          <cell r="AE11954">
            <v>29.809500000000003</v>
          </cell>
          <cell r="AF11954">
            <v>10.5</v>
          </cell>
        </row>
        <row r="11955">
          <cell r="M11955" t="str">
            <v>Robotintégration-V11</v>
          </cell>
          <cell r="N11955" t="str">
            <v>Intégration robot + baie sur site -V11</v>
          </cell>
          <cell r="O11955" t="str">
            <v>Robot + bay integration on site -V11</v>
          </cell>
          <cell r="P11955">
            <v>1</v>
          </cell>
          <cell r="Q11955">
            <v>0</v>
          </cell>
          <cell r="R11955" t="str">
            <v>01, 07,.</v>
          </cell>
          <cell r="X11955">
            <v>27.235057499999993</v>
          </cell>
          <cell r="Y11955">
            <v>862.84800000000007</v>
          </cell>
          <cell r="Z11955">
            <v>1716.542666567691</v>
          </cell>
          <cell r="AA11955">
            <v>2606.625724067691</v>
          </cell>
          <cell r="AD11955">
            <v>27.235057499999993</v>
          </cell>
          <cell r="AE11955">
            <v>862.84800000000007</v>
          </cell>
          <cell r="AF11955">
            <v>1716.542666567691</v>
          </cell>
        </row>
        <row r="11956">
          <cell r="M11956" t="str">
            <v>CamAxElect</v>
          </cell>
          <cell r="N11956" t="str">
            <v>Cames axes Electroniques DCS</v>
          </cell>
          <cell r="O11956" t="str">
            <v xml:space="preserve">DCS electronic axis cams </v>
          </cell>
          <cell r="P11956">
            <v>0</v>
          </cell>
          <cell r="Q11956" t="str">
            <v>0 confirmer en étude</v>
          </cell>
          <cell r="R11956" t="str">
            <v>01, 07,.</v>
          </cell>
          <cell r="X11956">
            <v>0</v>
          </cell>
          <cell r="Y11956">
            <v>0</v>
          </cell>
          <cell r="Z11956">
            <v>0</v>
          </cell>
          <cell r="AA11956">
            <v>0</v>
          </cell>
          <cell r="AD11956" t="e">
            <v>#DIV/0!</v>
          </cell>
          <cell r="AE11956" t="e">
            <v>#DIV/0!</v>
          </cell>
          <cell r="AF11956" t="e">
            <v>#DIV/0!</v>
          </cell>
        </row>
        <row r="11957">
          <cell r="M11957" t="str">
            <v>RobCabl14Soud2SME</v>
          </cell>
          <cell r="N11957" t="str">
            <v>Sup liaison 14m 2 soudures sans moteur élec</v>
          </cell>
          <cell r="O11957" t="str">
            <v>Add. connexion length 14m 2 welding without elect motor</v>
          </cell>
          <cell r="P11957">
            <v>1</v>
          </cell>
          <cell r="Q11957">
            <v>0</v>
          </cell>
          <cell r="R11957" t="str">
            <v>01, 07,.</v>
          </cell>
          <cell r="X11957">
            <v>0</v>
          </cell>
          <cell r="Y11957">
            <v>59.608500000000006</v>
          </cell>
          <cell r="Z11957">
            <v>157.5</v>
          </cell>
          <cell r="AA11957">
            <v>217.10849999999999</v>
          </cell>
          <cell r="AD11957">
            <v>0</v>
          </cell>
          <cell r="AE11957">
            <v>59.608500000000006</v>
          </cell>
          <cell r="AF11957">
            <v>157.5</v>
          </cell>
        </row>
        <row r="11958">
          <cell r="M11958" t="str">
            <v>VerrineRobot</v>
          </cell>
          <cell r="N11958" t="str">
            <v>Verrine Robot</v>
          </cell>
          <cell r="O11958" t="str">
            <v>To make</v>
          </cell>
          <cell r="P11958">
            <v>1</v>
          </cell>
          <cell r="Q11958">
            <v>0</v>
          </cell>
          <cell r="R11958" t="str">
            <v>01, 07,.</v>
          </cell>
          <cell r="AA11958">
            <v>0</v>
          </cell>
          <cell r="AD11958">
            <v>0</v>
          </cell>
          <cell r="AE11958">
            <v>0</v>
          </cell>
          <cell r="AF11958">
            <v>0</v>
          </cell>
        </row>
        <row r="11959">
          <cell r="M11959">
            <v>0</v>
          </cell>
          <cell r="N11959">
            <v>0</v>
          </cell>
          <cell r="O11959" t="str">
            <v/>
          </cell>
          <cell r="P11959">
            <v>0</v>
          </cell>
          <cell r="Q11959">
            <v>0</v>
          </cell>
          <cell r="R11959">
            <v>0</v>
          </cell>
          <cell r="AA11959">
            <v>0</v>
          </cell>
          <cell r="AD11959" t="e">
            <v>#DIV/0!</v>
          </cell>
          <cell r="AE11959" t="e">
            <v>#DIV/0!</v>
          </cell>
          <cell r="AF11959" t="e">
            <v>#DIV/0!</v>
          </cell>
        </row>
        <row r="11960">
          <cell r="M11960">
            <v>0</v>
          </cell>
          <cell r="N11960">
            <v>0</v>
          </cell>
          <cell r="O11960" t="str">
            <v/>
          </cell>
          <cell r="P11960">
            <v>1</v>
          </cell>
          <cell r="Q11960">
            <v>0</v>
          </cell>
          <cell r="R11960">
            <v>0</v>
          </cell>
          <cell r="AA11960">
            <v>0</v>
          </cell>
          <cell r="AD11960">
            <v>0</v>
          </cell>
          <cell r="AE11960">
            <v>0</v>
          </cell>
          <cell r="AF11960">
            <v>0</v>
          </cell>
        </row>
        <row r="11961">
          <cell r="M11961" t="str">
            <v>TrajMan</v>
          </cell>
          <cell r="N11961" t="str">
            <v>Trajectoire de manutention</v>
          </cell>
          <cell r="O11961" t="str">
            <v>Handling path</v>
          </cell>
          <cell r="P11961">
            <v>2</v>
          </cell>
          <cell r="Q11961" t="str">
            <v>Prise dépose Rft Gâche et Ferm</v>
          </cell>
          <cell r="R11961" t="str">
            <v>01, 07,.</v>
          </cell>
          <cell r="X11961">
            <v>0</v>
          </cell>
          <cell r="Y11961">
            <v>0</v>
          </cell>
          <cell r="Z11961">
            <v>0</v>
          </cell>
          <cell r="AA11961">
            <v>0</v>
          </cell>
          <cell r="AD11961">
            <v>0</v>
          </cell>
          <cell r="AE11961">
            <v>0</v>
          </cell>
          <cell r="AF11961">
            <v>0</v>
          </cell>
        </row>
        <row r="11962">
          <cell r="M11962" t="str">
            <v>TrajSoud</v>
          </cell>
          <cell r="N11962" t="str">
            <v>Trajectoire de soudure(clinchage, arc tiré, rivet)</v>
          </cell>
          <cell r="O11962" t="str">
            <v>Welding path (clinching, pulled arc, rivet)</v>
          </cell>
          <cell r="P11962">
            <v>1</v>
          </cell>
          <cell r="Q11962" t="str">
            <v>8 PSE OP50</v>
          </cell>
          <cell r="R11962" t="str">
            <v>01, 07,.</v>
          </cell>
          <cell r="X11962">
            <v>0</v>
          </cell>
          <cell r="Y11962">
            <v>0</v>
          </cell>
          <cell r="Z11962">
            <v>0</v>
          </cell>
          <cell r="AA11962">
            <v>0</v>
          </cell>
          <cell r="AD11962">
            <v>0</v>
          </cell>
          <cell r="AE11962">
            <v>0</v>
          </cell>
          <cell r="AF11962">
            <v>0</v>
          </cell>
        </row>
        <row r="11963">
          <cell r="M11963" t="str">
            <v>CopTrajSoud</v>
          </cell>
          <cell r="N11963" t="str">
            <v>Copie trajectoire Soudure suite à ajout diversité</v>
          </cell>
          <cell r="O11963" t="str">
            <v>Copie of a welding trajectory for divers models</v>
          </cell>
          <cell r="P11963">
            <v>1</v>
          </cell>
          <cell r="Q11963" t="str">
            <v>Avec ou sans trappe</v>
          </cell>
          <cell r="R11963" t="str">
            <v>01, 07,.</v>
          </cell>
          <cell r="X11963">
            <v>0</v>
          </cell>
          <cell r="Y11963">
            <v>0</v>
          </cell>
          <cell r="Z11963">
            <v>0</v>
          </cell>
          <cell r="AA11963">
            <v>0</v>
          </cell>
          <cell r="AD11963">
            <v>0</v>
          </cell>
          <cell r="AE11963">
            <v>0</v>
          </cell>
          <cell r="AF11963">
            <v>0</v>
          </cell>
        </row>
        <row r="11964">
          <cell r="M11964" t="str">
            <v>EchCodeTraj</v>
          </cell>
          <cell r="N11964" t="str">
            <v>Echange Code Trajectoire avec baie robot</v>
          </cell>
          <cell r="O11964" t="str">
            <v>Exchange of Trajectory Code with robot bay</v>
          </cell>
          <cell r="P11964">
            <v>2</v>
          </cell>
          <cell r="Q11964" t="str">
            <v>Div</v>
          </cell>
          <cell r="R11964" t="str">
            <v>01, 07,.</v>
          </cell>
          <cell r="X11964">
            <v>2.3624999999999994</v>
          </cell>
          <cell r="Y11964">
            <v>0</v>
          </cell>
          <cell r="Z11964">
            <v>192.81983806413143</v>
          </cell>
          <cell r="AA11964">
            <v>195.18233806413144</v>
          </cell>
          <cell r="AD11964">
            <v>1.1812499999999997</v>
          </cell>
          <cell r="AE11964">
            <v>0</v>
          </cell>
          <cell r="AF11964">
            <v>96.409919032065716</v>
          </cell>
        </row>
        <row r="11965">
          <cell r="M11965" t="str">
            <v>HEtudAUT</v>
          </cell>
          <cell r="N11965" t="str">
            <v>Une heure d'études automatismes</v>
          </cell>
          <cell r="O11965" t="str">
            <v>One hour of automation studies</v>
          </cell>
          <cell r="P11965">
            <v>1</v>
          </cell>
          <cell r="Q11965" t="str">
            <v>Complément Hétude AF+marguerite+prog</v>
          </cell>
          <cell r="R11965" t="str">
            <v>01</v>
          </cell>
          <cell r="X11965">
            <v>65</v>
          </cell>
          <cell r="Y11965">
            <v>0</v>
          </cell>
          <cell r="Z11965">
            <v>0</v>
          </cell>
          <cell r="AA11965">
            <v>65</v>
          </cell>
          <cell r="AD11965">
            <v>65</v>
          </cell>
          <cell r="AE11965">
            <v>0</v>
          </cell>
          <cell r="AF11965">
            <v>0</v>
          </cell>
        </row>
        <row r="11966">
          <cell r="M11966">
            <v>0</v>
          </cell>
          <cell r="N11966">
            <v>0</v>
          </cell>
          <cell r="O11966" t="str">
            <v/>
          </cell>
          <cell r="P11966">
            <v>0</v>
          </cell>
          <cell r="Q11966">
            <v>0</v>
          </cell>
          <cell r="R11966">
            <v>0</v>
          </cell>
          <cell r="AA11966">
            <v>0</v>
          </cell>
          <cell r="AD11966" t="e">
            <v>#DIV/0!</v>
          </cell>
          <cell r="AE11966" t="e">
            <v>#DIV/0!</v>
          </cell>
          <cell r="AF11966" t="e">
            <v>#DIV/0!</v>
          </cell>
        </row>
        <row r="11967">
          <cell r="M11967">
            <v>0</v>
          </cell>
          <cell r="N11967">
            <v>0</v>
          </cell>
          <cell r="O11967" t="str">
            <v/>
          </cell>
          <cell r="P11967">
            <v>1</v>
          </cell>
          <cell r="Q11967" t="str">
            <v>Changement réferenciel</v>
          </cell>
          <cell r="R11967">
            <v>0</v>
          </cell>
          <cell r="AA11967">
            <v>0</v>
          </cell>
          <cell r="AD11967">
            <v>0</v>
          </cell>
          <cell r="AE11967">
            <v>0</v>
          </cell>
          <cell r="AF11967">
            <v>0</v>
          </cell>
        </row>
        <row r="11968">
          <cell r="M11968" t="str">
            <v>InterfacePrehRob</v>
          </cell>
          <cell r="N11968" t="str">
            <v>Interface Alu Pince/Préhenseur</v>
          </cell>
          <cell r="O11968" t="str">
            <v>Aluminium interface Clamp/Driver</v>
          </cell>
          <cell r="P11968">
            <v>1</v>
          </cell>
          <cell r="Q11968">
            <v>0</v>
          </cell>
          <cell r="R11968" t="str">
            <v>01, 07,.</v>
          </cell>
          <cell r="X11968">
            <v>0</v>
          </cell>
          <cell r="Y11968">
            <v>0</v>
          </cell>
          <cell r="Z11968">
            <v>0</v>
          </cell>
          <cell r="AA11968">
            <v>0</v>
          </cell>
          <cell r="AD11968">
            <v>0</v>
          </cell>
          <cell r="AE11968">
            <v>0</v>
          </cell>
          <cell r="AF11968">
            <v>0</v>
          </cell>
        </row>
        <row r="11969">
          <cell r="M11969" t="str">
            <v>PoutreCentMPRModFrs</v>
          </cell>
          <cell r="N11969" t="str">
            <v>Poutre Centrale pour MPR Modulaire du commerce</v>
          </cell>
          <cell r="O11969" t="str">
            <v>Beam 1 Mt (any diameter) for gripper</v>
          </cell>
          <cell r="P11969">
            <v>1</v>
          </cell>
          <cell r="Q11969">
            <v>0</v>
          </cell>
          <cell r="R11969" t="str">
            <v>01, 07,.</v>
          </cell>
          <cell r="AA11969">
            <v>0</v>
          </cell>
          <cell r="AD11969">
            <v>0</v>
          </cell>
          <cell r="AE11969">
            <v>0</v>
          </cell>
          <cell r="AF11969">
            <v>0</v>
          </cell>
        </row>
        <row r="11970">
          <cell r="M11970" t="str">
            <v>SuppGrandMPRFrs</v>
          </cell>
          <cell r="N11970" t="str">
            <v>Supplément coût pour un grand préhenseur Commerce</v>
          </cell>
          <cell r="O11970" t="str">
            <v>Additional cost for a large trade gripper</v>
          </cell>
          <cell r="P11970">
            <v>2</v>
          </cell>
          <cell r="Q11970">
            <v>0</v>
          </cell>
          <cell r="R11970" t="str">
            <v>01, 07,.</v>
          </cell>
          <cell r="AA11970">
            <v>0</v>
          </cell>
          <cell r="AD11970">
            <v>0</v>
          </cell>
          <cell r="AE11970">
            <v>0</v>
          </cell>
          <cell r="AF11970">
            <v>0</v>
          </cell>
        </row>
        <row r="11971">
          <cell r="M11971" t="str">
            <v>RefSer40DINPreh</v>
          </cell>
          <cell r="N11971" t="str">
            <v>Serrage 40 DIN Touche + Appui tous types sur Préh</v>
          </cell>
          <cell r="O11971" t="str">
            <v>Clamping 40 DIN Key + All types of support on Preh</v>
          </cell>
          <cell r="P11971">
            <v>3</v>
          </cell>
          <cell r="Q11971">
            <v>0</v>
          </cell>
          <cell r="R11971" t="str">
            <v>01, 07,.</v>
          </cell>
          <cell r="X11971">
            <v>3.6854999999999993</v>
          </cell>
          <cell r="Y11971">
            <v>213.02190000000002</v>
          </cell>
          <cell r="Z11971">
            <v>113.4</v>
          </cell>
          <cell r="AA11971">
            <v>330.10739999999998</v>
          </cell>
          <cell r="AD11971">
            <v>1.2284999999999997</v>
          </cell>
          <cell r="AE11971">
            <v>71.007300000000001</v>
          </cell>
          <cell r="AF11971">
            <v>37.800000000000004</v>
          </cell>
        </row>
        <row r="11972">
          <cell r="M11972" t="str">
            <v>AppuiDrageoir</v>
          </cell>
          <cell r="N11972" t="str">
            <v xml:space="preserve">Appui seul ou drageoir seul (toutes largeurs) </v>
          </cell>
          <cell r="O11972" t="str">
            <v xml:space="preserve">support only or sucker only (all widths) </v>
          </cell>
          <cell r="P11972">
            <v>4</v>
          </cell>
          <cell r="Q11972">
            <v>0</v>
          </cell>
          <cell r="R11972" t="str">
            <v>01, 07,.</v>
          </cell>
          <cell r="X11972">
            <v>0</v>
          </cell>
          <cell r="Y11972">
            <v>0</v>
          </cell>
          <cell r="Z11972">
            <v>0</v>
          </cell>
          <cell r="AA11972">
            <v>0</v>
          </cell>
          <cell r="AD11972">
            <v>0</v>
          </cell>
          <cell r="AE11972">
            <v>0</v>
          </cell>
          <cell r="AF11972">
            <v>0</v>
          </cell>
        </row>
        <row r="11973">
          <cell r="M11973" t="str">
            <v>Touch</v>
          </cell>
          <cell r="N11973" t="str">
            <v>Touche seule toutes largeurs</v>
          </cell>
          <cell r="O11973" t="str">
            <v>Fixed button (Endschalter)</v>
          </cell>
          <cell r="P11973">
            <v>1</v>
          </cell>
          <cell r="Q11973">
            <v>0</v>
          </cell>
          <cell r="R11973" t="str">
            <v>01, 07,.</v>
          </cell>
          <cell r="X11973">
            <v>0</v>
          </cell>
          <cell r="Y11973">
            <v>0</v>
          </cell>
          <cell r="Z11973">
            <v>0</v>
          </cell>
          <cell r="AA11973">
            <v>0</v>
          </cell>
          <cell r="AD11973">
            <v>0</v>
          </cell>
          <cell r="AE11973">
            <v>0</v>
          </cell>
          <cell r="AF11973">
            <v>0</v>
          </cell>
        </row>
        <row r="11974">
          <cell r="M11974" t="str">
            <v>DistribPreh</v>
          </cell>
          <cell r="N11974" t="str">
            <v>Distributeur taille 2 sur Préhenseur</v>
          </cell>
          <cell r="O11974" t="str">
            <v>Dispenser size 2 on Gripper</v>
          </cell>
          <cell r="P11974">
            <v>2</v>
          </cell>
          <cell r="Q11974">
            <v>0</v>
          </cell>
          <cell r="R11974" t="str">
            <v>01, 07,.</v>
          </cell>
          <cell r="X11974">
            <v>2.4569999999999994</v>
          </cell>
          <cell r="Y11974">
            <v>325.39499999999998</v>
          </cell>
          <cell r="Z11974">
            <v>37.800000000000004</v>
          </cell>
          <cell r="AA11974">
            <v>365.65199999999999</v>
          </cell>
          <cell r="AD11974">
            <v>1.2284999999999997</v>
          </cell>
          <cell r="AE11974">
            <v>162.69749999999999</v>
          </cell>
          <cell r="AF11974">
            <v>18.900000000000002</v>
          </cell>
        </row>
        <row r="11975">
          <cell r="M11975" t="str">
            <v>PPinducPreh</v>
          </cell>
          <cell r="N11975" t="str">
            <v>Détecteur inductif présence pièce sur Préhenseur a</v>
          </cell>
          <cell r="O11975" t="str">
            <v>Inductive part presence detector on Gripper</v>
          </cell>
          <cell r="P11975">
            <v>2</v>
          </cell>
          <cell r="Q11975">
            <v>0</v>
          </cell>
          <cell r="R11975" t="str">
            <v>01, 07,.</v>
          </cell>
          <cell r="X11975">
            <v>2.4569999999999994</v>
          </cell>
          <cell r="Y11975">
            <v>75.316500000000019</v>
          </cell>
          <cell r="Z11975">
            <v>18.900000000000002</v>
          </cell>
          <cell r="AA11975">
            <v>96.673500000000018</v>
          </cell>
          <cell r="AD11975">
            <v>1.2284999999999997</v>
          </cell>
          <cell r="AE11975">
            <v>37.65825000000001</v>
          </cell>
          <cell r="AF11975">
            <v>9.4500000000000011</v>
          </cell>
        </row>
        <row r="11976">
          <cell r="M11976" t="str">
            <v>PilSeulPreh</v>
          </cell>
          <cell r="N11976" t="str">
            <v xml:space="preserve">Pilote fixe sans poteau ou Pilote préhenseur avec </v>
          </cell>
          <cell r="O11976" t="str">
            <v>Fixed pin for gripper</v>
          </cell>
          <cell r="P11976">
            <v>2</v>
          </cell>
          <cell r="Q11976">
            <v>0</v>
          </cell>
          <cell r="R11976" t="str">
            <v>01, 07,.</v>
          </cell>
          <cell r="X11976">
            <v>0</v>
          </cell>
          <cell r="Y11976">
            <v>0</v>
          </cell>
          <cell r="Z11976">
            <v>0</v>
          </cell>
          <cell r="AA11976">
            <v>0</v>
          </cell>
          <cell r="AD11976">
            <v>0</v>
          </cell>
          <cell r="AE11976">
            <v>0</v>
          </cell>
          <cell r="AF11976">
            <v>0</v>
          </cell>
        </row>
        <row r="11977">
          <cell r="M11977">
            <v>0</v>
          </cell>
          <cell r="N11977">
            <v>0</v>
          </cell>
          <cell r="O11977" t="str">
            <v/>
          </cell>
          <cell r="P11977">
            <v>0</v>
          </cell>
          <cell r="Q11977">
            <v>0</v>
          </cell>
          <cell r="R11977">
            <v>0</v>
          </cell>
          <cell r="AA11977">
            <v>0</v>
          </cell>
          <cell r="AD11977" t="e">
            <v>#DIV/0!</v>
          </cell>
          <cell r="AE11977" t="e">
            <v>#DIV/0!</v>
          </cell>
          <cell r="AF11977" t="e">
            <v>#DIV/0!</v>
          </cell>
        </row>
        <row r="11978">
          <cell r="M11978">
            <v>0</v>
          </cell>
          <cell r="N11978">
            <v>0</v>
          </cell>
          <cell r="O11978" t="str">
            <v/>
          </cell>
          <cell r="P11978">
            <v>1</v>
          </cell>
          <cell r="Q11978" t="str">
            <v>Changement réferenciel</v>
          </cell>
          <cell r="R11978">
            <v>0</v>
          </cell>
          <cell r="AA11978">
            <v>0</v>
          </cell>
          <cell r="AD11978">
            <v>0</v>
          </cell>
          <cell r="AE11978">
            <v>0</v>
          </cell>
          <cell r="AF11978">
            <v>0</v>
          </cell>
        </row>
        <row r="11979">
          <cell r="M11979" t="str">
            <v>InterfaceRobPinceStdenL</v>
          </cell>
          <cell r="N11979" t="str">
            <v>Interface Std en L fixation entre Pince et Robot</v>
          </cell>
          <cell r="O11979" t="str">
            <v>Std L-shaped interface for fixing between Clamp and Robot</v>
          </cell>
          <cell r="P11979">
            <v>1</v>
          </cell>
          <cell r="Q11979">
            <v>0</v>
          </cell>
          <cell r="R11979" t="str">
            <v>01, 07,.</v>
          </cell>
          <cell r="X11979">
            <v>0</v>
          </cell>
          <cell r="Y11979">
            <v>0</v>
          </cell>
          <cell r="Z11979">
            <v>0</v>
          </cell>
          <cell r="AA11979">
            <v>0</v>
          </cell>
          <cell r="AD11979">
            <v>0</v>
          </cell>
          <cell r="AE11979">
            <v>0</v>
          </cell>
          <cell r="AF11979">
            <v>0</v>
          </cell>
        </row>
        <row r="11980">
          <cell r="M11980" t="str">
            <v>PincRobMFLightX500ModSansDetal</v>
          </cell>
          <cell r="N11980" t="str">
            <v>Pince Mod MF Light ciseaux électrique LU &lt; 500</v>
          </cell>
          <cell r="O11980" t="str">
            <v>MF Light Mod Clamp X - Shape electric width &lt; 500</v>
          </cell>
          <cell r="P11980">
            <v>1</v>
          </cell>
          <cell r="Q11980">
            <v>0</v>
          </cell>
          <cell r="R11980" t="str">
            <v>01, 07,.</v>
          </cell>
          <cell r="X11980">
            <v>0</v>
          </cell>
          <cell r="Y11980">
            <v>0</v>
          </cell>
          <cell r="Z11980">
            <v>0</v>
          </cell>
          <cell r="AA11980">
            <v>0</v>
          </cell>
          <cell r="AD11980">
            <v>0</v>
          </cell>
          <cell r="AE11980">
            <v>0</v>
          </cell>
          <cell r="AF11980">
            <v>0</v>
          </cell>
        </row>
        <row r="11981">
          <cell r="M11981" t="str">
            <v>MisAllRech</v>
          </cell>
          <cell r="N11981" t="str">
            <v>Mise et Allonge de rechange</v>
          </cell>
          <cell r="O11981" t="str">
            <v>Spare plug and extension cable</v>
          </cell>
          <cell r="P11981">
            <v>1</v>
          </cell>
          <cell r="Q11981">
            <v>0</v>
          </cell>
          <cell r="R11981" t="str">
            <v>01, 07,.</v>
          </cell>
          <cell r="X11981">
            <v>0</v>
          </cell>
          <cell r="Y11981">
            <v>0</v>
          </cell>
          <cell r="Z11981">
            <v>0</v>
          </cell>
          <cell r="AA11981">
            <v>0</v>
          </cell>
          <cell r="AD11981">
            <v>0</v>
          </cell>
          <cell r="AE11981">
            <v>0</v>
          </cell>
          <cell r="AF11981">
            <v>0</v>
          </cell>
        </row>
        <row r="11982">
          <cell r="M11982">
            <v>0</v>
          </cell>
          <cell r="N11982">
            <v>0</v>
          </cell>
          <cell r="O11982" t="str">
            <v/>
          </cell>
          <cell r="P11982">
            <v>0</v>
          </cell>
          <cell r="Q11982">
            <v>0</v>
          </cell>
          <cell r="R11982">
            <v>0</v>
          </cell>
          <cell r="AA11982">
            <v>0</v>
          </cell>
          <cell r="AD11982" t="e">
            <v>#DIV/0!</v>
          </cell>
          <cell r="AE11982" t="e">
            <v>#DIV/0!</v>
          </cell>
          <cell r="AF11982" t="e">
            <v>#DIV/0!</v>
          </cell>
        </row>
        <row r="11983">
          <cell r="M11983">
            <v>0</v>
          </cell>
          <cell r="N11983">
            <v>0</v>
          </cell>
          <cell r="O11983" t="str">
            <v/>
          </cell>
          <cell r="P11983">
            <v>1</v>
          </cell>
          <cell r="Q11983">
            <v>0</v>
          </cell>
          <cell r="R11983">
            <v>0</v>
          </cell>
          <cell r="AA11983">
            <v>0</v>
          </cell>
          <cell r="AD11983">
            <v>0</v>
          </cell>
          <cell r="AE11983">
            <v>0</v>
          </cell>
          <cell r="AF11983">
            <v>0</v>
          </cell>
        </row>
        <row r="11984">
          <cell r="M11984" t="str">
            <v>RodFixeNew</v>
          </cell>
          <cell r="N11984" t="str">
            <v>Rodeuse fixe (Std New)</v>
          </cell>
          <cell r="O11984" t="str">
            <v>Tip dreser fix (new)</v>
          </cell>
          <cell r="P11984">
            <v>1</v>
          </cell>
          <cell r="Q11984" t="str">
            <v>Choix suivant les cas</v>
          </cell>
          <cell r="R11984" t="str">
            <v>01, 07,.</v>
          </cell>
          <cell r="X11984">
            <v>2.0474999999999994</v>
          </cell>
          <cell r="Y11984">
            <v>95.678100000000001</v>
          </cell>
          <cell r="Z11984">
            <v>254.625</v>
          </cell>
          <cell r="AA11984">
            <v>352.35059999999999</v>
          </cell>
          <cell r="AD11984">
            <v>2.0474999999999994</v>
          </cell>
          <cell r="AE11984">
            <v>95.678100000000001</v>
          </cell>
          <cell r="AF11984">
            <v>254.625</v>
          </cell>
        </row>
        <row r="11985">
          <cell r="M11985">
            <v>0</v>
          </cell>
          <cell r="N11985">
            <v>0</v>
          </cell>
          <cell r="O11985" t="str">
            <v/>
          </cell>
          <cell r="P11985">
            <v>0</v>
          </cell>
          <cell r="Q11985">
            <v>0</v>
          </cell>
          <cell r="R11985">
            <v>0</v>
          </cell>
          <cell r="AA11985">
            <v>0</v>
          </cell>
          <cell r="AD11985" t="e">
            <v>#DIV/0!</v>
          </cell>
          <cell r="AE11985" t="e">
            <v>#DIV/0!</v>
          </cell>
          <cell r="AF11985" t="e">
            <v>#DIV/0!</v>
          </cell>
        </row>
        <row r="11986">
          <cell r="M11986">
            <v>0</v>
          </cell>
          <cell r="N11986">
            <v>0</v>
          </cell>
          <cell r="O11986" t="str">
            <v/>
          </cell>
          <cell r="P11986">
            <v>1</v>
          </cell>
          <cell r="Q11986">
            <v>0</v>
          </cell>
          <cell r="R11986">
            <v>0</v>
          </cell>
          <cell r="AA11986">
            <v>0</v>
          </cell>
          <cell r="AD11986">
            <v>0</v>
          </cell>
          <cell r="AE11986">
            <v>0</v>
          </cell>
          <cell r="AF11986">
            <v>0</v>
          </cell>
        </row>
        <row r="11987">
          <cell r="M11987" t="str">
            <v>MAccuSol13m</v>
          </cell>
          <cell r="N11987" t="str">
            <v>Magasin Accumulation au sol longueur 13 m</v>
          </cell>
          <cell r="O11987" t="str">
            <v>Store Ground accumulation length 13 m</v>
          </cell>
          <cell r="P11987">
            <v>1</v>
          </cell>
          <cell r="Q11987">
            <v>0</v>
          </cell>
          <cell r="R11987" t="str">
            <v>01, 07,.</v>
          </cell>
          <cell r="X11987">
            <v>23.677762499999993</v>
          </cell>
          <cell r="Y11987">
            <v>3031.1242499999998</v>
          </cell>
          <cell r="Z11987">
            <v>1415.0190237529662</v>
          </cell>
          <cell r="AA11987">
            <v>4469.8210362529662</v>
          </cell>
          <cell r="AD11987">
            <v>23.677762499999993</v>
          </cell>
          <cell r="AE11987">
            <v>3031.1242499999998</v>
          </cell>
          <cell r="AF11987">
            <v>1415.0190237529662</v>
          </cell>
        </row>
        <row r="11988">
          <cell r="M11988" t="str">
            <v>MAccuSolMSup</v>
          </cell>
          <cell r="N11988" t="str">
            <v>Un mètre supplémentair Magasin Accumulation au sol</v>
          </cell>
          <cell r="O11988" t="str">
            <v>One additional metre Store Ground Accumulation</v>
          </cell>
          <cell r="P11988">
            <v>2</v>
          </cell>
          <cell r="Q11988">
            <v>0</v>
          </cell>
          <cell r="R11988" t="str">
            <v>01, 07,.</v>
          </cell>
          <cell r="X11988">
            <v>0</v>
          </cell>
          <cell r="Y11988">
            <v>11.340000000000002</v>
          </cell>
          <cell r="Z11988">
            <v>39.9</v>
          </cell>
          <cell r="AA11988">
            <v>51.24</v>
          </cell>
          <cell r="AD11988">
            <v>0</v>
          </cell>
          <cell r="AE11988">
            <v>5.6700000000000008</v>
          </cell>
          <cell r="AF11988">
            <v>19.95</v>
          </cell>
        </row>
        <row r="11989">
          <cell r="M11989" t="str">
            <v>Navette400</v>
          </cell>
          <cell r="N11989" t="str">
            <v>Navette magasin accumulation largeur 400mm</v>
          </cell>
          <cell r="O11989" t="str">
            <v>Accumulation store shuttle width 400mm</v>
          </cell>
          <cell r="P11989">
            <v>20</v>
          </cell>
          <cell r="Q11989">
            <v>0</v>
          </cell>
          <cell r="R11989" t="str">
            <v>01, 07,.</v>
          </cell>
          <cell r="X11989">
            <v>0</v>
          </cell>
          <cell r="Y11989">
            <v>0</v>
          </cell>
          <cell r="Z11989">
            <v>0</v>
          </cell>
          <cell r="AA11989">
            <v>0</v>
          </cell>
          <cell r="AD11989">
            <v>0</v>
          </cell>
          <cell r="AE11989">
            <v>0</v>
          </cell>
          <cell r="AF11989">
            <v>0</v>
          </cell>
        </row>
        <row r="11990">
          <cell r="M11990" t="str">
            <v>Outilnavette400</v>
          </cell>
          <cell r="N11990" t="str">
            <v>Outil navette magasin accu.lg 400mm ss géom</v>
          </cell>
          <cell r="O11990" t="str">
            <v>Tool shuttle without geometry, width 400mm</v>
          </cell>
          <cell r="P11990">
            <v>1</v>
          </cell>
          <cell r="Q11990">
            <v>0</v>
          </cell>
          <cell r="R11990" t="str">
            <v>01, 07,.</v>
          </cell>
          <cell r="X11990">
            <v>0</v>
          </cell>
          <cell r="Y11990">
            <v>0</v>
          </cell>
          <cell r="Z11990">
            <v>0</v>
          </cell>
          <cell r="AA11990">
            <v>0</v>
          </cell>
          <cell r="AD11990">
            <v>0</v>
          </cell>
          <cell r="AE11990">
            <v>0</v>
          </cell>
          <cell r="AF11990">
            <v>0</v>
          </cell>
        </row>
        <row r="11991">
          <cell r="M11991" t="str">
            <v>Outilnavette400</v>
          </cell>
          <cell r="N11991" t="str">
            <v>Outil navette magasin accu.lg 400mm ss géom</v>
          </cell>
          <cell r="O11991" t="str">
            <v>Tool shuttle without geometry, width 400mm</v>
          </cell>
          <cell r="P11991">
            <v>19</v>
          </cell>
          <cell r="Q11991">
            <v>0</v>
          </cell>
          <cell r="R11991" t="str">
            <v>01, 02, 07,.</v>
          </cell>
          <cell r="X11991">
            <v>0</v>
          </cell>
          <cell r="Y11991">
            <v>0</v>
          </cell>
          <cell r="Z11991">
            <v>0</v>
          </cell>
          <cell r="AA11991">
            <v>0</v>
          </cell>
          <cell r="AD11991">
            <v>0</v>
          </cell>
          <cell r="AE11991">
            <v>0</v>
          </cell>
          <cell r="AF11991">
            <v>0</v>
          </cell>
        </row>
        <row r="11992">
          <cell r="M11992" t="str">
            <v>GabPaletMagSol</v>
          </cell>
          <cell r="N11992" t="str">
            <v>Gabarit de contrôle des équipements mag. au sol</v>
          </cell>
          <cell r="O11992" t="str">
            <v>Control template for ground mag. Equipment</v>
          </cell>
          <cell r="P11992">
            <v>1</v>
          </cell>
          <cell r="Q11992">
            <v>0</v>
          </cell>
          <cell r="R11992" t="str">
            <v>01, 07,.</v>
          </cell>
          <cell r="X11992">
            <v>0</v>
          </cell>
          <cell r="Y11992">
            <v>0</v>
          </cell>
          <cell r="Z11992">
            <v>0</v>
          </cell>
          <cell r="AA11992">
            <v>0</v>
          </cell>
          <cell r="AD11992">
            <v>0</v>
          </cell>
          <cell r="AE11992">
            <v>0</v>
          </cell>
          <cell r="AF11992">
            <v>0</v>
          </cell>
        </row>
        <row r="11993">
          <cell r="M11993" t="str">
            <v>AppuiOutNav</v>
          </cell>
          <cell r="N11993" t="str">
            <v>Appui d'outil de navette de magasin</v>
          </cell>
          <cell r="O11993" t="str">
            <v>magazine shuttle tool holder</v>
          </cell>
          <cell r="P11993">
            <v>4</v>
          </cell>
          <cell r="Q11993">
            <v>0</v>
          </cell>
          <cell r="R11993" t="str">
            <v>01, 07,.</v>
          </cell>
          <cell r="X11993">
            <v>0</v>
          </cell>
          <cell r="Y11993">
            <v>0</v>
          </cell>
          <cell r="Z11993">
            <v>0</v>
          </cell>
          <cell r="AA11993">
            <v>0</v>
          </cell>
          <cell r="AD11993">
            <v>0</v>
          </cell>
          <cell r="AE11993">
            <v>0</v>
          </cell>
          <cell r="AF11993">
            <v>0</v>
          </cell>
        </row>
        <row r="11994">
          <cell r="M11994" t="str">
            <v>AppuiOutNav</v>
          </cell>
          <cell r="N11994" t="str">
            <v>Appui d'outil de navette de magasin</v>
          </cell>
          <cell r="O11994" t="str">
            <v>magazine shuttle tool holder</v>
          </cell>
          <cell r="P11994">
            <v>76</v>
          </cell>
          <cell r="Q11994">
            <v>0</v>
          </cell>
          <cell r="R11994" t="str">
            <v>01, 02, 07,.</v>
          </cell>
          <cell r="X11994">
            <v>0</v>
          </cell>
          <cell r="Y11994">
            <v>0</v>
          </cell>
          <cell r="Z11994">
            <v>0</v>
          </cell>
          <cell r="AA11994">
            <v>0</v>
          </cell>
          <cell r="AD11994">
            <v>0</v>
          </cell>
          <cell r="AE11994">
            <v>0</v>
          </cell>
          <cell r="AF11994">
            <v>0</v>
          </cell>
        </row>
        <row r="11995">
          <cell r="M11995" t="str">
            <v>Aval</v>
          </cell>
          <cell r="N11995" t="str">
            <v>Avaloir</v>
          </cell>
          <cell r="O11995" t="str">
            <v>Guide</v>
          </cell>
          <cell r="P11995">
            <v>4</v>
          </cell>
          <cell r="Q11995">
            <v>0</v>
          </cell>
          <cell r="R11995" t="str">
            <v>01, 07,.</v>
          </cell>
          <cell r="X11995">
            <v>0</v>
          </cell>
          <cell r="Y11995">
            <v>0</v>
          </cell>
          <cell r="Z11995">
            <v>0</v>
          </cell>
          <cell r="AA11995">
            <v>0</v>
          </cell>
          <cell r="AD11995">
            <v>0</v>
          </cell>
          <cell r="AE11995">
            <v>0</v>
          </cell>
          <cell r="AF11995">
            <v>0</v>
          </cell>
        </row>
        <row r="11996">
          <cell r="M11996" t="str">
            <v>Aval</v>
          </cell>
          <cell r="N11996" t="str">
            <v>Avaloir</v>
          </cell>
          <cell r="O11996" t="str">
            <v>Guide</v>
          </cell>
          <cell r="P11996">
            <v>76</v>
          </cell>
          <cell r="Q11996">
            <v>0</v>
          </cell>
          <cell r="R11996" t="str">
            <v>01, 02, 07,.</v>
          </cell>
          <cell r="X11996">
            <v>0</v>
          </cell>
          <cell r="Y11996">
            <v>0</v>
          </cell>
          <cell r="Z11996">
            <v>0</v>
          </cell>
          <cell r="AA11996">
            <v>0</v>
          </cell>
          <cell r="AD11996">
            <v>0</v>
          </cell>
          <cell r="AE11996">
            <v>0</v>
          </cell>
          <cell r="AF11996">
            <v>0</v>
          </cell>
        </row>
        <row r="11997">
          <cell r="M11997" t="str">
            <v>PilOutNav</v>
          </cell>
          <cell r="N11997" t="str">
            <v>Pilote fixe pour palette magasin</v>
          </cell>
          <cell r="O11997" t="str">
            <v>Fixed pin for magazine pallet</v>
          </cell>
          <cell r="P11997">
            <v>1</v>
          </cell>
          <cell r="Q11997">
            <v>0</v>
          </cell>
          <cell r="R11997" t="str">
            <v>01, 07,.</v>
          </cell>
          <cell r="X11997">
            <v>0</v>
          </cell>
          <cell r="Y11997">
            <v>0</v>
          </cell>
          <cell r="Z11997">
            <v>0</v>
          </cell>
          <cell r="AA11997">
            <v>0</v>
          </cell>
          <cell r="AD11997">
            <v>0</v>
          </cell>
          <cell r="AE11997">
            <v>0</v>
          </cell>
          <cell r="AF11997">
            <v>0</v>
          </cell>
        </row>
        <row r="11998">
          <cell r="M11998" t="str">
            <v>PilOutNav</v>
          </cell>
          <cell r="N11998" t="str">
            <v>Pilote fixe pour palette magasin</v>
          </cell>
          <cell r="O11998" t="str">
            <v>Fixed pin for magazine pallet</v>
          </cell>
          <cell r="P11998">
            <v>19</v>
          </cell>
          <cell r="Q11998">
            <v>0</v>
          </cell>
          <cell r="R11998" t="str">
            <v>01, 02, 07,.</v>
          </cell>
          <cell r="X11998">
            <v>0</v>
          </cell>
          <cell r="Y11998">
            <v>0</v>
          </cell>
          <cell r="Z11998">
            <v>0</v>
          </cell>
          <cell r="AA11998">
            <v>0</v>
          </cell>
          <cell r="AD11998">
            <v>0</v>
          </cell>
          <cell r="AE11998">
            <v>0</v>
          </cell>
          <cell r="AF11998">
            <v>0</v>
          </cell>
        </row>
        <row r="11999">
          <cell r="M11999" t="str">
            <v>PPFaisceauRouge</v>
          </cell>
          <cell r="N11999" t="str">
            <v>Détecteur à lumière rouge</v>
          </cell>
          <cell r="O11999" t="str">
            <v>Redlight sensor</v>
          </cell>
          <cell r="P11999">
            <v>2</v>
          </cell>
          <cell r="Q11999">
            <v>0</v>
          </cell>
          <cell r="R11999" t="str">
            <v>01, 07,.</v>
          </cell>
          <cell r="X11999">
            <v>3.8212649999999995</v>
          </cell>
          <cell r="Y11999">
            <v>51.636899999999997</v>
          </cell>
          <cell r="Z11999">
            <v>215.19076187648309</v>
          </cell>
          <cell r="AA11999">
            <v>270.64892687648307</v>
          </cell>
          <cell r="AD11999">
            <v>1.9106324999999997</v>
          </cell>
          <cell r="AE11999">
            <v>25.818449999999999</v>
          </cell>
          <cell r="AF11999">
            <v>107.59538093824155</v>
          </cell>
        </row>
        <row r="12000">
          <cell r="M12000" t="str">
            <v>SupChargOp</v>
          </cell>
          <cell r="N12000" t="str">
            <v>Poste de Chargement Opérateur Magasin</v>
          </cell>
          <cell r="O12000" t="str">
            <v>Loading Station Operator Magazine</v>
          </cell>
          <cell r="P12000">
            <v>1</v>
          </cell>
          <cell r="Q12000">
            <v>0</v>
          </cell>
          <cell r="R12000" t="str">
            <v>01, 07,.</v>
          </cell>
          <cell r="X12000">
            <v>14.525437499999995</v>
          </cell>
          <cell r="Y12000">
            <v>570.11849999999993</v>
          </cell>
          <cell r="Z12000">
            <v>901.83152375296618</v>
          </cell>
          <cell r="AA12000">
            <v>1486.4754612529659</v>
          </cell>
          <cell r="AD12000">
            <v>14.525437499999995</v>
          </cell>
          <cell r="AE12000">
            <v>570.11849999999993</v>
          </cell>
          <cell r="AF12000">
            <v>901.83152375296618</v>
          </cell>
        </row>
        <row r="12001">
          <cell r="M12001" t="str">
            <v>MagChargAuto</v>
          </cell>
          <cell r="N12001" t="str">
            <v>Automatisme gestion chargement magasin accu</v>
          </cell>
          <cell r="O12001" t="str">
            <v>Automation for battery store loading management</v>
          </cell>
          <cell r="P12001">
            <v>1</v>
          </cell>
          <cell r="Q12001">
            <v>0</v>
          </cell>
          <cell r="R12001" t="str">
            <v>01, 07,.</v>
          </cell>
          <cell r="X12001">
            <v>22.203562499999993</v>
          </cell>
          <cell r="Y12001">
            <v>477.07800000000009</v>
          </cell>
          <cell r="Z12001">
            <v>886.08152375296618</v>
          </cell>
          <cell r="AA12001">
            <v>1385.3630862529662</v>
          </cell>
          <cell r="AD12001">
            <v>22.203562499999993</v>
          </cell>
          <cell r="AE12001">
            <v>477.07800000000009</v>
          </cell>
          <cell r="AF12001">
            <v>886.08152375296618</v>
          </cell>
        </row>
        <row r="12002">
          <cell r="M12002" t="str">
            <v>PupBPvalidation</v>
          </cell>
          <cell r="N12002" t="str">
            <v>Pupitre BP validation</v>
          </cell>
          <cell r="O12002" t="str">
            <v>BP validation desk</v>
          </cell>
          <cell r="P12002">
            <v>1</v>
          </cell>
          <cell r="Q12002">
            <v>0</v>
          </cell>
          <cell r="R12002" t="str">
            <v>01, 07,.</v>
          </cell>
          <cell r="X12002">
            <v>9.4129874999999981</v>
          </cell>
          <cell r="Y12002">
            <v>83.51700000000001</v>
          </cell>
          <cell r="Z12002">
            <v>213.64538093824154</v>
          </cell>
          <cell r="AA12002">
            <v>306.57536843824153</v>
          </cell>
          <cell r="AD12002">
            <v>9.4129874999999981</v>
          </cell>
          <cell r="AE12002">
            <v>83.51700000000001</v>
          </cell>
          <cell r="AF12002">
            <v>213.64538093824154</v>
          </cell>
        </row>
        <row r="12003">
          <cell r="M12003" t="str">
            <v>CoffretOpeIHM_TP700</v>
          </cell>
          <cell r="N12003" t="str">
            <v>Coffret IHM TP700</v>
          </cell>
          <cell r="O12003" t="str">
            <v>IHM TP700 power box</v>
          </cell>
          <cell r="P12003">
            <v>1</v>
          </cell>
          <cell r="Q12003">
            <v>0</v>
          </cell>
          <cell r="R12003" t="str">
            <v>01, 07,.</v>
          </cell>
          <cell r="X12003">
            <v>43.493624999999987</v>
          </cell>
          <cell r="Y12003">
            <v>1218.5775000000001</v>
          </cell>
          <cell r="Z12003">
            <v>1296.4538093824156</v>
          </cell>
          <cell r="AA12003">
            <v>2558.5249343824157</v>
          </cell>
          <cell r="AD12003">
            <v>43.493624999999987</v>
          </cell>
          <cell r="AE12003">
            <v>1218.5775000000001</v>
          </cell>
          <cell r="AF12003">
            <v>1296.4538093824156</v>
          </cell>
        </row>
        <row r="12004">
          <cell r="M12004" t="str">
            <v>PupArretMag</v>
          </cell>
          <cell r="N12004" t="str">
            <v>Pupitre isolé - BPL à accrochage</v>
          </cell>
          <cell r="O12004" t="str">
            <v>Isolated desk - BPL with hanging system</v>
          </cell>
          <cell r="P12004">
            <v>1</v>
          </cell>
          <cell r="Q12004">
            <v>0</v>
          </cell>
          <cell r="R12004" t="str">
            <v>01, 07,.</v>
          </cell>
          <cell r="X12004">
            <v>9.4129874999999981</v>
          </cell>
          <cell r="Y12004">
            <v>98.343000000000004</v>
          </cell>
          <cell r="Z12004">
            <v>245.14538093824154</v>
          </cell>
          <cell r="AA12004">
            <v>352.90136843824155</v>
          </cell>
          <cell r="AD12004">
            <v>9.4129874999999981</v>
          </cell>
          <cell r="AE12004">
            <v>98.343000000000004</v>
          </cell>
          <cell r="AF12004">
            <v>245.14538093824154</v>
          </cell>
        </row>
        <row r="12005">
          <cell r="M12005" t="str">
            <v>AffDivVerrin</v>
          </cell>
          <cell r="N12005" t="str">
            <v>Afficheur diversité par verrines</v>
          </cell>
          <cell r="O12005" t="str">
            <v>Display divers parts by Lamp</v>
          </cell>
          <cell r="P12005">
            <v>6</v>
          </cell>
          <cell r="Q12005" t="str">
            <v>1 à chaque navette à charger</v>
          </cell>
          <cell r="R12005" t="str">
            <v>01, 07,.</v>
          </cell>
          <cell r="X12005">
            <v>37.542014999999992</v>
          </cell>
          <cell r="Y12005">
            <v>664.96500000000003</v>
          </cell>
          <cell r="Z12005">
            <v>1785.8722856294492</v>
          </cell>
          <cell r="AA12005">
            <v>2488.3793006294491</v>
          </cell>
          <cell r="AD12005">
            <v>6.2570024999999987</v>
          </cell>
          <cell r="AE12005">
            <v>110.8275</v>
          </cell>
          <cell r="AF12005">
            <v>297.64538093824154</v>
          </cell>
        </row>
        <row r="12006">
          <cell r="M12006">
            <v>0</v>
          </cell>
          <cell r="N12006">
            <v>0</v>
          </cell>
          <cell r="O12006" t="str">
            <v/>
          </cell>
          <cell r="P12006">
            <v>0</v>
          </cell>
          <cell r="Q12006">
            <v>0</v>
          </cell>
          <cell r="R12006">
            <v>0</v>
          </cell>
          <cell r="AA12006">
            <v>0</v>
          </cell>
          <cell r="AD12006" t="e">
            <v>#DIV/0!</v>
          </cell>
          <cell r="AE12006" t="e">
            <v>#DIV/0!</v>
          </cell>
          <cell r="AF12006" t="e">
            <v>#DIV/0!</v>
          </cell>
        </row>
        <row r="12007">
          <cell r="M12007">
            <v>0</v>
          </cell>
          <cell r="N12007">
            <v>0</v>
          </cell>
          <cell r="O12007" t="str">
            <v/>
          </cell>
          <cell r="P12007">
            <v>1</v>
          </cell>
          <cell r="Q12007" t="str">
            <v>Changement réferenciel</v>
          </cell>
          <cell r="R12007">
            <v>0</v>
          </cell>
          <cell r="AA12007">
            <v>0</v>
          </cell>
          <cell r="AD12007">
            <v>0</v>
          </cell>
          <cell r="AE12007">
            <v>0</v>
          </cell>
          <cell r="AF12007">
            <v>0</v>
          </cell>
        </row>
        <row r="12008">
          <cell r="M12008" t="str">
            <v>PlatFortal1m²</v>
          </cell>
          <cell r="N12008" t="str">
            <v>Platine Fortal surface compris entre 0.5 m² et 1.2</v>
          </cell>
          <cell r="O12008" t="str">
            <v>Fortal plate surface between 0.5 m² and 1.2</v>
          </cell>
          <cell r="P12008">
            <v>1</v>
          </cell>
          <cell r="Q12008">
            <v>0</v>
          </cell>
          <cell r="R12008" t="str">
            <v>01, 07,.</v>
          </cell>
          <cell r="AA12008">
            <v>0</v>
          </cell>
          <cell r="AD12008">
            <v>0</v>
          </cell>
          <cell r="AE12008">
            <v>0</v>
          </cell>
          <cell r="AF12008">
            <v>0</v>
          </cell>
        </row>
        <row r="12009">
          <cell r="M12009" t="str">
            <v>Ref</v>
          </cell>
          <cell r="N12009" t="str">
            <v xml:space="preserve">Appui ou drageoir (toutes largeurs) + support </v>
          </cell>
          <cell r="O12009" t="str">
            <v xml:space="preserve">Support or sucker (all widths) + support </v>
          </cell>
          <cell r="P12009">
            <v>12</v>
          </cell>
          <cell r="Q12009">
            <v>0</v>
          </cell>
          <cell r="R12009" t="str">
            <v>01, 07,.</v>
          </cell>
          <cell r="X12009">
            <v>0</v>
          </cell>
          <cell r="Y12009">
            <v>0</v>
          </cell>
          <cell r="Z12009">
            <v>0</v>
          </cell>
          <cell r="AA12009">
            <v>0</v>
          </cell>
          <cell r="AD12009">
            <v>0</v>
          </cell>
          <cell r="AE12009">
            <v>0</v>
          </cell>
          <cell r="AF12009">
            <v>0</v>
          </cell>
        </row>
        <row r="12010">
          <cell r="M12010" t="str">
            <v>Pil</v>
          </cell>
          <cell r="N12010" t="str">
            <v>Pilote fixe</v>
          </cell>
          <cell r="O12010" t="str">
            <v>Fixed pin</v>
          </cell>
          <cell r="P12010">
            <v>2</v>
          </cell>
          <cell r="Q12010">
            <v>0</v>
          </cell>
          <cell r="R12010" t="str">
            <v>01, 07,.</v>
          </cell>
          <cell r="X12010">
            <v>0</v>
          </cell>
          <cell r="Y12010">
            <v>0</v>
          </cell>
          <cell r="Z12010">
            <v>0</v>
          </cell>
          <cell r="AA12010">
            <v>0</v>
          </cell>
          <cell r="AD12010">
            <v>0</v>
          </cell>
          <cell r="AE12010">
            <v>0</v>
          </cell>
          <cell r="AF12010">
            <v>0</v>
          </cell>
        </row>
        <row r="12011">
          <cell r="M12011" t="str">
            <v>SphCylPartieFixe</v>
          </cell>
          <cell r="N12011" t="str">
            <v>Mise en référence par modules sphère cylindre</v>
          </cell>
          <cell r="O12011" t="str">
            <v>Reference setting by cylinder sphere modules</v>
          </cell>
          <cell r="P12011">
            <v>1</v>
          </cell>
          <cell r="Q12011">
            <v>0</v>
          </cell>
          <cell r="R12011" t="str">
            <v>01, 07,.</v>
          </cell>
          <cell r="X12011">
            <v>0</v>
          </cell>
          <cell r="Y12011">
            <v>0</v>
          </cell>
          <cell r="Z12011">
            <v>0</v>
          </cell>
          <cell r="AA12011">
            <v>0</v>
          </cell>
          <cell r="AD12011">
            <v>0</v>
          </cell>
          <cell r="AE12011">
            <v>0</v>
          </cell>
          <cell r="AF12011">
            <v>0</v>
          </cell>
        </row>
        <row r="12012">
          <cell r="M12012" t="str">
            <v>PlatFortal1m²</v>
          </cell>
          <cell r="N12012" t="str">
            <v>Platine Fortal surface compris entre 0.5 m² et 1.2</v>
          </cell>
          <cell r="O12012" t="str">
            <v>Fortal plate surface between 0.5 m² and 1.2</v>
          </cell>
          <cell r="P12012">
            <v>7</v>
          </cell>
          <cell r="Q12012">
            <v>0</v>
          </cell>
          <cell r="R12012" t="str">
            <v>01, 02, 07,.</v>
          </cell>
          <cell r="AA12012">
            <v>0</v>
          </cell>
          <cell r="AD12012">
            <v>0</v>
          </cell>
          <cell r="AE12012">
            <v>0</v>
          </cell>
          <cell r="AF12012">
            <v>0</v>
          </cell>
        </row>
        <row r="12013">
          <cell r="M12013" t="str">
            <v>Ref</v>
          </cell>
          <cell r="N12013" t="str">
            <v xml:space="preserve">Appui ou drageoir (toutes largeurs) + support </v>
          </cell>
          <cell r="O12013" t="str">
            <v xml:space="preserve">Support or sucker (all widths) + support </v>
          </cell>
          <cell r="P12013">
            <v>84</v>
          </cell>
          <cell r="Q12013">
            <v>0</v>
          </cell>
          <cell r="R12013" t="str">
            <v>01, 02, 07,.</v>
          </cell>
          <cell r="X12013">
            <v>0</v>
          </cell>
          <cell r="Y12013">
            <v>0</v>
          </cell>
          <cell r="Z12013">
            <v>0</v>
          </cell>
          <cell r="AA12013">
            <v>0</v>
          </cell>
          <cell r="AD12013">
            <v>0</v>
          </cell>
          <cell r="AE12013">
            <v>0</v>
          </cell>
          <cell r="AF12013">
            <v>0</v>
          </cell>
        </row>
        <row r="12014">
          <cell r="M12014" t="str">
            <v>Pil</v>
          </cell>
          <cell r="N12014" t="str">
            <v>Pilote fixe</v>
          </cell>
          <cell r="O12014" t="str">
            <v>Fixed pin</v>
          </cell>
          <cell r="P12014">
            <v>14</v>
          </cell>
          <cell r="Q12014">
            <v>0</v>
          </cell>
          <cell r="R12014" t="str">
            <v>01, 02, 07,.</v>
          </cell>
          <cell r="X12014">
            <v>0</v>
          </cell>
          <cell r="Y12014">
            <v>0</v>
          </cell>
          <cell r="Z12014">
            <v>0</v>
          </cell>
          <cell r="AA12014">
            <v>0</v>
          </cell>
          <cell r="AD12014">
            <v>0</v>
          </cell>
          <cell r="AE12014">
            <v>0</v>
          </cell>
          <cell r="AF12014">
            <v>0</v>
          </cell>
        </row>
        <row r="12015">
          <cell r="M12015" t="str">
            <v>SphCylPartieFixe</v>
          </cell>
          <cell r="N12015" t="str">
            <v>Mise en référence par modules sphère cylindre</v>
          </cell>
          <cell r="O12015" t="str">
            <v>Reference setting by cylinder sphere modules</v>
          </cell>
          <cell r="P12015">
            <v>7</v>
          </cell>
          <cell r="Q12015">
            <v>0</v>
          </cell>
          <cell r="R12015" t="str">
            <v>01, 02, 07,.</v>
          </cell>
          <cell r="X12015">
            <v>0</v>
          </cell>
          <cell r="Y12015">
            <v>0</v>
          </cell>
          <cell r="Z12015">
            <v>0</v>
          </cell>
          <cell r="AA12015">
            <v>0</v>
          </cell>
          <cell r="AD12015">
            <v>0</v>
          </cell>
          <cell r="AE12015">
            <v>0</v>
          </cell>
          <cell r="AF12015">
            <v>0</v>
          </cell>
        </row>
        <row r="12016">
          <cell r="M12016">
            <v>0</v>
          </cell>
          <cell r="N12016">
            <v>0</v>
          </cell>
          <cell r="O12016" t="str">
            <v/>
          </cell>
          <cell r="P12016">
            <v>0</v>
          </cell>
          <cell r="Q12016">
            <v>0</v>
          </cell>
          <cell r="R12016">
            <v>0</v>
          </cell>
          <cell r="AA12016">
            <v>0</v>
          </cell>
          <cell r="AD12016" t="e">
            <v>#DIV/0!</v>
          </cell>
          <cell r="AE12016" t="e">
            <v>#DIV/0!</v>
          </cell>
          <cell r="AF12016" t="e">
            <v>#DIV/0!</v>
          </cell>
        </row>
        <row r="12017">
          <cell r="M12017">
            <v>0</v>
          </cell>
          <cell r="N12017">
            <v>0</v>
          </cell>
          <cell r="O12017" t="str">
            <v/>
          </cell>
          <cell r="P12017">
            <v>1</v>
          </cell>
          <cell r="Q12017">
            <v>0</v>
          </cell>
          <cell r="R12017">
            <v>0</v>
          </cell>
          <cell r="AA12017">
            <v>0</v>
          </cell>
          <cell r="AD12017">
            <v>0</v>
          </cell>
          <cell r="AE12017">
            <v>0</v>
          </cell>
          <cell r="AF12017">
            <v>0</v>
          </cell>
        </row>
        <row r="12018">
          <cell r="M12018" t="str">
            <v>Robotnu4</v>
          </cell>
          <cell r="N12018" t="str">
            <v>Robot nu bras 2,65m / 210 Kg</v>
          </cell>
          <cell r="O12018" t="str">
            <v>Robot bare arm 2.65m / 210 Kg</v>
          </cell>
          <cell r="P12018">
            <v>1</v>
          </cell>
          <cell r="Q12018">
            <v>0</v>
          </cell>
          <cell r="R12018" t="str">
            <v>01, 07,.</v>
          </cell>
          <cell r="X12018">
            <v>0</v>
          </cell>
          <cell r="Y12018">
            <v>0</v>
          </cell>
          <cell r="Z12018">
            <v>0</v>
          </cell>
          <cell r="AA12018">
            <v>0</v>
          </cell>
          <cell r="AD12018">
            <v>0</v>
          </cell>
          <cell r="AE12018">
            <v>0</v>
          </cell>
          <cell r="AF12018">
            <v>0</v>
          </cell>
        </row>
        <row r="12019">
          <cell r="M12019" t="str">
            <v>M</v>
          </cell>
          <cell r="N12019" t="str">
            <v>Applicatif Robot M</v>
          </cell>
          <cell r="O12019" t="str">
            <v>Robot Application M</v>
          </cell>
          <cell r="P12019">
            <v>1</v>
          </cell>
          <cell r="Q12019">
            <v>0</v>
          </cell>
          <cell r="R12019" t="str">
            <v>01, 07,.</v>
          </cell>
          <cell r="X12019">
            <v>4.9139999999999988</v>
          </cell>
          <cell r="Y12019">
            <v>72.995999999999995</v>
          </cell>
          <cell r="Z12019">
            <v>78.75</v>
          </cell>
          <cell r="AA12019">
            <v>156.66</v>
          </cell>
          <cell r="AD12019">
            <v>4.9139999999999988</v>
          </cell>
          <cell r="AE12019">
            <v>72.995999999999995</v>
          </cell>
          <cell r="AF12019">
            <v>78.75</v>
          </cell>
        </row>
        <row r="12020">
          <cell r="M12020" t="str">
            <v>Reh1000</v>
          </cell>
          <cell r="N12020" t="str">
            <v>Réhausse robot h&lt;1000mm</v>
          </cell>
          <cell r="O12020" t="str">
            <v>Robot extension h&lt;1000mm</v>
          </cell>
          <cell r="P12020">
            <v>1</v>
          </cell>
          <cell r="Q12020" t="str">
            <v>A valider</v>
          </cell>
          <cell r="R12020" t="str">
            <v>01, 07,.</v>
          </cell>
          <cell r="X12020">
            <v>0</v>
          </cell>
          <cell r="Y12020">
            <v>29.809500000000003</v>
          </cell>
          <cell r="Z12020">
            <v>10.5</v>
          </cell>
          <cell r="AA12020">
            <v>40.3095</v>
          </cell>
          <cell r="AD12020">
            <v>0</v>
          </cell>
          <cell r="AE12020">
            <v>29.809500000000003</v>
          </cell>
          <cell r="AF12020">
            <v>10.5</v>
          </cell>
        </row>
        <row r="12021">
          <cell r="M12021" t="str">
            <v>Robotintégration-V11</v>
          </cell>
          <cell r="N12021" t="str">
            <v>Intégration robot + baie sur site -V11</v>
          </cell>
          <cell r="O12021" t="str">
            <v>Robot + bay integration on site -V11</v>
          </cell>
          <cell r="P12021">
            <v>1</v>
          </cell>
          <cell r="Q12021">
            <v>0</v>
          </cell>
          <cell r="R12021" t="str">
            <v>01, 07,.</v>
          </cell>
          <cell r="X12021">
            <v>27.235057499999993</v>
          </cell>
          <cell r="Y12021">
            <v>862.84800000000007</v>
          </cell>
          <cell r="Z12021">
            <v>1716.542666567691</v>
          </cell>
          <cell r="AA12021">
            <v>2606.625724067691</v>
          </cell>
          <cell r="AD12021">
            <v>27.235057499999993</v>
          </cell>
          <cell r="AE12021">
            <v>862.84800000000007</v>
          </cell>
          <cell r="AF12021">
            <v>1716.542666567691</v>
          </cell>
        </row>
        <row r="12022">
          <cell r="M12022" t="str">
            <v>VerrineRobot</v>
          </cell>
          <cell r="N12022" t="str">
            <v>Verrine Robot</v>
          </cell>
          <cell r="O12022" t="str">
            <v>To make</v>
          </cell>
          <cell r="P12022">
            <v>1</v>
          </cell>
          <cell r="Q12022">
            <v>0</v>
          </cell>
          <cell r="R12022" t="str">
            <v>01, 07,.</v>
          </cell>
          <cell r="AA12022">
            <v>0</v>
          </cell>
          <cell r="AD12022">
            <v>0</v>
          </cell>
          <cell r="AE12022">
            <v>0</v>
          </cell>
          <cell r="AF12022">
            <v>0</v>
          </cell>
        </row>
        <row r="12023">
          <cell r="M12023">
            <v>0</v>
          </cell>
          <cell r="N12023">
            <v>0</v>
          </cell>
          <cell r="O12023" t="str">
            <v/>
          </cell>
          <cell r="P12023">
            <v>0</v>
          </cell>
          <cell r="Q12023">
            <v>0</v>
          </cell>
          <cell r="R12023">
            <v>0</v>
          </cell>
          <cell r="AA12023">
            <v>0</v>
          </cell>
          <cell r="AD12023" t="e">
            <v>#DIV/0!</v>
          </cell>
          <cell r="AE12023" t="e">
            <v>#DIV/0!</v>
          </cell>
          <cell r="AF12023" t="e">
            <v>#DIV/0!</v>
          </cell>
        </row>
        <row r="12024">
          <cell r="M12024">
            <v>0</v>
          </cell>
          <cell r="N12024">
            <v>0</v>
          </cell>
          <cell r="O12024" t="str">
            <v/>
          </cell>
          <cell r="P12024">
            <v>1</v>
          </cell>
          <cell r="Q12024">
            <v>0</v>
          </cell>
          <cell r="R12024">
            <v>0</v>
          </cell>
          <cell r="AA12024">
            <v>0</v>
          </cell>
          <cell r="AD12024">
            <v>0</v>
          </cell>
          <cell r="AE12024">
            <v>0</v>
          </cell>
          <cell r="AF12024">
            <v>0</v>
          </cell>
        </row>
        <row r="12025">
          <cell r="M12025" t="str">
            <v>Chgmanu</v>
          </cell>
          <cell r="N12025" t="str">
            <v>1/2 Changeur manuel</v>
          </cell>
          <cell r="O12025" t="str">
            <v>1/2 Changer manual</v>
          </cell>
          <cell r="P12025">
            <v>1</v>
          </cell>
          <cell r="Q12025" t="str">
            <v>Plaque SERV</v>
          </cell>
          <cell r="R12025" t="str">
            <v>01, 07,.</v>
          </cell>
          <cell r="X12025">
            <v>0</v>
          </cell>
          <cell r="Y12025">
            <v>0</v>
          </cell>
          <cell r="Z12025">
            <v>0</v>
          </cell>
          <cell r="AA12025">
            <v>0</v>
          </cell>
          <cell r="AD12025">
            <v>0</v>
          </cell>
          <cell r="AE12025">
            <v>0</v>
          </cell>
          <cell r="AF12025">
            <v>0</v>
          </cell>
        </row>
        <row r="12026">
          <cell r="M12026" t="str">
            <v>SupportMecano</v>
          </cell>
          <cell r="N12026" t="str">
            <v>Support mécanosoudé 200x200x400</v>
          </cell>
          <cell r="O12026" t="str">
            <v>Mechanically welded support 200x200x400x400</v>
          </cell>
          <cell r="P12026">
            <v>3</v>
          </cell>
          <cell r="Q12026" t="str">
            <v>pour valorisation cadre mécano soudé</v>
          </cell>
          <cell r="R12026" t="str">
            <v>01, 07,.</v>
          </cell>
          <cell r="X12026">
            <v>0</v>
          </cell>
          <cell r="Y12026">
            <v>0</v>
          </cell>
          <cell r="Z12026">
            <v>0</v>
          </cell>
          <cell r="AA12026">
            <v>0</v>
          </cell>
          <cell r="AD12026">
            <v>0</v>
          </cell>
          <cell r="AE12026">
            <v>0</v>
          </cell>
          <cell r="AF12026">
            <v>0</v>
          </cell>
        </row>
        <row r="12027">
          <cell r="M12027" t="str">
            <v>PressOutLaser</v>
          </cell>
          <cell r="N12027" t="str">
            <v>Presseur à ressort pour outil laser</v>
          </cell>
          <cell r="O12027" t="str">
            <v>Spring presser for laser tool</v>
          </cell>
          <cell r="P12027">
            <v>6</v>
          </cell>
          <cell r="Q12027" t="str">
            <v>pour valorisation systèmes ressort</v>
          </cell>
          <cell r="R12027" t="str">
            <v>01, 07,.</v>
          </cell>
          <cell r="X12027">
            <v>0</v>
          </cell>
          <cell r="Y12027">
            <v>0</v>
          </cell>
          <cell r="Z12027">
            <v>0</v>
          </cell>
          <cell r="AA12027">
            <v>0</v>
          </cell>
          <cell r="AD12027">
            <v>0</v>
          </cell>
          <cell r="AE12027">
            <v>0</v>
          </cell>
          <cell r="AF12027">
            <v>0</v>
          </cell>
        </row>
        <row r="12028">
          <cell r="M12028" t="str">
            <v>HCopeaux</v>
          </cell>
          <cell r="N12028" t="str">
            <v>Une heure de réalisation copeaux</v>
          </cell>
          <cell r="O12028" t="str">
            <v>One hour of chip making</v>
          </cell>
          <cell r="P12028">
            <v>40</v>
          </cell>
          <cell r="Q12028" t="str">
            <v>pour valorisation</v>
          </cell>
          <cell r="R12028" t="str">
            <v>01, 07,.</v>
          </cell>
          <cell r="X12028">
            <v>0</v>
          </cell>
          <cell r="Y12028">
            <v>0</v>
          </cell>
          <cell r="Z12028">
            <v>0</v>
          </cell>
          <cell r="AA12028">
            <v>0</v>
          </cell>
          <cell r="AD12028">
            <v>0</v>
          </cell>
          <cell r="AE12028">
            <v>0</v>
          </cell>
          <cell r="AF12028">
            <v>0</v>
          </cell>
        </row>
        <row r="12029">
          <cell r="M12029" t="str">
            <v>HEtudMeca3D</v>
          </cell>
          <cell r="N12029" t="str">
            <v xml:space="preserve">Une heure d'études mécaniques 3D </v>
          </cell>
          <cell r="O12029" t="str">
            <v xml:space="preserve">One hour of 3D mechanical studies </v>
          </cell>
          <cell r="P12029">
            <v>20</v>
          </cell>
          <cell r="Q12029">
            <v>0</v>
          </cell>
          <cell r="R12029" t="str">
            <v>01, 07,.</v>
          </cell>
          <cell r="X12029">
            <v>0</v>
          </cell>
          <cell r="Y12029">
            <v>0</v>
          </cell>
          <cell r="Z12029">
            <v>0</v>
          </cell>
          <cell r="AA12029">
            <v>0</v>
          </cell>
          <cell r="AD12029">
            <v>0</v>
          </cell>
          <cell r="AE12029">
            <v>0</v>
          </cell>
          <cell r="AF12029">
            <v>0</v>
          </cell>
        </row>
        <row r="12030">
          <cell r="M12030" t="str">
            <v>PPinducPreh</v>
          </cell>
          <cell r="N12030" t="str">
            <v>Détecteur inductif présence pièce sur Préhenseur a</v>
          </cell>
          <cell r="O12030" t="str">
            <v>Inductive part presence detector on Gripper</v>
          </cell>
          <cell r="P12030">
            <v>1</v>
          </cell>
          <cell r="Q12030">
            <v>0</v>
          </cell>
          <cell r="R12030" t="str">
            <v>01, 07,.</v>
          </cell>
          <cell r="X12030">
            <v>1.2284999999999997</v>
          </cell>
          <cell r="Y12030">
            <v>37.65825000000001</v>
          </cell>
          <cell r="Z12030">
            <v>9.4500000000000011</v>
          </cell>
          <cell r="AA12030">
            <v>48.336750000000009</v>
          </cell>
          <cell r="AD12030">
            <v>1.2284999999999997</v>
          </cell>
          <cell r="AE12030">
            <v>37.65825000000001</v>
          </cell>
          <cell r="AF12030">
            <v>9.4500000000000011</v>
          </cell>
        </row>
        <row r="12031">
          <cell r="M12031">
            <v>0</v>
          </cell>
          <cell r="N12031">
            <v>0</v>
          </cell>
          <cell r="O12031" t="str">
            <v/>
          </cell>
          <cell r="P12031">
            <v>0</v>
          </cell>
          <cell r="Q12031">
            <v>0</v>
          </cell>
          <cell r="R12031">
            <v>0</v>
          </cell>
          <cell r="AA12031">
            <v>0</v>
          </cell>
          <cell r="AD12031" t="e">
            <v>#DIV/0!</v>
          </cell>
          <cell r="AE12031" t="e">
            <v>#DIV/0!</v>
          </cell>
          <cell r="AF12031" t="e">
            <v>#DIV/0!</v>
          </cell>
        </row>
        <row r="12032">
          <cell r="M12032">
            <v>0</v>
          </cell>
          <cell r="N12032">
            <v>0</v>
          </cell>
          <cell r="O12032" t="str">
            <v/>
          </cell>
          <cell r="P12032">
            <v>1</v>
          </cell>
          <cell r="Q12032">
            <v>0</v>
          </cell>
          <cell r="R12032">
            <v>0</v>
          </cell>
          <cell r="AA12032">
            <v>0</v>
          </cell>
          <cell r="AD12032">
            <v>0</v>
          </cell>
          <cell r="AE12032">
            <v>0</v>
          </cell>
          <cell r="AF12032">
            <v>0</v>
          </cell>
        </row>
        <row r="12033">
          <cell r="M12033" t="str">
            <v>TrajMan</v>
          </cell>
          <cell r="N12033" t="str">
            <v>Trajectoire de manutention</v>
          </cell>
          <cell r="O12033" t="str">
            <v>Handling path</v>
          </cell>
          <cell r="P12033">
            <v>4</v>
          </cell>
          <cell r="Q12033" t="str">
            <v>Prise/dép. x2 platines</v>
          </cell>
          <cell r="R12033" t="str">
            <v>01, 07,.</v>
          </cell>
          <cell r="X12033">
            <v>0</v>
          </cell>
          <cell r="Y12033">
            <v>0</v>
          </cell>
          <cell r="Z12033">
            <v>0</v>
          </cell>
          <cell r="AA12033">
            <v>0</v>
          </cell>
          <cell r="AD12033">
            <v>0</v>
          </cell>
          <cell r="AE12033">
            <v>0</v>
          </cell>
          <cell r="AF12033">
            <v>0</v>
          </cell>
        </row>
        <row r="12034">
          <cell r="M12034" t="str">
            <v>EchCodeTraj</v>
          </cell>
          <cell r="N12034" t="str">
            <v>Echange Code Trajectoire avec baie robot</v>
          </cell>
          <cell r="O12034" t="str">
            <v>Exchange of Trajectory Code with robot bay</v>
          </cell>
          <cell r="P12034">
            <v>1</v>
          </cell>
          <cell r="Q12034">
            <v>0</v>
          </cell>
          <cell r="R12034" t="str">
            <v>01, 07,.</v>
          </cell>
          <cell r="X12034">
            <v>1.1812499999999997</v>
          </cell>
          <cell r="Y12034">
            <v>0</v>
          </cell>
          <cell r="Z12034">
            <v>96.409919032065716</v>
          </cell>
          <cell r="AA12034">
            <v>97.591169032065721</v>
          </cell>
          <cell r="AD12034">
            <v>1.1812499999999997</v>
          </cell>
          <cell r="AE12034">
            <v>0</v>
          </cell>
          <cell r="AF12034">
            <v>96.409919032065716</v>
          </cell>
        </row>
        <row r="12035">
          <cell r="M12035" t="str">
            <v>HEtudAUT</v>
          </cell>
          <cell r="N12035" t="str">
            <v>Une heure d'études automatismes</v>
          </cell>
          <cell r="O12035" t="str">
            <v>One hour of automation studies</v>
          </cell>
          <cell r="P12035">
            <v>1</v>
          </cell>
          <cell r="Q12035" t="str">
            <v>Complément Hétude AF+marguerite+prog</v>
          </cell>
          <cell r="R12035" t="str">
            <v>01</v>
          </cell>
          <cell r="X12035">
            <v>65</v>
          </cell>
          <cell r="Y12035">
            <v>0</v>
          </cell>
          <cell r="Z12035">
            <v>0</v>
          </cell>
          <cell r="AA12035">
            <v>65</v>
          </cell>
          <cell r="AD12035">
            <v>65</v>
          </cell>
          <cell r="AE12035">
            <v>0</v>
          </cell>
          <cell r="AF12035">
            <v>0</v>
          </cell>
        </row>
        <row r="12036">
          <cell r="M12036">
            <v>0</v>
          </cell>
          <cell r="N12036">
            <v>0</v>
          </cell>
          <cell r="O12036" t="str">
            <v/>
          </cell>
          <cell r="P12036">
            <v>0</v>
          </cell>
          <cell r="Q12036">
            <v>0</v>
          </cell>
          <cell r="R12036">
            <v>0</v>
          </cell>
          <cell r="AA12036">
            <v>0</v>
          </cell>
          <cell r="AD12036" t="e">
            <v>#DIV/0!</v>
          </cell>
          <cell r="AE12036" t="e">
            <v>#DIV/0!</v>
          </cell>
          <cell r="AF12036" t="e">
            <v>#DIV/0!</v>
          </cell>
        </row>
        <row r="12037">
          <cell r="M12037">
            <v>0</v>
          </cell>
          <cell r="N12037">
            <v>0</v>
          </cell>
          <cell r="O12037" t="str">
            <v/>
          </cell>
          <cell r="P12037">
            <v>1</v>
          </cell>
          <cell r="Q12037" t="str">
            <v>Changement réferenciel</v>
          </cell>
          <cell r="R12037">
            <v>0</v>
          </cell>
          <cell r="AA12037">
            <v>0</v>
          </cell>
          <cell r="AD12037">
            <v>0</v>
          </cell>
          <cell r="AE12037">
            <v>0</v>
          </cell>
          <cell r="AF12037">
            <v>0</v>
          </cell>
        </row>
        <row r="12038">
          <cell r="M12038" t="str">
            <v>RotondeCdC4Pos</v>
          </cell>
          <cell r="N12038" t="str">
            <v>Rotonde CdC Prépa peau à 4 positions</v>
          </cell>
          <cell r="O12038" t="str">
            <v xml:space="preserve">Rotonde 4-positions bodyside's outer pannel </v>
          </cell>
          <cell r="P12038">
            <v>1</v>
          </cell>
          <cell r="Q12038">
            <v>0</v>
          </cell>
          <cell r="R12038" t="str">
            <v>01, 07,.</v>
          </cell>
          <cell r="X12038">
            <v>19.277999999999995</v>
          </cell>
          <cell r="Y12038">
            <v>1840.7025000000001</v>
          </cell>
          <cell r="Z12038">
            <v>1610.5815237529662</v>
          </cell>
          <cell r="AA12038">
            <v>3470.5620237529665</v>
          </cell>
          <cell r="AD12038">
            <v>19.277999999999995</v>
          </cell>
          <cell r="AE12038">
            <v>1840.7025000000001</v>
          </cell>
          <cell r="AF12038">
            <v>1610.5815237529662</v>
          </cell>
        </row>
        <row r="12039">
          <cell r="M12039" t="str">
            <v>ContrePdsMSR</v>
          </cell>
          <cell r="N12039" t="str">
            <v>Contre poids MSR sur plateau tournant</v>
          </cell>
          <cell r="O12039" t="str">
            <v>Welding Jig counterweight on turntable</v>
          </cell>
          <cell r="P12039">
            <v>1</v>
          </cell>
          <cell r="Q12039" t="str">
            <v>En attente CC24</v>
          </cell>
          <cell r="R12039" t="str">
            <v>01, 07,.</v>
          </cell>
          <cell r="X12039">
            <v>0</v>
          </cell>
          <cell r="Y12039">
            <v>0</v>
          </cell>
          <cell r="Z12039">
            <v>0</v>
          </cell>
          <cell r="AA12039">
            <v>0</v>
          </cell>
          <cell r="AD12039">
            <v>0</v>
          </cell>
          <cell r="AE12039">
            <v>0</v>
          </cell>
          <cell r="AF12039">
            <v>0</v>
          </cell>
        </row>
        <row r="12040">
          <cell r="M12040">
            <v>0</v>
          </cell>
          <cell r="N12040">
            <v>0</v>
          </cell>
          <cell r="O12040" t="str">
            <v/>
          </cell>
          <cell r="P12040">
            <v>0</v>
          </cell>
          <cell r="Q12040">
            <v>0</v>
          </cell>
          <cell r="R12040">
            <v>0</v>
          </cell>
          <cell r="AA12040">
            <v>0</v>
          </cell>
          <cell r="AD12040" t="e">
            <v>#DIV/0!</v>
          </cell>
          <cell r="AE12040" t="e">
            <v>#DIV/0!</v>
          </cell>
          <cell r="AF12040" t="e">
            <v>#DIV/0!</v>
          </cell>
        </row>
        <row r="12041">
          <cell r="M12041">
            <v>0</v>
          </cell>
          <cell r="N12041">
            <v>0</v>
          </cell>
          <cell r="O12041" t="str">
            <v/>
          </cell>
          <cell r="P12041">
            <v>1</v>
          </cell>
          <cell r="Q12041" t="str">
            <v>Changement réferenciel</v>
          </cell>
          <cell r="R12041">
            <v>0</v>
          </cell>
          <cell r="AA12041">
            <v>0</v>
          </cell>
          <cell r="AD12041">
            <v>0</v>
          </cell>
          <cell r="AE12041">
            <v>0</v>
          </cell>
          <cell r="AF12041">
            <v>0</v>
          </cell>
        </row>
        <row r="12042">
          <cell r="M12042" t="str">
            <v>StructPorteOutilCdC</v>
          </cell>
          <cell r="N12042" t="str">
            <v>Cadre outil porte Géométrie CdC Pti ou rotonde</v>
          </cell>
          <cell r="O12042" t="str">
            <v>Baseplate for Geometric stucture for body side mounted on turntable</v>
          </cell>
          <cell r="P12042">
            <v>1</v>
          </cell>
          <cell r="Q12042">
            <v>0</v>
          </cell>
          <cell r="R12042" t="str">
            <v>01, 07,.</v>
          </cell>
          <cell r="X12042">
            <v>1.3103999999999998</v>
          </cell>
          <cell r="Y12042">
            <v>318.738</v>
          </cell>
          <cell r="Z12042">
            <v>181.125</v>
          </cell>
          <cell r="AA12042">
            <v>501.17340000000002</v>
          </cell>
          <cell r="AD12042">
            <v>1.3103999999999998</v>
          </cell>
          <cell r="AE12042">
            <v>318.738</v>
          </cell>
          <cell r="AF12042">
            <v>181.125</v>
          </cell>
        </row>
        <row r="12043">
          <cell r="M12043" t="str">
            <v>SupportMecano</v>
          </cell>
          <cell r="N12043" t="str">
            <v>Support mécanosoudé 200x200x400</v>
          </cell>
          <cell r="O12043" t="str">
            <v>Mechanically welded support 200x200x400x400</v>
          </cell>
          <cell r="P12043">
            <v>2</v>
          </cell>
          <cell r="Q12043">
            <v>0</v>
          </cell>
          <cell r="R12043" t="str">
            <v>01, 07,.</v>
          </cell>
          <cell r="X12043">
            <v>0</v>
          </cell>
          <cell r="Y12043">
            <v>0</v>
          </cell>
          <cell r="Z12043">
            <v>0</v>
          </cell>
          <cell r="AA12043">
            <v>0</v>
          </cell>
          <cell r="AD12043">
            <v>0</v>
          </cell>
          <cell r="AE12043">
            <v>0</v>
          </cell>
          <cell r="AF12043">
            <v>0</v>
          </cell>
        </row>
        <row r="12044">
          <cell r="M12044" t="str">
            <v>Distrib2</v>
          </cell>
          <cell r="N12044" t="str">
            <v>Distributeur 5/2</v>
          </cell>
          <cell r="O12044" t="str">
            <v>5/2-way valve</v>
          </cell>
          <cell r="P12044">
            <v>12</v>
          </cell>
          <cell r="Q12044">
            <v>0</v>
          </cell>
          <cell r="R12044" t="str">
            <v>01, 07,.</v>
          </cell>
          <cell r="X12044">
            <v>86.490179999999981</v>
          </cell>
          <cell r="Y12044">
            <v>1931.3280000000002</v>
          </cell>
          <cell r="Z12044">
            <v>2058.2476576563631</v>
          </cell>
          <cell r="AA12044">
            <v>4076.0658376563633</v>
          </cell>
          <cell r="AD12044">
            <v>7.2075149999999981</v>
          </cell>
          <cell r="AE12044">
            <v>160.94400000000002</v>
          </cell>
          <cell r="AF12044">
            <v>171.52063813803025</v>
          </cell>
        </row>
        <row r="12045">
          <cell r="M12045" t="str">
            <v>PPinduc</v>
          </cell>
          <cell r="N12045" t="str">
            <v>Détecteur inductif de présence pièce</v>
          </cell>
          <cell r="O12045" t="str">
            <v>Inductive part presence detector</v>
          </cell>
          <cell r="P12045">
            <v>5</v>
          </cell>
          <cell r="Q12045">
            <v>0</v>
          </cell>
          <cell r="R12045" t="str">
            <v>01, 07,.</v>
          </cell>
          <cell r="X12045">
            <v>9.5531624999999991</v>
          </cell>
          <cell r="Y12045">
            <v>129.09224999999998</v>
          </cell>
          <cell r="Z12045">
            <v>537.97690469120766</v>
          </cell>
          <cell r="AA12045">
            <v>676.62231719120769</v>
          </cell>
          <cell r="AD12045">
            <v>1.9106324999999997</v>
          </cell>
          <cell r="AE12045">
            <v>25.818449999999995</v>
          </cell>
          <cell r="AF12045">
            <v>107.59538093824153</v>
          </cell>
        </row>
        <row r="12046">
          <cell r="M12046" t="str">
            <v>PPlaser</v>
          </cell>
          <cell r="N12046" t="str">
            <v>Détecteur laser de présence pièce</v>
          </cell>
          <cell r="O12046" t="str">
            <v xml:space="preserve">Parts presence laser sensor </v>
          </cell>
          <cell r="P12046">
            <v>3</v>
          </cell>
          <cell r="Q12046">
            <v>0</v>
          </cell>
          <cell r="R12046" t="str">
            <v>01, 07,.</v>
          </cell>
          <cell r="X12046">
            <v>5.7318974999999988</v>
          </cell>
          <cell r="Y12046">
            <v>77.455349999999996</v>
          </cell>
          <cell r="Z12046">
            <v>322.78614281472466</v>
          </cell>
          <cell r="AA12046">
            <v>405.97339031472467</v>
          </cell>
          <cell r="AD12046">
            <v>1.9106324999999995</v>
          </cell>
          <cell r="AE12046">
            <v>25.818449999999999</v>
          </cell>
          <cell r="AF12046">
            <v>107.59538093824155</v>
          </cell>
        </row>
        <row r="12047">
          <cell r="M12047" t="str">
            <v>Pil</v>
          </cell>
          <cell r="N12047" t="str">
            <v>Pilote fixe</v>
          </cell>
          <cell r="O12047" t="str">
            <v>Fixed pin</v>
          </cell>
          <cell r="P12047">
            <v>1</v>
          </cell>
          <cell r="Q12047">
            <v>0</v>
          </cell>
          <cell r="R12047" t="str">
            <v>01, 07,.</v>
          </cell>
          <cell r="X12047">
            <v>0</v>
          </cell>
          <cell r="Y12047">
            <v>0</v>
          </cell>
          <cell r="Z12047">
            <v>0</v>
          </cell>
          <cell r="AA12047">
            <v>0</v>
          </cell>
          <cell r="AD12047">
            <v>0</v>
          </cell>
          <cell r="AE12047">
            <v>0</v>
          </cell>
          <cell r="AF12047">
            <v>0</v>
          </cell>
        </row>
        <row r="12048">
          <cell r="M12048" t="str">
            <v>PilMob</v>
          </cell>
          <cell r="N12048" t="str">
            <v>Pilote escamotable</v>
          </cell>
          <cell r="O12048" t="str">
            <v>Retractable pin</v>
          </cell>
          <cell r="P12048">
            <v>3</v>
          </cell>
          <cell r="Q12048">
            <v>0</v>
          </cell>
          <cell r="R12048" t="str">
            <v>01, 07,.</v>
          </cell>
          <cell r="X12048">
            <v>7.431007499999998</v>
          </cell>
          <cell r="Y12048">
            <v>218.43045000000001</v>
          </cell>
          <cell r="Z12048">
            <v>382.63614281472468</v>
          </cell>
          <cell r="AA12048">
            <v>608.49760031472465</v>
          </cell>
          <cell r="AD12048">
            <v>2.4770024999999993</v>
          </cell>
          <cell r="AE12048">
            <v>72.810150000000007</v>
          </cell>
          <cell r="AF12048">
            <v>127.54538093824156</v>
          </cell>
        </row>
        <row r="12049">
          <cell r="M12049" t="str">
            <v>AbatAuto200</v>
          </cell>
          <cell r="N12049" t="str">
            <v>Abattant, tournette bloqueur Largeur 200</v>
          </cell>
          <cell r="O12049" t="str">
            <v>Flap, 200 mm wide with turntable locking system</v>
          </cell>
          <cell r="P12049">
            <v>2</v>
          </cell>
          <cell r="Q12049">
            <v>0</v>
          </cell>
          <cell r="R12049" t="str">
            <v>01, 07,.</v>
          </cell>
          <cell r="X12049">
            <v>5.6092049999999984</v>
          </cell>
          <cell r="Y12049">
            <v>162.0591</v>
          </cell>
          <cell r="Z12049">
            <v>299.97826187648309</v>
          </cell>
          <cell r="AA12049">
            <v>467.64656687648312</v>
          </cell>
          <cell r="AD12049">
            <v>2.8046024999999992</v>
          </cell>
          <cell r="AE12049">
            <v>81.02955</v>
          </cell>
          <cell r="AF12049">
            <v>149.98913093824154</v>
          </cell>
        </row>
        <row r="12050">
          <cell r="M12050" t="str">
            <v>RefSer200</v>
          </cell>
          <cell r="N12050" t="str">
            <v>Réf serrée 200 daN Touche + Appui tous types</v>
          </cell>
          <cell r="O12050" t="str">
            <v>Tight ref 200 daN Button + Press all types</v>
          </cell>
          <cell r="P12050">
            <v>3</v>
          </cell>
          <cell r="Q12050">
            <v>0</v>
          </cell>
          <cell r="R12050" t="str">
            <v>01, 07,.</v>
          </cell>
          <cell r="X12050">
            <v>5.342557499999999</v>
          </cell>
          <cell r="Y12050">
            <v>218.43045000000001</v>
          </cell>
          <cell r="Z12050">
            <v>238.06300016231094</v>
          </cell>
          <cell r="AA12050">
            <v>461.83600766231098</v>
          </cell>
          <cell r="AD12050">
            <v>1.7808524999999997</v>
          </cell>
          <cell r="AE12050">
            <v>72.810150000000007</v>
          </cell>
          <cell r="AF12050">
            <v>79.354333387436981</v>
          </cell>
        </row>
        <row r="12051">
          <cell r="M12051" t="str">
            <v>RefSerrECONew_D80</v>
          </cell>
          <cell r="N12051" t="str">
            <v>Réf serrée ECO D80 Touche + Appui tous types</v>
          </cell>
          <cell r="O12051" t="str">
            <v>ECO D80 Key + Press all types</v>
          </cell>
          <cell r="P12051">
            <v>3</v>
          </cell>
          <cell r="Q12051">
            <v>0</v>
          </cell>
          <cell r="R12051" t="str">
            <v>01, 07,.</v>
          </cell>
          <cell r="X12051">
            <v>5.342557499999999</v>
          </cell>
          <cell r="Y12051">
            <v>218.43045000000001</v>
          </cell>
          <cell r="Z12051">
            <v>238.06300016231094</v>
          </cell>
          <cell r="AA12051">
            <v>461.83600766231098</v>
          </cell>
          <cell r="AD12051">
            <v>1.7808524999999997</v>
          </cell>
          <cell r="AE12051">
            <v>72.810150000000007</v>
          </cell>
          <cell r="AF12051">
            <v>79.354333387436981</v>
          </cell>
        </row>
        <row r="12052">
          <cell r="M12052" t="str">
            <v>RefSerrECONew_D63</v>
          </cell>
          <cell r="N12052" t="str">
            <v>Réf serrée ECO D63 Touche + Appui tous types</v>
          </cell>
          <cell r="O12052" t="str">
            <v>ECO D63 Key + Press all types</v>
          </cell>
          <cell r="P12052">
            <v>6</v>
          </cell>
          <cell r="Q12052">
            <v>0</v>
          </cell>
          <cell r="R12052" t="str">
            <v>01, 07,.</v>
          </cell>
          <cell r="X12052">
            <v>10.685114999999998</v>
          </cell>
          <cell r="Y12052">
            <v>436.86090000000002</v>
          </cell>
          <cell r="Z12052">
            <v>476.12600032462188</v>
          </cell>
          <cell r="AA12052">
            <v>923.67201532462195</v>
          </cell>
          <cell r="AD12052">
            <v>1.7808524999999997</v>
          </cell>
          <cell r="AE12052">
            <v>72.810150000000007</v>
          </cell>
          <cell r="AF12052">
            <v>79.354333387436981</v>
          </cell>
        </row>
        <row r="12053">
          <cell r="M12053" t="str">
            <v>RefSerrECONew_D50</v>
          </cell>
          <cell r="N12053" t="str">
            <v>Réf serrée ECO D50 Touche + Appui tous types</v>
          </cell>
          <cell r="O12053" t="str">
            <v>ECO D50 clamped reference Key + Press all types</v>
          </cell>
          <cell r="P12053">
            <v>6</v>
          </cell>
          <cell r="Q12053">
            <v>0</v>
          </cell>
          <cell r="R12053" t="str">
            <v>01, 07,.</v>
          </cell>
          <cell r="X12053">
            <v>10.685114999999998</v>
          </cell>
          <cell r="Y12053">
            <v>436.86090000000002</v>
          </cell>
          <cell r="Z12053">
            <v>476.12600032462188</v>
          </cell>
          <cell r="AA12053">
            <v>923.67201532462195</v>
          </cell>
          <cell r="AD12053">
            <v>1.7808524999999997</v>
          </cell>
          <cell r="AE12053">
            <v>72.810150000000007</v>
          </cell>
          <cell r="AF12053">
            <v>79.354333387436981</v>
          </cell>
        </row>
        <row r="12054">
          <cell r="M12054" t="str">
            <v>Touch</v>
          </cell>
          <cell r="N12054" t="str">
            <v>Touche seule toutes largeurs</v>
          </cell>
          <cell r="O12054" t="str">
            <v>Fixed button (Endschalter)</v>
          </cell>
          <cell r="P12054">
            <v>9</v>
          </cell>
          <cell r="Q12054">
            <v>0</v>
          </cell>
          <cell r="R12054" t="str">
            <v>01, 07,.</v>
          </cell>
          <cell r="X12054">
            <v>0</v>
          </cell>
          <cell r="Y12054">
            <v>0</v>
          </cell>
          <cell r="Z12054">
            <v>0</v>
          </cell>
          <cell r="AA12054">
            <v>0</v>
          </cell>
          <cell r="AD12054">
            <v>0</v>
          </cell>
          <cell r="AE12054">
            <v>0</v>
          </cell>
          <cell r="AF12054">
            <v>0</v>
          </cell>
        </row>
        <row r="12055">
          <cell r="M12055" t="str">
            <v>BrasSupECO</v>
          </cell>
          <cell r="N12055" t="str">
            <v>Bras sup pour appui ou touche sur serrage ECO</v>
          </cell>
          <cell r="O12055" t="str">
            <v>Additional arm for pressing or key on ECO clamping</v>
          </cell>
          <cell r="P12055">
            <v>8</v>
          </cell>
          <cell r="Q12055">
            <v>0</v>
          </cell>
          <cell r="R12055" t="str">
            <v>01, 07,.</v>
          </cell>
          <cell r="X12055">
            <v>0</v>
          </cell>
          <cell r="Y12055">
            <v>0</v>
          </cell>
          <cell r="Z12055">
            <v>0</v>
          </cell>
          <cell r="AA12055">
            <v>0</v>
          </cell>
          <cell r="AD12055">
            <v>0</v>
          </cell>
          <cell r="AE12055">
            <v>0</v>
          </cell>
          <cell r="AF12055">
            <v>0</v>
          </cell>
        </row>
        <row r="12056">
          <cell r="M12056" t="str">
            <v>AppuiDrageoir</v>
          </cell>
          <cell r="N12056" t="str">
            <v xml:space="preserve">Appui seul ou drageoir seul (toutes largeurs) </v>
          </cell>
          <cell r="O12056" t="str">
            <v xml:space="preserve">support only or sucker only (all widths) </v>
          </cell>
          <cell r="P12056">
            <v>3</v>
          </cell>
          <cell r="Q12056">
            <v>0</v>
          </cell>
          <cell r="R12056" t="str">
            <v>01, 07,.</v>
          </cell>
          <cell r="X12056">
            <v>0</v>
          </cell>
          <cell r="Y12056">
            <v>0</v>
          </cell>
          <cell r="Z12056">
            <v>0</v>
          </cell>
          <cell r="AA12056">
            <v>0</v>
          </cell>
          <cell r="AD12056">
            <v>0</v>
          </cell>
          <cell r="AE12056">
            <v>0</v>
          </cell>
          <cell r="AF12056">
            <v>0</v>
          </cell>
        </row>
        <row r="12057">
          <cell r="M12057" t="str">
            <v>Ref</v>
          </cell>
          <cell r="N12057" t="str">
            <v xml:space="preserve">Appui ou drageoir (toutes largeurs) + support </v>
          </cell>
          <cell r="O12057" t="str">
            <v xml:space="preserve">Support or sucker (all widths) + support </v>
          </cell>
          <cell r="P12057">
            <v>6</v>
          </cell>
          <cell r="Q12057">
            <v>0</v>
          </cell>
          <cell r="R12057" t="str">
            <v>01, 07,.</v>
          </cell>
          <cell r="X12057">
            <v>0</v>
          </cell>
          <cell r="Y12057">
            <v>0</v>
          </cell>
          <cell r="Z12057">
            <v>0</v>
          </cell>
          <cell r="AA12057">
            <v>0</v>
          </cell>
          <cell r="AD12057">
            <v>0</v>
          </cell>
          <cell r="AE12057">
            <v>0</v>
          </cell>
          <cell r="AF12057">
            <v>0</v>
          </cell>
        </row>
        <row r="12058">
          <cell r="M12058" t="str">
            <v>SphCylPartieFixe</v>
          </cell>
          <cell r="N12058" t="str">
            <v>Mise en référence par modules sphère cylindre</v>
          </cell>
          <cell r="O12058" t="str">
            <v>Reference setting by cylinder sphere modules</v>
          </cell>
          <cell r="P12058">
            <v>1</v>
          </cell>
          <cell r="Q12058">
            <v>0</v>
          </cell>
          <cell r="R12058" t="str">
            <v>01, 07,.</v>
          </cell>
          <cell r="X12058">
            <v>0</v>
          </cell>
          <cell r="Y12058">
            <v>0</v>
          </cell>
          <cell r="Z12058">
            <v>0</v>
          </cell>
          <cell r="AA12058">
            <v>0</v>
          </cell>
          <cell r="AD12058">
            <v>0</v>
          </cell>
          <cell r="AE12058">
            <v>0</v>
          </cell>
          <cell r="AF12058">
            <v>0</v>
          </cell>
        </row>
        <row r="12059">
          <cell r="M12059" t="str">
            <v>AimantPilote</v>
          </cell>
          <cell r="N12059" t="str">
            <v>Aimant piloté support pièce</v>
          </cell>
          <cell r="O12059" t="str">
            <v>Pilot operated magnet with part support</v>
          </cell>
          <cell r="P12059">
            <v>2</v>
          </cell>
          <cell r="Q12059">
            <v>0</v>
          </cell>
          <cell r="R12059" t="str">
            <v>01, 07,.</v>
          </cell>
          <cell r="X12059">
            <v>2.5789049999999998</v>
          </cell>
          <cell r="Y12059">
            <v>69.930000000000007</v>
          </cell>
          <cell r="Z12059">
            <v>128.78366677487398</v>
          </cell>
          <cell r="AA12059">
            <v>201.29257177487398</v>
          </cell>
          <cell r="AD12059">
            <v>1.2894524999999999</v>
          </cell>
          <cell r="AE12059">
            <v>34.965000000000003</v>
          </cell>
          <cell r="AF12059">
            <v>64.391833387436989</v>
          </cell>
        </row>
        <row r="12060">
          <cell r="M12060">
            <v>0</v>
          </cell>
          <cell r="N12060">
            <v>0</v>
          </cell>
          <cell r="O12060" t="str">
            <v/>
          </cell>
          <cell r="P12060">
            <v>0</v>
          </cell>
          <cell r="Q12060">
            <v>0</v>
          </cell>
          <cell r="R12060">
            <v>0</v>
          </cell>
          <cell r="AA12060">
            <v>0</v>
          </cell>
          <cell r="AD12060" t="e">
            <v>#DIV/0!</v>
          </cell>
          <cell r="AE12060" t="e">
            <v>#DIV/0!</v>
          </cell>
          <cell r="AF12060" t="e">
            <v>#DIV/0!</v>
          </cell>
        </row>
        <row r="12061">
          <cell r="M12061">
            <v>0</v>
          </cell>
          <cell r="N12061">
            <v>0</v>
          </cell>
          <cell r="O12061" t="str">
            <v/>
          </cell>
          <cell r="P12061">
            <v>1</v>
          </cell>
          <cell r="Q12061" t="str">
            <v>Changement réferenciel</v>
          </cell>
          <cell r="R12061">
            <v>0</v>
          </cell>
          <cell r="AA12061">
            <v>0</v>
          </cell>
          <cell r="AD12061">
            <v>0</v>
          </cell>
          <cell r="AE12061">
            <v>0</v>
          </cell>
          <cell r="AF12061">
            <v>0</v>
          </cell>
        </row>
        <row r="12062">
          <cell r="M12062" t="str">
            <v>Robotnu4</v>
          </cell>
          <cell r="N12062" t="str">
            <v>Robot nu bras 2,65m / 210 Kg</v>
          </cell>
          <cell r="O12062" t="str">
            <v>Robot bare arm 2.65m / 210 Kg</v>
          </cell>
          <cell r="P12062">
            <v>1</v>
          </cell>
          <cell r="Q12062">
            <v>0</v>
          </cell>
          <cell r="R12062" t="str">
            <v>01, 07,.</v>
          </cell>
          <cell r="X12062">
            <v>0</v>
          </cell>
          <cell r="Y12062">
            <v>0</v>
          </cell>
          <cell r="Z12062">
            <v>0</v>
          </cell>
          <cell r="AA12062">
            <v>0</v>
          </cell>
          <cell r="AD12062">
            <v>0</v>
          </cell>
          <cell r="AE12062">
            <v>0</v>
          </cell>
          <cell r="AF12062">
            <v>0</v>
          </cell>
        </row>
        <row r="12063">
          <cell r="M12063" t="str">
            <v>SEL-MF</v>
          </cell>
          <cell r="N12063" t="str">
            <v>Applicatif Robot SEL en Moyenne Fréquence</v>
          </cell>
          <cell r="O12063" t="str">
            <v>Medium Frequency SEL Robot Application</v>
          </cell>
          <cell r="P12063">
            <v>1</v>
          </cell>
          <cell r="Q12063">
            <v>0</v>
          </cell>
          <cell r="R12063" t="str">
            <v>01, 07,.</v>
          </cell>
          <cell r="X12063">
            <v>2.1930299999999994</v>
          </cell>
          <cell r="Y12063">
            <v>1168.179075</v>
          </cell>
          <cell r="Z12063">
            <v>791.14538093824149</v>
          </cell>
          <cell r="AA12063">
            <v>1961.5174859382414</v>
          </cell>
          <cell r="AD12063">
            <v>2.1930299999999994</v>
          </cell>
          <cell r="AE12063">
            <v>1168.179075</v>
          </cell>
          <cell r="AF12063">
            <v>791.14538093824149</v>
          </cell>
        </row>
        <row r="12064">
          <cell r="M12064" t="str">
            <v>Reh1000</v>
          </cell>
          <cell r="N12064" t="str">
            <v>Réhausse robot h&lt;1000mm</v>
          </cell>
          <cell r="O12064" t="str">
            <v>Robot extension h&lt;1000mm</v>
          </cell>
          <cell r="P12064">
            <v>1</v>
          </cell>
          <cell r="Q12064">
            <v>0</v>
          </cell>
          <cell r="R12064" t="str">
            <v>01, 07,.</v>
          </cell>
          <cell r="X12064">
            <v>0</v>
          </cell>
          <cell r="Y12064">
            <v>29.809500000000003</v>
          </cell>
          <cell r="Z12064">
            <v>10.5</v>
          </cell>
          <cell r="AA12064">
            <v>40.3095</v>
          </cell>
          <cell r="AD12064">
            <v>0</v>
          </cell>
          <cell r="AE12064">
            <v>29.809500000000003</v>
          </cell>
          <cell r="AF12064">
            <v>10.5</v>
          </cell>
        </row>
        <row r="12065">
          <cell r="M12065" t="str">
            <v>RobCabl14Soud2SME</v>
          </cell>
          <cell r="N12065" t="str">
            <v>Sup liaison 14m 2 soudures sans moteur élec</v>
          </cell>
          <cell r="O12065" t="str">
            <v>Add. connexion length 14m 2 welding without elect motor</v>
          </cell>
          <cell r="P12065">
            <v>1</v>
          </cell>
          <cell r="Q12065">
            <v>0</v>
          </cell>
          <cell r="R12065" t="str">
            <v>01, 07,.</v>
          </cell>
          <cell r="X12065">
            <v>0</v>
          </cell>
          <cell r="Y12065">
            <v>59.608500000000006</v>
          </cell>
          <cell r="Z12065">
            <v>157.5</v>
          </cell>
          <cell r="AA12065">
            <v>217.10849999999999</v>
          </cell>
          <cell r="AD12065">
            <v>0</v>
          </cell>
          <cell r="AE12065">
            <v>59.608500000000006</v>
          </cell>
          <cell r="AF12065">
            <v>157.5</v>
          </cell>
        </row>
        <row r="12066">
          <cell r="M12066" t="str">
            <v>Robotintégration-V11</v>
          </cell>
          <cell r="N12066" t="str">
            <v>Intégration robot + baie sur site -V11</v>
          </cell>
          <cell r="O12066" t="str">
            <v>Robot + bay integration on site -V11</v>
          </cell>
          <cell r="P12066">
            <v>1</v>
          </cell>
          <cell r="Q12066">
            <v>0</v>
          </cell>
          <cell r="R12066" t="str">
            <v>01, 07,.</v>
          </cell>
          <cell r="X12066">
            <v>27.235057499999993</v>
          </cell>
          <cell r="Y12066">
            <v>862.84800000000007</v>
          </cell>
          <cell r="Z12066">
            <v>1716.542666567691</v>
          </cell>
          <cell r="AA12066">
            <v>2606.625724067691</v>
          </cell>
          <cell r="AD12066">
            <v>27.235057499999993</v>
          </cell>
          <cell r="AE12066">
            <v>862.84800000000007</v>
          </cell>
          <cell r="AF12066">
            <v>1716.542666567691</v>
          </cell>
        </row>
        <row r="12067">
          <cell r="M12067" t="str">
            <v>VerrineRobot</v>
          </cell>
          <cell r="N12067" t="str">
            <v>Verrine Robot</v>
          </cell>
          <cell r="O12067" t="str">
            <v>To make</v>
          </cell>
          <cell r="P12067">
            <v>1</v>
          </cell>
          <cell r="Q12067">
            <v>0</v>
          </cell>
          <cell r="R12067" t="str">
            <v>01, 07,.</v>
          </cell>
          <cell r="AA12067">
            <v>0</v>
          </cell>
          <cell r="AD12067">
            <v>0</v>
          </cell>
          <cell r="AE12067">
            <v>0</v>
          </cell>
          <cell r="AF12067">
            <v>0</v>
          </cell>
        </row>
        <row r="12068">
          <cell r="M12068">
            <v>0</v>
          </cell>
          <cell r="N12068">
            <v>0</v>
          </cell>
          <cell r="O12068" t="str">
            <v/>
          </cell>
          <cell r="P12068">
            <v>0</v>
          </cell>
          <cell r="Q12068">
            <v>0</v>
          </cell>
          <cell r="R12068">
            <v>0</v>
          </cell>
          <cell r="AA12068">
            <v>0</v>
          </cell>
          <cell r="AD12068" t="e">
            <v>#DIV/0!</v>
          </cell>
          <cell r="AE12068" t="e">
            <v>#DIV/0!</v>
          </cell>
          <cell r="AF12068" t="e">
            <v>#DIV/0!</v>
          </cell>
        </row>
        <row r="12069">
          <cell r="M12069">
            <v>0</v>
          </cell>
          <cell r="N12069">
            <v>0</v>
          </cell>
          <cell r="O12069" t="str">
            <v/>
          </cell>
          <cell r="P12069">
            <v>1</v>
          </cell>
          <cell r="Q12069" t="str">
            <v>Changement réferenciel</v>
          </cell>
          <cell r="R12069">
            <v>0</v>
          </cell>
          <cell r="AA12069">
            <v>0</v>
          </cell>
          <cell r="AD12069">
            <v>0</v>
          </cell>
          <cell r="AE12069">
            <v>0</v>
          </cell>
          <cell r="AF12069">
            <v>0</v>
          </cell>
        </row>
        <row r="12070">
          <cell r="M12070" t="str">
            <v>TrajSoud</v>
          </cell>
          <cell r="N12070" t="str">
            <v>Trajectoire de soudure(clinchage, arc tiré, rivet)</v>
          </cell>
          <cell r="O12070" t="str">
            <v>Welding path (clinching, pulled arc, rivet)</v>
          </cell>
          <cell r="P12070">
            <v>1</v>
          </cell>
          <cell r="Q12070">
            <v>0</v>
          </cell>
          <cell r="R12070" t="str">
            <v>01, 07,.</v>
          </cell>
          <cell r="X12070">
            <v>0</v>
          </cell>
          <cell r="Y12070">
            <v>0</v>
          </cell>
          <cell r="Z12070">
            <v>0</v>
          </cell>
          <cell r="AA12070">
            <v>0</v>
          </cell>
          <cell r="AD12070">
            <v>0</v>
          </cell>
          <cell r="AE12070">
            <v>0</v>
          </cell>
          <cell r="AF12070">
            <v>0</v>
          </cell>
        </row>
        <row r="12071">
          <cell r="M12071" t="str">
            <v>CopTrajSoud</v>
          </cell>
          <cell r="N12071" t="str">
            <v>Copie trajectoire Soudure suite à ajout diversité</v>
          </cell>
          <cell r="O12071" t="str">
            <v>Copie of a welding trajectory for divers models</v>
          </cell>
          <cell r="P12071">
            <v>1</v>
          </cell>
          <cell r="Q12071" t="str">
            <v>Avec ou sans trappe</v>
          </cell>
          <cell r="R12071" t="str">
            <v>01, 07,.</v>
          </cell>
          <cell r="X12071">
            <v>0</v>
          </cell>
          <cell r="Y12071">
            <v>0</v>
          </cell>
          <cell r="Z12071">
            <v>0</v>
          </cell>
          <cell r="AA12071">
            <v>0</v>
          </cell>
          <cell r="AD12071">
            <v>0</v>
          </cell>
          <cell r="AE12071">
            <v>0</v>
          </cell>
          <cell r="AF12071">
            <v>0</v>
          </cell>
        </row>
        <row r="12072">
          <cell r="M12072" t="str">
            <v>EchCodeTraj</v>
          </cell>
          <cell r="N12072" t="str">
            <v>Echange Code Trajectoire avec baie robot</v>
          </cell>
          <cell r="O12072" t="str">
            <v>Exchange of Trajectory Code with robot bay</v>
          </cell>
          <cell r="P12072">
            <v>2</v>
          </cell>
          <cell r="Q12072" t="str">
            <v>div</v>
          </cell>
          <cell r="R12072" t="str">
            <v>01, 07,.</v>
          </cell>
          <cell r="X12072">
            <v>2.3624999999999994</v>
          </cell>
          <cell r="Y12072">
            <v>0</v>
          </cell>
          <cell r="Z12072">
            <v>192.81983806413143</v>
          </cell>
          <cell r="AA12072">
            <v>195.18233806413144</v>
          </cell>
          <cell r="AD12072">
            <v>1.1812499999999997</v>
          </cell>
          <cell r="AE12072">
            <v>0</v>
          </cell>
          <cell r="AF12072">
            <v>96.409919032065716</v>
          </cell>
        </row>
        <row r="12073">
          <cell r="M12073" t="str">
            <v>HEtudAUT</v>
          </cell>
          <cell r="N12073" t="str">
            <v>Une heure d'études automatismes</v>
          </cell>
          <cell r="O12073" t="str">
            <v>One hour of automation studies</v>
          </cell>
          <cell r="P12073">
            <v>1</v>
          </cell>
          <cell r="Q12073" t="str">
            <v>Complément Hétude AF+marguerite+prog</v>
          </cell>
          <cell r="R12073" t="str">
            <v>01</v>
          </cell>
          <cell r="X12073">
            <v>65</v>
          </cell>
          <cell r="Y12073">
            <v>0</v>
          </cell>
          <cell r="Z12073">
            <v>0</v>
          </cell>
          <cell r="AA12073">
            <v>65</v>
          </cell>
          <cell r="AD12073">
            <v>65</v>
          </cell>
          <cell r="AE12073">
            <v>0</v>
          </cell>
          <cell r="AF12073">
            <v>0</v>
          </cell>
        </row>
        <row r="12074">
          <cell r="M12074">
            <v>0</v>
          </cell>
          <cell r="N12074">
            <v>0</v>
          </cell>
          <cell r="O12074" t="str">
            <v/>
          </cell>
          <cell r="P12074">
            <v>0</v>
          </cell>
          <cell r="Q12074">
            <v>0</v>
          </cell>
          <cell r="R12074">
            <v>0</v>
          </cell>
          <cell r="AA12074">
            <v>0</v>
          </cell>
          <cell r="AD12074" t="e">
            <v>#DIV/0!</v>
          </cell>
          <cell r="AE12074" t="e">
            <v>#DIV/0!</v>
          </cell>
          <cell r="AF12074" t="e">
            <v>#DIV/0!</v>
          </cell>
        </row>
        <row r="12075">
          <cell r="M12075">
            <v>0</v>
          </cell>
          <cell r="N12075">
            <v>0</v>
          </cell>
          <cell r="O12075" t="str">
            <v/>
          </cell>
          <cell r="P12075">
            <v>1</v>
          </cell>
          <cell r="Q12075" t="str">
            <v>Changement réferenciel</v>
          </cell>
          <cell r="R12075">
            <v>0</v>
          </cell>
          <cell r="AA12075">
            <v>0</v>
          </cell>
          <cell r="AD12075">
            <v>0</v>
          </cell>
          <cell r="AE12075">
            <v>0</v>
          </cell>
          <cell r="AF12075">
            <v>0</v>
          </cell>
        </row>
        <row r="12076">
          <cell r="M12076" t="str">
            <v>InterfaceRobPinceStdenL</v>
          </cell>
          <cell r="N12076" t="str">
            <v>Interface Std en L fixation entre Pince et Robot</v>
          </cell>
          <cell r="O12076" t="str">
            <v>Std L-shaped interface for fixing between Clamp and Robot</v>
          </cell>
          <cell r="P12076">
            <v>1</v>
          </cell>
          <cell r="Q12076">
            <v>0</v>
          </cell>
          <cell r="R12076" t="str">
            <v>01, 07,.</v>
          </cell>
          <cell r="X12076">
            <v>0</v>
          </cell>
          <cell r="Y12076">
            <v>0</v>
          </cell>
          <cell r="Z12076">
            <v>0</v>
          </cell>
          <cell r="AA12076">
            <v>0</v>
          </cell>
          <cell r="AD12076">
            <v>0</v>
          </cell>
          <cell r="AE12076">
            <v>0</v>
          </cell>
          <cell r="AF12076">
            <v>0</v>
          </cell>
        </row>
        <row r="12077">
          <cell r="M12077" t="str">
            <v>PincRobMFLightX500ModSansDetal</v>
          </cell>
          <cell r="N12077" t="str">
            <v>Pince Mod MF Light ciseaux électrique LU &lt; 500</v>
          </cell>
          <cell r="O12077" t="str">
            <v>MF Light Mod Clamp X - Shape electric width &lt; 500</v>
          </cell>
          <cell r="P12077">
            <v>1</v>
          </cell>
          <cell r="Q12077">
            <v>0</v>
          </cell>
          <cell r="R12077" t="str">
            <v>01, 07,.</v>
          </cell>
          <cell r="X12077">
            <v>0</v>
          </cell>
          <cell r="Y12077">
            <v>0</v>
          </cell>
          <cell r="Z12077">
            <v>0</v>
          </cell>
          <cell r="AA12077">
            <v>0</v>
          </cell>
          <cell r="AD12077">
            <v>0</v>
          </cell>
          <cell r="AE12077">
            <v>0</v>
          </cell>
          <cell r="AF12077">
            <v>0</v>
          </cell>
        </row>
        <row r="12078">
          <cell r="M12078" t="str">
            <v>MisAllRech</v>
          </cell>
          <cell r="N12078" t="str">
            <v>Mise et Allonge de rechange</v>
          </cell>
          <cell r="O12078" t="str">
            <v>Spare plug and extension cable</v>
          </cell>
          <cell r="P12078">
            <v>1</v>
          </cell>
          <cell r="Q12078">
            <v>0</v>
          </cell>
          <cell r="R12078" t="str">
            <v>01, 07,.</v>
          </cell>
          <cell r="X12078">
            <v>0</v>
          </cell>
          <cell r="Y12078">
            <v>0</v>
          </cell>
          <cell r="Z12078">
            <v>0</v>
          </cell>
          <cell r="AA12078">
            <v>0</v>
          </cell>
          <cell r="AD12078">
            <v>0</v>
          </cell>
          <cell r="AE12078">
            <v>0</v>
          </cell>
          <cell r="AF12078">
            <v>0</v>
          </cell>
        </row>
        <row r="12079">
          <cell r="M12079">
            <v>0</v>
          </cell>
          <cell r="N12079">
            <v>0</v>
          </cell>
          <cell r="O12079" t="str">
            <v/>
          </cell>
          <cell r="P12079">
            <v>0</v>
          </cell>
          <cell r="Q12079">
            <v>0</v>
          </cell>
          <cell r="R12079">
            <v>0</v>
          </cell>
          <cell r="AA12079">
            <v>0</v>
          </cell>
          <cell r="AD12079" t="e">
            <v>#DIV/0!</v>
          </cell>
          <cell r="AE12079" t="e">
            <v>#DIV/0!</v>
          </cell>
          <cell r="AF12079" t="e">
            <v>#DIV/0!</v>
          </cell>
        </row>
        <row r="12080">
          <cell r="M12080">
            <v>0</v>
          </cell>
          <cell r="N12080">
            <v>0</v>
          </cell>
          <cell r="O12080" t="str">
            <v/>
          </cell>
          <cell r="P12080">
            <v>1</v>
          </cell>
          <cell r="Q12080">
            <v>0</v>
          </cell>
          <cell r="R12080">
            <v>0</v>
          </cell>
          <cell r="AA12080">
            <v>0</v>
          </cell>
          <cell r="AD12080">
            <v>0</v>
          </cell>
          <cell r="AE12080">
            <v>0</v>
          </cell>
          <cell r="AF12080">
            <v>0</v>
          </cell>
        </row>
        <row r="12081">
          <cell r="M12081" t="str">
            <v>RodFixeNew</v>
          </cell>
          <cell r="N12081" t="str">
            <v>Rodeuse fixe (Std New)</v>
          </cell>
          <cell r="O12081" t="str">
            <v>Tip dreser fix (new)</v>
          </cell>
          <cell r="P12081">
            <v>1</v>
          </cell>
          <cell r="Q12081">
            <v>0</v>
          </cell>
          <cell r="R12081" t="str">
            <v>01, 07,.</v>
          </cell>
          <cell r="X12081">
            <v>2.0474999999999994</v>
          </cell>
          <cell r="Y12081">
            <v>95.678100000000001</v>
          </cell>
          <cell r="Z12081">
            <v>254.625</v>
          </cell>
          <cell r="AA12081">
            <v>352.35059999999999</v>
          </cell>
          <cell r="AD12081">
            <v>2.0474999999999994</v>
          </cell>
          <cell r="AE12081">
            <v>95.678100000000001</v>
          </cell>
          <cell r="AF12081">
            <v>254.625</v>
          </cell>
        </row>
        <row r="12082">
          <cell r="M12082">
            <v>0</v>
          </cell>
          <cell r="N12082">
            <v>0</v>
          </cell>
          <cell r="O12082" t="str">
            <v/>
          </cell>
          <cell r="P12082">
            <v>0</v>
          </cell>
          <cell r="Q12082">
            <v>0</v>
          </cell>
          <cell r="R12082">
            <v>0</v>
          </cell>
          <cell r="AA12082">
            <v>0</v>
          </cell>
          <cell r="AD12082" t="e">
            <v>#DIV/0!</v>
          </cell>
          <cell r="AE12082" t="e">
            <v>#DIV/0!</v>
          </cell>
          <cell r="AF12082" t="e">
            <v>#DIV/0!</v>
          </cell>
        </row>
        <row r="12083">
          <cell r="M12083">
            <v>0</v>
          </cell>
          <cell r="N12083">
            <v>0</v>
          </cell>
          <cell r="O12083" t="str">
            <v/>
          </cell>
          <cell r="P12083">
            <v>1</v>
          </cell>
          <cell r="Q12083" t="str">
            <v>Changement réferenciel</v>
          </cell>
          <cell r="R12083">
            <v>0</v>
          </cell>
          <cell r="AA12083">
            <v>0</v>
          </cell>
          <cell r="AD12083">
            <v>0</v>
          </cell>
          <cell r="AE12083">
            <v>0</v>
          </cell>
          <cell r="AF12083">
            <v>0</v>
          </cell>
        </row>
        <row r="12084">
          <cell r="M12084" t="str">
            <v>Robotnu4</v>
          </cell>
          <cell r="N12084" t="str">
            <v>Robot nu bras 2,65m / 210 Kg</v>
          </cell>
          <cell r="O12084" t="str">
            <v>Robot bare arm 2.65m / 210 Kg</v>
          </cell>
          <cell r="P12084">
            <v>1</v>
          </cell>
          <cell r="Q12084" t="str">
            <v>Réhausse intégrée dans rotonde</v>
          </cell>
          <cell r="R12084" t="str">
            <v>01, 07,.</v>
          </cell>
          <cell r="X12084">
            <v>0</v>
          </cell>
          <cell r="Y12084">
            <v>0</v>
          </cell>
          <cell r="Z12084">
            <v>0</v>
          </cell>
          <cell r="AA12084">
            <v>0</v>
          </cell>
          <cell r="AD12084">
            <v>0</v>
          </cell>
          <cell r="AE12084">
            <v>0</v>
          </cell>
          <cell r="AF12084">
            <v>0</v>
          </cell>
        </row>
        <row r="12085">
          <cell r="M12085" t="str">
            <v>SEL-MF</v>
          </cell>
          <cell r="N12085" t="str">
            <v>Applicatif Robot SEL en Moyenne Fréquence</v>
          </cell>
          <cell r="O12085" t="str">
            <v>Medium Frequency SEL Robot Application</v>
          </cell>
          <cell r="P12085">
            <v>1</v>
          </cell>
          <cell r="Q12085">
            <v>0</v>
          </cell>
          <cell r="R12085" t="str">
            <v>01, 07,.</v>
          </cell>
          <cell r="X12085">
            <v>2.1930299999999994</v>
          </cell>
          <cell r="Y12085">
            <v>1168.179075</v>
          </cell>
          <cell r="Z12085">
            <v>791.14538093824149</v>
          </cell>
          <cell r="AA12085">
            <v>1961.5174859382414</v>
          </cell>
          <cell r="AD12085">
            <v>2.1930299999999994</v>
          </cell>
          <cell r="AE12085">
            <v>1168.179075</v>
          </cell>
          <cell r="AF12085">
            <v>791.14538093824149</v>
          </cell>
        </row>
        <row r="12086">
          <cell r="M12086" t="str">
            <v>RobCabl14Soud2SME</v>
          </cell>
          <cell r="N12086" t="str">
            <v>Sup liaison 14m 2 soudures sans moteur élec</v>
          </cell>
          <cell r="O12086" t="str">
            <v>Add. connexion length 14m 2 welding without elect motor</v>
          </cell>
          <cell r="P12086">
            <v>1</v>
          </cell>
          <cell r="Q12086">
            <v>0</v>
          </cell>
          <cell r="R12086" t="str">
            <v>01, 07,.</v>
          </cell>
          <cell r="X12086">
            <v>0</v>
          </cell>
          <cell r="Y12086">
            <v>59.608500000000006</v>
          </cell>
          <cell r="Z12086">
            <v>157.5</v>
          </cell>
          <cell r="AA12086">
            <v>217.10849999999999</v>
          </cell>
          <cell r="AD12086">
            <v>0</v>
          </cell>
          <cell r="AE12086">
            <v>59.608500000000006</v>
          </cell>
          <cell r="AF12086">
            <v>157.5</v>
          </cell>
        </row>
        <row r="12087">
          <cell r="M12087" t="str">
            <v>Robotintégration-V11</v>
          </cell>
          <cell r="N12087" t="str">
            <v>Intégration robot + baie sur site -V11</v>
          </cell>
          <cell r="O12087" t="str">
            <v>Robot + bay integration on site -V11</v>
          </cell>
          <cell r="P12087">
            <v>1</v>
          </cell>
          <cell r="Q12087">
            <v>0</v>
          </cell>
          <cell r="R12087" t="str">
            <v>01, 07,.</v>
          </cell>
          <cell r="X12087">
            <v>27.235057499999993</v>
          </cell>
          <cell r="Y12087">
            <v>862.84800000000007</v>
          </cell>
          <cell r="Z12087">
            <v>1716.542666567691</v>
          </cell>
          <cell r="AA12087">
            <v>2606.625724067691</v>
          </cell>
          <cell r="AD12087">
            <v>27.235057499999993</v>
          </cell>
          <cell r="AE12087">
            <v>862.84800000000007</v>
          </cell>
          <cell r="AF12087">
            <v>1716.542666567691</v>
          </cell>
        </row>
        <row r="12088">
          <cell r="M12088" t="str">
            <v>VerrineRobot</v>
          </cell>
          <cell r="N12088" t="str">
            <v>Verrine Robot</v>
          </cell>
          <cell r="O12088" t="str">
            <v>To make</v>
          </cell>
          <cell r="P12088">
            <v>1</v>
          </cell>
          <cell r="Q12088">
            <v>0</v>
          </cell>
          <cell r="R12088" t="str">
            <v>01, 07,.</v>
          </cell>
          <cell r="AA12088">
            <v>0</v>
          </cell>
          <cell r="AD12088">
            <v>0</v>
          </cell>
          <cell r="AE12088">
            <v>0</v>
          </cell>
          <cell r="AF12088">
            <v>0</v>
          </cell>
        </row>
        <row r="12089">
          <cell r="M12089">
            <v>0</v>
          </cell>
          <cell r="N12089">
            <v>0</v>
          </cell>
          <cell r="O12089" t="str">
            <v/>
          </cell>
          <cell r="P12089">
            <v>0</v>
          </cell>
          <cell r="Q12089">
            <v>0</v>
          </cell>
          <cell r="R12089">
            <v>0</v>
          </cell>
          <cell r="AA12089">
            <v>0</v>
          </cell>
          <cell r="AD12089" t="e">
            <v>#DIV/0!</v>
          </cell>
          <cell r="AE12089" t="e">
            <v>#DIV/0!</v>
          </cell>
          <cell r="AF12089" t="e">
            <v>#DIV/0!</v>
          </cell>
        </row>
        <row r="12090">
          <cell r="M12090">
            <v>0</v>
          </cell>
          <cell r="N12090">
            <v>0</v>
          </cell>
          <cell r="O12090" t="str">
            <v/>
          </cell>
          <cell r="P12090">
            <v>1</v>
          </cell>
          <cell r="Q12090" t="str">
            <v>Changement réferenciel</v>
          </cell>
          <cell r="R12090">
            <v>0</v>
          </cell>
          <cell r="AA12090">
            <v>0</v>
          </cell>
          <cell r="AD12090">
            <v>0</v>
          </cell>
          <cell r="AE12090">
            <v>0</v>
          </cell>
          <cell r="AF12090">
            <v>0</v>
          </cell>
        </row>
        <row r="12091">
          <cell r="M12091" t="str">
            <v>TrajSoud</v>
          </cell>
          <cell r="N12091" t="str">
            <v>Trajectoire de soudure(clinchage, arc tiré, rivet)</v>
          </cell>
          <cell r="O12091" t="str">
            <v>Welding path (clinching, pulled arc, rivet)</v>
          </cell>
          <cell r="P12091">
            <v>1</v>
          </cell>
          <cell r="Q12091">
            <v>0</v>
          </cell>
          <cell r="R12091" t="str">
            <v>01, 07,.</v>
          </cell>
          <cell r="X12091">
            <v>0</v>
          </cell>
          <cell r="Y12091">
            <v>0</v>
          </cell>
          <cell r="Z12091">
            <v>0</v>
          </cell>
          <cell r="AA12091">
            <v>0</v>
          </cell>
          <cell r="AD12091">
            <v>0</v>
          </cell>
          <cell r="AE12091">
            <v>0</v>
          </cell>
          <cell r="AF12091">
            <v>0</v>
          </cell>
        </row>
        <row r="12092">
          <cell r="M12092" t="str">
            <v>CopTrajSoud</v>
          </cell>
          <cell r="N12092" t="str">
            <v>Copie trajectoire Soudure suite à ajout diversité</v>
          </cell>
          <cell r="O12092" t="str">
            <v>Copie of a welding trajectory for divers models</v>
          </cell>
          <cell r="P12092">
            <v>1</v>
          </cell>
          <cell r="Q12092" t="str">
            <v>Avec ou sans trappe</v>
          </cell>
          <cell r="R12092" t="str">
            <v>01, 07,.</v>
          </cell>
          <cell r="X12092">
            <v>0</v>
          </cell>
          <cell r="Y12092">
            <v>0</v>
          </cell>
          <cell r="Z12092">
            <v>0</v>
          </cell>
          <cell r="AA12092">
            <v>0</v>
          </cell>
          <cell r="AD12092">
            <v>0</v>
          </cell>
          <cell r="AE12092">
            <v>0</v>
          </cell>
          <cell r="AF12092">
            <v>0</v>
          </cell>
        </row>
        <row r="12093">
          <cell r="M12093" t="str">
            <v>EchCodeTraj</v>
          </cell>
          <cell r="N12093" t="str">
            <v>Echange Code Trajectoire avec baie robot</v>
          </cell>
          <cell r="O12093" t="str">
            <v>Exchange of Trajectory Code with robot bay</v>
          </cell>
          <cell r="P12093">
            <v>2</v>
          </cell>
          <cell r="Q12093" t="str">
            <v>div</v>
          </cell>
          <cell r="R12093" t="str">
            <v>01, 07,.</v>
          </cell>
          <cell r="X12093">
            <v>2.3624999999999994</v>
          </cell>
          <cell r="Y12093">
            <v>0</v>
          </cell>
          <cell r="Z12093">
            <v>192.81983806413143</v>
          </cell>
          <cell r="AA12093">
            <v>195.18233806413144</v>
          </cell>
          <cell r="AD12093">
            <v>1.1812499999999997</v>
          </cell>
          <cell r="AE12093">
            <v>0</v>
          </cell>
          <cell r="AF12093">
            <v>96.409919032065716</v>
          </cell>
        </row>
        <row r="12094">
          <cell r="M12094" t="str">
            <v>HEtudAUT</v>
          </cell>
          <cell r="N12094" t="str">
            <v>Une heure d'études automatismes</v>
          </cell>
          <cell r="O12094" t="str">
            <v>One hour of automation studies</v>
          </cell>
          <cell r="P12094">
            <v>1</v>
          </cell>
          <cell r="Q12094" t="str">
            <v>Complément Hétude AF+marguerite+prog</v>
          </cell>
          <cell r="R12094" t="str">
            <v>01</v>
          </cell>
          <cell r="X12094">
            <v>65</v>
          </cell>
          <cell r="Y12094">
            <v>0</v>
          </cell>
          <cell r="Z12094">
            <v>0</v>
          </cell>
          <cell r="AA12094">
            <v>65</v>
          </cell>
          <cell r="AD12094">
            <v>65</v>
          </cell>
          <cell r="AE12094">
            <v>0</v>
          </cell>
          <cell r="AF12094">
            <v>0</v>
          </cell>
        </row>
        <row r="12095">
          <cell r="M12095">
            <v>0</v>
          </cell>
          <cell r="N12095">
            <v>0</v>
          </cell>
          <cell r="O12095" t="str">
            <v/>
          </cell>
          <cell r="P12095">
            <v>0</v>
          </cell>
          <cell r="Q12095">
            <v>0</v>
          </cell>
          <cell r="R12095">
            <v>0</v>
          </cell>
          <cell r="AA12095">
            <v>0</v>
          </cell>
          <cell r="AD12095" t="e">
            <v>#DIV/0!</v>
          </cell>
          <cell r="AE12095" t="e">
            <v>#DIV/0!</v>
          </cell>
          <cell r="AF12095" t="e">
            <v>#DIV/0!</v>
          </cell>
        </row>
        <row r="12096">
          <cell r="M12096">
            <v>0</v>
          </cell>
          <cell r="N12096">
            <v>0</v>
          </cell>
          <cell r="O12096" t="str">
            <v/>
          </cell>
          <cell r="P12096">
            <v>1</v>
          </cell>
          <cell r="Q12096" t="str">
            <v>Changement réferenciel</v>
          </cell>
          <cell r="R12096">
            <v>0</v>
          </cell>
          <cell r="AA12096">
            <v>0</v>
          </cell>
          <cell r="AD12096">
            <v>0</v>
          </cell>
          <cell r="AE12096">
            <v>0</v>
          </cell>
          <cell r="AF12096">
            <v>0</v>
          </cell>
        </row>
        <row r="12097">
          <cell r="M12097" t="str">
            <v>InterfaceRobPinceStdenL</v>
          </cell>
          <cell r="N12097" t="str">
            <v>Interface Std en L fixation entre Pince et Robot</v>
          </cell>
          <cell r="O12097" t="str">
            <v>Std L-shaped interface for fixing between Clamp and Robot</v>
          </cell>
          <cell r="P12097">
            <v>1</v>
          </cell>
          <cell r="Q12097">
            <v>0</v>
          </cell>
          <cell r="R12097" t="str">
            <v>01, 07,.</v>
          </cell>
          <cell r="X12097">
            <v>0</v>
          </cell>
          <cell r="Y12097">
            <v>0</v>
          </cell>
          <cell r="Z12097">
            <v>0</v>
          </cell>
          <cell r="AA12097">
            <v>0</v>
          </cell>
          <cell r="AD12097">
            <v>0</v>
          </cell>
          <cell r="AE12097">
            <v>0</v>
          </cell>
          <cell r="AF12097">
            <v>0</v>
          </cell>
        </row>
        <row r="12098">
          <cell r="M12098" t="str">
            <v>PincRobMFLightX500ModSansDetal</v>
          </cell>
          <cell r="N12098" t="str">
            <v>Pince Mod MF Light ciseaux électrique LU &lt; 500</v>
          </cell>
          <cell r="O12098" t="str">
            <v>MF Light Mod Clamp X - Shape electric width &lt; 500</v>
          </cell>
          <cell r="P12098">
            <v>1</v>
          </cell>
          <cell r="Q12098">
            <v>0</v>
          </cell>
          <cell r="R12098" t="str">
            <v>01, 07,.</v>
          </cell>
          <cell r="X12098">
            <v>0</v>
          </cell>
          <cell r="Y12098">
            <v>0</v>
          </cell>
          <cell r="Z12098">
            <v>0</v>
          </cell>
          <cell r="AA12098">
            <v>0</v>
          </cell>
          <cell r="AD12098">
            <v>0</v>
          </cell>
          <cell r="AE12098">
            <v>0</v>
          </cell>
          <cell r="AF12098">
            <v>0</v>
          </cell>
        </row>
        <row r="12099">
          <cell r="M12099" t="str">
            <v>MisAllRech</v>
          </cell>
          <cell r="N12099" t="str">
            <v>Mise et Allonge de rechange</v>
          </cell>
          <cell r="O12099" t="str">
            <v>Spare plug and extension cable</v>
          </cell>
          <cell r="P12099">
            <v>1</v>
          </cell>
          <cell r="Q12099">
            <v>0</v>
          </cell>
          <cell r="R12099" t="str">
            <v>01, 07,.</v>
          </cell>
          <cell r="X12099">
            <v>0</v>
          </cell>
          <cell r="Y12099">
            <v>0</v>
          </cell>
          <cell r="Z12099">
            <v>0</v>
          </cell>
          <cell r="AA12099">
            <v>0</v>
          </cell>
          <cell r="AD12099">
            <v>0</v>
          </cell>
          <cell r="AE12099">
            <v>0</v>
          </cell>
          <cell r="AF12099">
            <v>0</v>
          </cell>
        </row>
        <row r="12100">
          <cell r="M12100">
            <v>0</v>
          </cell>
          <cell r="N12100">
            <v>0</v>
          </cell>
          <cell r="O12100" t="str">
            <v/>
          </cell>
          <cell r="P12100">
            <v>0</v>
          </cell>
          <cell r="Q12100">
            <v>0</v>
          </cell>
          <cell r="R12100">
            <v>0</v>
          </cell>
          <cell r="AA12100">
            <v>0</v>
          </cell>
          <cell r="AD12100" t="e">
            <v>#DIV/0!</v>
          </cell>
          <cell r="AE12100" t="e">
            <v>#DIV/0!</v>
          </cell>
          <cell r="AF12100" t="e">
            <v>#DIV/0!</v>
          </cell>
        </row>
        <row r="12101">
          <cell r="M12101">
            <v>0</v>
          </cell>
          <cell r="N12101">
            <v>0</v>
          </cell>
          <cell r="O12101" t="str">
            <v/>
          </cell>
          <cell r="P12101">
            <v>1</v>
          </cell>
          <cell r="Q12101">
            <v>0</v>
          </cell>
          <cell r="R12101">
            <v>0</v>
          </cell>
          <cell r="AA12101">
            <v>0</v>
          </cell>
          <cell r="AD12101">
            <v>0</v>
          </cell>
          <cell r="AE12101">
            <v>0</v>
          </cell>
          <cell r="AF12101">
            <v>0</v>
          </cell>
        </row>
        <row r="12102">
          <cell r="M12102" t="str">
            <v>RodFixeNew</v>
          </cell>
          <cell r="N12102" t="str">
            <v>Rodeuse fixe (Std New)</v>
          </cell>
          <cell r="O12102" t="str">
            <v>Tip dreser fix (new)</v>
          </cell>
          <cell r="P12102">
            <v>1</v>
          </cell>
          <cell r="Q12102">
            <v>0</v>
          </cell>
          <cell r="R12102" t="str">
            <v>01, 07,.</v>
          </cell>
          <cell r="X12102">
            <v>2.0474999999999994</v>
          </cell>
          <cell r="Y12102">
            <v>95.678100000000001</v>
          </cell>
          <cell r="Z12102">
            <v>254.625</v>
          </cell>
          <cell r="AA12102">
            <v>352.35059999999999</v>
          </cell>
          <cell r="AD12102">
            <v>2.0474999999999994</v>
          </cell>
          <cell r="AE12102">
            <v>95.678100000000001</v>
          </cell>
          <cell r="AF12102">
            <v>254.625</v>
          </cell>
        </row>
        <row r="12103">
          <cell r="M12103">
            <v>0</v>
          </cell>
          <cell r="N12103">
            <v>0</v>
          </cell>
          <cell r="O12103" t="str">
            <v/>
          </cell>
          <cell r="P12103">
            <v>0</v>
          </cell>
          <cell r="Q12103">
            <v>0</v>
          </cell>
          <cell r="R12103">
            <v>0</v>
          </cell>
          <cell r="AA12103">
            <v>0</v>
          </cell>
          <cell r="AD12103" t="e">
            <v>#DIV/0!</v>
          </cell>
          <cell r="AE12103" t="e">
            <v>#DIV/0!</v>
          </cell>
          <cell r="AF12103" t="e">
            <v>#DIV/0!</v>
          </cell>
        </row>
        <row r="12104">
          <cell r="M12104">
            <v>0</v>
          </cell>
          <cell r="N12104">
            <v>0</v>
          </cell>
          <cell r="O12104" t="str">
            <v/>
          </cell>
          <cell r="P12104">
            <v>0</v>
          </cell>
          <cell r="Q12104">
            <v>0</v>
          </cell>
          <cell r="R12104">
            <v>0</v>
          </cell>
          <cell r="AA12104">
            <v>0</v>
          </cell>
          <cell r="AD12104" t="e">
            <v>#DIV/0!</v>
          </cell>
          <cell r="AE12104" t="e">
            <v>#DIV/0!</v>
          </cell>
          <cell r="AF12104" t="e">
            <v>#DIV/0!</v>
          </cell>
        </row>
        <row r="12105">
          <cell r="M12105">
            <v>0</v>
          </cell>
          <cell r="N12105">
            <v>0</v>
          </cell>
          <cell r="O12105" t="str">
            <v/>
          </cell>
          <cell r="P12105">
            <v>0</v>
          </cell>
          <cell r="Q12105">
            <v>0</v>
          </cell>
          <cell r="R12105">
            <v>0</v>
          </cell>
          <cell r="AA12105">
            <v>0</v>
          </cell>
          <cell r="AD12105" t="e">
            <v>#DIV/0!</v>
          </cell>
          <cell r="AE12105" t="e">
            <v>#DIV/0!</v>
          </cell>
          <cell r="AF12105" t="e">
            <v>#DIV/0!</v>
          </cell>
        </row>
        <row r="12106">
          <cell r="M12106">
            <v>0</v>
          </cell>
          <cell r="N12106">
            <v>0</v>
          </cell>
          <cell r="O12106" t="str">
            <v/>
          </cell>
          <cell r="P12106">
            <v>1</v>
          </cell>
          <cell r="Q12106">
            <v>0</v>
          </cell>
          <cell r="R12106">
            <v>0</v>
          </cell>
          <cell r="AA12106">
            <v>0</v>
          </cell>
          <cell r="AD12106">
            <v>0</v>
          </cell>
          <cell r="AE12106">
            <v>0</v>
          </cell>
          <cell r="AF12106">
            <v>0</v>
          </cell>
        </row>
        <row r="12107">
          <cell r="M12107" t="str">
            <v>Robotnu15</v>
          </cell>
          <cell r="N12107" t="str">
            <v>Robot nu bras 3,62m / 400 Kg</v>
          </cell>
          <cell r="O12107" t="str">
            <v>Robot bare arm 3.62m / 400 Kg</v>
          </cell>
          <cell r="P12107">
            <v>1</v>
          </cell>
          <cell r="Q12107">
            <v>0</v>
          </cell>
          <cell r="R12107" t="str">
            <v>01, 07,.</v>
          </cell>
          <cell r="X12107">
            <v>0</v>
          </cell>
          <cell r="Y12107">
            <v>0</v>
          </cell>
          <cell r="Z12107">
            <v>0</v>
          </cell>
          <cell r="AA12107">
            <v>0</v>
          </cell>
          <cell r="AD12107">
            <v>0</v>
          </cell>
          <cell r="AE12107">
            <v>0</v>
          </cell>
          <cell r="AF12107">
            <v>0</v>
          </cell>
        </row>
        <row r="12108">
          <cell r="M12108" t="str">
            <v>SELPF-MF</v>
          </cell>
          <cell r="N12108" t="str">
            <v>Applicatif Robot SELPF en Moyenne Fréquence</v>
          </cell>
          <cell r="O12108" t="str">
            <v>SELPF Robot Application in Medium Frequency</v>
          </cell>
          <cell r="P12108">
            <v>1</v>
          </cell>
          <cell r="Q12108">
            <v>0</v>
          </cell>
          <cell r="R12108" t="str">
            <v>01, 07,.</v>
          </cell>
          <cell r="X12108">
            <v>2.1930299999999994</v>
          </cell>
          <cell r="Y12108">
            <v>1265.1134999999999</v>
          </cell>
          <cell r="Z12108">
            <v>722.89538093824149</v>
          </cell>
          <cell r="AA12108">
            <v>1990.2019109382413</v>
          </cell>
          <cell r="AD12108">
            <v>2.1930299999999994</v>
          </cell>
          <cell r="AE12108">
            <v>1265.1134999999999</v>
          </cell>
          <cell r="AF12108">
            <v>722.89538093824149</v>
          </cell>
        </row>
        <row r="12109">
          <cell r="M12109" t="str">
            <v>RehForteCharg1000</v>
          </cell>
          <cell r="N12109" t="str">
            <v>Réhausse robot forte charge h&lt;1000mm</v>
          </cell>
          <cell r="O12109" t="str">
            <v>Heavy-duty robot extension h&lt;1000mm</v>
          </cell>
          <cell r="P12109">
            <v>1</v>
          </cell>
          <cell r="Q12109">
            <v>0</v>
          </cell>
          <cell r="R12109" t="str">
            <v>01, 07,.</v>
          </cell>
          <cell r="X12109">
            <v>0</v>
          </cell>
          <cell r="Y12109">
            <v>29.809500000000003</v>
          </cell>
          <cell r="Z12109">
            <v>10.5</v>
          </cell>
          <cell r="AA12109">
            <v>40.3095</v>
          </cell>
          <cell r="AD12109">
            <v>0</v>
          </cell>
          <cell r="AE12109">
            <v>29.809500000000003</v>
          </cell>
          <cell r="AF12109">
            <v>10.5</v>
          </cell>
        </row>
        <row r="12110">
          <cell r="M12110" t="str">
            <v>Robotintégration-V11</v>
          </cell>
          <cell r="N12110" t="str">
            <v>Intégration robot + baie sur site -V11</v>
          </cell>
          <cell r="O12110" t="str">
            <v>Robot + bay integration on site -V11</v>
          </cell>
          <cell r="P12110">
            <v>1</v>
          </cell>
          <cell r="Q12110">
            <v>0</v>
          </cell>
          <cell r="R12110" t="str">
            <v>01, 07,.</v>
          </cell>
          <cell r="X12110">
            <v>27.235057499999993</v>
          </cell>
          <cell r="Y12110">
            <v>862.84800000000007</v>
          </cell>
          <cell r="Z12110">
            <v>1716.542666567691</v>
          </cell>
          <cell r="AA12110">
            <v>2606.625724067691</v>
          </cell>
          <cell r="AD12110">
            <v>27.235057499999993</v>
          </cell>
          <cell r="AE12110">
            <v>862.84800000000007</v>
          </cell>
          <cell r="AF12110">
            <v>1716.542666567691</v>
          </cell>
        </row>
        <row r="12111">
          <cell r="M12111" t="str">
            <v>VerrineRobot</v>
          </cell>
          <cell r="N12111" t="str">
            <v>Verrine Robot</v>
          </cell>
          <cell r="O12111" t="str">
            <v>To make</v>
          </cell>
          <cell r="P12111">
            <v>1</v>
          </cell>
          <cell r="Q12111">
            <v>0</v>
          </cell>
          <cell r="R12111" t="str">
            <v>01, 07,.</v>
          </cell>
          <cell r="AA12111">
            <v>0</v>
          </cell>
          <cell r="AD12111">
            <v>0</v>
          </cell>
          <cell r="AE12111">
            <v>0</v>
          </cell>
          <cell r="AF12111">
            <v>0</v>
          </cell>
        </row>
        <row r="12112">
          <cell r="M12112">
            <v>0</v>
          </cell>
          <cell r="N12112">
            <v>0</v>
          </cell>
          <cell r="O12112" t="str">
            <v/>
          </cell>
          <cell r="P12112">
            <v>0</v>
          </cell>
          <cell r="Q12112">
            <v>0</v>
          </cell>
          <cell r="R12112">
            <v>0</v>
          </cell>
          <cell r="AA12112">
            <v>0</v>
          </cell>
          <cell r="AD12112" t="e">
            <v>#DIV/0!</v>
          </cell>
          <cell r="AE12112" t="e">
            <v>#DIV/0!</v>
          </cell>
          <cell r="AF12112" t="e">
            <v>#DIV/0!</v>
          </cell>
        </row>
        <row r="12113">
          <cell r="M12113">
            <v>0</v>
          </cell>
          <cell r="N12113">
            <v>0</v>
          </cell>
          <cell r="O12113" t="str">
            <v/>
          </cell>
          <cell r="P12113">
            <v>1</v>
          </cell>
          <cell r="Q12113">
            <v>0</v>
          </cell>
          <cell r="R12113">
            <v>0</v>
          </cell>
          <cell r="AA12113">
            <v>0</v>
          </cell>
          <cell r="AD12113">
            <v>0</v>
          </cell>
          <cell r="AE12113">
            <v>0</v>
          </cell>
          <cell r="AF12113">
            <v>0</v>
          </cell>
        </row>
        <row r="12114">
          <cell r="M12114" t="str">
            <v>TrajMan</v>
          </cell>
          <cell r="N12114" t="str">
            <v>Trajectoire de manutention</v>
          </cell>
          <cell r="O12114" t="str">
            <v>Handling path</v>
          </cell>
          <cell r="P12114">
            <v>2</v>
          </cell>
          <cell r="Q12114" t="str">
            <v>Prise OP50, dépose OP60</v>
          </cell>
          <cell r="R12114" t="str">
            <v>01, 07,.</v>
          </cell>
          <cell r="X12114">
            <v>0</v>
          </cell>
          <cell r="Y12114">
            <v>0</v>
          </cell>
          <cell r="Z12114">
            <v>0</v>
          </cell>
          <cell r="AA12114">
            <v>0</v>
          </cell>
          <cell r="AD12114">
            <v>0</v>
          </cell>
          <cell r="AE12114">
            <v>0</v>
          </cell>
          <cell r="AF12114">
            <v>0</v>
          </cell>
        </row>
        <row r="12115">
          <cell r="M12115" t="str">
            <v>TrajSoud</v>
          </cell>
          <cell r="N12115" t="str">
            <v>Trajectoire de soudure(clinchage, arc tiré, rivet)</v>
          </cell>
          <cell r="O12115" t="str">
            <v>Welding path (clinching, pulled arc, rivet)</v>
          </cell>
          <cell r="P12115">
            <v>1</v>
          </cell>
          <cell r="Q12115">
            <v>0</v>
          </cell>
          <cell r="R12115" t="str">
            <v>01, 07,.</v>
          </cell>
          <cell r="X12115">
            <v>0</v>
          </cell>
          <cell r="Y12115">
            <v>0</v>
          </cell>
          <cell r="Z12115">
            <v>0</v>
          </cell>
          <cell r="AA12115">
            <v>0</v>
          </cell>
          <cell r="AD12115">
            <v>0</v>
          </cell>
          <cell r="AE12115">
            <v>0</v>
          </cell>
          <cell r="AF12115">
            <v>0</v>
          </cell>
        </row>
        <row r="12116">
          <cell r="M12116" t="str">
            <v>CopTrajMan</v>
          </cell>
          <cell r="N12116" t="str">
            <v>Copie trajectoire Manut suite à ajout diversité</v>
          </cell>
          <cell r="O12116" t="str">
            <v>Copie of a handling trajectory for divers models</v>
          </cell>
          <cell r="P12116">
            <v>2</v>
          </cell>
          <cell r="Q12116" t="str">
            <v>Avec ou sans trappe</v>
          </cell>
          <cell r="R12116" t="str">
            <v>01, 07,.</v>
          </cell>
          <cell r="X12116">
            <v>0</v>
          </cell>
          <cell r="Y12116">
            <v>0</v>
          </cell>
          <cell r="Z12116">
            <v>0</v>
          </cell>
          <cell r="AA12116">
            <v>0</v>
          </cell>
          <cell r="AD12116">
            <v>0</v>
          </cell>
          <cell r="AE12116">
            <v>0</v>
          </cell>
          <cell r="AF12116">
            <v>0</v>
          </cell>
        </row>
        <row r="12117">
          <cell r="M12117" t="str">
            <v>CopTrajSoud</v>
          </cell>
          <cell r="N12117" t="str">
            <v>Copie trajectoire Soudure suite à ajout diversité</v>
          </cell>
          <cell r="O12117" t="str">
            <v>Copie of a welding trajectory for divers models</v>
          </cell>
          <cell r="P12117">
            <v>1</v>
          </cell>
          <cell r="Q12117">
            <v>0</v>
          </cell>
          <cell r="R12117" t="str">
            <v>01, 07,.</v>
          </cell>
          <cell r="X12117">
            <v>0</v>
          </cell>
          <cell r="Y12117">
            <v>0</v>
          </cell>
          <cell r="Z12117">
            <v>0</v>
          </cell>
          <cell r="AA12117">
            <v>0</v>
          </cell>
          <cell r="AD12117">
            <v>0</v>
          </cell>
          <cell r="AE12117">
            <v>0</v>
          </cell>
          <cell r="AF12117">
            <v>0</v>
          </cell>
        </row>
        <row r="12118">
          <cell r="M12118" t="str">
            <v>EchCodeTraj</v>
          </cell>
          <cell r="N12118" t="str">
            <v>Echange Code Trajectoire avec baie robot</v>
          </cell>
          <cell r="O12118" t="str">
            <v>Exchange of Trajectory Code with robot bay</v>
          </cell>
          <cell r="P12118">
            <v>2</v>
          </cell>
          <cell r="Q12118" t="str">
            <v>Div</v>
          </cell>
          <cell r="R12118" t="str">
            <v>01, 07,.</v>
          </cell>
          <cell r="X12118">
            <v>2.3624999999999994</v>
          </cell>
          <cell r="Y12118">
            <v>0</v>
          </cell>
          <cell r="Z12118">
            <v>192.81983806413143</v>
          </cell>
          <cell r="AA12118">
            <v>195.18233806413144</v>
          </cell>
          <cell r="AD12118">
            <v>1.1812499999999997</v>
          </cell>
          <cell r="AE12118">
            <v>0</v>
          </cell>
          <cell r="AF12118">
            <v>96.409919032065716</v>
          </cell>
        </row>
        <row r="12119">
          <cell r="M12119" t="str">
            <v>HEtudAUT</v>
          </cell>
          <cell r="N12119" t="str">
            <v>Une heure d'études automatismes</v>
          </cell>
          <cell r="O12119" t="str">
            <v>One hour of automation studies</v>
          </cell>
          <cell r="P12119">
            <v>1</v>
          </cell>
          <cell r="Q12119" t="str">
            <v>Complément Hétude AF+marguerite+prog</v>
          </cell>
          <cell r="R12119" t="str">
            <v>01</v>
          </cell>
          <cell r="X12119">
            <v>65</v>
          </cell>
          <cell r="Y12119">
            <v>0</v>
          </cell>
          <cell r="Z12119">
            <v>0</v>
          </cell>
          <cell r="AA12119">
            <v>65</v>
          </cell>
          <cell r="AD12119">
            <v>65</v>
          </cell>
          <cell r="AE12119">
            <v>0</v>
          </cell>
          <cell r="AF12119">
            <v>0</v>
          </cell>
        </row>
        <row r="12120">
          <cell r="M12120">
            <v>0</v>
          </cell>
          <cell r="N12120">
            <v>0</v>
          </cell>
          <cell r="O12120" t="str">
            <v/>
          </cell>
          <cell r="P12120">
            <v>0</v>
          </cell>
          <cell r="Q12120">
            <v>0</v>
          </cell>
          <cell r="R12120">
            <v>0</v>
          </cell>
          <cell r="AA12120">
            <v>0</v>
          </cell>
          <cell r="AD12120" t="e">
            <v>#DIV/0!</v>
          </cell>
          <cell r="AE12120" t="e">
            <v>#DIV/0!</v>
          </cell>
          <cell r="AF12120" t="e">
            <v>#DIV/0!</v>
          </cell>
        </row>
        <row r="12121">
          <cell r="M12121">
            <v>0</v>
          </cell>
          <cell r="N12121">
            <v>0</v>
          </cell>
          <cell r="O12121" t="str">
            <v/>
          </cell>
          <cell r="P12121">
            <v>1</v>
          </cell>
          <cell r="Q12121" t="str">
            <v>Changement réferenciel</v>
          </cell>
          <cell r="R12121">
            <v>0</v>
          </cell>
          <cell r="AA12121">
            <v>0</v>
          </cell>
          <cell r="AD12121">
            <v>0</v>
          </cell>
          <cell r="AE12121">
            <v>0</v>
          </cell>
          <cell r="AF12121">
            <v>0</v>
          </cell>
        </row>
        <row r="12122">
          <cell r="M12122" t="str">
            <v>MisAllRech</v>
          </cell>
          <cell r="N12122" t="str">
            <v>Mise et Allonge de rechange</v>
          </cell>
          <cell r="O12122" t="str">
            <v>Spare plug and extension cable</v>
          </cell>
          <cell r="P12122">
            <v>1</v>
          </cell>
          <cell r="Q12122">
            <v>0</v>
          </cell>
          <cell r="R12122" t="str">
            <v>01, 07,.</v>
          </cell>
          <cell r="X12122">
            <v>0</v>
          </cell>
          <cell r="Y12122">
            <v>0</v>
          </cell>
          <cell r="Z12122">
            <v>0</v>
          </cell>
          <cell r="AA12122">
            <v>0</v>
          </cell>
          <cell r="AD12122">
            <v>0</v>
          </cell>
          <cell r="AE12122">
            <v>0</v>
          </cell>
          <cell r="AF12122">
            <v>0</v>
          </cell>
        </row>
        <row r="12123">
          <cell r="M12123" t="str">
            <v>InterfaceRobPinceStdPlate</v>
          </cell>
          <cell r="N12123" t="str">
            <v>Interface Std Plate fixation entre Pince et Robot</v>
          </cell>
          <cell r="O12123" t="str">
            <v>Std interface Flat mounting plate between Clamp and Robot</v>
          </cell>
          <cell r="P12123">
            <v>1</v>
          </cell>
          <cell r="Q12123">
            <v>0</v>
          </cell>
          <cell r="R12123" t="str">
            <v>01, 07,.</v>
          </cell>
          <cell r="X12123">
            <v>0</v>
          </cell>
          <cell r="Y12123">
            <v>0</v>
          </cell>
          <cell r="Z12123">
            <v>0</v>
          </cell>
          <cell r="AA12123">
            <v>0</v>
          </cell>
          <cell r="AD12123">
            <v>0</v>
          </cell>
          <cell r="AE12123">
            <v>0</v>
          </cell>
          <cell r="AF12123">
            <v>0</v>
          </cell>
        </row>
        <row r="12124">
          <cell r="M12124" t="str">
            <v>PincRobMFLightX700ModSansDetal</v>
          </cell>
          <cell r="N12124" t="str">
            <v>Pince Mod MF Light ciseaux électrique LU &gt; 600</v>
          </cell>
          <cell r="O12124" t="str">
            <v>MF Light ModClamp X - Shape electric width &gt; 600</v>
          </cell>
          <cell r="P12124">
            <v>1</v>
          </cell>
          <cell r="Q12124">
            <v>0</v>
          </cell>
          <cell r="R12124" t="str">
            <v>01, 07,.</v>
          </cell>
          <cell r="X12124">
            <v>0</v>
          </cell>
          <cell r="Y12124">
            <v>0</v>
          </cell>
          <cell r="Z12124">
            <v>0</v>
          </cell>
          <cell r="AA12124">
            <v>0</v>
          </cell>
          <cell r="AD12124">
            <v>0</v>
          </cell>
          <cell r="AE12124">
            <v>0</v>
          </cell>
          <cell r="AF12124">
            <v>0</v>
          </cell>
        </row>
        <row r="12125">
          <cell r="M12125">
            <v>0</v>
          </cell>
          <cell r="N12125">
            <v>0</v>
          </cell>
          <cell r="O12125" t="str">
            <v/>
          </cell>
          <cell r="P12125">
            <v>0</v>
          </cell>
          <cell r="Q12125">
            <v>0</v>
          </cell>
          <cell r="R12125">
            <v>0</v>
          </cell>
          <cell r="AA12125">
            <v>0</v>
          </cell>
          <cell r="AD12125" t="e">
            <v>#DIV/0!</v>
          </cell>
          <cell r="AE12125" t="e">
            <v>#DIV/0!</v>
          </cell>
          <cell r="AF12125" t="e">
            <v>#DIV/0!</v>
          </cell>
        </row>
        <row r="12126">
          <cell r="M12126">
            <v>0</v>
          </cell>
          <cell r="N12126">
            <v>0</v>
          </cell>
          <cell r="O12126" t="str">
            <v/>
          </cell>
          <cell r="P12126">
            <v>1</v>
          </cell>
          <cell r="Q12126">
            <v>0</v>
          </cell>
          <cell r="R12126">
            <v>0</v>
          </cell>
          <cell r="AA12126">
            <v>0</v>
          </cell>
          <cell r="AD12126">
            <v>0</v>
          </cell>
          <cell r="AE12126">
            <v>0</v>
          </cell>
          <cell r="AF12126">
            <v>0</v>
          </cell>
        </row>
        <row r="12127">
          <cell r="M12127" t="str">
            <v>RodAbatElectNew</v>
          </cell>
          <cell r="N12127" t="str">
            <v>Rodeuse sur abattant électrique (Std New)</v>
          </cell>
          <cell r="O12127" t="str">
            <v>Tip dresser on electric flap (Std New)</v>
          </cell>
          <cell r="P12127">
            <v>1</v>
          </cell>
          <cell r="Q12127">
            <v>0</v>
          </cell>
          <cell r="R12127" t="str">
            <v>01, 07,.</v>
          </cell>
          <cell r="X12127">
            <v>4.0949999999999989</v>
          </cell>
          <cell r="Y12127">
            <v>197.20365000000004</v>
          </cell>
          <cell r="Z12127">
            <v>434.4375</v>
          </cell>
          <cell r="AA12127">
            <v>635.73615000000007</v>
          </cell>
          <cell r="AD12127">
            <v>4.0949999999999989</v>
          </cell>
          <cell r="AE12127">
            <v>197.20365000000004</v>
          </cell>
          <cell r="AF12127">
            <v>434.4375</v>
          </cell>
        </row>
        <row r="12128">
          <cell r="M12128">
            <v>0</v>
          </cell>
          <cell r="N12128">
            <v>0</v>
          </cell>
          <cell r="O12128" t="str">
            <v/>
          </cell>
          <cell r="P12128">
            <v>0</v>
          </cell>
          <cell r="Q12128">
            <v>0</v>
          </cell>
          <cell r="R12128">
            <v>0</v>
          </cell>
          <cell r="AA12128">
            <v>0</v>
          </cell>
          <cell r="AD12128" t="e">
            <v>#DIV/0!</v>
          </cell>
          <cell r="AE12128" t="e">
            <v>#DIV/0!</v>
          </cell>
          <cell r="AF12128" t="e">
            <v>#DIV/0!</v>
          </cell>
        </row>
        <row r="12129">
          <cell r="M12129">
            <v>0</v>
          </cell>
          <cell r="N12129">
            <v>0</v>
          </cell>
          <cell r="O12129" t="str">
            <v/>
          </cell>
          <cell r="P12129">
            <v>1</v>
          </cell>
          <cell r="Q12129" t="str">
            <v>Changement réferenciel</v>
          </cell>
          <cell r="R12129">
            <v>0</v>
          </cell>
          <cell r="AA12129">
            <v>0</v>
          </cell>
          <cell r="AD12129">
            <v>0</v>
          </cell>
          <cell r="AE12129">
            <v>0</v>
          </cell>
          <cell r="AF12129">
            <v>0</v>
          </cell>
        </row>
        <row r="12130">
          <cell r="M12130" t="str">
            <v>Chgmanu</v>
          </cell>
          <cell r="N12130" t="str">
            <v>1/2 Changeur manuel</v>
          </cell>
          <cell r="O12130" t="str">
            <v>1/2 Changer manual</v>
          </cell>
          <cell r="P12130">
            <v>1</v>
          </cell>
          <cell r="Q12130" t="str">
            <v>Robot forte charge</v>
          </cell>
          <cell r="R12130" t="str">
            <v>01, 02, 07,.</v>
          </cell>
          <cell r="X12130">
            <v>0</v>
          </cell>
          <cell r="Y12130">
            <v>0</v>
          </cell>
          <cell r="Z12130">
            <v>0</v>
          </cell>
          <cell r="AA12130">
            <v>0</v>
          </cell>
          <cell r="AD12130">
            <v>0</v>
          </cell>
          <cell r="AE12130">
            <v>0</v>
          </cell>
          <cell r="AF12130">
            <v>0</v>
          </cell>
        </row>
        <row r="12131">
          <cell r="M12131" t="str">
            <v>PoutreCentMPRModFrs</v>
          </cell>
          <cell r="N12131" t="str">
            <v>Poutre Centrale pour MPR Modulaire du commerce</v>
          </cell>
          <cell r="O12131" t="str">
            <v>Beam 1 Mt (any diameter) for gripper</v>
          </cell>
          <cell r="P12131">
            <v>1</v>
          </cell>
          <cell r="Q12131">
            <v>0</v>
          </cell>
          <cell r="R12131" t="str">
            <v>01, 02, 07,.</v>
          </cell>
          <cell r="AA12131">
            <v>0</v>
          </cell>
          <cell r="AD12131">
            <v>0</v>
          </cell>
          <cell r="AE12131">
            <v>0</v>
          </cell>
          <cell r="AF12131">
            <v>0</v>
          </cell>
        </row>
        <row r="12132">
          <cell r="M12132" t="str">
            <v>SuppGrandMPRFrs</v>
          </cell>
          <cell r="N12132" t="str">
            <v>Supplément coût pour un grand préhenseur Commerce</v>
          </cell>
          <cell r="O12132" t="str">
            <v>Additional cost for a large trade gripper</v>
          </cell>
          <cell r="P12132">
            <v>2</v>
          </cell>
          <cell r="Q12132">
            <v>0</v>
          </cell>
          <cell r="R12132" t="str">
            <v>01, 02, 07,.</v>
          </cell>
          <cell r="AA12132">
            <v>0</v>
          </cell>
          <cell r="AD12132">
            <v>0</v>
          </cell>
          <cell r="AE12132">
            <v>0</v>
          </cell>
          <cell r="AF12132">
            <v>0</v>
          </cell>
        </row>
        <row r="12133">
          <cell r="M12133" t="str">
            <v>RefSer40DINPreh</v>
          </cell>
          <cell r="N12133" t="str">
            <v>Serrage 40 DIN Touche + Appui tous types sur Préh</v>
          </cell>
          <cell r="O12133" t="str">
            <v>Clamping 40 DIN Key + All types of support on Preh</v>
          </cell>
          <cell r="P12133">
            <v>5</v>
          </cell>
          <cell r="Q12133">
            <v>0</v>
          </cell>
          <cell r="R12133" t="str">
            <v>01, 02, 07,.</v>
          </cell>
          <cell r="X12133">
            <v>6.1424999999999983</v>
          </cell>
          <cell r="Y12133">
            <v>355.03650000000005</v>
          </cell>
          <cell r="Z12133">
            <v>189.00000000000003</v>
          </cell>
          <cell r="AA12133">
            <v>550.17900000000009</v>
          </cell>
          <cell r="AD12133">
            <v>1.2284999999999997</v>
          </cell>
          <cell r="AE12133">
            <v>71.007300000000015</v>
          </cell>
          <cell r="AF12133">
            <v>37.800000000000004</v>
          </cell>
        </row>
        <row r="12134">
          <cell r="M12134" t="str">
            <v>AppuiDrageoir</v>
          </cell>
          <cell r="N12134" t="str">
            <v xml:space="preserve">Appui seul ou drageoir seul (toutes largeurs) </v>
          </cell>
          <cell r="O12134" t="str">
            <v xml:space="preserve">support only or sucker only (all widths) </v>
          </cell>
          <cell r="P12134">
            <v>6</v>
          </cell>
          <cell r="Q12134">
            <v>0</v>
          </cell>
          <cell r="R12134" t="str">
            <v>01, 02, 07,.</v>
          </cell>
          <cell r="X12134">
            <v>0</v>
          </cell>
          <cell r="Y12134">
            <v>0</v>
          </cell>
          <cell r="Z12134">
            <v>0</v>
          </cell>
          <cell r="AA12134">
            <v>0</v>
          </cell>
          <cell r="AD12134">
            <v>0</v>
          </cell>
          <cell r="AE12134">
            <v>0</v>
          </cell>
          <cell r="AF12134">
            <v>0</v>
          </cell>
        </row>
        <row r="12135">
          <cell r="M12135" t="str">
            <v>PPinducPreh</v>
          </cell>
          <cell r="N12135" t="str">
            <v>Détecteur inductif présence pièce sur Préhenseur a</v>
          </cell>
          <cell r="O12135" t="str">
            <v>Inductive part presence detector on Gripper</v>
          </cell>
          <cell r="P12135">
            <v>2</v>
          </cell>
          <cell r="Q12135">
            <v>0</v>
          </cell>
          <cell r="R12135" t="str">
            <v>01, 02, 07,.</v>
          </cell>
          <cell r="X12135">
            <v>2.4569999999999994</v>
          </cell>
          <cell r="Y12135">
            <v>75.316500000000019</v>
          </cell>
          <cell r="Z12135">
            <v>18.900000000000002</v>
          </cell>
          <cell r="AA12135">
            <v>96.673500000000018</v>
          </cell>
          <cell r="AD12135">
            <v>1.2284999999999997</v>
          </cell>
          <cell r="AE12135">
            <v>37.65825000000001</v>
          </cell>
          <cell r="AF12135">
            <v>9.4500000000000011</v>
          </cell>
        </row>
        <row r="12136">
          <cell r="M12136" t="str">
            <v>DistribPreh</v>
          </cell>
          <cell r="N12136" t="str">
            <v>Distributeur taille 2 sur Préhenseur</v>
          </cell>
          <cell r="O12136" t="str">
            <v>Dispenser size 2 on Gripper</v>
          </cell>
          <cell r="P12136">
            <v>2</v>
          </cell>
          <cell r="Q12136">
            <v>0</v>
          </cell>
          <cell r="R12136" t="str">
            <v>01, 02, 07,.</v>
          </cell>
          <cell r="X12136">
            <v>2.4569999999999994</v>
          </cell>
          <cell r="Y12136">
            <v>325.39499999999998</v>
          </cell>
          <cell r="Z12136">
            <v>37.800000000000004</v>
          </cell>
          <cell r="AA12136">
            <v>365.65199999999999</v>
          </cell>
          <cell r="AD12136">
            <v>1.2284999999999997</v>
          </cell>
          <cell r="AE12136">
            <v>162.69749999999999</v>
          </cell>
          <cell r="AF12136">
            <v>18.900000000000002</v>
          </cell>
        </row>
        <row r="12137">
          <cell r="M12137" t="str">
            <v>PilSeulPreh</v>
          </cell>
          <cell r="N12137" t="str">
            <v xml:space="preserve">Pilote fixe sans poteau ou Pilote préhenseur avec </v>
          </cell>
          <cell r="O12137" t="str">
            <v>Fixed pin for gripper</v>
          </cell>
          <cell r="P12137">
            <v>2</v>
          </cell>
          <cell r="Q12137">
            <v>0</v>
          </cell>
          <cell r="R12137" t="str">
            <v>01, 02, 07,.</v>
          </cell>
          <cell r="X12137">
            <v>0</v>
          </cell>
          <cell r="Y12137">
            <v>0</v>
          </cell>
          <cell r="Z12137">
            <v>0</v>
          </cell>
          <cell r="AA12137">
            <v>0</v>
          </cell>
          <cell r="AD12137">
            <v>0</v>
          </cell>
          <cell r="AE12137">
            <v>0</v>
          </cell>
          <cell r="AF12137">
            <v>0</v>
          </cell>
        </row>
        <row r="12138">
          <cell r="M12138">
            <v>0</v>
          </cell>
          <cell r="N12138">
            <v>0</v>
          </cell>
          <cell r="O12138" t="str">
            <v/>
          </cell>
          <cell r="P12138">
            <v>0</v>
          </cell>
          <cell r="Q12138">
            <v>0</v>
          </cell>
          <cell r="R12138">
            <v>0</v>
          </cell>
          <cell r="AA12138">
            <v>0</v>
          </cell>
          <cell r="AD12138" t="e">
            <v>#DIV/0!</v>
          </cell>
          <cell r="AE12138" t="e">
            <v>#DIV/0!</v>
          </cell>
          <cell r="AF12138" t="e">
            <v>#DIV/0!</v>
          </cell>
        </row>
        <row r="12139">
          <cell r="M12139">
            <v>0</v>
          </cell>
          <cell r="N12139">
            <v>0</v>
          </cell>
          <cell r="O12139" t="str">
            <v/>
          </cell>
          <cell r="P12139">
            <v>1</v>
          </cell>
          <cell r="Q12139">
            <v>0</v>
          </cell>
          <cell r="R12139">
            <v>0</v>
          </cell>
          <cell r="AA12139">
            <v>0</v>
          </cell>
          <cell r="AD12139">
            <v>0</v>
          </cell>
          <cell r="AE12139">
            <v>0</v>
          </cell>
          <cell r="AF12139">
            <v>0</v>
          </cell>
        </row>
        <row r="12140">
          <cell r="M12140" t="str">
            <v>PoutreMSRCdC</v>
          </cell>
          <cell r="N12140" t="str">
            <v>Poutre de 3000 sur 3 pieds</v>
          </cell>
          <cell r="O12140" t="str">
            <v>Steel beam (3000) on 3 supports</v>
          </cell>
          <cell r="P12140">
            <v>1</v>
          </cell>
          <cell r="Q12140">
            <v>0</v>
          </cell>
          <cell r="R12140" t="str">
            <v>01, 07,.</v>
          </cell>
          <cell r="AA12140">
            <v>0</v>
          </cell>
          <cell r="AD12140">
            <v>0</v>
          </cell>
          <cell r="AE12140">
            <v>0</v>
          </cell>
          <cell r="AF12140">
            <v>0</v>
          </cell>
        </row>
        <row r="12141">
          <cell r="M12141" t="str">
            <v>AppuiDrageoir</v>
          </cell>
          <cell r="N12141" t="str">
            <v xml:space="preserve">Appui seul ou drageoir seul (toutes largeurs) </v>
          </cell>
          <cell r="O12141" t="str">
            <v xml:space="preserve">support only or sucker only (all widths) </v>
          </cell>
          <cell r="P12141">
            <v>9</v>
          </cell>
          <cell r="Q12141" t="str">
            <v>dont 5 prédispo Serrages</v>
          </cell>
          <cell r="R12141" t="str">
            <v>01, 07,.</v>
          </cell>
          <cell r="X12141">
            <v>0</v>
          </cell>
          <cell r="Y12141">
            <v>0</v>
          </cell>
          <cell r="Z12141">
            <v>0</v>
          </cell>
          <cell r="AA12141">
            <v>0</v>
          </cell>
          <cell r="AD12141">
            <v>0</v>
          </cell>
          <cell r="AE12141">
            <v>0</v>
          </cell>
          <cell r="AF12141">
            <v>0</v>
          </cell>
        </row>
        <row r="12142">
          <cell r="M12142" t="str">
            <v>PilMob</v>
          </cell>
          <cell r="N12142" t="str">
            <v>Pilote escamotable</v>
          </cell>
          <cell r="O12142" t="str">
            <v>Retractable pin</v>
          </cell>
          <cell r="P12142">
            <v>4</v>
          </cell>
          <cell r="Q12142">
            <v>0</v>
          </cell>
          <cell r="R12142" t="str">
            <v>01, 07,.</v>
          </cell>
          <cell r="X12142">
            <v>9.9080099999999973</v>
          </cell>
          <cell r="Y12142">
            <v>291.24059999999997</v>
          </cell>
          <cell r="Z12142">
            <v>510.18152375296626</v>
          </cell>
          <cell r="AA12142">
            <v>811.33013375296628</v>
          </cell>
          <cell r="AD12142">
            <v>2.4770024999999993</v>
          </cell>
          <cell r="AE12142">
            <v>72.810149999999993</v>
          </cell>
          <cell r="AF12142">
            <v>127.54538093824156</v>
          </cell>
        </row>
        <row r="12143">
          <cell r="M12143" t="str">
            <v>AntenMSRPoutreHoriz</v>
          </cell>
          <cell r="N12143" t="str">
            <v>Antenne pour MSR de Type Poutre Horizontale</v>
          </cell>
          <cell r="O12143" t="str">
            <v>Antenna for MSR of Horizontal harness type</v>
          </cell>
          <cell r="P12143">
            <v>13</v>
          </cell>
          <cell r="Q12143">
            <v>0</v>
          </cell>
          <cell r="R12143" t="str">
            <v>01, 07,.</v>
          </cell>
          <cell r="AA12143">
            <v>0</v>
          </cell>
          <cell r="AD12143">
            <v>0</v>
          </cell>
          <cell r="AE12143">
            <v>0</v>
          </cell>
          <cell r="AF12143">
            <v>0</v>
          </cell>
        </row>
        <row r="12144">
          <cell r="M12144" t="str">
            <v>PPinduc</v>
          </cell>
          <cell r="N12144" t="str">
            <v>Détecteur inductif de présence pièce</v>
          </cell>
          <cell r="O12144" t="str">
            <v>Inductive part presence detector</v>
          </cell>
          <cell r="P12144">
            <v>2</v>
          </cell>
          <cell r="Q12144">
            <v>0</v>
          </cell>
          <cell r="R12144" t="str">
            <v>01, 07,.</v>
          </cell>
          <cell r="X12144">
            <v>3.8212649999999995</v>
          </cell>
          <cell r="Y12144">
            <v>51.636899999999997</v>
          </cell>
          <cell r="Z12144">
            <v>215.19076187648309</v>
          </cell>
          <cell r="AA12144">
            <v>270.64892687648307</v>
          </cell>
          <cell r="AD12144">
            <v>1.9106324999999997</v>
          </cell>
          <cell r="AE12144">
            <v>25.818449999999999</v>
          </cell>
          <cell r="AF12144">
            <v>107.59538093824155</v>
          </cell>
        </row>
        <row r="12145">
          <cell r="M12145" t="str">
            <v>Aval</v>
          </cell>
          <cell r="N12145" t="str">
            <v>Avaloir</v>
          </cell>
          <cell r="O12145" t="str">
            <v>Guide</v>
          </cell>
          <cell r="P12145">
            <v>7</v>
          </cell>
          <cell r="Q12145">
            <v>0</v>
          </cell>
          <cell r="R12145" t="str">
            <v>01, 07,.</v>
          </cell>
          <cell r="X12145">
            <v>0</v>
          </cell>
          <cell r="Y12145">
            <v>0</v>
          </cell>
          <cell r="Z12145">
            <v>0</v>
          </cell>
          <cell r="AA12145">
            <v>0</v>
          </cell>
          <cell r="AD12145">
            <v>0</v>
          </cell>
          <cell r="AE12145">
            <v>0</v>
          </cell>
          <cell r="AF12145">
            <v>0</v>
          </cell>
        </row>
        <row r="12146">
          <cell r="M12146" t="str">
            <v>Distrib2</v>
          </cell>
          <cell r="N12146" t="str">
            <v>Distributeur 5/2</v>
          </cell>
          <cell r="O12146" t="str">
            <v>5/2-way valve</v>
          </cell>
          <cell r="P12146">
            <v>4</v>
          </cell>
          <cell r="Q12146">
            <v>0</v>
          </cell>
          <cell r="R12146" t="str">
            <v>01, 07,.</v>
          </cell>
          <cell r="X12146">
            <v>28.830059999999992</v>
          </cell>
          <cell r="Y12146">
            <v>643.77600000000007</v>
          </cell>
          <cell r="Z12146">
            <v>686.08255255212089</v>
          </cell>
          <cell r="AA12146">
            <v>1358.688612552121</v>
          </cell>
          <cell r="AD12146">
            <v>7.2075149999999981</v>
          </cell>
          <cell r="AE12146">
            <v>160.94400000000002</v>
          </cell>
          <cell r="AF12146">
            <v>171.52063813803022</v>
          </cell>
        </row>
        <row r="12147">
          <cell r="M12147">
            <v>0</v>
          </cell>
          <cell r="N12147">
            <v>0</v>
          </cell>
          <cell r="O12147" t="str">
            <v/>
          </cell>
          <cell r="P12147">
            <v>0</v>
          </cell>
          <cell r="Q12147">
            <v>0</v>
          </cell>
          <cell r="R12147">
            <v>0</v>
          </cell>
          <cell r="AA12147">
            <v>0</v>
          </cell>
          <cell r="AD12147" t="e">
            <v>#DIV/0!</v>
          </cell>
          <cell r="AE12147" t="e">
            <v>#DIV/0!</v>
          </cell>
          <cell r="AF12147" t="e">
            <v>#DIV/0!</v>
          </cell>
        </row>
        <row r="12148">
          <cell r="M12148">
            <v>0</v>
          </cell>
          <cell r="N12148">
            <v>0</v>
          </cell>
          <cell r="O12148" t="str">
            <v/>
          </cell>
          <cell r="P12148">
            <v>1</v>
          </cell>
          <cell r="Q12148">
            <v>0</v>
          </cell>
          <cell r="R12148">
            <v>0</v>
          </cell>
          <cell r="AA12148">
            <v>0</v>
          </cell>
          <cell r="AD12148">
            <v>0</v>
          </cell>
          <cell r="AE12148">
            <v>0</v>
          </cell>
          <cell r="AF12148">
            <v>0</v>
          </cell>
        </row>
        <row r="12149">
          <cell r="M12149" t="str">
            <v>Robotnu16</v>
          </cell>
          <cell r="N12149" t="str">
            <v>Robot nu bras 3,10m / 280 Kg</v>
          </cell>
          <cell r="O12149" t="str">
            <v>Robot bare arm 3.10m / 280 Kg</v>
          </cell>
          <cell r="P12149">
            <v>1</v>
          </cell>
          <cell r="Q12149">
            <v>0</v>
          </cell>
          <cell r="R12149" t="str">
            <v>01, 07,.</v>
          </cell>
          <cell r="X12149">
            <v>0</v>
          </cell>
          <cell r="Y12149">
            <v>0</v>
          </cell>
          <cell r="Z12149">
            <v>0</v>
          </cell>
          <cell r="AA12149">
            <v>0</v>
          </cell>
          <cell r="AD12149">
            <v>0</v>
          </cell>
          <cell r="AE12149">
            <v>0</v>
          </cell>
          <cell r="AF12149">
            <v>0</v>
          </cell>
        </row>
        <row r="12150">
          <cell r="M12150" t="str">
            <v>M</v>
          </cell>
          <cell r="N12150" t="str">
            <v>Applicatif Robot M</v>
          </cell>
          <cell r="O12150" t="str">
            <v>Robot Application M</v>
          </cell>
          <cell r="P12150">
            <v>1</v>
          </cell>
          <cell r="Q12150">
            <v>0</v>
          </cell>
          <cell r="R12150" t="str">
            <v>01, 07,.</v>
          </cell>
          <cell r="X12150">
            <v>4.9139999999999988</v>
          </cell>
          <cell r="Y12150">
            <v>72.995999999999995</v>
          </cell>
          <cell r="Z12150">
            <v>78.75</v>
          </cell>
          <cell r="AA12150">
            <v>156.66</v>
          </cell>
          <cell r="AD12150">
            <v>4.9139999999999988</v>
          </cell>
          <cell r="AE12150">
            <v>72.995999999999995</v>
          </cell>
          <cell r="AF12150">
            <v>78.75</v>
          </cell>
        </row>
        <row r="12151">
          <cell r="M12151" t="str">
            <v>RehForteCharg1000</v>
          </cell>
          <cell r="N12151" t="str">
            <v>Réhausse robot forte charge h&lt;1000mm</v>
          </cell>
          <cell r="O12151" t="str">
            <v>Heavy-duty robot extension h&lt;1000mm</v>
          </cell>
          <cell r="P12151">
            <v>1</v>
          </cell>
          <cell r="Q12151">
            <v>0</v>
          </cell>
          <cell r="R12151" t="str">
            <v>01, 07,.</v>
          </cell>
          <cell r="X12151">
            <v>0</v>
          </cell>
          <cell r="Y12151">
            <v>29.809500000000003</v>
          </cell>
          <cell r="Z12151">
            <v>10.5</v>
          </cell>
          <cell r="AA12151">
            <v>40.3095</v>
          </cell>
          <cell r="AD12151">
            <v>0</v>
          </cell>
          <cell r="AE12151">
            <v>29.809500000000003</v>
          </cell>
          <cell r="AF12151">
            <v>10.5</v>
          </cell>
        </row>
        <row r="12152">
          <cell r="M12152" t="str">
            <v>Robotintégration-V11</v>
          </cell>
          <cell r="N12152" t="str">
            <v>Intégration robot + baie sur site -V11</v>
          </cell>
          <cell r="O12152" t="str">
            <v>Robot + bay integration on site -V11</v>
          </cell>
          <cell r="P12152">
            <v>1</v>
          </cell>
          <cell r="Q12152">
            <v>0</v>
          </cell>
          <cell r="R12152" t="str">
            <v>01, 07,.</v>
          </cell>
          <cell r="X12152">
            <v>27.235057499999993</v>
          </cell>
          <cell r="Y12152">
            <v>862.84800000000007</v>
          </cell>
          <cell r="Z12152">
            <v>1716.542666567691</v>
          </cell>
          <cell r="AA12152">
            <v>2606.625724067691</v>
          </cell>
          <cell r="AD12152">
            <v>27.235057499999993</v>
          </cell>
          <cell r="AE12152">
            <v>862.84800000000007</v>
          </cell>
          <cell r="AF12152">
            <v>1716.542666567691</v>
          </cell>
        </row>
        <row r="12153">
          <cell r="M12153" t="str">
            <v>VerrineRobot</v>
          </cell>
          <cell r="N12153" t="str">
            <v>Verrine Robot</v>
          </cell>
          <cell r="O12153" t="str">
            <v>To make</v>
          </cell>
          <cell r="P12153">
            <v>1</v>
          </cell>
          <cell r="Q12153">
            <v>0</v>
          </cell>
          <cell r="R12153" t="str">
            <v>01, 07,.</v>
          </cell>
          <cell r="AA12153">
            <v>0</v>
          </cell>
          <cell r="AD12153">
            <v>0</v>
          </cell>
          <cell r="AE12153">
            <v>0</v>
          </cell>
          <cell r="AF12153">
            <v>0</v>
          </cell>
        </row>
        <row r="12154">
          <cell r="M12154">
            <v>0</v>
          </cell>
          <cell r="N12154">
            <v>0</v>
          </cell>
          <cell r="O12154" t="str">
            <v/>
          </cell>
          <cell r="P12154">
            <v>0</v>
          </cell>
          <cell r="Q12154">
            <v>0</v>
          </cell>
          <cell r="R12154">
            <v>0</v>
          </cell>
          <cell r="AA12154">
            <v>0</v>
          </cell>
          <cell r="AD12154" t="e">
            <v>#DIV/0!</v>
          </cell>
          <cell r="AE12154" t="e">
            <v>#DIV/0!</v>
          </cell>
          <cell r="AF12154" t="e">
            <v>#DIV/0!</v>
          </cell>
        </row>
        <row r="12155">
          <cell r="M12155">
            <v>0</v>
          </cell>
          <cell r="N12155">
            <v>0</v>
          </cell>
          <cell r="O12155" t="str">
            <v/>
          </cell>
          <cell r="P12155">
            <v>1</v>
          </cell>
          <cell r="Q12155">
            <v>0</v>
          </cell>
          <cell r="R12155">
            <v>0</v>
          </cell>
          <cell r="AA12155">
            <v>0</v>
          </cell>
          <cell r="AD12155">
            <v>0</v>
          </cell>
          <cell r="AE12155">
            <v>0</v>
          </cell>
          <cell r="AF12155">
            <v>0</v>
          </cell>
        </row>
        <row r="12156">
          <cell r="M12156" t="str">
            <v>TrajMan</v>
          </cell>
          <cell r="N12156" t="str">
            <v>Trajectoire de manutention</v>
          </cell>
          <cell r="O12156" t="str">
            <v>Handling path</v>
          </cell>
          <cell r="P12156">
            <v>3</v>
          </cell>
          <cell r="Q12156" t="str">
            <v>Prise OP60, chargement TAC + chargement PES</v>
          </cell>
          <cell r="R12156" t="str">
            <v>01, 07,.</v>
          </cell>
          <cell r="X12156">
            <v>0</v>
          </cell>
          <cell r="Y12156">
            <v>0</v>
          </cell>
          <cell r="Z12156">
            <v>0</v>
          </cell>
          <cell r="AA12156">
            <v>0</v>
          </cell>
          <cell r="AD12156">
            <v>0</v>
          </cell>
          <cell r="AE12156">
            <v>0</v>
          </cell>
          <cell r="AF12156">
            <v>0</v>
          </cell>
        </row>
        <row r="12157">
          <cell r="M12157" t="str">
            <v>CopTrajMan</v>
          </cell>
          <cell r="N12157" t="str">
            <v>Copie trajectoire Manut suite à ajout diversité</v>
          </cell>
          <cell r="O12157" t="str">
            <v>Copie of a handling trajectory for divers models</v>
          </cell>
          <cell r="P12157">
            <v>1</v>
          </cell>
          <cell r="Q12157" t="str">
            <v>Déchargement PES</v>
          </cell>
          <cell r="R12157" t="str">
            <v>01, 07,.</v>
          </cell>
          <cell r="X12157">
            <v>0</v>
          </cell>
          <cell r="Y12157">
            <v>0</v>
          </cell>
          <cell r="Z12157">
            <v>0</v>
          </cell>
          <cell r="AA12157">
            <v>0</v>
          </cell>
          <cell r="AD12157">
            <v>0</v>
          </cell>
          <cell r="AE12157">
            <v>0</v>
          </cell>
          <cell r="AF12157">
            <v>0</v>
          </cell>
        </row>
        <row r="12158">
          <cell r="M12158" t="str">
            <v>CopTrajMan</v>
          </cell>
          <cell r="N12158" t="str">
            <v>Copie trajectoire Manut suite à ajout diversité</v>
          </cell>
          <cell r="O12158" t="str">
            <v>Copie of a handling trajectory for divers models</v>
          </cell>
          <cell r="P12158">
            <v>4</v>
          </cell>
          <cell r="Q12158" t="str">
            <v>Avec ou sans trappe</v>
          </cell>
          <cell r="R12158" t="str">
            <v>01, 07,.</v>
          </cell>
          <cell r="X12158">
            <v>0</v>
          </cell>
          <cell r="Y12158">
            <v>0</v>
          </cell>
          <cell r="Z12158">
            <v>0</v>
          </cell>
          <cell r="AA12158">
            <v>0</v>
          </cell>
          <cell r="AD12158">
            <v>0</v>
          </cell>
          <cell r="AE12158">
            <v>0</v>
          </cell>
          <cell r="AF12158">
            <v>0</v>
          </cell>
        </row>
        <row r="12159">
          <cell r="M12159" t="str">
            <v>EchCodeTraj</v>
          </cell>
          <cell r="N12159" t="str">
            <v>Echange Code Trajectoire avec baie robot</v>
          </cell>
          <cell r="O12159" t="str">
            <v>Exchange of Trajectory Code with robot bay</v>
          </cell>
          <cell r="P12159">
            <v>6</v>
          </cell>
          <cell r="Q12159" t="str">
            <v>div</v>
          </cell>
          <cell r="R12159" t="str">
            <v>01, 07,.</v>
          </cell>
          <cell r="X12159">
            <v>7.0874999999999986</v>
          </cell>
          <cell r="Y12159">
            <v>0</v>
          </cell>
          <cell r="Z12159">
            <v>578.45951419239418</v>
          </cell>
          <cell r="AA12159">
            <v>585.54701419239416</v>
          </cell>
          <cell r="AD12159">
            <v>1.1812499999999997</v>
          </cell>
          <cell r="AE12159">
            <v>0</v>
          </cell>
          <cell r="AF12159">
            <v>96.409919032065702</v>
          </cell>
        </row>
        <row r="12160">
          <cell r="M12160" t="str">
            <v>HEtudAUT</v>
          </cell>
          <cell r="N12160" t="str">
            <v>Une heure d'études automatismes</v>
          </cell>
          <cell r="O12160" t="str">
            <v>One hour of automation studies</v>
          </cell>
          <cell r="P12160">
            <v>2</v>
          </cell>
          <cell r="Q12160" t="str">
            <v>Complément Hétude AF+marguerite+prog</v>
          </cell>
          <cell r="R12160" t="str">
            <v>01</v>
          </cell>
          <cell r="X12160">
            <v>130</v>
          </cell>
          <cell r="Y12160">
            <v>0</v>
          </cell>
          <cell r="Z12160">
            <v>0</v>
          </cell>
          <cell r="AA12160">
            <v>130</v>
          </cell>
          <cell r="AD12160">
            <v>65</v>
          </cell>
          <cell r="AE12160">
            <v>0</v>
          </cell>
          <cell r="AF12160">
            <v>0</v>
          </cell>
        </row>
        <row r="12161">
          <cell r="M12161">
            <v>0</v>
          </cell>
          <cell r="N12161">
            <v>0</v>
          </cell>
          <cell r="O12161" t="str">
            <v/>
          </cell>
          <cell r="P12161">
            <v>0</v>
          </cell>
          <cell r="Q12161">
            <v>0</v>
          </cell>
          <cell r="R12161">
            <v>0</v>
          </cell>
          <cell r="AA12161">
            <v>0</v>
          </cell>
          <cell r="AD12161" t="e">
            <v>#DIV/0!</v>
          </cell>
          <cell r="AE12161" t="e">
            <v>#DIV/0!</v>
          </cell>
          <cell r="AF12161" t="e">
            <v>#DIV/0!</v>
          </cell>
        </row>
        <row r="12162">
          <cell r="M12162">
            <v>0</v>
          </cell>
          <cell r="N12162">
            <v>0</v>
          </cell>
          <cell r="O12162" t="str">
            <v/>
          </cell>
          <cell r="P12162">
            <v>1</v>
          </cell>
          <cell r="Q12162" t="str">
            <v>Changement réferenciel</v>
          </cell>
          <cell r="R12162">
            <v>0</v>
          </cell>
          <cell r="AA12162">
            <v>0</v>
          </cell>
          <cell r="AD12162">
            <v>0</v>
          </cell>
          <cell r="AE12162">
            <v>0</v>
          </cell>
          <cell r="AF12162">
            <v>0</v>
          </cell>
        </row>
        <row r="12163">
          <cell r="M12163" t="str">
            <v>Chgmanu</v>
          </cell>
          <cell r="N12163" t="str">
            <v>1/2 Changeur manuel</v>
          </cell>
          <cell r="O12163" t="str">
            <v>1/2 Changer manual</v>
          </cell>
          <cell r="P12163">
            <v>1</v>
          </cell>
          <cell r="Q12163" t="str">
            <v>Robot forte charge</v>
          </cell>
          <cell r="R12163" t="str">
            <v>01, 02, 07,.</v>
          </cell>
          <cell r="X12163">
            <v>0</v>
          </cell>
          <cell r="Y12163">
            <v>0</v>
          </cell>
          <cell r="Z12163">
            <v>0</v>
          </cell>
          <cell r="AA12163">
            <v>0</v>
          </cell>
          <cell r="AD12163">
            <v>0</v>
          </cell>
          <cell r="AE12163">
            <v>0</v>
          </cell>
          <cell r="AF12163">
            <v>0</v>
          </cell>
        </row>
        <row r="12164">
          <cell r="M12164" t="str">
            <v>PoutreCentMPRModFrs</v>
          </cell>
          <cell r="N12164" t="str">
            <v>Poutre Centrale pour MPR Modulaire du commerce</v>
          </cell>
          <cell r="O12164" t="str">
            <v>Beam 1 Mt (any diameter) for gripper</v>
          </cell>
          <cell r="P12164">
            <v>1</v>
          </cell>
          <cell r="Q12164">
            <v>0</v>
          </cell>
          <cell r="R12164" t="str">
            <v>01, 02, 07,.</v>
          </cell>
          <cell r="AA12164">
            <v>0</v>
          </cell>
          <cell r="AD12164">
            <v>0</v>
          </cell>
          <cell r="AE12164">
            <v>0</v>
          </cell>
          <cell r="AF12164">
            <v>0</v>
          </cell>
        </row>
        <row r="12165">
          <cell r="M12165" t="str">
            <v>SuppGrandMPRFrs</v>
          </cell>
          <cell r="N12165" t="str">
            <v>Supplément coût pour un grand préhenseur Commerce</v>
          </cell>
          <cell r="O12165" t="str">
            <v>Additional cost for a large trade gripper</v>
          </cell>
          <cell r="P12165">
            <v>2</v>
          </cell>
          <cell r="Q12165">
            <v>0</v>
          </cell>
          <cell r="R12165" t="str">
            <v>01, 02, 07,.</v>
          </cell>
          <cell r="AA12165">
            <v>0</v>
          </cell>
          <cell r="AD12165">
            <v>0</v>
          </cell>
          <cell r="AE12165">
            <v>0</v>
          </cell>
          <cell r="AF12165">
            <v>0</v>
          </cell>
        </row>
        <row r="12166">
          <cell r="M12166" t="str">
            <v>RefSer40DINPreh</v>
          </cell>
          <cell r="N12166" t="str">
            <v>Serrage 40 DIN Touche + Appui tous types sur Préh</v>
          </cell>
          <cell r="O12166" t="str">
            <v>Clamping 40 DIN Key + All types of support on Preh</v>
          </cell>
          <cell r="P12166">
            <v>5</v>
          </cell>
          <cell r="Q12166">
            <v>0</v>
          </cell>
          <cell r="R12166" t="str">
            <v>01, 02, 07,.</v>
          </cell>
          <cell r="X12166">
            <v>6.1424999999999983</v>
          </cell>
          <cell r="Y12166">
            <v>355.03650000000005</v>
          </cell>
          <cell r="Z12166">
            <v>189.00000000000003</v>
          </cell>
          <cell r="AA12166">
            <v>550.17900000000009</v>
          </cell>
          <cell r="AD12166">
            <v>1.2284999999999997</v>
          </cell>
          <cell r="AE12166">
            <v>71.007300000000015</v>
          </cell>
          <cell r="AF12166">
            <v>37.800000000000004</v>
          </cell>
        </row>
        <row r="12167">
          <cell r="M12167" t="str">
            <v>AppuiDrageoir</v>
          </cell>
          <cell r="N12167" t="str">
            <v xml:space="preserve">Appui seul ou drageoir seul (toutes largeurs) </v>
          </cell>
          <cell r="O12167" t="str">
            <v xml:space="preserve">support only or sucker only (all widths) </v>
          </cell>
          <cell r="P12167">
            <v>6</v>
          </cell>
          <cell r="Q12167">
            <v>0</v>
          </cell>
          <cell r="R12167" t="str">
            <v>01, 02, 07,.</v>
          </cell>
          <cell r="X12167">
            <v>0</v>
          </cell>
          <cell r="Y12167">
            <v>0</v>
          </cell>
          <cell r="Z12167">
            <v>0</v>
          </cell>
          <cell r="AA12167">
            <v>0</v>
          </cell>
          <cell r="AD12167">
            <v>0</v>
          </cell>
          <cell r="AE12167">
            <v>0</v>
          </cell>
          <cell r="AF12167">
            <v>0</v>
          </cell>
        </row>
        <row r="12168">
          <cell r="M12168" t="str">
            <v>PPinducPreh</v>
          </cell>
          <cell r="N12168" t="str">
            <v>Détecteur inductif présence pièce sur Préhenseur a</v>
          </cell>
          <cell r="O12168" t="str">
            <v>Inductive part presence detector on Gripper</v>
          </cell>
          <cell r="P12168">
            <v>2</v>
          </cell>
          <cell r="Q12168">
            <v>0</v>
          </cell>
          <cell r="R12168" t="str">
            <v>01, 02, 07,.</v>
          </cell>
          <cell r="X12168">
            <v>2.4569999999999994</v>
          </cell>
          <cell r="Y12168">
            <v>75.316500000000019</v>
          </cell>
          <cell r="Z12168">
            <v>18.900000000000002</v>
          </cell>
          <cell r="AA12168">
            <v>96.673500000000018</v>
          </cell>
          <cell r="AD12168">
            <v>1.2284999999999997</v>
          </cell>
          <cell r="AE12168">
            <v>37.65825000000001</v>
          </cell>
          <cell r="AF12168">
            <v>9.4500000000000011</v>
          </cell>
        </row>
        <row r="12169">
          <cell r="M12169" t="str">
            <v>DistribPreh</v>
          </cell>
          <cell r="N12169" t="str">
            <v>Distributeur taille 2 sur Préhenseur</v>
          </cell>
          <cell r="O12169" t="str">
            <v>Dispenser size 2 on Gripper</v>
          </cell>
          <cell r="P12169">
            <v>2</v>
          </cell>
          <cell r="Q12169">
            <v>0</v>
          </cell>
          <cell r="R12169" t="str">
            <v>01, 02, 07,.</v>
          </cell>
          <cell r="X12169">
            <v>2.4569999999999994</v>
          </cell>
          <cell r="Y12169">
            <v>325.39499999999998</v>
          </cell>
          <cell r="Z12169">
            <v>37.800000000000004</v>
          </cell>
          <cell r="AA12169">
            <v>365.65199999999999</v>
          </cell>
          <cell r="AD12169">
            <v>1.2284999999999997</v>
          </cell>
          <cell r="AE12169">
            <v>162.69749999999999</v>
          </cell>
          <cell r="AF12169">
            <v>18.900000000000002</v>
          </cell>
        </row>
        <row r="12170">
          <cell r="M12170" t="str">
            <v>PilSeulPreh</v>
          </cell>
          <cell r="N12170" t="str">
            <v xml:space="preserve">Pilote fixe sans poteau ou Pilote préhenseur avec </v>
          </cell>
          <cell r="O12170" t="str">
            <v>Fixed pin for gripper</v>
          </cell>
          <cell r="P12170">
            <v>2</v>
          </cell>
          <cell r="Q12170">
            <v>0</v>
          </cell>
          <cell r="R12170" t="str">
            <v>01, 02, 07,.</v>
          </cell>
          <cell r="X12170">
            <v>0</v>
          </cell>
          <cell r="Y12170">
            <v>0</v>
          </cell>
          <cell r="Z12170">
            <v>0</v>
          </cell>
          <cell r="AA12170">
            <v>0</v>
          </cell>
          <cell r="AD12170">
            <v>0</v>
          </cell>
          <cell r="AE12170">
            <v>0</v>
          </cell>
          <cell r="AF12170">
            <v>0</v>
          </cell>
        </row>
        <row r="12171">
          <cell r="M12171">
            <v>0</v>
          </cell>
          <cell r="N12171">
            <v>0</v>
          </cell>
          <cell r="O12171" t="str">
            <v/>
          </cell>
          <cell r="P12171">
            <v>0</v>
          </cell>
          <cell r="Q12171">
            <v>0</v>
          </cell>
          <cell r="R12171">
            <v>0</v>
          </cell>
          <cell r="AA12171">
            <v>0</v>
          </cell>
          <cell r="AD12171" t="e">
            <v>#DIV/0!</v>
          </cell>
          <cell r="AE12171" t="e">
            <v>#DIV/0!</v>
          </cell>
          <cell r="AF12171" t="e">
            <v>#DIV/0!</v>
          </cell>
        </row>
        <row r="12172">
          <cell r="M12172">
            <v>0</v>
          </cell>
          <cell r="N12172">
            <v>0</v>
          </cell>
          <cell r="O12172" t="str">
            <v/>
          </cell>
          <cell r="P12172">
            <v>1</v>
          </cell>
          <cell r="Q12172">
            <v>0</v>
          </cell>
          <cell r="R12172">
            <v>0</v>
          </cell>
          <cell r="AA12172">
            <v>0</v>
          </cell>
          <cell r="AD12172">
            <v>0</v>
          </cell>
          <cell r="AE12172">
            <v>0</v>
          </cell>
          <cell r="AF12172">
            <v>0</v>
          </cell>
        </row>
        <row r="12173">
          <cell r="M12173" t="str">
            <v>PPlaser</v>
          </cell>
          <cell r="N12173" t="str">
            <v>Détecteur laser de présence pièce</v>
          </cell>
          <cell r="O12173" t="str">
            <v xml:space="preserve">Parts presence laser sensor </v>
          </cell>
          <cell r="P12173">
            <v>1</v>
          </cell>
          <cell r="Q12173">
            <v>0</v>
          </cell>
          <cell r="R12173" t="str">
            <v>01, 07,.</v>
          </cell>
          <cell r="X12173">
            <v>1.9106324999999997</v>
          </cell>
          <cell r="Y12173">
            <v>25.818449999999999</v>
          </cell>
          <cell r="Z12173">
            <v>107.59538093824155</v>
          </cell>
          <cell r="AA12173">
            <v>135.32446343824154</v>
          </cell>
          <cell r="AD12173">
            <v>1.9106324999999997</v>
          </cell>
          <cell r="AE12173">
            <v>25.818449999999999</v>
          </cell>
          <cell r="AF12173">
            <v>107.59538093824155</v>
          </cell>
        </row>
        <row r="12174">
          <cell r="M12174" t="str">
            <v>MagChargAuto</v>
          </cell>
          <cell r="N12174" t="str">
            <v>Automatisme gestion chargement magasin accu</v>
          </cell>
          <cell r="O12174" t="str">
            <v>Automation for battery store loading management</v>
          </cell>
          <cell r="P12174">
            <v>1</v>
          </cell>
          <cell r="Q12174">
            <v>0</v>
          </cell>
          <cell r="R12174" t="str">
            <v>01, 07,.</v>
          </cell>
          <cell r="X12174">
            <v>22.203562499999993</v>
          </cell>
          <cell r="Y12174">
            <v>477.07800000000009</v>
          </cell>
          <cell r="Z12174">
            <v>886.08152375296618</v>
          </cell>
          <cell r="AA12174">
            <v>1385.3630862529662</v>
          </cell>
          <cell r="AD12174">
            <v>22.203562499999993</v>
          </cell>
          <cell r="AE12174">
            <v>477.07800000000009</v>
          </cell>
          <cell r="AF12174">
            <v>886.08152375296618</v>
          </cell>
        </row>
        <row r="12175">
          <cell r="M12175" t="str">
            <v>PupArretMag</v>
          </cell>
          <cell r="N12175" t="str">
            <v>Pupitre isolé - BPL à accrochage</v>
          </cell>
          <cell r="O12175" t="str">
            <v>Isolated desk - BPL with hanging system</v>
          </cell>
          <cell r="P12175">
            <v>1</v>
          </cell>
          <cell r="Q12175">
            <v>0</v>
          </cell>
          <cell r="R12175" t="str">
            <v>01, 07,.</v>
          </cell>
          <cell r="X12175">
            <v>9.4129874999999981</v>
          </cell>
          <cell r="Y12175">
            <v>98.343000000000004</v>
          </cell>
          <cell r="Z12175">
            <v>245.14538093824154</v>
          </cell>
          <cell r="AA12175">
            <v>352.90136843824155</v>
          </cell>
          <cell r="AD12175">
            <v>9.4129874999999981</v>
          </cell>
          <cell r="AE12175">
            <v>98.343000000000004</v>
          </cell>
          <cell r="AF12175">
            <v>245.14538093824154</v>
          </cell>
        </row>
        <row r="12176">
          <cell r="M12176">
            <v>0</v>
          </cell>
          <cell r="N12176">
            <v>0</v>
          </cell>
          <cell r="O12176" t="str">
            <v/>
          </cell>
          <cell r="P12176">
            <v>0</v>
          </cell>
          <cell r="Q12176">
            <v>0</v>
          </cell>
          <cell r="R12176">
            <v>0</v>
          </cell>
          <cell r="AA12176">
            <v>0</v>
          </cell>
          <cell r="AD12176" t="e">
            <v>#DIV/0!</v>
          </cell>
          <cell r="AE12176" t="e">
            <v>#DIV/0!</v>
          </cell>
          <cell r="AF12176" t="e">
            <v>#DIV/0!</v>
          </cell>
        </row>
        <row r="12177">
          <cell r="M12177">
            <v>0</v>
          </cell>
          <cell r="N12177">
            <v>0</v>
          </cell>
          <cell r="O12177" t="str">
            <v/>
          </cell>
          <cell r="P12177">
            <v>0</v>
          </cell>
          <cell r="Q12177">
            <v>0</v>
          </cell>
          <cell r="R12177">
            <v>0</v>
          </cell>
          <cell r="AA12177">
            <v>0</v>
          </cell>
          <cell r="AD12177" t="e">
            <v>#DIV/0!</v>
          </cell>
          <cell r="AE12177" t="e">
            <v>#DIV/0!</v>
          </cell>
          <cell r="AF12177" t="e">
            <v>#DIV/0!</v>
          </cell>
        </row>
        <row r="12178">
          <cell r="M12178">
            <v>0</v>
          </cell>
          <cell r="N12178">
            <v>0</v>
          </cell>
          <cell r="O12178" t="str">
            <v/>
          </cell>
          <cell r="P12178">
            <v>0</v>
          </cell>
          <cell r="Q12178">
            <v>0</v>
          </cell>
          <cell r="R12178">
            <v>0</v>
          </cell>
          <cell r="AA12178">
            <v>0</v>
          </cell>
          <cell r="AD12178" t="e">
            <v>#DIV/0!</v>
          </cell>
          <cell r="AE12178" t="e">
            <v>#DIV/0!</v>
          </cell>
          <cell r="AF12178" t="e">
            <v>#DIV/0!</v>
          </cell>
        </row>
        <row r="12179">
          <cell r="M12179">
            <v>0</v>
          </cell>
          <cell r="N12179">
            <v>0</v>
          </cell>
          <cell r="O12179" t="str">
            <v/>
          </cell>
          <cell r="P12179">
            <v>1</v>
          </cell>
          <cell r="Q12179" t="str">
            <v>Changement réferenciel</v>
          </cell>
          <cell r="R12179">
            <v>0</v>
          </cell>
          <cell r="AA12179">
            <v>0</v>
          </cell>
          <cell r="AD12179">
            <v>0</v>
          </cell>
          <cell r="AE12179">
            <v>0</v>
          </cell>
          <cell r="AF12179">
            <v>0</v>
          </cell>
        </row>
        <row r="12180">
          <cell r="M12180" t="str">
            <v>ProtPeriphPoly</v>
          </cell>
          <cell r="N12180" t="str">
            <v>Protection Polycarbonate au mètre</v>
          </cell>
          <cell r="O12180" t="str">
            <v>Polycarbonate protection by the meter</v>
          </cell>
          <cell r="P12180">
            <v>70</v>
          </cell>
          <cell r="Q12180">
            <v>0</v>
          </cell>
          <cell r="R12180" t="str">
            <v>01, 07,.</v>
          </cell>
          <cell r="X12180">
            <v>0</v>
          </cell>
          <cell r="Y12180">
            <v>0</v>
          </cell>
          <cell r="Z12180">
            <v>0</v>
          </cell>
          <cell r="AA12180">
            <v>0</v>
          </cell>
          <cell r="AD12180">
            <v>0</v>
          </cell>
          <cell r="AE12180">
            <v>0</v>
          </cell>
          <cell r="AF12180">
            <v>0</v>
          </cell>
        </row>
        <row r="12181">
          <cell r="M12181" t="str">
            <v>PortPoly</v>
          </cell>
          <cell r="N12181" t="str">
            <v>Portillon en polycarbonate verrouillé</v>
          </cell>
          <cell r="O12181" t="str">
            <v>Locked polycarbonate door</v>
          </cell>
          <cell r="P12181">
            <v>6</v>
          </cell>
          <cell r="Q12181">
            <v>0</v>
          </cell>
          <cell r="R12181" t="str">
            <v>01, 07,.</v>
          </cell>
          <cell r="X12181">
            <v>53.321624999999983</v>
          </cell>
          <cell r="Y12181">
            <v>1942.92</v>
          </cell>
          <cell r="Z12181">
            <v>1970.0584284441738</v>
          </cell>
          <cell r="AA12181">
            <v>3966.300053444174</v>
          </cell>
          <cell r="AD12181">
            <v>8.8869374999999966</v>
          </cell>
          <cell r="AE12181">
            <v>323.82</v>
          </cell>
          <cell r="AF12181">
            <v>328.34307140736229</v>
          </cell>
        </row>
        <row r="12182">
          <cell r="M12182" t="str">
            <v>PoigneeMGBProfinet</v>
          </cell>
          <cell r="N12182" t="str">
            <v>Poignee MGB Profinet</v>
          </cell>
          <cell r="O12182" t="str">
            <v>MGB Profinet handle</v>
          </cell>
          <cell r="P12182">
            <v>6</v>
          </cell>
          <cell r="Q12182">
            <v>0</v>
          </cell>
          <cell r="R12182" t="str">
            <v>01, 07,.</v>
          </cell>
          <cell r="X12182">
            <v>53.321624999999983</v>
          </cell>
          <cell r="Y12182">
            <v>1942.92</v>
          </cell>
          <cell r="Z12182">
            <v>1970.0584284441738</v>
          </cell>
          <cell r="AA12182">
            <v>3966.300053444174</v>
          </cell>
          <cell r="AD12182">
            <v>8.8869374999999966</v>
          </cell>
          <cell r="AE12182">
            <v>323.82</v>
          </cell>
          <cell r="AF12182">
            <v>328.34307140736229</v>
          </cell>
        </row>
        <row r="12183">
          <cell r="M12183" t="str">
            <v>PanFluid6b</v>
          </cell>
          <cell r="N12183" t="str">
            <v>Conditionnement 3/4 - 6 bars</v>
          </cell>
          <cell r="O12183" t="str">
            <v>Packaging 3/4 - 6 bars</v>
          </cell>
          <cell r="P12183">
            <v>2</v>
          </cell>
          <cell r="Q12183">
            <v>0</v>
          </cell>
          <cell r="R12183" t="str">
            <v>01, 07,.</v>
          </cell>
          <cell r="X12183">
            <v>9.580409999999997</v>
          </cell>
          <cell r="Y12183">
            <v>3299.2260000000006</v>
          </cell>
          <cell r="Z12183">
            <v>1650.5111428147245</v>
          </cell>
          <cell r="AA12183">
            <v>4959.3175528147249</v>
          </cell>
          <cell r="AD12183">
            <v>4.7902049999999985</v>
          </cell>
          <cell r="AE12183">
            <v>1649.6130000000003</v>
          </cell>
          <cell r="AF12183">
            <v>825.25557140736225</v>
          </cell>
        </row>
        <row r="12184">
          <cell r="M12184" t="str">
            <v>PanoplieFestoIlot</v>
          </cell>
          <cell r="N12184" t="str">
            <v>Panoplie Festo associée à l'îllot</v>
          </cell>
          <cell r="O12184" t="str">
            <v>Festo toolbox associated with the islet</v>
          </cell>
          <cell r="P12184">
            <v>2</v>
          </cell>
          <cell r="Q12184">
            <v>0</v>
          </cell>
          <cell r="R12184" t="str">
            <v>01, 07,.</v>
          </cell>
          <cell r="X12184">
            <v>14.166809999999996</v>
          </cell>
          <cell r="Y12184">
            <v>5730.7110000000011</v>
          </cell>
          <cell r="Z12184">
            <v>2102.0111428147247</v>
          </cell>
          <cell r="AA12184">
            <v>7846.8889528147256</v>
          </cell>
          <cell r="AD12184">
            <v>7.0834049999999982</v>
          </cell>
          <cell r="AE12184">
            <v>2865.3555000000006</v>
          </cell>
          <cell r="AF12184">
            <v>1051.0055714073624</v>
          </cell>
        </row>
        <row r="12185">
          <cell r="M12185">
            <v>0</v>
          </cell>
          <cell r="N12185">
            <v>0</v>
          </cell>
          <cell r="O12185" t="str">
            <v/>
          </cell>
          <cell r="P12185">
            <v>0</v>
          </cell>
          <cell r="Q12185">
            <v>0</v>
          </cell>
          <cell r="R12185">
            <v>0</v>
          </cell>
          <cell r="AA12185">
            <v>0</v>
          </cell>
          <cell r="AD12185" t="e">
            <v>#DIV/0!</v>
          </cell>
          <cell r="AE12185" t="e">
            <v>#DIV/0!</v>
          </cell>
          <cell r="AF12185" t="e">
            <v>#DIV/0!</v>
          </cell>
        </row>
        <row r="12186">
          <cell r="M12186">
            <v>0</v>
          </cell>
          <cell r="N12186">
            <v>0</v>
          </cell>
          <cell r="O12186" t="str">
            <v/>
          </cell>
          <cell r="P12186">
            <v>1</v>
          </cell>
          <cell r="Q12186" t="str">
            <v>Changement réferenciel</v>
          </cell>
          <cell r="R12186">
            <v>0</v>
          </cell>
          <cell r="AA12186">
            <v>0</v>
          </cell>
          <cell r="AD12186">
            <v>0</v>
          </cell>
          <cell r="AE12186">
            <v>0</v>
          </cell>
          <cell r="AF12186">
            <v>0</v>
          </cell>
        </row>
        <row r="12187">
          <cell r="M12187" t="str">
            <v>KanbanTub3Niv760x1800</v>
          </cell>
          <cell r="N12187" t="str">
            <v>Kanban 760x1800 3 niveaux sur roulettes</v>
          </cell>
          <cell r="O12187" t="str">
            <v>Kanban 760x1800 3 levels on wheels</v>
          </cell>
          <cell r="P12187">
            <v>3</v>
          </cell>
          <cell r="Q12187">
            <v>0</v>
          </cell>
          <cell r="R12187" t="str">
            <v>01, 07,.</v>
          </cell>
          <cell r="X12187">
            <v>0</v>
          </cell>
          <cell r="Y12187">
            <v>0</v>
          </cell>
          <cell r="Z12187">
            <v>0</v>
          </cell>
          <cell r="AA12187">
            <v>0</v>
          </cell>
          <cell r="AD12187">
            <v>0</v>
          </cell>
          <cell r="AE12187">
            <v>0</v>
          </cell>
          <cell r="AF12187">
            <v>0</v>
          </cell>
        </row>
        <row r="12188">
          <cell r="M12188">
            <v>0</v>
          </cell>
          <cell r="N12188">
            <v>0</v>
          </cell>
          <cell r="O12188" t="str">
            <v/>
          </cell>
          <cell r="P12188">
            <v>0</v>
          </cell>
          <cell r="Q12188">
            <v>0</v>
          </cell>
          <cell r="R12188">
            <v>0</v>
          </cell>
          <cell r="AA12188">
            <v>0</v>
          </cell>
          <cell r="AD12188" t="e">
            <v>#DIV/0!</v>
          </cell>
          <cell r="AE12188" t="e">
            <v>#DIV/0!</v>
          </cell>
          <cell r="AF12188" t="e">
            <v>#DIV/0!</v>
          </cell>
        </row>
        <row r="12189">
          <cell r="M12189">
            <v>0</v>
          </cell>
          <cell r="N12189">
            <v>0</v>
          </cell>
          <cell r="O12189" t="str">
            <v/>
          </cell>
          <cell r="P12189">
            <v>1</v>
          </cell>
          <cell r="Q12189" t="str">
            <v>Changement réferenciel</v>
          </cell>
          <cell r="R12189">
            <v>0</v>
          </cell>
          <cell r="AA12189">
            <v>0</v>
          </cell>
          <cell r="AD12189">
            <v>0</v>
          </cell>
          <cell r="AE12189">
            <v>0</v>
          </cell>
          <cell r="AF12189">
            <v>0</v>
          </cell>
        </row>
        <row r="12190">
          <cell r="M12190" t="str">
            <v>TiroirManPn</v>
          </cell>
          <cell r="N12190" t="str">
            <v>Tiroir manuel avec verrou PN</v>
          </cell>
          <cell r="O12190" t="str">
            <v>Manual drawer with PN lock</v>
          </cell>
          <cell r="P12190">
            <v>1</v>
          </cell>
          <cell r="Q12190">
            <v>0</v>
          </cell>
          <cell r="R12190" t="str">
            <v>01, 07,.</v>
          </cell>
          <cell r="X12190">
            <v>13.051237499999997</v>
          </cell>
          <cell r="Y12190">
            <v>1322.2860000000001</v>
          </cell>
          <cell r="Z12190">
            <v>643.85326187648309</v>
          </cell>
          <cell r="AA12190">
            <v>1979.1904993764833</v>
          </cell>
          <cell r="AD12190">
            <v>13.051237499999997</v>
          </cell>
          <cell r="AE12190">
            <v>1322.2860000000001</v>
          </cell>
          <cell r="AF12190">
            <v>643.85326187648309</v>
          </cell>
        </row>
        <row r="12191">
          <cell r="M12191" t="str">
            <v>RefPrat</v>
          </cell>
          <cell r="N12191" t="str">
            <v>Appui au pratique (toutes largeurs)</v>
          </cell>
          <cell r="O12191" t="str">
            <v>Practical support (all widths)</v>
          </cell>
          <cell r="P12191">
            <v>6</v>
          </cell>
          <cell r="Q12191">
            <v>0</v>
          </cell>
          <cell r="R12191" t="str">
            <v>01, 07,.</v>
          </cell>
          <cell r="X12191">
            <v>0</v>
          </cell>
          <cell r="Y12191">
            <v>0</v>
          </cell>
          <cell r="Z12191">
            <v>0</v>
          </cell>
          <cell r="AA12191">
            <v>0</v>
          </cell>
          <cell r="AD12191">
            <v>0</v>
          </cell>
          <cell r="AE12191">
            <v>0</v>
          </cell>
          <cell r="AF12191">
            <v>0</v>
          </cell>
        </row>
        <row r="12192">
          <cell r="M12192" t="str">
            <v>Aval</v>
          </cell>
          <cell r="N12192" t="str">
            <v>Avaloir</v>
          </cell>
          <cell r="O12192" t="str">
            <v>Guide</v>
          </cell>
          <cell r="P12192">
            <v>1</v>
          </cell>
          <cell r="Q12192">
            <v>0</v>
          </cell>
          <cell r="R12192" t="str">
            <v>01, 07,.</v>
          </cell>
          <cell r="X12192">
            <v>0</v>
          </cell>
          <cell r="Y12192">
            <v>0</v>
          </cell>
          <cell r="Z12192">
            <v>0</v>
          </cell>
          <cell r="AA12192">
            <v>0</v>
          </cell>
          <cell r="AD12192">
            <v>0</v>
          </cell>
          <cell r="AE12192">
            <v>0</v>
          </cell>
          <cell r="AF12192">
            <v>0</v>
          </cell>
        </row>
        <row r="12193">
          <cell r="M12193" t="str">
            <v>PPlaser</v>
          </cell>
          <cell r="N12193" t="str">
            <v>Détecteur laser de présence pièce</v>
          </cell>
          <cell r="O12193" t="str">
            <v xml:space="preserve">Parts presence laser sensor </v>
          </cell>
          <cell r="P12193">
            <v>1</v>
          </cell>
          <cell r="Q12193">
            <v>0</v>
          </cell>
          <cell r="R12193" t="str">
            <v>01, 07,.</v>
          </cell>
          <cell r="X12193">
            <v>1.9106324999999997</v>
          </cell>
          <cell r="Y12193">
            <v>25.818449999999999</v>
          </cell>
          <cell r="Z12193">
            <v>107.59538093824155</v>
          </cell>
          <cell r="AA12193">
            <v>135.32446343824154</v>
          </cell>
          <cell r="AD12193">
            <v>1.9106324999999997</v>
          </cell>
          <cell r="AE12193">
            <v>25.818449999999999</v>
          </cell>
          <cell r="AF12193">
            <v>107.59538093824155</v>
          </cell>
        </row>
        <row r="12194">
          <cell r="M12194" t="str">
            <v>AmePostErgo</v>
          </cell>
          <cell r="N12194" t="str">
            <v>Forfait aménagement de poste ergonomie</v>
          </cell>
          <cell r="O12194" t="str">
            <v>Ergonomic workstation layout package</v>
          </cell>
          <cell r="P12194">
            <v>1</v>
          </cell>
          <cell r="Q12194">
            <v>0</v>
          </cell>
          <cell r="R12194" t="str">
            <v>01, 07,.</v>
          </cell>
          <cell r="X12194">
            <v>0</v>
          </cell>
          <cell r="Y12194">
            <v>0</v>
          </cell>
          <cell r="Z12194">
            <v>0</v>
          </cell>
          <cell r="AA12194">
            <v>0</v>
          </cell>
          <cell r="AD12194">
            <v>0</v>
          </cell>
          <cell r="AE12194">
            <v>0</v>
          </cell>
          <cell r="AF12194">
            <v>0</v>
          </cell>
        </row>
        <row r="12195">
          <cell r="M12195" t="str">
            <v>AmePostAntiIntrus</v>
          </cell>
          <cell r="N12195" t="str">
            <v>Forfait aménagement de poste anti intrusion</v>
          </cell>
          <cell r="O12195" t="str">
            <v>Fixed price for the installation of an anti-intrusion station</v>
          </cell>
          <cell r="P12195">
            <v>1</v>
          </cell>
          <cell r="Q12195">
            <v>0</v>
          </cell>
          <cell r="R12195" t="str">
            <v>01, 07,.</v>
          </cell>
          <cell r="X12195">
            <v>0</v>
          </cell>
          <cell r="Y12195">
            <v>0</v>
          </cell>
          <cell r="Z12195">
            <v>0</v>
          </cell>
          <cell r="AA12195">
            <v>0</v>
          </cell>
          <cell r="AD12195">
            <v>0</v>
          </cell>
          <cell r="AE12195">
            <v>0</v>
          </cell>
          <cell r="AF12195">
            <v>0</v>
          </cell>
        </row>
        <row r="12196">
          <cell r="M12196" t="str">
            <v>CoffretOpeIHM_TP700</v>
          </cell>
          <cell r="N12196" t="str">
            <v>Coffret IHM TP700</v>
          </cell>
          <cell r="O12196" t="str">
            <v>IHM TP700 power box</v>
          </cell>
          <cell r="P12196">
            <v>1</v>
          </cell>
          <cell r="Q12196">
            <v>0</v>
          </cell>
          <cell r="R12196" t="str">
            <v>01, 07,.</v>
          </cell>
          <cell r="X12196">
            <v>43.493624999999987</v>
          </cell>
          <cell r="Y12196">
            <v>1218.5775000000001</v>
          </cell>
          <cell r="Z12196">
            <v>1296.4538093824156</v>
          </cell>
          <cell r="AA12196">
            <v>2558.5249343824157</v>
          </cell>
          <cell r="AD12196">
            <v>43.493624999999987</v>
          </cell>
          <cell r="AE12196">
            <v>1218.5775000000001</v>
          </cell>
          <cell r="AF12196">
            <v>1296.4538093824156</v>
          </cell>
        </row>
        <row r="12197">
          <cell r="M12197" t="str">
            <v>PupBPvalidation</v>
          </cell>
          <cell r="N12197" t="str">
            <v>Pupitre BP validation</v>
          </cell>
          <cell r="O12197" t="str">
            <v>BP validation desk</v>
          </cell>
          <cell r="P12197">
            <v>1</v>
          </cell>
          <cell r="Q12197">
            <v>0</v>
          </cell>
          <cell r="R12197" t="str">
            <v>01, 07,.</v>
          </cell>
          <cell r="X12197">
            <v>9.4129874999999981</v>
          </cell>
          <cell r="Y12197">
            <v>83.51700000000001</v>
          </cell>
          <cell r="Z12197">
            <v>213.64538093824154</v>
          </cell>
          <cell r="AA12197">
            <v>306.57536843824153</v>
          </cell>
          <cell r="AD12197">
            <v>9.4129874999999981</v>
          </cell>
          <cell r="AE12197">
            <v>83.51700000000001</v>
          </cell>
          <cell r="AF12197">
            <v>213.64538093824154</v>
          </cell>
        </row>
        <row r="12198">
          <cell r="M12198">
            <v>0</v>
          </cell>
          <cell r="N12198">
            <v>0</v>
          </cell>
          <cell r="O12198" t="str">
            <v/>
          </cell>
          <cell r="P12198">
            <v>0</v>
          </cell>
          <cell r="Q12198">
            <v>0</v>
          </cell>
          <cell r="R12198">
            <v>0</v>
          </cell>
          <cell r="AA12198">
            <v>0</v>
          </cell>
          <cell r="AD12198" t="e">
            <v>#DIV/0!</v>
          </cell>
          <cell r="AE12198" t="e">
            <v>#DIV/0!</v>
          </cell>
          <cell r="AF12198" t="e">
            <v>#DIV/0!</v>
          </cell>
        </row>
        <row r="12199">
          <cell r="M12199">
            <v>0</v>
          </cell>
          <cell r="N12199">
            <v>0</v>
          </cell>
          <cell r="O12199" t="str">
            <v/>
          </cell>
          <cell r="P12199">
            <v>1</v>
          </cell>
          <cell r="Q12199" t="str">
            <v>Changement réferenciel</v>
          </cell>
          <cell r="R12199">
            <v>0</v>
          </cell>
          <cell r="AA12199">
            <v>0</v>
          </cell>
          <cell r="AD12199">
            <v>0</v>
          </cell>
          <cell r="AE12199">
            <v>0</v>
          </cell>
          <cell r="AF12199">
            <v>0</v>
          </cell>
        </row>
        <row r="12200">
          <cell r="M12200" t="str">
            <v>SousPout7500x5000</v>
          </cell>
          <cell r="N12200" t="str">
            <v>Structure sol 7500*5000 sous poutrage pap ou palan</v>
          </cell>
          <cell r="O12200" t="str">
            <v>Ground structure 7500*5000 pap or hoist attachment</v>
          </cell>
          <cell r="P12200">
            <v>1</v>
          </cell>
          <cell r="Q12200">
            <v>0</v>
          </cell>
          <cell r="R12200" t="str">
            <v>01, 07,.</v>
          </cell>
          <cell r="X12200">
            <v>0</v>
          </cell>
          <cell r="Y12200">
            <v>0</v>
          </cell>
          <cell r="Z12200">
            <v>0</v>
          </cell>
          <cell r="AA12200">
            <v>0</v>
          </cell>
          <cell r="AD12200">
            <v>0</v>
          </cell>
          <cell r="AE12200">
            <v>0</v>
          </cell>
          <cell r="AF12200">
            <v>0</v>
          </cell>
        </row>
        <row r="12201">
          <cell r="M12201" t="str">
            <v>VoieRail4mKBK1</v>
          </cell>
          <cell r="N12201" t="str">
            <v>Tronçon de rail KBK1 pour MEF lg 4m</v>
          </cell>
          <cell r="O12201" t="str">
            <v>Rail section KBK1 for MEF lg 4m</v>
          </cell>
          <cell r="P12201">
            <v>1</v>
          </cell>
          <cell r="Q12201">
            <v>0</v>
          </cell>
          <cell r="R12201" t="str">
            <v>01, 07,.</v>
          </cell>
          <cell r="X12201">
            <v>0</v>
          </cell>
          <cell r="Y12201">
            <v>0</v>
          </cell>
          <cell r="Z12201">
            <v>0</v>
          </cell>
          <cell r="AA12201">
            <v>0</v>
          </cell>
          <cell r="AD12201">
            <v>0</v>
          </cell>
          <cell r="AE12201">
            <v>0</v>
          </cell>
          <cell r="AF12201">
            <v>0</v>
          </cell>
        </row>
        <row r="12202">
          <cell r="M12202" t="str">
            <v>PalanElect200</v>
          </cell>
          <cell r="N12202" t="str">
            <v>Palan électrique à chaine 200 Kg</v>
          </cell>
          <cell r="O12202" t="str">
            <v>Electric chain hoist 200 Kg</v>
          </cell>
          <cell r="P12202">
            <v>1</v>
          </cell>
          <cell r="Q12202">
            <v>0</v>
          </cell>
          <cell r="R12202" t="str">
            <v>01, 07,.</v>
          </cell>
          <cell r="X12202">
            <v>0</v>
          </cell>
          <cell r="Y12202">
            <v>600.09600000000012</v>
          </cell>
          <cell r="Z12202">
            <v>632.1</v>
          </cell>
          <cell r="AA12202">
            <v>1232.1960000000001</v>
          </cell>
          <cell r="AD12202">
            <v>0</v>
          </cell>
          <cell r="AE12202">
            <v>600.09600000000012</v>
          </cell>
          <cell r="AF12202">
            <v>632.1</v>
          </cell>
        </row>
        <row r="12203">
          <cell r="M12203" t="str">
            <v>OptPalanSecu</v>
          </cell>
          <cell r="N12203" t="str">
            <v>Option palan sécurisé</v>
          </cell>
          <cell r="O12203" t="str">
            <v>Secure hoist option</v>
          </cell>
          <cell r="P12203">
            <v>1</v>
          </cell>
          <cell r="Q12203">
            <v>0</v>
          </cell>
          <cell r="R12203" t="str">
            <v>01, 07,.</v>
          </cell>
          <cell r="X12203">
            <v>6.5244374999999977</v>
          </cell>
          <cell r="Y12203">
            <v>107.18400000000001</v>
          </cell>
          <cell r="Z12203">
            <v>218.89538093824154</v>
          </cell>
          <cell r="AA12203">
            <v>332.60381843824155</v>
          </cell>
          <cell r="AD12203">
            <v>6.5244374999999977</v>
          </cell>
          <cell r="AE12203">
            <v>107.18400000000001</v>
          </cell>
          <cell r="AF12203">
            <v>218.89538093824154</v>
          </cell>
        </row>
        <row r="12204">
          <cell r="M12204">
            <v>0</v>
          </cell>
          <cell r="N12204">
            <v>0</v>
          </cell>
          <cell r="O12204" t="str">
            <v/>
          </cell>
          <cell r="P12204">
            <v>0</v>
          </cell>
          <cell r="Q12204">
            <v>0</v>
          </cell>
          <cell r="R12204">
            <v>0</v>
          </cell>
          <cell r="AA12204">
            <v>0</v>
          </cell>
          <cell r="AD12204" t="e">
            <v>#DIV/0!</v>
          </cell>
          <cell r="AE12204" t="e">
            <v>#DIV/0!</v>
          </cell>
          <cell r="AF12204" t="e">
            <v>#DIV/0!</v>
          </cell>
        </row>
        <row r="12205">
          <cell r="M12205">
            <v>0</v>
          </cell>
          <cell r="N12205">
            <v>0</v>
          </cell>
          <cell r="O12205" t="str">
            <v/>
          </cell>
          <cell r="P12205">
            <v>1</v>
          </cell>
          <cell r="Q12205" t="str">
            <v>Changement réferenciel</v>
          </cell>
          <cell r="R12205">
            <v>0</v>
          </cell>
          <cell r="AA12205">
            <v>0</v>
          </cell>
          <cell r="AD12205">
            <v>0</v>
          </cell>
          <cell r="AE12205">
            <v>0</v>
          </cell>
          <cell r="AF12205">
            <v>0</v>
          </cell>
        </row>
        <row r="12206">
          <cell r="M12206" t="str">
            <v>CadManutHorizGd</v>
          </cell>
          <cell r="N12206" t="str">
            <v>Cadre manutention horizontal grande pièce</v>
          </cell>
          <cell r="O12206" t="str">
            <v>Horizontal handling frame large part</v>
          </cell>
          <cell r="P12206">
            <v>1</v>
          </cell>
          <cell r="Q12206">
            <v>0</v>
          </cell>
          <cell r="R12206" t="str">
            <v>01, 07,.</v>
          </cell>
          <cell r="X12206">
            <v>0</v>
          </cell>
          <cell r="Y12206">
            <v>0</v>
          </cell>
          <cell r="Z12206">
            <v>0</v>
          </cell>
          <cell r="AA12206">
            <v>0</v>
          </cell>
          <cell r="AD12206">
            <v>0</v>
          </cell>
          <cell r="AE12206">
            <v>0</v>
          </cell>
          <cell r="AF12206">
            <v>0</v>
          </cell>
        </row>
        <row r="12207">
          <cell r="M12207" t="str">
            <v>HEtudMeca3D</v>
          </cell>
          <cell r="N12207" t="str">
            <v xml:space="preserve">Une heure d'études mécaniques 3D </v>
          </cell>
          <cell r="O12207" t="str">
            <v xml:space="preserve">One hour of 3D mechanical studies </v>
          </cell>
          <cell r="P12207">
            <v>16</v>
          </cell>
          <cell r="Q12207" t="str">
            <v>Complément études main manip</v>
          </cell>
          <cell r="R12207" t="str">
            <v>01, 07,.</v>
          </cell>
          <cell r="X12207">
            <v>0</v>
          </cell>
          <cell r="Y12207">
            <v>0</v>
          </cell>
          <cell r="Z12207">
            <v>0</v>
          </cell>
          <cell r="AA12207">
            <v>0</v>
          </cell>
          <cell r="AD12207">
            <v>0</v>
          </cell>
          <cell r="AE12207">
            <v>0</v>
          </cell>
          <cell r="AF12207">
            <v>0</v>
          </cell>
        </row>
        <row r="12208">
          <cell r="M12208">
            <v>0</v>
          </cell>
          <cell r="N12208">
            <v>0</v>
          </cell>
          <cell r="O12208" t="str">
            <v/>
          </cell>
          <cell r="P12208">
            <v>0</v>
          </cell>
          <cell r="Q12208">
            <v>0</v>
          </cell>
          <cell r="R12208">
            <v>0</v>
          </cell>
          <cell r="AA12208">
            <v>0</v>
          </cell>
          <cell r="AD12208" t="e">
            <v>#DIV/0!</v>
          </cell>
          <cell r="AE12208" t="e">
            <v>#DIV/0!</v>
          </cell>
          <cell r="AF12208" t="e">
            <v>#DIV/0!</v>
          </cell>
        </row>
        <row r="12209">
          <cell r="M12209">
            <v>0</v>
          </cell>
          <cell r="N12209">
            <v>0</v>
          </cell>
          <cell r="O12209" t="str">
            <v/>
          </cell>
          <cell r="P12209">
            <v>1</v>
          </cell>
          <cell r="Q12209">
            <v>0</v>
          </cell>
          <cell r="R12209">
            <v>0</v>
          </cell>
          <cell r="AA12209">
            <v>0</v>
          </cell>
          <cell r="AD12209">
            <v>0</v>
          </cell>
          <cell r="AE12209">
            <v>0</v>
          </cell>
          <cell r="AF12209">
            <v>0</v>
          </cell>
        </row>
        <row r="12210">
          <cell r="M12210" t="str">
            <v>ChariotCdC</v>
          </cell>
          <cell r="N12210" t="str">
            <v>Chariot transport Côtés de caisse D ou G</v>
          </cell>
          <cell r="O12210" t="str">
            <v>Transport trolley Side panels L or R</v>
          </cell>
          <cell r="P12210">
            <v>2</v>
          </cell>
          <cell r="Q12210">
            <v>0</v>
          </cell>
          <cell r="R12210" t="str">
            <v>01, 07,.</v>
          </cell>
          <cell r="X12210">
            <v>0</v>
          </cell>
          <cell r="Y12210">
            <v>0</v>
          </cell>
          <cell r="Z12210">
            <v>0</v>
          </cell>
          <cell r="AA12210">
            <v>0</v>
          </cell>
          <cell r="AD12210">
            <v>0</v>
          </cell>
          <cell r="AE12210">
            <v>0</v>
          </cell>
          <cell r="AF12210">
            <v>0</v>
          </cell>
        </row>
        <row r="12211">
          <cell r="M12211">
            <v>0</v>
          </cell>
          <cell r="N12211">
            <v>0</v>
          </cell>
          <cell r="O12211" t="str">
            <v/>
          </cell>
          <cell r="P12211">
            <v>0</v>
          </cell>
          <cell r="Q12211">
            <v>0</v>
          </cell>
          <cell r="R12211">
            <v>0</v>
          </cell>
          <cell r="AA12211">
            <v>0</v>
          </cell>
          <cell r="AD12211" t="e">
            <v>#DIV/0!</v>
          </cell>
          <cell r="AE12211" t="e">
            <v>#DIV/0!</v>
          </cell>
          <cell r="AF12211" t="e">
            <v>#DIV/0!</v>
          </cell>
        </row>
        <row r="12212">
          <cell r="M12212">
            <v>0</v>
          </cell>
          <cell r="N12212">
            <v>0</v>
          </cell>
          <cell r="O12212" t="str">
            <v/>
          </cell>
          <cell r="P12212">
            <v>0</v>
          </cell>
          <cell r="Q12212">
            <v>0</v>
          </cell>
          <cell r="R12212">
            <v>0</v>
          </cell>
          <cell r="AA12212">
            <v>0</v>
          </cell>
          <cell r="AD12212" t="e">
            <v>#DIV/0!</v>
          </cell>
          <cell r="AE12212" t="e">
            <v>#DIV/0!</v>
          </cell>
          <cell r="AF12212" t="e">
            <v>#DIV/0!</v>
          </cell>
        </row>
        <row r="12213">
          <cell r="M12213">
            <v>0</v>
          </cell>
          <cell r="N12213">
            <v>0</v>
          </cell>
          <cell r="O12213" t="str">
            <v/>
          </cell>
          <cell r="P12213">
            <v>0</v>
          </cell>
          <cell r="Q12213">
            <v>0</v>
          </cell>
          <cell r="R12213">
            <v>0</v>
          </cell>
          <cell r="AA12213">
            <v>0</v>
          </cell>
          <cell r="AD12213" t="e">
            <v>#DIV/0!</v>
          </cell>
          <cell r="AE12213" t="e">
            <v>#DIV/0!</v>
          </cell>
          <cell r="AF12213" t="e">
            <v>#DIV/0!</v>
          </cell>
        </row>
        <row r="12214">
          <cell r="M12214">
            <v>0</v>
          </cell>
          <cell r="N12214">
            <v>0</v>
          </cell>
          <cell r="O12214" t="str">
            <v/>
          </cell>
          <cell r="P12214">
            <v>0</v>
          </cell>
          <cell r="Q12214">
            <v>0</v>
          </cell>
          <cell r="R12214">
            <v>0</v>
          </cell>
          <cell r="AA12214">
            <v>0</v>
          </cell>
          <cell r="AD12214" t="e">
            <v>#DIV/0!</v>
          </cell>
          <cell r="AE12214" t="e">
            <v>#DIV/0!</v>
          </cell>
          <cell r="AF12214" t="e">
            <v>#DIV/0!</v>
          </cell>
        </row>
        <row r="12215">
          <cell r="M12215">
            <v>0</v>
          </cell>
          <cell r="N12215">
            <v>0</v>
          </cell>
          <cell r="O12215" t="str">
            <v/>
          </cell>
          <cell r="P12215">
            <v>0</v>
          </cell>
          <cell r="Q12215">
            <v>0</v>
          </cell>
          <cell r="R12215">
            <v>0</v>
          </cell>
          <cell r="AA12215">
            <v>0</v>
          </cell>
          <cell r="AD12215" t="e">
            <v>#DIV/0!</v>
          </cell>
          <cell r="AE12215" t="e">
            <v>#DIV/0!</v>
          </cell>
          <cell r="AF12215" t="e">
            <v>#DIV/0!</v>
          </cell>
        </row>
        <row r="12216">
          <cell r="M12216">
            <v>0</v>
          </cell>
          <cell r="N12216">
            <v>0</v>
          </cell>
          <cell r="O12216" t="str">
            <v/>
          </cell>
          <cell r="P12216">
            <v>0</v>
          </cell>
          <cell r="Q12216">
            <v>0</v>
          </cell>
          <cell r="R12216">
            <v>0</v>
          </cell>
          <cell r="AA12216">
            <v>0</v>
          </cell>
          <cell r="AD12216" t="e">
            <v>#DIV/0!</v>
          </cell>
          <cell r="AE12216" t="e">
            <v>#DIV/0!</v>
          </cell>
          <cell r="AF12216" t="e">
            <v>#DIV/0!</v>
          </cell>
        </row>
        <row r="12217">
          <cell r="M12217">
            <v>0</v>
          </cell>
          <cell r="N12217">
            <v>0</v>
          </cell>
          <cell r="O12217" t="str">
            <v/>
          </cell>
          <cell r="P12217">
            <v>1</v>
          </cell>
          <cell r="Q12217" t="str">
            <v>Changement réferenciel</v>
          </cell>
          <cell r="R12217">
            <v>0</v>
          </cell>
          <cell r="AA12217">
            <v>0</v>
          </cell>
          <cell r="AD12217">
            <v>0</v>
          </cell>
          <cell r="AE12217">
            <v>0</v>
          </cell>
          <cell r="AF12217">
            <v>0</v>
          </cell>
        </row>
        <row r="12218">
          <cell r="M12218" t="str">
            <v>CRSFgrosIlot</v>
          </cell>
          <cell r="N12218" t="str">
            <v>CRSF pour gros Ilot</v>
          </cell>
          <cell r="O12218" t="str">
            <v>Reactive Conduct, Monitoring and Reliability service for a large unit</v>
          </cell>
          <cell r="P12218">
            <v>1</v>
          </cell>
          <cell r="Q12218">
            <v>0</v>
          </cell>
          <cell r="R12218" t="str">
            <v/>
          </cell>
          <cell r="X12218">
            <v>295.3125</v>
          </cell>
          <cell r="Y12218">
            <v>0</v>
          </cell>
          <cell r="Z12218">
            <v>2103.4891425177971</v>
          </cell>
          <cell r="AA12218">
            <v>2398.8016425177971</v>
          </cell>
          <cell r="AD12218">
            <v>295.3125</v>
          </cell>
          <cell r="AE12218">
            <v>0</v>
          </cell>
          <cell r="AF12218">
            <v>2103.4891425177971</v>
          </cell>
        </row>
        <row r="12219">
          <cell r="M12219" t="str">
            <v>SuiviEncours</v>
          </cell>
          <cell r="N12219" t="str">
            <v>Diversité : gestion d'une pile de suivi d'encours</v>
          </cell>
          <cell r="O12219" t="str">
            <v>Studies Programmation tracking part stacks in process</v>
          </cell>
          <cell r="P12219">
            <v>8</v>
          </cell>
          <cell r="Q12219">
            <v>0</v>
          </cell>
          <cell r="R12219" t="str">
            <v/>
          </cell>
          <cell r="X12219">
            <v>1594.7442000000001</v>
          </cell>
          <cell r="Y12219">
            <v>0</v>
          </cell>
          <cell r="Z12219">
            <v>4908.1413325415269</v>
          </cell>
          <cell r="AA12219">
            <v>6502.885532541527</v>
          </cell>
          <cell r="AD12219">
            <v>199.34302500000001</v>
          </cell>
          <cell r="AE12219">
            <v>0</v>
          </cell>
          <cell r="AF12219">
            <v>613.51766656769087</v>
          </cell>
        </row>
        <row r="12220">
          <cell r="M12220" t="str">
            <v>Coffret1API</v>
          </cell>
          <cell r="N12220" t="str">
            <v>Coffret Standard 1 API CPU1517-F</v>
          </cell>
          <cell r="O12220" t="str">
            <v xml:space="preserve"> API CPU1517-F 1 standard connexion box</v>
          </cell>
          <cell r="P12220">
            <v>1</v>
          </cell>
          <cell r="Q12220">
            <v>0</v>
          </cell>
          <cell r="R12220" t="str">
            <v/>
          </cell>
          <cell r="X12220">
            <v>638.42624999999998</v>
          </cell>
          <cell r="Y12220">
            <v>7796.8695000000007</v>
          </cell>
          <cell r="Z12220">
            <v>4657.9614281472459</v>
          </cell>
          <cell r="AA12220">
            <v>13093.257178147247</v>
          </cell>
          <cell r="AD12220">
            <v>638.42624999999998</v>
          </cell>
          <cell r="AE12220">
            <v>7796.8695000000007</v>
          </cell>
          <cell r="AF12220">
            <v>4657.9614281472459</v>
          </cell>
        </row>
        <row r="12221">
          <cell r="M12221" t="str">
            <v>ArmDistri</v>
          </cell>
          <cell r="N12221" t="str">
            <v>Armoire de distribution</v>
          </cell>
          <cell r="O12221" t="str">
            <v>Distribution cabinet</v>
          </cell>
          <cell r="P12221">
            <v>1</v>
          </cell>
          <cell r="Q12221">
            <v>0</v>
          </cell>
          <cell r="R12221" t="str">
            <v/>
          </cell>
          <cell r="X12221">
            <v>148.75874999999999</v>
          </cell>
          <cell r="Y12221">
            <v>2814.8715000000002</v>
          </cell>
          <cell r="Z12221">
            <v>1801.6815237529663</v>
          </cell>
          <cell r="AA12221">
            <v>4765.3117737529665</v>
          </cell>
          <cell r="AD12221">
            <v>148.75874999999999</v>
          </cell>
          <cell r="AE12221">
            <v>2814.8715000000002</v>
          </cell>
          <cell r="AF12221">
            <v>1801.6815237529663</v>
          </cell>
        </row>
        <row r="12222">
          <cell r="M12222" t="str">
            <v>CHELAPI</v>
          </cell>
          <cell r="N12222" t="str">
            <v>Intégration gestion centralisée CHEL pour un API</v>
          </cell>
          <cell r="O12222" t="str">
            <v>integrated centralized management CHEL for a PLC</v>
          </cell>
          <cell r="P12222">
            <v>1</v>
          </cell>
          <cell r="Q12222">
            <v>0</v>
          </cell>
          <cell r="R12222" t="str">
            <v/>
          </cell>
          <cell r="X12222">
            <v>242.15625</v>
          </cell>
          <cell r="Y12222">
            <v>0</v>
          </cell>
          <cell r="Z12222">
            <v>525.87228562944927</v>
          </cell>
          <cell r="AA12222">
            <v>768.02853562944927</v>
          </cell>
          <cell r="AD12222">
            <v>242.15625</v>
          </cell>
          <cell r="AE12222">
            <v>0</v>
          </cell>
          <cell r="AF12222">
            <v>525.87228562944927</v>
          </cell>
        </row>
        <row r="12223">
          <cell r="M12223" t="str">
            <v>PtEiffelComplexe</v>
          </cell>
          <cell r="N12223" t="str">
            <v>Point Eiffel complexe</v>
          </cell>
          <cell r="O12223" t="str">
            <v>Complex Eiffel Point</v>
          </cell>
          <cell r="P12223">
            <v>2</v>
          </cell>
          <cell r="Q12223" t="str">
            <v>1TP (R1) + 1 TC (PES)</v>
          </cell>
          <cell r="R12223" t="str">
            <v/>
          </cell>
          <cell r="X12223">
            <v>1701</v>
          </cell>
          <cell r="Y12223">
            <v>0</v>
          </cell>
          <cell r="Z12223">
            <v>3505.8152375296622</v>
          </cell>
          <cell r="AA12223">
            <v>5206.8152375296622</v>
          </cell>
          <cell r="AD12223">
            <v>850.5</v>
          </cell>
          <cell r="AE12223">
            <v>0</v>
          </cell>
          <cell r="AF12223">
            <v>1752.9076187648311</v>
          </cell>
        </row>
        <row r="12224">
          <cell r="M12224" t="str">
            <v>PtFluxLocal</v>
          </cell>
          <cell r="N12224" t="str">
            <v xml:space="preserve">Point de flux local </v>
          </cell>
          <cell r="O12224" t="str">
            <v xml:space="preserve">Local flow point </v>
          </cell>
          <cell r="P12224">
            <v>4</v>
          </cell>
          <cell r="Q12224" t="str">
            <v xml:space="preserve"> MAL1, MAL2 TPL1 (MSR10) et TPL2 (TAC)</v>
          </cell>
          <cell r="R12224" t="str">
            <v/>
          </cell>
          <cell r="X12224">
            <v>1393.875</v>
          </cell>
          <cell r="Y12224">
            <v>0</v>
          </cell>
          <cell r="Z12224">
            <v>2804.6521900237294</v>
          </cell>
          <cell r="AA12224">
            <v>4198.5271900237294</v>
          </cell>
          <cell r="AD12224">
            <v>348.46875</v>
          </cell>
          <cell r="AE12224">
            <v>0</v>
          </cell>
          <cell r="AF12224">
            <v>701.16304750593235</v>
          </cell>
        </row>
        <row r="12225">
          <cell r="M12225" t="str">
            <v>DialogueSoftAPI</v>
          </cell>
          <cell r="N12225" t="str">
            <v>Pour dialogue infos Soft programme</v>
          </cell>
          <cell r="O12225" t="str">
            <v>DialogueSoftAPI</v>
          </cell>
          <cell r="P12225">
            <v>1</v>
          </cell>
          <cell r="Q12225" t="str">
            <v>Avec API confo</v>
          </cell>
          <cell r="R12225" t="str">
            <v/>
          </cell>
          <cell r="X12225">
            <v>59.364900000000013</v>
          </cell>
          <cell r="Y12225">
            <v>0</v>
          </cell>
          <cell r="Z12225">
            <v>175.29076187648309</v>
          </cell>
          <cell r="AA12225">
            <v>234.65566187648309</v>
          </cell>
          <cell r="AD12225">
            <v>59.364900000000013</v>
          </cell>
          <cell r="AE12225">
            <v>0</v>
          </cell>
          <cell r="AF12225">
            <v>175.29076187648309</v>
          </cell>
        </row>
        <row r="12226">
          <cell r="M12226" t="str">
            <v>DialogueSecuAPI</v>
          </cell>
          <cell r="N12226" t="str">
            <v>Pour dialogue infos sécurité programme</v>
          </cell>
          <cell r="O12226" t="str">
            <v>For program security info dialogue</v>
          </cell>
          <cell r="P12226">
            <v>1</v>
          </cell>
          <cell r="Q12226" t="str">
            <v>Avec API confo</v>
          </cell>
          <cell r="R12226" t="str">
            <v/>
          </cell>
          <cell r="X12226">
            <v>67.931325000000001</v>
          </cell>
          <cell r="Y12226">
            <v>0</v>
          </cell>
          <cell r="Z12226">
            <v>438.22690469120778</v>
          </cell>
          <cell r="AA12226">
            <v>506.15822969120779</v>
          </cell>
          <cell r="AD12226">
            <v>67.931325000000001</v>
          </cell>
          <cell r="AE12226">
            <v>0</v>
          </cell>
          <cell r="AF12226">
            <v>438.22690469120778</v>
          </cell>
        </row>
        <row r="12227">
          <cell r="M12227" t="str">
            <v>HEtudAUT</v>
          </cell>
          <cell r="N12227" t="str">
            <v>Une heure d'études automatismes</v>
          </cell>
          <cell r="O12227" t="str">
            <v>One hour of automation studies</v>
          </cell>
          <cell r="P12227">
            <v>16</v>
          </cell>
          <cell r="Q12227" t="str">
            <v>Hors service moyens PTI et défreinage</v>
          </cell>
          <cell r="R12227" t="str">
            <v/>
          </cell>
          <cell r="X12227">
            <v>1040</v>
          </cell>
          <cell r="Y12227">
            <v>0</v>
          </cell>
          <cell r="Z12227">
            <v>0</v>
          </cell>
          <cell r="AA12227">
            <v>1040</v>
          </cell>
          <cell r="AD12227">
            <v>65</v>
          </cell>
          <cell r="AE12227">
            <v>0</v>
          </cell>
          <cell r="AF12227">
            <v>0</v>
          </cell>
        </row>
        <row r="12228">
          <cell r="M12228" t="str">
            <v>HAut</v>
          </cell>
          <cell r="N12228" t="str">
            <v>Une heure d'automaticiens sur site</v>
          </cell>
          <cell r="O12228" t="str">
            <v>One hour of on-site automation specialists</v>
          </cell>
          <cell r="P12228">
            <v>16</v>
          </cell>
          <cell r="Q12228" t="str">
            <v>Hors service moyens PTI et défreinage</v>
          </cell>
          <cell r="R12228" t="str">
            <v/>
          </cell>
          <cell r="X12228">
            <v>0</v>
          </cell>
          <cell r="Y12228">
            <v>0</v>
          </cell>
          <cell r="Z12228">
            <v>1764</v>
          </cell>
          <cell r="AA12228">
            <v>1764</v>
          </cell>
          <cell r="AD12228">
            <v>0</v>
          </cell>
          <cell r="AE12228">
            <v>0</v>
          </cell>
          <cell r="AF12228">
            <v>110.25</v>
          </cell>
        </row>
        <row r="12229">
          <cell r="M12229" t="str">
            <v>HAut</v>
          </cell>
          <cell r="N12229" t="str">
            <v>Une heure d'automaticiens sur site</v>
          </cell>
          <cell r="O12229" t="str">
            <v>One hour of on-site automation specialists</v>
          </cell>
          <cell r="P12229">
            <v>10</v>
          </cell>
          <cell r="Q12229" t="str">
            <v>Mode PR E/S</v>
          </cell>
          <cell r="R12229" t="str">
            <v/>
          </cell>
          <cell r="X12229">
            <v>0</v>
          </cell>
          <cell r="Y12229">
            <v>0</v>
          </cell>
          <cell r="Z12229">
            <v>1102.5</v>
          </cell>
          <cell r="AA12229">
            <v>1102.5</v>
          </cell>
          <cell r="AD12229">
            <v>0</v>
          </cell>
          <cell r="AE12229">
            <v>0</v>
          </cell>
          <cell r="AF12229">
            <v>110.25</v>
          </cell>
        </row>
        <row r="12230">
          <cell r="M12230" t="str">
            <v>HEtudAUT</v>
          </cell>
          <cell r="N12230" t="str">
            <v>Une heure d'études automatismes</v>
          </cell>
          <cell r="O12230" t="str">
            <v>One hour of automation studies</v>
          </cell>
          <cell r="P12230">
            <v>40</v>
          </cell>
          <cell r="Q12230" t="str">
            <v>Marche sépcifique (marche à vide, SAE, poinconnage, ...)</v>
          </cell>
          <cell r="R12230" t="str">
            <v/>
          </cell>
          <cell r="X12230">
            <v>2600</v>
          </cell>
          <cell r="Y12230">
            <v>0</v>
          </cell>
          <cell r="Z12230">
            <v>0</v>
          </cell>
          <cell r="AA12230">
            <v>2600</v>
          </cell>
          <cell r="AD12230">
            <v>65</v>
          </cell>
          <cell r="AE12230">
            <v>0</v>
          </cell>
          <cell r="AF12230">
            <v>0</v>
          </cell>
        </row>
        <row r="12231">
          <cell r="M12231" t="str">
            <v>HAut</v>
          </cell>
          <cell r="N12231" t="str">
            <v>Une heure d'automaticiens sur site</v>
          </cell>
          <cell r="O12231" t="str">
            <v>One hour of on-site automation specialists</v>
          </cell>
          <cell r="P12231">
            <v>40</v>
          </cell>
          <cell r="Q12231" t="str">
            <v>Marche sépcifique (marche à vide, SAE, poinconnage, ...)</v>
          </cell>
          <cell r="R12231" t="str">
            <v/>
          </cell>
          <cell r="X12231">
            <v>0</v>
          </cell>
          <cell r="Y12231">
            <v>0</v>
          </cell>
          <cell r="Z12231">
            <v>4410</v>
          </cell>
          <cell r="AA12231">
            <v>4410</v>
          </cell>
          <cell r="AD12231">
            <v>0</v>
          </cell>
          <cell r="AE12231">
            <v>0</v>
          </cell>
          <cell r="AF12231">
            <v>110.25</v>
          </cell>
        </row>
        <row r="12232">
          <cell r="M12232" t="str">
            <v>ContrôleAPISécurité</v>
          </cell>
          <cell r="N12232" t="str">
            <v>Contrôle API de sécurité</v>
          </cell>
          <cell r="O12232" t="str">
            <v>Safety PLC control</v>
          </cell>
          <cell r="P12232">
            <v>1</v>
          </cell>
          <cell r="Q12232">
            <v>0</v>
          </cell>
          <cell r="R12232" t="str">
            <v/>
          </cell>
          <cell r="X12232">
            <v>734.57999999999993</v>
          </cell>
          <cell r="Y12232">
            <v>0</v>
          </cell>
          <cell r="Z12232">
            <v>1402.3260950118647</v>
          </cell>
          <cell r="AA12232">
            <v>2136.9060950118646</v>
          </cell>
          <cell r="AD12232">
            <v>734.57999999999993</v>
          </cell>
          <cell r="AE12232">
            <v>0</v>
          </cell>
          <cell r="AF12232">
            <v>1402.3260950118647</v>
          </cell>
        </row>
        <row r="12233">
          <cell r="M12233" t="str">
            <v>CoffretOpeIHM_TP1500</v>
          </cell>
          <cell r="N12233" t="str">
            <v>Coffret IHM TP1500</v>
          </cell>
          <cell r="O12233" t="str">
            <v>IHM TP1500 power box</v>
          </cell>
          <cell r="P12233">
            <v>3</v>
          </cell>
          <cell r="Q12233">
            <v>0</v>
          </cell>
          <cell r="R12233" t="str">
            <v/>
          </cell>
          <cell r="X12233">
            <v>1589.9624999999999</v>
          </cell>
          <cell r="Y12233">
            <v>10178.122499999999</v>
          </cell>
          <cell r="Z12233">
            <v>5045.2337137766954</v>
          </cell>
          <cell r="AA12233">
            <v>16813.318713776694</v>
          </cell>
          <cell r="AD12233">
            <v>529.98749999999995</v>
          </cell>
          <cell r="AE12233">
            <v>3392.7075</v>
          </cell>
          <cell r="AF12233">
            <v>1681.7445712588985</v>
          </cell>
        </row>
        <row r="12234">
          <cell r="M12234" t="str">
            <v>SW16P_IP67</v>
          </cell>
          <cell r="N12234" t="str">
            <v>Switch Siemens 16 ports IP67</v>
          </cell>
          <cell r="O12234" t="str">
            <v>Siemens 16-port IP67 switch</v>
          </cell>
          <cell r="P12234">
            <v>4</v>
          </cell>
          <cell r="Q12234">
            <v>0</v>
          </cell>
          <cell r="R12234" t="str">
            <v/>
          </cell>
          <cell r="X12234">
            <v>262.08</v>
          </cell>
          <cell r="Y12234">
            <v>4469.5097999999998</v>
          </cell>
          <cell r="Z12234">
            <v>1100.1630475059324</v>
          </cell>
          <cell r="AA12234">
            <v>5831.7528475059316</v>
          </cell>
          <cell r="AD12234">
            <v>65.52</v>
          </cell>
          <cell r="AE12234">
            <v>1117.37745</v>
          </cell>
          <cell r="AF12234">
            <v>275.04076187648309</v>
          </cell>
        </row>
        <row r="12235">
          <cell r="M12235" t="str">
            <v>MobilPannel</v>
          </cell>
          <cell r="N12235" t="str">
            <v>Mobil Pannel + Box</v>
          </cell>
          <cell r="O12235" t="str">
            <v>Mobil Pannel + Box</v>
          </cell>
          <cell r="P12235">
            <v>1</v>
          </cell>
          <cell r="Q12235">
            <v>0</v>
          </cell>
          <cell r="R12235" t="str">
            <v/>
          </cell>
          <cell r="X12235">
            <v>415.16642045454546</v>
          </cell>
          <cell r="Y12235">
            <v>2865.2491636363643</v>
          </cell>
          <cell r="Z12235">
            <v>1237.5240907741238</v>
          </cell>
          <cell r="AA12235">
            <v>4517.9396748650333</v>
          </cell>
          <cell r="AD12235">
            <v>415.16642045454546</v>
          </cell>
          <cell r="AE12235">
            <v>2865.2491636363643</v>
          </cell>
          <cell r="AF12235">
            <v>1237.5240907741238</v>
          </cell>
        </row>
        <row r="12236">
          <cell r="M12236" t="str">
            <v>ModeMaintenace2</v>
          </cell>
          <cell r="N12236" t="str">
            <v>Mode Maintenace 2</v>
          </cell>
          <cell r="O12236" t="str">
            <v>Maintenance Mode 2</v>
          </cell>
          <cell r="P12236">
            <v>6</v>
          </cell>
          <cell r="Q12236">
            <v>0</v>
          </cell>
          <cell r="R12236" t="str">
            <v/>
          </cell>
          <cell r="X12236">
            <v>110.21535000000003</v>
          </cell>
          <cell r="Y12236">
            <v>4158</v>
          </cell>
          <cell r="Z12236">
            <v>861.43614281472458</v>
          </cell>
          <cell r="AA12236">
            <v>5129.6514928147253</v>
          </cell>
          <cell r="AD12236">
            <v>18.369225000000004</v>
          </cell>
          <cell r="AE12236">
            <v>693</v>
          </cell>
          <cell r="AF12236">
            <v>143.57269046912077</v>
          </cell>
        </row>
        <row r="12237">
          <cell r="M12237" t="str">
            <v>CoffretPasserellePN-PN</v>
          </cell>
          <cell r="N12237" t="str">
            <v>Coffret passerelle PN-PN</v>
          </cell>
          <cell r="O12237" t="str">
            <v>Power box interface PN-PN</v>
          </cell>
          <cell r="P12237">
            <v>1</v>
          </cell>
          <cell r="Q12237">
            <v>0</v>
          </cell>
          <cell r="R12237" t="str">
            <v/>
          </cell>
          <cell r="X12237">
            <v>125.08363636363636</v>
          </cell>
          <cell r="Y12237">
            <v>6252.0068863636361</v>
          </cell>
          <cell r="Z12237">
            <v>1236.6914544914675</v>
          </cell>
          <cell r="AA12237">
            <v>7613.7819772187395</v>
          </cell>
          <cell r="AD12237">
            <v>125.08363636363636</v>
          </cell>
          <cell r="AE12237">
            <v>6252.0068863636361</v>
          </cell>
          <cell r="AF12237">
            <v>1236.6914544914675</v>
          </cell>
        </row>
        <row r="12238">
          <cell r="M12238" t="str">
            <v>Coffret6Robots</v>
          </cell>
          <cell r="N12238" t="str">
            <v>Coffret de regroupement pour 6 robots</v>
          </cell>
          <cell r="O12238" t="str">
            <v>Power box gathering 6 robots</v>
          </cell>
          <cell r="P12238">
            <v>3</v>
          </cell>
          <cell r="Q12238" t="str">
            <v>Pour robot RANE : 3 à confirmer</v>
          </cell>
          <cell r="R12238" t="str">
            <v/>
          </cell>
          <cell r="X12238">
            <v>1743.0524999999998</v>
          </cell>
          <cell r="Y12238">
            <v>9244.7144999999982</v>
          </cell>
          <cell r="Z12238">
            <v>8721.1059994061452</v>
          </cell>
          <cell r="AA12238">
            <v>19708.872999406143</v>
          </cell>
          <cell r="AD12238">
            <v>581.01749999999993</v>
          </cell>
          <cell r="AE12238">
            <v>3081.5714999999996</v>
          </cell>
          <cell r="AF12238">
            <v>2907.0353331353817</v>
          </cell>
        </row>
        <row r="12239">
          <cell r="M12239" t="str">
            <v>Coffret6robots_Compl_CamAxe</v>
          </cell>
          <cell r="N12239" t="str">
            <v>Coffret6robots_Complement_CamAx</v>
          </cell>
          <cell r="O12239" t="str">
            <v>Box6robots_Complement_CamAx</v>
          </cell>
          <cell r="P12239">
            <v>1</v>
          </cell>
          <cell r="Q12239" t="str">
            <v>Pour robot RANE</v>
          </cell>
          <cell r="R12239" t="str">
            <v/>
          </cell>
          <cell r="X12239">
            <v>59.525549999999996</v>
          </cell>
          <cell r="Y12239">
            <v>255.20250000000001</v>
          </cell>
          <cell r="Z12239">
            <v>209.41576187648312</v>
          </cell>
          <cell r="AA12239">
            <v>524.14381187648314</v>
          </cell>
          <cell r="AD12239">
            <v>59.525549999999996</v>
          </cell>
          <cell r="AE12239">
            <v>255.20250000000001</v>
          </cell>
          <cell r="AF12239">
            <v>209.41576187648312</v>
          </cell>
        </row>
        <row r="12240">
          <cell r="M12240" t="str">
            <v>HEtudAUT</v>
          </cell>
          <cell r="N12240" t="str">
            <v>Une heure d'études automatismes</v>
          </cell>
          <cell r="O12240" t="str">
            <v>One hour of automation studies</v>
          </cell>
          <cell r="P12240">
            <v>12</v>
          </cell>
          <cell r="Q12240" t="str">
            <v>Mise à jour schéma IG2 pour dépar IG3 rob, séq, API, etc (Slov Rule)</v>
          </cell>
          <cell r="R12240" t="str">
            <v/>
          </cell>
          <cell r="X12240">
            <v>780</v>
          </cell>
          <cell r="Y12240">
            <v>0</v>
          </cell>
          <cell r="Z12240">
            <v>0</v>
          </cell>
          <cell r="AA12240">
            <v>780</v>
          </cell>
          <cell r="AD12240">
            <v>65</v>
          </cell>
          <cell r="AE12240">
            <v>0</v>
          </cell>
          <cell r="AF12240">
            <v>0</v>
          </cell>
        </row>
        <row r="12241">
          <cell r="M12241" t="str">
            <v>TradAUT</v>
          </cell>
          <cell r="N12241" t="str">
            <v>Traduction pour documents électriques d'un moyen</v>
          </cell>
          <cell r="O12241" t="str">
            <v>Translation for electrical documents of a medium</v>
          </cell>
          <cell r="P12241">
            <v>10</v>
          </cell>
          <cell r="Q12241">
            <v>0</v>
          </cell>
          <cell r="R12241" t="str">
            <v/>
          </cell>
          <cell r="X12241">
            <v>4392.6750000000002</v>
          </cell>
          <cell r="Y12241">
            <v>0</v>
          </cell>
          <cell r="Z12241">
            <v>0</v>
          </cell>
          <cell r="AA12241">
            <v>4392.6750000000002</v>
          </cell>
          <cell r="AD12241">
            <v>439.26750000000004</v>
          </cell>
          <cell r="AE12241">
            <v>0</v>
          </cell>
          <cell r="AF12241">
            <v>0</v>
          </cell>
        </row>
        <row r="12242">
          <cell r="M12242" t="str">
            <v>NacelleElectJ</v>
          </cell>
          <cell r="N12242" t="str">
            <v>Utilisation d'une nacelle électricien à la journée</v>
          </cell>
          <cell r="O12242" t="str">
            <v>Use of an electric nacelle by the day</v>
          </cell>
          <cell r="P12242">
            <v>2</v>
          </cell>
          <cell r="Q12242" t="str">
            <v>Correspond à 5 jours</v>
          </cell>
          <cell r="R12242" t="str">
            <v/>
          </cell>
          <cell r="X12242">
            <v>0</v>
          </cell>
          <cell r="Y12242">
            <v>907.2</v>
          </cell>
          <cell r="Z12242">
            <v>0</v>
          </cell>
          <cell r="AA12242">
            <v>907.2</v>
          </cell>
          <cell r="AD12242">
            <v>0</v>
          </cell>
          <cell r="AE12242">
            <v>453.6</v>
          </cell>
          <cell r="AF12242">
            <v>0</v>
          </cell>
        </row>
        <row r="12243">
          <cell r="M12243">
            <v>0</v>
          </cell>
          <cell r="N12243">
            <v>0</v>
          </cell>
          <cell r="O12243" t="str">
            <v/>
          </cell>
          <cell r="P12243">
            <v>0</v>
          </cell>
          <cell r="Q12243">
            <v>0</v>
          </cell>
          <cell r="R12243">
            <v>0</v>
          </cell>
          <cell r="AA12243">
            <v>0</v>
          </cell>
          <cell r="AD12243" t="e">
            <v>#DIV/0!</v>
          </cell>
          <cell r="AE12243" t="e">
            <v>#DIV/0!</v>
          </cell>
          <cell r="AF12243" t="e">
            <v>#DIV/0!</v>
          </cell>
        </row>
        <row r="12244">
          <cell r="M12244">
            <v>0</v>
          </cell>
          <cell r="N12244">
            <v>0</v>
          </cell>
          <cell r="O12244" t="str">
            <v/>
          </cell>
          <cell r="P12244">
            <v>1</v>
          </cell>
          <cell r="Q12244" t="str">
            <v>Changement réferenciel</v>
          </cell>
          <cell r="R12244">
            <v>0</v>
          </cell>
          <cell r="AA12244">
            <v>0</v>
          </cell>
          <cell r="AD12244">
            <v>0</v>
          </cell>
          <cell r="AE12244">
            <v>0</v>
          </cell>
          <cell r="AF12244">
            <v>0</v>
          </cell>
        </row>
        <row r="12245">
          <cell r="M12245" t="str">
            <v>CRSFgrosIlot</v>
          </cell>
          <cell r="N12245" t="str">
            <v>CRSF pour gros Ilot</v>
          </cell>
          <cell r="O12245" t="str">
            <v>Reactive Conduct, Monitoring and Reliability service for a large unit</v>
          </cell>
          <cell r="P12245">
            <v>1</v>
          </cell>
          <cell r="Q12245">
            <v>0</v>
          </cell>
          <cell r="R12245" t="str">
            <v>07,.</v>
          </cell>
          <cell r="X12245">
            <v>29.531249999999993</v>
          </cell>
          <cell r="Y12245">
            <v>0</v>
          </cell>
          <cell r="Z12245">
            <v>2103.4891425177971</v>
          </cell>
          <cell r="AA12245">
            <v>2133.0203925177971</v>
          </cell>
          <cell r="AD12245">
            <v>29.531249999999993</v>
          </cell>
          <cell r="AE12245">
            <v>0</v>
          </cell>
          <cell r="AF12245">
            <v>2103.4891425177971</v>
          </cell>
        </row>
        <row r="12246">
          <cell r="M12246" t="str">
            <v>SuiviEncours</v>
          </cell>
          <cell r="N12246" t="str">
            <v>Diversité : gestion d'une pile de suivi d'encours</v>
          </cell>
          <cell r="O12246" t="str">
            <v>Studies Programmation tracking part stacks in process</v>
          </cell>
          <cell r="P12246">
            <v>8</v>
          </cell>
          <cell r="Q12246">
            <v>0</v>
          </cell>
          <cell r="R12246" t="str">
            <v>07,.</v>
          </cell>
          <cell r="X12246">
            <v>159.47441999999998</v>
          </cell>
          <cell r="Y12246">
            <v>0</v>
          </cell>
          <cell r="Z12246">
            <v>4908.1413325415269</v>
          </cell>
          <cell r="AA12246">
            <v>5067.6157525415265</v>
          </cell>
          <cell r="AD12246">
            <v>19.934302499999998</v>
          </cell>
          <cell r="AE12246">
            <v>0</v>
          </cell>
          <cell r="AF12246">
            <v>613.51766656769087</v>
          </cell>
        </row>
        <row r="12247">
          <cell r="M12247" t="str">
            <v>Coffret1API</v>
          </cell>
          <cell r="N12247" t="str">
            <v>Coffret Standard 1 API CPU1517-F</v>
          </cell>
          <cell r="O12247" t="str">
            <v xml:space="preserve"> API CPU1517-F 1 standard connexion box</v>
          </cell>
          <cell r="P12247">
            <v>1</v>
          </cell>
          <cell r="Q12247">
            <v>0</v>
          </cell>
          <cell r="R12247" t="str">
            <v>07,.</v>
          </cell>
          <cell r="X12247">
            <v>63.842624999999984</v>
          </cell>
          <cell r="Y12247">
            <v>7796.8695000000007</v>
          </cell>
          <cell r="Z12247">
            <v>4657.9614281472459</v>
          </cell>
          <cell r="AA12247">
            <v>12518.673553147248</v>
          </cell>
          <cell r="AD12247">
            <v>63.842624999999984</v>
          </cell>
          <cell r="AE12247">
            <v>7796.8695000000007</v>
          </cell>
          <cell r="AF12247">
            <v>4657.9614281472459</v>
          </cell>
        </row>
        <row r="12248">
          <cell r="M12248" t="str">
            <v>ArmDistri</v>
          </cell>
          <cell r="N12248" t="str">
            <v>Armoire de distribution</v>
          </cell>
          <cell r="O12248" t="str">
            <v>Distribution cabinet</v>
          </cell>
          <cell r="P12248">
            <v>1</v>
          </cell>
          <cell r="Q12248">
            <v>0</v>
          </cell>
          <cell r="R12248" t="str">
            <v>07,.</v>
          </cell>
          <cell r="X12248">
            <v>14.875874999999995</v>
          </cell>
          <cell r="Y12248">
            <v>2814.8715000000002</v>
          </cell>
          <cell r="Z12248">
            <v>1801.6815237529663</v>
          </cell>
          <cell r="AA12248">
            <v>4631.4288987529671</v>
          </cell>
          <cell r="AD12248">
            <v>14.875874999999995</v>
          </cell>
          <cell r="AE12248">
            <v>2814.8715000000002</v>
          </cell>
          <cell r="AF12248">
            <v>1801.6815237529663</v>
          </cell>
        </row>
        <row r="12249">
          <cell r="M12249" t="str">
            <v>CHELAPI</v>
          </cell>
          <cell r="N12249" t="str">
            <v>Intégration gestion centralisée CHEL pour un API</v>
          </cell>
          <cell r="O12249" t="str">
            <v>integrated centralized management CHEL for a PLC</v>
          </cell>
          <cell r="P12249">
            <v>1</v>
          </cell>
          <cell r="Q12249">
            <v>0</v>
          </cell>
          <cell r="R12249" t="str">
            <v>07,.</v>
          </cell>
          <cell r="X12249">
            <v>24.215624999999996</v>
          </cell>
          <cell r="Y12249">
            <v>0</v>
          </cell>
          <cell r="Z12249">
            <v>525.87228562944927</v>
          </cell>
          <cell r="AA12249">
            <v>550.08791062944931</v>
          </cell>
          <cell r="AD12249">
            <v>24.215624999999996</v>
          </cell>
          <cell r="AE12249">
            <v>0</v>
          </cell>
          <cell r="AF12249">
            <v>525.87228562944927</v>
          </cell>
        </row>
        <row r="12250">
          <cell r="M12250" t="str">
            <v>PtEiffelComplexe</v>
          </cell>
          <cell r="N12250" t="str">
            <v>Point Eiffel complexe</v>
          </cell>
          <cell r="O12250" t="str">
            <v>Complex Eiffel Point</v>
          </cell>
          <cell r="P12250">
            <v>2</v>
          </cell>
          <cell r="Q12250" t="str">
            <v>1 TP (R1) + 1 TC (PES)</v>
          </cell>
          <cell r="R12250" t="str">
            <v>07,.</v>
          </cell>
          <cell r="X12250">
            <v>170.09999999999997</v>
          </cell>
          <cell r="Y12250">
            <v>0</v>
          </cell>
          <cell r="Z12250">
            <v>3505.8152375296622</v>
          </cell>
          <cell r="AA12250">
            <v>3675.9152375296621</v>
          </cell>
          <cell r="AD12250">
            <v>85.049999999999983</v>
          </cell>
          <cell r="AE12250">
            <v>0</v>
          </cell>
          <cell r="AF12250">
            <v>1752.9076187648311</v>
          </cell>
        </row>
        <row r="12251">
          <cell r="M12251" t="str">
            <v>PtFluxLocal</v>
          </cell>
          <cell r="N12251" t="str">
            <v xml:space="preserve">Point de flux local </v>
          </cell>
          <cell r="O12251" t="str">
            <v xml:space="preserve">Local flow point </v>
          </cell>
          <cell r="P12251">
            <v>4</v>
          </cell>
          <cell r="Q12251" t="str">
            <v xml:space="preserve"> MAL1, MAL2 TPL1 (MSR10) et TPL2 (TAC)</v>
          </cell>
          <cell r="R12251" t="str">
            <v>07,.</v>
          </cell>
          <cell r="X12251">
            <v>139.38749999999996</v>
          </cell>
          <cell r="Y12251">
            <v>0</v>
          </cell>
          <cell r="Z12251">
            <v>2804.6521900237294</v>
          </cell>
          <cell r="AA12251">
            <v>2944.0396900237292</v>
          </cell>
          <cell r="AD12251">
            <v>34.84687499999999</v>
          </cell>
          <cell r="AE12251">
            <v>0</v>
          </cell>
          <cell r="AF12251">
            <v>701.16304750593235</v>
          </cell>
        </row>
        <row r="12252">
          <cell r="M12252" t="str">
            <v>DialogueSoftAPI</v>
          </cell>
          <cell r="N12252" t="str">
            <v>Pour dialogue infos Soft programme</v>
          </cell>
          <cell r="O12252" t="str">
            <v>DialogueSoftAPI</v>
          </cell>
          <cell r="P12252">
            <v>1</v>
          </cell>
          <cell r="Q12252">
            <v>0</v>
          </cell>
          <cell r="R12252" t="str">
            <v>07,.</v>
          </cell>
          <cell r="X12252">
            <v>5.93649</v>
          </cell>
          <cell r="Y12252">
            <v>0</v>
          </cell>
          <cell r="Z12252">
            <v>175.29076187648309</v>
          </cell>
          <cell r="AA12252">
            <v>181.22725187648308</v>
          </cell>
          <cell r="AD12252">
            <v>5.93649</v>
          </cell>
          <cell r="AE12252">
            <v>0</v>
          </cell>
          <cell r="AF12252">
            <v>175.29076187648309</v>
          </cell>
        </row>
        <row r="12253">
          <cell r="M12253" t="str">
            <v>DialogueSecuAPI</v>
          </cell>
          <cell r="N12253" t="str">
            <v>Pour dialogue infos sécurité programme</v>
          </cell>
          <cell r="O12253" t="str">
            <v>For program security info dialogue</v>
          </cell>
          <cell r="P12253">
            <v>1</v>
          </cell>
          <cell r="Q12253">
            <v>0</v>
          </cell>
          <cell r="R12253" t="str">
            <v>07,.</v>
          </cell>
          <cell r="X12253">
            <v>6.7931324999999987</v>
          </cell>
          <cell r="Y12253">
            <v>0</v>
          </cell>
          <cell r="Z12253">
            <v>438.22690469120778</v>
          </cell>
          <cell r="AA12253">
            <v>445.02003719120779</v>
          </cell>
          <cell r="AD12253">
            <v>6.7931324999999987</v>
          </cell>
          <cell r="AE12253">
            <v>0</v>
          </cell>
          <cell r="AF12253">
            <v>438.22690469120778</v>
          </cell>
        </row>
        <row r="12254">
          <cell r="M12254" t="str">
            <v>HEtudAUT</v>
          </cell>
          <cell r="N12254" t="str">
            <v>Une heure d'études automatismes</v>
          </cell>
          <cell r="O12254" t="str">
            <v>One hour of automation studies</v>
          </cell>
          <cell r="P12254">
            <v>16</v>
          </cell>
          <cell r="Q12254" t="str">
            <v>Hors service moyens PTI et défreinage</v>
          </cell>
          <cell r="R12254" t="str">
            <v>07,.</v>
          </cell>
          <cell r="X12254">
            <v>103.99999999999997</v>
          </cell>
          <cell r="Y12254">
            <v>0</v>
          </cell>
          <cell r="Z12254">
            <v>0</v>
          </cell>
          <cell r="AA12254">
            <v>103.99999999999997</v>
          </cell>
          <cell r="AD12254">
            <v>6.4999999999999982</v>
          </cell>
          <cell r="AE12254">
            <v>0</v>
          </cell>
          <cell r="AF12254">
            <v>0</v>
          </cell>
        </row>
        <row r="12255">
          <cell r="M12255" t="str">
            <v>HAut</v>
          </cell>
          <cell r="N12255" t="str">
            <v>Une heure d'automaticiens sur site</v>
          </cell>
          <cell r="O12255" t="str">
            <v>One hour of on-site automation specialists</v>
          </cell>
          <cell r="P12255">
            <v>16</v>
          </cell>
          <cell r="Q12255" t="str">
            <v>Hors service moyens PTI et défreinage</v>
          </cell>
          <cell r="R12255" t="str">
            <v>07,.</v>
          </cell>
          <cell r="X12255">
            <v>0</v>
          </cell>
          <cell r="Y12255">
            <v>0</v>
          </cell>
          <cell r="Z12255">
            <v>1764</v>
          </cell>
          <cell r="AA12255">
            <v>1764</v>
          </cell>
          <cell r="AD12255">
            <v>0</v>
          </cell>
          <cell r="AE12255">
            <v>0</v>
          </cell>
          <cell r="AF12255">
            <v>110.25</v>
          </cell>
        </row>
        <row r="12256">
          <cell r="M12256" t="str">
            <v>HAut</v>
          </cell>
          <cell r="N12256" t="str">
            <v>Une heure d'automaticiens sur site</v>
          </cell>
          <cell r="O12256" t="str">
            <v>One hour of on-site automation specialists</v>
          </cell>
          <cell r="P12256">
            <v>10</v>
          </cell>
          <cell r="Q12256" t="str">
            <v>Mode PR E/S</v>
          </cell>
          <cell r="R12256" t="str">
            <v>07,.</v>
          </cell>
          <cell r="X12256">
            <v>0</v>
          </cell>
          <cell r="Y12256">
            <v>0</v>
          </cell>
          <cell r="Z12256">
            <v>1102.5</v>
          </cell>
          <cell r="AA12256">
            <v>1102.5</v>
          </cell>
          <cell r="AD12256">
            <v>0</v>
          </cell>
          <cell r="AE12256">
            <v>0</v>
          </cell>
          <cell r="AF12256">
            <v>110.25</v>
          </cell>
        </row>
        <row r="12257">
          <cell r="M12257" t="str">
            <v>HEtudAUT</v>
          </cell>
          <cell r="N12257" t="str">
            <v>Une heure d'études automatismes</v>
          </cell>
          <cell r="O12257" t="str">
            <v>One hour of automation studies</v>
          </cell>
          <cell r="P12257">
            <v>40</v>
          </cell>
          <cell r="Q12257" t="str">
            <v>Marche sépcifique (marche à vide, SAE, poinconnage, ...)</v>
          </cell>
          <cell r="R12257" t="str">
            <v>07,.</v>
          </cell>
          <cell r="X12257">
            <v>259.99999999999994</v>
          </cell>
          <cell r="Y12257">
            <v>0</v>
          </cell>
          <cell r="Z12257">
            <v>0</v>
          </cell>
          <cell r="AA12257">
            <v>259.99999999999994</v>
          </cell>
          <cell r="AD12257">
            <v>6.4999999999999982</v>
          </cell>
          <cell r="AE12257">
            <v>0</v>
          </cell>
          <cell r="AF12257">
            <v>0</v>
          </cell>
        </row>
        <row r="12258">
          <cell r="M12258" t="str">
            <v>HAut</v>
          </cell>
          <cell r="N12258" t="str">
            <v>Une heure d'automaticiens sur site</v>
          </cell>
          <cell r="O12258" t="str">
            <v>One hour of on-site automation specialists</v>
          </cell>
          <cell r="P12258">
            <v>40</v>
          </cell>
          <cell r="Q12258" t="str">
            <v>Marche sépcifique (marche à vide, SAE, poinconnage, ...)</v>
          </cell>
          <cell r="R12258" t="str">
            <v>07,.</v>
          </cell>
          <cell r="X12258">
            <v>0</v>
          </cell>
          <cell r="Y12258">
            <v>0</v>
          </cell>
          <cell r="Z12258">
            <v>4410</v>
          </cell>
          <cell r="AA12258">
            <v>4410</v>
          </cell>
          <cell r="AD12258">
            <v>0</v>
          </cell>
          <cell r="AE12258">
            <v>0</v>
          </cell>
          <cell r="AF12258">
            <v>110.25</v>
          </cell>
        </row>
        <row r="12259">
          <cell r="M12259" t="str">
            <v>ContrôleAPISécurité</v>
          </cell>
          <cell r="N12259" t="str">
            <v>Contrôle API de sécurité</v>
          </cell>
          <cell r="O12259" t="str">
            <v>Safety PLC control</v>
          </cell>
          <cell r="P12259">
            <v>1</v>
          </cell>
          <cell r="Q12259">
            <v>0</v>
          </cell>
          <cell r="R12259" t="str">
            <v/>
          </cell>
          <cell r="X12259">
            <v>734.57999999999993</v>
          </cell>
          <cell r="Y12259">
            <v>0</v>
          </cell>
          <cell r="Z12259">
            <v>1402.3260950118647</v>
          </cell>
          <cell r="AA12259">
            <v>2136.9060950118646</v>
          </cell>
          <cell r="AD12259">
            <v>734.57999999999993</v>
          </cell>
          <cell r="AE12259">
            <v>0</v>
          </cell>
          <cell r="AF12259">
            <v>1402.3260950118647</v>
          </cell>
        </row>
        <row r="12260">
          <cell r="M12260" t="str">
            <v>CoffretOpeIHM_TP1500</v>
          </cell>
          <cell r="N12260" t="str">
            <v>Coffret IHM TP1500</v>
          </cell>
          <cell r="O12260" t="str">
            <v>IHM TP1500 power box</v>
          </cell>
          <cell r="P12260">
            <v>3</v>
          </cell>
          <cell r="Q12260">
            <v>0</v>
          </cell>
          <cell r="R12260" t="str">
            <v>07,.</v>
          </cell>
          <cell r="X12260">
            <v>158.99624999999997</v>
          </cell>
          <cell r="Y12260">
            <v>10178.122499999999</v>
          </cell>
          <cell r="Z12260">
            <v>5045.2337137766954</v>
          </cell>
          <cell r="AA12260">
            <v>15382.352463776695</v>
          </cell>
          <cell r="AD12260">
            <v>52.998749999999994</v>
          </cell>
          <cell r="AE12260">
            <v>3392.7075</v>
          </cell>
          <cell r="AF12260">
            <v>1681.7445712588985</v>
          </cell>
        </row>
        <row r="12261">
          <cell r="M12261" t="str">
            <v>SW16P_IP67</v>
          </cell>
          <cell r="N12261" t="str">
            <v>Switch Siemens 16 ports IP67</v>
          </cell>
          <cell r="O12261" t="str">
            <v>Siemens 16-port IP67 switch</v>
          </cell>
          <cell r="P12261">
            <v>4</v>
          </cell>
          <cell r="Q12261">
            <v>0</v>
          </cell>
          <cell r="R12261" t="str">
            <v>07,.</v>
          </cell>
          <cell r="X12261">
            <v>26.207999999999991</v>
          </cell>
          <cell r="Y12261">
            <v>4469.5097999999998</v>
          </cell>
          <cell r="Z12261">
            <v>1100.1630475059324</v>
          </cell>
          <cell r="AA12261">
            <v>5595.8808475059323</v>
          </cell>
          <cell r="AD12261">
            <v>6.5519999999999978</v>
          </cell>
          <cell r="AE12261">
            <v>1117.37745</v>
          </cell>
          <cell r="AF12261">
            <v>275.04076187648309</v>
          </cell>
        </row>
        <row r="12262">
          <cell r="M12262" t="str">
            <v>MobilPannel</v>
          </cell>
          <cell r="N12262" t="str">
            <v>Mobil Pannel + Box</v>
          </cell>
          <cell r="O12262" t="str">
            <v>Mobil Pannel + Box</v>
          </cell>
          <cell r="P12262">
            <v>1</v>
          </cell>
          <cell r="Q12262">
            <v>0</v>
          </cell>
          <cell r="R12262" t="str">
            <v>07,.</v>
          </cell>
          <cell r="X12262">
            <v>41.516642045454539</v>
          </cell>
          <cell r="Y12262">
            <v>2865.2491636363643</v>
          </cell>
          <cell r="Z12262">
            <v>1237.5240907741238</v>
          </cell>
          <cell r="AA12262">
            <v>4144.2898964559427</v>
          </cell>
          <cell r="AD12262">
            <v>41.516642045454539</v>
          </cell>
          <cell r="AE12262">
            <v>2865.2491636363643</v>
          </cell>
          <cell r="AF12262">
            <v>1237.5240907741238</v>
          </cell>
        </row>
        <row r="12263">
          <cell r="M12263" t="str">
            <v>ModeMaintenace2</v>
          </cell>
          <cell r="N12263" t="str">
            <v>Mode Maintenace 2</v>
          </cell>
          <cell r="O12263" t="str">
            <v>Maintenance Mode 2</v>
          </cell>
          <cell r="P12263">
            <v>6</v>
          </cell>
          <cell r="Q12263">
            <v>0</v>
          </cell>
          <cell r="R12263" t="str">
            <v>07,.</v>
          </cell>
          <cell r="X12263">
            <v>11.021535</v>
          </cell>
          <cell r="Y12263">
            <v>4158</v>
          </cell>
          <cell r="Z12263">
            <v>861.43614281472458</v>
          </cell>
          <cell r="AA12263">
            <v>5030.4576778147248</v>
          </cell>
          <cell r="AD12263">
            <v>1.8369225</v>
          </cell>
          <cell r="AE12263">
            <v>693</v>
          </cell>
          <cell r="AF12263">
            <v>143.57269046912077</v>
          </cell>
        </row>
        <row r="12264">
          <cell r="M12264" t="str">
            <v>CoffretPasserellePN-PN</v>
          </cell>
          <cell r="N12264" t="str">
            <v>Coffret passerelle PN-PN</v>
          </cell>
          <cell r="O12264" t="str">
            <v>Power box interface PN-PN</v>
          </cell>
          <cell r="P12264">
            <v>1</v>
          </cell>
          <cell r="Q12264">
            <v>0</v>
          </cell>
          <cell r="R12264" t="str">
            <v>07,.</v>
          </cell>
          <cell r="X12264">
            <v>12.508363636363633</v>
          </cell>
          <cell r="Y12264">
            <v>6252.0068863636361</v>
          </cell>
          <cell r="Z12264">
            <v>1236.6914544914675</v>
          </cell>
          <cell r="AA12264">
            <v>7501.2067044914675</v>
          </cell>
          <cell r="AD12264">
            <v>12.508363636363633</v>
          </cell>
          <cell r="AE12264">
            <v>6252.0068863636361</v>
          </cell>
          <cell r="AF12264">
            <v>1236.6914544914675</v>
          </cell>
        </row>
        <row r="12265">
          <cell r="M12265" t="str">
            <v>Coffret6Robots</v>
          </cell>
          <cell r="N12265" t="str">
            <v>Coffret de regroupement pour 6 robots</v>
          </cell>
          <cell r="O12265" t="str">
            <v>Power box gathering 6 robots</v>
          </cell>
          <cell r="P12265">
            <v>3</v>
          </cell>
          <cell r="Q12265" t="str">
            <v>A confirmer en étude</v>
          </cell>
          <cell r="R12265" t="str">
            <v>07,.</v>
          </cell>
          <cell r="X12265">
            <v>174.30524999999994</v>
          </cell>
          <cell r="Y12265">
            <v>9244.7144999999982</v>
          </cell>
          <cell r="Z12265">
            <v>8721.1059994061452</v>
          </cell>
          <cell r="AA12265">
            <v>18140.125749406143</v>
          </cell>
          <cell r="AD12265">
            <v>58.101749999999981</v>
          </cell>
          <cell r="AE12265">
            <v>3081.5714999999996</v>
          </cell>
          <cell r="AF12265">
            <v>2907.0353331353817</v>
          </cell>
        </row>
        <row r="12266">
          <cell r="M12266" t="str">
            <v>Coffret6robots_Compl_CamAxe</v>
          </cell>
          <cell r="N12266" t="str">
            <v>Coffret6robots_Complement_CamAx</v>
          </cell>
          <cell r="O12266" t="str">
            <v>Box6robots_Complement_CamAx</v>
          </cell>
          <cell r="P12266">
            <v>1</v>
          </cell>
          <cell r="Q12266" t="str">
            <v>A confirmer en étude</v>
          </cell>
          <cell r="R12266" t="str">
            <v>07,.</v>
          </cell>
          <cell r="X12266">
            <v>5.9525549999999985</v>
          </cell>
          <cell r="Y12266">
            <v>255.20250000000001</v>
          </cell>
          <cell r="Z12266">
            <v>209.41576187648312</v>
          </cell>
          <cell r="AA12266">
            <v>470.57081687648315</v>
          </cell>
          <cell r="AD12266">
            <v>5.9525549999999985</v>
          </cell>
          <cell r="AE12266">
            <v>255.20250000000001</v>
          </cell>
          <cell r="AF12266">
            <v>209.41576187648312</v>
          </cell>
        </row>
        <row r="12267">
          <cell r="M12267" t="str">
            <v>HEtudAUT</v>
          </cell>
          <cell r="N12267" t="str">
            <v>Une heure d'études automatismes</v>
          </cell>
          <cell r="O12267" t="str">
            <v>One hour of automation studies</v>
          </cell>
          <cell r="P12267">
            <v>12</v>
          </cell>
          <cell r="Q12267" t="str">
            <v>Mise à jour schéma IG2 pour dépar IG3 rob, séq, API, etc (Slov Rule)</v>
          </cell>
          <cell r="R12267" t="str">
            <v/>
          </cell>
          <cell r="X12267">
            <v>780</v>
          </cell>
          <cell r="Y12267">
            <v>0</v>
          </cell>
          <cell r="Z12267">
            <v>0</v>
          </cell>
          <cell r="AA12267">
            <v>780</v>
          </cell>
          <cell r="AD12267">
            <v>65</v>
          </cell>
          <cell r="AE12267">
            <v>0</v>
          </cell>
          <cell r="AF12267">
            <v>0</v>
          </cell>
        </row>
        <row r="12268">
          <cell r="M12268" t="str">
            <v>TradAUT</v>
          </cell>
          <cell r="N12268" t="str">
            <v>Traduction pour documents électriques d'un moyen</v>
          </cell>
          <cell r="O12268" t="str">
            <v>Translation for electrical documents of a medium</v>
          </cell>
          <cell r="P12268">
            <v>10</v>
          </cell>
          <cell r="Q12268">
            <v>0</v>
          </cell>
          <cell r="R12268" t="str">
            <v>07,.</v>
          </cell>
          <cell r="X12268">
            <v>439.26749999999993</v>
          </cell>
          <cell r="Y12268">
            <v>0</v>
          </cell>
          <cell r="Z12268">
            <v>0</v>
          </cell>
          <cell r="AA12268">
            <v>439.26749999999993</v>
          </cell>
          <cell r="AD12268">
            <v>43.926749999999991</v>
          </cell>
          <cell r="AE12268">
            <v>0</v>
          </cell>
          <cell r="AF12268">
            <v>0</v>
          </cell>
        </row>
        <row r="12269">
          <cell r="M12269" t="str">
            <v>NacelleElectJ</v>
          </cell>
          <cell r="N12269" t="str">
            <v>Utilisation d'une nacelle électricien à la journée</v>
          </cell>
          <cell r="O12269" t="str">
            <v>Use of an electric nacelle by the day</v>
          </cell>
          <cell r="P12269">
            <v>2</v>
          </cell>
          <cell r="Q12269" t="str">
            <v>Correspond à 5 jours</v>
          </cell>
          <cell r="R12269" t="str">
            <v>07,.</v>
          </cell>
          <cell r="X12269">
            <v>0</v>
          </cell>
          <cell r="Y12269">
            <v>907.2</v>
          </cell>
          <cell r="Z12269">
            <v>0</v>
          </cell>
          <cell r="AA12269">
            <v>907.2</v>
          </cell>
          <cell r="AD12269">
            <v>0</v>
          </cell>
          <cell r="AE12269">
            <v>453.6</v>
          </cell>
          <cell r="AF12269">
            <v>0</v>
          </cell>
        </row>
        <row r="12270">
          <cell r="M12270">
            <v>0</v>
          </cell>
          <cell r="N12270">
            <v>0</v>
          </cell>
          <cell r="O12270" t="str">
            <v/>
          </cell>
          <cell r="P12270">
            <v>0</v>
          </cell>
          <cell r="Q12270">
            <v>0</v>
          </cell>
          <cell r="R12270">
            <v>0</v>
          </cell>
          <cell r="AA12270">
            <v>0</v>
          </cell>
          <cell r="AD12270" t="e">
            <v>#DIV/0!</v>
          </cell>
          <cell r="AE12270" t="e">
            <v>#DIV/0!</v>
          </cell>
          <cell r="AF12270" t="e">
            <v>#DIV/0!</v>
          </cell>
        </row>
        <row r="12271">
          <cell r="M12271">
            <v>0</v>
          </cell>
          <cell r="N12271">
            <v>0</v>
          </cell>
          <cell r="O12271" t="str">
            <v/>
          </cell>
          <cell r="P12271">
            <v>0</v>
          </cell>
          <cell r="Q12271">
            <v>0</v>
          </cell>
          <cell r="R12271">
            <v>0</v>
          </cell>
          <cell r="AA12271">
            <v>0</v>
          </cell>
          <cell r="AD12271" t="e">
            <v>#DIV/0!</v>
          </cell>
          <cell r="AE12271" t="e">
            <v>#DIV/0!</v>
          </cell>
          <cell r="AF12271" t="e">
            <v>#DIV/0!</v>
          </cell>
        </row>
        <row r="12272">
          <cell r="M12272">
            <v>0</v>
          </cell>
          <cell r="N12272">
            <v>0</v>
          </cell>
          <cell r="O12272" t="str">
            <v/>
          </cell>
          <cell r="P12272">
            <v>0</v>
          </cell>
          <cell r="Q12272">
            <v>0</v>
          </cell>
          <cell r="R12272">
            <v>0</v>
          </cell>
          <cell r="AA12272">
            <v>0</v>
          </cell>
          <cell r="AD12272" t="e">
            <v>#DIV/0!</v>
          </cell>
          <cell r="AE12272" t="e">
            <v>#DIV/0!</v>
          </cell>
          <cell r="AF12272" t="e">
            <v>#DIV/0!</v>
          </cell>
        </row>
        <row r="12273">
          <cell r="M12273">
            <v>0</v>
          </cell>
          <cell r="N12273">
            <v>0</v>
          </cell>
          <cell r="O12273" t="str">
            <v/>
          </cell>
          <cell r="P12273">
            <v>1</v>
          </cell>
          <cell r="Q12273">
            <v>0</v>
          </cell>
          <cell r="R12273">
            <v>0</v>
          </cell>
          <cell r="AA12273">
            <v>0</v>
          </cell>
          <cell r="AD12273">
            <v>0</v>
          </cell>
          <cell r="AE12273">
            <v>0</v>
          </cell>
          <cell r="AF12273">
            <v>0</v>
          </cell>
        </row>
        <row r="12274">
          <cell r="M12274" t="str">
            <v>NacelleElectJ</v>
          </cell>
          <cell r="N12274" t="str">
            <v>Utilisation d'une nacelle électricien à la journée</v>
          </cell>
          <cell r="O12274" t="str">
            <v>Use of an electric nacelle by the day</v>
          </cell>
          <cell r="P12274">
            <v>1.25</v>
          </cell>
          <cell r="Q12274" t="str">
            <v>correspond à 2 jours</v>
          </cell>
          <cell r="R12274" t="str">
            <v/>
          </cell>
          <cell r="X12274">
            <v>0</v>
          </cell>
          <cell r="Y12274">
            <v>567</v>
          </cell>
          <cell r="Z12274">
            <v>0</v>
          </cell>
          <cell r="AA12274">
            <v>567</v>
          </cell>
          <cell r="AD12274">
            <v>0</v>
          </cell>
          <cell r="AE12274">
            <v>453.6</v>
          </cell>
          <cell r="AF12274">
            <v>0</v>
          </cell>
        </row>
        <row r="12275">
          <cell r="M12275" t="str">
            <v>EcranSmartTV-CRSF</v>
          </cell>
          <cell r="N12275" t="str">
            <v>Ecran Smart TV - 49"</v>
          </cell>
          <cell r="O12275" t="str">
            <v>Smart TV Screen- 49"</v>
          </cell>
          <cell r="P12275">
            <v>1</v>
          </cell>
          <cell r="Q12275">
            <v>0</v>
          </cell>
          <cell r="R12275" t="str">
            <v/>
          </cell>
          <cell r="X12275">
            <v>147.10857954545455</v>
          </cell>
          <cell r="Y12275">
            <v>1190.5105227272727</v>
          </cell>
          <cell r="Z12275">
            <v>1319.2658635283901</v>
          </cell>
          <cell r="AA12275">
            <v>2656.8849658011177</v>
          </cell>
          <cell r="AD12275">
            <v>147.10857954545455</v>
          </cell>
          <cell r="AE12275">
            <v>1190.5105227272727</v>
          </cell>
          <cell r="AF12275">
            <v>1319.2658635283901</v>
          </cell>
        </row>
        <row r="12276">
          <cell r="M12276" t="str">
            <v>HautParleurIP</v>
          </cell>
          <cell r="N12276" t="str">
            <v>Haut Parleur IP</v>
          </cell>
          <cell r="O12276" t="str">
            <v xml:space="preserve"> IP loudspeaker</v>
          </cell>
          <cell r="P12276">
            <v>1</v>
          </cell>
          <cell r="Q12276">
            <v>0</v>
          </cell>
          <cell r="R12276" t="str">
            <v/>
          </cell>
          <cell r="X12276">
            <v>147.10857954545455</v>
          </cell>
          <cell r="Y12276">
            <v>295.43611363636364</v>
          </cell>
          <cell r="Z12276">
            <v>212.98295454545456</v>
          </cell>
          <cell r="AA12276">
            <v>655.52764772727278</v>
          </cell>
          <cell r="AD12276">
            <v>147.10857954545455</v>
          </cell>
          <cell r="AE12276">
            <v>295.43611363636364</v>
          </cell>
          <cell r="AF12276">
            <v>212.98295454545456</v>
          </cell>
        </row>
        <row r="12277">
          <cell r="M12277" t="str">
            <v>CableEthCu70</v>
          </cell>
          <cell r="N12277" t="str">
            <v>Liaison Ethernet Cuivre 70m</v>
          </cell>
          <cell r="O12277" t="str">
            <v>Ethernet connection Copper 70m</v>
          </cell>
          <cell r="P12277">
            <v>5</v>
          </cell>
          <cell r="Q12277">
            <v>0</v>
          </cell>
          <cell r="R12277" t="str">
            <v/>
          </cell>
          <cell r="X12277">
            <v>0</v>
          </cell>
          <cell r="Y12277">
            <v>3150</v>
          </cell>
          <cell r="Z12277">
            <v>3150</v>
          </cell>
          <cell r="AA12277">
            <v>6300</v>
          </cell>
          <cell r="AD12277">
            <v>0</v>
          </cell>
          <cell r="AE12277">
            <v>630</v>
          </cell>
          <cell r="AF12277">
            <v>630</v>
          </cell>
        </row>
        <row r="12278">
          <cell r="M12278" t="str">
            <v>CoffretDistrib230v</v>
          </cell>
          <cell r="N12278" t="str">
            <v>Part fixe coffret distribution 230Vac</v>
          </cell>
          <cell r="O12278" t="str">
            <v>Fixed part distribution box 230Vac</v>
          </cell>
          <cell r="P12278">
            <v>1</v>
          </cell>
          <cell r="Q12278">
            <v>0</v>
          </cell>
          <cell r="R12278" t="str">
            <v/>
          </cell>
          <cell r="X12278">
            <v>196.56</v>
          </cell>
          <cell r="Y12278">
            <v>1620.4965000000002</v>
          </cell>
          <cell r="Z12278">
            <v>1713.6</v>
          </cell>
          <cell r="AA12278">
            <v>3530.6565000000001</v>
          </cell>
          <cell r="AD12278">
            <v>196.56</v>
          </cell>
          <cell r="AE12278">
            <v>1620.4965000000002</v>
          </cell>
          <cell r="AF12278">
            <v>1713.6</v>
          </cell>
        </row>
        <row r="12279">
          <cell r="M12279" t="str">
            <v>SAPIAWincc</v>
          </cell>
          <cell r="N12279" t="str">
            <v>Dialogue SAPIA - pupitre WinCC (pour une zone)</v>
          </cell>
          <cell r="O12279" t="str">
            <v>SAPIA dialog - WinCC panel (for one field)</v>
          </cell>
          <cell r="P12279">
            <v>1</v>
          </cell>
          <cell r="Q12279">
            <v>0</v>
          </cell>
          <cell r="R12279" t="str">
            <v/>
          </cell>
          <cell r="X12279">
            <v>265.78125</v>
          </cell>
          <cell r="Y12279">
            <v>56.847000000000008</v>
          </cell>
          <cell r="Z12279">
            <v>4049.0421422208697</v>
          </cell>
          <cell r="AA12279">
            <v>4371.6703922208699</v>
          </cell>
          <cell r="AD12279">
            <v>265.78125</v>
          </cell>
          <cell r="AE12279">
            <v>56.847000000000008</v>
          </cell>
          <cell r="AF12279">
            <v>4049.0421422208697</v>
          </cell>
        </row>
        <row r="12280">
          <cell r="M12280">
            <v>0</v>
          </cell>
          <cell r="N12280">
            <v>0</v>
          </cell>
          <cell r="O12280" t="str">
            <v/>
          </cell>
          <cell r="P12280">
            <v>0</v>
          </cell>
          <cell r="Q12280">
            <v>0</v>
          </cell>
          <cell r="R12280">
            <v>0</v>
          </cell>
          <cell r="AA12280">
            <v>0</v>
          </cell>
          <cell r="AD12280" t="e">
            <v>#DIV/0!</v>
          </cell>
          <cell r="AE12280" t="e">
            <v>#DIV/0!</v>
          </cell>
          <cell r="AF12280" t="e">
            <v>#DIV/0!</v>
          </cell>
        </row>
        <row r="12281">
          <cell r="M12281">
            <v>0</v>
          </cell>
          <cell r="N12281">
            <v>0</v>
          </cell>
          <cell r="O12281" t="str">
            <v/>
          </cell>
          <cell r="P12281">
            <v>1</v>
          </cell>
          <cell r="Q12281">
            <v>0</v>
          </cell>
          <cell r="R12281">
            <v>0</v>
          </cell>
          <cell r="AA12281">
            <v>0</v>
          </cell>
          <cell r="AD12281">
            <v>0</v>
          </cell>
          <cell r="AE12281">
            <v>0</v>
          </cell>
          <cell r="AF12281">
            <v>0</v>
          </cell>
        </row>
        <row r="12282">
          <cell r="M12282" t="str">
            <v>NacelleElectJ</v>
          </cell>
          <cell r="N12282" t="str">
            <v>Utilisation d'une nacelle électricien à la journée</v>
          </cell>
          <cell r="O12282" t="str">
            <v>Use of an electric nacelle by the day</v>
          </cell>
          <cell r="P12282">
            <v>1.25</v>
          </cell>
          <cell r="Q12282" t="str">
            <v>correspond à 2 jours</v>
          </cell>
          <cell r="R12282" t="str">
            <v>07,.</v>
          </cell>
          <cell r="X12282">
            <v>0</v>
          </cell>
          <cell r="Y12282">
            <v>567</v>
          </cell>
          <cell r="Z12282">
            <v>0</v>
          </cell>
          <cell r="AA12282">
            <v>567</v>
          </cell>
          <cell r="AD12282">
            <v>0</v>
          </cell>
          <cell r="AE12282">
            <v>453.6</v>
          </cell>
          <cell r="AF12282">
            <v>0</v>
          </cell>
        </row>
        <row r="12283">
          <cell r="M12283" t="str">
            <v>EcranSmartTV-CRSF</v>
          </cell>
          <cell r="N12283" t="str">
            <v>Ecran Smart TV - 49"</v>
          </cell>
          <cell r="O12283" t="str">
            <v>Smart TV Screen- 49"</v>
          </cell>
          <cell r="P12283">
            <v>1</v>
          </cell>
          <cell r="Q12283">
            <v>0</v>
          </cell>
          <cell r="R12283" t="str">
            <v>07,.</v>
          </cell>
          <cell r="X12283">
            <v>14.710857954545451</v>
          </cell>
          <cell r="Y12283">
            <v>1190.5105227272727</v>
          </cell>
          <cell r="Z12283">
            <v>1319.2658635283901</v>
          </cell>
          <cell r="AA12283">
            <v>2524.4872442102082</v>
          </cell>
          <cell r="AD12283">
            <v>14.710857954545451</v>
          </cell>
          <cell r="AE12283">
            <v>1190.5105227272727</v>
          </cell>
          <cell r="AF12283">
            <v>1319.2658635283901</v>
          </cell>
        </row>
        <row r="12284">
          <cell r="M12284" t="str">
            <v>HautParleurIP</v>
          </cell>
          <cell r="N12284" t="str">
            <v>Haut Parleur IP</v>
          </cell>
          <cell r="O12284" t="str">
            <v xml:space="preserve"> IP loudspeaker</v>
          </cell>
          <cell r="P12284">
            <v>1</v>
          </cell>
          <cell r="Q12284">
            <v>0</v>
          </cell>
          <cell r="R12284" t="str">
            <v>07,.</v>
          </cell>
          <cell r="X12284">
            <v>14.710857954545451</v>
          </cell>
          <cell r="Y12284">
            <v>295.43611363636364</v>
          </cell>
          <cell r="Z12284">
            <v>212.98295454545456</v>
          </cell>
          <cell r="AA12284">
            <v>523.12992613636368</v>
          </cell>
          <cell r="AD12284">
            <v>14.710857954545451</v>
          </cell>
          <cell r="AE12284">
            <v>295.43611363636364</v>
          </cell>
          <cell r="AF12284">
            <v>212.98295454545456</v>
          </cell>
        </row>
        <row r="12285">
          <cell r="M12285" t="str">
            <v>CableEthCu70</v>
          </cell>
          <cell r="N12285" t="str">
            <v>Liaison Ethernet Cuivre 70m</v>
          </cell>
          <cell r="O12285" t="str">
            <v>Ethernet connection Copper 70m</v>
          </cell>
          <cell r="P12285">
            <v>2</v>
          </cell>
          <cell r="Q12285">
            <v>0</v>
          </cell>
          <cell r="R12285" t="str">
            <v>07,.</v>
          </cell>
          <cell r="X12285">
            <v>0</v>
          </cell>
          <cell r="Y12285">
            <v>1260</v>
          </cell>
          <cell r="Z12285">
            <v>1260</v>
          </cell>
          <cell r="AA12285">
            <v>2520</v>
          </cell>
          <cell r="AD12285">
            <v>0</v>
          </cell>
          <cell r="AE12285">
            <v>630</v>
          </cell>
          <cell r="AF12285">
            <v>630</v>
          </cell>
        </row>
        <row r="12286">
          <cell r="M12286" t="str">
            <v>SAPIAWincc</v>
          </cell>
          <cell r="N12286" t="str">
            <v>Dialogue SAPIA - pupitre WinCC (pour une zone)</v>
          </cell>
          <cell r="O12286" t="str">
            <v>SAPIA dialog - WinCC panel (for one field)</v>
          </cell>
          <cell r="P12286">
            <v>1</v>
          </cell>
          <cell r="Q12286">
            <v>0</v>
          </cell>
          <cell r="R12286" t="str">
            <v>07,.</v>
          </cell>
          <cell r="X12286">
            <v>26.578124999999993</v>
          </cell>
          <cell r="Y12286">
            <v>56.847000000000008</v>
          </cell>
          <cell r="Z12286">
            <v>4049.0421422208697</v>
          </cell>
          <cell r="AA12286">
            <v>4132.4672672208699</v>
          </cell>
          <cell r="AD12286">
            <v>26.578124999999993</v>
          </cell>
          <cell r="AE12286">
            <v>56.847000000000008</v>
          </cell>
          <cell r="AF12286">
            <v>4049.0421422208697</v>
          </cell>
        </row>
        <row r="12287">
          <cell r="M12287" t="str">
            <v>PartFixeDistrib230v</v>
          </cell>
          <cell r="N12287" t="str">
            <v>Part fixe coffret distribution 230Vac</v>
          </cell>
          <cell r="O12287" t="str">
            <v>Fixed part distribution box 230Vac</v>
          </cell>
          <cell r="P12287">
            <v>1</v>
          </cell>
          <cell r="Q12287">
            <v>0</v>
          </cell>
          <cell r="R12287" t="str">
            <v>07,.</v>
          </cell>
          <cell r="X12287">
            <v>6.5519999999999978</v>
          </cell>
          <cell r="Y12287">
            <v>491.01150000000001</v>
          </cell>
          <cell r="Z12287">
            <v>378</v>
          </cell>
          <cell r="AA12287">
            <v>875.56349999999998</v>
          </cell>
          <cell r="AD12287">
            <v>6.5519999999999978</v>
          </cell>
          <cell r="AE12287">
            <v>491.01150000000001</v>
          </cell>
          <cell r="AF12287">
            <v>378</v>
          </cell>
        </row>
        <row r="12288">
          <cell r="AD12288" t="e">
            <v>#DIV/0!</v>
          </cell>
          <cell r="AE12288" t="e">
            <v>#DIV/0!</v>
          </cell>
          <cell r="AF12288" t="e">
            <v>#DIV/0!</v>
          </cell>
        </row>
        <row r="12289">
          <cell r="M12289">
            <v>0</v>
          </cell>
          <cell r="N12289">
            <v>0</v>
          </cell>
          <cell r="O12289" t="str">
            <v/>
          </cell>
          <cell r="P12289">
            <v>1</v>
          </cell>
          <cell r="Q12289">
            <v>0</v>
          </cell>
          <cell r="R12289">
            <v>0</v>
          </cell>
          <cell r="AA12289">
            <v>0</v>
          </cell>
          <cell r="AD12289">
            <v>0</v>
          </cell>
          <cell r="AE12289">
            <v>0</v>
          </cell>
          <cell r="AF12289">
            <v>0</v>
          </cell>
        </row>
        <row r="12290">
          <cell r="M12290" t="str">
            <v>RehClaiedepal1400</v>
          </cell>
          <cell r="N12290" t="str">
            <v xml:space="preserve">Réhausse claies dépal h 1400 </v>
          </cell>
          <cell r="O12290" t="str">
            <v xml:space="preserve">1400 high unloading platform for containers </v>
          </cell>
          <cell r="P12290">
            <v>1</v>
          </cell>
          <cell r="Q12290" t="str">
            <v>Equi pour geom conteneur</v>
          </cell>
          <cell r="R12290" t="str">
            <v/>
          </cell>
          <cell r="X12290">
            <v>16.580024999999999</v>
          </cell>
          <cell r="Y12290">
            <v>29.809500000000003</v>
          </cell>
          <cell r="Z12290">
            <v>45.558152375296615</v>
          </cell>
          <cell r="AA12290">
            <v>91.947677375296621</v>
          </cell>
          <cell r="AD12290">
            <v>16.580024999999999</v>
          </cell>
          <cell r="AE12290">
            <v>29.809500000000003</v>
          </cell>
          <cell r="AF12290">
            <v>45.558152375296615</v>
          </cell>
        </row>
        <row r="12291">
          <cell r="M12291" t="str">
            <v>PPlaser</v>
          </cell>
          <cell r="N12291" t="str">
            <v>Détecteur laser de présence pièce</v>
          </cell>
          <cell r="O12291" t="str">
            <v xml:space="preserve">Parts presence laser sensor </v>
          </cell>
          <cell r="P12291">
            <v>2</v>
          </cell>
          <cell r="Q12291" t="str">
            <v>Présence 1ère et dernière pièce</v>
          </cell>
          <cell r="R12291" t="str">
            <v/>
          </cell>
          <cell r="X12291">
            <v>38.212650000000004</v>
          </cell>
          <cell r="Y12291">
            <v>51.636899999999997</v>
          </cell>
          <cell r="Z12291">
            <v>215.19076187648309</v>
          </cell>
          <cell r="AA12291">
            <v>305.04031187648309</v>
          </cell>
          <cell r="AD12291">
            <v>19.106325000000002</v>
          </cell>
          <cell r="AE12291">
            <v>25.818449999999999</v>
          </cell>
          <cell r="AF12291">
            <v>107.59538093824155</v>
          </cell>
        </row>
        <row r="12292">
          <cell r="M12292" t="str">
            <v>CallBox</v>
          </cell>
          <cell r="N12292" t="str">
            <v>Call Box</v>
          </cell>
          <cell r="O12292" t="str">
            <v>Call Box</v>
          </cell>
          <cell r="P12292">
            <v>1</v>
          </cell>
          <cell r="Q12292">
            <v>0</v>
          </cell>
          <cell r="R12292" t="str">
            <v/>
          </cell>
          <cell r="X12292">
            <v>28.104300000000002</v>
          </cell>
          <cell r="Y12292">
            <v>91.381500000000003</v>
          </cell>
          <cell r="Z12292">
            <v>205.77038093824154</v>
          </cell>
          <cell r="AA12292">
            <v>325.25618093824153</v>
          </cell>
          <cell r="AD12292">
            <v>28.104300000000002</v>
          </cell>
          <cell r="AE12292">
            <v>91.381500000000003</v>
          </cell>
          <cell r="AF12292">
            <v>205.77038093824154</v>
          </cell>
        </row>
        <row r="12293">
          <cell r="M12293" t="str">
            <v>PupCariste</v>
          </cell>
          <cell r="N12293" t="str">
            <v>Pupitre Cariste</v>
          </cell>
          <cell r="O12293" t="str">
            <v>Operator's desk</v>
          </cell>
          <cell r="P12293">
            <v>1</v>
          </cell>
          <cell r="Q12293">
            <v>0</v>
          </cell>
          <cell r="R12293" t="str">
            <v/>
          </cell>
          <cell r="X12293">
            <v>156.1455</v>
          </cell>
          <cell r="Y12293">
            <v>626.20949999999993</v>
          </cell>
          <cell r="Z12293">
            <v>744.33152375296618</v>
          </cell>
          <cell r="AA12293">
            <v>1526.686523752966</v>
          </cell>
          <cell r="AD12293">
            <v>156.1455</v>
          </cell>
          <cell r="AE12293">
            <v>626.20949999999993</v>
          </cell>
          <cell r="AF12293">
            <v>744.33152375296618</v>
          </cell>
        </row>
        <row r="12294">
          <cell r="M12294" t="str">
            <v>CoffretOpeIHM_TP700</v>
          </cell>
          <cell r="N12294" t="str">
            <v>Coffret IHM TP700</v>
          </cell>
          <cell r="O12294" t="str">
            <v>IHM TP700 power box</v>
          </cell>
          <cell r="P12294">
            <v>1</v>
          </cell>
          <cell r="Q12294">
            <v>0</v>
          </cell>
          <cell r="R12294" t="str">
            <v/>
          </cell>
          <cell r="X12294">
            <v>434.93624999999997</v>
          </cell>
          <cell r="Y12294">
            <v>1218.5775000000001</v>
          </cell>
          <cell r="Z12294">
            <v>1296.4538093824156</v>
          </cell>
          <cell r="AA12294">
            <v>2949.9675593824159</v>
          </cell>
          <cell r="AD12294">
            <v>434.93624999999997</v>
          </cell>
          <cell r="AE12294">
            <v>1218.5775000000001</v>
          </cell>
          <cell r="AF12294">
            <v>1296.4538093824156</v>
          </cell>
        </row>
        <row r="12295">
          <cell r="M12295">
            <v>0</v>
          </cell>
          <cell r="N12295">
            <v>0</v>
          </cell>
          <cell r="O12295" t="str">
            <v/>
          </cell>
          <cell r="P12295">
            <v>0</v>
          </cell>
          <cell r="Q12295">
            <v>0</v>
          </cell>
          <cell r="R12295">
            <v>0</v>
          </cell>
          <cell r="AA12295">
            <v>0</v>
          </cell>
          <cell r="AD12295" t="e">
            <v>#DIV/0!</v>
          </cell>
          <cell r="AE12295" t="e">
            <v>#DIV/0!</v>
          </cell>
          <cell r="AF12295" t="e">
            <v>#DIV/0!</v>
          </cell>
        </row>
        <row r="12296">
          <cell r="M12296">
            <v>0</v>
          </cell>
          <cell r="N12296">
            <v>0</v>
          </cell>
          <cell r="O12296" t="str">
            <v/>
          </cell>
          <cell r="P12296">
            <v>1</v>
          </cell>
          <cell r="Q12296">
            <v>0</v>
          </cell>
          <cell r="R12296">
            <v>0</v>
          </cell>
          <cell r="AA12296">
            <v>0</v>
          </cell>
          <cell r="AD12296">
            <v>0</v>
          </cell>
          <cell r="AE12296">
            <v>0</v>
          </cell>
          <cell r="AF12296">
            <v>0</v>
          </cell>
        </row>
        <row r="12297">
          <cell r="M12297" t="str">
            <v>RehClaiedepal300</v>
          </cell>
          <cell r="N12297" t="str">
            <v xml:space="preserve">Réhausse claies dépal h 300 </v>
          </cell>
          <cell r="O12297" t="str">
            <v xml:space="preserve">300 high unloading platform for containers </v>
          </cell>
          <cell r="P12297">
            <v>1</v>
          </cell>
          <cell r="Q12297">
            <v>0</v>
          </cell>
          <cell r="R12297" t="str">
            <v/>
          </cell>
          <cell r="X12297">
            <v>0</v>
          </cell>
          <cell r="Y12297">
            <v>0</v>
          </cell>
          <cell r="Z12297">
            <v>0</v>
          </cell>
          <cell r="AA12297">
            <v>0</v>
          </cell>
          <cell r="AD12297">
            <v>0</v>
          </cell>
          <cell r="AE12297">
            <v>0</v>
          </cell>
          <cell r="AF12297">
            <v>0</v>
          </cell>
        </row>
        <row r="12298">
          <cell r="M12298" t="str">
            <v>ProtDepalAuto2pot</v>
          </cell>
          <cell r="N12298" t="str">
            <v>Ensemble protection poste dépal. auto 2 poteaux</v>
          </cell>
          <cell r="O12298" t="str">
            <v>protection set autom. Depalletizing station 2 Pillars</v>
          </cell>
          <cell r="P12298">
            <v>1</v>
          </cell>
          <cell r="Q12298">
            <v>0</v>
          </cell>
          <cell r="R12298" t="str">
            <v/>
          </cell>
          <cell r="X12298">
            <v>0</v>
          </cell>
          <cell r="Y12298">
            <v>0</v>
          </cell>
          <cell r="Z12298">
            <v>0</v>
          </cell>
          <cell r="AA12298">
            <v>0</v>
          </cell>
          <cell r="AD12298">
            <v>0</v>
          </cell>
          <cell r="AE12298">
            <v>0</v>
          </cell>
          <cell r="AF12298">
            <v>0</v>
          </cell>
        </row>
        <row r="12299">
          <cell r="M12299" t="str">
            <v>BarImDepal</v>
          </cell>
          <cell r="N12299" t="str">
            <v>Barrière immatérielle - poste de dépalettisation</v>
          </cell>
          <cell r="O12299" t="str">
            <v>Light barrier - depalletizing station</v>
          </cell>
          <cell r="P12299">
            <v>1</v>
          </cell>
          <cell r="Q12299" t="str">
            <v>Hauteur protégée suivant besoins</v>
          </cell>
          <cell r="R12299" t="str">
            <v/>
          </cell>
          <cell r="X12299">
            <v>108.78052500000001</v>
          </cell>
          <cell r="Y12299">
            <v>327.66300000000001</v>
          </cell>
          <cell r="Z12299">
            <v>385.29076187648309</v>
          </cell>
          <cell r="AA12299">
            <v>821.73428687648311</v>
          </cell>
          <cell r="AD12299">
            <v>108.78052500000001</v>
          </cell>
          <cell r="AE12299">
            <v>327.66300000000001</v>
          </cell>
          <cell r="AF12299">
            <v>385.29076187648309</v>
          </cell>
        </row>
        <row r="12300">
          <cell r="M12300" t="str">
            <v>PPlaser</v>
          </cell>
          <cell r="N12300" t="str">
            <v>Détecteur laser de présence pièce</v>
          </cell>
          <cell r="O12300" t="str">
            <v xml:space="preserve">Parts presence laser sensor </v>
          </cell>
          <cell r="P12300">
            <v>2</v>
          </cell>
          <cell r="Q12300" t="str">
            <v>Présence 1ère et dernière pièce</v>
          </cell>
          <cell r="R12300" t="str">
            <v/>
          </cell>
          <cell r="X12300">
            <v>38.212650000000004</v>
          </cell>
          <cell r="Y12300">
            <v>51.636899999999997</v>
          </cell>
          <cell r="Z12300">
            <v>215.19076187648309</v>
          </cell>
          <cell r="AA12300">
            <v>305.04031187648309</v>
          </cell>
          <cell r="AD12300">
            <v>19.106325000000002</v>
          </cell>
          <cell r="AE12300">
            <v>25.818449999999999</v>
          </cell>
          <cell r="AF12300">
            <v>107.59538093824155</v>
          </cell>
        </row>
        <row r="12301">
          <cell r="M12301" t="str">
            <v>CallBox</v>
          </cell>
          <cell r="N12301" t="str">
            <v>Call Box</v>
          </cell>
          <cell r="O12301" t="str">
            <v>Call Box</v>
          </cell>
          <cell r="P12301">
            <v>1</v>
          </cell>
          <cell r="Q12301">
            <v>0</v>
          </cell>
          <cell r="R12301" t="str">
            <v/>
          </cell>
          <cell r="X12301">
            <v>28.104300000000002</v>
          </cell>
          <cell r="Y12301">
            <v>91.381500000000003</v>
          </cell>
          <cell r="Z12301">
            <v>205.77038093824154</v>
          </cell>
          <cell r="AA12301">
            <v>325.25618093824153</v>
          </cell>
          <cell r="AD12301">
            <v>28.104300000000002</v>
          </cell>
          <cell r="AE12301">
            <v>91.381500000000003</v>
          </cell>
          <cell r="AF12301">
            <v>205.77038093824154</v>
          </cell>
        </row>
        <row r="12302">
          <cell r="M12302" t="str">
            <v>PupCariste</v>
          </cell>
          <cell r="N12302" t="str">
            <v>Pupitre Cariste</v>
          </cell>
          <cell r="O12302" t="str">
            <v>Operator's desk</v>
          </cell>
          <cell r="P12302">
            <v>1</v>
          </cell>
          <cell r="Q12302">
            <v>0</v>
          </cell>
          <cell r="R12302" t="str">
            <v/>
          </cell>
          <cell r="X12302">
            <v>156.1455</v>
          </cell>
          <cell r="Y12302">
            <v>626.20949999999993</v>
          </cell>
          <cell r="Z12302">
            <v>744.33152375296618</v>
          </cell>
          <cell r="AA12302">
            <v>1526.686523752966</v>
          </cell>
          <cell r="AD12302">
            <v>156.1455</v>
          </cell>
          <cell r="AE12302">
            <v>626.20949999999993</v>
          </cell>
          <cell r="AF12302">
            <v>744.33152375296618</v>
          </cell>
        </row>
        <row r="12303">
          <cell r="M12303" t="str">
            <v>CoffretOpeIHM_TP700</v>
          </cell>
          <cell r="N12303" t="str">
            <v>Coffret IHM TP700</v>
          </cell>
          <cell r="O12303" t="str">
            <v>IHM TP700 power box</v>
          </cell>
          <cell r="P12303">
            <v>1</v>
          </cell>
          <cell r="Q12303">
            <v>0</v>
          </cell>
          <cell r="R12303" t="str">
            <v/>
          </cell>
          <cell r="X12303">
            <v>434.93624999999997</v>
          </cell>
          <cell r="Y12303">
            <v>1218.5775000000001</v>
          </cell>
          <cell r="Z12303">
            <v>1296.4538093824156</v>
          </cell>
          <cell r="AA12303">
            <v>2949.9675593824159</v>
          </cell>
          <cell r="AD12303">
            <v>434.93624999999997</v>
          </cell>
          <cell r="AE12303">
            <v>1218.5775000000001</v>
          </cell>
          <cell r="AF12303">
            <v>1296.4538093824156</v>
          </cell>
        </row>
        <row r="12304">
          <cell r="M12304">
            <v>0</v>
          </cell>
          <cell r="N12304">
            <v>0</v>
          </cell>
          <cell r="O12304" t="str">
            <v/>
          </cell>
          <cell r="P12304">
            <v>0</v>
          </cell>
          <cell r="Q12304">
            <v>0</v>
          </cell>
          <cell r="R12304">
            <v>0</v>
          </cell>
          <cell r="AA12304">
            <v>0</v>
          </cell>
          <cell r="AD12304" t="e">
            <v>#DIV/0!</v>
          </cell>
          <cell r="AE12304" t="e">
            <v>#DIV/0!</v>
          </cell>
          <cell r="AF12304" t="e">
            <v>#DIV/0!</v>
          </cell>
        </row>
        <row r="12305">
          <cell r="M12305">
            <v>0</v>
          </cell>
          <cell r="N12305">
            <v>0</v>
          </cell>
          <cell r="O12305" t="str">
            <v/>
          </cell>
          <cell r="P12305">
            <v>1</v>
          </cell>
          <cell r="Q12305">
            <v>0</v>
          </cell>
          <cell r="R12305">
            <v>0</v>
          </cell>
          <cell r="AA12305">
            <v>0</v>
          </cell>
          <cell r="AD12305">
            <v>0</v>
          </cell>
          <cell r="AE12305">
            <v>0</v>
          </cell>
          <cell r="AF12305">
            <v>0</v>
          </cell>
        </row>
        <row r="12306">
          <cell r="M12306" t="str">
            <v>EtudRobM1</v>
          </cell>
          <cell r="N12306" t="str">
            <v>Etude numérique simple sur robot M existant</v>
          </cell>
          <cell r="O12306" t="str">
            <v>Simple numerical study on existing M robot</v>
          </cell>
          <cell r="P12306">
            <v>0.5</v>
          </cell>
          <cell r="Q12306">
            <v>0</v>
          </cell>
          <cell r="R12306" t="str">
            <v/>
          </cell>
          <cell r="X12306">
            <v>0</v>
          </cell>
          <cell r="Y12306">
            <v>0</v>
          </cell>
          <cell r="Z12306">
            <v>0</v>
          </cell>
          <cell r="AA12306">
            <v>0</v>
          </cell>
          <cell r="AD12306">
            <v>0</v>
          </cell>
          <cell r="AE12306">
            <v>0</v>
          </cell>
          <cell r="AF12306">
            <v>0</v>
          </cell>
        </row>
        <row r="12307">
          <cell r="M12307" t="str">
            <v>TrajPalDepal</v>
          </cell>
          <cell r="N12307" t="str">
            <v>Trajectoire de PAL et/ou DEPAL</v>
          </cell>
          <cell r="O12307" t="str">
            <v>Load/unloading trajectory</v>
          </cell>
          <cell r="P12307">
            <v>2</v>
          </cell>
          <cell r="Q12307" t="str">
            <v>Dépal Avec ou sans trappe</v>
          </cell>
          <cell r="R12307" t="str">
            <v/>
          </cell>
          <cell r="X12307">
            <v>23.936850000000007</v>
          </cell>
          <cell r="Y12307">
            <v>0</v>
          </cell>
          <cell r="Z12307">
            <v>70.11630475059323</v>
          </cell>
          <cell r="AA12307">
            <v>94.053154750593237</v>
          </cell>
          <cell r="AD12307">
            <v>11.968425000000003</v>
          </cell>
          <cell r="AE12307">
            <v>0</v>
          </cell>
          <cell r="AF12307">
            <v>35.058152375296615</v>
          </cell>
        </row>
        <row r="12308">
          <cell r="M12308" t="str">
            <v>TrajMan</v>
          </cell>
          <cell r="N12308" t="str">
            <v>Trajectoire de manutention</v>
          </cell>
          <cell r="O12308" t="str">
            <v>Handling path</v>
          </cell>
          <cell r="P12308">
            <v>1</v>
          </cell>
          <cell r="Q12308" t="str">
            <v>Chargement TAC</v>
          </cell>
          <cell r="R12308" t="str">
            <v/>
          </cell>
          <cell r="X12308">
            <v>0</v>
          </cell>
          <cell r="Y12308">
            <v>0</v>
          </cell>
          <cell r="Z12308">
            <v>0</v>
          </cell>
          <cell r="AA12308">
            <v>0</v>
          </cell>
          <cell r="AD12308">
            <v>0</v>
          </cell>
          <cell r="AE12308">
            <v>0</v>
          </cell>
          <cell r="AF12308">
            <v>0</v>
          </cell>
        </row>
        <row r="12309">
          <cell r="M12309" t="str">
            <v>EchCodeTraj</v>
          </cell>
          <cell r="N12309" t="str">
            <v>Echange Code Trajectoire avec baie robot</v>
          </cell>
          <cell r="O12309" t="str">
            <v>Exchange of Trajectory Code with robot bay</v>
          </cell>
          <cell r="P12309">
            <v>2</v>
          </cell>
          <cell r="Q12309" t="str">
            <v>div</v>
          </cell>
          <cell r="R12309" t="str">
            <v/>
          </cell>
          <cell r="X12309">
            <v>23.625</v>
          </cell>
          <cell r="Y12309">
            <v>0</v>
          </cell>
          <cell r="Z12309">
            <v>192.81983806413143</v>
          </cell>
          <cell r="AA12309">
            <v>216.44483806413143</v>
          </cell>
          <cell r="AD12309">
            <v>11.8125</v>
          </cell>
          <cell r="AE12309">
            <v>0</v>
          </cell>
          <cell r="AF12309">
            <v>96.409919032065716</v>
          </cell>
        </row>
        <row r="12310">
          <cell r="M12310" t="str">
            <v>HEtudAUT</v>
          </cell>
          <cell r="N12310" t="str">
            <v>Une heure d'études automatismes</v>
          </cell>
          <cell r="O12310" t="str">
            <v>One hour of automation studies</v>
          </cell>
          <cell r="P12310">
            <v>1</v>
          </cell>
          <cell r="Q12310" t="str">
            <v>Complement Hetude AF+Marguerite+Prog</v>
          </cell>
          <cell r="R12310" t="str">
            <v/>
          </cell>
          <cell r="X12310">
            <v>65</v>
          </cell>
          <cell r="Y12310">
            <v>0</v>
          </cell>
          <cell r="Z12310">
            <v>0</v>
          </cell>
          <cell r="AA12310">
            <v>65</v>
          </cell>
          <cell r="AD12310">
            <v>65</v>
          </cell>
          <cell r="AE12310">
            <v>0</v>
          </cell>
          <cell r="AF12310">
            <v>0</v>
          </cell>
        </row>
        <row r="12311">
          <cell r="M12311">
            <v>0</v>
          </cell>
          <cell r="N12311">
            <v>0</v>
          </cell>
          <cell r="O12311" t="str">
            <v/>
          </cell>
          <cell r="P12311">
            <v>0</v>
          </cell>
          <cell r="Q12311">
            <v>0</v>
          </cell>
          <cell r="R12311">
            <v>0</v>
          </cell>
          <cell r="AA12311">
            <v>0</v>
          </cell>
          <cell r="AD12311" t="e">
            <v>#DIV/0!</v>
          </cell>
          <cell r="AE12311" t="e">
            <v>#DIV/0!</v>
          </cell>
          <cell r="AF12311" t="e">
            <v>#DIV/0!</v>
          </cell>
        </row>
        <row r="12312">
          <cell r="M12312">
            <v>0</v>
          </cell>
          <cell r="N12312">
            <v>0</v>
          </cell>
          <cell r="O12312" t="str">
            <v/>
          </cell>
          <cell r="P12312">
            <v>1</v>
          </cell>
          <cell r="Q12312">
            <v>0</v>
          </cell>
          <cell r="R12312">
            <v>0</v>
          </cell>
          <cell r="AA12312">
            <v>0</v>
          </cell>
          <cell r="AD12312">
            <v>0</v>
          </cell>
          <cell r="AE12312">
            <v>0</v>
          </cell>
          <cell r="AF12312">
            <v>0</v>
          </cell>
        </row>
        <row r="12313">
          <cell r="M12313" t="str">
            <v>RetaqMag4Serr</v>
          </cell>
          <cell r="N12313" t="str">
            <v>Retaquage magasin 4 serrages</v>
          </cell>
          <cell r="O12313" t="str">
            <v>4-clamps locking system for accumulation transfer</v>
          </cell>
          <cell r="P12313">
            <v>1</v>
          </cell>
          <cell r="Q12313">
            <v>0</v>
          </cell>
          <cell r="X12313">
            <v>215.38440000000003</v>
          </cell>
          <cell r="Y12313">
            <v>613.12860000000001</v>
          </cell>
          <cell r="Z12313">
            <v>660.45860982580848</v>
          </cell>
          <cell r="AA12313">
            <v>1488.9716098258086</v>
          </cell>
          <cell r="AD12313">
            <v>215.38440000000003</v>
          </cell>
          <cell r="AE12313">
            <v>613.12860000000001</v>
          </cell>
          <cell r="AF12313">
            <v>660.45860982580848</v>
          </cell>
        </row>
        <row r="12314">
          <cell r="M12314" t="str">
            <v>PPlaser</v>
          </cell>
          <cell r="N12314" t="str">
            <v>Détecteur laser de présence pièce</v>
          </cell>
          <cell r="O12314" t="str">
            <v xml:space="preserve">Parts presence laser sensor </v>
          </cell>
          <cell r="P12314">
            <v>1</v>
          </cell>
          <cell r="Q12314">
            <v>0</v>
          </cell>
          <cell r="X12314">
            <v>19.106325000000002</v>
          </cell>
          <cell r="Y12314">
            <v>25.818449999999999</v>
          </cell>
          <cell r="Z12314">
            <v>107.59538093824155</v>
          </cell>
          <cell r="AA12314">
            <v>152.52015593824154</v>
          </cell>
          <cell r="AD12314">
            <v>19.106325000000002</v>
          </cell>
          <cell r="AE12314">
            <v>25.818449999999999</v>
          </cell>
          <cell r="AF12314">
            <v>107.59538093824155</v>
          </cell>
        </row>
        <row r="12315">
          <cell r="M12315" t="str">
            <v>PPFaisceauRouge</v>
          </cell>
          <cell r="N12315" t="str">
            <v>Détecteur à lumière rouge</v>
          </cell>
          <cell r="O12315" t="str">
            <v>Redlight sensor</v>
          </cell>
          <cell r="P12315">
            <v>2</v>
          </cell>
          <cell r="Q12315">
            <v>0</v>
          </cell>
          <cell r="X12315">
            <v>38.212650000000004</v>
          </cell>
          <cell r="Y12315">
            <v>51.636899999999997</v>
          </cell>
          <cell r="Z12315">
            <v>215.19076187648309</v>
          </cell>
          <cell r="AA12315">
            <v>305.04031187648309</v>
          </cell>
          <cell r="AD12315">
            <v>19.106325000000002</v>
          </cell>
          <cell r="AE12315">
            <v>25.818449999999999</v>
          </cell>
          <cell r="AF12315">
            <v>107.59538093824155</v>
          </cell>
        </row>
        <row r="12316">
          <cell r="M12316" t="str">
            <v>CompIntPpMaq</v>
          </cell>
          <cell r="N12316" t="str">
            <v>Complément intégration d'un présence pièce maquett</v>
          </cell>
          <cell r="O12316" t="str">
            <v>Supplement for the integration of a part presence too/sensor?d'un présence pièce maquette</v>
          </cell>
          <cell r="P12316">
            <v>3</v>
          </cell>
          <cell r="Q12316">
            <v>0</v>
          </cell>
          <cell r="X12316">
            <v>49.740074999999997</v>
          </cell>
          <cell r="Y12316">
            <v>0</v>
          </cell>
          <cell r="Z12316">
            <v>165.02445712588985</v>
          </cell>
          <cell r="AA12316">
            <v>214.76453212588984</v>
          </cell>
          <cell r="AD12316">
            <v>16.580024999999999</v>
          </cell>
          <cell r="AE12316">
            <v>0</v>
          </cell>
          <cell r="AF12316">
            <v>55.008152375296618</v>
          </cell>
        </row>
        <row r="12317">
          <cell r="M12317">
            <v>0</v>
          </cell>
          <cell r="N12317">
            <v>0</v>
          </cell>
          <cell r="O12317" t="str">
            <v/>
          </cell>
          <cell r="P12317">
            <v>0</v>
          </cell>
          <cell r="Q12317">
            <v>0</v>
          </cell>
          <cell r="R12317">
            <v>0</v>
          </cell>
          <cell r="AA12317">
            <v>0</v>
          </cell>
          <cell r="AD12317" t="e">
            <v>#DIV/0!</v>
          </cell>
          <cell r="AE12317" t="e">
            <v>#DIV/0!</v>
          </cell>
          <cell r="AF12317" t="e">
            <v>#DIV/0!</v>
          </cell>
        </row>
        <row r="12318">
          <cell r="M12318">
            <v>0</v>
          </cell>
          <cell r="N12318">
            <v>0</v>
          </cell>
          <cell r="O12318" t="str">
            <v/>
          </cell>
          <cell r="P12318">
            <v>0</v>
          </cell>
          <cell r="Q12318">
            <v>0</v>
          </cell>
          <cell r="R12318">
            <v>0</v>
          </cell>
          <cell r="AA12318">
            <v>0</v>
          </cell>
          <cell r="AD12318" t="e">
            <v>#DIV/0!</v>
          </cell>
          <cell r="AE12318" t="e">
            <v>#DIV/0!</v>
          </cell>
          <cell r="AF12318" t="e">
            <v>#DIV/0!</v>
          </cell>
        </row>
        <row r="12319">
          <cell r="M12319">
            <v>0</v>
          </cell>
          <cell r="N12319">
            <v>0</v>
          </cell>
          <cell r="O12319" t="str">
            <v/>
          </cell>
          <cell r="P12319">
            <v>0</v>
          </cell>
          <cell r="Q12319">
            <v>0</v>
          </cell>
          <cell r="R12319">
            <v>0</v>
          </cell>
          <cell r="AA12319">
            <v>0</v>
          </cell>
          <cell r="AD12319" t="e">
            <v>#DIV/0!</v>
          </cell>
          <cell r="AE12319" t="e">
            <v>#DIV/0!</v>
          </cell>
          <cell r="AF12319" t="e">
            <v>#DIV/0!</v>
          </cell>
        </row>
        <row r="12320">
          <cell r="M12320">
            <v>0</v>
          </cell>
          <cell r="N12320">
            <v>0</v>
          </cell>
          <cell r="O12320" t="str">
            <v/>
          </cell>
          <cell r="P12320">
            <v>1</v>
          </cell>
          <cell r="Q12320">
            <v>0</v>
          </cell>
          <cell r="R12320">
            <v>0</v>
          </cell>
          <cell r="AA12320">
            <v>0</v>
          </cell>
          <cell r="AD12320">
            <v>0</v>
          </cell>
          <cell r="AE12320">
            <v>0</v>
          </cell>
          <cell r="AF12320">
            <v>0</v>
          </cell>
        </row>
        <row r="12321">
          <cell r="M12321" t="str">
            <v>AmePostErgo</v>
          </cell>
          <cell r="N12321" t="str">
            <v>Forfait aménagement de poste ergonomie</v>
          </cell>
          <cell r="O12321" t="str">
            <v>Ergonomic workstation layout package</v>
          </cell>
          <cell r="P12321">
            <v>1</v>
          </cell>
          <cell r="Q12321">
            <v>0</v>
          </cell>
          <cell r="R12321" t="str">
            <v/>
          </cell>
          <cell r="X12321">
            <v>0</v>
          </cell>
          <cell r="Y12321">
            <v>0</v>
          </cell>
          <cell r="Z12321">
            <v>0</v>
          </cell>
          <cell r="AA12321">
            <v>0</v>
          </cell>
          <cell r="AD12321">
            <v>0</v>
          </cell>
          <cell r="AE12321">
            <v>0</v>
          </cell>
          <cell r="AF12321">
            <v>0</v>
          </cell>
        </row>
        <row r="12322">
          <cell r="M12322">
            <v>0</v>
          </cell>
          <cell r="N12322">
            <v>0</v>
          </cell>
          <cell r="O12322" t="str">
            <v/>
          </cell>
          <cell r="P12322">
            <v>0</v>
          </cell>
          <cell r="Q12322">
            <v>0</v>
          </cell>
          <cell r="R12322">
            <v>0</v>
          </cell>
          <cell r="AA12322">
            <v>0</v>
          </cell>
          <cell r="AD12322" t="e">
            <v>#DIV/0!</v>
          </cell>
          <cell r="AE12322" t="e">
            <v>#DIV/0!</v>
          </cell>
          <cell r="AF12322" t="e">
            <v>#DIV/0!</v>
          </cell>
        </row>
        <row r="12323">
          <cell r="M12323">
            <v>0</v>
          </cell>
          <cell r="N12323">
            <v>0</v>
          </cell>
          <cell r="O12323" t="str">
            <v/>
          </cell>
          <cell r="P12323">
            <v>1</v>
          </cell>
          <cell r="Q12323" t="str">
            <v>Changement réferenciel</v>
          </cell>
          <cell r="R12323">
            <v>0</v>
          </cell>
          <cell r="AA12323">
            <v>0</v>
          </cell>
          <cell r="AD12323">
            <v>0</v>
          </cell>
          <cell r="AE12323">
            <v>0</v>
          </cell>
          <cell r="AF12323">
            <v>0</v>
          </cell>
        </row>
        <row r="12324">
          <cell r="M12324" t="str">
            <v>PlatFortal1m²</v>
          </cell>
          <cell r="N12324" t="str">
            <v>Platine Fortal surface compris entre 0.5 m² et 1.2</v>
          </cell>
          <cell r="O12324" t="str">
            <v>Fortal plate surface between 0.5 m² and 1.2</v>
          </cell>
          <cell r="P12324">
            <v>1</v>
          </cell>
          <cell r="Q12324">
            <v>0</v>
          </cell>
          <cell r="R12324" t="str">
            <v/>
          </cell>
          <cell r="AA12324">
            <v>0</v>
          </cell>
          <cell r="AD12324">
            <v>0</v>
          </cell>
          <cell r="AE12324">
            <v>0</v>
          </cell>
          <cell r="AF12324">
            <v>0</v>
          </cell>
        </row>
        <row r="12325">
          <cell r="M12325" t="str">
            <v>PilMob</v>
          </cell>
          <cell r="N12325" t="str">
            <v>Pilote escamotable</v>
          </cell>
          <cell r="O12325" t="str">
            <v>Retractable pin</v>
          </cell>
          <cell r="P12325">
            <v>2</v>
          </cell>
          <cell r="Q12325">
            <v>0</v>
          </cell>
          <cell r="R12325" t="str">
            <v/>
          </cell>
          <cell r="X12325">
            <v>49.540049999999994</v>
          </cell>
          <cell r="Y12325">
            <v>145.62029999999999</v>
          </cell>
          <cell r="Z12325">
            <v>255.09076187648313</v>
          </cell>
          <cell r="AA12325">
            <v>450.25111187648315</v>
          </cell>
          <cell r="AD12325">
            <v>24.770024999999997</v>
          </cell>
          <cell r="AE12325">
            <v>72.810149999999993</v>
          </cell>
          <cell r="AF12325">
            <v>127.54538093824156</v>
          </cell>
        </row>
        <row r="12326">
          <cell r="M12326" t="str">
            <v>Pil</v>
          </cell>
          <cell r="N12326" t="str">
            <v>Pilote fixe</v>
          </cell>
          <cell r="O12326" t="str">
            <v>Fixed pin</v>
          </cell>
          <cell r="P12326">
            <v>3</v>
          </cell>
          <cell r="Q12326">
            <v>0</v>
          </cell>
          <cell r="R12326" t="str">
            <v/>
          </cell>
          <cell r="X12326">
            <v>0</v>
          </cell>
          <cell r="Y12326">
            <v>0</v>
          </cell>
          <cell r="Z12326">
            <v>0</v>
          </cell>
          <cell r="AA12326">
            <v>0</v>
          </cell>
          <cell r="AD12326">
            <v>0</v>
          </cell>
          <cell r="AE12326">
            <v>0</v>
          </cell>
          <cell r="AF12326">
            <v>0</v>
          </cell>
        </row>
        <row r="12327">
          <cell r="M12327" t="str">
            <v>PilUnitGuid</v>
          </cell>
          <cell r="N12327" t="str">
            <v>Pilote sur unité de guidage linéaire</v>
          </cell>
          <cell r="O12327" t="str">
            <v>Pin on linear guide unit</v>
          </cell>
          <cell r="P12327">
            <v>1</v>
          </cell>
          <cell r="Q12327">
            <v>0</v>
          </cell>
          <cell r="R12327" t="str">
            <v/>
          </cell>
          <cell r="X12327">
            <v>24.770024999999997</v>
          </cell>
          <cell r="Y12327">
            <v>72.810149999999993</v>
          </cell>
          <cell r="Z12327">
            <v>127.54538093824156</v>
          </cell>
          <cell r="AA12327">
            <v>225.12555593824158</v>
          </cell>
          <cell r="AD12327">
            <v>24.770024999999997</v>
          </cell>
          <cell r="AE12327">
            <v>72.810149999999993</v>
          </cell>
          <cell r="AF12327">
            <v>127.54538093824156</v>
          </cell>
        </row>
        <row r="12328">
          <cell r="M12328" t="str">
            <v>SupportMecano</v>
          </cell>
          <cell r="N12328" t="str">
            <v>Support mécanosoudé 200x200x400</v>
          </cell>
          <cell r="O12328" t="str">
            <v>Mechanically welded support 200x200x400x400</v>
          </cell>
          <cell r="P12328">
            <v>3</v>
          </cell>
          <cell r="Q12328">
            <v>0</v>
          </cell>
          <cell r="R12328" t="str">
            <v/>
          </cell>
          <cell r="X12328">
            <v>0</v>
          </cell>
          <cell r="Y12328">
            <v>0</v>
          </cell>
          <cell r="Z12328">
            <v>0</v>
          </cell>
          <cell r="AA12328">
            <v>0</v>
          </cell>
          <cell r="AD12328">
            <v>0</v>
          </cell>
          <cell r="AE12328">
            <v>0</v>
          </cell>
          <cell r="AF12328">
            <v>0</v>
          </cell>
        </row>
        <row r="12329">
          <cell r="M12329" t="str">
            <v>Distrib2</v>
          </cell>
          <cell r="N12329" t="str">
            <v>Distributeur 5/2</v>
          </cell>
          <cell r="O12329" t="str">
            <v>5/2-way valve</v>
          </cell>
          <cell r="P12329">
            <v>5</v>
          </cell>
          <cell r="Q12329">
            <v>0</v>
          </cell>
          <cell r="R12329" t="str">
            <v/>
          </cell>
          <cell r="X12329">
            <v>360.37575000000004</v>
          </cell>
          <cell r="Y12329">
            <v>804.72</v>
          </cell>
          <cell r="Z12329">
            <v>857.60319069015122</v>
          </cell>
          <cell r="AA12329">
            <v>2022.6989406901512</v>
          </cell>
          <cell r="AD12329">
            <v>72.075150000000008</v>
          </cell>
          <cell r="AE12329">
            <v>160.94400000000002</v>
          </cell>
          <cell r="AF12329">
            <v>171.52063813803025</v>
          </cell>
        </row>
        <row r="12330">
          <cell r="M12330" t="str">
            <v>PPinduc</v>
          </cell>
          <cell r="N12330" t="str">
            <v>Détecteur inductif de présence pièce</v>
          </cell>
          <cell r="O12330" t="str">
            <v>Inductive part presence detector</v>
          </cell>
          <cell r="P12330">
            <v>2</v>
          </cell>
          <cell r="Q12330">
            <v>0</v>
          </cell>
          <cell r="R12330" t="str">
            <v/>
          </cell>
          <cell r="X12330">
            <v>38.212650000000004</v>
          </cell>
          <cell r="Y12330">
            <v>51.636899999999997</v>
          </cell>
          <cell r="Z12330">
            <v>215.19076187648309</v>
          </cell>
          <cell r="AA12330">
            <v>305.04031187648309</v>
          </cell>
          <cell r="AD12330">
            <v>19.106325000000002</v>
          </cell>
          <cell r="AE12330">
            <v>25.818449999999999</v>
          </cell>
          <cell r="AF12330">
            <v>107.59538093824155</v>
          </cell>
        </row>
        <row r="12331">
          <cell r="M12331" t="str">
            <v>PPlaser</v>
          </cell>
          <cell r="N12331" t="str">
            <v>Détecteur laser de présence pièce</v>
          </cell>
          <cell r="O12331" t="str">
            <v xml:space="preserve">Parts presence laser sensor </v>
          </cell>
          <cell r="P12331">
            <v>2</v>
          </cell>
          <cell r="Q12331">
            <v>0</v>
          </cell>
          <cell r="R12331" t="str">
            <v/>
          </cell>
          <cell r="X12331">
            <v>38.212650000000004</v>
          </cell>
          <cell r="Y12331">
            <v>51.636899999999997</v>
          </cell>
          <cell r="Z12331">
            <v>215.19076187648309</v>
          </cell>
          <cell r="AA12331">
            <v>305.04031187648309</v>
          </cell>
          <cell r="AD12331">
            <v>19.106325000000002</v>
          </cell>
          <cell r="AE12331">
            <v>25.818449999999999</v>
          </cell>
          <cell r="AF12331">
            <v>107.59538093824155</v>
          </cell>
        </row>
        <row r="12332">
          <cell r="M12332" t="str">
            <v>DetectEcrou</v>
          </cell>
          <cell r="N12332" t="str">
            <v>Détecteur présence écrou M6 à M20</v>
          </cell>
          <cell r="O12332" t="str">
            <v>Nut presence detector M6 to M20</v>
          </cell>
          <cell r="P12332">
            <v>5</v>
          </cell>
          <cell r="Q12332">
            <v>0</v>
          </cell>
          <cell r="R12332" t="str">
            <v/>
          </cell>
          <cell r="X12332">
            <v>95.531625000000005</v>
          </cell>
          <cell r="Y12332">
            <v>129.09224999999998</v>
          </cell>
          <cell r="Z12332">
            <v>537.97690469120766</v>
          </cell>
          <cell r="AA12332">
            <v>762.60077969120766</v>
          </cell>
          <cell r="AD12332">
            <v>19.106325000000002</v>
          </cell>
          <cell r="AE12332">
            <v>25.818449999999995</v>
          </cell>
          <cell r="AF12332">
            <v>107.59538093824153</v>
          </cell>
        </row>
        <row r="12333">
          <cell r="M12333" t="str">
            <v>RefSerrECONew_D80</v>
          </cell>
          <cell r="N12333" t="str">
            <v>Réf serrée ECO D80 Touche + Appui tous types</v>
          </cell>
          <cell r="O12333" t="str">
            <v>ECO D80 Key + Press all types</v>
          </cell>
          <cell r="P12333">
            <v>3</v>
          </cell>
          <cell r="Q12333">
            <v>0</v>
          </cell>
          <cell r="R12333" t="str">
            <v/>
          </cell>
          <cell r="X12333">
            <v>53.425575000000002</v>
          </cell>
          <cell r="Y12333">
            <v>218.43045000000001</v>
          </cell>
          <cell r="Z12333">
            <v>238.06300016231094</v>
          </cell>
          <cell r="AA12333">
            <v>509.91902516231096</v>
          </cell>
          <cell r="AD12333">
            <v>17.808524999999999</v>
          </cell>
          <cell r="AE12333">
            <v>72.810150000000007</v>
          </cell>
          <cell r="AF12333">
            <v>79.354333387436981</v>
          </cell>
        </row>
        <row r="12334">
          <cell r="M12334" t="str">
            <v>RefSerrECONew_D63</v>
          </cell>
          <cell r="N12334" t="str">
            <v>Réf serrée ECO D63 Touche + Appui tous types</v>
          </cell>
          <cell r="O12334" t="str">
            <v>ECO D63 Key + Press all types</v>
          </cell>
          <cell r="P12334">
            <v>1</v>
          </cell>
          <cell r="Q12334">
            <v>0</v>
          </cell>
          <cell r="R12334" t="str">
            <v/>
          </cell>
          <cell r="X12334">
            <v>17.808525000000003</v>
          </cell>
          <cell r="Y12334">
            <v>72.810149999999993</v>
          </cell>
          <cell r="Z12334">
            <v>79.354333387436981</v>
          </cell>
          <cell r="AA12334">
            <v>169.97300838743698</v>
          </cell>
          <cell r="AD12334">
            <v>17.808525000000003</v>
          </cell>
          <cell r="AE12334">
            <v>72.810149999999993</v>
          </cell>
          <cell r="AF12334">
            <v>79.354333387436981</v>
          </cell>
        </row>
        <row r="12335">
          <cell r="M12335" t="str">
            <v>RefSerrECONew_D50</v>
          </cell>
          <cell r="N12335" t="str">
            <v>Réf serrée ECO D50 Touche + Appui tous types</v>
          </cell>
          <cell r="O12335" t="str">
            <v>ECO D50 clamped reference Key + Press all types</v>
          </cell>
          <cell r="P12335">
            <v>2</v>
          </cell>
          <cell r="Q12335">
            <v>0</v>
          </cell>
          <cell r="R12335" t="str">
            <v/>
          </cell>
          <cell r="X12335">
            <v>35.617050000000006</v>
          </cell>
          <cell r="Y12335">
            <v>145.62029999999999</v>
          </cell>
          <cell r="Z12335">
            <v>158.70866677487396</v>
          </cell>
          <cell r="AA12335">
            <v>339.94601677487395</v>
          </cell>
          <cell r="AD12335">
            <v>17.808525000000003</v>
          </cell>
          <cell r="AE12335">
            <v>72.810149999999993</v>
          </cell>
          <cell r="AF12335">
            <v>79.354333387436981</v>
          </cell>
        </row>
        <row r="12336">
          <cell r="M12336" t="str">
            <v>BrasSupECO</v>
          </cell>
          <cell r="N12336" t="str">
            <v>Bras sup pour appui ou touche sur serrage ECO</v>
          </cell>
          <cell r="O12336" t="str">
            <v>Additional arm for pressing or key on ECO clamping</v>
          </cell>
          <cell r="P12336">
            <v>7</v>
          </cell>
          <cell r="Q12336">
            <v>0</v>
          </cell>
          <cell r="R12336" t="str">
            <v/>
          </cell>
          <cell r="X12336">
            <v>0</v>
          </cell>
          <cell r="Y12336">
            <v>0</v>
          </cell>
          <cell r="Z12336">
            <v>0</v>
          </cell>
          <cell r="AA12336">
            <v>0</v>
          </cell>
          <cell r="AD12336">
            <v>0</v>
          </cell>
          <cell r="AE12336">
            <v>0</v>
          </cell>
          <cell r="AF12336">
            <v>0</v>
          </cell>
        </row>
        <row r="12337">
          <cell r="M12337" t="str">
            <v>Touch</v>
          </cell>
          <cell r="N12337" t="str">
            <v>Touche seule toutes largeurs</v>
          </cell>
          <cell r="O12337" t="str">
            <v>Fixed button (Endschalter)</v>
          </cell>
          <cell r="P12337">
            <v>7</v>
          </cell>
          <cell r="Q12337">
            <v>0</v>
          </cell>
          <cell r="R12337" t="str">
            <v/>
          </cell>
          <cell r="X12337">
            <v>0</v>
          </cell>
          <cell r="Y12337">
            <v>0</v>
          </cell>
          <cell r="Z12337">
            <v>0</v>
          </cell>
          <cell r="AA12337">
            <v>0</v>
          </cell>
          <cell r="AD12337">
            <v>0</v>
          </cell>
          <cell r="AE12337">
            <v>0</v>
          </cell>
          <cell r="AF12337">
            <v>0</v>
          </cell>
        </row>
        <row r="12338">
          <cell r="M12338" t="str">
            <v>AppuiDrageoir</v>
          </cell>
          <cell r="N12338" t="str">
            <v xml:space="preserve">Appui seul ou drageoir seul (toutes largeurs) </v>
          </cell>
          <cell r="O12338" t="str">
            <v xml:space="preserve">support only or sucker only (all widths) </v>
          </cell>
          <cell r="P12338">
            <v>7</v>
          </cell>
          <cell r="Q12338">
            <v>0</v>
          </cell>
          <cell r="R12338" t="str">
            <v/>
          </cell>
          <cell r="X12338">
            <v>0</v>
          </cell>
          <cell r="Y12338">
            <v>0</v>
          </cell>
          <cell r="Z12338">
            <v>0</v>
          </cell>
          <cell r="AA12338">
            <v>0</v>
          </cell>
          <cell r="AD12338">
            <v>0</v>
          </cell>
          <cell r="AE12338">
            <v>0</v>
          </cell>
          <cell r="AF12338">
            <v>0</v>
          </cell>
        </row>
        <row r="12339">
          <cell r="M12339" t="str">
            <v>Marq1Caract</v>
          </cell>
          <cell r="N12339" t="str">
            <v>Unité de marquage interne 1 caractère</v>
          </cell>
          <cell r="O12339" t="str">
            <v>Internal marking unit 1 character</v>
          </cell>
          <cell r="P12339">
            <v>1</v>
          </cell>
          <cell r="Q12339" t="str">
            <v>PSE pas possible</v>
          </cell>
          <cell r="R12339" t="str">
            <v/>
          </cell>
          <cell r="X12339">
            <v>24.360525000000003</v>
          </cell>
          <cell r="Y12339">
            <v>81.02955</v>
          </cell>
          <cell r="Z12339">
            <v>184.96005475059323</v>
          </cell>
          <cell r="AA12339">
            <v>290.35012975059323</v>
          </cell>
          <cell r="AD12339">
            <v>24.360525000000003</v>
          </cell>
          <cell r="AE12339">
            <v>81.02955</v>
          </cell>
          <cell r="AF12339">
            <v>184.96005475059323</v>
          </cell>
        </row>
        <row r="12340">
          <cell r="M12340" t="str">
            <v>AffDivVerrin</v>
          </cell>
          <cell r="N12340" t="str">
            <v>Afficheur diversité par verrines</v>
          </cell>
          <cell r="O12340" t="str">
            <v>Display divers parts by Lamp</v>
          </cell>
          <cell r="P12340">
            <v>1</v>
          </cell>
          <cell r="Q12340">
            <v>0</v>
          </cell>
          <cell r="R12340" t="str">
            <v/>
          </cell>
          <cell r="X12340">
            <v>62.570025000000001</v>
          </cell>
          <cell r="Y12340">
            <v>110.8275</v>
          </cell>
          <cell r="Z12340">
            <v>297.64538093824154</v>
          </cell>
          <cell r="AA12340">
            <v>471.04290593824157</v>
          </cell>
          <cell r="AD12340">
            <v>62.570025000000001</v>
          </cell>
          <cell r="AE12340">
            <v>110.8275</v>
          </cell>
          <cell r="AF12340">
            <v>297.64538093824154</v>
          </cell>
        </row>
        <row r="12341">
          <cell r="M12341" t="str">
            <v>PartFixeBatiPnAut</v>
          </cell>
          <cell r="N12341" t="str">
            <v>Part fixe pour bâti de plateau sans PN et AUT</v>
          </cell>
          <cell r="O12341" t="str">
            <v>Base pour bâti de plateau sans PN et AUT</v>
          </cell>
          <cell r="P12341">
            <v>1</v>
          </cell>
          <cell r="Q12341">
            <v>0</v>
          </cell>
          <cell r="R12341" t="str">
            <v/>
          </cell>
          <cell r="X12341">
            <v>130.51237500000002</v>
          </cell>
          <cell r="Y12341">
            <v>1322.2860000000001</v>
          </cell>
          <cell r="Z12341">
            <v>643.85326187648309</v>
          </cell>
          <cell r="AA12341">
            <v>2096.6516368764833</v>
          </cell>
          <cell r="AD12341">
            <v>130.51237500000002</v>
          </cell>
          <cell r="AE12341">
            <v>1322.2860000000001</v>
          </cell>
          <cell r="AF12341">
            <v>643.85326187648309</v>
          </cell>
        </row>
        <row r="12342">
          <cell r="M12342">
            <v>0</v>
          </cell>
          <cell r="N12342">
            <v>0</v>
          </cell>
          <cell r="O12342" t="str">
            <v/>
          </cell>
          <cell r="P12342">
            <v>0</v>
          </cell>
          <cell r="Q12342">
            <v>0</v>
          </cell>
          <cell r="R12342">
            <v>0</v>
          </cell>
          <cell r="AA12342">
            <v>0</v>
          </cell>
          <cell r="AD12342" t="e">
            <v>#DIV/0!</v>
          </cell>
          <cell r="AE12342" t="e">
            <v>#DIV/0!</v>
          </cell>
          <cell r="AF12342" t="e">
            <v>#DIV/0!</v>
          </cell>
        </row>
        <row r="12343">
          <cell r="M12343">
            <v>0</v>
          </cell>
          <cell r="N12343">
            <v>0</v>
          </cell>
          <cell r="O12343" t="str">
            <v/>
          </cell>
          <cell r="P12343">
            <v>1</v>
          </cell>
          <cell r="Q12343" t="str">
            <v>Changement réferenciel</v>
          </cell>
          <cell r="R12343">
            <v>0</v>
          </cell>
          <cell r="AA12343">
            <v>0</v>
          </cell>
          <cell r="AD12343">
            <v>0</v>
          </cell>
          <cell r="AE12343">
            <v>0</v>
          </cell>
          <cell r="AF12343">
            <v>0</v>
          </cell>
        </row>
        <row r="12344">
          <cell r="M12344" t="str">
            <v>PlatFortal1m²</v>
          </cell>
          <cell r="N12344" t="str">
            <v>Platine Fortal surface compris entre 0.5 m² et 1.2</v>
          </cell>
          <cell r="O12344" t="str">
            <v>Fortal plate surface between 0.5 m² and 1.2</v>
          </cell>
          <cell r="P12344">
            <v>1</v>
          </cell>
          <cell r="Q12344">
            <v>0</v>
          </cell>
          <cell r="R12344" t="str">
            <v>02</v>
          </cell>
          <cell r="AA12344">
            <v>0</v>
          </cell>
          <cell r="AD12344">
            <v>0</v>
          </cell>
          <cell r="AE12344">
            <v>0</v>
          </cell>
          <cell r="AF12344">
            <v>0</v>
          </cell>
        </row>
        <row r="12345">
          <cell r="M12345" t="str">
            <v>PilMob</v>
          </cell>
          <cell r="N12345" t="str">
            <v>Pilote escamotable</v>
          </cell>
          <cell r="O12345" t="str">
            <v>Retractable pin</v>
          </cell>
          <cell r="P12345">
            <v>2</v>
          </cell>
          <cell r="Q12345">
            <v>0</v>
          </cell>
          <cell r="R12345" t="str">
            <v>02</v>
          </cell>
          <cell r="X12345">
            <v>49.540049999999994</v>
          </cell>
          <cell r="Y12345">
            <v>145.62029999999999</v>
          </cell>
          <cell r="Z12345">
            <v>255.09076187648313</v>
          </cell>
          <cell r="AA12345">
            <v>450.25111187648315</v>
          </cell>
          <cell r="AD12345">
            <v>24.770024999999997</v>
          </cell>
          <cell r="AE12345">
            <v>72.810149999999993</v>
          </cell>
          <cell r="AF12345">
            <v>127.54538093824156</v>
          </cell>
        </row>
        <row r="12346">
          <cell r="M12346" t="str">
            <v>Pil</v>
          </cell>
          <cell r="N12346" t="str">
            <v>Pilote fixe</v>
          </cell>
          <cell r="O12346" t="str">
            <v>Fixed pin</v>
          </cell>
          <cell r="P12346">
            <v>3</v>
          </cell>
          <cell r="Q12346">
            <v>0</v>
          </cell>
          <cell r="R12346" t="str">
            <v>02</v>
          </cell>
          <cell r="X12346">
            <v>0</v>
          </cell>
          <cell r="Y12346">
            <v>0</v>
          </cell>
          <cell r="Z12346">
            <v>0</v>
          </cell>
          <cell r="AA12346">
            <v>0</v>
          </cell>
          <cell r="AD12346">
            <v>0</v>
          </cell>
          <cell r="AE12346">
            <v>0</v>
          </cell>
          <cell r="AF12346">
            <v>0</v>
          </cell>
        </row>
        <row r="12347">
          <cell r="M12347" t="str">
            <v>PilUnitGuid</v>
          </cell>
          <cell r="N12347" t="str">
            <v>Pilote sur unité de guidage linéaire</v>
          </cell>
          <cell r="O12347" t="str">
            <v>Pin on linear guide unit</v>
          </cell>
          <cell r="P12347">
            <v>1</v>
          </cell>
          <cell r="Q12347">
            <v>0</v>
          </cell>
          <cell r="R12347" t="str">
            <v>02</v>
          </cell>
          <cell r="X12347">
            <v>24.770024999999997</v>
          </cell>
          <cell r="Y12347">
            <v>72.810149999999993</v>
          </cell>
          <cell r="Z12347">
            <v>127.54538093824156</v>
          </cell>
          <cell r="AA12347">
            <v>225.12555593824158</v>
          </cell>
          <cell r="AD12347">
            <v>24.770024999999997</v>
          </cell>
          <cell r="AE12347">
            <v>72.810149999999993</v>
          </cell>
          <cell r="AF12347">
            <v>127.54538093824156</v>
          </cell>
        </row>
        <row r="12348">
          <cell r="M12348" t="str">
            <v>SupportMecano</v>
          </cell>
          <cell r="N12348" t="str">
            <v>Support mécanosoudé 200x200x400</v>
          </cell>
          <cell r="O12348" t="str">
            <v>Mechanically welded support 200x200x400x400</v>
          </cell>
          <cell r="P12348">
            <v>3</v>
          </cell>
          <cell r="Q12348">
            <v>0</v>
          </cell>
          <cell r="R12348" t="str">
            <v>02</v>
          </cell>
          <cell r="X12348">
            <v>0</v>
          </cell>
          <cell r="Y12348">
            <v>0</v>
          </cell>
          <cell r="Z12348">
            <v>0</v>
          </cell>
          <cell r="AA12348">
            <v>0</v>
          </cell>
          <cell r="AD12348">
            <v>0</v>
          </cell>
          <cell r="AE12348">
            <v>0</v>
          </cell>
          <cell r="AF12348">
            <v>0</v>
          </cell>
        </row>
        <row r="12349">
          <cell r="M12349" t="str">
            <v>Distrib2</v>
          </cell>
          <cell r="N12349" t="str">
            <v>Distributeur 5/2</v>
          </cell>
          <cell r="O12349" t="str">
            <v>5/2-way valve</v>
          </cell>
          <cell r="P12349">
            <v>5</v>
          </cell>
          <cell r="Q12349">
            <v>0</v>
          </cell>
          <cell r="R12349" t="str">
            <v>02</v>
          </cell>
          <cell r="X12349">
            <v>360.37575000000004</v>
          </cell>
          <cell r="Y12349">
            <v>804.72</v>
          </cell>
          <cell r="Z12349">
            <v>857.60319069015122</v>
          </cell>
          <cell r="AA12349">
            <v>2022.6989406901512</v>
          </cell>
          <cell r="AD12349">
            <v>72.075150000000008</v>
          </cell>
          <cell r="AE12349">
            <v>160.94400000000002</v>
          </cell>
          <cell r="AF12349">
            <v>171.52063813803025</v>
          </cell>
        </row>
        <row r="12350">
          <cell r="M12350" t="str">
            <v>PPinduc</v>
          </cell>
          <cell r="N12350" t="str">
            <v>Détecteur inductif de présence pièce</v>
          </cell>
          <cell r="O12350" t="str">
            <v>Inductive part presence detector</v>
          </cell>
          <cell r="P12350">
            <v>2</v>
          </cell>
          <cell r="Q12350">
            <v>0</v>
          </cell>
          <cell r="R12350" t="str">
            <v>02</v>
          </cell>
          <cell r="X12350">
            <v>38.212650000000004</v>
          </cell>
          <cell r="Y12350">
            <v>51.636899999999997</v>
          </cell>
          <cell r="Z12350">
            <v>215.19076187648309</v>
          </cell>
          <cell r="AA12350">
            <v>305.04031187648309</v>
          </cell>
          <cell r="AD12350">
            <v>19.106325000000002</v>
          </cell>
          <cell r="AE12350">
            <v>25.818449999999999</v>
          </cell>
          <cell r="AF12350">
            <v>107.59538093824155</v>
          </cell>
        </row>
        <row r="12351">
          <cell r="M12351" t="str">
            <v>PPlaser</v>
          </cell>
          <cell r="N12351" t="str">
            <v>Détecteur laser de présence pièce</v>
          </cell>
          <cell r="O12351" t="str">
            <v xml:space="preserve">Parts presence laser sensor </v>
          </cell>
          <cell r="P12351">
            <v>2</v>
          </cell>
          <cell r="Q12351">
            <v>0</v>
          </cell>
          <cell r="R12351" t="str">
            <v>02</v>
          </cell>
          <cell r="X12351">
            <v>38.212650000000004</v>
          </cell>
          <cell r="Y12351">
            <v>51.636899999999997</v>
          </cell>
          <cell r="Z12351">
            <v>215.19076187648309</v>
          </cell>
          <cell r="AA12351">
            <v>305.04031187648309</v>
          </cell>
          <cell r="AD12351">
            <v>19.106325000000002</v>
          </cell>
          <cell r="AE12351">
            <v>25.818449999999999</v>
          </cell>
          <cell r="AF12351">
            <v>107.59538093824155</v>
          </cell>
        </row>
        <row r="12352">
          <cell r="M12352" t="str">
            <v>DetectEcrou</v>
          </cell>
          <cell r="N12352" t="str">
            <v>Détecteur présence écrou M6 à M20</v>
          </cell>
          <cell r="O12352" t="str">
            <v>Nut presence detector M6 to M20</v>
          </cell>
          <cell r="P12352">
            <v>5</v>
          </cell>
          <cell r="Q12352">
            <v>0</v>
          </cell>
          <cell r="R12352" t="str">
            <v>02</v>
          </cell>
          <cell r="X12352">
            <v>95.531625000000005</v>
          </cell>
          <cell r="Y12352">
            <v>129.09224999999998</v>
          </cell>
          <cell r="Z12352">
            <v>537.97690469120766</v>
          </cell>
          <cell r="AA12352">
            <v>762.60077969120766</v>
          </cell>
          <cell r="AD12352">
            <v>19.106325000000002</v>
          </cell>
          <cell r="AE12352">
            <v>25.818449999999995</v>
          </cell>
          <cell r="AF12352">
            <v>107.59538093824153</v>
          </cell>
        </row>
        <row r="12353">
          <cell r="M12353" t="str">
            <v>RefSerrECONew_D80</v>
          </cell>
          <cell r="N12353" t="str">
            <v>Réf serrée ECO D80 Touche + Appui tous types</v>
          </cell>
          <cell r="O12353" t="str">
            <v>ECO D80 Key + Press all types</v>
          </cell>
          <cell r="P12353">
            <v>3</v>
          </cell>
          <cell r="Q12353">
            <v>0</v>
          </cell>
          <cell r="R12353" t="str">
            <v>02</v>
          </cell>
          <cell r="X12353">
            <v>53.425575000000002</v>
          </cell>
          <cell r="Y12353">
            <v>218.43045000000001</v>
          </cell>
          <cell r="Z12353">
            <v>238.06300016231094</v>
          </cell>
          <cell r="AA12353">
            <v>509.91902516231096</v>
          </cell>
          <cell r="AD12353">
            <v>17.808524999999999</v>
          </cell>
          <cell r="AE12353">
            <v>72.810150000000007</v>
          </cell>
          <cell r="AF12353">
            <v>79.354333387436981</v>
          </cell>
        </row>
        <row r="12354">
          <cell r="M12354" t="str">
            <v>RefSerrECONew_D63</v>
          </cell>
          <cell r="N12354" t="str">
            <v>Réf serrée ECO D63 Touche + Appui tous types</v>
          </cell>
          <cell r="O12354" t="str">
            <v>ECO D63 Key + Press all types</v>
          </cell>
          <cell r="P12354">
            <v>1</v>
          </cell>
          <cell r="Q12354">
            <v>0</v>
          </cell>
          <cell r="R12354" t="str">
            <v>02</v>
          </cell>
          <cell r="X12354">
            <v>17.808525000000003</v>
          </cell>
          <cell r="Y12354">
            <v>72.810149999999993</v>
          </cell>
          <cell r="Z12354">
            <v>79.354333387436981</v>
          </cell>
          <cell r="AA12354">
            <v>169.97300838743698</v>
          </cell>
          <cell r="AD12354">
            <v>17.808525000000003</v>
          </cell>
          <cell r="AE12354">
            <v>72.810149999999993</v>
          </cell>
          <cell r="AF12354">
            <v>79.354333387436981</v>
          </cell>
        </row>
        <row r="12355">
          <cell r="M12355" t="str">
            <v>RefSerrECONew_D50</v>
          </cell>
          <cell r="N12355" t="str">
            <v>Réf serrée ECO D50 Touche + Appui tous types</v>
          </cell>
          <cell r="O12355" t="str">
            <v>ECO D50 clamped reference Key + Press all types</v>
          </cell>
          <cell r="P12355">
            <v>2</v>
          </cell>
          <cell r="Q12355">
            <v>0</v>
          </cell>
          <cell r="R12355" t="str">
            <v>02</v>
          </cell>
          <cell r="X12355">
            <v>35.617050000000006</v>
          </cell>
          <cell r="Y12355">
            <v>145.62029999999999</v>
          </cell>
          <cell r="Z12355">
            <v>158.70866677487396</v>
          </cell>
          <cell r="AA12355">
            <v>339.94601677487395</v>
          </cell>
          <cell r="AD12355">
            <v>17.808525000000003</v>
          </cell>
          <cell r="AE12355">
            <v>72.810149999999993</v>
          </cell>
          <cell r="AF12355">
            <v>79.354333387436981</v>
          </cell>
        </row>
        <row r="12356">
          <cell r="M12356" t="str">
            <v>BrasSupECO</v>
          </cell>
          <cell r="N12356" t="str">
            <v>Bras sup pour appui ou touche sur serrage ECO</v>
          </cell>
          <cell r="O12356" t="str">
            <v>Additional arm for pressing or key on ECO clamping</v>
          </cell>
          <cell r="P12356">
            <v>7</v>
          </cell>
          <cell r="Q12356">
            <v>0</v>
          </cell>
          <cell r="R12356" t="str">
            <v>02</v>
          </cell>
          <cell r="X12356">
            <v>0</v>
          </cell>
          <cell r="Y12356">
            <v>0</v>
          </cell>
          <cell r="Z12356">
            <v>0</v>
          </cell>
          <cell r="AA12356">
            <v>0</v>
          </cell>
          <cell r="AD12356">
            <v>0</v>
          </cell>
          <cell r="AE12356">
            <v>0</v>
          </cell>
          <cell r="AF12356">
            <v>0</v>
          </cell>
        </row>
        <row r="12357">
          <cell r="M12357" t="str">
            <v>Touch</v>
          </cell>
          <cell r="N12357" t="str">
            <v>Touche seule toutes largeurs</v>
          </cell>
          <cell r="O12357" t="str">
            <v>Fixed button (Endschalter)</v>
          </cell>
          <cell r="P12357">
            <v>7</v>
          </cell>
          <cell r="Q12357">
            <v>0</v>
          </cell>
          <cell r="R12357" t="str">
            <v>02</v>
          </cell>
          <cell r="X12357">
            <v>0</v>
          </cell>
          <cell r="Y12357">
            <v>0</v>
          </cell>
          <cell r="Z12357">
            <v>0</v>
          </cell>
          <cell r="AA12357">
            <v>0</v>
          </cell>
          <cell r="AD12357">
            <v>0</v>
          </cell>
          <cell r="AE12357">
            <v>0</v>
          </cell>
          <cell r="AF12357">
            <v>0</v>
          </cell>
        </row>
        <row r="12358">
          <cell r="M12358" t="str">
            <v>AppuiDrageoir</v>
          </cell>
          <cell r="N12358" t="str">
            <v xml:space="preserve">Appui seul ou drageoir seul (toutes largeurs) </v>
          </cell>
          <cell r="O12358" t="str">
            <v xml:space="preserve">support only or sucker only (all widths) </v>
          </cell>
          <cell r="P12358">
            <v>7</v>
          </cell>
          <cell r="Q12358">
            <v>0</v>
          </cell>
          <cell r="R12358" t="str">
            <v>02</v>
          </cell>
          <cell r="X12358">
            <v>0</v>
          </cell>
          <cell r="Y12358">
            <v>0</v>
          </cell>
          <cell r="Z12358">
            <v>0</v>
          </cell>
          <cell r="AA12358">
            <v>0</v>
          </cell>
          <cell r="AD12358">
            <v>0</v>
          </cell>
          <cell r="AE12358">
            <v>0</v>
          </cell>
          <cell r="AF12358">
            <v>0</v>
          </cell>
        </row>
        <row r="12359">
          <cell r="M12359" t="str">
            <v>Marq1Caract</v>
          </cell>
          <cell r="N12359" t="str">
            <v>Unité de marquage interne 1 caractère</v>
          </cell>
          <cell r="O12359" t="str">
            <v>Internal marking unit 1 character</v>
          </cell>
          <cell r="P12359">
            <v>1</v>
          </cell>
          <cell r="Q12359" t="str">
            <v>PSE pas possible</v>
          </cell>
          <cell r="R12359" t="str">
            <v>02</v>
          </cell>
          <cell r="X12359">
            <v>24.360525000000003</v>
          </cell>
          <cell r="Y12359">
            <v>81.02955</v>
          </cell>
          <cell r="Z12359">
            <v>184.96005475059323</v>
          </cell>
          <cell r="AA12359">
            <v>290.35012975059323</v>
          </cell>
          <cell r="AD12359">
            <v>24.360525000000003</v>
          </cell>
          <cell r="AE12359">
            <v>81.02955</v>
          </cell>
          <cell r="AF12359">
            <v>184.96005475059323</v>
          </cell>
        </row>
        <row r="12360">
          <cell r="M12360" t="str">
            <v>AffDivVerrin</v>
          </cell>
          <cell r="N12360" t="str">
            <v>Afficheur diversité par verrines</v>
          </cell>
          <cell r="O12360" t="str">
            <v>Display divers parts by Lamp</v>
          </cell>
          <cell r="P12360">
            <v>1</v>
          </cell>
          <cell r="Q12360">
            <v>0</v>
          </cell>
          <cell r="R12360" t="str">
            <v>02</v>
          </cell>
          <cell r="X12360">
            <v>62.570025000000001</v>
          </cell>
          <cell r="Y12360">
            <v>110.8275</v>
          </cell>
          <cell r="Z12360">
            <v>297.64538093824154</v>
          </cell>
          <cell r="AA12360">
            <v>471.04290593824157</v>
          </cell>
          <cell r="AD12360">
            <v>62.570025000000001</v>
          </cell>
          <cell r="AE12360">
            <v>110.8275</v>
          </cell>
          <cell r="AF12360">
            <v>297.64538093824154</v>
          </cell>
        </row>
        <row r="12361">
          <cell r="M12361" t="str">
            <v>PartFixeBatiPnAut</v>
          </cell>
          <cell r="N12361" t="str">
            <v>Part fixe pour bâti de plateau sans PN et AUT</v>
          </cell>
          <cell r="O12361" t="str">
            <v>Base pour bâti de plateau sans PN et AUT</v>
          </cell>
          <cell r="P12361">
            <v>1</v>
          </cell>
          <cell r="Q12361">
            <v>0</v>
          </cell>
          <cell r="R12361" t="str">
            <v>02</v>
          </cell>
          <cell r="X12361">
            <v>130.51237500000002</v>
          </cell>
          <cell r="Y12361">
            <v>1322.2860000000001</v>
          </cell>
          <cell r="Z12361">
            <v>643.85326187648309</v>
          </cell>
          <cell r="AA12361">
            <v>2096.6516368764833</v>
          </cell>
          <cell r="AD12361">
            <v>130.51237500000002</v>
          </cell>
          <cell r="AE12361">
            <v>1322.2860000000001</v>
          </cell>
          <cell r="AF12361">
            <v>643.85326187648309</v>
          </cell>
        </row>
        <row r="12362">
          <cell r="M12362">
            <v>0</v>
          </cell>
          <cell r="N12362">
            <v>0</v>
          </cell>
          <cell r="O12362" t="str">
            <v/>
          </cell>
          <cell r="P12362">
            <v>0</v>
          </cell>
          <cell r="Q12362">
            <v>0</v>
          </cell>
          <cell r="R12362">
            <v>0</v>
          </cell>
          <cell r="AA12362">
            <v>0</v>
          </cell>
          <cell r="AD12362" t="e">
            <v>#DIV/0!</v>
          </cell>
          <cell r="AE12362" t="e">
            <v>#DIV/0!</v>
          </cell>
          <cell r="AF12362" t="e">
            <v>#DIV/0!</v>
          </cell>
        </row>
        <row r="12363">
          <cell r="M12363">
            <v>0</v>
          </cell>
          <cell r="N12363">
            <v>0</v>
          </cell>
          <cell r="O12363" t="str">
            <v/>
          </cell>
          <cell r="P12363">
            <v>1</v>
          </cell>
          <cell r="Q12363">
            <v>0</v>
          </cell>
          <cell r="R12363">
            <v>0</v>
          </cell>
          <cell r="AA12363">
            <v>0</v>
          </cell>
          <cell r="AD12363">
            <v>0</v>
          </cell>
          <cell r="AE12363">
            <v>0</v>
          </cell>
          <cell r="AF12363">
            <v>0</v>
          </cell>
        </row>
        <row r="12364">
          <cell r="M12364" t="str">
            <v>EtudRobSEL1</v>
          </cell>
          <cell r="N12364" t="str">
            <v>Etude numérique simple robot SEL existant</v>
          </cell>
          <cell r="O12364" t="str">
            <v>Simple numerical study on existing SEL robot</v>
          </cell>
          <cell r="P12364">
            <v>0.5</v>
          </cell>
          <cell r="Q12364">
            <v>0</v>
          </cell>
          <cell r="R12364" t="str">
            <v/>
          </cell>
          <cell r="X12364">
            <v>0</v>
          </cell>
          <cell r="Y12364">
            <v>0</v>
          </cell>
          <cell r="Z12364">
            <v>0</v>
          </cell>
          <cell r="AA12364">
            <v>0</v>
          </cell>
          <cell r="AD12364">
            <v>0</v>
          </cell>
          <cell r="AE12364">
            <v>0</v>
          </cell>
          <cell r="AF12364">
            <v>0</v>
          </cell>
        </row>
        <row r="12365">
          <cell r="M12365" t="str">
            <v>TrajSoud</v>
          </cell>
          <cell r="N12365" t="str">
            <v>Trajectoire de soudure(clinchage, arc tiré, rivet)</v>
          </cell>
          <cell r="O12365" t="str">
            <v>Welding path (clinching, pulled arc, rivet)</v>
          </cell>
          <cell r="P12365">
            <v>1</v>
          </cell>
          <cell r="Q12365" t="str">
            <v>Outil A</v>
          </cell>
          <cell r="R12365" t="str">
            <v/>
          </cell>
          <cell r="X12365">
            <v>0</v>
          </cell>
          <cell r="Y12365">
            <v>0</v>
          </cell>
          <cell r="Z12365">
            <v>0</v>
          </cell>
          <cell r="AA12365">
            <v>0</v>
          </cell>
          <cell r="AD12365">
            <v>0</v>
          </cell>
          <cell r="AE12365">
            <v>0</v>
          </cell>
          <cell r="AF12365">
            <v>0</v>
          </cell>
        </row>
        <row r="12366">
          <cell r="M12366" t="str">
            <v>AssembEtudeEtSite</v>
          </cell>
          <cell r="N12366" t="str">
            <v>Etudes assemb métier 05 + pilote assemb métier 49</v>
          </cell>
          <cell r="O12366" t="str">
            <v>Studies business assembly 05 + pin business assembly 49</v>
          </cell>
          <cell r="P12366">
            <v>1</v>
          </cell>
          <cell r="Q12366">
            <v>0</v>
          </cell>
          <cell r="R12366" t="str">
            <v/>
          </cell>
          <cell r="X12366">
            <v>0</v>
          </cell>
          <cell r="Y12366">
            <v>0</v>
          </cell>
          <cell r="Z12366">
            <v>0</v>
          </cell>
          <cell r="AA12366">
            <v>0</v>
          </cell>
          <cell r="AD12366">
            <v>0</v>
          </cell>
          <cell r="AE12366">
            <v>0</v>
          </cell>
          <cell r="AF12366">
            <v>0</v>
          </cell>
        </row>
        <row r="12367">
          <cell r="M12367" t="str">
            <v>CopTrajSoud</v>
          </cell>
          <cell r="N12367" t="str">
            <v>Copie trajectoire Soudure suite à ajout diversité</v>
          </cell>
          <cell r="O12367" t="str">
            <v>Copie of a welding trajectory for divers models</v>
          </cell>
          <cell r="P12367">
            <v>1</v>
          </cell>
          <cell r="Q12367" t="str">
            <v>Outil B</v>
          </cell>
          <cell r="R12367" t="str">
            <v/>
          </cell>
          <cell r="X12367">
            <v>0</v>
          </cell>
          <cell r="Y12367">
            <v>0</v>
          </cell>
          <cell r="Z12367">
            <v>0</v>
          </cell>
          <cell r="AA12367">
            <v>0</v>
          </cell>
          <cell r="AD12367">
            <v>0</v>
          </cell>
          <cell r="AE12367">
            <v>0</v>
          </cell>
          <cell r="AF12367">
            <v>0</v>
          </cell>
        </row>
        <row r="12368">
          <cell r="M12368" t="str">
            <v>EchCodeTraj</v>
          </cell>
          <cell r="N12368" t="str">
            <v>Echange Code Trajectoire avec baie robot</v>
          </cell>
          <cell r="O12368" t="str">
            <v>Exchange of Trajectory Code with robot bay</v>
          </cell>
          <cell r="P12368">
            <v>2</v>
          </cell>
          <cell r="Q12368">
            <v>0</v>
          </cell>
          <cell r="R12368" t="str">
            <v/>
          </cell>
          <cell r="X12368">
            <v>23.625</v>
          </cell>
          <cell r="Y12368">
            <v>0</v>
          </cell>
          <cell r="Z12368">
            <v>192.81983806413143</v>
          </cell>
          <cell r="AA12368">
            <v>216.44483806413143</v>
          </cell>
          <cell r="AD12368">
            <v>11.8125</v>
          </cell>
          <cell r="AE12368">
            <v>0</v>
          </cell>
          <cell r="AF12368">
            <v>96.409919032065716</v>
          </cell>
        </row>
        <row r="12369">
          <cell r="M12369" t="str">
            <v>HEtudAUT</v>
          </cell>
          <cell r="N12369" t="str">
            <v>Une heure d'études automatismes</v>
          </cell>
          <cell r="O12369" t="str">
            <v>One hour of automation studies</v>
          </cell>
          <cell r="P12369">
            <v>1</v>
          </cell>
          <cell r="Q12369" t="str">
            <v>Complement Hetude AF+Marguerite+Prog</v>
          </cell>
          <cell r="R12369" t="str">
            <v/>
          </cell>
          <cell r="X12369">
            <v>65</v>
          </cell>
          <cell r="Y12369">
            <v>0</v>
          </cell>
          <cell r="Z12369">
            <v>0</v>
          </cell>
          <cell r="AA12369">
            <v>65</v>
          </cell>
          <cell r="AD12369">
            <v>65</v>
          </cell>
          <cell r="AE12369">
            <v>0</v>
          </cell>
          <cell r="AF12369">
            <v>0</v>
          </cell>
        </row>
        <row r="12370">
          <cell r="M12370">
            <v>0</v>
          </cell>
          <cell r="N12370">
            <v>0</v>
          </cell>
          <cell r="O12370" t="str">
            <v/>
          </cell>
          <cell r="P12370">
            <v>0</v>
          </cell>
          <cell r="Q12370">
            <v>0</v>
          </cell>
          <cell r="R12370">
            <v>0</v>
          </cell>
          <cell r="AA12370">
            <v>0</v>
          </cell>
          <cell r="AD12370" t="e">
            <v>#DIV/0!</v>
          </cell>
          <cell r="AE12370" t="e">
            <v>#DIV/0!</v>
          </cell>
          <cell r="AF12370" t="e">
            <v>#DIV/0!</v>
          </cell>
        </row>
        <row r="12371">
          <cell r="M12371">
            <v>0</v>
          </cell>
          <cell r="N12371">
            <v>0</v>
          </cell>
          <cell r="O12371" t="str">
            <v/>
          </cell>
          <cell r="P12371">
            <v>0</v>
          </cell>
          <cell r="Q12371">
            <v>0</v>
          </cell>
          <cell r="R12371">
            <v>0</v>
          </cell>
          <cell r="AA12371">
            <v>0</v>
          </cell>
          <cell r="AD12371" t="e">
            <v>#DIV/0!</v>
          </cell>
          <cell r="AE12371" t="e">
            <v>#DIV/0!</v>
          </cell>
          <cell r="AF12371" t="e">
            <v>#DIV/0!</v>
          </cell>
        </row>
        <row r="12372">
          <cell r="M12372">
            <v>0</v>
          </cell>
          <cell r="N12372">
            <v>0</v>
          </cell>
          <cell r="O12372" t="str">
            <v/>
          </cell>
          <cell r="P12372">
            <v>0</v>
          </cell>
          <cell r="Q12372">
            <v>0</v>
          </cell>
          <cell r="R12372">
            <v>0</v>
          </cell>
          <cell r="AA12372">
            <v>0</v>
          </cell>
          <cell r="AD12372" t="e">
            <v>#DIV/0!</v>
          </cell>
          <cell r="AE12372" t="e">
            <v>#DIV/0!</v>
          </cell>
          <cell r="AF12372" t="e">
            <v>#DIV/0!</v>
          </cell>
        </row>
        <row r="12373">
          <cell r="M12373">
            <v>0</v>
          </cell>
          <cell r="N12373">
            <v>0</v>
          </cell>
          <cell r="O12373" t="str">
            <v/>
          </cell>
          <cell r="P12373">
            <v>1</v>
          </cell>
          <cell r="Q12373" t="str">
            <v>Changement réferenciel</v>
          </cell>
          <cell r="R12373">
            <v>0</v>
          </cell>
          <cell r="AA12373">
            <v>0</v>
          </cell>
          <cell r="AD12373">
            <v>0</v>
          </cell>
          <cell r="AE12373">
            <v>0</v>
          </cell>
          <cell r="AF12373">
            <v>0</v>
          </cell>
        </row>
        <row r="12374">
          <cell r="M12374" t="str">
            <v>EtudRobM1</v>
          </cell>
          <cell r="N12374" t="str">
            <v>Etude numérique simple sur robot M existant</v>
          </cell>
          <cell r="O12374" t="str">
            <v>Simple numerical study on existing M robot</v>
          </cell>
          <cell r="P12374">
            <v>0.5</v>
          </cell>
          <cell r="Q12374">
            <v>0</v>
          </cell>
          <cell r="R12374" t="str">
            <v/>
          </cell>
          <cell r="X12374">
            <v>0</v>
          </cell>
          <cell r="Y12374">
            <v>0</v>
          </cell>
          <cell r="Z12374">
            <v>0</v>
          </cell>
          <cell r="AA12374">
            <v>0</v>
          </cell>
          <cell r="AD12374">
            <v>0</v>
          </cell>
          <cell r="AE12374">
            <v>0</v>
          </cell>
          <cell r="AF12374">
            <v>0</v>
          </cell>
        </row>
        <row r="12375">
          <cell r="M12375" t="str">
            <v>TrajMan</v>
          </cell>
          <cell r="N12375" t="str">
            <v>Trajectoire de manutention</v>
          </cell>
          <cell r="O12375" t="str">
            <v>Handling path</v>
          </cell>
          <cell r="P12375">
            <v>2</v>
          </cell>
          <cell r="Q12375" t="str">
            <v>CC24: Prise TAC, dépose OP20</v>
          </cell>
          <cell r="R12375" t="str">
            <v/>
          </cell>
          <cell r="X12375">
            <v>0</v>
          </cell>
          <cell r="Y12375">
            <v>0</v>
          </cell>
          <cell r="Z12375">
            <v>0</v>
          </cell>
          <cell r="AA12375">
            <v>0</v>
          </cell>
          <cell r="AD12375">
            <v>0</v>
          </cell>
          <cell r="AE12375">
            <v>0</v>
          </cell>
          <cell r="AF12375">
            <v>0</v>
          </cell>
        </row>
        <row r="12376">
          <cell r="M12376" t="str">
            <v>CopTrajMan</v>
          </cell>
          <cell r="N12376" t="str">
            <v>Copie trajectoire Manut suite à ajout diversité</v>
          </cell>
          <cell r="O12376" t="str">
            <v>Copie of a handling trajectory for divers models</v>
          </cell>
          <cell r="P12376">
            <v>2</v>
          </cell>
          <cell r="Q12376" t="str">
            <v>CC24: Avec ou sans trappe</v>
          </cell>
          <cell r="R12376" t="str">
            <v/>
          </cell>
          <cell r="X12376">
            <v>0</v>
          </cell>
          <cell r="Y12376">
            <v>0</v>
          </cell>
          <cell r="Z12376">
            <v>0</v>
          </cell>
          <cell r="AA12376">
            <v>0</v>
          </cell>
          <cell r="AD12376">
            <v>0</v>
          </cell>
          <cell r="AE12376">
            <v>0</v>
          </cell>
          <cell r="AF12376">
            <v>0</v>
          </cell>
        </row>
        <row r="12377">
          <cell r="M12377" t="str">
            <v>CopTrajMan</v>
          </cell>
          <cell r="N12377" t="str">
            <v>Copie trajectoire Manut suite à ajout diversité</v>
          </cell>
          <cell r="O12377" t="str">
            <v>Copie of a handling trajectory for divers models</v>
          </cell>
          <cell r="P12377">
            <v>4</v>
          </cell>
          <cell r="Q12377" t="str">
            <v>OV24</v>
          </cell>
          <cell r="R12377" t="str">
            <v/>
          </cell>
          <cell r="X12377">
            <v>0</v>
          </cell>
          <cell r="Y12377">
            <v>0</v>
          </cell>
          <cell r="Z12377">
            <v>0</v>
          </cell>
          <cell r="AA12377">
            <v>0</v>
          </cell>
          <cell r="AD12377">
            <v>0</v>
          </cell>
          <cell r="AE12377">
            <v>0</v>
          </cell>
          <cell r="AF12377">
            <v>0</v>
          </cell>
        </row>
        <row r="12378">
          <cell r="M12378" t="str">
            <v>EchCodeTraj</v>
          </cell>
          <cell r="N12378" t="str">
            <v>Echange Code Trajectoire avec baie robot</v>
          </cell>
          <cell r="O12378" t="str">
            <v>Exchange of Trajectory Code with robot bay</v>
          </cell>
          <cell r="P12378">
            <v>4</v>
          </cell>
          <cell r="Q12378">
            <v>0</v>
          </cell>
          <cell r="R12378" t="str">
            <v/>
          </cell>
          <cell r="X12378">
            <v>47.25</v>
          </cell>
          <cell r="Y12378">
            <v>0</v>
          </cell>
          <cell r="Z12378">
            <v>385.63967612826286</v>
          </cell>
          <cell r="AA12378">
            <v>432.88967612826286</v>
          </cell>
          <cell r="AD12378">
            <v>11.8125</v>
          </cell>
          <cell r="AE12378">
            <v>0</v>
          </cell>
          <cell r="AF12378">
            <v>96.409919032065716</v>
          </cell>
        </row>
        <row r="12379">
          <cell r="M12379" t="str">
            <v>HEtudAUT</v>
          </cell>
          <cell r="N12379" t="str">
            <v>Une heure d'études automatismes</v>
          </cell>
          <cell r="O12379" t="str">
            <v>One hour of automation studies</v>
          </cell>
          <cell r="P12379">
            <v>2</v>
          </cell>
          <cell r="Q12379" t="str">
            <v>Complement Hetude AF+Marguerite+Prog</v>
          </cell>
          <cell r="R12379" t="str">
            <v/>
          </cell>
          <cell r="X12379">
            <v>130</v>
          </cell>
          <cell r="Y12379">
            <v>0</v>
          </cell>
          <cell r="Z12379">
            <v>0</v>
          </cell>
          <cell r="AA12379">
            <v>130</v>
          </cell>
          <cell r="AD12379">
            <v>65</v>
          </cell>
          <cell r="AE12379">
            <v>0</v>
          </cell>
          <cell r="AF12379">
            <v>0</v>
          </cell>
        </row>
        <row r="12380">
          <cell r="M12380">
            <v>0</v>
          </cell>
          <cell r="N12380">
            <v>0</v>
          </cell>
          <cell r="O12380" t="str">
            <v/>
          </cell>
          <cell r="P12380">
            <v>0</v>
          </cell>
          <cell r="Q12380">
            <v>0</v>
          </cell>
          <cell r="R12380">
            <v>0</v>
          </cell>
          <cell r="AA12380">
            <v>0</v>
          </cell>
          <cell r="AD12380" t="e">
            <v>#DIV/0!</v>
          </cell>
          <cell r="AE12380" t="e">
            <v>#DIV/0!</v>
          </cell>
          <cell r="AF12380" t="e">
            <v>#DIV/0!</v>
          </cell>
        </row>
        <row r="12381">
          <cell r="M12381">
            <v>0</v>
          </cell>
          <cell r="N12381">
            <v>0</v>
          </cell>
          <cell r="O12381" t="str">
            <v/>
          </cell>
          <cell r="P12381">
            <v>1</v>
          </cell>
          <cell r="Q12381">
            <v>0</v>
          </cell>
          <cell r="R12381">
            <v>0</v>
          </cell>
          <cell r="AA12381">
            <v>0</v>
          </cell>
          <cell r="AD12381">
            <v>0</v>
          </cell>
          <cell r="AE12381">
            <v>0</v>
          </cell>
          <cell r="AF12381">
            <v>0</v>
          </cell>
        </row>
        <row r="12382">
          <cell r="M12382" t="str">
            <v>EtudRobM1</v>
          </cell>
          <cell r="N12382" t="str">
            <v>Etude numérique simple sur robot M existant</v>
          </cell>
          <cell r="O12382" t="str">
            <v>Simple numerical study on existing M robot</v>
          </cell>
          <cell r="P12382">
            <v>0.5</v>
          </cell>
          <cell r="Q12382">
            <v>0</v>
          </cell>
          <cell r="R12382" t="str">
            <v/>
          </cell>
          <cell r="X12382">
            <v>0</v>
          </cell>
          <cell r="Y12382">
            <v>0</v>
          </cell>
          <cell r="Z12382">
            <v>0</v>
          </cell>
          <cell r="AA12382">
            <v>0</v>
          </cell>
          <cell r="AD12382">
            <v>0</v>
          </cell>
          <cell r="AE12382">
            <v>0</v>
          </cell>
          <cell r="AF12382">
            <v>0</v>
          </cell>
        </row>
        <row r="12383">
          <cell r="M12383" t="str">
            <v>TrajMan</v>
          </cell>
          <cell r="N12383" t="str">
            <v>Trajectoire de manutention</v>
          </cell>
          <cell r="O12383" t="str">
            <v>Handling path</v>
          </cell>
          <cell r="P12383">
            <v>2</v>
          </cell>
          <cell r="Q12383" t="str">
            <v>Prise OP10A et dépose</v>
          </cell>
          <cell r="R12383" t="str">
            <v/>
          </cell>
          <cell r="X12383">
            <v>0</v>
          </cell>
          <cell r="Y12383">
            <v>0</v>
          </cell>
          <cell r="Z12383">
            <v>0</v>
          </cell>
          <cell r="AA12383">
            <v>0</v>
          </cell>
          <cell r="AD12383">
            <v>0</v>
          </cell>
          <cell r="AE12383">
            <v>0</v>
          </cell>
          <cell r="AF12383">
            <v>0</v>
          </cell>
        </row>
        <row r="12384">
          <cell r="M12384" t="str">
            <v>CopTrajMan</v>
          </cell>
          <cell r="N12384" t="str">
            <v>Copie trajectoire Manut suite à ajout diversité</v>
          </cell>
          <cell r="O12384" t="str">
            <v>Copie of a handling trajectory for divers models</v>
          </cell>
          <cell r="P12384">
            <v>1</v>
          </cell>
          <cell r="Q12384" t="str">
            <v>Prise OP10B</v>
          </cell>
          <cell r="R12384" t="str">
            <v/>
          </cell>
          <cell r="X12384">
            <v>0</v>
          </cell>
          <cell r="Y12384">
            <v>0</v>
          </cell>
          <cell r="Z12384">
            <v>0</v>
          </cell>
          <cell r="AA12384">
            <v>0</v>
          </cell>
          <cell r="AD12384">
            <v>0</v>
          </cell>
          <cell r="AE12384">
            <v>0</v>
          </cell>
          <cell r="AF12384">
            <v>0</v>
          </cell>
        </row>
        <row r="12385">
          <cell r="M12385" t="str">
            <v>TrajSdo</v>
          </cell>
          <cell r="N12385" t="str">
            <v>Trajectoire de prise et depose outils</v>
          </cell>
          <cell r="O12385" t="str">
            <v>Tools charge and discharge trajectory</v>
          </cell>
          <cell r="P12385">
            <v>1</v>
          </cell>
          <cell r="Q12385">
            <v>0</v>
          </cell>
          <cell r="R12385" t="str">
            <v/>
          </cell>
          <cell r="AA12385">
            <v>0</v>
          </cell>
          <cell r="AD12385">
            <v>0</v>
          </cell>
          <cell r="AE12385">
            <v>0</v>
          </cell>
          <cell r="AF12385">
            <v>0</v>
          </cell>
        </row>
        <row r="12386">
          <cell r="M12386" t="str">
            <v>EchCodeTraj</v>
          </cell>
          <cell r="N12386" t="str">
            <v>Echange Code Trajectoire avec baie robot</v>
          </cell>
          <cell r="O12386" t="str">
            <v>Exchange of Trajectory Code with robot bay</v>
          </cell>
          <cell r="P12386">
            <v>4</v>
          </cell>
          <cell r="Q12386" t="str">
            <v>OP10A, B et SDO</v>
          </cell>
          <cell r="R12386" t="str">
            <v/>
          </cell>
          <cell r="X12386">
            <v>47.25</v>
          </cell>
          <cell r="Y12386">
            <v>0</v>
          </cell>
          <cell r="Z12386">
            <v>385.63967612826286</v>
          </cell>
          <cell r="AA12386">
            <v>432.88967612826286</v>
          </cell>
          <cell r="AD12386">
            <v>11.8125</v>
          </cell>
          <cell r="AE12386">
            <v>0</v>
          </cell>
          <cell r="AF12386">
            <v>96.409919032065716</v>
          </cell>
        </row>
        <row r="12387">
          <cell r="M12387" t="str">
            <v>HEtudAUT</v>
          </cell>
          <cell r="N12387" t="str">
            <v>Une heure d'études automatismes</v>
          </cell>
          <cell r="O12387" t="str">
            <v>One hour of automation studies</v>
          </cell>
          <cell r="P12387">
            <v>2</v>
          </cell>
          <cell r="Q12387" t="str">
            <v>Complement Hetude AF+Marguerite+Prog</v>
          </cell>
          <cell r="R12387" t="str">
            <v/>
          </cell>
          <cell r="X12387">
            <v>130</v>
          </cell>
          <cell r="Y12387">
            <v>0</v>
          </cell>
          <cell r="Z12387">
            <v>0</v>
          </cell>
          <cell r="AA12387">
            <v>130</v>
          </cell>
          <cell r="AD12387">
            <v>65</v>
          </cell>
          <cell r="AE12387">
            <v>0</v>
          </cell>
          <cell r="AF12387">
            <v>0</v>
          </cell>
        </row>
        <row r="12388">
          <cell r="M12388">
            <v>0</v>
          </cell>
          <cell r="N12388">
            <v>0</v>
          </cell>
          <cell r="O12388" t="str">
            <v/>
          </cell>
          <cell r="P12388">
            <v>0</v>
          </cell>
          <cell r="Q12388">
            <v>0</v>
          </cell>
          <cell r="R12388">
            <v>0</v>
          </cell>
          <cell r="AA12388">
            <v>0</v>
          </cell>
          <cell r="AD12388" t="e">
            <v>#DIV/0!</v>
          </cell>
          <cell r="AE12388" t="e">
            <v>#DIV/0!</v>
          </cell>
          <cell r="AF12388" t="e">
            <v>#DIV/0!</v>
          </cell>
        </row>
        <row r="12389">
          <cell r="M12389">
            <v>0</v>
          </cell>
          <cell r="N12389">
            <v>0</v>
          </cell>
          <cell r="O12389" t="str">
            <v/>
          </cell>
          <cell r="P12389">
            <v>1</v>
          </cell>
          <cell r="Q12389" t="str">
            <v>Changement réferenciel</v>
          </cell>
          <cell r="R12389">
            <v>0</v>
          </cell>
          <cell r="AA12389">
            <v>0</v>
          </cell>
          <cell r="AD12389">
            <v>0</v>
          </cell>
          <cell r="AE12389">
            <v>0</v>
          </cell>
          <cell r="AF12389">
            <v>0</v>
          </cell>
        </row>
        <row r="12390">
          <cell r="M12390" t="str">
            <v>StructPorteOutilCdC</v>
          </cell>
          <cell r="N12390" t="str">
            <v>Cadre outil porte Géométrie CdC Pti ou rotonde</v>
          </cell>
          <cell r="O12390" t="str">
            <v>Baseplate for Geometric stucture for body side mounted on turntable</v>
          </cell>
          <cell r="P12390">
            <v>1</v>
          </cell>
          <cell r="Q12390">
            <v>0</v>
          </cell>
          <cell r="R12390" t="str">
            <v/>
          </cell>
          <cell r="X12390">
            <v>13.104000000000001</v>
          </cell>
          <cell r="Y12390">
            <v>318.738</v>
          </cell>
          <cell r="Z12390">
            <v>181.125</v>
          </cell>
          <cell r="AA12390">
            <v>512.96699999999998</v>
          </cell>
          <cell r="AD12390">
            <v>13.104000000000001</v>
          </cell>
          <cell r="AE12390">
            <v>318.738</v>
          </cell>
          <cell r="AF12390">
            <v>181.125</v>
          </cell>
        </row>
        <row r="12391">
          <cell r="M12391" t="str">
            <v>PilMob</v>
          </cell>
          <cell r="N12391" t="str">
            <v>Pilote escamotable</v>
          </cell>
          <cell r="O12391" t="str">
            <v>Retractable pin</v>
          </cell>
          <cell r="P12391">
            <v>3</v>
          </cell>
          <cell r="Q12391">
            <v>0</v>
          </cell>
          <cell r="R12391" t="str">
            <v/>
          </cell>
          <cell r="X12391">
            <v>74.310074999999998</v>
          </cell>
          <cell r="Y12391">
            <v>218.43045000000001</v>
          </cell>
          <cell r="Z12391">
            <v>382.63614281472468</v>
          </cell>
          <cell r="AA12391">
            <v>675.37666781472467</v>
          </cell>
          <cell r="AD12391">
            <v>24.770025</v>
          </cell>
          <cell r="AE12391">
            <v>72.810150000000007</v>
          </cell>
          <cell r="AF12391">
            <v>127.54538093824156</v>
          </cell>
        </row>
        <row r="12392">
          <cell r="M12392" t="str">
            <v>PilMobECO</v>
          </cell>
          <cell r="N12392" t="str">
            <v xml:space="preserve">Pilote mobile sur serrage ECO d=50 </v>
          </cell>
          <cell r="O12392" t="str">
            <v xml:space="preserve">Mobile pin on ECO clamping d=50 </v>
          </cell>
          <cell r="P12392">
            <v>1</v>
          </cell>
          <cell r="Q12392">
            <v>0</v>
          </cell>
          <cell r="R12392" t="str">
            <v/>
          </cell>
          <cell r="X12392">
            <v>24.770024999999997</v>
          </cell>
          <cell r="Y12392">
            <v>72.810149999999993</v>
          </cell>
          <cell r="Z12392">
            <v>127.54538093824156</v>
          </cell>
          <cell r="AA12392">
            <v>225.12555593824158</v>
          </cell>
          <cell r="AD12392">
            <v>24.770024999999997</v>
          </cell>
          <cell r="AE12392">
            <v>72.810149999999993</v>
          </cell>
          <cell r="AF12392">
            <v>127.54538093824156</v>
          </cell>
        </row>
        <row r="12393">
          <cell r="M12393" t="str">
            <v>Pil</v>
          </cell>
          <cell r="N12393" t="str">
            <v>Pilote fixe</v>
          </cell>
          <cell r="O12393" t="str">
            <v>Fixed pin</v>
          </cell>
          <cell r="P12393">
            <v>1</v>
          </cell>
          <cell r="Q12393">
            <v>0</v>
          </cell>
          <cell r="R12393" t="str">
            <v/>
          </cell>
          <cell r="X12393">
            <v>0</v>
          </cell>
          <cell r="Y12393">
            <v>0</v>
          </cell>
          <cell r="Z12393">
            <v>0</v>
          </cell>
          <cell r="AA12393">
            <v>0</v>
          </cell>
          <cell r="AD12393">
            <v>0</v>
          </cell>
          <cell r="AE12393">
            <v>0</v>
          </cell>
          <cell r="AF12393">
            <v>0</v>
          </cell>
        </row>
        <row r="12394">
          <cell r="M12394" t="str">
            <v>AbatAuto200</v>
          </cell>
          <cell r="N12394" t="str">
            <v>Abattant, tournette bloqueur Largeur 200</v>
          </cell>
          <cell r="O12394" t="str">
            <v>Flap, 200 mm wide with turntable locking system</v>
          </cell>
          <cell r="P12394">
            <v>4</v>
          </cell>
          <cell r="Q12394">
            <v>0</v>
          </cell>
          <cell r="R12394" t="str">
            <v/>
          </cell>
          <cell r="X12394">
            <v>112.1841</v>
          </cell>
          <cell r="Y12394">
            <v>324.1182</v>
          </cell>
          <cell r="Z12394">
            <v>599.95652375296618</v>
          </cell>
          <cell r="AA12394">
            <v>1036.2588237529662</v>
          </cell>
          <cell r="AD12394">
            <v>28.046025</v>
          </cell>
          <cell r="AE12394">
            <v>81.02955</v>
          </cell>
          <cell r="AF12394">
            <v>149.98913093824154</v>
          </cell>
        </row>
        <row r="12395">
          <cell r="M12395" t="str">
            <v>BrasSupECO</v>
          </cell>
          <cell r="N12395" t="str">
            <v>Bras sup pour appui ou touche sur serrage ECO</v>
          </cell>
          <cell r="O12395" t="str">
            <v>Additional arm for pressing or key on ECO clamping</v>
          </cell>
          <cell r="P12395">
            <v>8</v>
          </cell>
          <cell r="Q12395">
            <v>0</v>
          </cell>
          <cell r="R12395" t="str">
            <v/>
          </cell>
          <cell r="X12395">
            <v>0</v>
          </cell>
          <cell r="Y12395">
            <v>0</v>
          </cell>
          <cell r="Z12395">
            <v>0</v>
          </cell>
          <cell r="AA12395">
            <v>0</v>
          </cell>
          <cell r="AD12395">
            <v>0</v>
          </cell>
          <cell r="AE12395">
            <v>0</v>
          </cell>
          <cell r="AF12395">
            <v>0</v>
          </cell>
        </row>
        <row r="12396">
          <cell r="M12396" t="str">
            <v>Touch</v>
          </cell>
          <cell r="N12396" t="str">
            <v>Touche seule toutes largeurs</v>
          </cell>
          <cell r="O12396" t="str">
            <v>Fixed button (Endschalter)</v>
          </cell>
          <cell r="P12396">
            <v>8</v>
          </cell>
          <cell r="Q12396">
            <v>0</v>
          </cell>
          <cell r="R12396" t="str">
            <v/>
          </cell>
          <cell r="X12396">
            <v>0</v>
          </cell>
          <cell r="Y12396">
            <v>0</v>
          </cell>
          <cell r="Z12396">
            <v>0</v>
          </cell>
          <cell r="AA12396">
            <v>0</v>
          </cell>
          <cell r="AD12396">
            <v>0</v>
          </cell>
          <cell r="AE12396">
            <v>0</v>
          </cell>
          <cell r="AF12396">
            <v>0</v>
          </cell>
        </row>
        <row r="12397">
          <cell r="M12397" t="str">
            <v>AppuiDrageoir</v>
          </cell>
          <cell r="N12397" t="str">
            <v xml:space="preserve">Appui seul ou drageoir seul (toutes largeurs) </v>
          </cell>
          <cell r="O12397" t="str">
            <v xml:space="preserve">support only or sucker only (all widths) </v>
          </cell>
          <cell r="P12397">
            <v>8</v>
          </cell>
          <cell r="Q12397">
            <v>0</v>
          </cell>
          <cell r="R12397" t="str">
            <v/>
          </cell>
          <cell r="X12397">
            <v>0</v>
          </cell>
          <cell r="Y12397">
            <v>0</v>
          </cell>
          <cell r="Z12397">
            <v>0</v>
          </cell>
          <cell r="AA12397">
            <v>0</v>
          </cell>
          <cell r="AD12397">
            <v>0</v>
          </cell>
          <cell r="AE12397">
            <v>0</v>
          </cell>
          <cell r="AF12397">
            <v>0</v>
          </cell>
        </row>
        <row r="12398">
          <cell r="M12398" t="str">
            <v>RefSerrECONew_D80</v>
          </cell>
          <cell r="N12398" t="str">
            <v>Réf serrée ECO D80 Touche + Appui tous types</v>
          </cell>
          <cell r="O12398" t="str">
            <v>ECO D80 Key + Press all types</v>
          </cell>
          <cell r="P12398">
            <v>2</v>
          </cell>
          <cell r="Q12398">
            <v>0</v>
          </cell>
          <cell r="R12398" t="str">
            <v/>
          </cell>
          <cell r="X12398">
            <v>35.617050000000006</v>
          </cell>
          <cell r="Y12398">
            <v>145.62029999999999</v>
          </cell>
          <cell r="Z12398">
            <v>158.70866677487396</v>
          </cell>
          <cell r="AA12398">
            <v>339.94601677487395</v>
          </cell>
          <cell r="AD12398">
            <v>17.808525000000003</v>
          </cell>
          <cell r="AE12398">
            <v>72.810149999999993</v>
          </cell>
          <cell r="AF12398">
            <v>79.354333387436981</v>
          </cell>
        </row>
        <row r="12399">
          <cell r="M12399" t="str">
            <v>RefSerrECONew_D63</v>
          </cell>
          <cell r="N12399" t="str">
            <v>Réf serrée ECO D63 Touche + Appui tous types</v>
          </cell>
          <cell r="O12399" t="str">
            <v>ECO D63 Key + Press all types</v>
          </cell>
          <cell r="P12399">
            <v>3</v>
          </cell>
          <cell r="Q12399">
            <v>0</v>
          </cell>
          <cell r="R12399" t="str">
            <v/>
          </cell>
          <cell r="X12399">
            <v>53.425575000000002</v>
          </cell>
          <cell r="Y12399">
            <v>218.43045000000001</v>
          </cell>
          <cell r="Z12399">
            <v>238.06300016231094</v>
          </cell>
          <cell r="AA12399">
            <v>509.91902516231096</v>
          </cell>
          <cell r="AD12399">
            <v>17.808524999999999</v>
          </cell>
          <cell r="AE12399">
            <v>72.810150000000007</v>
          </cell>
          <cell r="AF12399">
            <v>79.354333387436981</v>
          </cell>
        </row>
        <row r="12400">
          <cell r="M12400" t="str">
            <v>RefSerrECONew_D50</v>
          </cell>
          <cell r="N12400" t="str">
            <v>Réf serrée ECO D50 Touche + Appui tous types</v>
          </cell>
          <cell r="O12400" t="str">
            <v>ECO D50 clamped reference Key + Press all types</v>
          </cell>
          <cell r="P12400">
            <v>10</v>
          </cell>
          <cell r="Q12400">
            <v>0</v>
          </cell>
          <cell r="R12400" t="str">
            <v/>
          </cell>
          <cell r="X12400">
            <v>178.08525000000003</v>
          </cell>
          <cell r="Y12400">
            <v>728.10149999999999</v>
          </cell>
          <cell r="Z12400">
            <v>793.54333387436986</v>
          </cell>
          <cell r="AA12400">
            <v>1699.7300838743699</v>
          </cell>
          <cell r="AD12400">
            <v>17.808525000000003</v>
          </cell>
          <cell r="AE12400">
            <v>72.810149999999993</v>
          </cell>
          <cell r="AF12400">
            <v>79.354333387436981</v>
          </cell>
        </row>
        <row r="12401">
          <cell r="M12401" t="str">
            <v>VentMaq</v>
          </cell>
          <cell r="N12401" t="str">
            <v>Ventouse maquette</v>
          </cell>
          <cell r="O12401" t="str">
            <v>Ventouse maquette</v>
          </cell>
          <cell r="P12401">
            <v>3</v>
          </cell>
          <cell r="Q12401">
            <v>0</v>
          </cell>
          <cell r="R12401" t="str">
            <v/>
          </cell>
          <cell r="X12401">
            <v>14.741999999999999</v>
          </cell>
          <cell r="Y12401">
            <v>53.779949999999999</v>
          </cell>
          <cell r="Z12401">
            <v>35.4375</v>
          </cell>
          <cell r="AA12401">
            <v>103.95945</v>
          </cell>
          <cell r="AD12401">
            <v>4.9139999999999997</v>
          </cell>
          <cell r="AE12401">
            <v>17.926649999999999</v>
          </cell>
          <cell r="AF12401">
            <v>11.8125</v>
          </cell>
        </row>
        <row r="12402">
          <cell r="M12402" t="str">
            <v>VenturiMaq</v>
          </cell>
          <cell r="N12402" t="str">
            <v>Venturi pour ventouses maquette</v>
          </cell>
          <cell r="O12402" t="str">
            <v>Vacuum system for suction cups model</v>
          </cell>
          <cell r="P12402">
            <v>1</v>
          </cell>
          <cell r="Q12402">
            <v>0</v>
          </cell>
          <cell r="R12402" t="str">
            <v/>
          </cell>
          <cell r="X12402">
            <v>90.093149999999994</v>
          </cell>
          <cell r="Y12402">
            <v>733.45755000000008</v>
          </cell>
          <cell r="Z12402">
            <v>512.67527375296618</v>
          </cell>
          <cell r="AA12402">
            <v>1336.2259737529662</v>
          </cell>
          <cell r="AD12402">
            <v>90.093149999999994</v>
          </cell>
          <cell r="AE12402">
            <v>733.45755000000008</v>
          </cell>
          <cell r="AF12402">
            <v>512.67527375296618</v>
          </cell>
        </row>
        <row r="12403">
          <cell r="M12403" t="str">
            <v>PPinduc</v>
          </cell>
          <cell r="N12403" t="str">
            <v>Détecteur inductif de présence pièce</v>
          </cell>
          <cell r="O12403" t="str">
            <v>Inductive part presence detector</v>
          </cell>
          <cell r="P12403">
            <v>2</v>
          </cell>
          <cell r="Q12403">
            <v>0</v>
          </cell>
          <cell r="R12403" t="str">
            <v/>
          </cell>
          <cell r="X12403">
            <v>38.212650000000004</v>
          </cell>
          <cell r="Y12403">
            <v>51.636899999999997</v>
          </cell>
          <cell r="Z12403">
            <v>215.19076187648309</v>
          </cell>
          <cell r="AA12403">
            <v>305.04031187648309</v>
          </cell>
          <cell r="AD12403">
            <v>19.106325000000002</v>
          </cell>
          <cell r="AE12403">
            <v>25.818449999999999</v>
          </cell>
          <cell r="AF12403">
            <v>107.59538093824155</v>
          </cell>
        </row>
        <row r="12404">
          <cell r="M12404" t="str">
            <v>PPlaser</v>
          </cell>
          <cell r="N12404" t="str">
            <v>Détecteur laser de présence pièce</v>
          </cell>
          <cell r="O12404" t="str">
            <v xml:space="preserve">Parts presence laser sensor </v>
          </cell>
          <cell r="P12404">
            <v>1</v>
          </cell>
          <cell r="Q12404">
            <v>0</v>
          </cell>
          <cell r="R12404" t="str">
            <v/>
          </cell>
          <cell r="X12404">
            <v>19.106325000000002</v>
          </cell>
          <cell r="Y12404">
            <v>25.818449999999999</v>
          </cell>
          <cell r="Z12404">
            <v>107.59538093824155</v>
          </cell>
          <cell r="AA12404">
            <v>152.52015593824154</v>
          </cell>
          <cell r="AD12404">
            <v>19.106325000000002</v>
          </cell>
          <cell r="AE12404">
            <v>25.818449999999999</v>
          </cell>
          <cell r="AF12404">
            <v>107.59538093824155</v>
          </cell>
        </row>
        <row r="12405">
          <cell r="M12405" t="str">
            <v>Distrib2</v>
          </cell>
          <cell r="N12405" t="str">
            <v>Distributeur 5/2</v>
          </cell>
          <cell r="O12405" t="str">
            <v>5/2-way valve</v>
          </cell>
          <cell r="P12405">
            <v>13</v>
          </cell>
          <cell r="Q12405">
            <v>0</v>
          </cell>
          <cell r="R12405" t="str">
            <v/>
          </cell>
          <cell r="X12405">
            <v>936.97694999999999</v>
          </cell>
          <cell r="Y12405">
            <v>2092.2720000000004</v>
          </cell>
          <cell r="Z12405">
            <v>2229.768295794393</v>
          </cell>
          <cell r="AA12405">
            <v>5259.0172457943936</v>
          </cell>
          <cell r="AD12405">
            <v>72.075149999999994</v>
          </cell>
          <cell r="AE12405">
            <v>160.94400000000002</v>
          </cell>
          <cell r="AF12405">
            <v>171.52063813803022</v>
          </cell>
        </row>
        <row r="12406">
          <cell r="M12406">
            <v>0</v>
          </cell>
          <cell r="N12406">
            <v>0</v>
          </cell>
          <cell r="O12406" t="str">
            <v/>
          </cell>
          <cell r="P12406">
            <v>0</v>
          </cell>
          <cell r="Q12406">
            <v>0</v>
          </cell>
          <cell r="R12406">
            <v>0</v>
          </cell>
          <cell r="AA12406">
            <v>0</v>
          </cell>
          <cell r="AD12406" t="e">
            <v>#DIV/0!</v>
          </cell>
          <cell r="AE12406" t="e">
            <v>#DIV/0!</v>
          </cell>
          <cell r="AF12406" t="e">
            <v>#DIV/0!</v>
          </cell>
        </row>
        <row r="12407">
          <cell r="M12407">
            <v>0</v>
          </cell>
          <cell r="N12407">
            <v>0</v>
          </cell>
          <cell r="O12407" t="str">
            <v/>
          </cell>
          <cell r="P12407">
            <v>1</v>
          </cell>
          <cell r="Q12407">
            <v>0</v>
          </cell>
          <cell r="R12407">
            <v>0</v>
          </cell>
          <cell r="AA12407">
            <v>0</v>
          </cell>
          <cell r="AD12407">
            <v>0</v>
          </cell>
          <cell r="AE12407">
            <v>0</v>
          </cell>
          <cell r="AF12407">
            <v>0</v>
          </cell>
        </row>
        <row r="12408">
          <cell r="M12408" t="str">
            <v>RefSer40DINPreh</v>
          </cell>
          <cell r="N12408" t="str">
            <v>Serrage 40 DIN Touche + Appui tous types sur Préh</v>
          </cell>
          <cell r="O12408" t="str">
            <v>Clamping 40 DIN Key + All types of support on Preh</v>
          </cell>
          <cell r="P12408">
            <v>1</v>
          </cell>
          <cell r="Q12408">
            <v>0</v>
          </cell>
          <cell r="X12408">
            <v>12.285</v>
          </cell>
          <cell r="Y12408">
            <v>71.007300000000001</v>
          </cell>
          <cell r="Z12408">
            <v>37.800000000000004</v>
          </cell>
          <cell r="AA12408">
            <v>121.09229999999999</v>
          </cell>
          <cell r="AD12408">
            <v>12.285</v>
          </cell>
          <cell r="AE12408">
            <v>71.007300000000001</v>
          </cell>
          <cell r="AF12408">
            <v>37.800000000000004</v>
          </cell>
        </row>
        <row r="12409">
          <cell r="M12409" t="str">
            <v>CompIntRefSerrPreh</v>
          </cell>
          <cell r="N12409" t="str">
            <v>Complément intégration d'une réf serr préhenseur</v>
          </cell>
          <cell r="O12409" t="str">
            <v>Add-on integration tight reference in a Gripper</v>
          </cell>
          <cell r="P12409">
            <v>1</v>
          </cell>
          <cell r="Q12409">
            <v>0</v>
          </cell>
          <cell r="X12409">
            <v>0</v>
          </cell>
          <cell r="Y12409">
            <v>0</v>
          </cell>
          <cell r="Z12409">
            <v>23.625</v>
          </cell>
          <cell r="AA12409">
            <v>23.625</v>
          </cell>
          <cell r="AD12409">
            <v>0</v>
          </cell>
          <cell r="AE12409">
            <v>0</v>
          </cell>
          <cell r="AF12409">
            <v>23.625</v>
          </cell>
        </row>
        <row r="12410">
          <cell r="M12410" t="str">
            <v>PilMobPreh</v>
          </cell>
          <cell r="N12410" t="str">
            <v>Pilote escamotable sur Préhenseur avec antenne sup</v>
          </cell>
          <cell r="O12410" t="str">
            <v>Retractable pin on Gripper</v>
          </cell>
          <cell r="P12410">
            <v>1</v>
          </cell>
          <cell r="Q12410">
            <v>0</v>
          </cell>
          <cell r="X12410">
            <v>12.285</v>
          </cell>
          <cell r="Y12410">
            <v>71.007300000000001</v>
          </cell>
          <cell r="Z12410">
            <v>37.800000000000004</v>
          </cell>
          <cell r="AA12410">
            <v>121.09229999999999</v>
          </cell>
          <cell r="AD12410">
            <v>12.285</v>
          </cell>
          <cell r="AE12410">
            <v>71.007300000000001</v>
          </cell>
          <cell r="AF12410">
            <v>37.800000000000004</v>
          </cell>
        </row>
        <row r="12411">
          <cell r="M12411" t="str">
            <v>CompIntPilMobPreh</v>
          </cell>
          <cell r="N12411" t="str">
            <v>Complément intégration pilote mobile Préhenseur</v>
          </cell>
          <cell r="O12411" t="str">
            <v>Add on integration mobile Pin in Gripper</v>
          </cell>
          <cell r="P12411">
            <v>1</v>
          </cell>
          <cell r="Q12411">
            <v>0</v>
          </cell>
          <cell r="X12411">
            <v>0</v>
          </cell>
          <cell r="Y12411">
            <v>0</v>
          </cell>
          <cell r="Z12411">
            <v>18.900000000000002</v>
          </cell>
          <cell r="AA12411">
            <v>18.900000000000002</v>
          </cell>
          <cell r="AD12411">
            <v>0</v>
          </cell>
          <cell r="AE12411">
            <v>0</v>
          </cell>
          <cell r="AF12411">
            <v>18.900000000000002</v>
          </cell>
        </row>
        <row r="12412">
          <cell r="M12412" t="str">
            <v>PPinducPreh</v>
          </cell>
          <cell r="N12412" t="str">
            <v>Détecteur inductif présence pièce sur Préhenseur a</v>
          </cell>
          <cell r="O12412" t="str">
            <v>Inductive part presence detector on Gripper</v>
          </cell>
          <cell r="P12412">
            <v>1</v>
          </cell>
          <cell r="Q12412">
            <v>0</v>
          </cell>
          <cell r="X12412">
            <v>12.285</v>
          </cell>
          <cell r="Y12412">
            <v>37.65825000000001</v>
          </cell>
          <cell r="Z12412">
            <v>9.4500000000000011</v>
          </cell>
          <cell r="AA12412">
            <v>59.393250000000009</v>
          </cell>
          <cell r="AD12412">
            <v>12.285</v>
          </cell>
          <cell r="AE12412">
            <v>37.65825000000001</v>
          </cell>
          <cell r="AF12412">
            <v>9.4500000000000011</v>
          </cell>
        </row>
        <row r="12413">
          <cell r="M12413" t="str">
            <v>CompIntPpPreh</v>
          </cell>
          <cell r="N12413" t="str">
            <v>Complément intégration d'un présence pièce préh</v>
          </cell>
          <cell r="O12413" t="str">
            <v>Add-on integration presence part</v>
          </cell>
          <cell r="P12413">
            <v>1</v>
          </cell>
          <cell r="Q12413">
            <v>0</v>
          </cell>
          <cell r="X12413">
            <v>0</v>
          </cell>
          <cell r="Y12413">
            <v>0</v>
          </cell>
          <cell r="Z12413">
            <v>23.625</v>
          </cell>
          <cell r="AA12413">
            <v>23.625</v>
          </cell>
          <cell r="AD12413">
            <v>0</v>
          </cell>
          <cell r="AE12413">
            <v>0</v>
          </cell>
          <cell r="AF12413">
            <v>23.625</v>
          </cell>
        </row>
        <row r="12414">
          <cell r="M12414" t="str">
            <v>DistribPreh</v>
          </cell>
          <cell r="N12414" t="str">
            <v>Distributeur taille 2 sur Préhenseur</v>
          </cell>
          <cell r="O12414" t="str">
            <v>Dispenser size 2 on Gripper</v>
          </cell>
          <cell r="P12414">
            <v>2</v>
          </cell>
          <cell r="Q12414">
            <v>0</v>
          </cell>
          <cell r="X12414">
            <v>24.57</v>
          </cell>
          <cell r="Y12414">
            <v>325.39499999999998</v>
          </cell>
          <cell r="Z12414">
            <v>37.800000000000004</v>
          </cell>
          <cell r="AA12414">
            <v>387.76499999999999</v>
          </cell>
          <cell r="AD12414">
            <v>12.285</v>
          </cell>
          <cell r="AE12414">
            <v>162.69749999999999</v>
          </cell>
          <cell r="AF12414">
            <v>18.900000000000002</v>
          </cell>
        </row>
        <row r="12415">
          <cell r="M12415" t="str">
            <v>CompIntDistribPreh</v>
          </cell>
          <cell r="N12415" t="str">
            <v>Complément intégration d'un distributeur préh</v>
          </cell>
          <cell r="O12415" t="str">
            <v>Add-on integration distributor into existing gripper</v>
          </cell>
          <cell r="P12415">
            <v>2</v>
          </cell>
          <cell r="Q12415">
            <v>0</v>
          </cell>
          <cell r="X12415">
            <v>0</v>
          </cell>
          <cell r="Y12415">
            <v>0</v>
          </cell>
          <cell r="Z12415">
            <v>47.25</v>
          </cell>
          <cell r="AA12415">
            <v>47.25</v>
          </cell>
          <cell r="AD12415">
            <v>0</v>
          </cell>
          <cell r="AE12415">
            <v>0</v>
          </cell>
          <cell r="AF12415">
            <v>23.625</v>
          </cell>
        </row>
        <row r="12416">
          <cell r="M12416" t="str">
            <v>HTrackLaser</v>
          </cell>
          <cell r="N12416" t="str">
            <v>Une heure d'utilisation d'un Tracker laser</v>
          </cell>
          <cell r="O12416" t="str">
            <v>One hour of use of a laser tracker</v>
          </cell>
          <cell r="P12416">
            <v>4</v>
          </cell>
          <cell r="Q12416">
            <v>0</v>
          </cell>
          <cell r="X12416">
            <v>0</v>
          </cell>
          <cell r="Y12416">
            <v>0</v>
          </cell>
          <cell r="Z12416">
            <v>0</v>
          </cell>
          <cell r="AA12416">
            <v>0</v>
          </cell>
          <cell r="AD12416">
            <v>0</v>
          </cell>
          <cell r="AE12416">
            <v>0</v>
          </cell>
          <cell r="AF12416">
            <v>0</v>
          </cell>
        </row>
        <row r="12417">
          <cell r="M12417" t="str">
            <v>IntPrehEl</v>
          </cell>
          <cell r="N12417" t="str">
            <v>Intégration en ligne d'un préhenseur</v>
          </cell>
          <cell r="O12417" t="str">
            <v>On-line integration of a gripper</v>
          </cell>
          <cell r="P12417">
            <v>1</v>
          </cell>
          <cell r="Q12417">
            <v>0</v>
          </cell>
          <cell r="X12417">
            <v>0</v>
          </cell>
          <cell r="Y12417">
            <v>0</v>
          </cell>
          <cell r="Z12417">
            <v>0</v>
          </cell>
          <cell r="AA12417">
            <v>0</v>
          </cell>
          <cell r="AD12417">
            <v>0</v>
          </cell>
          <cell r="AE12417">
            <v>0</v>
          </cell>
          <cell r="AF12417">
            <v>0</v>
          </cell>
        </row>
        <row r="12418">
          <cell r="M12418">
            <v>0</v>
          </cell>
          <cell r="N12418">
            <v>0</v>
          </cell>
          <cell r="O12418" t="str">
            <v/>
          </cell>
          <cell r="P12418">
            <v>0</v>
          </cell>
          <cell r="Q12418">
            <v>0</v>
          </cell>
          <cell r="R12418">
            <v>0</v>
          </cell>
          <cell r="AA12418">
            <v>0</v>
          </cell>
          <cell r="AD12418" t="e">
            <v>#DIV/0!</v>
          </cell>
          <cell r="AE12418" t="e">
            <v>#DIV/0!</v>
          </cell>
          <cell r="AF12418" t="e">
            <v>#DIV/0!</v>
          </cell>
        </row>
        <row r="12419">
          <cell r="M12419">
            <v>0</v>
          </cell>
          <cell r="N12419">
            <v>0</v>
          </cell>
          <cell r="O12419" t="str">
            <v/>
          </cell>
          <cell r="P12419">
            <v>1</v>
          </cell>
          <cell r="Q12419" t="str">
            <v>Changement réferenciel</v>
          </cell>
          <cell r="R12419">
            <v>0</v>
          </cell>
          <cell r="AA12419">
            <v>0</v>
          </cell>
          <cell r="AD12419">
            <v>0</v>
          </cell>
          <cell r="AE12419">
            <v>0</v>
          </cell>
          <cell r="AF12419">
            <v>0</v>
          </cell>
        </row>
        <row r="12420">
          <cell r="M12420" t="str">
            <v>EtudRobSEL1</v>
          </cell>
          <cell r="N12420" t="str">
            <v>Etude numérique simple robot SEL existant</v>
          </cell>
          <cell r="O12420" t="str">
            <v>Simple numerical study on existing SEL robot</v>
          </cell>
          <cell r="P12420">
            <v>0.5</v>
          </cell>
          <cell r="Q12420">
            <v>0</v>
          </cell>
          <cell r="R12420" t="str">
            <v/>
          </cell>
          <cell r="X12420">
            <v>0</v>
          </cell>
          <cell r="Y12420">
            <v>0</v>
          </cell>
          <cell r="Z12420">
            <v>0</v>
          </cell>
          <cell r="AA12420">
            <v>0</v>
          </cell>
          <cell r="AD12420">
            <v>0</v>
          </cell>
          <cell r="AE12420">
            <v>0</v>
          </cell>
          <cell r="AF12420">
            <v>0</v>
          </cell>
        </row>
        <row r="12421">
          <cell r="M12421" t="str">
            <v>TrajSoud</v>
          </cell>
          <cell r="N12421" t="str">
            <v>Trajectoire de soudure(clinchage, arc tiré, rivet)</v>
          </cell>
          <cell r="O12421" t="str">
            <v>Welding path (clinching, pulled arc, rivet)</v>
          </cell>
          <cell r="P12421">
            <v>1</v>
          </cell>
          <cell r="Q12421">
            <v>0</v>
          </cell>
          <cell r="R12421" t="str">
            <v/>
          </cell>
          <cell r="X12421">
            <v>0</v>
          </cell>
          <cell r="Y12421">
            <v>0</v>
          </cell>
          <cell r="Z12421">
            <v>0</v>
          </cell>
          <cell r="AA12421">
            <v>0</v>
          </cell>
          <cell r="AD12421">
            <v>0</v>
          </cell>
          <cell r="AE12421">
            <v>0</v>
          </cell>
          <cell r="AF12421">
            <v>0</v>
          </cell>
        </row>
        <row r="12422">
          <cell r="M12422" t="str">
            <v>AssembEtudeEtSite</v>
          </cell>
          <cell r="N12422" t="str">
            <v>Etudes assemb métier 05 + pilote assemb métier 49</v>
          </cell>
          <cell r="O12422" t="str">
            <v>Studies business assembly 05 + pin business assembly 49</v>
          </cell>
          <cell r="P12422">
            <v>1</v>
          </cell>
          <cell r="Q12422">
            <v>0</v>
          </cell>
          <cell r="R12422" t="str">
            <v/>
          </cell>
          <cell r="X12422">
            <v>0</v>
          </cell>
          <cell r="Y12422">
            <v>0</v>
          </cell>
          <cell r="Z12422">
            <v>0</v>
          </cell>
          <cell r="AA12422">
            <v>0</v>
          </cell>
          <cell r="AD12422">
            <v>0</v>
          </cell>
          <cell r="AE12422">
            <v>0</v>
          </cell>
          <cell r="AF12422">
            <v>0</v>
          </cell>
        </row>
        <row r="12423">
          <cell r="M12423" t="str">
            <v>CopTrajSoud</v>
          </cell>
          <cell r="N12423" t="str">
            <v>Copie trajectoire Soudure suite à ajout diversité</v>
          </cell>
          <cell r="O12423" t="str">
            <v>Copie of a welding trajectory for divers models</v>
          </cell>
          <cell r="P12423">
            <v>3</v>
          </cell>
          <cell r="Q12423" t="str">
            <v>Avec ou sans trappe CC/OV24</v>
          </cell>
          <cell r="R12423" t="str">
            <v/>
          </cell>
          <cell r="X12423">
            <v>0</v>
          </cell>
          <cell r="Y12423">
            <v>0</v>
          </cell>
          <cell r="Z12423">
            <v>0</v>
          </cell>
          <cell r="AA12423">
            <v>0</v>
          </cell>
          <cell r="AD12423">
            <v>0</v>
          </cell>
          <cell r="AE12423">
            <v>0</v>
          </cell>
          <cell r="AF12423">
            <v>0</v>
          </cell>
        </row>
        <row r="12424">
          <cell r="M12424" t="str">
            <v>EchCodeTraj</v>
          </cell>
          <cell r="N12424" t="str">
            <v>Echange Code Trajectoire avec baie robot</v>
          </cell>
          <cell r="O12424" t="str">
            <v>Exchange of Trajectory Code with robot bay</v>
          </cell>
          <cell r="P12424">
            <v>4</v>
          </cell>
          <cell r="Q12424">
            <v>0</v>
          </cell>
          <cell r="R12424" t="str">
            <v/>
          </cell>
          <cell r="X12424">
            <v>47.25</v>
          </cell>
          <cell r="Y12424">
            <v>0</v>
          </cell>
          <cell r="Z12424">
            <v>385.63967612826286</v>
          </cell>
          <cell r="AA12424">
            <v>432.88967612826286</v>
          </cell>
          <cell r="AD12424">
            <v>11.8125</v>
          </cell>
          <cell r="AE12424">
            <v>0</v>
          </cell>
          <cell r="AF12424">
            <v>96.409919032065716</v>
          </cell>
        </row>
        <row r="12425">
          <cell r="M12425" t="str">
            <v>HEtudAUT</v>
          </cell>
          <cell r="N12425" t="str">
            <v>Une heure d'études automatismes</v>
          </cell>
          <cell r="O12425" t="str">
            <v>One hour of automation studies</v>
          </cell>
          <cell r="P12425">
            <v>2</v>
          </cell>
          <cell r="Q12425" t="str">
            <v>Complement Hetude AF+Marguerite+Prog</v>
          </cell>
          <cell r="R12425" t="str">
            <v/>
          </cell>
          <cell r="X12425">
            <v>130</v>
          </cell>
          <cell r="Y12425">
            <v>0</v>
          </cell>
          <cell r="Z12425">
            <v>0</v>
          </cell>
          <cell r="AA12425">
            <v>130</v>
          </cell>
          <cell r="AD12425">
            <v>65</v>
          </cell>
          <cell r="AE12425">
            <v>0</v>
          </cell>
          <cell r="AF12425">
            <v>0</v>
          </cell>
        </row>
        <row r="12426">
          <cell r="M12426">
            <v>0</v>
          </cell>
          <cell r="N12426">
            <v>0</v>
          </cell>
          <cell r="O12426" t="str">
            <v/>
          </cell>
          <cell r="P12426">
            <v>0</v>
          </cell>
          <cell r="Q12426">
            <v>0</v>
          </cell>
          <cell r="R12426">
            <v>0</v>
          </cell>
          <cell r="AA12426">
            <v>0</v>
          </cell>
          <cell r="AD12426" t="e">
            <v>#DIV/0!</v>
          </cell>
          <cell r="AE12426" t="e">
            <v>#DIV/0!</v>
          </cell>
          <cell r="AF12426" t="e">
            <v>#DIV/0!</v>
          </cell>
        </row>
        <row r="12427">
          <cell r="M12427">
            <v>0</v>
          </cell>
          <cell r="N12427">
            <v>0</v>
          </cell>
          <cell r="O12427" t="str">
            <v/>
          </cell>
          <cell r="P12427">
            <v>1</v>
          </cell>
          <cell r="Q12427" t="str">
            <v>Changement réferenciel</v>
          </cell>
          <cell r="R12427">
            <v>0</v>
          </cell>
          <cell r="AA12427">
            <v>0</v>
          </cell>
          <cell r="AD12427">
            <v>0</v>
          </cell>
          <cell r="AE12427">
            <v>0</v>
          </cell>
          <cell r="AF12427">
            <v>0</v>
          </cell>
        </row>
        <row r="12428">
          <cell r="M12428" t="str">
            <v>EtudRobSEL1</v>
          </cell>
          <cell r="N12428" t="str">
            <v>Etude numérique simple robot SEL existant</v>
          </cell>
          <cell r="O12428" t="str">
            <v>Simple numerical study on existing SEL robot</v>
          </cell>
          <cell r="P12428">
            <v>0.5</v>
          </cell>
          <cell r="Q12428">
            <v>0</v>
          </cell>
          <cell r="R12428" t="str">
            <v/>
          </cell>
          <cell r="X12428">
            <v>0</v>
          </cell>
          <cell r="Y12428">
            <v>0</v>
          </cell>
          <cell r="Z12428">
            <v>0</v>
          </cell>
          <cell r="AA12428">
            <v>0</v>
          </cell>
          <cell r="AD12428">
            <v>0</v>
          </cell>
          <cell r="AE12428">
            <v>0</v>
          </cell>
          <cell r="AF12428">
            <v>0</v>
          </cell>
        </row>
        <row r="12429">
          <cell r="M12429" t="str">
            <v>TrajSoud</v>
          </cell>
          <cell r="N12429" t="str">
            <v>Trajectoire de soudure(clinchage, arc tiré, rivet)</v>
          </cell>
          <cell r="O12429" t="str">
            <v>Welding path (clinching, pulled arc, rivet)</v>
          </cell>
          <cell r="P12429">
            <v>1</v>
          </cell>
          <cell r="Q12429" t="str">
            <v>CC24</v>
          </cell>
          <cell r="R12429" t="str">
            <v/>
          </cell>
          <cell r="X12429">
            <v>0</v>
          </cell>
          <cell r="Y12429">
            <v>0</v>
          </cell>
          <cell r="Z12429">
            <v>0</v>
          </cell>
          <cell r="AA12429">
            <v>0</v>
          </cell>
          <cell r="AD12429">
            <v>0</v>
          </cell>
          <cell r="AE12429">
            <v>0</v>
          </cell>
          <cell r="AF12429">
            <v>0</v>
          </cell>
        </row>
        <row r="12430">
          <cell r="M12430" t="str">
            <v>AssembEtudeEtSite</v>
          </cell>
          <cell r="N12430" t="str">
            <v>Etudes assemb métier 05 + pilote assemb métier 49</v>
          </cell>
          <cell r="O12430" t="str">
            <v>Studies business assembly 05 + pin business assembly 49</v>
          </cell>
          <cell r="P12430">
            <v>1</v>
          </cell>
          <cell r="Q12430">
            <v>0</v>
          </cell>
          <cell r="R12430" t="str">
            <v/>
          </cell>
          <cell r="X12430">
            <v>0</v>
          </cell>
          <cell r="Y12430">
            <v>0</v>
          </cell>
          <cell r="Z12430">
            <v>0</v>
          </cell>
          <cell r="AA12430">
            <v>0</v>
          </cell>
          <cell r="AD12430">
            <v>0</v>
          </cell>
          <cell r="AE12430">
            <v>0</v>
          </cell>
          <cell r="AF12430">
            <v>0</v>
          </cell>
        </row>
        <row r="12431">
          <cell r="M12431" t="str">
            <v>CopTrajSoud</v>
          </cell>
          <cell r="N12431" t="str">
            <v>Copie trajectoire Soudure suite à ajout diversité</v>
          </cell>
          <cell r="O12431" t="str">
            <v>Copie of a welding trajectory for divers models</v>
          </cell>
          <cell r="P12431">
            <v>1</v>
          </cell>
          <cell r="Q12431" t="str">
            <v>CC ou OV24</v>
          </cell>
          <cell r="R12431" t="str">
            <v/>
          </cell>
          <cell r="X12431">
            <v>0</v>
          </cell>
          <cell r="Y12431">
            <v>0</v>
          </cell>
          <cell r="Z12431">
            <v>0</v>
          </cell>
          <cell r="AA12431">
            <v>0</v>
          </cell>
          <cell r="AD12431">
            <v>0</v>
          </cell>
          <cell r="AE12431">
            <v>0</v>
          </cell>
          <cell r="AF12431">
            <v>0</v>
          </cell>
        </row>
        <row r="12432">
          <cell r="M12432" t="str">
            <v>EchCodeTraj</v>
          </cell>
          <cell r="N12432" t="str">
            <v>Echange Code Trajectoire avec baie robot</v>
          </cell>
          <cell r="O12432" t="str">
            <v>Exchange of Trajectory Code with robot bay</v>
          </cell>
          <cell r="P12432">
            <v>2</v>
          </cell>
          <cell r="Q12432">
            <v>0</v>
          </cell>
          <cell r="R12432" t="str">
            <v/>
          </cell>
          <cell r="X12432">
            <v>23.625</v>
          </cell>
          <cell r="Y12432">
            <v>0</v>
          </cell>
          <cell r="Z12432">
            <v>192.81983806413143</v>
          </cell>
          <cell r="AA12432">
            <v>216.44483806413143</v>
          </cell>
          <cell r="AD12432">
            <v>11.8125</v>
          </cell>
          <cell r="AE12432">
            <v>0</v>
          </cell>
          <cell r="AF12432">
            <v>96.409919032065716</v>
          </cell>
        </row>
        <row r="12433">
          <cell r="M12433" t="str">
            <v>HEtudAUT</v>
          </cell>
          <cell r="N12433" t="str">
            <v>Une heure d'études automatismes</v>
          </cell>
          <cell r="O12433" t="str">
            <v>One hour of automation studies</v>
          </cell>
          <cell r="P12433">
            <v>1</v>
          </cell>
          <cell r="Q12433" t="str">
            <v>Complement Hetude AF+Marguerite+Prog</v>
          </cell>
          <cell r="R12433" t="str">
            <v/>
          </cell>
          <cell r="X12433">
            <v>65</v>
          </cell>
          <cell r="Y12433">
            <v>0</v>
          </cell>
          <cell r="Z12433">
            <v>0</v>
          </cell>
          <cell r="AA12433">
            <v>65</v>
          </cell>
          <cell r="AD12433">
            <v>65</v>
          </cell>
          <cell r="AE12433">
            <v>0</v>
          </cell>
          <cell r="AF12433">
            <v>0</v>
          </cell>
        </row>
        <row r="12434">
          <cell r="M12434">
            <v>0</v>
          </cell>
          <cell r="N12434">
            <v>0</v>
          </cell>
          <cell r="O12434" t="str">
            <v/>
          </cell>
          <cell r="P12434">
            <v>0</v>
          </cell>
          <cell r="Q12434">
            <v>0</v>
          </cell>
          <cell r="R12434">
            <v>0</v>
          </cell>
          <cell r="AA12434">
            <v>0</v>
          </cell>
          <cell r="AD12434" t="e">
            <v>#DIV/0!</v>
          </cell>
          <cell r="AE12434" t="e">
            <v>#DIV/0!</v>
          </cell>
          <cell r="AF12434" t="e">
            <v>#DIV/0!</v>
          </cell>
        </row>
        <row r="12435">
          <cell r="M12435">
            <v>0</v>
          </cell>
          <cell r="N12435">
            <v>0</v>
          </cell>
          <cell r="O12435" t="str">
            <v/>
          </cell>
          <cell r="P12435">
            <v>1</v>
          </cell>
          <cell r="Q12435">
            <v>0</v>
          </cell>
          <cell r="R12435">
            <v>0</v>
          </cell>
          <cell r="AA12435">
            <v>0</v>
          </cell>
          <cell r="AD12435">
            <v>0</v>
          </cell>
          <cell r="AE12435">
            <v>0</v>
          </cell>
          <cell r="AF12435">
            <v>0</v>
          </cell>
        </row>
        <row r="12436">
          <cell r="M12436" t="str">
            <v>EtudRobM1</v>
          </cell>
          <cell r="N12436" t="str">
            <v>Etude numérique simple sur robot M existant</v>
          </cell>
          <cell r="O12436" t="str">
            <v>Simple numerical study on existing M robot</v>
          </cell>
          <cell r="P12436">
            <v>0.5</v>
          </cell>
          <cell r="Q12436">
            <v>0</v>
          </cell>
          <cell r="R12436" t="str">
            <v/>
          </cell>
          <cell r="X12436">
            <v>0</v>
          </cell>
          <cell r="Y12436">
            <v>0</v>
          </cell>
          <cell r="Z12436">
            <v>0</v>
          </cell>
          <cell r="AA12436">
            <v>0</v>
          </cell>
          <cell r="AD12436">
            <v>0</v>
          </cell>
          <cell r="AE12436">
            <v>0</v>
          </cell>
          <cell r="AF12436">
            <v>0</v>
          </cell>
        </row>
        <row r="12437">
          <cell r="M12437" t="str">
            <v>TrajMan</v>
          </cell>
          <cell r="N12437" t="str">
            <v>Trajectoire de manutention</v>
          </cell>
          <cell r="O12437" t="str">
            <v>Handling path</v>
          </cell>
          <cell r="P12437">
            <v>2</v>
          </cell>
          <cell r="Q12437" t="str">
            <v>CC24: Prise OP20 et dépose OP30</v>
          </cell>
          <cell r="R12437" t="str">
            <v/>
          </cell>
          <cell r="X12437">
            <v>0</v>
          </cell>
          <cell r="Y12437">
            <v>0</v>
          </cell>
          <cell r="Z12437">
            <v>0</v>
          </cell>
          <cell r="AA12437">
            <v>0</v>
          </cell>
          <cell r="AD12437">
            <v>0</v>
          </cell>
          <cell r="AE12437">
            <v>0</v>
          </cell>
          <cell r="AF12437">
            <v>0</v>
          </cell>
        </row>
        <row r="12438">
          <cell r="M12438" t="str">
            <v>CopTrajMan</v>
          </cell>
          <cell r="N12438" t="str">
            <v>Copie trajectoire Manut suite à ajout diversité</v>
          </cell>
          <cell r="O12438" t="str">
            <v>Copie of a handling trajectory for divers models</v>
          </cell>
          <cell r="P12438">
            <v>2</v>
          </cell>
          <cell r="Q12438" t="str">
            <v>CC24: avec ou sans trappe</v>
          </cell>
          <cell r="R12438" t="str">
            <v/>
          </cell>
          <cell r="X12438">
            <v>0</v>
          </cell>
          <cell r="Y12438">
            <v>0</v>
          </cell>
          <cell r="Z12438">
            <v>0</v>
          </cell>
          <cell r="AA12438">
            <v>0</v>
          </cell>
          <cell r="AD12438">
            <v>0</v>
          </cell>
          <cell r="AE12438">
            <v>0</v>
          </cell>
          <cell r="AF12438">
            <v>0</v>
          </cell>
        </row>
        <row r="12439">
          <cell r="M12439" t="str">
            <v>CopTrajMan</v>
          </cell>
          <cell r="N12439" t="str">
            <v>Copie trajectoire Manut suite à ajout diversité</v>
          </cell>
          <cell r="O12439" t="str">
            <v>Copie of a handling trajectory for divers models</v>
          </cell>
          <cell r="P12439">
            <v>4</v>
          </cell>
          <cell r="Q12439" t="str">
            <v>OV24</v>
          </cell>
          <cell r="R12439" t="str">
            <v/>
          </cell>
          <cell r="X12439">
            <v>0</v>
          </cell>
          <cell r="Y12439">
            <v>0</v>
          </cell>
          <cell r="Z12439">
            <v>0</v>
          </cell>
          <cell r="AA12439">
            <v>0</v>
          </cell>
          <cell r="AD12439">
            <v>0</v>
          </cell>
          <cell r="AE12439">
            <v>0</v>
          </cell>
          <cell r="AF12439">
            <v>0</v>
          </cell>
        </row>
        <row r="12440">
          <cell r="M12440" t="str">
            <v>EchCodeTraj</v>
          </cell>
          <cell r="N12440" t="str">
            <v>Echange Code Trajectoire avec baie robot</v>
          </cell>
          <cell r="O12440" t="str">
            <v>Exchange of Trajectory Code with robot bay</v>
          </cell>
          <cell r="P12440">
            <v>4</v>
          </cell>
          <cell r="Q12440" t="str">
            <v>CC24 et OV24</v>
          </cell>
          <cell r="R12440" t="str">
            <v/>
          </cell>
          <cell r="X12440">
            <v>47.25</v>
          </cell>
          <cell r="Y12440">
            <v>0</v>
          </cell>
          <cell r="Z12440">
            <v>385.63967612826286</v>
          </cell>
          <cell r="AA12440">
            <v>432.88967612826286</v>
          </cell>
          <cell r="AD12440">
            <v>11.8125</v>
          </cell>
          <cell r="AE12440">
            <v>0</v>
          </cell>
          <cell r="AF12440">
            <v>96.409919032065716</v>
          </cell>
        </row>
        <row r="12441">
          <cell r="M12441" t="str">
            <v>HEtudAUT</v>
          </cell>
          <cell r="N12441" t="str">
            <v>Une heure d'études automatismes</v>
          </cell>
          <cell r="O12441" t="str">
            <v>One hour of automation studies</v>
          </cell>
          <cell r="P12441">
            <v>2</v>
          </cell>
          <cell r="Q12441" t="str">
            <v>Complement Hetude AF+Marguerite+Prog</v>
          </cell>
          <cell r="R12441" t="str">
            <v/>
          </cell>
          <cell r="X12441">
            <v>130</v>
          </cell>
          <cell r="Y12441">
            <v>0</v>
          </cell>
          <cell r="Z12441">
            <v>0</v>
          </cell>
          <cell r="AA12441">
            <v>130</v>
          </cell>
          <cell r="AD12441">
            <v>65</v>
          </cell>
          <cell r="AE12441">
            <v>0</v>
          </cell>
          <cell r="AF12441">
            <v>0</v>
          </cell>
        </row>
        <row r="12442">
          <cell r="M12442">
            <v>0</v>
          </cell>
          <cell r="N12442">
            <v>0</v>
          </cell>
          <cell r="O12442" t="str">
            <v/>
          </cell>
          <cell r="P12442">
            <v>0</v>
          </cell>
          <cell r="Q12442">
            <v>0</v>
          </cell>
          <cell r="R12442">
            <v>0</v>
          </cell>
          <cell r="AA12442">
            <v>0</v>
          </cell>
          <cell r="AD12442" t="e">
            <v>#DIV/0!</v>
          </cell>
          <cell r="AE12442" t="e">
            <v>#DIV/0!</v>
          </cell>
          <cell r="AF12442" t="e">
            <v>#DIV/0!</v>
          </cell>
        </row>
        <row r="12443">
          <cell r="M12443">
            <v>0</v>
          </cell>
          <cell r="N12443">
            <v>0</v>
          </cell>
          <cell r="O12443" t="str">
            <v/>
          </cell>
          <cell r="P12443">
            <v>1</v>
          </cell>
          <cell r="Q12443">
            <v>0</v>
          </cell>
          <cell r="R12443">
            <v>0</v>
          </cell>
          <cell r="AA12443">
            <v>0</v>
          </cell>
          <cell r="AD12443">
            <v>0</v>
          </cell>
          <cell r="AE12443">
            <v>0</v>
          </cell>
          <cell r="AF12443">
            <v>0</v>
          </cell>
        </row>
        <row r="12444">
          <cell r="M12444" t="str">
            <v>PPinducPreh</v>
          </cell>
          <cell r="N12444" t="str">
            <v>Détecteur inductif présence pièce sur Préhenseur a</v>
          </cell>
          <cell r="O12444" t="str">
            <v>Inductive part presence detector on Gripper</v>
          </cell>
          <cell r="P12444">
            <v>1</v>
          </cell>
          <cell r="Q12444">
            <v>0</v>
          </cell>
          <cell r="X12444">
            <v>12.285</v>
          </cell>
          <cell r="Y12444">
            <v>37.65825000000001</v>
          </cell>
          <cell r="Z12444">
            <v>9.4500000000000011</v>
          </cell>
          <cell r="AA12444">
            <v>59.393250000000009</v>
          </cell>
          <cell r="AD12444">
            <v>12.285</v>
          </cell>
          <cell r="AE12444">
            <v>37.65825000000001</v>
          </cell>
          <cell r="AF12444">
            <v>9.4500000000000011</v>
          </cell>
        </row>
        <row r="12445">
          <cell r="M12445" t="str">
            <v>CompIntPpPreh</v>
          </cell>
          <cell r="N12445" t="str">
            <v>Complément intégration d'un présence pièce préh</v>
          </cell>
          <cell r="O12445" t="str">
            <v>Add-on integration presence part</v>
          </cell>
          <cell r="P12445">
            <v>1</v>
          </cell>
          <cell r="Q12445">
            <v>0</v>
          </cell>
          <cell r="X12445">
            <v>0</v>
          </cell>
          <cell r="Y12445">
            <v>0</v>
          </cell>
          <cell r="Z12445">
            <v>23.625</v>
          </cell>
          <cell r="AA12445">
            <v>23.625</v>
          </cell>
          <cell r="AD12445">
            <v>0</v>
          </cell>
          <cell r="AE12445">
            <v>0</v>
          </cell>
          <cell r="AF12445">
            <v>23.625</v>
          </cell>
        </row>
        <row r="12446">
          <cell r="M12446" t="str">
            <v>DistribPreh</v>
          </cell>
          <cell r="N12446" t="str">
            <v>Distributeur taille 2 sur Préhenseur</v>
          </cell>
          <cell r="O12446" t="str">
            <v>Dispenser size 2 on Gripper</v>
          </cell>
          <cell r="P12446">
            <v>1</v>
          </cell>
          <cell r="Q12446">
            <v>0</v>
          </cell>
          <cell r="X12446">
            <v>12.285</v>
          </cell>
          <cell r="Y12446">
            <v>162.69749999999999</v>
          </cell>
          <cell r="Z12446">
            <v>18.900000000000002</v>
          </cell>
          <cell r="AA12446">
            <v>193.88249999999999</v>
          </cell>
          <cell r="AD12446">
            <v>12.285</v>
          </cell>
          <cell r="AE12446">
            <v>162.69749999999999</v>
          </cell>
          <cell r="AF12446">
            <v>18.900000000000002</v>
          </cell>
        </row>
        <row r="12447">
          <cell r="M12447" t="str">
            <v>CompIntDistribPreh</v>
          </cell>
          <cell r="N12447" t="str">
            <v>Complément intégration d'un distributeur préh</v>
          </cell>
          <cell r="O12447" t="str">
            <v>Add-on integration distributor into existing gripper</v>
          </cell>
          <cell r="P12447">
            <v>1</v>
          </cell>
          <cell r="Q12447">
            <v>0</v>
          </cell>
          <cell r="X12447">
            <v>0</v>
          </cell>
          <cell r="Y12447">
            <v>0</v>
          </cell>
          <cell r="Z12447">
            <v>23.625</v>
          </cell>
          <cell r="AA12447">
            <v>23.625</v>
          </cell>
          <cell r="AD12447">
            <v>0</v>
          </cell>
          <cell r="AE12447">
            <v>0</v>
          </cell>
          <cell r="AF12447">
            <v>23.625</v>
          </cell>
        </row>
        <row r="12448">
          <cell r="M12448" t="str">
            <v>PilSeulPreh</v>
          </cell>
          <cell r="N12448" t="str">
            <v xml:space="preserve">Pilote fixe sans poteau ou Pilote préhenseur avec </v>
          </cell>
          <cell r="O12448" t="str">
            <v>Fixed pin for gripper</v>
          </cell>
          <cell r="P12448">
            <v>1</v>
          </cell>
          <cell r="Q12448">
            <v>0</v>
          </cell>
          <cell r="X12448">
            <v>0</v>
          </cell>
          <cell r="Y12448">
            <v>0</v>
          </cell>
          <cell r="Z12448">
            <v>0</v>
          </cell>
          <cell r="AA12448">
            <v>0</v>
          </cell>
          <cell r="AD12448">
            <v>0</v>
          </cell>
          <cell r="AE12448">
            <v>0</v>
          </cell>
          <cell r="AF12448">
            <v>0</v>
          </cell>
        </row>
        <row r="12449">
          <cell r="M12449" t="str">
            <v>CompIntPilPreh</v>
          </cell>
          <cell r="N12449" t="str">
            <v>Complément intégration d'un pilote preheneur</v>
          </cell>
          <cell r="O12449" t="str">
            <v>Add on integration Pin in Gripper</v>
          </cell>
          <cell r="P12449">
            <v>1</v>
          </cell>
          <cell r="Q12449">
            <v>0</v>
          </cell>
          <cell r="X12449">
            <v>0</v>
          </cell>
          <cell r="Y12449">
            <v>0</v>
          </cell>
          <cell r="Z12449">
            <v>0</v>
          </cell>
          <cell r="AA12449">
            <v>0</v>
          </cell>
          <cell r="AD12449">
            <v>0</v>
          </cell>
          <cell r="AE12449">
            <v>0</v>
          </cell>
          <cell r="AF12449">
            <v>0</v>
          </cell>
        </row>
        <row r="12450">
          <cell r="M12450" t="str">
            <v>RefSer40DINPreh</v>
          </cell>
          <cell r="N12450" t="str">
            <v>Serrage 40 DIN Touche + Appui tous types sur Préh</v>
          </cell>
          <cell r="O12450" t="str">
            <v>Clamping 40 DIN Key + All types of support on Preh</v>
          </cell>
          <cell r="P12450">
            <v>1</v>
          </cell>
          <cell r="Q12450">
            <v>0</v>
          </cell>
          <cell r="X12450">
            <v>12.285</v>
          </cell>
          <cell r="Y12450">
            <v>71.007300000000001</v>
          </cell>
          <cell r="Z12450">
            <v>37.800000000000004</v>
          </cell>
          <cell r="AA12450">
            <v>121.09229999999999</v>
          </cell>
          <cell r="AD12450">
            <v>12.285</v>
          </cell>
          <cell r="AE12450">
            <v>71.007300000000001</v>
          </cell>
          <cell r="AF12450">
            <v>37.800000000000004</v>
          </cell>
        </row>
        <row r="12451">
          <cell r="M12451" t="str">
            <v>CompIntRefSerrPreh</v>
          </cell>
          <cell r="N12451" t="str">
            <v>Complément intégration d'une réf serr préhenseur</v>
          </cell>
          <cell r="O12451" t="str">
            <v>Add-on integration tight reference in a Gripper</v>
          </cell>
          <cell r="P12451">
            <v>1</v>
          </cell>
          <cell r="Q12451">
            <v>0</v>
          </cell>
          <cell r="X12451">
            <v>0</v>
          </cell>
          <cell r="Y12451">
            <v>0</v>
          </cell>
          <cell r="Z12451">
            <v>23.625</v>
          </cell>
          <cell r="AA12451">
            <v>23.625</v>
          </cell>
          <cell r="AD12451">
            <v>0</v>
          </cell>
          <cell r="AE12451">
            <v>0</v>
          </cell>
          <cell r="AF12451">
            <v>23.625</v>
          </cell>
        </row>
        <row r="12452">
          <cell r="M12452" t="str">
            <v>HTrackLaser</v>
          </cell>
          <cell r="N12452" t="str">
            <v>Une heure d'utilisation d'un Tracker laser</v>
          </cell>
          <cell r="O12452" t="str">
            <v>One hour of use of a laser tracker</v>
          </cell>
          <cell r="P12452">
            <v>4</v>
          </cell>
          <cell r="Q12452">
            <v>0</v>
          </cell>
          <cell r="X12452">
            <v>0</v>
          </cell>
          <cell r="Y12452">
            <v>0</v>
          </cell>
          <cell r="Z12452">
            <v>0</v>
          </cell>
          <cell r="AA12452">
            <v>0</v>
          </cell>
          <cell r="AD12452">
            <v>0</v>
          </cell>
          <cell r="AE12452">
            <v>0</v>
          </cell>
          <cell r="AF12452">
            <v>0</v>
          </cell>
        </row>
        <row r="12453">
          <cell r="M12453" t="str">
            <v>IntPrehEl</v>
          </cell>
          <cell r="N12453" t="str">
            <v>Intégration en ligne d'un préhenseur</v>
          </cell>
          <cell r="O12453" t="str">
            <v>On-line integration of a gripper</v>
          </cell>
          <cell r="P12453">
            <v>1</v>
          </cell>
          <cell r="Q12453">
            <v>0</v>
          </cell>
          <cell r="X12453">
            <v>0</v>
          </cell>
          <cell r="Y12453">
            <v>0</v>
          </cell>
          <cell r="Z12453">
            <v>0</v>
          </cell>
          <cell r="AA12453">
            <v>0</v>
          </cell>
          <cell r="AD12453">
            <v>0</v>
          </cell>
          <cell r="AE12453">
            <v>0</v>
          </cell>
          <cell r="AF12453">
            <v>0</v>
          </cell>
        </row>
        <row r="12454">
          <cell r="M12454">
            <v>0</v>
          </cell>
          <cell r="N12454">
            <v>0</v>
          </cell>
          <cell r="O12454" t="str">
            <v/>
          </cell>
          <cell r="P12454">
            <v>0</v>
          </cell>
          <cell r="Q12454">
            <v>0</v>
          </cell>
          <cell r="R12454">
            <v>0</v>
          </cell>
          <cell r="AA12454">
            <v>0</v>
          </cell>
          <cell r="AD12454" t="e">
            <v>#DIV/0!</v>
          </cell>
          <cell r="AE12454" t="e">
            <v>#DIV/0!</v>
          </cell>
          <cell r="AF12454" t="e">
            <v>#DIV/0!</v>
          </cell>
        </row>
        <row r="12455">
          <cell r="M12455">
            <v>0</v>
          </cell>
          <cell r="N12455">
            <v>0</v>
          </cell>
          <cell r="O12455" t="str">
            <v/>
          </cell>
          <cell r="P12455">
            <v>0</v>
          </cell>
          <cell r="Q12455">
            <v>0</v>
          </cell>
          <cell r="R12455">
            <v>0</v>
          </cell>
          <cell r="AA12455">
            <v>0</v>
          </cell>
          <cell r="AD12455" t="e">
            <v>#DIV/0!</v>
          </cell>
          <cell r="AE12455" t="e">
            <v>#DIV/0!</v>
          </cell>
          <cell r="AF12455" t="e">
            <v>#DIV/0!</v>
          </cell>
        </row>
        <row r="12456">
          <cell r="M12456">
            <v>0</v>
          </cell>
          <cell r="N12456">
            <v>0</v>
          </cell>
          <cell r="O12456" t="str">
            <v/>
          </cell>
          <cell r="P12456">
            <v>0</v>
          </cell>
          <cell r="Q12456">
            <v>0</v>
          </cell>
          <cell r="R12456">
            <v>0</v>
          </cell>
          <cell r="AA12456">
            <v>0</v>
          </cell>
          <cell r="AD12456" t="e">
            <v>#DIV/0!</v>
          </cell>
          <cell r="AE12456" t="e">
            <v>#DIV/0!</v>
          </cell>
          <cell r="AF12456" t="e">
            <v>#DIV/0!</v>
          </cell>
        </row>
        <row r="12457">
          <cell r="M12457">
            <v>0</v>
          </cell>
          <cell r="N12457">
            <v>0</v>
          </cell>
          <cell r="O12457" t="str">
            <v/>
          </cell>
          <cell r="P12457">
            <v>1</v>
          </cell>
          <cell r="Q12457">
            <v>0</v>
          </cell>
          <cell r="R12457">
            <v>0</v>
          </cell>
          <cell r="AA12457">
            <v>0</v>
          </cell>
          <cell r="AD12457">
            <v>0</v>
          </cell>
          <cell r="AE12457">
            <v>0</v>
          </cell>
          <cell r="AF12457">
            <v>0</v>
          </cell>
        </row>
        <row r="12458">
          <cell r="M12458" t="str">
            <v>AppuiDrageoir</v>
          </cell>
          <cell r="N12458" t="str">
            <v xml:space="preserve">Appui seul ou drageoir seul (toutes largeurs) </v>
          </cell>
          <cell r="O12458" t="str">
            <v xml:space="preserve">support only or sucker only (all widths) </v>
          </cell>
          <cell r="P12458">
            <v>3</v>
          </cell>
          <cell r="Q12458">
            <v>0</v>
          </cell>
          <cell r="X12458">
            <v>0</v>
          </cell>
          <cell r="Y12458">
            <v>0</v>
          </cell>
          <cell r="Z12458">
            <v>0</v>
          </cell>
          <cell r="AA12458">
            <v>0</v>
          </cell>
          <cell r="AD12458">
            <v>0</v>
          </cell>
          <cell r="AE12458">
            <v>0</v>
          </cell>
          <cell r="AF12458">
            <v>0</v>
          </cell>
        </row>
        <row r="12459">
          <cell r="M12459" t="str">
            <v>CompIntRef</v>
          </cell>
          <cell r="N12459" t="str">
            <v>Complément intégration d'un appui ou Ref</v>
          </cell>
          <cell r="O12459" t="str">
            <v xml:space="preserve">Supplement for the integration of a support or reference </v>
          </cell>
          <cell r="P12459">
            <v>3</v>
          </cell>
          <cell r="Q12459">
            <v>0</v>
          </cell>
          <cell r="X12459">
            <v>0</v>
          </cell>
          <cell r="Y12459">
            <v>0</v>
          </cell>
          <cell r="Z12459">
            <v>0</v>
          </cell>
          <cell r="AA12459">
            <v>0</v>
          </cell>
          <cell r="AD12459">
            <v>0</v>
          </cell>
          <cell r="AE12459">
            <v>0</v>
          </cell>
          <cell r="AF12459">
            <v>0</v>
          </cell>
        </row>
        <row r="12460">
          <cell r="M12460" t="str">
            <v>PilSeul</v>
          </cell>
          <cell r="N12460" t="str">
            <v>Pilote fixe sans poteau</v>
          </cell>
          <cell r="O12460" t="str">
            <v xml:space="preserve">Fixed pin with no post or gripper pin </v>
          </cell>
          <cell r="P12460">
            <v>1</v>
          </cell>
          <cell r="Q12460">
            <v>0</v>
          </cell>
          <cell r="X12460">
            <v>0</v>
          </cell>
          <cell r="Y12460">
            <v>0</v>
          </cell>
          <cell r="Z12460">
            <v>0</v>
          </cell>
          <cell r="AA12460">
            <v>0</v>
          </cell>
          <cell r="AD12460">
            <v>0</v>
          </cell>
          <cell r="AE12460">
            <v>0</v>
          </cell>
          <cell r="AF12460">
            <v>0</v>
          </cell>
        </row>
        <row r="12461">
          <cell r="M12461" t="str">
            <v>CompIntPil</v>
          </cell>
          <cell r="N12461" t="str">
            <v>Complément intégration d'un pilote</v>
          </cell>
          <cell r="O12461" t="str">
            <v>Add on integration Pin</v>
          </cell>
          <cell r="P12461">
            <v>1</v>
          </cell>
          <cell r="Q12461">
            <v>0</v>
          </cell>
          <cell r="X12461">
            <v>0</v>
          </cell>
          <cell r="Y12461">
            <v>0</v>
          </cell>
          <cell r="Z12461">
            <v>0</v>
          </cell>
          <cell r="AA12461">
            <v>0</v>
          </cell>
          <cell r="AD12461">
            <v>0</v>
          </cell>
          <cell r="AE12461">
            <v>0</v>
          </cell>
          <cell r="AF12461">
            <v>0</v>
          </cell>
        </row>
        <row r="12462">
          <cell r="M12462" t="str">
            <v>AntenMSRPoutreHoriz</v>
          </cell>
          <cell r="N12462" t="str">
            <v>Antenne pour MSR de Type Poutre Horizontale</v>
          </cell>
          <cell r="O12462" t="str">
            <v>Antenna for MSR of Horizontal harness type</v>
          </cell>
          <cell r="P12462">
            <v>4</v>
          </cell>
          <cell r="Q12462">
            <v>0</v>
          </cell>
          <cell r="AA12462">
            <v>0</v>
          </cell>
          <cell r="AD12462">
            <v>0</v>
          </cell>
          <cell r="AE12462">
            <v>0</v>
          </cell>
          <cell r="AF12462">
            <v>0</v>
          </cell>
        </row>
        <row r="12463">
          <cell r="M12463" t="str">
            <v>Aval</v>
          </cell>
          <cell r="N12463" t="str">
            <v>Avaloir</v>
          </cell>
          <cell r="O12463" t="str">
            <v>Guide</v>
          </cell>
          <cell r="P12463">
            <v>4</v>
          </cell>
          <cell r="Q12463">
            <v>0</v>
          </cell>
          <cell r="X12463">
            <v>0</v>
          </cell>
          <cell r="Y12463">
            <v>0</v>
          </cell>
          <cell r="Z12463">
            <v>0</v>
          </cell>
          <cell r="AA12463">
            <v>0</v>
          </cell>
          <cell r="AD12463">
            <v>0</v>
          </cell>
          <cell r="AE12463">
            <v>0</v>
          </cell>
          <cell r="AF12463">
            <v>0</v>
          </cell>
        </row>
        <row r="12464">
          <cell r="M12464" t="str">
            <v>PPinduc</v>
          </cell>
          <cell r="N12464" t="str">
            <v>Détecteur inductif de présence pièce</v>
          </cell>
          <cell r="O12464" t="str">
            <v>Inductive part presence detector</v>
          </cell>
          <cell r="P12464">
            <v>1</v>
          </cell>
          <cell r="Q12464">
            <v>0</v>
          </cell>
          <cell r="X12464">
            <v>19.106325000000002</v>
          </cell>
          <cell r="Y12464">
            <v>25.818449999999999</v>
          </cell>
          <cell r="Z12464">
            <v>107.59538093824155</v>
          </cell>
          <cell r="AA12464">
            <v>152.52015593824154</v>
          </cell>
          <cell r="AD12464">
            <v>19.106325000000002</v>
          </cell>
          <cell r="AE12464">
            <v>25.818449999999999</v>
          </cell>
          <cell r="AF12464">
            <v>107.59538093824155</v>
          </cell>
        </row>
        <row r="12465">
          <cell r="M12465" t="str">
            <v>CompIntPpMaq</v>
          </cell>
          <cell r="N12465" t="str">
            <v>Complément intégration d'un présence pièce maquett</v>
          </cell>
          <cell r="O12465" t="str">
            <v>Supplement for the integration of a part presence too/sensor?d'un présence pièce maquette</v>
          </cell>
          <cell r="P12465">
            <v>1</v>
          </cell>
          <cell r="Q12465">
            <v>0</v>
          </cell>
          <cell r="X12465">
            <v>16.580024999999999</v>
          </cell>
          <cell r="Y12465">
            <v>0</v>
          </cell>
          <cell r="Z12465">
            <v>55.008152375296618</v>
          </cell>
          <cell r="AA12465">
            <v>71.588177375296624</v>
          </cell>
          <cell r="AD12465">
            <v>16.580024999999999</v>
          </cell>
          <cell r="AE12465">
            <v>0</v>
          </cell>
          <cell r="AF12465">
            <v>55.008152375296618</v>
          </cell>
        </row>
        <row r="12466">
          <cell r="M12466">
            <v>0</v>
          </cell>
          <cell r="N12466">
            <v>0</v>
          </cell>
          <cell r="O12466" t="str">
            <v/>
          </cell>
          <cell r="P12466">
            <v>0</v>
          </cell>
          <cell r="Q12466">
            <v>0</v>
          </cell>
          <cell r="R12466">
            <v>0</v>
          </cell>
          <cell r="AA12466">
            <v>0</v>
          </cell>
          <cell r="AD12466" t="e">
            <v>#DIV/0!</v>
          </cell>
          <cell r="AE12466" t="e">
            <v>#DIV/0!</v>
          </cell>
          <cell r="AF12466" t="e">
            <v>#DIV/0!</v>
          </cell>
        </row>
        <row r="12467">
          <cell r="M12467">
            <v>0</v>
          </cell>
          <cell r="N12467">
            <v>0</v>
          </cell>
          <cell r="O12467" t="str">
            <v/>
          </cell>
          <cell r="P12467">
            <v>1</v>
          </cell>
          <cell r="Q12467">
            <v>0</v>
          </cell>
          <cell r="R12467">
            <v>0</v>
          </cell>
          <cell r="AA12467">
            <v>0</v>
          </cell>
          <cell r="AD12467">
            <v>0</v>
          </cell>
          <cell r="AE12467">
            <v>0</v>
          </cell>
          <cell r="AF12467">
            <v>0</v>
          </cell>
        </row>
        <row r="12468">
          <cell r="M12468" t="str">
            <v>EtudRobM1</v>
          </cell>
          <cell r="N12468" t="str">
            <v>Etude numérique simple sur robot M existant</v>
          </cell>
          <cell r="O12468" t="str">
            <v>Simple numerical study on existing M robot</v>
          </cell>
          <cell r="P12468">
            <v>0.5</v>
          </cell>
          <cell r="Q12468">
            <v>0</v>
          </cell>
          <cell r="R12468" t="str">
            <v/>
          </cell>
          <cell r="X12468">
            <v>0</v>
          </cell>
          <cell r="Y12468">
            <v>0</v>
          </cell>
          <cell r="Z12468">
            <v>0</v>
          </cell>
          <cell r="AA12468">
            <v>0</v>
          </cell>
          <cell r="AD12468">
            <v>0</v>
          </cell>
          <cell r="AE12468">
            <v>0</v>
          </cell>
          <cell r="AF12468">
            <v>0</v>
          </cell>
        </row>
        <row r="12469">
          <cell r="M12469" t="str">
            <v>TrajMan</v>
          </cell>
          <cell r="N12469" t="str">
            <v>Trajectoire de manutention</v>
          </cell>
          <cell r="O12469" t="str">
            <v>Handling path</v>
          </cell>
          <cell r="P12469">
            <v>2</v>
          </cell>
          <cell r="Q12469" t="str">
            <v>CC24: Prise OP30 et dépose OP50</v>
          </cell>
          <cell r="R12469" t="str">
            <v/>
          </cell>
          <cell r="X12469">
            <v>0</v>
          </cell>
          <cell r="Y12469">
            <v>0</v>
          </cell>
          <cell r="Z12469">
            <v>0</v>
          </cell>
          <cell r="AA12469">
            <v>0</v>
          </cell>
          <cell r="AD12469">
            <v>0</v>
          </cell>
          <cell r="AE12469">
            <v>0</v>
          </cell>
          <cell r="AF12469">
            <v>0</v>
          </cell>
        </row>
        <row r="12470">
          <cell r="M12470" t="str">
            <v>CopTrajMan</v>
          </cell>
          <cell r="N12470" t="str">
            <v>Copie trajectoire Manut suite à ajout diversité</v>
          </cell>
          <cell r="O12470" t="str">
            <v>Copie of a handling trajectory for divers models</v>
          </cell>
          <cell r="P12470">
            <v>2</v>
          </cell>
          <cell r="Q12470" t="str">
            <v>Avec ou sans trappe</v>
          </cell>
          <cell r="R12470" t="str">
            <v/>
          </cell>
          <cell r="X12470">
            <v>0</v>
          </cell>
          <cell r="Y12470">
            <v>0</v>
          </cell>
          <cell r="Z12470">
            <v>0</v>
          </cell>
          <cell r="AA12470">
            <v>0</v>
          </cell>
          <cell r="AD12470">
            <v>0</v>
          </cell>
          <cell r="AE12470">
            <v>0</v>
          </cell>
          <cell r="AF12470">
            <v>0</v>
          </cell>
        </row>
        <row r="12471">
          <cell r="M12471" t="str">
            <v>CopTrajMan</v>
          </cell>
          <cell r="N12471" t="str">
            <v>Copie trajectoire Manut suite à ajout diversité</v>
          </cell>
          <cell r="O12471" t="str">
            <v>Copie of a handling trajectory for divers models</v>
          </cell>
          <cell r="P12471">
            <v>4</v>
          </cell>
          <cell r="Q12471" t="str">
            <v>OV24</v>
          </cell>
          <cell r="R12471" t="str">
            <v/>
          </cell>
          <cell r="X12471">
            <v>0</v>
          </cell>
          <cell r="Y12471">
            <v>0</v>
          </cell>
          <cell r="Z12471">
            <v>0</v>
          </cell>
          <cell r="AA12471">
            <v>0</v>
          </cell>
          <cell r="AD12471">
            <v>0</v>
          </cell>
          <cell r="AE12471">
            <v>0</v>
          </cell>
          <cell r="AF12471">
            <v>0</v>
          </cell>
        </row>
        <row r="12472">
          <cell r="M12472" t="str">
            <v>EchCodeTraj</v>
          </cell>
          <cell r="N12472" t="str">
            <v>Echange Code Trajectoire avec baie robot</v>
          </cell>
          <cell r="O12472" t="str">
            <v>Exchange of Trajectory Code with robot bay</v>
          </cell>
          <cell r="P12472">
            <v>4</v>
          </cell>
          <cell r="Q12472" t="str">
            <v>CC24 et OV24</v>
          </cell>
          <cell r="R12472" t="str">
            <v/>
          </cell>
          <cell r="X12472">
            <v>47.25</v>
          </cell>
          <cell r="Y12472">
            <v>0</v>
          </cell>
          <cell r="Z12472">
            <v>385.63967612826286</v>
          </cell>
          <cell r="AA12472">
            <v>432.88967612826286</v>
          </cell>
          <cell r="AD12472">
            <v>11.8125</v>
          </cell>
          <cell r="AE12472">
            <v>0</v>
          </cell>
          <cell r="AF12472">
            <v>96.409919032065716</v>
          </cell>
        </row>
        <row r="12473">
          <cell r="M12473" t="str">
            <v>HEtudAUT</v>
          </cell>
          <cell r="N12473" t="str">
            <v>Une heure d'études automatismes</v>
          </cell>
          <cell r="O12473" t="str">
            <v>One hour of automation studies</v>
          </cell>
          <cell r="P12473">
            <v>2</v>
          </cell>
          <cell r="Q12473" t="str">
            <v>Complement Hetude AF+Marguerite+Prog</v>
          </cell>
          <cell r="R12473" t="str">
            <v/>
          </cell>
          <cell r="X12473">
            <v>130</v>
          </cell>
          <cell r="Y12473">
            <v>0</v>
          </cell>
          <cell r="Z12473">
            <v>0</v>
          </cell>
          <cell r="AA12473">
            <v>130</v>
          </cell>
          <cell r="AD12473">
            <v>65</v>
          </cell>
          <cell r="AE12473">
            <v>0</v>
          </cell>
          <cell r="AF12473">
            <v>0</v>
          </cell>
        </row>
        <row r="12474">
          <cell r="M12474">
            <v>0</v>
          </cell>
          <cell r="N12474">
            <v>0</v>
          </cell>
          <cell r="O12474" t="str">
            <v/>
          </cell>
          <cell r="P12474">
            <v>0</v>
          </cell>
          <cell r="Q12474">
            <v>0</v>
          </cell>
          <cell r="R12474">
            <v>0</v>
          </cell>
          <cell r="AA12474">
            <v>0</v>
          </cell>
          <cell r="AD12474" t="e">
            <v>#DIV/0!</v>
          </cell>
          <cell r="AE12474" t="e">
            <v>#DIV/0!</v>
          </cell>
          <cell r="AF12474" t="e">
            <v>#DIV/0!</v>
          </cell>
        </row>
        <row r="12475">
          <cell r="M12475">
            <v>0</v>
          </cell>
          <cell r="N12475">
            <v>0</v>
          </cell>
          <cell r="O12475" t="str">
            <v/>
          </cell>
          <cell r="P12475">
            <v>1</v>
          </cell>
          <cell r="Q12475">
            <v>0</v>
          </cell>
          <cell r="R12475">
            <v>0</v>
          </cell>
          <cell r="AA12475">
            <v>0</v>
          </cell>
          <cell r="AD12475">
            <v>0</v>
          </cell>
          <cell r="AE12475">
            <v>0</v>
          </cell>
          <cell r="AF12475">
            <v>0</v>
          </cell>
        </row>
        <row r="12476">
          <cell r="M12476" t="str">
            <v>PPFaisceauRouge</v>
          </cell>
          <cell r="N12476" t="str">
            <v>Détecteur à lumière rouge</v>
          </cell>
          <cell r="O12476" t="str">
            <v>Redlight sensor</v>
          </cell>
          <cell r="P12476">
            <v>2</v>
          </cell>
          <cell r="Q12476">
            <v>0</v>
          </cell>
          <cell r="X12476">
            <v>38.212650000000004</v>
          </cell>
          <cell r="Y12476">
            <v>51.636899999999997</v>
          </cell>
          <cell r="Z12476">
            <v>215.19076187648309</v>
          </cell>
          <cell r="AA12476">
            <v>305.04031187648309</v>
          </cell>
          <cell r="AD12476">
            <v>19.106325000000002</v>
          </cell>
          <cell r="AE12476">
            <v>25.818449999999999</v>
          </cell>
          <cell r="AF12476">
            <v>107.59538093824155</v>
          </cell>
        </row>
        <row r="12477">
          <cell r="M12477" t="str">
            <v>CompIntPpMaq</v>
          </cell>
          <cell r="N12477" t="str">
            <v>Complément intégration d'un présence pièce maquett</v>
          </cell>
          <cell r="O12477" t="str">
            <v>Supplement for the integration of a part presence too/sensor?d'un présence pièce maquette</v>
          </cell>
          <cell r="P12477">
            <v>2</v>
          </cell>
          <cell r="Q12477">
            <v>0</v>
          </cell>
          <cell r="X12477">
            <v>33.160049999999998</v>
          </cell>
          <cell r="Y12477">
            <v>0</v>
          </cell>
          <cell r="Z12477">
            <v>110.01630475059324</v>
          </cell>
          <cell r="AA12477">
            <v>143.17635475059325</v>
          </cell>
          <cell r="AD12477">
            <v>16.580024999999999</v>
          </cell>
          <cell r="AE12477">
            <v>0</v>
          </cell>
          <cell r="AF12477">
            <v>55.008152375296618</v>
          </cell>
        </row>
        <row r="12478">
          <cell r="M12478">
            <v>0</v>
          </cell>
          <cell r="N12478">
            <v>0</v>
          </cell>
          <cell r="O12478" t="str">
            <v/>
          </cell>
          <cell r="P12478">
            <v>0</v>
          </cell>
          <cell r="Q12478">
            <v>0</v>
          </cell>
          <cell r="R12478">
            <v>0</v>
          </cell>
          <cell r="AA12478">
            <v>0</v>
          </cell>
          <cell r="AD12478" t="e">
            <v>#DIV/0!</v>
          </cell>
          <cell r="AE12478" t="e">
            <v>#DIV/0!</v>
          </cell>
          <cell r="AF12478" t="e">
            <v>#DIV/0!</v>
          </cell>
        </row>
        <row r="12479">
          <cell r="M12479">
            <v>0</v>
          </cell>
          <cell r="N12479">
            <v>0</v>
          </cell>
          <cell r="O12479" t="str">
            <v/>
          </cell>
          <cell r="P12479">
            <v>1</v>
          </cell>
          <cell r="Q12479">
            <v>0</v>
          </cell>
          <cell r="R12479">
            <v>0</v>
          </cell>
          <cell r="AA12479">
            <v>0</v>
          </cell>
          <cell r="AD12479">
            <v>0</v>
          </cell>
          <cell r="AE12479">
            <v>0</v>
          </cell>
          <cell r="AF12479">
            <v>0</v>
          </cell>
        </row>
        <row r="12480">
          <cell r="M12480" t="str">
            <v>EtudRobSELetM1</v>
          </cell>
          <cell r="N12480" t="str">
            <v>Etude numérique simple robot SELM SELPF existant</v>
          </cell>
          <cell r="O12480" t="str">
            <v>Simple numerical study of existing SELM SELPF robot</v>
          </cell>
          <cell r="P12480">
            <v>0.5</v>
          </cell>
          <cell r="Q12480">
            <v>0</v>
          </cell>
          <cell r="R12480" t="str">
            <v/>
          </cell>
          <cell r="X12480">
            <v>0</v>
          </cell>
          <cell r="Y12480">
            <v>0</v>
          </cell>
          <cell r="Z12480">
            <v>0</v>
          </cell>
          <cell r="AA12480">
            <v>0</v>
          </cell>
          <cell r="AD12480">
            <v>0</v>
          </cell>
          <cell r="AE12480">
            <v>0</v>
          </cell>
          <cell r="AF12480">
            <v>0</v>
          </cell>
        </row>
        <row r="12481">
          <cell r="M12481" t="str">
            <v>TrajMan</v>
          </cell>
          <cell r="N12481" t="str">
            <v>Trajectoire de manutention</v>
          </cell>
          <cell r="O12481" t="str">
            <v>Handling path</v>
          </cell>
          <cell r="P12481">
            <v>2</v>
          </cell>
          <cell r="Q12481" t="str">
            <v>CC24: Prise dépose Rft Gâche et Ferm</v>
          </cell>
          <cell r="R12481" t="str">
            <v/>
          </cell>
          <cell r="X12481">
            <v>0</v>
          </cell>
          <cell r="Y12481">
            <v>0</v>
          </cell>
          <cell r="Z12481">
            <v>0</v>
          </cell>
          <cell r="AA12481">
            <v>0</v>
          </cell>
          <cell r="AD12481">
            <v>0</v>
          </cell>
          <cell r="AE12481">
            <v>0</v>
          </cell>
          <cell r="AF12481">
            <v>0</v>
          </cell>
        </row>
        <row r="12482">
          <cell r="M12482" t="str">
            <v>TrajSoud</v>
          </cell>
          <cell r="N12482" t="str">
            <v>Trajectoire de soudure(clinchage, arc tiré, rivet)</v>
          </cell>
          <cell r="O12482" t="str">
            <v>Welding path (clinching, pulled arc, rivet)</v>
          </cell>
          <cell r="P12482">
            <v>1</v>
          </cell>
          <cell r="Q12482">
            <v>0</v>
          </cell>
          <cell r="R12482" t="str">
            <v/>
          </cell>
          <cell r="X12482">
            <v>0</v>
          </cell>
          <cell r="Y12482">
            <v>0</v>
          </cell>
          <cell r="Z12482">
            <v>0</v>
          </cell>
          <cell r="AA12482">
            <v>0</v>
          </cell>
          <cell r="AD12482">
            <v>0</v>
          </cell>
          <cell r="AE12482">
            <v>0</v>
          </cell>
          <cell r="AF12482">
            <v>0</v>
          </cell>
        </row>
        <row r="12483">
          <cell r="M12483" t="str">
            <v>AssembEtudeEtSite</v>
          </cell>
          <cell r="N12483" t="str">
            <v>Etudes assemb métier 05 + pilote assemb métier 49</v>
          </cell>
          <cell r="O12483" t="str">
            <v>Studies business assembly 05 + pin business assembly 49</v>
          </cell>
          <cell r="P12483">
            <v>1</v>
          </cell>
          <cell r="Q12483">
            <v>0</v>
          </cell>
          <cell r="R12483" t="str">
            <v/>
          </cell>
          <cell r="X12483">
            <v>0</v>
          </cell>
          <cell r="Y12483">
            <v>0</v>
          </cell>
          <cell r="Z12483">
            <v>0</v>
          </cell>
          <cell r="AA12483">
            <v>0</v>
          </cell>
          <cell r="AD12483">
            <v>0</v>
          </cell>
          <cell r="AE12483">
            <v>0</v>
          </cell>
          <cell r="AF12483">
            <v>0</v>
          </cell>
        </row>
        <row r="12484">
          <cell r="M12484" t="str">
            <v>CopTrajSoud</v>
          </cell>
          <cell r="N12484" t="str">
            <v>Copie trajectoire Soudure suite à ajout diversité</v>
          </cell>
          <cell r="O12484" t="str">
            <v>Copie of a welding trajectory for divers models</v>
          </cell>
          <cell r="P12484">
            <v>1</v>
          </cell>
          <cell r="Q12484" t="str">
            <v>Avec ou sans trappe</v>
          </cell>
          <cell r="R12484" t="str">
            <v/>
          </cell>
          <cell r="X12484">
            <v>0</v>
          </cell>
          <cell r="Y12484">
            <v>0</v>
          </cell>
          <cell r="Z12484">
            <v>0</v>
          </cell>
          <cell r="AA12484">
            <v>0</v>
          </cell>
          <cell r="AD12484">
            <v>0</v>
          </cell>
          <cell r="AE12484">
            <v>0</v>
          </cell>
          <cell r="AF12484">
            <v>0</v>
          </cell>
        </row>
        <row r="12485">
          <cell r="M12485" t="str">
            <v>CopTrajMan</v>
          </cell>
          <cell r="N12485" t="str">
            <v>Copie trajectoire Manut suite à ajout diversité</v>
          </cell>
          <cell r="O12485" t="str">
            <v>Copie of a handling trajectory for divers models</v>
          </cell>
          <cell r="P12485">
            <v>2</v>
          </cell>
          <cell r="Q12485" t="str">
            <v>OV24</v>
          </cell>
          <cell r="R12485" t="str">
            <v/>
          </cell>
          <cell r="X12485">
            <v>0</v>
          </cell>
          <cell r="Y12485">
            <v>0</v>
          </cell>
          <cell r="Z12485">
            <v>0</v>
          </cell>
          <cell r="AA12485">
            <v>0</v>
          </cell>
          <cell r="AD12485">
            <v>0</v>
          </cell>
          <cell r="AE12485">
            <v>0</v>
          </cell>
          <cell r="AF12485">
            <v>0</v>
          </cell>
        </row>
        <row r="12486">
          <cell r="M12486" t="str">
            <v>CopTrajSoud</v>
          </cell>
          <cell r="N12486" t="str">
            <v>Copie trajectoire Soudure suite à ajout diversité</v>
          </cell>
          <cell r="O12486" t="str">
            <v>Copie of a welding trajectory for divers models</v>
          </cell>
          <cell r="P12486">
            <v>1</v>
          </cell>
          <cell r="Q12486" t="str">
            <v>OV24</v>
          </cell>
          <cell r="R12486" t="str">
            <v/>
          </cell>
          <cell r="X12486">
            <v>0</v>
          </cell>
          <cell r="Y12486">
            <v>0</v>
          </cell>
          <cell r="Z12486">
            <v>0</v>
          </cell>
          <cell r="AA12486">
            <v>0</v>
          </cell>
          <cell r="AD12486">
            <v>0</v>
          </cell>
          <cell r="AE12486">
            <v>0</v>
          </cell>
          <cell r="AF12486">
            <v>0</v>
          </cell>
        </row>
        <row r="12487">
          <cell r="M12487" t="str">
            <v>EchCodeTraj</v>
          </cell>
          <cell r="N12487" t="str">
            <v>Echange Code Trajectoire avec baie robot</v>
          </cell>
          <cell r="O12487" t="str">
            <v>Exchange of Trajectory Code with robot bay</v>
          </cell>
          <cell r="P12487">
            <v>4</v>
          </cell>
          <cell r="Q12487" t="str">
            <v>CC24 et OV24</v>
          </cell>
          <cell r="R12487" t="str">
            <v/>
          </cell>
          <cell r="X12487">
            <v>47.25</v>
          </cell>
          <cell r="Y12487">
            <v>0</v>
          </cell>
          <cell r="Z12487">
            <v>385.63967612826286</v>
          </cell>
          <cell r="AA12487">
            <v>432.88967612826286</v>
          </cell>
          <cell r="AD12487">
            <v>11.8125</v>
          </cell>
          <cell r="AE12487">
            <v>0</v>
          </cell>
          <cell r="AF12487">
            <v>96.409919032065716</v>
          </cell>
        </row>
        <row r="12488">
          <cell r="M12488" t="str">
            <v>HEtudAUT</v>
          </cell>
          <cell r="N12488" t="str">
            <v>Une heure d'études automatismes</v>
          </cell>
          <cell r="O12488" t="str">
            <v>One hour of automation studies</v>
          </cell>
          <cell r="P12488">
            <v>2</v>
          </cell>
          <cell r="Q12488" t="str">
            <v>Complement Hetude AF+Marguerite+Prog</v>
          </cell>
          <cell r="R12488" t="str">
            <v/>
          </cell>
          <cell r="X12488">
            <v>130</v>
          </cell>
          <cell r="Y12488">
            <v>0</v>
          </cell>
          <cell r="Z12488">
            <v>0</v>
          </cell>
          <cell r="AA12488">
            <v>130</v>
          </cell>
          <cell r="AD12488">
            <v>65</v>
          </cell>
          <cell r="AE12488">
            <v>0</v>
          </cell>
          <cell r="AF12488">
            <v>0</v>
          </cell>
        </row>
        <row r="12489">
          <cell r="M12489">
            <v>0</v>
          </cell>
          <cell r="N12489">
            <v>0</v>
          </cell>
          <cell r="O12489" t="str">
            <v/>
          </cell>
          <cell r="P12489">
            <v>0</v>
          </cell>
          <cell r="Q12489">
            <v>0</v>
          </cell>
          <cell r="R12489">
            <v>0</v>
          </cell>
          <cell r="AA12489">
            <v>0</v>
          </cell>
          <cell r="AD12489" t="e">
            <v>#DIV/0!</v>
          </cell>
          <cell r="AE12489" t="e">
            <v>#DIV/0!</v>
          </cell>
          <cell r="AF12489" t="e">
            <v>#DIV/0!</v>
          </cell>
        </row>
        <row r="12490">
          <cell r="M12490">
            <v>0</v>
          </cell>
          <cell r="N12490">
            <v>0</v>
          </cell>
          <cell r="O12490" t="str">
            <v/>
          </cell>
          <cell r="P12490">
            <v>1</v>
          </cell>
          <cell r="Q12490">
            <v>0</v>
          </cell>
          <cell r="R12490">
            <v>0</v>
          </cell>
          <cell r="AA12490">
            <v>0</v>
          </cell>
          <cell r="AD12490">
            <v>0</v>
          </cell>
          <cell r="AE12490">
            <v>0</v>
          </cell>
          <cell r="AF12490">
            <v>0</v>
          </cell>
        </row>
        <row r="12491">
          <cell r="M12491" t="str">
            <v>EtudRobM1</v>
          </cell>
          <cell r="N12491" t="str">
            <v>Etude numérique simple sur robot M existant</v>
          </cell>
          <cell r="O12491" t="str">
            <v>Simple numerical study on existing M robot</v>
          </cell>
          <cell r="P12491">
            <v>0.5</v>
          </cell>
          <cell r="Q12491">
            <v>0</v>
          </cell>
          <cell r="R12491" t="str">
            <v/>
          </cell>
          <cell r="X12491">
            <v>0</v>
          </cell>
          <cell r="Y12491">
            <v>0</v>
          </cell>
          <cell r="Z12491">
            <v>0</v>
          </cell>
          <cell r="AA12491">
            <v>0</v>
          </cell>
          <cell r="AD12491">
            <v>0</v>
          </cell>
          <cell r="AE12491">
            <v>0</v>
          </cell>
          <cell r="AF12491">
            <v>0</v>
          </cell>
        </row>
        <row r="12492">
          <cell r="M12492" t="str">
            <v>TrajMan</v>
          </cell>
          <cell r="N12492" t="str">
            <v>Trajectoire de manutention</v>
          </cell>
          <cell r="O12492" t="str">
            <v>Handling path</v>
          </cell>
          <cell r="P12492">
            <v>4</v>
          </cell>
          <cell r="Q12492" t="str">
            <v>CC24: Prise/dép. x2 platines</v>
          </cell>
          <cell r="R12492" t="str">
            <v/>
          </cell>
          <cell r="X12492">
            <v>0</v>
          </cell>
          <cell r="Y12492">
            <v>0</v>
          </cell>
          <cell r="Z12492">
            <v>0</v>
          </cell>
          <cell r="AA12492">
            <v>0</v>
          </cell>
          <cell r="AD12492">
            <v>0</v>
          </cell>
          <cell r="AE12492">
            <v>0</v>
          </cell>
          <cell r="AF12492">
            <v>0</v>
          </cell>
        </row>
        <row r="12493">
          <cell r="M12493" t="str">
            <v>CopTrajMan</v>
          </cell>
          <cell r="N12493" t="str">
            <v>Copie trajectoire Manut suite à ajout diversité</v>
          </cell>
          <cell r="O12493" t="str">
            <v>Copie of a handling trajectory for divers models</v>
          </cell>
          <cell r="P12493">
            <v>8</v>
          </cell>
          <cell r="Q12493" t="str">
            <v>CC24: Avec ou sans trappe ou BT</v>
          </cell>
          <cell r="R12493" t="str">
            <v/>
          </cell>
          <cell r="X12493">
            <v>0</v>
          </cell>
          <cell r="Y12493">
            <v>0</v>
          </cell>
          <cell r="Z12493">
            <v>0</v>
          </cell>
          <cell r="AA12493">
            <v>0</v>
          </cell>
          <cell r="AD12493">
            <v>0</v>
          </cell>
          <cell r="AE12493">
            <v>0</v>
          </cell>
          <cell r="AF12493">
            <v>0</v>
          </cell>
        </row>
        <row r="12494">
          <cell r="M12494" t="str">
            <v>CopTrajMan</v>
          </cell>
          <cell r="N12494" t="str">
            <v>Copie trajectoire Manut suite à ajout diversité</v>
          </cell>
          <cell r="O12494" t="str">
            <v>Copie of a handling trajectory for divers models</v>
          </cell>
          <cell r="P12494">
            <v>12</v>
          </cell>
          <cell r="Q12494" t="str">
            <v>OV24</v>
          </cell>
          <cell r="R12494" t="str">
            <v/>
          </cell>
          <cell r="X12494">
            <v>0</v>
          </cell>
          <cell r="Y12494">
            <v>0</v>
          </cell>
          <cell r="Z12494">
            <v>0</v>
          </cell>
          <cell r="AA12494">
            <v>0</v>
          </cell>
          <cell r="AD12494">
            <v>0</v>
          </cell>
          <cell r="AE12494">
            <v>0</v>
          </cell>
          <cell r="AF12494">
            <v>0</v>
          </cell>
        </row>
        <row r="12495">
          <cell r="M12495" t="str">
            <v>EchCodeTraj</v>
          </cell>
          <cell r="N12495" t="str">
            <v>Echange Code Trajectoire avec baie robot</v>
          </cell>
          <cell r="O12495" t="str">
            <v>Exchange of Trajectory Code with robot bay</v>
          </cell>
          <cell r="P12495">
            <v>6</v>
          </cell>
          <cell r="Q12495" t="str">
            <v>div</v>
          </cell>
          <cell r="R12495" t="str">
            <v/>
          </cell>
          <cell r="X12495">
            <v>70.875</v>
          </cell>
          <cell r="Y12495">
            <v>0</v>
          </cell>
          <cell r="Z12495">
            <v>578.45951419239418</v>
          </cell>
          <cell r="AA12495">
            <v>649.33451419239418</v>
          </cell>
          <cell r="AD12495">
            <v>11.8125</v>
          </cell>
          <cell r="AE12495">
            <v>0</v>
          </cell>
          <cell r="AF12495">
            <v>96.409919032065702</v>
          </cell>
        </row>
        <row r="12496">
          <cell r="M12496" t="str">
            <v>HEtudAUT</v>
          </cell>
          <cell r="N12496" t="str">
            <v>Une heure d'études automatismes</v>
          </cell>
          <cell r="O12496" t="str">
            <v>One hour of automation studies</v>
          </cell>
          <cell r="P12496">
            <v>2</v>
          </cell>
          <cell r="Q12496" t="str">
            <v>Complement Hetude AF+Marguerite+Prog</v>
          </cell>
          <cell r="R12496" t="str">
            <v/>
          </cell>
          <cell r="X12496">
            <v>130</v>
          </cell>
          <cell r="Y12496">
            <v>0</v>
          </cell>
          <cell r="Z12496">
            <v>0</v>
          </cell>
          <cell r="AA12496">
            <v>130</v>
          </cell>
          <cell r="AD12496">
            <v>65</v>
          </cell>
          <cell r="AE12496">
            <v>0</v>
          </cell>
          <cell r="AF12496">
            <v>0</v>
          </cell>
        </row>
        <row r="12497">
          <cell r="M12497">
            <v>0</v>
          </cell>
          <cell r="N12497">
            <v>0</v>
          </cell>
          <cell r="O12497" t="str">
            <v/>
          </cell>
          <cell r="P12497">
            <v>0</v>
          </cell>
          <cell r="Q12497">
            <v>0</v>
          </cell>
          <cell r="R12497">
            <v>0</v>
          </cell>
          <cell r="AA12497">
            <v>0</v>
          </cell>
          <cell r="AD12497" t="e">
            <v>#DIV/0!</v>
          </cell>
          <cell r="AE12497" t="e">
            <v>#DIV/0!</v>
          </cell>
          <cell r="AF12497" t="e">
            <v>#DIV/0!</v>
          </cell>
        </row>
        <row r="12498">
          <cell r="M12498">
            <v>0</v>
          </cell>
          <cell r="N12498">
            <v>0</v>
          </cell>
          <cell r="O12498" t="str">
            <v/>
          </cell>
          <cell r="P12498">
            <v>1</v>
          </cell>
          <cell r="Q12498" t="str">
            <v>Changement réferenciel</v>
          </cell>
          <cell r="R12498">
            <v>0</v>
          </cell>
          <cell r="AA12498">
            <v>0</v>
          </cell>
          <cell r="AD12498">
            <v>0</v>
          </cell>
          <cell r="AE12498">
            <v>0</v>
          </cell>
          <cell r="AF12498">
            <v>0</v>
          </cell>
        </row>
        <row r="12499">
          <cell r="M12499" t="str">
            <v>StructPorteOutilCdC</v>
          </cell>
          <cell r="N12499" t="str">
            <v>Cadre outil porte Géométrie CdC Pti ou rotonde</v>
          </cell>
          <cell r="O12499" t="str">
            <v>Baseplate for Geometric stucture for body side mounted on turntable</v>
          </cell>
          <cell r="P12499">
            <v>1</v>
          </cell>
          <cell r="Q12499">
            <v>0</v>
          </cell>
          <cell r="R12499" t="str">
            <v/>
          </cell>
          <cell r="X12499">
            <v>13.104000000000001</v>
          </cell>
          <cell r="Y12499">
            <v>318.738</v>
          </cell>
          <cell r="Z12499">
            <v>181.125</v>
          </cell>
          <cell r="AA12499">
            <v>512.96699999999998</v>
          </cell>
          <cell r="AD12499">
            <v>13.104000000000001</v>
          </cell>
          <cell r="AE12499">
            <v>318.738</v>
          </cell>
          <cell r="AF12499">
            <v>181.125</v>
          </cell>
        </row>
        <row r="12500">
          <cell r="M12500" t="str">
            <v>SupportMecano</v>
          </cell>
          <cell r="N12500" t="str">
            <v>Support mécanosoudé 200x200x400</v>
          </cell>
          <cell r="O12500" t="str">
            <v>Mechanically welded support 200x200x400x400</v>
          </cell>
          <cell r="P12500">
            <v>2</v>
          </cell>
          <cell r="Q12500">
            <v>0</v>
          </cell>
          <cell r="R12500" t="str">
            <v/>
          </cell>
          <cell r="X12500">
            <v>0</v>
          </cell>
          <cell r="Y12500">
            <v>0</v>
          </cell>
          <cell r="Z12500">
            <v>0</v>
          </cell>
          <cell r="AA12500">
            <v>0</v>
          </cell>
          <cell r="AD12500">
            <v>0</v>
          </cell>
          <cell r="AE12500">
            <v>0</v>
          </cell>
          <cell r="AF12500">
            <v>0</v>
          </cell>
        </row>
        <row r="12501">
          <cell r="M12501" t="str">
            <v>Distrib2</v>
          </cell>
          <cell r="N12501" t="str">
            <v>Distributeur 5/2</v>
          </cell>
          <cell r="O12501" t="str">
            <v>5/2-way valve</v>
          </cell>
          <cell r="P12501">
            <v>12</v>
          </cell>
          <cell r="Q12501">
            <v>0</v>
          </cell>
          <cell r="R12501" t="str">
            <v/>
          </cell>
          <cell r="X12501">
            <v>864.90180000000009</v>
          </cell>
          <cell r="Y12501">
            <v>1931.3280000000002</v>
          </cell>
          <cell r="Z12501">
            <v>2058.2476576563631</v>
          </cell>
          <cell r="AA12501">
            <v>4854.4774576563632</v>
          </cell>
          <cell r="AD12501">
            <v>72.075150000000008</v>
          </cell>
          <cell r="AE12501">
            <v>160.94400000000002</v>
          </cell>
          <cell r="AF12501">
            <v>171.52063813803025</v>
          </cell>
        </row>
        <row r="12502">
          <cell r="M12502" t="str">
            <v>PPinduc</v>
          </cell>
          <cell r="N12502" t="str">
            <v>Détecteur inductif de présence pièce</v>
          </cell>
          <cell r="O12502" t="str">
            <v>Inductive part presence detector</v>
          </cell>
          <cell r="P12502">
            <v>5</v>
          </cell>
          <cell r="Q12502">
            <v>0</v>
          </cell>
          <cell r="R12502" t="str">
            <v/>
          </cell>
          <cell r="X12502">
            <v>95.531625000000005</v>
          </cell>
          <cell r="Y12502">
            <v>129.09224999999998</v>
          </cell>
          <cell r="Z12502">
            <v>537.97690469120766</v>
          </cell>
          <cell r="AA12502">
            <v>762.60077969120766</v>
          </cell>
          <cell r="AD12502">
            <v>19.106325000000002</v>
          </cell>
          <cell r="AE12502">
            <v>25.818449999999995</v>
          </cell>
          <cell r="AF12502">
            <v>107.59538093824153</v>
          </cell>
        </row>
        <row r="12503">
          <cell r="M12503" t="str">
            <v>PPlaser</v>
          </cell>
          <cell r="N12503" t="str">
            <v>Détecteur laser de présence pièce</v>
          </cell>
          <cell r="O12503" t="str">
            <v xml:space="preserve">Parts presence laser sensor </v>
          </cell>
          <cell r="P12503">
            <v>3</v>
          </cell>
          <cell r="Q12503">
            <v>0</v>
          </cell>
          <cell r="R12503" t="str">
            <v/>
          </cell>
          <cell r="X12503">
            <v>57.318975000000009</v>
          </cell>
          <cell r="Y12503">
            <v>77.455349999999996</v>
          </cell>
          <cell r="Z12503">
            <v>322.78614281472466</v>
          </cell>
          <cell r="AA12503">
            <v>457.56046781472469</v>
          </cell>
          <cell r="AD12503">
            <v>19.106325000000002</v>
          </cell>
          <cell r="AE12503">
            <v>25.818449999999999</v>
          </cell>
          <cell r="AF12503">
            <v>107.59538093824155</v>
          </cell>
        </row>
        <row r="12504">
          <cell r="M12504" t="str">
            <v>Pil</v>
          </cell>
          <cell r="N12504" t="str">
            <v>Pilote fixe</v>
          </cell>
          <cell r="O12504" t="str">
            <v>Fixed pin</v>
          </cell>
          <cell r="P12504">
            <v>1</v>
          </cell>
          <cell r="Q12504">
            <v>0</v>
          </cell>
          <cell r="R12504" t="str">
            <v/>
          </cell>
          <cell r="X12504">
            <v>0</v>
          </cell>
          <cell r="Y12504">
            <v>0</v>
          </cell>
          <cell r="Z12504">
            <v>0</v>
          </cell>
          <cell r="AA12504">
            <v>0</v>
          </cell>
          <cell r="AD12504">
            <v>0</v>
          </cell>
          <cell r="AE12504">
            <v>0</v>
          </cell>
          <cell r="AF12504">
            <v>0</v>
          </cell>
        </row>
        <row r="12505">
          <cell r="M12505" t="str">
            <v>PilMob</v>
          </cell>
          <cell r="N12505" t="str">
            <v>Pilote escamotable</v>
          </cell>
          <cell r="O12505" t="str">
            <v>Retractable pin</v>
          </cell>
          <cell r="P12505">
            <v>3</v>
          </cell>
          <cell r="Q12505">
            <v>0</v>
          </cell>
          <cell r="R12505" t="str">
            <v/>
          </cell>
          <cell r="X12505">
            <v>74.310074999999998</v>
          </cell>
          <cell r="Y12505">
            <v>218.43045000000001</v>
          </cell>
          <cell r="Z12505">
            <v>382.63614281472468</v>
          </cell>
          <cell r="AA12505">
            <v>675.37666781472467</v>
          </cell>
          <cell r="AD12505">
            <v>24.770025</v>
          </cell>
          <cell r="AE12505">
            <v>72.810150000000007</v>
          </cell>
          <cell r="AF12505">
            <v>127.54538093824156</v>
          </cell>
        </row>
        <row r="12506">
          <cell r="M12506" t="str">
            <v>AbatAuto200</v>
          </cell>
          <cell r="N12506" t="str">
            <v>Abattant, tournette bloqueur Largeur 200</v>
          </cell>
          <cell r="O12506" t="str">
            <v>Flap, 200 mm wide with turntable locking system</v>
          </cell>
          <cell r="P12506">
            <v>2</v>
          </cell>
          <cell r="Q12506">
            <v>0</v>
          </cell>
          <cell r="R12506" t="str">
            <v/>
          </cell>
          <cell r="X12506">
            <v>56.09205</v>
          </cell>
          <cell r="Y12506">
            <v>162.0591</v>
          </cell>
          <cell r="Z12506">
            <v>299.97826187648309</v>
          </cell>
          <cell r="AA12506">
            <v>518.12941187648312</v>
          </cell>
          <cell r="AD12506">
            <v>28.046025</v>
          </cell>
          <cell r="AE12506">
            <v>81.02955</v>
          </cell>
          <cell r="AF12506">
            <v>149.98913093824154</v>
          </cell>
        </row>
        <row r="12507">
          <cell r="M12507" t="str">
            <v>RefSer200</v>
          </cell>
          <cell r="N12507" t="str">
            <v>Réf serrée 200 daN Touche + Appui tous types</v>
          </cell>
          <cell r="O12507" t="str">
            <v>Tight ref 200 daN Button + Press all types</v>
          </cell>
          <cell r="P12507">
            <v>3</v>
          </cell>
          <cell r="Q12507">
            <v>0</v>
          </cell>
          <cell r="R12507" t="str">
            <v/>
          </cell>
          <cell r="X12507">
            <v>53.425575000000002</v>
          </cell>
          <cell r="Y12507">
            <v>218.43045000000001</v>
          </cell>
          <cell r="Z12507">
            <v>238.06300016231094</v>
          </cell>
          <cell r="AA12507">
            <v>509.91902516231096</v>
          </cell>
          <cell r="AD12507">
            <v>17.808524999999999</v>
          </cell>
          <cell r="AE12507">
            <v>72.810150000000007</v>
          </cell>
          <cell r="AF12507">
            <v>79.354333387436981</v>
          </cell>
        </row>
        <row r="12508">
          <cell r="M12508" t="str">
            <v>RefSerrECONew_D80</v>
          </cell>
          <cell r="N12508" t="str">
            <v>Réf serrée ECO D80 Touche + Appui tous types</v>
          </cell>
          <cell r="O12508" t="str">
            <v>ECO D80 Key + Press all types</v>
          </cell>
          <cell r="P12508">
            <v>3</v>
          </cell>
          <cell r="Q12508">
            <v>0</v>
          </cell>
          <cell r="R12508" t="str">
            <v/>
          </cell>
          <cell r="X12508">
            <v>53.425575000000002</v>
          </cell>
          <cell r="Y12508">
            <v>218.43045000000001</v>
          </cell>
          <cell r="Z12508">
            <v>238.06300016231094</v>
          </cell>
          <cell r="AA12508">
            <v>509.91902516231096</v>
          </cell>
          <cell r="AD12508">
            <v>17.808524999999999</v>
          </cell>
          <cell r="AE12508">
            <v>72.810150000000007</v>
          </cell>
          <cell r="AF12508">
            <v>79.354333387436981</v>
          </cell>
        </row>
        <row r="12509">
          <cell r="M12509" t="str">
            <v>RefSerrECONew_D63</v>
          </cell>
          <cell r="N12509" t="str">
            <v>Réf serrée ECO D63 Touche + Appui tous types</v>
          </cell>
          <cell r="O12509" t="str">
            <v>ECO D63 Key + Press all types</v>
          </cell>
          <cell r="P12509">
            <v>6</v>
          </cell>
          <cell r="Q12509">
            <v>0</v>
          </cell>
          <cell r="R12509" t="str">
            <v/>
          </cell>
          <cell r="X12509">
            <v>106.85115</v>
          </cell>
          <cell r="Y12509">
            <v>436.86090000000002</v>
          </cell>
          <cell r="Z12509">
            <v>476.12600032462188</v>
          </cell>
          <cell r="AA12509">
            <v>1019.8380503246219</v>
          </cell>
          <cell r="AD12509">
            <v>17.808524999999999</v>
          </cell>
          <cell r="AE12509">
            <v>72.810150000000007</v>
          </cell>
          <cell r="AF12509">
            <v>79.354333387436981</v>
          </cell>
        </row>
        <row r="12510">
          <cell r="M12510" t="str">
            <v>RefSerrECONew_D50</v>
          </cell>
          <cell r="N12510" t="str">
            <v>Réf serrée ECO D50 Touche + Appui tous types</v>
          </cell>
          <cell r="O12510" t="str">
            <v>ECO D50 clamped reference Key + Press all types</v>
          </cell>
          <cell r="P12510">
            <v>6</v>
          </cell>
          <cell r="Q12510">
            <v>0</v>
          </cell>
          <cell r="R12510" t="str">
            <v/>
          </cell>
          <cell r="X12510">
            <v>106.85115</v>
          </cell>
          <cell r="Y12510">
            <v>436.86090000000002</v>
          </cell>
          <cell r="Z12510">
            <v>476.12600032462188</v>
          </cell>
          <cell r="AA12510">
            <v>1019.8380503246219</v>
          </cell>
          <cell r="AD12510">
            <v>17.808524999999999</v>
          </cell>
          <cell r="AE12510">
            <v>72.810150000000007</v>
          </cell>
          <cell r="AF12510">
            <v>79.354333387436981</v>
          </cell>
        </row>
        <row r="12511">
          <cell r="M12511" t="str">
            <v>Touch</v>
          </cell>
          <cell r="N12511" t="str">
            <v>Touche seule toutes largeurs</v>
          </cell>
          <cell r="O12511" t="str">
            <v>Fixed button (Endschalter)</v>
          </cell>
          <cell r="P12511">
            <v>9</v>
          </cell>
          <cell r="Q12511">
            <v>0</v>
          </cell>
          <cell r="R12511" t="str">
            <v/>
          </cell>
          <cell r="X12511">
            <v>0</v>
          </cell>
          <cell r="Y12511">
            <v>0</v>
          </cell>
          <cell r="Z12511">
            <v>0</v>
          </cell>
          <cell r="AA12511">
            <v>0</v>
          </cell>
          <cell r="AD12511">
            <v>0</v>
          </cell>
          <cell r="AE12511">
            <v>0</v>
          </cell>
          <cell r="AF12511">
            <v>0</v>
          </cell>
        </row>
        <row r="12512">
          <cell r="M12512" t="str">
            <v>BrasSupECO</v>
          </cell>
          <cell r="N12512" t="str">
            <v>Bras sup pour appui ou touche sur serrage ECO</v>
          </cell>
          <cell r="O12512" t="str">
            <v>Additional arm for pressing or key on ECO clamping</v>
          </cell>
          <cell r="P12512">
            <v>8</v>
          </cell>
          <cell r="Q12512">
            <v>0</v>
          </cell>
          <cell r="R12512" t="str">
            <v/>
          </cell>
          <cell r="X12512">
            <v>0</v>
          </cell>
          <cell r="Y12512">
            <v>0</v>
          </cell>
          <cell r="Z12512">
            <v>0</v>
          </cell>
          <cell r="AA12512">
            <v>0</v>
          </cell>
          <cell r="AD12512">
            <v>0</v>
          </cell>
          <cell r="AE12512">
            <v>0</v>
          </cell>
          <cell r="AF12512">
            <v>0</v>
          </cell>
        </row>
        <row r="12513">
          <cell r="M12513" t="str">
            <v>AppuiDrageoir</v>
          </cell>
          <cell r="N12513" t="str">
            <v xml:space="preserve">Appui seul ou drageoir seul (toutes largeurs) </v>
          </cell>
          <cell r="O12513" t="str">
            <v xml:space="preserve">support only or sucker only (all widths) </v>
          </cell>
          <cell r="P12513">
            <v>3</v>
          </cell>
          <cell r="Q12513">
            <v>0</v>
          </cell>
          <cell r="R12513" t="str">
            <v/>
          </cell>
          <cell r="X12513">
            <v>0</v>
          </cell>
          <cell r="Y12513">
            <v>0</v>
          </cell>
          <cell r="Z12513">
            <v>0</v>
          </cell>
          <cell r="AA12513">
            <v>0</v>
          </cell>
          <cell r="AD12513">
            <v>0</v>
          </cell>
          <cell r="AE12513">
            <v>0</v>
          </cell>
          <cell r="AF12513">
            <v>0</v>
          </cell>
        </row>
        <row r="12514">
          <cell r="M12514" t="str">
            <v>Ref</v>
          </cell>
          <cell r="N12514" t="str">
            <v xml:space="preserve">Appui ou drageoir (toutes largeurs) + support </v>
          </cell>
          <cell r="O12514" t="str">
            <v xml:space="preserve">Support or sucker (all widths) + support </v>
          </cell>
          <cell r="P12514">
            <v>6</v>
          </cell>
          <cell r="Q12514">
            <v>0</v>
          </cell>
          <cell r="R12514" t="str">
            <v/>
          </cell>
          <cell r="X12514">
            <v>0</v>
          </cell>
          <cell r="Y12514">
            <v>0</v>
          </cell>
          <cell r="Z12514">
            <v>0</v>
          </cell>
          <cell r="AA12514">
            <v>0</v>
          </cell>
          <cell r="AD12514">
            <v>0</v>
          </cell>
          <cell r="AE12514">
            <v>0</v>
          </cell>
          <cell r="AF12514">
            <v>0</v>
          </cell>
        </row>
        <row r="12515">
          <cell r="M12515" t="str">
            <v>SphCylPartieFixe</v>
          </cell>
          <cell r="N12515" t="str">
            <v>Mise en référence par modules sphère cylindre</v>
          </cell>
          <cell r="O12515" t="str">
            <v>Reference setting by cylinder sphere modules</v>
          </cell>
          <cell r="P12515">
            <v>1</v>
          </cell>
          <cell r="Q12515">
            <v>0</v>
          </cell>
          <cell r="R12515" t="str">
            <v/>
          </cell>
          <cell r="X12515">
            <v>0</v>
          </cell>
          <cell r="Y12515">
            <v>0</v>
          </cell>
          <cell r="Z12515">
            <v>0</v>
          </cell>
          <cell r="AA12515">
            <v>0</v>
          </cell>
          <cell r="AD12515">
            <v>0</v>
          </cell>
          <cell r="AE12515">
            <v>0</v>
          </cell>
          <cell r="AF12515">
            <v>0</v>
          </cell>
        </row>
        <row r="12516">
          <cell r="M12516" t="str">
            <v>AimantPilote</v>
          </cell>
          <cell r="N12516" t="str">
            <v>Aimant piloté support pièce</v>
          </cell>
          <cell r="O12516" t="str">
            <v>Pilot operated magnet with part support</v>
          </cell>
          <cell r="P12516">
            <v>2</v>
          </cell>
          <cell r="Q12516">
            <v>0</v>
          </cell>
          <cell r="R12516" t="str">
            <v/>
          </cell>
          <cell r="X12516">
            <v>25.789050000000003</v>
          </cell>
          <cell r="Y12516">
            <v>69.930000000000007</v>
          </cell>
          <cell r="Z12516">
            <v>128.78366677487398</v>
          </cell>
          <cell r="AA12516">
            <v>224.50271677487399</v>
          </cell>
          <cell r="AD12516">
            <v>12.894525000000002</v>
          </cell>
          <cell r="AE12516">
            <v>34.965000000000003</v>
          </cell>
          <cell r="AF12516">
            <v>64.391833387436989</v>
          </cell>
        </row>
        <row r="12517">
          <cell r="M12517">
            <v>0</v>
          </cell>
          <cell r="N12517">
            <v>0</v>
          </cell>
          <cell r="O12517" t="str">
            <v/>
          </cell>
          <cell r="P12517">
            <v>0</v>
          </cell>
          <cell r="Q12517">
            <v>0</v>
          </cell>
          <cell r="R12517">
            <v>0</v>
          </cell>
          <cell r="AA12517">
            <v>0</v>
          </cell>
          <cell r="AD12517" t="e">
            <v>#DIV/0!</v>
          </cell>
          <cell r="AE12517" t="e">
            <v>#DIV/0!</v>
          </cell>
          <cell r="AF12517" t="e">
            <v>#DIV/0!</v>
          </cell>
        </row>
        <row r="12518">
          <cell r="M12518">
            <v>0</v>
          </cell>
          <cell r="N12518">
            <v>0</v>
          </cell>
          <cell r="O12518" t="str">
            <v/>
          </cell>
          <cell r="P12518">
            <v>1</v>
          </cell>
          <cell r="Q12518" t="str">
            <v>Changement réferenciel</v>
          </cell>
          <cell r="R12518">
            <v>0</v>
          </cell>
          <cell r="AA12518">
            <v>0</v>
          </cell>
          <cell r="AD12518">
            <v>0</v>
          </cell>
          <cell r="AE12518">
            <v>0</v>
          </cell>
          <cell r="AF12518">
            <v>0</v>
          </cell>
        </row>
        <row r="12519">
          <cell r="M12519" t="str">
            <v>EtudRobSEL1</v>
          </cell>
          <cell r="N12519" t="str">
            <v>Etude numérique simple robot SEL existant</v>
          </cell>
          <cell r="O12519" t="str">
            <v>Simple numerical study on existing SEL robot</v>
          </cell>
          <cell r="P12519">
            <v>0.5</v>
          </cell>
          <cell r="Q12519">
            <v>0</v>
          </cell>
          <cell r="R12519" t="str">
            <v/>
          </cell>
          <cell r="X12519">
            <v>0</v>
          </cell>
          <cell r="Y12519">
            <v>0</v>
          </cell>
          <cell r="Z12519">
            <v>0</v>
          </cell>
          <cell r="AA12519">
            <v>0</v>
          </cell>
          <cell r="AD12519">
            <v>0</v>
          </cell>
          <cell r="AE12519">
            <v>0</v>
          </cell>
          <cell r="AF12519">
            <v>0</v>
          </cell>
        </row>
        <row r="12520">
          <cell r="M12520" t="str">
            <v>TrajSoud</v>
          </cell>
          <cell r="N12520" t="str">
            <v>Trajectoire de soudure(clinchage, arc tiré, rivet)</v>
          </cell>
          <cell r="O12520" t="str">
            <v>Welding path (clinching, pulled arc, rivet)</v>
          </cell>
          <cell r="P12520">
            <v>1</v>
          </cell>
          <cell r="Q12520">
            <v>0</v>
          </cell>
          <cell r="R12520" t="str">
            <v/>
          </cell>
          <cell r="X12520">
            <v>0</v>
          </cell>
          <cell r="Y12520">
            <v>0</v>
          </cell>
          <cell r="Z12520">
            <v>0</v>
          </cell>
          <cell r="AA12520">
            <v>0</v>
          </cell>
          <cell r="AD12520">
            <v>0</v>
          </cell>
          <cell r="AE12520">
            <v>0</v>
          </cell>
          <cell r="AF12520">
            <v>0</v>
          </cell>
        </row>
        <row r="12521">
          <cell r="M12521" t="str">
            <v>AssembEtudeEtSite</v>
          </cell>
          <cell r="N12521" t="str">
            <v>Etudes assemb métier 05 + pilote assemb métier 49</v>
          </cell>
          <cell r="O12521" t="str">
            <v>Studies business assembly 05 + pin business assembly 49</v>
          </cell>
          <cell r="P12521">
            <v>1</v>
          </cell>
          <cell r="Q12521">
            <v>0</v>
          </cell>
          <cell r="R12521" t="str">
            <v/>
          </cell>
          <cell r="X12521">
            <v>0</v>
          </cell>
          <cell r="Y12521">
            <v>0</v>
          </cell>
          <cell r="Z12521">
            <v>0</v>
          </cell>
          <cell r="AA12521">
            <v>0</v>
          </cell>
          <cell r="AD12521">
            <v>0</v>
          </cell>
          <cell r="AE12521">
            <v>0</v>
          </cell>
          <cell r="AF12521">
            <v>0</v>
          </cell>
        </row>
        <row r="12522">
          <cell r="M12522" t="str">
            <v>CopTrajSoud</v>
          </cell>
          <cell r="N12522" t="str">
            <v>Copie trajectoire Soudure suite à ajout diversité</v>
          </cell>
          <cell r="O12522" t="str">
            <v>Copie of a welding trajectory for divers models</v>
          </cell>
          <cell r="P12522">
            <v>1</v>
          </cell>
          <cell r="Q12522" t="str">
            <v>CC24 et OV24</v>
          </cell>
          <cell r="R12522" t="str">
            <v/>
          </cell>
          <cell r="X12522">
            <v>0</v>
          </cell>
          <cell r="Y12522">
            <v>0</v>
          </cell>
          <cell r="Z12522">
            <v>0</v>
          </cell>
          <cell r="AA12522">
            <v>0</v>
          </cell>
          <cell r="AD12522">
            <v>0</v>
          </cell>
          <cell r="AE12522">
            <v>0</v>
          </cell>
          <cell r="AF12522">
            <v>0</v>
          </cell>
        </row>
        <row r="12523">
          <cell r="M12523" t="str">
            <v>EchCodeTraj</v>
          </cell>
          <cell r="N12523" t="str">
            <v>Echange Code Trajectoire avec baie robot</v>
          </cell>
          <cell r="O12523" t="str">
            <v>Exchange of Trajectory Code with robot bay</v>
          </cell>
          <cell r="P12523">
            <v>2</v>
          </cell>
          <cell r="Q12523" t="str">
            <v>CC24 et OV24</v>
          </cell>
          <cell r="R12523" t="str">
            <v/>
          </cell>
          <cell r="X12523">
            <v>23.625</v>
          </cell>
          <cell r="Y12523">
            <v>0</v>
          </cell>
          <cell r="Z12523">
            <v>192.81983806413143</v>
          </cell>
          <cell r="AA12523">
            <v>216.44483806413143</v>
          </cell>
          <cell r="AD12523">
            <v>11.8125</v>
          </cell>
          <cell r="AE12523">
            <v>0</v>
          </cell>
          <cell r="AF12523">
            <v>96.409919032065716</v>
          </cell>
        </row>
        <row r="12524">
          <cell r="M12524" t="str">
            <v>HEtudAUT</v>
          </cell>
          <cell r="N12524" t="str">
            <v>Une heure d'études automatismes</v>
          </cell>
          <cell r="O12524" t="str">
            <v>One hour of automation studies</v>
          </cell>
          <cell r="P12524">
            <v>1</v>
          </cell>
          <cell r="Q12524" t="str">
            <v>Complement Hetude AF+Marguerite+Prog</v>
          </cell>
          <cell r="R12524" t="str">
            <v/>
          </cell>
          <cell r="X12524">
            <v>65</v>
          </cell>
          <cell r="Y12524">
            <v>0</v>
          </cell>
          <cell r="Z12524">
            <v>0</v>
          </cell>
          <cell r="AA12524">
            <v>65</v>
          </cell>
          <cell r="AD12524">
            <v>65</v>
          </cell>
          <cell r="AE12524">
            <v>0</v>
          </cell>
          <cell r="AF12524">
            <v>0</v>
          </cell>
        </row>
        <row r="12525">
          <cell r="M12525">
            <v>0</v>
          </cell>
          <cell r="N12525">
            <v>0</v>
          </cell>
          <cell r="O12525" t="str">
            <v/>
          </cell>
          <cell r="P12525">
            <v>0</v>
          </cell>
          <cell r="Q12525">
            <v>0</v>
          </cell>
          <cell r="R12525">
            <v>0</v>
          </cell>
          <cell r="AA12525">
            <v>0</v>
          </cell>
          <cell r="AD12525" t="e">
            <v>#DIV/0!</v>
          </cell>
          <cell r="AE12525" t="e">
            <v>#DIV/0!</v>
          </cell>
          <cell r="AF12525" t="e">
            <v>#DIV/0!</v>
          </cell>
        </row>
        <row r="12526">
          <cell r="M12526">
            <v>0</v>
          </cell>
          <cell r="N12526">
            <v>0</v>
          </cell>
          <cell r="O12526" t="str">
            <v/>
          </cell>
          <cell r="P12526">
            <v>1</v>
          </cell>
          <cell r="Q12526" t="str">
            <v>Changement réferenciel</v>
          </cell>
          <cell r="R12526">
            <v>0</v>
          </cell>
          <cell r="AA12526">
            <v>0</v>
          </cell>
          <cell r="AD12526">
            <v>0</v>
          </cell>
          <cell r="AE12526">
            <v>0</v>
          </cell>
          <cell r="AF12526">
            <v>0</v>
          </cell>
        </row>
        <row r="12527">
          <cell r="M12527" t="str">
            <v>EtudRobSEL1</v>
          </cell>
          <cell r="N12527" t="str">
            <v>Etude numérique simple robot SEL existant</v>
          </cell>
          <cell r="O12527" t="str">
            <v>Simple numerical study on existing SEL robot</v>
          </cell>
          <cell r="P12527">
            <v>0.5</v>
          </cell>
          <cell r="Q12527">
            <v>0</v>
          </cell>
          <cell r="R12527" t="str">
            <v/>
          </cell>
          <cell r="X12527">
            <v>0</v>
          </cell>
          <cell r="Y12527">
            <v>0</v>
          </cell>
          <cell r="Z12527">
            <v>0</v>
          </cell>
          <cell r="AA12527">
            <v>0</v>
          </cell>
          <cell r="AD12527">
            <v>0</v>
          </cell>
          <cell r="AE12527">
            <v>0</v>
          </cell>
          <cell r="AF12527">
            <v>0</v>
          </cell>
        </row>
        <row r="12528">
          <cell r="M12528" t="str">
            <v>TrajSoud</v>
          </cell>
          <cell r="N12528" t="str">
            <v>Trajectoire de soudure(clinchage, arc tiré, rivet)</v>
          </cell>
          <cell r="O12528" t="str">
            <v>Welding path (clinching, pulled arc, rivet)</v>
          </cell>
          <cell r="P12528">
            <v>1</v>
          </cell>
          <cell r="Q12528" t="str">
            <v>CC24</v>
          </cell>
          <cell r="R12528" t="str">
            <v/>
          </cell>
          <cell r="X12528">
            <v>0</v>
          </cell>
          <cell r="Y12528">
            <v>0</v>
          </cell>
          <cell r="Z12528">
            <v>0</v>
          </cell>
          <cell r="AA12528">
            <v>0</v>
          </cell>
          <cell r="AD12528">
            <v>0</v>
          </cell>
          <cell r="AE12528">
            <v>0</v>
          </cell>
          <cell r="AF12528">
            <v>0</v>
          </cell>
        </row>
        <row r="12529">
          <cell r="M12529" t="str">
            <v>AssembEtudeEtSite</v>
          </cell>
          <cell r="N12529" t="str">
            <v>Etudes assemb métier 05 + pilote assemb métier 49</v>
          </cell>
          <cell r="O12529" t="str">
            <v>Studies business assembly 05 + pin business assembly 49</v>
          </cell>
          <cell r="P12529">
            <v>1</v>
          </cell>
          <cell r="Q12529">
            <v>0</v>
          </cell>
          <cell r="R12529" t="str">
            <v/>
          </cell>
          <cell r="X12529">
            <v>0</v>
          </cell>
          <cell r="Y12529">
            <v>0</v>
          </cell>
          <cell r="Z12529">
            <v>0</v>
          </cell>
          <cell r="AA12529">
            <v>0</v>
          </cell>
          <cell r="AD12529">
            <v>0</v>
          </cell>
          <cell r="AE12529">
            <v>0</v>
          </cell>
          <cell r="AF12529">
            <v>0</v>
          </cell>
        </row>
        <row r="12530">
          <cell r="M12530" t="str">
            <v>CopTrajSoud</v>
          </cell>
          <cell r="N12530" t="str">
            <v>Copie trajectoire Soudure suite à ajout diversité</v>
          </cell>
          <cell r="O12530" t="str">
            <v>Copie of a welding trajectory for divers models</v>
          </cell>
          <cell r="P12530">
            <v>1</v>
          </cell>
          <cell r="Q12530" t="str">
            <v>OV24</v>
          </cell>
          <cell r="R12530" t="str">
            <v/>
          </cell>
          <cell r="X12530">
            <v>0</v>
          </cell>
          <cell r="Y12530">
            <v>0</v>
          </cell>
          <cell r="Z12530">
            <v>0</v>
          </cell>
          <cell r="AA12530">
            <v>0</v>
          </cell>
          <cell r="AD12530">
            <v>0</v>
          </cell>
          <cell r="AE12530">
            <v>0</v>
          </cell>
          <cell r="AF12530">
            <v>0</v>
          </cell>
        </row>
        <row r="12531">
          <cell r="M12531" t="str">
            <v>EchCodeTraj</v>
          </cell>
          <cell r="N12531" t="str">
            <v>Echange Code Trajectoire avec baie robot</v>
          </cell>
          <cell r="O12531" t="str">
            <v>Exchange of Trajectory Code with robot bay</v>
          </cell>
          <cell r="P12531">
            <v>2</v>
          </cell>
          <cell r="Q12531" t="str">
            <v>CC24 et OV24</v>
          </cell>
          <cell r="R12531" t="str">
            <v/>
          </cell>
          <cell r="X12531">
            <v>23.625</v>
          </cell>
          <cell r="Y12531">
            <v>0</v>
          </cell>
          <cell r="Z12531">
            <v>192.81983806413143</v>
          </cell>
          <cell r="AA12531">
            <v>216.44483806413143</v>
          </cell>
          <cell r="AD12531">
            <v>11.8125</v>
          </cell>
          <cell r="AE12531">
            <v>0</v>
          </cell>
          <cell r="AF12531">
            <v>96.409919032065716</v>
          </cell>
        </row>
        <row r="12532">
          <cell r="M12532" t="str">
            <v>HEtudAUT</v>
          </cell>
          <cell r="N12532" t="str">
            <v>Une heure d'études automatismes</v>
          </cell>
          <cell r="O12532" t="str">
            <v>One hour of automation studies</v>
          </cell>
          <cell r="P12532">
            <v>1</v>
          </cell>
          <cell r="Q12532" t="str">
            <v>Complement Hetude AF+Marguerite+Prog</v>
          </cell>
          <cell r="R12532" t="str">
            <v/>
          </cell>
          <cell r="X12532">
            <v>65</v>
          </cell>
          <cell r="Y12532">
            <v>0</v>
          </cell>
          <cell r="Z12532">
            <v>0</v>
          </cell>
          <cell r="AA12532">
            <v>65</v>
          </cell>
          <cell r="AD12532">
            <v>65</v>
          </cell>
          <cell r="AE12532">
            <v>0</v>
          </cell>
          <cell r="AF12532">
            <v>0</v>
          </cell>
        </row>
        <row r="12533">
          <cell r="M12533">
            <v>0</v>
          </cell>
          <cell r="N12533">
            <v>0</v>
          </cell>
          <cell r="O12533" t="str">
            <v/>
          </cell>
          <cell r="P12533">
            <v>0</v>
          </cell>
          <cell r="Q12533">
            <v>0</v>
          </cell>
          <cell r="R12533">
            <v>0</v>
          </cell>
          <cell r="AA12533">
            <v>0</v>
          </cell>
          <cell r="AD12533" t="e">
            <v>#DIV/0!</v>
          </cell>
          <cell r="AE12533" t="e">
            <v>#DIV/0!</v>
          </cell>
          <cell r="AF12533" t="e">
            <v>#DIV/0!</v>
          </cell>
        </row>
        <row r="12534">
          <cell r="M12534">
            <v>0</v>
          </cell>
          <cell r="N12534">
            <v>0</v>
          </cell>
          <cell r="O12534" t="str">
            <v/>
          </cell>
          <cell r="P12534">
            <v>0</v>
          </cell>
          <cell r="Q12534">
            <v>0</v>
          </cell>
          <cell r="R12534">
            <v>0</v>
          </cell>
          <cell r="AA12534">
            <v>0</v>
          </cell>
          <cell r="AD12534" t="e">
            <v>#DIV/0!</v>
          </cell>
          <cell r="AE12534" t="e">
            <v>#DIV/0!</v>
          </cell>
          <cell r="AF12534" t="e">
            <v>#DIV/0!</v>
          </cell>
        </row>
        <row r="12535">
          <cell r="M12535">
            <v>0</v>
          </cell>
          <cell r="N12535">
            <v>0</v>
          </cell>
          <cell r="O12535" t="str">
            <v/>
          </cell>
          <cell r="P12535">
            <v>0</v>
          </cell>
          <cell r="Q12535">
            <v>0</v>
          </cell>
          <cell r="R12535">
            <v>0</v>
          </cell>
          <cell r="AA12535">
            <v>0</v>
          </cell>
          <cell r="AD12535" t="e">
            <v>#DIV/0!</v>
          </cell>
          <cell r="AE12535" t="e">
            <v>#DIV/0!</v>
          </cell>
          <cell r="AF12535" t="e">
            <v>#DIV/0!</v>
          </cell>
        </row>
        <row r="12536">
          <cell r="M12536">
            <v>0</v>
          </cell>
          <cell r="N12536">
            <v>0</v>
          </cell>
          <cell r="O12536" t="str">
            <v/>
          </cell>
          <cell r="P12536">
            <v>1</v>
          </cell>
          <cell r="Q12536">
            <v>0</v>
          </cell>
          <cell r="R12536">
            <v>0</v>
          </cell>
          <cell r="AA12536">
            <v>0</v>
          </cell>
          <cell r="AD12536">
            <v>0</v>
          </cell>
          <cell r="AE12536">
            <v>0</v>
          </cell>
          <cell r="AF12536">
            <v>0</v>
          </cell>
        </row>
        <row r="12537">
          <cell r="M12537" t="str">
            <v>EtudRobSELetM1</v>
          </cell>
          <cell r="N12537" t="str">
            <v>Etude numérique simple robot SELM SELPF existant</v>
          </cell>
          <cell r="O12537" t="str">
            <v>Simple numerical study of existing SELM SELPF robot</v>
          </cell>
          <cell r="P12537">
            <v>0.5</v>
          </cell>
          <cell r="Q12537">
            <v>0</v>
          </cell>
          <cell r="R12537" t="str">
            <v/>
          </cell>
          <cell r="X12537">
            <v>0</v>
          </cell>
          <cell r="Y12537">
            <v>0</v>
          </cell>
          <cell r="Z12537">
            <v>0</v>
          </cell>
          <cell r="AA12537">
            <v>0</v>
          </cell>
          <cell r="AD12537">
            <v>0</v>
          </cell>
          <cell r="AE12537">
            <v>0</v>
          </cell>
          <cell r="AF12537">
            <v>0</v>
          </cell>
        </row>
        <row r="12538">
          <cell r="M12538" t="str">
            <v>TrajMan</v>
          </cell>
          <cell r="N12538" t="str">
            <v>Trajectoire de manutention</v>
          </cell>
          <cell r="O12538" t="str">
            <v>Handling path</v>
          </cell>
          <cell r="P12538">
            <v>2</v>
          </cell>
          <cell r="Q12538" t="str">
            <v>CC24: Prise OP50 et dépose OP60</v>
          </cell>
          <cell r="R12538" t="str">
            <v/>
          </cell>
          <cell r="X12538">
            <v>0</v>
          </cell>
          <cell r="Y12538">
            <v>0</v>
          </cell>
          <cell r="Z12538">
            <v>0</v>
          </cell>
          <cell r="AA12538">
            <v>0</v>
          </cell>
          <cell r="AD12538">
            <v>0</v>
          </cell>
          <cell r="AE12538">
            <v>0</v>
          </cell>
          <cell r="AF12538">
            <v>0</v>
          </cell>
        </row>
        <row r="12539">
          <cell r="M12539" t="str">
            <v>TrajSoud</v>
          </cell>
          <cell r="N12539" t="str">
            <v>Trajectoire de soudure(clinchage, arc tiré, rivet)</v>
          </cell>
          <cell r="O12539" t="str">
            <v>Welding path (clinching, pulled arc, rivet)</v>
          </cell>
          <cell r="P12539">
            <v>1</v>
          </cell>
          <cell r="Q12539">
            <v>0</v>
          </cell>
          <cell r="R12539" t="str">
            <v/>
          </cell>
          <cell r="X12539">
            <v>0</v>
          </cell>
          <cell r="Y12539">
            <v>0</v>
          </cell>
          <cell r="Z12539">
            <v>0</v>
          </cell>
          <cell r="AA12539">
            <v>0</v>
          </cell>
          <cell r="AD12539">
            <v>0</v>
          </cell>
          <cell r="AE12539">
            <v>0</v>
          </cell>
          <cell r="AF12539">
            <v>0</v>
          </cell>
        </row>
        <row r="12540">
          <cell r="M12540" t="str">
            <v>AssembEtudeEtSite</v>
          </cell>
          <cell r="N12540" t="str">
            <v>Etudes assemb métier 05 + pilote assemb métier 49</v>
          </cell>
          <cell r="O12540" t="str">
            <v>Studies business assembly 05 + pin business assembly 49</v>
          </cell>
          <cell r="P12540">
            <v>1</v>
          </cell>
          <cell r="Q12540">
            <v>0</v>
          </cell>
          <cell r="R12540" t="str">
            <v/>
          </cell>
          <cell r="X12540">
            <v>0</v>
          </cell>
          <cell r="Y12540">
            <v>0</v>
          </cell>
          <cell r="Z12540">
            <v>0</v>
          </cell>
          <cell r="AA12540">
            <v>0</v>
          </cell>
          <cell r="AD12540">
            <v>0</v>
          </cell>
          <cell r="AE12540">
            <v>0</v>
          </cell>
          <cell r="AF12540">
            <v>0</v>
          </cell>
        </row>
        <row r="12541">
          <cell r="M12541" t="str">
            <v>CopTrajMan</v>
          </cell>
          <cell r="N12541" t="str">
            <v>Copie trajectoire Manut suite à ajout diversité</v>
          </cell>
          <cell r="O12541" t="str">
            <v>Copie of a handling trajectory for divers models</v>
          </cell>
          <cell r="P12541">
            <v>4</v>
          </cell>
          <cell r="Q12541" t="str">
            <v>CC24: Avec ou sans trappe et BT</v>
          </cell>
          <cell r="R12541" t="str">
            <v/>
          </cell>
          <cell r="X12541">
            <v>0</v>
          </cell>
          <cell r="Y12541">
            <v>0</v>
          </cell>
          <cell r="Z12541">
            <v>0</v>
          </cell>
          <cell r="AA12541">
            <v>0</v>
          </cell>
          <cell r="AD12541">
            <v>0</v>
          </cell>
          <cell r="AE12541">
            <v>0</v>
          </cell>
          <cell r="AF12541">
            <v>0</v>
          </cell>
        </row>
        <row r="12542">
          <cell r="M12542" t="str">
            <v>CopTrajSoud</v>
          </cell>
          <cell r="N12542" t="str">
            <v>Copie trajectoire Soudure suite à ajout diversité</v>
          </cell>
          <cell r="O12542" t="str">
            <v>Copie of a welding trajectory for divers models</v>
          </cell>
          <cell r="P12542">
            <v>2</v>
          </cell>
          <cell r="Q12542">
            <v>0</v>
          </cell>
          <cell r="R12542" t="str">
            <v/>
          </cell>
          <cell r="X12542">
            <v>0</v>
          </cell>
          <cell r="Y12542">
            <v>0</v>
          </cell>
          <cell r="Z12542">
            <v>0</v>
          </cell>
          <cell r="AA12542">
            <v>0</v>
          </cell>
          <cell r="AD12542">
            <v>0</v>
          </cell>
          <cell r="AE12542">
            <v>0</v>
          </cell>
          <cell r="AF12542">
            <v>0</v>
          </cell>
        </row>
        <row r="12543">
          <cell r="M12543" t="str">
            <v>CopTrajMan</v>
          </cell>
          <cell r="N12543" t="str">
            <v>Copie trajectoire Manut suite à ajout diversité</v>
          </cell>
          <cell r="O12543" t="str">
            <v>Copie of a handling trajectory for divers models</v>
          </cell>
          <cell r="P12543">
            <v>6</v>
          </cell>
          <cell r="Q12543">
            <v>0</v>
          </cell>
          <cell r="R12543" t="str">
            <v/>
          </cell>
          <cell r="X12543">
            <v>0</v>
          </cell>
          <cell r="Y12543">
            <v>0</v>
          </cell>
          <cell r="Z12543">
            <v>0</v>
          </cell>
          <cell r="AA12543">
            <v>0</v>
          </cell>
          <cell r="AD12543">
            <v>0</v>
          </cell>
          <cell r="AE12543">
            <v>0</v>
          </cell>
          <cell r="AF12543">
            <v>0</v>
          </cell>
        </row>
        <row r="12544">
          <cell r="M12544" t="str">
            <v>CopTrajSoud</v>
          </cell>
          <cell r="N12544" t="str">
            <v>Copie trajectoire Soudure suite à ajout diversité</v>
          </cell>
          <cell r="O12544" t="str">
            <v>Copie of a welding trajectory for divers models</v>
          </cell>
          <cell r="P12544">
            <v>3</v>
          </cell>
          <cell r="Q12544">
            <v>0</v>
          </cell>
          <cell r="R12544" t="str">
            <v/>
          </cell>
          <cell r="X12544">
            <v>0</v>
          </cell>
          <cell r="Y12544">
            <v>0</v>
          </cell>
          <cell r="Z12544">
            <v>0</v>
          </cell>
          <cell r="AA12544">
            <v>0</v>
          </cell>
          <cell r="AD12544">
            <v>0</v>
          </cell>
          <cell r="AE12544">
            <v>0</v>
          </cell>
          <cell r="AF12544">
            <v>0</v>
          </cell>
        </row>
        <row r="12545">
          <cell r="M12545" t="str">
            <v>EchCodeTraj</v>
          </cell>
          <cell r="N12545" t="str">
            <v>Echange Code Trajectoire avec baie robot</v>
          </cell>
          <cell r="O12545" t="str">
            <v>Exchange of Trajectory Code with robot bay</v>
          </cell>
          <cell r="P12545">
            <v>6</v>
          </cell>
          <cell r="Q12545" t="str">
            <v>CC24 et OV24</v>
          </cell>
          <cell r="R12545" t="str">
            <v/>
          </cell>
          <cell r="X12545">
            <v>70.875</v>
          </cell>
          <cell r="Y12545">
            <v>0</v>
          </cell>
          <cell r="Z12545">
            <v>578.45951419239418</v>
          </cell>
          <cell r="AA12545">
            <v>649.33451419239418</v>
          </cell>
          <cell r="AD12545">
            <v>11.8125</v>
          </cell>
          <cell r="AE12545">
            <v>0</v>
          </cell>
          <cell r="AF12545">
            <v>96.409919032065702</v>
          </cell>
        </row>
        <row r="12546">
          <cell r="M12546" t="str">
            <v>HEtudAUT</v>
          </cell>
          <cell r="N12546" t="str">
            <v>Une heure d'études automatismes</v>
          </cell>
          <cell r="O12546" t="str">
            <v>One hour of automation studies</v>
          </cell>
          <cell r="P12546">
            <v>2</v>
          </cell>
          <cell r="Q12546" t="str">
            <v>Complement Hetude AF+Marguerite+Prog</v>
          </cell>
          <cell r="R12546" t="str">
            <v/>
          </cell>
          <cell r="X12546">
            <v>130</v>
          </cell>
          <cell r="Y12546">
            <v>0</v>
          </cell>
          <cell r="Z12546">
            <v>0</v>
          </cell>
          <cell r="AA12546">
            <v>130</v>
          </cell>
          <cell r="AD12546">
            <v>65</v>
          </cell>
          <cell r="AE12546">
            <v>0</v>
          </cell>
          <cell r="AF12546">
            <v>0</v>
          </cell>
        </row>
        <row r="12547">
          <cell r="M12547">
            <v>0</v>
          </cell>
          <cell r="N12547">
            <v>0</v>
          </cell>
          <cell r="O12547" t="str">
            <v/>
          </cell>
          <cell r="P12547">
            <v>0</v>
          </cell>
          <cell r="Q12547">
            <v>0</v>
          </cell>
          <cell r="R12547">
            <v>0</v>
          </cell>
          <cell r="AA12547">
            <v>0</v>
          </cell>
          <cell r="AD12547" t="e">
            <v>#DIV/0!</v>
          </cell>
          <cell r="AE12547" t="e">
            <v>#DIV/0!</v>
          </cell>
          <cell r="AF12547" t="e">
            <v>#DIV/0!</v>
          </cell>
        </row>
        <row r="12548">
          <cell r="M12548">
            <v>0</v>
          </cell>
          <cell r="N12548">
            <v>0</v>
          </cell>
          <cell r="O12548" t="str">
            <v/>
          </cell>
          <cell r="P12548">
            <v>1</v>
          </cell>
          <cell r="Q12548">
            <v>0</v>
          </cell>
          <cell r="R12548">
            <v>0</v>
          </cell>
          <cell r="AA12548">
            <v>0</v>
          </cell>
          <cell r="AD12548">
            <v>0</v>
          </cell>
          <cell r="AE12548">
            <v>0</v>
          </cell>
          <cell r="AF12548">
            <v>0</v>
          </cell>
        </row>
        <row r="12549">
          <cell r="M12549" t="str">
            <v>PPinducPreh</v>
          </cell>
          <cell r="N12549" t="str">
            <v>Détecteur inductif présence pièce sur Préhenseur a</v>
          </cell>
          <cell r="O12549" t="str">
            <v>Inductive part presence detector on Gripper</v>
          </cell>
          <cell r="P12549">
            <v>1</v>
          </cell>
          <cell r="Q12549">
            <v>0</v>
          </cell>
          <cell r="R12549" t="str">
            <v>02</v>
          </cell>
          <cell r="X12549">
            <v>12.285</v>
          </cell>
          <cell r="Y12549">
            <v>37.65825000000001</v>
          </cell>
          <cell r="Z12549">
            <v>9.4500000000000011</v>
          </cell>
          <cell r="AA12549">
            <v>59.393250000000009</v>
          </cell>
          <cell r="AD12549">
            <v>12.285</v>
          </cell>
          <cell r="AE12549">
            <v>37.65825000000001</v>
          </cell>
          <cell r="AF12549">
            <v>9.4500000000000011</v>
          </cell>
        </row>
        <row r="12550">
          <cell r="M12550" t="str">
            <v>CompIntPpPreh</v>
          </cell>
          <cell r="N12550" t="str">
            <v>Complément intégration d'un présence pièce préh</v>
          </cell>
          <cell r="O12550" t="str">
            <v>Add-on integration presence part</v>
          </cell>
          <cell r="P12550">
            <v>1</v>
          </cell>
          <cell r="Q12550">
            <v>0</v>
          </cell>
          <cell r="R12550" t="str">
            <v>02</v>
          </cell>
          <cell r="X12550">
            <v>0</v>
          </cell>
          <cell r="Y12550">
            <v>0</v>
          </cell>
          <cell r="Z12550">
            <v>23.625</v>
          </cell>
          <cell r="AA12550">
            <v>23.625</v>
          </cell>
          <cell r="AD12550">
            <v>0</v>
          </cell>
          <cell r="AE12550">
            <v>0</v>
          </cell>
          <cell r="AF12550">
            <v>23.625</v>
          </cell>
        </row>
        <row r="12551">
          <cell r="M12551" t="str">
            <v>DistribPreh</v>
          </cell>
          <cell r="N12551" t="str">
            <v>Distributeur taille 2 sur Préhenseur</v>
          </cell>
          <cell r="O12551" t="str">
            <v>Dispenser size 2 on Gripper</v>
          </cell>
          <cell r="P12551">
            <v>1</v>
          </cell>
          <cell r="Q12551">
            <v>0</v>
          </cell>
          <cell r="R12551" t="str">
            <v>02</v>
          </cell>
          <cell r="X12551">
            <v>12.285</v>
          </cell>
          <cell r="Y12551">
            <v>162.69749999999999</v>
          </cell>
          <cell r="Z12551">
            <v>18.900000000000002</v>
          </cell>
          <cell r="AA12551">
            <v>193.88249999999999</v>
          </cell>
          <cell r="AD12551">
            <v>12.285</v>
          </cell>
          <cell r="AE12551">
            <v>162.69749999999999</v>
          </cell>
          <cell r="AF12551">
            <v>18.900000000000002</v>
          </cell>
        </row>
        <row r="12552">
          <cell r="M12552" t="str">
            <v>CompIntDistribPreh</v>
          </cell>
          <cell r="N12552" t="str">
            <v>Complément intégration d'un distributeur préh</v>
          </cell>
          <cell r="O12552" t="str">
            <v>Add-on integration distributor into existing gripper</v>
          </cell>
          <cell r="P12552">
            <v>1</v>
          </cell>
          <cell r="Q12552">
            <v>0</v>
          </cell>
          <cell r="R12552" t="str">
            <v>02</v>
          </cell>
          <cell r="X12552">
            <v>0</v>
          </cell>
          <cell r="Y12552">
            <v>0</v>
          </cell>
          <cell r="Z12552">
            <v>23.625</v>
          </cell>
          <cell r="AA12552">
            <v>23.625</v>
          </cell>
          <cell r="AD12552">
            <v>0</v>
          </cell>
          <cell r="AE12552">
            <v>0</v>
          </cell>
          <cell r="AF12552">
            <v>23.625</v>
          </cell>
        </row>
        <row r="12553">
          <cell r="M12553" t="str">
            <v>PilSeulPreh</v>
          </cell>
          <cell r="N12553" t="str">
            <v xml:space="preserve">Pilote fixe sans poteau ou Pilote préhenseur avec </v>
          </cell>
          <cell r="O12553" t="str">
            <v>Fixed pin for gripper</v>
          </cell>
          <cell r="P12553">
            <v>1</v>
          </cell>
          <cell r="Q12553">
            <v>0</v>
          </cell>
          <cell r="R12553" t="str">
            <v>02</v>
          </cell>
          <cell r="X12553">
            <v>0</v>
          </cell>
          <cell r="Y12553">
            <v>0</v>
          </cell>
          <cell r="Z12553">
            <v>0</v>
          </cell>
          <cell r="AA12553">
            <v>0</v>
          </cell>
          <cell r="AD12553">
            <v>0</v>
          </cell>
          <cell r="AE12553">
            <v>0</v>
          </cell>
          <cell r="AF12553">
            <v>0</v>
          </cell>
        </row>
        <row r="12554">
          <cell r="M12554" t="str">
            <v>CompIntPilPreh</v>
          </cell>
          <cell r="N12554" t="str">
            <v>Complément intégration d'un pilote preheneur</v>
          </cell>
          <cell r="O12554" t="str">
            <v>Add on integration Pin in Gripper</v>
          </cell>
          <cell r="P12554">
            <v>1</v>
          </cell>
          <cell r="Q12554">
            <v>0</v>
          </cell>
          <cell r="R12554" t="str">
            <v>02</v>
          </cell>
          <cell r="X12554">
            <v>0</v>
          </cell>
          <cell r="Y12554">
            <v>0</v>
          </cell>
          <cell r="Z12554">
            <v>0</v>
          </cell>
          <cell r="AA12554">
            <v>0</v>
          </cell>
          <cell r="AD12554">
            <v>0</v>
          </cell>
          <cell r="AE12554">
            <v>0</v>
          </cell>
          <cell r="AF12554">
            <v>0</v>
          </cell>
        </row>
        <row r="12555">
          <cell r="M12555" t="str">
            <v>RefSer40DINPreh</v>
          </cell>
          <cell r="N12555" t="str">
            <v>Serrage 40 DIN Touche + Appui tous types sur Préh</v>
          </cell>
          <cell r="O12555" t="str">
            <v>Clamping 40 DIN Key + All types of support on Preh</v>
          </cell>
          <cell r="P12555">
            <v>1</v>
          </cell>
          <cell r="Q12555">
            <v>0</v>
          </cell>
          <cell r="R12555" t="str">
            <v>02</v>
          </cell>
          <cell r="X12555">
            <v>12.285</v>
          </cell>
          <cell r="Y12555">
            <v>71.007300000000001</v>
          </cell>
          <cell r="Z12555">
            <v>37.800000000000004</v>
          </cell>
          <cell r="AA12555">
            <v>121.09229999999999</v>
          </cell>
          <cell r="AD12555">
            <v>12.285</v>
          </cell>
          <cell r="AE12555">
            <v>71.007300000000001</v>
          </cell>
          <cell r="AF12555">
            <v>37.800000000000004</v>
          </cell>
        </row>
        <row r="12556">
          <cell r="M12556" t="str">
            <v>CompIntRefSerrPreh</v>
          </cell>
          <cell r="N12556" t="str">
            <v>Complément intégration d'une réf serr préhenseur</v>
          </cell>
          <cell r="O12556" t="str">
            <v>Add-on integration tight reference in a Gripper</v>
          </cell>
          <cell r="P12556">
            <v>1</v>
          </cell>
          <cell r="Q12556">
            <v>0</v>
          </cell>
          <cell r="R12556" t="str">
            <v>02</v>
          </cell>
          <cell r="X12556">
            <v>0</v>
          </cell>
          <cell r="Y12556">
            <v>0</v>
          </cell>
          <cell r="Z12556">
            <v>23.625</v>
          </cell>
          <cell r="AA12556">
            <v>23.625</v>
          </cell>
          <cell r="AD12556">
            <v>0</v>
          </cell>
          <cell r="AE12556">
            <v>0</v>
          </cell>
          <cell r="AF12556">
            <v>23.625</v>
          </cell>
        </row>
        <row r="12557">
          <cell r="M12557" t="str">
            <v>HTrackLaser</v>
          </cell>
          <cell r="N12557" t="str">
            <v>Une heure d'utilisation d'un Tracker laser</v>
          </cell>
          <cell r="O12557" t="str">
            <v>One hour of use of a laser tracker</v>
          </cell>
          <cell r="P12557">
            <v>4</v>
          </cell>
          <cell r="Q12557">
            <v>0</v>
          </cell>
          <cell r="R12557" t="str">
            <v>02</v>
          </cell>
          <cell r="X12557">
            <v>0</v>
          </cell>
          <cell r="Y12557">
            <v>0</v>
          </cell>
          <cell r="Z12557">
            <v>0</v>
          </cell>
          <cell r="AA12557">
            <v>0</v>
          </cell>
          <cell r="AD12557">
            <v>0</v>
          </cell>
          <cell r="AE12557">
            <v>0</v>
          </cell>
          <cell r="AF12557">
            <v>0</v>
          </cell>
        </row>
        <row r="12558">
          <cell r="M12558" t="str">
            <v>IntPrehEl</v>
          </cell>
          <cell r="N12558" t="str">
            <v>Intégration en ligne d'un préhenseur</v>
          </cell>
          <cell r="O12558" t="str">
            <v>On-line integration of a gripper</v>
          </cell>
          <cell r="P12558">
            <v>1</v>
          </cell>
          <cell r="Q12558">
            <v>0</v>
          </cell>
          <cell r="R12558" t="str">
            <v>02</v>
          </cell>
          <cell r="X12558">
            <v>0</v>
          </cell>
          <cell r="Y12558">
            <v>0</v>
          </cell>
          <cell r="Z12558">
            <v>0</v>
          </cell>
          <cell r="AA12558">
            <v>0</v>
          </cell>
          <cell r="AD12558">
            <v>0</v>
          </cell>
          <cell r="AE12558">
            <v>0</v>
          </cell>
          <cell r="AF12558">
            <v>0</v>
          </cell>
        </row>
        <row r="12559">
          <cell r="M12559">
            <v>0</v>
          </cell>
          <cell r="N12559">
            <v>0</v>
          </cell>
          <cell r="O12559" t="str">
            <v/>
          </cell>
          <cell r="P12559">
            <v>0</v>
          </cell>
          <cell r="Q12559">
            <v>0</v>
          </cell>
          <cell r="R12559">
            <v>0</v>
          </cell>
          <cell r="AA12559">
            <v>0</v>
          </cell>
          <cell r="AD12559" t="e">
            <v>#DIV/0!</v>
          </cell>
          <cell r="AE12559" t="e">
            <v>#DIV/0!</v>
          </cell>
          <cell r="AF12559" t="e">
            <v>#DIV/0!</v>
          </cell>
        </row>
        <row r="12560">
          <cell r="M12560">
            <v>0</v>
          </cell>
          <cell r="N12560">
            <v>0</v>
          </cell>
          <cell r="O12560" t="str">
            <v/>
          </cell>
          <cell r="P12560">
            <v>1</v>
          </cell>
          <cell r="Q12560">
            <v>0</v>
          </cell>
          <cell r="R12560">
            <v>0</v>
          </cell>
          <cell r="AA12560">
            <v>0</v>
          </cell>
          <cell r="AD12560">
            <v>0</v>
          </cell>
          <cell r="AE12560">
            <v>0</v>
          </cell>
          <cell r="AF12560">
            <v>0</v>
          </cell>
        </row>
        <row r="12561">
          <cell r="M12561" t="str">
            <v>TrajMan</v>
          </cell>
          <cell r="N12561" t="str">
            <v>Trajectoire de manutention</v>
          </cell>
          <cell r="O12561" t="str">
            <v>Handling path</v>
          </cell>
          <cell r="P12561">
            <v>3</v>
          </cell>
          <cell r="Q12561" t="str">
            <v>CC24: Prise OP60, chargement TAC + chargement PES</v>
          </cell>
          <cell r="R12561" t="str">
            <v/>
          </cell>
          <cell r="X12561">
            <v>0</v>
          </cell>
          <cell r="Y12561">
            <v>0</v>
          </cell>
          <cell r="Z12561">
            <v>0</v>
          </cell>
          <cell r="AA12561">
            <v>0</v>
          </cell>
          <cell r="AD12561">
            <v>0</v>
          </cell>
          <cell r="AE12561">
            <v>0</v>
          </cell>
          <cell r="AF12561">
            <v>0</v>
          </cell>
        </row>
        <row r="12562">
          <cell r="M12562" t="str">
            <v>CopTrajMan</v>
          </cell>
          <cell r="N12562" t="str">
            <v>Copie trajectoire Manut suite à ajout diversité</v>
          </cell>
          <cell r="O12562" t="str">
            <v>Copie of a handling trajectory for divers models</v>
          </cell>
          <cell r="P12562">
            <v>1</v>
          </cell>
          <cell r="Q12562" t="str">
            <v>Déchargement PES</v>
          </cell>
          <cell r="R12562" t="str">
            <v/>
          </cell>
          <cell r="X12562">
            <v>0</v>
          </cell>
          <cell r="Y12562">
            <v>0</v>
          </cell>
          <cell r="Z12562">
            <v>0</v>
          </cell>
          <cell r="AA12562">
            <v>0</v>
          </cell>
          <cell r="AD12562">
            <v>0</v>
          </cell>
          <cell r="AE12562">
            <v>0</v>
          </cell>
          <cell r="AF12562">
            <v>0</v>
          </cell>
        </row>
        <row r="12563">
          <cell r="M12563" t="str">
            <v>CopTrajMan</v>
          </cell>
          <cell r="N12563" t="str">
            <v>Copie trajectoire Manut suite à ajout diversité</v>
          </cell>
          <cell r="O12563" t="str">
            <v>Copie of a handling trajectory for divers models</v>
          </cell>
          <cell r="P12563">
            <v>8</v>
          </cell>
          <cell r="Q12563" t="str">
            <v>CC24: Avec ou sans trappe ou BT</v>
          </cell>
          <cell r="R12563" t="str">
            <v/>
          </cell>
          <cell r="X12563">
            <v>0</v>
          </cell>
          <cell r="Y12563">
            <v>0</v>
          </cell>
          <cell r="Z12563">
            <v>0</v>
          </cell>
          <cell r="AA12563">
            <v>0</v>
          </cell>
          <cell r="AD12563">
            <v>0</v>
          </cell>
          <cell r="AE12563">
            <v>0</v>
          </cell>
          <cell r="AF12563">
            <v>0</v>
          </cell>
        </row>
        <row r="12564">
          <cell r="M12564" t="str">
            <v>CopTrajMan</v>
          </cell>
          <cell r="N12564" t="str">
            <v>Copie trajectoire Manut suite à ajout diversité</v>
          </cell>
          <cell r="O12564" t="str">
            <v>Copie of a handling trajectory for divers models</v>
          </cell>
          <cell r="P12564">
            <v>12</v>
          </cell>
          <cell r="Q12564" t="str">
            <v>OV24</v>
          </cell>
          <cell r="R12564" t="str">
            <v/>
          </cell>
          <cell r="X12564">
            <v>0</v>
          </cell>
          <cell r="Y12564">
            <v>0</v>
          </cell>
          <cell r="Z12564">
            <v>0</v>
          </cell>
          <cell r="AA12564">
            <v>0</v>
          </cell>
          <cell r="AD12564">
            <v>0</v>
          </cell>
          <cell r="AE12564">
            <v>0</v>
          </cell>
          <cell r="AF12564">
            <v>0</v>
          </cell>
        </row>
        <row r="12565">
          <cell r="M12565" t="str">
            <v>EchCodeTraj</v>
          </cell>
          <cell r="N12565" t="str">
            <v>Echange Code Trajectoire avec baie robot</v>
          </cell>
          <cell r="O12565" t="str">
            <v>Exchange of Trajectory Code with robot bay</v>
          </cell>
          <cell r="P12565">
            <v>18</v>
          </cell>
          <cell r="Q12565" t="str">
            <v>div</v>
          </cell>
          <cell r="R12565" t="str">
            <v/>
          </cell>
          <cell r="X12565">
            <v>212.625</v>
          </cell>
          <cell r="Y12565">
            <v>0</v>
          </cell>
          <cell r="Z12565">
            <v>1735.3785425771828</v>
          </cell>
          <cell r="AA12565">
            <v>1948.0035425771828</v>
          </cell>
          <cell r="AD12565">
            <v>11.8125</v>
          </cell>
          <cell r="AE12565">
            <v>0</v>
          </cell>
          <cell r="AF12565">
            <v>96.409919032065716</v>
          </cell>
        </row>
        <row r="12566">
          <cell r="M12566" t="str">
            <v>HEtudAUT</v>
          </cell>
          <cell r="N12566" t="str">
            <v>Une heure d'études automatismes</v>
          </cell>
          <cell r="O12566" t="str">
            <v>One hour of automation studies</v>
          </cell>
          <cell r="P12566">
            <v>9</v>
          </cell>
          <cell r="Q12566" t="str">
            <v>Complement Hetude AF+Marguerite+Prog</v>
          </cell>
          <cell r="R12566" t="str">
            <v/>
          </cell>
          <cell r="X12566">
            <v>585</v>
          </cell>
          <cell r="Y12566">
            <v>0</v>
          </cell>
          <cell r="Z12566">
            <v>0</v>
          </cell>
          <cell r="AA12566">
            <v>585</v>
          </cell>
          <cell r="AD12566">
            <v>65</v>
          </cell>
          <cell r="AE12566">
            <v>0</v>
          </cell>
          <cell r="AF12566">
            <v>0</v>
          </cell>
        </row>
        <row r="12567">
          <cell r="M12567">
            <v>0</v>
          </cell>
          <cell r="N12567">
            <v>0</v>
          </cell>
          <cell r="O12567" t="str">
            <v/>
          </cell>
          <cell r="P12567">
            <v>0</v>
          </cell>
          <cell r="Q12567">
            <v>0</v>
          </cell>
          <cell r="R12567">
            <v>0</v>
          </cell>
          <cell r="AA12567">
            <v>0</v>
          </cell>
          <cell r="AD12567" t="e">
            <v>#DIV/0!</v>
          </cell>
          <cell r="AE12567" t="e">
            <v>#DIV/0!</v>
          </cell>
          <cell r="AF12567" t="e">
            <v>#DIV/0!</v>
          </cell>
        </row>
        <row r="12568">
          <cell r="M12568">
            <v>0</v>
          </cell>
          <cell r="N12568">
            <v>0</v>
          </cell>
          <cell r="O12568" t="str">
            <v/>
          </cell>
          <cell r="P12568">
            <v>1</v>
          </cell>
          <cell r="Q12568">
            <v>0</v>
          </cell>
          <cell r="R12568">
            <v>0</v>
          </cell>
          <cell r="AA12568">
            <v>0</v>
          </cell>
          <cell r="AD12568">
            <v>0</v>
          </cell>
          <cell r="AE12568">
            <v>0</v>
          </cell>
          <cell r="AF12568">
            <v>0</v>
          </cell>
        </row>
        <row r="12569">
          <cell r="M12569" t="str">
            <v>PPinducPreh</v>
          </cell>
          <cell r="N12569" t="str">
            <v>Détecteur inductif présence pièce sur Préhenseur a</v>
          </cell>
          <cell r="O12569" t="str">
            <v>Inductive part presence detector on Gripper</v>
          </cell>
          <cell r="P12569">
            <v>1</v>
          </cell>
          <cell r="Q12569">
            <v>0</v>
          </cell>
          <cell r="R12569" t="str">
            <v>02</v>
          </cell>
          <cell r="X12569">
            <v>12.285</v>
          </cell>
          <cell r="Y12569">
            <v>37.65825000000001</v>
          </cell>
          <cell r="Z12569">
            <v>9.4500000000000011</v>
          </cell>
          <cell r="AA12569">
            <v>59.393250000000009</v>
          </cell>
          <cell r="AD12569">
            <v>12.285</v>
          </cell>
          <cell r="AE12569">
            <v>37.65825000000001</v>
          </cell>
          <cell r="AF12569">
            <v>9.4500000000000011</v>
          </cell>
        </row>
        <row r="12570">
          <cell r="M12570" t="str">
            <v>CompIntPpPreh</v>
          </cell>
          <cell r="N12570" t="str">
            <v>Complément intégration d'un présence pièce préh</v>
          </cell>
          <cell r="O12570" t="str">
            <v>Add-on integration presence part</v>
          </cell>
          <cell r="P12570">
            <v>1</v>
          </cell>
          <cell r="Q12570">
            <v>0</v>
          </cell>
          <cell r="R12570" t="str">
            <v>02</v>
          </cell>
          <cell r="X12570">
            <v>0</v>
          </cell>
          <cell r="Y12570">
            <v>0</v>
          </cell>
          <cell r="Z12570">
            <v>23.625</v>
          </cell>
          <cell r="AA12570">
            <v>23.625</v>
          </cell>
          <cell r="AD12570">
            <v>0</v>
          </cell>
          <cell r="AE12570">
            <v>0</v>
          </cell>
          <cell r="AF12570">
            <v>23.625</v>
          </cell>
        </row>
        <row r="12571">
          <cell r="M12571" t="str">
            <v>DistribPreh</v>
          </cell>
          <cell r="N12571" t="str">
            <v>Distributeur taille 2 sur Préhenseur</v>
          </cell>
          <cell r="O12571" t="str">
            <v>Dispenser size 2 on Gripper</v>
          </cell>
          <cell r="P12571">
            <v>1</v>
          </cell>
          <cell r="Q12571">
            <v>0</v>
          </cell>
          <cell r="R12571" t="str">
            <v>02</v>
          </cell>
          <cell r="X12571">
            <v>12.285</v>
          </cell>
          <cell r="Y12571">
            <v>162.69749999999999</v>
          </cell>
          <cell r="Z12571">
            <v>18.900000000000002</v>
          </cell>
          <cell r="AA12571">
            <v>193.88249999999999</v>
          </cell>
          <cell r="AD12571">
            <v>12.285</v>
          </cell>
          <cell r="AE12571">
            <v>162.69749999999999</v>
          </cell>
          <cell r="AF12571">
            <v>18.900000000000002</v>
          </cell>
        </row>
        <row r="12572">
          <cell r="M12572" t="str">
            <v>CompIntDistribPreh</v>
          </cell>
          <cell r="N12572" t="str">
            <v>Complément intégration d'un distributeur préh</v>
          </cell>
          <cell r="O12572" t="str">
            <v>Add-on integration distributor into existing gripper</v>
          </cell>
          <cell r="P12572">
            <v>1</v>
          </cell>
          <cell r="Q12572">
            <v>0</v>
          </cell>
          <cell r="R12572" t="str">
            <v>02</v>
          </cell>
          <cell r="X12572">
            <v>0</v>
          </cell>
          <cell r="Y12572">
            <v>0</v>
          </cell>
          <cell r="Z12572">
            <v>23.625</v>
          </cell>
          <cell r="AA12572">
            <v>23.625</v>
          </cell>
          <cell r="AD12572">
            <v>0</v>
          </cell>
          <cell r="AE12572">
            <v>0</v>
          </cell>
          <cell r="AF12572">
            <v>23.625</v>
          </cell>
        </row>
        <row r="12573">
          <cell r="M12573" t="str">
            <v>PilSeulPreh</v>
          </cell>
          <cell r="N12573" t="str">
            <v xml:space="preserve">Pilote fixe sans poteau ou Pilote préhenseur avec </v>
          </cell>
          <cell r="O12573" t="str">
            <v>Fixed pin for gripper</v>
          </cell>
          <cell r="P12573">
            <v>1</v>
          </cell>
          <cell r="Q12573">
            <v>0</v>
          </cell>
          <cell r="R12573" t="str">
            <v>02</v>
          </cell>
          <cell r="X12573">
            <v>0</v>
          </cell>
          <cell r="Y12573">
            <v>0</v>
          </cell>
          <cell r="Z12573">
            <v>0</v>
          </cell>
          <cell r="AA12573">
            <v>0</v>
          </cell>
          <cell r="AD12573">
            <v>0</v>
          </cell>
          <cell r="AE12573">
            <v>0</v>
          </cell>
          <cell r="AF12573">
            <v>0</v>
          </cell>
        </row>
        <row r="12574">
          <cell r="M12574" t="str">
            <v>CompIntPilPreh</v>
          </cell>
          <cell r="N12574" t="str">
            <v>Complément intégration d'un pilote preheneur</v>
          </cell>
          <cell r="O12574" t="str">
            <v>Add on integration Pin in Gripper</v>
          </cell>
          <cell r="P12574">
            <v>1</v>
          </cell>
          <cell r="Q12574">
            <v>0</v>
          </cell>
          <cell r="R12574" t="str">
            <v>02</v>
          </cell>
          <cell r="X12574">
            <v>0</v>
          </cell>
          <cell r="Y12574">
            <v>0</v>
          </cell>
          <cell r="Z12574">
            <v>0</v>
          </cell>
          <cell r="AA12574">
            <v>0</v>
          </cell>
          <cell r="AD12574">
            <v>0</v>
          </cell>
          <cell r="AE12574">
            <v>0</v>
          </cell>
          <cell r="AF12574">
            <v>0</v>
          </cell>
        </row>
        <row r="12575">
          <cell r="M12575" t="str">
            <v>RefSer40DINPreh</v>
          </cell>
          <cell r="N12575" t="str">
            <v>Serrage 40 DIN Touche + Appui tous types sur Préh</v>
          </cell>
          <cell r="O12575" t="str">
            <v>Clamping 40 DIN Key + All types of support on Preh</v>
          </cell>
          <cell r="P12575">
            <v>1</v>
          </cell>
          <cell r="Q12575">
            <v>0</v>
          </cell>
          <cell r="R12575" t="str">
            <v>02</v>
          </cell>
          <cell r="X12575">
            <v>12.285</v>
          </cell>
          <cell r="Y12575">
            <v>71.007300000000001</v>
          </cell>
          <cell r="Z12575">
            <v>37.800000000000004</v>
          </cell>
          <cell r="AA12575">
            <v>121.09229999999999</v>
          </cell>
          <cell r="AD12575">
            <v>12.285</v>
          </cell>
          <cell r="AE12575">
            <v>71.007300000000001</v>
          </cell>
          <cell r="AF12575">
            <v>37.800000000000004</v>
          </cell>
        </row>
        <row r="12576">
          <cell r="M12576" t="str">
            <v>CompIntRefSerrPreh</v>
          </cell>
          <cell r="N12576" t="str">
            <v>Complément intégration d'une réf serr préhenseur</v>
          </cell>
          <cell r="O12576" t="str">
            <v>Add-on integration tight reference in a Gripper</v>
          </cell>
          <cell r="P12576">
            <v>1</v>
          </cell>
          <cell r="Q12576">
            <v>0</v>
          </cell>
          <cell r="R12576" t="str">
            <v>02</v>
          </cell>
          <cell r="X12576">
            <v>0</v>
          </cell>
          <cell r="Y12576">
            <v>0</v>
          </cell>
          <cell r="Z12576">
            <v>23.625</v>
          </cell>
          <cell r="AA12576">
            <v>23.625</v>
          </cell>
          <cell r="AD12576">
            <v>0</v>
          </cell>
          <cell r="AE12576">
            <v>0</v>
          </cell>
          <cell r="AF12576">
            <v>23.625</v>
          </cell>
        </row>
        <row r="12577">
          <cell r="M12577" t="str">
            <v>HTrackLaser</v>
          </cell>
          <cell r="N12577" t="str">
            <v>Une heure d'utilisation d'un Tracker laser</v>
          </cell>
          <cell r="O12577" t="str">
            <v>One hour of use of a laser tracker</v>
          </cell>
          <cell r="P12577">
            <v>4</v>
          </cell>
          <cell r="Q12577">
            <v>0</v>
          </cell>
          <cell r="R12577" t="str">
            <v>02</v>
          </cell>
          <cell r="X12577">
            <v>0</v>
          </cell>
          <cell r="Y12577">
            <v>0</v>
          </cell>
          <cell r="Z12577">
            <v>0</v>
          </cell>
          <cell r="AA12577">
            <v>0</v>
          </cell>
          <cell r="AD12577">
            <v>0</v>
          </cell>
          <cell r="AE12577">
            <v>0</v>
          </cell>
          <cell r="AF12577">
            <v>0</v>
          </cell>
        </row>
        <row r="12578">
          <cell r="M12578" t="str">
            <v>IntPrehEl</v>
          </cell>
          <cell r="N12578" t="str">
            <v>Intégration en ligne d'un préhenseur</v>
          </cell>
          <cell r="O12578" t="str">
            <v>On-line integration of a gripper</v>
          </cell>
          <cell r="P12578">
            <v>1</v>
          </cell>
          <cell r="Q12578">
            <v>0</v>
          </cell>
          <cell r="R12578" t="str">
            <v>02</v>
          </cell>
          <cell r="X12578">
            <v>0</v>
          </cell>
          <cell r="Y12578">
            <v>0</v>
          </cell>
          <cell r="Z12578">
            <v>0</v>
          </cell>
          <cell r="AA12578">
            <v>0</v>
          </cell>
          <cell r="AD12578">
            <v>0</v>
          </cell>
          <cell r="AE12578">
            <v>0</v>
          </cell>
          <cell r="AF12578">
            <v>0</v>
          </cell>
        </row>
        <row r="12579">
          <cell r="M12579">
            <v>0</v>
          </cell>
          <cell r="N12579">
            <v>0</v>
          </cell>
          <cell r="O12579" t="str">
            <v/>
          </cell>
          <cell r="P12579">
            <v>0</v>
          </cell>
          <cell r="Q12579">
            <v>0</v>
          </cell>
          <cell r="R12579">
            <v>0</v>
          </cell>
          <cell r="AA12579">
            <v>0</v>
          </cell>
          <cell r="AD12579" t="e">
            <v>#DIV/0!</v>
          </cell>
          <cell r="AE12579" t="e">
            <v>#DIV/0!</v>
          </cell>
          <cell r="AF12579" t="e">
            <v>#DIV/0!</v>
          </cell>
        </row>
        <row r="12580">
          <cell r="M12580">
            <v>0</v>
          </cell>
          <cell r="N12580">
            <v>0</v>
          </cell>
          <cell r="O12580" t="str">
            <v/>
          </cell>
          <cell r="P12580">
            <v>0</v>
          </cell>
          <cell r="Q12580">
            <v>0</v>
          </cell>
          <cell r="R12580">
            <v>0</v>
          </cell>
          <cell r="AA12580">
            <v>0</v>
          </cell>
          <cell r="AD12580" t="e">
            <v>#DIV/0!</v>
          </cell>
          <cell r="AE12580" t="e">
            <v>#DIV/0!</v>
          </cell>
          <cell r="AF12580" t="e">
            <v>#DIV/0!</v>
          </cell>
        </row>
        <row r="12581">
          <cell r="M12581">
            <v>0</v>
          </cell>
          <cell r="N12581">
            <v>0</v>
          </cell>
          <cell r="O12581" t="str">
            <v/>
          </cell>
          <cell r="P12581">
            <v>0</v>
          </cell>
          <cell r="Q12581">
            <v>0</v>
          </cell>
          <cell r="R12581">
            <v>0</v>
          </cell>
          <cell r="AA12581">
            <v>0</v>
          </cell>
          <cell r="AD12581" t="e">
            <v>#DIV/0!</v>
          </cell>
          <cell r="AE12581" t="e">
            <v>#DIV/0!</v>
          </cell>
          <cell r="AF12581" t="e">
            <v>#DIV/0!</v>
          </cell>
        </row>
        <row r="12582">
          <cell r="M12582">
            <v>0</v>
          </cell>
          <cell r="N12582">
            <v>0</v>
          </cell>
          <cell r="O12582" t="str">
            <v/>
          </cell>
          <cell r="P12582">
            <v>1</v>
          </cell>
          <cell r="Q12582" t="str">
            <v>Changement réferenciel</v>
          </cell>
          <cell r="R12582">
            <v>0</v>
          </cell>
          <cell r="AA12582">
            <v>0</v>
          </cell>
          <cell r="AD12582">
            <v>0</v>
          </cell>
          <cell r="AE12582">
            <v>0</v>
          </cell>
          <cell r="AF12582">
            <v>0</v>
          </cell>
        </row>
        <row r="12583">
          <cell r="M12583" t="str">
            <v>KanbanTub3Niv760x1800</v>
          </cell>
          <cell r="N12583" t="str">
            <v>Kanban 760x1800 3 niveaux sur roulettes</v>
          </cell>
          <cell r="O12583" t="str">
            <v>Kanban 760x1800 3 levels on wheels</v>
          </cell>
          <cell r="P12583">
            <v>3</v>
          </cell>
          <cell r="Q12583">
            <v>0</v>
          </cell>
          <cell r="R12583" t="str">
            <v/>
          </cell>
          <cell r="X12583">
            <v>0</v>
          </cell>
          <cell r="Y12583">
            <v>0</v>
          </cell>
          <cell r="Z12583">
            <v>0</v>
          </cell>
          <cell r="AA12583">
            <v>0</v>
          </cell>
          <cell r="AD12583">
            <v>0</v>
          </cell>
          <cell r="AE12583">
            <v>0</v>
          </cell>
          <cell r="AF12583">
            <v>0</v>
          </cell>
        </row>
        <row r="12584">
          <cell r="M12584">
            <v>0</v>
          </cell>
          <cell r="N12584">
            <v>0</v>
          </cell>
          <cell r="O12584" t="str">
            <v/>
          </cell>
          <cell r="P12584">
            <v>0</v>
          </cell>
          <cell r="Q12584">
            <v>0</v>
          </cell>
          <cell r="R12584">
            <v>0</v>
          </cell>
          <cell r="AA12584">
            <v>0</v>
          </cell>
          <cell r="AD12584" t="e">
            <v>#DIV/0!</v>
          </cell>
          <cell r="AE12584" t="e">
            <v>#DIV/0!</v>
          </cell>
          <cell r="AF12584" t="e">
            <v>#DIV/0!</v>
          </cell>
        </row>
        <row r="12585">
          <cell r="M12585">
            <v>0</v>
          </cell>
          <cell r="N12585">
            <v>0</v>
          </cell>
          <cell r="O12585" t="str">
            <v/>
          </cell>
          <cell r="P12585">
            <v>0</v>
          </cell>
          <cell r="Q12585">
            <v>0</v>
          </cell>
          <cell r="R12585">
            <v>0</v>
          </cell>
          <cell r="AA12585">
            <v>0</v>
          </cell>
          <cell r="AD12585" t="e">
            <v>#DIV/0!</v>
          </cell>
          <cell r="AE12585" t="e">
            <v>#DIV/0!</v>
          </cell>
          <cell r="AF12585" t="e">
            <v>#DIV/0!</v>
          </cell>
        </row>
        <row r="12586">
          <cell r="M12586">
            <v>0</v>
          </cell>
          <cell r="N12586">
            <v>0</v>
          </cell>
          <cell r="O12586" t="str">
            <v/>
          </cell>
          <cell r="P12586">
            <v>0</v>
          </cell>
          <cell r="Q12586">
            <v>0</v>
          </cell>
          <cell r="R12586">
            <v>0</v>
          </cell>
          <cell r="AA12586">
            <v>0</v>
          </cell>
          <cell r="AD12586" t="e">
            <v>#DIV/0!</v>
          </cell>
          <cell r="AE12586" t="e">
            <v>#DIV/0!</v>
          </cell>
          <cell r="AF12586" t="e">
            <v>#DIV/0!</v>
          </cell>
        </row>
        <row r="12587">
          <cell r="M12587">
            <v>0</v>
          </cell>
          <cell r="N12587">
            <v>0</v>
          </cell>
          <cell r="O12587" t="str">
            <v/>
          </cell>
          <cell r="P12587">
            <v>1</v>
          </cell>
          <cell r="Q12587">
            <v>0</v>
          </cell>
          <cell r="R12587">
            <v>0</v>
          </cell>
          <cell r="AA12587">
            <v>0</v>
          </cell>
          <cell r="AD12587">
            <v>0</v>
          </cell>
          <cell r="AE12587">
            <v>0</v>
          </cell>
          <cell r="AF12587">
            <v>0</v>
          </cell>
        </row>
        <row r="12588">
          <cell r="M12588" t="str">
            <v>TradAUT</v>
          </cell>
          <cell r="N12588" t="str">
            <v>Traduction pour documents électriques d'un moyen</v>
          </cell>
          <cell r="O12588" t="str">
            <v>Translation for electrical documents of a medium</v>
          </cell>
          <cell r="P12588">
            <v>4</v>
          </cell>
          <cell r="Q12588" t="str">
            <v>nouveaux outils</v>
          </cell>
          <cell r="R12588" t="str">
            <v/>
          </cell>
          <cell r="X12588">
            <v>1757.07</v>
          </cell>
          <cell r="Y12588">
            <v>0</v>
          </cell>
          <cell r="Z12588">
            <v>0</v>
          </cell>
          <cell r="AA12588">
            <v>1757.07</v>
          </cell>
          <cell r="AD12588">
            <v>439.26749999999998</v>
          </cell>
          <cell r="AE12588">
            <v>0</v>
          </cell>
          <cell r="AF12588">
            <v>0</v>
          </cell>
        </row>
        <row r="12589">
          <cell r="M12589" t="str">
            <v>CRSFmodifAPI</v>
          </cell>
          <cell r="N12589" t="str">
            <v>CRSF mise à jour API</v>
          </cell>
          <cell r="O12589" t="str">
            <v xml:space="preserve">Update service for Reactive Conduct, Monitoring and Reliability of a PLC </v>
          </cell>
          <cell r="P12589">
            <v>0.5</v>
          </cell>
          <cell r="Q12589">
            <v>0</v>
          </cell>
          <cell r="R12589" t="str">
            <v/>
          </cell>
          <cell r="X12589">
            <v>88.59375</v>
          </cell>
          <cell r="Y12589">
            <v>0</v>
          </cell>
          <cell r="Z12589">
            <v>701.16304750593235</v>
          </cell>
          <cell r="AA12589">
            <v>789.75679750593235</v>
          </cell>
          <cell r="AD12589">
            <v>177.1875</v>
          </cell>
          <cell r="AE12589">
            <v>0</v>
          </cell>
          <cell r="AF12589">
            <v>1402.3260950118647</v>
          </cell>
        </row>
        <row r="12590">
          <cell r="M12590" t="str">
            <v>ContrôleAPICarryOver</v>
          </cell>
          <cell r="N12590" t="str">
            <v>Contrôle API Carry Over</v>
          </cell>
          <cell r="O12590" t="str">
            <v>PLC Carry Over Control</v>
          </cell>
          <cell r="P12590">
            <v>1</v>
          </cell>
          <cell r="Q12590" t="str">
            <v>Pour nouveaux outils : à confirmer</v>
          </cell>
          <cell r="R12590" t="str">
            <v/>
          </cell>
          <cell r="X12590">
            <v>0</v>
          </cell>
          <cell r="Y12590">
            <v>0</v>
          </cell>
          <cell r="Z12590">
            <v>0</v>
          </cell>
          <cell r="AA12590">
            <v>0</v>
          </cell>
          <cell r="AD12590">
            <v>0</v>
          </cell>
          <cell r="AE12590">
            <v>0</v>
          </cell>
          <cell r="AF12590">
            <v>0</v>
          </cell>
        </row>
        <row r="12591">
          <cell r="M12591">
            <v>0</v>
          </cell>
          <cell r="N12591">
            <v>0</v>
          </cell>
          <cell r="O12591" t="str">
            <v/>
          </cell>
          <cell r="P12591">
            <v>0</v>
          </cell>
          <cell r="Q12591">
            <v>0</v>
          </cell>
          <cell r="R12591">
            <v>0</v>
          </cell>
          <cell r="AA12591">
            <v>0</v>
          </cell>
          <cell r="AD12591" t="e">
            <v>#DIV/0!</v>
          </cell>
          <cell r="AE12591" t="e">
            <v>#DIV/0!</v>
          </cell>
          <cell r="AF12591" t="e">
            <v>#DIV/0!</v>
          </cell>
        </row>
        <row r="12592">
          <cell r="M12592">
            <v>0</v>
          </cell>
          <cell r="N12592">
            <v>0</v>
          </cell>
          <cell r="O12592" t="str">
            <v/>
          </cell>
          <cell r="P12592">
            <v>0</v>
          </cell>
          <cell r="Q12592">
            <v>0</v>
          </cell>
          <cell r="R12592">
            <v>0</v>
          </cell>
          <cell r="AA12592">
            <v>0</v>
          </cell>
          <cell r="AD12592" t="e">
            <v>#DIV/0!</v>
          </cell>
          <cell r="AE12592" t="e">
            <v>#DIV/0!</v>
          </cell>
          <cell r="AF12592" t="e">
            <v>#DIV/0!</v>
          </cell>
        </row>
        <row r="12593">
          <cell r="M12593">
            <v>0</v>
          </cell>
          <cell r="N12593">
            <v>0</v>
          </cell>
          <cell r="O12593" t="str">
            <v/>
          </cell>
          <cell r="P12593">
            <v>0</v>
          </cell>
          <cell r="Q12593">
            <v>0</v>
          </cell>
          <cell r="R12593">
            <v>0</v>
          </cell>
          <cell r="AA12593">
            <v>0</v>
          </cell>
          <cell r="AD12593" t="e">
            <v>#DIV/0!</v>
          </cell>
          <cell r="AE12593" t="e">
            <v>#DIV/0!</v>
          </cell>
          <cell r="AF12593" t="e">
            <v>#DIV/0!</v>
          </cell>
        </row>
        <row r="12594">
          <cell r="M12594">
            <v>0</v>
          </cell>
          <cell r="N12594">
            <v>0</v>
          </cell>
          <cell r="O12594" t="str">
            <v/>
          </cell>
          <cell r="P12594">
            <v>0</v>
          </cell>
          <cell r="Q12594">
            <v>0</v>
          </cell>
          <cell r="R12594">
            <v>0</v>
          </cell>
          <cell r="AA12594">
            <v>0</v>
          </cell>
          <cell r="AD12594" t="e">
            <v>#DIV/0!</v>
          </cell>
          <cell r="AE12594" t="e">
            <v>#DIV/0!</v>
          </cell>
          <cell r="AF12594" t="e">
            <v>#DIV/0!</v>
          </cell>
        </row>
        <row r="12595">
          <cell r="M12595">
            <v>0</v>
          </cell>
          <cell r="N12595">
            <v>0</v>
          </cell>
          <cell r="O12595" t="str">
            <v/>
          </cell>
          <cell r="P12595">
            <v>0</v>
          </cell>
          <cell r="Q12595">
            <v>0</v>
          </cell>
          <cell r="R12595">
            <v>0</v>
          </cell>
          <cell r="AA12595">
            <v>0</v>
          </cell>
          <cell r="AD12595" t="e">
            <v>#DIV/0!</v>
          </cell>
          <cell r="AE12595" t="e">
            <v>#DIV/0!</v>
          </cell>
          <cell r="AF12595" t="e">
            <v>#DIV/0!</v>
          </cell>
        </row>
        <row r="12596">
          <cell r="M12596">
            <v>0</v>
          </cell>
          <cell r="N12596">
            <v>0</v>
          </cell>
          <cell r="O12596" t="str">
            <v/>
          </cell>
          <cell r="P12596">
            <v>0</v>
          </cell>
          <cell r="Q12596">
            <v>0</v>
          </cell>
          <cell r="R12596">
            <v>0</v>
          </cell>
          <cell r="AA12596">
            <v>0</v>
          </cell>
          <cell r="AD12596" t="e">
            <v>#DIV/0!</v>
          </cell>
          <cell r="AE12596" t="e">
            <v>#DIV/0!</v>
          </cell>
          <cell r="AF12596" t="e">
            <v>#DIV/0!</v>
          </cell>
        </row>
        <row r="12597">
          <cell r="M12597">
            <v>0</v>
          </cell>
          <cell r="N12597">
            <v>0</v>
          </cell>
          <cell r="O12597" t="str">
            <v/>
          </cell>
          <cell r="P12597">
            <v>1</v>
          </cell>
          <cell r="Q12597">
            <v>0</v>
          </cell>
          <cell r="R12597">
            <v>0</v>
          </cell>
          <cell r="AA12597">
            <v>0</v>
          </cell>
          <cell r="AD12597">
            <v>0</v>
          </cell>
          <cell r="AE12597">
            <v>0</v>
          </cell>
          <cell r="AF12597">
            <v>0</v>
          </cell>
        </row>
        <row r="12598">
          <cell r="M12598" t="str">
            <v>RehClaiedepal1400</v>
          </cell>
          <cell r="N12598" t="str">
            <v xml:space="preserve">Réhausse claies dépal h 1400 </v>
          </cell>
          <cell r="O12598" t="str">
            <v xml:space="preserve">1400 high unloading platform for containers </v>
          </cell>
          <cell r="P12598">
            <v>1</v>
          </cell>
          <cell r="Q12598" t="str">
            <v>Equi pour geom conteneur</v>
          </cell>
          <cell r="R12598" t="str">
            <v>01, 07,.</v>
          </cell>
          <cell r="X12598">
            <v>1.6580024999999996</v>
          </cell>
          <cell r="Y12598">
            <v>29.809500000000003</v>
          </cell>
          <cell r="Z12598">
            <v>45.558152375296615</v>
          </cell>
          <cell r="AA12598">
            <v>77.025654875296624</v>
          </cell>
          <cell r="AD12598">
            <v>1.6580024999999996</v>
          </cell>
          <cell r="AE12598">
            <v>29.809500000000003</v>
          </cell>
          <cell r="AF12598">
            <v>45.558152375296615</v>
          </cell>
        </row>
        <row r="12599">
          <cell r="M12599" t="str">
            <v>PPlaser</v>
          </cell>
          <cell r="N12599" t="str">
            <v>Détecteur laser de présence pièce</v>
          </cell>
          <cell r="O12599" t="str">
            <v xml:space="preserve">Parts presence laser sensor </v>
          </cell>
          <cell r="P12599">
            <v>2</v>
          </cell>
          <cell r="Q12599" t="str">
            <v>Présence 1ère et dernière pièce</v>
          </cell>
          <cell r="R12599" t="str">
            <v>01, 07,.</v>
          </cell>
          <cell r="X12599">
            <v>3.8212649999999995</v>
          </cell>
          <cell r="Y12599">
            <v>51.636899999999997</v>
          </cell>
          <cell r="Z12599">
            <v>215.19076187648309</v>
          </cell>
          <cell r="AA12599">
            <v>270.64892687648307</v>
          </cell>
          <cell r="AD12599">
            <v>1.9106324999999997</v>
          </cell>
          <cell r="AE12599">
            <v>25.818449999999999</v>
          </cell>
          <cell r="AF12599">
            <v>107.59538093824155</v>
          </cell>
        </row>
        <row r="12600">
          <cell r="M12600" t="str">
            <v>CallBox</v>
          </cell>
          <cell r="N12600" t="str">
            <v>Call Box</v>
          </cell>
          <cell r="O12600" t="str">
            <v>Call Box</v>
          </cell>
          <cell r="P12600">
            <v>1</v>
          </cell>
          <cell r="Q12600">
            <v>0</v>
          </cell>
          <cell r="R12600" t="str">
            <v>01, 07,.</v>
          </cell>
          <cell r="X12600">
            <v>2.8104299999999998</v>
          </cell>
          <cell r="Y12600">
            <v>91.381500000000003</v>
          </cell>
          <cell r="Z12600">
            <v>205.77038093824154</v>
          </cell>
          <cell r="AA12600">
            <v>299.96231093824156</v>
          </cell>
          <cell r="AD12600">
            <v>2.8104299999999998</v>
          </cell>
          <cell r="AE12600">
            <v>91.381500000000003</v>
          </cell>
          <cell r="AF12600">
            <v>205.77038093824154</v>
          </cell>
        </row>
        <row r="12601">
          <cell r="M12601" t="str">
            <v>PupCariste</v>
          </cell>
          <cell r="N12601" t="str">
            <v>Pupitre Cariste</v>
          </cell>
          <cell r="O12601" t="str">
            <v>Operator's desk</v>
          </cell>
          <cell r="P12601">
            <v>1</v>
          </cell>
          <cell r="Q12601">
            <v>0</v>
          </cell>
          <cell r="R12601" t="str">
            <v>01, 07,.</v>
          </cell>
          <cell r="X12601">
            <v>15.614549999999996</v>
          </cell>
          <cell r="Y12601">
            <v>626.20949999999993</v>
          </cell>
          <cell r="Z12601">
            <v>744.33152375296618</v>
          </cell>
          <cell r="AA12601">
            <v>1386.1555737529661</v>
          </cell>
          <cell r="AD12601">
            <v>15.614549999999996</v>
          </cell>
          <cell r="AE12601">
            <v>626.20949999999993</v>
          </cell>
          <cell r="AF12601">
            <v>744.33152375296618</v>
          </cell>
        </row>
        <row r="12602">
          <cell r="M12602" t="str">
            <v>CoffretOpeIHM_TP700</v>
          </cell>
          <cell r="N12602" t="str">
            <v>Coffret IHM TP700</v>
          </cell>
          <cell r="O12602" t="str">
            <v>IHM TP700 power box</v>
          </cell>
          <cell r="P12602">
            <v>1</v>
          </cell>
          <cell r="Q12602">
            <v>0</v>
          </cell>
          <cell r="R12602" t="str">
            <v>01, 07,.</v>
          </cell>
          <cell r="X12602">
            <v>43.493624999999987</v>
          </cell>
          <cell r="Y12602">
            <v>1218.5775000000001</v>
          </cell>
          <cell r="Z12602">
            <v>1296.4538093824156</v>
          </cell>
          <cell r="AA12602">
            <v>2558.5249343824157</v>
          </cell>
          <cell r="AD12602">
            <v>43.493624999999987</v>
          </cell>
          <cell r="AE12602">
            <v>1218.5775000000001</v>
          </cell>
          <cell r="AF12602">
            <v>1296.4538093824156</v>
          </cell>
        </row>
        <row r="12603">
          <cell r="M12603">
            <v>0</v>
          </cell>
          <cell r="N12603">
            <v>0</v>
          </cell>
          <cell r="O12603" t="str">
            <v/>
          </cell>
          <cell r="P12603">
            <v>0</v>
          </cell>
          <cell r="Q12603">
            <v>0</v>
          </cell>
          <cell r="R12603">
            <v>0</v>
          </cell>
          <cell r="AA12603">
            <v>0</v>
          </cell>
          <cell r="AD12603" t="e">
            <v>#DIV/0!</v>
          </cell>
          <cell r="AE12603" t="e">
            <v>#DIV/0!</v>
          </cell>
          <cell r="AF12603" t="e">
            <v>#DIV/0!</v>
          </cell>
        </row>
        <row r="12604">
          <cell r="M12604">
            <v>0</v>
          </cell>
          <cell r="N12604">
            <v>0</v>
          </cell>
          <cell r="O12604" t="str">
            <v/>
          </cell>
          <cell r="P12604">
            <v>1</v>
          </cell>
          <cell r="Q12604">
            <v>0</v>
          </cell>
          <cell r="R12604">
            <v>0</v>
          </cell>
          <cell r="AA12604">
            <v>0</v>
          </cell>
          <cell r="AD12604">
            <v>0</v>
          </cell>
          <cell r="AE12604">
            <v>0</v>
          </cell>
          <cell r="AF12604">
            <v>0</v>
          </cell>
        </row>
        <row r="12605">
          <cell r="M12605" t="str">
            <v>RehClaiedepal300</v>
          </cell>
          <cell r="N12605" t="str">
            <v xml:space="preserve">Réhausse claies dépal h 300 </v>
          </cell>
          <cell r="O12605" t="str">
            <v xml:space="preserve">300 high unloading platform for containers </v>
          </cell>
          <cell r="P12605">
            <v>1</v>
          </cell>
          <cell r="Q12605">
            <v>0</v>
          </cell>
          <cell r="R12605" t="str">
            <v>01, 07,.</v>
          </cell>
          <cell r="X12605">
            <v>0</v>
          </cell>
          <cell r="Y12605">
            <v>0</v>
          </cell>
          <cell r="Z12605">
            <v>0</v>
          </cell>
          <cell r="AA12605">
            <v>0</v>
          </cell>
          <cell r="AD12605">
            <v>0</v>
          </cell>
          <cell r="AE12605">
            <v>0</v>
          </cell>
          <cell r="AF12605">
            <v>0</v>
          </cell>
        </row>
        <row r="12606">
          <cell r="M12606" t="str">
            <v>ProtDepalAuto2pot</v>
          </cell>
          <cell r="N12606" t="str">
            <v>Ensemble protection poste dépal. auto 2 poteaux</v>
          </cell>
          <cell r="O12606" t="str">
            <v>protection set autom. Depalletizing station 2 Pillars</v>
          </cell>
          <cell r="P12606">
            <v>1</v>
          </cell>
          <cell r="Q12606">
            <v>0</v>
          </cell>
          <cell r="R12606" t="str">
            <v>01, 07,.</v>
          </cell>
          <cell r="X12606">
            <v>0</v>
          </cell>
          <cell r="Y12606">
            <v>0</v>
          </cell>
          <cell r="Z12606">
            <v>0</v>
          </cell>
          <cell r="AA12606">
            <v>0</v>
          </cell>
          <cell r="AD12606">
            <v>0</v>
          </cell>
          <cell r="AE12606">
            <v>0</v>
          </cell>
          <cell r="AF12606">
            <v>0</v>
          </cell>
        </row>
        <row r="12607">
          <cell r="M12607" t="str">
            <v>BarImDepal</v>
          </cell>
          <cell r="N12607" t="str">
            <v>Barrière immatérielle - poste de dépalettisation</v>
          </cell>
          <cell r="O12607" t="str">
            <v>Light barrier - depalletizing station</v>
          </cell>
          <cell r="P12607">
            <v>1</v>
          </cell>
          <cell r="Q12607" t="str">
            <v>Hauteur protégée suivant besoins</v>
          </cell>
          <cell r="R12607" t="str">
            <v>01, 07,.</v>
          </cell>
          <cell r="X12607">
            <v>10.878052499999999</v>
          </cell>
          <cell r="Y12607">
            <v>327.66300000000001</v>
          </cell>
          <cell r="Z12607">
            <v>385.29076187648309</v>
          </cell>
          <cell r="AA12607">
            <v>723.83181437648318</v>
          </cell>
          <cell r="AD12607">
            <v>10.878052499999999</v>
          </cell>
          <cell r="AE12607">
            <v>327.66300000000001</v>
          </cell>
          <cell r="AF12607">
            <v>385.29076187648309</v>
          </cell>
        </row>
        <row r="12608">
          <cell r="M12608" t="str">
            <v>PPlaser</v>
          </cell>
          <cell r="N12608" t="str">
            <v>Détecteur laser de présence pièce</v>
          </cell>
          <cell r="O12608" t="str">
            <v xml:space="preserve">Parts presence laser sensor </v>
          </cell>
          <cell r="P12608">
            <v>2</v>
          </cell>
          <cell r="Q12608" t="str">
            <v>Présence 1ère et dernière pièce</v>
          </cell>
          <cell r="R12608" t="str">
            <v>01, 07,.</v>
          </cell>
          <cell r="X12608">
            <v>3.8212649999999995</v>
          </cell>
          <cell r="Y12608">
            <v>51.636899999999997</v>
          </cell>
          <cell r="Z12608">
            <v>215.19076187648309</v>
          </cell>
          <cell r="AA12608">
            <v>270.64892687648307</v>
          </cell>
          <cell r="AD12608">
            <v>1.9106324999999997</v>
          </cell>
          <cell r="AE12608">
            <v>25.818449999999999</v>
          </cell>
          <cell r="AF12608">
            <v>107.59538093824155</v>
          </cell>
        </row>
        <row r="12609">
          <cell r="M12609" t="str">
            <v>CallBox</v>
          </cell>
          <cell r="N12609" t="str">
            <v>Call Box</v>
          </cell>
          <cell r="O12609" t="str">
            <v>Call Box</v>
          </cell>
          <cell r="P12609">
            <v>1</v>
          </cell>
          <cell r="Q12609">
            <v>0</v>
          </cell>
          <cell r="R12609" t="str">
            <v>01, 07,.</v>
          </cell>
          <cell r="X12609">
            <v>2.8104299999999998</v>
          </cell>
          <cell r="Y12609">
            <v>91.381500000000003</v>
          </cell>
          <cell r="Z12609">
            <v>205.77038093824154</v>
          </cell>
          <cell r="AA12609">
            <v>299.96231093824156</v>
          </cell>
          <cell r="AD12609">
            <v>2.8104299999999998</v>
          </cell>
          <cell r="AE12609">
            <v>91.381500000000003</v>
          </cell>
          <cell r="AF12609">
            <v>205.77038093824154</v>
          </cell>
        </row>
        <row r="12610">
          <cell r="M12610" t="str">
            <v>PupCariste</v>
          </cell>
          <cell r="N12610" t="str">
            <v>Pupitre Cariste</v>
          </cell>
          <cell r="O12610" t="str">
            <v>Operator's desk</v>
          </cell>
          <cell r="P12610">
            <v>1</v>
          </cell>
          <cell r="Q12610">
            <v>0</v>
          </cell>
          <cell r="R12610" t="str">
            <v>01, 07,.</v>
          </cell>
          <cell r="X12610">
            <v>15.614549999999996</v>
          </cell>
          <cell r="Y12610">
            <v>626.20949999999993</v>
          </cell>
          <cell r="Z12610">
            <v>744.33152375296618</v>
          </cell>
          <cell r="AA12610">
            <v>1386.1555737529661</v>
          </cell>
          <cell r="AD12610">
            <v>15.614549999999996</v>
          </cell>
          <cell r="AE12610">
            <v>626.20949999999993</v>
          </cell>
          <cell r="AF12610">
            <v>744.33152375296618</v>
          </cell>
        </row>
        <row r="12611">
          <cell r="M12611" t="str">
            <v>CoffretOpeIHM_TP700</v>
          </cell>
          <cell r="N12611" t="str">
            <v>Coffret IHM TP700</v>
          </cell>
          <cell r="O12611" t="str">
            <v>IHM TP700 power box</v>
          </cell>
          <cell r="P12611">
            <v>1</v>
          </cell>
          <cell r="Q12611">
            <v>0</v>
          </cell>
          <cell r="R12611" t="str">
            <v>01, 07,.</v>
          </cell>
          <cell r="X12611">
            <v>43.493624999999987</v>
          </cell>
          <cell r="Y12611">
            <v>1218.5775000000001</v>
          </cell>
          <cell r="Z12611">
            <v>1296.4538093824156</v>
          </cell>
          <cell r="AA12611">
            <v>2558.5249343824157</v>
          </cell>
          <cell r="AD12611">
            <v>43.493624999999987</v>
          </cell>
          <cell r="AE12611">
            <v>1218.5775000000001</v>
          </cell>
          <cell r="AF12611">
            <v>1296.4538093824156</v>
          </cell>
        </row>
        <row r="12612">
          <cell r="M12612">
            <v>0</v>
          </cell>
          <cell r="N12612">
            <v>0</v>
          </cell>
          <cell r="O12612" t="str">
            <v/>
          </cell>
          <cell r="P12612">
            <v>0</v>
          </cell>
          <cell r="Q12612">
            <v>0</v>
          </cell>
          <cell r="R12612">
            <v>0</v>
          </cell>
          <cell r="AA12612">
            <v>0</v>
          </cell>
          <cell r="AD12612" t="e">
            <v>#DIV/0!</v>
          </cell>
          <cell r="AE12612" t="e">
            <v>#DIV/0!</v>
          </cell>
          <cell r="AF12612" t="e">
            <v>#DIV/0!</v>
          </cell>
        </row>
        <row r="12613">
          <cell r="M12613">
            <v>0</v>
          </cell>
          <cell r="N12613">
            <v>0</v>
          </cell>
          <cell r="O12613" t="str">
            <v/>
          </cell>
          <cell r="P12613">
            <v>1</v>
          </cell>
          <cell r="Q12613">
            <v>0</v>
          </cell>
          <cell r="R12613">
            <v>0</v>
          </cell>
          <cell r="AA12613">
            <v>0</v>
          </cell>
          <cell r="AD12613">
            <v>0</v>
          </cell>
          <cell r="AE12613">
            <v>0</v>
          </cell>
          <cell r="AF12613">
            <v>0</v>
          </cell>
        </row>
        <row r="12614">
          <cell r="M12614" t="str">
            <v>EtudRobM1</v>
          </cell>
          <cell r="N12614" t="str">
            <v>Etude numérique simple sur robot M existant</v>
          </cell>
          <cell r="O12614" t="str">
            <v>Simple numerical study on existing M robot</v>
          </cell>
          <cell r="P12614">
            <v>0.5</v>
          </cell>
          <cell r="Q12614">
            <v>0</v>
          </cell>
          <cell r="R12614" t="str">
            <v>01, 07,.</v>
          </cell>
          <cell r="X12614">
            <v>0</v>
          </cell>
          <cell r="Y12614">
            <v>0</v>
          </cell>
          <cell r="Z12614">
            <v>0</v>
          </cell>
          <cell r="AA12614">
            <v>0</v>
          </cell>
          <cell r="AD12614">
            <v>0</v>
          </cell>
          <cell r="AE12614">
            <v>0</v>
          </cell>
          <cell r="AF12614">
            <v>0</v>
          </cell>
        </row>
        <row r="12615">
          <cell r="M12615" t="str">
            <v>TrajPalDepal</v>
          </cell>
          <cell r="N12615" t="str">
            <v>Trajectoire de PAL et/ou DEPAL</v>
          </cell>
          <cell r="O12615" t="str">
            <v>Load/unloading trajectory</v>
          </cell>
          <cell r="P12615">
            <v>2</v>
          </cell>
          <cell r="Q12615" t="str">
            <v>Dépal Avec ou sans trappe</v>
          </cell>
          <cell r="R12615" t="str">
            <v>01, 07,.</v>
          </cell>
          <cell r="X12615">
            <v>2.3936850000000001</v>
          </cell>
          <cell r="Y12615">
            <v>0</v>
          </cell>
          <cell r="Z12615">
            <v>70.11630475059323</v>
          </cell>
          <cell r="AA12615">
            <v>72.509989750593235</v>
          </cell>
          <cell r="AD12615">
            <v>1.1968425</v>
          </cell>
          <cell r="AE12615">
            <v>0</v>
          </cell>
          <cell r="AF12615">
            <v>35.058152375296615</v>
          </cell>
        </row>
        <row r="12616">
          <cell r="M12616" t="str">
            <v>TrajMan</v>
          </cell>
          <cell r="N12616" t="str">
            <v>Trajectoire de manutention</v>
          </cell>
          <cell r="O12616" t="str">
            <v>Handling path</v>
          </cell>
          <cell r="P12616">
            <v>1</v>
          </cell>
          <cell r="Q12616" t="str">
            <v>Chargement TAC</v>
          </cell>
          <cell r="R12616" t="str">
            <v>01, 07,.</v>
          </cell>
          <cell r="X12616">
            <v>0</v>
          </cell>
          <cell r="Y12616">
            <v>0</v>
          </cell>
          <cell r="Z12616">
            <v>0</v>
          </cell>
          <cell r="AA12616">
            <v>0</v>
          </cell>
          <cell r="AD12616">
            <v>0</v>
          </cell>
          <cell r="AE12616">
            <v>0</v>
          </cell>
          <cell r="AF12616">
            <v>0</v>
          </cell>
        </row>
        <row r="12617">
          <cell r="M12617" t="str">
            <v>EchCodeTraj</v>
          </cell>
          <cell r="N12617" t="str">
            <v>Echange Code Trajectoire avec baie robot</v>
          </cell>
          <cell r="O12617" t="str">
            <v>Exchange of Trajectory Code with robot bay</v>
          </cell>
          <cell r="P12617">
            <v>2</v>
          </cell>
          <cell r="Q12617" t="str">
            <v>div</v>
          </cell>
          <cell r="R12617" t="str">
            <v>01, 07,.</v>
          </cell>
          <cell r="X12617">
            <v>2.3624999999999994</v>
          </cell>
          <cell r="Y12617">
            <v>0</v>
          </cell>
          <cell r="Z12617">
            <v>192.81983806413143</v>
          </cell>
          <cell r="AA12617">
            <v>195.18233806413144</v>
          </cell>
          <cell r="AD12617">
            <v>1.1812499999999997</v>
          </cell>
          <cell r="AE12617">
            <v>0</v>
          </cell>
          <cell r="AF12617">
            <v>96.409919032065716</v>
          </cell>
        </row>
        <row r="12618">
          <cell r="M12618" t="str">
            <v>HEtudAUT</v>
          </cell>
          <cell r="N12618" t="str">
            <v>Une heure d'études automatismes</v>
          </cell>
          <cell r="O12618" t="str">
            <v>One hour of automation studies</v>
          </cell>
          <cell r="P12618">
            <v>1</v>
          </cell>
          <cell r="Q12618" t="str">
            <v>Complement Hetude AF+Marguerite+Prog</v>
          </cell>
          <cell r="R12618" t="str">
            <v>01</v>
          </cell>
          <cell r="X12618">
            <v>65</v>
          </cell>
          <cell r="Y12618">
            <v>0</v>
          </cell>
          <cell r="Z12618">
            <v>0</v>
          </cell>
          <cell r="AA12618">
            <v>65</v>
          </cell>
          <cell r="AD12618">
            <v>65</v>
          </cell>
          <cell r="AE12618">
            <v>0</v>
          </cell>
          <cell r="AF12618">
            <v>0</v>
          </cell>
        </row>
        <row r="12619">
          <cell r="M12619">
            <v>0</v>
          </cell>
          <cell r="N12619">
            <v>0</v>
          </cell>
          <cell r="O12619" t="str">
            <v/>
          </cell>
          <cell r="P12619">
            <v>0</v>
          </cell>
          <cell r="Q12619">
            <v>0</v>
          </cell>
          <cell r="R12619">
            <v>0</v>
          </cell>
          <cell r="AA12619">
            <v>0</v>
          </cell>
          <cell r="AD12619" t="e">
            <v>#DIV/0!</v>
          </cell>
          <cell r="AE12619" t="e">
            <v>#DIV/0!</v>
          </cell>
          <cell r="AF12619" t="e">
            <v>#DIV/0!</v>
          </cell>
        </row>
        <row r="12620">
          <cell r="M12620">
            <v>0</v>
          </cell>
          <cell r="N12620">
            <v>0</v>
          </cell>
          <cell r="O12620" t="str">
            <v/>
          </cell>
          <cell r="P12620">
            <v>1</v>
          </cell>
          <cell r="Q12620">
            <v>0</v>
          </cell>
          <cell r="R12620">
            <v>0</v>
          </cell>
          <cell r="AA12620">
            <v>0</v>
          </cell>
          <cell r="AD12620">
            <v>0</v>
          </cell>
          <cell r="AE12620">
            <v>0</v>
          </cell>
          <cell r="AF12620">
            <v>0</v>
          </cell>
        </row>
        <row r="12621">
          <cell r="M12621" t="str">
            <v>RetaqMag4Serr</v>
          </cell>
          <cell r="N12621" t="str">
            <v>Retaquage magasin 4 serrages</v>
          </cell>
          <cell r="O12621" t="str">
            <v>4-clamps locking system for accumulation transfer</v>
          </cell>
          <cell r="P12621">
            <v>1</v>
          </cell>
          <cell r="Q12621">
            <v>0</v>
          </cell>
          <cell r="R12621" t="str">
            <v>01, 07,.</v>
          </cell>
          <cell r="X12621">
            <v>21.538439999999998</v>
          </cell>
          <cell r="Y12621">
            <v>613.12860000000001</v>
          </cell>
          <cell r="Z12621">
            <v>660.45860982580848</v>
          </cell>
          <cell r="AA12621">
            <v>1295.1256498258085</v>
          </cell>
          <cell r="AD12621">
            <v>21.538439999999998</v>
          </cell>
          <cell r="AE12621">
            <v>613.12860000000001</v>
          </cell>
          <cell r="AF12621">
            <v>660.45860982580848</v>
          </cell>
        </row>
        <row r="12622">
          <cell r="M12622" t="str">
            <v>PPlaser</v>
          </cell>
          <cell r="N12622" t="str">
            <v>Détecteur laser de présence pièce</v>
          </cell>
          <cell r="O12622" t="str">
            <v xml:space="preserve">Parts presence laser sensor </v>
          </cell>
          <cell r="P12622">
            <v>1</v>
          </cell>
          <cell r="Q12622">
            <v>0</v>
          </cell>
          <cell r="R12622" t="str">
            <v>01, 07,.</v>
          </cell>
          <cell r="X12622">
            <v>1.9106324999999997</v>
          </cell>
          <cell r="Y12622">
            <v>25.818449999999999</v>
          </cell>
          <cell r="Z12622">
            <v>107.59538093824155</v>
          </cell>
          <cell r="AA12622">
            <v>135.32446343824154</v>
          </cell>
          <cell r="AD12622">
            <v>1.9106324999999997</v>
          </cell>
          <cell r="AE12622">
            <v>25.818449999999999</v>
          </cell>
          <cell r="AF12622">
            <v>107.59538093824155</v>
          </cell>
        </row>
        <row r="12623">
          <cell r="M12623" t="str">
            <v>PPFaisceauRouge</v>
          </cell>
          <cell r="N12623" t="str">
            <v>Détecteur à lumière rouge</v>
          </cell>
          <cell r="O12623" t="str">
            <v>Redlight sensor</v>
          </cell>
          <cell r="P12623">
            <v>2</v>
          </cell>
          <cell r="Q12623">
            <v>0</v>
          </cell>
          <cell r="R12623" t="str">
            <v>01, 07,.</v>
          </cell>
          <cell r="X12623">
            <v>3.8212649999999995</v>
          </cell>
          <cell r="Y12623">
            <v>51.636899999999997</v>
          </cell>
          <cell r="Z12623">
            <v>215.19076187648309</v>
          </cell>
          <cell r="AA12623">
            <v>270.64892687648307</v>
          </cell>
          <cell r="AD12623">
            <v>1.9106324999999997</v>
          </cell>
          <cell r="AE12623">
            <v>25.818449999999999</v>
          </cell>
          <cell r="AF12623">
            <v>107.59538093824155</v>
          </cell>
        </row>
        <row r="12624">
          <cell r="M12624" t="str">
            <v>CompIntPpMaq</v>
          </cell>
          <cell r="N12624" t="str">
            <v>Complément intégration d'un présence pièce maquett</v>
          </cell>
          <cell r="O12624" t="str">
            <v>Supplement for the integration of a part presence too/sensor?d'un présence pièce maquette</v>
          </cell>
          <cell r="P12624">
            <v>3</v>
          </cell>
          <cell r="Q12624">
            <v>0</v>
          </cell>
          <cell r="R12624" t="str">
            <v>01, 07,.</v>
          </cell>
          <cell r="X12624">
            <v>4.974007499999999</v>
          </cell>
          <cell r="Y12624">
            <v>0</v>
          </cell>
          <cell r="Z12624">
            <v>165.02445712588985</v>
          </cell>
          <cell r="AA12624">
            <v>169.99846462588985</v>
          </cell>
          <cell r="AD12624">
            <v>1.6580024999999996</v>
          </cell>
          <cell r="AE12624">
            <v>0</v>
          </cell>
          <cell r="AF12624">
            <v>55.008152375296618</v>
          </cell>
        </row>
        <row r="12625">
          <cell r="M12625">
            <v>0</v>
          </cell>
          <cell r="N12625">
            <v>0</v>
          </cell>
          <cell r="O12625" t="str">
            <v/>
          </cell>
          <cell r="P12625">
            <v>0</v>
          </cell>
          <cell r="Q12625">
            <v>0</v>
          </cell>
          <cell r="R12625">
            <v>0</v>
          </cell>
          <cell r="AA12625">
            <v>0</v>
          </cell>
          <cell r="AD12625" t="e">
            <v>#DIV/0!</v>
          </cell>
          <cell r="AE12625" t="e">
            <v>#DIV/0!</v>
          </cell>
          <cell r="AF12625" t="e">
            <v>#DIV/0!</v>
          </cell>
        </row>
        <row r="12626">
          <cell r="M12626">
            <v>0</v>
          </cell>
          <cell r="N12626">
            <v>0</v>
          </cell>
          <cell r="O12626" t="str">
            <v/>
          </cell>
          <cell r="P12626">
            <v>0</v>
          </cell>
          <cell r="Q12626">
            <v>0</v>
          </cell>
          <cell r="R12626">
            <v>0</v>
          </cell>
          <cell r="AA12626">
            <v>0</v>
          </cell>
          <cell r="AD12626" t="e">
            <v>#DIV/0!</v>
          </cell>
          <cell r="AE12626" t="e">
            <v>#DIV/0!</v>
          </cell>
          <cell r="AF12626" t="e">
            <v>#DIV/0!</v>
          </cell>
        </row>
        <row r="12627">
          <cell r="M12627">
            <v>0</v>
          </cell>
          <cell r="N12627">
            <v>0</v>
          </cell>
          <cell r="O12627" t="str">
            <v/>
          </cell>
          <cell r="P12627">
            <v>0</v>
          </cell>
          <cell r="Q12627">
            <v>0</v>
          </cell>
          <cell r="R12627">
            <v>0</v>
          </cell>
          <cell r="AA12627">
            <v>0</v>
          </cell>
          <cell r="AD12627" t="e">
            <v>#DIV/0!</v>
          </cell>
          <cell r="AE12627" t="e">
            <v>#DIV/0!</v>
          </cell>
          <cell r="AF12627" t="e">
            <v>#DIV/0!</v>
          </cell>
        </row>
        <row r="12628">
          <cell r="M12628">
            <v>0</v>
          </cell>
          <cell r="N12628">
            <v>0</v>
          </cell>
          <cell r="O12628" t="str">
            <v/>
          </cell>
          <cell r="P12628">
            <v>1</v>
          </cell>
          <cell r="Q12628">
            <v>0</v>
          </cell>
          <cell r="R12628">
            <v>0</v>
          </cell>
          <cell r="AA12628">
            <v>0</v>
          </cell>
          <cell r="AD12628">
            <v>0</v>
          </cell>
          <cell r="AE12628">
            <v>0</v>
          </cell>
          <cell r="AF12628">
            <v>0</v>
          </cell>
        </row>
        <row r="12629">
          <cell r="M12629" t="str">
            <v>AmePostErgo</v>
          </cell>
          <cell r="N12629" t="str">
            <v>Forfait aménagement de poste ergonomie</v>
          </cell>
          <cell r="O12629" t="str">
            <v>Ergonomic workstation layout package</v>
          </cell>
          <cell r="P12629">
            <v>1</v>
          </cell>
          <cell r="Q12629">
            <v>0</v>
          </cell>
          <cell r="R12629" t="str">
            <v>01, 07,.</v>
          </cell>
          <cell r="X12629">
            <v>0</v>
          </cell>
          <cell r="Y12629">
            <v>0</v>
          </cell>
          <cell r="Z12629">
            <v>0</v>
          </cell>
          <cell r="AA12629">
            <v>0</v>
          </cell>
          <cell r="AD12629">
            <v>0</v>
          </cell>
          <cell r="AE12629">
            <v>0</v>
          </cell>
          <cell r="AF12629">
            <v>0</v>
          </cell>
        </row>
        <row r="12630">
          <cell r="M12630">
            <v>0</v>
          </cell>
          <cell r="N12630">
            <v>0</v>
          </cell>
          <cell r="O12630" t="str">
            <v/>
          </cell>
          <cell r="P12630">
            <v>0</v>
          </cell>
          <cell r="Q12630">
            <v>0</v>
          </cell>
          <cell r="R12630">
            <v>0</v>
          </cell>
          <cell r="AA12630">
            <v>0</v>
          </cell>
          <cell r="AD12630" t="e">
            <v>#DIV/0!</v>
          </cell>
          <cell r="AE12630" t="e">
            <v>#DIV/0!</v>
          </cell>
          <cell r="AF12630" t="e">
            <v>#DIV/0!</v>
          </cell>
        </row>
        <row r="12631">
          <cell r="M12631">
            <v>0</v>
          </cell>
          <cell r="N12631">
            <v>0</v>
          </cell>
          <cell r="O12631" t="str">
            <v/>
          </cell>
          <cell r="P12631">
            <v>1</v>
          </cell>
          <cell r="Q12631" t="str">
            <v>Changement réferenciel</v>
          </cell>
          <cell r="R12631">
            <v>0</v>
          </cell>
          <cell r="AA12631">
            <v>0</v>
          </cell>
          <cell r="AD12631">
            <v>0</v>
          </cell>
          <cell r="AE12631">
            <v>0</v>
          </cell>
          <cell r="AF12631">
            <v>0</v>
          </cell>
        </row>
        <row r="12632">
          <cell r="M12632" t="str">
            <v>PlatFortal1m²</v>
          </cell>
          <cell r="N12632" t="str">
            <v>Platine Fortal surface compris entre 0.5 m² et 1.2</v>
          </cell>
          <cell r="O12632" t="str">
            <v>Fortal plate surface between 0.5 m² and 1.2</v>
          </cell>
          <cell r="P12632">
            <v>1</v>
          </cell>
          <cell r="Q12632">
            <v>0</v>
          </cell>
          <cell r="R12632" t="str">
            <v>01, 07,.</v>
          </cell>
          <cell r="AA12632">
            <v>0</v>
          </cell>
          <cell r="AD12632">
            <v>0</v>
          </cell>
          <cell r="AE12632">
            <v>0</v>
          </cell>
          <cell r="AF12632">
            <v>0</v>
          </cell>
        </row>
        <row r="12633">
          <cell r="M12633" t="str">
            <v>PilMob</v>
          </cell>
          <cell r="N12633" t="str">
            <v>Pilote escamotable</v>
          </cell>
          <cell r="O12633" t="str">
            <v>Retractable pin</v>
          </cell>
          <cell r="P12633">
            <v>2</v>
          </cell>
          <cell r="Q12633">
            <v>0</v>
          </cell>
          <cell r="R12633" t="str">
            <v>01, 07,.</v>
          </cell>
          <cell r="X12633">
            <v>4.9540049999999987</v>
          </cell>
          <cell r="Y12633">
            <v>145.62029999999999</v>
          </cell>
          <cell r="Z12633">
            <v>255.09076187648313</v>
          </cell>
          <cell r="AA12633">
            <v>405.66506687648314</v>
          </cell>
          <cell r="AD12633">
            <v>2.4770024999999993</v>
          </cell>
          <cell r="AE12633">
            <v>72.810149999999993</v>
          </cell>
          <cell r="AF12633">
            <v>127.54538093824156</v>
          </cell>
        </row>
        <row r="12634">
          <cell r="M12634" t="str">
            <v>Pil</v>
          </cell>
          <cell r="N12634" t="str">
            <v>Pilote fixe</v>
          </cell>
          <cell r="O12634" t="str">
            <v>Fixed pin</v>
          </cell>
          <cell r="P12634">
            <v>3</v>
          </cell>
          <cell r="Q12634">
            <v>0</v>
          </cell>
          <cell r="R12634" t="str">
            <v>01, 07,.</v>
          </cell>
          <cell r="X12634">
            <v>0</v>
          </cell>
          <cell r="Y12634">
            <v>0</v>
          </cell>
          <cell r="Z12634">
            <v>0</v>
          </cell>
          <cell r="AA12634">
            <v>0</v>
          </cell>
          <cell r="AD12634">
            <v>0</v>
          </cell>
          <cell r="AE12634">
            <v>0</v>
          </cell>
          <cell r="AF12634">
            <v>0</v>
          </cell>
        </row>
        <row r="12635">
          <cell r="M12635" t="str">
            <v>PilUnitGuid</v>
          </cell>
          <cell r="N12635" t="str">
            <v>Pilote sur unité de guidage linéaire</v>
          </cell>
          <cell r="O12635" t="str">
            <v>Pin on linear guide unit</v>
          </cell>
          <cell r="P12635">
            <v>1</v>
          </cell>
          <cell r="Q12635">
            <v>0</v>
          </cell>
          <cell r="R12635" t="str">
            <v>01, 07,.</v>
          </cell>
          <cell r="X12635">
            <v>2.4770024999999993</v>
          </cell>
          <cell r="Y12635">
            <v>72.810149999999993</v>
          </cell>
          <cell r="Z12635">
            <v>127.54538093824156</v>
          </cell>
          <cell r="AA12635">
            <v>202.83253343824157</v>
          </cell>
          <cell r="AD12635">
            <v>2.4770024999999993</v>
          </cell>
          <cell r="AE12635">
            <v>72.810149999999993</v>
          </cell>
          <cell r="AF12635">
            <v>127.54538093824156</v>
          </cell>
        </row>
        <row r="12636">
          <cell r="M12636" t="str">
            <v>SupportMecano</v>
          </cell>
          <cell r="N12636" t="str">
            <v>Support mécanosoudé 200x200x400</v>
          </cell>
          <cell r="O12636" t="str">
            <v>Mechanically welded support 200x200x400x400</v>
          </cell>
          <cell r="P12636">
            <v>3</v>
          </cell>
          <cell r="Q12636">
            <v>0</v>
          </cell>
          <cell r="R12636" t="str">
            <v>01, 07,.</v>
          </cell>
          <cell r="X12636">
            <v>0</v>
          </cell>
          <cell r="Y12636">
            <v>0</v>
          </cell>
          <cell r="Z12636">
            <v>0</v>
          </cell>
          <cell r="AA12636">
            <v>0</v>
          </cell>
          <cell r="AD12636">
            <v>0</v>
          </cell>
          <cell r="AE12636">
            <v>0</v>
          </cell>
          <cell r="AF12636">
            <v>0</v>
          </cell>
        </row>
        <row r="12637">
          <cell r="M12637" t="str">
            <v>Distrib2</v>
          </cell>
          <cell r="N12637" t="str">
            <v>Distributeur 5/2</v>
          </cell>
          <cell r="O12637" t="str">
            <v>5/2-way valve</v>
          </cell>
          <cell r="P12637">
            <v>5</v>
          </cell>
          <cell r="Q12637">
            <v>0</v>
          </cell>
          <cell r="R12637" t="str">
            <v>01, 07,.</v>
          </cell>
          <cell r="X12637">
            <v>36.03757499999999</v>
          </cell>
          <cell r="Y12637">
            <v>804.72</v>
          </cell>
          <cell r="Z12637">
            <v>857.60319069015122</v>
          </cell>
          <cell r="AA12637">
            <v>1698.3607656901513</v>
          </cell>
          <cell r="AD12637">
            <v>7.2075149999999981</v>
          </cell>
          <cell r="AE12637">
            <v>160.94400000000002</v>
          </cell>
          <cell r="AF12637">
            <v>171.52063813803025</v>
          </cell>
        </row>
        <row r="12638">
          <cell r="M12638" t="str">
            <v>PPinduc</v>
          </cell>
          <cell r="N12638" t="str">
            <v>Détecteur inductif de présence pièce</v>
          </cell>
          <cell r="O12638" t="str">
            <v>Inductive part presence detector</v>
          </cell>
          <cell r="P12638">
            <v>2</v>
          </cell>
          <cell r="Q12638">
            <v>0</v>
          </cell>
          <cell r="R12638" t="str">
            <v>01, 07,.</v>
          </cell>
          <cell r="X12638">
            <v>3.8212649999999995</v>
          </cell>
          <cell r="Y12638">
            <v>51.636899999999997</v>
          </cell>
          <cell r="Z12638">
            <v>215.19076187648309</v>
          </cell>
          <cell r="AA12638">
            <v>270.64892687648307</v>
          </cell>
          <cell r="AD12638">
            <v>1.9106324999999997</v>
          </cell>
          <cell r="AE12638">
            <v>25.818449999999999</v>
          </cell>
          <cell r="AF12638">
            <v>107.59538093824155</v>
          </cell>
        </row>
        <row r="12639">
          <cell r="M12639" t="str">
            <v>PPlaser</v>
          </cell>
          <cell r="N12639" t="str">
            <v>Détecteur laser de présence pièce</v>
          </cell>
          <cell r="O12639" t="str">
            <v xml:space="preserve">Parts presence laser sensor </v>
          </cell>
          <cell r="P12639">
            <v>2</v>
          </cell>
          <cell r="Q12639">
            <v>0</v>
          </cell>
          <cell r="R12639" t="str">
            <v>01, 07,.</v>
          </cell>
          <cell r="X12639">
            <v>3.8212649999999995</v>
          </cell>
          <cell r="Y12639">
            <v>51.636899999999997</v>
          </cell>
          <cell r="Z12639">
            <v>215.19076187648309</v>
          </cell>
          <cell r="AA12639">
            <v>270.64892687648307</v>
          </cell>
          <cell r="AD12639">
            <v>1.9106324999999997</v>
          </cell>
          <cell r="AE12639">
            <v>25.818449999999999</v>
          </cell>
          <cell r="AF12639">
            <v>107.59538093824155</v>
          </cell>
        </row>
        <row r="12640">
          <cell r="M12640" t="str">
            <v>DetectEcrou</v>
          </cell>
          <cell r="N12640" t="str">
            <v>Détecteur présence écrou M6 à M20</v>
          </cell>
          <cell r="O12640" t="str">
            <v>Nut presence detector M6 to M20</v>
          </cell>
          <cell r="P12640">
            <v>5</v>
          </cell>
          <cell r="Q12640">
            <v>0</v>
          </cell>
          <cell r="R12640" t="str">
            <v>01, 07,.</v>
          </cell>
          <cell r="X12640">
            <v>9.5531624999999991</v>
          </cell>
          <cell r="Y12640">
            <v>129.09224999999998</v>
          </cell>
          <cell r="Z12640">
            <v>537.97690469120766</v>
          </cell>
          <cell r="AA12640">
            <v>676.62231719120769</v>
          </cell>
          <cell r="AD12640">
            <v>1.9106324999999997</v>
          </cell>
          <cell r="AE12640">
            <v>25.818449999999995</v>
          </cell>
          <cell r="AF12640">
            <v>107.59538093824153</v>
          </cell>
        </row>
        <row r="12641">
          <cell r="M12641" t="str">
            <v>RefSerrECONew_D80</v>
          </cell>
          <cell r="N12641" t="str">
            <v>Réf serrée ECO D80 Touche + Appui tous types</v>
          </cell>
          <cell r="O12641" t="str">
            <v>ECO D80 Key + Press all types</v>
          </cell>
          <cell r="P12641">
            <v>3</v>
          </cell>
          <cell r="Q12641">
            <v>0</v>
          </cell>
          <cell r="R12641" t="str">
            <v>01, 07,.</v>
          </cell>
          <cell r="X12641">
            <v>5.342557499999999</v>
          </cell>
          <cell r="Y12641">
            <v>218.43045000000001</v>
          </cell>
          <cell r="Z12641">
            <v>238.06300016231094</v>
          </cell>
          <cell r="AA12641">
            <v>461.83600766231098</v>
          </cell>
          <cell r="AD12641">
            <v>1.7808524999999997</v>
          </cell>
          <cell r="AE12641">
            <v>72.810150000000007</v>
          </cell>
          <cell r="AF12641">
            <v>79.354333387436981</v>
          </cell>
        </row>
        <row r="12642">
          <cell r="M12642" t="str">
            <v>RefSerrECONew_D63</v>
          </cell>
          <cell r="N12642" t="str">
            <v>Réf serrée ECO D63 Touche + Appui tous types</v>
          </cell>
          <cell r="O12642" t="str">
            <v>ECO D63 Key + Press all types</v>
          </cell>
          <cell r="P12642">
            <v>1</v>
          </cell>
          <cell r="Q12642">
            <v>0</v>
          </cell>
          <cell r="R12642" t="str">
            <v>01, 07,.</v>
          </cell>
          <cell r="X12642">
            <v>1.7808524999999997</v>
          </cell>
          <cell r="Y12642">
            <v>72.810149999999993</v>
          </cell>
          <cell r="Z12642">
            <v>79.354333387436981</v>
          </cell>
          <cell r="AA12642">
            <v>153.94533588743695</v>
          </cell>
          <cell r="AD12642">
            <v>1.7808524999999997</v>
          </cell>
          <cell r="AE12642">
            <v>72.810149999999993</v>
          </cell>
          <cell r="AF12642">
            <v>79.354333387436981</v>
          </cell>
        </row>
        <row r="12643">
          <cell r="M12643" t="str">
            <v>RefSerrECONew_D50</v>
          </cell>
          <cell r="N12643" t="str">
            <v>Réf serrée ECO D50 Touche + Appui tous types</v>
          </cell>
          <cell r="O12643" t="str">
            <v>ECO D50 clamped reference Key + Press all types</v>
          </cell>
          <cell r="P12643">
            <v>2</v>
          </cell>
          <cell r="Q12643">
            <v>0</v>
          </cell>
          <cell r="R12643" t="str">
            <v>01, 07,.</v>
          </cell>
          <cell r="X12643">
            <v>3.5617049999999995</v>
          </cell>
          <cell r="Y12643">
            <v>145.62029999999999</v>
          </cell>
          <cell r="Z12643">
            <v>158.70866677487396</v>
          </cell>
          <cell r="AA12643">
            <v>307.89067177487391</v>
          </cell>
          <cell r="AD12643">
            <v>1.7808524999999997</v>
          </cell>
          <cell r="AE12643">
            <v>72.810149999999993</v>
          </cell>
          <cell r="AF12643">
            <v>79.354333387436981</v>
          </cell>
        </row>
        <row r="12644">
          <cell r="M12644" t="str">
            <v>BrasSupECO</v>
          </cell>
          <cell r="N12644" t="str">
            <v>Bras sup pour appui ou touche sur serrage ECO</v>
          </cell>
          <cell r="O12644" t="str">
            <v>Additional arm for pressing or key on ECO clamping</v>
          </cell>
          <cell r="P12644">
            <v>7</v>
          </cell>
          <cell r="Q12644">
            <v>0</v>
          </cell>
          <cell r="R12644" t="str">
            <v>01, 07,.</v>
          </cell>
          <cell r="X12644">
            <v>0</v>
          </cell>
          <cell r="Y12644">
            <v>0</v>
          </cell>
          <cell r="Z12644">
            <v>0</v>
          </cell>
          <cell r="AA12644">
            <v>0</v>
          </cell>
          <cell r="AD12644">
            <v>0</v>
          </cell>
          <cell r="AE12644">
            <v>0</v>
          </cell>
          <cell r="AF12644">
            <v>0</v>
          </cell>
        </row>
        <row r="12645">
          <cell r="M12645" t="str">
            <v>Touch</v>
          </cell>
          <cell r="N12645" t="str">
            <v>Touche seule toutes largeurs</v>
          </cell>
          <cell r="O12645" t="str">
            <v>Fixed button (Endschalter)</v>
          </cell>
          <cell r="P12645">
            <v>7</v>
          </cell>
          <cell r="Q12645">
            <v>0</v>
          </cell>
          <cell r="R12645" t="str">
            <v>01, 07,.</v>
          </cell>
          <cell r="X12645">
            <v>0</v>
          </cell>
          <cell r="Y12645">
            <v>0</v>
          </cell>
          <cell r="Z12645">
            <v>0</v>
          </cell>
          <cell r="AA12645">
            <v>0</v>
          </cell>
          <cell r="AD12645">
            <v>0</v>
          </cell>
          <cell r="AE12645">
            <v>0</v>
          </cell>
          <cell r="AF12645">
            <v>0</v>
          </cell>
        </row>
        <row r="12646">
          <cell r="M12646" t="str">
            <v>AppuiDrageoir</v>
          </cell>
          <cell r="N12646" t="str">
            <v xml:space="preserve">Appui seul ou drageoir seul (toutes largeurs) </v>
          </cell>
          <cell r="O12646" t="str">
            <v xml:space="preserve">support only or sucker only (all widths) </v>
          </cell>
          <cell r="P12646">
            <v>7</v>
          </cell>
          <cell r="Q12646">
            <v>0</v>
          </cell>
          <cell r="R12646" t="str">
            <v>01, 07,.</v>
          </cell>
          <cell r="X12646">
            <v>0</v>
          </cell>
          <cell r="Y12646">
            <v>0</v>
          </cell>
          <cell r="Z12646">
            <v>0</v>
          </cell>
          <cell r="AA12646">
            <v>0</v>
          </cell>
          <cell r="AD12646">
            <v>0</v>
          </cell>
          <cell r="AE12646">
            <v>0</v>
          </cell>
          <cell r="AF12646">
            <v>0</v>
          </cell>
        </row>
        <row r="12647">
          <cell r="M12647" t="str">
            <v>Marq1Caract</v>
          </cell>
          <cell r="N12647" t="str">
            <v>Unité de marquage interne 1 caractère</v>
          </cell>
          <cell r="O12647" t="str">
            <v>Internal marking unit 1 character</v>
          </cell>
          <cell r="P12647">
            <v>1</v>
          </cell>
          <cell r="Q12647" t="str">
            <v>PSE pas possible</v>
          </cell>
          <cell r="R12647" t="str">
            <v>01, 07,.</v>
          </cell>
          <cell r="X12647">
            <v>2.4360524999999997</v>
          </cell>
          <cell r="Y12647">
            <v>81.02955</v>
          </cell>
          <cell r="Z12647">
            <v>184.96005475059323</v>
          </cell>
          <cell r="AA12647">
            <v>268.42565725059325</v>
          </cell>
          <cell r="AD12647">
            <v>2.4360524999999997</v>
          </cell>
          <cell r="AE12647">
            <v>81.02955</v>
          </cell>
          <cell r="AF12647">
            <v>184.96005475059323</v>
          </cell>
        </row>
        <row r="12648">
          <cell r="M12648" t="str">
            <v>AffDivVerrin</v>
          </cell>
          <cell r="N12648" t="str">
            <v>Afficheur diversité par verrines</v>
          </cell>
          <cell r="O12648" t="str">
            <v>Display divers parts by Lamp</v>
          </cell>
          <cell r="P12648">
            <v>1</v>
          </cell>
          <cell r="Q12648">
            <v>0</v>
          </cell>
          <cell r="R12648" t="str">
            <v>01, 07,.</v>
          </cell>
          <cell r="X12648">
            <v>6.2570024999999987</v>
          </cell>
          <cell r="Y12648">
            <v>110.8275</v>
          </cell>
          <cell r="Z12648">
            <v>297.64538093824154</v>
          </cell>
          <cell r="AA12648">
            <v>414.72988343824153</v>
          </cell>
          <cell r="AD12648">
            <v>6.2570024999999987</v>
          </cell>
          <cell r="AE12648">
            <v>110.8275</v>
          </cell>
          <cell r="AF12648">
            <v>297.64538093824154</v>
          </cell>
        </row>
        <row r="12649">
          <cell r="M12649" t="str">
            <v>PartFixeBatiPnAut</v>
          </cell>
          <cell r="N12649" t="str">
            <v>Part fixe pour bâti de plateau sans PN et AUT</v>
          </cell>
          <cell r="O12649" t="str">
            <v>Base pour bâti de plateau sans PN et AUT</v>
          </cell>
          <cell r="P12649">
            <v>1</v>
          </cell>
          <cell r="Q12649">
            <v>0</v>
          </cell>
          <cell r="R12649" t="str">
            <v>01, 07,.</v>
          </cell>
          <cell r="X12649">
            <v>13.051237499999997</v>
          </cell>
          <cell r="Y12649">
            <v>1322.2860000000001</v>
          </cell>
          <cell r="Z12649">
            <v>643.85326187648309</v>
          </cell>
          <cell r="AA12649">
            <v>1979.1904993764833</v>
          </cell>
          <cell r="AD12649">
            <v>13.051237499999997</v>
          </cell>
          <cell r="AE12649">
            <v>1322.2860000000001</v>
          </cell>
          <cell r="AF12649">
            <v>643.85326187648309</v>
          </cell>
        </row>
        <row r="12650">
          <cell r="M12650">
            <v>0</v>
          </cell>
          <cell r="N12650">
            <v>0</v>
          </cell>
          <cell r="O12650" t="str">
            <v/>
          </cell>
          <cell r="P12650">
            <v>0</v>
          </cell>
          <cell r="Q12650">
            <v>0</v>
          </cell>
          <cell r="R12650">
            <v>0</v>
          </cell>
          <cell r="AA12650">
            <v>0</v>
          </cell>
          <cell r="AD12650" t="e">
            <v>#DIV/0!</v>
          </cell>
          <cell r="AE12650" t="e">
            <v>#DIV/0!</v>
          </cell>
          <cell r="AF12650" t="e">
            <v>#DIV/0!</v>
          </cell>
        </row>
        <row r="12651">
          <cell r="M12651">
            <v>0</v>
          </cell>
          <cell r="N12651">
            <v>0</v>
          </cell>
          <cell r="O12651" t="str">
            <v/>
          </cell>
          <cell r="P12651">
            <v>1</v>
          </cell>
          <cell r="Q12651" t="str">
            <v>Changement réferenciel</v>
          </cell>
          <cell r="R12651">
            <v>0</v>
          </cell>
          <cell r="AA12651">
            <v>0</v>
          </cell>
          <cell r="AD12651">
            <v>0</v>
          </cell>
          <cell r="AE12651">
            <v>0</v>
          </cell>
          <cell r="AF12651">
            <v>0</v>
          </cell>
        </row>
        <row r="12652">
          <cell r="M12652" t="str">
            <v>PlatFortal1m²</v>
          </cell>
          <cell r="N12652" t="str">
            <v>Platine Fortal surface compris entre 0.5 m² et 1.2</v>
          </cell>
          <cell r="O12652" t="str">
            <v>Fortal plate surface between 0.5 m² and 1.2</v>
          </cell>
          <cell r="P12652">
            <v>1</v>
          </cell>
          <cell r="Q12652">
            <v>0</v>
          </cell>
          <cell r="R12652" t="str">
            <v>01, 02, 07,.</v>
          </cell>
          <cell r="AA12652">
            <v>0</v>
          </cell>
          <cell r="AD12652">
            <v>0</v>
          </cell>
          <cell r="AE12652">
            <v>0</v>
          </cell>
          <cell r="AF12652">
            <v>0</v>
          </cell>
        </row>
        <row r="12653">
          <cell r="M12653" t="str">
            <v>PilMob</v>
          </cell>
          <cell r="N12653" t="str">
            <v>Pilote escamotable</v>
          </cell>
          <cell r="O12653" t="str">
            <v>Retractable pin</v>
          </cell>
          <cell r="P12653">
            <v>2</v>
          </cell>
          <cell r="Q12653">
            <v>0</v>
          </cell>
          <cell r="R12653" t="str">
            <v>01, 02, 07,.</v>
          </cell>
          <cell r="X12653">
            <v>4.9540049999999987</v>
          </cell>
          <cell r="Y12653">
            <v>145.62029999999999</v>
          </cell>
          <cell r="Z12653">
            <v>255.09076187648313</v>
          </cell>
          <cell r="AA12653">
            <v>405.66506687648314</v>
          </cell>
          <cell r="AD12653">
            <v>2.4770024999999993</v>
          </cell>
          <cell r="AE12653">
            <v>72.810149999999993</v>
          </cell>
          <cell r="AF12653">
            <v>127.54538093824156</v>
          </cell>
        </row>
        <row r="12654">
          <cell r="M12654" t="str">
            <v>Pil</v>
          </cell>
          <cell r="N12654" t="str">
            <v>Pilote fixe</v>
          </cell>
          <cell r="O12654" t="str">
            <v>Fixed pin</v>
          </cell>
          <cell r="P12654">
            <v>3</v>
          </cell>
          <cell r="Q12654">
            <v>0</v>
          </cell>
          <cell r="R12654" t="str">
            <v>01, 02, 07,.</v>
          </cell>
          <cell r="X12654">
            <v>0</v>
          </cell>
          <cell r="Y12654">
            <v>0</v>
          </cell>
          <cell r="Z12654">
            <v>0</v>
          </cell>
          <cell r="AA12654">
            <v>0</v>
          </cell>
          <cell r="AD12654">
            <v>0</v>
          </cell>
          <cell r="AE12654">
            <v>0</v>
          </cell>
          <cell r="AF12654">
            <v>0</v>
          </cell>
        </row>
        <row r="12655">
          <cell r="M12655" t="str">
            <v>PilUnitGuid</v>
          </cell>
          <cell r="N12655" t="str">
            <v>Pilote sur unité de guidage linéaire</v>
          </cell>
          <cell r="O12655" t="str">
            <v>Pin on linear guide unit</v>
          </cell>
          <cell r="P12655">
            <v>1</v>
          </cell>
          <cell r="Q12655">
            <v>0</v>
          </cell>
          <cell r="R12655" t="str">
            <v>01, 02, 07,.</v>
          </cell>
          <cell r="X12655">
            <v>2.4770024999999993</v>
          </cell>
          <cell r="Y12655">
            <v>72.810149999999993</v>
          </cell>
          <cell r="Z12655">
            <v>127.54538093824156</v>
          </cell>
          <cell r="AA12655">
            <v>202.83253343824157</v>
          </cell>
          <cell r="AD12655">
            <v>2.4770024999999993</v>
          </cell>
          <cell r="AE12655">
            <v>72.810149999999993</v>
          </cell>
          <cell r="AF12655">
            <v>127.54538093824156</v>
          </cell>
        </row>
        <row r="12656">
          <cell r="M12656" t="str">
            <v>SupportMecano</v>
          </cell>
          <cell r="N12656" t="str">
            <v>Support mécanosoudé 200x200x400</v>
          </cell>
          <cell r="O12656" t="str">
            <v>Mechanically welded support 200x200x400x400</v>
          </cell>
          <cell r="P12656">
            <v>3</v>
          </cell>
          <cell r="Q12656">
            <v>0</v>
          </cell>
          <cell r="R12656" t="str">
            <v>01, 02, 07,.</v>
          </cell>
          <cell r="X12656">
            <v>0</v>
          </cell>
          <cell r="Y12656">
            <v>0</v>
          </cell>
          <cell r="Z12656">
            <v>0</v>
          </cell>
          <cell r="AA12656">
            <v>0</v>
          </cell>
          <cell r="AD12656">
            <v>0</v>
          </cell>
          <cell r="AE12656">
            <v>0</v>
          </cell>
          <cell r="AF12656">
            <v>0</v>
          </cell>
        </row>
        <row r="12657">
          <cell r="M12657" t="str">
            <v>Distrib2</v>
          </cell>
          <cell r="N12657" t="str">
            <v>Distributeur 5/2</v>
          </cell>
          <cell r="O12657" t="str">
            <v>5/2-way valve</v>
          </cell>
          <cell r="P12657">
            <v>5</v>
          </cell>
          <cell r="Q12657">
            <v>0</v>
          </cell>
          <cell r="R12657" t="str">
            <v>01, 02, 07,.</v>
          </cell>
          <cell r="X12657">
            <v>36.03757499999999</v>
          </cell>
          <cell r="Y12657">
            <v>804.72</v>
          </cell>
          <cell r="Z12657">
            <v>857.60319069015122</v>
          </cell>
          <cell r="AA12657">
            <v>1698.3607656901513</v>
          </cell>
          <cell r="AD12657">
            <v>7.2075149999999981</v>
          </cell>
          <cell r="AE12657">
            <v>160.94400000000002</v>
          </cell>
          <cell r="AF12657">
            <v>171.52063813803025</v>
          </cell>
        </row>
        <row r="12658">
          <cell r="M12658" t="str">
            <v>PPinduc</v>
          </cell>
          <cell r="N12658" t="str">
            <v>Détecteur inductif de présence pièce</v>
          </cell>
          <cell r="O12658" t="str">
            <v>Inductive part presence detector</v>
          </cell>
          <cell r="P12658">
            <v>2</v>
          </cell>
          <cell r="Q12658">
            <v>0</v>
          </cell>
          <cell r="R12658" t="str">
            <v>01, 02, 07,.</v>
          </cell>
          <cell r="X12658">
            <v>3.8212649999999995</v>
          </cell>
          <cell r="Y12658">
            <v>51.636899999999997</v>
          </cell>
          <cell r="Z12658">
            <v>215.19076187648309</v>
          </cell>
          <cell r="AA12658">
            <v>270.64892687648307</v>
          </cell>
          <cell r="AD12658">
            <v>1.9106324999999997</v>
          </cell>
          <cell r="AE12658">
            <v>25.818449999999999</v>
          </cell>
          <cell r="AF12658">
            <v>107.59538093824155</v>
          </cell>
        </row>
        <row r="12659">
          <cell r="M12659" t="str">
            <v>PPlaser</v>
          </cell>
          <cell r="N12659" t="str">
            <v>Détecteur laser de présence pièce</v>
          </cell>
          <cell r="O12659" t="str">
            <v xml:space="preserve">Parts presence laser sensor </v>
          </cell>
          <cell r="P12659">
            <v>2</v>
          </cell>
          <cell r="Q12659">
            <v>0</v>
          </cell>
          <cell r="R12659" t="str">
            <v>01, 02, 07,.</v>
          </cell>
          <cell r="X12659">
            <v>3.8212649999999995</v>
          </cell>
          <cell r="Y12659">
            <v>51.636899999999997</v>
          </cell>
          <cell r="Z12659">
            <v>215.19076187648309</v>
          </cell>
          <cell r="AA12659">
            <v>270.64892687648307</v>
          </cell>
          <cell r="AD12659">
            <v>1.9106324999999997</v>
          </cell>
          <cell r="AE12659">
            <v>25.818449999999999</v>
          </cell>
          <cell r="AF12659">
            <v>107.59538093824155</v>
          </cell>
        </row>
        <row r="12660">
          <cell r="M12660" t="str">
            <v>DetectEcrou</v>
          </cell>
          <cell r="N12660" t="str">
            <v>Détecteur présence écrou M6 à M20</v>
          </cell>
          <cell r="O12660" t="str">
            <v>Nut presence detector M6 to M20</v>
          </cell>
          <cell r="P12660">
            <v>5</v>
          </cell>
          <cell r="Q12660">
            <v>0</v>
          </cell>
          <cell r="R12660" t="str">
            <v>01, 02, 07,.</v>
          </cell>
          <cell r="X12660">
            <v>9.5531624999999991</v>
          </cell>
          <cell r="Y12660">
            <v>129.09224999999998</v>
          </cell>
          <cell r="Z12660">
            <v>537.97690469120766</v>
          </cell>
          <cell r="AA12660">
            <v>676.62231719120769</v>
          </cell>
          <cell r="AD12660">
            <v>1.9106324999999997</v>
          </cell>
          <cell r="AE12660">
            <v>25.818449999999995</v>
          </cell>
          <cell r="AF12660">
            <v>107.59538093824153</v>
          </cell>
        </row>
        <row r="12661">
          <cell r="M12661" t="str">
            <v>RefSerrECONew_D80</v>
          </cell>
          <cell r="N12661" t="str">
            <v>Réf serrée ECO D80 Touche + Appui tous types</v>
          </cell>
          <cell r="O12661" t="str">
            <v>ECO D80 Key + Press all types</v>
          </cell>
          <cell r="P12661">
            <v>3</v>
          </cell>
          <cell r="Q12661">
            <v>0</v>
          </cell>
          <cell r="R12661" t="str">
            <v>01, 02, 07,.</v>
          </cell>
          <cell r="X12661">
            <v>5.342557499999999</v>
          </cell>
          <cell r="Y12661">
            <v>218.43045000000001</v>
          </cell>
          <cell r="Z12661">
            <v>238.06300016231094</v>
          </cell>
          <cell r="AA12661">
            <v>461.83600766231098</v>
          </cell>
          <cell r="AD12661">
            <v>1.7808524999999997</v>
          </cell>
          <cell r="AE12661">
            <v>72.810150000000007</v>
          </cell>
          <cell r="AF12661">
            <v>79.354333387436981</v>
          </cell>
        </row>
        <row r="12662">
          <cell r="M12662" t="str">
            <v>RefSerrECONew_D63</v>
          </cell>
          <cell r="N12662" t="str">
            <v>Réf serrée ECO D63 Touche + Appui tous types</v>
          </cell>
          <cell r="O12662" t="str">
            <v>ECO D63 Key + Press all types</v>
          </cell>
          <cell r="P12662">
            <v>1</v>
          </cell>
          <cell r="Q12662">
            <v>0</v>
          </cell>
          <cell r="R12662" t="str">
            <v>01, 02, 07,.</v>
          </cell>
          <cell r="X12662">
            <v>1.7808524999999997</v>
          </cell>
          <cell r="Y12662">
            <v>72.810149999999993</v>
          </cell>
          <cell r="Z12662">
            <v>79.354333387436981</v>
          </cell>
          <cell r="AA12662">
            <v>153.94533588743695</v>
          </cell>
          <cell r="AD12662">
            <v>1.7808524999999997</v>
          </cell>
          <cell r="AE12662">
            <v>72.810149999999993</v>
          </cell>
          <cell r="AF12662">
            <v>79.354333387436981</v>
          </cell>
        </row>
        <row r="12663">
          <cell r="M12663" t="str">
            <v>RefSerrECONew_D50</v>
          </cell>
          <cell r="N12663" t="str">
            <v>Réf serrée ECO D50 Touche + Appui tous types</v>
          </cell>
          <cell r="O12663" t="str">
            <v>ECO D50 clamped reference Key + Press all types</v>
          </cell>
          <cell r="P12663">
            <v>2</v>
          </cell>
          <cell r="Q12663">
            <v>0</v>
          </cell>
          <cell r="R12663" t="str">
            <v>01, 02, 07,.</v>
          </cell>
          <cell r="X12663">
            <v>3.5617049999999995</v>
          </cell>
          <cell r="Y12663">
            <v>145.62029999999999</v>
          </cell>
          <cell r="Z12663">
            <v>158.70866677487396</v>
          </cell>
          <cell r="AA12663">
            <v>307.89067177487391</v>
          </cell>
          <cell r="AD12663">
            <v>1.7808524999999997</v>
          </cell>
          <cell r="AE12663">
            <v>72.810149999999993</v>
          </cell>
          <cell r="AF12663">
            <v>79.354333387436981</v>
          </cell>
        </row>
        <row r="12664">
          <cell r="M12664" t="str">
            <v>BrasSupECO</v>
          </cell>
          <cell r="N12664" t="str">
            <v>Bras sup pour appui ou touche sur serrage ECO</v>
          </cell>
          <cell r="O12664" t="str">
            <v>Additional arm for pressing or key on ECO clamping</v>
          </cell>
          <cell r="P12664">
            <v>7</v>
          </cell>
          <cell r="Q12664">
            <v>0</v>
          </cell>
          <cell r="R12664" t="str">
            <v>01, 02, 07,.</v>
          </cell>
          <cell r="X12664">
            <v>0</v>
          </cell>
          <cell r="Y12664">
            <v>0</v>
          </cell>
          <cell r="Z12664">
            <v>0</v>
          </cell>
          <cell r="AA12664">
            <v>0</v>
          </cell>
          <cell r="AD12664">
            <v>0</v>
          </cell>
          <cell r="AE12664">
            <v>0</v>
          </cell>
          <cell r="AF12664">
            <v>0</v>
          </cell>
        </row>
        <row r="12665">
          <cell r="M12665" t="str">
            <v>Touch</v>
          </cell>
          <cell r="N12665" t="str">
            <v>Touche seule toutes largeurs</v>
          </cell>
          <cell r="O12665" t="str">
            <v>Fixed button (Endschalter)</v>
          </cell>
          <cell r="P12665">
            <v>7</v>
          </cell>
          <cell r="Q12665">
            <v>0</v>
          </cell>
          <cell r="R12665" t="str">
            <v>01, 02, 07,.</v>
          </cell>
          <cell r="X12665">
            <v>0</v>
          </cell>
          <cell r="Y12665">
            <v>0</v>
          </cell>
          <cell r="Z12665">
            <v>0</v>
          </cell>
          <cell r="AA12665">
            <v>0</v>
          </cell>
          <cell r="AD12665">
            <v>0</v>
          </cell>
          <cell r="AE12665">
            <v>0</v>
          </cell>
          <cell r="AF12665">
            <v>0</v>
          </cell>
        </row>
        <row r="12666">
          <cell r="M12666" t="str">
            <v>AppuiDrageoir</v>
          </cell>
          <cell r="N12666" t="str">
            <v xml:space="preserve">Appui seul ou drageoir seul (toutes largeurs) </v>
          </cell>
          <cell r="O12666" t="str">
            <v xml:space="preserve">support only or sucker only (all widths) </v>
          </cell>
          <cell r="P12666">
            <v>7</v>
          </cell>
          <cell r="Q12666">
            <v>0</v>
          </cell>
          <cell r="R12666" t="str">
            <v>01, 02, 07,.</v>
          </cell>
          <cell r="X12666">
            <v>0</v>
          </cell>
          <cell r="Y12666">
            <v>0</v>
          </cell>
          <cell r="Z12666">
            <v>0</v>
          </cell>
          <cell r="AA12666">
            <v>0</v>
          </cell>
          <cell r="AD12666">
            <v>0</v>
          </cell>
          <cell r="AE12666">
            <v>0</v>
          </cell>
          <cell r="AF12666">
            <v>0</v>
          </cell>
        </row>
        <row r="12667">
          <cell r="M12667" t="str">
            <v>Marq1Caract</v>
          </cell>
          <cell r="N12667" t="str">
            <v>Unité de marquage interne 1 caractère</v>
          </cell>
          <cell r="O12667" t="str">
            <v>Internal marking unit 1 character</v>
          </cell>
          <cell r="P12667">
            <v>1</v>
          </cell>
          <cell r="Q12667" t="str">
            <v>PSE pas possible</v>
          </cell>
          <cell r="R12667" t="str">
            <v>01, 02, 07,.</v>
          </cell>
          <cell r="X12667">
            <v>2.4360524999999997</v>
          </cell>
          <cell r="Y12667">
            <v>81.02955</v>
          </cell>
          <cell r="Z12667">
            <v>184.96005475059323</v>
          </cell>
          <cell r="AA12667">
            <v>268.42565725059325</v>
          </cell>
          <cell r="AD12667">
            <v>2.4360524999999997</v>
          </cell>
          <cell r="AE12667">
            <v>81.02955</v>
          </cell>
          <cell r="AF12667">
            <v>184.96005475059323</v>
          </cell>
        </row>
        <row r="12668">
          <cell r="M12668" t="str">
            <v>AffDivVerrin</v>
          </cell>
          <cell r="N12668" t="str">
            <v>Afficheur diversité par verrines</v>
          </cell>
          <cell r="O12668" t="str">
            <v>Display divers parts by Lamp</v>
          </cell>
          <cell r="P12668">
            <v>1</v>
          </cell>
          <cell r="Q12668">
            <v>0</v>
          </cell>
          <cell r="R12668" t="str">
            <v>01, 02, 07,.</v>
          </cell>
          <cell r="X12668">
            <v>6.2570024999999987</v>
          </cell>
          <cell r="Y12668">
            <v>110.8275</v>
          </cell>
          <cell r="Z12668">
            <v>297.64538093824154</v>
          </cell>
          <cell r="AA12668">
            <v>414.72988343824153</v>
          </cell>
          <cell r="AD12668">
            <v>6.2570024999999987</v>
          </cell>
          <cell r="AE12668">
            <v>110.8275</v>
          </cell>
          <cell r="AF12668">
            <v>297.64538093824154</v>
          </cell>
        </row>
        <row r="12669">
          <cell r="M12669" t="str">
            <v>PartFixeBatiPnAut</v>
          </cell>
          <cell r="N12669" t="str">
            <v>Part fixe pour bâti de plateau sans PN et AUT</v>
          </cell>
          <cell r="O12669" t="str">
            <v>Base pour bâti de plateau sans PN et AUT</v>
          </cell>
          <cell r="P12669">
            <v>1</v>
          </cell>
          <cell r="Q12669">
            <v>0</v>
          </cell>
          <cell r="R12669" t="str">
            <v>01, 02, 07,.</v>
          </cell>
          <cell r="X12669">
            <v>13.051237499999997</v>
          </cell>
          <cell r="Y12669">
            <v>1322.2860000000001</v>
          </cell>
          <cell r="Z12669">
            <v>643.85326187648309</v>
          </cell>
          <cell r="AA12669">
            <v>1979.1904993764833</v>
          </cell>
          <cell r="AD12669">
            <v>13.051237499999997</v>
          </cell>
          <cell r="AE12669">
            <v>1322.2860000000001</v>
          </cell>
          <cell r="AF12669">
            <v>643.85326187648309</v>
          </cell>
        </row>
        <row r="12670">
          <cell r="M12670">
            <v>0</v>
          </cell>
          <cell r="N12670">
            <v>0</v>
          </cell>
          <cell r="O12670" t="str">
            <v/>
          </cell>
          <cell r="P12670">
            <v>0</v>
          </cell>
          <cell r="Q12670">
            <v>0</v>
          </cell>
          <cell r="R12670">
            <v>0</v>
          </cell>
          <cell r="AA12670">
            <v>0</v>
          </cell>
          <cell r="AD12670" t="e">
            <v>#DIV/0!</v>
          </cell>
          <cell r="AE12670" t="e">
            <v>#DIV/0!</v>
          </cell>
          <cell r="AF12670" t="e">
            <v>#DIV/0!</v>
          </cell>
        </row>
        <row r="12671">
          <cell r="M12671">
            <v>0</v>
          </cell>
          <cell r="N12671">
            <v>0</v>
          </cell>
          <cell r="O12671" t="str">
            <v/>
          </cell>
          <cell r="P12671">
            <v>1</v>
          </cell>
          <cell r="Q12671">
            <v>0</v>
          </cell>
          <cell r="R12671">
            <v>0</v>
          </cell>
          <cell r="AA12671">
            <v>0</v>
          </cell>
          <cell r="AD12671">
            <v>0</v>
          </cell>
          <cell r="AE12671">
            <v>0</v>
          </cell>
          <cell r="AF12671">
            <v>0</v>
          </cell>
        </row>
        <row r="12672">
          <cell r="M12672" t="str">
            <v>EtudRobSEL1</v>
          </cell>
          <cell r="N12672" t="str">
            <v>Etude numérique simple robot SEL existant</v>
          </cell>
          <cell r="O12672" t="str">
            <v>Simple numerical study on existing SEL robot</v>
          </cell>
          <cell r="P12672">
            <v>0.5</v>
          </cell>
          <cell r="Q12672">
            <v>0</v>
          </cell>
          <cell r="R12672" t="str">
            <v>01, 07,.</v>
          </cell>
          <cell r="X12672">
            <v>0</v>
          </cell>
          <cell r="Y12672">
            <v>0</v>
          </cell>
          <cell r="Z12672">
            <v>0</v>
          </cell>
          <cell r="AA12672">
            <v>0</v>
          </cell>
          <cell r="AD12672">
            <v>0</v>
          </cell>
          <cell r="AE12672">
            <v>0</v>
          </cell>
          <cell r="AF12672">
            <v>0</v>
          </cell>
        </row>
        <row r="12673">
          <cell r="M12673" t="str">
            <v>TrajSoud</v>
          </cell>
          <cell r="N12673" t="str">
            <v>Trajectoire de soudure(clinchage, arc tiré, rivet)</v>
          </cell>
          <cell r="O12673" t="str">
            <v>Welding path (clinching, pulled arc, rivet)</v>
          </cell>
          <cell r="P12673">
            <v>1</v>
          </cell>
          <cell r="Q12673" t="str">
            <v>Outil A</v>
          </cell>
          <cell r="R12673" t="str">
            <v>01, 07,.</v>
          </cell>
          <cell r="X12673">
            <v>0</v>
          </cell>
          <cell r="Y12673">
            <v>0</v>
          </cell>
          <cell r="Z12673">
            <v>0</v>
          </cell>
          <cell r="AA12673">
            <v>0</v>
          </cell>
          <cell r="AD12673">
            <v>0</v>
          </cell>
          <cell r="AE12673">
            <v>0</v>
          </cell>
          <cell r="AF12673">
            <v>0</v>
          </cell>
        </row>
        <row r="12674">
          <cell r="M12674" t="str">
            <v>AssembEtudeEtSite</v>
          </cell>
          <cell r="N12674" t="str">
            <v>Etudes assemb métier 05 + pilote assemb métier 49</v>
          </cell>
          <cell r="O12674" t="str">
            <v>Studies business assembly 05 + pin business assembly 49</v>
          </cell>
          <cell r="P12674">
            <v>1</v>
          </cell>
          <cell r="Q12674">
            <v>0</v>
          </cell>
          <cell r="R12674" t="str">
            <v>01, 07,.</v>
          </cell>
          <cell r="X12674">
            <v>0</v>
          </cell>
          <cell r="Y12674">
            <v>0</v>
          </cell>
          <cell r="Z12674">
            <v>0</v>
          </cell>
          <cell r="AA12674">
            <v>0</v>
          </cell>
          <cell r="AD12674">
            <v>0</v>
          </cell>
          <cell r="AE12674">
            <v>0</v>
          </cell>
          <cell r="AF12674">
            <v>0</v>
          </cell>
        </row>
        <row r="12675">
          <cell r="M12675" t="str">
            <v>CopTrajSoud</v>
          </cell>
          <cell r="N12675" t="str">
            <v>Copie trajectoire Soudure suite à ajout diversité</v>
          </cell>
          <cell r="O12675" t="str">
            <v>Copie of a welding trajectory for divers models</v>
          </cell>
          <cell r="P12675">
            <v>1</v>
          </cell>
          <cell r="Q12675" t="str">
            <v>Outil B</v>
          </cell>
          <cell r="R12675" t="str">
            <v>01, 07,.</v>
          </cell>
          <cell r="X12675">
            <v>0</v>
          </cell>
          <cell r="Y12675">
            <v>0</v>
          </cell>
          <cell r="Z12675">
            <v>0</v>
          </cell>
          <cell r="AA12675">
            <v>0</v>
          </cell>
          <cell r="AD12675">
            <v>0</v>
          </cell>
          <cell r="AE12675">
            <v>0</v>
          </cell>
          <cell r="AF12675">
            <v>0</v>
          </cell>
        </row>
        <row r="12676">
          <cell r="M12676" t="str">
            <v>EchCodeTraj</v>
          </cell>
          <cell r="N12676" t="str">
            <v>Echange Code Trajectoire avec baie robot</v>
          </cell>
          <cell r="O12676" t="str">
            <v>Exchange of Trajectory Code with robot bay</v>
          </cell>
          <cell r="P12676">
            <v>2</v>
          </cell>
          <cell r="Q12676">
            <v>0</v>
          </cell>
          <cell r="R12676" t="str">
            <v>01, 07,.</v>
          </cell>
          <cell r="X12676">
            <v>2.3624999999999994</v>
          </cell>
          <cell r="Y12676">
            <v>0</v>
          </cell>
          <cell r="Z12676">
            <v>192.81983806413143</v>
          </cell>
          <cell r="AA12676">
            <v>195.18233806413144</v>
          </cell>
          <cell r="AD12676">
            <v>1.1812499999999997</v>
          </cell>
          <cell r="AE12676">
            <v>0</v>
          </cell>
          <cell r="AF12676">
            <v>96.409919032065716</v>
          </cell>
        </row>
        <row r="12677">
          <cell r="M12677" t="str">
            <v>HEtudAUT</v>
          </cell>
          <cell r="N12677" t="str">
            <v>Une heure d'études automatismes</v>
          </cell>
          <cell r="O12677" t="str">
            <v>One hour of automation studies</v>
          </cell>
          <cell r="P12677">
            <v>1</v>
          </cell>
          <cell r="Q12677" t="str">
            <v>Complement Hetude AF+Marguerite+Prog</v>
          </cell>
          <cell r="R12677" t="str">
            <v>01</v>
          </cell>
          <cell r="X12677">
            <v>65</v>
          </cell>
          <cell r="Y12677">
            <v>0</v>
          </cell>
          <cell r="Z12677">
            <v>0</v>
          </cell>
          <cell r="AA12677">
            <v>65</v>
          </cell>
          <cell r="AD12677">
            <v>65</v>
          </cell>
          <cell r="AE12677">
            <v>0</v>
          </cell>
          <cell r="AF12677">
            <v>0</v>
          </cell>
        </row>
        <row r="12678">
          <cell r="M12678">
            <v>0</v>
          </cell>
          <cell r="N12678">
            <v>0</v>
          </cell>
          <cell r="O12678" t="str">
            <v/>
          </cell>
          <cell r="P12678">
            <v>0</v>
          </cell>
          <cell r="Q12678">
            <v>0</v>
          </cell>
          <cell r="R12678">
            <v>0</v>
          </cell>
          <cell r="AA12678">
            <v>0</v>
          </cell>
          <cell r="AD12678" t="e">
            <v>#DIV/0!</v>
          </cell>
          <cell r="AE12678" t="e">
            <v>#DIV/0!</v>
          </cell>
          <cell r="AF12678" t="e">
            <v>#DIV/0!</v>
          </cell>
        </row>
        <row r="12679">
          <cell r="M12679">
            <v>0</v>
          </cell>
          <cell r="N12679">
            <v>0</v>
          </cell>
          <cell r="O12679" t="str">
            <v/>
          </cell>
          <cell r="P12679">
            <v>0</v>
          </cell>
          <cell r="Q12679">
            <v>0</v>
          </cell>
          <cell r="R12679">
            <v>0</v>
          </cell>
          <cell r="AA12679">
            <v>0</v>
          </cell>
          <cell r="AD12679" t="e">
            <v>#DIV/0!</v>
          </cell>
          <cell r="AE12679" t="e">
            <v>#DIV/0!</v>
          </cell>
          <cell r="AF12679" t="e">
            <v>#DIV/0!</v>
          </cell>
        </row>
        <row r="12680">
          <cell r="M12680">
            <v>0</v>
          </cell>
          <cell r="N12680">
            <v>0</v>
          </cell>
          <cell r="O12680" t="str">
            <v/>
          </cell>
          <cell r="P12680">
            <v>0</v>
          </cell>
          <cell r="Q12680">
            <v>0</v>
          </cell>
          <cell r="R12680">
            <v>0</v>
          </cell>
          <cell r="AA12680">
            <v>0</v>
          </cell>
          <cell r="AD12680" t="e">
            <v>#DIV/0!</v>
          </cell>
          <cell r="AE12680" t="e">
            <v>#DIV/0!</v>
          </cell>
          <cell r="AF12680" t="e">
            <v>#DIV/0!</v>
          </cell>
        </row>
        <row r="12681">
          <cell r="M12681">
            <v>0</v>
          </cell>
          <cell r="N12681">
            <v>0</v>
          </cell>
          <cell r="O12681" t="str">
            <v/>
          </cell>
          <cell r="P12681">
            <v>1</v>
          </cell>
          <cell r="Q12681" t="str">
            <v>Changement réferenciel</v>
          </cell>
          <cell r="R12681">
            <v>0</v>
          </cell>
          <cell r="AA12681">
            <v>0</v>
          </cell>
          <cell r="AD12681">
            <v>0</v>
          </cell>
          <cell r="AE12681">
            <v>0</v>
          </cell>
          <cell r="AF12681">
            <v>0</v>
          </cell>
        </row>
        <row r="12682">
          <cell r="M12682" t="str">
            <v>EtudRobM1</v>
          </cell>
          <cell r="N12682" t="str">
            <v>Etude numérique simple sur robot M existant</v>
          </cell>
          <cell r="O12682" t="str">
            <v>Simple numerical study on existing M robot</v>
          </cell>
          <cell r="P12682">
            <v>0.5</v>
          </cell>
          <cell r="Q12682">
            <v>0</v>
          </cell>
          <cell r="R12682" t="str">
            <v>01, 07,.</v>
          </cell>
          <cell r="X12682">
            <v>0</v>
          </cell>
          <cell r="Y12682">
            <v>0</v>
          </cell>
          <cell r="Z12682">
            <v>0</v>
          </cell>
          <cell r="AA12682">
            <v>0</v>
          </cell>
          <cell r="AD12682">
            <v>0</v>
          </cell>
          <cell r="AE12682">
            <v>0</v>
          </cell>
          <cell r="AF12682">
            <v>0</v>
          </cell>
        </row>
        <row r="12683">
          <cell r="M12683" t="str">
            <v>TrajMan</v>
          </cell>
          <cell r="N12683" t="str">
            <v>Trajectoire de manutention</v>
          </cell>
          <cell r="O12683" t="str">
            <v>Handling path</v>
          </cell>
          <cell r="P12683">
            <v>2</v>
          </cell>
          <cell r="Q12683" t="str">
            <v>CC24: Prise TAC, dépose OP20</v>
          </cell>
          <cell r="R12683" t="str">
            <v>01, 07,.</v>
          </cell>
          <cell r="X12683">
            <v>0</v>
          </cell>
          <cell r="Y12683">
            <v>0</v>
          </cell>
          <cell r="Z12683">
            <v>0</v>
          </cell>
          <cell r="AA12683">
            <v>0</v>
          </cell>
          <cell r="AD12683">
            <v>0</v>
          </cell>
          <cell r="AE12683">
            <v>0</v>
          </cell>
          <cell r="AF12683">
            <v>0</v>
          </cell>
        </row>
        <row r="12684">
          <cell r="M12684" t="str">
            <v>CopTrajMan</v>
          </cell>
          <cell r="N12684" t="str">
            <v>Copie trajectoire Manut suite à ajout diversité</v>
          </cell>
          <cell r="O12684" t="str">
            <v>Copie of a handling trajectory for divers models</v>
          </cell>
          <cell r="P12684">
            <v>2</v>
          </cell>
          <cell r="Q12684" t="str">
            <v>CC24: Avec ou sans trappe</v>
          </cell>
          <cell r="R12684" t="str">
            <v>01, 07,.</v>
          </cell>
          <cell r="X12684">
            <v>0</v>
          </cell>
          <cell r="Y12684">
            <v>0</v>
          </cell>
          <cell r="Z12684">
            <v>0</v>
          </cell>
          <cell r="AA12684">
            <v>0</v>
          </cell>
          <cell r="AD12684">
            <v>0</v>
          </cell>
          <cell r="AE12684">
            <v>0</v>
          </cell>
          <cell r="AF12684">
            <v>0</v>
          </cell>
        </row>
        <row r="12685">
          <cell r="M12685" t="str">
            <v>CopTrajMan</v>
          </cell>
          <cell r="N12685" t="str">
            <v>Copie trajectoire Manut suite à ajout diversité</v>
          </cell>
          <cell r="O12685" t="str">
            <v>Copie of a handling trajectory for divers models</v>
          </cell>
          <cell r="P12685">
            <v>4</v>
          </cell>
          <cell r="Q12685" t="str">
            <v>OV24</v>
          </cell>
          <cell r="R12685" t="str">
            <v>01, 07,.</v>
          </cell>
          <cell r="X12685">
            <v>0</v>
          </cell>
          <cell r="Y12685">
            <v>0</v>
          </cell>
          <cell r="Z12685">
            <v>0</v>
          </cell>
          <cell r="AA12685">
            <v>0</v>
          </cell>
          <cell r="AD12685">
            <v>0</v>
          </cell>
          <cell r="AE12685">
            <v>0</v>
          </cell>
          <cell r="AF12685">
            <v>0</v>
          </cell>
        </row>
        <row r="12686">
          <cell r="M12686" t="str">
            <v>EchCodeTraj</v>
          </cell>
          <cell r="N12686" t="str">
            <v>Echange Code Trajectoire avec baie robot</v>
          </cell>
          <cell r="O12686" t="str">
            <v>Exchange of Trajectory Code with robot bay</v>
          </cell>
          <cell r="P12686">
            <v>4</v>
          </cell>
          <cell r="Q12686">
            <v>0</v>
          </cell>
          <cell r="R12686" t="str">
            <v>01, 07,.</v>
          </cell>
          <cell r="X12686">
            <v>4.7249999999999988</v>
          </cell>
          <cell r="Y12686">
            <v>0</v>
          </cell>
          <cell r="Z12686">
            <v>385.63967612826286</v>
          </cell>
          <cell r="AA12686">
            <v>390.36467612826289</v>
          </cell>
          <cell r="AD12686">
            <v>1.1812499999999997</v>
          </cell>
          <cell r="AE12686">
            <v>0</v>
          </cell>
          <cell r="AF12686">
            <v>96.409919032065716</v>
          </cell>
        </row>
        <row r="12687">
          <cell r="M12687" t="str">
            <v>HEtudAUT</v>
          </cell>
          <cell r="N12687" t="str">
            <v>Une heure d'études automatismes</v>
          </cell>
          <cell r="O12687" t="str">
            <v>One hour of automation studies</v>
          </cell>
          <cell r="P12687">
            <v>2</v>
          </cell>
          <cell r="Q12687" t="str">
            <v>Complement Hetude AF+Marguerite+Prog</v>
          </cell>
          <cell r="R12687" t="str">
            <v>01</v>
          </cell>
          <cell r="X12687">
            <v>130</v>
          </cell>
          <cell r="Y12687">
            <v>0</v>
          </cell>
          <cell r="Z12687">
            <v>0</v>
          </cell>
          <cell r="AA12687">
            <v>130</v>
          </cell>
          <cell r="AD12687">
            <v>65</v>
          </cell>
          <cell r="AE12687">
            <v>0</v>
          </cell>
          <cell r="AF12687">
            <v>0</v>
          </cell>
        </row>
        <row r="12688">
          <cell r="M12688">
            <v>0</v>
          </cell>
          <cell r="N12688">
            <v>0</v>
          </cell>
          <cell r="O12688" t="str">
            <v/>
          </cell>
          <cell r="P12688">
            <v>0</v>
          </cell>
          <cell r="Q12688">
            <v>0</v>
          </cell>
          <cell r="R12688">
            <v>0</v>
          </cell>
          <cell r="AA12688">
            <v>0</v>
          </cell>
          <cell r="AD12688" t="e">
            <v>#DIV/0!</v>
          </cell>
          <cell r="AE12688" t="e">
            <v>#DIV/0!</v>
          </cell>
          <cell r="AF12688" t="e">
            <v>#DIV/0!</v>
          </cell>
        </row>
        <row r="12689">
          <cell r="M12689">
            <v>0</v>
          </cell>
          <cell r="N12689">
            <v>0</v>
          </cell>
          <cell r="O12689" t="str">
            <v/>
          </cell>
          <cell r="P12689">
            <v>1</v>
          </cell>
          <cell r="Q12689">
            <v>0</v>
          </cell>
          <cell r="R12689">
            <v>0</v>
          </cell>
          <cell r="AA12689">
            <v>0</v>
          </cell>
          <cell r="AD12689">
            <v>0</v>
          </cell>
          <cell r="AE12689">
            <v>0</v>
          </cell>
          <cell r="AF12689">
            <v>0</v>
          </cell>
        </row>
        <row r="12690">
          <cell r="M12690" t="str">
            <v>EtudRobM1</v>
          </cell>
          <cell r="N12690" t="str">
            <v>Etude numérique simple sur robot M existant</v>
          </cell>
          <cell r="O12690" t="str">
            <v>Simple numerical study on existing M robot</v>
          </cell>
          <cell r="P12690">
            <v>0.5</v>
          </cell>
          <cell r="Q12690">
            <v>0</v>
          </cell>
          <cell r="R12690" t="str">
            <v>01, 07,.</v>
          </cell>
          <cell r="X12690">
            <v>0</v>
          </cell>
          <cell r="Y12690">
            <v>0</v>
          </cell>
          <cell r="Z12690">
            <v>0</v>
          </cell>
          <cell r="AA12690">
            <v>0</v>
          </cell>
          <cell r="AD12690">
            <v>0</v>
          </cell>
          <cell r="AE12690">
            <v>0</v>
          </cell>
          <cell r="AF12690">
            <v>0</v>
          </cell>
        </row>
        <row r="12691">
          <cell r="M12691" t="str">
            <v>TrajMan</v>
          </cell>
          <cell r="N12691" t="str">
            <v>Trajectoire de manutention</v>
          </cell>
          <cell r="O12691" t="str">
            <v>Handling path</v>
          </cell>
          <cell r="P12691">
            <v>2</v>
          </cell>
          <cell r="Q12691" t="str">
            <v>Prise OP10A et dépose</v>
          </cell>
          <cell r="R12691" t="str">
            <v>01, 07,.</v>
          </cell>
          <cell r="X12691">
            <v>0</v>
          </cell>
          <cell r="Y12691">
            <v>0</v>
          </cell>
          <cell r="Z12691">
            <v>0</v>
          </cell>
          <cell r="AA12691">
            <v>0</v>
          </cell>
          <cell r="AD12691">
            <v>0</v>
          </cell>
          <cell r="AE12691">
            <v>0</v>
          </cell>
          <cell r="AF12691">
            <v>0</v>
          </cell>
        </row>
        <row r="12692">
          <cell r="M12692" t="str">
            <v>CopTrajMan</v>
          </cell>
          <cell r="N12692" t="str">
            <v>Copie trajectoire Manut suite à ajout diversité</v>
          </cell>
          <cell r="O12692" t="str">
            <v>Copie of a handling trajectory for divers models</v>
          </cell>
          <cell r="P12692">
            <v>1</v>
          </cell>
          <cell r="Q12692" t="str">
            <v>Prise OP10B</v>
          </cell>
          <cell r="R12692" t="str">
            <v>01, 07,.</v>
          </cell>
          <cell r="X12692">
            <v>0</v>
          </cell>
          <cell r="Y12692">
            <v>0</v>
          </cell>
          <cell r="Z12692">
            <v>0</v>
          </cell>
          <cell r="AA12692">
            <v>0</v>
          </cell>
          <cell r="AD12692">
            <v>0</v>
          </cell>
          <cell r="AE12692">
            <v>0</v>
          </cell>
          <cell r="AF12692">
            <v>0</v>
          </cell>
        </row>
        <row r="12693">
          <cell r="M12693" t="str">
            <v>TrajSdo</v>
          </cell>
          <cell r="N12693" t="str">
            <v>Trajectoire de prise et depose outils</v>
          </cell>
          <cell r="O12693" t="str">
            <v>Tools charge and discharge trajectory</v>
          </cell>
          <cell r="P12693">
            <v>1</v>
          </cell>
          <cell r="Q12693">
            <v>0</v>
          </cell>
          <cell r="R12693" t="str">
            <v>01, 07,.</v>
          </cell>
          <cell r="AA12693">
            <v>0</v>
          </cell>
          <cell r="AD12693">
            <v>0</v>
          </cell>
          <cell r="AE12693">
            <v>0</v>
          </cell>
          <cell r="AF12693">
            <v>0</v>
          </cell>
        </row>
        <row r="12694">
          <cell r="M12694" t="str">
            <v>EchCodeTraj</v>
          </cell>
          <cell r="N12694" t="str">
            <v>Echange Code Trajectoire avec baie robot</v>
          </cell>
          <cell r="O12694" t="str">
            <v>Exchange of Trajectory Code with robot bay</v>
          </cell>
          <cell r="P12694">
            <v>4</v>
          </cell>
          <cell r="Q12694" t="str">
            <v>OP10A, B et SDO</v>
          </cell>
          <cell r="R12694" t="str">
            <v>01, 07,.</v>
          </cell>
          <cell r="X12694">
            <v>4.7249999999999988</v>
          </cell>
          <cell r="Y12694">
            <v>0</v>
          </cell>
          <cell r="Z12694">
            <v>385.63967612826286</v>
          </cell>
          <cell r="AA12694">
            <v>390.36467612826289</v>
          </cell>
          <cell r="AD12694">
            <v>1.1812499999999997</v>
          </cell>
          <cell r="AE12694">
            <v>0</v>
          </cell>
          <cell r="AF12694">
            <v>96.409919032065716</v>
          </cell>
        </row>
        <row r="12695">
          <cell r="M12695" t="str">
            <v>HEtudAUT</v>
          </cell>
          <cell r="N12695" t="str">
            <v>Une heure d'études automatismes</v>
          </cell>
          <cell r="O12695" t="str">
            <v>One hour of automation studies</v>
          </cell>
          <cell r="P12695">
            <v>2</v>
          </cell>
          <cell r="Q12695" t="str">
            <v>Complement Hetude AF+Marguerite+Prog</v>
          </cell>
          <cell r="R12695" t="str">
            <v>01</v>
          </cell>
          <cell r="X12695">
            <v>130</v>
          </cell>
          <cell r="Y12695">
            <v>0</v>
          </cell>
          <cell r="Z12695">
            <v>0</v>
          </cell>
          <cell r="AA12695">
            <v>130</v>
          </cell>
          <cell r="AD12695">
            <v>65</v>
          </cell>
          <cell r="AE12695">
            <v>0</v>
          </cell>
          <cell r="AF12695">
            <v>0</v>
          </cell>
        </row>
        <row r="12696">
          <cell r="M12696">
            <v>0</v>
          </cell>
          <cell r="N12696">
            <v>0</v>
          </cell>
          <cell r="O12696" t="str">
            <v/>
          </cell>
          <cell r="P12696">
            <v>0</v>
          </cell>
          <cell r="Q12696">
            <v>0</v>
          </cell>
          <cell r="R12696">
            <v>0</v>
          </cell>
          <cell r="AA12696">
            <v>0</v>
          </cell>
          <cell r="AD12696" t="e">
            <v>#DIV/0!</v>
          </cell>
          <cell r="AE12696" t="e">
            <v>#DIV/0!</v>
          </cell>
          <cell r="AF12696" t="e">
            <v>#DIV/0!</v>
          </cell>
        </row>
        <row r="12697">
          <cell r="M12697">
            <v>0</v>
          </cell>
          <cell r="N12697">
            <v>0</v>
          </cell>
          <cell r="O12697" t="str">
            <v/>
          </cell>
          <cell r="P12697">
            <v>1</v>
          </cell>
          <cell r="Q12697" t="str">
            <v>Changement réferenciel</v>
          </cell>
          <cell r="R12697">
            <v>0</v>
          </cell>
          <cell r="AA12697">
            <v>0</v>
          </cell>
          <cell r="AD12697">
            <v>0</v>
          </cell>
          <cell r="AE12697">
            <v>0</v>
          </cell>
          <cell r="AF12697">
            <v>0</v>
          </cell>
        </row>
        <row r="12698">
          <cell r="M12698" t="str">
            <v>StructPorteOutilCdC</v>
          </cell>
          <cell r="N12698" t="str">
            <v>Cadre outil porte Géométrie CdC Pti ou rotonde</v>
          </cell>
          <cell r="O12698" t="str">
            <v>Baseplate for Geometric stucture for body side mounted on turntable</v>
          </cell>
          <cell r="P12698">
            <v>1</v>
          </cell>
          <cell r="Q12698">
            <v>0</v>
          </cell>
          <cell r="R12698" t="str">
            <v>01, 07,.</v>
          </cell>
          <cell r="X12698">
            <v>1.3103999999999998</v>
          </cell>
          <cell r="Y12698">
            <v>318.738</v>
          </cell>
          <cell r="Z12698">
            <v>181.125</v>
          </cell>
          <cell r="AA12698">
            <v>501.17340000000002</v>
          </cell>
          <cell r="AD12698">
            <v>1.3103999999999998</v>
          </cell>
          <cell r="AE12698">
            <v>318.738</v>
          </cell>
          <cell r="AF12698">
            <v>181.125</v>
          </cell>
        </row>
        <row r="12699">
          <cell r="M12699" t="str">
            <v>PilMob</v>
          </cell>
          <cell r="N12699" t="str">
            <v>Pilote escamotable</v>
          </cell>
          <cell r="O12699" t="str">
            <v>Retractable pin</v>
          </cell>
          <cell r="P12699">
            <v>3</v>
          </cell>
          <cell r="Q12699">
            <v>0</v>
          </cell>
          <cell r="R12699" t="str">
            <v>01, 07,.</v>
          </cell>
          <cell r="X12699">
            <v>7.431007499999998</v>
          </cell>
          <cell r="Y12699">
            <v>218.43045000000001</v>
          </cell>
          <cell r="Z12699">
            <v>382.63614281472468</v>
          </cell>
          <cell r="AA12699">
            <v>608.49760031472465</v>
          </cell>
          <cell r="AD12699">
            <v>2.4770024999999993</v>
          </cell>
          <cell r="AE12699">
            <v>72.810150000000007</v>
          </cell>
          <cell r="AF12699">
            <v>127.54538093824156</v>
          </cell>
        </row>
        <row r="12700">
          <cell r="M12700" t="str">
            <v>PilMobECO</v>
          </cell>
          <cell r="N12700" t="str">
            <v xml:space="preserve">Pilote mobile sur serrage ECO d=50 </v>
          </cell>
          <cell r="O12700" t="str">
            <v xml:space="preserve">Mobile pin on ECO clamping d=50 </v>
          </cell>
          <cell r="P12700">
            <v>1</v>
          </cell>
          <cell r="Q12700">
            <v>0</v>
          </cell>
          <cell r="R12700" t="str">
            <v>01, 07,.</v>
          </cell>
          <cell r="X12700">
            <v>2.4770024999999993</v>
          </cell>
          <cell r="Y12700">
            <v>72.810149999999993</v>
          </cell>
          <cell r="Z12700">
            <v>127.54538093824156</v>
          </cell>
          <cell r="AA12700">
            <v>202.83253343824157</v>
          </cell>
          <cell r="AD12700">
            <v>2.4770024999999993</v>
          </cell>
          <cell r="AE12700">
            <v>72.810149999999993</v>
          </cell>
          <cell r="AF12700">
            <v>127.54538093824156</v>
          </cell>
        </row>
        <row r="12701">
          <cell r="M12701" t="str">
            <v>Pil</v>
          </cell>
          <cell r="N12701" t="str">
            <v>Pilote fixe</v>
          </cell>
          <cell r="O12701" t="str">
            <v>Fixed pin</v>
          </cell>
          <cell r="P12701">
            <v>1</v>
          </cell>
          <cell r="Q12701">
            <v>0</v>
          </cell>
          <cell r="R12701" t="str">
            <v>01, 07,.</v>
          </cell>
          <cell r="X12701">
            <v>0</v>
          </cell>
          <cell r="Y12701">
            <v>0</v>
          </cell>
          <cell r="Z12701">
            <v>0</v>
          </cell>
          <cell r="AA12701">
            <v>0</v>
          </cell>
          <cell r="AD12701">
            <v>0</v>
          </cell>
          <cell r="AE12701">
            <v>0</v>
          </cell>
          <cell r="AF12701">
            <v>0</v>
          </cell>
        </row>
        <row r="12702">
          <cell r="M12702" t="str">
            <v>AbatAuto200</v>
          </cell>
          <cell r="N12702" t="str">
            <v>Abattant, tournette bloqueur Largeur 200</v>
          </cell>
          <cell r="O12702" t="str">
            <v>Flap, 200 mm wide with turntable locking system</v>
          </cell>
          <cell r="P12702">
            <v>4</v>
          </cell>
          <cell r="Q12702">
            <v>0</v>
          </cell>
          <cell r="R12702" t="str">
            <v>01, 07,.</v>
          </cell>
          <cell r="X12702">
            <v>11.218409999999997</v>
          </cell>
          <cell r="Y12702">
            <v>324.1182</v>
          </cell>
          <cell r="Z12702">
            <v>599.95652375296618</v>
          </cell>
          <cell r="AA12702">
            <v>935.29313375296624</v>
          </cell>
          <cell r="AD12702">
            <v>2.8046024999999992</v>
          </cell>
          <cell r="AE12702">
            <v>81.02955</v>
          </cell>
          <cell r="AF12702">
            <v>149.98913093824154</v>
          </cell>
        </row>
        <row r="12703">
          <cell r="M12703" t="str">
            <v>BrasSupECO</v>
          </cell>
          <cell r="N12703" t="str">
            <v>Bras sup pour appui ou touche sur serrage ECO</v>
          </cell>
          <cell r="O12703" t="str">
            <v>Additional arm for pressing or key on ECO clamping</v>
          </cell>
          <cell r="P12703">
            <v>8</v>
          </cell>
          <cell r="Q12703">
            <v>0</v>
          </cell>
          <cell r="R12703" t="str">
            <v>01, 07,.</v>
          </cell>
          <cell r="X12703">
            <v>0</v>
          </cell>
          <cell r="Y12703">
            <v>0</v>
          </cell>
          <cell r="Z12703">
            <v>0</v>
          </cell>
          <cell r="AA12703">
            <v>0</v>
          </cell>
          <cell r="AD12703">
            <v>0</v>
          </cell>
          <cell r="AE12703">
            <v>0</v>
          </cell>
          <cell r="AF12703">
            <v>0</v>
          </cell>
        </row>
        <row r="12704">
          <cell r="M12704" t="str">
            <v>Touch</v>
          </cell>
          <cell r="N12704" t="str">
            <v>Touche seule toutes largeurs</v>
          </cell>
          <cell r="O12704" t="str">
            <v>Fixed button (Endschalter)</v>
          </cell>
          <cell r="P12704">
            <v>8</v>
          </cell>
          <cell r="Q12704">
            <v>0</v>
          </cell>
          <cell r="R12704" t="str">
            <v>01, 07,.</v>
          </cell>
          <cell r="X12704">
            <v>0</v>
          </cell>
          <cell r="Y12704">
            <v>0</v>
          </cell>
          <cell r="Z12704">
            <v>0</v>
          </cell>
          <cell r="AA12704">
            <v>0</v>
          </cell>
          <cell r="AD12704">
            <v>0</v>
          </cell>
          <cell r="AE12704">
            <v>0</v>
          </cell>
          <cell r="AF12704">
            <v>0</v>
          </cell>
        </row>
        <row r="12705">
          <cell r="M12705" t="str">
            <v>AppuiDrageoir</v>
          </cell>
          <cell r="N12705" t="str">
            <v xml:space="preserve">Appui seul ou drageoir seul (toutes largeurs) </v>
          </cell>
          <cell r="O12705" t="str">
            <v xml:space="preserve">support only or sucker only (all widths) </v>
          </cell>
          <cell r="P12705">
            <v>8</v>
          </cell>
          <cell r="Q12705">
            <v>0</v>
          </cell>
          <cell r="R12705" t="str">
            <v>01, 07,.</v>
          </cell>
          <cell r="X12705">
            <v>0</v>
          </cell>
          <cell r="Y12705">
            <v>0</v>
          </cell>
          <cell r="Z12705">
            <v>0</v>
          </cell>
          <cell r="AA12705">
            <v>0</v>
          </cell>
          <cell r="AD12705">
            <v>0</v>
          </cell>
          <cell r="AE12705">
            <v>0</v>
          </cell>
          <cell r="AF12705">
            <v>0</v>
          </cell>
        </row>
        <row r="12706">
          <cell r="M12706" t="str">
            <v>RefSerrECONew_D80</v>
          </cell>
          <cell r="N12706" t="str">
            <v>Réf serrée ECO D80 Touche + Appui tous types</v>
          </cell>
          <cell r="O12706" t="str">
            <v>ECO D80 Key + Press all types</v>
          </cell>
          <cell r="P12706">
            <v>2</v>
          </cell>
          <cell r="Q12706">
            <v>0</v>
          </cell>
          <cell r="R12706" t="str">
            <v>01, 07,.</v>
          </cell>
          <cell r="X12706">
            <v>3.5617049999999995</v>
          </cell>
          <cell r="Y12706">
            <v>145.62029999999999</v>
          </cell>
          <cell r="Z12706">
            <v>158.70866677487396</v>
          </cell>
          <cell r="AA12706">
            <v>307.89067177487391</v>
          </cell>
          <cell r="AD12706">
            <v>1.7808524999999997</v>
          </cell>
          <cell r="AE12706">
            <v>72.810149999999993</v>
          </cell>
          <cell r="AF12706">
            <v>79.354333387436981</v>
          </cell>
        </row>
        <row r="12707">
          <cell r="M12707" t="str">
            <v>RefSerrECONew_D63</v>
          </cell>
          <cell r="N12707" t="str">
            <v>Réf serrée ECO D63 Touche + Appui tous types</v>
          </cell>
          <cell r="O12707" t="str">
            <v>ECO D63 Key + Press all types</v>
          </cell>
          <cell r="P12707">
            <v>3</v>
          </cell>
          <cell r="Q12707">
            <v>0</v>
          </cell>
          <cell r="R12707" t="str">
            <v>01, 07,.</v>
          </cell>
          <cell r="X12707">
            <v>5.342557499999999</v>
          </cell>
          <cell r="Y12707">
            <v>218.43045000000001</v>
          </cell>
          <cell r="Z12707">
            <v>238.06300016231094</v>
          </cell>
          <cell r="AA12707">
            <v>461.83600766231098</v>
          </cell>
          <cell r="AD12707">
            <v>1.7808524999999997</v>
          </cell>
          <cell r="AE12707">
            <v>72.810150000000007</v>
          </cell>
          <cell r="AF12707">
            <v>79.354333387436981</v>
          </cell>
        </row>
        <row r="12708">
          <cell r="M12708" t="str">
            <v>RefSerrECONew_D50</v>
          </cell>
          <cell r="N12708" t="str">
            <v>Réf serrée ECO D50 Touche + Appui tous types</v>
          </cell>
          <cell r="O12708" t="str">
            <v>ECO D50 clamped reference Key + Press all types</v>
          </cell>
          <cell r="P12708">
            <v>10</v>
          </cell>
          <cell r="Q12708">
            <v>0</v>
          </cell>
          <cell r="R12708" t="str">
            <v>01, 07,.</v>
          </cell>
          <cell r="X12708">
            <v>17.808524999999996</v>
          </cell>
          <cell r="Y12708">
            <v>728.10149999999999</v>
          </cell>
          <cell r="Z12708">
            <v>793.54333387436986</v>
          </cell>
          <cell r="AA12708">
            <v>1539.4533588743698</v>
          </cell>
          <cell r="AD12708">
            <v>1.7808524999999995</v>
          </cell>
          <cell r="AE12708">
            <v>72.810149999999993</v>
          </cell>
          <cell r="AF12708">
            <v>79.354333387436981</v>
          </cell>
        </row>
        <row r="12709">
          <cell r="M12709" t="str">
            <v>VentMaq</v>
          </cell>
          <cell r="N12709" t="str">
            <v>Ventouse maquette</v>
          </cell>
          <cell r="O12709" t="str">
            <v>Ventouse maquette</v>
          </cell>
          <cell r="P12709">
            <v>3</v>
          </cell>
          <cell r="Q12709">
            <v>0</v>
          </cell>
          <cell r="R12709" t="str">
            <v>01, 07,.</v>
          </cell>
          <cell r="X12709">
            <v>1.4741999999999995</v>
          </cell>
          <cell r="Y12709">
            <v>53.779949999999999</v>
          </cell>
          <cell r="Z12709">
            <v>35.4375</v>
          </cell>
          <cell r="AA12709">
            <v>90.691649999999996</v>
          </cell>
          <cell r="AD12709">
            <v>0.49139999999999984</v>
          </cell>
          <cell r="AE12709">
            <v>17.926649999999999</v>
          </cell>
          <cell r="AF12709">
            <v>11.8125</v>
          </cell>
        </row>
        <row r="12710">
          <cell r="M12710" t="str">
            <v>VenturiMaq</v>
          </cell>
          <cell r="N12710" t="str">
            <v>Venturi pour ventouses maquette</v>
          </cell>
          <cell r="O12710" t="str">
            <v>Vacuum system for suction cups model</v>
          </cell>
          <cell r="P12710">
            <v>1</v>
          </cell>
          <cell r="Q12710">
            <v>0</v>
          </cell>
          <cell r="R12710" t="str">
            <v>01, 07,.</v>
          </cell>
          <cell r="X12710">
            <v>9.0093149999999973</v>
          </cell>
          <cell r="Y12710">
            <v>733.45755000000008</v>
          </cell>
          <cell r="Z12710">
            <v>512.67527375296618</v>
          </cell>
          <cell r="AA12710">
            <v>1255.1421387529663</v>
          </cell>
          <cell r="AD12710">
            <v>9.0093149999999973</v>
          </cell>
          <cell r="AE12710">
            <v>733.45755000000008</v>
          </cell>
          <cell r="AF12710">
            <v>512.67527375296618</v>
          </cell>
        </row>
        <row r="12711">
          <cell r="M12711" t="str">
            <v>PPinduc</v>
          </cell>
          <cell r="N12711" t="str">
            <v>Détecteur inductif de présence pièce</v>
          </cell>
          <cell r="O12711" t="str">
            <v>Inductive part presence detector</v>
          </cell>
          <cell r="P12711">
            <v>2</v>
          </cell>
          <cell r="Q12711">
            <v>0</v>
          </cell>
          <cell r="R12711" t="str">
            <v>01, 07,.</v>
          </cell>
          <cell r="X12711">
            <v>3.8212649999999995</v>
          </cell>
          <cell r="Y12711">
            <v>51.636899999999997</v>
          </cell>
          <cell r="Z12711">
            <v>215.19076187648309</v>
          </cell>
          <cell r="AA12711">
            <v>270.64892687648307</v>
          </cell>
          <cell r="AD12711">
            <v>1.9106324999999997</v>
          </cell>
          <cell r="AE12711">
            <v>25.818449999999999</v>
          </cell>
          <cell r="AF12711">
            <v>107.59538093824155</v>
          </cell>
        </row>
        <row r="12712">
          <cell r="M12712" t="str">
            <v>PPlaser</v>
          </cell>
          <cell r="N12712" t="str">
            <v>Détecteur laser de présence pièce</v>
          </cell>
          <cell r="O12712" t="str">
            <v xml:space="preserve">Parts presence laser sensor </v>
          </cell>
          <cell r="P12712">
            <v>1</v>
          </cell>
          <cell r="Q12712">
            <v>0</v>
          </cell>
          <cell r="R12712" t="str">
            <v>01, 07,.</v>
          </cell>
          <cell r="X12712">
            <v>1.9106324999999997</v>
          </cell>
          <cell r="Y12712">
            <v>25.818449999999999</v>
          </cell>
          <cell r="Z12712">
            <v>107.59538093824155</v>
          </cell>
          <cell r="AA12712">
            <v>135.32446343824154</v>
          </cell>
          <cell r="AD12712">
            <v>1.9106324999999997</v>
          </cell>
          <cell r="AE12712">
            <v>25.818449999999999</v>
          </cell>
          <cell r="AF12712">
            <v>107.59538093824155</v>
          </cell>
        </row>
        <row r="12713">
          <cell r="M12713" t="str">
            <v>Distrib2</v>
          </cell>
          <cell r="N12713" t="str">
            <v>Distributeur 5/2</v>
          </cell>
          <cell r="O12713" t="str">
            <v>5/2-way valve</v>
          </cell>
          <cell r="P12713">
            <v>13</v>
          </cell>
          <cell r="Q12713">
            <v>0</v>
          </cell>
          <cell r="R12713" t="str">
            <v>01, 07,.</v>
          </cell>
          <cell r="X12713">
            <v>93.697694999999982</v>
          </cell>
          <cell r="Y12713">
            <v>2092.2720000000004</v>
          </cell>
          <cell r="Z12713">
            <v>2229.768295794393</v>
          </cell>
          <cell r="AA12713">
            <v>4415.7379907943932</v>
          </cell>
          <cell r="AD12713">
            <v>7.207514999999999</v>
          </cell>
          <cell r="AE12713">
            <v>160.94400000000002</v>
          </cell>
          <cell r="AF12713">
            <v>171.52063813803022</v>
          </cell>
        </row>
        <row r="12714">
          <cell r="M12714">
            <v>0</v>
          </cell>
          <cell r="N12714">
            <v>0</v>
          </cell>
          <cell r="O12714" t="str">
            <v/>
          </cell>
          <cell r="P12714">
            <v>0</v>
          </cell>
          <cell r="Q12714">
            <v>0</v>
          </cell>
          <cell r="R12714">
            <v>0</v>
          </cell>
          <cell r="AA12714">
            <v>0</v>
          </cell>
          <cell r="AD12714" t="e">
            <v>#DIV/0!</v>
          </cell>
          <cell r="AE12714" t="e">
            <v>#DIV/0!</v>
          </cell>
          <cell r="AF12714" t="e">
            <v>#DIV/0!</v>
          </cell>
        </row>
        <row r="12715">
          <cell r="M12715">
            <v>0</v>
          </cell>
          <cell r="N12715">
            <v>0</v>
          </cell>
          <cell r="O12715" t="str">
            <v/>
          </cell>
          <cell r="P12715">
            <v>1</v>
          </cell>
          <cell r="Q12715">
            <v>0</v>
          </cell>
          <cell r="R12715">
            <v>0</v>
          </cell>
          <cell r="AA12715">
            <v>0</v>
          </cell>
          <cell r="AD12715">
            <v>0</v>
          </cell>
          <cell r="AE12715">
            <v>0</v>
          </cell>
          <cell r="AF12715">
            <v>0</v>
          </cell>
        </row>
        <row r="12716">
          <cell r="M12716" t="str">
            <v>RefSer40DINPreh</v>
          </cell>
          <cell r="N12716" t="str">
            <v>Serrage 40 DIN Touche + Appui tous types sur Préh</v>
          </cell>
          <cell r="O12716" t="str">
            <v>Clamping 40 DIN Key + All types of support on Preh</v>
          </cell>
          <cell r="P12716">
            <v>1</v>
          </cell>
          <cell r="Q12716">
            <v>0</v>
          </cell>
          <cell r="R12716" t="str">
            <v>01, 07,.</v>
          </cell>
          <cell r="X12716">
            <v>1.2284999999999997</v>
          </cell>
          <cell r="Y12716">
            <v>71.007300000000001</v>
          </cell>
          <cell r="Z12716">
            <v>37.800000000000004</v>
          </cell>
          <cell r="AA12716">
            <v>110.03579999999999</v>
          </cell>
          <cell r="AD12716">
            <v>1.2284999999999997</v>
          </cell>
          <cell r="AE12716">
            <v>71.007300000000001</v>
          </cell>
          <cell r="AF12716">
            <v>37.800000000000004</v>
          </cell>
        </row>
        <row r="12717">
          <cell r="M12717" t="str">
            <v>CompIntRefSerrPreh</v>
          </cell>
          <cell r="N12717" t="str">
            <v>Complément intégration d'une réf serr préhenseur</v>
          </cell>
          <cell r="O12717" t="str">
            <v>Add-on integration tight reference in a Gripper</v>
          </cell>
          <cell r="P12717">
            <v>1</v>
          </cell>
          <cell r="Q12717">
            <v>0</v>
          </cell>
          <cell r="R12717" t="str">
            <v>01, 07,.</v>
          </cell>
          <cell r="X12717">
            <v>0</v>
          </cell>
          <cell r="Y12717">
            <v>0</v>
          </cell>
          <cell r="Z12717">
            <v>23.625</v>
          </cell>
          <cell r="AA12717">
            <v>23.625</v>
          </cell>
          <cell r="AD12717">
            <v>0</v>
          </cell>
          <cell r="AE12717">
            <v>0</v>
          </cell>
          <cell r="AF12717">
            <v>23.625</v>
          </cell>
        </row>
        <row r="12718">
          <cell r="M12718" t="str">
            <v>PilMobPreh</v>
          </cell>
          <cell r="N12718" t="str">
            <v>Pilote escamotable sur Préhenseur avec antenne sup</v>
          </cell>
          <cell r="O12718" t="str">
            <v>Retractable pin on Gripper</v>
          </cell>
          <cell r="P12718">
            <v>1</v>
          </cell>
          <cell r="Q12718">
            <v>0</v>
          </cell>
          <cell r="R12718" t="str">
            <v>01, 07,.</v>
          </cell>
          <cell r="X12718">
            <v>1.2284999999999997</v>
          </cell>
          <cell r="Y12718">
            <v>71.007300000000001</v>
          </cell>
          <cell r="Z12718">
            <v>37.800000000000004</v>
          </cell>
          <cell r="AA12718">
            <v>110.03579999999999</v>
          </cell>
          <cell r="AD12718">
            <v>1.2284999999999997</v>
          </cell>
          <cell r="AE12718">
            <v>71.007300000000001</v>
          </cell>
          <cell r="AF12718">
            <v>37.800000000000004</v>
          </cell>
        </row>
        <row r="12719">
          <cell r="M12719" t="str">
            <v>CompIntPilMobPreh</v>
          </cell>
          <cell r="N12719" t="str">
            <v>Complément intégration pilote mobile Préhenseur</v>
          </cell>
          <cell r="O12719" t="str">
            <v>Add on integration mobile Pin in Gripper</v>
          </cell>
          <cell r="P12719">
            <v>1</v>
          </cell>
          <cell r="Q12719">
            <v>0</v>
          </cell>
          <cell r="R12719" t="str">
            <v>01, 07,.</v>
          </cell>
          <cell r="X12719">
            <v>0</v>
          </cell>
          <cell r="Y12719">
            <v>0</v>
          </cell>
          <cell r="Z12719">
            <v>18.900000000000002</v>
          </cell>
          <cell r="AA12719">
            <v>18.900000000000002</v>
          </cell>
          <cell r="AD12719">
            <v>0</v>
          </cell>
          <cell r="AE12719">
            <v>0</v>
          </cell>
          <cell r="AF12719">
            <v>18.900000000000002</v>
          </cell>
        </row>
        <row r="12720">
          <cell r="M12720" t="str">
            <v>PPinducPreh</v>
          </cell>
          <cell r="N12720" t="str">
            <v>Détecteur inductif présence pièce sur Préhenseur a</v>
          </cell>
          <cell r="O12720" t="str">
            <v>Inductive part presence detector on Gripper</v>
          </cell>
          <cell r="P12720">
            <v>1</v>
          </cell>
          <cell r="Q12720">
            <v>0</v>
          </cell>
          <cell r="R12720" t="str">
            <v>01, 07,.</v>
          </cell>
          <cell r="X12720">
            <v>1.2284999999999997</v>
          </cell>
          <cell r="Y12720">
            <v>37.65825000000001</v>
          </cell>
          <cell r="Z12720">
            <v>9.4500000000000011</v>
          </cell>
          <cell r="AA12720">
            <v>48.336750000000009</v>
          </cell>
          <cell r="AD12720">
            <v>1.2284999999999997</v>
          </cell>
          <cell r="AE12720">
            <v>37.65825000000001</v>
          </cell>
          <cell r="AF12720">
            <v>9.4500000000000011</v>
          </cell>
        </row>
        <row r="12721">
          <cell r="M12721" t="str">
            <v>CompIntPpPreh</v>
          </cell>
          <cell r="N12721" t="str">
            <v>Complément intégration d'un présence pièce préh</v>
          </cell>
          <cell r="O12721" t="str">
            <v>Add-on integration presence part</v>
          </cell>
          <cell r="P12721">
            <v>1</v>
          </cell>
          <cell r="Q12721">
            <v>0</v>
          </cell>
          <cell r="R12721" t="str">
            <v>01, 07,.</v>
          </cell>
          <cell r="X12721">
            <v>0</v>
          </cell>
          <cell r="Y12721">
            <v>0</v>
          </cell>
          <cell r="Z12721">
            <v>23.625</v>
          </cell>
          <cell r="AA12721">
            <v>23.625</v>
          </cell>
          <cell r="AD12721">
            <v>0</v>
          </cell>
          <cell r="AE12721">
            <v>0</v>
          </cell>
          <cell r="AF12721">
            <v>23.625</v>
          </cell>
        </row>
        <row r="12722">
          <cell r="M12722" t="str">
            <v>DistribPreh</v>
          </cell>
          <cell r="N12722" t="str">
            <v>Distributeur taille 2 sur Préhenseur</v>
          </cell>
          <cell r="O12722" t="str">
            <v>Dispenser size 2 on Gripper</v>
          </cell>
          <cell r="P12722">
            <v>2</v>
          </cell>
          <cell r="Q12722">
            <v>0</v>
          </cell>
          <cell r="R12722" t="str">
            <v>01, 07,.</v>
          </cell>
          <cell r="X12722">
            <v>2.4569999999999994</v>
          </cell>
          <cell r="Y12722">
            <v>325.39499999999998</v>
          </cell>
          <cell r="Z12722">
            <v>37.800000000000004</v>
          </cell>
          <cell r="AA12722">
            <v>365.65199999999999</v>
          </cell>
          <cell r="AD12722">
            <v>1.2284999999999997</v>
          </cell>
          <cell r="AE12722">
            <v>162.69749999999999</v>
          </cell>
          <cell r="AF12722">
            <v>18.900000000000002</v>
          </cell>
        </row>
        <row r="12723">
          <cell r="M12723" t="str">
            <v>CompIntDistribPreh</v>
          </cell>
          <cell r="N12723" t="str">
            <v>Complément intégration d'un distributeur préh</v>
          </cell>
          <cell r="O12723" t="str">
            <v>Add-on integration distributor into existing gripper</v>
          </cell>
          <cell r="P12723">
            <v>2</v>
          </cell>
          <cell r="Q12723">
            <v>0</v>
          </cell>
          <cell r="R12723" t="str">
            <v>01, 07,.</v>
          </cell>
          <cell r="X12723">
            <v>0</v>
          </cell>
          <cell r="Y12723">
            <v>0</v>
          </cell>
          <cell r="Z12723">
            <v>47.25</v>
          </cell>
          <cell r="AA12723">
            <v>47.25</v>
          </cell>
          <cell r="AD12723">
            <v>0</v>
          </cell>
          <cell r="AE12723">
            <v>0</v>
          </cell>
          <cell r="AF12723">
            <v>23.625</v>
          </cell>
        </row>
        <row r="12724">
          <cell r="M12724" t="str">
            <v>HTrackLaser</v>
          </cell>
          <cell r="N12724" t="str">
            <v>Une heure d'utilisation d'un Tracker laser</v>
          </cell>
          <cell r="O12724" t="str">
            <v>One hour of use of a laser tracker</v>
          </cell>
          <cell r="P12724">
            <v>4</v>
          </cell>
          <cell r="Q12724">
            <v>0</v>
          </cell>
          <cell r="R12724" t="str">
            <v>01, 07,.</v>
          </cell>
          <cell r="X12724">
            <v>0</v>
          </cell>
          <cell r="Y12724">
            <v>0</v>
          </cell>
          <cell r="Z12724">
            <v>0</v>
          </cell>
          <cell r="AA12724">
            <v>0</v>
          </cell>
          <cell r="AD12724">
            <v>0</v>
          </cell>
          <cell r="AE12724">
            <v>0</v>
          </cell>
          <cell r="AF12724">
            <v>0</v>
          </cell>
        </row>
        <row r="12725">
          <cell r="M12725" t="str">
            <v>IntPrehEl</v>
          </cell>
          <cell r="N12725" t="str">
            <v>Intégration en ligne d'un préhenseur</v>
          </cell>
          <cell r="O12725" t="str">
            <v>On-line integration of a gripper</v>
          </cell>
          <cell r="P12725">
            <v>1</v>
          </cell>
          <cell r="Q12725">
            <v>0</v>
          </cell>
          <cell r="R12725" t="str">
            <v>01, 07,.</v>
          </cell>
          <cell r="X12725">
            <v>0</v>
          </cell>
          <cell r="Y12725">
            <v>0</v>
          </cell>
          <cell r="Z12725">
            <v>0</v>
          </cell>
          <cell r="AA12725">
            <v>0</v>
          </cell>
          <cell r="AD12725">
            <v>0</v>
          </cell>
          <cell r="AE12725">
            <v>0</v>
          </cell>
          <cell r="AF12725">
            <v>0</v>
          </cell>
        </row>
        <row r="12726">
          <cell r="M12726">
            <v>0</v>
          </cell>
          <cell r="N12726">
            <v>0</v>
          </cell>
          <cell r="O12726" t="str">
            <v/>
          </cell>
          <cell r="P12726">
            <v>0</v>
          </cell>
          <cell r="Q12726">
            <v>0</v>
          </cell>
          <cell r="R12726">
            <v>0</v>
          </cell>
          <cell r="AA12726">
            <v>0</v>
          </cell>
          <cell r="AD12726" t="e">
            <v>#DIV/0!</v>
          </cell>
          <cell r="AE12726" t="e">
            <v>#DIV/0!</v>
          </cell>
          <cell r="AF12726" t="e">
            <v>#DIV/0!</v>
          </cell>
        </row>
        <row r="12727">
          <cell r="M12727">
            <v>0</v>
          </cell>
          <cell r="N12727">
            <v>0</v>
          </cell>
          <cell r="O12727" t="str">
            <v/>
          </cell>
          <cell r="P12727">
            <v>1</v>
          </cell>
          <cell r="Q12727" t="str">
            <v>Changement réferenciel</v>
          </cell>
          <cell r="R12727">
            <v>0</v>
          </cell>
          <cell r="AA12727">
            <v>0</v>
          </cell>
          <cell r="AD12727">
            <v>0</v>
          </cell>
          <cell r="AE12727">
            <v>0</v>
          </cell>
          <cell r="AF12727">
            <v>0</v>
          </cell>
        </row>
        <row r="12728">
          <cell r="M12728" t="str">
            <v>EtudRobSEL1</v>
          </cell>
          <cell r="N12728" t="str">
            <v>Etude numérique simple robot SEL existant</v>
          </cell>
          <cell r="O12728" t="str">
            <v>Simple numerical study on existing SEL robot</v>
          </cell>
          <cell r="P12728">
            <v>0.5</v>
          </cell>
          <cell r="Q12728">
            <v>0</v>
          </cell>
          <cell r="R12728" t="str">
            <v>01, 07,.</v>
          </cell>
          <cell r="X12728">
            <v>0</v>
          </cell>
          <cell r="Y12728">
            <v>0</v>
          </cell>
          <cell r="Z12728">
            <v>0</v>
          </cell>
          <cell r="AA12728">
            <v>0</v>
          </cell>
          <cell r="AD12728">
            <v>0</v>
          </cell>
          <cell r="AE12728">
            <v>0</v>
          </cell>
          <cell r="AF12728">
            <v>0</v>
          </cell>
        </row>
        <row r="12729">
          <cell r="M12729" t="str">
            <v>TrajSoud</v>
          </cell>
          <cell r="N12729" t="str">
            <v>Trajectoire de soudure(clinchage, arc tiré, rivet)</v>
          </cell>
          <cell r="O12729" t="str">
            <v>Welding path (clinching, pulled arc, rivet)</v>
          </cell>
          <cell r="P12729">
            <v>1</v>
          </cell>
          <cell r="Q12729">
            <v>0</v>
          </cell>
          <cell r="R12729" t="str">
            <v>01, 07,.</v>
          </cell>
          <cell r="X12729">
            <v>0</v>
          </cell>
          <cell r="Y12729">
            <v>0</v>
          </cell>
          <cell r="Z12729">
            <v>0</v>
          </cell>
          <cell r="AA12729">
            <v>0</v>
          </cell>
          <cell r="AD12729">
            <v>0</v>
          </cell>
          <cell r="AE12729">
            <v>0</v>
          </cell>
          <cell r="AF12729">
            <v>0</v>
          </cell>
        </row>
        <row r="12730">
          <cell r="M12730" t="str">
            <v>AssembEtudeEtSite</v>
          </cell>
          <cell r="N12730" t="str">
            <v>Etudes assemb métier 05 + pilote assemb métier 49</v>
          </cell>
          <cell r="O12730" t="str">
            <v>Studies business assembly 05 + pin business assembly 49</v>
          </cell>
          <cell r="P12730">
            <v>1</v>
          </cell>
          <cell r="Q12730">
            <v>0</v>
          </cell>
          <cell r="R12730" t="str">
            <v>01, 07,.</v>
          </cell>
          <cell r="X12730">
            <v>0</v>
          </cell>
          <cell r="Y12730">
            <v>0</v>
          </cell>
          <cell r="Z12730">
            <v>0</v>
          </cell>
          <cell r="AA12730">
            <v>0</v>
          </cell>
          <cell r="AD12730">
            <v>0</v>
          </cell>
          <cell r="AE12730">
            <v>0</v>
          </cell>
          <cell r="AF12730">
            <v>0</v>
          </cell>
        </row>
        <row r="12731">
          <cell r="M12731" t="str">
            <v>CopTrajSoud</v>
          </cell>
          <cell r="N12731" t="str">
            <v>Copie trajectoire Soudure suite à ajout diversité</v>
          </cell>
          <cell r="O12731" t="str">
            <v>Copie of a welding trajectory for divers models</v>
          </cell>
          <cell r="P12731">
            <v>3</v>
          </cell>
          <cell r="Q12731" t="str">
            <v>Avec ou sans trappe CC/OV24</v>
          </cell>
          <cell r="R12731" t="str">
            <v>01, 07,.</v>
          </cell>
          <cell r="X12731">
            <v>0</v>
          </cell>
          <cell r="Y12731">
            <v>0</v>
          </cell>
          <cell r="Z12731">
            <v>0</v>
          </cell>
          <cell r="AA12731">
            <v>0</v>
          </cell>
          <cell r="AD12731">
            <v>0</v>
          </cell>
          <cell r="AE12731">
            <v>0</v>
          </cell>
          <cell r="AF12731">
            <v>0</v>
          </cell>
        </row>
        <row r="12732">
          <cell r="M12732" t="str">
            <v>EchCodeTraj</v>
          </cell>
          <cell r="N12732" t="str">
            <v>Echange Code Trajectoire avec baie robot</v>
          </cell>
          <cell r="O12732" t="str">
            <v>Exchange of Trajectory Code with robot bay</v>
          </cell>
          <cell r="P12732">
            <v>4</v>
          </cell>
          <cell r="Q12732">
            <v>0</v>
          </cell>
          <cell r="R12732" t="str">
            <v>01, 07,.</v>
          </cell>
          <cell r="X12732">
            <v>4.7249999999999988</v>
          </cell>
          <cell r="Y12732">
            <v>0</v>
          </cell>
          <cell r="Z12732">
            <v>385.63967612826286</v>
          </cell>
          <cell r="AA12732">
            <v>390.36467612826289</v>
          </cell>
          <cell r="AD12732">
            <v>1.1812499999999997</v>
          </cell>
          <cell r="AE12732">
            <v>0</v>
          </cell>
          <cell r="AF12732">
            <v>96.409919032065716</v>
          </cell>
        </row>
        <row r="12733">
          <cell r="M12733" t="str">
            <v>HEtudAUT</v>
          </cell>
          <cell r="N12733" t="str">
            <v>Une heure d'études automatismes</v>
          </cell>
          <cell r="O12733" t="str">
            <v>One hour of automation studies</v>
          </cell>
          <cell r="P12733">
            <v>2</v>
          </cell>
          <cell r="Q12733" t="str">
            <v>Complement Hetude AF+Marguerite+Prog</v>
          </cell>
          <cell r="R12733" t="str">
            <v>01</v>
          </cell>
          <cell r="X12733">
            <v>130</v>
          </cell>
          <cell r="Y12733">
            <v>0</v>
          </cell>
          <cell r="Z12733">
            <v>0</v>
          </cell>
          <cell r="AA12733">
            <v>130</v>
          </cell>
          <cell r="AD12733">
            <v>65</v>
          </cell>
          <cell r="AE12733">
            <v>0</v>
          </cell>
          <cell r="AF12733">
            <v>0</v>
          </cell>
        </row>
        <row r="12734">
          <cell r="M12734">
            <v>0</v>
          </cell>
          <cell r="N12734">
            <v>0</v>
          </cell>
          <cell r="O12734" t="str">
            <v/>
          </cell>
          <cell r="P12734">
            <v>0</v>
          </cell>
          <cell r="Q12734">
            <v>0</v>
          </cell>
          <cell r="R12734">
            <v>0</v>
          </cell>
          <cell r="AA12734">
            <v>0</v>
          </cell>
          <cell r="AD12734" t="e">
            <v>#DIV/0!</v>
          </cell>
          <cell r="AE12734" t="e">
            <v>#DIV/0!</v>
          </cell>
          <cell r="AF12734" t="e">
            <v>#DIV/0!</v>
          </cell>
        </row>
        <row r="12735">
          <cell r="M12735">
            <v>0</v>
          </cell>
          <cell r="N12735">
            <v>0</v>
          </cell>
          <cell r="O12735" t="str">
            <v/>
          </cell>
          <cell r="P12735">
            <v>1</v>
          </cell>
          <cell r="Q12735" t="str">
            <v>Changement réferenciel</v>
          </cell>
          <cell r="R12735">
            <v>0</v>
          </cell>
          <cell r="AA12735">
            <v>0</v>
          </cell>
          <cell r="AD12735">
            <v>0</v>
          </cell>
          <cell r="AE12735">
            <v>0</v>
          </cell>
          <cell r="AF12735">
            <v>0</v>
          </cell>
        </row>
        <row r="12736">
          <cell r="M12736" t="str">
            <v>EtudRobSEL1</v>
          </cell>
          <cell r="N12736" t="str">
            <v>Etude numérique simple robot SEL existant</v>
          </cell>
          <cell r="O12736" t="str">
            <v>Simple numerical study on existing SEL robot</v>
          </cell>
          <cell r="P12736">
            <v>0.5</v>
          </cell>
          <cell r="Q12736">
            <v>0</v>
          </cell>
          <cell r="R12736" t="str">
            <v>01, 07,.</v>
          </cell>
          <cell r="X12736">
            <v>0</v>
          </cell>
          <cell r="Y12736">
            <v>0</v>
          </cell>
          <cell r="Z12736">
            <v>0</v>
          </cell>
          <cell r="AA12736">
            <v>0</v>
          </cell>
          <cell r="AD12736">
            <v>0</v>
          </cell>
          <cell r="AE12736">
            <v>0</v>
          </cell>
          <cell r="AF12736">
            <v>0</v>
          </cell>
        </row>
        <row r="12737">
          <cell r="M12737" t="str">
            <v>TrajSoud</v>
          </cell>
          <cell r="N12737" t="str">
            <v>Trajectoire de soudure(clinchage, arc tiré, rivet)</v>
          </cell>
          <cell r="O12737" t="str">
            <v>Welding path (clinching, pulled arc, rivet)</v>
          </cell>
          <cell r="P12737">
            <v>1</v>
          </cell>
          <cell r="Q12737" t="str">
            <v>CC24</v>
          </cell>
          <cell r="R12737" t="str">
            <v>01, 07,.</v>
          </cell>
          <cell r="X12737">
            <v>0</v>
          </cell>
          <cell r="Y12737">
            <v>0</v>
          </cell>
          <cell r="Z12737">
            <v>0</v>
          </cell>
          <cell r="AA12737">
            <v>0</v>
          </cell>
          <cell r="AD12737">
            <v>0</v>
          </cell>
          <cell r="AE12737">
            <v>0</v>
          </cell>
          <cell r="AF12737">
            <v>0</v>
          </cell>
        </row>
        <row r="12738">
          <cell r="M12738" t="str">
            <v>AssembEtudeEtSite</v>
          </cell>
          <cell r="N12738" t="str">
            <v>Etudes assemb métier 05 + pilote assemb métier 49</v>
          </cell>
          <cell r="O12738" t="str">
            <v>Studies business assembly 05 + pin business assembly 49</v>
          </cell>
          <cell r="P12738">
            <v>1</v>
          </cell>
          <cell r="Q12738">
            <v>0</v>
          </cell>
          <cell r="R12738" t="str">
            <v>01, 07,.</v>
          </cell>
          <cell r="X12738">
            <v>0</v>
          </cell>
          <cell r="Y12738">
            <v>0</v>
          </cell>
          <cell r="Z12738">
            <v>0</v>
          </cell>
          <cell r="AA12738">
            <v>0</v>
          </cell>
          <cell r="AD12738">
            <v>0</v>
          </cell>
          <cell r="AE12738">
            <v>0</v>
          </cell>
          <cell r="AF12738">
            <v>0</v>
          </cell>
        </row>
        <row r="12739">
          <cell r="M12739" t="str">
            <v>CopTrajSoud</v>
          </cell>
          <cell r="N12739" t="str">
            <v>Copie trajectoire Soudure suite à ajout diversité</v>
          </cell>
          <cell r="O12739" t="str">
            <v>Copie of a welding trajectory for divers models</v>
          </cell>
          <cell r="P12739">
            <v>1</v>
          </cell>
          <cell r="Q12739" t="str">
            <v>CC ou OV24</v>
          </cell>
          <cell r="R12739" t="str">
            <v>01, 07,.</v>
          </cell>
          <cell r="X12739">
            <v>0</v>
          </cell>
          <cell r="Y12739">
            <v>0</v>
          </cell>
          <cell r="Z12739">
            <v>0</v>
          </cell>
          <cell r="AA12739">
            <v>0</v>
          </cell>
          <cell r="AD12739">
            <v>0</v>
          </cell>
          <cell r="AE12739">
            <v>0</v>
          </cell>
          <cell r="AF12739">
            <v>0</v>
          </cell>
        </row>
        <row r="12740">
          <cell r="M12740" t="str">
            <v>EchCodeTraj</v>
          </cell>
          <cell r="N12740" t="str">
            <v>Echange Code Trajectoire avec baie robot</v>
          </cell>
          <cell r="O12740" t="str">
            <v>Exchange of Trajectory Code with robot bay</v>
          </cell>
          <cell r="P12740">
            <v>2</v>
          </cell>
          <cell r="Q12740">
            <v>0</v>
          </cell>
          <cell r="R12740" t="str">
            <v>01, 07,.</v>
          </cell>
          <cell r="X12740">
            <v>2.3624999999999994</v>
          </cell>
          <cell r="Y12740">
            <v>0</v>
          </cell>
          <cell r="Z12740">
            <v>192.81983806413143</v>
          </cell>
          <cell r="AA12740">
            <v>195.18233806413144</v>
          </cell>
          <cell r="AD12740">
            <v>1.1812499999999997</v>
          </cell>
          <cell r="AE12740">
            <v>0</v>
          </cell>
          <cell r="AF12740">
            <v>96.409919032065716</v>
          </cell>
        </row>
        <row r="12741">
          <cell r="M12741" t="str">
            <v>HEtudAUT</v>
          </cell>
          <cell r="N12741" t="str">
            <v>Une heure d'études automatismes</v>
          </cell>
          <cell r="O12741" t="str">
            <v>One hour of automation studies</v>
          </cell>
          <cell r="P12741">
            <v>1</v>
          </cell>
          <cell r="Q12741" t="str">
            <v>Complement Hetude AF+Marguerite+Prog</v>
          </cell>
          <cell r="R12741" t="str">
            <v>01</v>
          </cell>
          <cell r="X12741">
            <v>65</v>
          </cell>
          <cell r="Y12741">
            <v>0</v>
          </cell>
          <cell r="Z12741">
            <v>0</v>
          </cell>
          <cell r="AA12741">
            <v>65</v>
          </cell>
          <cell r="AD12741">
            <v>65</v>
          </cell>
          <cell r="AE12741">
            <v>0</v>
          </cell>
          <cell r="AF12741">
            <v>0</v>
          </cell>
        </row>
        <row r="12742">
          <cell r="M12742">
            <v>0</v>
          </cell>
          <cell r="N12742">
            <v>0</v>
          </cell>
          <cell r="O12742" t="str">
            <v/>
          </cell>
          <cell r="P12742">
            <v>0</v>
          </cell>
          <cell r="Q12742">
            <v>0</v>
          </cell>
          <cell r="R12742">
            <v>0</v>
          </cell>
          <cell r="AA12742">
            <v>0</v>
          </cell>
          <cell r="AD12742" t="e">
            <v>#DIV/0!</v>
          </cell>
          <cell r="AE12742" t="e">
            <v>#DIV/0!</v>
          </cell>
          <cell r="AF12742" t="e">
            <v>#DIV/0!</v>
          </cell>
        </row>
        <row r="12743">
          <cell r="M12743">
            <v>0</v>
          </cell>
          <cell r="N12743">
            <v>0</v>
          </cell>
          <cell r="O12743" t="str">
            <v/>
          </cell>
          <cell r="P12743">
            <v>1</v>
          </cell>
          <cell r="Q12743">
            <v>0</v>
          </cell>
          <cell r="R12743">
            <v>0</v>
          </cell>
          <cell r="AA12743">
            <v>0</v>
          </cell>
          <cell r="AD12743">
            <v>0</v>
          </cell>
          <cell r="AE12743">
            <v>0</v>
          </cell>
          <cell r="AF12743">
            <v>0</v>
          </cell>
        </row>
        <row r="12744">
          <cell r="M12744" t="str">
            <v>EtudRobM1</v>
          </cell>
          <cell r="N12744" t="str">
            <v>Etude numérique simple sur robot M existant</v>
          </cell>
          <cell r="O12744" t="str">
            <v>Simple numerical study on existing M robot</v>
          </cell>
          <cell r="P12744">
            <v>0.5</v>
          </cell>
          <cell r="Q12744">
            <v>0</v>
          </cell>
          <cell r="R12744" t="str">
            <v>01, 07,.</v>
          </cell>
          <cell r="X12744">
            <v>0</v>
          </cell>
          <cell r="Y12744">
            <v>0</v>
          </cell>
          <cell r="Z12744">
            <v>0</v>
          </cell>
          <cell r="AA12744">
            <v>0</v>
          </cell>
          <cell r="AD12744">
            <v>0</v>
          </cell>
          <cell r="AE12744">
            <v>0</v>
          </cell>
          <cell r="AF12744">
            <v>0</v>
          </cell>
        </row>
        <row r="12745">
          <cell r="M12745" t="str">
            <v>TrajMan</v>
          </cell>
          <cell r="N12745" t="str">
            <v>Trajectoire de manutention</v>
          </cell>
          <cell r="O12745" t="str">
            <v>Handling path</v>
          </cell>
          <cell r="P12745">
            <v>2</v>
          </cell>
          <cell r="Q12745" t="str">
            <v>CC24: Prise OP20 et dépose OP30</v>
          </cell>
          <cell r="R12745" t="str">
            <v>01, 07,.</v>
          </cell>
          <cell r="X12745">
            <v>0</v>
          </cell>
          <cell r="Y12745">
            <v>0</v>
          </cell>
          <cell r="Z12745">
            <v>0</v>
          </cell>
          <cell r="AA12745">
            <v>0</v>
          </cell>
          <cell r="AD12745">
            <v>0</v>
          </cell>
          <cell r="AE12745">
            <v>0</v>
          </cell>
          <cell r="AF12745">
            <v>0</v>
          </cell>
        </row>
        <row r="12746">
          <cell r="M12746" t="str">
            <v>CopTrajMan</v>
          </cell>
          <cell r="N12746" t="str">
            <v>Copie trajectoire Manut suite à ajout diversité</v>
          </cell>
          <cell r="O12746" t="str">
            <v>Copie of a handling trajectory for divers models</v>
          </cell>
          <cell r="P12746">
            <v>2</v>
          </cell>
          <cell r="Q12746" t="str">
            <v>CC24: avec ou sans trappe</v>
          </cell>
          <cell r="R12746" t="str">
            <v>01, 07,.</v>
          </cell>
          <cell r="X12746">
            <v>0</v>
          </cell>
          <cell r="Y12746">
            <v>0</v>
          </cell>
          <cell r="Z12746">
            <v>0</v>
          </cell>
          <cell r="AA12746">
            <v>0</v>
          </cell>
          <cell r="AD12746">
            <v>0</v>
          </cell>
          <cell r="AE12746">
            <v>0</v>
          </cell>
          <cell r="AF12746">
            <v>0</v>
          </cell>
        </row>
        <row r="12747">
          <cell r="M12747" t="str">
            <v>CopTrajMan</v>
          </cell>
          <cell r="N12747" t="str">
            <v>Copie trajectoire Manut suite à ajout diversité</v>
          </cell>
          <cell r="O12747" t="str">
            <v>Copie of a handling trajectory for divers models</v>
          </cell>
          <cell r="P12747">
            <v>4</v>
          </cell>
          <cell r="Q12747" t="str">
            <v>OV24</v>
          </cell>
          <cell r="R12747" t="str">
            <v>01, 07,.</v>
          </cell>
          <cell r="X12747">
            <v>0</v>
          </cell>
          <cell r="Y12747">
            <v>0</v>
          </cell>
          <cell r="Z12747">
            <v>0</v>
          </cell>
          <cell r="AA12747">
            <v>0</v>
          </cell>
          <cell r="AD12747">
            <v>0</v>
          </cell>
          <cell r="AE12747">
            <v>0</v>
          </cell>
          <cell r="AF12747">
            <v>0</v>
          </cell>
        </row>
        <row r="12748">
          <cell r="M12748" t="str">
            <v>EchCodeTraj</v>
          </cell>
          <cell r="N12748" t="str">
            <v>Echange Code Trajectoire avec baie robot</v>
          </cell>
          <cell r="O12748" t="str">
            <v>Exchange of Trajectory Code with robot bay</v>
          </cell>
          <cell r="P12748">
            <v>4</v>
          </cell>
          <cell r="Q12748" t="str">
            <v>CC24 et OV24</v>
          </cell>
          <cell r="R12748" t="str">
            <v>01, 07,.</v>
          </cell>
          <cell r="X12748">
            <v>4.7249999999999988</v>
          </cell>
          <cell r="Y12748">
            <v>0</v>
          </cell>
          <cell r="Z12748">
            <v>385.63967612826286</v>
          </cell>
          <cell r="AA12748">
            <v>390.36467612826289</v>
          </cell>
          <cell r="AD12748">
            <v>1.1812499999999997</v>
          </cell>
          <cell r="AE12748">
            <v>0</v>
          </cell>
          <cell r="AF12748">
            <v>96.409919032065716</v>
          </cell>
        </row>
        <row r="12749">
          <cell r="M12749" t="str">
            <v>HEtudAUT</v>
          </cell>
          <cell r="N12749" t="str">
            <v>Une heure d'études automatismes</v>
          </cell>
          <cell r="O12749" t="str">
            <v>One hour of automation studies</v>
          </cell>
          <cell r="P12749">
            <v>2</v>
          </cell>
          <cell r="Q12749">
            <v>0</v>
          </cell>
          <cell r="R12749" t="str">
            <v>01</v>
          </cell>
          <cell r="X12749">
            <v>130</v>
          </cell>
          <cell r="Y12749">
            <v>0</v>
          </cell>
          <cell r="Z12749">
            <v>0</v>
          </cell>
          <cell r="AA12749">
            <v>130</v>
          </cell>
          <cell r="AD12749">
            <v>65</v>
          </cell>
          <cell r="AE12749">
            <v>0</v>
          </cell>
          <cell r="AF12749">
            <v>0</v>
          </cell>
        </row>
        <row r="12750">
          <cell r="M12750">
            <v>0</v>
          </cell>
          <cell r="N12750">
            <v>0</v>
          </cell>
          <cell r="O12750" t="str">
            <v/>
          </cell>
          <cell r="P12750">
            <v>0</v>
          </cell>
          <cell r="Q12750">
            <v>0</v>
          </cell>
          <cell r="R12750">
            <v>0</v>
          </cell>
          <cell r="AA12750">
            <v>0</v>
          </cell>
          <cell r="AD12750" t="e">
            <v>#DIV/0!</v>
          </cell>
          <cell r="AE12750" t="e">
            <v>#DIV/0!</v>
          </cell>
          <cell r="AF12750" t="e">
            <v>#DIV/0!</v>
          </cell>
        </row>
        <row r="12751">
          <cell r="M12751">
            <v>0</v>
          </cell>
          <cell r="N12751">
            <v>0</v>
          </cell>
          <cell r="O12751" t="str">
            <v/>
          </cell>
          <cell r="P12751">
            <v>1</v>
          </cell>
          <cell r="Q12751">
            <v>0</v>
          </cell>
          <cell r="R12751">
            <v>0</v>
          </cell>
          <cell r="AA12751">
            <v>0</v>
          </cell>
          <cell r="AD12751">
            <v>0</v>
          </cell>
          <cell r="AE12751">
            <v>0</v>
          </cell>
          <cell r="AF12751">
            <v>0</v>
          </cell>
        </row>
        <row r="12752">
          <cell r="M12752" t="str">
            <v>PPinducPreh</v>
          </cell>
          <cell r="N12752" t="str">
            <v>Détecteur inductif présence pièce sur Préhenseur a</v>
          </cell>
          <cell r="O12752" t="str">
            <v>Inductive part presence detector on Gripper</v>
          </cell>
          <cell r="P12752">
            <v>1</v>
          </cell>
          <cell r="Q12752">
            <v>0</v>
          </cell>
          <cell r="R12752" t="str">
            <v>01, 07,.</v>
          </cell>
          <cell r="X12752">
            <v>1.2284999999999997</v>
          </cell>
          <cell r="Y12752">
            <v>37.65825000000001</v>
          </cell>
          <cell r="Z12752">
            <v>9.4500000000000011</v>
          </cell>
          <cell r="AA12752">
            <v>48.336750000000009</v>
          </cell>
          <cell r="AD12752">
            <v>1.2284999999999997</v>
          </cell>
          <cell r="AE12752">
            <v>37.65825000000001</v>
          </cell>
          <cell r="AF12752">
            <v>9.4500000000000011</v>
          </cell>
        </row>
        <row r="12753">
          <cell r="M12753" t="str">
            <v>CompIntPpPreh</v>
          </cell>
          <cell r="N12753" t="str">
            <v>Complément intégration d'un présence pièce préh</v>
          </cell>
          <cell r="O12753" t="str">
            <v>Add-on integration presence part</v>
          </cell>
          <cell r="P12753">
            <v>1</v>
          </cell>
          <cell r="Q12753">
            <v>0</v>
          </cell>
          <cell r="R12753" t="str">
            <v>01, 07,.</v>
          </cell>
          <cell r="X12753">
            <v>0</v>
          </cell>
          <cell r="Y12753">
            <v>0</v>
          </cell>
          <cell r="Z12753">
            <v>23.625</v>
          </cell>
          <cell r="AA12753">
            <v>23.625</v>
          </cell>
          <cell r="AD12753">
            <v>0</v>
          </cell>
          <cell r="AE12753">
            <v>0</v>
          </cell>
          <cell r="AF12753">
            <v>23.625</v>
          </cell>
        </row>
        <row r="12754">
          <cell r="M12754" t="str">
            <v>DistribPreh</v>
          </cell>
          <cell r="N12754" t="str">
            <v>Distributeur taille 2 sur Préhenseur</v>
          </cell>
          <cell r="O12754" t="str">
            <v>Dispenser size 2 on Gripper</v>
          </cell>
          <cell r="P12754">
            <v>1</v>
          </cell>
          <cell r="Q12754">
            <v>0</v>
          </cell>
          <cell r="R12754" t="str">
            <v>01, 07,.</v>
          </cell>
          <cell r="X12754">
            <v>1.2284999999999997</v>
          </cell>
          <cell r="Y12754">
            <v>162.69749999999999</v>
          </cell>
          <cell r="Z12754">
            <v>18.900000000000002</v>
          </cell>
          <cell r="AA12754">
            <v>182.82599999999999</v>
          </cell>
          <cell r="AD12754">
            <v>1.2284999999999997</v>
          </cell>
          <cell r="AE12754">
            <v>162.69749999999999</v>
          </cell>
          <cell r="AF12754">
            <v>18.900000000000002</v>
          </cell>
        </row>
        <row r="12755">
          <cell r="M12755" t="str">
            <v>CompIntDistribPreh</v>
          </cell>
          <cell r="N12755" t="str">
            <v>Complément intégration d'un distributeur préh</v>
          </cell>
          <cell r="O12755" t="str">
            <v>Add-on integration distributor into existing gripper</v>
          </cell>
          <cell r="P12755">
            <v>1</v>
          </cell>
          <cell r="Q12755">
            <v>0</v>
          </cell>
          <cell r="R12755" t="str">
            <v>01, 07,.</v>
          </cell>
          <cell r="X12755">
            <v>0</v>
          </cell>
          <cell r="Y12755">
            <v>0</v>
          </cell>
          <cell r="Z12755">
            <v>23.625</v>
          </cell>
          <cell r="AA12755">
            <v>23.625</v>
          </cell>
          <cell r="AD12755">
            <v>0</v>
          </cell>
          <cell r="AE12755">
            <v>0</v>
          </cell>
          <cell r="AF12755">
            <v>23.625</v>
          </cell>
        </row>
        <row r="12756">
          <cell r="M12756" t="str">
            <v>PilSeulPreh</v>
          </cell>
          <cell r="N12756" t="str">
            <v xml:space="preserve">Pilote fixe sans poteau ou Pilote préhenseur avec </v>
          </cell>
          <cell r="O12756" t="str">
            <v>Fixed pin for gripper</v>
          </cell>
          <cell r="P12756">
            <v>1</v>
          </cell>
          <cell r="Q12756">
            <v>0</v>
          </cell>
          <cell r="R12756" t="str">
            <v>01, 07,.</v>
          </cell>
          <cell r="X12756">
            <v>0</v>
          </cell>
          <cell r="Y12756">
            <v>0</v>
          </cell>
          <cell r="Z12756">
            <v>0</v>
          </cell>
          <cell r="AA12756">
            <v>0</v>
          </cell>
          <cell r="AD12756">
            <v>0</v>
          </cell>
          <cell r="AE12756">
            <v>0</v>
          </cell>
          <cell r="AF12756">
            <v>0</v>
          </cell>
        </row>
        <row r="12757">
          <cell r="M12757" t="str">
            <v>CompIntPilPreh</v>
          </cell>
          <cell r="N12757" t="str">
            <v>Complément intégration d'un pilote preheneur</v>
          </cell>
          <cell r="O12757" t="str">
            <v>Add on integration Pin in Gripper</v>
          </cell>
          <cell r="P12757">
            <v>1</v>
          </cell>
          <cell r="Q12757">
            <v>0</v>
          </cell>
          <cell r="R12757" t="str">
            <v>01, 07,.</v>
          </cell>
          <cell r="X12757">
            <v>0</v>
          </cell>
          <cell r="Y12757">
            <v>0</v>
          </cell>
          <cell r="Z12757">
            <v>0</v>
          </cell>
          <cell r="AA12757">
            <v>0</v>
          </cell>
          <cell r="AD12757">
            <v>0</v>
          </cell>
          <cell r="AE12757">
            <v>0</v>
          </cell>
          <cell r="AF12757">
            <v>0</v>
          </cell>
        </row>
        <row r="12758">
          <cell r="M12758" t="str">
            <v>RefSer40DINPreh</v>
          </cell>
          <cell r="N12758" t="str">
            <v>Serrage 40 DIN Touche + Appui tous types sur Préh</v>
          </cell>
          <cell r="O12758" t="str">
            <v>Clamping 40 DIN Key + All types of support on Preh</v>
          </cell>
          <cell r="P12758">
            <v>1</v>
          </cell>
          <cell r="Q12758">
            <v>0</v>
          </cell>
          <cell r="R12758" t="str">
            <v>01, 07,.</v>
          </cell>
          <cell r="X12758">
            <v>1.2284999999999997</v>
          </cell>
          <cell r="Y12758">
            <v>71.007300000000001</v>
          </cell>
          <cell r="Z12758">
            <v>37.800000000000004</v>
          </cell>
          <cell r="AA12758">
            <v>110.03579999999999</v>
          </cell>
          <cell r="AD12758">
            <v>1.2284999999999997</v>
          </cell>
          <cell r="AE12758">
            <v>71.007300000000001</v>
          </cell>
          <cell r="AF12758">
            <v>37.800000000000004</v>
          </cell>
        </row>
        <row r="12759">
          <cell r="M12759" t="str">
            <v>CompIntRefSerrPreh</v>
          </cell>
          <cell r="N12759" t="str">
            <v>Complément intégration d'une réf serr préhenseur</v>
          </cell>
          <cell r="O12759" t="str">
            <v>Add-on integration tight reference in a Gripper</v>
          </cell>
          <cell r="P12759">
            <v>1</v>
          </cell>
          <cell r="Q12759">
            <v>0</v>
          </cell>
          <cell r="R12759" t="str">
            <v>01, 07,.</v>
          </cell>
          <cell r="X12759">
            <v>0</v>
          </cell>
          <cell r="Y12759">
            <v>0</v>
          </cell>
          <cell r="Z12759">
            <v>23.625</v>
          </cell>
          <cell r="AA12759">
            <v>23.625</v>
          </cell>
          <cell r="AD12759">
            <v>0</v>
          </cell>
          <cell r="AE12759">
            <v>0</v>
          </cell>
          <cell r="AF12759">
            <v>23.625</v>
          </cell>
        </row>
        <row r="12760">
          <cell r="M12760" t="str">
            <v>HTrackLaser</v>
          </cell>
          <cell r="N12760" t="str">
            <v>Une heure d'utilisation d'un Tracker laser</v>
          </cell>
          <cell r="O12760" t="str">
            <v>One hour of use of a laser tracker</v>
          </cell>
          <cell r="P12760">
            <v>4</v>
          </cell>
          <cell r="Q12760">
            <v>0</v>
          </cell>
          <cell r="R12760" t="str">
            <v>01, 07,.</v>
          </cell>
          <cell r="X12760">
            <v>0</v>
          </cell>
          <cell r="Y12760">
            <v>0</v>
          </cell>
          <cell r="Z12760">
            <v>0</v>
          </cell>
          <cell r="AA12760">
            <v>0</v>
          </cell>
          <cell r="AD12760">
            <v>0</v>
          </cell>
          <cell r="AE12760">
            <v>0</v>
          </cell>
          <cell r="AF12760">
            <v>0</v>
          </cell>
        </row>
        <row r="12761">
          <cell r="M12761" t="str">
            <v>IntPrehEl</v>
          </cell>
          <cell r="N12761" t="str">
            <v>Intégration en ligne d'un préhenseur</v>
          </cell>
          <cell r="O12761" t="str">
            <v>On-line integration of a gripper</v>
          </cell>
          <cell r="P12761">
            <v>1</v>
          </cell>
          <cell r="Q12761">
            <v>0</v>
          </cell>
          <cell r="R12761" t="str">
            <v>01, 07,.</v>
          </cell>
          <cell r="X12761">
            <v>0</v>
          </cell>
          <cell r="Y12761">
            <v>0</v>
          </cell>
          <cell r="Z12761">
            <v>0</v>
          </cell>
          <cell r="AA12761">
            <v>0</v>
          </cell>
          <cell r="AD12761">
            <v>0</v>
          </cell>
          <cell r="AE12761">
            <v>0</v>
          </cell>
          <cell r="AF12761">
            <v>0</v>
          </cell>
        </row>
        <row r="12762">
          <cell r="M12762">
            <v>0</v>
          </cell>
          <cell r="N12762">
            <v>0</v>
          </cell>
          <cell r="O12762" t="str">
            <v/>
          </cell>
          <cell r="P12762">
            <v>0</v>
          </cell>
          <cell r="Q12762">
            <v>0</v>
          </cell>
          <cell r="R12762">
            <v>0</v>
          </cell>
          <cell r="AA12762">
            <v>0</v>
          </cell>
          <cell r="AD12762" t="e">
            <v>#DIV/0!</v>
          </cell>
          <cell r="AE12762" t="e">
            <v>#DIV/0!</v>
          </cell>
          <cell r="AF12762" t="e">
            <v>#DIV/0!</v>
          </cell>
        </row>
        <row r="12763">
          <cell r="M12763">
            <v>0</v>
          </cell>
          <cell r="N12763">
            <v>0</v>
          </cell>
          <cell r="O12763" t="str">
            <v/>
          </cell>
          <cell r="P12763">
            <v>0</v>
          </cell>
          <cell r="Q12763">
            <v>0</v>
          </cell>
          <cell r="R12763">
            <v>0</v>
          </cell>
          <cell r="AA12763">
            <v>0</v>
          </cell>
          <cell r="AD12763" t="e">
            <v>#DIV/0!</v>
          </cell>
          <cell r="AE12763" t="e">
            <v>#DIV/0!</v>
          </cell>
          <cell r="AF12763" t="e">
            <v>#DIV/0!</v>
          </cell>
        </row>
        <row r="12764">
          <cell r="M12764">
            <v>0</v>
          </cell>
          <cell r="N12764">
            <v>0</v>
          </cell>
          <cell r="O12764" t="str">
            <v/>
          </cell>
          <cell r="P12764">
            <v>0</v>
          </cell>
          <cell r="Q12764">
            <v>0</v>
          </cell>
          <cell r="R12764">
            <v>0</v>
          </cell>
          <cell r="AA12764">
            <v>0</v>
          </cell>
          <cell r="AD12764" t="e">
            <v>#DIV/0!</v>
          </cell>
          <cell r="AE12764" t="e">
            <v>#DIV/0!</v>
          </cell>
          <cell r="AF12764" t="e">
            <v>#DIV/0!</v>
          </cell>
        </row>
        <row r="12765">
          <cell r="M12765">
            <v>0</v>
          </cell>
          <cell r="N12765">
            <v>0</v>
          </cell>
          <cell r="O12765" t="str">
            <v/>
          </cell>
          <cell r="P12765">
            <v>1</v>
          </cell>
          <cell r="Q12765">
            <v>0</v>
          </cell>
          <cell r="R12765">
            <v>0</v>
          </cell>
          <cell r="AA12765">
            <v>0</v>
          </cell>
          <cell r="AD12765">
            <v>0</v>
          </cell>
          <cell r="AE12765">
            <v>0</v>
          </cell>
          <cell r="AF12765">
            <v>0</v>
          </cell>
        </row>
        <row r="12766">
          <cell r="M12766" t="str">
            <v>AppuiDrageoir</v>
          </cell>
          <cell r="N12766" t="str">
            <v xml:space="preserve">Appui seul ou drageoir seul (toutes largeurs) </v>
          </cell>
          <cell r="O12766" t="str">
            <v xml:space="preserve">support only or sucker only (all widths) </v>
          </cell>
          <cell r="P12766">
            <v>3</v>
          </cell>
          <cell r="Q12766">
            <v>0</v>
          </cell>
          <cell r="R12766" t="str">
            <v>01, 07,.</v>
          </cell>
          <cell r="X12766">
            <v>0</v>
          </cell>
          <cell r="Y12766">
            <v>0</v>
          </cell>
          <cell r="Z12766">
            <v>0</v>
          </cell>
          <cell r="AA12766">
            <v>0</v>
          </cell>
          <cell r="AD12766">
            <v>0</v>
          </cell>
          <cell r="AE12766">
            <v>0</v>
          </cell>
          <cell r="AF12766">
            <v>0</v>
          </cell>
        </row>
        <row r="12767">
          <cell r="M12767" t="str">
            <v>CompIntRef</v>
          </cell>
          <cell r="N12767" t="str">
            <v>Complément intégration d'un appui ou Ref</v>
          </cell>
          <cell r="O12767" t="str">
            <v xml:space="preserve">Supplement for the integration of a support or reference </v>
          </cell>
          <cell r="P12767">
            <v>3</v>
          </cell>
          <cell r="Q12767">
            <v>0</v>
          </cell>
          <cell r="R12767" t="str">
            <v>01, 07,.</v>
          </cell>
          <cell r="X12767">
            <v>0</v>
          </cell>
          <cell r="Y12767">
            <v>0</v>
          </cell>
          <cell r="Z12767">
            <v>0</v>
          </cell>
          <cell r="AA12767">
            <v>0</v>
          </cell>
          <cell r="AD12767">
            <v>0</v>
          </cell>
          <cell r="AE12767">
            <v>0</v>
          </cell>
          <cell r="AF12767">
            <v>0</v>
          </cell>
        </row>
        <row r="12768">
          <cell r="M12768" t="str">
            <v>PilSeul</v>
          </cell>
          <cell r="N12768" t="str">
            <v>Pilote fixe sans poteau</v>
          </cell>
          <cell r="O12768" t="str">
            <v xml:space="preserve">Fixed pin with no post or gripper pin </v>
          </cell>
          <cell r="P12768">
            <v>1</v>
          </cell>
          <cell r="Q12768">
            <v>0</v>
          </cell>
          <cell r="R12768" t="str">
            <v>01, 07,.</v>
          </cell>
          <cell r="X12768">
            <v>0</v>
          </cell>
          <cell r="Y12768">
            <v>0</v>
          </cell>
          <cell r="Z12768">
            <v>0</v>
          </cell>
          <cell r="AA12768">
            <v>0</v>
          </cell>
          <cell r="AD12768">
            <v>0</v>
          </cell>
          <cell r="AE12768">
            <v>0</v>
          </cell>
          <cell r="AF12768">
            <v>0</v>
          </cell>
        </row>
        <row r="12769">
          <cell r="M12769" t="str">
            <v>CompIntPil</v>
          </cell>
          <cell r="N12769" t="str">
            <v>Complément intégration d'un pilote</v>
          </cell>
          <cell r="O12769" t="str">
            <v>Add on integration Pin</v>
          </cell>
          <cell r="P12769">
            <v>1</v>
          </cell>
          <cell r="Q12769">
            <v>0</v>
          </cell>
          <cell r="R12769" t="str">
            <v>01, 07,.</v>
          </cell>
          <cell r="X12769">
            <v>0</v>
          </cell>
          <cell r="Y12769">
            <v>0</v>
          </cell>
          <cell r="Z12769">
            <v>0</v>
          </cell>
          <cell r="AA12769">
            <v>0</v>
          </cell>
          <cell r="AD12769">
            <v>0</v>
          </cell>
          <cell r="AE12769">
            <v>0</v>
          </cell>
          <cell r="AF12769">
            <v>0</v>
          </cell>
        </row>
        <row r="12770">
          <cell r="M12770" t="str">
            <v>AntenMSRPoutreHoriz</v>
          </cell>
          <cell r="N12770" t="str">
            <v>Antenne pour MSR de Type Poutre Horizontale</v>
          </cell>
          <cell r="O12770" t="str">
            <v>Antenna for MSR of Horizontal harness type</v>
          </cell>
          <cell r="P12770">
            <v>4</v>
          </cell>
          <cell r="Q12770">
            <v>0</v>
          </cell>
          <cell r="R12770" t="str">
            <v>01, 07,.</v>
          </cell>
          <cell r="AA12770">
            <v>0</v>
          </cell>
          <cell r="AD12770">
            <v>0</v>
          </cell>
          <cell r="AE12770">
            <v>0</v>
          </cell>
          <cell r="AF12770">
            <v>0</v>
          </cell>
        </row>
        <row r="12771">
          <cell r="M12771" t="str">
            <v>Aval</v>
          </cell>
          <cell r="N12771" t="str">
            <v>Avaloir</v>
          </cell>
          <cell r="O12771" t="str">
            <v>Guide</v>
          </cell>
          <cell r="P12771">
            <v>4</v>
          </cell>
          <cell r="Q12771">
            <v>0</v>
          </cell>
          <cell r="R12771" t="str">
            <v>01, 07,.</v>
          </cell>
          <cell r="X12771">
            <v>0</v>
          </cell>
          <cell r="Y12771">
            <v>0</v>
          </cell>
          <cell r="Z12771">
            <v>0</v>
          </cell>
          <cell r="AA12771">
            <v>0</v>
          </cell>
          <cell r="AD12771">
            <v>0</v>
          </cell>
          <cell r="AE12771">
            <v>0</v>
          </cell>
          <cell r="AF12771">
            <v>0</v>
          </cell>
        </row>
        <row r="12772">
          <cell r="M12772" t="str">
            <v>PPinduc</v>
          </cell>
          <cell r="N12772" t="str">
            <v>Détecteur inductif de présence pièce</v>
          </cell>
          <cell r="O12772" t="str">
            <v>Inductive part presence detector</v>
          </cell>
          <cell r="P12772">
            <v>1</v>
          </cell>
          <cell r="Q12772">
            <v>0</v>
          </cell>
          <cell r="R12772" t="str">
            <v>01, 07,.</v>
          </cell>
          <cell r="X12772">
            <v>1.9106324999999997</v>
          </cell>
          <cell r="Y12772">
            <v>25.818449999999999</v>
          </cell>
          <cell r="Z12772">
            <v>107.59538093824155</v>
          </cell>
          <cell r="AA12772">
            <v>135.32446343824154</v>
          </cell>
          <cell r="AD12772">
            <v>1.9106324999999997</v>
          </cell>
          <cell r="AE12772">
            <v>25.818449999999999</v>
          </cell>
          <cell r="AF12772">
            <v>107.59538093824155</v>
          </cell>
        </row>
        <row r="12773">
          <cell r="M12773" t="str">
            <v>CompIntPpMaq</v>
          </cell>
          <cell r="N12773" t="str">
            <v>Complément intégration d'un présence pièce maquett</v>
          </cell>
          <cell r="O12773" t="str">
            <v>Supplement for the integration of a part presence too/sensor?d'un présence pièce maquette</v>
          </cell>
          <cell r="P12773">
            <v>1</v>
          </cell>
          <cell r="Q12773">
            <v>0</v>
          </cell>
          <cell r="R12773" t="str">
            <v>01, 07,.</v>
          </cell>
          <cell r="X12773">
            <v>1.6580024999999996</v>
          </cell>
          <cell r="Y12773">
            <v>0</v>
          </cell>
          <cell r="Z12773">
            <v>55.008152375296618</v>
          </cell>
          <cell r="AA12773">
            <v>56.66615487529662</v>
          </cell>
          <cell r="AD12773">
            <v>1.6580024999999996</v>
          </cell>
          <cell r="AE12773">
            <v>0</v>
          </cell>
          <cell r="AF12773">
            <v>55.008152375296618</v>
          </cell>
        </row>
        <row r="12774">
          <cell r="M12774">
            <v>0</v>
          </cell>
          <cell r="N12774">
            <v>0</v>
          </cell>
          <cell r="O12774" t="str">
            <v/>
          </cell>
          <cell r="P12774">
            <v>0</v>
          </cell>
          <cell r="Q12774">
            <v>0</v>
          </cell>
          <cell r="R12774">
            <v>0</v>
          </cell>
          <cell r="AA12774">
            <v>0</v>
          </cell>
          <cell r="AD12774" t="e">
            <v>#DIV/0!</v>
          </cell>
          <cell r="AE12774" t="e">
            <v>#DIV/0!</v>
          </cell>
          <cell r="AF12774" t="e">
            <v>#DIV/0!</v>
          </cell>
        </row>
        <row r="12775">
          <cell r="M12775">
            <v>0</v>
          </cell>
          <cell r="N12775">
            <v>0</v>
          </cell>
          <cell r="O12775" t="str">
            <v/>
          </cell>
          <cell r="P12775">
            <v>1</v>
          </cell>
          <cell r="Q12775">
            <v>0</v>
          </cell>
          <cell r="R12775">
            <v>0</v>
          </cell>
          <cell r="AA12775">
            <v>0</v>
          </cell>
          <cell r="AD12775">
            <v>0</v>
          </cell>
          <cell r="AE12775">
            <v>0</v>
          </cell>
          <cell r="AF12775">
            <v>0</v>
          </cell>
        </row>
        <row r="12776">
          <cell r="M12776" t="str">
            <v>EtudRobM1</v>
          </cell>
          <cell r="N12776" t="str">
            <v>Etude numérique simple sur robot M existant</v>
          </cell>
          <cell r="O12776" t="str">
            <v>Simple numerical study on existing M robot</v>
          </cell>
          <cell r="P12776">
            <v>0.5</v>
          </cell>
          <cell r="Q12776">
            <v>0</v>
          </cell>
          <cell r="R12776" t="str">
            <v>01, 07,.</v>
          </cell>
          <cell r="X12776">
            <v>0</v>
          </cell>
          <cell r="Y12776">
            <v>0</v>
          </cell>
          <cell r="Z12776">
            <v>0</v>
          </cell>
          <cell r="AA12776">
            <v>0</v>
          </cell>
          <cell r="AD12776">
            <v>0</v>
          </cell>
          <cell r="AE12776">
            <v>0</v>
          </cell>
          <cell r="AF12776">
            <v>0</v>
          </cell>
        </row>
        <row r="12777">
          <cell r="M12777" t="str">
            <v>TrajMan</v>
          </cell>
          <cell r="N12777" t="str">
            <v>Trajectoire de manutention</v>
          </cell>
          <cell r="O12777" t="str">
            <v>Handling path</v>
          </cell>
          <cell r="P12777">
            <v>2</v>
          </cell>
          <cell r="Q12777" t="str">
            <v>CC24: Prise OP30 et dépose OP50</v>
          </cell>
          <cell r="R12777" t="str">
            <v>01, 07,.</v>
          </cell>
          <cell r="X12777">
            <v>0</v>
          </cell>
          <cell r="Y12777">
            <v>0</v>
          </cell>
          <cell r="Z12777">
            <v>0</v>
          </cell>
          <cell r="AA12777">
            <v>0</v>
          </cell>
          <cell r="AD12777">
            <v>0</v>
          </cell>
          <cell r="AE12777">
            <v>0</v>
          </cell>
          <cell r="AF12777">
            <v>0</v>
          </cell>
        </row>
        <row r="12778">
          <cell r="M12778" t="str">
            <v>CopTrajMan</v>
          </cell>
          <cell r="N12778" t="str">
            <v>Copie trajectoire Manut suite à ajout diversité</v>
          </cell>
          <cell r="O12778" t="str">
            <v>Copie of a handling trajectory for divers models</v>
          </cell>
          <cell r="P12778">
            <v>2</v>
          </cell>
          <cell r="Q12778" t="str">
            <v>Avec ou sans trappe</v>
          </cell>
          <cell r="R12778" t="str">
            <v>01, 07,.</v>
          </cell>
          <cell r="X12778">
            <v>0</v>
          </cell>
          <cell r="Y12778">
            <v>0</v>
          </cell>
          <cell r="Z12778">
            <v>0</v>
          </cell>
          <cell r="AA12778">
            <v>0</v>
          </cell>
          <cell r="AD12778">
            <v>0</v>
          </cell>
          <cell r="AE12778">
            <v>0</v>
          </cell>
          <cell r="AF12778">
            <v>0</v>
          </cell>
        </row>
        <row r="12779">
          <cell r="M12779" t="str">
            <v>CopTrajMan</v>
          </cell>
          <cell r="N12779" t="str">
            <v>Copie trajectoire Manut suite à ajout diversité</v>
          </cell>
          <cell r="O12779" t="str">
            <v>Copie of a handling trajectory for divers models</v>
          </cell>
          <cell r="P12779">
            <v>4</v>
          </cell>
          <cell r="Q12779" t="str">
            <v>OV24</v>
          </cell>
          <cell r="R12779" t="str">
            <v>01, 07,.</v>
          </cell>
          <cell r="X12779">
            <v>0</v>
          </cell>
          <cell r="Y12779">
            <v>0</v>
          </cell>
          <cell r="Z12779">
            <v>0</v>
          </cell>
          <cell r="AA12779">
            <v>0</v>
          </cell>
          <cell r="AD12779">
            <v>0</v>
          </cell>
          <cell r="AE12779">
            <v>0</v>
          </cell>
          <cell r="AF12779">
            <v>0</v>
          </cell>
        </row>
        <row r="12780">
          <cell r="M12780" t="str">
            <v>EchCodeTraj</v>
          </cell>
          <cell r="N12780" t="str">
            <v>Echange Code Trajectoire avec baie robot</v>
          </cell>
          <cell r="O12780" t="str">
            <v>Exchange of Trajectory Code with robot bay</v>
          </cell>
          <cell r="P12780">
            <v>4</v>
          </cell>
          <cell r="Q12780" t="str">
            <v>CC24 et OV24</v>
          </cell>
          <cell r="R12780" t="str">
            <v>01, 07,.</v>
          </cell>
          <cell r="X12780">
            <v>4.7249999999999988</v>
          </cell>
          <cell r="Y12780">
            <v>0</v>
          </cell>
          <cell r="Z12780">
            <v>385.63967612826286</v>
          </cell>
          <cell r="AA12780">
            <v>390.36467612826289</v>
          </cell>
          <cell r="AD12780">
            <v>1.1812499999999997</v>
          </cell>
          <cell r="AE12780">
            <v>0</v>
          </cell>
          <cell r="AF12780">
            <v>96.409919032065716</v>
          </cell>
        </row>
        <row r="12781">
          <cell r="M12781" t="str">
            <v>HEtudAUT</v>
          </cell>
          <cell r="N12781" t="str">
            <v>Une heure d'études automatismes</v>
          </cell>
          <cell r="O12781" t="str">
            <v>One hour of automation studies</v>
          </cell>
          <cell r="P12781">
            <v>2</v>
          </cell>
          <cell r="Q12781" t="str">
            <v>Complement Hetude AF+Marguerite+Prog</v>
          </cell>
          <cell r="R12781" t="str">
            <v>01</v>
          </cell>
          <cell r="X12781">
            <v>130</v>
          </cell>
          <cell r="Y12781">
            <v>0</v>
          </cell>
          <cell r="Z12781">
            <v>0</v>
          </cell>
          <cell r="AA12781">
            <v>130</v>
          </cell>
          <cell r="AD12781">
            <v>65</v>
          </cell>
          <cell r="AE12781">
            <v>0</v>
          </cell>
          <cell r="AF12781">
            <v>0</v>
          </cell>
        </row>
        <row r="12782">
          <cell r="M12782">
            <v>0</v>
          </cell>
          <cell r="N12782">
            <v>0</v>
          </cell>
          <cell r="O12782" t="str">
            <v/>
          </cell>
          <cell r="P12782">
            <v>0</v>
          </cell>
          <cell r="Q12782">
            <v>0</v>
          </cell>
          <cell r="R12782">
            <v>0</v>
          </cell>
          <cell r="AA12782">
            <v>0</v>
          </cell>
          <cell r="AD12782" t="e">
            <v>#DIV/0!</v>
          </cell>
          <cell r="AE12782" t="e">
            <v>#DIV/0!</v>
          </cell>
          <cell r="AF12782" t="e">
            <v>#DIV/0!</v>
          </cell>
        </row>
        <row r="12783">
          <cell r="M12783">
            <v>0</v>
          </cell>
          <cell r="N12783">
            <v>0</v>
          </cell>
          <cell r="O12783" t="str">
            <v/>
          </cell>
          <cell r="P12783">
            <v>1</v>
          </cell>
          <cell r="Q12783">
            <v>0</v>
          </cell>
          <cell r="R12783">
            <v>0</v>
          </cell>
          <cell r="AA12783">
            <v>0</v>
          </cell>
          <cell r="AD12783">
            <v>0</v>
          </cell>
          <cell r="AE12783">
            <v>0</v>
          </cell>
          <cell r="AF12783">
            <v>0</v>
          </cell>
        </row>
        <row r="12784">
          <cell r="M12784" t="str">
            <v>PPFaisceauRouge</v>
          </cell>
          <cell r="N12784" t="str">
            <v>Détecteur à lumière rouge</v>
          </cell>
          <cell r="O12784" t="str">
            <v>Redlight sensor</v>
          </cell>
          <cell r="P12784">
            <v>2</v>
          </cell>
          <cell r="Q12784">
            <v>0</v>
          </cell>
          <cell r="R12784" t="str">
            <v>01, 07,.</v>
          </cell>
          <cell r="X12784">
            <v>3.8212649999999995</v>
          </cell>
          <cell r="Y12784">
            <v>51.636899999999997</v>
          </cell>
          <cell r="Z12784">
            <v>215.19076187648309</v>
          </cell>
          <cell r="AA12784">
            <v>270.64892687648307</v>
          </cell>
          <cell r="AD12784">
            <v>1.9106324999999997</v>
          </cell>
          <cell r="AE12784">
            <v>25.818449999999999</v>
          </cell>
          <cell r="AF12784">
            <v>107.59538093824155</v>
          </cell>
        </row>
        <row r="12785">
          <cell r="M12785" t="str">
            <v>CompIntPpMaq</v>
          </cell>
          <cell r="N12785" t="str">
            <v>Complément intégration d'un présence pièce maquett</v>
          </cell>
          <cell r="O12785" t="str">
            <v>Supplement for the integration of a part presence too/sensor?d'un présence pièce maquette</v>
          </cell>
          <cell r="P12785">
            <v>2</v>
          </cell>
          <cell r="Q12785">
            <v>0</v>
          </cell>
          <cell r="R12785" t="str">
            <v>01, 07,.</v>
          </cell>
          <cell r="X12785">
            <v>3.3160049999999992</v>
          </cell>
          <cell r="Y12785">
            <v>0</v>
          </cell>
          <cell r="Z12785">
            <v>110.01630475059324</v>
          </cell>
          <cell r="AA12785">
            <v>113.33230975059324</v>
          </cell>
          <cell r="AD12785">
            <v>1.6580024999999996</v>
          </cell>
          <cell r="AE12785">
            <v>0</v>
          </cell>
          <cell r="AF12785">
            <v>55.008152375296618</v>
          </cell>
        </row>
        <row r="12786">
          <cell r="M12786">
            <v>0</v>
          </cell>
          <cell r="N12786">
            <v>0</v>
          </cell>
          <cell r="O12786" t="str">
            <v/>
          </cell>
          <cell r="P12786">
            <v>0</v>
          </cell>
          <cell r="Q12786">
            <v>0</v>
          </cell>
          <cell r="R12786">
            <v>0</v>
          </cell>
          <cell r="AA12786">
            <v>0</v>
          </cell>
          <cell r="AD12786" t="e">
            <v>#DIV/0!</v>
          </cell>
          <cell r="AE12786" t="e">
            <v>#DIV/0!</v>
          </cell>
          <cell r="AF12786" t="e">
            <v>#DIV/0!</v>
          </cell>
        </row>
        <row r="12787">
          <cell r="M12787">
            <v>0</v>
          </cell>
          <cell r="N12787">
            <v>0</v>
          </cell>
          <cell r="O12787" t="str">
            <v/>
          </cell>
          <cell r="P12787">
            <v>1</v>
          </cell>
          <cell r="Q12787">
            <v>0</v>
          </cell>
          <cell r="R12787">
            <v>0</v>
          </cell>
          <cell r="AA12787">
            <v>0</v>
          </cell>
          <cell r="AD12787">
            <v>0</v>
          </cell>
          <cell r="AE12787">
            <v>0</v>
          </cell>
          <cell r="AF12787">
            <v>0</v>
          </cell>
        </row>
        <row r="12788">
          <cell r="M12788" t="str">
            <v>EtudRobSELetM1</v>
          </cell>
          <cell r="N12788" t="str">
            <v>Etude numérique simple robot SELM SELPF existant</v>
          </cell>
          <cell r="O12788" t="str">
            <v>Simple numerical study of existing SELM SELPF robot</v>
          </cell>
          <cell r="P12788">
            <v>0.5</v>
          </cell>
          <cell r="Q12788">
            <v>0</v>
          </cell>
          <cell r="R12788" t="str">
            <v>01, 07,.</v>
          </cell>
          <cell r="X12788">
            <v>0</v>
          </cell>
          <cell r="Y12788">
            <v>0</v>
          </cell>
          <cell r="Z12788">
            <v>0</v>
          </cell>
          <cell r="AA12788">
            <v>0</v>
          </cell>
          <cell r="AD12788">
            <v>0</v>
          </cell>
          <cell r="AE12788">
            <v>0</v>
          </cell>
          <cell r="AF12788">
            <v>0</v>
          </cell>
        </row>
        <row r="12789">
          <cell r="M12789" t="str">
            <v>TrajMan</v>
          </cell>
          <cell r="N12789" t="str">
            <v>Trajectoire de manutention</v>
          </cell>
          <cell r="O12789" t="str">
            <v>Handling path</v>
          </cell>
          <cell r="P12789">
            <v>2</v>
          </cell>
          <cell r="Q12789" t="str">
            <v>CC24: Prise dépose Rft Gâche et Ferm</v>
          </cell>
          <cell r="R12789" t="str">
            <v>01, 07,.</v>
          </cell>
          <cell r="X12789">
            <v>0</v>
          </cell>
          <cell r="Y12789">
            <v>0</v>
          </cell>
          <cell r="Z12789">
            <v>0</v>
          </cell>
          <cell r="AA12789">
            <v>0</v>
          </cell>
          <cell r="AD12789">
            <v>0</v>
          </cell>
          <cell r="AE12789">
            <v>0</v>
          </cell>
          <cell r="AF12789">
            <v>0</v>
          </cell>
        </row>
        <row r="12790">
          <cell r="M12790" t="str">
            <v>TrajSoud</v>
          </cell>
          <cell r="N12790" t="str">
            <v>Trajectoire de soudure(clinchage, arc tiré, rivet)</v>
          </cell>
          <cell r="O12790" t="str">
            <v>Welding path (clinching, pulled arc, rivet)</v>
          </cell>
          <cell r="P12790">
            <v>1</v>
          </cell>
          <cell r="Q12790">
            <v>0</v>
          </cell>
          <cell r="R12790" t="str">
            <v>01, 07,.</v>
          </cell>
          <cell r="X12790">
            <v>0</v>
          </cell>
          <cell r="Y12790">
            <v>0</v>
          </cell>
          <cell r="Z12790">
            <v>0</v>
          </cell>
          <cell r="AA12790">
            <v>0</v>
          </cell>
          <cell r="AD12790">
            <v>0</v>
          </cell>
          <cell r="AE12790">
            <v>0</v>
          </cell>
          <cell r="AF12790">
            <v>0</v>
          </cell>
        </row>
        <row r="12791">
          <cell r="M12791" t="str">
            <v>AssembEtudeEtSite</v>
          </cell>
          <cell r="N12791" t="str">
            <v>Etudes assemb métier 05 + pilote assemb métier 49</v>
          </cell>
          <cell r="O12791" t="str">
            <v>Studies business assembly 05 + pin business assembly 49</v>
          </cell>
          <cell r="P12791">
            <v>1</v>
          </cell>
          <cell r="Q12791">
            <v>0</v>
          </cell>
          <cell r="R12791" t="str">
            <v>01, 07,.</v>
          </cell>
          <cell r="X12791">
            <v>0</v>
          </cell>
          <cell r="Y12791">
            <v>0</v>
          </cell>
          <cell r="Z12791">
            <v>0</v>
          </cell>
          <cell r="AA12791">
            <v>0</v>
          </cell>
          <cell r="AD12791">
            <v>0</v>
          </cell>
          <cell r="AE12791">
            <v>0</v>
          </cell>
          <cell r="AF12791">
            <v>0</v>
          </cell>
        </row>
        <row r="12792">
          <cell r="M12792" t="str">
            <v>CopTrajSoud</v>
          </cell>
          <cell r="N12792" t="str">
            <v>Copie trajectoire Soudure suite à ajout diversité</v>
          </cell>
          <cell r="O12792" t="str">
            <v>Copie of a welding trajectory for divers models</v>
          </cell>
          <cell r="P12792">
            <v>1</v>
          </cell>
          <cell r="Q12792" t="str">
            <v>Avec ou sans trappe</v>
          </cell>
          <cell r="R12792" t="str">
            <v>01, 07,.</v>
          </cell>
          <cell r="X12792">
            <v>0</v>
          </cell>
          <cell r="Y12792">
            <v>0</v>
          </cell>
          <cell r="Z12792">
            <v>0</v>
          </cell>
          <cell r="AA12792">
            <v>0</v>
          </cell>
          <cell r="AD12792">
            <v>0</v>
          </cell>
          <cell r="AE12792">
            <v>0</v>
          </cell>
          <cell r="AF12792">
            <v>0</v>
          </cell>
        </row>
        <row r="12793">
          <cell r="M12793" t="str">
            <v>CopTrajMan</v>
          </cell>
          <cell r="N12793" t="str">
            <v>Copie trajectoire Manut suite à ajout diversité</v>
          </cell>
          <cell r="O12793" t="str">
            <v>Copie of a handling trajectory for divers models</v>
          </cell>
          <cell r="P12793">
            <v>2</v>
          </cell>
          <cell r="Q12793" t="str">
            <v>OV24</v>
          </cell>
          <cell r="R12793" t="str">
            <v>01, 07,.</v>
          </cell>
          <cell r="X12793">
            <v>0</v>
          </cell>
          <cell r="Y12793">
            <v>0</v>
          </cell>
          <cell r="Z12793">
            <v>0</v>
          </cell>
          <cell r="AA12793">
            <v>0</v>
          </cell>
          <cell r="AD12793">
            <v>0</v>
          </cell>
          <cell r="AE12793">
            <v>0</v>
          </cell>
          <cell r="AF12793">
            <v>0</v>
          </cell>
        </row>
        <row r="12794">
          <cell r="M12794" t="str">
            <v>CopTrajSoud</v>
          </cell>
          <cell r="N12794" t="str">
            <v>Copie trajectoire Soudure suite à ajout diversité</v>
          </cell>
          <cell r="O12794" t="str">
            <v>Copie of a welding trajectory for divers models</v>
          </cell>
          <cell r="P12794">
            <v>1</v>
          </cell>
          <cell r="Q12794" t="str">
            <v>OV24</v>
          </cell>
          <cell r="R12794" t="str">
            <v>01, 07,.</v>
          </cell>
          <cell r="X12794">
            <v>0</v>
          </cell>
          <cell r="Y12794">
            <v>0</v>
          </cell>
          <cell r="Z12794">
            <v>0</v>
          </cell>
          <cell r="AA12794">
            <v>0</v>
          </cell>
          <cell r="AD12794">
            <v>0</v>
          </cell>
          <cell r="AE12794">
            <v>0</v>
          </cell>
          <cell r="AF12794">
            <v>0</v>
          </cell>
        </row>
        <row r="12795">
          <cell r="M12795" t="str">
            <v>EchCodeTraj</v>
          </cell>
          <cell r="N12795" t="str">
            <v>Echange Code Trajectoire avec baie robot</v>
          </cell>
          <cell r="O12795" t="str">
            <v>Exchange of Trajectory Code with robot bay</v>
          </cell>
          <cell r="P12795">
            <v>4</v>
          </cell>
          <cell r="Q12795" t="str">
            <v>CC24 et OV24</v>
          </cell>
          <cell r="R12795" t="str">
            <v>01, 07,.</v>
          </cell>
          <cell r="X12795">
            <v>4.7249999999999988</v>
          </cell>
          <cell r="Y12795">
            <v>0</v>
          </cell>
          <cell r="Z12795">
            <v>385.63967612826286</v>
          </cell>
          <cell r="AA12795">
            <v>390.36467612826289</v>
          </cell>
          <cell r="AD12795">
            <v>1.1812499999999997</v>
          </cell>
          <cell r="AE12795">
            <v>0</v>
          </cell>
          <cell r="AF12795">
            <v>96.409919032065716</v>
          </cell>
        </row>
        <row r="12796">
          <cell r="M12796" t="str">
            <v>HEtudAUT</v>
          </cell>
          <cell r="N12796" t="str">
            <v>Une heure d'études automatismes</v>
          </cell>
          <cell r="O12796" t="str">
            <v>One hour of automation studies</v>
          </cell>
          <cell r="P12796">
            <v>2</v>
          </cell>
          <cell r="Q12796" t="str">
            <v>Complement Hetude AF+Marguerite+Prog</v>
          </cell>
          <cell r="R12796" t="str">
            <v>01</v>
          </cell>
          <cell r="X12796">
            <v>130</v>
          </cell>
          <cell r="Y12796">
            <v>0</v>
          </cell>
          <cell r="Z12796">
            <v>0</v>
          </cell>
          <cell r="AA12796">
            <v>130</v>
          </cell>
          <cell r="AD12796">
            <v>65</v>
          </cell>
          <cell r="AE12796">
            <v>0</v>
          </cell>
          <cell r="AF12796">
            <v>0</v>
          </cell>
        </row>
        <row r="12797">
          <cell r="M12797">
            <v>0</v>
          </cell>
          <cell r="N12797">
            <v>0</v>
          </cell>
          <cell r="O12797" t="str">
            <v/>
          </cell>
          <cell r="P12797">
            <v>0</v>
          </cell>
          <cell r="Q12797">
            <v>0</v>
          </cell>
          <cell r="R12797">
            <v>0</v>
          </cell>
          <cell r="AA12797">
            <v>0</v>
          </cell>
          <cell r="AD12797" t="e">
            <v>#DIV/0!</v>
          </cell>
          <cell r="AE12797" t="e">
            <v>#DIV/0!</v>
          </cell>
          <cell r="AF12797" t="e">
            <v>#DIV/0!</v>
          </cell>
        </row>
        <row r="12798">
          <cell r="M12798">
            <v>0</v>
          </cell>
          <cell r="N12798">
            <v>0</v>
          </cell>
          <cell r="O12798" t="str">
            <v/>
          </cell>
          <cell r="P12798">
            <v>1</v>
          </cell>
          <cell r="Q12798">
            <v>0</v>
          </cell>
          <cell r="R12798">
            <v>0</v>
          </cell>
          <cell r="AA12798">
            <v>0</v>
          </cell>
          <cell r="AD12798">
            <v>0</v>
          </cell>
          <cell r="AE12798">
            <v>0</v>
          </cell>
          <cell r="AF12798">
            <v>0</v>
          </cell>
        </row>
        <row r="12799">
          <cell r="M12799" t="str">
            <v>EtudRobM1</v>
          </cell>
          <cell r="N12799" t="str">
            <v>Etude numérique simple sur robot M existant</v>
          </cell>
          <cell r="O12799" t="str">
            <v>Simple numerical study on existing M robot</v>
          </cell>
          <cell r="P12799">
            <v>0.5</v>
          </cell>
          <cell r="Q12799">
            <v>0</v>
          </cell>
          <cell r="R12799" t="str">
            <v>01, 07,.</v>
          </cell>
          <cell r="X12799">
            <v>0</v>
          </cell>
          <cell r="Y12799">
            <v>0</v>
          </cell>
          <cell r="Z12799">
            <v>0</v>
          </cell>
          <cell r="AA12799">
            <v>0</v>
          </cell>
          <cell r="AD12799">
            <v>0</v>
          </cell>
          <cell r="AE12799">
            <v>0</v>
          </cell>
          <cell r="AF12799">
            <v>0</v>
          </cell>
        </row>
        <row r="12800">
          <cell r="M12800" t="str">
            <v>TrajMan</v>
          </cell>
          <cell r="N12800" t="str">
            <v>Trajectoire de manutention</v>
          </cell>
          <cell r="O12800" t="str">
            <v>Handling path</v>
          </cell>
          <cell r="P12800">
            <v>4</v>
          </cell>
          <cell r="Q12800" t="str">
            <v>CC24: Prise/dép. x2 platines</v>
          </cell>
          <cell r="R12800" t="str">
            <v>01, 07,.</v>
          </cell>
          <cell r="X12800">
            <v>0</v>
          </cell>
          <cell r="Y12800">
            <v>0</v>
          </cell>
          <cell r="Z12800">
            <v>0</v>
          </cell>
          <cell r="AA12800">
            <v>0</v>
          </cell>
          <cell r="AD12800">
            <v>0</v>
          </cell>
          <cell r="AE12800">
            <v>0</v>
          </cell>
          <cell r="AF12800">
            <v>0</v>
          </cell>
        </row>
        <row r="12801">
          <cell r="M12801" t="str">
            <v>CopTrajMan</v>
          </cell>
          <cell r="N12801" t="str">
            <v>Copie trajectoire Manut suite à ajout diversité</v>
          </cell>
          <cell r="O12801" t="str">
            <v>Copie of a handling trajectory for divers models</v>
          </cell>
          <cell r="P12801">
            <v>8</v>
          </cell>
          <cell r="Q12801" t="str">
            <v>CC24: Avec ou sans trappe ou BT</v>
          </cell>
          <cell r="R12801" t="str">
            <v>01, 07,.</v>
          </cell>
          <cell r="X12801">
            <v>0</v>
          </cell>
          <cell r="Y12801">
            <v>0</v>
          </cell>
          <cell r="Z12801">
            <v>0</v>
          </cell>
          <cell r="AA12801">
            <v>0</v>
          </cell>
          <cell r="AD12801">
            <v>0</v>
          </cell>
          <cell r="AE12801">
            <v>0</v>
          </cell>
          <cell r="AF12801">
            <v>0</v>
          </cell>
        </row>
        <row r="12802">
          <cell r="M12802" t="str">
            <v>CopTrajMan</v>
          </cell>
          <cell r="N12802" t="str">
            <v>Copie trajectoire Manut suite à ajout diversité</v>
          </cell>
          <cell r="O12802" t="str">
            <v>Copie of a handling trajectory for divers models</v>
          </cell>
          <cell r="P12802">
            <v>12</v>
          </cell>
          <cell r="Q12802" t="str">
            <v>OV24</v>
          </cell>
          <cell r="R12802" t="str">
            <v>01, 07,.</v>
          </cell>
          <cell r="X12802">
            <v>0</v>
          </cell>
          <cell r="Y12802">
            <v>0</v>
          </cell>
          <cell r="Z12802">
            <v>0</v>
          </cell>
          <cell r="AA12802">
            <v>0</v>
          </cell>
          <cell r="AD12802">
            <v>0</v>
          </cell>
          <cell r="AE12802">
            <v>0</v>
          </cell>
          <cell r="AF12802">
            <v>0</v>
          </cell>
        </row>
        <row r="12803">
          <cell r="M12803" t="str">
            <v>EchCodeTraj</v>
          </cell>
          <cell r="N12803" t="str">
            <v>Echange Code Trajectoire avec baie robot</v>
          </cell>
          <cell r="O12803" t="str">
            <v>Exchange of Trajectory Code with robot bay</v>
          </cell>
          <cell r="P12803">
            <v>6</v>
          </cell>
          <cell r="Q12803" t="str">
            <v>div</v>
          </cell>
          <cell r="R12803" t="str">
            <v>01, 07,.</v>
          </cell>
          <cell r="X12803">
            <v>7.0874999999999986</v>
          </cell>
          <cell r="Y12803">
            <v>0</v>
          </cell>
          <cell r="Z12803">
            <v>578.45951419239418</v>
          </cell>
          <cell r="AA12803">
            <v>585.54701419239416</v>
          </cell>
          <cell r="AD12803">
            <v>1.1812499999999997</v>
          </cell>
          <cell r="AE12803">
            <v>0</v>
          </cell>
          <cell r="AF12803">
            <v>96.409919032065702</v>
          </cell>
        </row>
        <row r="12804">
          <cell r="M12804" t="str">
            <v>HEtudAUT</v>
          </cell>
          <cell r="N12804" t="str">
            <v>Une heure d'études automatismes</v>
          </cell>
          <cell r="O12804" t="str">
            <v>One hour of automation studies</v>
          </cell>
          <cell r="P12804">
            <v>3</v>
          </cell>
          <cell r="Q12804" t="str">
            <v>Complement Hetude AF+Marguerite+Prog</v>
          </cell>
          <cell r="R12804" t="str">
            <v>01</v>
          </cell>
          <cell r="X12804">
            <v>195</v>
          </cell>
          <cell r="Y12804">
            <v>0</v>
          </cell>
          <cell r="Z12804">
            <v>0</v>
          </cell>
          <cell r="AA12804">
            <v>195</v>
          </cell>
          <cell r="AD12804">
            <v>65</v>
          </cell>
          <cell r="AE12804">
            <v>0</v>
          </cell>
          <cell r="AF12804">
            <v>0</v>
          </cell>
        </row>
        <row r="12805">
          <cell r="M12805">
            <v>0</v>
          </cell>
          <cell r="N12805">
            <v>0</v>
          </cell>
          <cell r="O12805" t="str">
            <v/>
          </cell>
          <cell r="P12805">
            <v>0</v>
          </cell>
          <cell r="Q12805">
            <v>0</v>
          </cell>
          <cell r="R12805">
            <v>0</v>
          </cell>
          <cell r="AA12805">
            <v>0</v>
          </cell>
          <cell r="AD12805" t="e">
            <v>#DIV/0!</v>
          </cell>
          <cell r="AE12805" t="e">
            <v>#DIV/0!</v>
          </cell>
          <cell r="AF12805" t="e">
            <v>#DIV/0!</v>
          </cell>
        </row>
        <row r="12806">
          <cell r="M12806">
            <v>0</v>
          </cell>
          <cell r="N12806">
            <v>0</v>
          </cell>
          <cell r="O12806" t="str">
            <v/>
          </cell>
          <cell r="P12806">
            <v>1</v>
          </cell>
          <cell r="Q12806" t="str">
            <v>Changement réferenciel</v>
          </cell>
          <cell r="R12806">
            <v>0</v>
          </cell>
          <cell r="AA12806">
            <v>0</v>
          </cell>
          <cell r="AD12806">
            <v>0</v>
          </cell>
          <cell r="AE12806">
            <v>0</v>
          </cell>
          <cell r="AF12806">
            <v>0</v>
          </cell>
        </row>
        <row r="12807">
          <cell r="M12807" t="str">
            <v>StructPorteOutilCdC</v>
          </cell>
          <cell r="N12807" t="str">
            <v>Cadre outil porte Géométrie CdC Pti ou rotonde</v>
          </cell>
          <cell r="O12807" t="str">
            <v>Baseplate for Geometric stucture for body side mounted on turntable</v>
          </cell>
          <cell r="P12807">
            <v>1</v>
          </cell>
          <cell r="Q12807">
            <v>0</v>
          </cell>
          <cell r="R12807" t="str">
            <v>01, 07,.</v>
          </cell>
          <cell r="X12807">
            <v>1.3103999999999998</v>
          </cell>
          <cell r="Y12807">
            <v>318.738</v>
          </cell>
          <cell r="Z12807">
            <v>181.125</v>
          </cell>
          <cell r="AA12807">
            <v>501.17340000000002</v>
          </cell>
          <cell r="AD12807">
            <v>1.3103999999999998</v>
          </cell>
          <cell r="AE12807">
            <v>318.738</v>
          </cell>
          <cell r="AF12807">
            <v>181.125</v>
          </cell>
        </row>
        <row r="12808">
          <cell r="M12808" t="str">
            <v>SupportMecano</v>
          </cell>
          <cell r="N12808" t="str">
            <v>Support mécanosoudé 200x200x400</v>
          </cell>
          <cell r="O12808" t="str">
            <v>Mechanically welded support 200x200x400x400</v>
          </cell>
          <cell r="P12808">
            <v>2</v>
          </cell>
          <cell r="Q12808">
            <v>0</v>
          </cell>
          <cell r="R12808" t="str">
            <v>01, 07,.</v>
          </cell>
          <cell r="X12808">
            <v>0</v>
          </cell>
          <cell r="Y12808">
            <v>0</v>
          </cell>
          <cell r="Z12808">
            <v>0</v>
          </cell>
          <cell r="AA12808">
            <v>0</v>
          </cell>
          <cell r="AD12808">
            <v>0</v>
          </cell>
          <cell r="AE12808">
            <v>0</v>
          </cell>
          <cell r="AF12808">
            <v>0</v>
          </cell>
        </row>
        <row r="12809">
          <cell r="M12809" t="str">
            <v>Distrib2</v>
          </cell>
          <cell r="N12809" t="str">
            <v>Distributeur 5/2</v>
          </cell>
          <cell r="O12809" t="str">
            <v>5/2-way valve</v>
          </cell>
          <cell r="P12809">
            <v>12</v>
          </cell>
          <cell r="Q12809">
            <v>0</v>
          </cell>
          <cell r="R12809" t="str">
            <v>01, 07,.</v>
          </cell>
          <cell r="X12809">
            <v>86.490179999999981</v>
          </cell>
          <cell r="Y12809">
            <v>1931.3280000000002</v>
          </cell>
          <cell r="Z12809">
            <v>2058.2476576563631</v>
          </cell>
          <cell r="AA12809">
            <v>4076.0658376563633</v>
          </cell>
          <cell r="AD12809">
            <v>7.2075149999999981</v>
          </cell>
          <cell r="AE12809">
            <v>160.94400000000002</v>
          </cell>
          <cell r="AF12809">
            <v>171.52063813803025</v>
          </cell>
        </row>
        <row r="12810">
          <cell r="M12810" t="str">
            <v>PPinduc</v>
          </cell>
          <cell r="N12810" t="str">
            <v>Détecteur inductif de présence pièce</v>
          </cell>
          <cell r="O12810" t="str">
            <v>Inductive part presence detector</v>
          </cell>
          <cell r="P12810">
            <v>5</v>
          </cell>
          <cell r="Q12810">
            <v>0</v>
          </cell>
          <cell r="R12810" t="str">
            <v>01, 07,.</v>
          </cell>
          <cell r="X12810">
            <v>9.5531624999999991</v>
          </cell>
          <cell r="Y12810">
            <v>129.09224999999998</v>
          </cell>
          <cell r="Z12810">
            <v>537.97690469120766</v>
          </cell>
          <cell r="AA12810">
            <v>676.62231719120769</v>
          </cell>
          <cell r="AD12810">
            <v>1.9106324999999997</v>
          </cell>
          <cell r="AE12810">
            <v>25.818449999999995</v>
          </cell>
          <cell r="AF12810">
            <v>107.59538093824153</v>
          </cell>
        </row>
        <row r="12811">
          <cell r="M12811" t="str">
            <v>PPlaser</v>
          </cell>
          <cell r="N12811" t="str">
            <v>Détecteur laser de présence pièce</v>
          </cell>
          <cell r="O12811" t="str">
            <v xml:space="preserve">Parts presence laser sensor </v>
          </cell>
          <cell r="P12811">
            <v>3</v>
          </cell>
          <cell r="Q12811">
            <v>0</v>
          </cell>
          <cell r="R12811" t="str">
            <v>01, 07,.</v>
          </cell>
          <cell r="X12811">
            <v>5.7318974999999988</v>
          </cell>
          <cell r="Y12811">
            <v>77.455349999999996</v>
          </cell>
          <cell r="Z12811">
            <v>322.78614281472466</v>
          </cell>
          <cell r="AA12811">
            <v>405.97339031472467</v>
          </cell>
          <cell r="AD12811">
            <v>1.9106324999999995</v>
          </cell>
          <cell r="AE12811">
            <v>25.818449999999999</v>
          </cell>
          <cell r="AF12811">
            <v>107.59538093824155</v>
          </cell>
        </row>
        <row r="12812">
          <cell r="M12812" t="str">
            <v>Pil</v>
          </cell>
          <cell r="N12812" t="str">
            <v>Pilote fixe</v>
          </cell>
          <cell r="O12812" t="str">
            <v>Fixed pin</v>
          </cell>
          <cell r="P12812">
            <v>1</v>
          </cell>
          <cell r="Q12812">
            <v>0</v>
          </cell>
          <cell r="R12812" t="str">
            <v>01, 07,.</v>
          </cell>
          <cell r="X12812">
            <v>0</v>
          </cell>
          <cell r="Y12812">
            <v>0</v>
          </cell>
          <cell r="Z12812">
            <v>0</v>
          </cell>
          <cell r="AA12812">
            <v>0</v>
          </cell>
          <cell r="AD12812">
            <v>0</v>
          </cell>
          <cell r="AE12812">
            <v>0</v>
          </cell>
          <cell r="AF12812">
            <v>0</v>
          </cell>
        </row>
        <row r="12813">
          <cell r="M12813" t="str">
            <v>PilMob</v>
          </cell>
          <cell r="N12813" t="str">
            <v>Pilote escamotable</v>
          </cell>
          <cell r="O12813" t="str">
            <v>Retractable pin</v>
          </cell>
          <cell r="P12813">
            <v>3</v>
          </cell>
          <cell r="Q12813">
            <v>0</v>
          </cell>
          <cell r="R12813" t="str">
            <v>01, 07,.</v>
          </cell>
          <cell r="X12813">
            <v>7.431007499999998</v>
          </cell>
          <cell r="Y12813">
            <v>218.43045000000001</v>
          </cell>
          <cell r="Z12813">
            <v>382.63614281472468</v>
          </cell>
          <cell r="AA12813">
            <v>608.49760031472465</v>
          </cell>
          <cell r="AD12813">
            <v>2.4770024999999993</v>
          </cell>
          <cell r="AE12813">
            <v>72.810150000000007</v>
          </cell>
          <cell r="AF12813">
            <v>127.54538093824156</v>
          </cell>
        </row>
        <row r="12814">
          <cell r="M12814" t="str">
            <v>AbatAuto200</v>
          </cell>
          <cell r="N12814" t="str">
            <v>Abattant, tournette bloqueur Largeur 200</v>
          </cell>
          <cell r="O12814" t="str">
            <v>Flap, 200 mm wide with turntable locking system</v>
          </cell>
          <cell r="P12814">
            <v>2</v>
          </cell>
          <cell r="Q12814">
            <v>0</v>
          </cell>
          <cell r="R12814" t="str">
            <v>01, 07,.</v>
          </cell>
          <cell r="X12814">
            <v>5.6092049999999984</v>
          </cell>
          <cell r="Y12814">
            <v>162.0591</v>
          </cell>
          <cell r="Z12814">
            <v>299.97826187648309</v>
          </cell>
          <cell r="AA12814">
            <v>467.64656687648312</v>
          </cell>
          <cell r="AD12814">
            <v>2.8046024999999992</v>
          </cell>
          <cell r="AE12814">
            <v>81.02955</v>
          </cell>
          <cell r="AF12814">
            <v>149.98913093824154</v>
          </cell>
        </row>
        <row r="12815">
          <cell r="M12815" t="str">
            <v>RefSer200</v>
          </cell>
          <cell r="N12815" t="str">
            <v>Réf serrée 200 daN Touche + Appui tous types</v>
          </cell>
          <cell r="O12815" t="str">
            <v>Tight ref 200 daN Button + Press all types</v>
          </cell>
          <cell r="P12815">
            <v>3</v>
          </cell>
          <cell r="Q12815">
            <v>0</v>
          </cell>
          <cell r="R12815" t="str">
            <v>01, 07,.</v>
          </cell>
          <cell r="X12815">
            <v>5.342557499999999</v>
          </cell>
          <cell r="Y12815">
            <v>218.43045000000001</v>
          </cell>
          <cell r="Z12815">
            <v>238.06300016231094</v>
          </cell>
          <cell r="AA12815">
            <v>461.83600766231098</v>
          </cell>
          <cell r="AD12815">
            <v>1.7808524999999997</v>
          </cell>
          <cell r="AE12815">
            <v>72.810150000000007</v>
          </cell>
          <cell r="AF12815">
            <v>79.354333387436981</v>
          </cell>
        </row>
        <row r="12816">
          <cell r="M12816" t="str">
            <v>RefSerrECONew_D80</v>
          </cell>
          <cell r="N12816" t="str">
            <v>Réf serrée ECO D80 Touche + Appui tous types</v>
          </cell>
          <cell r="O12816" t="str">
            <v>ECO D80 Key + Press all types</v>
          </cell>
          <cell r="P12816">
            <v>3</v>
          </cell>
          <cell r="Q12816">
            <v>0</v>
          </cell>
          <cell r="R12816" t="str">
            <v>01, 07,.</v>
          </cell>
          <cell r="X12816">
            <v>5.342557499999999</v>
          </cell>
          <cell r="Y12816">
            <v>218.43045000000001</v>
          </cell>
          <cell r="Z12816">
            <v>238.06300016231094</v>
          </cell>
          <cell r="AA12816">
            <v>461.83600766231098</v>
          </cell>
          <cell r="AD12816">
            <v>1.7808524999999997</v>
          </cell>
          <cell r="AE12816">
            <v>72.810150000000007</v>
          </cell>
          <cell r="AF12816">
            <v>79.354333387436981</v>
          </cell>
        </row>
        <row r="12817">
          <cell r="M12817" t="str">
            <v>RefSerrECONew_D63</v>
          </cell>
          <cell r="N12817" t="str">
            <v>Réf serrée ECO D63 Touche + Appui tous types</v>
          </cell>
          <cell r="O12817" t="str">
            <v>ECO D63 Key + Press all types</v>
          </cell>
          <cell r="P12817">
            <v>6</v>
          </cell>
          <cell r="Q12817">
            <v>0</v>
          </cell>
          <cell r="R12817" t="str">
            <v>01, 07,.</v>
          </cell>
          <cell r="X12817">
            <v>10.685114999999998</v>
          </cell>
          <cell r="Y12817">
            <v>436.86090000000002</v>
          </cell>
          <cell r="Z12817">
            <v>476.12600032462188</v>
          </cell>
          <cell r="AA12817">
            <v>923.67201532462195</v>
          </cell>
          <cell r="AD12817">
            <v>1.7808524999999997</v>
          </cell>
          <cell r="AE12817">
            <v>72.810150000000007</v>
          </cell>
          <cell r="AF12817">
            <v>79.354333387436981</v>
          </cell>
        </row>
        <row r="12818">
          <cell r="M12818" t="str">
            <v>RefSerrECONew_D50</v>
          </cell>
          <cell r="N12818" t="str">
            <v>Réf serrée ECO D50 Touche + Appui tous types</v>
          </cell>
          <cell r="O12818" t="str">
            <v>ECO D50 clamped reference Key + Press all types</v>
          </cell>
          <cell r="P12818">
            <v>6</v>
          </cell>
          <cell r="Q12818">
            <v>0</v>
          </cell>
          <cell r="R12818" t="str">
            <v>01, 07,.</v>
          </cell>
          <cell r="X12818">
            <v>10.685114999999998</v>
          </cell>
          <cell r="Y12818">
            <v>436.86090000000002</v>
          </cell>
          <cell r="Z12818">
            <v>476.12600032462188</v>
          </cell>
          <cell r="AA12818">
            <v>923.67201532462195</v>
          </cell>
          <cell r="AD12818">
            <v>1.7808524999999997</v>
          </cell>
          <cell r="AE12818">
            <v>72.810150000000007</v>
          </cell>
          <cell r="AF12818">
            <v>79.354333387436981</v>
          </cell>
        </row>
        <row r="12819">
          <cell r="M12819" t="str">
            <v>Touch</v>
          </cell>
          <cell r="N12819" t="str">
            <v>Touche seule toutes largeurs</v>
          </cell>
          <cell r="O12819" t="str">
            <v>Fixed button (Endschalter)</v>
          </cell>
          <cell r="P12819">
            <v>9</v>
          </cell>
          <cell r="Q12819">
            <v>0</v>
          </cell>
          <cell r="R12819" t="str">
            <v>01, 07,.</v>
          </cell>
          <cell r="X12819">
            <v>0</v>
          </cell>
          <cell r="Y12819">
            <v>0</v>
          </cell>
          <cell r="Z12819">
            <v>0</v>
          </cell>
          <cell r="AA12819">
            <v>0</v>
          </cell>
          <cell r="AD12819">
            <v>0</v>
          </cell>
          <cell r="AE12819">
            <v>0</v>
          </cell>
          <cell r="AF12819">
            <v>0</v>
          </cell>
        </row>
        <row r="12820">
          <cell r="M12820" t="str">
            <v>BrasSupECO</v>
          </cell>
          <cell r="N12820" t="str">
            <v>Bras sup pour appui ou touche sur serrage ECO</v>
          </cell>
          <cell r="O12820" t="str">
            <v>Additional arm for pressing or key on ECO clamping</v>
          </cell>
          <cell r="P12820">
            <v>8</v>
          </cell>
          <cell r="Q12820">
            <v>0</v>
          </cell>
          <cell r="R12820" t="str">
            <v>01, 07,.</v>
          </cell>
          <cell r="X12820">
            <v>0</v>
          </cell>
          <cell r="Y12820">
            <v>0</v>
          </cell>
          <cell r="Z12820">
            <v>0</v>
          </cell>
          <cell r="AA12820">
            <v>0</v>
          </cell>
          <cell r="AD12820">
            <v>0</v>
          </cell>
          <cell r="AE12820">
            <v>0</v>
          </cell>
          <cell r="AF12820">
            <v>0</v>
          </cell>
        </row>
        <row r="12821">
          <cell r="M12821" t="str">
            <v>AppuiDrageoir</v>
          </cell>
          <cell r="N12821" t="str">
            <v xml:space="preserve">Appui seul ou drageoir seul (toutes largeurs) </v>
          </cell>
          <cell r="O12821" t="str">
            <v xml:space="preserve">support only or sucker only (all widths) </v>
          </cell>
          <cell r="P12821">
            <v>3</v>
          </cell>
          <cell r="Q12821">
            <v>0</v>
          </cell>
          <cell r="R12821" t="str">
            <v>01, 07,.</v>
          </cell>
          <cell r="X12821">
            <v>0</v>
          </cell>
          <cell r="Y12821">
            <v>0</v>
          </cell>
          <cell r="Z12821">
            <v>0</v>
          </cell>
          <cell r="AA12821">
            <v>0</v>
          </cell>
          <cell r="AD12821">
            <v>0</v>
          </cell>
          <cell r="AE12821">
            <v>0</v>
          </cell>
          <cell r="AF12821">
            <v>0</v>
          </cell>
        </row>
        <row r="12822">
          <cell r="M12822" t="str">
            <v>Ref</v>
          </cell>
          <cell r="N12822" t="str">
            <v xml:space="preserve">Appui ou drageoir (toutes largeurs) + support </v>
          </cell>
          <cell r="O12822" t="str">
            <v xml:space="preserve">Support or sucker (all widths) + support </v>
          </cell>
          <cell r="P12822">
            <v>6</v>
          </cell>
          <cell r="Q12822">
            <v>0</v>
          </cell>
          <cell r="R12822" t="str">
            <v>01, 07,.</v>
          </cell>
          <cell r="X12822">
            <v>0</v>
          </cell>
          <cell r="Y12822">
            <v>0</v>
          </cell>
          <cell r="Z12822">
            <v>0</v>
          </cell>
          <cell r="AA12822">
            <v>0</v>
          </cell>
          <cell r="AD12822">
            <v>0</v>
          </cell>
          <cell r="AE12822">
            <v>0</v>
          </cell>
          <cell r="AF12822">
            <v>0</v>
          </cell>
        </row>
        <row r="12823">
          <cell r="M12823" t="str">
            <v>SphCylPartieFixe</v>
          </cell>
          <cell r="N12823" t="str">
            <v>Mise en référence par modules sphère cylindre</v>
          </cell>
          <cell r="O12823" t="str">
            <v>Reference setting by cylinder sphere modules</v>
          </cell>
          <cell r="P12823">
            <v>1</v>
          </cell>
          <cell r="Q12823">
            <v>0</v>
          </cell>
          <cell r="R12823" t="str">
            <v>01, 07,.</v>
          </cell>
          <cell r="X12823">
            <v>0</v>
          </cell>
          <cell r="Y12823">
            <v>0</v>
          </cell>
          <cell r="Z12823">
            <v>0</v>
          </cell>
          <cell r="AA12823">
            <v>0</v>
          </cell>
          <cell r="AD12823">
            <v>0</v>
          </cell>
          <cell r="AE12823">
            <v>0</v>
          </cell>
          <cell r="AF12823">
            <v>0</v>
          </cell>
        </row>
        <row r="12824">
          <cell r="M12824" t="str">
            <v>AimantPilote</v>
          </cell>
          <cell r="N12824" t="str">
            <v>Aimant piloté support pièce</v>
          </cell>
          <cell r="O12824" t="str">
            <v>Pilot operated magnet with part support</v>
          </cell>
          <cell r="P12824">
            <v>2</v>
          </cell>
          <cell r="Q12824">
            <v>0</v>
          </cell>
          <cell r="R12824" t="str">
            <v>01, 07,.</v>
          </cell>
          <cell r="X12824">
            <v>2.5789049999999998</v>
          </cell>
          <cell r="Y12824">
            <v>69.930000000000007</v>
          </cell>
          <cell r="Z12824">
            <v>128.78366677487398</v>
          </cell>
          <cell r="AA12824">
            <v>201.29257177487398</v>
          </cell>
          <cell r="AD12824">
            <v>1.2894524999999999</v>
          </cell>
          <cell r="AE12824">
            <v>34.965000000000003</v>
          </cell>
          <cell r="AF12824">
            <v>64.391833387436989</v>
          </cell>
        </row>
        <row r="12825">
          <cell r="M12825">
            <v>0</v>
          </cell>
          <cell r="N12825">
            <v>0</v>
          </cell>
          <cell r="O12825" t="str">
            <v/>
          </cell>
          <cell r="P12825">
            <v>0</v>
          </cell>
          <cell r="Q12825">
            <v>0</v>
          </cell>
          <cell r="R12825">
            <v>0</v>
          </cell>
          <cell r="AA12825">
            <v>0</v>
          </cell>
          <cell r="AD12825" t="e">
            <v>#DIV/0!</v>
          </cell>
          <cell r="AE12825" t="e">
            <v>#DIV/0!</v>
          </cell>
          <cell r="AF12825" t="e">
            <v>#DIV/0!</v>
          </cell>
        </row>
        <row r="12826">
          <cell r="M12826">
            <v>0</v>
          </cell>
          <cell r="N12826">
            <v>0</v>
          </cell>
          <cell r="O12826" t="str">
            <v/>
          </cell>
          <cell r="P12826">
            <v>1</v>
          </cell>
          <cell r="Q12826" t="str">
            <v>Changement réferenciel</v>
          </cell>
          <cell r="R12826">
            <v>0</v>
          </cell>
          <cell r="AA12826">
            <v>0</v>
          </cell>
          <cell r="AD12826">
            <v>0</v>
          </cell>
          <cell r="AE12826">
            <v>0</v>
          </cell>
          <cell r="AF12826">
            <v>0</v>
          </cell>
        </row>
        <row r="12827">
          <cell r="M12827" t="str">
            <v>EtudRobSEL1</v>
          </cell>
          <cell r="N12827" t="str">
            <v>Etude numérique simple robot SEL existant</v>
          </cell>
          <cell r="O12827" t="str">
            <v>Simple numerical study on existing SEL robot</v>
          </cell>
          <cell r="P12827">
            <v>0.5</v>
          </cell>
          <cell r="Q12827">
            <v>0</v>
          </cell>
          <cell r="R12827" t="str">
            <v>01, 07,.</v>
          </cell>
          <cell r="X12827">
            <v>0</v>
          </cell>
          <cell r="Y12827">
            <v>0</v>
          </cell>
          <cell r="Z12827">
            <v>0</v>
          </cell>
          <cell r="AA12827">
            <v>0</v>
          </cell>
          <cell r="AD12827">
            <v>0</v>
          </cell>
          <cell r="AE12827">
            <v>0</v>
          </cell>
          <cell r="AF12827">
            <v>0</v>
          </cell>
        </row>
        <row r="12828">
          <cell r="M12828" t="str">
            <v>TrajSoud</v>
          </cell>
          <cell r="N12828" t="str">
            <v>Trajectoire de soudure(clinchage, arc tiré, rivet)</v>
          </cell>
          <cell r="O12828" t="str">
            <v>Welding path (clinching, pulled arc, rivet)</v>
          </cell>
          <cell r="P12828">
            <v>1</v>
          </cell>
          <cell r="Q12828">
            <v>0</v>
          </cell>
          <cell r="R12828" t="str">
            <v>01, 07,.</v>
          </cell>
          <cell r="X12828">
            <v>0</v>
          </cell>
          <cell r="Y12828">
            <v>0</v>
          </cell>
          <cell r="Z12828">
            <v>0</v>
          </cell>
          <cell r="AA12828">
            <v>0</v>
          </cell>
          <cell r="AD12828">
            <v>0</v>
          </cell>
          <cell r="AE12828">
            <v>0</v>
          </cell>
          <cell r="AF12828">
            <v>0</v>
          </cell>
        </row>
        <row r="12829">
          <cell r="M12829" t="str">
            <v>AssembEtudeEtSite</v>
          </cell>
          <cell r="N12829" t="str">
            <v>Etudes assemb métier 05 + pilote assemb métier 49</v>
          </cell>
          <cell r="O12829" t="str">
            <v>Studies business assembly 05 + pin business assembly 49</v>
          </cell>
          <cell r="P12829">
            <v>1</v>
          </cell>
          <cell r="Q12829">
            <v>0</v>
          </cell>
          <cell r="R12829" t="str">
            <v>01, 07,.</v>
          </cell>
          <cell r="X12829">
            <v>0</v>
          </cell>
          <cell r="Y12829">
            <v>0</v>
          </cell>
          <cell r="Z12829">
            <v>0</v>
          </cell>
          <cell r="AA12829">
            <v>0</v>
          </cell>
          <cell r="AD12829">
            <v>0</v>
          </cell>
          <cell r="AE12829">
            <v>0</v>
          </cell>
          <cell r="AF12829">
            <v>0</v>
          </cell>
        </row>
        <row r="12830">
          <cell r="M12830" t="str">
            <v>CopTrajSoud</v>
          </cell>
          <cell r="N12830" t="str">
            <v>Copie trajectoire Soudure suite à ajout diversité</v>
          </cell>
          <cell r="O12830" t="str">
            <v>Copie of a welding trajectory for divers models</v>
          </cell>
          <cell r="P12830">
            <v>1</v>
          </cell>
          <cell r="Q12830" t="str">
            <v>CC24 et OV24</v>
          </cell>
          <cell r="R12830" t="str">
            <v>01, 07,.</v>
          </cell>
          <cell r="X12830">
            <v>0</v>
          </cell>
          <cell r="Y12830">
            <v>0</v>
          </cell>
          <cell r="Z12830">
            <v>0</v>
          </cell>
          <cell r="AA12830">
            <v>0</v>
          </cell>
          <cell r="AD12830">
            <v>0</v>
          </cell>
          <cell r="AE12830">
            <v>0</v>
          </cell>
          <cell r="AF12830">
            <v>0</v>
          </cell>
        </row>
        <row r="12831">
          <cell r="M12831" t="str">
            <v>EchCodeTraj</v>
          </cell>
          <cell r="N12831" t="str">
            <v>Echange Code Trajectoire avec baie robot</v>
          </cell>
          <cell r="O12831" t="str">
            <v>Exchange of Trajectory Code with robot bay</v>
          </cell>
          <cell r="P12831">
            <v>2</v>
          </cell>
          <cell r="Q12831" t="str">
            <v>CC24 et OV24</v>
          </cell>
          <cell r="R12831" t="str">
            <v>01, 07,.</v>
          </cell>
          <cell r="X12831">
            <v>2.3624999999999994</v>
          </cell>
          <cell r="Y12831">
            <v>0</v>
          </cell>
          <cell r="Z12831">
            <v>192.81983806413143</v>
          </cell>
          <cell r="AA12831">
            <v>195.18233806413144</v>
          </cell>
          <cell r="AD12831">
            <v>1.1812499999999997</v>
          </cell>
          <cell r="AE12831">
            <v>0</v>
          </cell>
          <cell r="AF12831">
            <v>96.409919032065716</v>
          </cell>
        </row>
        <row r="12832">
          <cell r="M12832" t="str">
            <v>HEtudAUT</v>
          </cell>
          <cell r="N12832" t="str">
            <v>Une heure d'études automatismes</v>
          </cell>
          <cell r="O12832" t="str">
            <v>One hour of automation studies</v>
          </cell>
          <cell r="P12832">
            <v>1</v>
          </cell>
          <cell r="Q12832" t="str">
            <v>Complement Hetude AF+Marguerite+Prog</v>
          </cell>
          <cell r="R12832" t="str">
            <v>01</v>
          </cell>
          <cell r="X12832">
            <v>65</v>
          </cell>
          <cell r="Y12832">
            <v>0</v>
          </cell>
          <cell r="Z12832">
            <v>0</v>
          </cell>
          <cell r="AA12832">
            <v>65</v>
          </cell>
          <cell r="AD12832">
            <v>65</v>
          </cell>
          <cell r="AE12832">
            <v>0</v>
          </cell>
          <cell r="AF12832">
            <v>0</v>
          </cell>
        </row>
        <row r="12833">
          <cell r="M12833">
            <v>0</v>
          </cell>
          <cell r="N12833">
            <v>0</v>
          </cell>
          <cell r="O12833" t="str">
            <v/>
          </cell>
          <cell r="P12833">
            <v>0</v>
          </cell>
          <cell r="Q12833">
            <v>0</v>
          </cell>
          <cell r="R12833">
            <v>0</v>
          </cell>
          <cell r="AA12833">
            <v>0</v>
          </cell>
          <cell r="AD12833" t="e">
            <v>#DIV/0!</v>
          </cell>
          <cell r="AE12833" t="e">
            <v>#DIV/0!</v>
          </cell>
          <cell r="AF12833" t="e">
            <v>#DIV/0!</v>
          </cell>
        </row>
        <row r="12834">
          <cell r="M12834">
            <v>0</v>
          </cell>
          <cell r="N12834">
            <v>0</v>
          </cell>
          <cell r="O12834" t="str">
            <v/>
          </cell>
          <cell r="P12834">
            <v>1</v>
          </cell>
          <cell r="Q12834" t="str">
            <v>Changement réferenciel</v>
          </cell>
          <cell r="R12834">
            <v>0</v>
          </cell>
          <cell r="AA12834">
            <v>0</v>
          </cell>
          <cell r="AD12834">
            <v>0</v>
          </cell>
          <cell r="AE12834">
            <v>0</v>
          </cell>
          <cell r="AF12834">
            <v>0</v>
          </cell>
        </row>
        <row r="12835">
          <cell r="M12835" t="str">
            <v>EtudRobSEL1</v>
          </cell>
          <cell r="N12835" t="str">
            <v>Etude numérique simple robot SEL existant</v>
          </cell>
          <cell r="O12835" t="str">
            <v>Simple numerical study on existing SEL robot</v>
          </cell>
          <cell r="P12835">
            <v>0.5</v>
          </cell>
          <cell r="Q12835">
            <v>0</v>
          </cell>
          <cell r="R12835" t="str">
            <v>01, 07,.</v>
          </cell>
          <cell r="X12835">
            <v>0</v>
          </cell>
          <cell r="Y12835">
            <v>0</v>
          </cell>
          <cell r="Z12835">
            <v>0</v>
          </cell>
          <cell r="AA12835">
            <v>0</v>
          </cell>
          <cell r="AD12835">
            <v>0</v>
          </cell>
          <cell r="AE12835">
            <v>0</v>
          </cell>
          <cell r="AF12835">
            <v>0</v>
          </cell>
        </row>
        <row r="12836">
          <cell r="M12836" t="str">
            <v>TrajSoud</v>
          </cell>
          <cell r="N12836" t="str">
            <v>Trajectoire de soudure(clinchage, arc tiré, rivet)</v>
          </cell>
          <cell r="O12836" t="str">
            <v>Welding path (clinching, pulled arc, rivet)</v>
          </cell>
          <cell r="P12836">
            <v>1</v>
          </cell>
          <cell r="Q12836" t="str">
            <v>CC24</v>
          </cell>
          <cell r="R12836" t="str">
            <v>01, 07,.</v>
          </cell>
          <cell r="X12836">
            <v>0</v>
          </cell>
          <cell r="Y12836">
            <v>0</v>
          </cell>
          <cell r="Z12836">
            <v>0</v>
          </cell>
          <cell r="AA12836">
            <v>0</v>
          </cell>
          <cell r="AD12836">
            <v>0</v>
          </cell>
          <cell r="AE12836">
            <v>0</v>
          </cell>
          <cell r="AF12836">
            <v>0</v>
          </cell>
        </row>
        <row r="12837">
          <cell r="M12837" t="str">
            <v>AssembEtudeEtSite</v>
          </cell>
          <cell r="N12837" t="str">
            <v>Etudes assemb métier 05 + pilote assemb métier 49</v>
          </cell>
          <cell r="O12837" t="str">
            <v>Studies business assembly 05 + pin business assembly 49</v>
          </cell>
          <cell r="P12837">
            <v>1</v>
          </cell>
          <cell r="Q12837">
            <v>0</v>
          </cell>
          <cell r="R12837" t="str">
            <v>01, 07,.</v>
          </cell>
          <cell r="X12837">
            <v>0</v>
          </cell>
          <cell r="Y12837">
            <v>0</v>
          </cell>
          <cell r="Z12837">
            <v>0</v>
          </cell>
          <cell r="AA12837">
            <v>0</v>
          </cell>
          <cell r="AD12837">
            <v>0</v>
          </cell>
          <cell r="AE12837">
            <v>0</v>
          </cell>
          <cell r="AF12837">
            <v>0</v>
          </cell>
        </row>
        <row r="12838">
          <cell r="M12838" t="str">
            <v>CopTrajSoud</v>
          </cell>
          <cell r="N12838" t="str">
            <v>Copie trajectoire Soudure suite à ajout diversité</v>
          </cell>
          <cell r="O12838" t="str">
            <v>Copie of a welding trajectory for divers models</v>
          </cell>
          <cell r="P12838">
            <v>1</v>
          </cell>
          <cell r="Q12838" t="str">
            <v>OV24</v>
          </cell>
          <cell r="R12838" t="str">
            <v>01, 07,.</v>
          </cell>
          <cell r="X12838">
            <v>0</v>
          </cell>
          <cell r="Y12838">
            <v>0</v>
          </cell>
          <cell r="Z12838">
            <v>0</v>
          </cell>
          <cell r="AA12838">
            <v>0</v>
          </cell>
          <cell r="AD12838">
            <v>0</v>
          </cell>
          <cell r="AE12838">
            <v>0</v>
          </cell>
          <cell r="AF12838">
            <v>0</v>
          </cell>
        </row>
        <row r="12839">
          <cell r="M12839" t="str">
            <v>EchCodeTraj</v>
          </cell>
          <cell r="N12839" t="str">
            <v>Echange Code Trajectoire avec baie robot</v>
          </cell>
          <cell r="O12839" t="str">
            <v>Exchange of Trajectory Code with robot bay</v>
          </cell>
          <cell r="P12839">
            <v>2</v>
          </cell>
          <cell r="Q12839" t="str">
            <v>CC24 et OV24</v>
          </cell>
          <cell r="R12839" t="str">
            <v>01, 07,.</v>
          </cell>
          <cell r="X12839">
            <v>2.3624999999999994</v>
          </cell>
          <cell r="Y12839">
            <v>0</v>
          </cell>
          <cell r="Z12839">
            <v>192.81983806413143</v>
          </cell>
          <cell r="AA12839">
            <v>195.18233806413144</v>
          </cell>
          <cell r="AD12839">
            <v>1.1812499999999997</v>
          </cell>
          <cell r="AE12839">
            <v>0</v>
          </cell>
          <cell r="AF12839">
            <v>96.409919032065716</v>
          </cell>
        </row>
        <row r="12840">
          <cell r="M12840" t="str">
            <v>HEtudAUT</v>
          </cell>
          <cell r="N12840" t="str">
            <v>Une heure d'études automatismes</v>
          </cell>
          <cell r="O12840" t="str">
            <v>One hour of automation studies</v>
          </cell>
          <cell r="P12840">
            <v>1</v>
          </cell>
          <cell r="Q12840" t="str">
            <v>Complement Hetude AF+Marguerite+Prog</v>
          </cell>
          <cell r="R12840" t="str">
            <v>01</v>
          </cell>
          <cell r="X12840">
            <v>65</v>
          </cell>
          <cell r="Y12840">
            <v>0</v>
          </cell>
          <cell r="Z12840">
            <v>0</v>
          </cell>
          <cell r="AA12840">
            <v>65</v>
          </cell>
          <cell r="AD12840">
            <v>65</v>
          </cell>
          <cell r="AE12840">
            <v>0</v>
          </cell>
          <cell r="AF12840">
            <v>0</v>
          </cell>
        </row>
        <row r="12841">
          <cell r="M12841">
            <v>0</v>
          </cell>
          <cell r="N12841">
            <v>0</v>
          </cell>
          <cell r="O12841" t="str">
            <v/>
          </cell>
          <cell r="P12841">
            <v>0</v>
          </cell>
          <cell r="Q12841">
            <v>0</v>
          </cell>
          <cell r="R12841">
            <v>0</v>
          </cell>
          <cell r="AA12841">
            <v>0</v>
          </cell>
          <cell r="AD12841" t="e">
            <v>#DIV/0!</v>
          </cell>
          <cell r="AE12841" t="e">
            <v>#DIV/0!</v>
          </cell>
          <cell r="AF12841" t="e">
            <v>#DIV/0!</v>
          </cell>
        </row>
        <row r="12842">
          <cell r="M12842">
            <v>0</v>
          </cell>
          <cell r="N12842">
            <v>0</v>
          </cell>
          <cell r="O12842" t="str">
            <v/>
          </cell>
          <cell r="P12842">
            <v>0</v>
          </cell>
          <cell r="Q12842">
            <v>0</v>
          </cell>
          <cell r="R12842">
            <v>0</v>
          </cell>
          <cell r="AA12842">
            <v>0</v>
          </cell>
          <cell r="AD12842" t="e">
            <v>#DIV/0!</v>
          </cell>
          <cell r="AE12842" t="e">
            <v>#DIV/0!</v>
          </cell>
          <cell r="AF12842" t="e">
            <v>#DIV/0!</v>
          </cell>
        </row>
        <row r="12843">
          <cell r="M12843">
            <v>0</v>
          </cell>
          <cell r="N12843">
            <v>0</v>
          </cell>
          <cell r="O12843" t="str">
            <v/>
          </cell>
          <cell r="P12843">
            <v>0</v>
          </cell>
          <cell r="Q12843">
            <v>0</v>
          </cell>
          <cell r="R12843">
            <v>0</v>
          </cell>
          <cell r="AA12843">
            <v>0</v>
          </cell>
          <cell r="AD12843" t="e">
            <v>#DIV/0!</v>
          </cell>
          <cell r="AE12843" t="e">
            <v>#DIV/0!</v>
          </cell>
          <cell r="AF12843" t="e">
            <v>#DIV/0!</v>
          </cell>
        </row>
        <row r="12844">
          <cell r="M12844">
            <v>0</v>
          </cell>
          <cell r="N12844">
            <v>0</v>
          </cell>
          <cell r="O12844" t="str">
            <v/>
          </cell>
          <cell r="P12844">
            <v>1</v>
          </cell>
          <cell r="Q12844">
            <v>0</v>
          </cell>
          <cell r="R12844">
            <v>0</v>
          </cell>
          <cell r="AA12844">
            <v>0</v>
          </cell>
          <cell r="AD12844">
            <v>0</v>
          </cell>
          <cell r="AE12844">
            <v>0</v>
          </cell>
          <cell r="AF12844">
            <v>0</v>
          </cell>
        </row>
        <row r="12845">
          <cell r="M12845" t="str">
            <v>EtudRobSELetM1</v>
          </cell>
          <cell r="N12845" t="str">
            <v>Etude numérique simple robot SELM SELPF existant</v>
          </cell>
          <cell r="O12845" t="str">
            <v>Simple numerical study of existing SELM SELPF robot</v>
          </cell>
          <cell r="P12845">
            <v>0.5</v>
          </cell>
          <cell r="Q12845">
            <v>0</v>
          </cell>
          <cell r="R12845" t="str">
            <v>01, 07,.</v>
          </cell>
          <cell r="X12845">
            <v>0</v>
          </cell>
          <cell r="Y12845">
            <v>0</v>
          </cell>
          <cell r="Z12845">
            <v>0</v>
          </cell>
          <cell r="AA12845">
            <v>0</v>
          </cell>
          <cell r="AD12845">
            <v>0</v>
          </cell>
          <cell r="AE12845">
            <v>0</v>
          </cell>
          <cell r="AF12845">
            <v>0</v>
          </cell>
        </row>
        <row r="12846">
          <cell r="M12846" t="str">
            <v>TrajMan</v>
          </cell>
          <cell r="N12846" t="str">
            <v>Trajectoire de manutention</v>
          </cell>
          <cell r="O12846" t="str">
            <v>Handling path</v>
          </cell>
          <cell r="P12846">
            <v>2</v>
          </cell>
          <cell r="Q12846" t="str">
            <v>CC24: Prise OP50 et dépose OP60</v>
          </cell>
          <cell r="R12846" t="str">
            <v>01, 07,.</v>
          </cell>
          <cell r="X12846">
            <v>0</v>
          </cell>
          <cell r="Y12846">
            <v>0</v>
          </cell>
          <cell r="Z12846">
            <v>0</v>
          </cell>
          <cell r="AA12846">
            <v>0</v>
          </cell>
          <cell r="AD12846">
            <v>0</v>
          </cell>
          <cell r="AE12846">
            <v>0</v>
          </cell>
          <cell r="AF12846">
            <v>0</v>
          </cell>
        </row>
        <row r="12847">
          <cell r="M12847" t="str">
            <v>TrajSoud</v>
          </cell>
          <cell r="N12847" t="str">
            <v>Trajectoire de soudure(clinchage, arc tiré, rivet)</v>
          </cell>
          <cell r="O12847" t="str">
            <v>Welding path (clinching, pulled arc, rivet)</v>
          </cell>
          <cell r="P12847">
            <v>1</v>
          </cell>
          <cell r="Q12847">
            <v>0</v>
          </cell>
          <cell r="R12847" t="str">
            <v>01, 07,.</v>
          </cell>
          <cell r="X12847">
            <v>0</v>
          </cell>
          <cell r="Y12847">
            <v>0</v>
          </cell>
          <cell r="Z12847">
            <v>0</v>
          </cell>
          <cell r="AA12847">
            <v>0</v>
          </cell>
          <cell r="AD12847">
            <v>0</v>
          </cell>
          <cell r="AE12847">
            <v>0</v>
          </cell>
          <cell r="AF12847">
            <v>0</v>
          </cell>
        </row>
        <row r="12848">
          <cell r="M12848" t="str">
            <v>AssembEtudeEtSite</v>
          </cell>
          <cell r="N12848" t="str">
            <v>Etudes assemb métier 05 + pilote assemb métier 49</v>
          </cell>
          <cell r="O12848" t="str">
            <v>Studies business assembly 05 + pin business assembly 49</v>
          </cell>
          <cell r="P12848">
            <v>1</v>
          </cell>
          <cell r="Q12848">
            <v>0</v>
          </cell>
          <cell r="R12848" t="str">
            <v>01, 07,.</v>
          </cell>
          <cell r="X12848">
            <v>0</v>
          </cell>
          <cell r="Y12848">
            <v>0</v>
          </cell>
          <cell r="Z12848">
            <v>0</v>
          </cell>
          <cell r="AA12848">
            <v>0</v>
          </cell>
          <cell r="AD12848">
            <v>0</v>
          </cell>
          <cell r="AE12848">
            <v>0</v>
          </cell>
          <cell r="AF12848">
            <v>0</v>
          </cell>
        </row>
        <row r="12849">
          <cell r="M12849" t="str">
            <v>CopTrajMan</v>
          </cell>
          <cell r="N12849" t="str">
            <v>Copie trajectoire Manut suite à ajout diversité</v>
          </cell>
          <cell r="O12849" t="str">
            <v>Copie of a handling trajectory for divers models</v>
          </cell>
          <cell r="P12849">
            <v>4</v>
          </cell>
          <cell r="Q12849" t="str">
            <v>CC24: Avec ou sans trappe et BT</v>
          </cell>
          <cell r="R12849" t="str">
            <v>01, 07,.</v>
          </cell>
          <cell r="X12849">
            <v>0</v>
          </cell>
          <cell r="Y12849">
            <v>0</v>
          </cell>
          <cell r="Z12849">
            <v>0</v>
          </cell>
          <cell r="AA12849">
            <v>0</v>
          </cell>
          <cell r="AD12849">
            <v>0</v>
          </cell>
          <cell r="AE12849">
            <v>0</v>
          </cell>
          <cell r="AF12849">
            <v>0</v>
          </cell>
        </row>
        <row r="12850">
          <cell r="M12850" t="str">
            <v>CopTrajSoud</v>
          </cell>
          <cell r="N12850" t="str">
            <v>Copie trajectoire Soudure suite à ajout diversité</v>
          </cell>
          <cell r="O12850" t="str">
            <v>Copie of a welding trajectory for divers models</v>
          </cell>
          <cell r="P12850">
            <v>2</v>
          </cell>
          <cell r="Q12850">
            <v>0</v>
          </cell>
          <cell r="R12850" t="str">
            <v>01, 07,.</v>
          </cell>
          <cell r="X12850">
            <v>0</v>
          </cell>
          <cell r="Y12850">
            <v>0</v>
          </cell>
          <cell r="Z12850">
            <v>0</v>
          </cell>
          <cell r="AA12850">
            <v>0</v>
          </cell>
          <cell r="AD12850">
            <v>0</v>
          </cell>
          <cell r="AE12850">
            <v>0</v>
          </cell>
          <cell r="AF12850">
            <v>0</v>
          </cell>
        </row>
        <row r="12851">
          <cell r="M12851" t="str">
            <v>CopTrajMan</v>
          </cell>
          <cell r="N12851" t="str">
            <v>Copie trajectoire Manut suite à ajout diversité</v>
          </cell>
          <cell r="O12851" t="str">
            <v>Copie of a handling trajectory for divers models</v>
          </cell>
          <cell r="P12851">
            <v>6</v>
          </cell>
          <cell r="Q12851">
            <v>0</v>
          </cell>
          <cell r="R12851" t="str">
            <v>01, 07,.</v>
          </cell>
          <cell r="X12851">
            <v>0</v>
          </cell>
          <cell r="Y12851">
            <v>0</v>
          </cell>
          <cell r="Z12851">
            <v>0</v>
          </cell>
          <cell r="AA12851">
            <v>0</v>
          </cell>
          <cell r="AD12851">
            <v>0</v>
          </cell>
          <cell r="AE12851">
            <v>0</v>
          </cell>
          <cell r="AF12851">
            <v>0</v>
          </cell>
        </row>
        <row r="12852">
          <cell r="M12852" t="str">
            <v>CopTrajSoud</v>
          </cell>
          <cell r="N12852" t="str">
            <v>Copie trajectoire Soudure suite à ajout diversité</v>
          </cell>
          <cell r="O12852" t="str">
            <v>Copie of a welding trajectory for divers models</v>
          </cell>
          <cell r="P12852">
            <v>3</v>
          </cell>
          <cell r="Q12852">
            <v>0</v>
          </cell>
          <cell r="R12852" t="str">
            <v>01, 07,.</v>
          </cell>
          <cell r="X12852">
            <v>0</v>
          </cell>
          <cell r="Y12852">
            <v>0</v>
          </cell>
          <cell r="Z12852">
            <v>0</v>
          </cell>
          <cell r="AA12852">
            <v>0</v>
          </cell>
          <cell r="AD12852">
            <v>0</v>
          </cell>
          <cell r="AE12852">
            <v>0</v>
          </cell>
          <cell r="AF12852">
            <v>0</v>
          </cell>
        </row>
        <row r="12853">
          <cell r="M12853" t="str">
            <v>EchCodeTraj</v>
          </cell>
          <cell r="N12853" t="str">
            <v>Echange Code Trajectoire avec baie robot</v>
          </cell>
          <cell r="O12853" t="str">
            <v>Exchange of Trajectory Code with robot bay</v>
          </cell>
          <cell r="P12853">
            <v>6</v>
          </cell>
          <cell r="Q12853" t="str">
            <v>CC24 et OV24</v>
          </cell>
          <cell r="R12853" t="str">
            <v>01, 07,.</v>
          </cell>
          <cell r="X12853">
            <v>7.0874999999999986</v>
          </cell>
          <cell r="Y12853">
            <v>0</v>
          </cell>
          <cell r="Z12853">
            <v>578.45951419239418</v>
          </cell>
          <cell r="AA12853">
            <v>585.54701419239416</v>
          </cell>
          <cell r="AD12853">
            <v>1.1812499999999997</v>
          </cell>
          <cell r="AE12853">
            <v>0</v>
          </cell>
          <cell r="AF12853">
            <v>96.409919032065702</v>
          </cell>
        </row>
        <row r="12854">
          <cell r="M12854" t="str">
            <v>HEtudAUT</v>
          </cell>
          <cell r="N12854" t="str">
            <v>Une heure d'études automatismes</v>
          </cell>
          <cell r="O12854" t="str">
            <v>One hour of automation studies</v>
          </cell>
          <cell r="P12854">
            <v>3</v>
          </cell>
          <cell r="Q12854" t="str">
            <v>Complement Hetude AF+Marguerite+Prog</v>
          </cell>
          <cell r="R12854" t="str">
            <v>01</v>
          </cell>
          <cell r="X12854">
            <v>195</v>
          </cell>
          <cell r="Y12854">
            <v>0</v>
          </cell>
          <cell r="Z12854">
            <v>0</v>
          </cell>
          <cell r="AA12854">
            <v>195</v>
          </cell>
          <cell r="AD12854">
            <v>65</v>
          </cell>
          <cell r="AE12854">
            <v>0</v>
          </cell>
          <cell r="AF12854">
            <v>0</v>
          </cell>
        </row>
        <row r="12855">
          <cell r="M12855">
            <v>0</v>
          </cell>
          <cell r="N12855">
            <v>0</v>
          </cell>
          <cell r="O12855" t="str">
            <v/>
          </cell>
          <cell r="P12855">
            <v>0</v>
          </cell>
          <cell r="Q12855">
            <v>0</v>
          </cell>
          <cell r="R12855">
            <v>0</v>
          </cell>
          <cell r="AA12855">
            <v>0</v>
          </cell>
          <cell r="AD12855" t="e">
            <v>#DIV/0!</v>
          </cell>
          <cell r="AE12855" t="e">
            <v>#DIV/0!</v>
          </cell>
          <cell r="AF12855" t="e">
            <v>#DIV/0!</v>
          </cell>
        </row>
        <row r="12856">
          <cell r="M12856">
            <v>0</v>
          </cell>
          <cell r="N12856">
            <v>0</v>
          </cell>
          <cell r="O12856" t="str">
            <v/>
          </cell>
          <cell r="P12856">
            <v>1</v>
          </cell>
          <cell r="Q12856">
            <v>0</v>
          </cell>
          <cell r="R12856">
            <v>0</v>
          </cell>
          <cell r="AA12856">
            <v>0</v>
          </cell>
          <cell r="AD12856">
            <v>0</v>
          </cell>
          <cell r="AE12856">
            <v>0</v>
          </cell>
          <cell r="AF12856">
            <v>0</v>
          </cell>
        </row>
        <row r="12857">
          <cell r="M12857" t="str">
            <v>PPinducPreh</v>
          </cell>
          <cell r="N12857" t="str">
            <v>Détecteur inductif présence pièce sur Préhenseur a</v>
          </cell>
          <cell r="O12857" t="str">
            <v>Inductive part presence detector on Gripper</v>
          </cell>
          <cell r="P12857">
            <v>1</v>
          </cell>
          <cell r="Q12857">
            <v>0</v>
          </cell>
          <cell r="R12857" t="str">
            <v>01, 02, 07,.</v>
          </cell>
          <cell r="X12857">
            <v>1.2284999999999997</v>
          </cell>
          <cell r="Y12857">
            <v>37.65825000000001</v>
          </cell>
          <cell r="Z12857">
            <v>9.4500000000000011</v>
          </cell>
          <cell r="AA12857">
            <v>48.336750000000009</v>
          </cell>
          <cell r="AD12857">
            <v>1.2284999999999997</v>
          </cell>
          <cell r="AE12857">
            <v>37.65825000000001</v>
          </cell>
          <cell r="AF12857">
            <v>9.4500000000000011</v>
          </cell>
        </row>
        <row r="12858">
          <cell r="M12858" t="str">
            <v>CompIntPpPreh</v>
          </cell>
          <cell r="N12858" t="str">
            <v>Complément intégration d'un présence pièce préh</v>
          </cell>
          <cell r="O12858" t="str">
            <v>Add-on integration presence part</v>
          </cell>
          <cell r="P12858">
            <v>1</v>
          </cell>
          <cell r="Q12858">
            <v>0</v>
          </cell>
          <cell r="R12858" t="str">
            <v>01, 02, 07,.</v>
          </cell>
          <cell r="X12858">
            <v>0</v>
          </cell>
          <cell r="Y12858">
            <v>0</v>
          </cell>
          <cell r="Z12858">
            <v>23.625</v>
          </cell>
          <cell r="AA12858">
            <v>23.625</v>
          </cell>
          <cell r="AD12858">
            <v>0</v>
          </cell>
          <cell r="AE12858">
            <v>0</v>
          </cell>
          <cell r="AF12858">
            <v>23.625</v>
          </cell>
        </row>
        <row r="12859">
          <cell r="M12859" t="str">
            <v>DistribPreh</v>
          </cell>
          <cell r="N12859" t="str">
            <v>Distributeur taille 2 sur Préhenseur</v>
          </cell>
          <cell r="O12859" t="str">
            <v>Dispenser size 2 on Gripper</v>
          </cell>
          <cell r="P12859">
            <v>1</v>
          </cell>
          <cell r="Q12859">
            <v>0</v>
          </cell>
          <cell r="R12859" t="str">
            <v>01, 02, 07,.</v>
          </cell>
          <cell r="X12859">
            <v>1.2284999999999997</v>
          </cell>
          <cell r="Y12859">
            <v>162.69749999999999</v>
          </cell>
          <cell r="Z12859">
            <v>18.900000000000002</v>
          </cell>
          <cell r="AA12859">
            <v>182.82599999999999</v>
          </cell>
          <cell r="AD12859">
            <v>1.2284999999999997</v>
          </cell>
          <cell r="AE12859">
            <v>162.69749999999999</v>
          </cell>
          <cell r="AF12859">
            <v>18.900000000000002</v>
          </cell>
        </row>
        <row r="12860">
          <cell r="M12860" t="str">
            <v>CompIntDistribPreh</v>
          </cell>
          <cell r="N12860" t="str">
            <v>Complément intégration d'un distributeur préh</v>
          </cell>
          <cell r="O12860" t="str">
            <v>Add-on integration distributor into existing gripper</v>
          </cell>
          <cell r="P12860">
            <v>1</v>
          </cell>
          <cell r="Q12860">
            <v>0</v>
          </cell>
          <cell r="R12860" t="str">
            <v>01, 02, 07,.</v>
          </cell>
          <cell r="X12860">
            <v>0</v>
          </cell>
          <cell r="Y12860">
            <v>0</v>
          </cell>
          <cell r="Z12860">
            <v>23.625</v>
          </cell>
          <cell r="AA12860">
            <v>23.625</v>
          </cell>
          <cell r="AD12860">
            <v>0</v>
          </cell>
          <cell r="AE12860">
            <v>0</v>
          </cell>
          <cell r="AF12860">
            <v>23.625</v>
          </cell>
        </row>
        <row r="12861">
          <cell r="M12861" t="str">
            <v>PilSeulPreh</v>
          </cell>
          <cell r="N12861" t="str">
            <v xml:space="preserve">Pilote fixe sans poteau ou Pilote préhenseur avec </v>
          </cell>
          <cell r="O12861" t="str">
            <v>Fixed pin for gripper</v>
          </cell>
          <cell r="P12861">
            <v>1</v>
          </cell>
          <cell r="Q12861">
            <v>0</v>
          </cell>
          <cell r="R12861" t="str">
            <v>01, 02, 07,.</v>
          </cell>
          <cell r="X12861">
            <v>0</v>
          </cell>
          <cell r="Y12861">
            <v>0</v>
          </cell>
          <cell r="Z12861">
            <v>0</v>
          </cell>
          <cell r="AA12861">
            <v>0</v>
          </cell>
          <cell r="AD12861">
            <v>0</v>
          </cell>
          <cell r="AE12861">
            <v>0</v>
          </cell>
          <cell r="AF12861">
            <v>0</v>
          </cell>
        </row>
        <row r="12862">
          <cell r="M12862" t="str">
            <v>CompIntPilPreh</v>
          </cell>
          <cell r="N12862" t="str">
            <v>Complément intégration d'un pilote preheneur</v>
          </cell>
          <cell r="O12862" t="str">
            <v>Add on integration Pin in Gripper</v>
          </cell>
          <cell r="P12862">
            <v>1</v>
          </cell>
          <cell r="Q12862">
            <v>0</v>
          </cell>
          <cell r="R12862" t="str">
            <v>01, 02, 07,.</v>
          </cell>
          <cell r="X12862">
            <v>0</v>
          </cell>
          <cell r="Y12862">
            <v>0</v>
          </cell>
          <cell r="Z12862">
            <v>0</v>
          </cell>
          <cell r="AA12862">
            <v>0</v>
          </cell>
          <cell r="AD12862">
            <v>0</v>
          </cell>
          <cell r="AE12862">
            <v>0</v>
          </cell>
          <cell r="AF12862">
            <v>0</v>
          </cell>
        </row>
        <row r="12863">
          <cell r="M12863" t="str">
            <v>RefSer40DINPreh</v>
          </cell>
          <cell r="N12863" t="str">
            <v>Serrage 40 DIN Touche + Appui tous types sur Préh</v>
          </cell>
          <cell r="O12863" t="str">
            <v>Clamping 40 DIN Key + All types of support on Preh</v>
          </cell>
          <cell r="P12863">
            <v>1</v>
          </cell>
          <cell r="Q12863">
            <v>0</v>
          </cell>
          <cell r="R12863" t="str">
            <v>01, 02, 07,.</v>
          </cell>
          <cell r="X12863">
            <v>1.2284999999999997</v>
          </cell>
          <cell r="Y12863">
            <v>71.007300000000001</v>
          </cell>
          <cell r="Z12863">
            <v>37.800000000000004</v>
          </cell>
          <cell r="AA12863">
            <v>110.03579999999999</v>
          </cell>
          <cell r="AD12863">
            <v>1.2284999999999997</v>
          </cell>
          <cell r="AE12863">
            <v>71.007300000000001</v>
          </cell>
          <cell r="AF12863">
            <v>37.800000000000004</v>
          </cell>
        </row>
        <row r="12864">
          <cell r="M12864" t="str">
            <v>CompIntRefSerrPreh</v>
          </cell>
          <cell r="N12864" t="str">
            <v>Complément intégration d'une réf serr préhenseur</v>
          </cell>
          <cell r="O12864" t="str">
            <v>Add-on integration tight reference in a Gripper</v>
          </cell>
          <cell r="P12864">
            <v>1</v>
          </cell>
          <cell r="Q12864">
            <v>0</v>
          </cell>
          <cell r="R12864" t="str">
            <v>01, 02, 07,.</v>
          </cell>
          <cell r="X12864">
            <v>0</v>
          </cell>
          <cell r="Y12864">
            <v>0</v>
          </cell>
          <cell r="Z12864">
            <v>23.625</v>
          </cell>
          <cell r="AA12864">
            <v>23.625</v>
          </cell>
          <cell r="AD12864">
            <v>0</v>
          </cell>
          <cell r="AE12864">
            <v>0</v>
          </cell>
          <cell r="AF12864">
            <v>23.625</v>
          </cell>
        </row>
        <row r="12865">
          <cell r="M12865" t="str">
            <v>HTrackLaser</v>
          </cell>
          <cell r="N12865" t="str">
            <v>Une heure d'utilisation d'un Tracker laser</v>
          </cell>
          <cell r="O12865" t="str">
            <v>One hour of use of a laser tracker</v>
          </cell>
          <cell r="P12865">
            <v>4</v>
          </cell>
          <cell r="Q12865">
            <v>0</v>
          </cell>
          <cell r="R12865" t="str">
            <v>01, 02, 07,.</v>
          </cell>
          <cell r="X12865">
            <v>0</v>
          </cell>
          <cell r="Y12865">
            <v>0</v>
          </cell>
          <cell r="Z12865">
            <v>0</v>
          </cell>
          <cell r="AA12865">
            <v>0</v>
          </cell>
          <cell r="AD12865">
            <v>0</v>
          </cell>
          <cell r="AE12865">
            <v>0</v>
          </cell>
          <cell r="AF12865">
            <v>0</v>
          </cell>
        </row>
        <row r="12866">
          <cell r="M12866" t="str">
            <v>IntPrehEl</v>
          </cell>
          <cell r="N12866" t="str">
            <v>Intégration en ligne d'un préhenseur</v>
          </cell>
          <cell r="O12866" t="str">
            <v>On-line integration of a gripper</v>
          </cell>
          <cell r="P12866">
            <v>1</v>
          </cell>
          <cell r="Q12866">
            <v>0</v>
          </cell>
          <cell r="R12866" t="str">
            <v>01, 02, 07,.</v>
          </cell>
          <cell r="X12866">
            <v>0</v>
          </cell>
          <cell r="Y12866">
            <v>0</v>
          </cell>
          <cell r="Z12866">
            <v>0</v>
          </cell>
          <cell r="AA12866">
            <v>0</v>
          </cell>
          <cell r="AD12866">
            <v>0</v>
          </cell>
          <cell r="AE12866">
            <v>0</v>
          </cell>
          <cell r="AF12866">
            <v>0</v>
          </cell>
        </row>
        <row r="12867">
          <cell r="M12867">
            <v>0</v>
          </cell>
          <cell r="N12867">
            <v>0</v>
          </cell>
          <cell r="O12867" t="str">
            <v/>
          </cell>
          <cell r="P12867">
            <v>0</v>
          </cell>
          <cell r="Q12867">
            <v>0</v>
          </cell>
          <cell r="R12867">
            <v>0</v>
          </cell>
          <cell r="AA12867">
            <v>0</v>
          </cell>
          <cell r="AD12867" t="e">
            <v>#DIV/0!</v>
          </cell>
          <cell r="AE12867" t="e">
            <v>#DIV/0!</v>
          </cell>
          <cell r="AF12867" t="e">
            <v>#DIV/0!</v>
          </cell>
        </row>
        <row r="12868">
          <cell r="M12868">
            <v>0</v>
          </cell>
          <cell r="N12868">
            <v>0</v>
          </cell>
          <cell r="O12868" t="str">
            <v/>
          </cell>
          <cell r="P12868">
            <v>1</v>
          </cell>
          <cell r="Q12868">
            <v>0</v>
          </cell>
          <cell r="R12868">
            <v>0</v>
          </cell>
          <cell r="AA12868">
            <v>0</v>
          </cell>
          <cell r="AD12868">
            <v>0</v>
          </cell>
          <cell r="AE12868">
            <v>0</v>
          </cell>
          <cell r="AF12868">
            <v>0</v>
          </cell>
        </row>
        <row r="12869">
          <cell r="M12869" t="str">
            <v>TrajMan</v>
          </cell>
          <cell r="N12869" t="str">
            <v>Trajectoire de manutention</v>
          </cell>
          <cell r="O12869" t="str">
            <v>Handling path</v>
          </cell>
          <cell r="P12869">
            <v>3</v>
          </cell>
          <cell r="Q12869" t="str">
            <v>CC24: Prise OP60, chargement TAC + chargement PES</v>
          </cell>
          <cell r="R12869" t="str">
            <v>01, 07,.</v>
          </cell>
          <cell r="X12869">
            <v>0</v>
          </cell>
          <cell r="Y12869">
            <v>0</v>
          </cell>
          <cell r="Z12869">
            <v>0</v>
          </cell>
          <cell r="AA12869">
            <v>0</v>
          </cell>
          <cell r="AD12869">
            <v>0</v>
          </cell>
          <cell r="AE12869">
            <v>0</v>
          </cell>
          <cell r="AF12869">
            <v>0</v>
          </cell>
        </row>
        <row r="12870">
          <cell r="M12870" t="str">
            <v>CopTrajMan</v>
          </cell>
          <cell r="N12870" t="str">
            <v>Copie trajectoire Manut suite à ajout diversité</v>
          </cell>
          <cell r="O12870" t="str">
            <v>Copie of a handling trajectory for divers models</v>
          </cell>
          <cell r="P12870">
            <v>1</v>
          </cell>
          <cell r="Q12870" t="str">
            <v>Déchargement PES</v>
          </cell>
          <cell r="R12870" t="str">
            <v>01, 07,.</v>
          </cell>
          <cell r="X12870">
            <v>0</v>
          </cell>
          <cell r="Y12870">
            <v>0</v>
          </cell>
          <cell r="Z12870">
            <v>0</v>
          </cell>
          <cell r="AA12870">
            <v>0</v>
          </cell>
          <cell r="AD12870">
            <v>0</v>
          </cell>
          <cell r="AE12870">
            <v>0</v>
          </cell>
          <cell r="AF12870">
            <v>0</v>
          </cell>
        </row>
        <row r="12871">
          <cell r="M12871" t="str">
            <v>CopTrajMan</v>
          </cell>
          <cell r="N12871" t="str">
            <v>Copie trajectoire Manut suite à ajout diversité</v>
          </cell>
          <cell r="O12871" t="str">
            <v>Copie of a handling trajectory for divers models</v>
          </cell>
          <cell r="P12871">
            <v>8</v>
          </cell>
          <cell r="Q12871" t="str">
            <v>CC24: Avec ou sans trappe ou BT</v>
          </cell>
          <cell r="R12871" t="str">
            <v>01, 07,.</v>
          </cell>
          <cell r="X12871">
            <v>0</v>
          </cell>
          <cell r="Y12871">
            <v>0</v>
          </cell>
          <cell r="Z12871">
            <v>0</v>
          </cell>
          <cell r="AA12871">
            <v>0</v>
          </cell>
          <cell r="AD12871">
            <v>0</v>
          </cell>
          <cell r="AE12871">
            <v>0</v>
          </cell>
          <cell r="AF12871">
            <v>0</v>
          </cell>
        </row>
        <row r="12872">
          <cell r="M12872" t="str">
            <v>CopTrajMan</v>
          </cell>
          <cell r="N12872" t="str">
            <v>Copie trajectoire Manut suite à ajout diversité</v>
          </cell>
          <cell r="O12872" t="str">
            <v>Copie of a handling trajectory for divers models</v>
          </cell>
          <cell r="P12872">
            <v>12</v>
          </cell>
          <cell r="Q12872" t="str">
            <v>OV24</v>
          </cell>
          <cell r="R12872" t="str">
            <v>01, 07,.</v>
          </cell>
          <cell r="X12872">
            <v>0</v>
          </cell>
          <cell r="Y12872">
            <v>0</v>
          </cell>
          <cell r="Z12872">
            <v>0</v>
          </cell>
          <cell r="AA12872">
            <v>0</v>
          </cell>
          <cell r="AD12872">
            <v>0</v>
          </cell>
          <cell r="AE12872">
            <v>0</v>
          </cell>
          <cell r="AF12872">
            <v>0</v>
          </cell>
        </row>
        <row r="12873">
          <cell r="M12873" t="str">
            <v>EchCodeTraj</v>
          </cell>
          <cell r="N12873" t="str">
            <v>Echange Code Trajectoire avec baie robot</v>
          </cell>
          <cell r="O12873" t="str">
            <v>Exchange of Trajectory Code with robot bay</v>
          </cell>
          <cell r="P12873">
            <v>18</v>
          </cell>
          <cell r="Q12873" t="str">
            <v>div</v>
          </cell>
          <cell r="R12873" t="str">
            <v>01, 07,.</v>
          </cell>
          <cell r="X12873">
            <v>21.262499999999996</v>
          </cell>
          <cell r="Y12873">
            <v>0</v>
          </cell>
          <cell r="Z12873">
            <v>1735.3785425771828</v>
          </cell>
          <cell r="AA12873">
            <v>1756.6410425771828</v>
          </cell>
          <cell r="AD12873">
            <v>1.1812499999999997</v>
          </cell>
          <cell r="AE12873">
            <v>0</v>
          </cell>
          <cell r="AF12873">
            <v>96.409919032065716</v>
          </cell>
        </row>
        <row r="12874">
          <cell r="M12874" t="str">
            <v>HEtudAUT</v>
          </cell>
          <cell r="N12874" t="str">
            <v>Une heure d'études automatismes</v>
          </cell>
          <cell r="O12874" t="str">
            <v>One hour of automation studies</v>
          </cell>
          <cell r="P12874">
            <v>9</v>
          </cell>
          <cell r="Q12874" t="str">
            <v>Complement Hetude AF+Marguerite+Prog</v>
          </cell>
          <cell r="R12874" t="str">
            <v>01</v>
          </cell>
          <cell r="X12874">
            <v>585</v>
          </cell>
          <cell r="Y12874">
            <v>0</v>
          </cell>
          <cell r="Z12874">
            <v>0</v>
          </cell>
          <cell r="AA12874">
            <v>585</v>
          </cell>
          <cell r="AD12874">
            <v>65</v>
          </cell>
          <cell r="AE12874">
            <v>0</v>
          </cell>
          <cell r="AF12874">
            <v>0</v>
          </cell>
        </row>
        <row r="12875">
          <cell r="M12875">
            <v>0</v>
          </cell>
          <cell r="N12875">
            <v>0</v>
          </cell>
          <cell r="O12875" t="str">
            <v/>
          </cell>
          <cell r="P12875">
            <v>0</v>
          </cell>
          <cell r="Q12875">
            <v>0</v>
          </cell>
          <cell r="R12875">
            <v>0</v>
          </cell>
          <cell r="AA12875">
            <v>0</v>
          </cell>
          <cell r="AD12875" t="e">
            <v>#DIV/0!</v>
          </cell>
          <cell r="AE12875" t="e">
            <v>#DIV/0!</v>
          </cell>
          <cell r="AF12875" t="e">
            <v>#DIV/0!</v>
          </cell>
        </row>
        <row r="12876">
          <cell r="M12876">
            <v>0</v>
          </cell>
          <cell r="N12876">
            <v>0</v>
          </cell>
          <cell r="O12876" t="str">
            <v/>
          </cell>
          <cell r="P12876">
            <v>1</v>
          </cell>
          <cell r="Q12876">
            <v>0</v>
          </cell>
          <cell r="R12876">
            <v>0</v>
          </cell>
          <cell r="AA12876">
            <v>0</v>
          </cell>
          <cell r="AD12876">
            <v>0</v>
          </cell>
          <cell r="AE12876">
            <v>0</v>
          </cell>
          <cell r="AF12876">
            <v>0</v>
          </cell>
        </row>
        <row r="12877">
          <cell r="M12877" t="str">
            <v>PPinducPreh</v>
          </cell>
          <cell r="N12877" t="str">
            <v>Détecteur inductif présence pièce sur Préhenseur a</v>
          </cell>
          <cell r="O12877" t="str">
            <v>Inductive part presence detector on Gripper</v>
          </cell>
          <cell r="P12877">
            <v>1</v>
          </cell>
          <cell r="Q12877">
            <v>0</v>
          </cell>
          <cell r="R12877" t="str">
            <v>01, 02, 07,.</v>
          </cell>
          <cell r="X12877">
            <v>1.2284999999999997</v>
          </cell>
          <cell r="Y12877">
            <v>37.65825000000001</v>
          </cell>
          <cell r="Z12877">
            <v>9.4500000000000011</v>
          </cell>
          <cell r="AA12877">
            <v>48.336750000000009</v>
          </cell>
          <cell r="AD12877">
            <v>1.2284999999999997</v>
          </cell>
          <cell r="AE12877">
            <v>37.65825000000001</v>
          </cell>
          <cell r="AF12877">
            <v>9.4500000000000011</v>
          </cell>
        </row>
        <row r="12878">
          <cell r="M12878" t="str">
            <v>CompIntPpPreh</v>
          </cell>
          <cell r="N12878" t="str">
            <v>Complément intégration d'un présence pièce préh</v>
          </cell>
          <cell r="O12878" t="str">
            <v>Add-on integration presence part</v>
          </cell>
          <cell r="P12878">
            <v>1</v>
          </cell>
          <cell r="Q12878">
            <v>0</v>
          </cell>
          <cell r="R12878" t="str">
            <v>01, 02, 07,.</v>
          </cell>
          <cell r="X12878">
            <v>0</v>
          </cell>
          <cell r="Y12878">
            <v>0</v>
          </cell>
          <cell r="Z12878">
            <v>23.625</v>
          </cell>
          <cell r="AA12878">
            <v>23.625</v>
          </cell>
          <cell r="AD12878">
            <v>0</v>
          </cell>
          <cell r="AE12878">
            <v>0</v>
          </cell>
          <cell r="AF12878">
            <v>23.625</v>
          </cell>
        </row>
        <row r="12879">
          <cell r="M12879" t="str">
            <v>DistribPreh</v>
          </cell>
          <cell r="N12879" t="str">
            <v>Distributeur taille 2 sur Préhenseur</v>
          </cell>
          <cell r="O12879" t="str">
            <v>Dispenser size 2 on Gripper</v>
          </cell>
          <cell r="P12879">
            <v>1</v>
          </cell>
          <cell r="Q12879">
            <v>0</v>
          </cell>
          <cell r="R12879" t="str">
            <v>01, 02, 07,.</v>
          </cell>
          <cell r="X12879">
            <v>1.2284999999999997</v>
          </cell>
          <cell r="Y12879">
            <v>162.69749999999999</v>
          </cell>
          <cell r="Z12879">
            <v>18.900000000000002</v>
          </cell>
          <cell r="AA12879">
            <v>182.82599999999999</v>
          </cell>
          <cell r="AD12879">
            <v>1.2284999999999997</v>
          </cell>
          <cell r="AE12879">
            <v>162.69749999999999</v>
          </cell>
          <cell r="AF12879">
            <v>18.900000000000002</v>
          </cell>
        </row>
        <row r="12880">
          <cell r="M12880" t="str">
            <v>CompIntDistribPreh</v>
          </cell>
          <cell r="N12880" t="str">
            <v>Complément intégration d'un distributeur préh</v>
          </cell>
          <cell r="O12880" t="str">
            <v>Add-on integration distributor into existing gripper</v>
          </cell>
          <cell r="P12880">
            <v>1</v>
          </cell>
          <cell r="Q12880">
            <v>0</v>
          </cell>
          <cell r="R12880" t="str">
            <v>01, 02, 07,.</v>
          </cell>
          <cell r="X12880">
            <v>0</v>
          </cell>
          <cell r="Y12880">
            <v>0</v>
          </cell>
          <cell r="Z12880">
            <v>23.625</v>
          </cell>
          <cell r="AA12880">
            <v>23.625</v>
          </cell>
          <cell r="AD12880">
            <v>0</v>
          </cell>
          <cell r="AE12880">
            <v>0</v>
          </cell>
          <cell r="AF12880">
            <v>23.625</v>
          </cell>
        </row>
        <row r="12881">
          <cell r="M12881" t="str">
            <v>PilSeulPreh</v>
          </cell>
          <cell r="N12881" t="str">
            <v xml:space="preserve">Pilote fixe sans poteau ou Pilote préhenseur avec </v>
          </cell>
          <cell r="O12881" t="str">
            <v>Fixed pin for gripper</v>
          </cell>
          <cell r="P12881">
            <v>1</v>
          </cell>
          <cell r="Q12881">
            <v>0</v>
          </cell>
          <cell r="R12881" t="str">
            <v>01, 02, 07,.</v>
          </cell>
          <cell r="X12881">
            <v>0</v>
          </cell>
          <cell r="Y12881">
            <v>0</v>
          </cell>
          <cell r="Z12881">
            <v>0</v>
          </cell>
          <cell r="AA12881">
            <v>0</v>
          </cell>
          <cell r="AD12881">
            <v>0</v>
          </cell>
          <cell r="AE12881">
            <v>0</v>
          </cell>
          <cell r="AF12881">
            <v>0</v>
          </cell>
        </row>
        <row r="12882">
          <cell r="M12882" t="str">
            <v>CompIntPilPreh</v>
          </cell>
          <cell r="N12882" t="str">
            <v>Complément intégration d'un pilote preheneur</v>
          </cell>
          <cell r="O12882" t="str">
            <v>Add on integration Pin in Gripper</v>
          </cell>
          <cell r="P12882">
            <v>1</v>
          </cell>
          <cell r="Q12882">
            <v>0</v>
          </cell>
          <cell r="R12882" t="str">
            <v>01, 02, 07,.</v>
          </cell>
          <cell r="X12882">
            <v>0</v>
          </cell>
          <cell r="Y12882">
            <v>0</v>
          </cell>
          <cell r="Z12882">
            <v>0</v>
          </cell>
          <cell r="AA12882">
            <v>0</v>
          </cell>
          <cell r="AD12882">
            <v>0</v>
          </cell>
          <cell r="AE12882">
            <v>0</v>
          </cell>
          <cell r="AF12882">
            <v>0</v>
          </cell>
        </row>
        <row r="12883">
          <cell r="M12883" t="str">
            <v>RefSer40DINPreh</v>
          </cell>
          <cell r="N12883" t="str">
            <v>Serrage 40 DIN Touche + Appui tous types sur Préh</v>
          </cell>
          <cell r="O12883" t="str">
            <v>Clamping 40 DIN Key + All types of support on Preh</v>
          </cell>
          <cell r="P12883">
            <v>1</v>
          </cell>
          <cell r="Q12883">
            <v>0</v>
          </cell>
          <cell r="R12883" t="str">
            <v>01, 02, 07,.</v>
          </cell>
          <cell r="X12883">
            <v>1.2284999999999997</v>
          </cell>
          <cell r="Y12883">
            <v>71.007300000000001</v>
          </cell>
          <cell r="Z12883">
            <v>37.800000000000004</v>
          </cell>
          <cell r="AA12883">
            <v>110.03579999999999</v>
          </cell>
          <cell r="AD12883">
            <v>1.2284999999999997</v>
          </cell>
          <cell r="AE12883">
            <v>71.007300000000001</v>
          </cell>
          <cell r="AF12883">
            <v>37.800000000000004</v>
          </cell>
        </row>
        <row r="12884">
          <cell r="M12884" t="str">
            <v>CompIntRefSerrPreh</v>
          </cell>
          <cell r="N12884" t="str">
            <v>Complément intégration d'une réf serr préhenseur</v>
          </cell>
          <cell r="O12884" t="str">
            <v>Add-on integration tight reference in a Gripper</v>
          </cell>
          <cell r="P12884">
            <v>1</v>
          </cell>
          <cell r="Q12884">
            <v>0</v>
          </cell>
          <cell r="R12884" t="str">
            <v>01, 02, 07,.</v>
          </cell>
          <cell r="X12884">
            <v>0</v>
          </cell>
          <cell r="Y12884">
            <v>0</v>
          </cell>
          <cell r="Z12884">
            <v>23.625</v>
          </cell>
          <cell r="AA12884">
            <v>23.625</v>
          </cell>
          <cell r="AD12884">
            <v>0</v>
          </cell>
          <cell r="AE12884">
            <v>0</v>
          </cell>
          <cell r="AF12884">
            <v>23.625</v>
          </cell>
        </row>
        <row r="12885">
          <cell r="M12885" t="str">
            <v>HTrackLaser</v>
          </cell>
          <cell r="N12885" t="str">
            <v>Une heure d'utilisation d'un Tracker laser</v>
          </cell>
          <cell r="O12885" t="str">
            <v>One hour of use of a laser tracker</v>
          </cell>
          <cell r="P12885">
            <v>4</v>
          </cell>
          <cell r="Q12885">
            <v>0</v>
          </cell>
          <cell r="R12885" t="str">
            <v>01, 02, 07,.</v>
          </cell>
          <cell r="X12885">
            <v>0</v>
          </cell>
          <cell r="Y12885">
            <v>0</v>
          </cell>
          <cell r="Z12885">
            <v>0</v>
          </cell>
          <cell r="AA12885">
            <v>0</v>
          </cell>
          <cell r="AD12885">
            <v>0</v>
          </cell>
          <cell r="AE12885">
            <v>0</v>
          </cell>
          <cell r="AF12885">
            <v>0</v>
          </cell>
        </row>
        <row r="12886">
          <cell r="M12886" t="str">
            <v>IntPrehEl</v>
          </cell>
          <cell r="N12886" t="str">
            <v>Intégration en ligne d'un préhenseur</v>
          </cell>
          <cell r="O12886" t="str">
            <v>On-line integration of a gripper</v>
          </cell>
          <cell r="P12886">
            <v>1</v>
          </cell>
          <cell r="Q12886">
            <v>0</v>
          </cell>
          <cell r="R12886" t="str">
            <v>01, 02, 07,.</v>
          </cell>
          <cell r="X12886">
            <v>0</v>
          </cell>
          <cell r="Y12886">
            <v>0</v>
          </cell>
          <cell r="Z12886">
            <v>0</v>
          </cell>
          <cell r="AA12886">
            <v>0</v>
          </cell>
          <cell r="AD12886">
            <v>0</v>
          </cell>
          <cell r="AE12886">
            <v>0</v>
          </cell>
          <cell r="AF12886">
            <v>0</v>
          </cell>
        </row>
        <row r="12887">
          <cell r="M12887">
            <v>0</v>
          </cell>
          <cell r="N12887">
            <v>0</v>
          </cell>
          <cell r="O12887" t="str">
            <v/>
          </cell>
          <cell r="P12887">
            <v>0</v>
          </cell>
          <cell r="Q12887">
            <v>0</v>
          </cell>
          <cell r="R12887">
            <v>0</v>
          </cell>
          <cell r="AA12887">
            <v>0</v>
          </cell>
          <cell r="AD12887" t="e">
            <v>#DIV/0!</v>
          </cell>
          <cell r="AE12887" t="e">
            <v>#DIV/0!</v>
          </cell>
          <cell r="AF12887" t="e">
            <v>#DIV/0!</v>
          </cell>
        </row>
        <row r="12888">
          <cell r="M12888">
            <v>0</v>
          </cell>
          <cell r="N12888">
            <v>0</v>
          </cell>
          <cell r="O12888" t="str">
            <v/>
          </cell>
          <cell r="P12888">
            <v>0</v>
          </cell>
          <cell r="Q12888">
            <v>0</v>
          </cell>
          <cell r="R12888">
            <v>0</v>
          </cell>
          <cell r="AA12888">
            <v>0</v>
          </cell>
          <cell r="AD12888" t="e">
            <v>#DIV/0!</v>
          </cell>
          <cell r="AE12888" t="e">
            <v>#DIV/0!</v>
          </cell>
          <cell r="AF12888" t="e">
            <v>#DIV/0!</v>
          </cell>
        </row>
        <row r="12889">
          <cell r="M12889">
            <v>0</v>
          </cell>
          <cell r="N12889">
            <v>0</v>
          </cell>
          <cell r="O12889" t="str">
            <v/>
          </cell>
          <cell r="P12889">
            <v>0</v>
          </cell>
          <cell r="Q12889">
            <v>0</v>
          </cell>
          <cell r="R12889">
            <v>0</v>
          </cell>
          <cell r="AA12889">
            <v>0</v>
          </cell>
          <cell r="AD12889" t="e">
            <v>#DIV/0!</v>
          </cell>
          <cell r="AE12889" t="e">
            <v>#DIV/0!</v>
          </cell>
          <cell r="AF12889" t="e">
            <v>#DIV/0!</v>
          </cell>
        </row>
        <row r="12890">
          <cell r="M12890">
            <v>0</v>
          </cell>
          <cell r="N12890">
            <v>0</v>
          </cell>
          <cell r="O12890" t="str">
            <v/>
          </cell>
          <cell r="P12890">
            <v>1</v>
          </cell>
          <cell r="Q12890" t="str">
            <v>Changement réferenciel</v>
          </cell>
          <cell r="R12890">
            <v>0</v>
          </cell>
          <cell r="AA12890">
            <v>0</v>
          </cell>
          <cell r="AD12890">
            <v>0</v>
          </cell>
          <cell r="AE12890">
            <v>0</v>
          </cell>
          <cell r="AF12890">
            <v>0</v>
          </cell>
        </row>
        <row r="12891">
          <cell r="M12891" t="str">
            <v>KanbanTub3Niv760x1800</v>
          </cell>
          <cell r="N12891" t="str">
            <v>Kanban 760x1800 3 niveaux sur roulettes</v>
          </cell>
          <cell r="O12891" t="str">
            <v>Kanban 760x1800 3 levels on wheels</v>
          </cell>
          <cell r="P12891">
            <v>3</v>
          </cell>
          <cell r="Q12891">
            <v>0</v>
          </cell>
          <cell r="R12891" t="str">
            <v>01, 07,.</v>
          </cell>
          <cell r="X12891">
            <v>0</v>
          </cell>
          <cell r="Y12891">
            <v>0</v>
          </cell>
          <cell r="Z12891">
            <v>0</v>
          </cell>
          <cell r="AA12891">
            <v>0</v>
          </cell>
          <cell r="AD12891">
            <v>0</v>
          </cell>
          <cell r="AE12891">
            <v>0</v>
          </cell>
          <cell r="AF12891">
            <v>0</v>
          </cell>
        </row>
        <row r="12892">
          <cell r="M12892">
            <v>0</v>
          </cell>
          <cell r="N12892">
            <v>0</v>
          </cell>
          <cell r="O12892" t="str">
            <v/>
          </cell>
          <cell r="P12892">
            <v>0</v>
          </cell>
          <cell r="Q12892">
            <v>0</v>
          </cell>
          <cell r="R12892">
            <v>0</v>
          </cell>
          <cell r="AA12892">
            <v>0</v>
          </cell>
          <cell r="AD12892" t="e">
            <v>#DIV/0!</v>
          </cell>
          <cell r="AE12892" t="e">
            <v>#DIV/0!</v>
          </cell>
          <cell r="AF12892" t="e">
            <v>#DIV/0!</v>
          </cell>
        </row>
        <row r="12893">
          <cell r="M12893">
            <v>0</v>
          </cell>
          <cell r="N12893">
            <v>0</v>
          </cell>
          <cell r="O12893" t="str">
            <v/>
          </cell>
          <cell r="P12893">
            <v>0</v>
          </cell>
          <cell r="Q12893">
            <v>0</v>
          </cell>
          <cell r="R12893">
            <v>0</v>
          </cell>
          <cell r="AA12893">
            <v>0</v>
          </cell>
          <cell r="AD12893" t="e">
            <v>#DIV/0!</v>
          </cell>
          <cell r="AE12893" t="e">
            <v>#DIV/0!</v>
          </cell>
          <cell r="AF12893" t="e">
            <v>#DIV/0!</v>
          </cell>
        </row>
        <row r="12894">
          <cell r="M12894">
            <v>0</v>
          </cell>
          <cell r="N12894">
            <v>0</v>
          </cell>
          <cell r="O12894" t="str">
            <v/>
          </cell>
          <cell r="P12894">
            <v>0</v>
          </cell>
          <cell r="Q12894">
            <v>0</v>
          </cell>
          <cell r="R12894">
            <v>0</v>
          </cell>
          <cell r="AA12894">
            <v>0</v>
          </cell>
          <cell r="AD12894" t="e">
            <v>#DIV/0!</v>
          </cell>
          <cell r="AE12894" t="e">
            <v>#DIV/0!</v>
          </cell>
          <cell r="AF12894" t="e">
            <v>#DIV/0!</v>
          </cell>
        </row>
        <row r="12895">
          <cell r="M12895">
            <v>0</v>
          </cell>
          <cell r="N12895">
            <v>0</v>
          </cell>
          <cell r="O12895" t="str">
            <v/>
          </cell>
          <cell r="P12895">
            <v>1</v>
          </cell>
          <cell r="Q12895">
            <v>0</v>
          </cell>
          <cell r="R12895">
            <v>0</v>
          </cell>
          <cell r="AA12895">
            <v>0</v>
          </cell>
          <cell r="AD12895">
            <v>0</v>
          </cell>
          <cell r="AE12895">
            <v>0</v>
          </cell>
          <cell r="AF12895">
            <v>0</v>
          </cell>
        </row>
        <row r="12896">
          <cell r="M12896" t="str">
            <v>ContrôleAPICarryOver</v>
          </cell>
          <cell r="N12896" t="str">
            <v>Contrôle API Carry Over</v>
          </cell>
          <cell r="O12896" t="str">
            <v>PLC Carry Over Control</v>
          </cell>
          <cell r="P12896">
            <v>1</v>
          </cell>
          <cell r="Q12896">
            <v>0</v>
          </cell>
          <cell r="R12896" t="str">
            <v/>
          </cell>
          <cell r="X12896">
            <v>0</v>
          </cell>
          <cell r="Y12896">
            <v>0</v>
          </cell>
          <cell r="Z12896">
            <v>0</v>
          </cell>
          <cell r="AA12896">
            <v>0</v>
          </cell>
          <cell r="AD12896">
            <v>0</v>
          </cell>
          <cell r="AE12896">
            <v>0</v>
          </cell>
          <cell r="AF12896">
            <v>0</v>
          </cell>
        </row>
        <row r="12897">
          <cell r="M12897" t="str">
            <v>CRSFmodifAPI</v>
          </cell>
          <cell r="N12897" t="str">
            <v>CRSF mise à jour API</v>
          </cell>
          <cell r="O12897" t="str">
            <v xml:space="preserve">Update service for Reactive Conduct, Monitoring and Reliability of a PLC </v>
          </cell>
          <cell r="P12897">
            <v>0.5</v>
          </cell>
          <cell r="Q12897">
            <v>0</v>
          </cell>
          <cell r="R12897" t="str">
            <v>01, 07,.</v>
          </cell>
          <cell r="X12897">
            <v>8.8593749999999982</v>
          </cell>
          <cell r="Y12897">
            <v>0</v>
          </cell>
          <cell r="Z12897">
            <v>701.16304750593235</v>
          </cell>
          <cell r="AA12897">
            <v>710.02242250593235</v>
          </cell>
          <cell r="AD12897">
            <v>17.718749999999996</v>
          </cell>
          <cell r="AE12897">
            <v>0</v>
          </cell>
          <cell r="AF12897">
            <v>1402.3260950118647</v>
          </cell>
        </row>
        <row r="12898">
          <cell r="M12898" t="str">
            <v>TradAUT</v>
          </cell>
          <cell r="N12898" t="str">
            <v>Traduction pour documents électriques d'un moyen</v>
          </cell>
          <cell r="O12898" t="str">
            <v>Translation for electrical documents of a medium</v>
          </cell>
          <cell r="P12898">
            <v>4</v>
          </cell>
          <cell r="Q12898" t="str">
            <v>nouveau outils</v>
          </cell>
          <cell r="R12898" t="str">
            <v>01, 07,.</v>
          </cell>
          <cell r="X12898">
            <v>175.70699999999997</v>
          </cell>
          <cell r="Y12898">
            <v>0</v>
          </cell>
          <cell r="Z12898">
            <v>0</v>
          </cell>
          <cell r="AA12898">
            <v>175.70699999999997</v>
          </cell>
          <cell r="AD12898">
            <v>43.926749999999991</v>
          </cell>
          <cell r="AE12898">
            <v>0</v>
          </cell>
          <cell r="AF12898">
            <v>0</v>
          </cell>
        </row>
        <row r="12899">
          <cell r="M12899">
            <v>0</v>
          </cell>
          <cell r="N12899">
            <v>0</v>
          </cell>
          <cell r="O12899" t="str">
            <v/>
          </cell>
          <cell r="P12899">
            <v>0</v>
          </cell>
          <cell r="Q12899">
            <v>0</v>
          </cell>
          <cell r="R12899">
            <v>0</v>
          </cell>
          <cell r="AA12899">
            <v>0</v>
          </cell>
          <cell r="AD12899" t="e">
            <v>#DIV/0!</v>
          </cell>
          <cell r="AE12899" t="e">
            <v>#DIV/0!</v>
          </cell>
          <cell r="AF12899" t="e">
            <v>#DIV/0!</v>
          </cell>
        </row>
        <row r="12900">
          <cell r="M12900">
            <v>0</v>
          </cell>
          <cell r="N12900">
            <v>0</v>
          </cell>
          <cell r="O12900" t="str">
            <v/>
          </cell>
          <cell r="P12900">
            <v>0</v>
          </cell>
          <cell r="Q12900">
            <v>0</v>
          </cell>
          <cell r="R12900">
            <v>0</v>
          </cell>
          <cell r="AA12900">
            <v>0</v>
          </cell>
          <cell r="AD12900" t="e">
            <v>#DIV/0!</v>
          </cell>
          <cell r="AE12900" t="e">
            <v>#DIV/0!</v>
          </cell>
          <cell r="AF12900" t="e">
            <v>#DIV/0!</v>
          </cell>
        </row>
        <row r="12901">
          <cell r="M12901">
            <v>0</v>
          </cell>
          <cell r="N12901">
            <v>0</v>
          </cell>
          <cell r="O12901" t="str">
            <v/>
          </cell>
          <cell r="P12901">
            <v>0</v>
          </cell>
          <cell r="Q12901">
            <v>0</v>
          </cell>
          <cell r="R12901">
            <v>0</v>
          </cell>
          <cell r="AA12901">
            <v>0</v>
          </cell>
          <cell r="AD12901" t="e">
            <v>#DIV/0!</v>
          </cell>
          <cell r="AE12901" t="e">
            <v>#DIV/0!</v>
          </cell>
          <cell r="AF12901" t="e">
            <v>#DIV/0!</v>
          </cell>
        </row>
        <row r="12902">
          <cell r="M12902">
            <v>0</v>
          </cell>
          <cell r="N12902">
            <v>0</v>
          </cell>
          <cell r="O12902" t="str">
            <v/>
          </cell>
          <cell r="P12902">
            <v>0</v>
          </cell>
          <cell r="Q12902">
            <v>0</v>
          </cell>
          <cell r="R12902">
            <v>0</v>
          </cell>
          <cell r="AA12902">
            <v>0</v>
          </cell>
          <cell r="AD12902" t="e">
            <v>#DIV/0!</v>
          </cell>
          <cell r="AE12902" t="e">
            <v>#DIV/0!</v>
          </cell>
          <cell r="AF12902" t="e">
            <v>#DIV/0!</v>
          </cell>
        </row>
        <row r="12903">
          <cell r="M12903">
            <v>0</v>
          </cell>
          <cell r="N12903">
            <v>0</v>
          </cell>
          <cell r="O12903" t="str">
            <v/>
          </cell>
          <cell r="P12903">
            <v>0</v>
          </cell>
          <cell r="Q12903">
            <v>0</v>
          </cell>
          <cell r="R12903">
            <v>0</v>
          </cell>
          <cell r="AA12903">
            <v>0</v>
          </cell>
          <cell r="AD12903" t="e">
            <v>#DIV/0!</v>
          </cell>
          <cell r="AE12903" t="e">
            <v>#DIV/0!</v>
          </cell>
          <cell r="AF12903" t="e">
            <v>#DIV/0!</v>
          </cell>
        </row>
        <row r="12904">
          <cell r="M12904">
            <v>0</v>
          </cell>
          <cell r="N12904">
            <v>0</v>
          </cell>
          <cell r="O12904" t="str">
            <v/>
          </cell>
          <cell r="P12904">
            <v>0</v>
          </cell>
          <cell r="Q12904">
            <v>0</v>
          </cell>
          <cell r="R12904">
            <v>0</v>
          </cell>
          <cell r="AA12904">
            <v>0</v>
          </cell>
          <cell r="AD12904" t="e">
            <v>#DIV/0!</v>
          </cell>
          <cell r="AE12904" t="e">
            <v>#DIV/0!</v>
          </cell>
          <cell r="AF12904" t="e">
            <v>#DIV/0!</v>
          </cell>
        </row>
        <row r="12905">
          <cell r="M12905">
            <v>0</v>
          </cell>
          <cell r="N12905">
            <v>0</v>
          </cell>
          <cell r="O12905" t="str">
            <v/>
          </cell>
          <cell r="P12905">
            <v>1</v>
          </cell>
          <cell r="Q12905">
            <v>0</v>
          </cell>
          <cell r="R12905">
            <v>0</v>
          </cell>
          <cell r="AA12905">
            <v>0</v>
          </cell>
          <cell r="AD12905">
            <v>0</v>
          </cell>
          <cell r="AE12905">
            <v>0</v>
          </cell>
          <cell r="AF12905">
            <v>0</v>
          </cell>
        </row>
        <row r="12906">
          <cell r="M12906" t="str">
            <v>RehClaiedepal1400</v>
          </cell>
          <cell r="N12906" t="str">
            <v xml:space="preserve">Réhausse claies dépal h 1400 </v>
          </cell>
          <cell r="O12906" t="str">
            <v xml:space="preserve">1400 high unloading platform for containers </v>
          </cell>
          <cell r="P12906">
            <v>1</v>
          </cell>
          <cell r="Q12906" t="str">
            <v>Equi pour geom conteneur</v>
          </cell>
          <cell r="R12906" t="str">
            <v/>
          </cell>
          <cell r="X12906">
            <v>16.580024999999999</v>
          </cell>
          <cell r="Y12906">
            <v>29.809500000000003</v>
          </cell>
          <cell r="Z12906">
            <v>45.558152375296615</v>
          </cell>
          <cell r="AA12906">
            <v>91.947677375296621</v>
          </cell>
          <cell r="AD12906">
            <v>16.580024999999999</v>
          </cell>
          <cell r="AE12906">
            <v>29.809500000000003</v>
          </cell>
          <cell r="AF12906">
            <v>45.558152375296615</v>
          </cell>
        </row>
        <row r="12907">
          <cell r="M12907" t="str">
            <v>PPlaser</v>
          </cell>
          <cell r="N12907" t="str">
            <v>Détecteur laser de présence pièce</v>
          </cell>
          <cell r="O12907" t="str">
            <v xml:space="preserve">Parts presence laser sensor </v>
          </cell>
          <cell r="P12907">
            <v>2</v>
          </cell>
          <cell r="Q12907" t="str">
            <v>Présence 1ère et dernière pièce</v>
          </cell>
          <cell r="R12907" t="str">
            <v/>
          </cell>
          <cell r="X12907">
            <v>38.212650000000004</v>
          </cell>
          <cell r="Y12907">
            <v>51.636899999999997</v>
          </cell>
          <cell r="Z12907">
            <v>215.19076187648309</v>
          </cell>
          <cell r="AA12907">
            <v>305.04031187648309</v>
          </cell>
          <cell r="AD12907">
            <v>19.106325000000002</v>
          </cell>
          <cell r="AE12907">
            <v>25.818449999999999</v>
          </cell>
          <cell r="AF12907">
            <v>107.59538093824155</v>
          </cell>
        </row>
        <row r="12908">
          <cell r="M12908" t="str">
            <v>CallBox</v>
          </cell>
          <cell r="N12908" t="str">
            <v>Call Box</v>
          </cell>
          <cell r="O12908" t="str">
            <v>Call Box</v>
          </cell>
          <cell r="P12908">
            <v>1</v>
          </cell>
          <cell r="Q12908">
            <v>0</v>
          </cell>
          <cell r="R12908" t="str">
            <v/>
          </cell>
          <cell r="X12908">
            <v>28.104300000000002</v>
          </cell>
          <cell r="Y12908">
            <v>91.381500000000003</v>
          </cell>
          <cell r="Z12908">
            <v>205.77038093824154</v>
          </cell>
          <cell r="AA12908">
            <v>325.25618093824153</v>
          </cell>
          <cell r="AD12908">
            <v>28.104300000000002</v>
          </cell>
          <cell r="AE12908">
            <v>91.381500000000003</v>
          </cell>
          <cell r="AF12908">
            <v>205.77038093824154</v>
          </cell>
        </row>
        <row r="12909">
          <cell r="M12909" t="str">
            <v>PupCariste</v>
          </cell>
          <cell r="N12909" t="str">
            <v>Pupitre Cariste</v>
          </cell>
          <cell r="O12909" t="str">
            <v>Operator's desk</v>
          </cell>
          <cell r="P12909">
            <v>1</v>
          </cell>
          <cell r="Q12909">
            <v>0</v>
          </cell>
          <cell r="R12909" t="str">
            <v/>
          </cell>
          <cell r="X12909">
            <v>156.1455</v>
          </cell>
          <cell r="Y12909">
            <v>626.20949999999993</v>
          </cell>
          <cell r="Z12909">
            <v>744.33152375296618</v>
          </cell>
          <cell r="AA12909">
            <v>1526.686523752966</v>
          </cell>
          <cell r="AD12909">
            <v>156.1455</v>
          </cell>
          <cell r="AE12909">
            <v>626.20949999999993</v>
          </cell>
          <cell r="AF12909">
            <v>744.33152375296618</v>
          </cell>
        </row>
        <row r="12910">
          <cell r="M12910" t="str">
            <v>CoffretOpeIHM_TP700</v>
          </cell>
          <cell r="N12910" t="str">
            <v>Coffret IHM TP700</v>
          </cell>
          <cell r="O12910" t="str">
            <v>IHM TP700 power box</v>
          </cell>
          <cell r="P12910">
            <v>1</v>
          </cell>
          <cell r="Q12910">
            <v>0</v>
          </cell>
          <cell r="R12910" t="str">
            <v/>
          </cell>
          <cell r="X12910">
            <v>434.93624999999997</v>
          </cell>
          <cell r="Y12910">
            <v>1218.5775000000001</v>
          </cell>
          <cell r="Z12910">
            <v>1296.4538093824156</v>
          </cell>
          <cell r="AA12910">
            <v>2949.9675593824159</v>
          </cell>
          <cell r="AD12910">
            <v>434.93624999999997</v>
          </cell>
          <cell r="AE12910">
            <v>1218.5775000000001</v>
          </cell>
          <cell r="AF12910">
            <v>1296.4538093824156</v>
          </cell>
        </row>
        <row r="12911">
          <cell r="M12911">
            <v>0</v>
          </cell>
          <cell r="N12911">
            <v>0</v>
          </cell>
          <cell r="O12911" t="str">
            <v/>
          </cell>
          <cell r="P12911">
            <v>0</v>
          </cell>
          <cell r="Q12911">
            <v>0</v>
          </cell>
          <cell r="R12911">
            <v>0</v>
          </cell>
          <cell r="AA12911">
            <v>0</v>
          </cell>
          <cell r="AD12911" t="e">
            <v>#DIV/0!</v>
          </cell>
          <cell r="AE12911" t="e">
            <v>#DIV/0!</v>
          </cell>
          <cell r="AF12911" t="e">
            <v>#DIV/0!</v>
          </cell>
        </row>
        <row r="12912">
          <cell r="M12912">
            <v>0</v>
          </cell>
          <cell r="N12912">
            <v>0</v>
          </cell>
          <cell r="O12912" t="str">
            <v/>
          </cell>
          <cell r="P12912">
            <v>1</v>
          </cell>
          <cell r="Q12912">
            <v>0</v>
          </cell>
          <cell r="R12912">
            <v>0</v>
          </cell>
          <cell r="AA12912">
            <v>0</v>
          </cell>
          <cell r="AD12912">
            <v>0</v>
          </cell>
          <cell r="AE12912">
            <v>0</v>
          </cell>
          <cell r="AF12912">
            <v>0</v>
          </cell>
        </row>
        <row r="12913">
          <cell r="M12913" t="str">
            <v>RehClaiedepal300</v>
          </cell>
          <cell r="N12913" t="str">
            <v xml:space="preserve">Réhausse claies dépal h 300 </v>
          </cell>
          <cell r="O12913" t="str">
            <v xml:space="preserve">300 high unloading platform for containers </v>
          </cell>
          <cell r="P12913">
            <v>1</v>
          </cell>
          <cell r="Q12913">
            <v>0</v>
          </cell>
          <cell r="R12913" t="str">
            <v/>
          </cell>
          <cell r="X12913">
            <v>0</v>
          </cell>
          <cell r="Y12913">
            <v>0</v>
          </cell>
          <cell r="Z12913">
            <v>0</v>
          </cell>
          <cell r="AA12913">
            <v>0</v>
          </cell>
          <cell r="AD12913">
            <v>0</v>
          </cell>
          <cell r="AE12913">
            <v>0</v>
          </cell>
          <cell r="AF12913">
            <v>0</v>
          </cell>
        </row>
        <row r="12914">
          <cell r="M12914" t="str">
            <v>ProtDepalAuto2pot</v>
          </cell>
          <cell r="N12914" t="str">
            <v>Ensemble protection poste dépal. auto 2 poteaux</v>
          </cell>
          <cell r="O12914" t="str">
            <v>protection set autom. Depalletizing station 2 Pillars</v>
          </cell>
          <cell r="P12914">
            <v>1</v>
          </cell>
          <cell r="Q12914">
            <v>0</v>
          </cell>
          <cell r="R12914" t="str">
            <v/>
          </cell>
          <cell r="X12914">
            <v>0</v>
          </cell>
          <cell r="Y12914">
            <v>0</v>
          </cell>
          <cell r="Z12914">
            <v>0</v>
          </cell>
          <cell r="AA12914">
            <v>0</v>
          </cell>
          <cell r="AD12914">
            <v>0</v>
          </cell>
          <cell r="AE12914">
            <v>0</v>
          </cell>
          <cell r="AF12914">
            <v>0</v>
          </cell>
        </row>
        <row r="12915">
          <cell r="M12915" t="str">
            <v>BarImDepal</v>
          </cell>
          <cell r="N12915" t="str">
            <v>Barrière immatérielle - poste de dépalettisation</v>
          </cell>
          <cell r="O12915" t="str">
            <v>Light barrier - depalletizing station</v>
          </cell>
          <cell r="P12915">
            <v>1</v>
          </cell>
          <cell r="Q12915" t="str">
            <v>Hauteur protégée suivant besoins</v>
          </cell>
          <cell r="R12915" t="str">
            <v/>
          </cell>
          <cell r="X12915">
            <v>108.78052500000001</v>
          </cell>
          <cell r="Y12915">
            <v>327.66300000000001</v>
          </cell>
          <cell r="Z12915">
            <v>385.29076187648309</v>
          </cell>
          <cell r="AA12915">
            <v>821.73428687648311</v>
          </cell>
          <cell r="AD12915">
            <v>108.78052500000001</v>
          </cell>
          <cell r="AE12915">
            <v>327.66300000000001</v>
          </cell>
          <cell r="AF12915">
            <v>385.29076187648309</v>
          </cell>
        </row>
        <row r="12916">
          <cell r="M12916" t="str">
            <v>PPlaser</v>
          </cell>
          <cell r="N12916" t="str">
            <v>Détecteur laser de présence pièce</v>
          </cell>
          <cell r="O12916" t="str">
            <v xml:space="preserve">Parts presence laser sensor </v>
          </cell>
          <cell r="P12916">
            <v>2</v>
          </cell>
          <cell r="Q12916" t="str">
            <v>Présence 1ère et dernière pièce</v>
          </cell>
          <cell r="R12916" t="str">
            <v/>
          </cell>
          <cell r="X12916">
            <v>38.212650000000004</v>
          </cell>
          <cell r="Y12916">
            <v>51.636899999999997</v>
          </cell>
          <cell r="Z12916">
            <v>215.19076187648309</v>
          </cell>
          <cell r="AA12916">
            <v>305.04031187648309</v>
          </cell>
          <cell r="AD12916">
            <v>19.106325000000002</v>
          </cell>
          <cell r="AE12916">
            <v>25.818449999999999</v>
          </cell>
          <cell r="AF12916">
            <v>107.59538093824155</v>
          </cell>
        </row>
        <row r="12917">
          <cell r="M12917" t="str">
            <v>CallBox</v>
          </cell>
          <cell r="N12917" t="str">
            <v>Call Box</v>
          </cell>
          <cell r="O12917" t="str">
            <v>Call Box</v>
          </cell>
          <cell r="P12917">
            <v>1</v>
          </cell>
          <cell r="Q12917">
            <v>0</v>
          </cell>
          <cell r="R12917" t="str">
            <v/>
          </cell>
          <cell r="X12917">
            <v>28.104300000000002</v>
          </cell>
          <cell r="Y12917">
            <v>91.381500000000003</v>
          </cell>
          <cell r="Z12917">
            <v>205.77038093824154</v>
          </cell>
          <cell r="AA12917">
            <v>325.25618093824153</v>
          </cell>
          <cell r="AD12917">
            <v>28.104300000000002</v>
          </cell>
          <cell r="AE12917">
            <v>91.381500000000003</v>
          </cell>
          <cell r="AF12917">
            <v>205.77038093824154</v>
          </cell>
        </row>
        <row r="12918">
          <cell r="M12918" t="str">
            <v>PupCariste</v>
          </cell>
          <cell r="N12918" t="str">
            <v>Pupitre Cariste</v>
          </cell>
          <cell r="O12918" t="str">
            <v>Operator's desk</v>
          </cell>
          <cell r="P12918">
            <v>1</v>
          </cell>
          <cell r="Q12918">
            <v>0</v>
          </cell>
          <cell r="R12918" t="str">
            <v/>
          </cell>
          <cell r="X12918">
            <v>156.1455</v>
          </cell>
          <cell r="Y12918">
            <v>626.20949999999993</v>
          </cell>
          <cell r="Z12918">
            <v>744.33152375296618</v>
          </cell>
          <cell r="AA12918">
            <v>1526.686523752966</v>
          </cell>
          <cell r="AD12918">
            <v>156.1455</v>
          </cell>
          <cell r="AE12918">
            <v>626.20949999999993</v>
          </cell>
          <cell r="AF12918">
            <v>744.33152375296618</v>
          </cell>
        </row>
        <row r="12919">
          <cell r="M12919" t="str">
            <v>CoffretOpeIHM_TP700</v>
          </cell>
          <cell r="N12919" t="str">
            <v>Coffret IHM TP700</v>
          </cell>
          <cell r="O12919" t="str">
            <v>IHM TP700 power box</v>
          </cell>
          <cell r="P12919">
            <v>1</v>
          </cell>
          <cell r="Q12919">
            <v>0</v>
          </cell>
          <cell r="R12919" t="str">
            <v/>
          </cell>
          <cell r="X12919">
            <v>434.93624999999997</v>
          </cell>
          <cell r="Y12919">
            <v>1218.5775000000001</v>
          </cell>
          <cell r="Z12919">
            <v>1296.4538093824156</v>
          </cell>
          <cell r="AA12919">
            <v>2949.9675593824159</v>
          </cell>
          <cell r="AD12919">
            <v>434.93624999999997</v>
          </cell>
          <cell r="AE12919">
            <v>1218.5775000000001</v>
          </cell>
          <cell r="AF12919">
            <v>1296.4538093824156</v>
          </cell>
        </row>
        <row r="12920">
          <cell r="M12920">
            <v>0</v>
          </cell>
          <cell r="N12920">
            <v>0</v>
          </cell>
          <cell r="O12920" t="str">
            <v/>
          </cell>
          <cell r="P12920">
            <v>0</v>
          </cell>
          <cell r="Q12920">
            <v>0</v>
          </cell>
          <cell r="R12920">
            <v>0</v>
          </cell>
          <cell r="AA12920">
            <v>0</v>
          </cell>
          <cell r="AD12920" t="e">
            <v>#DIV/0!</v>
          </cell>
          <cell r="AE12920" t="e">
            <v>#DIV/0!</v>
          </cell>
          <cell r="AF12920" t="e">
            <v>#DIV/0!</v>
          </cell>
        </row>
        <row r="12921">
          <cell r="M12921">
            <v>0</v>
          </cell>
          <cell r="N12921">
            <v>0</v>
          </cell>
          <cell r="O12921" t="str">
            <v/>
          </cell>
          <cell r="P12921">
            <v>1</v>
          </cell>
          <cell r="Q12921">
            <v>0</v>
          </cell>
          <cell r="R12921">
            <v>0</v>
          </cell>
          <cell r="AA12921">
            <v>0</v>
          </cell>
          <cell r="AD12921">
            <v>0</v>
          </cell>
          <cell r="AE12921">
            <v>0</v>
          </cell>
          <cell r="AF12921">
            <v>0</v>
          </cell>
        </row>
        <row r="12922">
          <cell r="M12922" t="str">
            <v>EtudRobM1</v>
          </cell>
          <cell r="N12922" t="str">
            <v>Etude numérique simple sur robot M existant</v>
          </cell>
          <cell r="O12922" t="str">
            <v>Simple numerical study on existing M robot</v>
          </cell>
          <cell r="P12922">
            <v>0.5</v>
          </cell>
          <cell r="Q12922">
            <v>0</v>
          </cell>
          <cell r="R12922" t="str">
            <v/>
          </cell>
          <cell r="X12922">
            <v>0</v>
          </cell>
          <cell r="Y12922">
            <v>0</v>
          </cell>
          <cell r="Z12922">
            <v>0</v>
          </cell>
          <cell r="AA12922">
            <v>0</v>
          </cell>
          <cell r="AD12922">
            <v>0</v>
          </cell>
          <cell r="AE12922">
            <v>0</v>
          </cell>
          <cell r="AF12922">
            <v>0</v>
          </cell>
        </row>
        <row r="12923">
          <cell r="M12923" t="str">
            <v>TrajPalDepal</v>
          </cell>
          <cell r="N12923" t="str">
            <v>Trajectoire de PAL et/ou DEPAL</v>
          </cell>
          <cell r="O12923" t="str">
            <v>Load/unloading trajectory</v>
          </cell>
          <cell r="P12923">
            <v>2</v>
          </cell>
          <cell r="Q12923" t="str">
            <v>Dépal Avec ou sans trappe</v>
          </cell>
          <cell r="R12923" t="str">
            <v/>
          </cell>
          <cell r="X12923">
            <v>23.936850000000007</v>
          </cell>
          <cell r="Y12923">
            <v>0</v>
          </cell>
          <cell r="Z12923">
            <v>70.11630475059323</v>
          </cell>
          <cell r="AA12923">
            <v>94.053154750593237</v>
          </cell>
          <cell r="AD12923">
            <v>11.968425000000003</v>
          </cell>
          <cell r="AE12923">
            <v>0</v>
          </cell>
          <cell r="AF12923">
            <v>35.058152375296615</v>
          </cell>
        </row>
        <row r="12924">
          <cell r="M12924" t="str">
            <v>TrajMan</v>
          </cell>
          <cell r="N12924" t="str">
            <v>Trajectoire de manutention</v>
          </cell>
          <cell r="O12924" t="str">
            <v>Handling path</v>
          </cell>
          <cell r="P12924">
            <v>1</v>
          </cell>
          <cell r="Q12924" t="str">
            <v>Chargement TAC</v>
          </cell>
          <cell r="R12924" t="str">
            <v/>
          </cell>
          <cell r="X12924">
            <v>0</v>
          </cell>
          <cell r="Y12924">
            <v>0</v>
          </cell>
          <cell r="Z12924">
            <v>0</v>
          </cell>
          <cell r="AA12924">
            <v>0</v>
          </cell>
          <cell r="AD12924">
            <v>0</v>
          </cell>
          <cell r="AE12924">
            <v>0</v>
          </cell>
          <cell r="AF12924">
            <v>0</v>
          </cell>
        </row>
        <row r="12925">
          <cell r="M12925" t="str">
            <v>EchCodeTraj</v>
          </cell>
          <cell r="N12925" t="str">
            <v>Echange Code Trajectoire avec baie robot</v>
          </cell>
          <cell r="O12925" t="str">
            <v>Exchange of Trajectory Code with robot bay</v>
          </cell>
          <cell r="P12925">
            <v>2</v>
          </cell>
          <cell r="Q12925" t="str">
            <v>div</v>
          </cell>
          <cell r="R12925" t="str">
            <v/>
          </cell>
          <cell r="X12925">
            <v>23.625</v>
          </cell>
          <cell r="Y12925">
            <v>0</v>
          </cell>
          <cell r="Z12925">
            <v>192.81983806413143</v>
          </cell>
          <cell r="AA12925">
            <v>216.44483806413143</v>
          </cell>
          <cell r="AD12925">
            <v>11.8125</v>
          </cell>
          <cell r="AE12925">
            <v>0</v>
          </cell>
          <cell r="AF12925">
            <v>96.409919032065716</v>
          </cell>
        </row>
        <row r="12926">
          <cell r="M12926">
            <v>0</v>
          </cell>
          <cell r="N12926">
            <v>0</v>
          </cell>
          <cell r="O12926" t="str">
            <v/>
          </cell>
          <cell r="P12926">
            <v>0</v>
          </cell>
          <cell r="Q12926">
            <v>0</v>
          </cell>
          <cell r="R12926">
            <v>0</v>
          </cell>
          <cell r="AA12926">
            <v>0</v>
          </cell>
          <cell r="AD12926" t="e">
            <v>#DIV/0!</v>
          </cell>
          <cell r="AE12926" t="e">
            <v>#DIV/0!</v>
          </cell>
          <cell r="AF12926" t="e">
            <v>#DIV/0!</v>
          </cell>
        </row>
        <row r="12927">
          <cell r="M12927">
            <v>0</v>
          </cell>
          <cell r="N12927">
            <v>0</v>
          </cell>
          <cell r="O12927" t="str">
            <v/>
          </cell>
          <cell r="P12927">
            <v>0</v>
          </cell>
          <cell r="Q12927">
            <v>0</v>
          </cell>
          <cell r="R12927">
            <v>0</v>
          </cell>
          <cell r="AA12927">
            <v>0</v>
          </cell>
          <cell r="AD12927" t="e">
            <v>#DIV/0!</v>
          </cell>
          <cell r="AE12927" t="e">
            <v>#DIV/0!</v>
          </cell>
          <cell r="AF12927" t="e">
            <v>#DIV/0!</v>
          </cell>
        </row>
        <row r="12928">
          <cell r="M12928">
            <v>0</v>
          </cell>
          <cell r="N12928">
            <v>0</v>
          </cell>
          <cell r="O12928" t="str">
            <v/>
          </cell>
          <cell r="P12928">
            <v>0</v>
          </cell>
          <cell r="Q12928">
            <v>0</v>
          </cell>
          <cell r="R12928">
            <v>0</v>
          </cell>
          <cell r="AA12928">
            <v>0</v>
          </cell>
          <cell r="AD12928" t="e">
            <v>#DIV/0!</v>
          </cell>
          <cell r="AE12928" t="e">
            <v>#DIV/0!</v>
          </cell>
          <cell r="AF12928" t="e">
            <v>#DIV/0!</v>
          </cell>
        </row>
        <row r="12929">
          <cell r="M12929">
            <v>0</v>
          </cell>
          <cell r="N12929">
            <v>0</v>
          </cell>
          <cell r="O12929" t="str">
            <v/>
          </cell>
          <cell r="P12929">
            <v>0</v>
          </cell>
          <cell r="Q12929">
            <v>0</v>
          </cell>
          <cell r="R12929">
            <v>0</v>
          </cell>
          <cell r="AA12929">
            <v>0</v>
          </cell>
          <cell r="AD12929" t="e">
            <v>#DIV/0!</v>
          </cell>
          <cell r="AE12929" t="e">
            <v>#DIV/0!</v>
          </cell>
          <cell r="AF12929" t="e">
            <v>#DIV/0!</v>
          </cell>
        </row>
        <row r="12930">
          <cell r="M12930">
            <v>0</v>
          </cell>
          <cell r="N12930">
            <v>0</v>
          </cell>
          <cell r="O12930" t="str">
            <v/>
          </cell>
          <cell r="P12930">
            <v>0</v>
          </cell>
          <cell r="Q12930">
            <v>0</v>
          </cell>
          <cell r="R12930">
            <v>0</v>
          </cell>
          <cell r="AA12930">
            <v>0</v>
          </cell>
          <cell r="AD12930" t="e">
            <v>#DIV/0!</v>
          </cell>
          <cell r="AE12930" t="e">
            <v>#DIV/0!</v>
          </cell>
          <cell r="AF12930" t="e">
            <v>#DIV/0!</v>
          </cell>
        </row>
        <row r="12931">
          <cell r="M12931">
            <v>0</v>
          </cell>
          <cell r="N12931">
            <v>0</v>
          </cell>
          <cell r="O12931" t="str">
            <v/>
          </cell>
          <cell r="P12931">
            <v>0</v>
          </cell>
          <cell r="Q12931">
            <v>0</v>
          </cell>
          <cell r="R12931">
            <v>0</v>
          </cell>
          <cell r="AA12931">
            <v>0</v>
          </cell>
          <cell r="AD12931" t="e">
            <v>#DIV/0!</v>
          </cell>
          <cell r="AE12931" t="e">
            <v>#DIV/0!</v>
          </cell>
          <cell r="AF12931" t="e">
            <v>#DIV/0!</v>
          </cell>
        </row>
        <row r="12932">
          <cell r="M12932">
            <v>0</v>
          </cell>
          <cell r="N12932">
            <v>0</v>
          </cell>
          <cell r="O12932" t="str">
            <v/>
          </cell>
          <cell r="P12932">
            <v>1</v>
          </cell>
          <cell r="Q12932">
            <v>0</v>
          </cell>
          <cell r="R12932">
            <v>0</v>
          </cell>
          <cell r="AA12932">
            <v>0</v>
          </cell>
          <cell r="AD12932">
            <v>0</v>
          </cell>
          <cell r="AE12932">
            <v>0</v>
          </cell>
          <cell r="AF12932">
            <v>0</v>
          </cell>
        </row>
        <row r="12933">
          <cell r="M12933" t="str">
            <v>RehClaiedepal1400</v>
          </cell>
          <cell r="N12933" t="str">
            <v xml:space="preserve">Réhausse claies dépal h 1400 </v>
          </cell>
          <cell r="O12933" t="str">
            <v xml:space="preserve">1400 high unloading platform for containers </v>
          </cell>
          <cell r="P12933">
            <v>1</v>
          </cell>
          <cell r="Q12933" t="str">
            <v>Equi pour geom conteneur</v>
          </cell>
          <cell r="R12933" t="str">
            <v>01, 07,.</v>
          </cell>
          <cell r="X12933">
            <v>1.6580024999999996</v>
          </cell>
          <cell r="Y12933">
            <v>29.809500000000003</v>
          </cell>
          <cell r="Z12933">
            <v>45.558152375296615</v>
          </cell>
          <cell r="AA12933">
            <v>77.025654875296624</v>
          </cell>
          <cell r="AD12933">
            <v>1.6580024999999996</v>
          </cell>
          <cell r="AE12933">
            <v>29.809500000000003</v>
          </cell>
          <cell r="AF12933">
            <v>45.558152375296615</v>
          </cell>
        </row>
        <row r="12934">
          <cell r="M12934" t="str">
            <v>PPlaser</v>
          </cell>
          <cell r="N12934" t="str">
            <v>Détecteur laser de présence pièce</v>
          </cell>
          <cell r="O12934" t="str">
            <v xml:space="preserve">Parts presence laser sensor </v>
          </cell>
          <cell r="P12934">
            <v>2</v>
          </cell>
          <cell r="Q12934" t="str">
            <v>Présence 1ère et dernière pièce</v>
          </cell>
          <cell r="R12934" t="str">
            <v>01, 07,.</v>
          </cell>
          <cell r="X12934">
            <v>3.8212649999999995</v>
          </cell>
          <cell r="Y12934">
            <v>51.636899999999997</v>
          </cell>
          <cell r="Z12934">
            <v>215.19076187648309</v>
          </cell>
          <cell r="AA12934">
            <v>270.64892687648307</v>
          </cell>
          <cell r="AD12934">
            <v>1.9106324999999997</v>
          </cell>
          <cell r="AE12934">
            <v>25.818449999999999</v>
          </cell>
          <cell r="AF12934">
            <v>107.59538093824155</v>
          </cell>
        </row>
        <row r="12935">
          <cell r="M12935" t="str">
            <v>CallBox</v>
          </cell>
          <cell r="N12935" t="str">
            <v>Call Box</v>
          </cell>
          <cell r="O12935" t="str">
            <v>Call Box</v>
          </cell>
          <cell r="P12935">
            <v>1</v>
          </cell>
          <cell r="Q12935">
            <v>0</v>
          </cell>
          <cell r="R12935" t="str">
            <v>01, 07,.</v>
          </cell>
          <cell r="X12935">
            <v>2.8104299999999998</v>
          </cell>
          <cell r="Y12935">
            <v>91.381500000000003</v>
          </cell>
          <cell r="Z12935">
            <v>205.77038093824154</v>
          </cell>
          <cell r="AA12935">
            <v>299.96231093824156</v>
          </cell>
          <cell r="AD12935">
            <v>2.8104299999999998</v>
          </cell>
          <cell r="AE12935">
            <v>91.381500000000003</v>
          </cell>
          <cell r="AF12935">
            <v>205.77038093824154</v>
          </cell>
        </row>
        <row r="12936">
          <cell r="M12936" t="str">
            <v>PupCariste</v>
          </cell>
          <cell r="N12936" t="str">
            <v>Pupitre Cariste</v>
          </cell>
          <cell r="O12936" t="str">
            <v>Operator's desk</v>
          </cell>
          <cell r="P12936">
            <v>1</v>
          </cell>
          <cell r="Q12936">
            <v>0</v>
          </cell>
          <cell r="R12936" t="str">
            <v>01, 07,.</v>
          </cell>
          <cell r="X12936">
            <v>15.614549999999996</v>
          </cell>
          <cell r="Y12936">
            <v>626.20949999999993</v>
          </cell>
          <cell r="Z12936">
            <v>744.33152375296618</v>
          </cell>
          <cell r="AA12936">
            <v>1386.1555737529661</v>
          </cell>
          <cell r="AD12936">
            <v>15.614549999999996</v>
          </cell>
          <cell r="AE12936">
            <v>626.20949999999993</v>
          </cell>
          <cell r="AF12936">
            <v>744.33152375296618</v>
          </cell>
        </row>
        <row r="12937">
          <cell r="M12937" t="str">
            <v>CoffretOpeIHM_TP700</v>
          </cell>
          <cell r="N12937" t="str">
            <v>Coffret IHM TP700</v>
          </cell>
          <cell r="O12937" t="str">
            <v>IHM TP700 power box</v>
          </cell>
          <cell r="P12937">
            <v>1</v>
          </cell>
          <cell r="Q12937">
            <v>0</v>
          </cell>
          <cell r="R12937" t="str">
            <v>01, 07,.</v>
          </cell>
          <cell r="X12937">
            <v>43.493624999999987</v>
          </cell>
          <cell r="Y12937">
            <v>1218.5775000000001</v>
          </cell>
          <cell r="Z12937">
            <v>1296.4538093824156</v>
          </cell>
          <cell r="AA12937">
            <v>2558.5249343824157</v>
          </cell>
          <cell r="AD12937">
            <v>43.493624999999987</v>
          </cell>
          <cell r="AE12937">
            <v>1218.5775000000001</v>
          </cell>
          <cell r="AF12937">
            <v>1296.4538093824156</v>
          </cell>
        </row>
        <row r="12938">
          <cell r="M12938">
            <v>0</v>
          </cell>
          <cell r="N12938">
            <v>0</v>
          </cell>
          <cell r="O12938" t="str">
            <v/>
          </cell>
          <cell r="P12938">
            <v>0</v>
          </cell>
          <cell r="Q12938">
            <v>0</v>
          </cell>
          <cell r="R12938">
            <v>0</v>
          </cell>
          <cell r="AA12938">
            <v>0</v>
          </cell>
          <cell r="AD12938" t="e">
            <v>#DIV/0!</v>
          </cell>
          <cell r="AE12938" t="e">
            <v>#DIV/0!</v>
          </cell>
          <cell r="AF12938" t="e">
            <v>#DIV/0!</v>
          </cell>
        </row>
        <row r="12939">
          <cell r="M12939">
            <v>0</v>
          </cell>
          <cell r="N12939">
            <v>0</v>
          </cell>
          <cell r="O12939" t="str">
            <v/>
          </cell>
          <cell r="P12939">
            <v>1</v>
          </cell>
          <cell r="Q12939">
            <v>0</v>
          </cell>
          <cell r="R12939">
            <v>0</v>
          </cell>
          <cell r="AA12939">
            <v>0</v>
          </cell>
          <cell r="AD12939">
            <v>0</v>
          </cell>
          <cell r="AE12939">
            <v>0</v>
          </cell>
          <cell r="AF12939">
            <v>0</v>
          </cell>
        </row>
        <row r="12940">
          <cell r="M12940" t="str">
            <v>RehClaiedepal300</v>
          </cell>
          <cell r="N12940" t="str">
            <v xml:space="preserve">Réhausse claies dépal h 300 </v>
          </cell>
          <cell r="O12940" t="str">
            <v xml:space="preserve">300 high unloading platform for containers </v>
          </cell>
          <cell r="P12940">
            <v>1</v>
          </cell>
          <cell r="Q12940">
            <v>0</v>
          </cell>
          <cell r="R12940" t="str">
            <v>01, 07,.</v>
          </cell>
          <cell r="X12940">
            <v>0</v>
          </cell>
          <cell r="Y12940">
            <v>0</v>
          </cell>
          <cell r="Z12940">
            <v>0</v>
          </cell>
          <cell r="AA12940">
            <v>0</v>
          </cell>
          <cell r="AD12940">
            <v>0</v>
          </cell>
          <cell r="AE12940">
            <v>0</v>
          </cell>
          <cell r="AF12940">
            <v>0</v>
          </cell>
        </row>
        <row r="12941">
          <cell r="M12941" t="str">
            <v>ProtDepalAuto2pot</v>
          </cell>
          <cell r="N12941" t="str">
            <v>Ensemble protection poste dépal. auto 2 poteaux</v>
          </cell>
          <cell r="O12941" t="str">
            <v>protection set autom. Depalletizing station 2 Pillars</v>
          </cell>
          <cell r="P12941">
            <v>1</v>
          </cell>
          <cell r="Q12941">
            <v>0</v>
          </cell>
          <cell r="R12941" t="str">
            <v>01, 07,.</v>
          </cell>
          <cell r="X12941">
            <v>0</v>
          </cell>
          <cell r="Y12941">
            <v>0</v>
          </cell>
          <cell r="Z12941">
            <v>0</v>
          </cell>
          <cell r="AA12941">
            <v>0</v>
          </cell>
          <cell r="AD12941">
            <v>0</v>
          </cell>
          <cell r="AE12941">
            <v>0</v>
          </cell>
          <cell r="AF12941">
            <v>0</v>
          </cell>
        </row>
        <row r="12942">
          <cell r="M12942" t="str">
            <v>BarImDepal</v>
          </cell>
          <cell r="N12942" t="str">
            <v>Barrière immatérielle - poste de dépalettisation</v>
          </cell>
          <cell r="O12942" t="str">
            <v>Light barrier - depalletizing station</v>
          </cell>
          <cell r="P12942">
            <v>1</v>
          </cell>
          <cell r="Q12942" t="str">
            <v>Hauteur protégée suivant besoins</v>
          </cell>
          <cell r="R12942" t="str">
            <v>01, 07,.</v>
          </cell>
          <cell r="X12942">
            <v>10.878052499999999</v>
          </cell>
          <cell r="Y12942">
            <v>327.66300000000001</v>
          </cell>
          <cell r="Z12942">
            <v>385.29076187648309</v>
          </cell>
          <cell r="AA12942">
            <v>723.83181437648318</v>
          </cell>
          <cell r="AD12942">
            <v>10.878052499999999</v>
          </cell>
          <cell r="AE12942">
            <v>327.66300000000001</v>
          </cell>
          <cell r="AF12942">
            <v>385.29076187648309</v>
          </cell>
        </row>
        <row r="12943">
          <cell r="M12943" t="str">
            <v>PPlaser</v>
          </cell>
          <cell r="N12943" t="str">
            <v>Détecteur laser de présence pièce</v>
          </cell>
          <cell r="O12943" t="str">
            <v xml:space="preserve">Parts presence laser sensor </v>
          </cell>
          <cell r="P12943">
            <v>2</v>
          </cell>
          <cell r="Q12943" t="str">
            <v>Présence 1ère et dernière pièce</v>
          </cell>
          <cell r="R12943" t="str">
            <v>01, 07,.</v>
          </cell>
          <cell r="X12943">
            <v>3.8212649999999995</v>
          </cell>
          <cell r="Y12943">
            <v>51.636899999999997</v>
          </cell>
          <cell r="Z12943">
            <v>215.19076187648309</v>
          </cell>
          <cell r="AA12943">
            <v>270.64892687648307</v>
          </cell>
          <cell r="AD12943">
            <v>1.9106324999999997</v>
          </cell>
          <cell r="AE12943">
            <v>25.818449999999999</v>
          </cell>
          <cell r="AF12943">
            <v>107.59538093824155</v>
          </cell>
        </row>
        <row r="12944">
          <cell r="M12944" t="str">
            <v>CallBox</v>
          </cell>
          <cell r="N12944" t="str">
            <v>Call Box</v>
          </cell>
          <cell r="O12944" t="str">
            <v>Call Box</v>
          </cell>
          <cell r="P12944">
            <v>1</v>
          </cell>
          <cell r="Q12944">
            <v>0</v>
          </cell>
          <cell r="R12944" t="str">
            <v>01, 07,.</v>
          </cell>
          <cell r="X12944">
            <v>2.8104299999999998</v>
          </cell>
          <cell r="Y12944">
            <v>91.381500000000003</v>
          </cell>
          <cell r="Z12944">
            <v>205.77038093824154</v>
          </cell>
          <cell r="AA12944">
            <v>299.96231093824156</v>
          </cell>
          <cell r="AD12944">
            <v>2.8104299999999998</v>
          </cell>
          <cell r="AE12944">
            <v>91.381500000000003</v>
          </cell>
          <cell r="AF12944">
            <v>205.77038093824154</v>
          </cell>
        </row>
        <row r="12945">
          <cell r="M12945" t="str">
            <v>PupCariste</v>
          </cell>
          <cell r="N12945" t="str">
            <v>Pupitre Cariste</v>
          </cell>
          <cell r="O12945" t="str">
            <v>Operator's desk</v>
          </cell>
          <cell r="P12945">
            <v>1</v>
          </cell>
          <cell r="Q12945">
            <v>0</v>
          </cell>
          <cell r="R12945" t="str">
            <v>01, 07,.</v>
          </cell>
          <cell r="X12945">
            <v>15.614549999999996</v>
          </cell>
          <cell r="Y12945">
            <v>626.20949999999993</v>
          </cell>
          <cell r="Z12945">
            <v>744.33152375296618</v>
          </cell>
          <cell r="AA12945">
            <v>1386.1555737529661</v>
          </cell>
          <cell r="AD12945">
            <v>15.614549999999996</v>
          </cell>
          <cell r="AE12945">
            <v>626.20949999999993</v>
          </cell>
          <cell r="AF12945">
            <v>744.33152375296618</v>
          </cell>
        </row>
        <row r="12946">
          <cell r="M12946" t="str">
            <v>CoffretOpeIHM_TP700</v>
          </cell>
          <cell r="N12946" t="str">
            <v>Coffret IHM TP700</v>
          </cell>
          <cell r="O12946" t="str">
            <v>IHM TP700 power box</v>
          </cell>
          <cell r="P12946">
            <v>1</v>
          </cell>
          <cell r="Q12946">
            <v>0</v>
          </cell>
          <cell r="R12946" t="str">
            <v>01, 07,.</v>
          </cell>
          <cell r="X12946">
            <v>43.493624999999987</v>
          </cell>
          <cell r="Y12946">
            <v>1218.5775000000001</v>
          </cell>
          <cell r="Z12946">
            <v>1296.4538093824156</v>
          </cell>
          <cell r="AA12946">
            <v>2558.5249343824157</v>
          </cell>
          <cell r="AD12946">
            <v>43.493624999999987</v>
          </cell>
          <cell r="AE12946">
            <v>1218.5775000000001</v>
          </cell>
          <cell r="AF12946">
            <v>1296.4538093824156</v>
          </cell>
        </row>
        <row r="12947">
          <cell r="M12947">
            <v>0</v>
          </cell>
          <cell r="N12947">
            <v>0</v>
          </cell>
          <cell r="O12947" t="str">
            <v/>
          </cell>
          <cell r="P12947">
            <v>0</v>
          </cell>
          <cell r="Q12947">
            <v>0</v>
          </cell>
          <cell r="R12947">
            <v>0</v>
          </cell>
          <cell r="AA12947">
            <v>0</v>
          </cell>
          <cell r="AD12947" t="e">
            <v>#DIV/0!</v>
          </cell>
          <cell r="AE12947" t="e">
            <v>#DIV/0!</v>
          </cell>
          <cell r="AF12947" t="e">
            <v>#DIV/0!</v>
          </cell>
        </row>
        <row r="12948">
          <cell r="M12948">
            <v>0</v>
          </cell>
          <cell r="N12948">
            <v>0</v>
          </cell>
          <cell r="O12948" t="str">
            <v/>
          </cell>
          <cell r="P12948">
            <v>1</v>
          </cell>
          <cell r="Q12948">
            <v>0</v>
          </cell>
          <cell r="R12948">
            <v>0</v>
          </cell>
          <cell r="AA12948">
            <v>0</v>
          </cell>
          <cell r="AD12948">
            <v>0</v>
          </cell>
          <cell r="AE12948">
            <v>0</v>
          </cell>
          <cell r="AF12948">
            <v>0</v>
          </cell>
        </row>
        <row r="12949">
          <cell r="M12949" t="str">
            <v>EtudRobM1</v>
          </cell>
          <cell r="N12949" t="str">
            <v>Etude numérique simple sur robot M existant</v>
          </cell>
          <cell r="O12949" t="str">
            <v>Simple numerical study on existing M robot</v>
          </cell>
          <cell r="P12949">
            <v>0.5</v>
          </cell>
          <cell r="Q12949">
            <v>0</v>
          </cell>
          <cell r="R12949" t="str">
            <v>01, 07,.</v>
          </cell>
          <cell r="X12949">
            <v>0</v>
          </cell>
          <cell r="Y12949">
            <v>0</v>
          </cell>
          <cell r="Z12949">
            <v>0</v>
          </cell>
          <cell r="AA12949">
            <v>0</v>
          </cell>
          <cell r="AD12949">
            <v>0</v>
          </cell>
          <cell r="AE12949">
            <v>0</v>
          </cell>
          <cell r="AF12949">
            <v>0</v>
          </cell>
        </row>
        <row r="12950">
          <cell r="M12950" t="str">
            <v>TrajPalDepal</v>
          </cell>
          <cell r="N12950" t="str">
            <v>Trajectoire de PAL et/ou DEPAL</v>
          </cell>
          <cell r="O12950" t="str">
            <v>Load/unloading trajectory</v>
          </cell>
          <cell r="P12950">
            <v>2</v>
          </cell>
          <cell r="Q12950" t="str">
            <v>Dépal Avec ou sans trappe</v>
          </cell>
          <cell r="R12950" t="str">
            <v>01, 07,.</v>
          </cell>
          <cell r="X12950">
            <v>2.3936850000000001</v>
          </cell>
          <cell r="Y12950">
            <v>0</v>
          </cell>
          <cell r="Z12950">
            <v>70.11630475059323</v>
          </cell>
          <cell r="AA12950">
            <v>72.509989750593235</v>
          </cell>
          <cell r="AD12950">
            <v>1.1968425</v>
          </cell>
          <cell r="AE12950">
            <v>0</v>
          </cell>
          <cell r="AF12950">
            <v>35.058152375296615</v>
          </cell>
        </row>
        <row r="12951">
          <cell r="M12951" t="str">
            <v>TrajMan</v>
          </cell>
          <cell r="N12951" t="str">
            <v>Trajectoire de manutention</v>
          </cell>
          <cell r="O12951" t="str">
            <v>Handling path</v>
          </cell>
          <cell r="P12951">
            <v>1</v>
          </cell>
          <cell r="Q12951" t="str">
            <v>Chargement TAC</v>
          </cell>
          <cell r="R12951" t="str">
            <v>01, 07,.</v>
          </cell>
          <cell r="X12951">
            <v>0</v>
          </cell>
          <cell r="Y12951">
            <v>0</v>
          </cell>
          <cell r="Z12951">
            <v>0</v>
          </cell>
          <cell r="AA12951">
            <v>0</v>
          </cell>
          <cell r="AD12951">
            <v>0</v>
          </cell>
          <cell r="AE12951">
            <v>0</v>
          </cell>
          <cell r="AF12951">
            <v>0</v>
          </cell>
        </row>
        <row r="12952">
          <cell r="M12952" t="str">
            <v>EchCodeTraj</v>
          </cell>
          <cell r="N12952" t="str">
            <v>Echange Code Trajectoire avec baie robot</v>
          </cell>
          <cell r="O12952" t="str">
            <v>Exchange of Trajectory Code with robot bay</v>
          </cell>
          <cell r="P12952">
            <v>2</v>
          </cell>
          <cell r="Q12952" t="str">
            <v>div</v>
          </cell>
          <cell r="R12952" t="str">
            <v>01, 07,.</v>
          </cell>
          <cell r="X12952">
            <v>2.3624999999999994</v>
          </cell>
          <cell r="Y12952">
            <v>0</v>
          </cell>
          <cell r="Z12952">
            <v>192.81983806413143</v>
          </cell>
          <cell r="AA12952">
            <v>195.18233806413144</v>
          </cell>
          <cell r="AD12952">
            <v>1.1812499999999997</v>
          </cell>
          <cell r="AE12952">
            <v>0</v>
          </cell>
          <cell r="AF12952">
            <v>96.409919032065716</v>
          </cell>
        </row>
        <row r="12953">
          <cell r="M12953">
            <v>0</v>
          </cell>
          <cell r="N12953">
            <v>0</v>
          </cell>
          <cell r="O12953" t="str">
            <v/>
          </cell>
          <cell r="P12953">
            <v>0</v>
          </cell>
          <cell r="Q12953">
            <v>0</v>
          </cell>
          <cell r="R12953">
            <v>0</v>
          </cell>
          <cell r="AA12953">
            <v>0</v>
          </cell>
          <cell r="AD12953" t="e">
            <v>#DIV/0!</v>
          </cell>
          <cell r="AE12953" t="e">
            <v>#DIV/0!</v>
          </cell>
          <cell r="AF12953" t="e">
            <v>#DIV/0!</v>
          </cell>
        </row>
      </sheetData>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598"/>
  <sheetViews>
    <sheetView tabSelected="1" topLeftCell="E1" zoomScale="85" zoomScaleNormal="85" workbookViewId="0">
      <pane ySplit="6" topLeftCell="A7" activePane="bottomLeft" state="frozen"/>
      <selection pane="bottomLeft" activeCell="P8" sqref="P8"/>
    </sheetView>
  </sheetViews>
  <sheetFormatPr defaultRowHeight="14.25" outlineLevelCol="1" x14ac:dyDescent="0.2"/>
  <cols>
    <col min="1" max="1" width="21.875" customWidth="1"/>
    <col min="2" max="2" width="33.625" style="1" customWidth="1" outlineLevel="1"/>
    <col min="3" max="3" width="32" style="1" customWidth="1" outlineLevel="1"/>
    <col min="4" max="4" width="20.25" customWidth="1" outlineLevel="1"/>
    <col min="5" max="5" width="15.5" customWidth="1"/>
    <col min="6" max="6" width="13.875" customWidth="1"/>
    <col min="7" max="7" width="19.25" customWidth="1"/>
    <col min="8" max="8" width="16" customWidth="1"/>
    <col min="9" max="9" width="21.25" customWidth="1"/>
    <col min="10" max="10" width="17" customWidth="1"/>
    <col min="11" max="11" width="14.25" customWidth="1"/>
    <col min="12" max="12" width="16.875" customWidth="1"/>
  </cols>
  <sheetData>
    <row r="1" spans="1:13" x14ac:dyDescent="0.2">
      <c r="M1" t="s">
        <v>157</v>
      </c>
    </row>
    <row r="2" spans="1:13" x14ac:dyDescent="0.2">
      <c r="B2" s="14" t="s">
        <v>156</v>
      </c>
      <c r="C2" s="14"/>
      <c r="D2" s="2"/>
      <c r="E2" s="2"/>
      <c r="F2" s="2"/>
      <c r="G2" s="2"/>
      <c r="H2" s="2"/>
      <c r="I2" s="2"/>
      <c r="J2" s="2"/>
      <c r="K2" s="2"/>
      <c r="L2" s="2"/>
      <c r="M2" s="4"/>
    </row>
    <row r="3" spans="1:13" x14ac:dyDescent="0.2">
      <c r="B3" s="14" t="s">
        <v>158</v>
      </c>
      <c r="C3" s="14"/>
      <c r="D3" s="2"/>
      <c r="E3" s="3"/>
      <c r="F3" s="3"/>
      <c r="G3" s="3"/>
      <c r="H3" s="3"/>
      <c r="I3" s="3"/>
      <c r="J3" s="3"/>
      <c r="K3" s="3"/>
      <c r="L3" s="3"/>
      <c r="M3" s="3"/>
    </row>
    <row r="4" spans="1:13" x14ac:dyDescent="0.2">
      <c r="B4" s="48" t="s">
        <v>155</v>
      </c>
      <c r="C4" s="48"/>
      <c r="D4" s="49"/>
      <c r="E4" s="50"/>
      <c r="F4" s="50"/>
      <c r="G4" s="50"/>
      <c r="H4" s="50"/>
      <c r="I4" s="50"/>
      <c r="J4" s="50"/>
      <c r="K4" s="50"/>
      <c r="L4" s="50"/>
    </row>
    <row r="5" spans="1:13" ht="29.25" thickBot="1" x14ac:dyDescent="0.25">
      <c r="E5" t="s">
        <v>151</v>
      </c>
      <c r="F5" t="s">
        <v>143</v>
      </c>
      <c r="G5" s="1" t="s">
        <v>145</v>
      </c>
      <c r="H5" t="s">
        <v>147</v>
      </c>
      <c r="I5" s="1" t="s">
        <v>149</v>
      </c>
      <c r="J5" t="s">
        <v>152</v>
      </c>
      <c r="K5" t="s">
        <v>153</v>
      </c>
      <c r="L5" t="s">
        <v>154</v>
      </c>
    </row>
    <row r="6" spans="1:13" ht="66" x14ac:dyDescent="0.2">
      <c r="A6" s="32" t="s">
        <v>4603</v>
      </c>
      <c r="B6" s="16" t="s">
        <v>2204</v>
      </c>
      <c r="C6" s="17" t="s">
        <v>2205</v>
      </c>
      <c r="D6" s="2"/>
      <c r="E6" s="5" t="s">
        <v>142</v>
      </c>
      <c r="F6" s="6" t="s">
        <v>139</v>
      </c>
      <c r="G6" s="7" t="s">
        <v>144</v>
      </c>
      <c r="H6" s="8" t="s">
        <v>146</v>
      </c>
      <c r="I6" s="9" t="s">
        <v>148</v>
      </c>
      <c r="J6" s="10" t="s">
        <v>150</v>
      </c>
      <c r="K6" s="11" t="s">
        <v>140</v>
      </c>
      <c r="L6" s="12" t="s">
        <v>141</v>
      </c>
    </row>
    <row r="7" spans="1:13" ht="18" customHeight="1" x14ac:dyDescent="0.2">
      <c r="A7" s="33" t="s">
        <v>4604</v>
      </c>
      <c r="B7" s="15" t="s">
        <v>160</v>
      </c>
      <c r="C7" s="15" t="s">
        <v>2206</v>
      </c>
      <c r="D7" s="19"/>
      <c r="E7" s="20">
        <f>cost!E7*cost!$E$3*cost!$E$2/cost!$P$1</f>
        <v>0</v>
      </c>
      <c r="F7" s="13">
        <f>(cost!F7*cost!$F$3/cost!$P$1)/2</f>
        <v>0</v>
      </c>
      <c r="G7" s="13">
        <f>cost!G7*cost!$G$3*cost!$G$2/cost!$P$1+(cost!F7*cost!$F$3/cost!$P$1)/2</f>
        <v>0</v>
      </c>
      <c r="H7" s="13">
        <f>cost!H7*cost!$H$3*cost!$H$2/cost!$P$1</f>
        <v>32.972972972972968</v>
      </c>
      <c r="I7" s="13">
        <f>cost!I7*cost!$I$3*cost!$I$2/cost!$P$1</f>
        <v>0</v>
      </c>
      <c r="J7" s="13">
        <f>cost!J7*cost!$J$3*cost!$J$2/cost!$P$1</f>
        <v>0</v>
      </c>
      <c r="K7" s="13">
        <f>cost!K7*cost!$K$3/cost!$P$1</f>
        <v>637.39200000000005</v>
      </c>
      <c r="L7" s="13">
        <f>cost!L7*cost!$L$3*cost!$L$2/cost!$P$1</f>
        <v>958.65</v>
      </c>
    </row>
    <row r="8" spans="1:13" ht="15.75" customHeight="1" x14ac:dyDescent="0.2">
      <c r="A8" s="34" t="s">
        <v>4605</v>
      </c>
      <c r="B8" s="15" t="s">
        <v>161</v>
      </c>
      <c r="C8" s="15" t="s">
        <v>2207</v>
      </c>
      <c r="D8" s="19"/>
      <c r="E8" s="20">
        <f>cost!E8*cost!$E$3*cost!$E$2/cost!$P$1</f>
        <v>0</v>
      </c>
      <c r="F8" s="13">
        <f>(cost!F8*cost!$F$3/cost!$P$1)/2</f>
        <v>0</v>
      </c>
      <c r="G8" s="13">
        <f>cost!G8*cost!$G$3*cost!$G$2/cost!$P$1+(cost!F8*cost!$F$3/cost!$P$1)/2</f>
        <v>0</v>
      </c>
      <c r="H8" s="13">
        <f>cost!H8*cost!$H$3*cost!$H$2/cost!$P$1</f>
        <v>32.972972972972968</v>
      </c>
      <c r="I8" s="13">
        <f>cost!I8*cost!$I$3*cost!$I$2/cost!$P$1</f>
        <v>0</v>
      </c>
      <c r="J8" s="13">
        <f>cost!J8*cost!$J$3*cost!$J$2/cost!$P$1</f>
        <v>0</v>
      </c>
      <c r="K8" s="13">
        <f>cost!K8*cost!$K$3/cost!$P$1</f>
        <v>637.39200000000005</v>
      </c>
      <c r="L8" s="13">
        <f>cost!L8*cost!$L$3*cost!$L$2/cost!$P$1</f>
        <v>958.65</v>
      </c>
    </row>
    <row r="9" spans="1:13" ht="18" customHeight="1" x14ac:dyDescent="0.2">
      <c r="A9" s="34" t="s">
        <v>4606</v>
      </c>
      <c r="B9" s="15" t="s">
        <v>162</v>
      </c>
      <c r="C9" s="15" t="s">
        <v>2208</v>
      </c>
      <c r="D9" s="19"/>
      <c r="E9" s="20">
        <f>cost!E9*cost!$E$3*cost!$E$2/cost!$P$1</f>
        <v>0</v>
      </c>
      <c r="F9" s="13">
        <f>(cost!F9*cost!$F$3/cost!$P$1)/2</f>
        <v>0</v>
      </c>
      <c r="G9" s="13">
        <f>cost!G9*cost!$G$3*cost!$G$2/cost!$P$1+(cost!F9*cost!$F$3/cost!$P$1)/2</f>
        <v>0</v>
      </c>
      <c r="H9" s="13">
        <f>cost!H9*cost!$H$3*cost!$H$2/cost!$P$1</f>
        <v>32.972972972972968</v>
      </c>
      <c r="I9" s="13">
        <f>cost!I9*cost!$I$3*cost!$I$2/cost!$P$1</f>
        <v>0</v>
      </c>
      <c r="J9" s="13">
        <f>cost!J9*cost!$J$3*cost!$J$2/cost!$P$1</f>
        <v>0</v>
      </c>
      <c r="K9" s="13">
        <f>cost!K9*cost!$K$3/cost!$P$1</f>
        <v>637.39200000000005</v>
      </c>
      <c r="L9" s="13">
        <f>cost!L9*cost!$L$3*cost!$L$2/cost!$P$1</f>
        <v>958.65</v>
      </c>
    </row>
    <row r="10" spans="1:13" ht="216" x14ac:dyDescent="0.2">
      <c r="A10" s="34" t="s">
        <v>4607</v>
      </c>
      <c r="B10" s="15" t="s">
        <v>163</v>
      </c>
      <c r="C10" s="15" t="s">
        <v>2209</v>
      </c>
      <c r="D10" s="19"/>
      <c r="E10" s="20">
        <f>cost!E10*cost!$E$3*cost!$E$2/cost!$P$1</f>
        <v>0</v>
      </c>
      <c r="F10" s="13">
        <f>(cost!F10*cost!$F$3/cost!$P$1)/2</f>
        <v>0</v>
      </c>
      <c r="G10" s="13">
        <f>cost!G10*cost!$G$3*cost!$G$2/cost!$P$1+(cost!F10*cost!$F$3/cost!$P$1)/2</f>
        <v>0</v>
      </c>
      <c r="H10" s="13">
        <f>cost!H10*cost!$H$3*cost!$H$2/cost!$P$1</f>
        <v>32.972972972972968</v>
      </c>
      <c r="I10" s="13">
        <f>cost!I10*cost!$I$3*cost!$I$2/cost!$P$1</f>
        <v>0</v>
      </c>
      <c r="J10" s="51">
        <f>cost!J10*cost!$J$3*cost!$J$2/cost!$P$1</f>
        <v>0</v>
      </c>
      <c r="K10" s="13">
        <f>cost!K10*cost!$K$3/cost!$P$1</f>
        <v>243.24324324324323</v>
      </c>
      <c r="L10" s="13">
        <f>cost!L10*cost!$L$3*cost!$L$2/cost!$P$1</f>
        <v>160</v>
      </c>
    </row>
    <row r="11" spans="1:13" ht="216" x14ac:dyDescent="0.2">
      <c r="A11" s="34" t="s">
        <v>4608</v>
      </c>
      <c r="B11" s="15" t="s">
        <v>164</v>
      </c>
      <c r="C11" s="15" t="s">
        <v>2210</v>
      </c>
      <c r="D11" s="19"/>
      <c r="E11" s="20">
        <f>cost!E11*cost!$E$3*cost!$E$2/cost!$P$1</f>
        <v>0</v>
      </c>
      <c r="F11" s="13">
        <f>(cost!F11*cost!$F$3/cost!$P$1)/2</f>
        <v>0</v>
      </c>
      <c r="G11" s="13">
        <f>cost!G11*cost!$G$3*cost!$G$2/cost!$P$1+(cost!F11*cost!$F$3/cost!$P$1)/2</f>
        <v>0</v>
      </c>
      <c r="H11" s="13">
        <f>cost!H11*cost!$H$3*cost!$H$2/cost!$P$1</f>
        <v>32.972972972972968</v>
      </c>
      <c r="I11" s="13">
        <f>cost!I11*cost!$I$3*cost!$I$2/cost!$P$1</f>
        <v>0</v>
      </c>
      <c r="J11" s="13">
        <f>cost!J11*cost!$J$3*cost!$J$2/cost!$P$1</f>
        <v>0</v>
      </c>
      <c r="K11" s="13">
        <f>cost!K11*cost!$K$3/cost!$P$1</f>
        <v>243.24324324324323</v>
      </c>
      <c r="L11" s="13">
        <f>cost!L11*cost!$L$3*cost!$L$2/cost!$P$1</f>
        <v>160</v>
      </c>
    </row>
    <row r="12" spans="1:13" ht="234" x14ac:dyDescent="0.2">
      <c r="A12" s="34" t="s">
        <v>4609</v>
      </c>
      <c r="B12" s="15" t="s">
        <v>165</v>
      </c>
      <c r="C12" s="15" t="s">
        <v>2211</v>
      </c>
      <c r="D12" s="19"/>
      <c r="E12" s="20">
        <f>cost!E12*cost!$E$3*cost!$E$2/cost!$P$1</f>
        <v>0</v>
      </c>
      <c r="F12" s="13">
        <f>(cost!F12*cost!$F$3/cost!$P$1)/2</f>
        <v>0</v>
      </c>
      <c r="G12" s="13">
        <f>cost!G12*cost!$G$3*cost!$G$2/cost!$P$1+(cost!F12*cost!$F$3/cost!$P$1)/2</f>
        <v>0</v>
      </c>
      <c r="H12" s="13">
        <f>cost!H12*cost!$H$3*cost!$H$2/cost!$P$1</f>
        <v>32.972972972972968</v>
      </c>
      <c r="I12" s="13">
        <f>cost!I12*cost!$I$3*cost!$I$2/cost!$P$1</f>
        <v>0</v>
      </c>
      <c r="J12" s="13">
        <f>cost!J12*cost!$J$3*cost!$J$2/cost!$P$1</f>
        <v>0</v>
      </c>
      <c r="K12" s="13">
        <f>cost!K12*cost!$K$3/cost!$P$1</f>
        <v>243.24324324324323</v>
      </c>
      <c r="L12" s="13">
        <f>cost!L12*cost!$L$3*cost!$L$2/cost!$P$1</f>
        <v>160</v>
      </c>
    </row>
    <row r="13" spans="1:13" ht="252" x14ac:dyDescent="0.2">
      <c r="A13" s="34" t="s">
        <v>4610</v>
      </c>
      <c r="B13" s="15" t="s">
        <v>166</v>
      </c>
      <c r="C13" s="15" t="s">
        <v>2212</v>
      </c>
      <c r="D13" s="19"/>
      <c r="E13" s="20">
        <f>cost!E13*cost!$E$3*cost!$E$2/cost!$P$1</f>
        <v>0</v>
      </c>
      <c r="F13" s="13">
        <f>(cost!F13*cost!$F$3/cost!$P$1)/2</f>
        <v>0</v>
      </c>
      <c r="G13" s="13">
        <f>cost!G13*cost!$G$3*cost!$G$2/cost!$P$1+(cost!F13*cost!$F$3/cost!$P$1)/2</f>
        <v>0</v>
      </c>
      <c r="H13" s="13">
        <f>cost!H13*cost!$H$3*cost!$H$2/cost!$P$1</f>
        <v>32.972972972972968</v>
      </c>
      <c r="I13" s="13">
        <f>cost!I13*cost!$I$3*cost!$I$2/cost!$P$1</f>
        <v>0</v>
      </c>
      <c r="J13" s="13">
        <f>cost!J13*cost!$J$3*cost!$J$2/cost!$P$1</f>
        <v>0</v>
      </c>
      <c r="K13" s="13">
        <f>cost!K13*cost!$K$3/cost!$P$1</f>
        <v>243.24324324324323</v>
      </c>
      <c r="L13" s="13">
        <f>cost!L13*cost!$L$3*cost!$L$2/cost!$P$1</f>
        <v>160</v>
      </c>
    </row>
    <row r="14" spans="1:13" ht="234" x14ac:dyDescent="0.2">
      <c r="A14" s="34" t="s">
        <v>4611</v>
      </c>
      <c r="B14" s="15" t="s">
        <v>167</v>
      </c>
      <c r="C14" s="15" t="s">
        <v>2213</v>
      </c>
      <c r="D14" s="19"/>
      <c r="E14" s="20">
        <f>cost!E14*cost!$E$3*cost!$E$2/cost!$P$1</f>
        <v>0</v>
      </c>
      <c r="F14" s="13">
        <f>(cost!F14*cost!$F$3/cost!$P$1)/2</f>
        <v>0</v>
      </c>
      <c r="G14" s="13">
        <f>cost!G14*cost!$G$3*cost!$G$2/cost!$P$1+(cost!F14*cost!$F$3/cost!$P$1)/2</f>
        <v>0</v>
      </c>
      <c r="H14" s="13">
        <f>cost!H14*cost!$H$3*cost!$H$2/cost!$P$1</f>
        <v>32.972972972972968</v>
      </c>
      <c r="I14" s="13">
        <f>cost!I14*cost!$I$3*cost!$I$2/cost!$P$1</f>
        <v>0</v>
      </c>
      <c r="J14" s="13">
        <f>cost!J14*cost!$J$3*cost!$J$2/cost!$P$1</f>
        <v>0</v>
      </c>
      <c r="K14" s="13">
        <f>cost!K14*cost!$K$3/cost!$P$1</f>
        <v>243.24324324324323</v>
      </c>
      <c r="L14" s="13">
        <f>cost!L14*cost!$L$3*cost!$L$2/cost!$P$1</f>
        <v>160</v>
      </c>
    </row>
    <row r="15" spans="1:13" ht="216" x14ac:dyDescent="0.2">
      <c r="A15" s="34" t="s">
        <v>4612</v>
      </c>
      <c r="B15" s="15" t="s">
        <v>168</v>
      </c>
      <c r="C15" s="15" t="s">
        <v>2214</v>
      </c>
      <c r="D15" s="19"/>
      <c r="E15" s="20">
        <f>cost!E15*cost!$E$3*cost!$E$2/cost!$P$1</f>
        <v>0</v>
      </c>
      <c r="F15" s="13">
        <f>(cost!F15*cost!$F$3/cost!$P$1)/2</f>
        <v>0</v>
      </c>
      <c r="G15" s="13">
        <f>cost!G15*cost!$G$3*cost!$G$2/cost!$P$1+(cost!F15*cost!$F$3/cost!$P$1)/2</f>
        <v>0</v>
      </c>
      <c r="H15" s="13">
        <f>cost!H15*cost!$H$3*cost!$H$2/cost!$P$1</f>
        <v>32.972972972972968</v>
      </c>
      <c r="I15" s="13">
        <f>cost!I15*cost!$I$3*cost!$I$2/cost!$P$1</f>
        <v>0</v>
      </c>
      <c r="J15" s="13">
        <f>cost!J15*cost!$J$3*cost!$J$2/cost!$P$1</f>
        <v>0</v>
      </c>
      <c r="K15" s="13">
        <f>cost!K15*cost!$K$3/cost!$P$1</f>
        <v>243.24324324324323</v>
      </c>
      <c r="L15" s="13">
        <f>cost!L15*cost!$L$3*cost!$L$2/cost!$P$1</f>
        <v>160</v>
      </c>
    </row>
    <row r="16" spans="1:13" ht="216" x14ac:dyDescent="0.2">
      <c r="A16" s="34" t="s">
        <v>4613</v>
      </c>
      <c r="B16" s="15" t="s">
        <v>169</v>
      </c>
      <c r="C16" s="15" t="s">
        <v>2215</v>
      </c>
      <c r="D16" s="19"/>
      <c r="E16" s="20">
        <f>cost!E16*cost!$E$3*cost!$E$2/cost!$P$1</f>
        <v>0</v>
      </c>
      <c r="F16" s="13">
        <f>(cost!F16*cost!$F$3/cost!$P$1)/2</f>
        <v>0</v>
      </c>
      <c r="G16" s="13">
        <f>cost!G16*cost!$G$3*cost!$G$2/cost!$P$1+(cost!F16*cost!$F$3/cost!$P$1)/2</f>
        <v>0</v>
      </c>
      <c r="H16" s="13">
        <f>cost!H16*cost!$H$3*cost!$H$2/cost!$P$1</f>
        <v>32.972972972972968</v>
      </c>
      <c r="I16" s="13">
        <f>cost!I16*cost!$I$3*cost!$I$2/cost!$P$1</f>
        <v>0</v>
      </c>
      <c r="J16" s="13">
        <f>cost!J16*cost!$J$3*cost!$J$2/cost!$P$1</f>
        <v>0</v>
      </c>
      <c r="K16" s="13">
        <f>cost!K16*cost!$K$3/cost!$P$1</f>
        <v>243.24324324324323</v>
      </c>
      <c r="L16" s="13">
        <f>cost!L16*cost!$L$3*cost!$L$2/cost!$P$1</f>
        <v>160</v>
      </c>
    </row>
    <row r="17" spans="1:12" ht="36" x14ac:dyDescent="0.2">
      <c r="A17" s="35" t="s">
        <v>4614</v>
      </c>
      <c r="B17" s="15" t="s">
        <v>170</v>
      </c>
      <c r="C17" s="15" t="s">
        <v>2216</v>
      </c>
      <c r="D17" s="19"/>
      <c r="E17" s="20" t="e">
        <f>cost!E17*cost!$E$3*cost!$E$2/cost!$P$1</f>
        <v>#VALUE!</v>
      </c>
      <c r="F17" s="13" t="e">
        <f>(cost!F17*cost!$F$3/cost!$P$1)/2</f>
        <v>#VALUE!</v>
      </c>
      <c r="G17" s="13" t="e">
        <f>cost!G17*cost!$G$3*cost!$G$2/cost!$P$1+(cost!F17*cost!$F$3/cost!$P$1)/2</f>
        <v>#VALUE!</v>
      </c>
      <c r="H17" s="13" t="e">
        <f>cost!H17*cost!$H$3*cost!$H$2/cost!$P$1</f>
        <v>#VALUE!</v>
      </c>
      <c r="I17" s="13" t="e">
        <f>cost!I17*cost!$I$3*cost!$I$2/cost!$P$1</f>
        <v>#VALUE!</v>
      </c>
      <c r="J17" s="13" t="e">
        <f>cost!J17*cost!$J$3*cost!$J$2/cost!$P$1</f>
        <v>#VALUE!</v>
      </c>
      <c r="K17" s="13" t="e">
        <f>cost!K17*cost!$K$3/cost!$P$1</f>
        <v>#VALUE!</v>
      </c>
      <c r="L17" s="13" t="e">
        <f>cost!L17*cost!$L$3*cost!$L$2/cost!$P$1</f>
        <v>#VALUE!</v>
      </c>
    </row>
    <row r="18" spans="1:12" ht="144" x14ac:dyDescent="0.2">
      <c r="A18" s="35" t="s">
        <v>4615</v>
      </c>
      <c r="B18" s="15" t="s">
        <v>41</v>
      </c>
      <c r="C18" s="15" t="s">
        <v>2217</v>
      </c>
      <c r="D18" s="19"/>
      <c r="E18" s="20">
        <f>cost!E18*cost!$E$3*cost!$E$2/cost!$P$1</f>
        <v>454.05405405405401</v>
      </c>
      <c r="F18" s="13">
        <f>(cost!F18*cost!$F$3/cost!$P$1)/2</f>
        <v>664.62162162162156</v>
      </c>
      <c r="G18" s="13">
        <f>cost!G18*cost!$G$3*cost!$G$2/cost!$P$1+(cost!F18*cost!$F$3/cost!$P$1)/2</f>
        <v>800.8378378378377</v>
      </c>
      <c r="H18" s="13">
        <f>cost!H18*cost!$H$3*cost!$H$2/cost!$P$1</f>
        <v>395.67567567567568</v>
      </c>
      <c r="I18" s="13">
        <f>cost!I18*cost!$I$3*cost!$I$2/cost!$P$1</f>
        <v>0</v>
      </c>
      <c r="J18" s="13">
        <f>cost!J18*cost!$J$3*cost!$J$2/cost!$P$1</f>
        <v>0</v>
      </c>
      <c r="K18" s="13">
        <f>cost!K18*cost!$K$3/cost!$P$1</f>
        <v>0</v>
      </c>
      <c r="L18" s="13">
        <f>cost!L18*cost!$L$3*cost!$L$2/cost!$P$1</f>
        <v>0</v>
      </c>
    </row>
    <row r="19" spans="1:12" ht="162" x14ac:dyDescent="0.2">
      <c r="A19" s="35" t="s">
        <v>4616</v>
      </c>
      <c r="B19" s="15" t="s">
        <v>171</v>
      </c>
      <c r="C19" s="15" t="s">
        <v>2218</v>
      </c>
      <c r="D19" s="19"/>
      <c r="E19" s="20">
        <f>cost!E19*cost!$E$3*cost!$E$2/cost!$P$1</f>
        <v>0</v>
      </c>
      <c r="F19" s="13">
        <f>(cost!F19*cost!$F$3/cost!$P$1)/2</f>
        <v>283.78378378378375</v>
      </c>
      <c r="G19" s="13">
        <f>cost!G19*cost!$G$3*cost!$G$2/cost!$P$1+(cost!F19*cost!$F$3/cost!$P$1)/2</f>
        <v>317.83783783783781</v>
      </c>
      <c r="H19" s="13">
        <f>cost!H19*cost!$H$3*cost!$H$2/cost!$P$1</f>
        <v>131.89189189189187</v>
      </c>
      <c r="I19" s="13">
        <f>cost!I19*cost!$I$3*cost!$I$2/cost!$P$1</f>
        <v>0</v>
      </c>
      <c r="J19" s="13">
        <f>cost!J19*cost!$J$3*cost!$J$2/cost!$P$1</f>
        <v>0</v>
      </c>
      <c r="K19" s="13">
        <f>cost!K19*cost!$K$3/cost!$P$1</f>
        <v>0</v>
      </c>
      <c r="L19" s="13">
        <f>cost!L19*cost!$L$3*cost!$L$2/cost!$P$1</f>
        <v>0</v>
      </c>
    </row>
    <row r="20" spans="1:12" ht="36" x14ac:dyDescent="0.2">
      <c r="A20" s="34" t="s">
        <v>4617</v>
      </c>
      <c r="B20" s="15" t="s">
        <v>64</v>
      </c>
      <c r="C20" s="15" t="s">
        <v>2219</v>
      </c>
      <c r="D20" s="19"/>
      <c r="E20" s="20">
        <f>cost!E20*cost!$E$3*cost!$E$2/cost!$P$1</f>
        <v>454.05405405405401</v>
      </c>
      <c r="F20" s="13">
        <f>(cost!F20*cost!$F$3/cost!$P$1)/2</f>
        <v>274.32432432432432</v>
      </c>
      <c r="G20" s="13">
        <f>cost!G20*cost!$G$3*cost!$G$2/cost!$P$1+(cost!F20*cost!$F$3/cost!$P$1)/2</f>
        <v>410.54054054054052</v>
      </c>
      <c r="H20" s="13">
        <f>cost!H20*cost!$H$3*cost!$H$2/cost!$P$1</f>
        <v>131.89189189189187</v>
      </c>
      <c r="I20" s="13">
        <f>cost!I20*cost!$I$3*cost!$I$2/cost!$P$1</f>
        <v>0</v>
      </c>
      <c r="J20" s="13">
        <f>cost!J20*cost!$J$3*cost!$J$2/cost!$P$1</f>
        <v>28.046024999999997</v>
      </c>
      <c r="K20" s="13">
        <f>cost!K20*cost!$K$3/cost!$P$1</f>
        <v>81.029550000000015</v>
      </c>
      <c r="L20" s="13">
        <f>cost!L20*cost!$L$3*cost!$L$2/cost!$P$1</f>
        <v>149.98913093824154</v>
      </c>
    </row>
    <row r="21" spans="1:12" ht="54" x14ac:dyDescent="0.2">
      <c r="A21" s="34" t="s">
        <v>4618</v>
      </c>
      <c r="B21" s="15" t="s">
        <v>172</v>
      </c>
      <c r="C21" s="15" t="s">
        <v>2220</v>
      </c>
      <c r="D21" s="19"/>
      <c r="E21" s="20" t="e">
        <f>cost!E21*cost!$E$3*cost!$E$2/cost!$P$1</f>
        <v>#VALUE!</v>
      </c>
      <c r="F21" s="13" t="e">
        <f>(cost!F21*cost!$F$3/cost!$P$1)/2</f>
        <v>#VALUE!</v>
      </c>
      <c r="G21" s="13" t="e">
        <f>cost!G21*cost!$G$3*cost!$G$2/cost!$P$1+(cost!F21*cost!$F$3/cost!$P$1)/2</f>
        <v>#VALUE!</v>
      </c>
      <c r="H21" s="13" t="e">
        <f>cost!H21*cost!$H$3*cost!$H$2/cost!$P$1</f>
        <v>#VALUE!</v>
      </c>
      <c r="I21" s="13" t="e">
        <f>cost!I21*cost!$I$3*cost!$I$2/cost!$P$1</f>
        <v>#VALUE!</v>
      </c>
      <c r="J21" s="13" t="e">
        <f>cost!J21*cost!$J$3*cost!$J$2/cost!$P$1</f>
        <v>#VALUE!</v>
      </c>
      <c r="K21" s="13" t="e">
        <f>cost!K21*cost!$K$3/cost!$P$1</f>
        <v>#VALUE!</v>
      </c>
      <c r="L21" s="13" t="e">
        <f>cost!L21*cost!$L$3*cost!$L$2/cost!$P$1</f>
        <v>#VALUE!</v>
      </c>
    </row>
    <row r="22" spans="1:12" ht="144" x14ac:dyDescent="0.2">
      <c r="A22" s="34" t="s">
        <v>4619</v>
      </c>
      <c r="B22" s="15" t="s">
        <v>173</v>
      </c>
      <c r="C22" s="15" t="s">
        <v>2221</v>
      </c>
      <c r="D22" s="19"/>
      <c r="E22" s="20">
        <f>cost!E22*cost!$E$3*cost!$E$2/cost!$P$1</f>
        <v>454.05405405405401</v>
      </c>
      <c r="F22" s="13">
        <f>(cost!F22*cost!$F$3/cost!$P$1)/2</f>
        <v>713.51351351351343</v>
      </c>
      <c r="G22" s="13">
        <f>cost!G22*cost!$G$3*cost!$G$2/cost!$P$1+(cost!F22*cost!$F$3/cost!$P$1)/2</f>
        <v>849.72972972972957</v>
      </c>
      <c r="H22" s="13">
        <f>cost!H22*cost!$H$3*cost!$H$2/cost!$P$1</f>
        <v>131.89189189189187</v>
      </c>
      <c r="I22" s="13">
        <f>cost!I22*cost!$I$3*cost!$I$2/cost!$P$1</f>
        <v>0</v>
      </c>
      <c r="J22" s="13">
        <f>cost!J22*cost!$J$3*cost!$J$2/cost!$P$1</f>
        <v>0</v>
      </c>
      <c r="K22" s="13">
        <f>cost!K22*cost!$K$3/cost!$P$1</f>
        <v>0</v>
      </c>
      <c r="L22" s="13">
        <f>cost!L22*cost!$L$3*cost!$L$2/cost!$P$1</f>
        <v>0</v>
      </c>
    </row>
    <row r="23" spans="1:12" ht="144" x14ac:dyDescent="0.2">
      <c r="A23" s="34" t="s">
        <v>4620</v>
      </c>
      <c r="B23" s="15" t="s">
        <v>174</v>
      </c>
      <c r="C23" s="15" t="s">
        <v>2222</v>
      </c>
      <c r="D23" s="19"/>
      <c r="E23" s="20">
        <f>cost!E23*cost!$E$3*cost!$E$2/cost!$P$1</f>
        <v>454.05405405405401</v>
      </c>
      <c r="F23" s="13">
        <f>(cost!F23*cost!$F$3/cost!$P$1)/2</f>
        <v>308.10810810810807</v>
      </c>
      <c r="G23" s="13">
        <f>cost!G23*cost!$G$3*cost!$G$2/cost!$P$1+(cost!F23*cost!$F$3/cost!$P$1)/2</f>
        <v>444.32432432432427</v>
      </c>
      <c r="H23" s="13">
        <f>cost!H23*cost!$H$3*cost!$H$2/cost!$P$1</f>
        <v>131.89189189189187</v>
      </c>
      <c r="I23" s="13">
        <f>cost!I23*cost!$I$3*cost!$I$2/cost!$P$1</f>
        <v>0</v>
      </c>
      <c r="J23" s="13">
        <f>cost!J23*cost!$J$3*cost!$J$2/cost!$P$1</f>
        <v>28.046025</v>
      </c>
      <c r="K23" s="13">
        <f>cost!K23*cost!$K$3/cost!$P$1</f>
        <v>81.02955</v>
      </c>
      <c r="L23" s="13">
        <f>cost!L23*cost!$L$3*cost!$L$2/cost!$P$1</f>
        <v>149.98913093824154</v>
      </c>
    </row>
    <row r="24" spans="1:12" ht="108" x14ac:dyDescent="0.2">
      <c r="A24" s="34" t="s">
        <v>4621</v>
      </c>
      <c r="B24" s="15" t="s">
        <v>175</v>
      </c>
      <c r="C24" s="15" t="s">
        <v>2223</v>
      </c>
      <c r="D24" s="19"/>
      <c r="E24" s="20">
        <f>cost!E24*cost!$E$3*cost!$E$2/cost!$P$1</f>
        <v>454.05405405405401</v>
      </c>
      <c r="F24" s="13">
        <f>(cost!F24*cost!$F$3/cost!$P$1)/2</f>
        <v>206.75675675675674</v>
      </c>
      <c r="G24" s="13">
        <f>cost!G24*cost!$G$3*cost!$G$2/cost!$P$1+(cost!F24*cost!$F$3/cost!$P$1)/2</f>
        <v>342.97297297297291</v>
      </c>
      <c r="H24" s="13">
        <f>cost!H24*cost!$H$3*cost!$H$2/cost!$P$1</f>
        <v>131.89189189189187</v>
      </c>
      <c r="I24" s="13">
        <f>cost!I24*cost!$I$3*cost!$I$2/cost!$P$1</f>
        <v>0</v>
      </c>
      <c r="J24" s="13">
        <f>cost!J24*cost!$J$3*cost!$J$2/cost!$P$1</f>
        <v>0</v>
      </c>
      <c r="K24" s="13">
        <f>cost!K24*cost!$K$3/cost!$P$1</f>
        <v>0</v>
      </c>
      <c r="L24" s="13">
        <f>cost!L24*cost!$L$3*cost!$L$2/cost!$P$1</f>
        <v>0</v>
      </c>
    </row>
    <row r="25" spans="1:12" ht="144" x14ac:dyDescent="0.2">
      <c r="A25" s="34" t="s">
        <v>4622</v>
      </c>
      <c r="B25" s="15" t="s">
        <v>176</v>
      </c>
      <c r="C25" s="15" t="s">
        <v>2224</v>
      </c>
      <c r="D25" s="19"/>
      <c r="E25" s="20">
        <f>cost!E25*cost!$E$3*cost!$E$2/cost!$P$1</f>
        <v>454.05405405405401</v>
      </c>
      <c r="F25" s="13">
        <f>(cost!F25*cost!$F$3/cost!$P$1)/2</f>
        <v>443.24324324324323</v>
      </c>
      <c r="G25" s="13">
        <f>cost!G25*cost!$G$3*cost!$G$2/cost!$P$1+(cost!F25*cost!$F$3/cost!$P$1)/2</f>
        <v>579.45945945945937</v>
      </c>
      <c r="H25" s="13">
        <f>cost!H25*cost!$H$3*cost!$H$2/cost!$P$1</f>
        <v>131.89189189189187</v>
      </c>
      <c r="I25" s="13">
        <f>cost!I25*cost!$I$3*cost!$I$2/cost!$P$1</f>
        <v>0</v>
      </c>
      <c r="J25" s="13">
        <f>cost!J25*cost!$J$3*cost!$J$2/cost!$P$1</f>
        <v>28.046025</v>
      </c>
      <c r="K25" s="13">
        <f>cost!K25*cost!$K$3/cost!$P$1</f>
        <v>81.02955</v>
      </c>
      <c r="L25" s="13">
        <f>cost!L25*cost!$L$3*cost!$L$2/cost!$P$1</f>
        <v>149.98913093824154</v>
      </c>
    </row>
    <row r="26" spans="1:12" ht="144" x14ac:dyDescent="0.2">
      <c r="A26" s="34" t="s">
        <v>4623</v>
      </c>
      <c r="B26" s="15" t="s">
        <v>177</v>
      </c>
      <c r="C26" s="15" t="s">
        <v>2225</v>
      </c>
      <c r="D26" s="19"/>
      <c r="E26" s="20">
        <f>cost!E26*cost!$E$3*cost!$E$2/cost!$P$1</f>
        <v>454.05405405405401</v>
      </c>
      <c r="F26" s="13">
        <f>(cost!F26*cost!$F$3/cost!$P$1)/2</f>
        <v>578.37837837837833</v>
      </c>
      <c r="G26" s="13">
        <f>cost!G26*cost!$G$3*cost!$G$2/cost!$P$1+(cost!F26*cost!$F$3/cost!$P$1)/2</f>
        <v>714.59459459459458</v>
      </c>
      <c r="H26" s="13">
        <f>cost!H26*cost!$H$3*cost!$H$2/cost!$P$1</f>
        <v>131.89189189189187</v>
      </c>
      <c r="I26" s="13">
        <f>cost!I26*cost!$I$3*cost!$I$2/cost!$P$1</f>
        <v>0</v>
      </c>
      <c r="J26" s="13">
        <f>cost!J26*cost!$J$3*cost!$J$2/cost!$P$1</f>
        <v>0</v>
      </c>
      <c r="K26" s="13">
        <f>cost!K26*cost!$K$3/cost!$P$1</f>
        <v>0</v>
      </c>
      <c r="L26" s="13">
        <f>cost!L26*cost!$L$3*cost!$L$2/cost!$P$1</f>
        <v>0</v>
      </c>
    </row>
    <row r="27" spans="1:12" ht="126" x14ac:dyDescent="0.2">
      <c r="A27" s="34" t="s">
        <v>4624</v>
      </c>
      <c r="B27" s="15" t="s">
        <v>178</v>
      </c>
      <c r="C27" s="15" t="s">
        <v>2226</v>
      </c>
      <c r="D27" s="19"/>
      <c r="E27" s="20">
        <f>cost!E27*cost!$E$3*cost!$E$2/cost!$P$1</f>
        <v>454.05405405405401</v>
      </c>
      <c r="F27" s="13">
        <f>(cost!F27*cost!$F$3/cost!$P$1)/2</f>
        <v>713.51351351351343</v>
      </c>
      <c r="G27" s="13">
        <f>cost!G27*cost!$G$3*cost!$G$2/cost!$P$1+(cost!F27*cost!$F$3/cost!$P$1)/2</f>
        <v>849.72972972972957</v>
      </c>
      <c r="H27" s="13">
        <f>cost!H27*cost!$H$3*cost!$H$2/cost!$P$1</f>
        <v>131.89189189189187</v>
      </c>
      <c r="I27" s="13">
        <f>cost!I27*cost!$I$3*cost!$I$2/cost!$P$1</f>
        <v>0</v>
      </c>
      <c r="J27" s="13">
        <f>cost!J27*cost!$J$3*cost!$J$2/cost!$P$1</f>
        <v>0</v>
      </c>
      <c r="K27" s="13">
        <f>cost!K27*cost!$K$3/cost!$P$1</f>
        <v>0</v>
      </c>
      <c r="L27" s="13">
        <f>cost!L27*cost!$L$3*cost!$L$2/cost!$P$1</f>
        <v>0</v>
      </c>
    </row>
    <row r="28" spans="1:12" ht="108" x14ac:dyDescent="0.2">
      <c r="A28" s="34" t="s">
        <v>4625</v>
      </c>
      <c r="B28" s="15" t="s">
        <v>179</v>
      </c>
      <c r="C28" s="15" t="s">
        <v>2227</v>
      </c>
      <c r="D28" s="19"/>
      <c r="E28" s="20" t="e">
        <f>cost!E28*cost!$E$3*cost!$E$2/cost!$P$1</f>
        <v>#VALUE!</v>
      </c>
      <c r="F28" s="13" t="e">
        <f>(cost!F28*cost!$F$3/cost!$P$1)/2</f>
        <v>#VALUE!</v>
      </c>
      <c r="G28" s="13" t="e">
        <f>cost!G28*cost!$G$3*cost!$G$2/cost!$P$1+(cost!F28*cost!$F$3/cost!$P$1)/2</f>
        <v>#VALUE!</v>
      </c>
      <c r="H28" s="13" t="e">
        <f>cost!H28*cost!$H$3*cost!$H$2/cost!$P$1</f>
        <v>#VALUE!</v>
      </c>
      <c r="I28" s="13" t="e">
        <f>cost!I28*cost!$I$3*cost!$I$2/cost!$P$1</f>
        <v>#VALUE!</v>
      </c>
      <c r="J28" s="13" t="e">
        <f>cost!J28*cost!$J$3*cost!$J$2/cost!$P$1</f>
        <v>#VALUE!</v>
      </c>
      <c r="K28" s="13" t="e">
        <f>cost!K28*cost!$K$3/cost!$P$1</f>
        <v>#VALUE!</v>
      </c>
      <c r="L28" s="13" t="e">
        <f>cost!L28*cost!$L$3*cost!$L$2/cost!$P$1</f>
        <v>#VALUE!</v>
      </c>
    </row>
    <row r="29" spans="1:12" ht="90" x14ac:dyDescent="0.2">
      <c r="A29" s="34" t="s">
        <v>4626</v>
      </c>
      <c r="B29" s="15" t="s">
        <v>180</v>
      </c>
      <c r="C29" s="15" t="s">
        <v>2228</v>
      </c>
      <c r="D29" s="19"/>
      <c r="E29" s="20" t="e">
        <f>cost!E29*cost!$E$3*cost!$E$2/cost!$P$1</f>
        <v>#VALUE!</v>
      </c>
      <c r="F29" s="13" t="e">
        <f>(cost!F29*cost!$F$3/cost!$P$1)/2</f>
        <v>#VALUE!</v>
      </c>
      <c r="G29" s="13" t="e">
        <f>cost!G29*cost!$G$3*cost!$G$2/cost!$P$1+(cost!F29*cost!$F$3/cost!$P$1)/2</f>
        <v>#VALUE!</v>
      </c>
      <c r="H29" s="13" t="e">
        <f>cost!H29*cost!$H$3*cost!$H$2/cost!$P$1</f>
        <v>#VALUE!</v>
      </c>
      <c r="I29" s="13" t="e">
        <f>cost!I29*cost!$I$3*cost!$I$2/cost!$P$1</f>
        <v>#VALUE!</v>
      </c>
      <c r="J29" s="13" t="e">
        <f>cost!J29*cost!$J$3*cost!$J$2/cost!$P$1</f>
        <v>#VALUE!</v>
      </c>
      <c r="K29" s="13" t="e">
        <f>cost!K29*cost!$K$3/cost!$P$1</f>
        <v>#VALUE!</v>
      </c>
      <c r="L29" s="13" t="e">
        <f>cost!L29*cost!$L$3*cost!$L$2/cost!$P$1</f>
        <v>#VALUE!</v>
      </c>
    </row>
    <row r="30" spans="1:12" ht="36" x14ac:dyDescent="0.2">
      <c r="A30" s="34" t="s">
        <v>4627</v>
      </c>
      <c r="B30" s="15" t="s">
        <v>181</v>
      </c>
      <c r="C30" s="15" t="s">
        <v>2229</v>
      </c>
      <c r="D30" s="19"/>
      <c r="E30" s="20" t="e">
        <f>cost!E30*cost!$E$3*cost!$E$2/cost!$P$1</f>
        <v>#VALUE!</v>
      </c>
      <c r="F30" s="13" t="e">
        <f>(cost!F30*cost!$F$3/cost!$P$1)/2</f>
        <v>#VALUE!</v>
      </c>
      <c r="G30" s="13" t="e">
        <f>cost!G30*cost!$G$3*cost!$G$2/cost!$P$1+(cost!F30*cost!$F$3/cost!$P$1)/2</f>
        <v>#VALUE!</v>
      </c>
      <c r="H30" s="13" t="e">
        <f>cost!H30*cost!$H$3*cost!$H$2/cost!$P$1</f>
        <v>#VALUE!</v>
      </c>
      <c r="I30" s="13" t="e">
        <f>cost!I30*cost!$I$3*cost!$I$2/cost!$P$1</f>
        <v>#VALUE!</v>
      </c>
      <c r="J30" s="13" t="e">
        <f>cost!J30*cost!$J$3*cost!$J$2/cost!$P$1</f>
        <v>#VALUE!</v>
      </c>
      <c r="K30" s="13" t="e">
        <f>cost!K30*cost!$K$3/cost!$P$1</f>
        <v>#VALUE!</v>
      </c>
      <c r="L30" s="13" t="e">
        <f>cost!L30*cost!$L$3*cost!$L$2/cost!$P$1</f>
        <v>#VALUE!</v>
      </c>
    </row>
    <row r="31" spans="1:12" ht="72" x14ac:dyDescent="0.2">
      <c r="A31" s="34" t="s">
        <v>4628</v>
      </c>
      <c r="B31" s="15" t="s">
        <v>182</v>
      </c>
      <c r="C31" s="15" t="s">
        <v>2230</v>
      </c>
      <c r="D31" s="19"/>
      <c r="E31" s="20" t="e">
        <f>cost!E31*cost!$E$3*cost!$E$2/cost!$P$1</f>
        <v>#VALUE!</v>
      </c>
      <c r="F31" s="13" t="e">
        <f>(cost!F31*cost!$F$3/cost!$P$1)/2</f>
        <v>#VALUE!</v>
      </c>
      <c r="G31" s="13" t="e">
        <f>cost!G31*cost!$G$3*cost!$G$2/cost!$P$1+(cost!F31*cost!$F$3/cost!$P$1)/2</f>
        <v>#VALUE!</v>
      </c>
      <c r="H31" s="13" t="e">
        <f>cost!H31*cost!$H$3*cost!$H$2/cost!$P$1</f>
        <v>#VALUE!</v>
      </c>
      <c r="I31" s="13" t="e">
        <f>cost!I31*cost!$I$3*cost!$I$2/cost!$P$1</f>
        <v>#VALUE!</v>
      </c>
      <c r="J31" s="13" t="e">
        <f>cost!J31*cost!$J$3*cost!$J$2/cost!$P$1</f>
        <v>#VALUE!</v>
      </c>
      <c r="K31" s="13" t="e">
        <f>cost!K31*cost!$K$3/cost!$P$1</f>
        <v>#VALUE!</v>
      </c>
      <c r="L31" s="13" t="e">
        <f>cost!L31*cost!$L$3*cost!$L$2/cost!$P$1</f>
        <v>#VALUE!</v>
      </c>
    </row>
    <row r="32" spans="1:12" ht="108" x14ac:dyDescent="0.2">
      <c r="A32" s="34" t="s">
        <v>4629</v>
      </c>
      <c r="B32" s="15" t="s">
        <v>183</v>
      </c>
      <c r="C32" s="15" t="s">
        <v>2231</v>
      </c>
      <c r="D32" s="19"/>
      <c r="E32" s="20">
        <f>cost!E32*cost!$E$3*cost!$E$2/cost!$P$1</f>
        <v>681.08108108108104</v>
      </c>
      <c r="F32" s="13">
        <f>(cost!F32*cost!$F$3/cost!$P$1)/2</f>
        <v>3377.9729729729729</v>
      </c>
      <c r="G32" s="13">
        <f>cost!G32*cost!$G$3*cost!$G$2/cost!$P$1+(cost!F32*cost!$F$3/cost!$P$1)/2</f>
        <v>3582.2972972972971</v>
      </c>
      <c r="H32" s="13">
        <f>cost!H32*cost!$H$3*cost!$H$2/cost!$P$1</f>
        <v>395.67567567567568</v>
      </c>
      <c r="I32" s="13">
        <f>cost!I32*cost!$I$3*cost!$I$2/cost!$P$1</f>
        <v>0</v>
      </c>
      <c r="J32" s="13">
        <f>cost!J32*cost!$J$3*cost!$J$2/cost!$P$1</f>
        <v>34.598025</v>
      </c>
      <c r="K32" s="13">
        <f>cost!K32*cost!$K$3/cost!$P$1</f>
        <v>730.07287499999995</v>
      </c>
      <c r="L32" s="13">
        <f>cost!L32*cost!$L$3*cost!$L$2/cost!$P$1</f>
        <v>235.83382451230727</v>
      </c>
    </row>
    <row r="33" spans="1:12" ht="108" x14ac:dyDescent="0.2">
      <c r="A33" s="34" t="s">
        <v>4630</v>
      </c>
      <c r="B33" s="15" t="s">
        <v>184</v>
      </c>
      <c r="C33" s="15" t="s">
        <v>2232</v>
      </c>
      <c r="D33" s="19"/>
      <c r="E33" s="20" t="e">
        <f>cost!E33*cost!$E$3*cost!$E$2/cost!$P$1</f>
        <v>#VALUE!</v>
      </c>
      <c r="F33" s="13" t="e">
        <f>(cost!F33*cost!$F$3/cost!$P$1)/2</f>
        <v>#VALUE!</v>
      </c>
      <c r="G33" s="13" t="e">
        <f>cost!G33*cost!$G$3*cost!$G$2/cost!$P$1+(cost!F33*cost!$F$3/cost!$P$1)/2</f>
        <v>#VALUE!</v>
      </c>
      <c r="H33" s="13" t="e">
        <f>cost!H33*cost!$H$3*cost!$H$2/cost!$P$1</f>
        <v>#VALUE!</v>
      </c>
      <c r="I33" s="13" t="e">
        <f>cost!I33*cost!$I$3*cost!$I$2/cost!$P$1</f>
        <v>#VALUE!</v>
      </c>
      <c r="J33" s="13" t="e">
        <f>cost!J33*cost!$J$3*cost!$J$2/cost!$P$1</f>
        <v>#VALUE!</v>
      </c>
      <c r="K33" s="13" t="e">
        <f>cost!K33*cost!$K$3/cost!$P$1</f>
        <v>#VALUE!</v>
      </c>
      <c r="L33" s="13" t="e">
        <f>cost!L33*cost!$L$3*cost!$L$2/cost!$P$1</f>
        <v>#VALUE!</v>
      </c>
    </row>
    <row r="34" spans="1:12" ht="90" x14ac:dyDescent="0.2">
      <c r="A34" s="34" t="s">
        <v>4631</v>
      </c>
      <c r="B34" s="15" t="s">
        <v>185</v>
      </c>
      <c r="C34" s="15" t="s">
        <v>2233</v>
      </c>
      <c r="D34" s="19"/>
      <c r="E34" s="20" t="e">
        <f>cost!E34*cost!$E$3*cost!$E$2/cost!$P$1</f>
        <v>#VALUE!</v>
      </c>
      <c r="F34" s="13" t="e">
        <f>(cost!F34*cost!$F$3/cost!$P$1)/2</f>
        <v>#VALUE!</v>
      </c>
      <c r="G34" s="13" t="e">
        <f>cost!G34*cost!$G$3*cost!$G$2/cost!$P$1+(cost!F34*cost!$F$3/cost!$P$1)/2</f>
        <v>#VALUE!</v>
      </c>
      <c r="H34" s="13" t="e">
        <f>cost!H34*cost!$H$3*cost!$H$2/cost!$P$1</f>
        <v>#VALUE!</v>
      </c>
      <c r="I34" s="13" t="e">
        <f>cost!I34*cost!$I$3*cost!$I$2/cost!$P$1</f>
        <v>#VALUE!</v>
      </c>
      <c r="J34" s="13" t="e">
        <f>cost!J34*cost!$J$3*cost!$J$2/cost!$P$1</f>
        <v>#VALUE!</v>
      </c>
      <c r="K34" s="13" t="e">
        <f>cost!K34*cost!$K$3/cost!$P$1</f>
        <v>#VALUE!</v>
      </c>
      <c r="L34" s="13" t="e">
        <f>cost!L34*cost!$L$3*cost!$L$2/cost!$P$1</f>
        <v>#VALUE!</v>
      </c>
    </row>
    <row r="35" spans="1:12" ht="90" x14ac:dyDescent="0.2">
      <c r="A35" s="34" t="s">
        <v>4632</v>
      </c>
      <c r="B35" s="15" t="s">
        <v>186</v>
      </c>
      <c r="C35" s="15" t="s">
        <v>2234</v>
      </c>
      <c r="D35" s="19"/>
      <c r="E35" s="20" t="e">
        <f>cost!E35*cost!$E$3*cost!$E$2/cost!$P$1</f>
        <v>#VALUE!</v>
      </c>
      <c r="F35" s="13" t="e">
        <f>(cost!F35*cost!$F$3/cost!$P$1)/2</f>
        <v>#VALUE!</v>
      </c>
      <c r="G35" s="13" t="e">
        <f>cost!G35*cost!$G$3*cost!$G$2/cost!$P$1+(cost!F35*cost!$F$3/cost!$P$1)/2</f>
        <v>#VALUE!</v>
      </c>
      <c r="H35" s="13" t="e">
        <f>cost!H35*cost!$H$3*cost!$H$2/cost!$P$1</f>
        <v>#VALUE!</v>
      </c>
      <c r="I35" s="13" t="e">
        <f>cost!I35*cost!$I$3*cost!$I$2/cost!$P$1</f>
        <v>#VALUE!</v>
      </c>
      <c r="J35" s="13" t="e">
        <f>cost!J35*cost!$J$3*cost!$J$2/cost!$P$1</f>
        <v>#VALUE!</v>
      </c>
      <c r="K35" s="13" t="e">
        <f>cost!K35*cost!$K$3/cost!$P$1</f>
        <v>#VALUE!</v>
      </c>
      <c r="L35" s="13" t="e">
        <f>cost!L35*cost!$L$3*cost!$L$2/cost!$P$1</f>
        <v>#VALUE!</v>
      </c>
    </row>
    <row r="36" spans="1:12" ht="90" x14ac:dyDescent="0.2">
      <c r="A36" s="34" t="s">
        <v>4633</v>
      </c>
      <c r="B36" s="15" t="s">
        <v>187</v>
      </c>
      <c r="C36" s="15" t="s">
        <v>2235</v>
      </c>
      <c r="D36" s="19"/>
      <c r="E36" s="20" t="e">
        <f>cost!E36*cost!$E$3*cost!$E$2/cost!$P$1</f>
        <v>#VALUE!</v>
      </c>
      <c r="F36" s="13" t="e">
        <f>(cost!F36*cost!$F$3/cost!$P$1)/2</f>
        <v>#VALUE!</v>
      </c>
      <c r="G36" s="13" t="e">
        <f>cost!G36*cost!$G$3*cost!$G$2/cost!$P$1+(cost!F36*cost!$F$3/cost!$P$1)/2</f>
        <v>#VALUE!</v>
      </c>
      <c r="H36" s="13" t="e">
        <f>cost!H36*cost!$H$3*cost!$H$2/cost!$P$1</f>
        <v>#VALUE!</v>
      </c>
      <c r="I36" s="13" t="e">
        <f>cost!I36*cost!$I$3*cost!$I$2/cost!$P$1</f>
        <v>#VALUE!</v>
      </c>
      <c r="J36" s="13" t="e">
        <f>cost!J36*cost!$J$3*cost!$J$2/cost!$P$1</f>
        <v>#VALUE!</v>
      </c>
      <c r="K36" s="13" t="e">
        <f>cost!K36*cost!$K$3/cost!$P$1</f>
        <v>#VALUE!</v>
      </c>
      <c r="L36" s="13" t="e">
        <f>cost!L36*cost!$L$3*cost!$L$2/cost!$P$1</f>
        <v>#VALUE!</v>
      </c>
    </row>
    <row r="37" spans="1:12" ht="90" x14ac:dyDescent="0.2">
      <c r="A37" s="34" t="s">
        <v>4634</v>
      </c>
      <c r="B37" s="15" t="s">
        <v>188</v>
      </c>
      <c r="C37" s="15" t="s">
        <v>2236</v>
      </c>
      <c r="D37" s="19"/>
      <c r="E37" s="20" t="e">
        <f>cost!E37*cost!$E$3*cost!$E$2/cost!$P$1</f>
        <v>#VALUE!</v>
      </c>
      <c r="F37" s="13" t="e">
        <f>(cost!F37*cost!$F$3/cost!$P$1)/2</f>
        <v>#VALUE!</v>
      </c>
      <c r="G37" s="13" t="e">
        <f>cost!G37*cost!$G$3*cost!$G$2/cost!$P$1+(cost!F37*cost!$F$3/cost!$P$1)/2</f>
        <v>#VALUE!</v>
      </c>
      <c r="H37" s="13" t="e">
        <f>cost!H37*cost!$H$3*cost!$H$2/cost!$P$1</f>
        <v>#VALUE!</v>
      </c>
      <c r="I37" s="13" t="e">
        <f>cost!I37*cost!$I$3*cost!$I$2/cost!$P$1</f>
        <v>#VALUE!</v>
      </c>
      <c r="J37" s="13" t="e">
        <f>cost!J37*cost!$J$3*cost!$J$2/cost!$P$1</f>
        <v>#VALUE!</v>
      </c>
      <c r="K37" s="13" t="e">
        <f>cost!K37*cost!$K$3/cost!$P$1</f>
        <v>#VALUE!</v>
      </c>
      <c r="L37" s="13" t="e">
        <f>cost!L37*cost!$L$3*cost!$L$2/cost!$P$1</f>
        <v>#VALUE!</v>
      </c>
    </row>
    <row r="38" spans="1:12" ht="54" x14ac:dyDescent="0.2">
      <c r="A38" s="34" t="s">
        <v>4635</v>
      </c>
      <c r="B38" s="15" t="s">
        <v>189</v>
      </c>
      <c r="C38" s="15" t="s">
        <v>2237</v>
      </c>
      <c r="D38" s="19"/>
      <c r="E38" s="20" t="e">
        <f>cost!E38*cost!$E$3*cost!$E$2/cost!$P$1</f>
        <v>#VALUE!</v>
      </c>
      <c r="F38" s="13" t="e">
        <f>(cost!F38*cost!$F$3/cost!$P$1)/2</f>
        <v>#VALUE!</v>
      </c>
      <c r="G38" s="13" t="e">
        <f>cost!G38*cost!$G$3*cost!$G$2/cost!$P$1+(cost!F38*cost!$F$3/cost!$P$1)/2</f>
        <v>#VALUE!</v>
      </c>
      <c r="H38" s="13" t="e">
        <f>cost!H38*cost!$H$3*cost!$H$2/cost!$P$1</f>
        <v>#VALUE!</v>
      </c>
      <c r="I38" s="13" t="e">
        <f>cost!I38*cost!$I$3*cost!$I$2/cost!$P$1</f>
        <v>#VALUE!</v>
      </c>
      <c r="J38" s="13" t="e">
        <f>cost!J38*cost!$J$3*cost!$J$2/cost!$P$1</f>
        <v>#VALUE!</v>
      </c>
      <c r="K38" s="13" t="e">
        <f>cost!K38*cost!$K$3/cost!$P$1</f>
        <v>#VALUE!</v>
      </c>
      <c r="L38" s="13" t="e">
        <f>cost!L38*cost!$L$3*cost!$L$2/cost!$P$1</f>
        <v>#VALUE!</v>
      </c>
    </row>
    <row r="39" spans="1:12" ht="36" x14ac:dyDescent="0.2">
      <c r="A39" s="34" t="s">
        <v>4636</v>
      </c>
      <c r="B39" s="15" t="s">
        <v>190</v>
      </c>
      <c r="C39" s="15" t="s">
        <v>2238</v>
      </c>
      <c r="D39" s="19"/>
      <c r="E39" s="20" t="e">
        <f>cost!E39*cost!$E$3*cost!$E$2/cost!$P$1</f>
        <v>#VALUE!</v>
      </c>
      <c r="F39" s="13" t="e">
        <f>(cost!F39*cost!$F$3/cost!$P$1)/2</f>
        <v>#VALUE!</v>
      </c>
      <c r="G39" s="13" t="e">
        <f>cost!G39*cost!$G$3*cost!$G$2/cost!$P$1+(cost!F39*cost!$F$3/cost!$P$1)/2</f>
        <v>#VALUE!</v>
      </c>
      <c r="H39" s="13" t="e">
        <f>cost!H39*cost!$H$3*cost!$H$2/cost!$P$1</f>
        <v>#VALUE!</v>
      </c>
      <c r="I39" s="13" t="e">
        <f>cost!I39*cost!$I$3*cost!$I$2/cost!$P$1</f>
        <v>#VALUE!</v>
      </c>
      <c r="J39" s="13" t="e">
        <f>cost!J39*cost!$J$3*cost!$J$2/cost!$P$1</f>
        <v>#VALUE!</v>
      </c>
      <c r="K39" s="13" t="e">
        <f>cost!K39*cost!$K$3/cost!$P$1</f>
        <v>#VALUE!</v>
      </c>
      <c r="L39" s="13" t="e">
        <f>cost!L39*cost!$L$3*cost!$L$2/cost!$P$1</f>
        <v>#VALUE!</v>
      </c>
    </row>
    <row r="40" spans="1:12" ht="18" x14ac:dyDescent="0.2">
      <c r="A40" s="35" t="s">
        <v>4637</v>
      </c>
      <c r="B40" s="15" t="s">
        <v>191</v>
      </c>
      <c r="C40" s="15" t="s">
        <v>191</v>
      </c>
      <c r="D40" s="19"/>
      <c r="E40" s="20" t="e">
        <f>cost!E40*cost!$E$3*cost!$E$2/cost!$P$1</f>
        <v>#VALUE!</v>
      </c>
      <c r="F40" s="13" t="e">
        <f>(cost!F40*cost!$F$3/cost!$P$1)/2</f>
        <v>#VALUE!</v>
      </c>
      <c r="G40" s="13" t="e">
        <f>cost!G40*cost!$G$3*cost!$G$2/cost!$P$1+(cost!F40*cost!$F$3/cost!$P$1)/2</f>
        <v>#VALUE!</v>
      </c>
      <c r="H40" s="13" t="e">
        <f>cost!H40*cost!$H$3*cost!$H$2/cost!$P$1</f>
        <v>#VALUE!</v>
      </c>
      <c r="I40" s="13" t="e">
        <f>cost!I40*cost!$I$3*cost!$I$2/cost!$P$1</f>
        <v>#VALUE!</v>
      </c>
      <c r="J40" s="13" t="e">
        <f>cost!J40*cost!$J$3*cost!$J$2/cost!$P$1</f>
        <v>#VALUE!</v>
      </c>
      <c r="K40" s="13" t="e">
        <f>cost!K40*cost!$K$3/cost!$P$1</f>
        <v>#VALUE!</v>
      </c>
      <c r="L40" s="13" t="e">
        <f>cost!L40*cost!$L$3*cost!$L$2/cost!$P$1</f>
        <v>#VALUE!</v>
      </c>
    </row>
    <row r="41" spans="1:12" ht="18" x14ac:dyDescent="0.2">
      <c r="A41" s="34" t="s">
        <v>4638</v>
      </c>
      <c r="B41" s="15" t="s">
        <v>191</v>
      </c>
      <c r="C41" s="15" t="s">
        <v>191</v>
      </c>
      <c r="D41" s="19"/>
      <c r="E41" s="20" t="e">
        <f>cost!E41*cost!$E$3*cost!$E$2/cost!$P$1</f>
        <v>#VALUE!</v>
      </c>
      <c r="F41" s="13" t="e">
        <f>(cost!F41*cost!$F$3/cost!$P$1)/2</f>
        <v>#VALUE!</v>
      </c>
      <c r="G41" s="13" t="e">
        <f>cost!G41*cost!$G$3*cost!$G$2/cost!$P$1+(cost!F41*cost!$F$3/cost!$P$1)/2</f>
        <v>#VALUE!</v>
      </c>
      <c r="H41" s="13" t="e">
        <f>cost!H41*cost!$H$3*cost!$H$2/cost!$P$1</f>
        <v>#VALUE!</v>
      </c>
      <c r="I41" s="13" t="e">
        <f>cost!I41*cost!$I$3*cost!$I$2/cost!$P$1</f>
        <v>#VALUE!</v>
      </c>
      <c r="J41" s="13" t="e">
        <f>cost!J41*cost!$J$3*cost!$J$2/cost!$P$1</f>
        <v>#VALUE!</v>
      </c>
      <c r="K41" s="13" t="e">
        <f>cost!K41*cost!$K$3/cost!$P$1</f>
        <v>#VALUE!</v>
      </c>
      <c r="L41" s="13" t="e">
        <f>cost!L41*cost!$L$3*cost!$L$2/cost!$P$1</f>
        <v>#VALUE!</v>
      </c>
    </row>
    <row r="42" spans="1:12" ht="18" x14ac:dyDescent="0.2">
      <c r="A42" s="34" t="s">
        <v>4639</v>
      </c>
      <c r="B42" s="15" t="s">
        <v>191</v>
      </c>
      <c r="C42" s="15" t="s">
        <v>191</v>
      </c>
      <c r="D42" s="19"/>
      <c r="E42" s="20" t="e">
        <f>cost!E42*cost!$E$3*cost!$E$2/cost!$P$1</f>
        <v>#VALUE!</v>
      </c>
      <c r="F42" s="13" t="e">
        <f>(cost!F42*cost!$F$3/cost!$P$1)/2</f>
        <v>#VALUE!</v>
      </c>
      <c r="G42" s="13" t="e">
        <f>cost!G42*cost!$G$3*cost!$G$2/cost!$P$1+(cost!F42*cost!$F$3/cost!$P$1)/2</f>
        <v>#VALUE!</v>
      </c>
      <c r="H42" s="13" t="e">
        <f>cost!H42*cost!$H$3*cost!$H$2/cost!$P$1</f>
        <v>#VALUE!</v>
      </c>
      <c r="I42" s="13" t="e">
        <f>cost!I42*cost!$I$3*cost!$I$2/cost!$P$1</f>
        <v>#VALUE!</v>
      </c>
      <c r="J42" s="13" t="e">
        <f>cost!J42*cost!$J$3*cost!$J$2/cost!$P$1</f>
        <v>#VALUE!</v>
      </c>
      <c r="K42" s="13" t="e">
        <f>cost!K42*cost!$K$3/cost!$P$1</f>
        <v>#VALUE!</v>
      </c>
      <c r="L42" s="13" t="e">
        <f>cost!L42*cost!$L$3*cost!$L$2/cost!$P$1</f>
        <v>#VALUE!</v>
      </c>
    </row>
    <row r="43" spans="1:12" ht="18" x14ac:dyDescent="0.2">
      <c r="A43" s="34" t="s">
        <v>4640</v>
      </c>
      <c r="B43" s="15" t="s">
        <v>191</v>
      </c>
      <c r="C43" s="15" t="s">
        <v>191</v>
      </c>
      <c r="D43" s="19"/>
      <c r="E43" s="20" t="e">
        <f>cost!E43*cost!$E$3*cost!$E$2/cost!$P$1</f>
        <v>#VALUE!</v>
      </c>
      <c r="F43" s="13" t="e">
        <f>(cost!F43*cost!$F$3/cost!$P$1)/2</f>
        <v>#VALUE!</v>
      </c>
      <c r="G43" s="13" t="e">
        <f>cost!G43*cost!$G$3*cost!$G$2/cost!$P$1+(cost!F43*cost!$F$3/cost!$P$1)/2</f>
        <v>#VALUE!</v>
      </c>
      <c r="H43" s="13" t="e">
        <f>cost!H43*cost!$H$3*cost!$H$2/cost!$P$1</f>
        <v>#VALUE!</v>
      </c>
      <c r="I43" s="13" t="e">
        <f>cost!I43*cost!$I$3*cost!$I$2/cost!$P$1</f>
        <v>#VALUE!</v>
      </c>
      <c r="J43" s="13" t="e">
        <f>cost!J43*cost!$J$3*cost!$J$2/cost!$P$1</f>
        <v>#VALUE!</v>
      </c>
      <c r="K43" s="13" t="e">
        <f>cost!K43*cost!$K$3/cost!$P$1</f>
        <v>#VALUE!</v>
      </c>
      <c r="L43" s="13" t="e">
        <f>cost!L43*cost!$L$3*cost!$L$2/cost!$P$1</f>
        <v>#VALUE!</v>
      </c>
    </row>
    <row r="44" spans="1:12" ht="18" x14ac:dyDescent="0.2">
      <c r="A44" s="34" t="s">
        <v>4641</v>
      </c>
      <c r="B44" s="15" t="s">
        <v>191</v>
      </c>
      <c r="C44" s="15" t="s">
        <v>191</v>
      </c>
      <c r="D44" s="19"/>
      <c r="E44" s="20" t="e">
        <f>cost!E44*cost!$E$3*cost!$E$2/cost!$P$1</f>
        <v>#VALUE!</v>
      </c>
      <c r="F44" s="13" t="e">
        <f>(cost!F44*cost!$F$3/cost!$P$1)/2</f>
        <v>#VALUE!</v>
      </c>
      <c r="G44" s="13" t="e">
        <f>cost!G44*cost!$G$3*cost!$G$2/cost!$P$1+(cost!F44*cost!$F$3/cost!$P$1)/2</f>
        <v>#VALUE!</v>
      </c>
      <c r="H44" s="13" t="e">
        <f>cost!H44*cost!$H$3*cost!$H$2/cost!$P$1</f>
        <v>#VALUE!</v>
      </c>
      <c r="I44" s="13" t="e">
        <f>cost!I44*cost!$I$3*cost!$I$2/cost!$P$1</f>
        <v>#VALUE!</v>
      </c>
      <c r="J44" s="13" t="e">
        <f>cost!J44*cost!$J$3*cost!$J$2/cost!$P$1</f>
        <v>#VALUE!</v>
      </c>
      <c r="K44" s="13" t="e">
        <f>cost!K44*cost!$K$3/cost!$P$1</f>
        <v>#VALUE!</v>
      </c>
      <c r="L44" s="13" t="e">
        <f>cost!L44*cost!$L$3*cost!$L$2/cost!$P$1</f>
        <v>#VALUE!</v>
      </c>
    </row>
    <row r="45" spans="1:12" ht="18" x14ac:dyDescent="0.2">
      <c r="A45" s="34" t="s">
        <v>4642</v>
      </c>
      <c r="B45" s="15" t="s">
        <v>191</v>
      </c>
      <c r="C45" s="15" t="s">
        <v>191</v>
      </c>
      <c r="D45" s="19"/>
      <c r="E45" s="20" t="e">
        <f>cost!E45*cost!$E$3*cost!$E$2/cost!$P$1</f>
        <v>#VALUE!</v>
      </c>
      <c r="F45" s="13" t="e">
        <f>(cost!F45*cost!$F$3/cost!$P$1)/2</f>
        <v>#VALUE!</v>
      </c>
      <c r="G45" s="13" t="e">
        <f>cost!G45*cost!$G$3*cost!$G$2/cost!$P$1+(cost!F45*cost!$F$3/cost!$P$1)/2</f>
        <v>#VALUE!</v>
      </c>
      <c r="H45" s="13" t="e">
        <f>cost!H45*cost!$H$3*cost!$H$2/cost!$P$1</f>
        <v>#VALUE!</v>
      </c>
      <c r="I45" s="13" t="e">
        <f>cost!I45*cost!$I$3*cost!$I$2/cost!$P$1</f>
        <v>#VALUE!</v>
      </c>
      <c r="J45" s="13" t="e">
        <f>cost!J45*cost!$J$3*cost!$J$2/cost!$P$1</f>
        <v>#VALUE!</v>
      </c>
      <c r="K45" s="13" t="e">
        <f>cost!K45*cost!$K$3/cost!$P$1</f>
        <v>#VALUE!</v>
      </c>
      <c r="L45" s="13" t="e">
        <f>cost!L45*cost!$L$3*cost!$L$2/cost!$P$1</f>
        <v>#VALUE!</v>
      </c>
    </row>
    <row r="46" spans="1:12" ht="18" x14ac:dyDescent="0.2">
      <c r="A46" s="34" t="s">
        <v>4643</v>
      </c>
      <c r="B46" s="15" t="s">
        <v>191</v>
      </c>
      <c r="C46" s="15" t="s">
        <v>191</v>
      </c>
      <c r="D46" s="19"/>
      <c r="E46" s="20" t="e">
        <f>cost!E46*cost!$E$3*cost!$E$2/cost!$P$1</f>
        <v>#VALUE!</v>
      </c>
      <c r="F46" s="13" t="e">
        <f>(cost!F46*cost!$F$3/cost!$P$1)/2</f>
        <v>#VALUE!</v>
      </c>
      <c r="G46" s="13" t="e">
        <f>cost!G46*cost!$G$3*cost!$G$2/cost!$P$1+(cost!F46*cost!$F$3/cost!$P$1)/2</f>
        <v>#VALUE!</v>
      </c>
      <c r="H46" s="13" t="e">
        <f>cost!H46*cost!$H$3*cost!$H$2/cost!$P$1</f>
        <v>#VALUE!</v>
      </c>
      <c r="I46" s="13" t="e">
        <f>cost!I46*cost!$I$3*cost!$I$2/cost!$P$1</f>
        <v>#VALUE!</v>
      </c>
      <c r="J46" s="13" t="e">
        <f>cost!J46*cost!$J$3*cost!$J$2/cost!$P$1</f>
        <v>#VALUE!</v>
      </c>
      <c r="K46" s="13" t="e">
        <f>cost!K46*cost!$K$3/cost!$P$1</f>
        <v>#VALUE!</v>
      </c>
      <c r="L46" s="13" t="e">
        <f>cost!L46*cost!$L$3*cost!$L$2/cost!$P$1</f>
        <v>#VALUE!</v>
      </c>
    </row>
    <row r="47" spans="1:12" ht="18" x14ac:dyDescent="0.2">
      <c r="A47" s="34" t="s">
        <v>4644</v>
      </c>
      <c r="B47" s="15" t="s">
        <v>191</v>
      </c>
      <c r="C47" s="15" t="s">
        <v>191</v>
      </c>
      <c r="D47" s="19"/>
      <c r="E47" s="20" t="e">
        <f>cost!E47*cost!$E$3*cost!$E$2/cost!$P$1</f>
        <v>#VALUE!</v>
      </c>
      <c r="F47" s="13" t="e">
        <f>(cost!F47*cost!$F$3/cost!$P$1)/2</f>
        <v>#VALUE!</v>
      </c>
      <c r="G47" s="13" t="e">
        <f>cost!G47*cost!$G$3*cost!$G$2/cost!$P$1+(cost!F47*cost!$F$3/cost!$P$1)/2</f>
        <v>#VALUE!</v>
      </c>
      <c r="H47" s="13" t="e">
        <f>cost!H47*cost!$H$3*cost!$H$2/cost!$P$1</f>
        <v>#VALUE!</v>
      </c>
      <c r="I47" s="13" t="e">
        <f>cost!I47*cost!$I$3*cost!$I$2/cost!$P$1</f>
        <v>#VALUE!</v>
      </c>
      <c r="J47" s="13" t="e">
        <f>cost!J47*cost!$J$3*cost!$J$2/cost!$P$1</f>
        <v>#VALUE!</v>
      </c>
      <c r="K47" s="13" t="e">
        <f>cost!K47*cost!$K$3/cost!$P$1</f>
        <v>#VALUE!</v>
      </c>
      <c r="L47" s="13" t="e">
        <f>cost!L47*cost!$L$3*cost!$L$2/cost!$P$1</f>
        <v>#VALUE!</v>
      </c>
    </row>
    <row r="48" spans="1:12" ht="18" x14ac:dyDescent="0.2">
      <c r="A48" s="34" t="s">
        <v>4645</v>
      </c>
      <c r="B48" s="15" t="s">
        <v>191</v>
      </c>
      <c r="C48" s="15" t="s">
        <v>191</v>
      </c>
      <c r="D48" s="19"/>
      <c r="E48" s="20" t="e">
        <f>cost!E48*cost!$E$3*cost!$E$2/cost!$P$1</f>
        <v>#VALUE!</v>
      </c>
      <c r="F48" s="13" t="e">
        <f>(cost!F48*cost!$F$3/cost!$P$1)/2</f>
        <v>#VALUE!</v>
      </c>
      <c r="G48" s="13" t="e">
        <f>cost!G48*cost!$G$3*cost!$G$2/cost!$P$1+(cost!F48*cost!$F$3/cost!$P$1)/2</f>
        <v>#VALUE!</v>
      </c>
      <c r="H48" s="13" t="e">
        <f>cost!H48*cost!$H$3*cost!$H$2/cost!$P$1</f>
        <v>#VALUE!</v>
      </c>
      <c r="I48" s="13" t="e">
        <f>cost!I48*cost!$I$3*cost!$I$2/cost!$P$1</f>
        <v>#VALUE!</v>
      </c>
      <c r="J48" s="13" t="e">
        <f>cost!J48*cost!$J$3*cost!$J$2/cost!$P$1</f>
        <v>#VALUE!</v>
      </c>
      <c r="K48" s="13" t="e">
        <f>cost!K48*cost!$K$3/cost!$P$1</f>
        <v>#VALUE!</v>
      </c>
      <c r="L48" s="13" t="e">
        <f>cost!L48*cost!$L$3*cost!$L$2/cost!$P$1</f>
        <v>#VALUE!</v>
      </c>
    </row>
    <row r="49" spans="1:12" ht="54" x14ac:dyDescent="0.2">
      <c r="A49" s="35" t="s">
        <v>4646</v>
      </c>
      <c r="B49" s="15" t="s">
        <v>192</v>
      </c>
      <c r="C49" s="15" t="s">
        <v>2239</v>
      </c>
      <c r="D49" s="19"/>
      <c r="E49" s="20" t="e">
        <f>cost!E49*cost!$E$3*cost!$E$2/cost!$P$1</f>
        <v>#VALUE!</v>
      </c>
      <c r="F49" s="13" t="e">
        <f>(cost!F49*cost!$F$3/cost!$P$1)/2</f>
        <v>#VALUE!</v>
      </c>
      <c r="G49" s="13" t="e">
        <f>cost!G49*cost!$G$3*cost!$G$2/cost!$P$1+(cost!F49*cost!$F$3/cost!$P$1)/2</f>
        <v>#VALUE!</v>
      </c>
      <c r="H49" s="13" t="e">
        <f>cost!H49*cost!$H$3*cost!$H$2/cost!$P$1</f>
        <v>#VALUE!</v>
      </c>
      <c r="I49" s="13" t="e">
        <f>cost!I49*cost!$I$3*cost!$I$2/cost!$P$1</f>
        <v>#VALUE!</v>
      </c>
      <c r="J49" s="13" t="e">
        <f>cost!J49*cost!$J$3*cost!$J$2/cost!$P$1</f>
        <v>#VALUE!</v>
      </c>
      <c r="K49" s="13" t="e">
        <f>cost!K49*cost!$K$3/cost!$P$1</f>
        <v>#VALUE!</v>
      </c>
      <c r="L49" s="13" t="e">
        <f>cost!L49*cost!$L$3*cost!$L$2/cost!$P$1</f>
        <v>#VALUE!</v>
      </c>
    </row>
    <row r="50" spans="1:12" ht="162" x14ac:dyDescent="0.2">
      <c r="A50" s="35" t="s">
        <v>4647</v>
      </c>
      <c r="B50" s="15" t="s">
        <v>193</v>
      </c>
      <c r="C50" s="15" t="s">
        <v>2240</v>
      </c>
      <c r="D50" s="19"/>
      <c r="E50" s="20" t="e">
        <f>cost!E50*cost!$E$3*cost!$E$2/cost!$P$1</f>
        <v>#VALUE!</v>
      </c>
      <c r="F50" s="13" t="e">
        <f>(cost!F50*cost!$F$3/cost!$P$1)/2</f>
        <v>#VALUE!</v>
      </c>
      <c r="G50" s="13" t="e">
        <f>cost!G50*cost!$G$3*cost!$G$2/cost!$P$1+(cost!F50*cost!$F$3/cost!$P$1)/2</f>
        <v>#VALUE!</v>
      </c>
      <c r="H50" s="13" t="e">
        <f>cost!H50*cost!$H$3*cost!$H$2/cost!$P$1</f>
        <v>#VALUE!</v>
      </c>
      <c r="I50" s="13" t="e">
        <f>cost!I50*cost!$I$3*cost!$I$2/cost!$P$1</f>
        <v>#VALUE!</v>
      </c>
      <c r="J50" s="13" t="e">
        <f>cost!J50*cost!$J$3*cost!$J$2/cost!$P$1</f>
        <v>#VALUE!</v>
      </c>
      <c r="K50" s="13" t="e">
        <f>cost!K50*cost!$K$3/cost!$P$1</f>
        <v>#VALUE!</v>
      </c>
      <c r="L50" s="13" t="e">
        <f>cost!L50*cost!$L$3*cost!$L$2/cost!$P$1</f>
        <v>#VALUE!</v>
      </c>
    </row>
    <row r="51" spans="1:12" ht="126" x14ac:dyDescent="0.2">
      <c r="A51" s="35" t="s">
        <v>4648</v>
      </c>
      <c r="B51" s="15" t="s">
        <v>194</v>
      </c>
      <c r="C51" s="15" t="s">
        <v>2241</v>
      </c>
      <c r="D51" s="19"/>
      <c r="E51" s="20" t="e">
        <f>cost!E51*cost!$E$3*cost!$E$2/cost!$P$1</f>
        <v>#VALUE!</v>
      </c>
      <c r="F51" s="13" t="e">
        <f>(cost!F51*cost!$F$3/cost!$P$1)/2</f>
        <v>#VALUE!</v>
      </c>
      <c r="G51" s="13" t="e">
        <f>cost!G51*cost!$G$3*cost!$G$2/cost!$P$1+(cost!F51*cost!$F$3/cost!$P$1)/2</f>
        <v>#VALUE!</v>
      </c>
      <c r="H51" s="13" t="e">
        <f>cost!H51*cost!$H$3*cost!$H$2/cost!$P$1</f>
        <v>#VALUE!</v>
      </c>
      <c r="I51" s="13" t="e">
        <f>cost!I51*cost!$I$3*cost!$I$2/cost!$P$1</f>
        <v>#VALUE!</v>
      </c>
      <c r="J51" s="13" t="e">
        <f>cost!J51*cost!$J$3*cost!$J$2/cost!$P$1</f>
        <v>#VALUE!</v>
      </c>
      <c r="K51" s="13" t="e">
        <f>cost!K51*cost!$K$3/cost!$P$1</f>
        <v>#VALUE!</v>
      </c>
      <c r="L51" s="13" t="e">
        <f>cost!L51*cost!$L$3*cost!$L$2/cost!$P$1</f>
        <v>#VALUE!</v>
      </c>
    </row>
    <row r="52" spans="1:12" ht="180" x14ac:dyDescent="0.2">
      <c r="A52" s="35" t="s">
        <v>4649</v>
      </c>
      <c r="B52" s="15" t="s">
        <v>195</v>
      </c>
      <c r="C52" s="15" t="s">
        <v>2242</v>
      </c>
      <c r="D52" s="19"/>
      <c r="E52" s="20">
        <f>cost!E52*cost!$E$3*cost!$E$2/cost!$P$1</f>
        <v>0</v>
      </c>
      <c r="F52" s="13">
        <f>(cost!F52*cost!$F$3/cost!$P$1)/2</f>
        <v>0</v>
      </c>
      <c r="G52" s="13">
        <f>cost!G52*cost!$G$3*cost!$G$2/cost!$P$1+(cost!F52*cost!$F$3/cost!$P$1)/2</f>
        <v>0</v>
      </c>
      <c r="H52" s="13">
        <f>cost!H52*cost!$H$3*cost!$H$2/cost!$P$1</f>
        <v>0</v>
      </c>
      <c r="I52" s="13">
        <f>cost!I52*cost!$I$3*cost!$I$2/cost!$P$1</f>
        <v>0</v>
      </c>
      <c r="J52" s="13">
        <f>cost!J52*cost!$J$3*cost!$J$2/cost!$P$1</f>
        <v>154.05405405405403</v>
      </c>
      <c r="K52" s="13">
        <f>cost!K52*cost!$K$3/cost!$P$1</f>
        <v>1773.6486486486485</v>
      </c>
      <c r="L52" s="13">
        <f>cost!L52*cost!$L$3*cost!$L$2/cost!$P$1</f>
        <v>1600</v>
      </c>
    </row>
    <row r="53" spans="1:12" ht="36" x14ac:dyDescent="0.2">
      <c r="A53" s="35" t="s">
        <v>4650</v>
      </c>
      <c r="B53" s="15" t="s">
        <v>196</v>
      </c>
      <c r="C53" s="15" t="s">
        <v>196</v>
      </c>
      <c r="D53" s="19"/>
      <c r="E53" s="20" t="e">
        <f>cost!E53*cost!$E$3*cost!$E$2/cost!$P$1</f>
        <v>#VALUE!</v>
      </c>
      <c r="F53" s="13" t="e">
        <f>(cost!F53*cost!$F$3/cost!$P$1)/2</f>
        <v>#VALUE!</v>
      </c>
      <c r="G53" s="13" t="e">
        <f>cost!G53*cost!$G$3*cost!$G$2/cost!$P$1+(cost!F53*cost!$F$3/cost!$P$1)/2</f>
        <v>#VALUE!</v>
      </c>
      <c r="H53" s="13" t="e">
        <f>cost!H53*cost!$H$3*cost!$H$2/cost!$P$1</f>
        <v>#VALUE!</v>
      </c>
      <c r="I53" s="13" t="e">
        <f>cost!I53*cost!$I$3*cost!$I$2/cost!$P$1</f>
        <v>#VALUE!</v>
      </c>
      <c r="J53" s="13" t="e">
        <f>cost!J53*cost!$J$3*cost!$J$2/cost!$P$1</f>
        <v>#VALUE!</v>
      </c>
      <c r="K53" s="13" t="e">
        <f>cost!K53*cost!$K$3/cost!$P$1</f>
        <v>#VALUE!</v>
      </c>
      <c r="L53" s="13" t="e">
        <f>cost!L53*cost!$L$3*cost!$L$2/cost!$P$1</f>
        <v>#VALUE!</v>
      </c>
    </row>
    <row r="54" spans="1:12" ht="90" x14ac:dyDescent="0.2">
      <c r="A54" s="34" t="s">
        <v>4651</v>
      </c>
      <c r="B54" s="15" t="s">
        <v>197</v>
      </c>
      <c r="C54" s="15" t="s">
        <v>2243</v>
      </c>
      <c r="D54" s="19"/>
      <c r="E54" s="20" t="e">
        <f>cost!E54*cost!$E$3*cost!$E$2/cost!$P$1</f>
        <v>#VALUE!</v>
      </c>
      <c r="F54" s="13" t="e">
        <f>(cost!F54*cost!$F$3/cost!$P$1)/2</f>
        <v>#VALUE!</v>
      </c>
      <c r="G54" s="13" t="e">
        <f>cost!G54*cost!$G$3*cost!$G$2/cost!$P$1+(cost!F54*cost!$F$3/cost!$P$1)/2</f>
        <v>#VALUE!</v>
      </c>
      <c r="H54" s="13" t="e">
        <f>cost!H54*cost!$H$3*cost!$H$2/cost!$P$1</f>
        <v>#VALUE!</v>
      </c>
      <c r="I54" s="13" t="e">
        <f>cost!I54*cost!$I$3*cost!$I$2/cost!$P$1</f>
        <v>#VALUE!</v>
      </c>
      <c r="J54" s="13" t="e">
        <f>cost!J54*cost!$J$3*cost!$J$2/cost!$P$1</f>
        <v>#VALUE!</v>
      </c>
      <c r="K54" s="13" t="e">
        <f>cost!K54*cost!$K$3/cost!$P$1</f>
        <v>#VALUE!</v>
      </c>
      <c r="L54" s="13" t="e">
        <f>cost!L54*cost!$L$3*cost!$L$2/cost!$P$1</f>
        <v>#VALUE!</v>
      </c>
    </row>
    <row r="55" spans="1:12" ht="36" x14ac:dyDescent="0.2">
      <c r="A55" s="34" t="s">
        <v>4652</v>
      </c>
      <c r="B55" s="15" t="s">
        <v>198</v>
      </c>
      <c r="C55" s="15" t="s">
        <v>2244</v>
      </c>
      <c r="D55" s="19"/>
      <c r="E55" s="20" t="e">
        <f>cost!E55*cost!$E$3*cost!$E$2/cost!$P$1</f>
        <v>#VALUE!</v>
      </c>
      <c r="F55" s="13" t="e">
        <f>(cost!F55*cost!$F$3/cost!$P$1)/2</f>
        <v>#VALUE!</v>
      </c>
      <c r="G55" s="13" t="e">
        <f>cost!G55*cost!$G$3*cost!$G$2/cost!$P$1+(cost!F55*cost!$F$3/cost!$P$1)/2</f>
        <v>#VALUE!</v>
      </c>
      <c r="H55" s="13" t="e">
        <f>cost!H55*cost!$H$3*cost!$H$2/cost!$P$1</f>
        <v>#VALUE!</v>
      </c>
      <c r="I55" s="13" t="e">
        <f>cost!I55*cost!$I$3*cost!$I$2/cost!$P$1</f>
        <v>#VALUE!</v>
      </c>
      <c r="J55" s="13" t="e">
        <f>cost!J55*cost!$J$3*cost!$J$2/cost!$P$1</f>
        <v>#VALUE!</v>
      </c>
      <c r="K55" s="13" t="e">
        <f>cost!K55*cost!$K$3/cost!$P$1</f>
        <v>#VALUE!</v>
      </c>
      <c r="L55" s="13" t="e">
        <f>cost!L55*cost!$L$3*cost!$L$2/cost!$P$1</f>
        <v>#VALUE!</v>
      </c>
    </row>
    <row r="56" spans="1:12" ht="54" x14ac:dyDescent="0.2">
      <c r="A56" s="35" t="s">
        <v>4653</v>
      </c>
      <c r="B56" s="15" t="s">
        <v>199</v>
      </c>
      <c r="C56" s="15" t="s">
        <v>2245</v>
      </c>
      <c r="D56" s="19"/>
      <c r="E56" s="20" t="e">
        <f>cost!E56*cost!$E$3*cost!$E$2/cost!$P$1</f>
        <v>#VALUE!</v>
      </c>
      <c r="F56" s="13" t="e">
        <f>(cost!F56*cost!$F$3/cost!$P$1)/2</f>
        <v>#VALUE!</v>
      </c>
      <c r="G56" s="13" t="e">
        <f>cost!G56*cost!$G$3*cost!$G$2/cost!$P$1+(cost!F56*cost!$F$3/cost!$P$1)/2</f>
        <v>#VALUE!</v>
      </c>
      <c r="H56" s="13" t="e">
        <f>cost!H56*cost!$H$3*cost!$H$2/cost!$P$1</f>
        <v>#VALUE!</v>
      </c>
      <c r="I56" s="13" t="e">
        <f>cost!I56*cost!$I$3*cost!$I$2/cost!$P$1</f>
        <v>#VALUE!</v>
      </c>
      <c r="J56" s="13" t="e">
        <f>cost!J56*cost!$J$3*cost!$J$2/cost!$P$1</f>
        <v>#VALUE!</v>
      </c>
      <c r="K56" s="13" t="e">
        <f>cost!K56*cost!$K$3/cost!$P$1</f>
        <v>#VALUE!</v>
      </c>
      <c r="L56" s="13" t="e">
        <f>cost!L56*cost!$L$3*cost!$L$2/cost!$P$1</f>
        <v>#VALUE!</v>
      </c>
    </row>
    <row r="57" spans="1:12" ht="54" x14ac:dyDescent="0.2">
      <c r="A57" s="35" t="s">
        <v>4654</v>
      </c>
      <c r="B57" s="15" t="s">
        <v>200</v>
      </c>
      <c r="C57" s="15" t="s">
        <v>2246</v>
      </c>
      <c r="D57" s="19"/>
      <c r="E57" s="20" t="e">
        <f>cost!E57*cost!$E$3*cost!$E$2/cost!$P$1</f>
        <v>#VALUE!</v>
      </c>
      <c r="F57" s="13" t="e">
        <f>(cost!F57*cost!$F$3/cost!$P$1)/2</f>
        <v>#VALUE!</v>
      </c>
      <c r="G57" s="13" t="e">
        <f>cost!G57*cost!$G$3*cost!$G$2/cost!$P$1+(cost!F57*cost!$F$3/cost!$P$1)/2</f>
        <v>#VALUE!</v>
      </c>
      <c r="H57" s="13" t="e">
        <f>cost!H57*cost!$H$3*cost!$H$2/cost!$P$1</f>
        <v>#VALUE!</v>
      </c>
      <c r="I57" s="13" t="e">
        <f>cost!I57*cost!$I$3*cost!$I$2/cost!$P$1</f>
        <v>#VALUE!</v>
      </c>
      <c r="J57" s="13" t="e">
        <f>cost!J57*cost!$J$3*cost!$J$2/cost!$P$1</f>
        <v>#VALUE!</v>
      </c>
      <c r="K57" s="13" t="e">
        <f>cost!K57*cost!$K$3/cost!$P$1</f>
        <v>#VALUE!</v>
      </c>
      <c r="L57" s="13" t="e">
        <f>cost!L57*cost!$L$3*cost!$L$2/cost!$P$1</f>
        <v>#VALUE!</v>
      </c>
    </row>
    <row r="58" spans="1:12" ht="144" x14ac:dyDescent="0.2">
      <c r="A58" s="35" t="s">
        <v>4655</v>
      </c>
      <c r="B58" s="15" t="s">
        <v>201</v>
      </c>
      <c r="C58" s="15" t="s">
        <v>2247</v>
      </c>
      <c r="D58" s="19"/>
      <c r="E58" s="20" t="e">
        <f>cost!E58*cost!$E$3*cost!$E$2/cost!$P$1</f>
        <v>#VALUE!</v>
      </c>
      <c r="F58" s="13" t="e">
        <f>(cost!F58*cost!$F$3/cost!$P$1)/2</f>
        <v>#VALUE!</v>
      </c>
      <c r="G58" s="13" t="e">
        <f>cost!G58*cost!$G$3*cost!$G$2/cost!$P$1+(cost!F58*cost!$F$3/cost!$P$1)/2</f>
        <v>#VALUE!</v>
      </c>
      <c r="H58" s="13" t="e">
        <f>cost!H58*cost!$H$3*cost!$H$2/cost!$P$1</f>
        <v>#VALUE!</v>
      </c>
      <c r="I58" s="13" t="e">
        <f>cost!I58*cost!$I$3*cost!$I$2/cost!$P$1</f>
        <v>#VALUE!</v>
      </c>
      <c r="J58" s="13" t="e">
        <f>cost!J58*cost!$J$3*cost!$J$2/cost!$P$1</f>
        <v>#VALUE!</v>
      </c>
      <c r="K58" s="13" t="e">
        <f>cost!K58*cost!$K$3/cost!$P$1</f>
        <v>#VALUE!</v>
      </c>
      <c r="L58" s="13" t="e">
        <f>cost!L58*cost!$L$3*cost!$L$2/cost!$P$1</f>
        <v>#VALUE!</v>
      </c>
    </row>
    <row r="59" spans="1:12" ht="126" x14ac:dyDescent="0.2">
      <c r="A59" s="35" t="s">
        <v>4656</v>
      </c>
      <c r="B59" s="15" t="s">
        <v>202</v>
      </c>
      <c r="C59" s="15" t="s">
        <v>2248</v>
      </c>
      <c r="D59" s="19"/>
      <c r="E59" s="20" t="e">
        <f>cost!E59*cost!$E$3*cost!$E$2/cost!$P$1</f>
        <v>#VALUE!</v>
      </c>
      <c r="F59" s="13" t="e">
        <f>(cost!F59*cost!$F$3/cost!$P$1)/2</f>
        <v>#VALUE!</v>
      </c>
      <c r="G59" s="13" t="e">
        <f>cost!G59*cost!$G$3*cost!$G$2/cost!$P$1+(cost!F59*cost!$F$3/cost!$P$1)/2</f>
        <v>#VALUE!</v>
      </c>
      <c r="H59" s="13" t="e">
        <f>cost!H59*cost!$H$3*cost!$H$2/cost!$P$1</f>
        <v>#VALUE!</v>
      </c>
      <c r="I59" s="13" t="e">
        <f>cost!I59*cost!$I$3*cost!$I$2/cost!$P$1</f>
        <v>#VALUE!</v>
      </c>
      <c r="J59" s="13" t="e">
        <f>cost!J59*cost!$J$3*cost!$J$2/cost!$P$1</f>
        <v>#VALUE!</v>
      </c>
      <c r="K59" s="13" t="e">
        <f>cost!K59*cost!$K$3/cost!$P$1</f>
        <v>#VALUE!</v>
      </c>
      <c r="L59" s="13" t="e">
        <f>cost!L59*cost!$L$3*cost!$L$2/cost!$P$1</f>
        <v>#VALUE!</v>
      </c>
    </row>
    <row r="60" spans="1:12" ht="126" x14ac:dyDescent="0.2">
      <c r="A60" s="35" t="s">
        <v>4657</v>
      </c>
      <c r="B60" s="15" t="s">
        <v>33</v>
      </c>
      <c r="C60" s="15" t="s">
        <v>2249</v>
      </c>
      <c r="D60" s="19"/>
      <c r="E60" s="20">
        <f>cost!E60*cost!$E$3*cost!$E$2/cost!$P$1</f>
        <v>0</v>
      </c>
      <c r="F60" s="13">
        <f>(cost!F60*cost!$F$3/cost!$P$1)/2</f>
        <v>0</v>
      </c>
      <c r="G60" s="13">
        <f>cost!G60*cost!$G$3*cost!$G$2/cost!$P$1+(cost!F60*cost!$F$3/cost!$P$1)/2</f>
        <v>0</v>
      </c>
      <c r="H60" s="13">
        <f>cost!H60*cost!$H$3*cost!$H$2/cost!$P$1</f>
        <v>0</v>
      </c>
      <c r="I60" s="13">
        <f>cost!I60*cost!$I$3*cost!$I$2/cost!$P$1</f>
        <v>0</v>
      </c>
      <c r="J60" s="13">
        <f>cost!J60*cost!$J$3*cost!$J$2/cost!$P$1</f>
        <v>38.513513513513509</v>
      </c>
      <c r="K60" s="13">
        <f>cost!K60*cost!$K$3/cost!$P$1</f>
        <v>0</v>
      </c>
      <c r="L60" s="13">
        <f>cost!L60*cost!$L$3*cost!$L$2/cost!$P$1</f>
        <v>320</v>
      </c>
    </row>
    <row r="61" spans="1:12" ht="54" x14ac:dyDescent="0.2">
      <c r="A61" s="35" t="s">
        <v>4658</v>
      </c>
      <c r="B61" s="15" t="s">
        <v>34</v>
      </c>
      <c r="C61" s="15" t="s">
        <v>2250</v>
      </c>
      <c r="D61" s="19"/>
      <c r="E61" s="20">
        <f>cost!E61*cost!$E$3*cost!$E$2/cost!$P$1</f>
        <v>0</v>
      </c>
      <c r="F61" s="13">
        <f>(cost!F61*cost!$F$3/cost!$P$1)/2</f>
        <v>0</v>
      </c>
      <c r="G61" s="13">
        <f>cost!G61*cost!$G$3*cost!$G$2/cost!$P$1+(cost!F61*cost!$F$3/cost!$P$1)/2</f>
        <v>0</v>
      </c>
      <c r="H61" s="13">
        <f>cost!H61*cost!$H$3*cost!$H$2/cost!$P$1</f>
        <v>0</v>
      </c>
      <c r="I61" s="13">
        <f>cost!I61*cost!$I$3*cost!$I$2/cost!$P$1</f>
        <v>0</v>
      </c>
      <c r="J61" s="13">
        <f>cost!J61*cost!$J$3*cost!$J$2/cost!$P$1</f>
        <v>0</v>
      </c>
      <c r="K61" s="13">
        <f>cost!K61*cost!$K$3/cost!$P$1</f>
        <v>472.97297297297297</v>
      </c>
      <c r="L61" s="13">
        <f>cost!L61*cost!$L$3*cost!$L$2/cost!$P$1</f>
        <v>0</v>
      </c>
    </row>
    <row r="62" spans="1:12" ht="36" x14ac:dyDescent="0.2">
      <c r="A62" s="35" t="s">
        <v>4659</v>
      </c>
      <c r="B62" s="15" t="s">
        <v>11</v>
      </c>
      <c r="C62" s="15" t="s">
        <v>2251</v>
      </c>
      <c r="D62" s="19"/>
      <c r="E62" s="20">
        <f>cost!E62*cost!$E$3*cost!$E$2/cost!$P$1</f>
        <v>0</v>
      </c>
      <c r="F62" s="13">
        <f>(cost!F62*cost!$F$3/cost!$P$1)/2</f>
        <v>0</v>
      </c>
      <c r="G62" s="13">
        <f>cost!G62*cost!$G$3*cost!$G$2/cost!$P$1+(cost!F62*cost!$F$3/cost!$P$1)/2</f>
        <v>0</v>
      </c>
      <c r="H62" s="13">
        <f>cost!H62*cost!$H$3*cost!$H$2/cost!$P$1</f>
        <v>0</v>
      </c>
      <c r="I62" s="13">
        <f>cost!I62*cost!$I$3*cost!$I$2/cost!$P$1</f>
        <v>0</v>
      </c>
      <c r="J62" s="13">
        <f>cost!J62*cost!$J$3*cost!$J$2/cost!$P$1</f>
        <v>62.570025000000001</v>
      </c>
      <c r="K62" s="13">
        <f>cost!K62*cost!$K$3/cost!$P$1</f>
        <v>110.8275</v>
      </c>
      <c r="L62" s="13">
        <f>cost!L62*cost!$L$3*cost!$L$2/cost!$P$1</f>
        <v>278.95830299994105</v>
      </c>
    </row>
    <row r="63" spans="1:12" ht="54" x14ac:dyDescent="0.2">
      <c r="A63" s="35" t="s">
        <v>4660</v>
      </c>
      <c r="B63" s="15" t="s">
        <v>203</v>
      </c>
      <c r="C63" s="15" t="s">
        <v>2252</v>
      </c>
      <c r="D63" s="19"/>
      <c r="E63" s="20" t="e">
        <f>cost!E63*cost!$E$3*cost!$E$2/cost!$P$1</f>
        <v>#VALUE!</v>
      </c>
      <c r="F63" s="13" t="e">
        <f>(cost!F63*cost!$F$3/cost!$P$1)/2</f>
        <v>#VALUE!</v>
      </c>
      <c r="G63" s="13" t="e">
        <f>cost!G63*cost!$G$3*cost!$G$2/cost!$P$1+(cost!F63*cost!$F$3/cost!$P$1)/2</f>
        <v>#VALUE!</v>
      </c>
      <c r="H63" s="13" t="e">
        <f>cost!H63*cost!$H$3*cost!$H$2/cost!$P$1</f>
        <v>#VALUE!</v>
      </c>
      <c r="I63" s="13" t="e">
        <f>cost!I63*cost!$I$3*cost!$I$2/cost!$P$1</f>
        <v>#VALUE!</v>
      </c>
      <c r="J63" s="13" t="e">
        <f>cost!J63*cost!$J$3*cost!$J$2/cost!$P$1</f>
        <v>#VALUE!</v>
      </c>
      <c r="K63" s="13" t="e">
        <f>cost!K63*cost!$K$3/cost!$P$1</f>
        <v>#VALUE!</v>
      </c>
      <c r="L63" s="13" t="e">
        <f>cost!L63*cost!$L$3*cost!$L$2/cost!$P$1</f>
        <v>#VALUE!</v>
      </c>
    </row>
    <row r="64" spans="1:12" ht="54" x14ac:dyDescent="0.2">
      <c r="A64" s="35" t="s">
        <v>4661</v>
      </c>
      <c r="B64" s="15" t="s">
        <v>40</v>
      </c>
      <c r="C64" s="15" t="s">
        <v>2253</v>
      </c>
      <c r="D64" s="19"/>
      <c r="E64" s="20">
        <f>cost!E64*cost!$E$3*cost!$E$2/cost!$P$1</f>
        <v>0</v>
      </c>
      <c r="F64" s="13">
        <f>(cost!F64*cost!$F$3/cost!$P$1)/2</f>
        <v>0</v>
      </c>
      <c r="G64" s="13">
        <f>cost!G64*cost!$G$3*cost!$G$2/cost!$P$1+(cost!F64*cost!$F$3/cost!$P$1)/2</f>
        <v>0</v>
      </c>
      <c r="H64" s="13">
        <f>cost!H64*cost!$H$3*cost!$H$2/cost!$P$1</f>
        <v>0</v>
      </c>
      <c r="I64" s="13">
        <f>cost!I64*cost!$I$3*cost!$I$2/cost!$P$1</f>
        <v>0</v>
      </c>
      <c r="J64" s="13">
        <f>cost!J64*cost!$J$3*cost!$J$2/cost!$P$1</f>
        <v>0</v>
      </c>
      <c r="K64" s="13">
        <f>cost!K64*cost!$K$3/cost!$P$1</f>
        <v>14.189189189189188</v>
      </c>
      <c r="L64" s="13">
        <f>cost!L64*cost!$L$3*cost!$L$2/cost!$P$1</f>
        <v>20</v>
      </c>
    </row>
    <row r="65" spans="1:12" ht="54" x14ac:dyDescent="0.2">
      <c r="A65" s="34" t="s">
        <v>4662</v>
      </c>
      <c r="B65" s="15" t="s">
        <v>204</v>
      </c>
      <c r="C65" s="15" t="s">
        <v>2254</v>
      </c>
      <c r="D65" s="19"/>
      <c r="E65" s="20" t="e">
        <f>cost!E65*cost!$E$3*cost!$E$2/cost!$P$1</f>
        <v>#VALUE!</v>
      </c>
      <c r="F65" s="13" t="e">
        <f>(cost!F65*cost!$F$3/cost!$P$1)/2</f>
        <v>#VALUE!</v>
      </c>
      <c r="G65" s="13" t="e">
        <f>cost!G65*cost!$G$3*cost!$G$2/cost!$P$1+(cost!F65*cost!$F$3/cost!$P$1)/2</f>
        <v>#VALUE!</v>
      </c>
      <c r="H65" s="13" t="e">
        <f>cost!H65*cost!$H$3*cost!$H$2/cost!$P$1</f>
        <v>#VALUE!</v>
      </c>
      <c r="I65" s="13" t="e">
        <f>cost!I65*cost!$I$3*cost!$I$2/cost!$P$1</f>
        <v>#VALUE!</v>
      </c>
      <c r="J65" s="13" t="e">
        <f>cost!J65*cost!$J$3*cost!$J$2/cost!$P$1</f>
        <v>#VALUE!</v>
      </c>
      <c r="K65" s="13" t="e">
        <f>cost!K65*cost!$K$3/cost!$P$1</f>
        <v>#VALUE!</v>
      </c>
      <c r="L65" s="13" t="e">
        <f>cost!L65*cost!$L$3*cost!$L$2/cost!$P$1</f>
        <v>#VALUE!</v>
      </c>
    </row>
    <row r="66" spans="1:12" ht="90" x14ac:dyDescent="0.2">
      <c r="A66" s="35" t="s">
        <v>4663</v>
      </c>
      <c r="B66" s="15" t="s">
        <v>205</v>
      </c>
      <c r="C66" s="15" t="s">
        <v>2255</v>
      </c>
      <c r="D66" s="19"/>
      <c r="E66" s="20">
        <f>cost!E66*cost!$E$3*cost!$E$2/cost!$P$1</f>
        <v>0</v>
      </c>
      <c r="F66" s="13">
        <f>(cost!F66*cost!$F$3/cost!$P$1)/2</f>
        <v>0</v>
      </c>
      <c r="G66" s="13">
        <f>cost!G66*cost!$G$3*cost!$G$2/cost!$P$1+(cost!F66*cost!$F$3/cost!$P$1)/2</f>
        <v>0</v>
      </c>
      <c r="H66" s="13">
        <f>cost!H66*cost!$H$3*cost!$H$2/cost!$P$1</f>
        <v>0</v>
      </c>
      <c r="I66" s="13">
        <f>cost!I66*cost!$I$3*cost!$I$2/cost!$P$1</f>
        <v>0</v>
      </c>
      <c r="J66" s="13">
        <f>cost!J66*cost!$J$3*cost!$J$2/cost!$P$1</f>
        <v>0</v>
      </c>
      <c r="K66" s="13">
        <f>cost!K66*cost!$K$3/cost!$P$1</f>
        <v>0</v>
      </c>
      <c r="L66" s="13">
        <f>cost!L66*cost!$L$3*cost!$L$2/cost!$P$1</f>
        <v>0</v>
      </c>
    </row>
    <row r="67" spans="1:12" ht="162" x14ac:dyDescent="0.2">
      <c r="A67" s="34" t="s">
        <v>4664</v>
      </c>
      <c r="B67" s="15" t="s">
        <v>206</v>
      </c>
      <c r="C67" s="15" t="s">
        <v>2256</v>
      </c>
      <c r="D67" s="19"/>
      <c r="E67" s="20" t="e">
        <f>cost!E67*cost!$E$3*cost!$E$2/cost!$P$1</f>
        <v>#VALUE!</v>
      </c>
      <c r="F67" s="13" t="e">
        <f>(cost!F67*cost!$F$3/cost!$P$1)/2</f>
        <v>#VALUE!</v>
      </c>
      <c r="G67" s="13" t="e">
        <f>cost!G67*cost!$G$3*cost!$G$2/cost!$P$1+(cost!F67*cost!$F$3/cost!$P$1)/2</f>
        <v>#VALUE!</v>
      </c>
      <c r="H67" s="13" t="e">
        <f>cost!H67*cost!$H$3*cost!$H$2/cost!$P$1</f>
        <v>#VALUE!</v>
      </c>
      <c r="I67" s="13" t="e">
        <f>cost!I67*cost!$I$3*cost!$I$2/cost!$P$1</f>
        <v>#VALUE!</v>
      </c>
      <c r="J67" s="13" t="e">
        <f>cost!J67*cost!$J$3*cost!$J$2/cost!$P$1</f>
        <v>#VALUE!</v>
      </c>
      <c r="K67" s="13" t="e">
        <f>cost!K67*cost!$K$3/cost!$P$1</f>
        <v>#VALUE!</v>
      </c>
      <c r="L67" s="13" t="e">
        <f>cost!L67*cost!$L$3*cost!$L$2/cost!$P$1</f>
        <v>#VALUE!</v>
      </c>
    </row>
    <row r="68" spans="1:12" ht="36" x14ac:dyDescent="0.2">
      <c r="A68" s="35" t="s">
        <v>4665</v>
      </c>
      <c r="B68" s="15" t="s">
        <v>207</v>
      </c>
      <c r="C68" s="15" t="s">
        <v>2257</v>
      </c>
      <c r="D68" s="19"/>
      <c r="E68" s="20" t="e">
        <f>cost!E68*cost!$E$3*cost!$E$2/cost!$P$1</f>
        <v>#VALUE!</v>
      </c>
      <c r="F68" s="13" t="e">
        <f>(cost!F68*cost!$F$3/cost!$P$1)/2</f>
        <v>#VALUE!</v>
      </c>
      <c r="G68" s="13" t="e">
        <f>cost!G68*cost!$G$3*cost!$G$2/cost!$P$1+(cost!F68*cost!$F$3/cost!$P$1)/2</f>
        <v>#VALUE!</v>
      </c>
      <c r="H68" s="13" t="e">
        <f>cost!H68*cost!$H$3*cost!$H$2/cost!$P$1</f>
        <v>#VALUE!</v>
      </c>
      <c r="I68" s="13" t="e">
        <f>cost!I68*cost!$I$3*cost!$I$2/cost!$P$1</f>
        <v>#VALUE!</v>
      </c>
      <c r="J68" s="13" t="e">
        <f>cost!J68*cost!$J$3*cost!$J$2/cost!$P$1</f>
        <v>#VALUE!</v>
      </c>
      <c r="K68" s="13" t="e">
        <f>cost!K68*cost!$K$3/cost!$P$1</f>
        <v>#VALUE!</v>
      </c>
      <c r="L68" s="13" t="e">
        <f>cost!L68*cost!$L$3*cost!$L$2/cost!$P$1</f>
        <v>#VALUE!</v>
      </c>
    </row>
    <row r="69" spans="1:12" ht="18" x14ac:dyDescent="0.2">
      <c r="A69" s="34" t="s">
        <v>4666</v>
      </c>
      <c r="B69" s="15" t="s">
        <v>55</v>
      </c>
      <c r="C69" s="15" t="s">
        <v>2258</v>
      </c>
      <c r="D69" s="19"/>
      <c r="E69" s="20">
        <f>cost!E69*cost!$E$3*cost!$E$2/cost!$P$1</f>
        <v>56.756756756756751</v>
      </c>
      <c r="F69" s="13">
        <f>(cost!F69*cost!$F$3/cost!$P$1)/2</f>
        <v>47.297297297297298</v>
      </c>
      <c r="G69" s="13">
        <f>cost!G69*cost!$G$3*cost!$G$2/cost!$P$1+(cost!F69*cost!$F$3/cost!$P$1)/2</f>
        <v>81.351351351351354</v>
      </c>
      <c r="H69" s="13">
        <f>cost!H69*cost!$H$3*cost!$H$2/cost!$P$1</f>
        <v>0</v>
      </c>
      <c r="I69" s="13">
        <f>cost!I69*cost!$I$3*cost!$I$2/cost!$P$1</f>
        <v>0</v>
      </c>
      <c r="J69" s="13">
        <f>cost!J69*cost!$J$3*cost!$J$2/cost!$P$1</f>
        <v>0</v>
      </c>
      <c r="K69" s="13">
        <f>cost!K69*cost!$K$3/cost!$P$1</f>
        <v>0</v>
      </c>
      <c r="L69" s="13">
        <f>cost!L69*cost!$L$3*cost!$L$2/cost!$P$1</f>
        <v>0</v>
      </c>
    </row>
    <row r="70" spans="1:12" ht="36" x14ac:dyDescent="0.2">
      <c r="A70" s="34" t="s">
        <v>4667</v>
      </c>
      <c r="B70" s="15" t="s">
        <v>208</v>
      </c>
      <c r="C70" s="15" t="s">
        <v>2259</v>
      </c>
      <c r="D70" s="19"/>
      <c r="E70" s="20" t="e">
        <f>cost!E70*cost!$E$3*cost!$E$2/cost!$P$1</f>
        <v>#VALUE!</v>
      </c>
      <c r="F70" s="13" t="e">
        <f>(cost!F70*cost!$F$3/cost!$P$1)/2</f>
        <v>#VALUE!</v>
      </c>
      <c r="G70" s="13" t="e">
        <f>cost!G70*cost!$G$3*cost!$G$2/cost!$P$1+(cost!F70*cost!$F$3/cost!$P$1)/2</f>
        <v>#VALUE!</v>
      </c>
      <c r="H70" s="13" t="e">
        <f>cost!H70*cost!$H$3*cost!$H$2/cost!$P$1</f>
        <v>#VALUE!</v>
      </c>
      <c r="I70" s="13" t="e">
        <f>cost!I70*cost!$I$3*cost!$I$2/cost!$P$1</f>
        <v>#VALUE!</v>
      </c>
      <c r="J70" s="13" t="e">
        <f>cost!J70*cost!$J$3*cost!$J$2/cost!$P$1</f>
        <v>#VALUE!</v>
      </c>
      <c r="K70" s="13" t="e">
        <f>cost!K70*cost!$K$3/cost!$P$1</f>
        <v>#VALUE!</v>
      </c>
      <c r="L70" s="13" t="e">
        <f>cost!L70*cost!$L$3*cost!$L$2/cost!$P$1</f>
        <v>#VALUE!</v>
      </c>
    </row>
    <row r="71" spans="1:12" ht="108" x14ac:dyDescent="0.2">
      <c r="A71" s="34" t="s">
        <v>4668</v>
      </c>
      <c r="B71" s="15" t="s">
        <v>209</v>
      </c>
      <c r="C71" s="15" t="s">
        <v>2260</v>
      </c>
      <c r="D71" s="19"/>
      <c r="E71" s="20">
        <f>cost!E71*cost!$E$3*cost!$E$2/cost!$P$1</f>
        <v>56.756756756756751</v>
      </c>
      <c r="F71" s="13">
        <f>(cost!F71*cost!$F$3/cost!$P$1)/2</f>
        <v>101.35135135135134</v>
      </c>
      <c r="G71" s="13">
        <f>cost!G71*cost!$G$3*cost!$G$2/cost!$P$1+(cost!F71*cost!$F$3/cost!$P$1)/2</f>
        <v>118.37837837837836</v>
      </c>
      <c r="H71" s="13">
        <f>cost!H71*cost!$H$3*cost!$H$2/cost!$P$1</f>
        <v>32.972972972972968</v>
      </c>
      <c r="I71" s="13">
        <f>cost!I71*cost!$I$3*cost!$I$2/cost!$P$1</f>
        <v>0</v>
      </c>
      <c r="J71" s="13">
        <f>cost!J71*cost!$J$3*cost!$J$2/cost!$P$1</f>
        <v>12.894525</v>
      </c>
      <c r="K71" s="13">
        <f>cost!K71*cost!$K$3/cost!$P$1</f>
        <v>34.965000000000003</v>
      </c>
      <c r="L71" s="13">
        <f>cost!L71*cost!$L$3*cost!$L$2/cost!$P$1</f>
        <v>64.391833387436989</v>
      </c>
    </row>
    <row r="72" spans="1:12" ht="144" x14ac:dyDescent="0.2">
      <c r="A72" s="34" t="s">
        <v>4669</v>
      </c>
      <c r="B72" s="15" t="s">
        <v>210</v>
      </c>
      <c r="C72" s="15" t="s">
        <v>2261</v>
      </c>
      <c r="D72" s="19"/>
      <c r="E72" s="20" t="e">
        <f>cost!E72*cost!$E$3*cost!$E$2/cost!$P$1</f>
        <v>#VALUE!</v>
      </c>
      <c r="F72" s="13" t="e">
        <f>(cost!F72*cost!$F$3/cost!$P$1)/2</f>
        <v>#VALUE!</v>
      </c>
      <c r="G72" s="13" t="e">
        <f>cost!G72*cost!$G$3*cost!$G$2/cost!$P$1+(cost!F72*cost!$F$3/cost!$P$1)/2</f>
        <v>#VALUE!</v>
      </c>
      <c r="H72" s="13" t="e">
        <f>cost!H72*cost!$H$3*cost!$H$2/cost!$P$1</f>
        <v>#VALUE!</v>
      </c>
      <c r="I72" s="13" t="e">
        <f>cost!I72*cost!$I$3*cost!$I$2/cost!$P$1</f>
        <v>#VALUE!</v>
      </c>
      <c r="J72" s="13" t="e">
        <f>cost!J72*cost!$J$3*cost!$J$2/cost!$P$1</f>
        <v>#VALUE!</v>
      </c>
      <c r="K72" s="13" t="e">
        <f>cost!K72*cost!$K$3/cost!$P$1</f>
        <v>#VALUE!</v>
      </c>
      <c r="L72" s="13" t="e">
        <f>cost!L72*cost!$L$3*cost!$L$2/cost!$P$1</f>
        <v>#VALUE!</v>
      </c>
    </row>
    <row r="73" spans="1:12" ht="180" x14ac:dyDescent="0.2">
      <c r="A73" s="34" t="s">
        <v>4670</v>
      </c>
      <c r="B73" s="15" t="s">
        <v>211</v>
      </c>
      <c r="C73" s="15" t="s">
        <v>2262</v>
      </c>
      <c r="D73" s="19"/>
      <c r="E73" s="20" t="e">
        <f>cost!E73*cost!$E$3*cost!$E$2/cost!$P$1</f>
        <v>#VALUE!</v>
      </c>
      <c r="F73" s="13" t="e">
        <f>(cost!F73*cost!$F$3/cost!$P$1)/2</f>
        <v>#VALUE!</v>
      </c>
      <c r="G73" s="13" t="e">
        <f>cost!G73*cost!$G$3*cost!$G$2/cost!$P$1+(cost!F73*cost!$F$3/cost!$P$1)/2</f>
        <v>#VALUE!</v>
      </c>
      <c r="H73" s="13" t="e">
        <f>cost!H73*cost!$H$3*cost!$H$2/cost!$P$1</f>
        <v>#VALUE!</v>
      </c>
      <c r="I73" s="13" t="e">
        <f>cost!I73*cost!$I$3*cost!$I$2/cost!$P$1</f>
        <v>#VALUE!</v>
      </c>
      <c r="J73" s="13" t="e">
        <f>cost!J73*cost!$J$3*cost!$J$2/cost!$P$1</f>
        <v>#VALUE!</v>
      </c>
      <c r="K73" s="13" t="e">
        <f>cost!K73*cost!$K$3/cost!$P$1</f>
        <v>#VALUE!</v>
      </c>
      <c r="L73" s="13" t="e">
        <f>cost!L73*cost!$L$3*cost!$L$2/cost!$P$1</f>
        <v>#VALUE!</v>
      </c>
    </row>
    <row r="74" spans="1:12" ht="144" x14ac:dyDescent="0.2">
      <c r="A74" s="34" t="s">
        <v>4671</v>
      </c>
      <c r="B74" s="15" t="s">
        <v>212</v>
      </c>
      <c r="C74" s="15" t="s">
        <v>2263</v>
      </c>
      <c r="D74" s="19"/>
      <c r="E74" s="20" t="e">
        <f>cost!E74*cost!$E$3*cost!$E$2/cost!$P$1</f>
        <v>#VALUE!</v>
      </c>
      <c r="F74" s="13" t="e">
        <f>(cost!F74*cost!$F$3/cost!$P$1)/2</f>
        <v>#VALUE!</v>
      </c>
      <c r="G74" s="13" t="e">
        <f>cost!G74*cost!$G$3*cost!$G$2/cost!$P$1+(cost!F74*cost!$F$3/cost!$P$1)/2</f>
        <v>#VALUE!</v>
      </c>
      <c r="H74" s="13" t="e">
        <f>cost!H74*cost!$H$3*cost!$H$2/cost!$P$1</f>
        <v>#VALUE!</v>
      </c>
      <c r="I74" s="13" t="e">
        <f>cost!I74*cost!$I$3*cost!$I$2/cost!$P$1</f>
        <v>#VALUE!</v>
      </c>
      <c r="J74" s="13" t="e">
        <f>cost!J74*cost!$J$3*cost!$J$2/cost!$P$1</f>
        <v>#VALUE!</v>
      </c>
      <c r="K74" s="13" t="e">
        <f>cost!K74*cost!$K$3/cost!$P$1</f>
        <v>#VALUE!</v>
      </c>
      <c r="L74" s="13" t="e">
        <f>cost!L74*cost!$L$3*cost!$L$2/cost!$P$1</f>
        <v>#VALUE!</v>
      </c>
    </row>
    <row r="75" spans="1:12" ht="162" x14ac:dyDescent="0.2">
      <c r="A75" s="34" t="s">
        <v>4672</v>
      </c>
      <c r="B75" s="15" t="s">
        <v>213</v>
      </c>
      <c r="C75" s="15" t="s">
        <v>2264</v>
      </c>
      <c r="D75" s="19"/>
      <c r="E75" s="20" t="e">
        <f>cost!E75*cost!$E$3*cost!$E$2/cost!$P$1</f>
        <v>#VALUE!</v>
      </c>
      <c r="F75" s="13" t="e">
        <f>(cost!F75*cost!$F$3/cost!$P$1)/2</f>
        <v>#VALUE!</v>
      </c>
      <c r="G75" s="13" t="e">
        <f>cost!G75*cost!$G$3*cost!$G$2/cost!$P$1+(cost!F75*cost!$F$3/cost!$P$1)/2</f>
        <v>#VALUE!</v>
      </c>
      <c r="H75" s="13" t="e">
        <f>cost!H75*cost!$H$3*cost!$H$2/cost!$P$1</f>
        <v>#VALUE!</v>
      </c>
      <c r="I75" s="13" t="e">
        <f>cost!I75*cost!$I$3*cost!$I$2/cost!$P$1</f>
        <v>#VALUE!</v>
      </c>
      <c r="J75" s="13" t="e">
        <f>cost!J75*cost!$J$3*cost!$J$2/cost!$P$1</f>
        <v>#VALUE!</v>
      </c>
      <c r="K75" s="13" t="e">
        <f>cost!K75*cost!$K$3/cost!$P$1</f>
        <v>#VALUE!</v>
      </c>
      <c r="L75" s="13" t="e">
        <f>cost!L75*cost!$L$3*cost!$L$2/cost!$P$1</f>
        <v>#VALUE!</v>
      </c>
    </row>
    <row r="76" spans="1:12" ht="162" x14ac:dyDescent="0.2">
      <c r="A76" s="34" t="s">
        <v>4673</v>
      </c>
      <c r="B76" s="15" t="s">
        <v>214</v>
      </c>
      <c r="C76" s="15" t="s">
        <v>2265</v>
      </c>
      <c r="D76" s="19"/>
      <c r="E76" s="20" t="e">
        <f>cost!E76*cost!$E$3*cost!$E$2/cost!$P$1</f>
        <v>#VALUE!</v>
      </c>
      <c r="F76" s="13" t="e">
        <f>(cost!F76*cost!$F$3/cost!$P$1)/2</f>
        <v>#VALUE!</v>
      </c>
      <c r="G76" s="13" t="e">
        <f>cost!G76*cost!$G$3*cost!$G$2/cost!$P$1+(cost!F76*cost!$F$3/cost!$P$1)/2</f>
        <v>#VALUE!</v>
      </c>
      <c r="H76" s="13" t="e">
        <f>cost!H76*cost!$H$3*cost!$H$2/cost!$P$1</f>
        <v>#VALUE!</v>
      </c>
      <c r="I76" s="13" t="e">
        <f>cost!I76*cost!$I$3*cost!$I$2/cost!$P$1</f>
        <v>#VALUE!</v>
      </c>
      <c r="J76" s="13" t="e">
        <f>cost!J76*cost!$J$3*cost!$J$2/cost!$P$1</f>
        <v>#VALUE!</v>
      </c>
      <c r="K76" s="13" t="e">
        <f>cost!K76*cost!$K$3/cost!$P$1</f>
        <v>#VALUE!</v>
      </c>
      <c r="L76" s="13" t="e">
        <f>cost!L76*cost!$L$3*cost!$L$2/cost!$P$1</f>
        <v>#VALUE!</v>
      </c>
    </row>
    <row r="77" spans="1:12" ht="54" x14ac:dyDescent="0.2">
      <c r="A77" s="35" t="s">
        <v>4674</v>
      </c>
      <c r="B77" s="15" t="s">
        <v>215</v>
      </c>
      <c r="C77" s="15" t="s">
        <v>2266</v>
      </c>
      <c r="D77" s="19"/>
      <c r="E77" s="20" t="e">
        <f>cost!E77*cost!$E$3*cost!$E$2/cost!$P$1</f>
        <v>#VALUE!</v>
      </c>
      <c r="F77" s="13" t="e">
        <f>(cost!F77*cost!$F$3/cost!$P$1)/2</f>
        <v>#VALUE!</v>
      </c>
      <c r="G77" s="13" t="e">
        <f>cost!G77*cost!$G$3*cost!$G$2/cost!$P$1+(cost!F77*cost!$F$3/cost!$P$1)/2</f>
        <v>#VALUE!</v>
      </c>
      <c r="H77" s="13" t="e">
        <f>cost!H77*cost!$H$3*cost!$H$2/cost!$P$1</f>
        <v>#VALUE!</v>
      </c>
      <c r="I77" s="13" t="e">
        <f>cost!I77*cost!$I$3*cost!$I$2/cost!$P$1</f>
        <v>#VALUE!</v>
      </c>
      <c r="J77" s="13" t="e">
        <f>cost!J77*cost!$J$3*cost!$J$2/cost!$P$1</f>
        <v>#VALUE!</v>
      </c>
      <c r="K77" s="13" t="e">
        <f>cost!K77*cost!$K$3/cost!$P$1</f>
        <v>#VALUE!</v>
      </c>
      <c r="L77" s="13" t="e">
        <f>cost!L77*cost!$L$3*cost!$L$2/cost!$P$1</f>
        <v>#VALUE!</v>
      </c>
    </row>
    <row r="78" spans="1:12" ht="270" x14ac:dyDescent="0.2">
      <c r="A78" s="34" t="s">
        <v>4675</v>
      </c>
      <c r="B78" s="15" t="s">
        <v>216</v>
      </c>
      <c r="C78" s="15" t="s">
        <v>2267</v>
      </c>
      <c r="D78" s="19"/>
      <c r="E78" s="20" t="e">
        <f>cost!E78*cost!$E$3*cost!$E$2/cost!$P$1</f>
        <v>#VALUE!</v>
      </c>
      <c r="F78" s="13" t="e">
        <f>(cost!F78*cost!$F$3/cost!$P$1)/2</f>
        <v>#VALUE!</v>
      </c>
      <c r="G78" s="13" t="e">
        <f>cost!G78*cost!$G$3*cost!$G$2/cost!$P$1+(cost!F78*cost!$F$3/cost!$P$1)/2</f>
        <v>#VALUE!</v>
      </c>
      <c r="H78" s="13" t="e">
        <f>cost!H78*cost!$H$3*cost!$H$2/cost!$P$1</f>
        <v>#VALUE!</v>
      </c>
      <c r="I78" s="13" t="e">
        <f>cost!I78*cost!$I$3*cost!$I$2/cost!$P$1</f>
        <v>#VALUE!</v>
      </c>
      <c r="J78" s="13" t="e">
        <f>cost!J78*cost!$J$3*cost!$J$2/cost!$P$1</f>
        <v>#VALUE!</v>
      </c>
      <c r="K78" s="13" t="e">
        <f>cost!K78*cost!$K$3/cost!$P$1</f>
        <v>#VALUE!</v>
      </c>
      <c r="L78" s="13" t="e">
        <f>cost!L78*cost!$L$3*cost!$L$2/cost!$P$1</f>
        <v>#VALUE!</v>
      </c>
    </row>
    <row r="79" spans="1:12" ht="18" x14ac:dyDescent="0.2">
      <c r="A79" s="34" t="s">
        <v>4676</v>
      </c>
      <c r="B79" s="15" t="s">
        <v>191</v>
      </c>
      <c r="C79" s="15" t="s">
        <v>191</v>
      </c>
      <c r="D79" s="19"/>
      <c r="E79" s="20" t="e">
        <f>cost!E79*cost!$E$3*cost!$E$2/cost!$P$1</f>
        <v>#VALUE!</v>
      </c>
      <c r="F79" s="13" t="e">
        <f>(cost!F79*cost!$F$3/cost!$P$1)/2</f>
        <v>#VALUE!</v>
      </c>
      <c r="G79" s="13" t="e">
        <f>cost!G79*cost!$G$3*cost!$G$2/cost!$P$1+(cost!F79*cost!$F$3/cost!$P$1)/2</f>
        <v>#VALUE!</v>
      </c>
      <c r="H79" s="13" t="e">
        <f>cost!H79*cost!$H$3*cost!$H$2/cost!$P$1</f>
        <v>#VALUE!</v>
      </c>
      <c r="I79" s="13" t="e">
        <f>cost!I79*cost!$I$3*cost!$I$2/cost!$P$1</f>
        <v>#VALUE!</v>
      </c>
      <c r="J79" s="13" t="e">
        <f>cost!J79*cost!$J$3*cost!$J$2/cost!$P$1</f>
        <v>#VALUE!</v>
      </c>
      <c r="K79" s="13" t="e">
        <f>cost!K79*cost!$K$3/cost!$P$1</f>
        <v>#VALUE!</v>
      </c>
      <c r="L79" s="13" t="e">
        <f>cost!L79*cost!$L$3*cost!$L$2/cost!$P$1</f>
        <v>#VALUE!</v>
      </c>
    </row>
    <row r="80" spans="1:12" ht="54" x14ac:dyDescent="0.2">
      <c r="A80" s="35" t="s">
        <v>4677</v>
      </c>
      <c r="B80" s="15" t="s">
        <v>217</v>
      </c>
      <c r="C80" s="15" t="s">
        <v>2268</v>
      </c>
      <c r="D80" s="19"/>
      <c r="E80" s="20" t="e">
        <f>cost!E80*cost!$E$3*cost!$E$2/cost!$P$1</f>
        <v>#VALUE!</v>
      </c>
      <c r="F80" s="13" t="e">
        <f>(cost!F80*cost!$F$3/cost!$P$1)/2</f>
        <v>#VALUE!</v>
      </c>
      <c r="G80" s="13" t="e">
        <f>cost!G80*cost!$G$3*cost!$G$2/cost!$P$1+(cost!F80*cost!$F$3/cost!$P$1)/2</f>
        <v>#VALUE!</v>
      </c>
      <c r="H80" s="13" t="e">
        <f>cost!H80*cost!$H$3*cost!$H$2/cost!$P$1</f>
        <v>#VALUE!</v>
      </c>
      <c r="I80" s="13" t="e">
        <f>cost!I80*cost!$I$3*cost!$I$2/cost!$P$1</f>
        <v>#VALUE!</v>
      </c>
      <c r="J80" s="13" t="e">
        <f>cost!J80*cost!$J$3*cost!$J$2/cost!$P$1</f>
        <v>#VALUE!</v>
      </c>
      <c r="K80" s="13" t="e">
        <f>cost!K80*cost!$K$3/cost!$P$1</f>
        <v>#VALUE!</v>
      </c>
      <c r="L80" s="13" t="e">
        <f>cost!L80*cost!$L$3*cost!$L$2/cost!$P$1</f>
        <v>#VALUE!</v>
      </c>
    </row>
    <row r="81" spans="1:12" ht="180" x14ac:dyDescent="0.2">
      <c r="A81" s="34" t="s">
        <v>4678</v>
      </c>
      <c r="B81" s="15" t="s">
        <v>218</v>
      </c>
      <c r="C81" s="15" t="s">
        <v>2269</v>
      </c>
      <c r="D81" s="19"/>
      <c r="E81" s="20" t="e">
        <f>cost!E81*cost!$E$3*cost!$E$2/cost!$P$1</f>
        <v>#VALUE!</v>
      </c>
      <c r="F81" s="13" t="e">
        <f>(cost!F81*cost!$F$3/cost!$P$1)/2</f>
        <v>#VALUE!</v>
      </c>
      <c r="G81" s="13" t="e">
        <f>cost!G81*cost!$G$3*cost!$G$2/cost!$P$1+(cost!F81*cost!$F$3/cost!$P$1)/2</f>
        <v>#VALUE!</v>
      </c>
      <c r="H81" s="13" t="e">
        <f>cost!H81*cost!$H$3*cost!$H$2/cost!$P$1</f>
        <v>#VALUE!</v>
      </c>
      <c r="I81" s="13" t="e">
        <f>cost!I81*cost!$I$3*cost!$I$2/cost!$P$1</f>
        <v>#VALUE!</v>
      </c>
      <c r="J81" s="13" t="e">
        <f>cost!J81*cost!$J$3*cost!$J$2/cost!$P$1</f>
        <v>#VALUE!</v>
      </c>
      <c r="K81" s="13" t="e">
        <f>cost!K81*cost!$K$3/cost!$P$1</f>
        <v>#VALUE!</v>
      </c>
      <c r="L81" s="13" t="e">
        <f>cost!L81*cost!$L$3*cost!$L$2/cost!$P$1</f>
        <v>#VALUE!</v>
      </c>
    </row>
    <row r="82" spans="1:12" ht="72" x14ac:dyDescent="0.2">
      <c r="A82" s="35" t="s">
        <v>4679</v>
      </c>
      <c r="B82" s="15" t="s">
        <v>219</v>
      </c>
      <c r="C82" s="15" t="s">
        <v>2270</v>
      </c>
      <c r="D82" s="19"/>
      <c r="E82" s="20" t="e">
        <f>cost!E82*cost!$E$3*cost!$E$2/cost!$P$1</f>
        <v>#VALUE!</v>
      </c>
      <c r="F82" s="13" t="e">
        <f>(cost!F82*cost!$F$3/cost!$P$1)/2</f>
        <v>#VALUE!</v>
      </c>
      <c r="G82" s="13" t="e">
        <f>cost!G82*cost!$G$3*cost!$G$2/cost!$P$1+(cost!F82*cost!$F$3/cost!$P$1)/2</f>
        <v>#VALUE!</v>
      </c>
      <c r="H82" s="13" t="e">
        <f>cost!H82*cost!$H$3*cost!$H$2/cost!$P$1</f>
        <v>#VALUE!</v>
      </c>
      <c r="I82" s="13" t="e">
        <f>cost!I82*cost!$I$3*cost!$I$2/cost!$P$1</f>
        <v>#VALUE!</v>
      </c>
      <c r="J82" s="13" t="e">
        <f>cost!J82*cost!$J$3*cost!$J$2/cost!$P$1</f>
        <v>#VALUE!</v>
      </c>
      <c r="K82" s="13" t="e">
        <f>cost!K82*cost!$K$3/cost!$P$1</f>
        <v>#VALUE!</v>
      </c>
      <c r="L82" s="13" t="e">
        <f>cost!L82*cost!$L$3*cost!$L$2/cost!$P$1</f>
        <v>#VALUE!</v>
      </c>
    </row>
    <row r="83" spans="1:12" ht="198" x14ac:dyDescent="0.2">
      <c r="A83" s="34" t="s">
        <v>4680</v>
      </c>
      <c r="B83" s="15" t="s">
        <v>220</v>
      </c>
      <c r="C83" s="15" t="s">
        <v>2271</v>
      </c>
      <c r="D83" s="19"/>
      <c r="E83" s="20" t="e">
        <f>cost!E83*cost!$E$3*cost!$E$2/cost!$P$1</f>
        <v>#VALUE!</v>
      </c>
      <c r="F83" s="13" t="e">
        <f>(cost!F83*cost!$F$3/cost!$P$1)/2</f>
        <v>#VALUE!</v>
      </c>
      <c r="G83" s="13" t="e">
        <f>cost!G83*cost!$G$3*cost!$G$2/cost!$P$1+(cost!F83*cost!$F$3/cost!$P$1)/2</f>
        <v>#VALUE!</v>
      </c>
      <c r="H83" s="13" t="e">
        <f>cost!H83*cost!$H$3*cost!$H$2/cost!$P$1</f>
        <v>#VALUE!</v>
      </c>
      <c r="I83" s="13" t="e">
        <f>cost!I83*cost!$I$3*cost!$I$2/cost!$P$1</f>
        <v>#VALUE!</v>
      </c>
      <c r="J83" s="13" t="e">
        <f>cost!J83*cost!$J$3*cost!$J$2/cost!$P$1</f>
        <v>#VALUE!</v>
      </c>
      <c r="K83" s="13" t="e">
        <f>cost!K83*cost!$K$3/cost!$P$1</f>
        <v>#VALUE!</v>
      </c>
      <c r="L83" s="13" t="e">
        <f>cost!L83*cost!$L$3*cost!$L$2/cost!$P$1</f>
        <v>#VALUE!</v>
      </c>
    </row>
    <row r="84" spans="1:12" ht="180" x14ac:dyDescent="0.2">
      <c r="A84" s="34" t="s">
        <v>4681</v>
      </c>
      <c r="B84" s="15" t="s">
        <v>221</v>
      </c>
      <c r="C84" s="15" t="s">
        <v>2272</v>
      </c>
      <c r="D84" s="19"/>
      <c r="E84" s="20" t="e">
        <f>cost!E84*cost!$E$3*cost!$E$2/cost!$P$1</f>
        <v>#VALUE!</v>
      </c>
      <c r="F84" s="13" t="e">
        <f>(cost!F84*cost!$F$3/cost!$P$1)/2</f>
        <v>#VALUE!</v>
      </c>
      <c r="G84" s="13" t="e">
        <f>cost!G84*cost!$G$3*cost!$G$2/cost!$P$1+(cost!F84*cost!$F$3/cost!$P$1)/2</f>
        <v>#VALUE!</v>
      </c>
      <c r="H84" s="13" t="e">
        <f>cost!H84*cost!$H$3*cost!$H$2/cost!$P$1</f>
        <v>#VALUE!</v>
      </c>
      <c r="I84" s="13" t="e">
        <f>cost!I84*cost!$I$3*cost!$I$2/cost!$P$1</f>
        <v>#VALUE!</v>
      </c>
      <c r="J84" s="13" t="e">
        <f>cost!J84*cost!$J$3*cost!$J$2/cost!$P$1</f>
        <v>#VALUE!</v>
      </c>
      <c r="K84" s="13" t="e">
        <f>cost!K84*cost!$K$3/cost!$P$1</f>
        <v>#VALUE!</v>
      </c>
      <c r="L84" s="13" t="e">
        <f>cost!L84*cost!$L$3*cost!$L$2/cost!$P$1</f>
        <v>#VALUE!</v>
      </c>
    </row>
    <row r="85" spans="1:12" ht="144" x14ac:dyDescent="0.2">
      <c r="A85" s="34" t="s">
        <v>4682</v>
      </c>
      <c r="B85" s="15" t="s">
        <v>222</v>
      </c>
      <c r="C85" s="15" t="s">
        <v>2273</v>
      </c>
      <c r="D85" s="19"/>
      <c r="E85" s="20" t="e">
        <f>cost!E85*cost!$E$3*cost!$E$2/cost!$P$1</f>
        <v>#VALUE!</v>
      </c>
      <c r="F85" s="13" t="e">
        <f>(cost!F85*cost!$F$3/cost!$P$1)/2</f>
        <v>#VALUE!</v>
      </c>
      <c r="G85" s="13" t="e">
        <f>cost!G85*cost!$G$3*cost!$G$2/cost!$P$1+(cost!F85*cost!$F$3/cost!$P$1)/2</f>
        <v>#VALUE!</v>
      </c>
      <c r="H85" s="13" t="e">
        <f>cost!H85*cost!$H$3*cost!$H$2/cost!$P$1</f>
        <v>#VALUE!</v>
      </c>
      <c r="I85" s="13" t="e">
        <f>cost!I85*cost!$I$3*cost!$I$2/cost!$P$1</f>
        <v>#VALUE!</v>
      </c>
      <c r="J85" s="13" t="e">
        <f>cost!J85*cost!$J$3*cost!$J$2/cost!$P$1</f>
        <v>#VALUE!</v>
      </c>
      <c r="K85" s="13" t="e">
        <f>cost!K85*cost!$K$3/cost!$P$1</f>
        <v>#VALUE!</v>
      </c>
      <c r="L85" s="13" t="e">
        <f>cost!L85*cost!$L$3*cost!$L$2/cost!$P$1</f>
        <v>#VALUE!</v>
      </c>
    </row>
    <row r="86" spans="1:12" ht="18" x14ac:dyDescent="0.2">
      <c r="A86" s="34" t="s">
        <v>4683</v>
      </c>
      <c r="B86" s="15" t="s">
        <v>223</v>
      </c>
      <c r="C86" s="15" t="s">
        <v>223</v>
      </c>
      <c r="D86" s="19"/>
      <c r="E86" s="20" t="e">
        <f>cost!E86*cost!$E$3*cost!$E$2/cost!$P$1</f>
        <v>#VALUE!</v>
      </c>
      <c r="F86" s="13" t="e">
        <f>(cost!F86*cost!$F$3/cost!$P$1)/2</f>
        <v>#VALUE!</v>
      </c>
      <c r="G86" s="13" t="e">
        <f>cost!G86*cost!$G$3*cost!$G$2/cost!$P$1+(cost!F86*cost!$F$3/cost!$P$1)/2</f>
        <v>#VALUE!</v>
      </c>
      <c r="H86" s="13" t="e">
        <f>cost!H86*cost!$H$3*cost!$H$2/cost!$P$1</f>
        <v>#VALUE!</v>
      </c>
      <c r="I86" s="13" t="e">
        <f>cost!I86*cost!$I$3*cost!$I$2/cost!$P$1</f>
        <v>#VALUE!</v>
      </c>
      <c r="J86" s="13" t="e">
        <f>cost!J86*cost!$J$3*cost!$J$2/cost!$P$1</f>
        <v>#VALUE!</v>
      </c>
      <c r="K86" s="13" t="e">
        <f>cost!K86*cost!$K$3/cost!$P$1</f>
        <v>#VALUE!</v>
      </c>
      <c r="L86" s="13" t="e">
        <f>cost!L86*cost!$L$3*cost!$L$2/cost!$P$1</f>
        <v>#VALUE!</v>
      </c>
    </row>
    <row r="87" spans="1:12" ht="72" x14ac:dyDescent="0.2">
      <c r="A87" s="35" t="s">
        <v>4684</v>
      </c>
      <c r="B87" s="15" t="s">
        <v>224</v>
      </c>
      <c r="C87" s="15" t="s">
        <v>2274</v>
      </c>
      <c r="D87" s="19"/>
      <c r="E87" s="20" t="e">
        <f>cost!E87*cost!$E$3*cost!$E$2/cost!$P$1</f>
        <v>#VALUE!</v>
      </c>
      <c r="F87" s="13" t="e">
        <f>(cost!F87*cost!$F$3/cost!$P$1)/2</f>
        <v>#VALUE!</v>
      </c>
      <c r="G87" s="13" t="e">
        <f>cost!G87*cost!$G$3*cost!$G$2/cost!$P$1+(cost!F87*cost!$F$3/cost!$P$1)/2</f>
        <v>#VALUE!</v>
      </c>
      <c r="H87" s="13" t="e">
        <f>cost!H87*cost!$H$3*cost!$H$2/cost!$P$1</f>
        <v>#VALUE!</v>
      </c>
      <c r="I87" s="13" t="e">
        <f>cost!I87*cost!$I$3*cost!$I$2/cost!$P$1</f>
        <v>#VALUE!</v>
      </c>
      <c r="J87" s="13" t="e">
        <f>cost!J87*cost!$J$3*cost!$J$2/cost!$P$1</f>
        <v>#VALUE!</v>
      </c>
      <c r="K87" s="13" t="e">
        <f>cost!K87*cost!$K$3/cost!$P$1</f>
        <v>#VALUE!</v>
      </c>
      <c r="L87" s="13" t="e">
        <f>cost!L87*cost!$L$3*cost!$L$2/cost!$P$1</f>
        <v>#VALUE!</v>
      </c>
    </row>
    <row r="88" spans="1:12" ht="162" x14ac:dyDescent="0.2">
      <c r="A88" s="34" t="s">
        <v>4685</v>
      </c>
      <c r="B88" s="15" t="s">
        <v>225</v>
      </c>
      <c r="C88" s="15" t="s">
        <v>2275</v>
      </c>
      <c r="D88" s="19"/>
      <c r="E88" s="20" t="e">
        <f>cost!E88*cost!$E$3*cost!$E$2/cost!$P$1</f>
        <v>#VALUE!</v>
      </c>
      <c r="F88" s="13" t="e">
        <f>(cost!F88*cost!$F$3/cost!$P$1)/2</f>
        <v>#VALUE!</v>
      </c>
      <c r="G88" s="13" t="e">
        <f>cost!G88*cost!$G$3*cost!$G$2/cost!$P$1+(cost!F88*cost!$F$3/cost!$P$1)/2</f>
        <v>#VALUE!</v>
      </c>
      <c r="H88" s="13" t="e">
        <f>cost!H88*cost!$H$3*cost!$H$2/cost!$P$1</f>
        <v>#VALUE!</v>
      </c>
      <c r="I88" s="13" t="e">
        <f>cost!I88*cost!$I$3*cost!$I$2/cost!$P$1</f>
        <v>#VALUE!</v>
      </c>
      <c r="J88" s="13" t="e">
        <f>cost!J88*cost!$J$3*cost!$J$2/cost!$P$1</f>
        <v>#VALUE!</v>
      </c>
      <c r="K88" s="13" t="e">
        <f>cost!K88*cost!$K$3/cost!$P$1</f>
        <v>#VALUE!</v>
      </c>
      <c r="L88" s="13" t="e">
        <f>cost!L88*cost!$L$3*cost!$L$2/cost!$P$1</f>
        <v>#VALUE!</v>
      </c>
    </row>
    <row r="89" spans="1:12" ht="108" x14ac:dyDescent="0.2">
      <c r="A89" s="34" t="s">
        <v>4686</v>
      </c>
      <c r="B89" s="15" t="s">
        <v>226</v>
      </c>
      <c r="C89" s="15" t="s">
        <v>2276</v>
      </c>
      <c r="D89" s="19"/>
      <c r="E89" s="20">
        <f>cost!E89*cost!$E$3*cost!$E$2/cost!$P$1</f>
        <v>56.756756756756751</v>
      </c>
      <c r="F89" s="13">
        <f>(cost!F89*cost!$F$3/cost!$P$1)/2</f>
        <v>54.054054054054049</v>
      </c>
      <c r="G89" s="13">
        <f>cost!G89*cost!$G$3*cost!$G$2/cost!$P$1+(cost!F89*cost!$F$3/cost!$P$1)/2</f>
        <v>54.054054054054049</v>
      </c>
      <c r="H89" s="13">
        <f>cost!H89*cost!$H$3*cost!$H$2/cost!$P$1</f>
        <v>32.972972972972968</v>
      </c>
      <c r="I89" s="13">
        <f>cost!I89*cost!$I$3*cost!$I$2/cost!$P$1</f>
        <v>0</v>
      </c>
      <c r="J89" s="13">
        <f>cost!J89*cost!$J$3*cost!$J$2/cost!$P$1</f>
        <v>0</v>
      </c>
      <c r="K89" s="13">
        <f>cost!K89*cost!$K$3/cost!$P$1</f>
        <v>0</v>
      </c>
      <c r="L89" s="13">
        <f>cost!L89*cost!$L$3*cost!$L$2/cost!$P$1</f>
        <v>0</v>
      </c>
    </row>
    <row r="90" spans="1:12" ht="108" x14ac:dyDescent="0.2">
      <c r="A90" s="34" t="s">
        <v>4687</v>
      </c>
      <c r="B90" s="15" t="s">
        <v>227</v>
      </c>
      <c r="C90" s="15" t="s">
        <v>2277</v>
      </c>
      <c r="D90" s="19"/>
      <c r="E90" s="20">
        <f>cost!E90*cost!$E$3*cost!$E$2/cost!$P$1</f>
        <v>0</v>
      </c>
      <c r="F90" s="13">
        <f>(cost!F90*cost!$F$3/cost!$P$1)/2</f>
        <v>0</v>
      </c>
      <c r="G90" s="13">
        <f>cost!G90*cost!$G$3*cost!$G$2/cost!$P$1+(cost!F90*cost!$F$3/cost!$P$1)/2</f>
        <v>0</v>
      </c>
      <c r="H90" s="13">
        <f>cost!H90*cost!$H$3*cost!$H$2/cost!$P$1</f>
        <v>329.72972972972974</v>
      </c>
      <c r="I90" s="13">
        <f>cost!I90*cost!$I$3*cost!$I$2/cost!$P$1</f>
        <v>0</v>
      </c>
      <c r="J90" s="13">
        <f>cost!J90*cost!$J$3*cost!$J$2/cost!$P$1</f>
        <v>0</v>
      </c>
      <c r="K90" s="13">
        <f>cost!K90*cost!$K$3/cost!$P$1</f>
        <v>0</v>
      </c>
      <c r="L90" s="13">
        <f>cost!L90*cost!$L$3*cost!$L$2/cost!$P$1</f>
        <v>0</v>
      </c>
    </row>
    <row r="91" spans="1:12" ht="108" x14ac:dyDescent="0.2">
      <c r="A91" s="34" t="s">
        <v>4688</v>
      </c>
      <c r="B91" s="15" t="s">
        <v>228</v>
      </c>
      <c r="C91" s="15" t="s">
        <v>2278</v>
      </c>
      <c r="D91" s="19"/>
      <c r="E91" s="20" t="e">
        <f>cost!E91*cost!$E$3*cost!$E$2/cost!$P$1</f>
        <v>#VALUE!</v>
      </c>
      <c r="F91" s="13" t="e">
        <f>(cost!F91*cost!$F$3/cost!$P$1)/2</f>
        <v>#VALUE!</v>
      </c>
      <c r="G91" s="13" t="e">
        <f>cost!G91*cost!$G$3*cost!$G$2/cost!$P$1+(cost!F91*cost!$F$3/cost!$P$1)/2</f>
        <v>#VALUE!</v>
      </c>
      <c r="H91" s="13" t="e">
        <f>cost!H91*cost!$H$3*cost!$H$2/cost!$P$1</f>
        <v>#VALUE!</v>
      </c>
      <c r="I91" s="13" t="e">
        <f>cost!I91*cost!$I$3*cost!$I$2/cost!$P$1</f>
        <v>#VALUE!</v>
      </c>
      <c r="J91" s="13" t="e">
        <f>cost!J91*cost!$J$3*cost!$J$2/cost!$P$1</f>
        <v>#VALUE!</v>
      </c>
      <c r="K91" s="13" t="e">
        <f>cost!K91*cost!$K$3/cost!$P$1</f>
        <v>#VALUE!</v>
      </c>
      <c r="L91" s="13" t="e">
        <f>cost!L91*cost!$L$3*cost!$L$2/cost!$P$1</f>
        <v>#VALUE!</v>
      </c>
    </row>
    <row r="92" spans="1:12" ht="72" x14ac:dyDescent="0.2">
      <c r="A92" s="34" t="s">
        <v>4689</v>
      </c>
      <c r="B92" s="15" t="s">
        <v>229</v>
      </c>
      <c r="C92" s="15" t="s">
        <v>2279</v>
      </c>
      <c r="D92" s="19"/>
      <c r="E92" s="20" t="e">
        <f>cost!E92*cost!$E$3*cost!$E$2/cost!$P$1</f>
        <v>#VALUE!</v>
      </c>
      <c r="F92" s="13" t="e">
        <f>(cost!F92*cost!$F$3/cost!$P$1)/2</f>
        <v>#VALUE!</v>
      </c>
      <c r="G92" s="13" t="e">
        <f>cost!G92*cost!$G$3*cost!$G$2/cost!$P$1+(cost!F92*cost!$F$3/cost!$P$1)/2</f>
        <v>#VALUE!</v>
      </c>
      <c r="H92" s="13" t="e">
        <f>cost!H92*cost!$H$3*cost!$H$2/cost!$P$1</f>
        <v>#VALUE!</v>
      </c>
      <c r="I92" s="13" t="e">
        <f>cost!I92*cost!$I$3*cost!$I$2/cost!$P$1</f>
        <v>#VALUE!</v>
      </c>
      <c r="J92" s="13" t="e">
        <f>cost!J92*cost!$J$3*cost!$J$2/cost!$P$1</f>
        <v>#VALUE!</v>
      </c>
      <c r="K92" s="13" t="e">
        <f>cost!K92*cost!$K$3/cost!$P$1</f>
        <v>#VALUE!</v>
      </c>
      <c r="L92" s="13" t="e">
        <f>cost!L92*cost!$L$3*cost!$L$2/cost!$P$1</f>
        <v>#VALUE!</v>
      </c>
    </row>
    <row r="93" spans="1:12" ht="162" x14ac:dyDescent="0.2">
      <c r="A93" s="35" t="s">
        <v>4690</v>
      </c>
      <c r="B93" s="15" t="s">
        <v>230</v>
      </c>
      <c r="C93" s="15" t="s">
        <v>2280</v>
      </c>
      <c r="D93" s="19"/>
      <c r="E93" s="20" t="e">
        <f>cost!E93*cost!$E$3*cost!$E$2/cost!$P$1</f>
        <v>#VALUE!</v>
      </c>
      <c r="F93" s="13" t="e">
        <f>(cost!F93*cost!$F$3/cost!$P$1)/2</f>
        <v>#VALUE!</v>
      </c>
      <c r="G93" s="13" t="e">
        <f>cost!G93*cost!$G$3*cost!$G$2/cost!$P$1+(cost!F93*cost!$F$3/cost!$P$1)/2</f>
        <v>#VALUE!</v>
      </c>
      <c r="H93" s="13" t="e">
        <f>cost!H93*cost!$H$3*cost!$H$2/cost!$P$1</f>
        <v>#VALUE!</v>
      </c>
      <c r="I93" s="13" t="e">
        <f>cost!I93*cost!$I$3*cost!$I$2/cost!$P$1</f>
        <v>#VALUE!</v>
      </c>
      <c r="J93" s="13" t="e">
        <f>cost!J93*cost!$J$3*cost!$J$2/cost!$P$1</f>
        <v>#VALUE!</v>
      </c>
      <c r="K93" s="13" t="e">
        <f>cost!K93*cost!$K$3/cost!$P$1</f>
        <v>#VALUE!</v>
      </c>
      <c r="L93" s="13" t="e">
        <f>cost!L93*cost!$L$3*cost!$L$2/cost!$P$1</f>
        <v>#VALUE!</v>
      </c>
    </row>
    <row r="94" spans="1:12" ht="216" x14ac:dyDescent="0.2">
      <c r="A94" s="34" t="s">
        <v>4691</v>
      </c>
      <c r="B94" s="15" t="s">
        <v>231</v>
      </c>
      <c r="C94" s="15" t="s">
        <v>2281</v>
      </c>
      <c r="D94" s="19"/>
      <c r="E94" s="20" t="e">
        <f>cost!E94*cost!$E$3*cost!$E$2/cost!$P$1</f>
        <v>#VALUE!</v>
      </c>
      <c r="F94" s="13" t="e">
        <f>(cost!F94*cost!$F$3/cost!$P$1)/2</f>
        <v>#VALUE!</v>
      </c>
      <c r="G94" s="13" t="e">
        <f>cost!G94*cost!$G$3*cost!$G$2/cost!$P$1+(cost!F94*cost!$F$3/cost!$P$1)/2</f>
        <v>#VALUE!</v>
      </c>
      <c r="H94" s="13" t="e">
        <f>cost!H94*cost!$H$3*cost!$H$2/cost!$P$1</f>
        <v>#VALUE!</v>
      </c>
      <c r="I94" s="13" t="e">
        <f>cost!I94*cost!$I$3*cost!$I$2/cost!$P$1</f>
        <v>#VALUE!</v>
      </c>
      <c r="J94" s="13" t="e">
        <f>cost!J94*cost!$J$3*cost!$J$2/cost!$P$1</f>
        <v>#VALUE!</v>
      </c>
      <c r="K94" s="13" t="e">
        <f>cost!K94*cost!$K$3/cost!$P$1</f>
        <v>#VALUE!</v>
      </c>
      <c r="L94" s="13" t="e">
        <f>cost!L94*cost!$L$3*cost!$L$2/cost!$P$1</f>
        <v>#VALUE!</v>
      </c>
    </row>
    <row r="95" spans="1:12" ht="198" x14ac:dyDescent="0.2">
      <c r="A95" s="35" t="s">
        <v>4692</v>
      </c>
      <c r="B95" s="15" t="s">
        <v>232</v>
      </c>
      <c r="C95" s="15" t="s">
        <v>2282</v>
      </c>
      <c r="D95" s="19"/>
      <c r="E95" s="20">
        <f>cost!E95*cost!$E$3*cost!$E$2/cost!$P$1</f>
        <v>56.756756756756751</v>
      </c>
      <c r="F95" s="13">
        <f>(cost!F95*cost!$F$3/cost!$P$1)/2</f>
        <v>135.13513513513513</v>
      </c>
      <c r="G95" s="13">
        <f>cost!G95*cost!$G$3*cost!$G$2/cost!$P$1+(cost!F95*cost!$F$3/cost!$P$1)/2</f>
        <v>152.16216216216216</v>
      </c>
      <c r="H95" s="13">
        <f>cost!H95*cost!$H$3*cost!$H$2/cost!$P$1</f>
        <v>0</v>
      </c>
      <c r="I95" s="13">
        <f>cost!I95*cost!$I$3*cost!$I$2/cost!$P$1</f>
        <v>0</v>
      </c>
      <c r="J95" s="13">
        <f>cost!J95*cost!$J$3*cost!$J$2/cost!$P$1</f>
        <v>0</v>
      </c>
      <c r="K95" s="13">
        <f>cost!K95*cost!$K$3/cost!$P$1</f>
        <v>0</v>
      </c>
      <c r="L95" s="13">
        <f>cost!L95*cost!$L$3*cost!$L$2/cost!$P$1</f>
        <v>0</v>
      </c>
    </row>
    <row r="96" spans="1:12" ht="126" x14ac:dyDescent="0.2">
      <c r="A96" s="35" t="s">
        <v>4693</v>
      </c>
      <c r="B96" s="15" t="s">
        <v>233</v>
      </c>
      <c r="C96" s="15" t="s">
        <v>2283</v>
      </c>
      <c r="D96" s="19"/>
      <c r="E96" s="20">
        <f>cost!E96*cost!$E$3*cost!$E$2/cost!$P$1</f>
        <v>227.027027027027</v>
      </c>
      <c r="F96" s="13">
        <f>(cost!F96*cost!$F$3/cost!$P$1)/2</f>
        <v>472.97297297297297</v>
      </c>
      <c r="G96" s="13">
        <f>cost!G96*cost!$G$3*cost!$G$2/cost!$P$1+(cost!F96*cost!$F$3/cost!$P$1)/2</f>
        <v>609.18918918918916</v>
      </c>
      <c r="H96" s="13">
        <f>cost!H96*cost!$H$3*cost!$H$2/cost!$P$1</f>
        <v>263.78378378378375</v>
      </c>
      <c r="I96" s="13">
        <f>cost!I96*cost!$I$3*cost!$I$2/cost!$P$1</f>
        <v>0</v>
      </c>
      <c r="J96" s="13">
        <f>cost!J96*cost!$J$3*cost!$J$2/cost!$P$1</f>
        <v>0</v>
      </c>
      <c r="K96" s="13">
        <f>cost!K96*cost!$K$3/cost!$P$1</f>
        <v>0</v>
      </c>
      <c r="L96" s="13">
        <f>cost!L96*cost!$L$3*cost!$L$2/cost!$P$1</f>
        <v>0</v>
      </c>
    </row>
    <row r="97" spans="1:12" ht="72" x14ac:dyDescent="0.2">
      <c r="A97" s="34" t="s">
        <v>4694</v>
      </c>
      <c r="B97" s="15" t="s">
        <v>234</v>
      </c>
      <c r="C97" s="15" t="s">
        <v>2284</v>
      </c>
      <c r="D97" s="19"/>
      <c r="E97" s="20" t="e">
        <f>cost!E97*cost!$E$3*cost!$E$2/cost!$P$1</f>
        <v>#VALUE!</v>
      </c>
      <c r="F97" s="13" t="e">
        <f>(cost!F97*cost!$F$3/cost!$P$1)/2</f>
        <v>#VALUE!</v>
      </c>
      <c r="G97" s="13" t="e">
        <f>cost!G97*cost!$G$3*cost!$G$2/cost!$P$1+(cost!F97*cost!$F$3/cost!$P$1)/2</f>
        <v>#VALUE!</v>
      </c>
      <c r="H97" s="13" t="e">
        <f>cost!H97*cost!$H$3*cost!$H$2/cost!$P$1</f>
        <v>#VALUE!</v>
      </c>
      <c r="I97" s="13" t="e">
        <f>cost!I97*cost!$I$3*cost!$I$2/cost!$P$1</f>
        <v>#VALUE!</v>
      </c>
      <c r="J97" s="13" t="e">
        <f>cost!J97*cost!$J$3*cost!$J$2/cost!$P$1</f>
        <v>#VALUE!</v>
      </c>
      <c r="K97" s="13" t="e">
        <f>cost!K97*cost!$K$3/cost!$P$1</f>
        <v>#VALUE!</v>
      </c>
      <c r="L97" s="13" t="e">
        <f>cost!L97*cost!$L$3*cost!$L$2/cost!$P$1</f>
        <v>#VALUE!</v>
      </c>
    </row>
    <row r="98" spans="1:12" ht="36" x14ac:dyDescent="0.2">
      <c r="A98" s="35" t="s">
        <v>4695</v>
      </c>
      <c r="B98" s="15" t="s">
        <v>235</v>
      </c>
      <c r="C98" s="15" t="s">
        <v>2285</v>
      </c>
      <c r="D98" s="19"/>
      <c r="E98" s="20">
        <f>cost!E98*cost!$E$3*cost!$E$2/cost!$P$1</f>
        <v>2.8378378378378382</v>
      </c>
      <c r="F98" s="13">
        <f>(cost!F98*cost!$F$3/cost!$P$1)/2</f>
        <v>6.7567567567567561</v>
      </c>
      <c r="G98" s="13">
        <f>cost!G98*cost!$G$3*cost!$G$2/cost!$P$1+(cost!F98*cost!$F$3/cost!$P$1)/2</f>
        <v>6.7567567567567561</v>
      </c>
      <c r="H98" s="13">
        <f>cost!H98*cost!$H$3*cost!$H$2/cost!$P$1</f>
        <v>3.2972972972972974</v>
      </c>
      <c r="I98" s="13">
        <f>cost!I98*cost!$I$3*cost!$I$2/cost!$P$1</f>
        <v>0</v>
      </c>
      <c r="J98" s="13">
        <f>cost!J98*cost!$J$3*cost!$J$2/cost!$P$1</f>
        <v>0</v>
      </c>
      <c r="K98" s="13">
        <f>cost!K98*cost!$K$3/cost!$P$1</f>
        <v>0</v>
      </c>
      <c r="L98" s="13">
        <f>cost!L98*cost!$L$3*cost!$L$2/cost!$P$1</f>
        <v>0</v>
      </c>
    </row>
    <row r="99" spans="1:12" ht="72" x14ac:dyDescent="0.2">
      <c r="A99" s="35" t="s">
        <v>4696</v>
      </c>
      <c r="B99" s="15" t="s">
        <v>236</v>
      </c>
      <c r="C99" s="15" t="s">
        <v>2286</v>
      </c>
      <c r="D99" s="19"/>
      <c r="E99" s="20" t="e">
        <f>cost!E99*cost!$E$3*cost!$E$2/cost!$P$1</f>
        <v>#VALUE!</v>
      </c>
      <c r="F99" s="13" t="e">
        <f>(cost!F99*cost!$F$3/cost!$P$1)/2</f>
        <v>#VALUE!</v>
      </c>
      <c r="G99" s="13" t="e">
        <f>cost!G99*cost!$G$3*cost!$G$2/cost!$P$1+(cost!F99*cost!$F$3/cost!$P$1)/2</f>
        <v>#VALUE!</v>
      </c>
      <c r="H99" s="13" t="e">
        <f>cost!H99*cost!$H$3*cost!$H$2/cost!$P$1</f>
        <v>#VALUE!</v>
      </c>
      <c r="I99" s="13" t="e">
        <f>cost!I99*cost!$I$3*cost!$I$2/cost!$P$1</f>
        <v>#VALUE!</v>
      </c>
      <c r="J99" s="13" t="e">
        <f>cost!J99*cost!$J$3*cost!$J$2/cost!$P$1</f>
        <v>#VALUE!</v>
      </c>
      <c r="K99" s="13" t="e">
        <f>cost!K99*cost!$K$3/cost!$P$1</f>
        <v>#VALUE!</v>
      </c>
      <c r="L99" s="13" t="e">
        <f>cost!L99*cost!$L$3*cost!$L$2/cost!$P$1</f>
        <v>#VALUE!</v>
      </c>
    </row>
    <row r="100" spans="1:12" ht="54" x14ac:dyDescent="0.2">
      <c r="A100" s="35" t="s">
        <v>4697</v>
      </c>
      <c r="B100" s="15" t="s">
        <v>237</v>
      </c>
      <c r="C100" s="15" t="s">
        <v>2287</v>
      </c>
      <c r="D100" s="19"/>
      <c r="E100" s="20">
        <f>cost!E100*cost!$E$3*cost!$E$2/cost!$P$1</f>
        <v>2.8378378378378382</v>
      </c>
      <c r="F100" s="13">
        <f>(cost!F100*cost!$F$3/cost!$P$1)/2</f>
        <v>13.513513513513512</v>
      </c>
      <c r="G100" s="13">
        <f>cost!G100*cost!$G$3*cost!$G$2/cost!$P$1+(cost!F100*cost!$F$3/cost!$P$1)/2</f>
        <v>13.513513513513512</v>
      </c>
      <c r="H100" s="13">
        <f>cost!H100*cost!$H$3*cost!$H$2/cost!$P$1</f>
        <v>3.2972972972972974</v>
      </c>
      <c r="I100" s="13">
        <f>cost!I100*cost!$I$3*cost!$I$2/cost!$P$1</f>
        <v>0</v>
      </c>
      <c r="J100" s="13">
        <f>cost!J100*cost!$J$3*cost!$J$2/cost!$P$1</f>
        <v>0</v>
      </c>
      <c r="K100" s="13">
        <f>cost!K100*cost!$K$3/cost!$P$1</f>
        <v>0</v>
      </c>
      <c r="L100" s="13">
        <f>cost!L100*cost!$L$3*cost!$L$2/cost!$P$1</f>
        <v>0</v>
      </c>
    </row>
    <row r="101" spans="1:12" ht="54" x14ac:dyDescent="0.2">
      <c r="A101" s="35" t="s">
        <v>4698</v>
      </c>
      <c r="B101" s="15" t="s">
        <v>238</v>
      </c>
      <c r="C101" s="15" t="s">
        <v>2288</v>
      </c>
      <c r="D101" s="19"/>
      <c r="E101" s="20" t="e">
        <f>cost!E101*cost!$E$3*cost!$E$2/cost!$P$1</f>
        <v>#VALUE!</v>
      </c>
      <c r="F101" s="13" t="e">
        <f>(cost!F101*cost!$F$3/cost!$P$1)/2</f>
        <v>#VALUE!</v>
      </c>
      <c r="G101" s="13" t="e">
        <f>cost!G101*cost!$G$3*cost!$G$2/cost!$P$1+(cost!F101*cost!$F$3/cost!$P$1)/2</f>
        <v>#VALUE!</v>
      </c>
      <c r="H101" s="13" t="e">
        <f>cost!H101*cost!$H$3*cost!$H$2/cost!$P$1</f>
        <v>#VALUE!</v>
      </c>
      <c r="I101" s="13" t="e">
        <f>cost!I101*cost!$I$3*cost!$I$2/cost!$P$1</f>
        <v>#VALUE!</v>
      </c>
      <c r="J101" s="13" t="e">
        <f>cost!J101*cost!$J$3*cost!$J$2/cost!$P$1</f>
        <v>#VALUE!</v>
      </c>
      <c r="K101" s="13" t="e">
        <f>cost!K101*cost!$K$3/cost!$P$1</f>
        <v>#VALUE!</v>
      </c>
      <c r="L101" s="13" t="e">
        <f>cost!L101*cost!$L$3*cost!$L$2/cost!$P$1</f>
        <v>#VALUE!</v>
      </c>
    </row>
    <row r="102" spans="1:12" ht="72" x14ac:dyDescent="0.2">
      <c r="A102" s="34" t="s">
        <v>4699</v>
      </c>
      <c r="B102" s="15" t="s">
        <v>239</v>
      </c>
      <c r="C102" s="15" t="s">
        <v>2289</v>
      </c>
      <c r="D102" s="19"/>
      <c r="E102" s="20" t="e">
        <f>cost!E102*cost!$E$3*cost!$E$2/cost!$P$1</f>
        <v>#VALUE!</v>
      </c>
      <c r="F102" s="13" t="e">
        <f>(cost!F102*cost!$F$3/cost!$P$1)/2</f>
        <v>#VALUE!</v>
      </c>
      <c r="G102" s="13" t="e">
        <f>cost!G102*cost!$G$3*cost!$G$2/cost!$P$1+(cost!F102*cost!$F$3/cost!$P$1)/2</f>
        <v>#VALUE!</v>
      </c>
      <c r="H102" s="13" t="e">
        <f>cost!H102*cost!$H$3*cost!$H$2/cost!$P$1</f>
        <v>#VALUE!</v>
      </c>
      <c r="I102" s="13" t="e">
        <f>cost!I102*cost!$I$3*cost!$I$2/cost!$P$1</f>
        <v>#VALUE!</v>
      </c>
      <c r="J102" s="13" t="e">
        <f>cost!J102*cost!$J$3*cost!$J$2/cost!$P$1</f>
        <v>#VALUE!</v>
      </c>
      <c r="K102" s="13" t="e">
        <f>cost!K102*cost!$K$3/cost!$P$1</f>
        <v>#VALUE!</v>
      </c>
      <c r="L102" s="13" t="e">
        <f>cost!L102*cost!$L$3*cost!$L$2/cost!$P$1</f>
        <v>#VALUE!</v>
      </c>
    </row>
    <row r="103" spans="1:12" ht="90" x14ac:dyDescent="0.2">
      <c r="A103" s="34" t="s">
        <v>4700</v>
      </c>
      <c r="B103" s="15" t="s">
        <v>240</v>
      </c>
      <c r="C103" s="15" t="s">
        <v>2290</v>
      </c>
      <c r="D103" s="19"/>
      <c r="E103" s="20">
        <f>cost!E103*cost!$E$3*cost!$E$2/cost!$P$1</f>
        <v>0</v>
      </c>
      <c r="F103" s="13">
        <f>(cost!F103*cost!$F$3/cost!$P$1)/2</f>
        <v>405.40540540540536</v>
      </c>
      <c r="G103" s="13">
        <f>cost!G103*cost!$G$3*cost!$G$2/cost!$P$1+(cost!F103*cost!$F$3/cost!$P$1)/2</f>
        <v>422.43243243243239</v>
      </c>
      <c r="H103" s="13">
        <f>cost!H103*cost!$H$3*cost!$H$2/cost!$P$1</f>
        <v>32.972972972972968</v>
      </c>
      <c r="I103" s="13">
        <f>cost!I103*cost!$I$3*cost!$I$2/cost!$P$1</f>
        <v>0</v>
      </c>
      <c r="J103" s="13">
        <f>cost!J103*cost!$J$3*cost!$J$2/cost!$P$1</f>
        <v>60.358725000000007</v>
      </c>
      <c r="K103" s="13">
        <f>cost!K103*cost!$K$3/cost!$P$1</f>
        <v>92.641499999999994</v>
      </c>
      <c r="L103" s="13">
        <f>cost!L103*cost!$L$3*cost!$L$2/cost!$P$1</f>
        <v>299.46807140736229</v>
      </c>
    </row>
    <row r="104" spans="1:12" ht="54" x14ac:dyDescent="0.2">
      <c r="A104" s="34" t="s">
        <v>4701</v>
      </c>
      <c r="B104" s="15" t="s">
        <v>241</v>
      </c>
      <c r="C104" s="15" t="s">
        <v>2291</v>
      </c>
      <c r="D104" s="19"/>
      <c r="E104" s="20" t="e">
        <f>cost!E104*cost!$E$3*cost!$E$2/cost!$P$1</f>
        <v>#VALUE!</v>
      </c>
      <c r="F104" s="13" t="e">
        <f>(cost!F104*cost!$F$3/cost!$P$1)/2</f>
        <v>#VALUE!</v>
      </c>
      <c r="G104" s="13" t="e">
        <f>cost!G104*cost!$G$3*cost!$G$2/cost!$P$1+(cost!F104*cost!$F$3/cost!$P$1)/2</f>
        <v>#VALUE!</v>
      </c>
      <c r="H104" s="13" t="e">
        <f>cost!H104*cost!$H$3*cost!$H$2/cost!$P$1</f>
        <v>#VALUE!</v>
      </c>
      <c r="I104" s="13" t="e">
        <f>cost!I104*cost!$I$3*cost!$I$2/cost!$P$1</f>
        <v>#VALUE!</v>
      </c>
      <c r="J104" s="13" t="e">
        <f>cost!J104*cost!$J$3*cost!$J$2/cost!$P$1</f>
        <v>#VALUE!</v>
      </c>
      <c r="K104" s="13" t="e">
        <f>cost!K104*cost!$K$3/cost!$P$1</f>
        <v>#VALUE!</v>
      </c>
      <c r="L104" s="13" t="e">
        <f>cost!L104*cost!$L$3*cost!$L$2/cost!$P$1</f>
        <v>#VALUE!</v>
      </c>
    </row>
    <row r="105" spans="1:12" ht="72" x14ac:dyDescent="0.2">
      <c r="A105" s="34" t="s">
        <v>4702</v>
      </c>
      <c r="B105" s="15" t="s">
        <v>242</v>
      </c>
      <c r="C105" s="15" t="s">
        <v>2292</v>
      </c>
      <c r="D105" s="19"/>
      <c r="E105" s="20">
        <f>cost!E105*cost!$E$3*cost!$E$2/cost!$P$1</f>
        <v>0</v>
      </c>
      <c r="F105" s="13">
        <f>(cost!F105*cost!$F$3/cost!$P$1)/2</f>
        <v>472.97297297297297</v>
      </c>
      <c r="G105" s="13">
        <f>cost!G105*cost!$G$3*cost!$G$2/cost!$P$1+(cost!F105*cost!$F$3/cost!$P$1)/2</f>
        <v>490</v>
      </c>
      <c r="H105" s="13">
        <f>cost!H105*cost!$H$3*cost!$H$2/cost!$P$1</f>
        <v>32.972972972972968</v>
      </c>
      <c r="I105" s="13">
        <f>cost!I105*cost!$I$3*cost!$I$2/cost!$P$1</f>
        <v>0</v>
      </c>
      <c r="J105" s="13">
        <f>cost!J105*cost!$J$3*cost!$J$2/cost!$P$1</f>
        <v>108.78052500000001</v>
      </c>
      <c r="K105" s="13">
        <f>cost!K105*cost!$K$3/cost!$P$1</f>
        <v>327.66300000000001</v>
      </c>
      <c r="L105" s="13">
        <f>cost!L105*cost!$L$3*cost!$L$2/cost!$P$1</f>
        <v>385.29076187648309</v>
      </c>
    </row>
    <row r="106" spans="1:12" ht="72" x14ac:dyDescent="0.2">
      <c r="A106" s="34" t="s">
        <v>4703</v>
      </c>
      <c r="B106" s="15" t="s">
        <v>243</v>
      </c>
      <c r="C106" s="15" t="s">
        <v>2293</v>
      </c>
      <c r="D106" s="19"/>
      <c r="E106" s="20" t="e">
        <f>cost!E106*cost!$E$3*cost!$E$2/cost!$P$1</f>
        <v>#VALUE!</v>
      </c>
      <c r="F106" s="13" t="e">
        <f>(cost!F106*cost!$F$3/cost!$P$1)/2</f>
        <v>#VALUE!</v>
      </c>
      <c r="G106" s="13" t="e">
        <f>cost!G106*cost!$G$3*cost!$G$2/cost!$P$1+(cost!F106*cost!$F$3/cost!$P$1)/2</f>
        <v>#VALUE!</v>
      </c>
      <c r="H106" s="13" t="e">
        <f>cost!H106*cost!$H$3*cost!$H$2/cost!$P$1</f>
        <v>#VALUE!</v>
      </c>
      <c r="I106" s="13" t="e">
        <f>cost!I106*cost!$I$3*cost!$I$2/cost!$P$1</f>
        <v>#VALUE!</v>
      </c>
      <c r="J106" s="13" t="e">
        <f>cost!J106*cost!$J$3*cost!$J$2/cost!$P$1</f>
        <v>#VALUE!</v>
      </c>
      <c r="K106" s="13" t="e">
        <f>cost!K106*cost!$K$3/cost!$P$1</f>
        <v>#VALUE!</v>
      </c>
      <c r="L106" s="13" t="e">
        <f>cost!L106*cost!$L$3*cost!$L$2/cost!$P$1</f>
        <v>#VALUE!</v>
      </c>
    </row>
    <row r="107" spans="1:12" ht="72" x14ac:dyDescent="0.2">
      <c r="A107" s="34" t="s">
        <v>4704</v>
      </c>
      <c r="B107" s="15" t="s">
        <v>244</v>
      </c>
      <c r="C107" s="15" t="s">
        <v>2294</v>
      </c>
      <c r="D107" s="19"/>
      <c r="E107" s="20" t="e">
        <f>cost!E107*cost!$E$3*cost!$E$2/cost!$P$1</f>
        <v>#VALUE!</v>
      </c>
      <c r="F107" s="13" t="e">
        <f>(cost!F107*cost!$F$3/cost!$P$1)/2</f>
        <v>#VALUE!</v>
      </c>
      <c r="G107" s="13" t="e">
        <f>cost!G107*cost!$G$3*cost!$G$2/cost!$P$1+(cost!F107*cost!$F$3/cost!$P$1)/2</f>
        <v>#VALUE!</v>
      </c>
      <c r="H107" s="13" t="e">
        <f>cost!H107*cost!$H$3*cost!$H$2/cost!$P$1</f>
        <v>#VALUE!</v>
      </c>
      <c r="I107" s="13" t="e">
        <f>cost!I107*cost!$I$3*cost!$I$2/cost!$P$1</f>
        <v>#VALUE!</v>
      </c>
      <c r="J107" s="13" t="e">
        <f>cost!J107*cost!$J$3*cost!$J$2/cost!$P$1</f>
        <v>#VALUE!</v>
      </c>
      <c r="K107" s="13" t="e">
        <f>cost!K107*cost!$K$3/cost!$P$1</f>
        <v>#VALUE!</v>
      </c>
      <c r="L107" s="13" t="e">
        <f>cost!L107*cost!$L$3*cost!$L$2/cost!$P$1</f>
        <v>#VALUE!</v>
      </c>
    </row>
    <row r="108" spans="1:12" ht="108" x14ac:dyDescent="0.2">
      <c r="A108" s="35" t="s">
        <v>4705</v>
      </c>
      <c r="B108" s="15" t="s">
        <v>245</v>
      </c>
      <c r="C108" s="15" t="s">
        <v>2295</v>
      </c>
      <c r="D108" s="19"/>
      <c r="E108" s="20" t="e">
        <f>cost!E108*cost!$E$3*cost!$E$2/cost!$P$1</f>
        <v>#VALUE!</v>
      </c>
      <c r="F108" s="13" t="e">
        <f>(cost!F108*cost!$F$3/cost!$P$1)/2</f>
        <v>#VALUE!</v>
      </c>
      <c r="G108" s="13" t="e">
        <f>cost!G108*cost!$G$3*cost!$G$2/cost!$P$1+(cost!F108*cost!$F$3/cost!$P$1)/2</f>
        <v>#VALUE!</v>
      </c>
      <c r="H108" s="13" t="e">
        <f>cost!H108*cost!$H$3*cost!$H$2/cost!$P$1</f>
        <v>#VALUE!</v>
      </c>
      <c r="I108" s="13" t="e">
        <f>cost!I108*cost!$I$3*cost!$I$2/cost!$P$1</f>
        <v>#VALUE!</v>
      </c>
      <c r="J108" s="13" t="e">
        <f>cost!J108*cost!$J$3*cost!$J$2/cost!$P$1</f>
        <v>#VALUE!</v>
      </c>
      <c r="K108" s="13" t="e">
        <f>cost!K108*cost!$K$3/cost!$P$1</f>
        <v>#VALUE!</v>
      </c>
      <c r="L108" s="13" t="e">
        <f>cost!L108*cost!$L$3*cost!$L$2/cost!$P$1</f>
        <v>#VALUE!</v>
      </c>
    </row>
    <row r="109" spans="1:12" ht="54" x14ac:dyDescent="0.2">
      <c r="A109" s="35" t="s">
        <v>4706</v>
      </c>
      <c r="B109" s="15" t="s">
        <v>246</v>
      </c>
      <c r="C109" s="15" t="s">
        <v>2296</v>
      </c>
      <c r="D109" s="19"/>
      <c r="E109" s="20" t="e">
        <f>cost!E109*cost!$E$3*cost!$E$2/cost!$P$1</f>
        <v>#VALUE!</v>
      </c>
      <c r="F109" s="13" t="e">
        <f>(cost!F109*cost!$F$3/cost!$P$1)/2</f>
        <v>#VALUE!</v>
      </c>
      <c r="G109" s="13" t="e">
        <f>cost!G109*cost!$G$3*cost!$G$2/cost!$P$1+(cost!F109*cost!$F$3/cost!$P$1)/2</f>
        <v>#VALUE!</v>
      </c>
      <c r="H109" s="13" t="e">
        <f>cost!H109*cost!$H$3*cost!$H$2/cost!$P$1</f>
        <v>#VALUE!</v>
      </c>
      <c r="I109" s="13" t="e">
        <f>cost!I109*cost!$I$3*cost!$I$2/cost!$P$1</f>
        <v>#VALUE!</v>
      </c>
      <c r="J109" s="13" t="e">
        <f>cost!J109*cost!$J$3*cost!$J$2/cost!$P$1</f>
        <v>#VALUE!</v>
      </c>
      <c r="K109" s="13" t="e">
        <f>cost!K109*cost!$K$3/cost!$P$1</f>
        <v>#VALUE!</v>
      </c>
      <c r="L109" s="13" t="e">
        <f>cost!L109*cost!$L$3*cost!$L$2/cost!$P$1</f>
        <v>#VALUE!</v>
      </c>
    </row>
    <row r="110" spans="1:12" ht="18" x14ac:dyDescent="0.2">
      <c r="A110" s="35" t="s">
        <v>4707</v>
      </c>
      <c r="B110" s="15" t="s">
        <v>247</v>
      </c>
      <c r="C110" s="15" t="s">
        <v>2297</v>
      </c>
      <c r="D110" s="19"/>
      <c r="E110" s="20" t="e">
        <f>cost!E110*cost!$E$3*cost!$E$2/cost!$P$1</f>
        <v>#VALUE!</v>
      </c>
      <c r="F110" s="13" t="e">
        <f>(cost!F110*cost!$F$3/cost!$P$1)/2</f>
        <v>#VALUE!</v>
      </c>
      <c r="G110" s="13" t="e">
        <f>cost!G110*cost!$G$3*cost!$G$2/cost!$P$1+(cost!F110*cost!$F$3/cost!$P$1)/2</f>
        <v>#VALUE!</v>
      </c>
      <c r="H110" s="13" t="e">
        <f>cost!H110*cost!$H$3*cost!$H$2/cost!$P$1</f>
        <v>#VALUE!</v>
      </c>
      <c r="I110" s="13" t="e">
        <f>cost!I110*cost!$I$3*cost!$I$2/cost!$P$1</f>
        <v>#VALUE!</v>
      </c>
      <c r="J110" s="13" t="e">
        <f>cost!J110*cost!$J$3*cost!$J$2/cost!$P$1</f>
        <v>#VALUE!</v>
      </c>
      <c r="K110" s="13" t="e">
        <f>cost!K110*cost!$K$3/cost!$P$1</f>
        <v>#VALUE!</v>
      </c>
      <c r="L110" s="13" t="e">
        <f>cost!L110*cost!$L$3*cost!$L$2/cost!$P$1</f>
        <v>#VALUE!</v>
      </c>
    </row>
    <row r="111" spans="1:12" ht="72" x14ac:dyDescent="0.2">
      <c r="A111" s="35" t="s">
        <v>4708</v>
      </c>
      <c r="B111" s="15" t="s">
        <v>248</v>
      </c>
      <c r="C111" s="15" t="s">
        <v>2298</v>
      </c>
      <c r="D111" s="19"/>
      <c r="E111" s="20" t="e">
        <f>cost!E111*cost!$E$3*cost!$E$2/cost!$P$1</f>
        <v>#VALUE!</v>
      </c>
      <c r="F111" s="13" t="e">
        <f>(cost!F111*cost!$F$3/cost!$P$1)/2</f>
        <v>#VALUE!</v>
      </c>
      <c r="G111" s="13" t="e">
        <f>cost!G111*cost!$G$3*cost!$G$2/cost!$P$1+(cost!F111*cost!$F$3/cost!$P$1)/2</f>
        <v>#VALUE!</v>
      </c>
      <c r="H111" s="13" t="e">
        <f>cost!H111*cost!$H$3*cost!$H$2/cost!$P$1</f>
        <v>#VALUE!</v>
      </c>
      <c r="I111" s="13" t="e">
        <f>cost!I111*cost!$I$3*cost!$I$2/cost!$P$1</f>
        <v>#VALUE!</v>
      </c>
      <c r="J111" s="13" t="e">
        <f>cost!J111*cost!$J$3*cost!$J$2/cost!$P$1</f>
        <v>#VALUE!</v>
      </c>
      <c r="K111" s="13" t="e">
        <f>cost!K111*cost!$K$3/cost!$P$1</f>
        <v>#VALUE!</v>
      </c>
      <c r="L111" s="13" t="e">
        <f>cost!L111*cost!$L$3*cost!$L$2/cost!$P$1</f>
        <v>#VALUE!</v>
      </c>
    </row>
    <row r="112" spans="1:12" ht="72" x14ac:dyDescent="0.2">
      <c r="A112" s="35" t="s">
        <v>4709</v>
      </c>
      <c r="B112" s="15" t="s">
        <v>248</v>
      </c>
      <c r="C112" s="15" t="s">
        <v>2298</v>
      </c>
      <c r="D112" s="19"/>
      <c r="E112" s="20" t="e">
        <f>cost!E112*cost!$E$3*cost!$E$2/cost!$P$1</f>
        <v>#VALUE!</v>
      </c>
      <c r="F112" s="13" t="e">
        <f>(cost!F112*cost!$F$3/cost!$P$1)/2</f>
        <v>#VALUE!</v>
      </c>
      <c r="G112" s="13" t="e">
        <f>cost!G112*cost!$G$3*cost!$G$2/cost!$P$1+(cost!F112*cost!$F$3/cost!$P$1)/2</f>
        <v>#VALUE!</v>
      </c>
      <c r="H112" s="13" t="e">
        <f>cost!H112*cost!$H$3*cost!$H$2/cost!$P$1</f>
        <v>#VALUE!</v>
      </c>
      <c r="I112" s="13" t="e">
        <f>cost!I112*cost!$I$3*cost!$I$2/cost!$P$1</f>
        <v>#VALUE!</v>
      </c>
      <c r="J112" s="13" t="e">
        <f>cost!J112*cost!$J$3*cost!$J$2/cost!$P$1</f>
        <v>#VALUE!</v>
      </c>
      <c r="K112" s="13" t="e">
        <f>cost!K112*cost!$K$3/cost!$P$1</f>
        <v>#VALUE!</v>
      </c>
      <c r="L112" s="13" t="e">
        <f>cost!L112*cost!$L$3*cost!$L$2/cost!$P$1</f>
        <v>#VALUE!</v>
      </c>
    </row>
    <row r="113" spans="1:12" ht="18" x14ac:dyDescent="0.2">
      <c r="A113" s="34" t="s">
        <v>4710</v>
      </c>
      <c r="B113" s="15" t="s">
        <v>249</v>
      </c>
      <c r="C113" s="15" t="s">
        <v>249</v>
      </c>
      <c r="D113" s="19"/>
      <c r="E113" s="20" t="e">
        <f>cost!E113*cost!$E$3*cost!$E$2/cost!$P$1</f>
        <v>#VALUE!</v>
      </c>
      <c r="F113" s="13" t="e">
        <f>(cost!F113*cost!$F$3/cost!$P$1)/2</f>
        <v>#VALUE!</v>
      </c>
      <c r="G113" s="13" t="e">
        <f>cost!G113*cost!$G$3*cost!$G$2/cost!$P$1+(cost!F113*cost!$F$3/cost!$P$1)/2</f>
        <v>#VALUE!</v>
      </c>
      <c r="H113" s="13" t="e">
        <f>cost!H113*cost!$H$3*cost!$H$2/cost!$P$1</f>
        <v>#VALUE!</v>
      </c>
      <c r="I113" s="13" t="e">
        <f>cost!I113*cost!$I$3*cost!$I$2/cost!$P$1</f>
        <v>#VALUE!</v>
      </c>
      <c r="J113" s="13" t="e">
        <f>cost!J113*cost!$J$3*cost!$J$2/cost!$P$1</f>
        <v>#VALUE!</v>
      </c>
      <c r="K113" s="13" t="e">
        <f>cost!K113*cost!$K$3/cost!$P$1</f>
        <v>#VALUE!</v>
      </c>
      <c r="L113" s="13" t="e">
        <f>cost!L113*cost!$L$3*cost!$L$2/cost!$P$1</f>
        <v>#VALUE!</v>
      </c>
    </row>
    <row r="114" spans="1:12" ht="162" x14ac:dyDescent="0.2">
      <c r="A114" s="34" t="s">
        <v>4711</v>
      </c>
      <c r="B114" s="15" t="s">
        <v>250</v>
      </c>
      <c r="C114" s="15" t="s">
        <v>2299</v>
      </c>
      <c r="D114" s="19"/>
      <c r="E114" s="20" t="e">
        <f>cost!E114*cost!$E$3*cost!$E$2/cost!$P$1</f>
        <v>#VALUE!</v>
      </c>
      <c r="F114" s="13" t="e">
        <f>(cost!F114*cost!$F$3/cost!$P$1)/2</f>
        <v>#VALUE!</v>
      </c>
      <c r="G114" s="13" t="e">
        <f>cost!G114*cost!$G$3*cost!$G$2/cost!$P$1+(cost!F114*cost!$F$3/cost!$P$1)/2</f>
        <v>#VALUE!</v>
      </c>
      <c r="H114" s="13" t="e">
        <f>cost!H114*cost!$H$3*cost!$H$2/cost!$P$1</f>
        <v>#VALUE!</v>
      </c>
      <c r="I114" s="13" t="e">
        <f>cost!I114*cost!$I$3*cost!$I$2/cost!$P$1</f>
        <v>#VALUE!</v>
      </c>
      <c r="J114" s="13" t="e">
        <f>cost!J114*cost!$J$3*cost!$J$2/cost!$P$1</f>
        <v>#VALUE!</v>
      </c>
      <c r="K114" s="13" t="e">
        <f>cost!K114*cost!$K$3/cost!$P$1</f>
        <v>#VALUE!</v>
      </c>
      <c r="L114" s="13" t="e">
        <f>cost!L114*cost!$L$3*cost!$L$2/cost!$P$1</f>
        <v>#VALUE!</v>
      </c>
    </row>
    <row r="115" spans="1:12" ht="54" x14ac:dyDescent="0.2">
      <c r="A115" s="34" t="s">
        <v>4712</v>
      </c>
      <c r="B115" s="15" t="s">
        <v>251</v>
      </c>
      <c r="C115" s="15" t="s">
        <v>2300</v>
      </c>
      <c r="D115" s="19"/>
      <c r="E115" s="20" t="e">
        <f>cost!E115*cost!$E$3*cost!$E$2/cost!$P$1</f>
        <v>#VALUE!</v>
      </c>
      <c r="F115" s="13" t="e">
        <f>(cost!F115*cost!$F$3/cost!$P$1)/2</f>
        <v>#VALUE!</v>
      </c>
      <c r="G115" s="13" t="e">
        <f>cost!G115*cost!$G$3*cost!$G$2/cost!$P$1+(cost!F115*cost!$F$3/cost!$P$1)/2</f>
        <v>#VALUE!</v>
      </c>
      <c r="H115" s="13" t="e">
        <f>cost!H115*cost!$H$3*cost!$H$2/cost!$P$1</f>
        <v>#VALUE!</v>
      </c>
      <c r="I115" s="13" t="e">
        <f>cost!I115*cost!$I$3*cost!$I$2/cost!$P$1</f>
        <v>#VALUE!</v>
      </c>
      <c r="J115" s="13" t="e">
        <f>cost!J115*cost!$J$3*cost!$J$2/cost!$P$1</f>
        <v>#VALUE!</v>
      </c>
      <c r="K115" s="13" t="e">
        <f>cost!K115*cost!$K$3/cost!$P$1</f>
        <v>#VALUE!</v>
      </c>
      <c r="L115" s="13" t="e">
        <f>cost!L115*cost!$L$3*cost!$L$2/cost!$P$1</f>
        <v>#VALUE!</v>
      </c>
    </row>
    <row r="116" spans="1:12" ht="36" x14ac:dyDescent="0.2">
      <c r="A116" s="34" t="s">
        <v>4713</v>
      </c>
      <c r="B116" s="15" t="s">
        <v>252</v>
      </c>
      <c r="C116" s="15" t="s">
        <v>2301</v>
      </c>
      <c r="D116" s="19"/>
      <c r="E116" s="20" t="e">
        <f>cost!E116*cost!$E$3*cost!$E$2/cost!$P$1</f>
        <v>#VALUE!</v>
      </c>
      <c r="F116" s="13" t="e">
        <f>(cost!F116*cost!$F$3/cost!$P$1)/2</f>
        <v>#VALUE!</v>
      </c>
      <c r="G116" s="13" t="e">
        <f>cost!G116*cost!$G$3*cost!$G$2/cost!$P$1+(cost!F116*cost!$F$3/cost!$P$1)/2</f>
        <v>#VALUE!</v>
      </c>
      <c r="H116" s="13" t="e">
        <f>cost!H116*cost!$H$3*cost!$H$2/cost!$P$1</f>
        <v>#VALUE!</v>
      </c>
      <c r="I116" s="13" t="e">
        <f>cost!I116*cost!$I$3*cost!$I$2/cost!$P$1</f>
        <v>#VALUE!</v>
      </c>
      <c r="J116" s="13" t="e">
        <f>cost!J116*cost!$J$3*cost!$J$2/cost!$P$1</f>
        <v>#VALUE!</v>
      </c>
      <c r="K116" s="13" t="e">
        <f>cost!K116*cost!$K$3/cost!$P$1</f>
        <v>#VALUE!</v>
      </c>
      <c r="L116" s="13" t="e">
        <f>cost!L116*cost!$L$3*cost!$L$2/cost!$P$1</f>
        <v>#VALUE!</v>
      </c>
    </row>
    <row r="117" spans="1:12" ht="54" x14ac:dyDescent="0.2">
      <c r="A117" s="34" t="s">
        <v>4714</v>
      </c>
      <c r="B117" s="15" t="s">
        <v>253</v>
      </c>
      <c r="C117" s="15" t="s">
        <v>2302</v>
      </c>
      <c r="D117" s="19"/>
      <c r="E117" s="20" t="e">
        <f>cost!E117*cost!$E$3*cost!$E$2/cost!$P$1</f>
        <v>#VALUE!</v>
      </c>
      <c r="F117" s="13" t="e">
        <f>(cost!F117*cost!$F$3/cost!$P$1)/2</f>
        <v>#VALUE!</v>
      </c>
      <c r="G117" s="13" t="e">
        <f>cost!G117*cost!$G$3*cost!$G$2/cost!$P$1+(cost!F117*cost!$F$3/cost!$P$1)/2</f>
        <v>#VALUE!</v>
      </c>
      <c r="H117" s="13" t="e">
        <f>cost!H117*cost!$H$3*cost!$H$2/cost!$P$1</f>
        <v>#VALUE!</v>
      </c>
      <c r="I117" s="13" t="e">
        <f>cost!I117*cost!$I$3*cost!$I$2/cost!$P$1</f>
        <v>#VALUE!</v>
      </c>
      <c r="J117" s="13" t="e">
        <f>cost!J117*cost!$J$3*cost!$J$2/cost!$P$1</f>
        <v>#VALUE!</v>
      </c>
      <c r="K117" s="13" t="e">
        <f>cost!K117*cost!$K$3/cost!$P$1</f>
        <v>#VALUE!</v>
      </c>
      <c r="L117" s="13" t="e">
        <f>cost!L117*cost!$L$3*cost!$L$2/cost!$P$1</f>
        <v>#VALUE!</v>
      </c>
    </row>
    <row r="118" spans="1:12" ht="108" x14ac:dyDescent="0.2">
      <c r="A118" s="34" t="s">
        <v>4715</v>
      </c>
      <c r="B118" s="15" t="s">
        <v>254</v>
      </c>
      <c r="C118" s="15" t="s">
        <v>2303</v>
      </c>
      <c r="D118" s="19"/>
      <c r="E118" s="20" t="e">
        <f>cost!E118*cost!$E$3*cost!$E$2/cost!$P$1</f>
        <v>#VALUE!</v>
      </c>
      <c r="F118" s="13" t="e">
        <f>(cost!F118*cost!$F$3/cost!$P$1)/2</f>
        <v>#VALUE!</v>
      </c>
      <c r="G118" s="13" t="e">
        <f>cost!G118*cost!$G$3*cost!$G$2/cost!$P$1+(cost!F118*cost!$F$3/cost!$P$1)/2</f>
        <v>#VALUE!</v>
      </c>
      <c r="H118" s="13" t="e">
        <f>cost!H118*cost!$H$3*cost!$H$2/cost!$P$1</f>
        <v>#VALUE!</v>
      </c>
      <c r="I118" s="13" t="e">
        <f>cost!I118*cost!$I$3*cost!$I$2/cost!$P$1</f>
        <v>#VALUE!</v>
      </c>
      <c r="J118" s="13" t="e">
        <f>cost!J118*cost!$J$3*cost!$J$2/cost!$P$1</f>
        <v>#VALUE!</v>
      </c>
      <c r="K118" s="13" t="e">
        <f>cost!K118*cost!$K$3/cost!$P$1</f>
        <v>#VALUE!</v>
      </c>
      <c r="L118" s="13" t="e">
        <f>cost!L118*cost!$L$3*cost!$L$2/cost!$P$1</f>
        <v>#VALUE!</v>
      </c>
    </row>
    <row r="119" spans="1:12" ht="36" x14ac:dyDescent="0.2">
      <c r="A119" s="35" t="s">
        <v>4716</v>
      </c>
      <c r="B119" s="15" t="s">
        <v>28</v>
      </c>
      <c r="C119" s="15" t="s">
        <v>2304</v>
      </c>
      <c r="D119" s="19"/>
      <c r="E119" s="20">
        <f>cost!E119*cost!$E$3*cost!$E$2/cost!$P$1</f>
        <v>28.378378378378375</v>
      </c>
      <c r="F119" s="13">
        <f>(cost!F119*cost!$F$3/cost!$P$1)/2</f>
        <v>33.783783783783782</v>
      </c>
      <c r="G119" s="13">
        <f>cost!G119*cost!$G$3*cost!$G$2/cost!$P$1+(cost!F119*cost!$F$3/cost!$P$1)/2</f>
        <v>50.810810810810807</v>
      </c>
      <c r="H119" s="13">
        <f>cost!H119*cost!$H$3*cost!$H$2/cost!$P$1</f>
        <v>0</v>
      </c>
      <c r="I119" s="13">
        <f>cost!I119*cost!$I$3*cost!$I$2/cost!$P$1</f>
        <v>0</v>
      </c>
      <c r="J119" s="13">
        <f>cost!J119*cost!$J$3*cost!$J$2/cost!$P$1</f>
        <v>0</v>
      </c>
      <c r="K119" s="13">
        <f>cost!K119*cost!$K$3/cost!$P$1</f>
        <v>0</v>
      </c>
      <c r="L119" s="13">
        <f>cost!L119*cost!$L$3*cost!$L$2/cost!$P$1</f>
        <v>0</v>
      </c>
    </row>
    <row r="120" spans="1:12" ht="90" x14ac:dyDescent="0.2">
      <c r="A120" s="35" t="s">
        <v>4717</v>
      </c>
      <c r="B120" s="15" t="s">
        <v>255</v>
      </c>
      <c r="C120" s="15" t="s">
        <v>2305</v>
      </c>
      <c r="D120" s="19"/>
      <c r="E120" s="20" t="e">
        <f>cost!E120*cost!$E$3*cost!$E$2/cost!$P$1</f>
        <v>#VALUE!</v>
      </c>
      <c r="F120" s="13" t="e">
        <f>(cost!F120*cost!$F$3/cost!$P$1)/2</f>
        <v>#VALUE!</v>
      </c>
      <c r="G120" s="13" t="e">
        <f>cost!G120*cost!$G$3*cost!$G$2/cost!$P$1+(cost!F120*cost!$F$3/cost!$P$1)/2</f>
        <v>#VALUE!</v>
      </c>
      <c r="H120" s="13" t="e">
        <f>cost!H120*cost!$H$3*cost!$H$2/cost!$P$1</f>
        <v>#VALUE!</v>
      </c>
      <c r="I120" s="13" t="e">
        <f>cost!I120*cost!$I$3*cost!$I$2/cost!$P$1</f>
        <v>#VALUE!</v>
      </c>
      <c r="J120" s="13" t="e">
        <f>cost!J120*cost!$J$3*cost!$J$2/cost!$P$1</f>
        <v>#VALUE!</v>
      </c>
      <c r="K120" s="13" t="e">
        <f>cost!K120*cost!$K$3/cost!$P$1</f>
        <v>#VALUE!</v>
      </c>
      <c r="L120" s="13" t="e">
        <f>cost!L120*cost!$L$3*cost!$L$2/cost!$P$1</f>
        <v>#VALUE!</v>
      </c>
    </row>
    <row r="121" spans="1:12" ht="36" x14ac:dyDescent="0.2">
      <c r="A121" s="35" t="s">
        <v>4718</v>
      </c>
      <c r="B121" s="15" t="s">
        <v>256</v>
      </c>
      <c r="C121" s="15" t="s">
        <v>2306</v>
      </c>
      <c r="D121" s="19"/>
      <c r="E121" s="20" t="e">
        <f>cost!E121*cost!$E$3*cost!$E$2/cost!$P$1</f>
        <v>#VALUE!</v>
      </c>
      <c r="F121" s="13" t="e">
        <f>(cost!F121*cost!$F$3/cost!$P$1)/2</f>
        <v>#VALUE!</v>
      </c>
      <c r="G121" s="13" t="e">
        <f>cost!G121*cost!$G$3*cost!$G$2/cost!$P$1+(cost!F121*cost!$F$3/cost!$P$1)/2</f>
        <v>#VALUE!</v>
      </c>
      <c r="H121" s="13" t="e">
        <f>cost!H121*cost!$H$3*cost!$H$2/cost!$P$1</f>
        <v>#VALUE!</v>
      </c>
      <c r="I121" s="13" t="e">
        <f>cost!I121*cost!$I$3*cost!$I$2/cost!$P$1</f>
        <v>#VALUE!</v>
      </c>
      <c r="J121" s="13" t="e">
        <f>cost!J121*cost!$J$3*cost!$J$2/cost!$P$1</f>
        <v>#VALUE!</v>
      </c>
      <c r="K121" s="13" t="e">
        <f>cost!K121*cost!$K$3/cost!$P$1</f>
        <v>#VALUE!</v>
      </c>
      <c r="L121" s="13" t="e">
        <f>cost!L121*cost!$L$3*cost!$L$2/cost!$P$1</f>
        <v>#VALUE!</v>
      </c>
    </row>
    <row r="122" spans="1:12" ht="90" x14ac:dyDescent="0.2">
      <c r="A122" s="34" t="s">
        <v>4719</v>
      </c>
      <c r="B122" s="15" t="s">
        <v>257</v>
      </c>
      <c r="C122" s="15" t="s">
        <v>2307</v>
      </c>
      <c r="D122" s="19"/>
      <c r="E122" s="20" t="e">
        <f>cost!E122*cost!$E$3*cost!$E$2/cost!$P$1</f>
        <v>#VALUE!</v>
      </c>
      <c r="F122" s="13" t="e">
        <f>(cost!F122*cost!$F$3/cost!$P$1)/2</f>
        <v>#VALUE!</v>
      </c>
      <c r="G122" s="13" t="e">
        <f>cost!G122*cost!$G$3*cost!$G$2/cost!$P$1+(cost!F122*cost!$F$3/cost!$P$1)/2</f>
        <v>#VALUE!</v>
      </c>
      <c r="H122" s="13" t="e">
        <f>cost!H122*cost!$H$3*cost!$H$2/cost!$P$1</f>
        <v>#VALUE!</v>
      </c>
      <c r="I122" s="13" t="e">
        <f>cost!I122*cost!$I$3*cost!$I$2/cost!$P$1</f>
        <v>#VALUE!</v>
      </c>
      <c r="J122" s="13" t="e">
        <f>cost!J122*cost!$J$3*cost!$J$2/cost!$P$1</f>
        <v>#VALUE!</v>
      </c>
      <c r="K122" s="13" t="e">
        <f>cost!K122*cost!$K$3/cost!$P$1</f>
        <v>#VALUE!</v>
      </c>
      <c r="L122" s="13" t="e">
        <f>cost!L122*cost!$L$3*cost!$L$2/cost!$P$1</f>
        <v>#VALUE!</v>
      </c>
    </row>
    <row r="123" spans="1:12" ht="54" x14ac:dyDescent="0.2">
      <c r="A123" s="35" t="s">
        <v>4720</v>
      </c>
      <c r="B123" s="15" t="s">
        <v>258</v>
      </c>
      <c r="C123" s="15" t="s">
        <v>2308</v>
      </c>
      <c r="D123" s="19"/>
      <c r="E123" s="20" t="e">
        <f>cost!E123*cost!$E$3*cost!$E$2/cost!$P$1</f>
        <v>#VALUE!</v>
      </c>
      <c r="F123" s="13" t="e">
        <f>(cost!F123*cost!$F$3/cost!$P$1)/2</f>
        <v>#VALUE!</v>
      </c>
      <c r="G123" s="13" t="e">
        <f>cost!G123*cost!$G$3*cost!$G$2/cost!$P$1+(cost!F123*cost!$F$3/cost!$P$1)/2</f>
        <v>#VALUE!</v>
      </c>
      <c r="H123" s="13" t="e">
        <f>cost!H123*cost!$H$3*cost!$H$2/cost!$P$1</f>
        <v>#VALUE!</v>
      </c>
      <c r="I123" s="13" t="e">
        <f>cost!I123*cost!$I$3*cost!$I$2/cost!$P$1</f>
        <v>#VALUE!</v>
      </c>
      <c r="J123" s="13" t="e">
        <f>cost!J123*cost!$J$3*cost!$J$2/cost!$P$1</f>
        <v>#VALUE!</v>
      </c>
      <c r="K123" s="13" t="e">
        <f>cost!K123*cost!$K$3/cost!$P$1</f>
        <v>#VALUE!</v>
      </c>
      <c r="L123" s="13" t="e">
        <f>cost!L123*cost!$L$3*cost!$L$2/cost!$P$1</f>
        <v>#VALUE!</v>
      </c>
    </row>
    <row r="124" spans="1:12" ht="36" x14ac:dyDescent="0.2">
      <c r="A124" s="35" t="s">
        <v>4721</v>
      </c>
      <c r="B124" s="15" t="s">
        <v>259</v>
      </c>
      <c r="C124" s="15" t="s">
        <v>2309</v>
      </c>
      <c r="D124" s="19"/>
      <c r="E124" s="20">
        <f>cost!E124*cost!$E$3*cost!$E$2/cost!$P$1</f>
        <v>113.5135135135135</v>
      </c>
      <c r="F124" s="13">
        <f>(cost!F124*cost!$F$3/cost!$P$1)/2</f>
        <v>33.783783783783782</v>
      </c>
      <c r="G124" s="13">
        <f>cost!G124*cost!$G$3*cost!$G$2/cost!$P$1+(cost!F124*cost!$F$3/cost!$P$1)/2</f>
        <v>42.297297297297291</v>
      </c>
      <c r="H124" s="13">
        <f>cost!H124*cost!$H$3*cost!$H$2/cost!$P$1</f>
        <v>0</v>
      </c>
      <c r="I124" s="13">
        <f>cost!I124*cost!$I$3*cost!$I$2/cost!$P$1</f>
        <v>0</v>
      </c>
      <c r="J124" s="13">
        <f>cost!J124*cost!$J$3*cost!$J$2/cost!$P$1</f>
        <v>0</v>
      </c>
      <c r="K124" s="13">
        <f>cost!K124*cost!$K$3/cost!$P$1</f>
        <v>0</v>
      </c>
      <c r="L124" s="13">
        <f>cost!L124*cost!$L$3*cost!$L$2/cost!$P$1</f>
        <v>0</v>
      </c>
    </row>
    <row r="125" spans="1:12" ht="54" x14ac:dyDescent="0.2">
      <c r="A125" s="34" t="s">
        <v>4722</v>
      </c>
      <c r="B125" s="15" t="s">
        <v>260</v>
      </c>
      <c r="C125" s="15" t="s">
        <v>2310</v>
      </c>
      <c r="D125" s="19"/>
      <c r="E125" s="20" t="e">
        <f>cost!E125*cost!$E$3*cost!$E$2/cost!$P$1</f>
        <v>#VALUE!</v>
      </c>
      <c r="F125" s="13" t="e">
        <f>(cost!F125*cost!$F$3/cost!$P$1)/2</f>
        <v>#VALUE!</v>
      </c>
      <c r="G125" s="13" t="e">
        <f>cost!G125*cost!$G$3*cost!$G$2/cost!$P$1+(cost!F125*cost!$F$3/cost!$P$1)/2</f>
        <v>#VALUE!</v>
      </c>
      <c r="H125" s="13" t="e">
        <f>cost!H125*cost!$H$3*cost!$H$2/cost!$P$1</f>
        <v>#VALUE!</v>
      </c>
      <c r="I125" s="13" t="e">
        <f>cost!I125*cost!$I$3*cost!$I$2/cost!$P$1</f>
        <v>#VALUE!</v>
      </c>
      <c r="J125" s="13" t="e">
        <f>cost!J125*cost!$J$3*cost!$J$2/cost!$P$1</f>
        <v>#VALUE!</v>
      </c>
      <c r="K125" s="13" t="e">
        <f>cost!K125*cost!$K$3/cost!$P$1</f>
        <v>#VALUE!</v>
      </c>
      <c r="L125" s="13" t="e">
        <f>cost!L125*cost!$L$3*cost!$L$2/cost!$P$1</f>
        <v>#VALUE!</v>
      </c>
    </row>
    <row r="126" spans="1:12" ht="54" x14ac:dyDescent="0.2">
      <c r="A126" s="34" t="s">
        <v>4723</v>
      </c>
      <c r="B126" s="15" t="s">
        <v>261</v>
      </c>
      <c r="C126" s="15" t="s">
        <v>2311</v>
      </c>
      <c r="D126" s="19"/>
      <c r="E126" s="20" t="e">
        <f>cost!E126*cost!$E$3*cost!$E$2/cost!$P$1</f>
        <v>#VALUE!</v>
      </c>
      <c r="F126" s="13" t="e">
        <f>(cost!F126*cost!$F$3/cost!$P$1)/2</f>
        <v>#VALUE!</v>
      </c>
      <c r="G126" s="13" t="e">
        <f>cost!G126*cost!$G$3*cost!$G$2/cost!$P$1+(cost!F126*cost!$F$3/cost!$P$1)/2</f>
        <v>#VALUE!</v>
      </c>
      <c r="H126" s="13" t="e">
        <f>cost!H126*cost!$H$3*cost!$H$2/cost!$P$1</f>
        <v>#VALUE!</v>
      </c>
      <c r="I126" s="13" t="e">
        <f>cost!I126*cost!$I$3*cost!$I$2/cost!$P$1</f>
        <v>#VALUE!</v>
      </c>
      <c r="J126" s="13" t="e">
        <f>cost!J126*cost!$J$3*cost!$J$2/cost!$P$1</f>
        <v>#VALUE!</v>
      </c>
      <c r="K126" s="13" t="e">
        <f>cost!K126*cost!$K$3/cost!$P$1</f>
        <v>#VALUE!</v>
      </c>
      <c r="L126" s="13" t="e">
        <f>cost!L126*cost!$L$3*cost!$L$2/cost!$P$1</f>
        <v>#VALUE!</v>
      </c>
    </row>
    <row r="127" spans="1:12" ht="36" x14ac:dyDescent="0.2">
      <c r="A127" s="35" t="s">
        <v>4724</v>
      </c>
      <c r="B127" s="15" t="s">
        <v>24</v>
      </c>
      <c r="C127" s="15" t="s">
        <v>2304</v>
      </c>
      <c r="D127" s="19"/>
      <c r="E127" s="20">
        <f>cost!E127*cost!$E$3*cost!$E$2/cost!$P$1</f>
        <v>227.027027027027</v>
      </c>
      <c r="F127" s="13">
        <f>(cost!F127*cost!$F$3/cost!$P$1)/2</f>
        <v>33.783783783783782</v>
      </c>
      <c r="G127" s="13">
        <f>cost!G127*cost!$G$3*cost!$G$2/cost!$P$1+(cost!F127*cost!$F$3/cost!$P$1)/2</f>
        <v>67.837837837837839</v>
      </c>
      <c r="H127" s="13">
        <f>cost!H127*cost!$H$3*cost!$H$2/cost!$P$1</f>
        <v>0</v>
      </c>
      <c r="I127" s="13">
        <f>cost!I127*cost!$I$3*cost!$I$2/cost!$P$1</f>
        <v>0</v>
      </c>
      <c r="J127" s="13">
        <f>cost!J127*cost!$J$3*cost!$J$2/cost!$P$1</f>
        <v>0</v>
      </c>
      <c r="K127" s="13">
        <f>cost!K127*cost!$K$3/cost!$P$1</f>
        <v>0</v>
      </c>
      <c r="L127" s="13">
        <f>cost!L127*cost!$L$3*cost!$L$2/cost!$P$1</f>
        <v>0</v>
      </c>
    </row>
    <row r="128" spans="1:12" ht="108" x14ac:dyDescent="0.2">
      <c r="A128" s="35" t="s">
        <v>4725</v>
      </c>
      <c r="B128" s="15" t="s">
        <v>262</v>
      </c>
      <c r="C128" s="15" t="s">
        <v>2312</v>
      </c>
      <c r="D128" s="19"/>
      <c r="E128" s="20" t="e">
        <f>cost!E128*cost!$E$3*cost!$E$2/cost!$P$1</f>
        <v>#VALUE!</v>
      </c>
      <c r="F128" s="13" t="e">
        <f>(cost!F128*cost!$F$3/cost!$P$1)/2</f>
        <v>#VALUE!</v>
      </c>
      <c r="G128" s="13" t="e">
        <f>cost!G128*cost!$G$3*cost!$G$2/cost!$P$1+(cost!F128*cost!$F$3/cost!$P$1)/2</f>
        <v>#VALUE!</v>
      </c>
      <c r="H128" s="13" t="e">
        <f>cost!H128*cost!$H$3*cost!$H$2/cost!$P$1</f>
        <v>#VALUE!</v>
      </c>
      <c r="I128" s="13" t="e">
        <f>cost!I128*cost!$I$3*cost!$I$2/cost!$P$1</f>
        <v>#VALUE!</v>
      </c>
      <c r="J128" s="13" t="e">
        <f>cost!J128*cost!$J$3*cost!$J$2/cost!$P$1</f>
        <v>#VALUE!</v>
      </c>
      <c r="K128" s="13" t="e">
        <f>cost!K128*cost!$K$3/cost!$P$1</f>
        <v>#VALUE!</v>
      </c>
      <c r="L128" s="13" t="e">
        <f>cost!L128*cost!$L$3*cost!$L$2/cost!$P$1</f>
        <v>#VALUE!</v>
      </c>
    </row>
    <row r="129" spans="1:12" ht="54" x14ac:dyDescent="0.2">
      <c r="A129" s="34" t="s">
        <v>4726</v>
      </c>
      <c r="B129" s="15" t="s">
        <v>54</v>
      </c>
      <c r="C129" s="15" t="s">
        <v>2313</v>
      </c>
      <c r="D129" s="19"/>
      <c r="E129" s="20">
        <f>cost!E129*cost!$E$3*cost!$E$2/cost!$P$1</f>
        <v>908.10810810810801</v>
      </c>
      <c r="F129" s="13">
        <f>(cost!F129*cost!$F$3/cost!$P$1)/2</f>
        <v>718.91891891891885</v>
      </c>
      <c r="G129" s="13">
        <f>cost!G129*cost!$G$3*cost!$G$2/cost!$P$1+(cost!F129*cost!$F$3/cost!$P$1)/2</f>
        <v>923.24324324324311</v>
      </c>
      <c r="H129" s="13">
        <f>cost!H129*cost!$H$3*cost!$H$2/cost!$P$1</f>
        <v>0</v>
      </c>
      <c r="I129" s="13">
        <f>cost!I129*cost!$I$3*cost!$I$2/cost!$P$1</f>
        <v>0</v>
      </c>
      <c r="J129" s="13">
        <f>cost!J129*cost!$J$3*cost!$J$2/cost!$P$1</f>
        <v>28.046025</v>
      </c>
      <c r="K129" s="13">
        <f>cost!K129*cost!$K$3/cost!$P$1</f>
        <v>81.02955</v>
      </c>
      <c r="L129" s="13">
        <f>cost!L129*cost!$L$3*cost!$L$2/cost!$P$1</f>
        <v>131.30205299994108</v>
      </c>
    </row>
    <row r="130" spans="1:12" ht="54" x14ac:dyDescent="0.2">
      <c r="A130" s="34" t="s">
        <v>4727</v>
      </c>
      <c r="B130" s="15" t="s">
        <v>263</v>
      </c>
      <c r="C130" s="15" t="s">
        <v>2313</v>
      </c>
      <c r="D130" s="19"/>
      <c r="E130" s="20" t="e">
        <f>cost!E130*cost!$E$3*cost!$E$2/cost!$P$1</f>
        <v>#VALUE!</v>
      </c>
      <c r="F130" s="13" t="e">
        <f>(cost!F130*cost!$F$3/cost!$P$1)/2</f>
        <v>#VALUE!</v>
      </c>
      <c r="G130" s="13" t="e">
        <f>cost!G130*cost!$G$3*cost!$G$2/cost!$P$1+(cost!F130*cost!$F$3/cost!$P$1)/2</f>
        <v>#VALUE!</v>
      </c>
      <c r="H130" s="13" t="e">
        <f>cost!H130*cost!$H$3*cost!$H$2/cost!$P$1</f>
        <v>#VALUE!</v>
      </c>
      <c r="I130" s="13" t="e">
        <f>cost!I130*cost!$I$3*cost!$I$2/cost!$P$1</f>
        <v>#VALUE!</v>
      </c>
      <c r="J130" s="13" t="e">
        <f>cost!J130*cost!$J$3*cost!$J$2/cost!$P$1</f>
        <v>#VALUE!</v>
      </c>
      <c r="K130" s="13" t="e">
        <f>cost!K130*cost!$K$3/cost!$P$1</f>
        <v>#VALUE!</v>
      </c>
      <c r="L130" s="13" t="e">
        <f>cost!L130*cost!$L$3*cost!$L$2/cost!$P$1</f>
        <v>#VALUE!</v>
      </c>
    </row>
    <row r="131" spans="1:12" ht="72" x14ac:dyDescent="0.2">
      <c r="A131" s="35" t="s">
        <v>4728</v>
      </c>
      <c r="B131" s="15" t="s">
        <v>264</v>
      </c>
      <c r="C131" s="15" t="s">
        <v>2314</v>
      </c>
      <c r="D131" s="19"/>
      <c r="E131" s="20" t="e">
        <f>cost!E131*cost!$E$3*cost!$E$2/cost!$P$1</f>
        <v>#VALUE!</v>
      </c>
      <c r="F131" s="13" t="e">
        <f>(cost!F131*cost!$F$3/cost!$P$1)/2</f>
        <v>#VALUE!</v>
      </c>
      <c r="G131" s="13" t="e">
        <f>cost!G131*cost!$G$3*cost!$G$2/cost!$P$1+(cost!F131*cost!$F$3/cost!$P$1)/2</f>
        <v>#VALUE!</v>
      </c>
      <c r="H131" s="13" t="e">
        <f>cost!H131*cost!$H$3*cost!$H$2/cost!$P$1</f>
        <v>#VALUE!</v>
      </c>
      <c r="I131" s="13" t="e">
        <f>cost!I131*cost!$I$3*cost!$I$2/cost!$P$1</f>
        <v>#VALUE!</v>
      </c>
      <c r="J131" s="13" t="e">
        <f>cost!J131*cost!$J$3*cost!$J$2/cost!$P$1</f>
        <v>#VALUE!</v>
      </c>
      <c r="K131" s="13" t="e">
        <f>cost!K131*cost!$K$3/cost!$P$1</f>
        <v>#VALUE!</v>
      </c>
      <c r="L131" s="13" t="e">
        <f>cost!L131*cost!$L$3*cost!$L$2/cost!$P$1</f>
        <v>#VALUE!</v>
      </c>
    </row>
    <row r="132" spans="1:12" ht="144" x14ac:dyDescent="0.2">
      <c r="A132" s="35" t="s">
        <v>4729</v>
      </c>
      <c r="B132" s="15" t="s">
        <v>265</v>
      </c>
      <c r="C132" s="15" t="s">
        <v>2315</v>
      </c>
      <c r="D132" s="19"/>
      <c r="E132" s="20" t="e">
        <f>cost!E132*cost!$E$3*cost!$E$2/cost!$P$1</f>
        <v>#VALUE!</v>
      </c>
      <c r="F132" s="13" t="e">
        <f>(cost!F132*cost!$F$3/cost!$P$1)/2</f>
        <v>#VALUE!</v>
      </c>
      <c r="G132" s="13" t="e">
        <f>cost!G132*cost!$G$3*cost!$G$2/cost!$P$1+(cost!F132*cost!$F$3/cost!$P$1)/2</f>
        <v>#VALUE!</v>
      </c>
      <c r="H132" s="13" t="e">
        <f>cost!H132*cost!$H$3*cost!$H$2/cost!$P$1</f>
        <v>#VALUE!</v>
      </c>
      <c r="I132" s="13" t="e">
        <f>cost!I132*cost!$I$3*cost!$I$2/cost!$P$1</f>
        <v>#VALUE!</v>
      </c>
      <c r="J132" s="13" t="e">
        <f>cost!J132*cost!$J$3*cost!$J$2/cost!$P$1</f>
        <v>#VALUE!</v>
      </c>
      <c r="K132" s="13" t="e">
        <f>cost!K132*cost!$K$3/cost!$P$1</f>
        <v>#VALUE!</v>
      </c>
      <c r="L132" s="13" t="e">
        <f>cost!L132*cost!$L$3*cost!$L$2/cost!$P$1</f>
        <v>#VALUE!</v>
      </c>
    </row>
    <row r="133" spans="1:12" ht="126" x14ac:dyDescent="0.2">
      <c r="A133" s="34" t="s">
        <v>4730</v>
      </c>
      <c r="B133" s="15" t="s">
        <v>266</v>
      </c>
      <c r="C133" s="15" t="s">
        <v>2316</v>
      </c>
      <c r="D133" s="19"/>
      <c r="E133" s="20" t="e">
        <f>cost!E133*cost!$E$3*cost!$E$2/cost!$P$1</f>
        <v>#VALUE!</v>
      </c>
      <c r="F133" s="13" t="e">
        <f>(cost!F133*cost!$F$3/cost!$P$1)/2</f>
        <v>#VALUE!</v>
      </c>
      <c r="G133" s="13" t="e">
        <f>cost!G133*cost!$G$3*cost!$G$2/cost!$P$1+(cost!F133*cost!$F$3/cost!$P$1)/2</f>
        <v>#VALUE!</v>
      </c>
      <c r="H133" s="13" t="e">
        <f>cost!H133*cost!$H$3*cost!$H$2/cost!$P$1</f>
        <v>#VALUE!</v>
      </c>
      <c r="I133" s="13" t="e">
        <f>cost!I133*cost!$I$3*cost!$I$2/cost!$P$1</f>
        <v>#VALUE!</v>
      </c>
      <c r="J133" s="13" t="e">
        <f>cost!J133*cost!$J$3*cost!$J$2/cost!$P$1</f>
        <v>#VALUE!</v>
      </c>
      <c r="K133" s="13" t="e">
        <f>cost!K133*cost!$K$3/cost!$P$1</f>
        <v>#VALUE!</v>
      </c>
      <c r="L133" s="13" t="e">
        <f>cost!L133*cost!$L$3*cost!$L$2/cost!$P$1</f>
        <v>#VALUE!</v>
      </c>
    </row>
    <row r="134" spans="1:12" ht="108" x14ac:dyDescent="0.2">
      <c r="A134" s="35" t="s">
        <v>4731</v>
      </c>
      <c r="B134" s="15" t="s">
        <v>267</v>
      </c>
      <c r="C134" s="15" t="s">
        <v>2317</v>
      </c>
      <c r="D134" s="19"/>
      <c r="E134" s="20">
        <f>cost!E134*cost!$E$3*cost!$E$2/cost!$P$1</f>
        <v>0</v>
      </c>
      <c r="F134" s="13">
        <f>(cost!F134*cost!$F$3/cost!$P$1)/2</f>
        <v>0</v>
      </c>
      <c r="G134" s="13">
        <f>cost!G134*cost!$G$3*cost!$G$2/cost!$P$1+(cost!F134*cost!$F$3/cost!$P$1)/2</f>
        <v>0</v>
      </c>
      <c r="H134" s="13">
        <f>cost!H134*cost!$H$3*cost!$H$2/cost!$P$1</f>
        <v>0</v>
      </c>
      <c r="I134" s="13">
        <f>cost!I134*cost!$I$3*cost!$I$2/cost!$P$1</f>
        <v>0</v>
      </c>
      <c r="J134" s="13">
        <f>cost!J134*cost!$J$3*cost!$J$2/cost!$P$1</f>
        <v>148.75874999999999</v>
      </c>
      <c r="K134" s="13">
        <f>cost!K134*cost!$K$3/cost!$P$1</f>
        <v>2814.8715000000002</v>
      </c>
      <c r="L134" s="13">
        <f>cost!L134*cost!$L$3*cost!$L$2/cost!$P$1</f>
        <v>1801.6815237529663</v>
      </c>
    </row>
    <row r="135" spans="1:12" ht="144" x14ac:dyDescent="0.2">
      <c r="A135" s="35" t="s">
        <v>4732</v>
      </c>
      <c r="B135" s="15" t="s">
        <v>268</v>
      </c>
      <c r="C135" s="15" t="s">
        <v>2318</v>
      </c>
      <c r="D135" s="19"/>
      <c r="E135" s="20" t="e">
        <f>cost!E135*cost!$E$3*cost!$E$2/cost!$P$1</f>
        <v>#VALUE!</v>
      </c>
      <c r="F135" s="13" t="e">
        <f>(cost!F135*cost!$F$3/cost!$P$1)/2</f>
        <v>#VALUE!</v>
      </c>
      <c r="G135" s="13" t="e">
        <f>cost!G135*cost!$G$3*cost!$G$2/cost!$P$1+(cost!F135*cost!$F$3/cost!$P$1)/2</f>
        <v>#VALUE!</v>
      </c>
      <c r="H135" s="13" t="e">
        <f>cost!H135*cost!$H$3*cost!$H$2/cost!$P$1</f>
        <v>#VALUE!</v>
      </c>
      <c r="I135" s="13" t="e">
        <f>cost!I135*cost!$I$3*cost!$I$2/cost!$P$1</f>
        <v>#VALUE!</v>
      </c>
      <c r="J135" s="13" t="e">
        <f>cost!J135*cost!$J$3*cost!$J$2/cost!$P$1</f>
        <v>#VALUE!</v>
      </c>
      <c r="K135" s="13" t="e">
        <f>cost!K135*cost!$K$3/cost!$P$1</f>
        <v>#VALUE!</v>
      </c>
      <c r="L135" s="13" t="e">
        <f>cost!L135*cost!$L$3*cost!$L$2/cost!$P$1</f>
        <v>#VALUE!</v>
      </c>
    </row>
    <row r="136" spans="1:12" ht="108" x14ac:dyDescent="0.2">
      <c r="A136" s="34" t="s">
        <v>4733</v>
      </c>
      <c r="B136" s="15" t="s">
        <v>269</v>
      </c>
      <c r="C136" s="15" t="s">
        <v>2319</v>
      </c>
      <c r="D136" s="19"/>
      <c r="E136" s="20" t="e">
        <f>cost!E136*cost!$E$3*cost!$E$2/cost!$P$1</f>
        <v>#VALUE!</v>
      </c>
      <c r="F136" s="13" t="e">
        <f>(cost!F136*cost!$F$3/cost!$P$1)/2</f>
        <v>#VALUE!</v>
      </c>
      <c r="G136" s="13" t="e">
        <f>cost!G136*cost!$G$3*cost!$G$2/cost!$P$1+(cost!F136*cost!$F$3/cost!$P$1)/2</f>
        <v>#VALUE!</v>
      </c>
      <c r="H136" s="13" t="e">
        <f>cost!H136*cost!$H$3*cost!$H$2/cost!$P$1</f>
        <v>#VALUE!</v>
      </c>
      <c r="I136" s="13" t="e">
        <f>cost!I136*cost!$I$3*cost!$I$2/cost!$P$1</f>
        <v>#VALUE!</v>
      </c>
      <c r="J136" s="13" t="e">
        <f>cost!J136*cost!$J$3*cost!$J$2/cost!$P$1</f>
        <v>#VALUE!</v>
      </c>
      <c r="K136" s="13" t="e">
        <f>cost!K136*cost!$K$3/cost!$P$1</f>
        <v>#VALUE!</v>
      </c>
      <c r="L136" s="13" t="e">
        <f>cost!L136*cost!$L$3*cost!$L$2/cost!$P$1</f>
        <v>#VALUE!</v>
      </c>
    </row>
    <row r="137" spans="1:12" ht="90" x14ac:dyDescent="0.2">
      <c r="A137" s="34" t="s">
        <v>4734</v>
      </c>
      <c r="B137" s="15" t="s">
        <v>270</v>
      </c>
      <c r="C137" s="15" t="s">
        <v>2320</v>
      </c>
      <c r="D137" s="19"/>
      <c r="E137" s="20" t="e">
        <f>cost!E137*cost!$E$3*cost!$E$2/cost!$P$1</f>
        <v>#VALUE!</v>
      </c>
      <c r="F137" s="13" t="e">
        <f>(cost!F137*cost!$F$3/cost!$P$1)/2</f>
        <v>#VALUE!</v>
      </c>
      <c r="G137" s="13" t="e">
        <f>cost!G137*cost!$G$3*cost!$G$2/cost!$P$1+(cost!F137*cost!$F$3/cost!$P$1)/2</f>
        <v>#VALUE!</v>
      </c>
      <c r="H137" s="13" t="e">
        <f>cost!H137*cost!$H$3*cost!$H$2/cost!$P$1</f>
        <v>#VALUE!</v>
      </c>
      <c r="I137" s="13" t="e">
        <f>cost!I137*cost!$I$3*cost!$I$2/cost!$P$1</f>
        <v>#VALUE!</v>
      </c>
      <c r="J137" s="13" t="e">
        <f>cost!J137*cost!$J$3*cost!$J$2/cost!$P$1</f>
        <v>#VALUE!</v>
      </c>
      <c r="K137" s="13" t="e">
        <f>cost!K137*cost!$K$3/cost!$P$1</f>
        <v>#VALUE!</v>
      </c>
      <c r="L137" s="13" t="e">
        <f>cost!L137*cost!$L$3*cost!$L$2/cost!$P$1</f>
        <v>#VALUE!</v>
      </c>
    </row>
    <row r="138" spans="1:12" ht="90" x14ac:dyDescent="0.2">
      <c r="A138" s="35" t="s">
        <v>4735</v>
      </c>
      <c r="B138" s="15" t="s">
        <v>271</v>
      </c>
      <c r="C138" s="15" t="s">
        <v>2321</v>
      </c>
      <c r="D138" s="19"/>
      <c r="E138" s="20" t="e">
        <f>cost!E138*cost!$E$3*cost!$E$2/cost!$P$1</f>
        <v>#VALUE!</v>
      </c>
      <c r="F138" s="13" t="e">
        <f>(cost!F138*cost!$F$3/cost!$P$1)/2</f>
        <v>#VALUE!</v>
      </c>
      <c r="G138" s="13" t="e">
        <f>cost!G138*cost!$G$3*cost!$G$2/cost!$P$1+(cost!F138*cost!$F$3/cost!$P$1)/2</f>
        <v>#VALUE!</v>
      </c>
      <c r="H138" s="13" t="e">
        <f>cost!H138*cost!$H$3*cost!$H$2/cost!$P$1</f>
        <v>#VALUE!</v>
      </c>
      <c r="I138" s="13" t="e">
        <f>cost!I138*cost!$I$3*cost!$I$2/cost!$P$1</f>
        <v>#VALUE!</v>
      </c>
      <c r="J138" s="13" t="e">
        <f>cost!J138*cost!$J$3*cost!$J$2/cost!$P$1</f>
        <v>#VALUE!</v>
      </c>
      <c r="K138" s="13" t="e">
        <f>cost!K138*cost!$K$3/cost!$P$1</f>
        <v>#VALUE!</v>
      </c>
      <c r="L138" s="13" t="e">
        <f>cost!L138*cost!$L$3*cost!$L$2/cost!$P$1</f>
        <v>#VALUE!</v>
      </c>
    </row>
    <row r="139" spans="1:12" ht="18" x14ac:dyDescent="0.2">
      <c r="A139" s="34" t="s">
        <v>4736</v>
      </c>
      <c r="B139" s="15" t="s">
        <v>223</v>
      </c>
      <c r="C139" s="15" t="s">
        <v>223</v>
      </c>
      <c r="D139" s="19"/>
      <c r="E139" s="20" t="e">
        <f>cost!E139*cost!$E$3*cost!$E$2/cost!$P$1</f>
        <v>#VALUE!</v>
      </c>
      <c r="F139" s="13" t="e">
        <f>(cost!F139*cost!$F$3/cost!$P$1)/2</f>
        <v>#VALUE!</v>
      </c>
      <c r="G139" s="13" t="e">
        <f>cost!G139*cost!$G$3*cost!$G$2/cost!$P$1+(cost!F139*cost!$F$3/cost!$P$1)/2</f>
        <v>#VALUE!</v>
      </c>
      <c r="H139" s="13" t="e">
        <f>cost!H139*cost!$H$3*cost!$H$2/cost!$P$1</f>
        <v>#VALUE!</v>
      </c>
      <c r="I139" s="13" t="e">
        <f>cost!I139*cost!$I$3*cost!$I$2/cost!$P$1</f>
        <v>#VALUE!</v>
      </c>
      <c r="J139" s="13" t="e">
        <f>cost!J139*cost!$J$3*cost!$J$2/cost!$P$1</f>
        <v>#VALUE!</v>
      </c>
      <c r="K139" s="13" t="e">
        <f>cost!K139*cost!$K$3/cost!$P$1</f>
        <v>#VALUE!</v>
      </c>
      <c r="L139" s="13" t="e">
        <f>cost!L139*cost!$L$3*cost!$L$2/cost!$P$1</f>
        <v>#VALUE!</v>
      </c>
    </row>
    <row r="140" spans="1:12" ht="18" x14ac:dyDescent="0.2">
      <c r="A140" s="34" t="s">
        <v>4737</v>
      </c>
      <c r="B140" s="15" t="s">
        <v>223</v>
      </c>
      <c r="C140" s="15" t="s">
        <v>223</v>
      </c>
      <c r="D140" s="19"/>
      <c r="E140" s="20" t="e">
        <f>cost!E140*cost!$E$3*cost!$E$2/cost!$P$1</f>
        <v>#VALUE!</v>
      </c>
      <c r="F140" s="13" t="e">
        <f>(cost!F140*cost!$F$3/cost!$P$1)/2</f>
        <v>#VALUE!</v>
      </c>
      <c r="G140" s="13" t="e">
        <f>cost!G140*cost!$G$3*cost!$G$2/cost!$P$1+(cost!F140*cost!$F$3/cost!$P$1)/2</f>
        <v>#VALUE!</v>
      </c>
      <c r="H140" s="13" t="e">
        <f>cost!H140*cost!$H$3*cost!$H$2/cost!$P$1</f>
        <v>#VALUE!</v>
      </c>
      <c r="I140" s="13" t="e">
        <f>cost!I140*cost!$I$3*cost!$I$2/cost!$P$1</f>
        <v>#VALUE!</v>
      </c>
      <c r="J140" s="13" t="e">
        <f>cost!J140*cost!$J$3*cost!$J$2/cost!$P$1</f>
        <v>#VALUE!</v>
      </c>
      <c r="K140" s="13" t="e">
        <f>cost!K140*cost!$K$3/cost!$P$1</f>
        <v>#VALUE!</v>
      </c>
      <c r="L140" s="13" t="e">
        <f>cost!L140*cost!$L$3*cost!$L$2/cost!$P$1</f>
        <v>#VALUE!</v>
      </c>
    </row>
    <row r="141" spans="1:12" ht="18" x14ac:dyDescent="0.2">
      <c r="A141" s="34" t="s">
        <v>4738</v>
      </c>
      <c r="B141" s="15" t="s">
        <v>223</v>
      </c>
      <c r="C141" s="15" t="s">
        <v>223</v>
      </c>
      <c r="D141" s="19"/>
      <c r="E141" s="20" t="e">
        <f>cost!E141*cost!$E$3*cost!$E$2/cost!$P$1</f>
        <v>#VALUE!</v>
      </c>
      <c r="F141" s="13" t="e">
        <f>(cost!F141*cost!$F$3/cost!$P$1)/2</f>
        <v>#VALUE!</v>
      </c>
      <c r="G141" s="13" t="e">
        <f>cost!G141*cost!$G$3*cost!$G$2/cost!$P$1+(cost!F141*cost!$F$3/cost!$P$1)/2</f>
        <v>#VALUE!</v>
      </c>
      <c r="H141" s="13" t="e">
        <f>cost!H141*cost!$H$3*cost!$H$2/cost!$P$1</f>
        <v>#VALUE!</v>
      </c>
      <c r="I141" s="13" t="e">
        <f>cost!I141*cost!$I$3*cost!$I$2/cost!$P$1</f>
        <v>#VALUE!</v>
      </c>
      <c r="J141" s="13" t="e">
        <f>cost!J141*cost!$J$3*cost!$J$2/cost!$P$1</f>
        <v>#VALUE!</v>
      </c>
      <c r="K141" s="13" t="e">
        <f>cost!K141*cost!$K$3/cost!$P$1</f>
        <v>#VALUE!</v>
      </c>
      <c r="L141" s="13" t="e">
        <f>cost!L141*cost!$L$3*cost!$L$2/cost!$P$1</f>
        <v>#VALUE!</v>
      </c>
    </row>
    <row r="142" spans="1:12" ht="18" x14ac:dyDescent="0.2">
      <c r="A142" s="34" t="s">
        <v>4739</v>
      </c>
      <c r="B142" s="15" t="s">
        <v>223</v>
      </c>
      <c r="C142" s="15" t="s">
        <v>223</v>
      </c>
      <c r="D142" s="19"/>
      <c r="E142" s="20" t="e">
        <f>cost!E142*cost!$E$3*cost!$E$2/cost!$P$1</f>
        <v>#VALUE!</v>
      </c>
      <c r="F142" s="13" t="e">
        <f>(cost!F142*cost!$F$3/cost!$P$1)/2</f>
        <v>#VALUE!</v>
      </c>
      <c r="G142" s="13" t="e">
        <f>cost!G142*cost!$G$3*cost!$G$2/cost!$P$1+(cost!F142*cost!$F$3/cost!$P$1)/2</f>
        <v>#VALUE!</v>
      </c>
      <c r="H142" s="13" t="e">
        <f>cost!H142*cost!$H$3*cost!$H$2/cost!$P$1</f>
        <v>#VALUE!</v>
      </c>
      <c r="I142" s="13" t="e">
        <f>cost!I142*cost!$I$3*cost!$I$2/cost!$P$1</f>
        <v>#VALUE!</v>
      </c>
      <c r="J142" s="13" t="e">
        <f>cost!J142*cost!$J$3*cost!$J$2/cost!$P$1</f>
        <v>#VALUE!</v>
      </c>
      <c r="K142" s="13" t="e">
        <f>cost!K142*cost!$K$3/cost!$P$1</f>
        <v>#VALUE!</v>
      </c>
      <c r="L142" s="13" t="e">
        <f>cost!L142*cost!$L$3*cost!$L$2/cost!$P$1</f>
        <v>#VALUE!</v>
      </c>
    </row>
    <row r="143" spans="1:12" ht="18" x14ac:dyDescent="0.2">
      <c r="A143" s="34" t="s">
        <v>4740</v>
      </c>
      <c r="B143" s="15" t="s">
        <v>223</v>
      </c>
      <c r="C143" s="15" t="s">
        <v>223</v>
      </c>
      <c r="D143" s="19"/>
      <c r="E143" s="20" t="e">
        <f>cost!E143*cost!$E$3*cost!$E$2/cost!$P$1</f>
        <v>#VALUE!</v>
      </c>
      <c r="F143" s="13" t="e">
        <f>(cost!F143*cost!$F$3/cost!$P$1)/2</f>
        <v>#VALUE!</v>
      </c>
      <c r="G143" s="13" t="e">
        <f>cost!G143*cost!$G$3*cost!$G$2/cost!$P$1+(cost!F143*cost!$F$3/cost!$P$1)/2</f>
        <v>#VALUE!</v>
      </c>
      <c r="H143" s="13" t="e">
        <f>cost!H143*cost!$H$3*cost!$H$2/cost!$P$1</f>
        <v>#VALUE!</v>
      </c>
      <c r="I143" s="13" t="e">
        <f>cost!I143*cost!$I$3*cost!$I$2/cost!$P$1</f>
        <v>#VALUE!</v>
      </c>
      <c r="J143" s="13" t="e">
        <f>cost!J143*cost!$J$3*cost!$J$2/cost!$P$1</f>
        <v>#VALUE!</v>
      </c>
      <c r="K143" s="13" t="e">
        <f>cost!K143*cost!$K$3/cost!$P$1</f>
        <v>#VALUE!</v>
      </c>
      <c r="L143" s="13" t="e">
        <f>cost!L143*cost!$L$3*cost!$L$2/cost!$P$1</f>
        <v>#VALUE!</v>
      </c>
    </row>
    <row r="144" spans="1:12" ht="18" x14ac:dyDescent="0.2">
      <c r="A144" s="34" t="s">
        <v>4741</v>
      </c>
      <c r="B144" s="15" t="s">
        <v>223</v>
      </c>
      <c r="C144" s="15" t="s">
        <v>223</v>
      </c>
      <c r="D144" s="19"/>
      <c r="E144" s="20" t="e">
        <f>cost!E144*cost!$E$3*cost!$E$2/cost!$P$1</f>
        <v>#VALUE!</v>
      </c>
      <c r="F144" s="13" t="e">
        <f>(cost!F144*cost!$F$3/cost!$P$1)/2</f>
        <v>#VALUE!</v>
      </c>
      <c r="G144" s="13" t="e">
        <f>cost!G144*cost!$G$3*cost!$G$2/cost!$P$1+(cost!F144*cost!$F$3/cost!$P$1)/2</f>
        <v>#VALUE!</v>
      </c>
      <c r="H144" s="13" t="e">
        <f>cost!H144*cost!$H$3*cost!$H$2/cost!$P$1</f>
        <v>#VALUE!</v>
      </c>
      <c r="I144" s="13" t="e">
        <f>cost!I144*cost!$I$3*cost!$I$2/cost!$P$1</f>
        <v>#VALUE!</v>
      </c>
      <c r="J144" s="13" t="e">
        <f>cost!J144*cost!$J$3*cost!$J$2/cost!$P$1</f>
        <v>#VALUE!</v>
      </c>
      <c r="K144" s="13" t="e">
        <f>cost!K144*cost!$K$3/cost!$P$1</f>
        <v>#VALUE!</v>
      </c>
      <c r="L144" s="13" t="e">
        <f>cost!L144*cost!$L$3*cost!$L$2/cost!$P$1</f>
        <v>#VALUE!</v>
      </c>
    </row>
    <row r="145" spans="1:12" ht="18" x14ac:dyDescent="0.2">
      <c r="A145" s="34" t="s">
        <v>4742</v>
      </c>
      <c r="B145" s="15" t="s">
        <v>223</v>
      </c>
      <c r="C145" s="15" t="s">
        <v>223</v>
      </c>
      <c r="D145" s="19"/>
      <c r="E145" s="20" t="e">
        <f>cost!E145*cost!$E$3*cost!$E$2/cost!$P$1</f>
        <v>#VALUE!</v>
      </c>
      <c r="F145" s="13" t="e">
        <f>(cost!F145*cost!$F$3/cost!$P$1)/2</f>
        <v>#VALUE!</v>
      </c>
      <c r="G145" s="13" t="e">
        <f>cost!G145*cost!$G$3*cost!$G$2/cost!$P$1+(cost!F145*cost!$F$3/cost!$P$1)/2</f>
        <v>#VALUE!</v>
      </c>
      <c r="H145" s="13" t="e">
        <f>cost!H145*cost!$H$3*cost!$H$2/cost!$P$1</f>
        <v>#VALUE!</v>
      </c>
      <c r="I145" s="13" t="e">
        <f>cost!I145*cost!$I$3*cost!$I$2/cost!$P$1</f>
        <v>#VALUE!</v>
      </c>
      <c r="J145" s="13" t="e">
        <f>cost!J145*cost!$J$3*cost!$J$2/cost!$P$1</f>
        <v>#VALUE!</v>
      </c>
      <c r="K145" s="13" t="e">
        <f>cost!K145*cost!$K$3/cost!$P$1</f>
        <v>#VALUE!</v>
      </c>
      <c r="L145" s="13" t="e">
        <f>cost!L145*cost!$L$3*cost!$L$2/cost!$P$1</f>
        <v>#VALUE!</v>
      </c>
    </row>
    <row r="146" spans="1:12" ht="18" x14ac:dyDescent="0.2">
      <c r="A146" s="34" t="s">
        <v>4743</v>
      </c>
      <c r="B146" s="15" t="s">
        <v>223</v>
      </c>
      <c r="C146" s="15" t="s">
        <v>223</v>
      </c>
      <c r="D146" s="19"/>
      <c r="E146" s="20" t="e">
        <f>cost!E146*cost!$E$3*cost!$E$2/cost!$P$1</f>
        <v>#VALUE!</v>
      </c>
      <c r="F146" s="13" t="e">
        <f>(cost!F146*cost!$F$3/cost!$P$1)/2</f>
        <v>#VALUE!</v>
      </c>
      <c r="G146" s="13" t="e">
        <f>cost!G146*cost!$G$3*cost!$G$2/cost!$P$1+(cost!F146*cost!$F$3/cost!$P$1)/2</f>
        <v>#VALUE!</v>
      </c>
      <c r="H146" s="13" t="e">
        <f>cost!H146*cost!$H$3*cost!$H$2/cost!$P$1</f>
        <v>#VALUE!</v>
      </c>
      <c r="I146" s="13" t="e">
        <f>cost!I146*cost!$I$3*cost!$I$2/cost!$P$1</f>
        <v>#VALUE!</v>
      </c>
      <c r="J146" s="13" t="e">
        <f>cost!J146*cost!$J$3*cost!$J$2/cost!$P$1</f>
        <v>#VALUE!</v>
      </c>
      <c r="K146" s="13" t="e">
        <f>cost!K146*cost!$K$3/cost!$P$1</f>
        <v>#VALUE!</v>
      </c>
      <c r="L146" s="13" t="e">
        <f>cost!L146*cost!$L$3*cost!$L$2/cost!$P$1</f>
        <v>#VALUE!</v>
      </c>
    </row>
    <row r="147" spans="1:12" ht="18" x14ac:dyDescent="0.2">
      <c r="A147" s="34" t="s">
        <v>4744</v>
      </c>
      <c r="B147" s="15" t="s">
        <v>223</v>
      </c>
      <c r="C147" s="15" t="s">
        <v>223</v>
      </c>
      <c r="D147" s="19"/>
      <c r="E147" s="20" t="e">
        <f>cost!E147*cost!$E$3*cost!$E$2/cost!$P$1</f>
        <v>#VALUE!</v>
      </c>
      <c r="F147" s="13" t="e">
        <f>(cost!F147*cost!$F$3/cost!$P$1)/2</f>
        <v>#VALUE!</v>
      </c>
      <c r="G147" s="13" t="e">
        <f>cost!G147*cost!$G$3*cost!$G$2/cost!$P$1+(cost!F147*cost!$F$3/cost!$P$1)/2</f>
        <v>#VALUE!</v>
      </c>
      <c r="H147" s="13" t="e">
        <f>cost!H147*cost!$H$3*cost!$H$2/cost!$P$1</f>
        <v>#VALUE!</v>
      </c>
      <c r="I147" s="13" t="e">
        <f>cost!I147*cost!$I$3*cost!$I$2/cost!$P$1</f>
        <v>#VALUE!</v>
      </c>
      <c r="J147" s="13" t="e">
        <f>cost!J147*cost!$J$3*cost!$J$2/cost!$P$1</f>
        <v>#VALUE!</v>
      </c>
      <c r="K147" s="13" t="e">
        <f>cost!K147*cost!$K$3/cost!$P$1</f>
        <v>#VALUE!</v>
      </c>
      <c r="L147" s="13" t="e">
        <f>cost!L147*cost!$L$3*cost!$L$2/cost!$P$1</f>
        <v>#VALUE!</v>
      </c>
    </row>
    <row r="148" spans="1:12" ht="18" x14ac:dyDescent="0.2">
      <c r="A148" s="34" t="s">
        <v>4745</v>
      </c>
      <c r="B148" s="15" t="s">
        <v>223</v>
      </c>
      <c r="C148" s="15" t="s">
        <v>223</v>
      </c>
      <c r="D148" s="19"/>
      <c r="E148" s="20" t="e">
        <f>cost!E148*cost!$E$3*cost!$E$2/cost!$P$1</f>
        <v>#VALUE!</v>
      </c>
      <c r="F148" s="13" t="e">
        <f>(cost!F148*cost!$F$3/cost!$P$1)/2</f>
        <v>#VALUE!</v>
      </c>
      <c r="G148" s="13" t="e">
        <f>cost!G148*cost!$G$3*cost!$G$2/cost!$P$1+(cost!F148*cost!$F$3/cost!$P$1)/2</f>
        <v>#VALUE!</v>
      </c>
      <c r="H148" s="13" t="e">
        <f>cost!H148*cost!$H$3*cost!$H$2/cost!$P$1</f>
        <v>#VALUE!</v>
      </c>
      <c r="I148" s="13" t="e">
        <f>cost!I148*cost!$I$3*cost!$I$2/cost!$P$1</f>
        <v>#VALUE!</v>
      </c>
      <c r="J148" s="13" t="e">
        <f>cost!J148*cost!$J$3*cost!$J$2/cost!$P$1</f>
        <v>#VALUE!</v>
      </c>
      <c r="K148" s="13" t="e">
        <f>cost!K148*cost!$K$3/cost!$P$1</f>
        <v>#VALUE!</v>
      </c>
      <c r="L148" s="13" t="e">
        <f>cost!L148*cost!$L$3*cost!$L$2/cost!$P$1</f>
        <v>#VALUE!</v>
      </c>
    </row>
    <row r="149" spans="1:12" ht="15" customHeight="1" x14ac:dyDescent="0.2">
      <c r="A149" s="34" t="s">
        <v>4746</v>
      </c>
      <c r="B149" s="15" t="s">
        <v>223</v>
      </c>
      <c r="C149" s="15" t="s">
        <v>223</v>
      </c>
      <c r="D149" s="19"/>
      <c r="E149" s="20" t="e">
        <f>cost!E149*cost!$E$3*cost!$E$2/cost!$P$1</f>
        <v>#VALUE!</v>
      </c>
      <c r="F149" s="13" t="e">
        <f>(cost!F149*cost!$F$3/cost!$P$1)/2</f>
        <v>#VALUE!</v>
      </c>
      <c r="G149" s="13" t="e">
        <f>cost!G149*cost!$G$3*cost!$G$2/cost!$P$1+(cost!F149*cost!$F$3/cost!$P$1)/2</f>
        <v>#VALUE!</v>
      </c>
      <c r="H149" s="13" t="e">
        <f>cost!H149*cost!$H$3*cost!$H$2/cost!$P$1</f>
        <v>#VALUE!</v>
      </c>
      <c r="I149" s="13" t="e">
        <f>cost!I149*cost!$I$3*cost!$I$2/cost!$P$1</f>
        <v>#VALUE!</v>
      </c>
      <c r="J149" s="13" t="e">
        <f>cost!J149*cost!$J$3*cost!$J$2/cost!$P$1</f>
        <v>#VALUE!</v>
      </c>
      <c r="K149" s="13" t="e">
        <f>cost!K149*cost!$K$3/cost!$P$1</f>
        <v>#VALUE!</v>
      </c>
      <c r="L149" s="13" t="e">
        <f>cost!L149*cost!$L$3*cost!$L$2/cost!$P$1</f>
        <v>#VALUE!</v>
      </c>
    </row>
    <row r="150" spans="1:12" ht="15" customHeight="1" x14ac:dyDescent="0.2">
      <c r="A150" s="34" t="s">
        <v>4747</v>
      </c>
      <c r="B150" s="15" t="s">
        <v>223</v>
      </c>
      <c r="C150" s="15" t="s">
        <v>223</v>
      </c>
      <c r="D150" s="19"/>
      <c r="E150" s="20" t="e">
        <f>cost!E150*cost!$E$3*cost!$E$2/cost!$P$1</f>
        <v>#VALUE!</v>
      </c>
      <c r="F150" s="13" t="e">
        <f>(cost!F150*cost!$F$3/cost!$P$1)/2</f>
        <v>#VALUE!</v>
      </c>
      <c r="G150" s="13" t="e">
        <f>cost!G150*cost!$G$3*cost!$G$2/cost!$P$1+(cost!F150*cost!$F$3/cost!$P$1)/2</f>
        <v>#VALUE!</v>
      </c>
      <c r="H150" s="13" t="e">
        <f>cost!H150*cost!$H$3*cost!$H$2/cost!$P$1</f>
        <v>#VALUE!</v>
      </c>
      <c r="I150" s="13" t="e">
        <f>cost!I150*cost!$I$3*cost!$I$2/cost!$P$1</f>
        <v>#VALUE!</v>
      </c>
      <c r="J150" s="13" t="e">
        <f>cost!J150*cost!$J$3*cost!$J$2/cost!$P$1</f>
        <v>#VALUE!</v>
      </c>
      <c r="K150" s="13" t="e">
        <f>cost!K150*cost!$K$3/cost!$P$1</f>
        <v>#VALUE!</v>
      </c>
      <c r="L150" s="13" t="e">
        <f>cost!L150*cost!$L$3*cost!$L$2/cost!$P$1</f>
        <v>#VALUE!</v>
      </c>
    </row>
    <row r="151" spans="1:12" ht="15" customHeight="1" x14ac:dyDescent="0.2">
      <c r="A151" s="34" t="s">
        <v>4748</v>
      </c>
      <c r="B151" s="15" t="s">
        <v>272</v>
      </c>
      <c r="C151" s="15" t="s">
        <v>2322</v>
      </c>
      <c r="D151" s="19"/>
      <c r="E151" s="20" t="e">
        <f>cost!E151*cost!$E$3*cost!$E$2/cost!$P$1</f>
        <v>#VALUE!</v>
      </c>
      <c r="F151" s="13" t="e">
        <f>(cost!F151*cost!$F$3/cost!$P$1)/2</f>
        <v>#VALUE!</v>
      </c>
      <c r="G151" s="13" t="e">
        <f>cost!G151*cost!$G$3*cost!$G$2/cost!$P$1+(cost!F151*cost!$F$3/cost!$P$1)/2</f>
        <v>#VALUE!</v>
      </c>
      <c r="H151" s="13" t="e">
        <f>cost!H151*cost!$H$3*cost!$H$2/cost!$P$1</f>
        <v>#VALUE!</v>
      </c>
      <c r="I151" s="13" t="e">
        <f>cost!I151*cost!$I$3*cost!$I$2/cost!$P$1</f>
        <v>#VALUE!</v>
      </c>
      <c r="J151" s="13" t="e">
        <f>cost!J151*cost!$J$3*cost!$J$2/cost!$P$1</f>
        <v>#VALUE!</v>
      </c>
      <c r="K151" s="13" t="e">
        <f>cost!K151*cost!$K$3/cost!$P$1</f>
        <v>#VALUE!</v>
      </c>
      <c r="L151" s="13" t="e">
        <f>cost!L151*cost!$L$3*cost!$L$2/cost!$P$1</f>
        <v>#VALUE!</v>
      </c>
    </row>
    <row r="152" spans="1:12" ht="15" customHeight="1" x14ac:dyDescent="0.2">
      <c r="A152" s="34" t="s">
        <v>4749</v>
      </c>
      <c r="B152" s="15" t="s">
        <v>223</v>
      </c>
      <c r="C152" s="15" t="s">
        <v>223</v>
      </c>
      <c r="D152" s="19"/>
      <c r="E152" s="20" t="e">
        <f>cost!E152*cost!$E$3*cost!$E$2/cost!$P$1</f>
        <v>#VALUE!</v>
      </c>
      <c r="F152" s="13" t="e">
        <f>(cost!F152*cost!$F$3/cost!$P$1)/2</f>
        <v>#VALUE!</v>
      </c>
      <c r="G152" s="13" t="e">
        <f>cost!G152*cost!$G$3*cost!$G$2/cost!$P$1+(cost!F152*cost!$F$3/cost!$P$1)/2</f>
        <v>#VALUE!</v>
      </c>
      <c r="H152" s="13" t="e">
        <f>cost!H152*cost!$H$3*cost!$H$2/cost!$P$1</f>
        <v>#VALUE!</v>
      </c>
      <c r="I152" s="13" t="e">
        <f>cost!I152*cost!$I$3*cost!$I$2/cost!$P$1</f>
        <v>#VALUE!</v>
      </c>
      <c r="J152" s="13" t="e">
        <f>cost!J152*cost!$J$3*cost!$J$2/cost!$P$1</f>
        <v>#VALUE!</v>
      </c>
      <c r="K152" s="13" t="e">
        <f>cost!K152*cost!$K$3/cost!$P$1</f>
        <v>#VALUE!</v>
      </c>
      <c r="L152" s="13" t="e">
        <f>cost!L152*cost!$L$3*cost!$L$2/cost!$P$1</f>
        <v>#VALUE!</v>
      </c>
    </row>
    <row r="153" spans="1:12" ht="18" x14ac:dyDescent="0.2">
      <c r="A153" s="34" t="s">
        <v>4750</v>
      </c>
      <c r="B153" s="15" t="s">
        <v>223</v>
      </c>
      <c r="C153" s="15" t="s">
        <v>223</v>
      </c>
      <c r="D153" s="19"/>
      <c r="E153" s="20" t="e">
        <f>cost!E153*cost!$E$3*cost!$E$2/cost!$P$1</f>
        <v>#VALUE!</v>
      </c>
      <c r="F153" s="13" t="e">
        <f>(cost!F153*cost!$F$3/cost!$P$1)/2</f>
        <v>#VALUE!</v>
      </c>
      <c r="G153" s="13" t="e">
        <f>cost!G153*cost!$G$3*cost!$G$2/cost!$P$1+(cost!F153*cost!$F$3/cost!$P$1)/2</f>
        <v>#VALUE!</v>
      </c>
      <c r="H153" s="13" t="e">
        <f>cost!H153*cost!$H$3*cost!$H$2/cost!$P$1</f>
        <v>#VALUE!</v>
      </c>
      <c r="I153" s="13" t="e">
        <f>cost!I153*cost!$I$3*cost!$I$2/cost!$P$1</f>
        <v>#VALUE!</v>
      </c>
      <c r="J153" s="13" t="e">
        <f>cost!J153*cost!$J$3*cost!$J$2/cost!$P$1</f>
        <v>#VALUE!</v>
      </c>
      <c r="K153" s="13" t="e">
        <f>cost!K153*cost!$K$3/cost!$P$1</f>
        <v>#VALUE!</v>
      </c>
      <c r="L153" s="13" t="e">
        <f>cost!L153*cost!$L$3*cost!$L$2/cost!$P$1</f>
        <v>#VALUE!</v>
      </c>
    </row>
    <row r="154" spans="1:12" ht="198" x14ac:dyDescent="0.2">
      <c r="A154" s="34" t="s">
        <v>4751</v>
      </c>
      <c r="B154" s="15" t="s">
        <v>273</v>
      </c>
      <c r="C154" s="15" t="s">
        <v>2323</v>
      </c>
      <c r="D154" s="19"/>
      <c r="E154" s="20" t="e">
        <f>cost!E154*cost!$E$3*cost!$E$2/cost!$P$1</f>
        <v>#VALUE!</v>
      </c>
      <c r="F154" s="13" t="e">
        <f>(cost!F154*cost!$F$3/cost!$P$1)/2</f>
        <v>#VALUE!</v>
      </c>
      <c r="G154" s="13" t="e">
        <f>cost!G154*cost!$G$3*cost!$G$2/cost!$P$1+(cost!F154*cost!$F$3/cost!$P$1)/2</f>
        <v>#VALUE!</v>
      </c>
      <c r="H154" s="13" t="e">
        <f>cost!H154*cost!$H$3*cost!$H$2/cost!$P$1</f>
        <v>#VALUE!</v>
      </c>
      <c r="I154" s="13" t="e">
        <f>cost!I154*cost!$I$3*cost!$I$2/cost!$P$1</f>
        <v>#VALUE!</v>
      </c>
      <c r="J154" s="13" t="e">
        <f>cost!J154*cost!$J$3*cost!$J$2/cost!$P$1</f>
        <v>#VALUE!</v>
      </c>
      <c r="K154" s="13" t="e">
        <f>cost!K154*cost!$K$3/cost!$P$1</f>
        <v>#VALUE!</v>
      </c>
      <c r="L154" s="13" t="e">
        <f>cost!L154*cost!$L$3*cost!$L$2/cost!$P$1</f>
        <v>#VALUE!</v>
      </c>
    </row>
    <row r="155" spans="1:12" ht="54" x14ac:dyDescent="0.2">
      <c r="A155" s="34" t="s">
        <v>4752</v>
      </c>
      <c r="B155" s="15" t="s">
        <v>274</v>
      </c>
      <c r="C155" s="15" t="s">
        <v>2324</v>
      </c>
      <c r="D155" s="19"/>
      <c r="E155" s="20" t="e">
        <f>cost!E155*cost!$E$3*cost!$E$2/cost!$P$1</f>
        <v>#VALUE!</v>
      </c>
      <c r="F155" s="13" t="e">
        <f>(cost!F155*cost!$F$3/cost!$P$1)/2</f>
        <v>#VALUE!</v>
      </c>
      <c r="G155" s="13" t="e">
        <f>cost!G155*cost!$G$3*cost!$G$2/cost!$P$1+(cost!F155*cost!$F$3/cost!$P$1)/2</f>
        <v>#VALUE!</v>
      </c>
      <c r="H155" s="13" t="e">
        <f>cost!H155*cost!$H$3*cost!$H$2/cost!$P$1</f>
        <v>#VALUE!</v>
      </c>
      <c r="I155" s="13" t="e">
        <f>cost!I155*cost!$I$3*cost!$I$2/cost!$P$1</f>
        <v>#VALUE!</v>
      </c>
      <c r="J155" s="13" t="e">
        <f>cost!J155*cost!$J$3*cost!$J$2/cost!$P$1</f>
        <v>#VALUE!</v>
      </c>
      <c r="K155" s="13" t="e">
        <f>cost!K155*cost!$K$3/cost!$P$1</f>
        <v>#VALUE!</v>
      </c>
      <c r="L155" s="13" t="e">
        <f>cost!L155*cost!$L$3*cost!$L$2/cost!$P$1</f>
        <v>#VALUE!</v>
      </c>
    </row>
    <row r="156" spans="1:12" ht="126" x14ac:dyDescent="0.2">
      <c r="A156" s="34" t="s">
        <v>4753</v>
      </c>
      <c r="B156" s="15" t="s">
        <v>275</v>
      </c>
      <c r="C156" s="15" t="s">
        <v>2325</v>
      </c>
      <c r="D156" s="19"/>
      <c r="E156" s="20" t="e">
        <f>cost!E156*cost!$E$3*cost!$E$2/cost!$P$1</f>
        <v>#VALUE!</v>
      </c>
      <c r="F156" s="13" t="e">
        <f>(cost!F156*cost!$F$3/cost!$P$1)/2</f>
        <v>#VALUE!</v>
      </c>
      <c r="G156" s="13" t="e">
        <f>cost!G156*cost!$G$3*cost!$G$2/cost!$P$1+(cost!F156*cost!$F$3/cost!$P$1)/2</f>
        <v>#VALUE!</v>
      </c>
      <c r="H156" s="13" t="e">
        <f>cost!H156*cost!$H$3*cost!$H$2/cost!$P$1</f>
        <v>#VALUE!</v>
      </c>
      <c r="I156" s="13" t="e">
        <f>cost!I156*cost!$I$3*cost!$I$2/cost!$P$1</f>
        <v>#VALUE!</v>
      </c>
      <c r="J156" s="13" t="e">
        <f>cost!J156*cost!$J$3*cost!$J$2/cost!$P$1</f>
        <v>#VALUE!</v>
      </c>
      <c r="K156" s="13" t="e">
        <f>cost!K156*cost!$K$3/cost!$P$1</f>
        <v>#VALUE!</v>
      </c>
      <c r="L156" s="13" t="e">
        <f>cost!L156*cost!$L$3*cost!$L$2/cost!$P$1</f>
        <v>#VALUE!</v>
      </c>
    </row>
    <row r="157" spans="1:12" ht="90" x14ac:dyDescent="0.2">
      <c r="A157" s="34" t="s">
        <v>4754</v>
      </c>
      <c r="B157" s="15" t="s">
        <v>276</v>
      </c>
      <c r="C157" s="15" t="s">
        <v>2326</v>
      </c>
      <c r="D157" s="19"/>
      <c r="E157" s="20" t="e">
        <f>cost!E157*cost!$E$3*cost!$E$2/cost!$P$1</f>
        <v>#VALUE!</v>
      </c>
      <c r="F157" s="13" t="e">
        <f>(cost!F157*cost!$F$3/cost!$P$1)/2</f>
        <v>#VALUE!</v>
      </c>
      <c r="G157" s="13" t="e">
        <f>cost!G157*cost!$G$3*cost!$G$2/cost!$P$1+(cost!F157*cost!$F$3/cost!$P$1)/2</f>
        <v>#VALUE!</v>
      </c>
      <c r="H157" s="13" t="e">
        <f>cost!H157*cost!$H$3*cost!$H$2/cost!$P$1</f>
        <v>#VALUE!</v>
      </c>
      <c r="I157" s="13" t="e">
        <f>cost!I157*cost!$I$3*cost!$I$2/cost!$P$1</f>
        <v>#VALUE!</v>
      </c>
      <c r="J157" s="13" t="e">
        <f>cost!J157*cost!$J$3*cost!$J$2/cost!$P$1</f>
        <v>#VALUE!</v>
      </c>
      <c r="K157" s="13" t="e">
        <f>cost!K157*cost!$K$3/cost!$P$1</f>
        <v>#VALUE!</v>
      </c>
      <c r="L157" s="13" t="e">
        <f>cost!L157*cost!$L$3*cost!$L$2/cost!$P$1</f>
        <v>#VALUE!</v>
      </c>
    </row>
    <row r="158" spans="1:12" ht="126" x14ac:dyDescent="0.2">
      <c r="A158" s="34" t="s">
        <v>4755</v>
      </c>
      <c r="B158" s="15" t="s">
        <v>277</v>
      </c>
      <c r="C158" s="15" t="s">
        <v>2327</v>
      </c>
      <c r="D158" s="19"/>
      <c r="E158" s="20" t="e">
        <f>cost!E158*cost!$E$3*cost!$E$2/cost!$P$1</f>
        <v>#VALUE!</v>
      </c>
      <c r="F158" s="13" t="e">
        <f>(cost!F158*cost!$F$3/cost!$P$1)/2</f>
        <v>#VALUE!</v>
      </c>
      <c r="G158" s="13" t="e">
        <f>cost!G158*cost!$G$3*cost!$G$2/cost!$P$1+(cost!F158*cost!$F$3/cost!$P$1)/2</f>
        <v>#VALUE!</v>
      </c>
      <c r="H158" s="13" t="e">
        <f>cost!H158*cost!$H$3*cost!$H$2/cost!$P$1</f>
        <v>#VALUE!</v>
      </c>
      <c r="I158" s="13" t="e">
        <f>cost!I158*cost!$I$3*cost!$I$2/cost!$P$1</f>
        <v>#VALUE!</v>
      </c>
      <c r="J158" s="13" t="e">
        <f>cost!J158*cost!$J$3*cost!$J$2/cost!$P$1</f>
        <v>#VALUE!</v>
      </c>
      <c r="K158" s="13" t="e">
        <f>cost!K158*cost!$K$3/cost!$P$1</f>
        <v>#VALUE!</v>
      </c>
      <c r="L158" s="13" t="e">
        <f>cost!L158*cost!$L$3*cost!$L$2/cost!$P$1</f>
        <v>#VALUE!</v>
      </c>
    </row>
    <row r="159" spans="1:12" ht="162" x14ac:dyDescent="0.2">
      <c r="A159" s="35" t="s">
        <v>4756</v>
      </c>
      <c r="B159" s="15" t="s">
        <v>278</v>
      </c>
      <c r="C159" s="15" t="s">
        <v>2328</v>
      </c>
      <c r="D159" s="19"/>
      <c r="E159" s="20" t="e">
        <f>cost!E159*cost!$E$3*cost!$E$2/cost!$P$1</f>
        <v>#VALUE!</v>
      </c>
      <c r="F159" s="13" t="e">
        <f>(cost!F159*cost!$F$3/cost!$P$1)/2</f>
        <v>#VALUE!</v>
      </c>
      <c r="G159" s="13" t="e">
        <f>cost!G159*cost!$G$3*cost!$G$2/cost!$P$1+(cost!F159*cost!$F$3/cost!$P$1)/2</f>
        <v>#VALUE!</v>
      </c>
      <c r="H159" s="13" t="e">
        <f>cost!H159*cost!$H$3*cost!$H$2/cost!$P$1</f>
        <v>#VALUE!</v>
      </c>
      <c r="I159" s="13" t="e">
        <f>cost!I159*cost!$I$3*cost!$I$2/cost!$P$1</f>
        <v>#VALUE!</v>
      </c>
      <c r="J159" s="13" t="e">
        <f>cost!J159*cost!$J$3*cost!$J$2/cost!$P$1</f>
        <v>#VALUE!</v>
      </c>
      <c r="K159" s="13" t="e">
        <f>cost!K159*cost!$K$3/cost!$P$1</f>
        <v>#VALUE!</v>
      </c>
      <c r="L159" s="13" t="e">
        <f>cost!L159*cost!$L$3*cost!$L$2/cost!$P$1</f>
        <v>#VALUE!</v>
      </c>
    </row>
    <row r="160" spans="1:12" ht="36" x14ac:dyDescent="0.2">
      <c r="A160" s="35" t="s">
        <v>4757</v>
      </c>
      <c r="B160" s="15" t="s">
        <v>279</v>
      </c>
      <c r="C160" s="15" t="s">
        <v>2329</v>
      </c>
      <c r="D160" s="19"/>
      <c r="E160" s="20" t="e">
        <f>cost!E160*cost!$E$3*cost!$E$2/cost!$P$1</f>
        <v>#VALUE!</v>
      </c>
      <c r="F160" s="13" t="e">
        <f>(cost!F160*cost!$F$3/cost!$P$1)/2</f>
        <v>#VALUE!</v>
      </c>
      <c r="G160" s="13" t="e">
        <f>cost!G160*cost!$G$3*cost!$G$2/cost!$P$1+(cost!F160*cost!$F$3/cost!$P$1)/2</f>
        <v>#VALUE!</v>
      </c>
      <c r="H160" s="13" t="e">
        <f>cost!H160*cost!$H$3*cost!$H$2/cost!$P$1</f>
        <v>#VALUE!</v>
      </c>
      <c r="I160" s="13" t="e">
        <f>cost!I160*cost!$I$3*cost!$I$2/cost!$P$1</f>
        <v>#VALUE!</v>
      </c>
      <c r="J160" s="13" t="e">
        <f>cost!J160*cost!$J$3*cost!$J$2/cost!$P$1</f>
        <v>#VALUE!</v>
      </c>
      <c r="K160" s="13" t="e">
        <f>cost!K160*cost!$K$3/cost!$P$1</f>
        <v>#VALUE!</v>
      </c>
      <c r="L160" s="13" t="e">
        <f>cost!L160*cost!$L$3*cost!$L$2/cost!$P$1</f>
        <v>#VALUE!</v>
      </c>
    </row>
    <row r="161" spans="1:12" ht="54" x14ac:dyDescent="0.2">
      <c r="A161" s="34" t="s">
        <v>4758</v>
      </c>
      <c r="B161" s="15" t="s">
        <v>280</v>
      </c>
      <c r="C161" s="15" t="s">
        <v>2330</v>
      </c>
      <c r="D161" s="19"/>
      <c r="E161" s="20" t="e">
        <f>cost!E161*cost!$E$3*cost!$E$2/cost!$P$1</f>
        <v>#VALUE!</v>
      </c>
      <c r="F161" s="13" t="e">
        <f>(cost!F161*cost!$F$3/cost!$P$1)/2</f>
        <v>#VALUE!</v>
      </c>
      <c r="G161" s="13" t="e">
        <f>cost!G161*cost!$G$3*cost!$G$2/cost!$P$1+(cost!F161*cost!$F$3/cost!$P$1)/2</f>
        <v>#VALUE!</v>
      </c>
      <c r="H161" s="13" t="e">
        <f>cost!H161*cost!$H$3*cost!$H$2/cost!$P$1</f>
        <v>#VALUE!</v>
      </c>
      <c r="I161" s="13" t="e">
        <f>cost!I161*cost!$I$3*cost!$I$2/cost!$P$1</f>
        <v>#VALUE!</v>
      </c>
      <c r="J161" s="13" t="e">
        <f>cost!J161*cost!$J$3*cost!$J$2/cost!$P$1</f>
        <v>#VALUE!</v>
      </c>
      <c r="K161" s="13" t="e">
        <f>cost!K161*cost!$K$3/cost!$P$1</f>
        <v>#VALUE!</v>
      </c>
      <c r="L161" s="13" t="e">
        <f>cost!L161*cost!$L$3*cost!$L$2/cost!$P$1</f>
        <v>#VALUE!</v>
      </c>
    </row>
    <row r="162" spans="1:12" ht="144" x14ac:dyDescent="0.2">
      <c r="A162" s="34" t="s">
        <v>4759</v>
      </c>
      <c r="B162" s="15" t="s">
        <v>281</v>
      </c>
      <c r="C162" s="15" t="s">
        <v>2331</v>
      </c>
      <c r="D162" s="19"/>
      <c r="E162" s="20" t="e">
        <f>cost!E162*cost!$E$3*cost!$E$2/cost!$P$1</f>
        <v>#VALUE!</v>
      </c>
      <c r="F162" s="13" t="e">
        <f>(cost!F162*cost!$F$3/cost!$P$1)/2</f>
        <v>#VALUE!</v>
      </c>
      <c r="G162" s="13" t="e">
        <f>cost!G162*cost!$G$3*cost!$G$2/cost!$P$1+(cost!F162*cost!$F$3/cost!$P$1)/2</f>
        <v>#VALUE!</v>
      </c>
      <c r="H162" s="13" t="e">
        <f>cost!H162*cost!$H$3*cost!$H$2/cost!$P$1</f>
        <v>#VALUE!</v>
      </c>
      <c r="I162" s="13" t="e">
        <f>cost!I162*cost!$I$3*cost!$I$2/cost!$P$1</f>
        <v>#VALUE!</v>
      </c>
      <c r="J162" s="13" t="e">
        <f>cost!J162*cost!$J$3*cost!$J$2/cost!$P$1</f>
        <v>#VALUE!</v>
      </c>
      <c r="K162" s="13" t="e">
        <f>cost!K162*cost!$K$3/cost!$P$1</f>
        <v>#VALUE!</v>
      </c>
      <c r="L162" s="13" t="e">
        <f>cost!L162*cost!$L$3*cost!$L$2/cost!$P$1</f>
        <v>#VALUE!</v>
      </c>
    </row>
    <row r="163" spans="1:12" ht="108" x14ac:dyDescent="0.2">
      <c r="A163" s="34" t="s">
        <v>4760</v>
      </c>
      <c r="B163" s="15" t="s">
        <v>282</v>
      </c>
      <c r="C163" s="15" t="s">
        <v>2332</v>
      </c>
      <c r="D163" s="19"/>
      <c r="E163" s="20">
        <f>cost!E163*cost!$E$3*cost!$E$2/cost!$P$1</f>
        <v>28.378378378378375</v>
      </c>
      <c r="F163" s="13">
        <f>(cost!F163*cost!$F$3/cost!$P$1)/2</f>
        <v>33.783783783783782</v>
      </c>
      <c r="G163" s="13">
        <f>cost!G163*cost!$G$3*cost!$G$2/cost!$P$1+(cost!F163*cost!$F$3/cost!$P$1)/2</f>
        <v>42.297297297297291</v>
      </c>
      <c r="H163" s="13">
        <f>cost!H163*cost!$H$3*cost!$H$2/cost!$P$1</f>
        <v>16.486486486486484</v>
      </c>
      <c r="I163" s="13">
        <f>cost!I163*cost!$I$3*cost!$I$2/cost!$P$1</f>
        <v>0</v>
      </c>
      <c r="J163" s="13">
        <f>cost!J163*cost!$J$3*cost!$J$2/cost!$P$1</f>
        <v>0</v>
      </c>
      <c r="K163" s="13">
        <f>cost!K163*cost!$K$3/cost!$P$1</f>
        <v>0</v>
      </c>
      <c r="L163" s="13">
        <f>cost!L163*cost!$L$3*cost!$L$2/cost!$P$1</f>
        <v>0</v>
      </c>
    </row>
    <row r="164" spans="1:12" ht="108" x14ac:dyDescent="0.2">
      <c r="A164" s="34" t="s">
        <v>4761</v>
      </c>
      <c r="B164" s="15" t="s">
        <v>283</v>
      </c>
      <c r="C164" s="15" t="s">
        <v>2333</v>
      </c>
      <c r="D164" s="19"/>
      <c r="E164" s="20" t="e">
        <f>cost!E164*cost!$E$3*cost!$E$2/cost!$P$1</f>
        <v>#VALUE!</v>
      </c>
      <c r="F164" s="13" t="e">
        <f>(cost!F164*cost!$F$3/cost!$P$1)/2</f>
        <v>#VALUE!</v>
      </c>
      <c r="G164" s="13" t="e">
        <f>cost!G164*cost!$G$3*cost!$G$2/cost!$P$1+(cost!F164*cost!$F$3/cost!$P$1)/2</f>
        <v>#VALUE!</v>
      </c>
      <c r="H164" s="13" t="e">
        <f>cost!H164*cost!$H$3*cost!$H$2/cost!$P$1</f>
        <v>#VALUE!</v>
      </c>
      <c r="I164" s="13" t="e">
        <f>cost!I164*cost!$I$3*cost!$I$2/cost!$P$1</f>
        <v>#VALUE!</v>
      </c>
      <c r="J164" s="13" t="e">
        <f>cost!J164*cost!$J$3*cost!$J$2/cost!$P$1</f>
        <v>#VALUE!</v>
      </c>
      <c r="K164" s="13" t="e">
        <f>cost!K164*cost!$K$3/cost!$P$1</f>
        <v>#VALUE!</v>
      </c>
      <c r="L164" s="13" t="e">
        <f>cost!L164*cost!$L$3*cost!$L$2/cost!$P$1</f>
        <v>#VALUE!</v>
      </c>
    </row>
    <row r="165" spans="1:12" ht="36" x14ac:dyDescent="0.2">
      <c r="A165" s="34" t="s">
        <v>4762</v>
      </c>
      <c r="B165" s="15" t="s">
        <v>284</v>
      </c>
      <c r="C165" s="15" t="s">
        <v>2334</v>
      </c>
      <c r="D165" s="19"/>
      <c r="E165" s="20" t="e">
        <f>cost!E165*cost!$E$3*cost!$E$2/cost!$P$1</f>
        <v>#VALUE!</v>
      </c>
      <c r="F165" s="13" t="e">
        <f>(cost!F165*cost!$F$3/cost!$P$1)/2</f>
        <v>#VALUE!</v>
      </c>
      <c r="G165" s="13" t="e">
        <f>cost!G165*cost!$G$3*cost!$G$2/cost!$P$1+(cost!F165*cost!$F$3/cost!$P$1)/2</f>
        <v>#VALUE!</v>
      </c>
      <c r="H165" s="13" t="e">
        <f>cost!H165*cost!$H$3*cost!$H$2/cost!$P$1</f>
        <v>#VALUE!</v>
      </c>
      <c r="I165" s="13" t="e">
        <f>cost!I165*cost!$I$3*cost!$I$2/cost!$P$1</f>
        <v>#VALUE!</v>
      </c>
      <c r="J165" s="13" t="e">
        <f>cost!J165*cost!$J$3*cost!$J$2/cost!$P$1</f>
        <v>#VALUE!</v>
      </c>
      <c r="K165" s="13" t="e">
        <f>cost!K165*cost!$K$3/cost!$P$1</f>
        <v>#VALUE!</v>
      </c>
      <c r="L165" s="13" t="e">
        <f>cost!L165*cost!$L$3*cost!$L$2/cost!$P$1</f>
        <v>#VALUE!</v>
      </c>
    </row>
    <row r="166" spans="1:12" ht="36" x14ac:dyDescent="0.2">
      <c r="A166" s="34" t="s">
        <v>4763</v>
      </c>
      <c r="B166" s="15" t="s">
        <v>285</v>
      </c>
      <c r="C166" s="15" t="s">
        <v>2335</v>
      </c>
      <c r="D166" s="19"/>
      <c r="E166" s="20" t="e">
        <f>cost!E166*cost!$E$3*cost!$E$2/cost!$P$1</f>
        <v>#VALUE!</v>
      </c>
      <c r="F166" s="13" t="e">
        <f>(cost!F166*cost!$F$3/cost!$P$1)/2</f>
        <v>#VALUE!</v>
      </c>
      <c r="G166" s="13" t="e">
        <f>cost!G166*cost!$G$3*cost!$G$2/cost!$P$1+(cost!F166*cost!$F$3/cost!$P$1)/2</f>
        <v>#VALUE!</v>
      </c>
      <c r="H166" s="13" t="e">
        <f>cost!H166*cost!$H$3*cost!$H$2/cost!$P$1</f>
        <v>#VALUE!</v>
      </c>
      <c r="I166" s="13" t="e">
        <f>cost!I166*cost!$I$3*cost!$I$2/cost!$P$1</f>
        <v>#VALUE!</v>
      </c>
      <c r="J166" s="13" t="e">
        <f>cost!J166*cost!$J$3*cost!$J$2/cost!$P$1</f>
        <v>#VALUE!</v>
      </c>
      <c r="K166" s="13" t="e">
        <f>cost!K166*cost!$K$3/cost!$P$1</f>
        <v>#VALUE!</v>
      </c>
      <c r="L166" s="13" t="e">
        <f>cost!L166*cost!$L$3*cost!$L$2/cost!$P$1</f>
        <v>#VALUE!</v>
      </c>
    </row>
    <row r="167" spans="1:12" ht="54" x14ac:dyDescent="0.2">
      <c r="A167" s="34" t="s">
        <v>4764</v>
      </c>
      <c r="B167" s="15" t="s">
        <v>286</v>
      </c>
      <c r="C167" s="15" t="s">
        <v>2336</v>
      </c>
      <c r="D167" s="19"/>
      <c r="E167" s="20">
        <f>cost!E167*cost!$E$3*cost!$E$2/cost!$P$1</f>
        <v>0</v>
      </c>
      <c r="F167" s="13">
        <f>(cost!F167*cost!$F$3/cost!$P$1)/2</f>
        <v>675.67567567567562</v>
      </c>
      <c r="G167" s="13">
        <f>cost!G167*cost!$G$3*cost!$G$2/cost!$P$1+(cost!F167*cost!$F$3/cost!$P$1)/2</f>
        <v>675.67567567567562</v>
      </c>
      <c r="H167" s="13">
        <f>cost!H167*cost!$H$3*cost!$H$2/cost!$P$1</f>
        <v>0</v>
      </c>
      <c r="I167" s="13">
        <f>cost!I167*cost!$I$3*cost!$I$2/cost!$P$1</f>
        <v>0</v>
      </c>
      <c r="J167" s="13">
        <f>cost!J167*cost!$J$3*cost!$J$2/cost!$P$1</f>
        <v>0</v>
      </c>
      <c r="K167" s="13">
        <f>cost!K167*cost!$K$3/cost!$P$1</f>
        <v>0</v>
      </c>
      <c r="L167" s="13">
        <f>cost!L167*cost!$L$3*cost!$L$2/cost!$P$1</f>
        <v>0</v>
      </c>
    </row>
    <row r="168" spans="1:12" ht="90" x14ac:dyDescent="0.2">
      <c r="A168" s="34" t="s">
        <v>4765</v>
      </c>
      <c r="B168" s="15" t="s">
        <v>287</v>
      </c>
      <c r="C168" s="15" t="s">
        <v>2337</v>
      </c>
      <c r="D168" s="19"/>
      <c r="E168" s="20" t="e">
        <f>cost!E168*cost!$E$3*cost!$E$2/cost!$P$1</f>
        <v>#VALUE!</v>
      </c>
      <c r="F168" s="13" t="e">
        <f>(cost!F168*cost!$F$3/cost!$P$1)/2</f>
        <v>#VALUE!</v>
      </c>
      <c r="G168" s="13" t="e">
        <f>cost!G168*cost!$G$3*cost!$G$2/cost!$P$1+(cost!F168*cost!$F$3/cost!$P$1)/2</f>
        <v>#VALUE!</v>
      </c>
      <c r="H168" s="13" t="e">
        <f>cost!H168*cost!$H$3*cost!$H$2/cost!$P$1</f>
        <v>#VALUE!</v>
      </c>
      <c r="I168" s="13" t="e">
        <f>cost!I168*cost!$I$3*cost!$I$2/cost!$P$1</f>
        <v>#VALUE!</v>
      </c>
      <c r="J168" s="13" t="e">
        <f>cost!J168*cost!$J$3*cost!$J$2/cost!$P$1</f>
        <v>#VALUE!</v>
      </c>
      <c r="K168" s="13" t="e">
        <f>cost!K168*cost!$K$3/cost!$P$1</f>
        <v>#VALUE!</v>
      </c>
      <c r="L168" s="13" t="e">
        <f>cost!L168*cost!$L$3*cost!$L$2/cost!$P$1</f>
        <v>#VALUE!</v>
      </c>
    </row>
    <row r="169" spans="1:12" ht="72" x14ac:dyDescent="0.2">
      <c r="A169" s="34" t="s">
        <v>4766</v>
      </c>
      <c r="B169" s="15" t="s">
        <v>288</v>
      </c>
      <c r="C169" s="15" t="s">
        <v>2338</v>
      </c>
      <c r="D169" s="19"/>
      <c r="E169" s="20" t="e">
        <f>cost!E169*cost!$E$3*cost!$E$2/cost!$P$1</f>
        <v>#VALUE!</v>
      </c>
      <c r="F169" s="13" t="e">
        <f>(cost!F169*cost!$F$3/cost!$P$1)/2</f>
        <v>#VALUE!</v>
      </c>
      <c r="G169" s="13" t="e">
        <f>cost!G169*cost!$G$3*cost!$G$2/cost!$P$1+(cost!F169*cost!$F$3/cost!$P$1)/2</f>
        <v>#VALUE!</v>
      </c>
      <c r="H169" s="13" t="e">
        <f>cost!H169*cost!$H$3*cost!$H$2/cost!$P$1</f>
        <v>#VALUE!</v>
      </c>
      <c r="I169" s="13" t="e">
        <f>cost!I169*cost!$I$3*cost!$I$2/cost!$P$1</f>
        <v>#VALUE!</v>
      </c>
      <c r="J169" s="13" t="e">
        <f>cost!J169*cost!$J$3*cost!$J$2/cost!$P$1</f>
        <v>#VALUE!</v>
      </c>
      <c r="K169" s="13" t="e">
        <f>cost!K169*cost!$K$3/cost!$P$1</f>
        <v>#VALUE!</v>
      </c>
      <c r="L169" s="13" t="e">
        <f>cost!L169*cost!$L$3*cost!$L$2/cost!$P$1</f>
        <v>#VALUE!</v>
      </c>
    </row>
    <row r="170" spans="1:12" ht="54" x14ac:dyDescent="0.2">
      <c r="A170" s="34" t="s">
        <v>4767</v>
      </c>
      <c r="B170" s="15" t="s">
        <v>289</v>
      </c>
      <c r="C170" s="15" t="s">
        <v>2339</v>
      </c>
      <c r="D170" s="19"/>
      <c r="E170" s="20" t="e">
        <f>cost!E170*cost!$E$3*cost!$E$2/cost!$P$1</f>
        <v>#VALUE!</v>
      </c>
      <c r="F170" s="13" t="e">
        <f>(cost!F170*cost!$F$3/cost!$P$1)/2</f>
        <v>#VALUE!</v>
      </c>
      <c r="G170" s="13" t="e">
        <f>cost!G170*cost!$G$3*cost!$G$2/cost!$P$1+(cost!F170*cost!$F$3/cost!$P$1)/2</f>
        <v>#VALUE!</v>
      </c>
      <c r="H170" s="13" t="e">
        <f>cost!H170*cost!$H$3*cost!$H$2/cost!$P$1</f>
        <v>#VALUE!</v>
      </c>
      <c r="I170" s="13" t="e">
        <f>cost!I170*cost!$I$3*cost!$I$2/cost!$P$1</f>
        <v>#VALUE!</v>
      </c>
      <c r="J170" s="13" t="e">
        <f>cost!J170*cost!$J$3*cost!$J$2/cost!$P$1</f>
        <v>#VALUE!</v>
      </c>
      <c r="K170" s="13" t="e">
        <f>cost!K170*cost!$K$3/cost!$P$1</f>
        <v>#VALUE!</v>
      </c>
      <c r="L170" s="13" t="e">
        <f>cost!L170*cost!$L$3*cost!$L$2/cost!$P$1</f>
        <v>#VALUE!</v>
      </c>
    </row>
    <row r="171" spans="1:12" ht="108" x14ac:dyDescent="0.2">
      <c r="A171" s="35" t="s">
        <v>4768</v>
      </c>
      <c r="B171" s="15" t="s">
        <v>290</v>
      </c>
      <c r="C171" s="15" t="s">
        <v>2340</v>
      </c>
      <c r="D171" s="19"/>
      <c r="E171" s="20" t="e">
        <f>cost!E171*cost!$E$3*cost!$E$2/cost!$P$1</f>
        <v>#VALUE!</v>
      </c>
      <c r="F171" s="13" t="e">
        <f>(cost!F171*cost!$F$3/cost!$P$1)/2</f>
        <v>#VALUE!</v>
      </c>
      <c r="G171" s="13" t="e">
        <f>cost!G171*cost!$G$3*cost!$G$2/cost!$P$1+(cost!F171*cost!$F$3/cost!$P$1)/2</f>
        <v>#VALUE!</v>
      </c>
      <c r="H171" s="13" t="e">
        <f>cost!H171*cost!$H$3*cost!$H$2/cost!$P$1</f>
        <v>#VALUE!</v>
      </c>
      <c r="I171" s="13" t="e">
        <f>cost!I171*cost!$I$3*cost!$I$2/cost!$P$1</f>
        <v>#VALUE!</v>
      </c>
      <c r="J171" s="13" t="e">
        <f>cost!J171*cost!$J$3*cost!$J$2/cost!$P$1</f>
        <v>#VALUE!</v>
      </c>
      <c r="K171" s="13" t="e">
        <f>cost!K171*cost!$K$3/cost!$P$1</f>
        <v>#VALUE!</v>
      </c>
      <c r="L171" s="13" t="e">
        <f>cost!L171*cost!$L$3*cost!$L$2/cost!$P$1</f>
        <v>#VALUE!</v>
      </c>
    </row>
    <row r="172" spans="1:12" ht="162" x14ac:dyDescent="0.2">
      <c r="A172" s="35" t="s">
        <v>4769</v>
      </c>
      <c r="B172" s="15" t="s">
        <v>291</v>
      </c>
      <c r="C172" s="15" t="s">
        <v>2341</v>
      </c>
      <c r="D172" s="19"/>
      <c r="E172" s="20">
        <f>cost!E172*cost!$E$3*cost!$E$2/cost!$P$1</f>
        <v>0</v>
      </c>
      <c r="F172" s="13">
        <f>(cost!F172*cost!$F$3/cost!$P$1)/2</f>
        <v>0</v>
      </c>
      <c r="G172" s="13">
        <f>cost!G172*cost!$G$3*cost!$G$2/cost!$P$1+(cost!F172*cost!$F$3/cost!$P$1)/2</f>
        <v>0</v>
      </c>
      <c r="H172" s="13">
        <f>cost!H172*cost!$H$3*cost!$H$2/cost!$P$1</f>
        <v>0</v>
      </c>
      <c r="I172" s="13">
        <f>cost!I172*cost!$I$3*cost!$I$2/cost!$P$1</f>
        <v>340.54054054054052</v>
      </c>
      <c r="J172" s="13">
        <f>cost!J172*cost!$J$3*cost!$J$2/cost!$P$1</f>
        <v>0</v>
      </c>
      <c r="K172" s="13">
        <f>cost!K172*cost!$K$3/cost!$P$1</f>
        <v>0</v>
      </c>
      <c r="L172" s="13">
        <f>cost!L172*cost!$L$3*cost!$L$2/cost!$P$1</f>
        <v>0</v>
      </c>
    </row>
    <row r="173" spans="1:12" ht="72" x14ac:dyDescent="0.2">
      <c r="A173" s="35" t="s">
        <v>4770</v>
      </c>
      <c r="B173" s="15" t="s">
        <v>116</v>
      </c>
      <c r="C173" s="15" t="s">
        <v>2342</v>
      </c>
      <c r="D173" s="19"/>
      <c r="E173" s="20">
        <f>cost!E173*cost!$E$3*cost!$E$2/cost!$P$1</f>
        <v>0</v>
      </c>
      <c r="F173" s="13">
        <f>(cost!F173*cost!$F$3/cost!$P$1)/2</f>
        <v>0</v>
      </c>
      <c r="G173" s="13">
        <f>cost!G173*cost!$G$3*cost!$G$2/cost!$P$1+(cost!F173*cost!$F$3/cost!$P$1)/2</f>
        <v>0</v>
      </c>
      <c r="H173" s="13">
        <f>cost!H173*cost!$H$3*cost!$H$2/cost!$P$1</f>
        <v>0</v>
      </c>
      <c r="I173" s="13">
        <f>cost!I173*cost!$I$3*cost!$I$2/cost!$P$1</f>
        <v>0</v>
      </c>
      <c r="J173" s="13">
        <f>cost!J173*cost!$J$3*cost!$J$2/cost!$P$1</f>
        <v>0</v>
      </c>
      <c r="K173" s="13">
        <f>cost!K173*cost!$K$3/cost!$P$1</f>
        <v>0</v>
      </c>
      <c r="L173" s="13">
        <f>cost!L173*cost!$L$3*cost!$L$2/cost!$P$1</f>
        <v>640</v>
      </c>
    </row>
    <row r="174" spans="1:12" ht="90" x14ac:dyDescent="0.2">
      <c r="A174" s="35" t="s">
        <v>4771</v>
      </c>
      <c r="B174" s="15" t="s">
        <v>117</v>
      </c>
      <c r="C174" s="15" t="s">
        <v>2343</v>
      </c>
      <c r="D174" s="19"/>
      <c r="E174" s="20">
        <f>cost!E174*cost!$E$3*cost!$E$2/cost!$P$1</f>
        <v>0</v>
      </c>
      <c r="F174" s="13">
        <f>(cost!F174*cost!$F$3/cost!$P$1)/2</f>
        <v>0</v>
      </c>
      <c r="G174" s="13">
        <f>cost!G174*cost!$G$3*cost!$G$2/cost!$P$1+(cost!F174*cost!$F$3/cost!$P$1)/2</f>
        <v>0</v>
      </c>
      <c r="H174" s="13">
        <f>cost!H174*cost!$H$3*cost!$H$2/cost!$P$1</f>
        <v>0</v>
      </c>
      <c r="I174" s="13">
        <f>cost!I174*cost!$I$3*cost!$I$2/cost!$P$1</f>
        <v>0</v>
      </c>
      <c r="J174" s="13">
        <f>cost!J174*cost!$J$3*cost!$J$2/cost!$P$1</f>
        <v>0</v>
      </c>
      <c r="K174" s="13">
        <f>cost!K174*cost!$K$3/cost!$P$1</f>
        <v>0</v>
      </c>
      <c r="L174" s="13">
        <f>cost!L174*cost!$L$3*cost!$L$2/cost!$P$1</f>
        <v>5600</v>
      </c>
    </row>
    <row r="175" spans="1:12" ht="108" x14ac:dyDescent="0.2">
      <c r="A175" s="35" t="s">
        <v>4772</v>
      </c>
      <c r="B175" s="15" t="s">
        <v>292</v>
      </c>
      <c r="C175" s="15" t="s">
        <v>2344</v>
      </c>
      <c r="D175" s="19"/>
      <c r="E175" s="20" t="e">
        <f>cost!E175*cost!$E$3*cost!$E$2/cost!$P$1</f>
        <v>#VALUE!</v>
      </c>
      <c r="F175" s="13" t="e">
        <f>(cost!F175*cost!$F$3/cost!$P$1)/2</f>
        <v>#VALUE!</v>
      </c>
      <c r="G175" s="13" t="e">
        <f>cost!G175*cost!$G$3*cost!$G$2/cost!$P$1+(cost!F175*cost!$F$3/cost!$P$1)/2</f>
        <v>#VALUE!</v>
      </c>
      <c r="H175" s="13" t="e">
        <f>cost!H175*cost!$H$3*cost!$H$2/cost!$P$1</f>
        <v>#VALUE!</v>
      </c>
      <c r="I175" s="13" t="e">
        <f>cost!I175*cost!$I$3*cost!$I$2/cost!$P$1</f>
        <v>#VALUE!</v>
      </c>
      <c r="J175" s="13" t="e">
        <f>cost!J175*cost!$J$3*cost!$J$2/cost!$P$1</f>
        <v>#VALUE!</v>
      </c>
      <c r="K175" s="13" t="e">
        <f>cost!K175*cost!$K$3/cost!$P$1</f>
        <v>#VALUE!</v>
      </c>
      <c r="L175" s="13" t="e">
        <f>cost!L175*cost!$L$3*cost!$L$2/cost!$P$1</f>
        <v>#VALUE!</v>
      </c>
    </row>
    <row r="176" spans="1:12" ht="36" x14ac:dyDescent="0.2">
      <c r="A176" s="34" t="s">
        <v>4773</v>
      </c>
      <c r="B176" s="15" t="s">
        <v>293</v>
      </c>
      <c r="C176" s="15" t="s">
        <v>2345</v>
      </c>
      <c r="D176" s="19"/>
      <c r="E176" s="20" t="e">
        <f>cost!E176*cost!$E$3*cost!$E$2/cost!$P$1</f>
        <v>#VALUE!</v>
      </c>
      <c r="F176" s="13" t="e">
        <f>(cost!F176*cost!$F$3/cost!$P$1)/2</f>
        <v>#VALUE!</v>
      </c>
      <c r="G176" s="13" t="e">
        <f>cost!G176*cost!$G$3*cost!$G$2/cost!$P$1+(cost!F176*cost!$F$3/cost!$P$1)/2</f>
        <v>#VALUE!</v>
      </c>
      <c r="H176" s="13" t="e">
        <f>cost!H176*cost!$H$3*cost!$H$2/cost!$P$1</f>
        <v>#VALUE!</v>
      </c>
      <c r="I176" s="13" t="e">
        <f>cost!I176*cost!$I$3*cost!$I$2/cost!$P$1</f>
        <v>#VALUE!</v>
      </c>
      <c r="J176" s="13" t="e">
        <f>cost!J176*cost!$J$3*cost!$J$2/cost!$P$1</f>
        <v>#VALUE!</v>
      </c>
      <c r="K176" s="13" t="e">
        <f>cost!K176*cost!$K$3/cost!$P$1</f>
        <v>#VALUE!</v>
      </c>
      <c r="L176" s="13" t="e">
        <f>cost!L176*cost!$L$3*cost!$L$2/cost!$P$1</f>
        <v>#VALUE!</v>
      </c>
    </row>
    <row r="177" spans="1:12" ht="36" x14ac:dyDescent="0.2">
      <c r="A177" s="35" t="s">
        <v>4774</v>
      </c>
      <c r="B177" s="15" t="s">
        <v>294</v>
      </c>
      <c r="C177" s="15" t="s">
        <v>2346</v>
      </c>
      <c r="D177" s="19"/>
      <c r="E177" s="20" t="e">
        <f>cost!E177*cost!$E$3*cost!$E$2/cost!$P$1</f>
        <v>#VALUE!</v>
      </c>
      <c r="F177" s="13" t="e">
        <f>(cost!F177*cost!$F$3/cost!$P$1)/2</f>
        <v>#VALUE!</v>
      </c>
      <c r="G177" s="13" t="e">
        <f>cost!G177*cost!$G$3*cost!$G$2/cost!$P$1+(cost!F177*cost!$F$3/cost!$P$1)/2</f>
        <v>#VALUE!</v>
      </c>
      <c r="H177" s="13" t="e">
        <f>cost!H177*cost!$H$3*cost!$H$2/cost!$P$1</f>
        <v>#VALUE!</v>
      </c>
      <c r="I177" s="13" t="e">
        <f>cost!I177*cost!$I$3*cost!$I$2/cost!$P$1</f>
        <v>#VALUE!</v>
      </c>
      <c r="J177" s="13" t="e">
        <f>cost!J177*cost!$J$3*cost!$J$2/cost!$P$1</f>
        <v>#VALUE!</v>
      </c>
      <c r="K177" s="13" t="e">
        <f>cost!K177*cost!$K$3/cost!$P$1</f>
        <v>#VALUE!</v>
      </c>
      <c r="L177" s="13" t="e">
        <f>cost!L177*cost!$L$3*cost!$L$2/cost!$P$1</f>
        <v>#VALUE!</v>
      </c>
    </row>
    <row r="178" spans="1:12" ht="36" x14ac:dyDescent="0.2">
      <c r="A178" s="35" t="s">
        <v>4775</v>
      </c>
      <c r="B178" s="15" t="s">
        <v>295</v>
      </c>
      <c r="C178" s="15" t="s">
        <v>295</v>
      </c>
      <c r="D178" s="19"/>
      <c r="E178" s="20">
        <f>cost!E178*cost!$E$3*cost!$E$2/cost!$P$1</f>
        <v>0</v>
      </c>
      <c r="F178" s="13">
        <f>(cost!F178*cost!$F$3/cost!$P$1)/2</f>
        <v>0</v>
      </c>
      <c r="G178" s="13">
        <f>cost!G178*cost!$G$3*cost!$G$2/cost!$P$1+(cost!F178*cost!$F$3/cost!$P$1)/2</f>
        <v>0</v>
      </c>
      <c r="H178" s="13">
        <f>cost!H178*cost!$H$3*cost!$H$2/cost!$P$1</f>
        <v>0</v>
      </c>
      <c r="I178" s="13">
        <f>cost!I178*cost!$I$3*cost!$I$2/cost!$P$1</f>
        <v>0</v>
      </c>
      <c r="J178" s="13">
        <f>cost!J178*cost!$J$3*cost!$J$2/cost!$P$1</f>
        <v>0</v>
      </c>
      <c r="K178" s="13">
        <f>cost!K178*cost!$K$3/cost!$P$1</f>
        <v>0</v>
      </c>
      <c r="L178" s="13">
        <f>cost!L178*cost!$L$3*cost!$L$2/cost!$P$1</f>
        <v>0</v>
      </c>
    </row>
    <row r="179" spans="1:12" ht="90" x14ac:dyDescent="0.2">
      <c r="A179" s="34" t="s">
        <v>4776</v>
      </c>
      <c r="B179" s="15" t="s">
        <v>296</v>
      </c>
      <c r="C179" s="15" t="s">
        <v>2347</v>
      </c>
      <c r="D179" s="19"/>
      <c r="E179" s="20" t="e">
        <f>cost!E179*cost!$E$3*cost!$E$2/cost!$P$1</f>
        <v>#VALUE!</v>
      </c>
      <c r="F179" s="13" t="e">
        <f>(cost!F179*cost!$F$3/cost!$P$1)/2</f>
        <v>#VALUE!</v>
      </c>
      <c r="G179" s="13" t="e">
        <f>cost!G179*cost!$G$3*cost!$G$2/cost!$P$1+(cost!F179*cost!$F$3/cost!$P$1)/2</f>
        <v>#VALUE!</v>
      </c>
      <c r="H179" s="13" t="e">
        <f>cost!H179*cost!$H$3*cost!$H$2/cost!$P$1</f>
        <v>#VALUE!</v>
      </c>
      <c r="I179" s="13" t="e">
        <f>cost!I179*cost!$I$3*cost!$I$2/cost!$P$1</f>
        <v>#VALUE!</v>
      </c>
      <c r="J179" s="13" t="e">
        <f>cost!J179*cost!$J$3*cost!$J$2/cost!$P$1</f>
        <v>#VALUE!</v>
      </c>
      <c r="K179" s="13" t="e">
        <f>cost!K179*cost!$K$3/cost!$P$1</f>
        <v>#VALUE!</v>
      </c>
      <c r="L179" s="13" t="e">
        <f>cost!L179*cost!$L$3*cost!$L$2/cost!$P$1</f>
        <v>#VALUE!</v>
      </c>
    </row>
    <row r="180" spans="1:12" ht="72" x14ac:dyDescent="0.2">
      <c r="A180" s="35" t="s">
        <v>4777</v>
      </c>
      <c r="B180" s="15" t="s">
        <v>297</v>
      </c>
      <c r="C180" s="15" t="s">
        <v>2348</v>
      </c>
      <c r="D180" s="19"/>
      <c r="E180" s="20" t="e">
        <f>cost!E180*cost!$E$3*cost!$E$2/cost!$P$1</f>
        <v>#VALUE!</v>
      </c>
      <c r="F180" s="13" t="e">
        <f>(cost!F180*cost!$F$3/cost!$P$1)/2</f>
        <v>#VALUE!</v>
      </c>
      <c r="G180" s="13" t="e">
        <f>cost!G180*cost!$G$3*cost!$G$2/cost!$P$1+(cost!F180*cost!$F$3/cost!$P$1)/2</f>
        <v>#VALUE!</v>
      </c>
      <c r="H180" s="13" t="e">
        <f>cost!H180*cost!$H$3*cost!$H$2/cost!$P$1</f>
        <v>#VALUE!</v>
      </c>
      <c r="I180" s="13" t="e">
        <f>cost!I180*cost!$I$3*cost!$I$2/cost!$P$1</f>
        <v>#VALUE!</v>
      </c>
      <c r="J180" s="13" t="e">
        <f>cost!J180*cost!$J$3*cost!$J$2/cost!$P$1</f>
        <v>#VALUE!</v>
      </c>
      <c r="K180" s="13" t="e">
        <f>cost!K180*cost!$K$3/cost!$P$1</f>
        <v>#VALUE!</v>
      </c>
      <c r="L180" s="13" t="e">
        <f>cost!L180*cost!$L$3*cost!$L$2/cost!$P$1</f>
        <v>#VALUE!</v>
      </c>
    </row>
    <row r="181" spans="1:12" ht="72" x14ac:dyDescent="0.2">
      <c r="A181" s="35" t="s">
        <v>4778</v>
      </c>
      <c r="B181" s="15" t="s">
        <v>298</v>
      </c>
      <c r="C181" s="15" t="s">
        <v>2349</v>
      </c>
      <c r="D181" s="19"/>
      <c r="E181" s="20" t="e">
        <f>cost!E181*cost!$E$3*cost!$E$2/cost!$P$1</f>
        <v>#VALUE!</v>
      </c>
      <c r="F181" s="13" t="e">
        <f>(cost!F181*cost!$F$3/cost!$P$1)/2</f>
        <v>#VALUE!</v>
      </c>
      <c r="G181" s="13" t="e">
        <f>cost!G181*cost!$G$3*cost!$G$2/cost!$P$1+(cost!F181*cost!$F$3/cost!$P$1)/2</f>
        <v>#VALUE!</v>
      </c>
      <c r="H181" s="13" t="e">
        <f>cost!H181*cost!$H$3*cost!$H$2/cost!$P$1</f>
        <v>#VALUE!</v>
      </c>
      <c r="I181" s="13" t="e">
        <f>cost!I181*cost!$I$3*cost!$I$2/cost!$P$1</f>
        <v>#VALUE!</v>
      </c>
      <c r="J181" s="13" t="e">
        <f>cost!J181*cost!$J$3*cost!$J$2/cost!$P$1</f>
        <v>#VALUE!</v>
      </c>
      <c r="K181" s="13" t="e">
        <f>cost!K181*cost!$K$3/cost!$P$1</f>
        <v>#VALUE!</v>
      </c>
      <c r="L181" s="13" t="e">
        <f>cost!L181*cost!$L$3*cost!$L$2/cost!$P$1</f>
        <v>#VALUE!</v>
      </c>
    </row>
    <row r="182" spans="1:12" ht="54" x14ac:dyDescent="0.2">
      <c r="A182" s="34" t="s">
        <v>4779</v>
      </c>
      <c r="B182" s="15" t="s">
        <v>299</v>
      </c>
      <c r="C182" s="15" t="s">
        <v>2350</v>
      </c>
      <c r="D182" s="19"/>
      <c r="E182" s="20" t="e">
        <f>cost!E182*cost!$E$3*cost!$E$2/cost!$P$1</f>
        <v>#VALUE!</v>
      </c>
      <c r="F182" s="13" t="e">
        <f>(cost!F182*cost!$F$3/cost!$P$1)/2</f>
        <v>#VALUE!</v>
      </c>
      <c r="G182" s="13" t="e">
        <f>cost!G182*cost!$G$3*cost!$G$2/cost!$P$1+(cost!F182*cost!$F$3/cost!$P$1)/2</f>
        <v>#VALUE!</v>
      </c>
      <c r="H182" s="13" t="e">
        <f>cost!H182*cost!$H$3*cost!$H$2/cost!$P$1</f>
        <v>#VALUE!</v>
      </c>
      <c r="I182" s="13" t="e">
        <f>cost!I182*cost!$I$3*cost!$I$2/cost!$P$1</f>
        <v>#VALUE!</v>
      </c>
      <c r="J182" s="13" t="e">
        <f>cost!J182*cost!$J$3*cost!$J$2/cost!$P$1</f>
        <v>#VALUE!</v>
      </c>
      <c r="K182" s="13" t="e">
        <f>cost!K182*cost!$K$3/cost!$P$1</f>
        <v>#VALUE!</v>
      </c>
      <c r="L182" s="13" t="e">
        <f>cost!L182*cost!$L$3*cost!$L$2/cost!$P$1</f>
        <v>#VALUE!</v>
      </c>
    </row>
    <row r="183" spans="1:12" ht="54" x14ac:dyDescent="0.2">
      <c r="A183" s="34" t="s">
        <v>4780</v>
      </c>
      <c r="B183" s="15" t="s">
        <v>300</v>
      </c>
      <c r="C183" s="15" t="s">
        <v>2351</v>
      </c>
      <c r="D183" s="19"/>
      <c r="E183" s="20">
        <f>cost!E183*cost!$E$3*cost!$E$2/cost!$P$1</f>
        <v>0</v>
      </c>
      <c r="F183" s="13">
        <f>(cost!F183*cost!$F$3/cost!$P$1)/2</f>
        <v>0</v>
      </c>
      <c r="G183" s="13">
        <f>cost!G183*cost!$G$3*cost!$G$2/cost!$P$1+(cost!F183*cost!$F$3/cost!$P$1)/2</f>
        <v>0</v>
      </c>
      <c r="H183" s="13">
        <f>cost!H183*cost!$H$3*cost!$H$2/cost!$P$1</f>
        <v>0</v>
      </c>
      <c r="I183" s="13">
        <f>cost!I183*cost!$I$3*cost!$I$2/cost!$P$1</f>
        <v>0</v>
      </c>
      <c r="J183" s="13">
        <f>cost!J183*cost!$J$3*cost!$J$2/cost!$P$1</f>
        <v>0</v>
      </c>
      <c r="K183" s="13">
        <f>cost!K183*cost!$K$3/cost!$P$1</f>
        <v>0</v>
      </c>
      <c r="L183" s="13">
        <f>cost!L183*cost!$L$3*cost!$L$2/cost!$P$1</f>
        <v>0</v>
      </c>
    </row>
    <row r="184" spans="1:12" ht="54" x14ac:dyDescent="0.2">
      <c r="A184" s="34" t="s">
        <v>4781</v>
      </c>
      <c r="B184" s="15" t="s">
        <v>301</v>
      </c>
      <c r="C184" s="15" t="s">
        <v>2352</v>
      </c>
      <c r="D184" s="19"/>
      <c r="E184" s="20" t="e">
        <f>cost!E184*cost!$E$3*cost!$E$2/cost!$P$1</f>
        <v>#VALUE!</v>
      </c>
      <c r="F184" s="13" t="e">
        <f>(cost!F184*cost!$F$3/cost!$P$1)/2</f>
        <v>#VALUE!</v>
      </c>
      <c r="G184" s="13" t="e">
        <f>cost!G184*cost!$G$3*cost!$G$2/cost!$P$1+(cost!F184*cost!$F$3/cost!$P$1)/2</f>
        <v>#VALUE!</v>
      </c>
      <c r="H184" s="13" t="e">
        <f>cost!H184*cost!$H$3*cost!$H$2/cost!$P$1</f>
        <v>#VALUE!</v>
      </c>
      <c r="I184" s="13" t="e">
        <f>cost!I184*cost!$I$3*cost!$I$2/cost!$P$1</f>
        <v>#VALUE!</v>
      </c>
      <c r="J184" s="13" t="e">
        <f>cost!J184*cost!$J$3*cost!$J$2/cost!$P$1</f>
        <v>#VALUE!</v>
      </c>
      <c r="K184" s="13" t="e">
        <f>cost!K184*cost!$K$3/cost!$P$1</f>
        <v>#VALUE!</v>
      </c>
      <c r="L184" s="13" t="e">
        <f>cost!L184*cost!$L$3*cost!$L$2/cost!$P$1</f>
        <v>#VALUE!</v>
      </c>
    </row>
    <row r="185" spans="1:12" ht="90" x14ac:dyDescent="0.2">
      <c r="A185" s="34" t="s">
        <v>4782</v>
      </c>
      <c r="B185" s="15" t="s">
        <v>302</v>
      </c>
      <c r="C185" s="15" t="s">
        <v>2353</v>
      </c>
      <c r="D185" s="19"/>
      <c r="E185" s="20" t="e">
        <f>cost!E185*cost!$E$3*cost!$E$2/cost!$P$1</f>
        <v>#VALUE!</v>
      </c>
      <c r="F185" s="13" t="e">
        <f>(cost!F185*cost!$F$3/cost!$P$1)/2</f>
        <v>#VALUE!</v>
      </c>
      <c r="G185" s="13" t="e">
        <f>cost!G185*cost!$G$3*cost!$G$2/cost!$P$1+(cost!F185*cost!$F$3/cost!$P$1)/2</f>
        <v>#VALUE!</v>
      </c>
      <c r="H185" s="13" t="e">
        <f>cost!H185*cost!$H$3*cost!$H$2/cost!$P$1</f>
        <v>#VALUE!</v>
      </c>
      <c r="I185" s="13" t="e">
        <f>cost!I185*cost!$I$3*cost!$I$2/cost!$P$1</f>
        <v>#VALUE!</v>
      </c>
      <c r="J185" s="13" t="e">
        <f>cost!J185*cost!$J$3*cost!$J$2/cost!$P$1</f>
        <v>#VALUE!</v>
      </c>
      <c r="K185" s="13" t="e">
        <f>cost!K185*cost!$K$3/cost!$P$1</f>
        <v>#VALUE!</v>
      </c>
      <c r="L185" s="13" t="e">
        <f>cost!L185*cost!$L$3*cost!$L$2/cost!$P$1</f>
        <v>#VALUE!</v>
      </c>
    </row>
    <row r="186" spans="1:12" ht="72" x14ac:dyDescent="0.2">
      <c r="A186" s="34" t="s">
        <v>4783</v>
      </c>
      <c r="B186" s="15" t="s">
        <v>303</v>
      </c>
      <c r="C186" s="15" t="s">
        <v>2354</v>
      </c>
      <c r="D186" s="19"/>
      <c r="E186" s="20" t="e">
        <f>cost!E186*cost!$E$3*cost!$E$2/cost!$P$1</f>
        <v>#VALUE!</v>
      </c>
      <c r="F186" s="13" t="e">
        <f>(cost!F186*cost!$F$3/cost!$P$1)/2</f>
        <v>#VALUE!</v>
      </c>
      <c r="G186" s="13" t="e">
        <f>cost!G186*cost!$G$3*cost!$G$2/cost!$P$1+(cost!F186*cost!$F$3/cost!$P$1)/2</f>
        <v>#VALUE!</v>
      </c>
      <c r="H186" s="13" t="e">
        <f>cost!H186*cost!$H$3*cost!$H$2/cost!$P$1</f>
        <v>#VALUE!</v>
      </c>
      <c r="I186" s="13" t="e">
        <f>cost!I186*cost!$I$3*cost!$I$2/cost!$P$1</f>
        <v>#VALUE!</v>
      </c>
      <c r="J186" s="13" t="e">
        <f>cost!J186*cost!$J$3*cost!$J$2/cost!$P$1</f>
        <v>#VALUE!</v>
      </c>
      <c r="K186" s="13" t="e">
        <f>cost!K186*cost!$K$3/cost!$P$1</f>
        <v>#VALUE!</v>
      </c>
      <c r="L186" s="13" t="e">
        <f>cost!L186*cost!$L$3*cost!$L$2/cost!$P$1</f>
        <v>#VALUE!</v>
      </c>
    </row>
    <row r="187" spans="1:12" ht="72" x14ac:dyDescent="0.2">
      <c r="A187" s="35" t="s">
        <v>4784</v>
      </c>
      <c r="B187" s="15" t="s">
        <v>304</v>
      </c>
      <c r="C187" s="15" t="s">
        <v>2355</v>
      </c>
      <c r="D187" s="19"/>
      <c r="E187" s="20" t="e">
        <f>cost!E187*cost!$E$3*cost!$E$2/cost!$P$1</f>
        <v>#VALUE!</v>
      </c>
      <c r="F187" s="13" t="e">
        <f>(cost!F187*cost!$F$3/cost!$P$1)/2</f>
        <v>#VALUE!</v>
      </c>
      <c r="G187" s="13" t="e">
        <f>cost!G187*cost!$G$3*cost!$G$2/cost!$P$1+(cost!F187*cost!$F$3/cost!$P$1)/2</f>
        <v>#VALUE!</v>
      </c>
      <c r="H187" s="13" t="e">
        <f>cost!H187*cost!$H$3*cost!$H$2/cost!$P$1</f>
        <v>#VALUE!</v>
      </c>
      <c r="I187" s="13" t="e">
        <f>cost!I187*cost!$I$3*cost!$I$2/cost!$P$1</f>
        <v>#VALUE!</v>
      </c>
      <c r="J187" s="13" t="e">
        <f>cost!J187*cost!$J$3*cost!$J$2/cost!$P$1</f>
        <v>#VALUE!</v>
      </c>
      <c r="K187" s="13" t="e">
        <f>cost!K187*cost!$K$3/cost!$P$1</f>
        <v>#VALUE!</v>
      </c>
      <c r="L187" s="13" t="e">
        <f>cost!L187*cost!$L$3*cost!$L$2/cost!$P$1</f>
        <v>#VALUE!</v>
      </c>
    </row>
    <row r="188" spans="1:12" ht="72" x14ac:dyDescent="0.2">
      <c r="A188" s="35" t="s">
        <v>4785</v>
      </c>
      <c r="B188" s="15" t="s">
        <v>305</v>
      </c>
      <c r="C188" s="15" t="s">
        <v>2356</v>
      </c>
      <c r="D188" s="19"/>
      <c r="E188" s="20" t="e">
        <f>cost!E188*cost!$E$3*cost!$E$2/cost!$P$1</f>
        <v>#VALUE!</v>
      </c>
      <c r="F188" s="13" t="e">
        <f>(cost!F188*cost!$F$3/cost!$P$1)/2</f>
        <v>#VALUE!</v>
      </c>
      <c r="G188" s="13" t="e">
        <f>cost!G188*cost!$G$3*cost!$G$2/cost!$P$1+(cost!F188*cost!$F$3/cost!$P$1)/2</f>
        <v>#VALUE!</v>
      </c>
      <c r="H188" s="13" t="e">
        <f>cost!H188*cost!$H$3*cost!$H$2/cost!$P$1</f>
        <v>#VALUE!</v>
      </c>
      <c r="I188" s="13" t="e">
        <f>cost!I188*cost!$I$3*cost!$I$2/cost!$P$1</f>
        <v>#VALUE!</v>
      </c>
      <c r="J188" s="13" t="e">
        <f>cost!J188*cost!$J$3*cost!$J$2/cost!$P$1</f>
        <v>#VALUE!</v>
      </c>
      <c r="K188" s="13" t="e">
        <f>cost!K188*cost!$K$3/cost!$P$1</f>
        <v>#VALUE!</v>
      </c>
      <c r="L188" s="13" t="e">
        <f>cost!L188*cost!$L$3*cost!$L$2/cost!$P$1</f>
        <v>#VALUE!</v>
      </c>
    </row>
    <row r="189" spans="1:12" ht="108" x14ac:dyDescent="0.2">
      <c r="A189" s="35" t="s">
        <v>4786</v>
      </c>
      <c r="B189" s="15" t="s">
        <v>306</v>
      </c>
      <c r="C189" s="15" t="s">
        <v>2357</v>
      </c>
      <c r="D189" s="19"/>
      <c r="E189" s="20" t="e">
        <f>cost!E189*cost!$E$3*cost!$E$2/cost!$P$1</f>
        <v>#VALUE!</v>
      </c>
      <c r="F189" s="13" t="e">
        <f>(cost!F189*cost!$F$3/cost!$P$1)/2</f>
        <v>#VALUE!</v>
      </c>
      <c r="G189" s="13" t="e">
        <f>cost!G189*cost!$G$3*cost!$G$2/cost!$P$1+(cost!F189*cost!$F$3/cost!$P$1)/2</f>
        <v>#VALUE!</v>
      </c>
      <c r="H189" s="13" t="e">
        <f>cost!H189*cost!$H$3*cost!$H$2/cost!$P$1</f>
        <v>#VALUE!</v>
      </c>
      <c r="I189" s="13" t="e">
        <f>cost!I189*cost!$I$3*cost!$I$2/cost!$P$1</f>
        <v>#VALUE!</v>
      </c>
      <c r="J189" s="13" t="e">
        <f>cost!J189*cost!$J$3*cost!$J$2/cost!$P$1</f>
        <v>#VALUE!</v>
      </c>
      <c r="K189" s="13" t="e">
        <f>cost!K189*cost!$K$3/cost!$P$1</f>
        <v>#VALUE!</v>
      </c>
      <c r="L189" s="13" t="e">
        <f>cost!L189*cost!$L$3*cost!$L$2/cost!$P$1</f>
        <v>#VALUE!</v>
      </c>
    </row>
    <row r="190" spans="1:12" ht="72" x14ac:dyDescent="0.2">
      <c r="A190" s="34" t="s">
        <v>4787</v>
      </c>
      <c r="B190" s="15" t="s">
        <v>307</v>
      </c>
      <c r="C190" s="15" t="s">
        <v>2358</v>
      </c>
      <c r="D190" s="19"/>
      <c r="E190" s="20" t="e">
        <f>cost!E190*cost!$E$3*cost!$E$2/cost!$P$1</f>
        <v>#VALUE!</v>
      </c>
      <c r="F190" s="13" t="e">
        <f>(cost!F190*cost!$F$3/cost!$P$1)/2</f>
        <v>#VALUE!</v>
      </c>
      <c r="G190" s="13" t="e">
        <f>cost!G190*cost!$G$3*cost!$G$2/cost!$P$1+(cost!F190*cost!$F$3/cost!$P$1)/2</f>
        <v>#VALUE!</v>
      </c>
      <c r="H190" s="13" t="e">
        <f>cost!H190*cost!$H$3*cost!$H$2/cost!$P$1</f>
        <v>#VALUE!</v>
      </c>
      <c r="I190" s="13" t="e">
        <f>cost!I190*cost!$I$3*cost!$I$2/cost!$P$1</f>
        <v>#VALUE!</v>
      </c>
      <c r="J190" s="13" t="e">
        <f>cost!J190*cost!$J$3*cost!$J$2/cost!$P$1</f>
        <v>#VALUE!</v>
      </c>
      <c r="K190" s="13" t="e">
        <f>cost!K190*cost!$K$3/cost!$P$1</f>
        <v>#VALUE!</v>
      </c>
      <c r="L190" s="13" t="e">
        <f>cost!L190*cost!$L$3*cost!$L$2/cost!$P$1</f>
        <v>#VALUE!</v>
      </c>
    </row>
    <row r="191" spans="1:12" ht="54" x14ac:dyDescent="0.2">
      <c r="A191" s="34" t="s">
        <v>4788</v>
      </c>
      <c r="B191" s="15" t="s">
        <v>308</v>
      </c>
      <c r="C191" s="15" t="s">
        <v>2359</v>
      </c>
      <c r="D191" s="19"/>
      <c r="E191" s="20" t="e">
        <f>cost!E191*cost!$E$3*cost!$E$2/cost!$P$1</f>
        <v>#VALUE!</v>
      </c>
      <c r="F191" s="13" t="e">
        <f>(cost!F191*cost!$F$3/cost!$P$1)/2</f>
        <v>#VALUE!</v>
      </c>
      <c r="G191" s="13" t="e">
        <f>cost!G191*cost!$G$3*cost!$G$2/cost!$P$1+(cost!F191*cost!$F$3/cost!$P$1)/2</f>
        <v>#VALUE!</v>
      </c>
      <c r="H191" s="13" t="e">
        <f>cost!H191*cost!$H$3*cost!$H$2/cost!$P$1</f>
        <v>#VALUE!</v>
      </c>
      <c r="I191" s="13" t="e">
        <f>cost!I191*cost!$I$3*cost!$I$2/cost!$P$1</f>
        <v>#VALUE!</v>
      </c>
      <c r="J191" s="13" t="e">
        <f>cost!J191*cost!$J$3*cost!$J$2/cost!$P$1</f>
        <v>#VALUE!</v>
      </c>
      <c r="K191" s="13" t="e">
        <f>cost!K191*cost!$K$3/cost!$P$1</f>
        <v>#VALUE!</v>
      </c>
      <c r="L191" s="13" t="e">
        <f>cost!L191*cost!$L$3*cost!$L$2/cost!$P$1</f>
        <v>#VALUE!</v>
      </c>
    </row>
    <row r="192" spans="1:12" ht="90" x14ac:dyDescent="0.2">
      <c r="A192" s="34" t="s">
        <v>4789</v>
      </c>
      <c r="B192" s="15" t="s">
        <v>309</v>
      </c>
      <c r="C192" s="15" t="s">
        <v>2360</v>
      </c>
      <c r="D192" s="19"/>
      <c r="E192" s="20" t="e">
        <f>cost!E192*cost!$E$3*cost!$E$2/cost!$P$1</f>
        <v>#VALUE!</v>
      </c>
      <c r="F192" s="13" t="e">
        <f>(cost!F192*cost!$F$3/cost!$P$1)/2</f>
        <v>#VALUE!</v>
      </c>
      <c r="G192" s="13" t="e">
        <f>cost!G192*cost!$G$3*cost!$G$2/cost!$P$1+(cost!F192*cost!$F$3/cost!$P$1)/2</f>
        <v>#VALUE!</v>
      </c>
      <c r="H192" s="13" t="e">
        <f>cost!H192*cost!$H$3*cost!$H$2/cost!$P$1</f>
        <v>#VALUE!</v>
      </c>
      <c r="I192" s="13" t="e">
        <f>cost!I192*cost!$I$3*cost!$I$2/cost!$P$1</f>
        <v>#VALUE!</v>
      </c>
      <c r="J192" s="13" t="e">
        <f>cost!J192*cost!$J$3*cost!$J$2/cost!$P$1</f>
        <v>#VALUE!</v>
      </c>
      <c r="K192" s="13" t="e">
        <f>cost!K192*cost!$K$3/cost!$P$1</f>
        <v>#VALUE!</v>
      </c>
      <c r="L192" s="13" t="e">
        <f>cost!L192*cost!$L$3*cost!$L$2/cost!$P$1</f>
        <v>#VALUE!</v>
      </c>
    </row>
    <row r="193" spans="1:12" ht="72" x14ac:dyDescent="0.2">
      <c r="A193" s="35" t="s">
        <v>4790</v>
      </c>
      <c r="B193" s="15" t="s">
        <v>310</v>
      </c>
      <c r="C193" s="15" t="s">
        <v>2361</v>
      </c>
      <c r="D193" s="19"/>
      <c r="E193" s="20" t="e">
        <f>cost!E193*cost!$E$3*cost!$E$2/cost!$P$1</f>
        <v>#VALUE!</v>
      </c>
      <c r="F193" s="13" t="e">
        <f>(cost!F193*cost!$F$3/cost!$P$1)/2</f>
        <v>#VALUE!</v>
      </c>
      <c r="G193" s="13" t="e">
        <f>cost!G193*cost!$G$3*cost!$G$2/cost!$P$1+(cost!F193*cost!$F$3/cost!$P$1)/2</f>
        <v>#VALUE!</v>
      </c>
      <c r="H193" s="13" t="e">
        <f>cost!H193*cost!$H$3*cost!$H$2/cost!$P$1</f>
        <v>#VALUE!</v>
      </c>
      <c r="I193" s="13" t="e">
        <f>cost!I193*cost!$I$3*cost!$I$2/cost!$P$1</f>
        <v>#VALUE!</v>
      </c>
      <c r="J193" s="13" t="e">
        <f>cost!J193*cost!$J$3*cost!$J$2/cost!$P$1</f>
        <v>#VALUE!</v>
      </c>
      <c r="K193" s="13" t="e">
        <f>cost!K193*cost!$K$3/cost!$P$1</f>
        <v>#VALUE!</v>
      </c>
      <c r="L193" s="13" t="e">
        <f>cost!L193*cost!$L$3*cost!$L$2/cost!$P$1</f>
        <v>#VALUE!</v>
      </c>
    </row>
    <row r="194" spans="1:12" ht="72" x14ac:dyDescent="0.2">
      <c r="A194" s="35" t="s">
        <v>4791</v>
      </c>
      <c r="B194" s="15" t="s">
        <v>311</v>
      </c>
      <c r="C194" s="15" t="s">
        <v>2362</v>
      </c>
      <c r="D194" s="19"/>
      <c r="E194" s="20" t="e">
        <f>cost!E194*cost!$E$3*cost!$E$2/cost!$P$1</f>
        <v>#VALUE!</v>
      </c>
      <c r="F194" s="13" t="e">
        <f>(cost!F194*cost!$F$3/cost!$P$1)/2</f>
        <v>#VALUE!</v>
      </c>
      <c r="G194" s="13" t="e">
        <f>cost!G194*cost!$G$3*cost!$G$2/cost!$P$1+(cost!F194*cost!$F$3/cost!$P$1)/2</f>
        <v>#VALUE!</v>
      </c>
      <c r="H194" s="13" t="e">
        <f>cost!H194*cost!$H$3*cost!$H$2/cost!$P$1</f>
        <v>#VALUE!</v>
      </c>
      <c r="I194" s="13" t="e">
        <f>cost!I194*cost!$I$3*cost!$I$2/cost!$P$1</f>
        <v>#VALUE!</v>
      </c>
      <c r="J194" s="13" t="e">
        <f>cost!J194*cost!$J$3*cost!$J$2/cost!$P$1</f>
        <v>#VALUE!</v>
      </c>
      <c r="K194" s="13" t="e">
        <f>cost!K194*cost!$K$3/cost!$P$1</f>
        <v>#VALUE!</v>
      </c>
      <c r="L194" s="13" t="e">
        <f>cost!L194*cost!$L$3*cost!$L$2/cost!$P$1</f>
        <v>#VALUE!</v>
      </c>
    </row>
    <row r="195" spans="1:12" ht="108" x14ac:dyDescent="0.2">
      <c r="A195" s="35" t="s">
        <v>4792</v>
      </c>
      <c r="B195" s="15" t="s">
        <v>312</v>
      </c>
      <c r="C195" s="15" t="s">
        <v>2363</v>
      </c>
      <c r="D195" s="19"/>
      <c r="E195" s="20" t="e">
        <f>cost!E195*cost!$E$3*cost!$E$2/cost!$P$1</f>
        <v>#VALUE!</v>
      </c>
      <c r="F195" s="13" t="e">
        <f>(cost!F195*cost!$F$3/cost!$P$1)/2</f>
        <v>#VALUE!</v>
      </c>
      <c r="G195" s="13" t="e">
        <f>cost!G195*cost!$G$3*cost!$G$2/cost!$P$1+(cost!F195*cost!$F$3/cost!$P$1)/2</f>
        <v>#VALUE!</v>
      </c>
      <c r="H195" s="13" t="e">
        <f>cost!H195*cost!$H$3*cost!$H$2/cost!$P$1</f>
        <v>#VALUE!</v>
      </c>
      <c r="I195" s="13" t="e">
        <f>cost!I195*cost!$I$3*cost!$I$2/cost!$P$1</f>
        <v>#VALUE!</v>
      </c>
      <c r="J195" s="13" t="e">
        <f>cost!J195*cost!$J$3*cost!$J$2/cost!$P$1</f>
        <v>#VALUE!</v>
      </c>
      <c r="K195" s="13" t="e">
        <f>cost!K195*cost!$K$3/cost!$P$1</f>
        <v>#VALUE!</v>
      </c>
      <c r="L195" s="13" t="e">
        <f>cost!L195*cost!$L$3*cost!$L$2/cost!$P$1</f>
        <v>#VALUE!</v>
      </c>
    </row>
    <row r="196" spans="1:12" ht="90" x14ac:dyDescent="0.2">
      <c r="A196" s="34" t="s">
        <v>4793</v>
      </c>
      <c r="B196" s="15" t="s">
        <v>313</v>
      </c>
      <c r="C196" s="15" t="s">
        <v>2364</v>
      </c>
      <c r="D196" s="19"/>
      <c r="E196" s="20" t="e">
        <f>cost!E196*cost!$E$3*cost!$E$2/cost!$P$1</f>
        <v>#VALUE!</v>
      </c>
      <c r="F196" s="13" t="e">
        <f>(cost!F196*cost!$F$3/cost!$P$1)/2</f>
        <v>#VALUE!</v>
      </c>
      <c r="G196" s="13" t="e">
        <f>cost!G196*cost!$G$3*cost!$G$2/cost!$P$1+(cost!F196*cost!$F$3/cost!$P$1)/2</f>
        <v>#VALUE!</v>
      </c>
      <c r="H196" s="13" t="e">
        <f>cost!H196*cost!$H$3*cost!$H$2/cost!$P$1</f>
        <v>#VALUE!</v>
      </c>
      <c r="I196" s="13" t="e">
        <f>cost!I196*cost!$I$3*cost!$I$2/cost!$P$1</f>
        <v>#VALUE!</v>
      </c>
      <c r="J196" s="13" t="e">
        <f>cost!J196*cost!$J$3*cost!$J$2/cost!$P$1</f>
        <v>#VALUE!</v>
      </c>
      <c r="K196" s="13" t="e">
        <f>cost!K196*cost!$K$3/cost!$P$1</f>
        <v>#VALUE!</v>
      </c>
      <c r="L196" s="13" t="e">
        <f>cost!L196*cost!$L$3*cost!$L$2/cost!$P$1</f>
        <v>#VALUE!</v>
      </c>
    </row>
    <row r="197" spans="1:12" ht="18" x14ac:dyDescent="0.2">
      <c r="A197" s="35" t="s">
        <v>4794</v>
      </c>
      <c r="B197" s="15" t="s">
        <v>223</v>
      </c>
      <c r="C197" s="15" t="s">
        <v>223</v>
      </c>
      <c r="D197" s="19"/>
      <c r="E197" s="20" t="e">
        <f>cost!E197*cost!$E$3*cost!$E$2/cost!$P$1</f>
        <v>#VALUE!</v>
      </c>
      <c r="F197" s="13" t="e">
        <f>(cost!F197*cost!$F$3/cost!$P$1)/2</f>
        <v>#VALUE!</v>
      </c>
      <c r="G197" s="13" t="e">
        <f>cost!G197*cost!$G$3*cost!$G$2/cost!$P$1+(cost!F197*cost!$F$3/cost!$P$1)/2</f>
        <v>#VALUE!</v>
      </c>
      <c r="H197" s="13" t="e">
        <f>cost!H197*cost!$H$3*cost!$H$2/cost!$P$1</f>
        <v>#VALUE!</v>
      </c>
      <c r="I197" s="13" t="e">
        <f>cost!I197*cost!$I$3*cost!$I$2/cost!$P$1</f>
        <v>#VALUE!</v>
      </c>
      <c r="J197" s="13" t="e">
        <f>cost!J197*cost!$J$3*cost!$J$2/cost!$P$1</f>
        <v>#VALUE!</v>
      </c>
      <c r="K197" s="13" t="e">
        <f>cost!K197*cost!$K$3/cost!$P$1</f>
        <v>#VALUE!</v>
      </c>
      <c r="L197" s="13" t="e">
        <f>cost!L197*cost!$L$3*cost!$L$2/cost!$P$1</f>
        <v>#VALUE!</v>
      </c>
    </row>
    <row r="198" spans="1:12" ht="54" x14ac:dyDescent="0.2">
      <c r="A198" s="35" t="s">
        <v>4795</v>
      </c>
      <c r="B198" s="15" t="s">
        <v>314</v>
      </c>
      <c r="C198" s="15" t="s">
        <v>2365</v>
      </c>
      <c r="D198" s="19"/>
      <c r="E198" s="20">
        <f>cost!E198*cost!$E$3*cost!$E$2/cost!$P$1</f>
        <v>0</v>
      </c>
      <c r="F198" s="13">
        <f>(cost!F198*cost!$F$3/cost!$P$1)/2</f>
        <v>0</v>
      </c>
      <c r="G198" s="13">
        <f>cost!G198*cost!$G$3*cost!$G$2/cost!$P$1+(cost!F198*cost!$F$3/cost!$P$1)/2</f>
        <v>0</v>
      </c>
      <c r="H198" s="13">
        <f>cost!H198*cost!$H$3*cost!$H$2/cost!$P$1</f>
        <v>0</v>
      </c>
      <c r="I198" s="13">
        <f>cost!I198*cost!$I$3*cost!$I$2/cost!$P$1</f>
        <v>0</v>
      </c>
      <c r="J198" s="13">
        <f>cost!J198*cost!$J$3*cost!$J$2/cost!$P$1</f>
        <v>0</v>
      </c>
      <c r="K198" s="13">
        <f>cost!K198*cost!$K$3/cost!$P$1</f>
        <v>0</v>
      </c>
      <c r="L198" s="13">
        <f>cost!L198*cost!$L$3*cost!$L$2/cost!$P$1</f>
        <v>0</v>
      </c>
    </row>
    <row r="199" spans="1:12" ht="72" x14ac:dyDescent="0.2">
      <c r="A199" s="34" t="s">
        <v>4796</v>
      </c>
      <c r="B199" s="15" t="s">
        <v>315</v>
      </c>
      <c r="C199" s="15" t="s">
        <v>2366</v>
      </c>
      <c r="D199" s="19"/>
      <c r="E199" s="20" t="e">
        <f>cost!E199*cost!$E$3*cost!$E$2/cost!$P$1</f>
        <v>#VALUE!</v>
      </c>
      <c r="F199" s="13" t="e">
        <f>(cost!F199*cost!$F$3/cost!$P$1)/2</f>
        <v>#VALUE!</v>
      </c>
      <c r="G199" s="13" t="e">
        <f>cost!G199*cost!$G$3*cost!$G$2/cost!$P$1+(cost!F199*cost!$F$3/cost!$P$1)/2</f>
        <v>#VALUE!</v>
      </c>
      <c r="H199" s="13" t="e">
        <f>cost!H199*cost!$H$3*cost!$H$2/cost!$P$1</f>
        <v>#VALUE!</v>
      </c>
      <c r="I199" s="13" t="e">
        <f>cost!I199*cost!$I$3*cost!$I$2/cost!$P$1</f>
        <v>#VALUE!</v>
      </c>
      <c r="J199" s="13" t="e">
        <f>cost!J199*cost!$J$3*cost!$J$2/cost!$P$1</f>
        <v>#VALUE!</v>
      </c>
      <c r="K199" s="13" t="e">
        <f>cost!K199*cost!$K$3/cost!$P$1</f>
        <v>#VALUE!</v>
      </c>
      <c r="L199" s="13" t="e">
        <f>cost!L199*cost!$L$3*cost!$L$2/cost!$P$1</f>
        <v>#VALUE!</v>
      </c>
    </row>
    <row r="200" spans="1:12" ht="72" x14ac:dyDescent="0.2">
      <c r="A200" s="34" t="s">
        <v>4797</v>
      </c>
      <c r="B200" s="15" t="s">
        <v>316</v>
      </c>
      <c r="C200" s="15" t="s">
        <v>2367</v>
      </c>
      <c r="D200" s="19"/>
      <c r="E200" s="20" t="e">
        <f>cost!E200*cost!$E$3*cost!$E$2/cost!$P$1</f>
        <v>#VALUE!</v>
      </c>
      <c r="F200" s="13" t="e">
        <f>(cost!F200*cost!$F$3/cost!$P$1)/2</f>
        <v>#VALUE!</v>
      </c>
      <c r="G200" s="13" t="e">
        <f>cost!G200*cost!$G$3*cost!$G$2/cost!$P$1+(cost!F200*cost!$F$3/cost!$P$1)/2</f>
        <v>#VALUE!</v>
      </c>
      <c r="H200" s="13" t="e">
        <f>cost!H200*cost!$H$3*cost!$H$2/cost!$P$1</f>
        <v>#VALUE!</v>
      </c>
      <c r="I200" s="13" t="e">
        <f>cost!I200*cost!$I$3*cost!$I$2/cost!$P$1</f>
        <v>#VALUE!</v>
      </c>
      <c r="J200" s="13" t="e">
        <f>cost!J200*cost!$J$3*cost!$J$2/cost!$P$1</f>
        <v>#VALUE!</v>
      </c>
      <c r="K200" s="13" t="e">
        <f>cost!K200*cost!$K$3/cost!$P$1</f>
        <v>#VALUE!</v>
      </c>
      <c r="L200" s="13" t="e">
        <f>cost!L200*cost!$L$3*cost!$L$2/cost!$P$1</f>
        <v>#VALUE!</v>
      </c>
    </row>
    <row r="201" spans="1:12" ht="72" x14ac:dyDescent="0.2">
      <c r="A201" s="34" t="s">
        <v>4798</v>
      </c>
      <c r="B201" s="15" t="s">
        <v>317</v>
      </c>
      <c r="C201" s="15" t="s">
        <v>2368</v>
      </c>
      <c r="D201" s="19"/>
      <c r="E201" s="20" t="e">
        <f>cost!E201*cost!$E$3*cost!$E$2/cost!$P$1</f>
        <v>#VALUE!</v>
      </c>
      <c r="F201" s="13" t="e">
        <f>(cost!F201*cost!$F$3/cost!$P$1)/2</f>
        <v>#VALUE!</v>
      </c>
      <c r="G201" s="13" t="e">
        <f>cost!G201*cost!$G$3*cost!$G$2/cost!$P$1+(cost!F201*cost!$F$3/cost!$P$1)/2</f>
        <v>#VALUE!</v>
      </c>
      <c r="H201" s="13" t="e">
        <f>cost!H201*cost!$H$3*cost!$H$2/cost!$P$1</f>
        <v>#VALUE!</v>
      </c>
      <c r="I201" s="13" t="e">
        <f>cost!I201*cost!$I$3*cost!$I$2/cost!$P$1</f>
        <v>#VALUE!</v>
      </c>
      <c r="J201" s="13" t="e">
        <f>cost!J201*cost!$J$3*cost!$J$2/cost!$P$1</f>
        <v>#VALUE!</v>
      </c>
      <c r="K201" s="13" t="e">
        <f>cost!K201*cost!$K$3/cost!$P$1</f>
        <v>#VALUE!</v>
      </c>
      <c r="L201" s="13" t="e">
        <f>cost!L201*cost!$L$3*cost!$L$2/cost!$P$1</f>
        <v>#VALUE!</v>
      </c>
    </row>
    <row r="202" spans="1:12" ht="90" x14ac:dyDescent="0.2">
      <c r="A202" s="34" t="s">
        <v>4799</v>
      </c>
      <c r="B202" s="15" t="s">
        <v>318</v>
      </c>
      <c r="C202" s="15" t="s">
        <v>2369</v>
      </c>
      <c r="D202" s="19"/>
      <c r="E202" s="20">
        <f>cost!E202*cost!$E$3*cost!$E$2/cost!$P$1</f>
        <v>0</v>
      </c>
      <c r="F202" s="13">
        <f>(cost!F202*cost!$F$3/cost!$P$1)/2</f>
        <v>0</v>
      </c>
      <c r="G202" s="13">
        <f>cost!G202*cost!$G$3*cost!$G$2/cost!$P$1+(cost!F202*cost!$F$3/cost!$P$1)/2</f>
        <v>0</v>
      </c>
      <c r="H202" s="13">
        <f>cost!H202*cost!$H$3*cost!$H$2/cost!$P$1</f>
        <v>0</v>
      </c>
      <c r="I202" s="13">
        <f>cost!I202*cost!$I$3*cost!$I$2/cost!$P$1</f>
        <v>0</v>
      </c>
      <c r="J202" s="13">
        <f>cost!J202*cost!$J$3*cost!$J$2/cost!$P$1</f>
        <v>0</v>
      </c>
      <c r="K202" s="13">
        <f>cost!K202*cost!$K$3/cost!$P$1</f>
        <v>0</v>
      </c>
      <c r="L202" s="13">
        <f>cost!L202*cost!$L$3*cost!$L$2/cost!$P$1</f>
        <v>0</v>
      </c>
    </row>
    <row r="203" spans="1:12" ht="90" x14ac:dyDescent="0.2">
      <c r="A203" s="34" t="s">
        <v>4800</v>
      </c>
      <c r="B203" s="15" t="s">
        <v>319</v>
      </c>
      <c r="C203" s="15" t="s">
        <v>2370</v>
      </c>
      <c r="D203" s="19"/>
      <c r="E203" s="20" t="e">
        <f>cost!E203*cost!$E$3*cost!$E$2/cost!$P$1</f>
        <v>#VALUE!</v>
      </c>
      <c r="F203" s="13" t="e">
        <f>(cost!F203*cost!$F$3/cost!$P$1)/2</f>
        <v>#VALUE!</v>
      </c>
      <c r="G203" s="13" t="e">
        <f>cost!G203*cost!$G$3*cost!$G$2/cost!$P$1+(cost!F203*cost!$F$3/cost!$P$1)/2</f>
        <v>#VALUE!</v>
      </c>
      <c r="H203" s="13" t="e">
        <f>cost!H203*cost!$H$3*cost!$H$2/cost!$P$1</f>
        <v>#VALUE!</v>
      </c>
      <c r="I203" s="13" t="e">
        <f>cost!I203*cost!$I$3*cost!$I$2/cost!$P$1</f>
        <v>#VALUE!</v>
      </c>
      <c r="J203" s="13" t="e">
        <f>cost!J203*cost!$J$3*cost!$J$2/cost!$P$1</f>
        <v>#VALUE!</v>
      </c>
      <c r="K203" s="13" t="e">
        <f>cost!K203*cost!$K$3/cost!$P$1</f>
        <v>#VALUE!</v>
      </c>
      <c r="L203" s="13" t="e">
        <f>cost!L203*cost!$L$3*cost!$L$2/cost!$P$1</f>
        <v>#VALUE!</v>
      </c>
    </row>
    <row r="204" spans="1:12" ht="72" x14ac:dyDescent="0.2">
      <c r="A204" s="34" t="s">
        <v>4801</v>
      </c>
      <c r="B204" s="15" t="s">
        <v>320</v>
      </c>
      <c r="C204" s="15" t="s">
        <v>2371</v>
      </c>
      <c r="D204" s="19"/>
      <c r="E204" s="20" t="e">
        <f>cost!E204*cost!$E$3*cost!$E$2/cost!$P$1</f>
        <v>#VALUE!</v>
      </c>
      <c r="F204" s="13" t="e">
        <f>(cost!F204*cost!$F$3/cost!$P$1)/2</f>
        <v>#VALUE!</v>
      </c>
      <c r="G204" s="13" t="e">
        <f>cost!G204*cost!$G$3*cost!$G$2/cost!$P$1+(cost!F204*cost!$F$3/cost!$P$1)/2</f>
        <v>#VALUE!</v>
      </c>
      <c r="H204" s="13" t="e">
        <f>cost!H204*cost!$H$3*cost!$H$2/cost!$P$1</f>
        <v>#VALUE!</v>
      </c>
      <c r="I204" s="13" t="e">
        <f>cost!I204*cost!$I$3*cost!$I$2/cost!$P$1</f>
        <v>#VALUE!</v>
      </c>
      <c r="J204" s="13" t="e">
        <f>cost!J204*cost!$J$3*cost!$J$2/cost!$P$1</f>
        <v>#VALUE!</v>
      </c>
      <c r="K204" s="13" t="e">
        <f>cost!K204*cost!$K$3/cost!$P$1</f>
        <v>#VALUE!</v>
      </c>
      <c r="L204" s="13" t="e">
        <f>cost!L204*cost!$L$3*cost!$L$2/cost!$P$1</f>
        <v>#VALUE!</v>
      </c>
    </row>
    <row r="205" spans="1:12" ht="36" x14ac:dyDescent="0.2">
      <c r="A205" s="35" t="s">
        <v>4802</v>
      </c>
      <c r="B205" s="15" t="s">
        <v>23</v>
      </c>
      <c r="C205" s="15" t="s">
        <v>2372</v>
      </c>
      <c r="D205" s="19"/>
      <c r="E205" s="20">
        <f>cost!E205*cost!$E$3*cost!$E$2/cost!$P$1</f>
        <v>113.5135135135135</v>
      </c>
      <c r="F205" s="13">
        <f>(cost!F205*cost!$F$3/cost!$P$1)/2</f>
        <v>54.054054054054049</v>
      </c>
      <c r="G205" s="13">
        <f>cost!G205*cost!$G$3*cost!$G$2/cost!$P$1+(cost!F205*cost!$F$3/cost!$P$1)/2</f>
        <v>71.081081081081066</v>
      </c>
      <c r="H205" s="13">
        <f>cost!H205*cost!$H$3*cost!$H$2/cost!$P$1</f>
        <v>0</v>
      </c>
      <c r="I205" s="13">
        <f>cost!I205*cost!$I$3*cost!$I$2/cost!$P$1</f>
        <v>0</v>
      </c>
      <c r="J205" s="13">
        <f>cost!J205*cost!$J$3*cost!$J$2/cost!$P$1</f>
        <v>0</v>
      </c>
      <c r="K205" s="13">
        <f>cost!K205*cost!$K$3/cost!$P$1</f>
        <v>0</v>
      </c>
      <c r="L205" s="13">
        <f>cost!L205*cost!$L$3*cost!$L$2/cost!$P$1</f>
        <v>0</v>
      </c>
    </row>
    <row r="206" spans="1:12" ht="54" x14ac:dyDescent="0.2">
      <c r="A206" s="35" t="s">
        <v>4803</v>
      </c>
      <c r="B206" s="15" t="s">
        <v>321</v>
      </c>
      <c r="C206" s="15">
        <v>0</v>
      </c>
      <c r="D206" s="19"/>
      <c r="E206" s="20">
        <f>cost!E206*cost!$E$3*cost!$E$2/cost!$P$1</f>
        <v>454.05405405405401</v>
      </c>
      <c r="F206" s="13">
        <f>(cost!F206*cost!$F$3/cost!$P$1)/2</f>
        <v>270.27027027027026</v>
      </c>
      <c r="G206" s="13">
        <f>cost!G206*cost!$G$3*cost!$G$2/cost!$P$1+(cost!F206*cost!$F$3/cost!$P$1)/2</f>
        <v>406.48648648648646</v>
      </c>
      <c r="H206" s="13">
        <f>cost!H206*cost!$H$3*cost!$H$2/cost!$P$1</f>
        <v>263.78378378378375</v>
      </c>
      <c r="I206" s="13">
        <f>cost!I206*cost!$I$3*cost!$I$2/cost!$P$1</f>
        <v>0</v>
      </c>
      <c r="J206" s="13">
        <f>cost!J206*cost!$J$3*cost!$J$2/cost!$P$1</f>
        <v>0</v>
      </c>
      <c r="K206" s="13">
        <f>cost!K206*cost!$K$3/cost!$P$1</f>
        <v>0</v>
      </c>
      <c r="L206" s="13">
        <f>cost!L206*cost!$L$3*cost!$L$2/cost!$P$1</f>
        <v>0</v>
      </c>
    </row>
    <row r="207" spans="1:12" ht="162" x14ac:dyDescent="0.2">
      <c r="A207" s="34" t="s">
        <v>4804</v>
      </c>
      <c r="B207" s="15" t="s">
        <v>322</v>
      </c>
      <c r="C207" s="15" t="s">
        <v>2373</v>
      </c>
      <c r="D207" s="19"/>
      <c r="E207" s="20" t="e">
        <f>cost!E207*cost!$E$3*cost!$E$2/cost!$P$1</f>
        <v>#VALUE!</v>
      </c>
      <c r="F207" s="13" t="e">
        <f>(cost!F207*cost!$F$3/cost!$P$1)/2</f>
        <v>#VALUE!</v>
      </c>
      <c r="G207" s="13" t="e">
        <f>cost!G207*cost!$G$3*cost!$G$2/cost!$P$1+(cost!F207*cost!$F$3/cost!$P$1)/2</f>
        <v>#VALUE!</v>
      </c>
      <c r="H207" s="13" t="e">
        <f>cost!H207*cost!$H$3*cost!$H$2/cost!$P$1</f>
        <v>#VALUE!</v>
      </c>
      <c r="I207" s="13" t="e">
        <f>cost!I207*cost!$I$3*cost!$I$2/cost!$P$1</f>
        <v>#VALUE!</v>
      </c>
      <c r="J207" s="13" t="e">
        <f>cost!J207*cost!$J$3*cost!$J$2/cost!$P$1</f>
        <v>#VALUE!</v>
      </c>
      <c r="K207" s="13" t="e">
        <f>cost!K207*cost!$K$3/cost!$P$1</f>
        <v>#VALUE!</v>
      </c>
      <c r="L207" s="13" t="e">
        <f>cost!L207*cost!$L$3*cost!$L$2/cost!$P$1</f>
        <v>#VALUE!</v>
      </c>
    </row>
    <row r="208" spans="1:12" ht="36" x14ac:dyDescent="0.2">
      <c r="A208" s="34" t="s">
        <v>4805</v>
      </c>
      <c r="B208" s="15" t="s">
        <v>323</v>
      </c>
      <c r="C208" s="15" t="s">
        <v>2374</v>
      </c>
      <c r="D208" s="19"/>
      <c r="E208" s="20" t="e">
        <f>cost!E208*cost!$E$3*cost!$E$2/cost!$P$1</f>
        <v>#VALUE!</v>
      </c>
      <c r="F208" s="13" t="e">
        <f>(cost!F208*cost!$F$3/cost!$P$1)/2</f>
        <v>#VALUE!</v>
      </c>
      <c r="G208" s="13" t="e">
        <f>cost!G208*cost!$G$3*cost!$G$2/cost!$P$1+(cost!F208*cost!$F$3/cost!$P$1)/2</f>
        <v>#VALUE!</v>
      </c>
      <c r="H208" s="13" t="e">
        <f>cost!H208*cost!$H$3*cost!$H$2/cost!$P$1</f>
        <v>#VALUE!</v>
      </c>
      <c r="I208" s="13" t="e">
        <f>cost!I208*cost!$I$3*cost!$I$2/cost!$P$1</f>
        <v>#VALUE!</v>
      </c>
      <c r="J208" s="13" t="e">
        <f>cost!J208*cost!$J$3*cost!$J$2/cost!$P$1</f>
        <v>#VALUE!</v>
      </c>
      <c r="K208" s="13" t="e">
        <f>cost!K208*cost!$K$3/cost!$P$1</f>
        <v>#VALUE!</v>
      </c>
      <c r="L208" s="13" t="e">
        <f>cost!L208*cost!$L$3*cost!$L$2/cost!$P$1</f>
        <v>#VALUE!</v>
      </c>
    </row>
    <row r="209" spans="1:12" ht="36" x14ac:dyDescent="0.2">
      <c r="A209" s="34" t="s">
        <v>4806</v>
      </c>
      <c r="B209" s="15" t="s">
        <v>324</v>
      </c>
      <c r="C209" s="15" t="s">
        <v>2375</v>
      </c>
      <c r="D209" s="19"/>
      <c r="E209" s="20" t="e">
        <f>cost!E209*cost!$E$3*cost!$E$2/cost!$P$1</f>
        <v>#VALUE!</v>
      </c>
      <c r="F209" s="13" t="e">
        <f>(cost!F209*cost!$F$3/cost!$P$1)/2</f>
        <v>#VALUE!</v>
      </c>
      <c r="G209" s="13" t="e">
        <f>cost!G209*cost!$G$3*cost!$G$2/cost!$P$1+(cost!F209*cost!$F$3/cost!$P$1)/2</f>
        <v>#VALUE!</v>
      </c>
      <c r="H209" s="13" t="e">
        <f>cost!H209*cost!$H$3*cost!$H$2/cost!$P$1</f>
        <v>#VALUE!</v>
      </c>
      <c r="I209" s="13" t="e">
        <f>cost!I209*cost!$I$3*cost!$I$2/cost!$P$1</f>
        <v>#VALUE!</v>
      </c>
      <c r="J209" s="13" t="e">
        <f>cost!J209*cost!$J$3*cost!$J$2/cost!$P$1</f>
        <v>#VALUE!</v>
      </c>
      <c r="K209" s="13" t="e">
        <f>cost!K209*cost!$K$3/cost!$P$1</f>
        <v>#VALUE!</v>
      </c>
      <c r="L209" s="13" t="e">
        <f>cost!L209*cost!$L$3*cost!$L$2/cost!$P$1</f>
        <v>#VALUE!</v>
      </c>
    </row>
    <row r="210" spans="1:12" ht="90" x14ac:dyDescent="0.2">
      <c r="A210" s="34" t="s">
        <v>4807</v>
      </c>
      <c r="B210" s="15" t="s">
        <v>325</v>
      </c>
      <c r="C210" s="15" t="s">
        <v>2376</v>
      </c>
      <c r="D210" s="19"/>
      <c r="E210" s="20">
        <f>cost!E210*cost!$E$3*cost!$E$2/cost!$P$1</f>
        <v>0</v>
      </c>
      <c r="F210" s="13">
        <f>(cost!F210*cost!$F$3/cost!$P$1)/2</f>
        <v>0</v>
      </c>
      <c r="G210" s="13">
        <f>cost!G210*cost!$G$3*cost!$G$2/cost!$P$1+(cost!F210*cost!$F$3/cost!$P$1)/2</f>
        <v>0</v>
      </c>
      <c r="H210" s="13">
        <f>cost!H210*cost!$H$3*cost!$H$2/cost!$P$1</f>
        <v>8.2432432432432421</v>
      </c>
      <c r="I210" s="13">
        <f>cost!I210*cost!$I$3*cost!$I$2/cost!$P$1</f>
        <v>0</v>
      </c>
      <c r="J210" s="13">
        <f>cost!J210*cost!$J$3*cost!$J$2/cost!$P$1</f>
        <v>0</v>
      </c>
      <c r="K210" s="13">
        <f>cost!K210*cost!$K$3/cost!$P$1</f>
        <v>0</v>
      </c>
      <c r="L210" s="13">
        <f>cost!L210*cost!$L$3*cost!$L$2/cost!$P$1</f>
        <v>0</v>
      </c>
    </row>
    <row r="211" spans="1:12" ht="180" x14ac:dyDescent="0.2">
      <c r="A211" s="34" t="s">
        <v>4808</v>
      </c>
      <c r="B211" s="15" t="s">
        <v>326</v>
      </c>
      <c r="C211" s="15" t="s">
        <v>2377</v>
      </c>
      <c r="D211" s="19"/>
      <c r="E211" s="20">
        <f>cost!E211*cost!$E$3*cost!$E$2/cost!$P$1</f>
        <v>113.5135135135135</v>
      </c>
      <c r="F211" s="13">
        <f>(cost!F211*cost!$F$3/cost!$P$1)/2</f>
        <v>0</v>
      </c>
      <c r="G211" s="13">
        <f>cost!G211*cost!$G$3*cost!$G$2/cost!$P$1+(cost!F211*cost!$F$3/cost!$P$1)/2</f>
        <v>0</v>
      </c>
      <c r="H211" s="13">
        <f>cost!H211*cost!$H$3*cost!$H$2/cost!$P$1</f>
        <v>527.56756756756749</v>
      </c>
      <c r="I211" s="13">
        <f>cost!I211*cost!$I$3*cost!$I$2/cost!$P$1</f>
        <v>0</v>
      </c>
      <c r="J211" s="13">
        <f>cost!J211*cost!$J$3*cost!$J$2/cost!$P$1</f>
        <v>0</v>
      </c>
      <c r="K211" s="13">
        <f>cost!K211*cost!$K$3/cost!$P$1</f>
        <v>0</v>
      </c>
      <c r="L211" s="13">
        <f>cost!L211*cost!$L$3*cost!$L$2/cost!$P$1</f>
        <v>0</v>
      </c>
    </row>
    <row r="212" spans="1:12" ht="126" x14ac:dyDescent="0.2">
      <c r="A212" s="35" t="s">
        <v>4809</v>
      </c>
      <c r="B212" s="15" t="s">
        <v>327</v>
      </c>
      <c r="C212" s="15" t="s">
        <v>2378</v>
      </c>
      <c r="D212" s="19"/>
      <c r="E212" s="20" t="e">
        <f>cost!E212*cost!$E$3*cost!$E$2/cost!$P$1</f>
        <v>#VALUE!</v>
      </c>
      <c r="F212" s="13" t="e">
        <f>(cost!F212*cost!$F$3/cost!$P$1)/2</f>
        <v>#VALUE!</v>
      </c>
      <c r="G212" s="13" t="e">
        <f>cost!G212*cost!$G$3*cost!$G$2/cost!$P$1+(cost!F212*cost!$F$3/cost!$P$1)/2</f>
        <v>#VALUE!</v>
      </c>
      <c r="H212" s="13" t="e">
        <f>cost!H212*cost!$H$3*cost!$H$2/cost!$P$1</f>
        <v>#VALUE!</v>
      </c>
      <c r="I212" s="13" t="e">
        <f>cost!I212*cost!$I$3*cost!$I$2/cost!$P$1</f>
        <v>#VALUE!</v>
      </c>
      <c r="J212" s="13" t="e">
        <f>cost!J212*cost!$J$3*cost!$J$2/cost!$P$1</f>
        <v>#VALUE!</v>
      </c>
      <c r="K212" s="13" t="e">
        <f>cost!K212*cost!$K$3/cost!$P$1</f>
        <v>#VALUE!</v>
      </c>
      <c r="L212" s="13" t="e">
        <f>cost!L212*cost!$L$3*cost!$L$2/cost!$P$1</f>
        <v>#VALUE!</v>
      </c>
    </row>
    <row r="213" spans="1:12" ht="72" x14ac:dyDescent="0.2">
      <c r="A213" s="34" t="s">
        <v>4810</v>
      </c>
      <c r="B213" s="15" t="s">
        <v>328</v>
      </c>
      <c r="C213" s="15" t="s">
        <v>2379</v>
      </c>
      <c r="D213" s="19"/>
      <c r="E213" s="20" t="e">
        <f>cost!E213*cost!$E$3*cost!$E$2/cost!$P$1</f>
        <v>#VALUE!</v>
      </c>
      <c r="F213" s="13" t="e">
        <f>(cost!F213*cost!$F$3/cost!$P$1)/2</f>
        <v>#VALUE!</v>
      </c>
      <c r="G213" s="13" t="e">
        <f>cost!G213*cost!$G$3*cost!$G$2/cost!$P$1+(cost!F213*cost!$F$3/cost!$P$1)/2</f>
        <v>#VALUE!</v>
      </c>
      <c r="H213" s="13" t="e">
        <f>cost!H213*cost!$H$3*cost!$H$2/cost!$P$1</f>
        <v>#VALUE!</v>
      </c>
      <c r="I213" s="13" t="e">
        <f>cost!I213*cost!$I$3*cost!$I$2/cost!$P$1</f>
        <v>#VALUE!</v>
      </c>
      <c r="J213" s="13" t="e">
        <f>cost!J213*cost!$J$3*cost!$J$2/cost!$P$1</f>
        <v>#VALUE!</v>
      </c>
      <c r="K213" s="13" t="e">
        <f>cost!K213*cost!$K$3/cost!$P$1</f>
        <v>#VALUE!</v>
      </c>
      <c r="L213" s="13" t="e">
        <f>cost!L213*cost!$L$3*cost!$L$2/cost!$P$1</f>
        <v>#VALUE!</v>
      </c>
    </row>
    <row r="214" spans="1:12" ht="72" x14ac:dyDescent="0.2">
      <c r="A214" s="34" t="s">
        <v>4811</v>
      </c>
      <c r="B214" s="15" t="s">
        <v>329</v>
      </c>
      <c r="C214" s="15" t="s">
        <v>2379</v>
      </c>
      <c r="D214" s="19"/>
      <c r="E214" s="20" t="e">
        <f>cost!E214*cost!$E$3*cost!$E$2/cost!$P$1</f>
        <v>#VALUE!</v>
      </c>
      <c r="F214" s="13" t="e">
        <f>(cost!F214*cost!$F$3/cost!$P$1)/2</f>
        <v>#VALUE!</v>
      </c>
      <c r="G214" s="13" t="e">
        <f>cost!G214*cost!$G$3*cost!$G$2/cost!$P$1+(cost!F214*cost!$F$3/cost!$P$1)/2</f>
        <v>#VALUE!</v>
      </c>
      <c r="H214" s="13" t="e">
        <f>cost!H214*cost!$H$3*cost!$H$2/cost!$P$1</f>
        <v>#VALUE!</v>
      </c>
      <c r="I214" s="13" t="e">
        <f>cost!I214*cost!$I$3*cost!$I$2/cost!$P$1</f>
        <v>#VALUE!</v>
      </c>
      <c r="J214" s="13" t="e">
        <f>cost!J214*cost!$J$3*cost!$J$2/cost!$P$1</f>
        <v>#VALUE!</v>
      </c>
      <c r="K214" s="13" t="e">
        <f>cost!K214*cost!$K$3/cost!$P$1</f>
        <v>#VALUE!</v>
      </c>
      <c r="L214" s="13" t="e">
        <f>cost!L214*cost!$L$3*cost!$L$2/cost!$P$1</f>
        <v>#VALUE!</v>
      </c>
    </row>
    <row r="215" spans="1:12" ht="108" x14ac:dyDescent="0.2">
      <c r="A215" s="34" t="s">
        <v>4812</v>
      </c>
      <c r="B215" s="15" t="s">
        <v>330</v>
      </c>
      <c r="C215" s="15" t="s">
        <v>2380</v>
      </c>
      <c r="D215" s="19"/>
      <c r="E215" s="20">
        <f>cost!E215*cost!$E$3*cost!$E$2/cost!$P$1</f>
        <v>0</v>
      </c>
      <c r="F215" s="13">
        <f>(cost!F215*cost!$F$3/cost!$P$1)/2</f>
        <v>567.56756756756749</v>
      </c>
      <c r="G215" s="13">
        <f>cost!G215*cost!$G$3*cost!$G$2/cost!$P$1+(cost!F215*cost!$F$3/cost!$P$1)/2</f>
        <v>584.59459459459447</v>
      </c>
      <c r="H215" s="13">
        <f>cost!H215*cost!$H$3*cost!$H$2/cost!$P$1</f>
        <v>32.972972972972968</v>
      </c>
      <c r="I215" s="13">
        <f>cost!I215*cost!$I$3*cost!$I$2/cost!$P$1</f>
        <v>0</v>
      </c>
      <c r="J215" s="13">
        <f>cost!J215*cost!$J$3*cost!$J$2/cost!$P$1</f>
        <v>108.78052500000001</v>
      </c>
      <c r="K215" s="13">
        <f>cost!K215*cost!$K$3/cost!$P$1</f>
        <v>327.66300000000001</v>
      </c>
      <c r="L215" s="13">
        <f>cost!L215*cost!$L$3*cost!$L$2/cost!$P$1</f>
        <v>347.91660599988217</v>
      </c>
    </row>
    <row r="216" spans="1:12" ht="144" x14ac:dyDescent="0.2">
      <c r="A216" s="34" t="s">
        <v>4813</v>
      </c>
      <c r="B216" s="15" t="s">
        <v>331</v>
      </c>
      <c r="C216" s="15" t="s">
        <v>2381</v>
      </c>
      <c r="D216" s="19"/>
      <c r="E216" s="20">
        <f>cost!E216*cost!$E$3*cost!$E$2/cost!$P$1</f>
        <v>0</v>
      </c>
      <c r="F216" s="13">
        <f>(cost!F216*cost!$F$3/cost!$P$1)/2</f>
        <v>567.56756756756749</v>
      </c>
      <c r="G216" s="13">
        <f>cost!G216*cost!$G$3*cost!$G$2/cost!$P$1+(cost!F216*cost!$F$3/cost!$P$1)/2</f>
        <v>584.59459459459447</v>
      </c>
      <c r="H216" s="13">
        <f>cost!H216*cost!$H$3*cost!$H$2/cost!$P$1</f>
        <v>32.972972972972968</v>
      </c>
      <c r="I216" s="13">
        <f>cost!I216*cost!$I$3*cost!$I$2/cost!$P$1</f>
        <v>0</v>
      </c>
      <c r="J216" s="13">
        <f>cost!J216*cost!$J$3*cost!$J$2/cost!$P$1</f>
        <v>108.78052500000001</v>
      </c>
      <c r="K216" s="13">
        <f>cost!K216*cost!$K$3/cost!$P$1</f>
        <v>327.66300000000001</v>
      </c>
      <c r="L216" s="13">
        <f>cost!L216*cost!$L$3*cost!$L$2/cost!$P$1</f>
        <v>347.91660599988217</v>
      </c>
    </row>
    <row r="217" spans="1:12" ht="18" x14ac:dyDescent="0.2">
      <c r="A217" s="35" t="s">
        <v>4814</v>
      </c>
      <c r="B217" s="15" t="s">
        <v>332</v>
      </c>
      <c r="C217" s="15" t="s">
        <v>2382</v>
      </c>
      <c r="D217" s="19"/>
      <c r="E217" s="20" t="e">
        <f>cost!E217*cost!$E$3*cost!$E$2/cost!$P$1</f>
        <v>#VALUE!</v>
      </c>
      <c r="F217" s="13" t="e">
        <f>(cost!F217*cost!$F$3/cost!$P$1)/2</f>
        <v>#VALUE!</v>
      </c>
      <c r="G217" s="13" t="e">
        <f>cost!G217*cost!$G$3*cost!$G$2/cost!$P$1+(cost!F217*cost!$F$3/cost!$P$1)/2</f>
        <v>#VALUE!</v>
      </c>
      <c r="H217" s="13" t="e">
        <f>cost!H217*cost!$H$3*cost!$H$2/cost!$P$1</f>
        <v>#VALUE!</v>
      </c>
      <c r="I217" s="13" t="e">
        <f>cost!I217*cost!$I$3*cost!$I$2/cost!$P$1</f>
        <v>#VALUE!</v>
      </c>
      <c r="J217" s="13" t="e">
        <f>cost!J217*cost!$J$3*cost!$J$2/cost!$P$1</f>
        <v>#VALUE!</v>
      </c>
      <c r="K217" s="13" t="e">
        <f>cost!K217*cost!$K$3/cost!$P$1</f>
        <v>#VALUE!</v>
      </c>
      <c r="L217" s="13" t="e">
        <f>cost!L217*cost!$L$3*cost!$L$2/cost!$P$1</f>
        <v>#VALUE!</v>
      </c>
    </row>
    <row r="218" spans="1:12" ht="18" x14ac:dyDescent="0.2">
      <c r="A218" s="35" t="s">
        <v>4815</v>
      </c>
      <c r="B218" s="15" t="s">
        <v>333</v>
      </c>
      <c r="C218" s="15">
        <v>0</v>
      </c>
      <c r="D218" s="19"/>
      <c r="E218" s="20" t="e">
        <f>cost!E218*cost!$E$3*cost!$E$2/cost!$P$1</f>
        <v>#VALUE!</v>
      </c>
      <c r="F218" s="13" t="e">
        <f>(cost!F218*cost!$F$3/cost!$P$1)/2</f>
        <v>#VALUE!</v>
      </c>
      <c r="G218" s="13" t="e">
        <f>cost!G218*cost!$G$3*cost!$G$2/cost!$P$1+(cost!F218*cost!$F$3/cost!$P$1)/2</f>
        <v>#VALUE!</v>
      </c>
      <c r="H218" s="13" t="e">
        <f>cost!H218*cost!$H$3*cost!$H$2/cost!$P$1</f>
        <v>#VALUE!</v>
      </c>
      <c r="I218" s="13" t="e">
        <f>cost!I218*cost!$I$3*cost!$I$2/cost!$P$1</f>
        <v>#VALUE!</v>
      </c>
      <c r="J218" s="13" t="e">
        <f>cost!J218*cost!$J$3*cost!$J$2/cost!$P$1</f>
        <v>#VALUE!</v>
      </c>
      <c r="K218" s="13" t="e">
        <f>cost!K218*cost!$K$3/cost!$P$1</f>
        <v>#VALUE!</v>
      </c>
      <c r="L218" s="13" t="e">
        <f>cost!L218*cost!$L$3*cost!$L$2/cost!$P$1</f>
        <v>#VALUE!</v>
      </c>
    </row>
    <row r="219" spans="1:12" ht="54" x14ac:dyDescent="0.2">
      <c r="A219" s="35" t="s">
        <v>4816</v>
      </c>
      <c r="B219" s="15" t="s">
        <v>334</v>
      </c>
      <c r="C219" s="15">
        <v>0</v>
      </c>
      <c r="D219" s="19"/>
      <c r="E219" s="20" t="e">
        <f>cost!E219*cost!$E$3*cost!$E$2/cost!$P$1</f>
        <v>#VALUE!</v>
      </c>
      <c r="F219" s="13" t="e">
        <f>(cost!F219*cost!$F$3/cost!$P$1)/2</f>
        <v>#VALUE!</v>
      </c>
      <c r="G219" s="13" t="e">
        <f>cost!G219*cost!$G$3*cost!$G$2/cost!$P$1+(cost!F219*cost!$F$3/cost!$P$1)/2</f>
        <v>#VALUE!</v>
      </c>
      <c r="H219" s="13" t="e">
        <f>cost!H219*cost!$H$3*cost!$H$2/cost!$P$1</f>
        <v>#VALUE!</v>
      </c>
      <c r="I219" s="13" t="e">
        <f>cost!I219*cost!$I$3*cost!$I$2/cost!$P$1</f>
        <v>#VALUE!</v>
      </c>
      <c r="J219" s="13" t="e">
        <f>cost!J219*cost!$J$3*cost!$J$2/cost!$P$1</f>
        <v>#VALUE!</v>
      </c>
      <c r="K219" s="13" t="e">
        <f>cost!K219*cost!$K$3/cost!$P$1</f>
        <v>#VALUE!</v>
      </c>
      <c r="L219" s="13" t="e">
        <f>cost!L219*cost!$L$3*cost!$L$2/cost!$P$1</f>
        <v>#VALUE!</v>
      </c>
    </row>
    <row r="220" spans="1:12" ht="108" x14ac:dyDescent="0.2">
      <c r="A220" s="34" t="s">
        <v>4817</v>
      </c>
      <c r="B220" s="15" t="s">
        <v>335</v>
      </c>
      <c r="C220" s="15" t="s">
        <v>2383</v>
      </c>
      <c r="D220" s="19"/>
      <c r="E220" s="20" t="e">
        <f>cost!E220*cost!$E$3*cost!$E$2/cost!$P$1</f>
        <v>#VALUE!</v>
      </c>
      <c r="F220" s="13" t="e">
        <f>(cost!F220*cost!$F$3/cost!$P$1)/2</f>
        <v>#VALUE!</v>
      </c>
      <c r="G220" s="13" t="e">
        <f>cost!G220*cost!$G$3*cost!$G$2/cost!$P$1+(cost!F220*cost!$F$3/cost!$P$1)/2</f>
        <v>#VALUE!</v>
      </c>
      <c r="H220" s="13" t="e">
        <f>cost!H220*cost!$H$3*cost!$H$2/cost!$P$1</f>
        <v>#VALUE!</v>
      </c>
      <c r="I220" s="13" t="e">
        <f>cost!I220*cost!$I$3*cost!$I$2/cost!$P$1</f>
        <v>#VALUE!</v>
      </c>
      <c r="J220" s="13" t="e">
        <f>cost!J220*cost!$J$3*cost!$J$2/cost!$P$1</f>
        <v>#VALUE!</v>
      </c>
      <c r="K220" s="13" t="e">
        <f>cost!K220*cost!$K$3/cost!$P$1</f>
        <v>#VALUE!</v>
      </c>
      <c r="L220" s="13" t="e">
        <f>cost!L220*cost!$L$3*cost!$L$2/cost!$P$1</f>
        <v>#VALUE!</v>
      </c>
    </row>
    <row r="221" spans="1:12" ht="18" x14ac:dyDescent="0.2">
      <c r="A221" s="34" t="s">
        <v>4818</v>
      </c>
      <c r="B221" s="15" t="s">
        <v>223</v>
      </c>
      <c r="C221" s="15" t="s">
        <v>223</v>
      </c>
      <c r="D221" s="19"/>
      <c r="E221" s="20" t="e">
        <f>cost!E221*cost!$E$3*cost!$E$2/cost!$P$1</f>
        <v>#VALUE!</v>
      </c>
      <c r="F221" s="13" t="e">
        <f>(cost!F221*cost!$F$3/cost!$P$1)/2</f>
        <v>#VALUE!</v>
      </c>
      <c r="G221" s="13" t="e">
        <f>cost!G221*cost!$G$3*cost!$G$2/cost!$P$1+(cost!F221*cost!$F$3/cost!$P$1)/2</f>
        <v>#VALUE!</v>
      </c>
      <c r="H221" s="13" t="e">
        <f>cost!H221*cost!$H$3*cost!$H$2/cost!$P$1</f>
        <v>#VALUE!</v>
      </c>
      <c r="I221" s="13" t="e">
        <f>cost!I221*cost!$I$3*cost!$I$2/cost!$P$1</f>
        <v>#VALUE!</v>
      </c>
      <c r="J221" s="13" t="e">
        <f>cost!J221*cost!$J$3*cost!$J$2/cost!$P$1</f>
        <v>#VALUE!</v>
      </c>
      <c r="K221" s="13" t="e">
        <f>cost!K221*cost!$K$3/cost!$P$1</f>
        <v>#VALUE!</v>
      </c>
      <c r="L221" s="13" t="e">
        <f>cost!L221*cost!$L$3*cost!$L$2/cost!$P$1</f>
        <v>#VALUE!</v>
      </c>
    </row>
    <row r="222" spans="1:12" ht="54" x14ac:dyDescent="0.2">
      <c r="A222" s="34" t="s">
        <v>4819</v>
      </c>
      <c r="B222" s="15" t="s">
        <v>336</v>
      </c>
      <c r="C222" s="15" t="s">
        <v>2384</v>
      </c>
      <c r="D222" s="19"/>
      <c r="E222" s="20" t="e">
        <f>cost!E222*cost!$E$3*cost!$E$2/cost!$P$1</f>
        <v>#VALUE!</v>
      </c>
      <c r="F222" s="13" t="e">
        <f>(cost!F222*cost!$F$3/cost!$P$1)/2</f>
        <v>#VALUE!</v>
      </c>
      <c r="G222" s="13" t="e">
        <f>cost!G222*cost!$G$3*cost!$G$2/cost!$P$1+(cost!F222*cost!$F$3/cost!$P$1)/2</f>
        <v>#VALUE!</v>
      </c>
      <c r="H222" s="13" t="e">
        <f>cost!H222*cost!$H$3*cost!$H$2/cost!$P$1</f>
        <v>#VALUE!</v>
      </c>
      <c r="I222" s="13" t="e">
        <f>cost!I222*cost!$I$3*cost!$I$2/cost!$P$1</f>
        <v>#VALUE!</v>
      </c>
      <c r="J222" s="13" t="e">
        <f>cost!J222*cost!$J$3*cost!$J$2/cost!$P$1</f>
        <v>#VALUE!</v>
      </c>
      <c r="K222" s="13" t="e">
        <f>cost!K222*cost!$K$3/cost!$P$1</f>
        <v>#VALUE!</v>
      </c>
      <c r="L222" s="13" t="e">
        <f>cost!L222*cost!$L$3*cost!$L$2/cost!$P$1</f>
        <v>#VALUE!</v>
      </c>
    </row>
    <row r="223" spans="1:12" ht="54" x14ac:dyDescent="0.2">
      <c r="A223" s="34" t="s">
        <v>4820</v>
      </c>
      <c r="B223" s="15" t="s">
        <v>337</v>
      </c>
      <c r="C223" s="15" t="s">
        <v>2385</v>
      </c>
      <c r="D223" s="19"/>
      <c r="E223" s="20" t="e">
        <f>cost!E223*cost!$E$3*cost!$E$2/cost!$P$1</f>
        <v>#VALUE!</v>
      </c>
      <c r="F223" s="13" t="e">
        <f>(cost!F223*cost!$F$3/cost!$P$1)/2</f>
        <v>#VALUE!</v>
      </c>
      <c r="G223" s="13" t="e">
        <f>cost!G223*cost!$G$3*cost!$G$2/cost!$P$1+(cost!F223*cost!$F$3/cost!$P$1)/2</f>
        <v>#VALUE!</v>
      </c>
      <c r="H223" s="13" t="e">
        <f>cost!H223*cost!$H$3*cost!$H$2/cost!$P$1</f>
        <v>#VALUE!</v>
      </c>
      <c r="I223" s="13" t="e">
        <f>cost!I223*cost!$I$3*cost!$I$2/cost!$P$1</f>
        <v>#VALUE!</v>
      </c>
      <c r="J223" s="13" t="e">
        <f>cost!J223*cost!$J$3*cost!$J$2/cost!$P$1</f>
        <v>#VALUE!</v>
      </c>
      <c r="K223" s="13" t="e">
        <f>cost!K223*cost!$K$3/cost!$P$1</f>
        <v>#VALUE!</v>
      </c>
      <c r="L223" s="13" t="e">
        <f>cost!L223*cost!$L$3*cost!$L$2/cost!$P$1</f>
        <v>#VALUE!</v>
      </c>
    </row>
    <row r="224" spans="1:12" ht="306" x14ac:dyDescent="0.2">
      <c r="A224" s="34" t="s">
        <v>4821</v>
      </c>
      <c r="B224" s="15" t="s">
        <v>338</v>
      </c>
      <c r="C224" s="15" t="s">
        <v>2386</v>
      </c>
      <c r="D224" s="19"/>
      <c r="E224" s="20" t="e">
        <f>cost!E224*cost!$E$3*cost!$E$2/cost!$P$1</f>
        <v>#VALUE!</v>
      </c>
      <c r="F224" s="13" t="e">
        <f>(cost!F224*cost!$F$3/cost!$P$1)/2</f>
        <v>#VALUE!</v>
      </c>
      <c r="G224" s="13" t="e">
        <f>cost!G224*cost!$G$3*cost!$G$2/cost!$P$1+(cost!F224*cost!$F$3/cost!$P$1)/2</f>
        <v>#VALUE!</v>
      </c>
      <c r="H224" s="13" t="e">
        <f>cost!H224*cost!$H$3*cost!$H$2/cost!$P$1</f>
        <v>#VALUE!</v>
      </c>
      <c r="I224" s="13" t="e">
        <f>cost!I224*cost!$I$3*cost!$I$2/cost!$P$1</f>
        <v>#VALUE!</v>
      </c>
      <c r="J224" s="13" t="e">
        <f>cost!J224*cost!$J$3*cost!$J$2/cost!$P$1</f>
        <v>#VALUE!</v>
      </c>
      <c r="K224" s="13" t="e">
        <f>cost!K224*cost!$K$3/cost!$P$1</f>
        <v>#VALUE!</v>
      </c>
      <c r="L224" s="13" t="e">
        <f>cost!L224*cost!$L$3*cost!$L$2/cost!$P$1</f>
        <v>#VALUE!</v>
      </c>
    </row>
    <row r="225" spans="1:12" ht="270" x14ac:dyDescent="0.2">
      <c r="A225" s="34" t="s">
        <v>4822</v>
      </c>
      <c r="B225" s="15" t="s">
        <v>339</v>
      </c>
      <c r="C225" s="15" t="s">
        <v>2387</v>
      </c>
      <c r="D225" s="19"/>
      <c r="E225" s="20" t="e">
        <f>cost!E225*cost!$E$3*cost!$E$2/cost!$P$1</f>
        <v>#VALUE!</v>
      </c>
      <c r="F225" s="13" t="e">
        <f>(cost!F225*cost!$F$3/cost!$P$1)/2</f>
        <v>#VALUE!</v>
      </c>
      <c r="G225" s="13" t="e">
        <f>cost!G225*cost!$G$3*cost!$G$2/cost!$P$1+(cost!F225*cost!$F$3/cost!$P$1)/2</f>
        <v>#VALUE!</v>
      </c>
      <c r="H225" s="13" t="e">
        <f>cost!H225*cost!$H$3*cost!$H$2/cost!$P$1</f>
        <v>#VALUE!</v>
      </c>
      <c r="I225" s="13" t="e">
        <f>cost!I225*cost!$I$3*cost!$I$2/cost!$P$1</f>
        <v>#VALUE!</v>
      </c>
      <c r="J225" s="13" t="e">
        <f>cost!J225*cost!$J$3*cost!$J$2/cost!$P$1</f>
        <v>#VALUE!</v>
      </c>
      <c r="K225" s="13" t="e">
        <f>cost!K225*cost!$K$3/cost!$P$1</f>
        <v>#VALUE!</v>
      </c>
      <c r="L225" s="13" t="e">
        <f>cost!L225*cost!$L$3*cost!$L$2/cost!$P$1</f>
        <v>#VALUE!</v>
      </c>
    </row>
    <row r="226" spans="1:12" ht="90" x14ac:dyDescent="0.2">
      <c r="A226" s="34" t="s">
        <v>4823</v>
      </c>
      <c r="B226" s="15" t="s">
        <v>340</v>
      </c>
      <c r="C226" s="15" t="s">
        <v>2388</v>
      </c>
      <c r="D226" s="19"/>
      <c r="E226" s="20" t="e">
        <f>cost!E226*cost!$E$3*cost!$E$2/cost!$P$1</f>
        <v>#VALUE!</v>
      </c>
      <c r="F226" s="13" t="e">
        <f>(cost!F226*cost!$F$3/cost!$P$1)/2</f>
        <v>#VALUE!</v>
      </c>
      <c r="G226" s="13" t="e">
        <f>cost!G226*cost!$G$3*cost!$G$2/cost!$P$1+(cost!F226*cost!$F$3/cost!$P$1)/2</f>
        <v>#VALUE!</v>
      </c>
      <c r="H226" s="13" t="e">
        <f>cost!H226*cost!$H$3*cost!$H$2/cost!$P$1</f>
        <v>#VALUE!</v>
      </c>
      <c r="I226" s="13" t="e">
        <f>cost!I226*cost!$I$3*cost!$I$2/cost!$P$1</f>
        <v>#VALUE!</v>
      </c>
      <c r="J226" s="13" t="e">
        <f>cost!J226*cost!$J$3*cost!$J$2/cost!$P$1</f>
        <v>#VALUE!</v>
      </c>
      <c r="K226" s="13" t="e">
        <f>cost!K226*cost!$K$3/cost!$P$1</f>
        <v>#VALUE!</v>
      </c>
      <c r="L226" s="13" t="e">
        <f>cost!L226*cost!$L$3*cost!$L$2/cost!$P$1</f>
        <v>#VALUE!</v>
      </c>
    </row>
    <row r="227" spans="1:12" ht="90" x14ac:dyDescent="0.2">
      <c r="A227" s="34" t="s">
        <v>4824</v>
      </c>
      <c r="B227" s="15" t="s">
        <v>341</v>
      </c>
      <c r="C227" s="15" t="s">
        <v>2389</v>
      </c>
      <c r="D227" s="19"/>
      <c r="E227" s="20" t="e">
        <f>cost!E227*cost!$E$3*cost!$E$2/cost!$P$1</f>
        <v>#VALUE!</v>
      </c>
      <c r="F227" s="13" t="e">
        <f>(cost!F227*cost!$F$3/cost!$P$1)/2</f>
        <v>#VALUE!</v>
      </c>
      <c r="G227" s="13" t="e">
        <f>cost!G227*cost!$G$3*cost!$G$2/cost!$P$1+(cost!F227*cost!$F$3/cost!$P$1)/2</f>
        <v>#VALUE!</v>
      </c>
      <c r="H227" s="13" t="e">
        <f>cost!H227*cost!$H$3*cost!$H$2/cost!$P$1</f>
        <v>#VALUE!</v>
      </c>
      <c r="I227" s="13" t="e">
        <f>cost!I227*cost!$I$3*cost!$I$2/cost!$P$1</f>
        <v>#VALUE!</v>
      </c>
      <c r="J227" s="13" t="e">
        <f>cost!J227*cost!$J$3*cost!$J$2/cost!$P$1</f>
        <v>#VALUE!</v>
      </c>
      <c r="K227" s="13" t="e">
        <f>cost!K227*cost!$K$3/cost!$P$1</f>
        <v>#VALUE!</v>
      </c>
      <c r="L227" s="13" t="e">
        <f>cost!L227*cost!$L$3*cost!$L$2/cost!$P$1</f>
        <v>#VALUE!</v>
      </c>
    </row>
    <row r="228" spans="1:12" ht="90" x14ac:dyDescent="0.2">
      <c r="A228" s="34" t="s">
        <v>4825</v>
      </c>
      <c r="B228" s="15" t="s">
        <v>342</v>
      </c>
      <c r="C228" s="15" t="s">
        <v>2390</v>
      </c>
      <c r="D228" s="19"/>
      <c r="E228" s="20" t="e">
        <f>cost!E228*cost!$E$3*cost!$E$2/cost!$P$1</f>
        <v>#VALUE!</v>
      </c>
      <c r="F228" s="13" t="e">
        <f>(cost!F228*cost!$F$3/cost!$P$1)/2</f>
        <v>#VALUE!</v>
      </c>
      <c r="G228" s="13" t="e">
        <f>cost!G228*cost!$G$3*cost!$G$2/cost!$P$1+(cost!F228*cost!$F$3/cost!$P$1)/2</f>
        <v>#VALUE!</v>
      </c>
      <c r="H228" s="13" t="e">
        <f>cost!H228*cost!$H$3*cost!$H$2/cost!$P$1</f>
        <v>#VALUE!</v>
      </c>
      <c r="I228" s="13" t="e">
        <f>cost!I228*cost!$I$3*cost!$I$2/cost!$P$1</f>
        <v>#VALUE!</v>
      </c>
      <c r="J228" s="13" t="e">
        <f>cost!J228*cost!$J$3*cost!$J$2/cost!$P$1</f>
        <v>#VALUE!</v>
      </c>
      <c r="K228" s="13" t="e">
        <f>cost!K228*cost!$K$3/cost!$P$1</f>
        <v>#VALUE!</v>
      </c>
      <c r="L228" s="13" t="e">
        <f>cost!L228*cost!$L$3*cost!$L$2/cost!$P$1</f>
        <v>#VALUE!</v>
      </c>
    </row>
    <row r="229" spans="1:12" ht="90" x14ac:dyDescent="0.2">
      <c r="A229" s="34" t="s">
        <v>4826</v>
      </c>
      <c r="B229" s="15" t="s">
        <v>343</v>
      </c>
      <c r="C229" s="15" t="s">
        <v>2391</v>
      </c>
      <c r="D229" s="19"/>
      <c r="E229" s="20" t="e">
        <f>cost!E229*cost!$E$3*cost!$E$2/cost!$P$1</f>
        <v>#VALUE!</v>
      </c>
      <c r="F229" s="13" t="e">
        <f>(cost!F229*cost!$F$3/cost!$P$1)/2</f>
        <v>#VALUE!</v>
      </c>
      <c r="G229" s="13" t="e">
        <f>cost!G229*cost!$G$3*cost!$G$2/cost!$P$1+(cost!F229*cost!$F$3/cost!$P$1)/2</f>
        <v>#VALUE!</v>
      </c>
      <c r="H229" s="13" t="e">
        <f>cost!H229*cost!$H$3*cost!$H$2/cost!$P$1</f>
        <v>#VALUE!</v>
      </c>
      <c r="I229" s="13" t="e">
        <f>cost!I229*cost!$I$3*cost!$I$2/cost!$P$1</f>
        <v>#VALUE!</v>
      </c>
      <c r="J229" s="13" t="e">
        <f>cost!J229*cost!$J$3*cost!$J$2/cost!$P$1</f>
        <v>#VALUE!</v>
      </c>
      <c r="K229" s="13" t="e">
        <f>cost!K229*cost!$K$3/cost!$P$1</f>
        <v>#VALUE!</v>
      </c>
      <c r="L229" s="13" t="e">
        <f>cost!L229*cost!$L$3*cost!$L$2/cost!$P$1</f>
        <v>#VALUE!</v>
      </c>
    </row>
    <row r="230" spans="1:12" ht="90" x14ac:dyDescent="0.2">
      <c r="A230" s="34" t="s">
        <v>4827</v>
      </c>
      <c r="B230" s="15" t="s">
        <v>344</v>
      </c>
      <c r="C230" s="15" t="s">
        <v>2392</v>
      </c>
      <c r="D230" s="19"/>
      <c r="E230" s="20" t="e">
        <f>cost!E230*cost!$E$3*cost!$E$2/cost!$P$1</f>
        <v>#VALUE!</v>
      </c>
      <c r="F230" s="13" t="e">
        <f>(cost!F230*cost!$F$3/cost!$P$1)/2</f>
        <v>#VALUE!</v>
      </c>
      <c r="G230" s="13" t="e">
        <f>cost!G230*cost!$G$3*cost!$G$2/cost!$P$1+(cost!F230*cost!$F$3/cost!$P$1)/2</f>
        <v>#VALUE!</v>
      </c>
      <c r="H230" s="13" t="e">
        <f>cost!H230*cost!$H$3*cost!$H$2/cost!$P$1</f>
        <v>#VALUE!</v>
      </c>
      <c r="I230" s="13" t="e">
        <f>cost!I230*cost!$I$3*cost!$I$2/cost!$P$1</f>
        <v>#VALUE!</v>
      </c>
      <c r="J230" s="13" t="e">
        <f>cost!J230*cost!$J$3*cost!$J$2/cost!$P$1</f>
        <v>#VALUE!</v>
      </c>
      <c r="K230" s="13" t="e">
        <f>cost!K230*cost!$K$3/cost!$P$1</f>
        <v>#VALUE!</v>
      </c>
      <c r="L230" s="13" t="e">
        <f>cost!L230*cost!$L$3*cost!$L$2/cost!$P$1</f>
        <v>#VALUE!</v>
      </c>
    </row>
    <row r="231" spans="1:12" ht="90" x14ac:dyDescent="0.2">
      <c r="A231" s="34" t="s">
        <v>4828</v>
      </c>
      <c r="B231" s="15" t="s">
        <v>345</v>
      </c>
      <c r="C231" s="15" t="s">
        <v>2393</v>
      </c>
      <c r="D231" s="19"/>
      <c r="E231" s="20" t="e">
        <f>cost!E231*cost!$E$3*cost!$E$2/cost!$P$1</f>
        <v>#VALUE!</v>
      </c>
      <c r="F231" s="13" t="e">
        <f>(cost!F231*cost!$F$3/cost!$P$1)/2</f>
        <v>#VALUE!</v>
      </c>
      <c r="G231" s="13" t="e">
        <f>cost!G231*cost!$G$3*cost!$G$2/cost!$P$1+(cost!F231*cost!$F$3/cost!$P$1)/2</f>
        <v>#VALUE!</v>
      </c>
      <c r="H231" s="13" t="e">
        <f>cost!H231*cost!$H$3*cost!$H$2/cost!$P$1</f>
        <v>#VALUE!</v>
      </c>
      <c r="I231" s="13" t="e">
        <f>cost!I231*cost!$I$3*cost!$I$2/cost!$P$1</f>
        <v>#VALUE!</v>
      </c>
      <c r="J231" s="13" t="e">
        <f>cost!J231*cost!$J$3*cost!$J$2/cost!$P$1</f>
        <v>#VALUE!</v>
      </c>
      <c r="K231" s="13" t="e">
        <f>cost!K231*cost!$K$3/cost!$P$1</f>
        <v>#VALUE!</v>
      </c>
      <c r="L231" s="13" t="e">
        <f>cost!L231*cost!$L$3*cost!$L$2/cost!$P$1</f>
        <v>#VALUE!</v>
      </c>
    </row>
    <row r="232" spans="1:12" ht="72" x14ac:dyDescent="0.2">
      <c r="A232" s="35" t="s">
        <v>4829</v>
      </c>
      <c r="B232" s="15" t="s">
        <v>346</v>
      </c>
      <c r="C232" s="15" t="s">
        <v>2394</v>
      </c>
      <c r="D232" s="19"/>
      <c r="E232" s="20">
        <f>cost!E232*cost!$E$3*cost!$E$2/cost!$P$1</f>
        <v>0</v>
      </c>
      <c r="F232" s="13">
        <f>(cost!F232*cost!$F$3/cost!$P$1)/2</f>
        <v>0</v>
      </c>
      <c r="G232" s="13">
        <f>cost!G232*cost!$G$3*cost!$G$2/cost!$P$1+(cost!F232*cost!$F$3/cost!$P$1)/2</f>
        <v>0</v>
      </c>
      <c r="H232" s="13">
        <f>cost!H232*cost!$H$3*cost!$H$2/cost!$P$1</f>
        <v>0</v>
      </c>
      <c r="I232" s="13">
        <f>cost!I232*cost!$I$3*cost!$I$2/cost!$P$1</f>
        <v>0</v>
      </c>
      <c r="J232" s="13">
        <f>cost!J232*cost!$J$3*cost!$J$2/cost!$P$1</f>
        <v>0</v>
      </c>
      <c r="K232" s="13">
        <f>cost!K232*cost!$K$3/cost!$P$1</f>
        <v>0</v>
      </c>
      <c r="L232" s="13">
        <f>cost!L232*cost!$L$3*cost!$L$2/cost!$P$1</f>
        <v>0</v>
      </c>
    </row>
    <row r="233" spans="1:12" ht="36" x14ac:dyDescent="0.2">
      <c r="A233" s="35" t="s">
        <v>4830</v>
      </c>
      <c r="B233" s="15" t="s">
        <v>347</v>
      </c>
      <c r="C233" s="15" t="s">
        <v>2395</v>
      </c>
      <c r="D233" s="19"/>
      <c r="E233" s="20" t="e">
        <f>cost!E233*cost!$E$3*cost!$E$2/cost!$P$1</f>
        <v>#VALUE!</v>
      </c>
      <c r="F233" s="13" t="e">
        <f>(cost!F233*cost!$F$3/cost!$P$1)/2</f>
        <v>#VALUE!</v>
      </c>
      <c r="G233" s="13" t="e">
        <f>cost!G233*cost!$G$3*cost!$G$2/cost!$P$1+(cost!F233*cost!$F$3/cost!$P$1)/2</f>
        <v>#VALUE!</v>
      </c>
      <c r="H233" s="13" t="e">
        <f>cost!H233*cost!$H$3*cost!$H$2/cost!$P$1</f>
        <v>#VALUE!</v>
      </c>
      <c r="I233" s="13" t="e">
        <f>cost!I233*cost!$I$3*cost!$I$2/cost!$P$1</f>
        <v>#VALUE!</v>
      </c>
      <c r="J233" s="13" t="e">
        <f>cost!J233*cost!$J$3*cost!$J$2/cost!$P$1</f>
        <v>#VALUE!</v>
      </c>
      <c r="K233" s="13" t="e">
        <f>cost!K233*cost!$K$3/cost!$P$1</f>
        <v>#VALUE!</v>
      </c>
      <c r="L233" s="13" t="e">
        <f>cost!L233*cost!$L$3*cost!$L$2/cost!$P$1</f>
        <v>#VALUE!</v>
      </c>
    </row>
    <row r="234" spans="1:12" ht="144" x14ac:dyDescent="0.2">
      <c r="A234" s="34" t="s">
        <v>4831</v>
      </c>
      <c r="B234" s="15" t="s">
        <v>348</v>
      </c>
      <c r="C234" s="15" t="s">
        <v>2396</v>
      </c>
      <c r="D234" s="19"/>
      <c r="E234" s="20">
        <f>cost!E234*cost!$E$3*cost!$E$2/cost!$P$1</f>
        <v>227.027027027027</v>
      </c>
      <c r="F234" s="13">
        <f>(cost!F234*cost!$F$3/cost!$P$1)/2</f>
        <v>1351.3513513513512</v>
      </c>
      <c r="G234" s="13">
        <f>cost!G234*cost!$G$3*cost!$G$2/cost!$P$1+(cost!F234*cost!$F$3/cost!$P$1)/2</f>
        <v>1419.4594594594594</v>
      </c>
      <c r="H234" s="13">
        <f>cost!H234*cost!$H$3*cost!$H$2/cost!$P$1</f>
        <v>65.945945945945937</v>
      </c>
      <c r="I234" s="13">
        <f>cost!I234*cost!$I$3*cost!$I$2/cost!$P$1</f>
        <v>0</v>
      </c>
      <c r="J234" s="13">
        <f>cost!J234*cost!$J$3*cost!$J$2/cost!$P$1</f>
        <v>130.51237500000002</v>
      </c>
      <c r="K234" s="13">
        <f>cost!K234*cost!$K$3/cost!$P$1</f>
        <v>1072.0500000000002</v>
      </c>
      <c r="L234" s="13">
        <f>cost!L234*cost!$L$3*cost!$L$2/cost!$P$1</f>
        <v>881.41576187648309</v>
      </c>
    </row>
    <row r="235" spans="1:12" ht="90" x14ac:dyDescent="0.2">
      <c r="A235" s="34" t="s">
        <v>4832</v>
      </c>
      <c r="B235" s="15" t="s">
        <v>349</v>
      </c>
      <c r="C235" s="15" t="s">
        <v>2397</v>
      </c>
      <c r="D235" s="19"/>
      <c r="E235" s="20">
        <f>cost!E235*cost!$E$3*cost!$E$2/cost!$P$1</f>
        <v>227.027027027027</v>
      </c>
      <c r="F235" s="13">
        <f>(cost!F235*cost!$F$3/cost!$P$1)/2</f>
        <v>1351.3513513513512</v>
      </c>
      <c r="G235" s="13">
        <f>cost!G235*cost!$G$3*cost!$G$2/cost!$P$1+(cost!F235*cost!$F$3/cost!$P$1)/2</f>
        <v>1487.5675675675675</v>
      </c>
      <c r="H235" s="13">
        <f>cost!H235*cost!$H$3*cost!$H$2/cost!$P$1</f>
        <v>131.89189189189187</v>
      </c>
      <c r="I235" s="13">
        <f>cost!I235*cost!$I$3*cost!$I$2/cost!$P$1</f>
        <v>0</v>
      </c>
      <c r="J235" s="13">
        <f>cost!J235*cost!$J$3*cost!$J$2/cost!$P$1</f>
        <v>232.46212500000001</v>
      </c>
      <c r="K235" s="13">
        <f>cost!K235*cost!$K$3/cost!$P$1</f>
        <v>1555.2915</v>
      </c>
      <c r="L235" s="13">
        <f>cost!L235*cost!$L$3*cost!$L$2/cost!$P$1</f>
        <v>1194.8111428147247</v>
      </c>
    </row>
    <row r="236" spans="1:12" ht="108" x14ac:dyDescent="0.2">
      <c r="A236" s="34" t="s">
        <v>4833</v>
      </c>
      <c r="B236" s="15" t="s">
        <v>350</v>
      </c>
      <c r="C236" s="15" t="s">
        <v>2398</v>
      </c>
      <c r="D236" s="19"/>
      <c r="E236" s="20" t="e">
        <f>cost!E236*cost!$E$3*cost!$E$2/cost!$P$1</f>
        <v>#VALUE!</v>
      </c>
      <c r="F236" s="13" t="e">
        <f>(cost!F236*cost!$F$3/cost!$P$1)/2</f>
        <v>#VALUE!</v>
      </c>
      <c r="G236" s="13" t="e">
        <f>cost!G236*cost!$G$3*cost!$G$2/cost!$P$1+(cost!F236*cost!$F$3/cost!$P$1)/2</f>
        <v>#VALUE!</v>
      </c>
      <c r="H236" s="13" t="e">
        <f>cost!H236*cost!$H$3*cost!$H$2/cost!$P$1</f>
        <v>#VALUE!</v>
      </c>
      <c r="I236" s="13" t="e">
        <f>cost!I236*cost!$I$3*cost!$I$2/cost!$P$1</f>
        <v>#VALUE!</v>
      </c>
      <c r="J236" s="13" t="e">
        <f>cost!J236*cost!$J$3*cost!$J$2/cost!$P$1</f>
        <v>#VALUE!</v>
      </c>
      <c r="K236" s="13" t="e">
        <f>cost!K236*cost!$K$3/cost!$P$1</f>
        <v>#VALUE!</v>
      </c>
      <c r="L236" s="13" t="e">
        <f>cost!L236*cost!$L$3*cost!$L$2/cost!$P$1</f>
        <v>#VALUE!</v>
      </c>
    </row>
    <row r="237" spans="1:12" ht="162" x14ac:dyDescent="0.2">
      <c r="A237" s="34" t="s">
        <v>4834</v>
      </c>
      <c r="B237" s="15" t="s">
        <v>351</v>
      </c>
      <c r="C237" s="15" t="s">
        <v>2399</v>
      </c>
      <c r="D237" s="19"/>
      <c r="E237" s="20" t="e">
        <f>cost!E237*cost!$E$3*cost!$E$2/cost!$P$1</f>
        <v>#VALUE!</v>
      </c>
      <c r="F237" s="13" t="e">
        <f>(cost!F237*cost!$F$3/cost!$P$1)/2</f>
        <v>#VALUE!</v>
      </c>
      <c r="G237" s="13" t="e">
        <f>cost!G237*cost!$G$3*cost!$G$2/cost!$P$1+(cost!F237*cost!$F$3/cost!$P$1)/2</f>
        <v>#VALUE!</v>
      </c>
      <c r="H237" s="13" t="e">
        <f>cost!H237*cost!$H$3*cost!$H$2/cost!$P$1</f>
        <v>#VALUE!</v>
      </c>
      <c r="I237" s="13" t="e">
        <f>cost!I237*cost!$I$3*cost!$I$2/cost!$P$1</f>
        <v>#VALUE!</v>
      </c>
      <c r="J237" s="13" t="e">
        <f>cost!J237*cost!$J$3*cost!$J$2/cost!$P$1</f>
        <v>#VALUE!</v>
      </c>
      <c r="K237" s="13" t="e">
        <f>cost!K237*cost!$K$3/cost!$P$1</f>
        <v>#VALUE!</v>
      </c>
      <c r="L237" s="13" t="e">
        <f>cost!L237*cost!$L$3*cost!$L$2/cost!$P$1</f>
        <v>#VALUE!</v>
      </c>
    </row>
    <row r="238" spans="1:12" ht="144" x14ac:dyDescent="0.2">
      <c r="A238" s="34" t="s">
        <v>4835</v>
      </c>
      <c r="B238" s="15" t="s">
        <v>352</v>
      </c>
      <c r="C238" s="15" t="s">
        <v>2400</v>
      </c>
      <c r="D238" s="19"/>
      <c r="E238" s="20">
        <f>cost!E238*cost!$E$3*cost!$E$2/cost!$P$1</f>
        <v>227.027027027027</v>
      </c>
      <c r="F238" s="13">
        <f>(cost!F238*cost!$F$3/cost!$P$1)/2</f>
        <v>1351.3513513513512</v>
      </c>
      <c r="G238" s="13">
        <f>cost!G238*cost!$G$3*cost!$G$2/cost!$P$1+(cost!F238*cost!$F$3/cost!$P$1)/2</f>
        <v>1487.5675675675675</v>
      </c>
      <c r="H238" s="13">
        <f>cost!H238*cost!$H$3*cost!$H$2/cost!$P$1</f>
        <v>131.89189189189187</v>
      </c>
      <c r="I238" s="13">
        <f>cost!I238*cost!$I$3*cost!$I$2/cost!$P$1</f>
        <v>0</v>
      </c>
      <c r="J238" s="13">
        <f>cost!J238*cost!$J$3*cost!$J$2/cost!$P$1</f>
        <v>232.46212500000001</v>
      </c>
      <c r="K238" s="13">
        <f>cost!K238*cost!$K$3/cost!$P$1</f>
        <v>1555.2915</v>
      </c>
      <c r="L238" s="13">
        <f>cost!L238*cost!$L$3*cost!$L$2/cost!$P$1</f>
        <v>1194.8111428147247</v>
      </c>
    </row>
    <row r="239" spans="1:12" ht="126" x14ac:dyDescent="0.2">
      <c r="A239" s="35" t="s">
        <v>4836</v>
      </c>
      <c r="B239" s="15" t="s">
        <v>353</v>
      </c>
      <c r="C239" s="15" t="s">
        <v>2401</v>
      </c>
      <c r="D239" s="19"/>
      <c r="E239" s="20">
        <f>cost!E239*cost!$E$3*cost!$E$2/cost!$P$1</f>
        <v>908.10810810810801</v>
      </c>
      <c r="F239" s="13">
        <f>(cost!F239*cost!$F$3/cost!$P$1)/2</f>
        <v>8108.1081081081074</v>
      </c>
      <c r="G239" s="13">
        <f>cost!G239*cost!$G$3*cost!$G$2/cost!$P$1+(cost!F239*cost!$F$3/cost!$P$1)/2</f>
        <v>8380.54054054054</v>
      </c>
      <c r="H239" s="13">
        <f>cost!H239*cost!$H$3*cost!$H$2/cost!$P$1</f>
        <v>659.45945945945948</v>
      </c>
      <c r="I239" s="13">
        <f>cost!I239*cost!$I$3*cost!$I$2/cost!$P$1</f>
        <v>6810.8108108108108</v>
      </c>
      <c r="J239" s="13">
        <f>cost!J239*cost!$J$3*cost!$J$2/cost!$P$1</f>
        <v>130.51237500000002</v>
      </c>
      <c r="K239" s="13">
        <f>cost!K239*cost!$K$3/cost!$P$1</f>
        <v>1322.2860000000001</v>
      </c>
      <c r="L239" s="13">
        <f>cost!L239*cost!$L$3*cost!$L$2/cost!$P$1</f>
        <v>606.47910599988211</v>
      </c>
    </row>
    <row r="240" spans="1:12" ht="198" x14ac:dyDescent="0.2">
      <c r="A240" s="34" t="s">
        <v>4837</v>
      </c>
      <c r="B240" s="15" t="s">
        <v>354</v>
      </c>
      <c r="C240" s="15" t="s">
        <v>2402</v>
      </c>
      <c r="D240" s="19"/>
      <c r="E240" s="20" t="e">
        <f>cost!E240*cost!$E$3*cost!$E$2/cost!$P$1</f>
        <v>#VALUE!</v>
      </c>
      <c r="F240" s="13" t="e">
        <f>(cost!F240*cost!$F$3/cost!$P$1)/2</f>
        <v>#VALUE!</v>
      </c>
      <c r="G240" s="13" t="e">
        <f>cost!G240*cost!$G$3*cost!$G$2/cost!$P$1+(cost!F240*cost!$F$3/cost!$P$1)/2</f>
        <v>#VALUE!</v>
      </c>
      <c r="H240" s="13" t="e">
        <f>cost!H240*cost!$H$3*cost!$H$2/cost!$P$1</f>
        <v>#VALUE!</v>
      </c>
      <c r="I240" s="13" t="e">
        <f>cost!I240*cost!$I$3*cost!$I$2/cost!$P$1</f>
        <v>#VALUE!</v>
      </c>
      <c r="J240" s="13" t="e">
        <f>cost!J240*cost!$J$3*cost!$J$2/cost!$P$1</f>
        <v>#VALUE!</v>
      </c>
      <c r="K240" s="13" t="e">
        <f>cost!K240*cost!$K$3/cost!$P$1</f>
        <v>#VALUE!</v>
      </c>
      <c r="L240" s="13" t="e">
        <f>cost!L240*cost!$L$3*cost!$L$2/cost!$P$1</f>
        <v>#VALUE!</v>
      </c>
    </row>
    <row r="241" spans="1:12" ht="198" x14ac:dyDescent="0.2">
      <c r="A241" s="34" t="s">
        <v>4838</v>
      </c>
      <c r="B241" s="15" t="s">
        <v>355</v>
      </c>
      <c r="C241" s="15" t="s">
        <v>2403</v>
      </c>
      <c r="D241" s="19"/>
      <c r="E241" s="20" t="e">
        <f>cost!E241*cost!$E$3*cost!$E$2/cost!$P$1</f>
        <v>#VALUE!</v>
      </c>
      <c r="F241" s="13" t="e">
        <f>(cost!F241*cost!$F$3/cost!$P$1)/2</f>
        <v>#VALUE!</v>
      </c>
      <c r="G241" s="13" t="e">
        <f>cost!G241*cost!$G$3*cost!$G$2/cost!$P$1+(cost!F241*cost!$F$3/cost!$P$1)/2</f>
        <v>#VALUE!</v>
      </c>
      <c r="H241" s="13" t="e">
        <f>cost!H241*cost!$H$3*cost!$H$2/cost!$P$1</f>
        <v>#VALUE!</v>
      </c>
      <c r="I241" s="13" t="e">
        <f>cost!I241*cost!$I$3*cost!$I$2/cost!$P$1</f>
        <v>#VALUE!</v>
      </c>
      <c r="J241" s="13" t="e">
        <f>cost!J241*cost!$J$3*cost!$J$2/cost!$P$1</f>
        <v>#VALUE!</v>
      </c>
      <c r="K241" s="13" t="e">
        <f>cost!K241*cost!$K$3/cost!$P$1</f>
        <v>#VALUE!</v>
      </c>
      <c r="L241" s="13" t="e">
        <f>cost!L241*cost!$L$3*cost!$L$2/cost!$P$1</f>
        <v>#VALUE!</v>
      </c>
    </row>
    <row r="242" spans="1:12" ht="234" x14ac:dyDescent="0.2">
      <c r="A242" s="34" t="s">
        <v>4839</v>
      </c>
      <c r="B242" s="15" t="s">
        <v>356</v>
      </c>
      <c r="C242" s="15" t="s">
        <v>2404</v>
      </c>
      <c r="D242" s="19"/>
      <c r="E242" s="20" t="e">
        <f>cost!E242*cost!$E$3*cost!$E$2/cost!$P$1</f>
        <v>#VALUE!</v>
      </c>
      <c r="F242" s="13" t="e">
        <f>(cost!F242*cost!$F$3/cost!$P$1)/2</f>
        <v>#VALUE!</v>
      </c>
      <c r="G242" s="13" t="e">
        <f>cost!G242*cost!$G$3*cost!$G$2/cost!$P$1+(cost!F242*cost!$F$3/cost!$P$1)/2</f>
        <v>#VALUE!</v>
      </c>
      <c r="H242" s="13" t="e">
        <f>cost!H242*cost!$H$3*cost!$H$2/cost!$P$1</f>
        <v>#VALUE!</v>
      </c>
      <c r="I242" s="13" t="e">
        <f>cost!I242*cost!$I$3*cost!$I$2/cost!$P$1</f>
        <v>#VALUE!</v>
      </c>
      <c r="J242" s="13" t="e">
        <f>cost!J242*cost!$J$3*cost!$J$2/cost!$P$1</f>
        <v>#VALUE!</v>
      </c>
      <c r="K242" s="13" t="e">
        <f>cost!K242*cost!$K$3/cost!$P$1</f>
        <v>#VALUE!</v>
      </c>
      <c r="L242" s="13" t="e">
        <f>cost!L242*cost!$L$3*cost!$L$2/cost!$P$1</f>
        <v>#VALUE!</v>
      </c>
    </row>
    <row r="243" spans="1:12" ht="306" x14ac:dyDescent="0.2">
      <c r="A243" s="34" t="s">
        <v>4840</v>
      </c>
      <c r="B243" s="15" t="s">
        <v>357</v>
      </c>
      <c r="C243" s="15" t="s">
        <v>2405</v>
      </c>
      <c r="D243" s="19"/>
      <c r="E243" s="20" t="e">
        <f>cost!E243*cost!$E$3*cost!$E$2/cost!$P$1</f>
        <v>#VALUE!</v>
      </c>
      <c r="F243" s="13" t="e">
        <f>(cost!F243*cost!$F$3/cost!$P$1)/2</f>
        <v>#VALUE!</v>
      </c>
      <c r="G243" s="13" t="e">
        <f>cost!G243*cost!$G$3*cost!$G$2/cost!$P$1+(cost!F243*cost!$F$3/cost!$P$1)/2</f>
        <v>#VALUE!</v>
      </c>
      <c r="H243" s="13" t="e">
        <f>cost!H243*cost!$H$3*cost!$H$2/cost!$P$1</f>
        <v>#VALUE!</v>
      </c>
      <c r="I243" s="13" t="e">
        <f>cost!I243*cost!$I$3*cost!$I$2/cost!$P$1</f>
        <v>#VALUE!</v>
      </c>
      <c r="J243" s="13" t="e">
        <f>cost!J243*cost!$J$3*cost!$J$2/cost!$P$1</f>
        <v>#VALUE!</v>
      </c>
      <c r="K243" s="13" t="e">
        <f>cost!K243*cost!$K$3/cost!$P$1</f>
        <v>#VALUE!</v>
      </c>
      <c r="L243" s="13" t="e">
        <f>cost!L243*cost!$L$3*cost!$L$2/cost!$P$1</f>
        <v>#VALUE!</v>
      </c>
    </row>
    <row r="244" spans="1:12" ht="18" x14ac:dyDescent="0.2">
      <c r="A244" s="34" t="s">
        <v>4841</v>
      </c>
      <c r="B244" s="15" t="s">
        <v>223</v>
      </c>
      <c r="C244" s="15" t="s">
        <v>223</v>
      </c>
      <c r="D244" s="19"/>
      <c r="E244" s="20" t="e">
        <f>cost!E244*cost!$E$3*cost!$E$2/cost!$P$1</f>
        <v>#VALUE!</v>
      </c>
      <c r="F244" s="13" t="e">
        <f>(cost!F244*cost!$F$3/cost!$P$1)/2</f>
        <v>#VALUE!</v>
      </c>
      <c r="G244" s="13" t="e">
        <f>cost!G244*cost!$G$3*cost!$G$2/cost!$P$1+(cost!F244*cost!$F$3/cost!$P$1)/2</f>
        <v>#VALUE!</v>
      </c>
      <c r="H244" s="13" t="e">
        <f>cost!H244*cost!$H$3*cost!$H$2/cost!$P$1</f>
        <v>#VALUE!</v>
      </c>
      <c r="I244" s="13" t="e">
        <f>cost!I244*cost!$I$3*cost!$I$2/cost!$P$1</f>
        <v>#VALUE!</v>
      </c>
      <c r="J244" s="13" t="e">
        <f>cost!J244*cost!$J$3*cost!$J$2/cost!$P$1</f>
        <v>#VALUE!</v>
      </c>
      <c r="K244" s="13" t="e">
        <f>cost!K244*cost!$K$3/cost!$P$1</f>
        <v>#VALUE!</v>
      </c>
      <c r="L244" s="13" t="e">
        <f>cost!L244*cost!$L$3*cost!$L$2/cost!$P$1</f>
        <v>#VALUE!</v>
      </c>
    </row>
    <row r="245" spans="1:12" ht="18" x14ac:dyDescent="0.2">
      <c r="A245" s="34" t="s">
        <v>4842</v>
      </c>
      <c r="B245" s="15" t="s">
        <v>223</v>
      </c>
      <c r="C245" s="15" t="s">
        <v>223</v>
      </c>
      <c r="D245" s="19"/>
      <c r="E245" s="20" t="e">
        <f>cost!E245*cost!$E$3*cost!$E$2/cost!$P$1</f>
        <v>#VALUE!</v>
      </c>
      <c r="F245" s="13" t="e">
        <f>(cost!F245*cost!$F$3/cost!$P$1)/2</f>
        <v>#VALUE!</v>
      </c>
      <c r="G245" s="13" t="e">
        <f>cost!G245*cost!$G$3*cost!$G$2/cost!$P$1+(cost!F245*cost!$F$3/cost!$P$1)/2</f>
        <v>#VALUE!</v>
      </c>
      <c r="H245" s="13" t="e">
        <f>cost!H245*cost!$H$3*cost!$H$2/cost!$P$1</f>
        <v>#VALUE!</v>
      </c>
      <c r="I245" s="13" t="e">
        <f>cost!I245*cost!$I$3*cost!$I$2/cost!$P$1</f>
        <v>#VALUE!</v>
      </c>
      <c r="J245" s="13" t="e">
        <f>cost!J245*cost!$J$3*cost!$J$2/cost!$P$1</f>
        <v>#VALUE!</v>
      </c>
      <c r="K245" s="13" t="e">
        <f>cost!K245*cost!$K$3/cost!$P$1</f>
        <v>#VALUE!</v>
      </c>
      <c r="L245" s="13" t="e">
        <f>cost!L245*cost!$L$3*cost!$L$2/cost!$P$1</f>
        <v>#VALUE!</v>
      </c>
    </row>
    <row r="246" spans="1:12" ht="18" x14ac:dyDescent="0.2">
      <c r="A246" s="34" t="s">
        <v>4843</v>
      </c>
      <c r="B246" s="15" t="s">
        <v>223</v>
      </c>
      <c r="C246" s="15" t="s">
        <v>223</v>
      </c>
      <c r="D246" s="19"/>
      <c r="E246" s="20" t="e">
        <f>cost!E246*cost!$E$3*cost!$E$2/cost!$P$1</f>
        <v>#VALUE!</v>
      </c>
      <c r="F246" s="13" t="e">
        <f>(cost!F246*cost!$F$3/cost!$P$1)/2</f>
        <v>#VALUE!</v>
      </c>
      <c r="G246" s="13" t="e">
        <f>cost!G246*cost!$G$3*cost!$G$2/cost!$P$1+(cost!F246*cost!$F$3/cost!$P$1)/2</f>
        <v>#VALUE!</v>
      </c>
      <c r="H246" s="13" t="e">
        <f>cost!H246*cost!$H$3*cost!$H$2/cost!$P$1</f>
        <v>#VALUE!</v>
      </c>
      <c r="I246" s="13" t="e">
        <f>cost!I246*cost!$I$3*cost!$I$2/cost!$P$1</f>
        <v>#VALUE!</v>
      </c>
      <c r="J246" s="13" t="e">
        <f>cost!J246*cost!$J$3*cost!$J$2/cost!$P$1</f>
        <v>#VALUE!</v>
      </c>
      <c r="K246" s="13" t="e">
        <f>cost!K246*cost!$K$3/cost!$P$1</f>
        <v>#VALUE!</v>
      </c>
      <c r="L246" s="13" t="e">
        <f>cost!L246*cost!$L$3*cost!$L$2/cost!$P$1</f>
        <v>#VALUE!</v>
      </c>
    </row>
    <row r="247" spans="1:12" ht="36" x14ac:dyDescent="0.2">
      <c r="A247" s="35" t="s">
        <v>4844</v>
      </c>
      <c r="B247" s="15" t="s">
        <v>358</v>
      </c>
      <c r="C247" s="15" t="s">
        <v>2406</v>
      </c>
      <c r="D247" s="19"/>
      <c r="E247" s="20" t="e">
        <f>cost!E247*cost!$E$3*cost!$E$2/cost!$P$1</f>
        <v>#VALUE!</v>
      </c>
      <c r="F247" s="13" t="e">
        <f>(cost!F247*cost!$F$3/cost!$P$1)/2</f>
        <v>#VALUE!</v>
      </c>
      <c r="G247" s="13" t="e">
        <f>cost!G247*cost!$G$3*cost!$G$2/cost!$P$1+(cost!F247*cost!$F$3/cost!$P$1)/2</f>
        <v>#VALUE!</v>
      </c>
      <c r="H247" s="13" t="e">
        <f>cost!H247*cost!$H$3*cost!$H$2/cost!$P$1</f>
        <v>#VALUE!</v>
      </c>
      <c r="I247" s="13" t="e">
        <f>cost!I247*cost!$I$3*cost!$I$2/cost!$P$1</f>
        <v>#VALUE!</v>
      </c>
      <c r="J247" s="13" t="e">
        <f>cost!J247*cost!$J$3*cost!$J$2/cost!$P$1</f>
        <v>#VALUE!</v>
      </c>
      <c r="K247" s="13" t="e">
        <f>cost!K247*cost!$K$3/cost!$P$1</f>
        <v>#VALUE!</v>
      </c>
      <c r="L247" s="13" t="e">
        <f>cost!L247*cost!$L$3*cost!$L$2/cost!$P$1</f>
        <v>#VALUE!</v>
      </c>
    </row>
    <row r="248" spans="1:12" ht="108" x14ac:dyDescent="0.2">
      <c r="A248" s="35" t="s">
        <v>4845</v>
      </c>
      <c r="B248" s="15" t="s">
        <v>359</v>
      </c>
      <c r="C248" s="15" t="s">
        <v>2407</v>
      </c>
      <c r="D248" s="19"/>
      <c r="E248" s="20" t="e">
        <f>cost!E248*cost!$E$3*cost!$E$2/cost!$P$1</f>
        <v>#VALUE!</v>
      </c>
      <c r="F248" s="13" t="e">
        <f>(cost!F248*cost!$F$3/cost!$P$1)/2</f>
        <v>#VALUE!</v>
      </c>
      <c r="G248" s="13" t="e">
        <f>cost!G248*cost!$G$3*cost!$G$2/cost!$P$1+(cost!F248*cost!$F$3/cost!$P$1)/2</f>
        <v>#VALUE!</v>
      </c>
      <c r="H248" s="13" t="e">
        <f>cost!H248*cost!$H$3*cost!$H$2/cost!$P$1</f>
        <v>#VALUE!</v>
      </c>
      <c r="I248" s="13" t="e">
        <f>cost!I248*cost!$I$3*cost!$I$2/cost!$P$1</f>
        <v>#VALUE!</v>
      </c>
      <c r="J248" s="13" t="e">
        <f>cost!J248*cost!$J$3*cost!$J$2/cost!$P$1</f>
        <v>#VALUE!</v>
      </c>
      <c r="K248" s="13" t="e">
        <f>cost!K248*cost!$K$3/cost!$P$1</f>
        <v>#VALUE!</v>
      </c>
      <c r="L248" s="13" t="e">
        <f>cost!L248*cost!$L$3*cost!$L$2/cost!$P$1</f>
        <v>#VALUE!</v>
      </c>
    </row>
    <row r="249" spans="1:12" ht="90" x14ac:dyDescent="0.2">
      <c r="A249" s="35" t="s">
        <v>4846</v>
      </c>
      <c r="B249" s="15" t="s">
        <v>360</v>
      </c>
      <c r="C249" s="15" t="s">
        <v>2408</v>
      </c>
      <c r="D249" s="19"/>
      <c r="E249" s="20" t="e">
        <f>cost!E249*cost!$E$3*cost!$E$2/cost!$P$1</f>
        <v>#VALUE!</v>
      </c>
      <c r="F249" s="13" t="e">
        <f>(cost!F249*cost!$F$3/cost!$P$1)/2</f>
        <v>#VALUE!</v>
      </c>
      <c r="G249" s="13" t="e">
        <f>cost!G249*cost!$G$3*cost!$G$2/cost!$P$1+(cost!F249*cost!$F$3/cost!$P$1)/2</f>
        <v>#VALUE!</v>
      </c>
      <c r="H249" s="13" t="e">
        <f>cost!H249*cost!$H$3*cost!$H$2/cost!$P$1</f>
        <v>#VALUE!</v>
      </c>
      <c r="I249" s="13" t="e">
        <f>cost!I249*cost!$I$3*cost!$I$2/cost!$P$1</f>
        <v>#VALUE!</v>
      </c>
      <c r="J249" s="13" t="e">
        <f>cost!J249*cost!$J$3*cost!$J$2/cost!$P$1</f>
        <v>#VALUE!</v>
      </c>
      <c r="K249" s="13" t="e">
        <f>cost!K249*cost!$K$3/cost!$P$1</f>
        <v>#VALUE!</v>
      </c>
      <c r="L249" s="13" t="e">
        <f>cost!L249*cost!$L$3*cost!$L$2/cost!$P$1</f>
        <v>#VALUE!</v>
      </c>
    </row>
    <row r="250" spans="1:12" ht="36" x14ac:dyDescent="0.2">
      <c r="A250" s="35" t="s">
        <v>4847</v>
      </c>
      <c r="B250" s="15" t="s">
        <v>361</v>
      </c>
      <c r="C250" s="15" t="s">
        <v>2409</v>
      </c>
      <c r="D250" s="19"/>
      <c r="E250" s="20" t="e">
        <f>cost!E250*cost!$E$3*cost!$E$2/cost!$P$1</f>
        <v>#VALUE!</v>
      </c>
      <c r="F250" s="13" t="e">
        <f>(cost!F250*cost!$F$3/cost!$P$1)/2</f>
        <v>#VALUE!</v>
      </c>
      <c r="G250" s="13" t="e">
        <f>cost!G250*cost!$G$3*cost!$G$2/cost!$P$1+(cost!F250*cost!$F$3/cost!$P$1)/2</f>
        <v>#VALUE!</v>
      </c>
      <c r="H250" s="13" t="e">
        <f>cost!H250*cost!$H$3*cost!$H$2/cost!$P$1</f>
        <v>#VALUE!</v>
      </c>
      <c r="I250" s="13" t="e">
        <f>cost!I250*cost!$I$3*cost!$I$2/cost!$P$1</f>
        <v>#VALUE!</v>
      </c>
      <c r="J250" s="13" t="e">
        <f>cost!J250*cost!$J$3*cost!$J$2/cost!$P$1</f>
        <v>#VALUE!</v>
      </c>
      <c r="K250" s="13" t="e">
        <f>cost!K250*cost!$K$3/cost!$P$1</f>
        <v>#VALUE!</v>
      </c>
      <c r="L250" s="13" t="e">
        <f>cost!L250*cost!$L$3*cost!$L$2/cost!$P$1</f>
        <v>#VALUE!</v>
      </c>
    </row>
    <row r="251" spans="1:12" ht="54" x14ac:dyDescent="0.2">
      <c r="A251" s="34" t="s">
        <v>4848</v>
      </c>
      <c r="B251" s="15" t="s">
        <v>362</v>
      </c>
      <c r="C251" s="15" t="s">
        <v>2410</v>
      </c>
      <c r="D251" s="19"/>
      <c r="E251" s="20" t="e">
        <f>cost!E251*cost!$E$3*cost!$E$2/cost!$P$1</f>
        <v>#VALUE!</v>
      </c>
      <c r="F251" s="13" t="e">
        <f>(cost!F251*cost!$F$3/cost!$P$1)/2</f>
        <v>#VALUE!</v>
      </c>
      <c r="G251" s="13" t="e">
        <f>cost!G251*cost!$G$3*cost!$G$2/cost!$P$1+(cost!F251*cost!$F$3/cost!$P$1)/2</f>
        <v>#VALUE!</v>
      </c>
      <c r="H251" s="13" t="e">
        <f>cost!H251*cost!$H$3*cost!$H$2/cost!$P$1</f>
        <v>#VALUE!</v>
      </c>
      <c r="I251" s="13" t="e">
        <f>cost!I251*cost!$I$3*cost!$I$2/cost!$P$1</f>
        <v>#VALUE!</v>
      </c>
      <c r="J251" s="13" t="e">
        <f>cost!J251*cost!$J$3*cost!$J$2/cost!$P$1</f>
        <v>#VALUE!</v>
      </c>
      <c r="K251" s="13" t="e">
        <f>cost!K251*cost!$K$3/cost!$P$1</f>
        <v>#VALUE!</v>
      </c>
      <c r="L251" s="13" t="e">
        <f>cost!L251*cost!$L$3*cost!$L$2/cost!$P$1</f>
        <v>#VALUE!</v>
      </c>
    </row>
    <row r="252" spans="1:12" ht="306" x14ac:dyDescent="0.2">
      <c r="A252" s="35" t="s">
        <v>4849</v>
      </c>
      <c r="B252" s="15" t="s">
        <v>363</v>
      </c>
      <c r="C252" s="15" t="s">
        <v>2411</v>
      </c>
      <c r="D252" s="19"/>
      <c r="E252" s="20">
        <f>cost!E252*cost!$E$3*cost!$E$2/cost!$P$1</f>
        <v>454.05405405405401</v>
      </c>
      <c r="F252" s="13">
        <f>(cost!F252*cost!$F$3/cost!$P$1)/2</f>
        <v>664.62162162162156</v>
      </c>
      <c r="G252" s="13">
        <f>cost!G252*cost!$G$3*cost!$G$2/cost!$P$1+(cost!F252*cost!$F$3/cost!$P$1)/2</f>
        <v>800.8378378378377</v>
      </c>
      <c r="H252" s="13">
        <f>cost!H252*cost!$H$3*cost!$H$2/cost!$P$1</f>
        <v>395.67567567567568</v>
      </c>
      <c r="I252" s="13">
        <f>cost!I252*cost!$I$3*cost!$I$2/cost!$P$1</f>
        <v>0</v>
      </c>
      <c r="J252" s="13">
        <f>cost!J252*cost!$J$3*cost!$J$2/cost!$P$1</f>
        <v>0</v>
      </c>
      <c r="K252" s="13">
        <f>cost!K252*cost!$K$3/cost!$P$1</f>
        <v>0</v>
      </c>
      <c r="L252" s="13">
        <f>cost!L252*cost!$L$3*cost!$L$2/cost!$P$1</f>
        <v>0</v>
      </c>
    </row>
    <row r="253" spans="1:12" ht="306" x14ac:dyDescent="0.2">
      <c r="A253" s="35" t="s">
        <v>4850</v>
      </c>
      <c r="B253" s="15" t="s">
        <v>364</v>
      </c>
      <c r="C253" s="15" t="s">
        <v>2412</v>
      </c>
      <c r="D253" s="19"/>
      <c r="E253" s="20">
        <f>cost!E253*cost!$E$3*cost!$E$2/cost!$P$1</f>
        <v>454.05405405405401</v>
      </c>
      <c r="F253" s="13">
        <f>(cost!F253*cost!$F$3/cost!$P$1)/2</f>
        <v>756.55405405405406</v>
      </c>
      <c r="G253" s="13">
        <f>cost!G253*cost!$G$3*cost!$G$2/cost!$P$1+(cost!F253*cost!$F$3/cost!$P$1)/2</f>
        <v>892.7702702702702</v>
      </c>
      <c r="H253" s="13">
        <f>cost!H253*cost!$H$3*cost!$H$2/cost!$P$1</f>
        <v>395.67567567567568</v>
      </c>
      <c r="I253" s="13">
        <f>cost!I253*cost!$I$3*cost!$I$2/cost!$P$1</f>
        <v>0</v>
      </c>
      <c r="J253" s="13">
        <f>cost!J253*cost!$J$3*cost!$J$2/cost!$P$1</f>
        <v>0</v>
      </c>
      <c r="K253" s="13">
        <f>cost!K253*cost!$K$3/cost!$P$1</f>
        <v>0</v>
      </c>
      <c r="L253" s="13">
        <f>cost!L253*cost!$L$3*cost!$L$2/cost!$P$1</f>
        <v>0</v>
      </c>
    </row>
    <row r="254" spans="1:12" ht="36" x14ac:dyDescent="0.2">
      <c r="A254" s="34" t="s">
        <v>4851</v>
      </c>
      <c r="B254" s="15" t="s">
        <v>365</v>
      </c>
      <c r="C254" s="15" t="s">
        <v>2413</v>
      </c>
      <c r="D254" s="19"/>
      <c r="E254" s="20" t="e">
        <f>cost!E254*cost!$E$3*cost!$E$2/cost!$P$1</f>
        <v>#VALUE!</v>
      </c>
      <c r="F254" s="13" t="e">
        <f>(cost!F254*cost!$F$3/cost!$P$1)/2</f>
        <v>#VALUE!</v>
      </c>
      <c r="G254" s="13" t="e">
        <f>cost!G254*cost!$G$3*cost!$G$2/cost!$P$1+(cost!F254*cost!$F$3/cost!$P$1)/2</f>
        <v>#VALUE!</v>
      </c>
      <c r="H254" s="13" t="e">
        <f>cost!H254*cost!$H$3*cost!$H$2/cost!$P$1</f>
        <v>#VALUE!</v>
      </c>
      <c r="I254" s="13" t="e">
        <f>cost!I254*cost!$I$3*cost!$I$2/cost!$P$1</f>
        <v>#VALUE!</v>
      </c>
      <c r="J254" s="13" t="e">
        <f>cost!J254*cost!$J$3*cost!$J$2/cost!$P$1</f>
        <v>#VALUE!</v>
      </c>
      <c r="K254" s="13" t="e">
        <f>cost!K254*cost!$K$3/cost!$P$1</f>
        <v>#VALUE!</v>
      </c>
      <c r="L254" s="13" t="e">
        <f>cost!L254*cost!$L$3*cost!$L$2/cost!$P$1</f>
        <v>#VALUE!</v>
      </c>
    </row>
    <row r="255" spans="1:12" ht="54" x14ac:dyDescent="0.2">
      <c r="A255" s="35" t="s">
        <v>4852</v>
      </c>
      <c r="B255" s="15" t="s">
        <v>366</v>
      </c>
      <c r="C255" s="15" t="s">
        <v>2414</v>
      </c>
      <c r="D255" s="19"/>
      <c r="E255" s="20" t="e">
        <f>cost!E255*cost!$E$3*cost!$E$2/cost!$P$1</f>
        <v>#VALUE!</v>
      </c>
      <c r="F255" s="13" t="e">
        <f>(cost!F255*cost!$F$3/cost!$P$1)/2</f>
        <v>#VALUE!</v>
      </c>
      <c r="G255" s="13" t="e">
        <f>cost!G255*cost!$G$3*cost!$G$2/cost!$P$1+(cost!F255*cost!$F$3/cost!$P$1)/2</f>
        <v>#VALUE!</v>
      </c>
      <c r="H255" s="13" t="e">
        <f>cost!H255*cost!$H$3*cost!$H$2/cost!$P$1</f>
        <v>#VALUE!</v>
      </c>
      <c r="I255" s="13" t="e">
        <f>cost!I255*cost!$I$3*cost!$I$2/cost!$P$1</f>
        <v>#VALUE!</v>
      </c>
      <c r="J255" s="13" t="e">
        <f>cost!J255*cost!$J$3*cost!$J$2/cost!$P$1</f>
        <v>#VALUE!</v>
      </c>
      <c r="K255" s="13" t="e">
        <f>cost!K255*cost!$K$3/cost!$P$1</f>
        <v>#VALUE!</v>
      </c>
      <c r="L255" s="13" t="e">
        <f>cost!L255*cost!$L$3*cost!$L$2/cost!$P$1</f>
        <v>#VALUE!</v>
      </c>
    </row>
    <row r="256" spans="1:12" ht="54" x14ac:dyDescent="0.2">
      <c r="A256" s="35" t="s">
        <v>4853</v>
      </c>
      <c r="B256" s="15" t="s">
        <v>367</v>
      </c>
      <c r="C256" s="15" t="s">
        <v>2415</v>
      </c>
      <c r="D256" s="19"/>
      <c r="E256" s="20" t="e">
        <f>cost!E256*cost!$E$3*cost!$E$2/cost!$P$1</f>
        <v>#VALUE!</v>
      </c>
      <c r="F256" s="13" t="e">
        <f>(cost!F256*cost!$F$3/cost!$P$1)/2</f>
        <v>#VALUE!</v>
      </c>
      <c r="G256" s="13" t="e">
        <f>cost!G256*cost!$G$3*cost!$G$2/cost!$P$1+(cost!F256*cost!$F$3/cost!$P$1)/2</f>
        <v>#VALUE!</v>
      </c>
      <c r="H256" s="13" t="e">
        <f>cost!H256*cost!$H$3*cost!$H$2/cost!$P$1</f>
        <v>#VALUE!</v>
      </c>
      <c r="I256" s="13" t="e">
        <f>cost!I256*cost!$I$3*cost!$I$2/cost!$P$1</f>
        <v>#VALUE!</v>
      </c>
      <c r="J256" s="13" t="e">
        <f>cost!J256*cost!$J$3*cost!$J$2/cost!$P$1</f>
        <v>#VALUE!</v>
      </c>
      <c r="K256" s="13" t="e">
        <f>cost!K256*cost!$K$3/cost!$P$1</f>
        <v>#VALUE!</v>
      </c>
      <c r="L256" s="13" t="e">
        <f>cost!L256*cost!$L$3*cost!$L$2/cost!$P$1</f>
        <v>#VALUE!</v>
      </c>
    </row>
    <row r="257" spans="1:12" ht="36" x14ac:dyDescent="0.2">
      <c r="A257" s="35" t="s">
        <v>4854</v>
      </c>
      <c r="B257" s="15" t="s">
        <v>368</v>
      </c>
      <c r="C257" s="15" t="s">
        <v>2416</v>
      </c>
      <c r="D257" s="19"/>
      <c r="E257" s="20" t="e">
        <f>cost!E257*cost!$E$3*cost!$E$2/cost!$P$1</f>
        <v>#VALUE!</v>
      </c>
      <c r="F257" s="13" t="e">
        <f>(cost!F257*cost!$F$3/cost!$P$1)/2</f>
        <v>#VALUE!</v>
      </c>
      <c r="G257" s="13" t="e">
        <f>cost!G257*cost!$G$3*cost!$G$2/cost!$P$1+(cost!F257*cost!$F$3/cost!$P$1)/2</f>
        <v>#VALUE!</v>
      </c>
      <c r="H257" s="13" t="e">
        <f>cost!H257*cost!$H$3*cost!$H$2/cost!$P$1</f>
        <v>#VALUE!</v>
      </c>
      <c r="I257" s="13" t="e">
        <f>cost!I257*cost!$I$3*cost!$I$2/cost!$P$1</f>
        <v>#VALUE!</v>
      </c>
      <c r="J257" s="13" t="e">
        <f>cost!J257*cost!$J$3*cost!$J$2/cost!$P$1</f>
        <v>#VALUE!</v>
      </c>
      <c r="K257" s="13" t="e">
        <f>cost!K257*cost!$K$3/cost!$P$1</f>
        <v>#VALUE!</v>
      </c>
      <c r="L257" s="13" t="e">
        <f>cost!L257*cost!$L$3*cost!$L$2/cost!$P$1</f>
        <v>#VALUE!</v>
      </c>
    </row>
    <row r="258" spans="1:12" ht="54" x14ac:dyDescent="0.2">
      <c r="A258" s="34" t="s">
        <v>4855</v>
      </c>
      <c r="B258" s="15" t="s">
        <v>97</v>
      </c>
      <c r="C258" s="15" t="s">
        <v>2417</v>
      </c>
      <c r="D258" s="19"/>
      <c r="E258" s="20">
        <f>cost!E258*cost!$E$3*cost!$E$2/cost!$P$1</f>
        <v>56.756756756756751</v>
      </c>
      <c r="F258" s="13">
        <f>(cost!F258*cost!$F$3/cost!$P$1)/2</f>
        <v>21.283783783783782</v>
      </c>
      <c r="G258" s="13">
        <f>cost!G258*cost!$G$3*cost!$G$2/cost!$P$1+(cost!F258*cost!$F$3/cost!$P$1)/2</f>
        <v>38.310810810810807</v>
      </c>
      <c r="H258" s="13">
        <f>cost!H258*cost!$H$3*cost!$H$2/cost!$P$1</f>
        <v>0</v>
      </c>
      <c r="I258" s="13">
        <f>cost!I258*cost!$I$3*cost!$I$2/cost!$P$1</f>
        <v>0</v>
      </c>
      <c r="J258" s="13">
        <f>cost!J258*cost!$J$3*cost!$J$2/cost!$P$1</f>
        <v>23.568300000000001</v>
      </c>
      <c r="K258" s="13">
        <f>cost!K258*cost!$K$3/cost!$P$1</f>
        <v>40.658099999999997</v>
      </c>
      <c r="L258" s="13">
        <f>cost!L258*cost!$L$3*cost!$L$2/cost!$P$1</f>
        <v>137.52038093824152</v>
      </c>
    </row>
    <row r="259" spans="1:12" ht="72" x14ac:dyDescent="0.2">
      <c r="A259" s="34" t="s">
        <v>4856</v>
      </c>
      <c r="B259" s="15" t="s">
        <v>369</v>
      </c>
      <c r="C259" s="15" t="s">
        <v>2418</v>
      </c>
      <c r="D259" s="19"/>
      <c r="E259" s="20" t="e">
        <f>cost!E259*cost!$E$3*cost!$E$2/cost!$P$1</f>
        <v>#VALUE!</v>
      </c>
      <c r="F259" s="13" t="e">
        <f>(cost!F259*cost!$F$3/cost!$P$1)/2</f>
        <v>#VALUE!</v>
      </c>
      <c r="G259" s="13" t="e">
        <f>cost!G259*cost!$G$3*cost!$G$2/cost!$P$1+(cost!F259*cost!$F$3/cost!$P$1)/2</f>
        <v>#VALUE!</v>
      </c>
      <c r="H259" s="13" t="e">
        <f>cost!H259*cost!$H$3*cost!$H$2/cost!$P$1</f>
        <v>#VALUE!</v>
      </c>
      <c r="I259" s="13" t="e">
        <f>cost!I259*cost!$I$3*cost!$I$2/cost!$P$1</f>
        <v>#VALUE!</v>
      </c>
      <c r="J259" s="13" t="e">
        <f>cost!J259*cost!$J$3*cost!$J$2/cost!$P$1</f>
        <v>#VALUE!</v>
      </c>
      <c r="K259" s="13" t="e">
        <f>cost!K259*cost!$K$3/cost!$P$1</f>
        <v>#VALUE!</v>
      </c>
      <c r="L259" s="13" t="e">
        <f>cost!L259*cost!$L$3*cost!$L$2/cost!$P$1</f>
        <v>#VALUE!</v>
      </c>
    </row>
    <row r="260" spans="1:12" ht="72" x14ac:dyDescent="0.2">
      <c r="A260" s="34" t="s">
        <v>4857</v>
      </c>
      <c r="B260" s="15" t="s">
        <v>370</v>
      </c>
      <c r="C260" s="15" t="s">
        <v>2419</v>
      </c>
      <c r="D260" s="19"/>
      <c r="E260" s="20" t="e">
        <f>cost!E260*cost!$E$3*cost!$E$2/cost!$P$1</f>
        <v>#VALUE!</v>
      </c>
      <c r="F260" s="13" t="e">
        <f>(cost!F260*cost!$F$3/cost!$P$1)/2</f>
        <v>#VALUE!</v>
      </c>
      <c r="G260" s="13" t="e">
        <f>cost!G260*cost!$G$3*cost!$G$2/cost!$P$1+(cost!F260*cost!$F$3/cost!$P$1)/2</f>
        <v>#VALUE!</v>
      </c>
      <c r="H260" s="13" t="e">
        <f>cost!H260*cost!$H$3*cost!$H$2/cost!$P$1</f>
        <v>#VALUE!</v>
      </c>
      <c r="I260" s="13" t="e">
        <f>cost!I260*cost!$I$3*cost!$I$2/cost!$P$1</f>
        <v>#VALUE!</v>
      </c>
      <c r="J260" s="13" t="e">
        <f>cost!J260*cost!$J$3*cost!$J$2/cost!$P$1</f>
        <v>#VALUE!</v>
      </c>
      <c r="K260" s="13" t="e">
        <f>cost!K260*cost!$K$3/cost!$P$1</f>
        <v>#VALUE!</v>
      </c>
      <c r="L260" s="13" t="e">
        <f>cost!L260*cost!$L$3*cost!$L$2/cost!$P$1</f>
        <v>#VALUE!</v>
      </c>
    </row>
    <row r="261" spans="1:12" ht="54" x14ac:dyDescent="0.2">
      <c r="A261" s="35" t="s">
        <v>4858</v>
      </c>
      <c r="B261" s="15" t="s">
        <v>57</v>
      </c>
      <c r="C261" s="15" t="s">
        <v>2420</v>
      </c>
      <c r="D261" s="19"/>
      <c r="E261" s="20">
        <f>cost!E261*cost!$E$3*cost!$E$2/cost!$P$1</f>
        <v>11.351351351351353</v>
      </c>
      <c r="F261" s="13">
        <f>(cost!F261*cost!$F$3/cost!$P$1)/2</f>
        <v>47.297297297297298</v>
      </c>
      <c r="G261" s="13">
        <f>cost!G261*cost!$G$3*cost!$G$2/cost!$P$1+(cost!F261*cost!$F$3/cost!$P$1)/2</f>
        <v>50.702702702702702</v>
      </c>
      <c r="H261" s="13">
        <f>cost!H261*cost!$H$3*cost!$H$2/cost!$P$1</f>
        <v>0</v>
      </c>
      <c r="I261" s="13">
        <f>cost!I261*cost!$I$3*cost!$I$2/cost!$P$1</f>
        <v>0</v>
      </c>
      <c r="J261" s="13">
        <f>cost!J261*cost!$J$3*cost!$J$2/cost!$P$1</f>
        <v>0</v>
      </c>
      <c r="K261" s="13">
        <f>cost!K261*cost!$K$3/cost!$P$1</f>
        <v>0</v>
      </c>
      <c r="L261" s="13">
        <f>cost!L261*cost!$L$3*cost!$L$2/cost!$P$1</f>
        <v>0</v>
      </c>
    </row>
    <row r="262" spans="1:12" ht="72" x14ac:dyDescent="0.2">
      <c r="A262" s="35" t="s">
        <v>4859</v>
      </c>
      <c r="B262" s="15" t="s">
        <v>371</v>
      </c>
      <c r="C262" s="15" t="s">
        <v>2421</v>
      </c>
      <c r="D262" s="19"/>
      <c r="E262" s="20" t="e">
        <f>cost!E262*cost!$E$3*cost!$E$2/cost!$P$1</f>
        <v>#VALUE!</v>
      </c>
      <c r="F262" s="13" t="e">
        <f>(cost!F262*cost!$F$3/cost!$P$1)/2</f>
        <v>#VALUE!</v>
      </c>
      <c r="G262" s="13" t="e">
        <f>cost!G262*cost!$G$3*cost!$G$2/cost!$P$1+(cost!F262*cost!$F$3/cost!$P$1)/2</f>
        <v>#VALUE!</v>
      </c>
      <c r="H262" s="13" t="e">
        <f>cost!H262*cost!$H$3*cost!$H$2/cost!$P$1</f>
        <v>#VALUE!</v>
      </c>
      <c r="I262" s="13" t="e">
        <f>cost!I262*cost!$I$3*cost!$I$2/cost!$P$1</f>
        <v>#VALUE!</v>
      </c>
      <c r="J262" s="13" t="e">
        <f>cost!J262*cost!$J$3*cost!$J$2/cost!$P$1</f>
        <v>#VALUE!</v>
      </c>
      <c r="K262" s="13" t="e">
        <f>cost!K262*cost!$K$3/cost!$P$1</f>
        <v>#VALUE!</v>
      </c>
      <c r="L262" s="13" t="e">
        <f>cost!L262*cost!$L$3*cost!$L$2/cost!$P$1</f>
        <v>#VALUE!</v>
      </c>
    </row>
    <row r="263" spans="1:12" ht="72" x14ac:dyDescent="0.2">
      <c r="A263" s="34" t="s">
        <v>4860</v>
      </c>
      <c r="B263" s="15" t="s">
        <v>69</v>
      </c>
      <c r="C263" s="15" t="s">
        <v>2422</v>
      </c>
      <c r="D263" s="19"/>
      <c r="E263" s="20">
        <f>cost!E263*cost!$E$3*cost!$E$2/cost!$P$1</f>
        <v>0</v>
      </c>
      <c r="F263" s="13">
        <f>(cost!F263*cost!$F$3/cost!$P$1)/2</f>
        <v>0</v>
      </c>
      <c r="G263" s="13">
        <f>cost!G263*cost!$G$3*cost!$G$2/cost!$P$1+(cost!F263*cost!$F$3/cost!$P$1)/2</f>
        <v>0</v>
      </c>
      <c r="H263" s="13">
        <f>cost!H263*cost!$H$3*cost!$H$2/cost!$P$1</f>
        <v>0</v>
      </c>
      <c r="I263" s="13">
        <f>cost!I263*cost!$I$3*cost!$I$2/cost!$P$1</f>
        <v>0</v>
      </c>
      <c r="J263" s="13">
        <f>cost!J263*cost!$J$3*cost!$J$2/cost!$P$1</f>
        <v>462.16216216216213</v>
      </c>
      <c r="K263" s="13">
        <f>cost!K263*cost!$K$3/cost!$P$1</f>
        <v>6755.9459459459458</v>
      </c>
      <c r="L263" s="13">
        <f>cost!L263*cost!$L$3*cost!$L$2/cost!$P$1</f>
        <v>4480</v>
      </c>
    </row>
    <row r="264" spans="1:12" ht="36" x14ac:dyDescent="0.2">
      <c r="A264" s="34" t="s">
        <v>4861</v>
      </c>
      <c r="B264" s="15" t="s">
        <v>372</v>
      </c>
      <c r="C264" s="15" t="s">
        <v>372</v>
      </c>
      <c r="D264" s="19"/>
      <c r="E264" s="20" t="e">
        <f>cost!E264*cost!$E$3*cost!$E$2/cost!$P$1</f>
        <v>#VALUE!</v>
      </c>
      <c r="F264" s="13" t="e">
        <f>(cost!F264*cost!$F$3/cost!$P$1)/2</f>
        <v>#VALUE!</v>
      </c>
      <c r="G264" s="13" t="e">
        <f>cost!G264*cost!$G$3*cost!$G$2/cost!$P$1+(cost!F264*cost!$F$3/cost!$P$1)/2</f>
        <v>#VALUE!</v>
      </c>
      <c r="H264" s="13" t="e">
        <f>cost!H264*cost!$H$3*cost!$H$2/cost!$P$1</f>
        <v>#VALUE!</v>
      </c>
      <c r="I264" s="13" t="e">
        <f>cost!I264*cost!$I$3*cost!$I$2/cost!$P$1</f>
        <v>#VALUE!</v>
      </c>
      <c r="J264" s="13" t="e">
        <f>cost!J264*cost!$J$3*cost!$J$2/cost!$P$1</f>
        <v>#VALUE!</v>
      </c>
      <c r="K264" s="13" t="e">
        <f>cost!K264*cost!$K$3/cost!$P$1</f>
        <v>#VALUE!</v>
      </c>
      <c r="L264" s="13" t="e">
        <f>cost!L264*cost!$L$3*cost!$L$2/cost!$P$1</f>
        <v>#VALUE!</v>
      </c>
    </row>
    <row r="265" spans="1:12" ht="90" x14ac:dyDescent="0.2">
      <c r="A265" s="34" t="s">
        <v>4862</v>
      </c>
      <c r="B265" s="15" t="s">
        <v>373</v>
      </c>
      <c r="C265" s="15" t="s">
        <v>2423</v>
      </c>
      <c r="D265" s="19"/>
      <c r="E265" s="20" t="e">
        <f>cost!E265*cost!$E$3*cost!$E$2/cost!$P$1</f>
        <v>#VALUE!</v>
      </c>
      <c r="F265" s="13" t="e">
        <f>(cost!F265*cost!$F$3/cost!$P$1)/2</f>
        <v>#VALUE!</v>
      </c>
      <c r="G265" s="13" t="e">
        <f>cost!G265*cost!$G$3*cost!$G$2/cost!$P$1+(cost!F265*cost!$F$3/cost!$P$1)/2</f>
        <v>#VALUE!</v>
      </c>
      <c r="H265" s="13" t="e">
        <f>cost!H265*cost!$H$3*cost!$H$2/cost!$P$1</f>
        <v>#VALUE!</v>
      </c>
      <c r="I265" s="13" t="e">
        <f>cost!I265*cost!$I$3*cost!$I$2/cost!$P$1</f>
        <v>#VALUE!</v>
      </c>
      <c r="J265" s="13" t="e">
        <f>cost!J265*cost!$J$3*cost!$J$2/cost!$P$1</f>
        <v>#VALUE!</v>
      </c>
      <c r="K265" s="13" t="e">
        <f>cost!K265*cost!$K$3/cost!$P$1</f>
        <v>#VALUE!</v>
      </c>
      <c r="L265" s="13" t="e">
        <f>cost!L265*cost!$L$3*cost!$L$2/cost!$P$1</f>
        <v>#VALUE!</v>
      </c>
    </row>
    <row r="266" spans="1:12" ht="18" x14ac:dyDescent="0.2">
      <c r="A266" s="35" t="s">
        <v>4863</v>
      </c>
      <c r="B266" s="15" t="s">
        <v>223</v>
      </c>
      <c r="C266" s="15" t="s">
        <v>223</v>
      </c>
      <c r="D266" s="19"/>
      <c r="E266" s="20" t="e">
        <f>cost!E266*cost!$E$3*cost!$E$2/cost!$P$1</f>
        <v>#VALUE!</v>
      </c>
      <c r="F266" s="13" t="e">
        <f>(cost!F266*cost!$F$3/cost!$P$1)/2</f>
        <v>#VALUE!</v>
      </c>
      <c r="G266" s="13" t="e">
        <f>cost!G266*cost!$G$3*cost!$G$2/cost!$P$1+(cost!F266*cost!$F$3/cost!$P$1)/2</f>
        <v>#VALUE!</v>
      </c>
      <c r="H266" s="13" t="e">
        <f>cost!H266*cost!$H$3*cost!$H$2/cost!$P$1</f>
        <v>#VALUE!</v>
      </c>
      <c r="I266" s="13" t="e">
        <f>cost!I266*cost!$I$3*cost!$I$2/cost!$P$1</f>
        <v>#VALUE!</v>
      </c>
      <c r="J266" s="13" t="e">
        <f>cost!J266*cost!$J$3*cost!$J$2/cost!$P$1</f>
        <v>#VALUE!</v>
      </c>
      <c r="K266" s="13" t="e">
        <f>cost!K266*cost!$K$3/cost!$P$1</f>
        <v>#VALUE!</v>
      </c>
      <c r="L266" s="13" t="e">
        <f>cost!L266*cost!$L$3*cost!$L$2/cost!$P$1</f>
        <v>#VALUE!</v>
      </c>
    </row>
    <row r="267" spans="1:12" ht="36" x14ac:dyDescent="0.2">
      <c r="A267" s="34" t="s">
        <v>4864</v>
      </c>
      <c r="B267" s="15" t="s">
        <v>374</v>
      </c>
      <c r="C267" s="15" t="s">
        <v>374</v>
      </c>
      <c r="D267" s="19"/>
      <c r="E267" s="20" t="e">
        <f>cost!E267*cost!$E$3*cost!$E$2/cost!$P$1</f>
        <v>#VALUE!</v>
      </c>
      <c r="F267" s="13" t="e">
        <f>(cost!F267*cost!$F$3/cost!$P$1)/2</f>
        <v>#VALUE!</v>
      </c>
      <c r="G267" s="13" t="e">
        <f>cost!G267*cost!$G$3*cost!$G$2/cost!$P$1+(cost!F267*cost!$F$3/cost!$P$1)/2</f>
        <v>#VALUE!</v>
      </c>
      <c r="H267" s="13" t="e">
        <f>cost!H267*cost!$H$3*cost!$H$2/cost!$P$1</f>
        <v>#VALUE!</v>
      </c>
      <c r="I267" s="13" t="e">
        <f>cost!I267*cost!$I$3*cost!$I$2/cost!$P$1</f>
        <v>#VALUE!</v>
      </c>
      <c r="J267" s="13" t="e">
        <f>cost!J267*cost!$J$3*cost!$J$2/cost!$P$1</f>
        <v>#VALUE!</v>
      </c>
      <c r="K267" s="13" t="e">
        <f>cost!K267*cost!$K$3/cost!$P$1</f>
        <v>#VALUE!</v>
      </c>
      <c r="L267" s="13" t="e">
        <f>cost!L267*cost!$L$3*cost!$L$2/cost!$P$1</f>
        <v>#VALUE!</v>
      </c>
    </row>
    <row r="268" spans="1:12" ht="72" x14ac:dyDescent="0.2">
      <c r="A268" s="34" t="s">
        <v>4865</v>
      </c>
      <c r="B268" s="15" t="s">
        <v>375</v>
      </c>
      <c r="C268" s="15" t="s">
        <v>2424</v>
      </c>
      <c r="D268" s="19"/>
      <c r="E268" s="20" t="e">
        <f>cost!E268*cost!$E$3*cost!$E$2/cost!$P$1</f>
        <v>#VALUE!</v>
      </c>
      <c r="F268" s="13" t="e">
        <f>(cost!F268*cost!$F$3/cost!$P$1)/2</f>
        <v>#VALUE!</v>
      </c>
      <c r="G268" s="13" t="e">
        <f>cost!G268*cost!$G$3*cost!$G$2/cost!$P$1+(cost!F268*cost!$F$3/cost!$P$1)/2</f>
        <v>#VALUE!</v>
      </c>
      <c r="H268" s="13" t="e">
        <f>cost!H268*cost!$H$3*cost!$H$2/cost!$P$1</f>
        <v>#VALUE!</v>
      </c>
      <c r="I268" s="13" t="e">
        <f>cost!I268*cost!$I$3*cost!$I$2/cost!$P$1</f>
        <v>#VALUE!</v>
      </c>
      <c r="J268" s="13" t="e">
        <f>cost!J268*cost!$J$3*cost!$J$2/cost!$P$1</f>
        <v>#VALUE!</v>
      </c>
      <c r="K268" s="13" t="e">
        <f>cost!K268*cost!$K$3/cost!$P$1</f>
        <v>#VALUE!</v>
      </c>
      <c r="L268" s="13" t="e">
        <f>cost!L268*cost!$L$3*cost!$L$2/cost!$P$1</f>
        <v>#VALUE!</v>
      </c>
    </row>
    <row r="269" spans="1:12" ht="90" x14ac:dyDescent="0.2">
      <c r="A269" s="34" t="s">
        <v>4866</v>
      </c>
      <c r="B269" s="15" t="s">
        <v>376</v>
      </c>
      <c r="C269" s="15" t="s">
        <v>2425</v>
      </c>
      <c r="D269" s="19"/>
      <c r="E269" s="20" t="e">
        <f>cost!E269*cost!$E$3*cost!$E$2/cost!$P$1</f>
        <v>#VALUE!</v>
      </c>
      <c r="F269" s="13" t="e">
        <f>(cost!F269*cost!$F$3/cost!$P$1)/2</f>
        <v>#VALUE!</v>
      </c>
      <c r="G269" s="13" t="e">
        <f>cost!G269*cost!$G$3*cost!$G$2/cost!$P$1+(cost!F269*cost!$F$3/cost!$P$1)/2</f>
        <v>#VALUE!</v>
      </c>
      <c r="H269" s="13" t="e">
        <f>cost!H269*cost!$H$3*cost!$H$2/cost!$P$1</f>
        <v>#VALUE!</v>
      </c>
      <c r="I269" s="13" t="e">
        <f>cost!I269*cost!$I$3*cost!$I$2/cost!$P$1</f>
        <v>#VALUE!</v>
      </c>
      <c r="J269" s="13" t="e">
        <f>cost!J269*cost!$J$3*cost!$J$2/cost!$P$1</f>
        <v>#VALUE!</v>
      </c>
      <c r="K269" s="13" t="e">
        <f>cost!K269*cost!$K$3/cost!$P$1</f>
        <v>#VALUE!</v>
      </c>
      <c r="L269" s="13" t="e">
        <f>cost!L269*cost!$L$3*cost!$L$2/cost!$P$1</f>
        <v>#VALUE!</v>
      </c>
    </row>
    <row r="270" spans="1:12" ht="90" x14ac:dyDescent="0.2">
      <c r="A270" s="34" t="s">
        <v>4867</v>
      </c>
      <c r="B270" s="15" t="s">
        <v>377</v>
      </c>
      <c r="C270" s="15" t="s">
        <v>2426</v>
      </c>
      <c r="D270" s="19"/>
      <c r="E270" s="20" t="e">
        <f>cost!E270*cost!$E$3*cost!$E$2/cost!$P$1</f>
        <v>#VALUE!</v>
      </c>
      <c r="F270" s="13" t="e">
        <f>(cost!F270*cost!$F$3/cost!$P$1)/2</f>
        <v>#VALUE!</v>
      </c>
      <c r="G270" s="13" t="e">
        <f>cost!G270*cost!$G$3*cost!$G$2/cost!$P$1+(cost!F270*cost!$F$3/cost!$P$1)/2</f>
        <v>#VALUE!</v>
      </c>
      <c r="H270" s="13" t="e">
        <f>cost!H270*cost!$H$3*cost!$H$2/cost!$P$1</f>
        <v>#VALUE!</v>
      </c>
      <c r="I270" s="13" t="e">
        <f>cost!I270*cost!$I$3*cost!$I$2/cost!$P$1</f>
        <v>#VALUE!</v>
      </c>
      <c r="J270" s="13" t="e">
        <f>cost!J270*cost!$J$3*cost!$J$2/cost!$P$1</f>
        <v>#VALUE!</v>
      </c>
      <c r="K270" s="13" t="e">
        <f>cost!K270*cost!$K$3/cost!$P$1</f>
        <v>#VALUE!</v>
      </c>
      <c r="L270" s="13" t="e">
        <f>cost!L270*cost!$L$3*cost!$L$2/cost!$P$1</f>
        <v>#VALUE!</v>
      </c>
    </row>
    <row r="271" spans="1:12" ht="54" x14ac:dyDescent="0.2">
      <c r="A271" s="35" t="s">
        <v>4868</v>
      </c>
      <c r="B271" s="15" t="s">
        <v>101</v>
      </c>
      <c r="C271" s="15" t="s">
        <v>2427</v>
      </c>
      <c r="D271" s="19"/>
      <c r="E271" s="20">
        <f>cost!E271*cost!$E$3*cost!$E$2/cost!$P$1</f>
        <v>0</v>
      </c>
      <c r="F271" s="13">
        <f>(cost!F271*cost!$F$3/cost!$P$1)/2</f>
        <v>16.554054054054053</v>
      </c>
      <c r="G271" s="13">
        <f>cost!G271*cost!$G$3*cost!$G$2/cost!$P$1+(cost!F271*cost!$F$3/cost!$P$1)/2</f>
        <v>16.554054054054053</v>
      </c>
      <c r="H271" s="13">
        <f>cost!H271*cost!$H$3*cost!$H$2/cost!$P$1</f>
        <v>3.2972972972972974</v>
      </c>
      <c r="I271" s="13">
        <f>cost!I271*cost!$I$3*cost!$I$2/cost!$P$1</f>
        <v>0</v>
      </c>
      <c r="J271" s="13">
        <f>cost!J271*cost!$J$3*cost!$J$2/cost!$P$1</f>
        <v>0</v>
      </c>
      <c r="K271" s="13">
        <f>cost!K271*cost!$K$3/cost!$P$1</f>
        <v>0</v>
      </c>
      <c r="L271" s="13">
        <f>cost!L271*cost!$L$3*cost!$L$2/cost!$P$1</f>
        <v>0</v>
      </c>
    </row>
    <row r="272" spans="1:12" ht="36" x14ac:dyDescent="0.2">
      <c r="A272" s="34" t="s">
        <v>4869</v>
      </c>
      <c r="B272" s="15" t="s">
        <v>378</v>
      </c>
      <c r="C272" s="15" t="s">
        <v>2428</v>
      </c>
      <c r="D272" s="19"/>
      <c r="E272" s="20" t="e">
        <f>cost!E272*cost!$E$3*cost!$E$2/cost!$P$1</f>
        <v>#VALUE!</v>
      </c>
      <c r="F272" s="13" t="e">
        <f>(cost!F272*cost!$F$3/cost!$P$1)/2</f>
        <v>#VALUE!</v>
      </c>
      <c r="G272" s="13" t="e">
        <f>cost!G272*cost!$G$3*cost!$G$2/cost!$P$1+(cost!F272*cost!$F$3/cost!$P$1)/2</f>
        <v>#VALUE!</v>
      </c>
      <c r="H272" s="13" t="e">
        <f>cost!H272*cost!$H$3*cost!$H$2/cost!$P$1</f>
        <v>#VALUE!</v>
      </c>
      <c r="I272" s="13" t="e">
        <f>cost!I272*cost!$I$3*cost!$I$2/cost!$P$1</f>
        <v>#VALUE!</v>
      </c>
      <c r="J272" s="13" t="e">
        <f>cost!J272*cost!$J$3*cost!$J$2/cost!$P$1</f>
        <v>#VALUE!</v>
      </c>
      <c r="K272" s="13" t="e">
        <f>cost!K272*cost!$K$3/cost!$P$1</f>
        <v>#VALUE!</v>
      </c>
      <c r="L272" s="13" t="e">
        <f>cost!L272*cost!$L$3*cost!$L$2/cost!$P$1</f>
        <v>#VALUE!</v>
      </c>
    </row>
    <row r="273" spans="1:12" ht="72" x14ac:dyDescent="0.2">
      <c r="A273" s="35" t="s">
        <v>4870</v>
      </c>
      <c r="B273" s="15" t="s">
        <v>379</v>
      </c>
      <c r="C273" s="15" t="s">
        <v>2429</v>
      </c>
      <c r="D273" s="19"/>
      <c r="E273" s="20" t="e">
        <f>cost!E273*cost!$E$3*cost!$E$2/cost!$P$1</f>
        <v>#VALUE!</v>
      </c>
      <c r="F273" s="13" t="e">
        <f>(cost!F273*cost!$F$3/cost!$P$1)/2</f>
        <v>#VALUE!</v>
      </c>
      <c r="G273" s="13" t="e">
        <f>cost!G273*cost!$G$3*cost!$G$2/cost!$P$1+(cost!F273*cost!$F$3/cost!$P$1)/2</f>
        <v>#VALUE!</v>
      </c>
      <c r="H273" s="13" t="e">
        <f>cost!H273*cost!$H$3*cost!$H$2/cost!$P$1</f>
        <v>#VALUE!</v>
      </c>
      <c r="I273" s="13" t="e">
        <f>cost!I273*cost!$I$3*cost!$I$2/cost!$P$1</f>
        <v>#VALUE!</v>
      </c>
      <c r="J273" s="13" t="e">
        <f>cost!J273*cost!$J$3*cost!$J$2/cost!$P$1</f>
        <v>#VALUE!</v>
      </c>
      <c r="K273" s="13" t="e">
        <f>cost!K273*cost!$K$3/cost!$P$1</f>
        <v>#VALUE!</v>
      </c>
      <c r="L273" s="13" t="e">
        <f>cost!L273*cost!$L$3*cost!$L$2/cost!$P$1</f>
        <v>#VALUE!</v>
      </c>
    </row>
    <row r="274" spans="1:12" ht="36" x14ac:dyDescent="0.2">
      <c r="A274" s="35" t="s">
        <v>4871</v>
      </c>
      <c r="B274" s="15" t="s">
        <v>380</v>
      </c>
      <c r="C274" s="15" t="s">
        <v>2430</v>
      </c>
      <c r="D274" s="19"/>
      <c r="E274" s="20" t="e">
        <f>cost!E274*cost!$E$3*cost!$E$2/cost!$P$1</f>
        <v>#VALUE!</v>
      </c>
      <c r="F274" s="13" t="e">
        <f>(cost!F274*cost!$F$3/cost!$P$1)/2</f>
        <v>#VALUE!</v>
      </c>
      <c r="G274" s="13" t="e">
        <f>cost!G274*cost!$G$3*cost!$G$2/cost!$P$1+(cost!F274*cost!$F$3/cost!$P$1)/2</f>
        <v>#VALUE!</v>
      </c>
      <c r="H274" s="13" t="e">
        <f>cost!H274*cost!$H$3*cost!$H$2/cost!$P$1</f>
        <v>#VALUE!</v>
      </c>
      <c r="I274" s="13" t="e">
        <f>cost!I274*cost!$I$3*cost!$I$2/cost!$P$1</f>
        <v>#VALUE!</v>
      </c>
      <c r="J274" s="13" t="e">
        <f>cost!J274*cost!$J$3*cost!$J$2/cost!$P$1</f>
        <v>#VALUE!</v>
      </c>
      <c r="K274" s="13" t="e">
        <f>cost!K274*cost!$K$3/cost!$P$1</f>
        <v>#VALUE!</v>
      </c>
      <c r="L274" s="13" t="e">
        <f>cost!L274*cost!$L$3*cost!$L$2/cost!$P$1</f>
        <v>#VALUE!</v>
      </c>
    </row>
    <row r="275" spans="1:12" ht="162" x14ac:dyDescent="0.2">
      <c r="A275" s="34" t="s">
        <v>4872</v>
      </c>
      <c r="B275" s="15" t="s">
        <v>381</v>
      </c>
      <c r="C275" s="15" t="s">
        <v>2431</v>
      </c>
      <c r="D275" s="19"/>
      <c r="E275" s="20">
        <f>cost!E275*cost!$E$3*cost!$E$2/cost!$P$1</f>
        <v>0</v>
      </c>
      <c r="F275" s="13">
        <f>(cost!F275*cost!$F$3/cost!$P$1)/2</f>
        <v>0</v>
      </c>
      <c r="G275" s="13">
        <f>cost!G275*cost!$G$3*cost!$G$2/cost!$P$1+(cost!F275*cost!$F$3/cost!$P$1)/2</f>
        <v>0</v>
      </c>
      <c r="H275" s="13">
        <f>cost!H275*cost!$H$3*cost!$H$2/cost!$P$1</f>
        <v>131.89189189189187</v>
      </c>
      <c r="I275" s="13">
        <f>cost!I275*cost!$I$3*cost!$I$2/cost!$P$1</f>
        <v>0</v>
      </c>
      <c r="J275" s="13">
        <f>cost!J275*cost!$J$3*cost!$J$2/cost!$P$1</f>
        <v>0</v>
      </c>
      <c r="K275" s="13">
        <f>cost!K275*cost!$K$3/cost!$P$1</f>
        <v>0</v>
      </c>
      <c r="L275" s="13">
        <f>cost!L275*cost!$L$3*cost!$L$2/cost!$P$1</f>
        <v>0</v>
      </c>
    </row>
    <row r="276" spans="1:12" ht="162" x14ac:dyDescent="0.2">
      <c r="A276" s="34" t="s">
        <v>4873</v>
      </c>
      <c r="B276" s="15" t="s">
        <v>382</v>
      </c>
      <c r="C276" s="15" t="s">
        <v>2431</v>
      </c>
      <c r="D276" s="19"/>
      <c r="E276" s="20">
        <f>cost!E276*cost!$E$3*cost!$E$2/cost!$P$1</f>
        <v>0</v>
      </c>
      <c r="F276" s="13">
        <f>(cost!F276*cost!$F$3/cost!$P$1)/2</f>
        <v>0</v>
      </c>
      <c r="G276" s="13">
        <f>cost!G276*cost!$G$3*cost!$G$2/cost!$P$1+(cost!F276*cost!$F$3/cost!$P$1)/2</f>
        <v>0</v>
      </c>
      <c r="H276" s="13">
        <f>cost!H276*cost!$H$3*cost!$H$2/cost!$P$1</f>
        <v>0</v>
      </c>
      <c r="I276" s="13">
        <f>cost!I276*cost!$I$3*cost!$I$2/cost!$P$1</f>
        <v>0</v>
      </c>
      <c r="J276" s="13">
        <f>cost!J276*cost!$J$3*cost!$J$2/cost!$P$1</f>
        <v>0</v>
      </c>
      <c r="K276" s="13">
        <f>cost!K276*cost!$K$3/cost!$P$1</f>
        <v>0</v>
      </c>
      <c r="L276" s="13">
        <f>cost!L276*cost!$L$3*cost!$L$2/cost!$P$1</f>
        <v>0</v>
      </c>
    </row>
    <row r="277" spans="1:12" ht="162" x14ac:dyDescent="0.2">
      <c r="A277" s="34" t="s">
        <v>4874</v>
      </c>
      <c r="B277" s="15" t="s">
        <v>383</v>
      </c>
      <c r="C277" s="15" t="s">
        <v>2431</v>
      </c>
      <c r="D277" s="19"/>
      <c r="E277" s="20" t="e">
        <f>cost!E277*cost!$E$3*cost!$E$2/cost!$P$1</f>
        <v>#VALUE!</v>
      </c>
      <c r="F277" s="13" t="e">
        <f>(cost!F277*cost!$F$3/cost!$P$1)/2</f>
        <v>#VALUE!</v>
      </c>
      <c r="G277" s="13" t="e">
        <f>cost!G277*cost!$G$3*cost!$G$2/cost!$P$1+(cost!F277*cost!$F$3/cost!$P$1)/2</f>
        <v>#VALUE!</v>
      </c>
      <c r="H277" s="13" t="e">
        <f>cost!H277*cost!$H$3*cost!$H$2/cost!$P$1</f>
        <v>#VALUE!</v>
      </c>
      <c r="I277" s="13" t="e">
        <f>cost!I277*cost!$I$3*cost!$I$2/cost!$P$1</f>
        <v>#VALUE!</v>
      </c>
      <c r="J277" s="13" t="e">
        <f>cost!J277*cost!$J$3*cost!$J$2/cost!$P$1</f>
        <v>#VALUE!</v>
      </c>
      <c r="K277" s="13" t="e">
        <f>cost!K277*cost!$K$3/cost!$P$1</f>
        <v>#VALUE!</v>
      </c>
      <c r="L277" s="13" t="e">
        <f>cost!L277*cost!$L$3*cost!$L$2/cost!$P$1</f>
        <v>#VALUE!</v>
      </c>
    </row>
    <row r="278" spans="1:12" ht="162" x14ac:dyDescent="0.2">
      <c r="A278" s="34" t="s">
        <v>4875</v>
      </c>
      <c r="B278" s="15" t="s">
        <v>384</v>
      </c>
      <c r="C278" s="15" t="s">
        <v>2431</v>
      </c>
      <c r="D278" s="19"/>
      <c r="E278" s="20" t="e">
        <f>cost!E278*cost!$E$3*cost!$E$2/cost!$P$1</f>
        <v>#VALUE!</v>
      </c>
      <c r="F278" s="13" t="e">
        <f>(cost!F278*cost!$F$3/cost!$P$1)/2</f>
        <v>#VALUE!</v>
      </c>
      <c r="G278" s="13" t="e">
        <f>cost!G278*cost!$G$3*cost!$G$2/cost!$P$1+(cost!F278*cost!$F$3/cost!$P$1)/2</f>
        <v>#VALUE!</v>
      </c>
      <c r="H278" s="13" t="e">
        <f>cost!H278*cost!$H$3*cost!$H$2/cost!$P$1</f>
        <v>#VALUE!</v>
      </c>
      <c r="I278" s="13" t="e">
        <f>cost!I278*cost!$I$3*cost!$I$2/cost!$P$1</f>
        <v>#VALUE!</v>
      </c>
      <c r="J278" s="13" t="e">
        <f>cost!J278*cost!$J$3*cost!$J$2/cost!$P$1</f>
        <v>#VALUE!</v>
      </c>
      <c r="K278" s="13" t="e">
        <f>cost!K278*cost!$K$3/cost!$P$1</f>
        <v>#VALUE!</v>
      </c>
      <c r="L278" s="13" t="e">
        <f>cost!L278*cost!$L$3*cost!$L$2/cost!$P$1</f>
        <v>#VALUE!</v>
      </c>
    </row>
    <row r="279" spans="1:12" ht="162" x14ac:dyDescent="0.2">
      <c r="A279" s="34" t="s">
        <v>4876</v>
      </c>
      <c r="B279" s="15" t="s">
        <v>385</v>
      </c>
      <c r="C279" s="15" t="s">
        <v>2431</v>
      </c>
      <c r="D279" s="19"/>
      <c r="E279" s="20" t="e">
        <f>cost!E279*cost!$E$3*cost!$E$2/cost!$P$1</f>
        <v>#VALUE!</v>
      </c>
      <c r="F279" s="13" t="e">
        <f>(cost!F279*cost!$F$3/cost!$P$1)/2</f>
        <v>#VALUE!</v>
      </c>
      <c r="G279" s="13" t="e">
        <f>cost!G279*cost!$G$3*cost!$G$2/cost!$P$1+(cost!F279*cost!$F$3/cost!$P$1)/2</f>
        <v>#VALUE!</v>
      </c>
      <c r="H279" s="13" t="e">
        <f>cost!H279*cost!$H$3*cost!$H$2/cost!$P$1</f>
        <v>#VALUE!</v>
      </c>
      <c r="I279" s="13" t="e">
        <f>cost!I279*cost!$I$3*cost!$I$2/cost!$P$1</f>
        <v>#VALUE!</v>
      </c>
      <c r="J279" s="13" t="e">
        <f>cost!J279*cost!$J$3*cost!$J$2/cost!$P$1</f>
        <v>#VALUE!</v>
      </c>
      <c r="K279" s="13" t="e">
        <f>cost!K279*cost!$K$3/cost!$P$1</f>
        <v>#VALUE!</v>
      </c>
      <c r="L279" s="13" t="e">
        <f>cost!L279*cost!$L$3*cost!$L$2/cost!$P$1</f>
        <v>#VALUE!</v>
      </c>
    </row>
    <row r="280" spans="1:12" ht="162" x14ac:dyDescent="0.2">
      <c r="A280" s="34" t="s">
        <v>4877</v>
      </c>
      <c r="B280" s="15" t="s">
        <v>386</v>
      </c>
      <c r="C280" s="15" t="s">
        <v>2431</v>
      </c>
      <c r="D280" s="19"/>
      <c r="E280" s="20" t="e">
        <f>cost!E280*cost!$E$3*cost!$E$2/cost!$P$1</f>
        <v>#VALUE!</v>
      </c>
      <c r="F280" s="13" t="e">
        <f>(cost!F280*cost!$F$3/cost!$P$1)/2</f>
        <v>#VALUE!</v>
      </c>
      <c r="G280" s="13" t="e">
        <f>cost!G280*cost!$G$3*cost!$G$2/cost!$P$1+(cost!F280*cost!$F$3/cost!$P$1)/2</f>
        <v>#VALUE!</v>
      </c>
      <c r="H280" s="13" t="e">
        <f>cost!H280*cost!$H$3*cost!$H$2/cost!$P$1</f>
        <v>#VALUE!</v>
      </c>
      <c r="I280" s="13" t="e">
        <f>cost!I280*cost!$I$3*cost!$I$2/cost!$P$1</f>
        <v>#VALUE!</v>
      </c>
      <c r="J280" s="13" t="e">
        <f>cost!J280*cost!$J$3*cost!$J$2/cost!$P$1</f>
        <v>#VALUE!</v>
      </c>
      <c r="K280" s="13" t="e">
        <f>cost!K280*cost!$K$3/cost!$P$1</f>
        <v>#VALUE!</v>
      </c>
      <c r="L280" s="13" t="e">
        <f>cost!L280*cost!$L$3*cost!$L$2/cost!$P$1</f>
        <v>#VALUE!</v>
      </c>
    </row>
    <row r="281" spans="1:12" ht="162" x14ac:dyDescent="0.2">
      <c r="A281" s="34" t="s">
        <v>4878</v>
      </c>
      <c r="B281" s="15" t="s">
        <v>387</v>
      </c>
      <c r="C281" s="15" t="s">
        <v>2431</v>
      </c>
      <c r="D281" s="19"/>
      <c r="E281" s="20" t="e">
        <f>cost!E281*cost!$E$3*cost!$E$2/cost!$P$1</f>
        <v>#VALUE!</v>
      </c>
      <c r="F281" s="13" t="e">
        <f>(cost!F281*cost!$F$3/cost!$P$1)/2</f>
        <v>#VALUE!</v>
      </c>
      <c r="G281" s="13" t="e">
        <f>cost!G281*cost!$G$3*cost!$G$2/cost!$P$1+(cost!F281*cost!$F$3/cost!$P$1)/2</f>
        <v>#VALUE!</v>
      </c>
      <c r="H281" s="13" t="e">
        <f>cost!H281*cost!$H$3*cost!$H$2/cost!$P$1</f>
        <v>#VALUE!</v>
      </c>
      <c r="I281" s="13" t="e">
        <f>cost!I281*cost!$I$3*cost!$I$2/cost!$P$1</f>
        <v>#VALUE!</v>
      </c>
      <c r="J281" s="13" t="e">
        <f>cost!J281*cost!$J$3*cost!$J$2/cost!$P$1</f>
        <v>#VALUE!</v>
      </c>
      <c r="K281" s="13" t="e">
        <f>cost!K281*cost!$K$3/cost!$P$1</f>
        <v>#VALUE!</v>
      </c>
      <c r="L281" s="13" t="e">
        <f>cost!L281*cost!$L$3*cost!$L$2/cost!$P$1</f>
        <v>#VALUE!</v>
      </c>
    </row>
    <row r="282" spans="1:12" ht="162" x14ac:dyDescent="0.2">
      <c r="A282" s="34" t="s">
        <v>4879</v>
      </c>
      <c r="B282" s="15" t="s">
        <v>388</v>
      </c>
      <c r="C282" s="15" t="s">
        <v>2431</v>
      </c>
      <c r="D282" s="19"/>
      <c r="E282" s="20" t="e">
        <f>cost!E282*cost!$E$3*cost!$E$2/cost!$P$1</f>
        <v>#VALUE!</v>
      </c>
      <c r="F282" s="13" t="e">
        <f>(cost!F282*cost!$F$3/cost!$P$1)/2</f>
        <v>#VALUE!</v>
      </c>
      <c r="G282" s="13" t="e">
        <f>cost!G282*cost!$G$3*cost!$G$2/cost!$P$1+(cost!F282*cost!$F$3/cost!$P$1)/2</f>
        <v>#VALUE!</v>
      </c>
      <c r="H282" s="13" t="e">
        <f>cost!H282*cost!$H$3*cost!$H$2/cost!$P$1</f>
        <v>#VALUE!</v>
      </c>
      <c r="I282" s="13" t="e">
        <f>cost!I282*cost!$I$3*cost!$I$2/cost!$P$1</f>
        <v>#VALUE!</v>
      </c>
      <c r="J282" s="13" t="e">
        <f>cost!J282*cost!$J$3*cost!$J$2/cost!$P$1</f>
        <v>#VALUE!</v>
      </c>
      <c r="K282" s="13" t="e">
        <f>cost!K282*cost!$K$3/cost!$P$1</f>
        <v>#VALUE!</v>
      </c>
      <c r="L282" s="13" t="e">
        <f>cost!L282*cost!$L$3*cost!$L$2/cost!$P$1</f>
        <v>#VALUE!</v>
      </c>
    </row>
    <row r="283" spans="1:12" ht="162" x14ac:dyDescent="0.2">
      <c r="A283" s="34" t="s">
        <v>4880</v>
      </c>
      <c r="B283" s="15" t="s">
        <v>389</v>
      </c>
      <c r="C283" s="15" t="s">
        <v>2431</v>
      </c>
      <c r="D283" s="19"/>
      <c r="E283" s="20" t="e">
        <f>cost!E283*cost!$E$3*cost!$E$2/cost!$P$1</f>
        <v>#VALUE!</v>
      </c>
      <c r="F283" s="13" t="e">
        <f>(cost!F283*cost!$F$3/cost!$P$1)/2</f>
        <v>#VALUE!</v>
      </c>
      <c r="G283" s="13" t="e">
        <f>cost!G283*cost!$G$3*cost!$G$2/cost!$P$1+(cost!F283*cost!$F$3/cost!$P$1)/2</f>
        <v>#VALUE!</v>
      </c>
      <c r="H283" s="13" t="e">
        <f>cost!H283*cost!$H$3*cost!$H$2/cost!$P$1</f>
        <v>#VALUE!</v>
      </c>
      <c r="I283" s="13" t="e">
        <f>cost!I283*cost!$I$3*cost!$I$2/cost!$P$1</f>
        <v>#VALUE!</v>
      </c>
      <c r="J283" s="13" t="e">
        <f>cost!J283*cost!$J$3*cost!$J$2/cost!$P$1</f>
        <v>#VALUE!</v>
      </c>
      <c r="K283" s="13" t="e">
        <f>cost!K283*cost!$K$3/cost!$P$1</f>
        <v>#VALUE!</v>
      </c>
      <c r="L283" s="13" t="e">
        <f>cost!L283*cost!$L$3*cost!$L$2/cost!$P$1</f>
        <v>#VALUE!</v>
      </c>
    </row>
    <row r="284" spans="1:12" ht="162" x14ac:dyDescent="0.2">
      <c r="A284" s="34" t="s">
        <v>4881</v>
      </c>
      <c r="B284" s="15" t="s">
        <v>390</v>
      </c>
      <c r="C284" s="15" t="s">
        <v>2431</v>
      </c>
      <c r="D284" s="19"/>
      <c r="E284" s="20" t="e">
        <f>cost!E284*cost!$E$3*cost!$E$2/cost!$P$1</f>
        <v>#VALUE!</v>
      </c>
      <c r="F284" s="13" t="e">
        <f>(cost!F284*cost!$F$3/cost!$P$1)/2</f>
        <v>#VALUE!</v>
      </c>
      <c r="G284" s="13" t="e">
        <f>cost!G284*cost!$G$3*cost!$G$2/cost!$P$1+(cost!F284*cost!$F$3/cost!$P$1)/2</f>
        <v>#VALUE!</v>
      </c>
      <c r="H284" s="13" t="e">
        <f>cost!H284*cost!$H$3*cost!$H$2/cost!$P$1</f>
        <v>#VALUE!</v>
      </c>
      <c r="I284" s="13" t="e">
        <f>cost!I284*cost!$I$3*cost!$I$2/cost!$P$1</f>
        <v>#VALUE!</v>
      </c>
      <c r="J284" s="13" t="e">
        <f>cost!J284*cost!$J$3*cost!$J$2/cost!$P$1</f>
        <v>#VALUE!</v>
      </c>
      <c r="K284" s="13" t="e">
        <f>cost!K284*cost!$K$3/cost!$P$1</f>
        <v>#VALUE!</v>
      </c>
      <c r="L284" s="13" t="e">
        <f>cost!L284*cost!$L$3*cost!$L$2/cost!$P$1</f>
        <v>#VALUE!</v>
      </c>
    </row>
    <row r="285" spans="1:12" ht="90" x14ac:dyDescent="0.2">
      <c r="A285" s="34" t="s">
        <v>4882</v>
      </c>
      <c r="B285" s="15" t="s">
        <v>391</v>
      </c>
      <c r="C285" s="15" t="s">
        <v>2432</v>
      </c>
      <c r="D285" s="19"/>
      <c r="E285" s="20" t="e">
        <f>cost!E285*cost!$E$3*cost!$E$2/cost!$P$1</f>
        <v>#VALUE!</v>
      </c>
      <c r="F285" s="13" t="e">
        <f>(cost!F285*cost!$F$3/cost!$P$1)/2</f>
        <v>#VALUE!</v>
      </c>
      <c r="G285" s="13" t="e">
        <f>cost!G285*cost!$G$3*cost!$G$2/cost!$P$1+(cost!F285*cost!$F$3/cost!$P$1)/2</f>
        <v>#VALUE!</v>
      </c>
      <c r="H285" s="13" t="e">
        <f>cost!H285*cost!$H$3*cost!$H$2/cost!$P$1</f>
        <v>#VALUE!</v>
      </c>
      <c r="I285" s="13" t="e">
        <f>cost!I285*cost!$I$3*cost!$I$2/cost!$P$1</f>
        <v>#VALUE!</v>
      </c>
      <c r="J285" s="13" t="e">
        <f>cost!J285*cost!$J$3*cost!$J$2/cost!$P$1</f>
        <v>#VALUE!</v>
      </c>
      <c r="K285" s="13" t="e">
        <f>cost!K285*cost!$K$3/cost!$P$1</f>
        <v>#VALUE!</v>
      </c>
      <c r="L285" s="13" t="e">
        <f>cost!L285*cost!$L$3*cost!$L$2/cost!$P$1</f>
        <v>#VALUE!</v>
      </c>
    </row>
    <row r="286" spans="1:12" ht="36" x14ac:dyDescent="0.2">
      <c r="A286" s="34" t="s">
        <v>4883</v>
      </c>
      <c r="B286" s="15" t="s">
        <v>392</v>
      </c>
      <c r="C286" s="15" t="s">
        <v>2433</v>
      </c>
      <c r="D286" s="19"/>
      <c r="E286" s="20" t="e">
        <f>cost!E286*cost!$E$3*cost!$E$2/cost!$P$1</f>
        <v>#VALUE!</v>
      </c>
      <c r="F286" s="13" t="e">
        <f>(cost!F286*cost!$F$3/cost!$P$1)/2</f>
        <v>#VALUE!</v>
      </c>
      <c r="G286" s="13" t="e">
        <f>cost!G286*cost!$G$3*cost!$G$2/cost!$P$1+(cost!F286*cost!$F$3/cost!$P$1)/2</f>
        <v>#VALUE!</v>
      </c>
      <c r="H286" s="13" t="e">
        <f>cost!H286*cost!$H$3*cost!$H$2/cost!$P$1</f>
        <v>#VALUE!</v>
      </c>
      <c r="I286" s="13" t="e">
        <f>cost!I286*cost!$I$3*cost!$I$2/cost!$P$1</f>
        <v>#VALUE!</v>
      </c>
      <c r="J286" s="13" t="e">
        <f>cost!J286*cost!$J$3*cost!$J$2/cost!$P$1</f>
        <v>#VALUE!</v>
      </c>
      <c r="K286" s="13" t="e">
        <f>cost!K286*cost!$K$3/cost!$P$1</f>
        <v>#VALUE!</v>
      </c>
      <c r="L286" s="13" t="e">
        <f>cost!L286*cost!$L$3*cost!$L$2/cost!$P$1</f>
        <v>#VALUE!</v>
      </c>
    </row>
    <row r="287" spans="1:12" ht="36" x14ac:dyDescent="0.2">
      <c r="A287" s="35" t="s">
        <v>4884</v>
      </c>
      <c r="B287" s="15" t="s">
        <v>393</v>
      </c>
      <c r="C287" s="15" t="s">
        <v>393</v>
      </c>
      <c r="D287" s="19"/>
      <c r="E287" s="20">
        <f>cost!E287*cost!$E$3*cost!$E$2/cost!$P$1</f>
        <v>454.05405405405401</v>
      </c>
      <c r="F287" s="13">
        <f>(cost!F287*cost!$F$3/cost!$P$1)/2</f>
        <v>141.89189189189187</v>
      </c>
      <c r="G287" s="13">
        <f>cost!G287*cost!$G$3*cost!$G$2/cost!$P$1+(cost!F287*cost!$F$3/cost!$P$1)/2</f>
        <v>209.99999999999997</v>
      </c>
      <c r="H287" s="13">
        <f>cost!H287*cost!$H$3*cost!$H$2/cost!$P$1</f>
        <v>0</v>
      </c>
      <c r="I287" s="13">
        <f>cost!I287*cost!$I$3*cost!$I$2/cost!$P$1</f>
        <v>0</v>
      </c>
      <c r="J287" s="13">
        <f>cost!J287*cost!$J$3*cost!$J$2/cost!$P$1</f>
        <v>0</v>
      </c>
      <c r="K287" s="13">
        <f>cost!K287*cost!$K$3/cost!$P$1</f>
        <v>0</v>
      </c>
      <c r="L287" s="13">
        <f>cost!L287*cost!$L$3*cost!$L$2/cost!$P$1</f>
        <v>0</v>
      </c>
    </row>
    <row r="288" spans="1:12" ht="18" x14ac:dyDescent="0.2">
      <c r="A288" s="34" t="s">
        <v>4885</v>
      </c>
      <c r="B288" s="15" t="s">
        <v>394</v>
      </c>
      <c r="C288" s="15" t="s">
        <v>394</v>
      </c>
      <c r="D288" s="19"/>
      <c r="E288" s="20" t="e">
        <f>cost!E288*cost!$E$3*cost!$E$2/cost!$P$1</f>
        <v>#VALUE!</v>
      </c>
      <c r="F288" s="13" t="e">
        <f>(cost!F288*cost!$F$3/cost!$P$1)/2</f>
        <v>#VALUE!</v>
      </c>
      <c r="G288" s="13" t="e">
        <f>cost!G288*cost!$G$3*cost!$G$2/cost!$P$1+(cost!F288*cost!$F$3/cost!$P$1)/2</f>
        <v>#VALUE!</v>
      </c>
      <c r="H288" s="13" t="e">
        <f>cost!H288*cost!$H$3*cost!$H$2/cost!$P$1</f>
        <v>#VALUE!</v>
      </c>
      <c r="I288" s="13" t="e">
        <f>cost!I288*cost!$I$3*cost!$I$2/cost!$P$1</f>
        <v>#VALUE!</v>
      </c>
      <c r="J288" s="13" t="e">
        <f>cost!J288*cost!$J$3*cost!$J$2/cost!$P$1</f>
        <v>#VALUE!</v>
      </c>
      <c r="K288" s="13" t="e">
        <f>cost!K288*cost!$K$3/cost!$P$1</f>
        <v>#VALUE!</v>
      </c>
      <c r="L288" s="13" t="e">
        <f>cost!L288*cost!$L$3*cost!$L$2/cost!$P$1</f>
        <v>#VALUE!</v>
      </c>
    </row>
    <row r="289" spans="1:12" ht="36" x14ac:dyDescent="0.2">
      <c r="A289" s="34" t="s">
        <v>4886</v>
      </c>
      <c r="B289" s="15" t="s">
        <v>395</v>
      </c>
      <c r="C289" s="15" t="s">
        <v>2434</v>
      </c>
      <c r="D289" s="19"/>
      <c r="E289" s="20" t="e">
        <f>cost!E289*cost!$E$3*cost!$E$2/cost!$P$1</f>
        <v>#VALUE!</v>
      </c>
      <c r="F289" s="13" t="e">
        <f>(cost!F289*cost!$F$3/cost!$P$1)/2</f>
        <v>#VALUE!</v>
      </c>
      <c r="G289" s="13" t="e">
        <f>cost!G289*cost!$G$3*cost!$G$2/cost!$P$1+(cost!F289*cost!$F$3/cost!$P$1)/2</f>
        <v>#VALUE!</v>
      </c>
      <c r="H289" s="13" t="e">
        <f>cost!H289*cost!$H$3*cost!$H$2/cost!$P$1</f>
        <v>#VALUE!</v>
      </c>
      <c r="I289" s="13" t="e">
        <f>cost!I289*cost!$I$3*cost!$I$2/cost!$P$1</f>
        <v>#VALUE!</v>
      </c>
      <c r="J289" s="13" t="e">
        <f>cost!J289*cost!$J$3*cost!$J$2/cost!$P$1</f>
        <v>#VALUE!</v>
      </c>
      <c r="K289" s="13" t="e">
        <f>cost!K289*cost!$K$3/cost!$P$1</f>
        <v>#VALUE!</v>
      </c>
      <c r="L289" s="13" t="e">
        <f>cost!L289*cost!$L$3*cost!$L$2/cost!$P$1</f>
        <v>#VALUE!</v>
      </c>
    </row>
    <row r="290" spans="1:12" ht="162" x14ac:dyDescent="0.2">
      <c r="A290" s="34" t="s">
        <v>4887</v>
      </c>
      <c r="B290" s="15" t="s">
        <v>396</v>
      </c>
      <c r="C290" s="15" t="s">
        <v>2431</v>
      </c>
      <c r="D290" s="19"/>
      <c r="E290" s="20" t="e">
        <f>cost!E290*cost!$E$3*cost!$E$2/cost!$P$1</f>
        <v>#VALUE!</v>
      </c>
      <c r="F290" s="13" t="e">
        <f>(cost!F290*cost!$F$3/cost!$P$1)/2</f>
        <v>#VALUE!</v>
      </c>
      <c r="G290" s="13" t="e">
        <f>cost!G290*cost!$G$3*cost!$G$2/cost!$P$1+(cost!F290*cost!$F$3/cost!$P$1)/2</f>
        <v>#VALUE!</v>
      </c>
      <c r="H290" s="13" t="e">
        <f>cost!H290*cost!$H$3*cost!$H$2/cost!$P$1</f>
        <v>#VALUE!</v>
      </c>
      <c r="I290" s="13" t="e">
        <f>cost!I290*cost!$I$3*cost!$I$2/cost!$P$1</f>
        <v>#VALUE!</v>
      </c>
      <c r="J290" s="13" t="e">
        <f>cost!J290*cost!$J$3*cost!$J$2/cost!$P$1</f>
        <v>#VALUE!</v>
      </c>
      <c r="K290" s="13" t="e">
        <f>cost!K290*cost!$K$3/cost!$P$1</f>
        <v>#VALUE!</v>
      </c>
      <c r="L290" s="13" t="e">
        <f>cost!L290*cost!$L$3*cost!$L$2/cost!$P$1</f>
        <v>#VALUE!</v>
      </c>
    </row>
    <row r="291" spans="1:12" ht="36" x14ac:dyDescent="0.2">
      <c r="A291" s="34" t="s">
        <v>4888</v>
      </c>
      <c r="B291" s="15" t="s">
        <v>27</v>
      </c>
      <c r="C291" s="15" t="s">
        <v>2435</v>
      </c>
      <c r="D291" s="19"/>
      <c r="E291" s="20">
        <f>cost!E291*cost!$E$3*cost!$E$2/cost!$P$1</f>
        <v>113.5135135135135</v>
      </c>
      <c r="F291" s="13">
        <f>(cost!F291*cost!$F$3/cost!$P$1)/2</f>
        <v>236.48648648648648</v>
      </c>
      <c r="G291" s="13">
        <f>cost!G291*cost!$G$3*cost!$G$2/cost!$P$1+(cost!F291*cost!$F$3/cost!$P$1)/2</f>
        <v>270.54054054054052</v>
      </c>
      <c r="H291" s="13">
        <f>cost!H291*cost!$H$3*cost!$H$2/cost!$P$1</f>
        <v>0</v>
      </c>
      <c r="I291" s="13">
        <f>cost!I291*cost!$I$3*cost!$I$2/cost!$P$1</f>
        <v>0</v>
      </c>
      <c r="J291" s="13">
        <f>cost!J291*cost!$J$3*cost!$J$2/cost!$P$1</f>
        <v>0</v>
      </c>
      <c r="K291" s="13">
        <f>cost!K291*cost!$K$3/cost!$P$1</f>
        <v>0</v>
      </c>
      <c r="L291" s="13">
        <f>cost!L291*cost!$L$3*cost!$L$2/cost!$P$1</f>
        <v>0</v>
      </c>
    </row>
    <row r="292" spans="1:12" ht="126" x14ac:dyDescent="0.2">
      <c r="A292" s="34" t="s">
        <v>4889</v>
      </c>
      <c r="B292" s="15" t="s">
        <v>397</v>
      </c>
      <c r="C292" s="15" t="s">
        <v>2436</v>
      </c>
      <c r="D292" s="19"/>
      <c r="E292" s="20" t="e">
        <f>cost!E292*cost!$E$3*cost!$E$2/cost!$P$1</f>
        <v>#VALUE!</v>
      </c>
      <c r="F292" s="13" t="e">
        <f>(cost!F292*cost!$F$3/cost!$P$1)/2</f>
        <v>#VALUE!</v>
      </c>
      <c r="G292" s="13" t="e">
        <f>cost!G292*cost!$G$3*cost!$G$2/cost!$P$1+(cost!F292*cost!$F$3/cost!$P$1)/2</f>
        <v>#VALUE!</v>
      </c>
      <c r="H292" s="13" t="e">
        <f>cost!H292*cost!$H$3*cost!$H$2/cost!$P$1</f>
        <v>#VALUE!</v>
      </c>
      <c r="I292" s="13" t="e">
        <f>cost!I292*cost!$I$3*cost!$I$2/cost!$P$1</f>
        <v>#VALUE!</v>
      </c>
      <c r="J292" s="13" t="e">
        <f>cost!J292*cost!$J$3*cost!$J$2/cost!$P$1</f>
        <v>#VALUE!</v>
      </c>
      <c r="K292" s="13" t="e">
        <f>cost!K292*cost!$K$3/cost!$P$1</f>
        <v>#VALUE!</v>
      </c>
      <c r="L292" s="13" t="e">
        <f>cost!L292*cost!$L$3*cost!$L$2/cost!$P$1</f>
        <v>#VALUE!</v>
      </c>
    </row>
    <row r="293" spans="1:12" ht="18" x14ac:dyDescent="0.2">
      <c r="A293" s="34" t="s">
        <v>4890</v>
      </c>
      <c r="B293" s="15" t="s">
        <v>398</v>
      </c>
      <c r="C293" s="15" t="s">
        <v>2437</v>
      </c>
      <c r="D293" s="19"/>
      <c r="E293" s="20" t="e">
        <f>cost!E293*cost!$E$3*cost!$E$2/cost!$P$1</f>
        <v>#VALUE!</v>
      </c>
      <c r="F293" s="13" t="e">
        <f>(cost!F293*cost!$F$3/cost!$P$1)/2</f>
        <v>#VALUE!</v>
      </c>
      <c r="G293" s="13" t="e">
        <f>cost!G293*cost!$G$3*cost!$G$2/cost!$P$1+(cost!F293*cost!$F$3/cost!$P$1)/2</f>
        <v>#VALUE!</v>
      </c>
      <c r="H293" s="13" t="e">
        <f>cost!H293*cost!$H$3*cost!$H$2/cost!$P$1</f>
        <v>#VALUE!</v>
      </c>
      <c r="I293" s="13" t="e">
        <f>cost!I293*cost!$I$3*cost!$I$2/cost!$P$1</f>
        <v>#VALUE!</v>
      </c>
      <c r="J293" s="13" t="e">
        <f>cost!J293*cost!$J$3*cost!$J$2/cost!$P$1</f>
        <v>#VALUE!</v>
      </c>
      <c r="K293" s="13" t="e">
        <f>cost!K293*cost!$K$3/cost!$P$1</f>
        <v>#VALUE!</v>
      </c>
      <c r="L293" s="13" t="e">
        <f>cost!L293*cost!$L$3*cost!$L$2/cost!$P$1</f>
        <v>#VALUE!</v>
      </c>
    </row>
    <row r="294" spans="1:12" ht="126" x14ac:dyDescent="0.2">
      <c r="A294" s="34" t="s">
        <v>4891</v>
      </c>
      <c r="B294" s="15" t="s">
        <v>399</v>
      </c>
      <c r="C294" s="15" t="s">
        <v>2438</v>
      </c>
      <c r="D294" s="19"/>
      <c r="E294" s="20">
        <f>cost!E294*cost!$E$3*cost!$E$2/cost!$P$1</f>
        <v>56.756756756756751</v>
      </c>
      <c r="F294" s="13">
        <f>(cost!F294*cost!$F$3/cost!$P$1)/2</f>
        <v>270.27027027027026</v>
      </c>
      <c r="G294" s="13">
        <f>cost!G294*cost!$G$3*cost!$G$2/cost!$P$1+(cost!F294*cost!$F$3/cost!$P$1)/2</f>
        <v>304.32432432432432</v>
      </c>
      <c r="H294" s="13">
        <f>cost!H294*cost!$H$3*cost!$H$2/cost!$P$1</f>
        <v>0</v>
      </c>
      <c r="I294" s="13">
        <f>cost!I294*cost!$I$3*cost!$I$2/cost!$P$1</f>
        <v>0</v>
      </c>
      <c r="J294" s="13">
        <f>cost!J294*cost!$J$3*cost!$J$2/cost!$P$1</f>
        <v>0</v>
      </c>
      <c r="K294" s="13">
        <f>cost!K294*cost!$K$3/cost!$P$1</f>
        <v>0</v>
      </c>
      <c r="L294" s="13">
        <f>cost!L294*cost!$L$3*cost!$L$2/cost!$P$1</f>
        <v>0</v>
      </c>
    </row>
    <row r="295" spans="1:12" ht="216" x14ac:dyDescent="0.2">
      <c r="A295" s="34" t="s">
        <v>4892</v>
      </c>
      <c r="B295" s="15" t="s">
        <v>400</v>
      </c>
      <c r="C295" s="15" t="s">
        <v>2439</v>
      </c>
      <c r="D295" s="19"/>
      <c r="E295" s="20" t="e">
        <f>cost!E295*cost!$E$3*cost!$E$2/cost!$P$1</f>
        <v>#VALUE!</v>
      </c>
      <c r="F295" s="13" t="e">
        <f>(cost!F295*cost!$F$3/cost!$P$1)/2</f>
        <v>#VALUE!</v>
      </c>
      <c r="G295" s="13" t="e">
        <f>cost!G295*cost!$G$3*cost!$G$2/cost!$P$1+(cost!F295*cost!$F$3/cost!$P$1)/2</f>
        <v>#VALUE!</v>
      </c>
      <c r="H295" s="13" t="e">
        <f>cost!H295*cost!$H$3*cost!$H$2/cost!$P$1</f>
        <v>#VALUE!</v>
      </c>
      <c r="I295" s="13" t="e">
        <f>cost!I295*cost!$I$3*cost!$I$2/cost!$P$1</f>
        <v>#VALUE!</v>
      </c>
      <c r="J295" s="13" t="e">
        <f>cost!J295*cost!$J$3*cost!$J$2/cost!$P$1</f>
        <v>#VALUE!</v>
      </c>
      <c r="K295" s="13" t="e">
        <f>cost!K295*cost!$K$3/cost!$P$1</f>
        <v>#VALUE!</v>
      </c>
      <c r="L295" s="13" t="e">
        <f>cost!L295*cost!$L$3*cost!$L$2/cost!$P$1</f>
        <v>#VALUE!</v>
      </c>
    </row>
    <row r="296" spans="1:12" ht="180" x14ac:dyDescent="0.2">
      <c r="A296" s="34" t="s">
        <v>4893</v>
      </c>
      <c r="B296" s="15" t="s">
        <v>401</v>
      </c>
      <c r="C296" s="15" t="s">
        <v>2440</v>
      </c>
      <c r="D296" s="19"/>
      <c r="E296" s="20" t="e">
        <f>cost!E296*cost!$E$3*cost!$E$2/cost!$P$1</f>
        <v>#VALUE!</v>
      </c>
      <c r="F296" s="13" t="e">
        <f>(cost!F296*cost!$F$3/cost!$P$1)/2</f>
        <v>#VALUE!</v>
      </c>
      <c r="G296" s="13" t="e">
        <f>cost!G296*cost!$G$3*cost!$G$2/cost!$P$1+(cost!F296*cost!$F$3/cost!$P$1)/2</f>
        <v>#VALUE!</v>
      </c>
      <c r="H296" s="13" t="e">
        <f>cost!H296*cost!$H$3*cost!$H$2/cost!$P$1</f>
        <v>#VALUE!</v>
      </c>
      <c r="I296" s="13" t="e">
        <f>cost!I296*cost!$I$3*cost!$I$2/cost!$P$1</f>
        <v>#VALUE!</v>
      </c>
      <c r="J296" s="13" t="e">
        <f>cost!J296*cost!$J$3*cost!$J$2/cost!$P$1</f>
        <v>#VALUE!</v>
      </c>
      <c r="K296" s="13" t="e">
        <f>cost!K296*cost!$K$3/cost!$P$1</f>
        <v>#VALUE!</v>
      </c>
      <c r="L296" s="13" t="e">
        <f>cost!L296*cost!$L$3*cost!$L$2/cost!$P$1</f>
        <v>#VALUE!</v>
      </c>
    </row>
    <row r="297" spans="1:12" ht="108" x14ac:dyDescent="0.2">
      <c r="A297" s="34" t="s">
        <v>4894</v>
      </c>
      <c r="B297" s="15" t="s">
        <v>402</v>
      </c>
      <c r="C297" s="15" t="s">
        <v>2441</v>
      </c>
      <c r="D297" s="19"/>
      <c r="E297" s="20" t="e">
        <f>cost!E297*cost!$E$3*cost!$E$2/cost!$P$1</f>
        <v>#VALUE!</v>
      </c>
      <c r="F297" s="13" t="e">
        <f>(cost!F297*cost!$F$3/cost!$P$1)/2</f>
        <v>#VALUE!</v>
      </c>
      <c r="G297" s="13" t="e">
        <f>cost!G297*cost!$G$3*cost!$G$2/cost!$P$1+(cost!F297*cost!$F$3/cost!$P$1)/2</f>
        <v>#VALUE!</v>
      </c>
      <c r="H297" s="13" t="e">
        <f>cost!H297*cost!$H$3*cost!$H$2/cost!$P$1</f>
        <v>#VALUE!</v>
      </c>
      <c r="I297" s="13" t="e">
        <f>cost!I297*cost!$I$3*cost!$I$2/cost!$P$1</f>
        <v>#VALUE!</v>
      </c>
      <c r="J297" s="13" t="e">
        <f>cost!J297*cost!$J$3*cost!$J$2/cost!$P$1</f>
        <v>#VALUE!</v>
      </c>
      <c r="K297" s="13" t="e">
        <f>cost!K297*cost!$K$3/cost!$P$1</f>
        <v>#VALUE!</v>
      </c>
      <c r="L297" s="13" t="e">
        <f>cost!L297*cost!$L$3*cost!$L$2/cost!$P$1</f>
        <v>#VALUE!</v>
      </c>
    </row>
    <row r="298" spans="1:12" ht="18" x14ac:dyDescent="0.2">
      <c r="A298" s="35" t="s">
        <v>4895</v>
      </c>
      <c r="B298" s="15" t="s">
        <v>403</v>
      </c>
      <c r="C298" s="15">
        <v>0</v>
      </c>
      <c r="D298" s="19"/>
      <c r="E298" s="20" t="e">
        <f>cost!E298*cost!$E$3*cost!$E$2/cost!$P$1</f>
        <v>#VALUE!</v>
      </c>
      <c r="F298" s="13" t="e">
        <f>(cost!F298*cost!$F$3/cost!$P$1)/2</f>
        <v>#VALUE!</v>
      </c>
      <c r="G298" s="13" t="e">
        <f>cost!G298*cost!$G$3*cost!$G$2/cost!$P$1+(cost!F298*cost!$F$3/cost!$P$1)/2</f>
        <v>#VALUE!</v>
      </c>
      <c r="H298" s="13" t="e">
        <f>cost!H298*cost!$H$3*cost!$H$2/cost!$P$1</f>
        <v>#VALUE!</v>
      </c>
      <c r="I298" s="13" t="e">
        <f>cost!I298*cost!$I$3*cost!$I$2/cost!$P$1</f>
        <v>#VALUE!</v>
      </c>
      <c r="J298" s="13" t="e">
        <f>cost!J298*cost!$J$3*cost!$J$2/cost!$P$1</f>
        <v>#VALUE!</v>
      </c>
      <c r="K298" s="13" t="e">
        <f>cost!K298*cost!$K$3/cost!$P$1</f>
        <v>#VALUE!</v>
      </c>
      <c r="L298" s="13" t="e">
        <f>cost!L298*cost!$L$3*cost!$L$2/cost!$P$1</f>
        <v>#VALUE!</v>
      </c>
    </row>
    <row r="299" spans="1:12" ht="126" x14ac:dyDescent="0.2">
      <c r="A299" s="34" t="s">
        <v>4896</v>
      </c>
      <c r="B299" s="15" t="s">
        <v>404</v>
      </c>
      <c r="C299" s="15" t="s">
        <v>2442</v>
      </c>
      <c r="D299" s="19"/>
      <c r="E299" s="20" t="e">
        <f>cost!E299*cost!$E$3*cost!$E$2/cost!$P$1</f>
        <v>#VALUE!</v>
      </c>
      <c r="F299" s="13" t="e">
        <f>(cost!F299*cost!$F$3/cost!$P$1)/2</f>
        <v>#VALUE!</v>
      </c>
      <c r="G299" s="13" t="e">
        <f>cost!G299*cost!$G$3*cost!$G$2/cost!$P$1+(cost!F299*cost!$F$3/cost!$P$1)/2</f>
        <v>#VALUE!</v>
      </c>
      <c r="H299" s="13" t="e">
        <f>cost!H299*cost!$H$3*cost!$H$2/cost!$P$1</f>
        <v>#VALUE!</v>
      </c>
      <c r="I299" s="13" t="e">
        <f>cost!I299*cost!$I$3*cost!$I$2/cost!$P$1</f>
        <v>#VALUE!</v>
      </c>
      <c r="J299" s="13" t="e">
        <f>cost!J299*cost!$J$3*cost!$J$2/cost!$P$1</f>
        <v>#VALUE!</v>
      </c>
      <c r="K299" s="13" t="e">
        <f>cost!K299*cost!$K$3/cost!$P$1</f>
        <v>#VALUE!</v>
      </c>
      <c r="L299" s="13" t="e">
        <f>cost!L299*cost!$L$3*cost!$L$2/cost!$P$1</f>
        <v>#VALUE!</v>
      </c>
    </row>
    <row r="300" spans="1:12" ht="108" x14ac:dyDescent="0.2">
      <c r="A300" s="34" t="s">
        <v>4897</v>
      </c>
      <c r="B300" s="15" t="s">
        <v>405</v>
      </c>
      <c r="C300" s="15" t="s">
        <v>2443</v>
      </c>
      <c r="D300" s="19"/>
      <c r="E300" s="20" t="e">
        <f>cost!E300*cost!$E$3*cost!$E$2/cost!$P$1</f>
        <v>#VALUE!</v>
      </c>
      <c r="F300" s="13" t="e">
        <f>(cost!F300*cost!$F$3/cost!$P$1)/2</f>
        <v>#VALUE!</v>
      </c>
      <c r="G300" s="13" t="e">
        <f>cost!G300*cost!$G$3*cost!$G$2/cost!$P$1+(cost!F300*cost!$F$3/cost!$P$1)/2</f>
        <v>#VALUE!</v>
      </c>
      <c r="H300" s="13" t="e">
        <f>cost!H300*cost!$H$3*cost!$H$2/cost!$P$1</f>
        <v>#VALUE!</v>
      </c>
      <c r="I300" s="13" t="e">
        <f>cost!I300*cost!$I$3*cost!$I$2/cost!$P$1</f>
        <v>#VALUE!</v>
      </c>
      <c r="J300" s="13" t="e">
        <f>cost!J300*cost!$J$3*cost!$J$2/cost!$P$1</f>
        <v>#VALUE!</v>
      </c>
      <c r="K300" s="13" t="e">
        <f>cost!K300*cost!$K$3/cost!$P$1</f>
        <v>#VALUE!</v>
      </c>
      <c r="L300" s="13" t="e">
        <f>cost!L300*cost!$L$3*cost!$L$2/cost!$P$1</f>
        <v>#VALUE!</v>
      </c>
    </row>
    <row r="301" spans="1:12" ht="36" x14ac:dyDescent="0.2">
      <c r="A301" s="34" t="s">
        <v>4898</v>
      </c>
      <c r="B301" s="15" t="s">
        <v>406</v>
      </c>
      <c r="C301" s="15" t="s">
        <v>2444</v>
      </c>
      <c r="D301" s="19"/>
      <c r="E301" s="20">
        <f>cost!E301*cost!$E$3*cost!$E$2/cost!$P$1</f>
        <v>227.027027027027</v>
      </c>
      <c r="F301" s="13">
        <f>(cost!F301*cost!$F$3/cost!$P$1)/2</f>
        <v>101.35135135135134</v>
      </c>
      <c r="G301" s="13">
        <f>cost!G301*cost!$G$3*cost!$G$2/cost!$P$1+(cost!F301*cost!$F$3/cost!$P$1)/2</f>
        <v>135.40540540540539</v>
      </c>
      <c r="H301" s="13">
        <f>cost!H301*cost!$H$3*cost!$H$2/cost!$P$1</f>
        <v>65.945945945945937</v>
      </c>
      <c r="I301" s="13">
        <f>cost!I301*cost!$I$3*cost!$I$2/cost!$P$1</f>
        <v>0</v>
      </c>
      <c r="J301" s="13">
        <f>cost!J301*cost!$J$3*cost!$J$2/cost!$P$1</f>
        <v>0</v>
      </c>
      <c r="K301" s="13">
        <f>cost!K301*cost!$K$3/cost!$P$1</f>
        <v>0</v>
      </c>
      <c r="L301" s="13">
        <f>cost!L301*cost!$L$3*cost!$L$2/cost!$P$1</f>
        <v>0</v>
      </c>
    </row>
    <row r="302" spans="1:12" ht="36" x14ac:dyDescent="0.2">
      <c r="A302" s="34" t="s">
        <v>4899</v>
      </c>
      <c r="B302" s="15" t="s">
        <v>407</v>
      </c>
      <c r="C302" s="15" t="s">
        <v>2445</v>
      </c>
      <c r="D302" s="19"/>
      <c r="E302" s="20" t="e">
        <f>cost!E302*cost!$E$3*cost!$E$2/cost!$P$1</f>
        <v>#VALUE!</v>
      </c>
      <c r="F302" s="13" t="e">
        <f>(cost!F302*cost!$F$3/cost!$P$1)/2</f>
        <v>#VALUE!</v>
      </c>
      <c r="G302" s="13" t="e">
        <f>cost!G302*cost!$G$3*cost!$G$2/cost!$P$1+(cost!F302*cost!$F$3/cost!$P$1)/2</f>
        <v>#VALUE!</v>
      </c>
      <c r="H302" s="13" t="e">
        <f>cost!H302*cost!$H$3*cost!$H$2/cost!$P$1</f>
        <v>#VALUE!</v>
      </c>
      <c r="I302" s="13" t="e">
        <f>cost!I302*cost!$I$3*cost!$I$2/cost!$P$1</f>
        <v>#VALUE!</v>
      </c>
      <c r="J302" s="13" t="e">
        <f>cost!J302*cost!$J$3*cost!$J$2/cost!$P$1</f>
        <v>#VALUE!</v>
      </c>
      <c r="K302" s="13" t="e">
        <f>cost!K302*cost!$K$3/cost!$P$1</f>
        <v>#VALUE!</v>
      </c>
      <c r="L302" s="13" t="e">
        <f>cost!L302*cost!$L$3*cost!$L$2/cost!$P$1</f>
        <v>#VALUE!</v>
      </c>
    </row>
    <row r="303" spans="1:12" ht="72" x14ac:dyDescent="0.2">
      <c r="A303" s="34" t="s">
        <v>4900</v>
      </c>
      <c r="B303" s="15" t="s">
        <v>408</v>
      </c>
      <c r="C303" s="15" t="s">
        <v>2446</v>
      </c>
      <c r="D303" s="19"/>
      <c r="E303" s="20" t="e">
        <f>cost!E303*cost!$E$3*cost!$E$2/cost!$P$1</f>
        <v>#VALUE!</v>
      </c>
      <c r="F303" s="13" t="e">
        <f>(cost!F303*cost!$F$3/cost!$P$1)/2</f>
        <v>#VALUE!</v>
      </c>
      <c r="G303" s="13" t="e">
        <f>cost!G303*cost!$G$3*cost!$G$2/cost!$P$1+(cost!F303*cost!$F$3/cost!$P$1)/2</f>
        <v>#VALUE!</v>
      </c>
      <c r="H303" s="13" t="e">
        <f>cost!H303*cost!$H$3*cost!$H$2/cost!$P$1</f>
        <v>#VALUE!</v>
      </c>
      <c r="I303" s="13" t="e">
        <f>cost!I303*cost!$I$3*cost!$I$2/cost!$P$1</f>
        <v>#VALUE!</v>
      </c>
      <c r="J303" s="13" t="e">
        <f>cost!J303*cost!$J$3*cost!$J$2/cost!$P$1</f>
        <v>#VALUE!</v>
      </c>
      <c r="K303" s="13" t="e">
        <f>cost!K303*cost!$K$3/cost!$P$1</f>
        <v>#VALUE!</v>
      </c>
      <c r="L303" s="13" t="e">
        <f>cost!L303*cost!$L$3*cost!$L$2/cost!$P$1</f>
        <v>#VALUE!</v>
      </c>
    </row>
    <row r="304" spans="1:12" ht="72" x14ac:dyDescent="0.2">
      <c r="A304" s="34" t="s">
        <v>4901</v>
      </c>
      <c r="B304" s="15" t="s">
        <v>409</v>
      </c>
      <c r="C304" s="15" t="s">
        <v>2447</v>
      </c>
      <c r="D304" s="19"/>
      <c r="E304" s="20" t="e">
        <f>cost!E304*cost!$E$3*cost!$E$2/cost!$P$1</f>
        <v>#VALUE!</v>
      </c>
      <c r="F304" s="13" t="e">
        <f>(cost!F304*cost!$F$3/cost!$P$1)/2</f>
        <v>#VALUE!</v>
      </c>
      <c r="G304" s="13" t="e">
        <f>cost!G304*cost!$G$3*cost!$G$2/cost!$P$1+(cost!F304*cost!$F$3/cost!$P$1)/2</f>
        <v>#VALUE!</v>
      </c>
      <c r="H304" s="13" t="e">
        <f>cost!H304*cost!$H$3*cost!$H$2/cost!$P$1</f>
        <v>#VALUE!</v>
      </c>
      <c r="I304" s="13" t="e">
        <f>cost!I304*cost!$I$3*cost!$I$2/cost!$P$1</f>
        <v>#VALUE!</v>
      </c>
      <c r="J304" s="13" t="e">
        <f>cost!J304*cost!$J$3*cost!$J$2/cost!$P$1</f>
        <v>#VALUE!</v>
      </c>
      <c r="K304" s="13" t="e">
        <f>cost!K304*cost!$K$3/cost!$P$1</f>
        <v>#VALUE!</v>
      </c>
      <c r="L304" s="13" t="e">
        <f>cost!L304*cost!$L$3*cost!$L$2/cost!$P$1</f>
        <v>#VALUE!</v>
      </c>
    </row>
    <row r="305" spans="1:12" ht="36" x14ac:dyDescent="0.2">
      <c r="A305" s="34" t="s">
        <v>4902</v>
      </c>
      <c r="B305" s="15" t="s">
        <v>410</v>
      </c>
      <c r="C305" s="15" t="s">
        <v>2448</v>
      </c>
      <c r="D305" s="19"/>
      <c r="E305" s="20" t="e">
        <f>cost!E305*cost!$E$3*cost!$E$2/cost!$P$1</f>
        <v>#VALUE!</v>
      </c>
      <c r="F305" s="13" t="e">
        <f>(cost!F305*cost!$F$3/cost!$P$1)/2</f>
        <v>#VALUE!</v>
      </c>
      <c r="G305" s="13" t="e">
        <f>cost!G305*cost!$G$3*cost!$G$2/cost!$P$1+(cost!F305*cost!$F$3/cost!$P$1)/2</f>
        <v>#VALUE!</v>
      </c>
      <c r="H305" s="13" t="e">
        <f>cost!H305*cost!$H$3*cost!$H$2/cost!$P$1</f>
        <v>#VALUE!</v>
      </c>
      <c r="I305" s="13" t="e">
        <f>cost!I305*cost!$I$3*cost!$I$2/cost!$P$1</f>
        <v>#VALUE!</v>
      </c>
      <c r="J305" s="13" t="e">
        <f>cost!J305*cost!$J$3*cost!$J$2/cost!$P$1</f>
        <v>#VALUE!</v>
      </c>
      <c r="K305" s="13" t="e">
        <f>cost!K305*cost!$K$3/cost!$P$1</f>
        <v>#VALUE!</v>
      </c>
      <c r="L305" s="13" t="e">
        <f>cost!L305*cost!$L$3*cost!$L$2/cost!$P$1</f>
        <v>#VALUE!</v>
      </c>
    </row>
    <row r="306" spans="1:12" ht="18" x14ac:dyDescent="0.2">
      <c r="A306" s="35" t="s">
        <v>4903</v>
      </c>
      <c r="B306" s="15" t="s">
        <v>411</v>
      </c>
      <c r="C306" s="15" t="s">
        <v>411</v>
      </c>
      <c r="D306" s="19"/>
      <c r="E306" s="20">
        <f>cost!E306*cost!$E$3*cost!$E$2/cost!$P$1</f>
        <v>0</v>
      </c>
      <c r="F306" s="13">
        <f>(cost!F306*cost!$F$3/cost!$P$1)/2</f>
        <v>0</v>
      </c>
      <c r="G306" s="13">
        <f>cost!G306*cost!$G$3*cost!$G$2/cost!$P$1+(cost!F306*cost!$F$3/cost!$P$1)/2</f>
        <v>0</v>
      </c>
      <c r="H306" s="13">
        <f>cost!H306*cost!$H$3*cost!$H$2/cost!$P$1</f>
        <v>0</v>
      </c>
      <c r="I306" s="13">
        <f>cost!I306*cost!$I$3*cost!$I$2/cost!$P$1</f>
        <v>0</v>
      </c>
      <c r="J306" s="13">
        <f>cost!J306*cost!$J$3*cost!$J$2/cost!$P$1</f>
        <v>81.99922500000001</v>
      </c>
      <c r="K306" s="13">
        <f>cost!K306*cost!$K$3/cost!$P$1</f>
        <v>197.21100000000001</v>
      </c>
      <c r="L306" s="13">
        <f>cost!L306*cost!$L$3*cost!$L$2/cost!$P$1</f>
        <v>260.93745449991161</v>
      </c>
    </row>
    <row r="307" spans="1:12" ht="126" x14ac:dyDescent="0.2">
      <c r="A307" s="34" t="s">
        <v>4904</v>
      </c>
      <c r="B307" s="15" t="s">
        <v>412</v>
      </c>
      <c r="C307" s="15" t="s">
        <v>2449</v>
      </c>
      <c r="D307" s="19"/>
      <c r="E307" s="20" t="e">
        <f>cost!E307*cost!$E$3*cost!$E$2/cost!$P$1</f>
        <v>#VALUE!</v>
      </c>
      <c r="F307" s="13" t="e">
        <f>(cost!F307*cost!$F$3/cost!$P$1)/2</f>
        <v>#VALUE!</v>
      </c>
      <c r="G307" s="13" t="e">
        <f>cost!G307*cost!$G$3*cost!$G$2/cost!$P$1+(cost!F307*cost!$F$3/cost!$P$1)/2</f>
        <v>#VALUE!</v>
      </c>
      <c r="H307" s="13" t="e">
        <f>cost!H307*cost!$H$3*cost!$H$2/cost!$P$1</f>
        <v>#VALUE!</v>
      </c>
      <c r="I307" s="13" t="e">
        <f>cost!I307*cost!$I$3*cost!$I$2/cost!$P$1</f>
        <v>#VALUE!</v>
      </c>
      <c r="J307" s="13" t="e">
        <f>cost!J307*cost!$J$3*cost!$J$2/cost!$P$1</f>
        <v>#VALUE!</v>
      </c>
      <c r="K307" s="13" t="e">
        <f>cost!K307*cost!$K$3/cost!$P$1</f>
        <v>#VALUE!</v>
      </c>
      <c r="L307" s="13" t="e">
        <f>cost!L307*cost!$L$3*cost!$L$2/cost!$P$1</f>
        <v>#VALUE!</v>
      </c>
    </row>
    <row r="308" spans="1:12" ht="54" x14ac:dyDescent="0.2">
      <c r="A308" s="35" t="s">
        <v>4905</v>
      </c>
      <c r="B308" s="15" t="s">
        <v>413</v>
      </c>
      <c r="C308" s="15" t="s">
        <v>2450</v>
      </c>
      <c r="D308" s="19"/>
      <c r="E308" s="20" t="e">
        <f>cost!E308*cost!$E$3*cost!$E$2/cost!$P$1</f>
        <v>#VALUE!</v>
      </c>
      <c r="F308" s="13" t="e">
        <f>(cost!F308*cost!$F$3/cost!$P$1)/2</f>
        <v>#VALUE!</v>
      </c>
      <c r="G308" s="13" t="e">
        <f>cost!G308*cost!$G$3*cost!$G$2/cost!$P$1+(cost!F308*cost!$F$3/cost!$P$1)/2</f>
        <v>#VALUE!</v>
      </c>
      <c r="H308" s="13" t="e">
        <f>cost!H308*cost!$H$3*cost!$H$2/cost!$P$1</f>
        <v>#VALUE!</v>
      </c>
      <c r="I308" s="13" t="e">
        <f>cost!I308*cost!$I$3*cost!$I$2/cost!$P$1</f>
        <v>#VALUE!</v>
      </c>
      <c r="J308" s="13" t="e">
        <f>cost!J308*cost!$J$3*cost!$J$2/cost!$P$1</f>
        <v>#VALUE!</v>
      </c>
      <c r="K308" s="13" t="e">
        <f>cost!K308*cost!$K$3/cost!$P$1</f>
        <v>#VALUE!</v>
      </c>
      <c r="L308" s="13" t="e">
        <f>cost!L308*cost!$L$3*cost!$L$2/cost!$P$1</f>
        <v>#VALUE!</v>
      </c>
    </row>
    <row r="309" spans="1:12" ht="54" x14ac:dyDescent="0.2">
      <c r="A309" s="35" t="s">
        <v>4906</v>
      </c>
      <c r="B309" s="15" t="s">
        <v>414</v>
      </c>
      <c r="C309" s="15" t="s">
        <v>2451</v>
      </c>
      <c r="D309" s="19"/>
      <c r="E309" s="20" t="e">
        <f>cost!E309*cost!$E$3*cost!$E$2/cost!$P$1</f>
        <v>#VALUE!</v>
      </c>
      <c r="F309" s="13" t="e">
        <f>(cost!F309*cost!$F$3/cost!$P$1)/2</f>
        <v>#VALUE!</v>
      </c>
      <c r="G309" s="13" t="e">
        <f>cost!G309*cost!$G$3*cost!$G$2/cost!$P$1+(cost!F309*cost!$F$3/cost!$P$1)/2</f>
        <v>#VALUE!</v>
      </c>
      <c r="H309" s="13" t="e">
        <f>cost!H309*cost!$H$3*cost!$H$2/cost!$P$1</f>
        <v>#VALUE!</v>
      </c>
      <c r="I309" s="13" t="e">
        <f>cost!I309*cost!$I$3*cost!$I$2/cost!$P$1</f>
        <v>#VALUE!</v>
      </c>
      <c r="J309" s="13" t="e">
        <f>cost!J309*cost!$J$3*cost!$J$2/cost!$P$1</f>
        <v>#VALUE!</v>
      </c>
      <c r="K309" s="13" t="e">
        <f>cost!K309*cost!$K$3/cost!$P$1</f>
        <v>#VALUE!</v>
      </c>
      <c r="L309" s="13" t="e">
        <f>cost!L309*cost!$L$3*cost!$L$2/cost!$P$1</f>
        <v>#VALUE!</v>
      </c>
    </row>
    <row r="310" spans="1:12" ht="54" x14ac:dyDescent="0.2">
      <c r="A310" s="35" t="s">
        <v>4907</v>
      </c>
      <c r="B310" s="15" t="s">
        <v>415</v>
      </c>
      <c r="C310" s="15" t="s">
        <v>2452</v>
      </c>
      <c r="D310" s="19"/>
      <c r="E310" s="20">
        <f>cost!E310*cost!$E$3*cost!$E$2/cost!$P$1</f>
        <v>0</v>
      </c>
      <c r="F310" s="13">
        <f>(cost!F310*cost!$F$3/cost!$P$1)/2</f>
        <v>0</v>
      </c>
      <c r="G310" s="13">
        <f>cost!G310*cost!$G$3*cost!$G$2/cost!$P$1+(cost!F310*cost!$F$3/cost!$P$1)/2</f>
        <v>0</v>
      </c>
      <c r="H310" s="13">
        <f>cost!H310*cost!$H$3*cost!$H$2/cost!$P$1</f>
        <v>0</v>
      </c>
      <c r="I310" s="13">
        <f>cost!I310*cost!$I$3*cost!$I$2/cost!$P$1</f>
        <v>0</v>
      </c>
      <c r="J310" s="13">
        <f>cost!J310*cost!$J$3*cost!$J$2/cost!$P$1</f>
        <v>0</v>
      </c>
      <c r="K310" s="13">
        <f>cost!K310*cost!$K$3/cost!$P$1</f>
        <v>1.4189189189189189</v>
      </c>
      <c r="L310" s="13">
        <f>cost!L310*cost!$L$3*cost!$L$2/cost!$P$1</f>
        <v>0</v>
      </c>
    </row>
    <row r="311" spans="1:12" ht="36" x14ac:dyDescent="0.2">
      <c r="A311" s="35" t="s">
        <v>4908</v>
      </c>
      <c r="B311" s="15" t="s">
        <v>416</v>
      </c>
      <c r="C311" s="15" t="s">
        <v>416</v>
      </c>
      <c r="D311" s="19"/>
      <c r="E311" s="20">
        <f>cost!E311*cost!$E$3*cost!$E$2/cost!$P$1</f>
        <v>0</v>
      </c>
      <c r="F311" s="13">
        <f>(cost!F311*cost!$F$3/cost!$P$1)/2</f>
        <v>202.70270270270268</v>
      </c>
      <c r="G311" s="13">
        <f>cost!G311*cost!$G$3*cost!$G$2/cost!$P$1+(cost!F311*cost!$F$3/cost!$P$1)/2</f>
        <v>202.70270270270268</v>
      </c>
      <c r="H311" s="13">
        <f>cost!H311*cost!$H$3*cost!$H$2/cost!$P$1</f>
        <v>0</v>
      </c>
      <c r="I311" s="13">
        <f>cost!I311*cost!$I$3*cost!$I$2/cost!$P$1</f>
        <v>0</v>
      </c>
      <c r="J311" s="13">
        <f>cost!J311*cost!$J$3*cost!$J$2/cost!$P$1</f>
        <v>0</v>
      </c>
      <c r="K311" s="13">
        <f>cost!K311*cost!$K$3/cost!$P$1</f>
        <v>0</v>
      </c>
      <c r="L311" s="13">
        <f>cost!L311*cost!$L$3*cost!$L$2/cost!$P$1</f>
        <v>0</v>
      </c>
    </row>
    <row r="312" spans="1:12" ht="72" x14ac:dyDescent="0.2">
      <c r="A312" s="35" t="s">
        <v>4909</v>
      </c>
      <c r="B312" s="15" t="s">
        <v>417</v>
      </c>
      <c r="C312" s="15" t="s">
        <v>2453</v>
      </c>
      <c r="D312" s="19"/>
      <c r="E312" s="20" t="e">
        <f>cost!E312*cost!$E$3*cost!$E$2/cost!$P$1</f>
        <v>#VALUE!</v>
      </c>
      <c r="F312" s="13" t="e">
        <f>(cost!F312*cost!$F$3/cost!$P$1)/2</f>
        <v>#VALUE!</v>
      </c>
      <c r="G312" s="13" t="e">
        <f>cost!G312*cost!$G$3*cost!$G$2/cost!$P$1+(cost!F312*cost!$F$3/cost!$P$1)/2</f>
        <v>#VALUE!</v>
      </c>
      <c r="H312" s="13" t="e">
        <f>cost!H312*cost!$H$3*cost!$H$2/cost!$P$1</f>
        <v>#VALUE!</v>
      </c>
      <c r="I312" s="13" t="e">
        <f>cost!I312*cost!$I$3*cost!$I$2/cost!$P$1</f>
        <v>#VALUE!</v>
      </c>
      <c r="J312" s="13" t="e">
        <f>cost!J312*cost!$J$3*cost!$J$2/cost!$P$1</f>
        <v>#VALUE!</v>
      </c>
      <c r="K312" s="13" t="e">
        <f>cost!K312*cost!$K$3/cost!$P$1</f>
        <v>#VALUE!</v>
      </c>
      <c r="L312" s="13" t="e">
        <f>cost!L312*cost!$L$3*cost!$L$2/cost!$P$1</f>
        <v>#VALUE!</v>
      </c>
    </row>
    <row r="313" spans="1:12" ht="54" x14ac:dyDescent="0.2">
      <c r="A313" s="35" t="s">
        <v>4910</v>
      </c>
      <c r="B313" s="15" t="s">
        <v>418</v>
      </c>
      <c r="C313" s="15" t="s">
        <v>2454</v>
      </c>
      <c r="D313" s="19"/>
      <c r="E313" s="20" t="e">
        <f>cost!E313*cost!$E$3*cost!$E$2/cost!$P$1</f>
        <v>#VALUE!</v>
      </c>
      <c r="F313" s="13" t="e">
        <f>(cost!F313*cost!$F$3/cost!$P$1)/2</f>
        <v>#VALUE!</v>
      </c>
      <c r="G313" s="13" t="e">
        <f>cost!G313*cost!$G$3*cost!$G$2/cost!$P$1+(cost!F313*cost!$F$3/cost!$P$1)/2</f>
        <v>#VALUE!</v>
      </c>
      <c r="H313" s="13" t="e">
        <f>cost!H313*cost!$H$3*cost!$H$2/cost!$P$1</f>
        <v>#VALUE!</v>
      </c>
      <c r="I313" s="13" t="e">
        <f>cost!I313*cost!$I$3*cost!$I$2/cost!$P$1</f>
        <v>#VALUE!</v>
      </c>
      <c r="J313" s="13" t="e">
        <f>cost!J313*cost!$J$3*cost!$J$2/cost!$P$1</f>
        <v>#VALUE!</v>
      </c>
      <c r="K313" s="13" t="e">
        <f>cost!K313*cost!$K$3/cost!$P$1</f>
        <v>#VALUE!</v>
      </c>
      <c r="L313" s="13" t="e">
        <f>cost!L313*cost!$L$3*cost!$L$2/cost!$P$1</f>
        <v>#VALUE!</v>
      </c>
    </row>
    <row r="314" spans="1:12" ht="108" x14ac:dyDescent="0.2">
      <c r="A314" s="35" t="s">
        <v>4911</v>
      </c>
      <c r="B314" s="15" t="s">
        <v>134</v>
      </c>
      <c r="C314" s="15" t="s">
        <v>2455</v>
      </c>
      <c r="D314" s="19"/>
      <c r="E314" s="20">
        <f>cost!E314*cost!$E$3*cost!$E$2/cost!$P$1</f>
        <v>0</v>
      </c>
      <c r="F314" s="13">
        <f>(cost!F314*cost!$F$3/cost!$P$1)/2</f>
        <v>0</v>
      </c>
      <c r="G314" s="13">
        <f>cost!G314*cost!$G$3*cost!$G$2/cost!$P$1+(cost!F314*cost!$F$3/cost!$P$1)/2</f>
        <v>0</v>
      </c>
      <c r="H314" s="13">
        <f>cost!H314*cost!$H$3*cost!$H$2/cost!$P$1</f>
        <v>0</v>
      </c>
      <c r="I314" s="13">
        <f>cost!I314*cost!$I$3*cost!$I$2/cost!$P$1</f>
        <v>0</v>
      </c>
      <c r="J314" s="13">
        <f>cost!J314*cost!$J$3*cost!$J$2/cost!$P$1</f>
        <v>0</v>
      </c>
      <c r="K314" s="13">
        <f>cost!K314*cost!$K$3/cost!$P$1</f>
        <v>1083.1081081081081</v>
      </c>
      <c r="L314" s="13">
        <f>cost!L314*cost!$L$3*cost!$L$2/cost!$P$1</f>
        <v>0</v>
      </c>
    </row>
    <row r="315" spans="1:12" ht="54" x14ac:dyDescent="0.2">
      <c r="A315" s="35" t="s">
        <v>4912</v>
      </c>
      <c r="B315" s="15" t="s">
        <v>419</v>
      </c>
      <c r="C315" s="15" t="s">
        <v>2456</v>
      </c>
      <c r="D315" s="19"/>
      <c r="E315" s="20">
        <f>cost!E315*cost!$E$3*cost!$E$2/cost!$P$1</f>
        <v>0</v>
      </c>
      <c r="F315" s="13">
        <f>(cost!F315*cost!$F$3/cost!$P$1)/2</f>
        <v>0</v>
      </c>
      <c r="G315" s="13">
        <f>cost!G315*cost!$G$3*cost!$G$2/cost!$P$1+(cost!F315*cost!$F$3/cost!$P$1)/2</f>
        <v>0</v>
      </c>
      <c r="H315" s="13">
        <f>cost!H315*cost!$H$3*cost!$H$2/cost!$P$1</f>
        <v>0</v>
      </c>
      <c r="I315" s="13">
        <f>cost!I315*cost!$I$3*cost!$I$2/cost!$P$1</f>
        <v>0</v>
      </c>
      <c r="J315" s="13">
        <f>cost!J315*cost!$J$3*cost!$J$2/cost!$P$1</f>
        <v>0</v>
      </c>
      <c r="K315" s="13">
        <f>cost!K315*cost!$K$3/cost!$P$1</f>
        <v>0</v>
      </c>
      <c r="L315" s="13">
        <f>cost!L315*cost!$L$3*cost!$L$2/cost!$P$1</f>
        <v>0</v>
      </c>
    </row>
    <row r="316" spans="1:12" ht="54" x14ac:dyDescent="0.2">
      <c r="A316" s="35" t="s">
        <v>4913</v>
      </c>
      <c r="B316" s="15" t="s">
        <v>420</v>
      </c>
      <c r="C316" s="15" t="s">
        <v>2457</v>
      </c>
      <c r="D316" s="19"/>
      <c r="E316" s="20" t="e">
        <f>cost!E316*cost!$E$3*cost!$E$2/cost!$P$1</f>
        <v>#VALUE!</v>
      </c>
      <c r="F316" s="13" t="e">
        <f>(cost!F316*cost!$F$3/cost!$P$1)/2</f>
        <v>#VALUE!</v>
      </c>
      <c r="G316" s="13" t="e">
        <f>cost!G316*cost!$G$3*cost!$G$2/cost!$P$1+(cost!F316*cost!$F$3/cost!$P$1)/2</f>
        <v>#VALUE!</v>
      </c>
      <c r="H316" s="13" t="e">
        <f>cost!H316*cost!$H$3*cost!$H$2/cost!$P$1</f>
        <v>#VALUE!</v>
      </c>
      <c r="I316" s="13" t="e">
        <f>cost!I316*cost!$I$3*cost!$I$2/cost!$P$1</f>
        <v>#VALUE!</v>
      </c>
      <c r="J316" s="13" t="e">
        <f>cost!J316*cost!$J$3*cost!$J$2/cost!$P$1</f>
        <v>#VALUE!</v>
      </c>
      <c r="K316" s="13" t="e">
        <f>cost!K316*cost!$K$3/cost!$P$1</f>
        <v>#VALUE!</v>
      </c>
      <c r="L316" s="13" t="e">
        <f>cost!L316*cost!$L$3*cost!$L$2/cost!$P$1</f>
        <v>#VALUE!</v>
      </c>
    </row>
    <row r="317" spans="1:12" ht="90" x14ac:dyDescent="0.2">
      <c r="A317" s="35" t="s">
        <v>4914</v>
      </c>
      <c r="B317" s="15" t="s">
        <v>421</v>
      </c>
      <c r="C317" s="15" t="s">
        <v>2458</v>
      </c>
      <c r="D317" s="19"/>
      <c r="E317" s="20">
        <f>cost!E317*cost!$E$3*cost!$E$2/cost!$P$1</f>
        <v>0</v>
      </c>
      <c r="F317" s="13">
        <f>(cost!F317*cost!$F$3/cost!$P$1)/2</f>
        <v>0</v>
      </c>
      <c r="G317" s="13">
        <f>cost!G317*cost!$G$3*cost!$G$2/cost!$P$1+(cost!F317*cost!$F$3/cost!$P$1)/2</f>
        <v>0</v>
      </c>
      <c r="H317" s="13">
        <f>cost!H317*cost!$H$3*cost!$H$2/cost!$P$1</f>
        <v>0</v>
      </c>
      <c r="I317" s="13">
        <f>cost!I317*cost!$I$3*cost!$I$2/cost!$P$1</f>
        <v>0</v>
      </c>
      <c r="J317" s="13">
        <f>cost!J317*cost!$J$3*cost!$J$2/cost!$P$1</f>
        <v>0</v>
      </c>
      <c r="K317" s="13">
        <f>cost!K317*cost!$K$3/cost!$P$1</f>
        <v>630</v>
      </c>
      <c r="L317" s="13">
        <f>cost!L317*cost!$L$3*cost!$L$2/cost!$P$1</f>
        <v>630</v>
      </c>
    </row>
    <row r="318" spans="1:12" ht="54" x14ac:dyDescent="0.2">
      <c r="A318" s="34" t="s">
        <v>4915</v>
      </c>
      <c r="B318" s="15" t="s">
        <v>60</v>
      </c>
      <c r="C318" s="15" t="s">
        <v>2459</v>
      </c>
      <c r="D318" s="19"/>
      <c r="E318" s="20">
        <f>cost!E318*cost!$E$3*cost!$E$2/cost!$P$1</f>
        <v>1362.1621621621621</v>
      </c>
      <c r="F318" s="13">
        <f>(cost!F318*cost!$F$3/cost!$P$1)/2</f>
        <v>709.45945945945948</v>
      </c>
      <c r="G318" s="13">
        <f>cost!G318*cost!$G$3*cost!$G$2/cost!$P$1+(cost!F318*cost!$F$3/cost!$P$1)/2</f>
        <v>913.78378378378375</v>
      </c>
      <c r="H318" s="13">
        <f>cost!H318*cost!$H$3*cost!$H$2/cost!$P$1</f>
        <v>791.35135135135135</v>
      </c>
      <c r="I318" s="13">
        <f>cost!I318*cost!$I$3*cost!$I$2/cost!$P$1</f>
        <v>0</v>
      </c>
      <c r="J318" s="13">
        <f>cost!J318*cost!$J$3*cost!$J$2/cost!$P$1</f>
        <v>0</v>
      </c>
      <c r="K318" s="13">
        <f>cost!K318*cost!$K$3/cost!$P$1</f>
        <v>0</v>
      </c>
      <c r="L318" s="13">
        <f>cost!L318*cost!$L$3*cost!$L$2/cost!$P$1</f>
        <v>0</v>
      </c>
    </row>
    <row r="319" spans="1:12" ht="54" x14ac:dyDescent="0.2">
      <c r="A319" s="34" t="s">
        <v>4916</v>
      </c>
      <c r="B319" s="15" t="s">
        <v>422</v>
      </c>
      <c r="C319" s="15" t="s">
        <v>2460</v>
      </c>
      <c r="D319" s="19"/>
      <c r="E319" s="20" t="e">
        <f>cost!E319*cost!$E$3*cost!$E$2/cost!$P$1</f>
        <v>#VALUE!</v>
      </c>
      <c r="F319" s="13" t="e">
        <f>(cost!F319*cost!$F$3/cost!$P$1)/2</f>
        <v>#VALUE!</v>
      </c>
      <c r="G319" s="13" t="e">
        <f>cost!G319*cost!$G$3*cost!$G$2/cost!$P$1+(cost!F319*cost!$F$3/cost!$P$1)/2</f>
        <v>#VALUE!</v>
      </c>
      <c r="H319" s="13" t="e">
        <f>cost!H319*cost!$H$3*cost!$H$2/cost!$P$1</f>
        <v>#VALUE!</v>
      </c>
      <c r="I319" s="13" t="e">
        <f>cost!I319*cost!$I$3*cost!$I$2/cost!$P$1</f>
        <v>#VALUE!</v>
      </c>
      <c r="J319" s="13" t="e">
        <f>cost!J319*cost!$J$3*cost!$J$2/cost!$P$1</f>
        <v>#VALUE!</v>
      </c>
      <c r="K319" s="13" t="e">
        <f>cost!K319*cost!$K$3/cost!$P$1</f>
        <v>#VALUE!</v>
      </c>
      <c r="L319" s="13" t="e">
        <f>cost!L319*cost!$L$3*cost!$L$2/cost!$P$1</f>
        <v>#VALUE!</v>
      </c>
    </row>
    <row r="320" spans="1:12" ht="180" x14ac:dyDescent="0.2">
      <c r="A320" s="34" t="s">
        <v>4917</v>
      </c>
      <c r="B320" s="15" t="s">
        <v>423</v>
      </c>
      <c r="C320" s="15" t="s">
        <v>2461</v>
      </c>
      <c r="D320" s="19"/>
      <c r="E320" s="20" t="e">
        <f>cost!E320*cost!$E$3*cost!$E$2/cost!$P$1</f>
        <v>#VALUE!</v>
      </c>
      <c r="F320" s="13" t="e">
        <f>(cost!F320*cost!$F$3/cost!$P$1)/2</f>
        <v>#VALUE!</v>
      </c>
      <c r="G320" s="13" t="e">
        <f>cost!G320*cost!$G$3*cost!$G$2/cost!$P$1+(cost!F320*cost!$F$3/cost!$P$1)/2</f>
        <v>#VALUE!</v>
      </c>
      <c r="H320" s="13" t="e">
        <f>cost!H320*cost!$H$3*cost!$H$2/cost!$P$1</f>
        <v>#VALUE!</v>
      </c>
      <c r="I320" s="13" t="e">
        <f>cost!I320*cost!$I$3*cost!$I$2/cost!$P$1</f>
        <v>#VALUE!</v>
      </c>
      <c r="J320" s="13" t="e">
        <f>cost!J320*cost!$J$3*cost!$J$2/cost!$P$1</f>
        <v>#VALUE!</v>
      </c>
      <c r="K320" s="13" t="e">
        <f>cost!K320*cost!$K$3/cost!$P$1</f>
        <v>#VALUE!</v>
      </c>
      <c r="L320" s="13" t="e">
        <f>cost!L320*cost!$L$3*cost!$L$2/cost!$P$1</f>
        <v>#VALUE!</v>
      </c>
    </row>
    <row r="321" spans="1:12" ht="72" x14ac:dyDescent="0.2">
      <c r="A321" s="34" t="s">
        <v>4918</v>
      </c>
      <c r="B321" s="15" t="s">
        <v>110</v>
      </c>
      <c r="C321" s="15" t="s">
        <v>2462</v>
      </c>
      <c r="D321" s="19"/>
      <c r="E321" s="20">
        <f>cost!E321*cost!$E$3*cost!$E$2/cost!$P$1</f>
        <v>1135.135135135135</v>
      </c>
      <c r="F321" s="13">
        <f>(cost!F321*cost!$F$3/cost!$P$1)/2</f>
        <v>425.67567567567568</v>
      </c>
      <c r="G321" s="13">
        <f>cost!G321*cost!$G$3*cost!$G$2/cost!$P$1+(cost!F321*cost!$F$3/cost!$P$1)/2</f>
        <v>766.21621621621625</v>
      </c>
      <c r="H321" s="13">
        <f>cost!H321*cost!$H$3*cost!$H$2/cost!$P$1</f>
        <v>1187.0270270270269</v>
      </c>
      <c r="I321" s="13">
        <f>cost!I321*cost!$I$3*cost!$I$2/cost!$P$1</f>
        <v>0</v>
      </c>
      <c r="J321" s="13">
        <f>cost!J321*cost!$J$3*cost!$J$2/cost!$P$1</f>
        <v>0</v>
      </c>
      <c r="K321" s="13">
        <f>cost!K321*cost!$K$3/cost!$P$1</f>
        <v>0</v>
      </c>
      <c r="L321" s="13">
        <f>cost!L321*cost!$L$3*cost!$L$2/cost!$P$1</f>
        <v>0</v>
      </c>
    </row>
    <row r="322" spans="1:12" ht="162" x14ac:dyDescent="0.2">
      <c r="A322" s="34" t="s">
        <v>4919</v>
      </c>
      <c r="B322" s="15" t="s">
        <v>26</v>
      </c>
      <c r="C322" s="15" t="s">
        <v>2463</v>
      </c>
      <c r="D322" s="19"/>
      <c r="E322" s="20">
        <f>cost!E322*cost!$E$3*cost!$E$2/cost!$P$1</f>
        <v>908.10810810810801</v>
      </c>
      <c r="F322" s="13">
        <f>(cost!F322*cost!$F$3/cost!$P$1)/2</f>
        <v>340.54054054054052</v>
      </c>
      <c r="G322" s="13">
        <f>cost!G322*cost!$G$3*cost!$G$2/cost!$P$1+(cost!F322*cost!$F$3/cost!$P$1)/2</f>
        <v>612.97297297297291</v>
      </c>
      <c r="H322" s="13">
        <f>cost!H322*cost!$H$3*cost!$H$2/cost!$P$1</f>
        <v>989.18918918918916</v>
      </c>
      <c r="I322" s="13">
        <f>cost!I322*cost!$I$3*cost!$I$2/cost!$P$1</f>
        <v>0</v>
      </c>
      <c r="J322" s="13">
        <f>cost!J322*cost!$J$3*cost!$J$2/cost!$P$1</f>
        <v>0</v>
      </c>
      <c r="K322" s="13">
        <f>cost!K322*cost!$K$3/cost!$P$1</f>
        <v>0</v>
      </c>
      <c r="L322" s="13">
        <f>cost!L322*cost!$L$3*cost!$L$2/cost!$P$1</f>
        <v>0</v>
      </c>
    </row>
    <row r="323" spans="1:12" ht="126" x14ac:dyDescent="0.2">
      <c r="A323" s="34" t="s">
        <v>4920</v>
      </c>
      <c r="B323" s="15" t="s">
        <v>424</v>
      </c>
      <c r="C323" s="15" t="s">
        <v>2464</v>
      </c>
      <c r="D323" s="19"/>
      <c r="E323" s="20" t="e">
        <f>cost!E323*cost!$E$3*cost!$E$2/cost!$P$1</f>
        <v>#VALUE!</v>
      </c>
      <c r="F323" s="13" t="e">
        <f>(cost!F323*cost!$F$3/cost!$P$1)/2</f>
        <v>#VALUE!</v>
      </c>
      <c r="G323" s="13" t="e">
        <f>cost!G323*cost!$G$3*cost!$G$2/cost!$P$1+(cost!F323*cost!$F$3/cost!$P$1)/2</f>
        <v>#VALUE!</v>
      </c>
      <c r="H323" s="13" t="e">
        <f>cost!H323*cost!$H$3*cost!$H$2/cost!$P$1</f>
        <v>#VALUE!</v>
      </c>
      <c r="I323" s="13" t="e">
        <f>cost!I323*cost!$I$3*cost!$I$2/cost!$P$1</f>
        <v>#VALUE!</v>
      </c>
      <c r="J323" s="13" t="e">
        <f>cost!J323*cost!$J$3*cost!$J$2/cost!$P$1</f>
        <v>#VALUE!</v>
      </c>
      <c r="K323" s="13" t="e">
        <f>cost!K323*cost!$K$3/cost!$P$1</f>
        <v>#VALUE!</v>
      </c>
      <c r="L323" s="13" t="e">
        <f>cost!L323*cost!$L$3*cost!$L$2/cost!$P$1</f>
        <v>#VALUE!</v>
      </c>
    </row>
    <row r="324" spans="1:12" ht="162" x14ac:dyDescent="0.2">
      <c r="A324" s="34" t="s">
        <v>4921</v>
      </c>
      <c r="B324" s="15" t="s">
        <v>425</v>
      </c>
      <c r="C324" s="15" t="s">
        <v>2465</v>
      </c>
      <c r="D324" s="19"/>
      <c r="E324" s="20" t="e">
        <f>cost!E324*cost!$E$3*cost!$E$2/cost!$P$1</f>
        <v>#VALUE!</v>
      </c>
      <c r="F324" s="13" t="e">
        <f>(cost!F324*cost!$F$3/cost!$P$1)/2</f>
        <v>#VALUE!</v>
      </c>
      <c r="G324" s="13" t="e">
        <f>cost!G324*cost!$G$3*cost!$G$2/cost!$P$1+(cost!F324*cost!$F$3/cost!$P$1)/2</f>
        <v>#VALUE!</v>
      </c>
      <c r="H324" s="13" t="e">
        <f>cost!H324*cost!$H$3*cost!$H$2/cost!$P$1</f>
        <v>#VALUE!</v>
      </c>
      <c r="I324" s="13" t="e">
        <f>cost!I324*cost!$I$3*cost!$I$2/cost!$P$1</f>
        <v>#VALUE!</v>
      </c>
      <c r="J324" s="13" t="e">
        <f>cost!J324*cost!$J$3*cost!$J$2/cost!$P$1</f>
        <v>#VALUE!</v>
      </c>
      <c r="K324" s="13" t="e">
        <f>cost!K324*cost!$K$3/cost!$P$1</f>
        <v>#VALUE!</v>
      </c>
      <c r="L324" s="13" t="e">
        <f>cost!L324*cost!$L$3*cost!$L$2/cost!$P$1</f>
        <v>#VALUE!</v>
      </c>
    </row>
    <row r="325" spans="1:12" ht="90" x14ac:dyDescent="0.2">
      <c r="A325" s="34" t="s">
        <v>4922</v>
      </c>
      <c r="B325" s="15" t="s">
        <v>426</v>
      </c>
      <c r="C325" s="15" t="s">
        <v>2466</v>
      </c>
      <c r="D325" s="19"/>
      <c r="E325" s="20" t="e">
        <f>cost!E325*cost!$E$3*cost!$E$2/cost!$P$1</f>
        <v>#VALUE!</v>
      </c>
      <c r="F325" s="13" t="e">
        <f>(cost!F325*cost!$F$3/cost!$P$1)/2</f>
        <v>#VALUE!</v>
      </c>
      <c r="G325" s="13" t="e">
        <f>cost!G325*cost!$G$3*cost!$G$2/cost!$P$1+(cost!F325*cost!$F$3/cost!$P$1)/2</f>
        <v>#VALUE!</v>
      </c>
      <c r="H325" s="13" t="e">
        <f>cost!H325*cost!$H$3*cost!$H$2/cost!$P$1</f>
        <v>#VALUE!</v>
      </c>
      <c r="I325" s="13" t="e">
        <f>cost!I325*cost!$I$3*cost!$I$2/cost!$P$1</f>
        <v>#VALUE!</v>
      </c>
      <c r="J325" s="13" t="e">
        <f>cost!J325*cost!$J$3*cost!$J$2/cost!$P$1</f>
        <v>#VALUE!</v>
      </c>
      <c r="K325" s="13" t="e">
        <f>cost!K325*cost!$K$3/cost!$P$1</f>
        <v>#VALUE!</v>
      </c>
      <c r="L325" s="13" t="e">
        <f>cost!L325*cost!$L$3*cost!$L$2/cost!$P$1</f>
        <v>#VALUE!</v>
      </c>
    </row>
    <row r="326" spans="1:12" ht="108" x14ac:dyDescent="0.2">
      <c r="A326" s="34" t="s">
        <v>4923</v>
      </c>
      <c r="B326" s="15" t="s">
        <v>427</v>
      </c>
      <c r="C326" s="15" t="s">
        <v>2467</v>
      </c>
      <c r="D326" s="19"/>
      <c r="E326" s="20" t="e">
        <f>cost!E326*cost!$E$3*cost!$E$2/cost!$P$1</f>
        <v>#VALUE!</v>
      </c>
      <c r="F326" s="13" t="e">
        <f>(cost!F326*cost!$F$3/cost!$P$1)/2</f>
        <v>#VALUE!</v>
      </c>
      <c r="G326" s="13" t="e">
        <f>cost!G326*cost!$G$3*cost!$G$2/cost!$P$1+(cost!F326*cost!$F$3/cost!$P$1)/2</f>
        <v>#VALUE!</v>
      </c>
      <c r="H326" s="13" t="e">
        <f>cost!H326*cost!$H$3*cost!$H$2/cost!$P$1</f>
        <v>#VALUE!</v>
      </c>
      <c r="I326" s="13" t="e">
        <f>cost!I326*cost!$I$3*cost!$I$2/cost!$P$1</f>
        <v>#VALUE!</v>
      </c>
      <c r="J326" s="13" t="e">
        <f>cost!J326*cost!$J$3*cost!$J$2/cost!$P$1</f>
        <v>#VALUE!</v>
      </c>
      <c r="K326" s="13" t="e">
        <f>cost!K326*cost!$K$3/cost!$P$1</f>
        <v>#VALUE!</v>
      </c>
      <c r="L326" s="13" t="e">
        <f>cost!L326*cost!$L$3*cost!$L$2/cost!$P$1</f>
        <v>#VALUE!</v>
      </c>
    </row>
    <row r="327" spans="1:12" ht="90" x14ac:dyDescent="0.2">
      <c r="A327" s="35" t="s">
        <v>4924</v>
      </c>
      <c r="B327" s="15" t="s">
        <v>37</v>
      </c>
      <c r="C327" s="15" t="s">
        <v>2468</v>
      </c>
      <c r="D327" s="19"/>
      <c r="E327" s="20">
        <f>cost!E327*cost!$E$3*cost!$E$2/cost!$P$1</f>
        <v>1816.216216216216</v>
      </c>
      <c r="F327" s="13">
        <f>(cost!F327*cost!$F$3/cost!$P$1)/2</f>
        <v>681.08108108108104</v>
      </c>
      <c r="G327" s="13">
        <f>cost!G327*cost!$G$3*cost!$G$2/cost!$P$1+(cost!F327*cost!$F$3/cost!$P$1)/2</f>
        <v>1089.7297297297296</v>
      </c>
      <c r="H327" s="13">
        <f>cost!H327*cost!$H$3*cost!$H$2/cost!$P$1</f>
        <v>1318.918918918919</v>
      </c>
      <c r="I327" s="13">
        <f>cost!I327*cost!$I$3*cost!$I$2/cost!$P$1</f>
        <v>0</v>
      </c>
      <c r="J327" s="13">
        <f>cost!J327*cost!$J$3*cost!$J$2/cost!$P$1</f>
        <v>0</v>
      </c>
      <c r="K327" s="13">
        <f>cost!K327*cost!$K$3/cost!$P$1</f>
        <v>0</v>
      </c>
      <c r="L327" s="13">
        <f>cost!L327*cost!$L$3*cost!$L$2/cost!$P$1</f>
        <v>0</v>
      </c>
    </row>
    <row r="328" spans="1:12" ht="108" x14ac:dyDescent="0.2">
      <c r="A328" s="35" t="s">
        <v>4925</v>
      </c>
      <c r="B328" s="15" t="s">
        <v>428</v>
      </c>
      <c r="C328" s="15" t="s">
        <v>2469</v>
      </c>
      <c r="D328" s="19"/>
      <c r="E328" s="20" t="e">
        <f>cost!E328*cost!$E$3*cost!$E$2/cost!$P$1</f>
        <v>#VALUE!</v>
      </c>
      <c r="F328" s="13" t="e">
        <f>(cost!F328*cost!$F$3/cost!$P$1)/2</f>
        <v>#VALUE!</v>
      </c>
      <c r="G328" s="13" t="e">
        <f>cost!G328*cost!$G$3*cost!$G$2/cost!$P$1+(cost!F328*cost!$F$3/cost!$P$1)/2</f>
        <v>#VALUE!</v>
      </c>
      <c r="H328" s="13" t="e">
        <f>cost!H328*cost!$H$3*cost!$H$2/cost!$P$1</f>
        <v>#VALUE!</v>
      </c>
      <c r="I328" s="13" t="e">
        <f>cost!I328*cost!$I$3*cost!$I$2/cost!$P$1</f>
        <v>#VALUE!</v>
      </c>
      <c r="J328" s="13" t="e">
        <f>cost!J328*cost!$J$3*cost!$J$2/cost!$P$1</f>
        <v>#VALUE!</v>
      </c>
      <c r="K328" s="13" t="e">
        <f>cost!K328*cost!$K$3/cost!$P$1</f>
        <v>#VALUE!</v>
      </c>
      <c r="L328" s="13" t="e">
        <f>cost!L328*cost!$L$3*cost!$L$2/cost!$P$1</f>
        <v>#VALUE!</v>
      </c>
    </row>
    <row r="329" spans="1:12" ht="126" x14ac:dyDescent="0.2">
      <c r="A329" s="34" t="s">
        <v>4926</v>
      </c>
      <c r="B329" s="15" t="s">
        <v>429</v>
      </c>
      <c r="C329" s="15" t="s">
        <v>2470</v>
      </c>
      <c r="D329" s="19"/>
      <c r="E329" s="20">
        <f>cost!E329*cost!$E$3*cost!$E$2/cost!$P$1</f>
        <v>227.027027027027</v>
      </c>
      <c r="F329" s="13">
        <f>(cost!F329*cost!$F$3/cost!$P$1)/2</f>
        <v>2027.0270270270269</v>
      </c>
      <c r="G329" s="13">
        <f>cost!G329*cost!$G$3*cost!$G$2/cost!$P$1+(cost!F329*cost!$F$3/cost!$P$1)/2</f>
        <v>2163.2432432432429</v>
      </c>
      <c r="H329" s="13">
        <f>cost!H329*cost!$H$3*cost!$H$2/cost!$P$1</f>
        <v>263.78378378378375</v>
      </c>
      <c r="I329" s="13">
        <f>cost!I329*cost!$I$3*cost!$I$2/cost!$P$1</f>
        <v>0</v>
      </c>
      <c r="J329" s="13">
        <f>cost!J329*cost!$J$3*cost!$J$2/cost!$P$1</f>
        <v>0</v>
      </c>
      <c r="K329" s="13">
        <f>cost!K329*cost!$K$3/cost!$P$1</f>
        <v>0</v>
      </c>
      <c r="L329" s="13">
        <f>cost!L329*cost!$L$3*cost!$L$2/cost!$P$1</f>
        <v>0</v>
      </c>
    </row>
    <row r="330" spans="1:12" ht="126" x14ac:dyDescent="0.2">
      <c r="A330" s="34" t="s">
        <v>4927</v>
      </c>
      <c r="B330" s="15" t="s">
        <v>430</v>
      </c>
      <c r="C330" s="15" t="s">
        <v>2471</v>
      </c>
      <c r="D330" s="19"/>
      <c r="E330" s="20">
        <f>cost!E330*cost!$E$3*cost!$E$2/cost!$P$1</f>
        <v>227.027027027027</v>
      </c>
      <c r="F330" s="13">
        <f>(cost!F330*cost!$F$3/cost!$P$1)/2</f>
        <v>1013.5135135135134</v>
      </c>
      <c r="G330" s="13">
        <f>cost!G330*cost!$G$3*cost!$G$2/cost!$P$1+(cost!F330*cost!$F$3/cost!$P$1)/2</f>
        <v>1149.7297297297296</v>
      </c>
      <c r="H330" s="13">
        <f>cost!H330*cost!$H$3*cost!$H$2/cost!$P$1</f>
        <v>263.78378378378375</v>
      </c>
      <c r="I330" s="13">
        <f>cost!I330*cost!$I$3*cost!$I$2/cost!$P$1</f>
        <v>0</v>
      </c>
      <c r="J330" s="13">
        <f>cost!J330*cost!$J$3*cost!$J$2/cost!$P$1</f>
        <v>0</v>
      </c>
      <c r="K330" s="13">
        <f>cost!K330*cost!$K$3/cost!$P$1</f>
        <v>0</v>
      </c>
      <c r="L330" s="13">
        <f>cost!L330*cost!$L$3*cost!$L$2/cost!$P$1</f>
        <v>0</v>
      </c>
    </row>
    <row r="331" spans="1:12" ht="90" x14ac:dyDescent="0.2">
      <c r="A331" s="34" t="s">
        <v>4928</v>
      </c>
      <c r="B331" s="15" t="s">
        <v>52</v>
      </c>
      <c r="C331" s="15" t="s">
        <v>2472</v>
      </c>
      <c r="D331" s="19"/>
      <c r="E331" s="20">
        <f>cost!E331*cost!$E$3*cost!$E$2/cost!$P$1</f>
        <v>454.05405405405401</v>
      </c>
      <c r="F331" s="13">
        <f>(cost!F331*cost!$F$3/cost!$P$1)/2</f>
        <v>1418.918918918919</v>
      </c>
      <c r="G331" s="13">
        <f>cost!G331*cost!$G$3*cost!$G$2/cost!$P$1+(cost!F331*cost!$F$3/cost!$P$1)/2</f>
        <v>1555.1351351351352</v>
      </c>
      <c r="H331" s="13">
        <f>cost!H331*cost!$H$3*cost!$H$2/cost!$P$1</f>
        <v>527.56756756756749</v>
      </c>
      <c r="I331" s="13">
        <f>cost!I331*cost!$I$3*cost!$I$2/cost!$P$1</f>
        <v>0</v>
      </c>
      <c r="J331" s="13">
        <f>cost!J331*cost!$J$3*cost!$J$2/cost!$P$1</f>
        <v>0</v>
      </c>
      <c r="K331" s="13">
        <f>cost!K331*cost!$K$3/cost!$P$1</f>
        <v>0</v>
      </c>
      <c r="L331" s="13">
        <f>cost!L331*cost!$L$3*cost!$L$2/cost!$P$1</f>
        <v>0</v>
      </c>
    </row>
    <row r="332" spans="1:12" ht="144" x14ac:dyDescent="0.2">
      <c r="A332" s="34" t="s">
        <v>4929</v>
      </c>
      <c r="B332" s="15" t="s">
        <v>47</v>
      </c>
      <c r="C332" s="15" t="s">
        <v>2473</v>
      </c>
      <c r="D332" s="19"/>
      <c r="E332" s="20">
        <f>cost!E332*cost!$E$3*cost!$E$2/cost!$P$1</f>
        <v>1816.216216216216</v>
      </c>
      <c r="F332" s="13">
        <f>(cost!F332*cost!$F$3/cost!$P$1)/2</f>
        <v>681.08108108108104</v>
      </c>
      <c r="G332" s="13">
        <f>cost!G332*cost!$G$3*cost!$G$2/cost!$P$1+(cost!F332*cost!$F$3/cost!$P$1)/2</f>
        <v>1089.7297297297296</v>
      </c>
      <c r="H332" s="13">
        <f>cost!H332*cost!$H$3*cost!$H$2/cost!$P$1</f>
        <v>1318.918918918919</v>
      </c>
      <c r="I332" s="13">
        <f>cost!I332*cost!$I$3*cost!$I$2/cost!$P$1</f>
        <v>0</v>
      </c>
      <c r="J332" s="13">
        <f>cost!J332*cost!$J$3*cost!$J$2/cost!$P$1</f>
        <v>0</v>
      </c>
      <c r="K332" s="13">
        <f>cost!K332*cost!$K$3/cost!$P$1</f>
        <v>0</v>
      </c>
      <c r="L332" s="13">
        <f>cost!L332*cost!$L$3*cost!$L$2/cost!$P$1</f>
        <v>0</v>
      </c>
    </row>
    <row r="333" spans="1:12" ht="90" x14ac:dyDescent="0.2">
      <c r="A333" s="35" t="s">
        <v>4930</v>
      </c>
      <c r="B333" s="15" t="s">
        <v>431</v>
      </c>
      <c r="C333" s="15" t="s">
        <v>2474</v>
      </c>
      <c r="D333" s="19"/>
      <c r="E333" s="20">
        <f>cost!E333*cost!$E$3*cost!$E$2/cost!$P$1</f>
        <v>227.027027027027</v>
      </c>
      <c r="F333" s="13">
        <f>(cost!F333*cost!$F$3/cost!$P$1)/2</f>
        <v>506.55405405405401</v>
      </c>
      <c r="G333" s="13">
        <f>cost!G333*cost!$G$3*cost!$G$2/cost!$P$1+(cost!F333*cost!$F$3/cost!$P$1)/2</f>
        <v>642.7702702702702</v>
      </c>
      <c r="H333" s="13">
        <f>cost!H333*cost!$H$3*cost!$H$2/cost!$P$1</f>
        <v>395.67567567567568</v>
      </c>
      <c r="I333" s="13">
        <f>cost!I333*cost!$I$3*cost!$I$2/cost!$P$1</f>
        <v>0</v>
      </c>
      <c r="J333" s="13">
        <f>cost!J333*cost!$J$3*cost!$J$2/cost!$P$1</f>
        <v>0</v>
      </c>
      <c r="K333" s="13">
        <f>cost!K333*cost!$K$3/cost!$P$1</f>
        <v>0</v>
      </c>
      <c r="L333" s="13">
        <f>cost!L333*cost!$L$3*cost!$L$2/cost!$P$1</f>
        <v>0</v>
      </c>
    </row>
    <row r="334" spans="1:12" ht="90" x14ac:dyDescent="0.2">
      <c r="A334" s="35" t="s">
        <v>4931</v>
      </c>
      <c r="B334" s="15" t="s">
        <v>432</v>
      </c>
      <c r="C334" s="15" t="s">
        <v>2475</v>
      </c>
      <c r="D334" s="19"/>
      <c r="E334" s="20">
        <f>cost!E334*cost!$E$3*cost!$E$2/cost!$P$1</f>
        <v>227.027027027027</v>
      </c>
      <c r="F334" s="13">
        <f>(cost!F334*cost!$F$3/cost!$P$1)/2</f>
        <v>506.55405405405401</v>
      </c>
      <c r="G334" s="13">
        <f>cost!G334*cost!$G$3*cost!$G$2/cost!$P$1+(cost!F334*cost!$F$3/cost!$P$1)/2</f>
        <v>642.7702702702702</v>
      </c>
      <c r="H334" s="13">
        <f>cost!H334*cost!$H$3*cost!$H$2/cost!$P$1</f>
        <v>395.67567567567568</v>
      </c>
      <c r="I334" s="13">
        <f>cost!I334*cost!$I$3*cost!$I$2/cost!$P$1</f>
        <v>0</v>
      </c>
      <c r="J334" s="13">
        <f>cost!J334*cost!$J$3*cost!$J$2/cost!$P$1</f>
        <v>0</v>
      </c>
      <c r="K334" s="13">
        <f>cost!K334*cost!$K$3/cost!$P$1</f>
        <v>0</v>
      </c>
      <c r="L334" s="13">
        <f>cost!L334*cost!$L$3*cost!$L$2/cost!$P$1</f>
        <v>0</v>
      </c>
    </row>
    <row r="335" spans="1:12" ht="72" x14ac:dyDescent="0.2">
      <c r="A335" s="35" t="s">
        <v>4932</v>
      </c>
      <c r="B335" s="15" t="s">
        <v>433</v>
      </c>
      <c r="C335" s="15" t="s">
        <v>2476</v>
      </c>
      <c r="D335" s="19"/>
      <c r="E335" s="20">
        <f>cost!E335*cost!$E$3*cost!$E$2/cost!$P$1</f>
        <v>454.05405405405401</v>
      </c>
      <c r="F335" s="13">
        <f>(cost!F335*cost!$F$3/cost!$P$1)/2</f>
        <v>1013.108108108108</v>
      </c>
      <c r="G335" s="13">
        <f>cost!G335*cost!$G$3*cost!$G$2/cost!$P$1+(cost!F335*cost!$F$3/cost!$P$1)/2</f>
        <v>1217.4324324324323</v>
      </c>
      <c r="H335" s="13">
        <f>cost!H335*cost!$H$3*cost!$H$2/cost!$P$1</f>
        <v>527.56756756756749</v>
      </c>
      <c r="I335" s="13">
        <f>cost!I335*cost!$I$3*cost!$I$2/cost!$P$1</f>
        <v>0</v>
      </c>
      <c r="J335" s="13">
        <f>cost!J335*cost!$J$3*cost!$J$2/cost!$P$1</f>
        <v>0</v>
      </c>
      <c r="K335" s="13">
        <f>cost!K335*cost!$K$3/cost!$P$1</f>
        <v>0</v>
      </c>
      <c r="L335" s="13">
        <f>cost!L335*cost!$L$3*cost!$L$2/cost!$P$1</f>
        <v>0</v>
      </c>
    </row>
    <row r="336" spans="1:12" ht="90" x14ac:dyDescent="0.2">
      <c r="A336" s="35" t="s">
        <v>4933</v>
      </c>
      <c r="B336" s="15" t="s">
        <v>434</v>
      </c>
      <c r="C336" s="15" t="s">
        <v>2477</v>
      </c>
      <c r="D336" s="19"/>
      <c r="E336" s="20">
        <f>cost!E336*cost!$E$3*cost!$E$2/cost!$P$1</f>
        <v>454.05405405405401</v>
      </c>
      <c r="F336" s="13">
        <f>(cost!F336*cost!$F$3/cost!$P$1)/2</f>
        <v>1013.108108108108</v>
      </c>
      <c r="G336" s="13">
        <f>cost!G336*cost!$G$3*cost!$G$2/cost!$P$1+(cost!F336*cost!$F$3/cost!$P$1)/2</f>
        <v>1217.4324324324323</v>
      </c>
      <c r="H336" s="13">
        <f>cost!H336*cost!$H$3*cost!$H$2/cost!$P$1</f>
        <v>527.56756756756749</v>
      </c>
      <c r="I336" s="13">
        <f>cost!I336*cost!$I$3*cost!$I$2/cost!$P$1</f>
        <v>0</v>
      </c>
      <c r="J336" s="13">
        <f>cost!J336*cost!$J$3*cost!$J$2/cost!$P$1</f>
        <v>0</v>
      </c>
      <c r="K336" s="13">
        <f>cost!K336*cost!$K$3/cost!$P$1</f>
        <v>0</v>
      </c>
      <c r="L336" s="13">
        <f>cost!L336*cost!$L$3*cost!$L$2/cost!$P$1</f>
        <v>0</v>
      </c>
    </row>
    <row r="337" spans="1:12" ht="90" x14ac:dyDescent="0.2">
      <c r="A337" s="35" t="s">
        <v>4934</v>
      </c>
      <c r="B337" s="15" t="s">
        <v>435</v>
      </c>
      <c r="C337" s="15" t="s">
        <v>2478</v>
      </c>
      <c r="D337" s="19"/>
      <c r="E337" s="20">
        <f>cost!E337*cost!$E$3*cost!$E$2/cost!$P$1</f>
        <v>681.08108108108104</v>
      </c>
      <c r="F337" s="13">
        <f>(cost!F337*cost!$F$3/cost!$P$1)/2</f>
        <v>2026.6891891891892</v>
      </c>
      <c r="G337" s="13">
        <f>cost!G337*cost!$G$3*cost!$G$2/cost!$P$1+(cost!F337*cost!$F$3/cost!$P$1)/2</f>
        <v>2299.1216216216217</v>
      </c>
      <c r="H337" s="13">
        <f>cost!H337*cost!$H$3*cost!$H$2/cost!$P$1</f>
        <v>659.45945945945948</v>
      </c>
      <c r="I337" s="13">
        <f>cost!I337*cost!$I$3*cost!$I$2/cost!$P$1</f>
        <v>0</v>
      </c>
      <c r="J337" s="13">
        <f>cost!J337*cost!$J$3*cost!$J$2/cost!$P$1</f>
        <v>0</v>
      </c>
      <c r="K337" s="13">
        <f>cost!K337*cost!$K$3/cost!$P$1</f>
        <v>0</v>
      </c>
      <c r="L337" s="13">
        <f>cost!L337*cost!$L$3*cost!$L$2/cost!$P$1</f>
        <v>0</v>
      </c>
    </row>
    <row r="338" spans="1:12" ht="108" x14ac:dyDescent="0.2">
      <c r="A338" s="35" t="s">
        <v>4935</v>
      </c>
      <c r="B338" s="15" t="s">
        <v>436</v>
      </c>
      <c r="C338" s="15" t="s">
        <v>2479</v>
      </c>
      <c r="D338" s="19"/>
      <c r="E338" s="20">
        <f>cost!E338*cost!$E$3*cost!$E$2/cost!$P$1</f>
        <v>681.08108108108104</v>
      </c>
      <c r="F338" s="13">
        <f>(cost!F338*cost!$F$3/cost!$P$1)/2</f>
        <v>2026.6891891891892</v>
      </c>
      <c r="G338" s="13">
        <f>cost!G338*cost!$G$3*cost!$G$2/cost!$P$1+(cost!F338*cost!$F$3/cost!$P$1)/2</f>
        <v>2299.1216216216217</v>
      </c>
      <c r="H338" s="13">
        <f>cost!H338*cost!$H$3*cost!$H$2/cost!$P$1</f>
        <v>659.45945945945948</v>
      </c>
      <c r="I338" s="13">
        <f>cost!I338*cost!$I$3*cost!$I$2/cost!$P$1</f>
        <v>0</v>
      </c>
      <c r="J338" s="13">
        <f>cost!J338*cost!$J$3*cost!$J$2/cost!$P$1</f>
        <v>0</v>
      </c>
      <c r="K338" s="13">
        <f>cost!K338*cost!$K$3/cost!$P$1</f>
        <v>0</v>
      </c>
      <c r="L338" s="13">
        <f>cost!L338*cost!$L$3*cost!$L$2/cost!$P$1</f>
        <v>0</v>
      </c>
    </row>
    <row r="339" spans="1:12" ht="108" x14ac:dyDescent="0.2">
      <c r="A339" s="35" t="s">
        <v>4936</v>
      </c>
      <c r="B339" s="15" t="s">
        <v>437</v>
      </c>
      <c r="C339" s="15" t="s">
        <v>2480</v>
      </c>
      <c r="D339" s="19"/>
      <c r="E339" s="20">
        <f>cost!E339*cost!$E$3*cost!$E$2/cost!$P$1</f>
        <v>908.10810810810801</v>
      </c>
      <c r="F339" s="13">
        <f>(cost!F339*cost!$F$3/cost!$P$1)/2</f>
        <v>3039.7972972972971</v>
      </c>
      <c r="G339" s="13">
        <f>cost!G339*cost!$G$3*cost!$G$2/cost!$P$1+(cost!F339*cost!$F$3/cost!$P$1)/2</f>
        <v>3380.3378378378375</v>
      </c>
      <c r="H339" s="13">
        <f>cost!H339*cost!$H$3*cost!$H$2/cost!$P$1</f>
        <v>791.35135135135135</v>
      </c>
      <c r="I339" s="13">
        <f>cost!I339*cost!$I$3*cost!$I$2/cost!$P$1</f>
        <v>0</v>
      </c>
      <c r="J339" s="13">
        <f>cost!J339*cost!$J$3*cost!$J$2/cost!$P$1</f>
        <v>0</v>
      </c>
      <c r="K339" s="13">
        <f>cost!K339*cost!$K$3/cost!$P$1</f>
        <v>0</v>
      </c>
      <c r="L339" s="13">
        <f>cost!L339*cost!$L$3*cost!$L$2/cost!$P$1</f>
        <v>0</v>
      </c>
    </row>
    <row r="340" spans="1:12" ht="108" x14ac:dyDescent="0.2">
      <c r="A340" s="35" t="s">
        <v>4937</v>
      </c>
      <c r="B340" s="15" t="s">
        <v>438</v>
      </c>
      <c r="C340" s="15" t="s">
        <v>2481</v>
      </c>
      <c r="D340" s="19"/>
      <c r="E340" s="20">
        <f>cost!E340*cost!$E$3*cost!$E$2/cost!$P$1</f>
        <v>908.10810810810801</v>
      </c>
      <c r="F340" s="13">
        <f>(cost!F340*cost!$F$3/cost!$P$1)/2</f>
        <v>3039.7972972972971</v>
      </c>
      <c r="G340" s="13">
        <f>cost!G340*cost!$G$3*cost!$G$2/cost!$P$1+(cost!F340*cost!$F$3/cost!$P$1)/2</f>
        <v>3380.3378378378375</v>
      </c>
      <c r="H340" s="13">
        <f>cost!H340*cost!$H$3*cost!$H$2/cost!$P$1</f>
        <v>791.35135135135135</v>
      </c>
      <c r="I340" s="13">
        <f>cost!I340*cost!$I$3*cost!$I$2/cost!$P$1</f>
        <v>0</v>
      </c>
      <c r="J340" s="13">
        <f>cost!J340*cost!$J$3*cost!$J$2/cost!$P$1</f>
        <v>0</v>
      </c>
      <c r="K340" s="13">
        <f>cost!K340*cost!$K$3/cost!$P$1</f>
        <v>0</v>
      </c>
      <c r="L340" s="13">
        <f>cost!L340*cost!$L$3*cost!$L$2/cost!$P$1</f>
        <v>0</v>
      </c>
    </row>
    <row r="341" spans="1:12" ht="72" x14ac:dyDescent="0.2">
      <c r="A341" s="34" t="s">
        <v>4938</v>
      </c>
      <c r="B341" s="15" t="s">
        <v>439</v>
      </c>
      <c r="C341" s="15" t="s">
        <v>2482</v>
      </c>
      <c r="D341" s="19"/>
      <c r="E341" s="20" t="e">
        <f>cost!E341*cost!$E$3*cost!$E$2/cost!$P$1</f>
        <v>#VALUE!</v>
      </c>
      <c r="F341" s="13" t="e">
        <f>(cost!F341*cost!$F$3/cost!$P$1)/2</f>
        <v>#VALUE!</v>
      </c>
      <c r="G341" s="13" t="e">
        <f>cost!G341*cost!$G$3*cost!$G$2/cost!$P$1+(cost!F341*cost!$F$3/cost!$P$1)/2</f>
        <v>#VALUE!</v>
      </c>
      <c r="H341" s="13" t="e">
        <f>cost!H341*cost!$H$3*cost!$H$2/cost!$P$1</f>
        <v>#VALUE!</v>
      </c>
      <c r="I341" s="13" t="e">
        <f>cost!I341*cost!$I$3*cost!$I$2/cost!$P$1</f>
        <v>#VALUE!</v>
      </c>
      <c r="J341" s="13" t="e">
        <f>cost!J341*cost!$J$3*cost!$J$2/cost!$P$1</f>
        <v>#VALUE!</v>
      </c>
      <c r="K341" s="13" t="e">
        <f>cost!K341*cost!$K$3/cost!$P$1</f>
        <v>#VALUE!</v>
      </c>
      <c r="L341" s="13" t="e">
        <f>cost!L341*cost!$L$3*cost!$L$2/cost!$P$1</f>
        <v>#VALUE!</v>
      </c>
    </row>
    <row r="342" spans="1:12" ht="72" x14ac:dyDescent="0.2">
      <c r="A342" s="34" t="s">
        <v>4939</v>
      </c>
      <c r="B342" s="15" t="s">
        <v>440</v>
      </c>
      <c r="C342" s="15" t="s">
        <v>2482</v>
      </c>
      <c r="D342" s="19"/>
      <c r="E342" s="20" t="e">
        <f>cost!E342*cost!$E$3*cost!$E$2/cost!$P$1</f>
        <v>#VALUE!</v>
      </c>
      <c r="F342" s="13" t="e">
        <f>(cost!F342*cost!$F$3/cost!$P$1)/2</f>
        <v>#VALUE!</v>
      </c>
      <c r="G342" s="13" t="e">
        <f>cost!G342*cost!$G$3*cost!$G$2/cost!$P$1+(cost!F342*cost!$F$3/cost!$P$1)/2</f>
        <v>#VALUE!</v>
      </c>
      <c r="H342" s="13" t="e">
        <f>cost!H342*cost!$H$3*cost!$H$2/cost!$P$1</f>
        <v>#VALUE!</v>
      </c>
      <c r="I342" s="13" t="e">
        <f>cost!I342*cost!$I$3*cost!$I$2/cost!$P$1</f>
        <v>#VALUE!</v>
      </c>
      <c r="J342" s="13" t="e">
        <f>cost!J342*cost!$J$3*cost!$J$2/cost!$P$1</f>
        <v>#VALUE!</v>
      </c>
      <c r="K342" s="13" t="e">
        <f>cost!K342*cost!$K$3/cost!$P$1</f>
        <v>#VALUE!</v>
      </c>
      <c r="L342" s="13" t="e">
        <f>cost!L342*cost!$L$3*cost!$L$2/cost!$P$1</f>
        <v>#VALUE!</v>
      </c>
    </row>
    <row r="343" spans="1:12" ht="72" x14ac:dyDescent="0.2">
      <c r="A343" s="34" t="s">
        <v>4940</v>
      </c>
      <c r="B343" s="15" t="s">
        <v>441</v>
      </c>
      <c r="C343" s="15" t="s">
        <v>2482</v>
      </c>
      <c r="D343" s="19"/>
      <c r="E343" s="20" t="e">
        <f>cost!E343*cost!$E$3*cost!$E$2/cost!$P$1</f>
        <v>#VALUE!</v>
      </c>
      <c r="F343" s="13" t="e">
        <f>(cost!F343*cost!$F$3/cost!$P$1)/2</f>
        <v>#VALUE!</v>
      </c>
      <c r="G343" s="13" t="e">
        <f>cost!G343*cost!$G$3*cost!$G$2/cost!$P$1+(cost!F343*cost!$F$3/cost!$P$1)/2</f>
        <v>#VALUE!</v>
      </c>
      <c r="H343" s="13" t="e">
        <f>cost!H343*cost!$H$3*cost!$H$2/cost!$P$1</f>
        <v>#VALUE!</v>
      </c>
      <c r="I343" s="13" t="e">
        <f>cost!I343*cost!$I$3*cost!$I$2/cost!$P$1</f>
        <v>#VALUE!</v>
      </c>
      <c r="J343" s="13" t="e">
        <f>cost!J343*cost!$J$3*cost!$J$2/cost!$P$1</f>
        <v>#VALUE!</v>
      </c>
      <c r="K343" s="13" t="e">
        <f>cost!K343*cost!$K$3/cost!$P$1</f>
        <v>#VALUE!</v>
      </c>
      <c r="L343" s="13" t="e">
        <f>cost!L343*cost!$L$3*cost!$L$2/cost!$P$1</f>
        <v>#VALUE!</v>
      </c>
    </row>
    <row r="344" spans="1:12" ht="72" x14ac:dyDescent="0.2">
      <c r="A344" s="34" t="s">
        <v>4941</v>
      </c>
      <c r="B344" s="15" t="s">
        <v>442</v>
      </c>
      <c r="C344" s="15" t="s">
        <v>2482</v>
      </c>
      <c r="D344" s="19"/>
      <c r="E344" s="20" t="e">
        <f>cost!E344*cost!$E$3*cost!$E$2/cost!$P$1</f>
        <v>#VALUE!</v>
      </c>
      <c r="F344" s="13" t="e">
        <f>(cost!F344*cost!$F$3/cost!$P$1)/2</f>
        <v>#VALUE!</v>
      </c>
      <c r="G344" s="13" t="e">
        <f>cost!G344*cost!$G$3*cost!$G$2/cost!$P$1+(cost!F344*cost!$F$3/cost!$P$1)/2</f>
        <v>#VALUE!</v>
      </c>
      <c r="H344" s="13" t="e">
        <f>cost!H344*cost!$H$3*cost!$H$2/cost!$P$1</f>
        <v>#VALUE!</v>
      </c>
      <c r="I344" s="13" t="e">
        <f>cost!I344*cost!$I$3*cost!$I$2/cost!$P$1</f>
        <v>#VALUE!</v>
      </c>
      <c r="J344" s="13" t="e">
        <f>cost!J344*cost!$J$3*cost!$J$2/cost!$P$1</f>
        <v>#VALUE!</v>
      </c>
      <c r="K344" s="13" t="e">
        <f>cost!K344*cost!$K$3/cost!$P$1</f>
        <v>#VALUE!</v>
      </c>
      <c r="L344" s="13" t="e">
        <f>cost!L344*cost!$L$3*cost!$L$2/cost!$P$1</f>
        <v>#VALUE!</v>
      </c>
    </row>
    <row r="345" spans="1:12" ht="90" x14ac:dyDescent="0.2">
      <c r="A345" s="34" t="s">
        <v>4942</v>
      </c>
      <c r="B345" s="15" t="s">
        <v>443</v>
      </c>
      <c r="C345" s="15" t="s">
        <v>2483</v>
      </c>
      <c r="D345" s="19"/>
      <c r="E345" s="20" t="e">
        <f>cost!E345*cost!$E$3*cost!$E$2/cost!$P$1</f>
        <v>#VALUE!</v>
      </c>
      <c r="F345" s="13" t="e">
        <f>(cost!F345*cost!$F$3/cost!$P$1)/2</f>
        <v>#VALUE!</v>
      </c>
      <c r="G345" s="13" t="e">
        <f>cost!G345*cost!$G$3*cost!$G$2/cost!$P$1+(cost!F345*cost!$F$3/cost!$P$1)/2</f>
        <v>#VALUE!</v>
      </c>
      <c r="H345" s="13" t="e">
        <f>cost!H345*cost!$H$3*cost!$H$2/cost!$P$1</f>
        <v>#VALUE!</v>
      </c>
      <c r="I345" s="13" t="e">
        <f>cost!I345*cost!$I$3*cost!$I$2/cost!$P$1</f>
        <v>#VALUE!</v>
      </c>
      <c r="J345" s="13" t="e">
        <f>cost!J345*cost!$J$3*cost!$J$2/cost!$P$1</f>
        <v>#VALUE!</v>
      </c>
      <c r="K345" s="13" t="e">
        <f>cost!K345*cost!$K$3/cost!$P$1</f>
        <v>#VALUE!</v>
      </c>
      <c r="L345" s="13" t="e">
        <f>cost!L345*cost!$L$3*cost!$L$2/cost!$P$1</f>
        <v>#VALUE!</v>
      </c>
    </row>
    <row r="346" spans="1:12" ht="90" x14ac:dyDescent="0.2">
      <c r="A346" s="35" t="s">
        <v>4943</v>
      </c>
      <c r="B346" s="15" t="s">
        <v>444</v>
      </c>
      <c r="C346" s="15" t="s">
        <v>2484</v>
      </c>
      <c r="D346" s="19"/>
      <c r="E346" s="20" t="e">
        <f>cost!E346*cost!$E$3*cost!$E$2/cost!$P$1</f>
        <v>#VALUE!</v>
      </c>
      <c r="F346" s="13" t="e">
        <f>(cost!F346*cost!$F$3/cost!$P$1)/2</f>
        <v>#VALUE!</v>
      </c>
      <c r="G346" s="13" t="e">
        <f>cost!G346*cost!$G$3*cost!$G$2/cost!$P$1+(cost!F346*cost!$F$3/cost!$P$1)/2</f>
        <v>#VALUE!</v>
      </c>
      <c r="H346" s="13" t="e">
        <f>cost!H346*cost!$H$3*cost!$H$2/cost!$P$1</f>
        <v>#VALUE!</v>
      </c>
      <c r="I346" s="13" t="e">
        <f>cost!I346*cost!$I$3*cost!$I$2/cost!$P$1</f>
        <v>#VALUE!</v>
      </c>
      <c r="J346" s="13" t="e">
        <f>cost!J346*cost!$J$3*cost!$J$2/cost!$P$1</f>
        <v>#VALUE!</v>
      </c>
      <c r="K346" s="13" t="e">
        <f>cost!K346*cost!$K$3/cost!$P$1</f>
        <v>#VALUE!</v>
      </c>
      <c r="L346" s="13" t="e">
        <f>cost!L346*cost!$L$3*cost!$L$2/cost!$P$1</f>
        <v>#VALUE!</v>
      </c>
    </row>
    <row r="347" spans="1:12" ht="108" x14ac:dyDescent="0.2">
      <c r="A347" s="35" t="s">
        <v>4944</v>
      </c>
      <c r="B347" s="15" t="s">
        <v>445</v>
      </c>
      <c r="C347" s="15" t="s">
        <v>2485</v>
      </c>
      <c r="D347" s="19"/>
      <c r="E347" s="20" t="e">
        <f>cost!E347*cost!$E$3*cost!$E$2/cost!$P$1</f>
        <v>#VALUE!</v>
      </c>
      <c r="F347" s="13" t="e">
        <f>(cost!F347*cost!$F$3/cost!$P$1)/2</f>
        <v>#VALUE!</v>
      </c>
      <c r="G347" s="13" t="e">
        <f>cost!G347*cost!$G$3*cost!$G$2/cost!$P$1+(cost!F347*cost!$F$3/cost!$P$1)/2</f>
        <v>#VALUE!</v>
      </c>
      <c r="H347" s="13" t="e">
        <f>cost!H347*cost!$H$3*cost!$H$2/cost!$P$1</f>
        <v>#VALUE!</v>
      </c>
      <c r="I347" s="13" t="e">
        <f>cost!I347*cost!$I$3*cost!$I$2/cost!$P$1</f>
        <v>#VALUE!</v>
      </c>
      <c r="J347" s="13" t="e">
        <f>cost!J347*cost!$J$3*cost!$J$2/cost!$P$1</f>
        <v>#VALUE!</v>
      </c>
      <c r="K347" s="13" t="e">
        <f>cost!K347*cost!$K$3/cost!$P$1</f>
        <v>#VALUE!</v>
      </c>
      <c r="L347" s="13" t="e">
        <f>cost!L347*cost!$L$3*cost!$L$2/cost!$P$1</f>
        <v>#VALUE!</v>
      </c>
    </row>
    <row r="348" spans="1:12" ht="72" x14ac:dyDescent="0.2">
      <c r="A348" s="35" t="s">
        <v>4945</v>
      </c>
      <c r="B348" s="15" t="s">
        <v>446</v>
      </c>
      <c r="C348" s="15" t="s">
        <v>2486</v>
      </c>
      <c r="D348" s="19"/>
      <c r="E348" s="20">
        <f>cost!E348*cost!$E$3*cost!$E$2/cost!$P$1</f>
        <v>681.08108108108104</v>
      </c>
      <c r="F348" s="13">
        <f>(cost!F348*cost!$F$3/cost!$P$1)/2</f>
        <v>1351.2837837837837</v>
      </c>
      <c r="G348" s="13">
        <f>cost!G348*cost!$G$3*cost!$G$2/cost!$P$1+(cost!F348*cost!$F$3/cost!$P$1)/2</f>
        <v>1555.6081081081081</v>
      </c>
      <c r="H348" s="13">
        <f>cost!H348*cost!$H$3*cost!$H$2/cost!$P$1</f>
        <v>527.56756756756749</v>
      </c>
      <c r="I348" s="13">
        <f>cost!I348*cost!$I$3*cost!$I$2/cost!$P$1</f>
        <v>0</v>
      </c>
      <c r="J348" s="13">
        <f>cost!J348*cost!$J$3*cost!$J$2/cost!$P$1</f>
        <v>204.74999999999997</v>
      </c>
      <c r="K348" s="13">
        <f>cost!K348*cost!$K$3/cost!$P$1</f>
        <v>854.4375</v>
      </c>
      <c r="L348" s="13">
        <f>cost!L348*cost!$L$3*cost!$L$2/cost!$P$1</f>
        <v>189</v>
      </c>
    </row>
    <row r="349" spans="1:12" ht="90" x14ac:dyDescent="0.2">
      <c r="A349" s="35" t="s">
        <v>4946</v>
      </c>
      <c r="B349" s="15" t="s">
        <v>447</v>
      </c>
      <c r="C349" s="15" t="s">
        <v>2487</v>
      </c>
      <c r="D349" s="19"/>
      <c r="E349" s="20" t="e">
        <f>cost!E349*cost!$E$3*cost!$E$2/cost!$P$1</f>
        <v>#VALUE!</v>
      </c>
      <c r="F349" s="13" t="e">
        <f>(cost!F349*cost!$F$3/cost!$P$1)/2</f>
        <v>#VALUE!</v>
      </c>
      <c r="G349" s="13" t="e">
        <f>cost!G349*cost!$G$3*cost!$G$2/cost!$P$1+(cost!F349*cost!$F$3/cost!$P$1)/2</f>
        <v>#VALUE!</v>
      </c>
      <c r="H349" s="13" t="e">
        <f>cost!H349*cost!$H$3*cost!$H$2/cost!$P$1</f>
        <v>#VALUE!</v>
      </c>
      <c r="I349" s="13" t="e">
        <f>cost!I349*cost!$I$3*cost!$I$2/cost!$P$1</f>
        <v>#VALUE!</v>
      </c>
      <c r="J349" s="13" t="e">
        <f>cost!J349*cost!$J$3*cost!$J$2/cost!$P$1</f>
        <v>#VALUE!</v>
      </c>
      <c r="K349" s="13" t="e">
        <f>cost!K349*cost!$K$3/cost!$P$1</f>
        <v>#VALUE!</v>
      </c>
      <c r="L349" s="13" t="e">
        <f>cost!L349*cost!$L$3*cost!$L$2/cost!$P$1</f>
        <v>#VALUE!</v>
      </c>
    </row>
    <row r="350" spans="1:12" ht="54" x14ac:dyDescent="0.2">
      <c r="A350" s="34" t="s">
        <v>4947</v>
      </c>
      <c r="B350" s="15" t="s">
        <v>448</v>
      </c>
      <c r="C350" s="15" t="s">
        <v>2488</v>
      </c>
      <c r="D350" s="19"/>
      <c r="E350" s="20" t="e">
        <f>cost!E350*cost!$E$3*cost!$E$2/cost!$P$1</f>
        <v>#VALUE!</v>
      </c>
      <c r="F350" s="13" t="e">
        <f>(cost!F350*cost!$F$3/cost!$P$1)/2</f>
        <v>#VALUE!</v>
      </c>
      <c r="G350" s="13" t="e">
        <f>cost!G350*cost!$G$3*cost!$G$2/cost!$P$1+(cost!F350*cost!$F$3/cost!$P$1)/2</f>
        <v>#VALUE!</v>
      </c>
      <c r="H350" s="13" t="e">
        <f>cost!H350*cost!$H$3*cost!$H$2/cost!$P$1</f>
        <v>#VALUE!</v>
      </c>
      <c r="I350" s="13" t="e">
        <f>cost!I350*cost!$I$3*cost!$I$2/cost!$P$1</f>
        <v>#VALUE!</v>
      </c>
      <c r="J350" s="13" t="e">
        <f>cost!J350*cost!$J$3*cost!$J$2/cost!$P$1</f>
        <v>#VALUE!</v>
      </c>
      <c r="K350" s="13" t="e">
        <f>cost!K350*cost!$K$3/cost!$P$1</f>
        <v>#VALUE!</v>
      </c>
      <c r="L350" s="13" t="e">
        <f>cost!L350*cost!$L$3*cost!$L$2/cost!$P$1</f>
        <v>#VALUE!</v>
      </c>
    </row>
    <row r="351" spans="1:12" ht="72" x14ac:dyDescent="0.2">
      <c r="A351" s="34" t="s">
        <v>4948</v>
      </c>
      <c r="B351" s="15" t="s">
        <v>449</v>
      </c>
      <c r="C351" s="15" t="s">
        <v>2489</v>
      </c>
      <c r="D351" s="19"/>
      <c r="E351" s="20" t="e">
        <f>cost!E351*cost!$E$3*cost!$E$2/cost!$P$1</f>
        <v>#VALUE!</v>
      </c>
      <c r="F351" s="13" t="e">
        <f>(cost!F351*cost!$F$3/cost!$P$1)/2</f>
        <v>#VALUE!</v>
      </c>
      <c r="G351" s="13" t="e">
        <f>cost!G351*cost!$G$3*cost!$G$2/cost!$P$1+(cost!F351*cost!$F$3/cost!$P$1)/2</f>
        <v>#VALUE!</v>
      </c>
      <c r="H351" s="13" t="e">
        <f>cost!H351*cost!$H$3*cost!$H$2/cost!$P$1</f>
        <v>#VALUE!</v>
      </c>
      <c r="I351" s="13" t="e">
        <f>cost!I351*cost!$I$3*cost!$I$2/cost!$P$1</f>
        <v>#VALUE!</v>
      </c>
      <c r="J351" s="13" t="e">
        <f>cost!J351*cost!$J$3*cost!$J$2/cost!$P$1</f>
        <v>#VALUE!</v>
      </c>
      <c r="K351" s="13" t="e">
        <f>cost!K351*cost!$K$3/cost!$P$1</f>
        <v>#VALUE!</v>
      </c>
      <c r="L351" s="13" t="e">
        <f>cost!L351*cost!$L$3*cost!$L$2/cost!$P$1</f>
        <v>#VALUE!</v>
      </c>
    </row>
    <row r="352" spans="1:12" ht="126" x14ac:dyDescent="0.2">
      <c r="A352" s="35" t="s">
        <v>4949</v>
      </c>
      <c r="B352" s="15" t="s">
        <v>450</v>
      </c>
      <c r="C352" s="15" t="s">
        <v>2490</v>
      </c>
      <c r="D352" s="19"/>
      <c r="E352" s="20" t="e">
        <f>cost!E352*cost!$E$3*cost!$E$2/cost!$P$1</f>
        <v>#VALUE!</v>
      </c>
      <c r="F352" s="13" t="e">
        <f>(cost!F352*cost!$F$3/cost!$P$1)/2</f>
        <v>#VALUE!</v>
      </c>
      <c r="G352" s="13" t="e">
        <f>cost!G352*cost!$G$3*cost!$G$2/cost!$P$1+(cost!F352*cost!$F$3/cost!$P$1)/2</f>
        <v>#VALUE!</v>
      </c>
      <c r="H352" s="13" t="e">
        <f>cost!H352*cost!$H$3*cost!$H$2/cost!$P$1</f>
        <v>#VALUE!</v>
      </c>
      <c r="I352" s="13" t="e">
        <f>cost!I352*cost!$I$3*cost!$I$2/cost!$P$1</f>
        <v>#VALUE!</v>
      </c>
      <c r="J352" s="13" t="e">
        <f>cost!J352*cost!$J$3*cost!$J$2/cost!$P$1</f>
        <v>#VALUE!</v>
      </c>
      <c r="K352" s="13" t="e">
        <f>cost!K352*cost!$K$3/cost!$P$1</f>
        <v>#VALUE!</v>
      </c>
      <c r="L352" s="13" t="e">
        <f>cost!L352*cost!$L$3*cost!$L$2/cost!$P$1</f>
        <v>#VALUE!</v>
      </c>
    </row>
    <row r="353" spans="1:12" ht="198" x14ac:dyDescent="0.2">
      <c r="A353" s="34" t="s">
        <v>4950</v>
      </c>
      <c r="B353" s="15" t="s">
        <v>451</v>
      </c>
      <c r="C353" s="15" t="s">
        <v>2491</v>
      </c>
      <c r="D353" s="19"/>
      <c r="E353" s="20" t="e">
        <f>cost!E353*cost!$E$3*cost!$E$2/cost!$P$1</f>
        <v>#VALUE!</v>
      </c>
      <c r="F353" s="13" t="e">
        <f>(cost!F353*cost!$F$3/cost!$P$1)/2</f>
        <v>#VALUE!</v>
      </c>
      <c r="G353" s="13" t="e">
        <f>cost!G353*cost!$G$3*cost!$G$2/cost!$P$1+(cost!F353*cost!$F$3/cost!$P$1)/2</f>
        <v>#VALUE!</v>
      </c>
      <c r="H353" s="13" t="e">
        <f>cost!H353*cost!$H$3*cost!$H$2/cost!$P$1</f>
        <v>#VALUE!</v>
      </c>
      <c r="I353" s="13" t="e">
        <f>cost!I353*cost!$I$3*cost!$I$2/cost!$P$1</f>
        <v>#VALUE!</v>
      </c>
      <c r="J353" s="13" t="e">
        <f>cost!J353*cost!$J$3*cost!$J$2/cost!$P$1</f>
        <v>#VALUE!</v>
      </c>
      <c r="K353" s="13" t="e">
        <f>cost!K353*cost!$K$3/cost!$P$1</f>
        <v>#VALUE!</v>
      </c>
      <c r="L353" s="13" t="e">
        <f>cost!L353*cost!$L$3*cost!$L$2/cost!$P$1</f>
        <v>#VALUE!</v>
      </c>
    </row>
    <row r="354" spans="1:12" ht="198" x14ac:dyDescent="0.2">
      <c r="A354" s="34" t="s">
        <v>4951</v>
      </c>
      <c r="B354" s="15" t="s">
        <v>452</v>
      </c>
      <c r="C354" s="15" t="s">
        <v>2492</v>
      </c>
      <c r="D354" s="19"/>
      <c r="E354" s="20" t="e">
        <f>cost!E354*cost!$E$3*cost!$E$2/cost!$P$1</f>
        <v>#VALUE!</v>
      </c>
      <c r="F354" s="13" t="e">
        <f>(cost!F354*cost!$F$3/cost!$P$1)/2</f>
        <v>#VALUE!</v>
      </c>
      <c r="G354" s="13" t="e">
        <f>cost!G354*cost!$G$3*cost!$G$2/cost!$P$1+(cost!F354*cost!$F$3/cost!$P$1)/2</f>
        <v>#VALUE!</v>
      </c>
      <c r="H354" s="13" t="e">
        <f>cost!H354*cost!$H$3*cost!$H$2/cost!$P$1</f>
        <v>#VALUE!</v>
      </c>
      <c r="I354" s="13" t="e">
        <f>cost!I354*cost!$I$3*cost!$I$2/cost!$P$1</f>
        <v>#VALUE!</v>
      </c>
      <c r="J354" s="13" t="e">
        <f>cost!J354*cost!$J$3*cost!$J$2/cost!$P$1</f>
        <v>#VALUE!</v>
      </c>
      <c r="K354" s="13" t="e">
        <f>cost!K354*cost!$K$3/cost!$P$1</f>
        <v>#VALUE!</v>
      </c>
      <c r="L354" s="13" t="e">
        <f>cost!L354*cost!$L$3*cost!$L$2/cost!$P$1</f>
        <v>#VALUE!</v>
      </c>
    </row>
    <row r="355" spans="1:12" ht="198" x14ac:dyDescent="0.2">
      <c r="A355" s="34" t="s">
        <v>4952</v>
      </c>
      <c r="B355" s="15" t="s">
        <v>453</v>
      </c>
      <c r="C355" s="15" t="s">
        <v>2492</v>
      </c>
      <c r="D355" s="19"/>
      <c r="E355" s="20" t="e">
        <f>cost!E355*cost!$E$3*cost!$E$2/cost!$P$1</f>
        <v>#VALUE!</v>
      </c>
      <c r="F355" s="13" t="e">
        <f>(cost!F355*cost!$F$3/cost!$P$1)/2</f>
        <v>#VALUE!</v>
      </c>
      <c r="G355" s="13" t="e">
        <f>cost!G355*cost!$G$3*cost!$G$2/cost!$P$1+(cost!F355*cost!$F$3/cost!$P$1)/2</f>
        <v>#VALUE!</v>
      </c>
      <c r="H355" s="13" t="e">
        <f>cost!H355*cost!$H$3*cost!$H$2/cost!$P$1</f>
        <v>#VALUE!</v>
      </c>
      <c r="I355" s="13" t="e">
        <f>cost!I355*cost!$I$3*cost!$I$2/cost!$P$1</f>
        <v>#VALUE!</v>
      </c>
      <c r="J355" s="13" t="e">
        <f>cost!J355*cost!$J$3*cost!$J$2/cost!$P$1</f>
        <v>#VALUE!</v>
      </c>
      <c r="K355" s="13" t="e">
        <f>cost!K355*cost!$K$3/cost!$P$1</f>
        <v>#VALUE!</v>
      </c>
      <c r="L355" s="13" t="e">
        <f>cost!L355*cost!$L$3*cost!$L$2/cost!$P$1</f>
        <v>#VALUE!</v>
      </c>
    </row>
    <row r="356" spans="1:12" ht="54" x14ac:dyDescent="0.2">
      <c r="A356" s="35" t="s">
        <v>4953</v>
      </c>
      <c r="B356" s="15" t="s">
        <v>454</v>
      </c>
      <c r="C356" s="15" t="s">
        <v>2493</v>
      </c>
      <c r="D356" s="19"/>
      <c r="E356" s="20" t="e">
        <f>cost!E356*cost!$E$3*cost!$E$2/cost!$P$1</f>
        <v>#VALUE!</v>
      </c>
      <c r="F356" s="13" t="e">
        <f>(cost!F356*cost!$F$3/cost!$P$1)/2</f>
        <v>#VALUE!</v>
      </c>
      <c r="G356" s="13" t="e">
        <f>cost!G356*cost!$G$3*cost!$G$2/cost!$P$1+(cost!F356*cost!$F$3/cost!$P$1)/2</f>
        <v>#VALUE!</v>
      </c>
      <c r="H356" s="13" t="e">
        <f>cost!H356*cost!$H$3*cost!$H$2/cost!$P$1</f>
        <v>#VALUE!</v>
      </c>
      <c r="I356" s="13" t="e">
        <f>cost!I356*cost!$I$3*cost!$I$2/cost!$P$1</f>
        <v>#VALUE!</v>
      </c>
      <c r="J356" s="13" t="e">
        <f>cost!J356*cost!$J$3*cost!$J$2/cost!$P$1</f>
        <v>#VALUE!</v>
      </c>
      <c r="K356" s="13" t="e">
        <f>cost!K356*cost!$K$3/cost!$P$1</f>
        <v>#VALUE!</v>
      </c>
      <c r="L356" s="13" t="e">
        <f>cost!L356*cost!$L$3*cost!$L$2/cost!$P$1</f>
        <v>#VALUE!</v>
      </c>
    </row>
    <row r="357" spans="1:12" ht="126" x14ac:dyDescent="0.2">
      <c r="A357" s="35" t="s">
        <v>4954</v>
      </c>
      <c r="B357" s="15" t="s">
        <v>455</v>
      </c>
      <c r="C357" s="15" t="s">
        <v>2494</v>
      </c>
      <c r="D357" s="19"/>
      <c r="E357" s="20" t="e">
        <f>cost!E357*cost!$E$3*cost!$E$2/cost!$P$1</f>
        <v>#VALUE!</v>
      </c>
      <c r="F357" s="13" t="e">
        <f>(cost!F357*cost!$F$3/cost!$P$1)/2</f>
        <v>#VALUE!</v>
      </c>
      <c r="G357" s="13" t="e">
        <f>cost!G357*cost!$G$3*cost!$G$2/cost!$P$1+(cost!F357*cost!$F$3/cost!$P$1)/2</f>
        <v>#VALUE!</v>
      </c>
      <c r="H357" s="13" t="e">
        <f>cost!H357*cost!$H$3*cost!$H$2/cost!$P$1</f>
        <v>#VALUE!</v>
      </c>
      <c r="I357" s="13" t="e">
        <f>cost!I357*cost!$I$3*cost!$I$2/cost!$P$1</f>
        <v>#VALUE!</v>
      </c>
      <c r="J357" s="13" t="e">
        <f>cost!J357*cost!$J$3*cost!$J$2/cost!$P$1</f>
        <v>#VALUE!</v>
      </c>
      <c r="K357" s="13" t="e">
        <f>cost!K357*cost!$K$3/cost!$P$1</f>
        <v>#VALUE!</v>
      </c>
      <c r="L357" s="13" t="e">
        <f>cost!L357*cost!$L$3*cost!$L$2/cost!$P$1</f>
        <v>#VALUE!</v>
      </c>
    </row>
    <row r="358" spans="1:12" ht="108" x14ac:dyDescent="0.2">
      <c r="A358" s="35" t="s">
        <v>4955</v>
      </c>
      <c r="B358" s="15" t="s">
        <v>456</v>
      </c>
      <c r="C358" s="15" t="s">
        <v>2495</v>
      </c>
      <c r="D358" s="19"/>
      <c r="E358" s="20" t="e">
        <f>cost!E358*cost!$E$3*cost!$E$2/cost!$P$1</f>
        <v>#VALUE!</v>
      </c>
      <c r="F358" s="13" t="e">
        <f>(cost!F358*cost!$F$3/cost!$P$1)/2</f>
        <v>#VALUE!</v>
      </c>
      <c r="G358" s="13" t="e">
        <f>cost!G358*cost!$G$3*cost!$G$2/cost!$P$1+(cost!F358*cost!$F$3/cost!$P$1)/2</f>
        <v>#VALUE!</v>
      </c>
      <c r="H358" s="13" t="e">
        <f>cost!H358*cost!$H$3*cost!$H$2/cost!$P$1</f>
        <v>#VALUE!</v>
      </c>
      <c r="I358" s="13" t="e">
        <f>cost!I358*cost!$I$3*cost!$I$2/cost!$P$1</f>
        <v>#VALUE!</v>
      </c>
      <c r="J358" s="13" t="e">
        <f>cost!J358*cost!$J$3*cost!$J$2/cost!$P$1</f>
        <v>#VALUE!</v>
      </c>
      <c r="K358" s="13" t="e">
        <f>cost!K358*cost!$K$3/cost!$P$1</f>
        <v>#VALUE!</v>
      </c>
      <c r="L358" s="13" t="e">
        <f>cost!L358*cost!$L$3*cost!$L$2/cost!$P$1</f>
        <v>#VALUE!</v>
      </c>
    </row>
    <row r="359" spans="1:12" ht="306" x14ac:dyDescent="0.2">
      <c r="A359" s="35" t="s">
        <v>4956</v>
      </c>
      <c r="B359" s="15" t="s">
        <v>95</v>
      </c>
      <c r="C359" s="15" t="s">
        <v>2496</v>
      </c>
      <c r="D359" s="19"/>
      <c r="E359" s="20">
        <f>cost!E359*cost!$E$3*cost!$E$2/cost!$P$1</f>
        <v>113.5135135135135</v>
      </c>
      <c r="F359" s="13">
        <f>(cost!F359*cost!$F$3/cost!$P$1)/2</f>
        <v>340.54054054054052</v>
      </c>
      <c r="G359" s="13">
        <f>cost!G359*cost!$G$3*cost!$G$2/cost!$P$1+(cost!F359*cost!$F$3/cost!$P$1)/2</f>
        <v>374.59459459459458</v>
      </c>
      <c r="H359" s="13">
        <f>cost!H359*cost!$H$3*cost!$H$2/cost!$P$1</f>
        <v>65.945945945945937</v>
      </c>
      <c r="I359" s="13">
        <f>cost!I359*cost!$I$3*cost!$I$2/cost!$P$1</f>
        <v>0</v>
      </c>
      <c r="J359" s="13">
        <f>cost!J359*cost!$J$3*cost!$J$2/cost!$P$1</f>
        <v>0</v>
      </c>
      <c r="K359" s="13">
        <f>cost!K359*cost!$K$3/cost!$P$1</f>
        <v>0</v>
      </c>
      <c r="L359" s="13">
        <f>cost!L359*cost!$L$3*cost!$L$2/cost!$P$1</f>
        <v>0</v>
      </c>
    </row>
    <row r="360" spans="1:12" ht="36" x14ac:dyDescent="0.2">
      <c r="A360" s="34" t="s">
        <v>4957</v>
      </c>
      <c r="B360" s="15" t="s">
        <v>457</v>
      </c>
      <c r="C360" s="15" t="s">
        <v>2497</v>
      </c>
      <c r="D360" s="19"/>
      <c r="E360" s="20" t="e">
        <f>cost!E360*cost!$E$3*cost!$E$2/cost!$P$1</f>
        <v>#VALUE!</v>
      </c>
      <c r="F360" s="13" t="e">
        <f>(cost!F360*cost!$F$3/cost!$P$1)/2</f>
        <v>#VALUE!</v>
      </c>
      <c r="G360" s="13" t="e">
        <f>cost!G360*cost!$G$3*cost!$G$2/cost!$P$1+(cost!F360*cost!$F$3/cost!$P$1)/2</f>
        <v>#VALUE!</v>
      </c>
      <c r="H360" s="13" t="e">
        <f>cost!H360*cost!$H$3*cost!$H$2/cost!$P$1</f>
        <v>#VALUE!</v>
      </c>
      <c r="I360" s="13" t="e">
        <f>cost!I360*cost!$I$3*cost!$I$2/cost!$P$1</f>
        <v>#VALUE!</v>
      </c>
      <c r="J360" s="13" t="e">
        <f>cost!J360*cost!$J$3*cost!$J$2/cost!$P$1</f>
        <v>#VALUE!</v>
      </c>
      <c r="K360" s="13" t="e">
        <f>cost!K360*cost!$K$3/cost!$P$1</f>
        <v>#VALUE!</v>
      </c>
      <c r="L360" s="13" t="e">
        <f>cost!L360*cost!$L$3*cost!$L$2/cost!$P$1</f>
        <v>#VALUE!</v>
      </c>
    </row>
    <row r="361" spans="1:12" ht="36" x14ac:dyDescent="0.2">
      <c r="A361" s="35" t="s">
        <v>4958</v>
      </c>
      <c r="B361" s="15" t="s">
        <v>458</v>
      </c>
      <c r="C361" s="15" t="s">
        <v>2498</v>
      </c>
      <c r="D361" s="19"/>
      <c r="E361" s="20" t="e">
        <f>cost!E361*cost!$E$3*cost!$E$2/cost!$P$1</f>
        <v>#VALUE!</v>
      </c>
      <c r="F361" s="13" t="e">
        <f>(cost!F361*cost!$F$3/cost!$P$1)/2</f>
        <v>#VALUE!</v>
      </c>
      <c r="G361" s="13" t="e">
        <f>cost!G361*cost!$G$3*cost!$G$2/cost!$P$1+(cost!F361*cost!$F$3/cost!$P$1)/2</f>
        <v>#VALUE!</v>
      </c>
      <c r="H361" s="13" t="e">
        <f>cost!H361*cost!$H$3*cost!$H$2/cost!$P$1</f>
        <v>#VALUE!</v>
      </c>
      <c r="I361" s="13" t="e">
        <f>cost!I361*cost!$I$3*cost!$I$2/cost!$P$1</f>
        <v>#VALUE!</v>
      </c>
      <c r="J361" s="13" t="e">
        <f>cost!J361*cost!$J$3*cost!$J$2/cost!$P$1</f>
        <v>#VALUE!</v>
      </c>
      <c r="K361" s="13" t="e">
        <f>cost!K361*cost!$K$3/cost!$P$1</f>
        <v>#VALUE!</v>
      </c>
      <c r="L361" s="13" t="e">
        <f>cost!L361*cost!$L$3*cost!$L$2/cost!$P$1</f>
        <v>#VALUE!</v>
      </c>
    </row>
    <row r="362" spans="1:12" ht="18" x14ac:dyDescent="0.2">
      <c r="A362" s="35" t="s">
        <v>4959</v>
      </c>
      <c r="B362" s="15" t="s">
        <v>36</v>
      </c>
      <c r="C362" s="15" t="s">
        <v>36</v>
      </c>
      <c r="D362" s="19"/>
      <c r="E362" s="20">
        <f>cost!E362*cost!$E$3*cost!$E$2/cost!$P$1</f>
        <v>113.5135135135135</v>
      </c>
      <c r="F362" s="13">
        <f>(cost!F362*cost!$F$3/cost!$P$1)/2</f>
        <v>94.594594594594597</v>
      </c>
      <c r="G362" s="13">
        <f>cost!G362*cost!$G$3*cost!$G$2/cost!$P$1+(cost!F362*cost!$F$3/cost!$P$1)/2</f>
        <v>111.62162162162161</v>
      </c>
      <c r="H362" s="13">
        <f>cost!H362*cost!$H$3*cost!$H$2/cost!$P$1</f>
        <v>65.945945945945937</v>
      </c>
      <c r="I362" s="13">
        <f>cost!I362*cost!$I$3*cost!$I$2/cost!$P$1</f>
        <v>0</v>
      </c>
      <c r="J362" s="13">
        <f>cost!J362*cost!$J$3*cost!$J$2/cost!$P$1</f>
        <v>0</v>
      </c>
      <c r="K362" s="13">
        <f>cost!K362*cost!$K$3/cost!$P$1</f>
        <v>0</v>
      </c>
      <c r="L362" s="13">
        <f>cost!L362*cost!$L$3*cost!$L$2/cost!$P$1</f>
        <v>0</v>
      </c>
    </row>
    <row r="363" spans="1:12" ht="36" x14ac:dyDescent="0.2">
      <c r="A363" s="35" t="s">
        <v>4960</v>
      </c>
      <c r="B363" s="15" t="s">
        <v>459</v>
      </c>
      <c r="C363" s="15" t="s">
        <v>2499</v>
      </c>
      <c r="D363" s="19"/>
      <c r="E363" s="20" t="e">
        <f>cost!E363*cost!$E$3*cost!$E$2/cost!$P$1</f>
        <v>#VALUE!</v>
      </c>
      <c r="F363" s="13" t="e">
        <f>(cost!F363*cost!$F$3/cost!$P$1)/2</f>
        <v>#VALUE!</v>
      </c>
      <c r="G363" s="13" t="e">
        <f>cost!G363*cost!$G$3*cost!$G$2/cost!$P$1+(cost!F363*cost!$F$3/cost!$P$1)/2</f>
        <v>#VALUE!</v>
      </c>
      <c r="H363" s="13" t="e">
        <f>cost!H363*cost!$H$3*cost!$H$2/cost!$P$1</f>
        <v>#VALUE!</v>
      </c>
      <c r="I363" s="13" t="e">
        <f>cost!I363*cost!$I$3*cost!$I$2/cost!$P$1</f>
        <v>#VALUE!</v>
      </c>
      <c r="J363" s="13" t="e">
        <f>cost!J363*cost!$J$3*cost!$J$2/cost!$P$1</f>
        <v>#VALUE!</v>
      </c>
      <c r="K363" s="13" t="e">
        <f>cost!K363*cost!$K$3/cost!$P$1</f>
        <v>#VALUE!</v>
      </c>
      <c r="L363" s="13" t="e">
        <f>cost!L363*cost!$L$3*cost!$L$2/cost!$P$1</f>
        <v>#VALUE!</v>
      </c>
    </row>
    <row r="364" spans="1:12" ht="54" x14ac:dyDescent="0.2">
      <c r="A364" s="35" t="s">
        <v>4961</v>
      </c>
      <c r="B364" s="15" t="s">
        <v>460</v>
      </c>
      <c r="C364" s="15" t="s">
        <v>2500</v>
      </c>
      <c r="D364" s="19"/>
      <c r="E364" s="20" t="e">
        <f>cost!E364*cost!$E$3*cost!$E$2/cost!$P$1</f>
        <v>#VALUE!</v>
      </c>
      <c r="F364" s="13" t="e">
        <f>(cost!F364*cost!$F$3/cost!$P$1)/2</f>
        <v>#VALUE!</v>
      </c>
      <c r="G364" s="13" t="e">
        <f>cost!G364*cost!$G$3*cost!$G$2/cost!$P$1+(cost!F364*cost!$F$3/cost!$P$1)/2</f>
        <v>#VALUE!</v>
      </c>
      <c r="H364" s="13" t="e">
        <f>cost!H364*cost!$H$3*cost!$H$2/cost!$P$1</f>
        <v>#VALUE!</v>
      </c>
      <c r="I364" s="13" t="e">
        <f>cost!I364*cost!$I$3*cost!$I$2/cost!$P$1</f>
        <v>#VALUE!</v>
      </c>
      <c r="J364" s="13" t="e">
        <f>cost!J364*cost!$J$3*cost!$J$2/cost!$P$1</f>
        <v>#VALUE!</v>
      </c>
      <c r="K364" s="13" t="e">
        <f>cost!K364*cost!$K$3/cost!$P$1</f>
        <v>#VALUE!</v>
      </c>
      <c r="L364" s="13" t="e">
        <f>cost!L364*cost!$L$3*cost!$L$2/cost!$P$1</f>
        <v>#VALUE!</v>
      </c>
    </row>
    <row r="365" spans="1:12" ht="36" x14ac:dyDescent="0.2">
      <c r="A365" s="35" t="s">
        <v>4962</v>
      </c>
      <c r="B365" s="15" t="s">
        <v>461</v>
      </c>
      <c r="C365" s="15">
        <v>0</v>
      </c>
      <c r="D365" s="19"/>
      <c r="E365" s="20" t="e">
        <f>cost!E365*cost!$E$3*cost!$E$2/cost!$P$1</f>
        <v>#VALUE!</v>
      </c>
      <c r="F365" s="13" t="e">
        <f>(cost!F365*cost!$F$3/cost!$P$1)/2</f>
        <v>#VALUE!</v>
      </c>
      <c r="G365" s="13" t="e">
        <f>cost!G365*cost!$G$3*cost!$G$2/cost!$P$1+(cost!F365*cost!$F$3/cost!$P$1)/2</f>
        <v>#VALUE!</v>
      </c>
      <c r="H365" s="13" t="e">
        <f>cost!H365*cost!$H$3*cost!$H$2/cost!$P$1</f>
        <v>#VALUE!</v>
      </c>
      <c r="I365" s="13" t="e">
        <f>cost!I365*cost!$I$3*cost!$I$2/cost!$P$1</f>
        <v>#VALUE!</v>
      </c>
      <c r="J365" s="13" t="e">
        <f>cost!J365*cost!$J$3*cost!$J$2/cost!$P$1</f>
        <v>#VALUE!</v>
      </c>
      <c r="K365" s="13" t="e">
        <f>cost!K365*cost!$K$3/cost!$P$1</f>
        <v>#VALUE!</v>
      </c>
      <c r="L365" s="13" t="e">
        <f>cost!L365*cost!$L$3*cost!$L$2/cost!$P$1</f>
        <v>#VALUE!</v>
      </c>
    </row>
    <row r="366" spans="1:12" ht="36" x14ac:dyDescent="0.2">
      <c r="A366" s="35" t="s">
        <v>4963</v>
      </c>
      <c r="B366" s="15" t="s">
        <v>462</v>
      </c>
      <c r="C366" s="15">
        <v>0</v>
      </c>
      <c r="D366" s="19"/>
      <c r="E366" s="20" t="e">
        <f>cost!E366*cost!$E$3*cost!$E$2/cost!$P$1</f>
        <v>#VALUE!</v>
      </c>
      <c r="F366" s="13" t="e">
        <f>(cost!F366*cost!$F$3/cost!$P$1)/2</f>
        <v>#VALUE!</v>
      </c>
      <c r="G366" s="13" t="e">
        <f>cost!G366*cost!$G$3*cost!$G$2/cost!$P$1+(cost!F366*cost!$F$3/cost!$P$1)/2</f>
        <v>#VALUE!</v>
      </c>
      <c r="H366" s="13" t="e">
        <f>cost!H366*cost!$H$3*cost!$H$2/cost!$P$1</f>
        <v>#VALUE!</v>
      </c>
      <c r="I366" s="13" t="e">
        <f>cost!I366*cost!$I$3*cost!$I$2/cost!$P$1</f>
        <v>#VALUE!</v>
      </c>
      <c r="J366" s="13" t="e">
        <f>cost!J366*cost!$J$3*cost!$J$2/cost!$P$1</f>
        <v>#VALUE!</v>
      </c>
      <c r="K366" s="13" t="e">
        <f>cost!K366*cost!$K$3/cost!$P$1</f>
        <v>#VALUE!</v>
      </c>
      <c r="L366" s="13" t="e">
        <f>cost!L366*cost!$L$3*cost!$L$2/cost!$P$1</f>
        <v>#VALUE!</v>
      </c>
    </row>
    <row r="367" spans="1:12" ht="36" x14ac:dyDescent="0.2">
      <c r="A367" s="35" t="s">
        <v>4964</v>
      </c>
      <c r="B367" s="15" t="s">
        <v>463</v>
      </c>
      <c r="C367" s="15">
        <v>0</v>
      </c>
      <c r="D367" s="19"/>
      <c r="E367" s="20" t="e">
        <f>cost!E367*cost!$E$3*cost!$E$2/cost!$P$1</f>
        <v>#VALUE!</v>
      </c>
      <c r="F367" s="13" t="e">
        <f>(cost!F367*cost!$F$3/cost!$P$1)/2</f>
        <v>#VALUE!</v>
      </c>
      <c r="G367" s="13" t="e">
        <f>cost!G367*cost!$G$3*cost!$G$2/cost!$P$1+(cost!F367*cost!$F$3/cost!$P$1)/2</f>
        <v>#VALUE!</v>
      </c>
      <c r="H367" s="13" t="e">
        <f>cost!H367*cost!$H$3*cost!$H$2/cost!$P$1</f>
        <v>#VALUE!</v>
      </c>
      <c r="I367" s="13" t="e">
        <f>cost!I367*cost!$I$3*cost!$I$2/cost!$P$1</f>
        <v>#VALUE!</v>
      </c>
      <c r="J367" s="13" t="e">
        <f>cost!J367*cost!$J$3*cost!$J$2/cost!$P$1</f>
        <v>#VALUE!</v>
      </c>
      <c r="K367" s="13" t="e">
        <f>cost!K367*cost!$K$3/cost!$P$1</f>
        <v>#VALUE!</v>
      </c>
      <c r="L367" s="13" t="e">
        <f>cost!L367*cost!$L$3*cost!$L$2/cost!$P$1</f>
        <v>#VALUE!</v>
      </c>
    </row>
    <row r="368" spans="1:12" ht="72" x14ac:dyDescent="0.2">
      <c r="A368" s="35" t="s">
        <v>4965</v>
      </c>
      <c r="B368" s="15" t="s">
        <v>464</v>
      </c>
      <c r="C368" s="15" t="s">
        <v>2501</v>
      </c>
      <c r="D368" s="19"/>
      <c r="E368" s="20" t="e">
        <f>cost!E368*cost!$E$3*cost!$E$2/cost!$P$1</f>
        <v>#VALUE!</v>
      </c>
      <c r="F368" s="13" t="e">
        <f>(cost!F368*cost!$F$3/cost!$P$1)/2</f>
        <v>#VALUE!</v>
      </c>
      <c r="G368" s="13" t="e">
        <f>cost!G368*cost!$G$3*cost!$G$2/cost!$P$1+(cost!F368*cost!$F$3/cost!$P$1)/2</f>
        <v>#VALUE!</v>
      </c>
      <c r="H368" s="13" t="e">
        <f>cost!H368*cost!$H$3*cost!$H$2/cost!$P$1</f>
        <v>#VALUE!</v>
      </c>
      <c r="I368" s="13" t="e">
        <f>cost!I368*cost!$I$3*cost!$I$2/cost!$P$1</f>
        <v>#VALUE!</v>
      </c>
      <c r="J368" s="13" t="e">
        <f>cost!J368*cost!$J$3*cost!$J$2/cost!$P$1</f>
        <v>#VALUE!</v>
      </c>
      <c r="K368" s="13" t="e">
        <f>cost!K368*cost!$K$3/cost!$P$1</f>
        <v>#VALUE!</v>
      </c>
      <c r="L368" s="13" t="e">
        <f>cost!L368*cost!$L$3*cost!$L$2/cost!$P$1</f>
        <v>#VALUE!</v>
      </c>
    </row>
    <row r="369" spans="1:12" ht="18" x14ac:dyDescent="0.2">
      <c r="A369" s="35" t="s">
        <v>4966</v>
      </c>
      <c r="B369" s="15" t="s">
        <v>465</v>
      </c>
      <c r="C369" s="15">
        <v>0</v>
      </c>
      <c r="D369" s="19"/>
      <c r="E369" s="20" t="e">
        <f>cost!E369*cost!$E$3*cost!$E$2/cost!$P$1</f>
        <v>#VALUE!</v>
      </c>
      <c r="F369" s="13" t="e">
        <f>(cost!F369*cost!$F$3/cost!$P$1)/2</f>
        <v>#VALUE!</v>
      </c>
      <c r="G369" s="13" t="e">
        <f>cost!G369*cost!$G$3*cost!$G$2/cost!$P$1+(cost!F369*cost!$F$3/cost!$P$1)/2</f>
        <v>#VALUE!</v>
      </c>
      <c r="H369" s="13" t="e">
        <f>cost!H369*cost!$H$3*cost!$H$2/cost!$P$1</f>
        <v>#VALUE!</v>
      </c>
      <c r="I369" s="13" t="e">
        <f>cost!I369*cost!$I$3*cost!$I$2/cost!$P$1</f>
        <v>#VALUE!</v>
      </c>
      <c r="J369" s="13" t="e">
        <f>cost!J369*cost!$J$3*cost!$J$2/cost!$P$1</f>
        <v>#VALUE!</v>
      </c>
      <c r="K369" s="13" t="e">
        <f>cost!K369*cost!$K$3/cost!$P$1</f>
        <v>#VALUE!</v>
      </c>
      <c r="L369" s="13" t="e">
        <f>cost!L369*cost!$L$3*cost!$L$2/cost!$P$1</f>
        <v>#VALUE!</v>
      </c>
    </row>
    <row r="370" spans="1:12" ht="72" x14ac:dyDescent="0.2">
      <c r="A370" s="34" t="s">
        <v>4967</v>
      </c>
      <c r="B370" s="15" t="s">
        <v>466</v>
      </c>
      <c r="C370" s="15" t="s">
        <v>2502</v>
      </c>
      <c r="D370" s="19"/>
      <c r="E370" s="20" t="e">
        <f>cost!E370*cost!$E$3*cost!$E$2/cost!$P$1</f>
        <v>#VALUE!</v>
      </c>
      <c r="F370" s="13" t="e">
        <f>(cost!F370*cost!$F$3/cost!$P$1)/2</f>
        <v>#VALUE!</v>
      </c>
      <c r="G370" s="13" t="e">
        <f>cost!G370*cost!$G$3*cost!$G$2/cost!$P$1+(cost!F370*cost!$F$3/cost!$P$1)/2</f>
        <v>#VALUE!</v>
      </c>
      <c r="H370" s="13" t="e">
        <f>cost!H370*cost!$H$3*cost!$H$2/cost!$P$1</f>
        <v>#VALUE!</v>
      </c>
      <c r="I370" s="13" t="e">
        <f>cost!I370*cost!$I$3*cost!$I$2/cost!$P$1</f>
        <v>#VALUE!</v>
      </c>
      <c r="J370" s="13" t="e">
        <f>cost!J370*cost!$J$3*cost!$J$2/cost!$P$1</f>
        <v>#VALUE!</v>
      </c>
      <c r="K370" s="13" t="e">
        <f>cost!K370*cost!$K$3/cost!$P$1</f>
        <v>#VALUE!</v>
      </c>
      <c r="L370" s="13" t="e">
        <f>cost!L370*cost!$L$3*cost!$L$2/cost!$P$1</f>
        <v>#VALUE!</v>
      </c>
    </row>
    <row r="371" spans="1:12" ht="18" x14ac:dyDescent="0.2">
      <c r="A371" s="34" t="s">
        <v>4968</v>
      </c>
      <c r="B371" s="15" t="s">
        <v>467</v>
      </c>
      <c r="C371" s="15" t="s">
        <v>467</v>
      </c>
      <c r="D371" s="19"/>
      <c r="E371" s="20" t="e">
        <f>cost!E371*cost!$E$3*cost!$E$2/cost!$P$1</f>
        <v>#VALUE!</v>
      </c>
      <c r="F371" s="13" t="e">
        <f>(cost!F371*cost!$F$3/cost!$P$1)/2</f>
        <v>#VALUE!</v>
      </c>
      <c r="G371" s="13" t="e">
        <f>cost!G371*cost!$G$3*cost!$G$2/cost!$P$1+(cost!F371*cost!$F$3/cost!$P$1)/2</f>
        <v>#VALUE!</v>
      </c>
      <c r="H371" s="13" t="e">
        <f>cost!H371*cost!$H$3*cost!$H$2/cost!$P$1</f>
        <v>#VALUE!</v>
      </c>
      <c r="I371" s="13" t="e">
        <f>cost!I371*cost!$I$3*cost!$I$2/cost!$P$1</f>
        <v>#VALUE!</v>
      </c>
      <c r="J371" s="13" t="e">
        <f>cost!J371*cost!$J$3*cost!$J$2/cost!$P$1</f>
        <v>#VALUE!</v>
      </c>
      <c r="K371" s="13" t="e">
        <f>cost!K371*cost!$K$3/cost!$P$1</f>
        <v>#VALUE!</v>
      </c>
      <c r="L371" s="13" t="e">
        <f>cost!L371*cost!$L$3*cost!$L$2/cost!$P$1</f>
        <v>#VALUE!</v>
      </c>
    </row>
    <row r="372" spans="1:12" ht="36" x14ac:dyDescent="0.2">
      <c r="A372" s="35" t="s">
        <v>4969</v>
      </c>
      <c r="B372" s="15" t="s">
        <v>468</v>
      </c>
      <c r="C372" s="15" t="s">
        <v>2503</v>
      </c>
      <c r="D372" s="19"/>
      <c r="E372" s="20" t="e">
        <f>cost!E372*cost!$E$3*cost!$E$2/cost!$P$1</f>
        <v>#VALUE!</v>
      </c>
      <c r="F372" s="13" t="e">
        <f>(cost!F372*cost!$F$3/cost!$P$1)/2</f>
        <v>#VALUE!</v>
      </c>
      <c r="G372" s="13" t="e">
        <f>cost!G372*cost!$G$3*cost!$G$2/cost!$P$1+(cost!F372*cost!$F$3/cost!$P$1)/2</f>
        <v>#VALUE!</v>
      </c>
      <c r="H372" s="13" t="e">
        <f>cost!H372*cost!$H$3*cost!$H$2/cost!$P$1</f>
        <v>#VALUE!</v>
      </c>
      <c r="I372" s="13" t="e">
        <f>cost!I372*cost!$I$3*cost!$I$2/cost!$P$1</f>
        <v>#VALUE!</v>
      </c>
      <c r="J372" s="13" t="e">
        <f>cost!J372*cost!$J$3*cost!$J$2/cost!$P$1</f>
        <v>#VALUE!</v>
      </c>
      <c r="K372" s="13" t="e">
        <f>cost!K372*cost!$K$3/cost!$P$1</f>
        <v>#VALUE!</v>
      </c>
      <c r="L372" s="13" t="e">
        <f>cost!L372*cost!$L$3*cost!$L$2/cost!$P$1</f>
        <v>#VALUE!</v>
      </c>
    </row>
    <row r="373" spans="1:12" ht="54" x14ac:dyDescent="0.2">
      <c r="A373" s="35" t="s">
        <v>4970</v>
      </c>
      <c r="B373" s="15" t="s">
        <v>469</v>
      </c>
      <c r="C373" s="15" t="s">
        <v>2504</v>
      </c>
      <c r="D373" s="19"/>
      <c r="E373" s="20" t="e">
        <f>cost!E373*cost!$E$3*cost!$E$2/cost!$P$1</f>
        <v>#VALUE!</v>
      </c>
      <c r="F373" s="13" t="e">
        <f>(cost!F373*cost!$F$3/cost!$P$1)/2</f>
        <v>#VALUE!</v>
      </c>
      <c r="G373" s="13" t="e">
        <f>cost!G373*cost!$G$3*cost!$G$2/cost!$P$1+(cost!F373*cost!$F$3/cost!$P$1)/2</f>
        <v>#VALUE!</v>
      </c>
      <c r="H373" s="13" t="e">
        <f>cost!H373*cost!$H$3*cost!$H$2/cost!$P$1</f>
        <v>#VALUE!</v>
      </c>
      <c r="I373" s="13" t="e">
        <f>cost!I373*cost!$I$3*cost!$I$2/cost!$P$1</f>
        <v>#VALUE!</v>
      </c>
      <c r="J373" s="13" t="e">
        <f>cost!J373*cost!$J$3*cost!$J$2/cost!$P$1</f>
        <v>#VALUE!</v>
      </c>
      <c r="K373" s="13" t="e">
        <f>cost!K373*cost!$K$3/cost!$P$1</f>
        <v>#VALUE!</v>
      </c>
      <c r="L373" s="13" t="e">
        <f>cost!L373*cost!$L$3*cost!$L$2/cost!$P$1</f>
        <v>#VALUE!</v>
      </c>
    </row>
    <row r="374" spans="1:12" ht="54" x14ac:dyDescent="0.2">
      <c r="A374" s="35" t="s">
        <v>4971</v>
      </c>
      <c r="B374" s="15" t="s">
        <v>470</v>
      </c>
      <c r="C374" s="15" t="s">
        <v>2505</v>
      </c>
      <c r="D374" s="19"/>
      <c r="E374" s="20" t="e">
        <f>cost!E374*cost!$E$3*cost!$E$2/cost!$P$1</f>
        <v>#VALUE!</v>
      </c>
      <c r="F374" s="13" t="e">
        <f>(cost!F374*cost!$F$3/cost!$P$1)/2</f>
        <v>#VALUE!</v>
      </c>
      <c r="G374" s="13" t="e">
        <f>cost!G374*cost!$G$3*cost!$G$2/cost!$P$1+(cost!F374*cost!$F$3/cost!$P$1)/2</f>
        <v>#VALUE!</v>
      </c>
      <c r="H374" s="13" t="e">
        <f>cost!H374*cost!$H$3*cost!$H$2/cost!$P$1</f>
        <v>#VALUE!</v>
      </c>
      <c r="I374" s="13" t="e">
        <f>cost!I374*cost!$I$3*cost!$I$2/cost!$P$1</f>
        <v>#VALUE!</v>
      </c>
      <c r="J374" s="13" t="e">
        <f>cost!J374*cost!$J$3*cost!$J$2/cost!$P$1</f>
        <v>#VALUE!</v>
      </c>
      <c r="K374" s="13" t="e">
        <f>cost!K374*cost!$K$3/cost!$P$1</f>
        <v>#VALUE!</v>
      </c>
      <c r="L374" s="13" t="e">
        <f>cost!L374*cost!$L$3*cost!$L$2/cost!$P$1</f>
        <v>#VALUE!</v>
      </c>
    </row>
    <row r="375" spans="1:12" ht="54" x14ac:dyDescent="0.2">
      <c r="A375" s="35" t="s">
        <v>4972</v>
      </c>
      <c r="B375" s="15" t="s">
        <v>471</v>
      </c>
      <c r="C375" s="15" t="s">
        <v>2506</v>
      </c>
      <c r="D375" s="19"/>
      <c r="E375" s="20" t="e">
        <f>cost!E375*cost!$E$3*cost!$E$2/cost!$P$1</f>
        <v>#VALUE!</v>
      </c>
      <c r="F375" s="13" t="e">
        <f>(cost!F375*cost!$F$3/cost!$P$1)/2</f>
        <v>#VALUE!</v>
      </c>
      <c r="G375" s="13" t="e">
        <f>cost!G375*cost!$G$3*cost!$G$2/cost!$P$1+(cost!F375*cost!$F$3/cost!$P$1)/2</f>
        <v>#VALUE!</v>
      </c>
      <c r="H375" s="13" t="e">
        <f>cost!H375*cost!$H$3*cost!$H$2/cost!$P$1</f>
        <v>#VALUE!</v>
      </c>
      <c r="I375" s="13" t="e">
        <f>cost!I375*cost!$I$3*cost!$I$2/cost!$P$1</f>
        <v>#VALUE!</v>
      </c>
      <c r="J375" s="13" t="e">
        <f>cost!J375*cost!$J$3*cost!$J$2/cost!$P$1</f>
        <v>#VALUE!</v>
      </c>
      <c r="K375" s="13" t="e">
        <f>cost!K375*cost!$K$3/cost!$P$1</f>
        <v>#VALUE!</v>
      </c>
      <c r="L375" s="13" t="e">
        <f>cost!L375*cost!$L$3*cost!$L$2/cost!$P$1</f>
        <v>#VALUE!</v>
      </c>
    </row>
    <row r="376" spans="1:12" ht="306" x14ac:dyDescent="0.2">
      <c r="A376" s="35" t="s">
        <v>4973</v>
      </c>
      <c r="B376" s="15" t="s">
        <v>472</v>
      </c>
      <c r="C376" s="15" t="s">
        <v>2507</v>
      </c>
      <c r="D376" s="19"/>
      <c r="E376" s="20">
        <f>cost!E376*cost!$E$3*cost!$E$2/cost!$P$1</f>
        <v>0</v>
      </c>
      <c r="F376" s="13">
        <f>(cost!F376*cost!$F$3/cost!$P$1)/2</f>
        <v>0</v>
      </c>
      <c r="G376" s="13">
        <f>cost!G376*cost!$G$3*cost!$G$2/cost!$P$1+(cost!F376*cost!$F$3/cost!$P$1)/2</f>
        <v>0</v>
      </c>
      <c r="H376" s="13">
        <f>cost!H376*cost!$H$3*cost!$H$2/cost!$P$1</f>
        <v>0</v>
      </c>
      <c r="I376" s="13">
        <f>cost!I376*cost!$I$3*cost!$I$2/cost!$P$1</f>
        <v>0</v>
      </c>
      <c r="J376" s="13">
        <f>cost!J376*cost!$J$3*cost!$J$2/cost!$P$1</f>
        <v>28.104300000000002</v>
      </c>
      <c r="K376" s="13">
        <f>cost!K376*cost!$K$3/cost!$P$1</f>
        <v>91.381500000000003</v>
      </c>
      <c r="L376" s="13">
        <f>cost!L376*cost!$L$3*cost!$L$2/cost!$P$1</f>
        <v>187.08330299994108</v>
      </c>
    </row>
    <row r="377" spans="1:12" ht="72" x14ac:dyDescent="0.2">
      <c r="A377" s="34" t="s">
        <v>4974</v>
      </c>
      <c r="B377" s="15" t="s">
        <v>473</v>
      </c>
      <c r="C377" s="15" t="s">
        <v>2508</v>
      </c>
      <c r="D377" s="19"/>
      <c r="E377" s="20" t="e">
        <f>cost!E377*cost!$E$3*cost!$E$2/cost!$P$1</f>
        <v>#VALUE!</v>
      </c>
      <c r="F377" s="13" t="e">
        <f>(cost!F377*cost!$F$3/cost!$P$1)/2</f>
        <v>#VALUE!</v>
      </c>
      <c r="G377" s="13" t="e">
        <f>cost!G377*cost!$G$3*cost!$G$2/cost!$P$1+(cost!F377*cost!$F$3/cost!$P$1)/2</f>
        <v>#VALUE!</v>
      </c>
      <c r="H377" s="13" t="e">
        <f>cost!H377*cost!$H$3*cost!$H$2/cost!$P$1</f>
        <v>#VALUE!</v>
      </c>
      <c r="I377" s="13" t="e">
        <f>cost!I377*cost!$I$3*cost!$I$2/cost!$P$1</f>
        <v>#VALUE!</v>
      </c>
      <c r="J377" s="13" t="e">
        <f>cost!J377*cost!$J$3*cost!$J$2/cost!$P$1</f>
        <v>#VALUE!</v>
      </c>
      <c r="K377" s="13" t="e">
        <f>cost!K377*cost!$K$3/cost!$P$1</f>
        <v>#VALUE!</v>
      </c>
      <c r="L377" s="13" t="e">
        <f>cost!L377*cost!$L$3*cost!$L$2/cost!$P$1</f>
        <v>#VALUE!</v>
      </c>
    </row>
    <row r="378" spans="1:12" ht="54" x14ac:dyDescent="0.2">
      <c r="A378" s="34" t="s">
        <v>4975</v>
      </c>
      <c r="B378" s="15" t="s">
        <v>474</v>
      </c>
      <c r="C378" s="15" t="s">
        <v>2509</v>
      </c>
      <c r="D378" s="19"/>
      <c r="E378" s="20" t="e">
        <f>cost!E378*cost!$E$3*cost!$E$2/cost!$P$1</f>
        <v>#VALUE!</v>
      </c>
      <c r="F378" s="13" t="e">
        <f>(cost!F378*cost!$F$3/cost!$P$1)/2</f>
        <v>#VALUE!</v>
      </c>
      <c r="G378" s="13" t="e">
        <f>cost!G378*cost!$G$3*cost!$G$2/cost!$P$1+(cost!F378*cost!$F$3/cost!$P$1)/2</f>
        <v>#VALUE!</v>
      </c>
      <c r="H378" s="13" t="e">
        <f>cost!H378*cost!$H$3*cost!$H$2/cost!$P$1</f>
        <v>#VALUE!</v>
      </c>
      <c r="I378" s="13" t="e">
        <f>cost!I378*cost!$I$3*cost!$I$2/cost!$P$1</f>
        <v>#VALUE!</v>
      </c>
      <c r="J378" s="13" t="e">
        <f>cost!J378*cost!$J$3*cost!$J$2/cost!$P$1</f>
        <v>#VALUE!</v>
      </c>
      <c r="K378" s="13" t="e">
        <f>cost!K378*cost!$K$3/cost!$P$1</f>
        <v>#VALUE!</v>
      </c>
      <c r="L378" s="13" t="e">
        <f>cost!L378*cost!$L$3*cost!$L$2/cost!$P$1</f>
        <v>#VALUE!</v>
      </c>
    </row>
    <row r="379" spans="1:12" ht="162" x14ac:dyDescent="0.2">
      <c r="A379" s="34" t="s">
        <v>4976</v>
      </c>
      <c r="B379" s="15" t="s">
        <v>475</v>
      </c>
      <c r="C379" s="15" t="s">
        <v>2510</v>
      </c>
      <c r="D379" s="19"/>
      <c r="E379" s="20">
        <f>cost!E379*cost!$E$3*cost!$E$2/cost!$P$1</f>
        <v>0</v>
      </c>
      <c r="F379" s="13">
        <f>(cost!F379*cost!$F$3/cost!$P$1)/2</f>
        <v>0</v>
      </c>
      <c r="G379" s="13">
        <f>cost!G379*cost!$G$3*cost!$G$2/cost!$P$1+(cost!F379*cost!$F$3/cost!$P$1)/2</f>
        <v>0</v>
      </c>
      <c r="H379" s="13">
        <f>cost!H379*cost!$H$3*cost!$H$2/cost!$P$1</f>
        <v>0</v>
      </c>
      <c r="I379" s="13">
        <f>cost!I379*cost!$I$3*cost!$I$2/cost!$P$1</f>
        <v>0</v>
      </c>
      <c r="J379" s="13">
        <f>cost!J379*cost!$J$3*cost!$J$2/cost!$P$1</f>
        <v>0</v>
      </c>
      <c r="K379" s="13">
        <f>cost!K379*cost!$K$3/cost!$P$1</f>
        <v>0</v>
      </c>
      <c r="L379" s="13">
        <f>cost!L379*cost!$L$3*cost!$L$2/cost!$P$1</f>
        <v>0</v>
      </c>
    </row>
    <row r="380" spans="1:12" ht="90" x14ac:dyDescent="0.2">
      <c r="A380" s="34" t="s">
        <v>4977</v>
      </c>
      <c r="B380" s="15" t="s">
        <v>476</v>
      </c>
      <c r="C380" s="15" t="s">
        <v>2511</v>
      </c>
      <c r="D380" s="19"/>
      <c r="E380" s="20" t="e">
        <f>cost!E380*cost!$E$3*cost!$E$2/cost!$P$1</f>
        <v>#VALUE!</v>
      </c>
      <c r="F380" s="13" t="e">
        <f>(cost!F380*cost!$F$3/cost!$P$1)/2</f>
        <v>#VALUE!</v>
      </c>
      <c r="G380" s="13" t="e">
        <f>cost!G380*cost!$G$3*cost!$G$2/cost!$P$1+(cost!F380*cost!$F$3/cost!$P$1)/2</f>
        <v>#VALUE!</v>
      </c>
      <c r="H380" s="13" t="e">
        <f>cost!H380*cost!$H$3*cost!$H$2/cost!$P$1</f>
        <v>#VALUE!</v>
      </c>
      <c r="I380" s="13" t="e">
        <f>cost!I380*cost!$I$3*cost!$I$2/cost!$P$1</f>
        <v>#VALUE!</v>
      </c>
      <c r="J380" s="13" t="e">
        <f>cost!J380*cost!$J$3*cost!$J$2/cost!$P$1</f>
        <v>#VALUE!</v>
      </c>
      <c r="K380" s="13" t="e">
        <f>cost!K380*cost!$K$3/cost!$P$1</f>
        <v>#VALUE!</v>
      </c>
      <c r="L380" s="13" t="e">
        <f>cost!L380*cost!$L$3*cost!$L$2/cost!$P$1</f>
        <v>#VALUE!</v>
      </c>
    </row>
    <row r="381" spans="1:12" ht="216" x14ac:dyDescent="0.2">
      <c r="A381" s="34" t="s">
        <v>4978</v>
      </c>
      <c r="B381" s="15" t="s">
        <v>477</v>
      </c>
      <c r="C381" s="15" t="s">
        <v>2512</v>
      </c>
      <c r="D381" s="19"/>
      <c r="E381" s="20">
        <f>cost!E381*cost!$E$3*cost!$E$2/cost!$P$1</f>
        <v>0</v>
      </c>
      <c r="F381" s="13">
        <f>(cost!F381*cost!$F$3/cost!$P$1)/2</f>
        <v>0</v>
      </c>
      <c r="G381" s="13">
        <f>cost!G381*cost!$G$3*cost!$G$2/cost!$P$1+(cost!F381*cost!$F$3/cost!$P$1)/2</f>
        <v>0</v>
      </c>
      <c r="H381" s="13">
        <f>cost!H381*cost!$H$3*cost!$H$2/cost!$P$1</f>
        <v>0</v>
      </c>
      <c r="I381" s="13">
        <f>cost!I381*cost!$I$3*cost!$I$2/cost!$P$1</f>
        <v>0</v>
      </c>
      <c r="J381" s="13">
        <f>cost!J381*cost!$J$3*cost!$J$2/cost!$P$1</f>
        <v>102.80161022727272</v>
      </c>
      <c r="K381" s="13">
        <f>cost!K381*cost!$K$3/cost!$P$1</f>
        <v>324.59604545454545</v>
      </c>
      <c r="L381" s="13">
        <f>cost!L381*cost!$L$3*cost!$L$2/cost!$P$1</f>
        <v>463.74988418159313</v>
      </c>
    </row>
    <row r="382" spans="1:12" ht="36" x14ac:dyDescent="0.2">
      <c r="A382" s="35" t="s">
        <v>4979</v>
      </c>
      <c r="B382" s="15" t="s">
        <v>478</v>
      </c>
      <c r="C382" s="15" t="s">
        <v>2513</v>
      </c>
      <c r="D382" s="19"/>
      <c r="E382" s="20" t="e">
        <f>cost!E382*cost!$E$3*cost!$E$2/cost!$P$1</f>
        <v>#VALUE!</v>
      </c>
      <c r="F382" s="13" t="e">
        <f>(cost!F382*cost!$F$3/cost!$P$1)/2</f>
        <v>#VALUE!</v>
      </c>
      <c r="G382" s="13" t="e">
        <f>cost!G382*cost!$G$3*cost!$G$2/cost!$P$1+(cost!F382*cost!$F$3/cost!$P$1)/2</f>
        <v>#VALUE!</v>
      </c>
      <c r="H382" s="13" t="e">
        <f>cost!H382*cost!$H$3*cost!$H$2/cost!$P$1</f>
        <v>#VALUE!</v>
      </c>
      <c r="I382" s="13" t="e">
        <f>cost!I382*cost!$I$3*cost!$I$2/cost!$P$1</f>
        <v>#VALUE!</v>
      </c>
      <c r="J382" s="13" t="e">
        <f>cost!J382*cost!$J$3*cost!$J$2/cost!$P$1</f>
        <v>#VALUE!</v>
      </c>
      <c r="K382" s="13" t="e">
        <f>cost!K382*cost!$K$3/cost!$P$1</f>
        <v>#VALUE!</v>
      </c>
      <c r="L382" s="13" t="e">
        <f>cost!L382*cost!$L$3*cost!$L$2/cost!$P$1</f>
        <v>#VALUE!</v>
      </c>
    </row>
    <row r="383" spans="1:12" ht="36" x14ac:dyDescent="0.2">
      <c r="A383" s="34" t="s">
        <v>4980</v>
      </c>
      <c r="B383" s="15" t="s">
        <v>479</v>
      </c>
      <c r="C383" s="15" t="s">
        <v>2514</v>
      </c>
      <c r="D383" s="19"/>
      <c r="E383" s="20" t="e">
        <f>cost!E383*cost!$E$3*cost!$E$2/cost!$P$1</f>
        <v>#VALUE!</v>
      </c>
      <c r="F383" s="13" t="e">
        <f>(cost!F383*cost!$F$3/cost!$P$1)/2</f>
        <v>#VALUE!</v>
      </c>
      <c r="G383" s="13" t="e">
        <f>cost!G383*cost!$G$3*cost!$G$2/cost!$P$1+(cost!F383*cost!$F$3/cost!$P$1)/2</f>
        <v>#VALUE!</v>
      </c>
      <c r="H383" s="13" t="e">
        <f>cost!H383*cost!$H$3*cost!$H$2/cost!$P$1</f>
        <v>#VALUE!</v>
      </c>
      <c r="I383" s="13" t="e">
        <f>cost!I383*cost!$I$3*cost!$I$2/cost!$P$1</f>
        <v>#VALUE!</v>
      </c>
      <c r="J383" s="13" t="e">
        <f>cost!J383*cost!$J$3*cost!$J$2/cost!$P$1</f>
        <v>#VALUE!</v>
      </c>
      <c r="K383" s="13" t="e">
        <f>cost!K383*cost!$K$3/cost!$P$1</f>
        <v>#VALUE!</v>
      </c>
      <c r="L383" s="13" t="e">
        <f>cost!L383*cost!$L$3*cost!$L$2/cost!$P$1</f>
        <v>#VALUE!</v>
      </c>
    </row>
    <row r="384" spans="1:12" ht="144" x14ac:dyDescent="0.2">
      <c r="A384" s="34" t="s">
        <v>4981</v>
      </c>
      <c r="B384" s="15" t="s">
        <v>480</v>
      </c>
      <c r="C384" s="15" t="s">
        <v>2515</v>
      </c>
      <c r="D384" s="19"/>
      <c r="E384" s="20" t="e">
        <f>cost!E384*cost!$E$3*cost!$E$2/cost!$P$1</f>
        <v>#VALUE!</v>
      </c>
      <c r="F384" s="13" t="e">
        <f>(cost!F384*cost!$F$3/cost!$P$1)/2</f>
        <v>#VALUE!</v>
      </c>
      <c r="G384" s="13" t="e">
        <f>cost!G384*cost!$G$3*cost!$G$2/cost!$P$1+(cost!F384*cost!$F$3/cost!$P$1)/2</f>
        <v>#VALUE!</v>
      </c>
      <c r="H384" s="13" t="e">
        <f>cost!H384*cost!$H$3*cost!$H$2/cost!$P$1</f>
        <v>#VALUE!</v>
      </c>
      <c r="I384" s="13" t="e">
        <f>cost!I384*cost!$I$3*cost!$I$2/cost!$P$1</f>
        <v>#VALUE!</v>
      </c>
      <c r="J384" s="13" t="e">
        <f>cost!J384*cost!$J$3*cost!$J$2/cost!$P$1</f>
        <v>#VALUE!</v>
      </c>
      <c r="K384" s="13" t="e">
        <f>cost!K384*cost!$K$3/cost!$P$1</f>
        <v>#VALUE!</v>
      </c>
      <c r="L384" s="13" t="e">
        <f>cost!L384*cost!$L$3*cost!$L$2/cost!$P$1</f>
        <v>#VALUE!</v>
      </c>
    </row>
    <row r="385" spans="1:12" ht="54" x14ac:dyDescent="0.2">
      <c r="A385" s="34" t="s">
        <v>4982</v>
      </c>
      <c r="B385" s="15" t="s">
        <v>481</v>
      </c>
      <c r="C385" s="15" t="s">
        <v>2516</v>
      </c>
      <c r="D385" s="19"/>
      <c r="E385" s="20" t="e">
        <f>cost!E385*cost!$E$3*cost!$E$2/cost!$P$1</f>
        <v>#VALUE!</v>
      </c>
      <c r="F385" s="13" t="e">
        <f>(cost!F385*cost!$F$3/cost!$P$1)/2</f>
        <v>#VALUE!</v>
      </c>
      <c r="G385" s="13" t="e">
        <f>cost!G385*cost!$G$3*cost!$G$2/cost!$P$1+(cost!F385*cost!$F$3/cost!$P$1)/2</f>
        <v>#VALUE!</v>
      </c>
      <c r="H385" s="13" t="e">
        <f>cost!H385*cost!$H$3*cost!$H$2/cost!$P$1</f>
        <v>#VALUE!</v>
      </c>
      <c r="I385" s="13" t="e">
        <f>cost!I385*cost!$I$3*cost!$I$2/cost!$P$1</f>
        <v>#VALUE!</v>
      </c>
      <c r="J385" s="13" t="e">
        <f>cost!J385*cost!$J$3*cost!$J$2/cost!$P$1</f>
        <v>#VALUE!</v>
      </c>
      <c r="K385" s="13" t="e">
        <f>cost!K385*cost!$K$3/cost!$P$1</f>
        <v>#VALUE!</v>
      </c>
      <c r="L385" s="13" t="e">
        <f>cost!L385*cost!$L$3*cost!$L$2/cost!$P$1</f>
        <v>#VALUE!</v>
      </c>
    </row>
    <row r="386" spans="1:12" ht="90" x14ac:dyDescent="0.2">
      <c r="A386" s="34" t="s">
        <v>4983</v>
      </c>
      <c r="B386" s="15" t="s">
        <v>482</v>
      </c>
      <c r="C386" s="15" t="s">
        <v>2517</v>
      </c>
      <c r="D386" s="19"/>
      <c r="E386" s="20" t="e">
        <f>cost!E386*cost!$E$3*cost!$E$2/cost!$P$1</f>
        <v>#VALUE!</v>
      </c>
      <c r="F386" s="13" t="e">
        <f>(cost!F386*cost!$F$3/cost!$P$1)/2</f>
        <v>#VALUE!</v>
      </c>
      <c r="G386" s="13" t="e">
        <f>cost!G386*cost!$G$3*cost!$G$2/cost!$P$1+(cost!F386*cost!$F$3/cost!$P$1)/2</f>
        <v>#VALUE!</v>
      </c>
      <c r="H386" s="13" t="e">
        <f>cost!H386*cost!$H$3*cost!$H$2/cost!$P$1</f>
        <v>#VALUE!</v>
      </c>
      <c r="I386" s="13" t="e">
        <f>cost!I386*cost!$I$3*cost!$I$2/cost!$P$1</f>
        <v>#VALUE!</v>
      </c>
      <c r="J386" s="13" t="e">
        <f>cost!J386*cost!$J$3*cost!$J$2/cost!$P$1</f>
        <v>#VALUE!</v>
      </c>
      <c r="K386" s="13" t="e">
        <f>cost!K386*cost!$K$3/cost!$P$1</f>
        <v>#VALUE!</v>
      </c>
      <c r="L386" s="13" t="e">
        <f>cost!L386*cost!$L$3*cost!$L$2/cost!$P$1</f>
        <v>#VALUE!</v>
      </c>
    </row>
    <row r="387" spans="1:12" ht="36" x14ac:dyDescent="0.2">
      <c r="A387" s="34" t="s">
        <v>4984</v>
      </c>
      <c r="B387" s="15" t="s">
        <v>106</v>
      </c>
      <c r="C387" s="15" t="s">
        <v>2518</v>
      </c>
      <c r="D387" s="19"/>
      <c r="E387" s="20">
        <f>cost!E387*cost!$E$3*cost!$E$2/cost!$P$1</f>
        <v>0</v>
      </c>
      <c r="F387" s="13">
        <f>(cost!F387*cost!$F$3/cost!$P$1)/2</f>
        <v>0</v>
      </c>
      <c r="G387" s="13">
        <f>cost!G387*cost!$G$3*cost!$G$2/cost!$P$1+(cost!F387*cost!$F$3/cost!$P$1)/2</f>
        <v>0</v>
      </c>
      <c r="H387" s="13">
        <f>cost!H387*cost!$H$3*cost!$H$2/cost!$P$1</f>
        <v>0</v>
      </c>
      <c r="I387" s="13">
        <f>cost!I387*cost!$I$3*cost!$I$2/cost!$P$1</f>
        <v>0</v>
      </c>
      <c r="J387" s="13">
        <f>cost!J387*cost!$J$3*cost!$J$2/cost!$P$1</f>
        <v>24.129000000000005</v>
      </c>
      <c r="K387" s="13">
        <f>cost!K387*cost!$K$3/cost!$P$1</f>
        <v>83.611499999999992</v>
      </c>
      <c r="L387" s="13">
        <f>cost!L387*cost!$L$3*cost!$L$2/cost!$P$1</f>
        <v>210.70830299994108</v>
      </c>
    </row>
    <row r="388" spans="1:12" ht="108" x14ac:dyDescent="0.2">
      <c r="A388" s="34" t="s">
        <v>4985</v>
      </c>
      <c r="B388" s="15" t="s">
        <v>111</v>
      </c>
      <c r="C388" s="15" t="s">
        <v>2519</v>
      </c>
      <c r="D388" s="19"/>
      <c r="E388" s="20">
        <f>cost!E388*cost!$E$3*cost!$E$2/cost!$P$1</f>
        <v>0</v>
      </c>
      <c r="F388" s="13">
        <f>(cost!F388*cost!$F$3/cost!$P$1)/2</f>
        <v>1688.9864864864865</v>
      </c>
      <c r="G388" s="13">
        <f>cost!G388*cost!$G$3*cost!$G$2/cost!$P$1+(cost!F388*cost!$F$3/cost!$P$1)/2</f>
        <v>1688.9864864864865</v>
      </c>
      <c r="H388" s="13">
        <f>cost!H388*cost!$H$3*cost!$H$2/cost!$P$1</f>
        <v>131.89189189189187</v>
      </c>
      <c r="I388" s="13">
        <f>cost!I388*cost!$I$3*cost!$I$2/cost!$P$1</f>
        <v>0</v>
      </c>
      <c r="J388" s="13">
        <f>cost!J388*cost!$J$3*cost!$J$2/cost!$P$1</f>
        <v>105.94710000000001</v>
      </c>
      <c r="K388" s="13">
        <f>cost!K388*cost!$K$3/cost!$P$1</f>
        <v>98.468999999999994</v>
      </c>
      <c r="L388" s="13">
        <f>cost!L388*cost!$L$3*cost!$L$2/cost!$P$1</f>
        <v>298.74990899982322</v>
      </c>
    </row>
    <row r="389" spans="1:12" ht="36" x14ac:dyDescent="0.2">
      <c r="A389" s="35" t="s">
        <v>4986</v>
      </c>
      <c r="B389" s="15" t="s">
        <v>483</v>
      </c>
      <c r="C389" s="15" t="s">
        <v>483</v>
      </c>
      <c r="D389" s="19"/>
      <c r="E389" s="20">
        <f>cost!E389*cost!$E$3*cost!$E$2/cost!$P$1</f>
        <v>0</v>
      </c>
      <c r="F389" s="13">
        <f>(cost!F389*cost!$F$3/cost!$P$1)/2</f>
        <v>851.35135135135135</v>
      </c>
      <c r="G389" s="13">
        <f>cost!G389*cost!$G$3*cost!$G$2/cost!$P$1+(cost!F389*cost!$F$3/cost!$P$1)/2</f>
        <v>851.35135135135135</v>
      </c>
      <c r="H389" s="13">
        <f>cost!H389*cost!$H$3*cost!$H$2/cost!$P$1</f>
        <v>0</v>
      </c>
      <c r="I389" s="13">
        <f>cost!I389*cost!$I$3*cost!$I$2/cost!$P$1</f>
        <v>0</v>
      </c>
      <c r="J389" s="13">
        <f>cost!J389*cost!$J$3*cost!$J$2/cost!$P$1</f>
        <v>0</v>
      </c>
      <c r="K389" s="13">
        <f>cost!K389*cost!$K$3/cost!$P$1</f>
        <v>0</v>
      </c>
      <c r="L389" s="13">
        <f>cost!L389*cost!$L$3*cost!$L$2/cost!$P$1</f>
        <v>0</v>
      </c>
    </row>
    <row r="390" spans="1:12" ht="54" x14ac:dyDescent="0.2">
      <c r="A390" s="35" t="s">
        <v>4987</v>
      </c>
      <c r="B390" s="15" t="s">
        <v>484</v>
      </c>
      <c r="C390" s="15" t="s">
        <v>2520</v>
      </c>
      <c r="D390" s="19"/>
      <c r="E390" s="20" t="e">
        <f>cost!E390*cost!$E$3*cost!$E$2/cost!$P$1</f>
        <v>#VALUE!</v>
      </c>
      <c r="F390" s="13" t="e">
        <f>(cost!F390*cost!$F$3/cost!$P$1)/2</f>
        <v>#VALUE!</v>
      </c>
      <c r="G390" s="13" t="e">
        <f>cost!G390*cost!$G$3*cost!$G$2/cost!$P$1+(cost!F390*cost!$F$3/cost!$P$1)/2</f>
        <v>#VALUE!</v>
      </c>
      <c r="H390" s="13" t="e">
        <f>cost!H390*cost!$H$3*cost!$H$2/cost!$P$1</f>
        <v>#VALUE!</v>
      </c>
      <c r="I390" s="13" t="e">
        <f>cost!I390*cost!$I$3*cost!$I$2/cost!$P$1</f>
        <v>#VALUE!</v>
      </c>
      <c r="J390" s="13" t="e">
        <f>cost!J390*cost!$J$3*cost!$J$2/cost!$P$1</f>
        <v>#VALUE!</v>
      </c>
      <c r="K390" s="13" t="e">
        <f>cost!K390*cost!$K$3/cost!$P$1</f>
        <v>#VALUE!</v>
      </c>
      <c r="L390" s="13" t="e">
        <f>cost!L390*cost!$L$3*cost!$L$2/cost!$P$1</f>
        <v>#VALUE!</v>
      </c>
    </row>
    <row r="391" spans="1:12" ht="72" x14ac:dyDescent="0.2">
      <c r="A391" s="35" t="s">
        <v>4988</v>
      </c>
      <c r="B391" s="15" t="s">
        <v>485</v>
      </c>
      <c r="C391" s="15" t="s">
        <v>2521</v>
      </c>
      <c r="D391" s="19"/>
      <c r="E391" s="20" t="e">
        <f>cost!E391*cost!$E$3*cost!$E$2/cost!$P$1</f>
        <v>#VALUE!</v>
      </c>
      <c r="F391" s="13" t="e">
        <f>(cost!F391*cost!$F$3/cost!$P$1)/2</f>
        <v>#VALUE!</v>
      </c>
      <c r="G391" s="13" t="e">
        <f>cost!G391*cost!$G$3*cost!$G$2/cost!$P$1+(cost!F391*cost!$F$3/cost!$P$1)/2</f>
        <v>#VALUE!</v>
      </c>
      <c r="H391" s="13" t="e">
        <f>cost!H391*cost!$H$3*cost!$H$2/cost!$P$1</f>
        <v>#VALUE!</v>
      </c>
      <c r="I391" s="13" t="e">
        <f>cost!I391*cost!$I$3*cost!$I$2/cost!$P$1</f>
        <v>#VALUE!</v>
      </c>
      <c r="J391" s="13" t="e">
        <f>cost!J391*cost!$J$3*cost!$J$2/cost!$P$1</f>
        <v>#VALUE!</v>
      </c>
      <c r="K391" s="13" t="e">
        <f>cost!K391*cost!$K$3/cost!$P$1</f>
        <v>#VALUE!</v>
      </c>
      <c r="L391" s="13" t="e">
        <f>cost!L391*cost!$L$3*cost!$L$2/cost!$P$1</f>
        <v>#VALUE!</v>
      </c>
    </row>
    <row r="392" spans="1:12" ht="90" x14ac:dyDescent="0.2">
      <c r="A392" s="35" t="s">
        <v>4989</v>
      </c>
      <c r="B392" s="15" t="s">
        <v>123</v>
      </c>
      <c r="C392" s="15" t="s">
        <v>2522</v>
      </c>
      <c r="D392" s="19"/>
      <c r="E392" s="20">
        <f>cost!E392*cost!$E$3*cost!$E$2/cost!$P$1</f>
        <v>0</v>
      </c>
      <c r="F392" s="13">
        <f>(cost!F392*cost!$F$3/cost!$P$1)/2</f>
        <v>0</v>
      </c>
      <c r="G392" s="13">
        <f>cost!G392*cost!$G$3*cost!$G$2/cost!$P$1+(cost!F392*cost!$F$3/cost!$P$1)/2</f>
        <v>0</v>
      </c>
      <c r="H392" s="13">
        <f>cost!H392*cost!$H$3*cost!$H$2/cost!$P$1</f>
        <v>0</v>
      </c>
      <c r="I392" s="13">
        <f>cost!I392*cost!$I$3*cost!$I$2/cost!$P$1</f>
        <v>0</v>
      </c>
      <c r="J392" s="13">
        <f>cost!J392*cost!$J$3*cost!$J$2/cost!$P$1</f>
        <v>0</v>
      </c>
      <c r="K392" s="13">
        <f>cost!K392*cost!$K$3/cost!$P$1</f>
        <v>1783.1081081081081</v>
      </c>
      <c r="L392" s="13">
        <f>cost!L392*cost!$L$3*cost!$L$2/cost!$P$1</f>
        <v>0</v>
      </c>
    </row>
    <row r="393" spans="1:12" ht="54" x14ac:dyDescent="0.2">
      <c r="A393" s="34" t="s">
        <v>4990</v>
      </c>
      <c r="B393" s="15" t="s">
        <v>486</v>
      </c>
      <c r="C393" s="15" t="s">
        <v>2523</v>
      </c>
      <c r="D393" s="19"/>
      <c r="E393" s="20" t="e">
        <f>cost!E393*cost!$E$3*cost!$E$2/cost!$P$1</f>
        <v>#VALUE!</v>
      </c>
      <c r="F393" s="13" t="e">
        <f>(cost!F393*cost!$F$3/cost!$P$1)/2</f>
        <v>#VALUE!</v>
      </c>
      <c r="G393" s="13" t="e">
        <f>cost!G393*cost!$G$3*cost!$G$2/cost!$P$1+(cost!F393*cost!$F$3/cost!$P$1)/2</f>
        <v>#VALUE!</v>
      </c>
      <c r="H393" s="13" t="e">
        <f>cost!H393*cost!$H$3*cost!$H$2/cost!$P$1</f>
        <v>#VALUE!</v>
      </c>
      <c r="I393" s="13" t="e">
        <f>cost!I393*cost!$I$3*cost!$I$2/cost!$P$1</f>
        <v>#VALUE!</v>
      </c>
      <c r="J393" s="13" t="e">
        <f>cost!J393*cost!$J$3*cost!$J$2/cost!$P$1</f>
        <v>#VALUE!</v>
      </c>
      <c r="K393" s="13" t="e">
        <f>cost!K393*cost!$K$3/cost!$P$1</f>
        <v>#VALUE!</v>
      </c>
      <c r="L393" s="13" t="e">
        <f>cost!L393*cost!$L$3*cost!$L$2/cost!$P$1</f>
        <v>#VALUE!</v>
      </c>
    </row>
    <row r="394" spans="1:12" ht="18" x14ac:dyDescent="0.2">
      <c r="A394" s="35" t="s">
        <v>487</v>
      </c>
      <c r="B394" s="15" t="s">
        <v>487</v>
      </c>
      <c r="C394" s="15" t="s">
        <v>2524</v>
      </c>
      <c r="D394" s="19"/>
      <c r="E394" s="20" t="e">
        <f>cost!E394*cost!$E$3*cost!$E$2/cost!$P$1</f>
        <v>#VALUE!</v>
      </c>
      <c r="F394" s="13" t="e">
        <f>(cost!F394*cost!$F$3/cost!$P$1)/2</f>
        <v>#VALUE!</v>
      </c>
      <c r="G394" s="13" t="e">
        <f>cost!G394*cost!$G$3*cost!$G$2/cost!$P$1+(cost!F394*cost!$F$3/cost!$P$1)/2</f>
        <v>#VALUE!</v>
      </c>
      <c r="H394" s="13" t="e">
        <f>cost!H394*cost!$H$3*cost!$H$2/cost!$P$1</f>
        <v>#VALUE!</v>
      </c>
      <c r="I394" s="13" t="e">
        <f>cost!I394*cost!$I$3*cost!$I$2/cost!$P$1</f>
        <v>#VALUE!</v>
      </c>
      <c r="J394" s="13" t="e">
        <f>cost!J394*cost!$J$3*cost!$J$2/cost!$P$1</f>
        <v>#VALUE!</v>
      </c>
      <c r="K394" s="13" t="e">
        <f>cost!K394*cost!$K$3/cost!$P$1</f>
        <v>#VALUE!</v>
      </c>
      <c r="L394" s="13" t="e">
        <f>cost!L394*cost!$L$3*cost!$L$2/cost!$P$1</f>
        <v>#VALUE!</v>
      </c>
    </row>
    <row r="395" spans="1:12" ht="36" x14ac:dyDescent="0.2">
      <c r="A395" s="35" t="s">
        <v>4991</v>
      </c>
      <c r="B395" s="15" t="s">
        <v>488</v>
      </c>
      <c r="C395" s="15" t="s">
        <v>2525</v>
      </c>
      <c r="D395" s="19"/>
      <c r="E395" s="20" t="e">
        <f>cost!E395*cost!$E$3*cost!$E$2/cost!$P$1</f>
        <v>#VALUE!</v>
      </c>
      <c r="F395" s="13" t="e">
        <f>(cost!F395*cost!$F$3/cost!$P$1)/2</f>
        <v>#VALUE!</v>
      </c>
      <c r="G395" s="13" t="e">
        <f>cost!G395*cost!$G$3*cost!$G$2/cost!$P$1+(cost!F395*cost!$F$3/cost!$P$1)/2</f>
        <v>#VALUE!</v>
      </c>
      <c r="H395" s="13" t="e">
        <f>cost!H395*cost!$H$3*cost!$H$2/cost!$P$1</f>
        <v>#VALUE!</v>
      </c>
      <c r="I395" s="13" t="e">
        <f>cost!I395*cost!$I$3*cost!$I$2/cost!$P$1</f>
        <v>#VALUE!</v>
      </c>
      <c r="J395" s="13" t="e">
        <f>cost!J395*cost!$J$3*cost!$J$2/cost!$P$1</f>
        <v>#VALUE!</v>
      </c>
      <c r="K395" s="13" t="e">
        <f>cost!K395*cost!$K$3/cost!$P$1</f>
        <v>#VALUE!</v>
      </c>
      <c r="L395" s="13" t="e">
        <f>cost!L395*cost!$L$3*cost!$L$2/cost!$P$1</f>
        <v>#VALUE!</v>
      </c>
    </row>
    <row r="396" spans="1:12" ht="54" x14ac:dyDescent="0.2">
      <c r="A396" s="34" t="s">
        <v>4992</v>
      </c>
      <c r="B396" s="15" t="s">
        <v>489</v>
      </c>
      <c r="C396" s="15" t="s">
        <v>2526</v>
      </c>
      <c r="D396" s="19"/>
      <c r="E396" s="20" t="e">
        <f>cost!E396*cost!$E$3*cost!$E$2/cost!$P$1</f>
        <v>#VALUE!</v>
      </c>
      <c r="F396" s="13" t="e">
        <f>(cost!F396*cost!$F$3/cost!$P$1)/2</f>
        <v>#VALUE!</v>
      </c>
      <c r="G396" s="13" t="e">
        <f>cost!G396*cost!$G$3*cost!$G$2/cost!$P$1+(cost!F396*cost!$F$3/cost!$P$1)/2</f>
        <v>#VALUE!</v>
      </c>
      <c r="H396" s="13" t="e">
        <f>cost!H396*cost!$H$3*cost!$H$2/cost!$P$1</f>
        <v>#VALUE!</v>
      </c>
      <c r="I396" s="13" t="e">
        <f>cost!I396*cost!$I$3*cost!$I$2/cost!$P$1</f>
        <v>#VALUE!</v>
      </c>
      <c r="J396" s="13" t="e">
        <f>cost!J396*cost!$J$3*cost!$J$2/cost!$P$1</f>
        <v>#VALUE!</v>
      </c>
      <c r="K396" s="13" t="e">
        <f>cost!K396*cost!$K$3/cost!$P$1</f>
        <v>#VALUE!</v>
      </c>
      <c r="L396" s="13" t="e">
        <f>cost!L396*cost!$L$3*cost!$L$2/cost!$P$1</f>
        <v>#VALUE!</v>
      </c>
    </row>
    <row r="397" spans="1:12" ht="54" x14ac:dyDescent="0.2">
      <c r="A397" s="35" t="s">
        <v>4993</v>
      </c>
      <c r="B397" s="15" t="s">
        <v>490</v>
      </c>
      <c r="C397" s="15" t="s">
        <v>2527</v>
      </c>
      <c r="D397" s="19"/>
      <c r="E397" s="20" t="e">
        <f>cost!E397*cost!$E$3*cost!$E$2/cost!$P$1</f>
        <v>#VALUE!</v>
      </c>
      <c r="F397" s="13" t="e">
        <f>(cost!F397*cost!$F$3/cost!$P$1)/2</f>
        <v>#VALUE!</v>
      </c>
      <c r="G397" s="13" t="e">
        <f>cost!G397*cost!$G$3*cost!$G$2/cost!$P$1+(cost!F397*cost!$F$3/cost!$P$1)/2</f>
        <v>#VALUE!</v>
      </c>
      <c r="H397" s="13" t="e">
        <f>cost!H397*cost!$H$3*cost!$H$2/cost!$P$1</f>
        <v>#VALUE!</v>
      </c>
      <c r="I397" s="13" t="e">
        <f>cost!I397*cost!$I$3*cost!$I$2/cost!$P$1</f>
        <v>#VALUE!</v>
      </c>
      <c r="J397" s="13" t="e">
        <f>cost!J397*cost!$J$3*cost!$J$2/cost!$P$1</f>
        <v>#VALUE!</v>
      </c>
      <c r="K397" s="13" t="e">
        <f>cost!K397*cost!$K$3/cost!$P$1</f>
        <v>#VALUE!</v>
      </c>
      <c r="L397" s="13" t="e">
        <f>cost!L397*cost!$L$3*cost!$L$2/cost!$P$1</f>
        <v>#VALUE!</v>
      </c>
    </row>
    <row r="398" spans="1:12" ht="36" x14ac:dyDescent="0.2">
      <c r="A398" s="34" t="s">
        <v>4994</v>
      </c>
      <c r="B398" s="15" t="s">
        <v>491</v>
      </c>
      <c r="C398" s="15" t="s">
        <v>2528</v>
      </c>
      <c r="D398" s="19"/>
      <c r="E398" s="20" t="e">
        <f>cost!E398*cost!$E$3*cost!$E$2/cost!$P$1</f>
        <v>#VALUE!</v>
      </c>
      <c r="F398" s="13" t="e">
        <f>(cost!F398*cost!$F$3/cost!$P$1)/2</f>
        <v>#VALUE!</v>
      </c>
      <c r="G398" s="13" t="e">
        <f>cost!G398*cost!$G$3*cost!$G$2/cost!$P$1+(cost!F398*cost!$F$3/cost!$P$1)/2</f>
        <v>#VALUE!</v>
      </c>
      <c r="H398" s="13" t="e">
        <f>cost!H398*cost!$H$3*cost!$H$2/cost!$P$1</f>
        <v>#VALUE!</v>
      </c>
      <c r="I398" s="13" t="e">
        <f>cost!I398*cost!$I$3*cost!$I$2/cost!$P$1</f>
        <v>#VALUE!</v>
      </c>
      <c r="J398" s="13" t="e">
        <f>cost!J398*cost!$J$3*cost!$J$2/cost!$P$1</f>
        <v>#VALUE!</v>
      </c>
      <c r="K398" s="13" t="e">
        <f>cost!K398*cost!$K$3/cost!$P$1</f>
        <v>#VALUE!</v>
      </c>
      <c r="L398" s="13" t="e">
        <f>cost!L398*cost!$L$3*cost!$L$2/cost!$P$1</f>
        <v>#VALUE!</v>
      </c>
    </row>
    <row r="399" spans="1:12" ht="180" x14ac:dyDescent="0.2">
      <c r="A399" s="34" t="s">
        <v>4995</v>
      </c>
      <c r="B399" s="15" t="s">
        <v>492</v>
      </c>
      <c r="C399" s="15" t="s">
        <v>2529</v>
      </c>
      <c r="D399" s="19"/>
      <c r="E399" s="20" t="e">
        <f>cost!E399*cost!$E$3*cost!$E$2/cost!$P$1</f>
        <v>#VALUE!</v>
      </c>
      <c r="F399" s="13" t="e">
        <f>(cost!F399*cost!$F$3/cost!$P$1)/2</f>
        <v>#VALUE!</v>
      </c>
      <c r="G399" s="13" t="e">
        <f>cost!G399*cost!$G$3*cost!$G$2/cost!$P$1+(cost!F399*cost!$F$3/cost!$P$1)/2</f>
        <v>#VALUE!</v>
      </c>
      <c r="H399" s="13" t="e">
        <f>cost!H399*cost!$H$3*cost!$H$2/cost!$P$1</f>
        <v>#VALUE!</v>
      </c>
      <c r="I399" s="13" t="e">
        <f>cost!I399*cost!$I$3*cost!$I$2/cost!$P$1</f>
        <v>#VALUE!</v>
      </c>
      <c r="J399" s="13" t="e">
        <f>cost!J399*cost!$J$3*cost!$J$2/cost!$P$1</f>
        <v>#VALUE!</v>
      </c>
      <c r="K399" s="13" t="e">
        <f>cost!K399*cost!$K$3/cost!$P$1</f>
        <v>#VALUE!</v>
      </c>
      <c r="L399" s="13" t="e">
        <f>cost!L399*cost!$L$3*cost!$L$2/cost!$P$1</f>
        <v>#VALUE!</v>
      </c>
    </row>
    <row r="400" spans="1:12" ht="72" x14ac:dyDescent="0.2">
      <c r="A400" s="34" t="s">
        <v>4996</v>
      </c>
      <c r="B400" s="15" t="s">
        <v>493</v>
      </c>
      <c r="C400" s="15" t="s">
        <v>2530</v>
      </c>
      <c r="D400" s="19"/>
      <c r="E400" s="20">
        <f>cost!E400*cost!$E$3*cost!$E$2/cost!$P$1</f>
        <v>0</v>
      </c>
      <c r="F400" s="13">
        <f>(cost!F400*cost!$F$3/cost!$P$1)/2</f>
        <v>0</v>
      </c>
      <c r="G400" s="13">
        <f>cost!G400*cost!$G$3*cost!$G$2/cost!$P$1+(cost!F400*cost!$F$3/cost!$P$1)/2</f>
        <v>0</v>
      </c>
      <c r="H400" s="13">
        <f>cost!H400*cost!$H$3*cost!$H$2/cost!$P$1</f>
        <v>32.972972972972968</v>
      </c>
      <c r="I400" s="13">
        <f>cost!I400*cost!$I$3*cost!$I$2/cost!$P$1</f>
        <v>0</v>
      </c>
      <c r="J400" s="13">
        <f>cost!J400*cost!$J$3*cost!$J$2/cost!$P$1</f>
        <v>0</v>
      </c>
      <c r="K400" s="13">
        <f>cost!K400*cost!$K$3/cost!$P$1</f>
        <v>2162.1621621621621</v>
      </c>
      <c r="L400" s="13">
        <f>cost!L400*cost!$L$3*cost!$L$2/cost!$P$1</f>
        <v>160</v>
      </c>
    </row>
    <row r="401" spans="1:12" ht="108" x14ac:dyDescent="0.2">
      <c r="A401" s="34" t="s">
        <v>4997</v>
      </c>
      <c r="B401" s="15" t="s">
        <v>494</v>
      </c>
      <c r="C401" s="15" t="s">
        <v>2531</v>
      </c>
      <c r="D401" s="19"/>
      <c r="E401" s="20">
        <f>cost!E401*cost!$E$3*cost!$E$2/cost!$P$1</f>
        <v>0</v>
      </c>
      <c r="F401" s="13">
        <f>(cost!F401*cost!$F$3/cost!$P$1)/2</f>
        <v>0</v>
      </c>
      <c r="G401" s="13">
        <f>cost!G401*cost!$G$3*cost!$G$2/cost!$P$1+(cost!F401*cost!$F$3/cost!$P$1)/2</f>
        <v>0</v>
      </c>
      <c r="H401" s="13">
        <f>cost!H401*cost!$H$3*cost!$H$2/cost!$P$1</f>
        <v>32.972972972972968</v>
      </c>
      <c r="I401" s="13">
        <f>cost!I401*cost!$I$3*cost!$I$2/cost!$P$1</f>
        <v>0</v>
      </c>
      <c r="J401" s="13">
        <f>cost!J401*cost!$J$3*cost!$J$2/cost!$P$1</f>
        <v>0</v>
      </c>
      <c r="K401" s="13">
        <f>cost!K401*cost!$K$3/cost!$P$1</f>
        <v>2162.1621621621621</v>
      </c>
      <c r="L401" s="13">
        <f>cost!L401*cost!$L$3*cost!$L$2/cost!$P$1</f>
        <v>160</v>
      </c>
    </row>
    <row r="402" spans="1:12" ht="54" x14ac:dyDescent="0.2">
      <c r="A402" s="34" t="s">
        <v>4998</v>
      </c>
      <c r="B402" s="15" t="s">
        <v>495</v>
      </c>
      <c r="C402" s="15" t="s">
        <v>2532</v>
      </c>
      <c r="D402" s="19"/>
      <c r="E402" s="20">
        <f>cost!E402*cost!$E$3*cost!$E$2/cost!$P$1</f>
        <v>0</v>
      </c>
      <c r="F402" s="13">
        <f>(cost!F402*cost!$F$3/cost!$P$1)/2</f>
        <v>0</v>
      </c>
      <c r="G402" s="13">
        <f>cost!G402*cost!$G$3*cost!$G$2/cost!$P$1+(cost!F402*cost!$F$3/cost!$P$1)/2</f>
        <v>0</v>
      </c>
      <c r="H402" s="13">
        <f>cost!H402*cost!$H$3*cost!$H$2/cost!$P$1</f>
        <v>32.972972972972968</v>
      </c>
      <c r="I402" s="13">
        <f>cost!I402*cost!$I$3*cost!$I$2/cost!$P$1</f>
        <v>0</v>
      </c>
      <c r="J402" s="13">
        <f>cost!J402*cost!$J$3*cost!$J$2/cost!$P$1</f>
        <v>0</v>
      </c>
      <c r="K402" s="13">
        <f>cost!K402*cost!$K$3/cost!$P$1</f>
        <v>2162.1621621621621</v>
      </c>
      <c r="L402" s="13">
        <f>cost!L402*cost!$L$3*cost!$L$2/cost!$P$1</f>
        <v>160</v>
      </c>
    </row>
    <row r="403" spans="1:12" ht="72" x14ac:dyDescent="0.2">
      <c r="A403" s="34" t="s">
        <v>4999</v>
      </c>
      <c r="B403" s="15" t="s">
        <v>496</v>
      </c>
      <c r="C403" s="15" t="s">
        <v>2533</v>
      </c>
      <c r="D403" s="19"/>
      <c r="E403" s="20" t="e">
        <f>cost!E403*cost!$E$3*cost!$E$2/cost!$P$1</f>
        <v>#VALUE!</v>
      </c>
      <c r="F403" s="13" t="e">
        <f>(cost!F403*cost!$F$3/cost!$P$1)/2</f>
        <v>#VALUE!</v>
      </c>
      <c r="G403" s="13" t="e">
        <f>cost!G403*cost!$G$3*cost!$G$2/cost!$P$1+(cost!F403*cost!$F$3/cost!$P$1)/2</f>
        <v>#VALUE!</v>
      </c>
      <c r="H403" s="13" t="e">
        <f>cost!H403*cost!$H$3*cost!$H$2/cost!$P$1</f>
        <v>#VALUE!</v>
      </c>
      <c r="I403" s="13" t="e">
        <f>cost!I403*cost!$I$3*cost!$I$2/cost!$P$1</f>
        <v>#VALUE!</v>
      </c>
      <c r="J403" s="13" t="e">
        <f>cost!J403*cost!$J$3*cost!$J$2/cost!$P$1</f>
        <v>#VALUE!</v>
      </c>
      <c r="K403" s="13" t="e">
        <f>cost!K403*cost!$K$3/cost!$P$1</f>
        <v>#VALUE!</v>
      </c>
      <c r="L403" s="13" t="e">
        <f>cost!L403*cost!$L$3*cost!$L$2/cost!$P$1</f>
        <v>#VALUE!</v>
      </c>
    </row>
    <row r="404" spans="1:12" ht="36" x14ac:dyDescent="0.2">
      <c r="A404" s="34" t="s">
        <v>5000</v>
      </c>
      <c r="B404" s="15" t="s">
        <v>497</v>
      </c>
      <c r="C404" s="15" t="s">
        <v>2534</v>
      </c>
      <c r="D404" s="19"/>
      <c r="E404" s="20" t="e">
        <f>cost!E404*cost!$E$3*cost!$E$2/cost!$P$1</f>
        <v>#VALUE!</v>
      </c>
      <c r="F404" s="13" t="e">
        <f>(cost!F404*cost!$F$3/cost!$P$1)/2</f>
        <v>#VALUE!</v>
      </c>
      <c r="G404" s="13" t="e">
        <f>cost!G404*cost!$G$3*cost!$G$2/cost!$P$1+(cost!F404*cost!$F$3/cost!$P$1)/2</f>
        <v>#VALUE!</v>
      </c>
      <c r="H404" s="13" t="e">
        <f>cost!H404*cost!$H$3*cost!$H$2/cost!$P$1</f>
        <v>#VALUE!</v>
      </c>
      <c r="I404" s="13" t="e">
        <f>cost!I404*cost!$I$3*cost!$I$2/cost!$P$1</f>
        <v>#VALUE!</v>
      </c>
      <c r="J404" s="13" t="e">
        <f>cost!J404*cost!$J$3*cost!$J$2/cost!$P$1</f>
        <v>#VALUE!</v>
      </c>
      <c r="K404" s="13" t="e">
        <f>cost!K404*cost!$K$3/cost!$P$1</f>
        <v>#VALUE!</v>
      </c>
      <c r="L404" s="13" t="e">
        <f>cost!L404*cost!$L$3*cost!$L$2/cost!$P$1</f>
        <v>#VALUE!</v>
      </c>
    </row>
    <row r="405" spans="1:12" ht="36" x14ac:dyDescent="0.2">
      <c r="A405" s="34" t="s">
        <v>5001</v>
      </c>
      <c r="B405" s="15" t="s">
        <v>498</v>
      </c>
      <c r="C405" s="15" t="s">
        <v>2535</v>
      </c>
      <c r="D405" s="19"/>
      <c r="E405" s="20" t="e">
        <f>cost!E405*cost!$E$3*cost!$E$2/cost!$P$1</f>
        <v>#VALUE!</v>
      </c>
      <c r="F405" s="13" t="e">
        <f>(cost!F405*cost!$F$3/cost!$P$1)/2</f>
        <v>#VALUE!</v>
      </c>
      <c r="G405" s="13" t="e">
        <f>cost!G405*cost!$G$3*cost!$G$2/cost!$P$1+(cost!F405*cost!$F$3/cost!$P$1)/2</f>
        <v>#VALUE!</v>
      </c>
      <c r="H405" s="13" t="e">
        <f>cost!H405*cost!$H$3*cost!$H$2/cost!$P$1</f>
        <v>#VALUE!</v>
      </c>
      <c r="I405" s="13" t="e">
        <f>cost!I405*cost!$I$3*cost!$I$2/cost!$P$1</f>
        <v>#VALUE!</v>
      </c>
      <c r="J405" s="13" t="e">
        <f>cost!J405*cost!$J$3*cost!$J$2/cost!$P$1</f>
        <v>#VALUE!</v>
      </c>
      <c r="K405" s="13" t="e">
        <f>cost!K405*cost!$K$3/cost!$P$1</f>
        <v>#VALUE!</v>
      </c>
      <c r="L405" s="13" t="e">
        <f>cost!L405*cost!$L$3*cost!$L$2/cost!$P$1</f>
        <v>#VALUE!</v>
      </c>
    </row>
    <row r="406" spans="1:12" ht="36" x14ac:dyDescent="0.2">
      <c r="A406" s="35" t="s">
        <v>5002</v>
      </c>
      <c r="B406" s="15" t="s">
        <v>499</v>
      </c>
      <c r="C406" s="15" t="s">
        <v>2536</v>
      </c>
      <c r="D406" s="19"/>
      <c r="E406" s="20" t="e">
        <f>cost!E406*cost!$E$3*cost!$E$2/cost!$P$1</f>
        <v>#VALUE!</v>
      </c>
      <c r="F406" s="13" t="e">
        <f>(cost!F406*cost!$F$3/cost!$P$1)/2</f>
        <v>#VALUE!</v>
      </c>
      <c r="G406" s="13" t="e">
        <f>cost!G406*cost!$G$3*cost!$G$2/cost!$P$1+(cost!F406*cost!$F$3/cost!$P$1)/2</f>
        <v>#VALUE!</v>
      </c>
      <c r="H406" s="13" t="e">
        <f>cost!H406*cost!$H$3*cost!$H$2/cost!$P$1</f>
        <v>#VALUE!</v>
      </c>
      <c r="I406" s="13" t="e">
        <f>cost!I406*cost!$I$3*cost!$I$2/cost!$P$1</f>
        <v>#VALUE!</v>
      </c>
      <c r="J406" s="13" t="e">
        <f>cost!J406*cost!$J$3*cost!$J$2/cost!$P$1</f>
        <v>#VALUE!</v>
      </c>
      <c r="K406" s="13" t="e">
        <f>cost!K406*cost!$K$3/cost!$P$1</f>
        <v>#VALUE!</v>
      </c>
      <c r="L406" s="13" t="e">
        <f>cost!L406*cost!$L$3*cost!$L$2/cost!$P$1</f>
        <v>#VALUE!</v>
      </c>
    </row>
    <row r="407" spans="1:12" ht="108" x14ac:dyDescent="0.2">
      <c r="A407" s="35" t="s">
        <v>5003</v>
      </c>
      <c r="B407" s="15" t="s">
        <v>500</v>
      </c>
      <c r="C407" s="15" t="s">
        <v>2537</v>
      </c>
      <c r="D407" s="19"/>
      <c r="E407" s="20">
        <f>cost!E407*cost!$E$3*cost!$E$2/cost!$P$1</f>
        <v>567.56756756756749</v>
      </c>
      <c r="F407" s="13">
        <f>(cost!F407*cost!$F$3/cost!$P$1)/2</f>
        <v>1351.3513513513512</v>
      </c>
      <c r="G407" s="13">
        <f>cost!G407*cost!$G$3*cost!$G$2/cost!$P$1+(cost!F407*cost!$F$3/cost!$P$1)/2</f>
        <v>1623.7837837837837</v>
      </c>
      <c r="H407" s="13">
        <f>cost!H407*cost!$H$3*cost!$H$2/cost!$P$1</f>
        <v>527.56756756756749</v>
      </c>
      <c r="I407" s="13">
        <f>cost!I407*cost!$I$3*cost!$I$2/cost!$P$1</f>
        <v>0</v>
      </c>
      <c r="J407" s="13">
        <f>cost!J407*cost!$J$3*cost!$J$2/cost!$P$1</f>
        <v>0</v>
      </c>
      <c r="K407" s="13">
        <f>cost!K407*cost!$K$3/cost!$P$1</f>
        <v>0</v>
      </c>
      <c r="L407" s="13">
        <f>cost!L407*cost!$L$3*cost!$L$2/cost!$P$1</f>
        <v>0</v>
      </c>
    </row>
    <row r="408" spans="1:12" ht="54" x14ac:dyDescent="0.2">
      <c r="A408" s="35" t="s">
        <v>5004</v>
      </c>
      <c r="B408" s="15" t="s">
        <v>501</v>
      </c>
      <c r="C408" s="15" t="s">
        <v>2538</v>
      </c>
      <c r="D408" s="19"/>
      <c r="E408" s="20">
        <f>cost!E408*cost!$E$3*cost!$E$2/cost!$P$1</f>
        <v>113.5135135135135</v>
      </c>
      <c r="F408" s="13">
        <f>(cost!F408*cost!$F$3/cost!$P$1)/2</f>
        <v>94.594594594594597</v>
      </c>
      <c r="G408" s="13">
        <f>cost!G408*cost!$G$3*cost!$G$2/cost!$P$1+(cost!F408*cost!$F$3/cost!$P$1)/2</f>
        <v>162.70270270270271</v>
      </c>
      <c r="H408" s="13">
        <f>cost!H408*cost!$H$3*cost!$H$2/cost!$P$1</f>
        <v>65.945945945945937</v>
      </c>
      <c r="I408" s="13">
        <f>cost!I408*cost!$I$3*cost!$I$2/cost!$P$1</f>
        <v>0</v>
      </c>
      <c r="J408" s="13">
        <f>cost!J408*cost!$J$3*cost!$J$2/cost!$P$1</f>
        <v>0</v>
      </c>
      <c r="K408" s="13">
        <f>cost!K408*cost!$K$3/cost!$P$1</f>
        <v>0</v>
      </c>
      <c r="L408" s="13">
        <f>cost!L408*cost!$L$3*cost!$L$2/cost!$P$1</f>
        <v>0</v>
      </c>
    </row>
    <row r="409" spans="1:12" ht="90" x14ac:dyDescent="0.2">
      <c r="A409" s="35" t="s">
        <v>5005</v>
      </c>
      <c r="B409" s="15" t="s">
        <v>502</v>
      </c>
      <c r="C409" s="15" t="s">
        <v>2539</v>
      </c>
      <c r="D409" s="19"/>
      <c r="E409" s="20">
        <f>cost!E409*cost!$E$3*cost!$E$2/cost!$P$1</f>
        <v>113.5135135135135</v>
      </c>
      <c r="F409" s="13">
        <f>(cost!F409*cost!$F$3/cost!$P$1)/2</f>
        <v>94.594594594594597</v>
      </c>
      <c r="G409" s="13">
        <f>cost!G409*cost!$G$3*cost!$G$2/cost!$P$1+(cost!F409*cost!$F$3/cost!$P$1)/2</f>
        <v>162.70270270270271</v>
      </c>
      <c r="H409" s="13">
        <f>cost!H409*cost!$H$3*cost!$H$2/cost!$P$1</f>
        <v>65.945945945945937</v>
      </c>
      <c r="I409" s="13">
        <f>cost!I409*cost!$I$3*cost!$I$2/cost!$P$1</f>
        <v>0</v>
      </c>
      <c r="J409" s="13">
        <f>cost!J409*cost!$J$3*cost!$J$2/cost!$P$1</f>
        <v>130.51237500000002</v>
      </c>
      <c r="K409" s="13">
        <f>cost!K409*cost!$K$3/cost!$P$1</f>
        <v>1362.9420000000002</v>
      </c>
      <c r="L409" s="13">
        <f>cost!L409*cost!$L$3*cost!$L$2/cost!$P$1</f>
        <v>700.97910599988211</v>
      </c>
    </row>
    <row r="410" spans="1:12" ht="36" x14ac:dyDescent="0.2">
      <c r="A410" s="35" t="s">
        <v>5006</v>
      </c>
      <c r="B410" s="15" t="s">
        <v>503</v>
      </c>
      <c r="C410" s="15" t="s">
        <v>2540</v>
      </c>
      <c r="D410" s="19"/>
      <c r="E410" s="20">
        <f>cost!E410*cost!$E$3*cost!$E$2/cost!$P$1</f>
        <v>0</v>
      </c>
      <c r="F410" s="13">
        <f>(cost!F410*cost!$F$3/cost!$P$1)/2</f>
        <v>307.43243243243239</v>
      </c>
      <c r="G410" s="13">
        <f>cost!G410*cost!$G$3*cost!$G$2/cost!$P$1+(cost!F410*cost!$F$3/cost!$P$1)/2</f>
        <v>375.54054054054052</v>
      </c>
      <c r="H410" s="13">
        <f>cost!H410*cost!$H$3*cost!$H$2/cost!$P$1</f>
        <v>131.89189189189187</v>
      </c>
      <c r="I410" s="13">
        <f>cost!I410*cost!$I$3*cost!$I$2/cost!$P$1</f>
        <v>0</v>
      </c>
      <c r="J410" s="13">
        <f>cost!J410*cost!$J$3*cost!$J$2/cost!$P$1</f>
        <v>0</v>
      </c>
      <c r="K410" s="13">
        <f>cost!K410*cost!$K$3/cost!$P$1</f>
        <v>0</v>
      </c>
      <c r="L410" s="13">
        <f>cost!L410*cost!$L$3*cost!$L$2/cost!$P$1</f>
        <v>0</v>
      </c>
    </row>
    <row r="411" spans="1:12" ht="36" x14ac:dyDescent="0.2">
      <c r="A411" s="35" t="s">
        <v>5007</v>
      </c>
      <c r="B411" s="15" t="s">
        <v>504</v>
      </c>
      <c r="C411" s="15" t="s">
        <v>2540</v>
      </c>
      <c r="D411" s="19"/>
      <c r="E411" s="20" t="e">
        <f>cost!E411*cost!$E$3*cost!$E$2/cost!$P$1</f>
        <v>#VALUE!</v>
      </c>
      <c r="F411" s="13" t="e">
        <f>(cost!F411*cost!$F$3/cost!$P$1)/2</f>
        <v>#VALUE!</v>
      </c>
      <c r="G411" s="13" t="e">
        <f>cost!G411*cost!$G$3*cost!$G$2/cost!$P$1+(cost!F411*cost!$F$3/cost!$P$1)/2</f>
        <v>#VALUE!</v>
      </c>
      <c r="H411" s="13" t="e">
        <f>cost!H411*cost!$H$3*cost!$H$2/cost!$P$1</f>
        <v>#VALUE!</v>
      </c>
      <c r="I411" s="13" t="e">
        <f>cost!I411*cost!$I$3*cost!$I$2/cost!$P$1</f>
        <v>#VALUE!</v>
      </c>
      <c r="J411" s="13" t="e">
        <f>cost!J411*cost!$J$3*cost!$J$2/cost!$P$1</f>
        <v>#VALUE!</v>
      </c>
      <c r="K411" s="13" t="e">
        <f>cost!K411*cost!$K$3/cost!$P$1</f>
        <v>#VALUE!</v>
      </c>
      <c r="L411" s="13" t="e">
        <f>cost!L411*cost!$L$3*cost!$L$2/cost!$P$1</f>
        <v>#VALUE!</v>
      </c>
    </row>
    <row r="412" spans="1:12" ht="72" x14ac:dyDescent="0.2">
      <c r="A412" s="34" t="s">
        <v>5008</v>
      </c>
      <c r="B412" s="15" t="s">
        <v>505</v>
      </c>
      <c r="C412" s="15" t="s">
        <v>2541</v>
      </c>
      <c r="D412" s="19"/>
      <c r="E412" s="20" t="e">
        <f>cost!E412*cost!$E$3*cost!$E$2/cost!$P$1</f>
        <v>#VALUE!</v>
      </c>
      <c r="F412" s="13" t="e">
        <f>(cost!F412*cost!$F$3/cost!$P$1)/2</f>
        <v>#VALUE!</v>
      </c>
      <c r="G412" s="13" t="e">
        <f>cost!G412*cost!$G$3*cost!$G$2/cost!$P$1+(cost!F412*cost!$F$3/cost!$P$1)/2</f>
        <v>#VALUE!</v>
      </c>
      <c r="H412" s="13" t="e">
        <f>cost!H412*cost!$H$3*cost!$H$2/cost!$P$1</f>
        <v>#VALUE!</v>
      </c>
      <c r="I412" s="13" t="e">
        <f>cost!I412*cost!$I$3*cost!$I$2/cost!$P$1</f>
        <v>#VALUE!</v>
      </c>
      <c r="J412" s="13" t="e">
        <f>cost!J412*cost!$J$3*cost!$J$2/cost!$P$1</f>
        <v>#VALUE!</v>
      </c>
      <c r="K412" s="13" t="e">
        <f>cost!K412*cost!$K$3/cost!$P$1</f>
        <v>#VALUE!</v>
      </c>
      <c r="L412" s="13" t="e">
        <f>cost!L412*cost!$L$3*cost!$L$2/cost!$P$1</f>
        <v>#VALUE!</v>
      </c>
    </row>
    <row r="413" spans="1:12" ht="72" x14ac:dyDescent="0.2">
      <c r="A413" s="34" t="s">
        <v>5009</v>
      </c>
      <c r="B413" s="15" t="s">
        <v>506</v>
      </c>
      <c r="C413" s="15" t="s">
        <v>2542</v>
      </c>
      <c r="D413" s="19"/>
      <c r="E413" s="20" t="e">
        <f>cost!E413*cost!$E$3*cost!$E$2/cost!$P$1</f>
        <v>#VALUE!</v>
      </c>
      <c r="F413" s="13" t="e">
        <f>(cost!F413*cost!$F$3/cost!$P$1)/2</f>
        <v>#VALUE!</v>
      </c>
      <c r="G413" s="13" t="e">
        <f>cost!G413*cost!$G$3*cost!$G$2/cost!$P$1+(cost!F413*cost!$F$3/cost!$P$1)/2</f>
        <v>#VALUE!</v>
      </c>
      <c r="H413" s="13" t="e">
        <f>cost!H413*cost!$H$3*cost!$H$2/cost!$P$1</f>
        <v>#VALUE!</v>
      </c>
      <c r="I413" s="13" t="e">
        <f>cost!I413*cost!$I$3*cost!$I$2/cost!$P$1</f>
        <v>#VALUE!</v>
      </c>
      <c r="J413" s="13" t="e">
        <f>cost!J413*cost!$J$3*cost!$J$2/cost!$P$1</f>
        <v>#VALUE!</v>
      </c>
      <c r="K413" s="13" t="e">
        <f>cost!K413*cost!$K$3/cost!$P$1</f>
        <v>#VALUE!</v>
      </c>
      <c r="L413" s="13" t="e">
        <f>cost!L413*cost!$L$3*cost!$L$2/cost!$P$1</f>
        <v>#VALUE!</v>
      </c>
    </row>
    <row r="414" spans="1:12" ht="18" x14ac:dyDescent="0.2">
      <c r="A414" s="34" t="s">
        <v>5010</v>
      </c>
      <c r="B414" s="15" t="s">
        <v>223</v>
      </c>
      <c r="C414" s="15" t="s">
        <v>223</v>
      </c>
      <c r="D414" s="19"/>
      <c r="E414" s="20" t="e">
        <f>cost!E414*cost!$E$3*cost!$E$2/cost!$P$1</f>
        <v>#VALUE!</v>
      </c>
      <c r="F414" s="13" t="e">
        <f>(cost!F414*cost!$F$3/cost!$P$1)/2</f>
        <v>#VALUE!</v>
      </c>
      <c r="G414" s="13" t="e">
        <f>cost!G414*cost!$G$3*cost!$G$2/cost!$P$1+(cost!F414*cost!$F$3/cost!$P$1)/2</f>
        <v>#VALUE!</v>
      </c>
      <c r="H414" s="13" t="e">
        <f>cost!H414*cost!$H$3*cost!$H$2/cost!$P$1</f>
        <v>#VALUE!</v>
      </c>
      <c r="I414" s="13" t="e">
        <f>cost!I414*cost!$I$3*cost!$I$2/cost!$P$1</f>
        <v>#VALUE!</v>
      </c>
      <c r="J414" s="13" t="e">
        <f>cost!J414*cost!$J$3*cost!$J$2/cost!$P$1</f>
        <v>#VALUE!</v>
      </c>
      <c r="K414" s="13" t="e">
        <f>cost!K414*cost!$K$3/cost!$P$1</f>
        <v>#VALUE!</v>
      </c>
      <c r="L414" s="13" t="e">
        <f>cost!L414*cost!$L$3*cost!$L$2/cost!$P$1</f>
        <v>#VALUE!</v>
      </c>
    </row>
    <row r="415" spans="1:12" ht="36" x14ac:dyDescent="0.2">
      <c r="A415" s="35" t="s">
        <v>5011</v>
      </c>
      <c r="B415" s="15" t="s">
        <v>507</v>
      </c>
      <c r="C415" s="15" t="s">
        <v>2543</v>
      </c>
      <c r="D415" s="19"/>
      <c r="E415" s="20" t="e">
        <f>cost!E415*cost!$E$3*cost!$E$2/cost!$P$1</f>
        <v>#VALUE!</v>
      </c>
      <c r="F415" s="13" t="e">
        <f>(cost!F415*cost!$F$3/cost!$P$1)/2</f>
        <v>#VALUE!</v>
      </c>
      <c r="G415" s="13" t="e">
        <f>cost!G415*cost!$G$3*cost!$G$2/cost!$P$1+(cost!F415*cost!$F$3/cost!$P$1)/2</f>
        <v>#VALUE!</v>
      </c>
      <c r="H415" s="13" t="e">
        <f>cost!H415*cost!$H$3*cost!$H$2/cost!$P$1</f>
        <v>#VALUE!</v>
      </c>
      <c r="I415" s="13" t="e">
        <f>cost!I415*cost!$I$3*cost!$I$2/cost!$P$1</f>
        <v>#VALUE!</v>
      </c>
      <c r="J415" s="13" t="e">
        <f>cost!J415*cost!$J$3*cost!$J$2/cost!$P$1</f>
        <v>#VALUE!</v>
      </c>
      <c r="K415" s="13" t="e">
        <f>cost!K415*cost!$K$3/cost!$P$1</f>
        <v>#VALUE!</v>
      </c>
      <c r="L415" s="13" t="e">
        <f>cost!L415*cost!$L$3*cost!$L$2/cost!$P$1</f>
        <v>#VALUE!</v>
      </c>
    </row>
    <row r="416" spans="1:12" ht="36" x14ac:dyDescent="0.2">
      <c r="A416" s="35" t="s">
        <v>5012</v>
      </c>
      <c r="B416" s="15" t="s">
        <v>508</v>
      </c>
      <c r="C416" s="15" t="s">
        <v>2544</v>
      </c>
      <c r="D416" s="19"/>
      <c r="E416" s="20" t="e">
        <f>cost!E416*cost!$E$3*cost!$E$2/cost!$P$1</f>
        <v>#VALUE!</v>
      </c>
      <c r="F416" s="13" t="e">
        <f>(cost!F416*cost!$F$3/cost!$P$1)/2</f>
        <v>#VALUE!</v>
      </c>
      <c r="G416" s="13" t="e">
        <f>cost!G416*cost!$G$3*cost!$G$2/cost!$P$1+(cost!F416*cost!$F$3/cost!$P$1)/2</f>
        <v>#VALUE!</v>
      </c>
      <c r="H416" s="13" t="e">
        <f>cost!H416*cost!$H$3*cost!$H$2/cost!$P$1</f>
        <v>#VALUE!</v>
      </c>
      <c r="I416" s="13" t="e">
        <f>cost!I416*cost!$I$3*cost!$I$2/cost!$P$1</f>
        <v>#VALUE!</v>
      </c>
      <c r="J416" s="13" t="e">
        <f>cost!J416*cost!$J$3*cost!$J$2/cost!$P$1</f>
        <v>#VALUE!</v>
      </c>
      <c r="K416" s="13" t="e">
        <f>cost!K416*cost!$K$3/cost!$P$1</f>
        <v>#VALUE!</v>
      </c>
      <c r="L416" s="13" t="e">
        <f>cost!L416*cost!$L$3*cost!$L$2/cost!$P$1</f>
        <v>#VALUE!</v>
      </c>
    </row>
    <row r="417" spans="1:12" ht="54" x14ac:dyDescent="0.2">
      <c r="A417" s="35" t="s">
        <v>5013</v>
      </c>
      <c r="B417" s="15" t="s">
        <v>509</v>
      </c>
      <c r="C417" s="15" t="s">
        <v>2545</v>
      </c>
      <c r="D417" s="19"/>
      <c r="E417" s="20" t="e">
        <f>cost!E417*cost!$E$3*cost!$E$2/cost!$P$1</f>
        <v>#VALUE!</v>
      </c>
      <c r="F417" s="13" t="e">
        <f>(cost!F417*cost!$F$3/cost!$P$1)/2</f>
        <v>#VALUE!</v>
      </c>
      <c r="G417" s="13" t="e">
        <f>cost!G417*cost!$G$3*cost!$G$2/cost!$P$1+(cost!F417*cost!$F$3/cost!$P$1)/2</f>
        <v>#VALUE!</v>
      </c>
      <c r="H417" s="13" t="e">
        <f>cost!H417*cost!$H$3*cost!$H$2/cost!$P$1</f>
        <v>#VALUE!</v>
      </c>
      <c r="I417" s="13" t="e">
        <f>cost!I417*cost!$I$3*cost!$I$2/cost!$P$1</f>
        <v>#VALUE!</v>
      </c>
      <c r="J417" s="13" t="e">
        <f>cost!J417*cost!$J$3*cost!$J$2/cost!$P$1</f>
        <v>#VALUE!</v>
      </c>
      <c r="K417" s="13" t="e">
        <f>cost!K417*cost!$K$3/cost!$P$1</f>
        <v>#VALUE!</v>
      </c>
      <c r="L417" s="13" t="e">
        <f>cost!L417*cost!$L$3*cost!$L$2/cost!$P$1</f>
        <v>#VALUE!</v>
      </c>
    </row>
    <row r="418" spans="1:12" ht="54" x14ac:dyDescent="0.2">
      <c r="A418" s="35" t="s">
        <v>5014</v>
      </c>
      <c r="B418" s="15" t="s">
        <v>510</v>
      </c>
      <c r="C418" s="15" t="s">
        <v>2546</v>
      </c>
      <c r="D418" s="19"/>
      <c r="E418" s="20" t="e">
        <f>cost!E418*cost!$E$3*cost!$E$2/cost!$P$1</f>
        <v>#VALUE!</v>
      </c>
      <c r="F418" s="13" t="e">
        <f>(cost!F418*cost!$F$3/cost!$P$1)/2</f>
        <v>#VALUE!</v>
      </c>
      <c r="G418" s="13" t="e">
        <f>cost!G418*cost!$G$3*cost!$G$2/cost!$P$1+(cost!F418*cost!$F$3/cost!$P$1)/2</f>
        <v>#VALUE!</v>
      </c>
      <c r="H418" s="13" t="e">
        <f>cost!H418*cost!$H$3*cost!$H$2/cost!$P$1</f>
        <v>#VALUE!</v>
      </c>
      <c r="I418" s="13" t="e">
        <f>cost!I418*cost!$I$3*cost!$I$2/cost!$P$1</f>
        <v>#VALUE!</v>
      </c>
      <c r="J418" s="13" t="e">
        <f>cost!J418*cost!$J$3*cost!$J$2/cost!$P$1</f>
        <v>#VALUE!</v>
      </c>
      <c r="K418" s="13" t="e">
        <f>cost!K418*cost!$K$3/cost!$P$1</f>
        <v>#VALUE!</v>
      </c>
      <c r="L418" s="13" t="e">
        <f>cost!L418*cost!$L$3*cost!$L$2/cost!$P$1</f>
        <v>#VALUE!</v>
      </c>
    </row>
    <row r="419" spans="1:12" ht="72" x14ac:dyDescent="0.2">
      <c r="A419" s="34" t="s">
        <v>5015</v>
      </c>
      <c r="B419" s="15" t="s">
        <v>511</v>
      </c>
      <c r="C419" s="15" t="s">
        <v>2547</v>
      </c>
      <c r="D419" s="19"/>
      <c r="E419" s="20">
        <f>cost!E419*cost!$E$3*cost!$E$2/cost!$P$1</f>
        <v>454.05405405405401</v>
      </c>
      <c r="F419" s="13">
        <f>(cost!F419*cost!$F$3/cost!$P$1)/2</f>
        <v>337.83783783783781</v>
      </c>
      <c r="G419" s="13">
        <f>cost!G419*cost!$G$3*cost!$G$2/cost!$P$1+(cost!F419*cost!$F$3/cost!$P$1)/2</f>
        <v>474.05405405405401</v>
      </c>
      <c r="H419" s="13">
        <f>cost!H419*cost!$H$3*cost!$H$2/cost!$P$1</f>
        <v>65.945945945945937</v>
      </c>
      <c r="I419" s="13">
        <f>cost!I419*cost!$I$3*cost!$I$2/cost!$P$1</f>
        <v>0</v>
      </c>
      <c r="J419" s="13">
        <f>cost!J419*cost!$J$3*cost!$J$2/cost!$P$1</f>
        <v>0</v>
      </c>
      <c r="K419" s="13">
        <f>cost!K419*cost!$K$3/cost!$P$1</f>
        <v>0</v>
      </c>
      <c r="L419" s="13">
        <f>cost!L419*cost!$L$3*cost!$L$2/cost!$P$1</f>
        <v>0</v>
      </c>
    </row>
    <row r="420" spans="1:12" ht="90" x14ac:dyDescent="0.2">
      <c r="A420" s="34" t="s">
        <v>5016</v>
      </c>
      <c r="B420" s="15" t="s">
        <v>512</v>
      </c>
      <c r="C420" s="15" t="s">
        <v>2548</v>
      </c>
      <c r="D420" s="19"/>
      <c r="E420" s="20" t="e">
        <f>cost!E420*cost!$E$3*cost!$E$2/cost!$P$1</f>
        <v>#VALUE!</v>
      </c>
      <c r="F420" s="13" t="e">
        <f>(cost!F420*cost!$F$3/cost!$P$1)/2</f>
        <v>#VALUE!</v>
      </c>
      <c r="G420" s="13" t="e">
        <f>cost!G420*cost!$G$3*cost!$G$2/cost!$P$1+(cost!F420*cost!$F$3/cost!$P$1)/2</f>
        <v>#VALUE!</v>
      </c>
      <c r="H420" s="13" t="e">
        <f>cost!H420*cost!$H$3*cost!$H$2/cost!$P$1</f>
        <v>#VALUE!</v>
      </c>
      <c r="I420" s="13" t="e">
        <f>cost!I420*cost!$I$3*cost!$I$2/cost!$P$1</f>
        <v>#VALUE!</v>
      </c>
      <c r="J420" s="13" t="e">
        <f>cost!J420*cost!$J$3*cost!$J$2/cost!$P$1</f>
        <v>#VALUE!</v>
      </c>
      <c r="K420" s="13" t="e">
        <f>cost!K420*cost!$K$3/cost!$P$1</f>
        <v>#VALUE!</v>
      </c>
      <c r="L420" s="13" t="e">
        <f>cost!L420*cost!$L$3*cost!$L$2/cost!$P$1</f>
        <v>#VALUE!</v>
      </c>
    </row>
    <row r="421" spans="1:12" ht="72" x14ac:dyDescent="0.2">
      <c r="A421" s="34" t="s">
        <v>5017</v>
      </c>
      <c r="B421" s="15" t="s">
        <v>513</v>
      </c>
      <c r="C421" s="15" t="s">
        <v>2549</v>
      </c>
      <c r="D421" s="19"/>
      <c r="E421" s="20">
        <f>cost!E421*cost!$E$3*cost!$E$2/cost!$P$1</f>
        <v>454.05405405405401</v>
      </c>
      <c r="F421" s="13">
        <f>(cost!F421*cost!$F$3/cost!$P$1)/2</f>
        <v>472.97297297297297</v>
      </c>
      <c r="G421" s="13">
        <f>cost!G421*cost!$G$3*cost!$G$2/cost!$P$1+(cost!F421*cost!$F$3/cost!$P$1)/2</f>
        <v>609.18918918918916</v>
      </c>
      <c r="H421" s="13">
        <f>cost!H421*cost!$H$3*cost!$H$2/cost!$P$1</f>
        <v>65.945945945945937</v>
      </c>
      <c r="I421" s="13">
        <f>cost!I421*cost!$I$3*cost!$I$2/cost!$P$1</f>
        <v>0</v>
      </c>
      <c r="J421" s="13">
        <f>cost!J421*cost!$J$3*cost!$J$2/cost!$P$1</f>
        <v>26.408024999999999</v>
      </c>
      <c r="K421" s="13">
        <f>cost!K421*cost!$K$3/cost!$P$1</f>
        <v>109.45830000000001</v>
      </c>
      <c r="L421" s="13">
        <f>cost!L421*cost!$L$3*cost!$L$2/cost!$P$1</f>
        <v>108.85830299994109</v>
      </c>
    </row>
    <row r="422" spans="1:12" ht="90" x14ac:dyDescent="0.2">
      <c r="A422" s="34" t="s">
        <v>5018</v>
      </c>
      <c r="B422" s="15" t="s">
        <v>514</v>
      </c>
      <c r="C422" s="15" t="s">
        <v>2550</v>
      </c>
      <c r="D422" s="19"/>
      <c r="E422" s="20" t="e">
        <f>cost!E422*cost!$E$3*cost!$E$2/cost!$P$1</f>
        <v>#VALUE!</v>
      </c>
      <c r="F422" s="13" t="e">
        <f>(cost!F422*cost!$F$3/cost!$P$1)/2</f>
        <v>#VALUE!</v>
      </c>
      <c r="G422" s="13" t="e">
        <f>cost!G422*cost!$G$3*cost!$G$2/cost!$P$1+(cost!F422*cost!$F$3/cost!$P$1)/2</f>
        <v>#VALUE!</v>
      </c>
      <c r="H422" s="13" t="e">
        <f>cost!H422*cost!$H$3*cost!$H$2/cost!$P$1</f>
        <v>#VALUE!</v>
      </c>
      <c r="I422" s="13" t="e">
        <f>cost!I422*cost!$I$3*cost!$I$2/cost!$P$1</f>
        <v>#VALUE!</v>
      </c>
      <c r="J422" s="13" t="e">
        <f>cost!J422*cost!$J$3*cost!$J$2/cost!$P$1</f>
        <v>#VALUE!</v>
      </c>
      <c r="K422" s="13" t="e">
        <f>cost!K422*cost!$K$3/cost!$P$1</f>
        <v>#VALUE!</v>
      </c>
      <c r="L422" s="13" t="e">
        <f>cost!L422*cost!$L$3*cost!$L$2/cost!$P$1</f>
        <v>#VALUE!</v>
      </c>
    </row>
    <row r="423" spans="1:12" ht="72" x14ac:dyDescent="0.2">
      <c r="A423" s="34" t="s">
        <v>5019</v>
      </c>
      <c r="B423" s="15" t="s">
        <v>515</v>
      </c>
      <c r="C423" s="15" t="s">
        <v>2551</v>
      </c>
      <c r="D423" s="19"/>
      <c r="E423" s="20">
        <f>cost!E423*cost!$E$3*cost!$E$2/cost!$P$1</f>
        <v>454.05405405405401</v>
      </c>
      <c r="F423" s="13">
        <f>(cost!F423*cost!$F$3/cost!$P$1)/2</f>
        <v>574.32432432432427</v>
      </c>
      <c r="G423" s="13">
        <f>cost!G423*cost!$G$3*cost!$G$2/cost!$P$1+(cost!F423*cost!$F$3/cost!$P$1)/2</f>
        <v>710.54054054054041</v>
      </c>
      <c r="H423" s="13">
        <f>cost!H423*cost!$H$3*cost!$H$2/cost!$P$1</f>
        <v>65.945945945945937</v>
      </c>
      <c r="I423" s="13">
        <f>cost!I423*cost!$I$3*cost!$I$2/cost!$P$1</f>
        <v>0</v>
      </c>
      <c r="J423" s="13">
        <f>cost!J423*cost!$J$3*cost!$J$2/cost!$P$1</f>
        <v>26.408024999999999</v>
      </c>
      <c r="K423" s="13">
        <f>cost!K423*cost!$K$3/cost!$P$1</f>
        <v>109.45830000000001</v>
      </c>
      <c r="L423" s="13">
        <f>cost!L423*cost!$L$3*cost!$L$2/cost!$P$1</f>
        <v>108.85830299994109</v>
      </c>
    </row>
    <row r="424" spans="1:12" ht="72" x14ac:dyDescent="0.2">
      <c r="A424" s="34" t="s">
        <v>5020</v>
      </c>
      <c r="B424" s="15" t="s">
        <v>96</v>
      </c>
      <c r="C424" s="15" t="s">
        <v>2552</v>
      </c>
      <c r="D424" s="19"/>
      <c r="E424" s="20">
        <f>cost!E424*cost!$E$3*cost!$E$2/cost!$P$1</f>
        <v>454.05405405405401</v>
      </c>
      <c r="F424" s="13">
        <f>(cost!F424*cost!$F$3/cost!$P$1)/2</f>
        <v>675.67567567567562</v>
      </c>
      <c r="G424" s="13">
        <f>cost!G424*cost!$G$3*cost!$G$2/cost!$P$1+(cost!F424*cost!$F$3/cost!$P$1)/2</f>
        <v>811.89189189189187</v>
      </c>
      <c r="H424" s="13">
        <f>cost!H424*cost!$H$3*cost!$H$2/cost!$P$1</f>
        <v>65.945945945945937</v>
      </c>
      <c r="I424" s="13">
        <f>cost!I424*cost!$I$3*cost!$I$2/cost!$P$1</f>
        <v>0</v>
      </c>
      <c r="J424" s="13">
        <f>cost!J424*cost!$J$3*cost!$J$2/cost!$P$1</f>
        <v>26.408024999999999</v>
      </c>
      <c r="K424" s="13">
        <f>cost!K424*cost!$K$3/cost!$P$1</f>
        <v>109.45830000000001</v>
      </c>
      <c r="L424" s="13">
        <f>cost!L424*cost!$L$3*cost!$L$2/cost!$P$1</f>
        <v>108.85830299994107</v>
      </c>
    </row>
    <row r="425" spans="1:12" ht="36" x14ac:dyDescent="0.2">
      <c r="A425" s="34" t="s">
        <v>5021</v>
      </c>
      <c r="B425" s="15" t="s">
        <v>516</v>
      </c>
      <c r="C425" s="15">
        <v>0</v>
      </c>
      <c r="D425" s="19"/>
      <c r="E425" s="20" t="e">
        <f>cost!E425*cost!$E$3*cost!$E$2/cost!$P$1</f>
        <v>#VALUE!</v>
      </c>
      <c r="F425" s="13" t="e">
        <f>(cost!F425*cost!$F$3/cost!$P$1)/2</f>
        <v>#VALUE!</v>
      </c>
      <c r="G425" s="13" t="e">
        <f>cost!G425*cost!$G$3*cost!$G$2/cost!$P$1+(cost!F425*cost!$F$3/cost!$P$1)/2</f>
        <v>#VALUE!</v>
      </c>
      <c r="H425" s="13" t="e">
        <f>cost!H425*cost!$H$3*cost!$H$2/cost!$P$1</f>
        <v>#VALUE!</v>
      </c>
      <c r="I425" s="13" t="e">
        <f>cost!I425*cost!$I$3*cost!$I$2/cost!$P$1</f>
        <v>#VALUE!</v>
      </c>
      <c r="J425" s="13" t="e">
        <f>cost!J425*cost!$J$3*cost!$J$2/cost!$P$1</f>
        <v>#VALUE!</v>
      </c>
      <c r="K425" s="13" t="e">
        <f>cost!K425*cost!$K$3/cost!$P$1</f>
        <v>#VALUE!</v>
      </c>
      <c r="L425" s="13" t="e">
        <f>cost!L425*cost!$L$3*cost!$L$2/cost!$P$1</f>
        <v>#VALUE!</v>
      </c>
    </row>
    <row r="426" spans="1:12" ht="54" x14ac:dyDescent="0.2">
      <c r="A426" s="34" t="s">
        <v>5022</v>
      </c>
      <c r="B426" s="15" t="s">
        <v>517</v>
      </c>
      <c r="C426" s="15" t="s">
        <v>2553</v>
      </c>
      <c r="D426" s="19"/>
      <c r="E426" s="20">
        <f>cost!E426*cost!$E$3*cost!$E$2/cost!$P$1</f>
        <v>113.5135135135135</v>
      </c>
      <c r="F426" s="13">
        <f>(cost!F426*cost!$F$3/cost!$P$1)/2</f>
        <v>337.83783783783781</v>
      </c>
      <c r="G426" s="13">
        <f>cost!G426*cost!$G$3*cost!$G$2/cost!$P$1+(cost!F426*cost!$F$3/cost!$P$1)/2</f>
        <v>371.89189189189187</v>
      </c>
      <c r="H426" s="13">
        <f>cost!H426*cost!$H$3*cost!$H$2/cost!$P$1</f>
        <v>0</v>
      </c>
      <c r="I426" s="13">
        <f>cost!I426*cost!$I$3*cost!$I$2/cost!$P$1</f>
        <v>0</v>
      </c>
      <c r="J426" s="13">
        <f>cost!J426*cost!$J$3*cost!$J$2/cost!$P$1</f>
        <v>0</v>
      </c>
      <c r="K426" s="13">
        <f>cost!K426*cost!$K$3/cost!$P$1</f>
        <v>0</v>
      </c>
      <c r="L426" s="13">
        <f>cost!L426*cost!$L$3*cost!$L$2/cost!$P$1</f>
        <v>0</v>
      </c>
    </row>
    <row r="427" spans="1:12" ht="126" x14ac:dyDescent="0.2">
      <c r="A427" s="34" t="s">
        <v>5023</v>
      </c>
      <c r="B427" s="15" t="s">
        <v>518</v>
      </c>
      <c r="C427" s="15" t="s">
        <v>2554</v>
      </c>
      <c r="D427" s="19"/>
      <c r="E427" s="20" t="e">
        <f>cost!E427*cost!$E$3*cost!$E$2/cost!$P$1</f>
        <v>#VALUE!</v>
      </c>
      <c r="F427" s="13" t="e">
        <f>(cost!F427*cost!$F$3/cost!$P$1)/2</f>
        <v>#VALUE!</v>
      </c>
      <c r="G427" s="13" t="e">
        <f>cost!G427*cost!$G$3*cost!$G$2/cost!$P$1+(cost!F427*cost!$F$3/cost!$P$1)/2</f>
        <v>#VALUE!</v>
      </c>
      <c r="H427" s="13" t="e">
        <f>cost!H427*cost!$H$3*cost!$H$2/cost!$P$1</f>
        <v>#VALUE!</v>
      </c>
      <c r="I427" s="13" t="e">
        <f>cost!I427*cost!$I$3*cost!$I$2/cost!$P$1</f>
        <v>#VALUE!</v>
      </c>
      <c r="J427" s="13" t="e">
        <f>cost!J427*cost!$J$3*cost!$J$2/cost!$P$1</f>
        <v>#VALUE!</v>
      </c>
      <c r="K427" s="13" t="e">
        <f>cost!K427*cost!$K$3/cost!$P$1</f>
        <v>#VALUE!</v>
      </c>
      <c r="L427" s="13" t="e">
        <f>cost!L427*cost!$L$3*cost!$L$2/cost!$P$1</f>
        <v>#VALUE!</v>
      </c>
    </row>
    <row r="428" spans="1:12" ht="90" x14ac:dyDescent="0.2">
      <c r="A428" s="34" t="s">
        <v>5024</v>
      </c>
      <c r="B428" s="15" t="s">
        <v>519</v>
      </c>
      <c r="C428" s="15" t="s">
        <v>2555</v>
      </c>
      <c r="D428" s="19"/>
      <c r="E428" s="20" t="e">
        <f>cost!E428*cost!$E$3*cost!$E$2/cost!$P$1</f>
        <v>#VALUE!</v>
      </c>
      <c r="F428" s="13" t="e">
        <f>(cost!F428*cost!$F$3/cost!$P$1)/2</f>
        <v>#VALUE!</v>
      </c>
      <c r="G428" s="13" t="e">
        <f>cost!G428*cost!$G$3*cost!$G$2/cost!$P$1+(cost!F428*cost!$F$3/cost!$P$1)/2</f>
        <v>#VALUE!</v>
      </c>
      <c r="H428" s="13" t="e">
        <f>cost!H428*cost!$H$3*cost!$H$2/cost!$P$1</f>
        <v>#VALUE!</v>
      </c>
      <c r="I428" s="13" t="e">
        <f>cost!I428*cost!$I$3*cost!$I$2/cost!$P$1</f>
        <v>#VALUE!</v>
      </c>
      <c r="J428" s="13" t="e">
        <f>cost!J428*cost!$J$3*cost!$J$2/cost!$P$1</f>
        <v>#VALUE!</v>
      </c>
      <c r="K428" s="13" t="e">
        <f>cost!K428*cost!$K$3/cost!$P$1</f>
        <v>#VALUE!</v>
      </c>
      <c r="L428" s="13" t="e">
        <f>cost!L428*cost!$L$3*cost!$L$2/cost!$P$1</f>
        <v>#VALUE!</v>
      </c>
    </row>
    <row r="429" spans="1:12" ht="72" x14ac:dyDescent="0.2">
      <c r="A429" s="34" t="s">
        <v>5025</v>
      </c>
      <c r="B429" s="15" t="s">
        <v>520</v>
      </c>
      <c r="C429" s="15" t="s">
        <v>2556</v>
      </c>
      <c r="D429" s="19"/>
      <c r="E429" s="20" t="e">
        <f>cost!E429*cost!$E$3*cost!$E$2/cost!$P$1</f>
        <v>#VALUE!</v>
      </c>
      <c r="F429" s="13" t="e">
        <f>(cost!F429*cost!$F$3/cost!$P$1)/2</f>
        <v>#VALUE!</v>
      </c>
      <c r="G429" s="13" t="e">
        <f>cost!G429*cost!$G$3*cost!$G$2/cost!$P$1+(cost!F429*cost!$F$3/cost!$P$1)/2</f>
        <v>#VALUE!</v>
      </c>
      <c r="H429" s="13" t="e">
        <f>cost!H429*cost!$H$3*cost!$H$2/cost!$P$1</f>
        <v>#VALUE!</v>
      </c>
      <c r="I429" s="13" t="e">
        <f>cost!I429*cost!$I$3*cost!$I$2/cost!$P$1</f>
        <v>#VALUE!</v>
      </c>
      <c r="J429" s="13" t="e">
        <f>cost!J429*cost!$J$3*cost!$J$2/cost!$P$1</f>
        <v>#VALUE!</v>
      </c>
      <c r="K429" s="13" t="e">
        <f>cost!K429*cost!$K$3/cost!$P$1</f>
        <v>#VALUE!</v>
      </c>
      <c r="L429" s="13" t="e">
        <f>cost!L429*cost!$L$3*cost!$L$2/cost!$P$1</f>
        <v>#VALUE!</v>
      </c>
    </row>
    <row r="430" spans="1:12" ht="72" x14ac:dyDescent="0.2">
      <c r="A430" s="34" t="s">
        <v>5026</v>
      </c>
      <c r="B430" s="15" t="s">
        <v>521</v>
      </c>
      <c r="C430" s="15" t="s">
        <v>2557</v>
      </c>
      <c r="D430" s="19"/>
      <c r="E430" s="20" t="e">
        <f>cost!E430*cost!$E$3*cost!$E$2/cost!$P$1</f>
        <v>#VALUE!</v>
      </c>
      <c r="F430" s="13" t="e">
        <f>(cost!F430*cost!$F$3/cost!$P$1)/2</f>
        <v>#VALUE!</v>
      </c>
      <c r="G430" s="13" t="e">
        <f>cost!G430*cost!$G$3*cost!$G$2/cost!$P$1+(cost!F430*cost!$F$3/cost!$P$1)/2</f>
        <v>#VALUE!</v>
      </c>
      <c r="H430" s="13" t="e">
        <f>cost!H430*cost!$H$3*cost!$H$2/cost!$P$1</f>
        <v>#VALUE!</v>
      </c>
      <c r="I430" s="13" t="e">
        <f>cost!I430*cost!$I$3*cost!$I$2/cost!$P$1</f>
        <v>#VALUE!</v>
      </c>
      <c r="J430" s="13" t="e">
        <f>cost!J430*cost!$J$3*cost!$J$2/cost!$P$1</f>
        <v>#VALUE!</v>
      </c>
      <c r="K430" s="13" t="e">
        <f>cost!K430*cost!$K$3/cost!$P$1</f>
        <v>#VALUE!</v>
      </c>
      <c r="L430" s="13" t="e">
        <f>cost!L430*cost!$L$3*cost!$L$2/cost!$P$1</f>
        <v>#VALUE!</v>
      </c>
    </row>
    <row r="431" spans="1:12" ht="36" x14ac:dyDescent="0.2">
      <c r="A431" s="34" t="s">
        <v>5027</v>
      </c>
      <c r="B431" s="15" t="s">
        <v>522</v>
      </c>
      <c r="C431" s="15" t="s">
        <v>2558</v>
      </c>
      <c r="D431" s="19"/>
      <c r="E431" s="20" t="e">
        <f>cost!E431*cost!$E$3*cost!$E$2/cost!$P$1</f>
        <v>#VALUE!</v>
      </c>
      <c r="F431" s="13" t="e">
        <f>(cost!F431*cost!$F$3/cost!$P$1)/2</f>
        <v>#VALUE!</v>
      </c>
      <c r="G431" s="13" t="e">
        <f>cost!G431*cost!$G$3*cost!$G$2/cost!$P$1+(cost!F431*cost!$F$3/cost!$P$1)/2</f>
        <v>#VALUE!</v>
      </c>
      <c r="H431" s="13" t="e">
        <f>cost!H431*cost!$H$3*cost!$H$2/cost!$P$1</f>
        <v>#VALUE!</v>
      </c>
      <c r="I431" s="13" t="e">
        <f>cost!I431*cost!$I$3*cost!$I$2/cost!$P$1</f>
        <v>#VALUE!</v>
      </c>
      <c r="J431" s="13" t="e">
        <f>cost!J431*cost!$J$3*cost!$J$2/cost!$P$1</f>
        <v>#VALUE!</v>
      </c>
      <c r="K431" s="13" t="e">
        <f>cost!K431*cost!$K$3/cost!$P$1</f>
        <v>#VALUE!</v>
      </c>
      <c r="L431" s="13" t="e">
        <f>cost!L431*cost!$L$3*cost!$L$2/cost!$P$1</f>
        <v>#VALUE!</v>
      </c>
    </row>
    <row r="432" spans="1:12" ht="72" x14ac:dyDescent="0.2">
      <c r="A432" s="34" t="s">
        <v>5028</v>
      </c>
      <c r="B432" s="15" t="s">
        <v>523</v>
      </c>
      <c r="C432" s="15" t="s">
        <v>2559</v>
      </c>
      <c r="D432" s="19"/>
      <c r="E432" s="20">
        <f>cost!E432*cost!$E$3*cost!$E$2/cost!$P$1</f>
        <v>0</v>
      </c>
      <c r="F432" s="13">
        <f>(cost!F432*cost!$F$3/cost!$P$1)/2</f>
        <v>0</v>
      </c>
      <c r="G432" s="13">
        <f>cost!G432*cost!$G$3*cost!$G$2/cost!$P$1+(cost!F432*cost!$F$3/cost!$P$1)/2</f>
        <v>0</v>
      </c>
      <c r="H432" s="13">
        <f>cost!H432*cost!$H$3*cost!$H$2/cost!$P$1</f>
        <v>0</v>
      </c>
      <c r="I432" s="13">
        <f>cost!I432*cost!$I$3*cost!$I$2/cost!$P$1</f>
        <v>0</v>
      </c>
      <c r="J432" s="13">
        <f>cost!J432*cost!$J$3*cost!$J$2/cost!$P$1</f>
        <v>0</v>
      </c>
      <c r="K432" s="13">
        <f>cost!K432*cost!$K$3/cost!$P$1</f>
        <v>0</v>
      </c>
      <c r="L432" s="13">
        <f>cost!L432*cost!$L$3*cost!$L$2/cost!$P$1</f>
        <v>0</v>
      </c>
    </row>
    <row r="433" spans="1:12" ht="108" x14ac:dyDescent="0.2">
      <c r="A433" s="34" t="s">
        <v>5029</v>
      </c>
      <c r="B433" s="15" t="s">
        <v>524</v>
      </c>
      <c r="C433" s="15" t="s">
        <v>2560</v>
      </c>
      <c r="D433" s="19"/>
      <c r="E433" s="20" t="e">
        <f>cost!E433*cost!$E$3*cost!$E$2/cost!$P$1</f>
        <v>#VALUE!</v>
      </c>
      <c r="F433" s="13" t="e">
        <f>(cost!F433*cost!$F$3/cost!$P$1)/2</f>
        <v>#VALUE!</v>
      </c>
      <c r="G433" s="13" t="e">
        <f>cost!G433*cost!$G$3*cost!$G$2/cost!$P$1+(cost!F433*cost!$F$3/cost!$P$1)/2</f>
        <v>#VALUE!</v>
      </c>
      <c r="H433" s="13" t="e">
        <f>cost!H433*cost!$H$3*cost!$H$2/cost!$P$1</f>
        <v>#VALUE!</v>
      </c>
      <c r="I433" s="13" t="e">
        <f>cost!I433*cost!$I$3*cost!$I$2/cost!$P$1</f>
        <v>#VALUE!</v>
      </c>
      <c r="J433" s="13" t="e">
        <f>cost!J433*cost!$J$3*cost!$J$2/cost!$P$1</f>
        <v>#VALUE!</v>
      </c>
      <c r="K433" s="13" t="e">
        <f>cost!K433*cost!$K$3/cost!$P$1</f>
        <v>#VALUE!</v>
      </c>
      <c r="L433" s="13" t="e">
        <f>cost!L433*cost!$L$3*cost!$L$2/cost!$P$1</f>
        <v>#VALUE!</v>
      </c>
    </row>
    <row r="434" spans="1:12" ht="90" x14ac:dyDescent="0.2">
      <c r="A434" s="34" t="s">
        <v>5030</v>
      </c>
      <c r="B434" s="15" t="s">
        <v>525</v>
      </c>
      <c r="C434" s="15" t="s">
        <v>2561</v>
      </c>
      <c r="D434" s="19"/>
      <c r="E434" s="20" t="e">
        <f>cost!E434*cost!$E$3*cost!$E$2/cost!$P$1</f>
        <v>#VALUE!</v>
      </c>
      <c r="F434" s="13" t="e">
        <f>(cost!F434*cost!$F$3/cost!$P$1)/2</f>
        <v>#VALUE!</v>
      </c>
      <c r="G434" s="13" t="e">
        <f>cost!G434*cost!$G$3*cost!$G$2/cost!$P$1+(cost!F434*cost!$F$3/cost!$P$1)/2</f>
        <v>#VALUE!</v>
      </c>
      <c r="H434" s="13" t="e">
        <f>cost!H434*cost!$H$3*cost!$H$2/cost!$P$1</f>
        <v>#VALUE!</v>
      </c>
      <c r="I434" s="13" t="e">
        <f>cost!I434*cost!$I$3*cost!$I$2/cost!$P$1</f>
        <v>#VALUE!</v>
      </c>
      <c r="J434" s="13" t="e">
        <f>cost!J434*cost!$J$3*cost!$J$2/cost!$P$1</f>
        <v>#VALUE!</v>
      </c>
      <c r="K434" s="13" t="e">
        <f>cost!K434*cost!$K$3/cost!$P$1</f>
        <v>#VALUE!</v>
      </c>
      <c r="L434" s="13" t="e">
        <f>cost!L434*cost!$L$3*cost!$L$2/cost!$P$1</f>
        <v>#VALUE!</v>
      </c>
    </row>
    <row r="435" spans="1:12" ht="54" x14ac:dyDescent="0.2">
      <c r="A435" s="34" t="s">
        <v>5031</v>
      </c>
      <c r="B435" s="15" t="s">
        <v>526</v>
      </c>
      <c r="C435" s="15" t="s">
        <v>2562</v>
      </c>
      <c r="D435" s="19"/>
      <c r="E435" s="20">
        <f>cost!E435*cost!$E$3*cost!$E$2/cost!$P$1</f>
        <v>227.027027027027</v>
      </c>
      <c r="F435" s="13">
        <f>(cost!F435*cost!$F$3/cost!$P$1)/2</f>
        <v>13513.513513513513</v>
      </c>
      <c r="G435" s="13">
        <f>cost!G435*cost!$G$3*cost!$G$2/cost!$P$1+(cost!F435*cost!$F$3/cost!$P$1)/2</f>
        <v>13581.621621621622</v>
      </c>
      <c r="H435" s="13">
        <f>cost!H435*cost!$H$3*cost!$H$2/cost!$P$1</f>
        <v>395.67567567567568</v>
      </c>
      <c r="I435" s="13">
        <f>cost!I435*cost!$I$3*cost!$I$2/cost!$P$1</f>
        <v>0</v>
      </c>
      <c r="J435" s="13">
        <f>cost!J435*cost!$J$3*cost!$J$2/cost!$P$1</f>
        <v>6.5520000000000005</v>
      </c>
      <c r="K435" s="13">
        <f>cost!K435*cost!$K$3/cost!$P$1</f>
        <v>74.493300000000005</v>
      </c>
      <c r="L435" s="13">
        <f>cost!L435*cost!$L$3*cost!$L$2/cost!$P$1</f>
        <v>14.962499999999999</v>
      </c>
    </row>
    <row r="436" spans="1:12" ht="36" x14ac:dyDescent="0.2">
      <c r="A436" s="34" t="s">
        <v>5032</v>
      </c>
      <c r="B436" s="15" t="s">
        <v>527</v>
      </c>
      <c r="C436" s="15" t="s">
        <v>2563</v>
      </c>
      <c r="D436" s="19"/>
      <c r="E436" s="20">
        <f>cost!E436*cost!$E$3*cost!$E$2/cost!$P$1</f>
        <v>0</v>
      </c>
      <c r="F436" s="13">
        <f>(cost!F436*cost!$F$3/cost!$P$1)/2</f>
        <v>0</v>
      </c>
      <c r="G436" s="13">
        <f>cost!G436*cost!$G$3*cost!$G$2/cost!$P$1+(cost!F436*cost!$F$3/cost!$P$1)/2</f>
        <v>0</v>
      </c>
      <c r="H436" s="13">
        <f>cost!H436*cost!$H$3*cost!$H$2/cost!$P$1</f>
        <v>0</v>
      </c>
      <c r="I436" s="13">
        <f>cost!I436*cost!$I$3*cost!$I$2/cost!$P$1</f>
        <v>0</v>
      </c>
      <c r="J436" s="13">
        <f>cost!J436*cost!$J$3*cost!$J$2/cost!$P$1</f>
        <v>0</v>
      </c>
      <c r="K436" s="13">
        <f>cost!K436*cost!$K$3/cost!$P$1</f>
        <v>0</v>
      </c>
      <c r="L436" s="13">
        <f>cost!L436*cost!$L$3*cost!$L$2/cost!$P$1</f>
        <v>0</v>
      </c>
    </row>
    <row r="437" spans="1:12" ht="72" x14ac:dyDescent="0.2">
      <c r="A437" s="34" t="s">
        <v>5033</v>
      </c>
      <c r="B437" s="15" t="s">
        <v>528</v>
      </c>
      <c r="C437" s="15" t="s">
        <v>2564</v>
      </c>
      <c r="D437" s="19"/>
      <c r="E437" s="20" t="e">
        <f>cost!E437*cost!$E$3*cost!$E$2/cost!$P$1</f>
        <v>#VALUE!</v>
      </c>
      <c r="F437" s="13" t="e">
        <f>(cost!F437*cost!$F$3/cost!$P$1)/2</f>
        <v>#VALUE!</v>
      </c>
      <c r="G437" s="13" t="e">
        <f>cost!G437*cost!$G$3*cost!$G$2/cost!$P$1+(cost!F437*cost!$F$3/cost!$P$1)/2</f>
        <v>#VALUE!</v>
      </c>
      <c r="H437" s="13" t="e">
        <f>cost!H437*cost!$H$3*cost!$H$2/cost!$P$1</f>
        <v>#VALUE!</v>
      </c>
      <c r="I437" s="13" t="e">
        <f>cost!I437*cost!$I$3*cost!$I$2/cost!$P$1</f>
        <v>#VALUE!</v>
      </c>
      <c r="J437" s="13" t="e">
        <f>cost!J437*cost!$J$3*cost!$J$2/cost!$P$1</f>
        <v>#VALUE!</v>
      </c>
      <c r="K437" s="13" t="e">
        <f>cost!K437*cost!$K$3/cost!$P$1</f>
        <v>#VALUE!</v>
      </c>
      <c r="L437" s="13" t="e">
        <f>cost!L437*cost!$L$3*cost!$L$2/cost!$P$1</f>
        <v>#VALUE!</v>
      </c>
    </row>
    <row r="438" spans="1:12" ht="72" x14ac:dyDescent="0.2">
      <c r="A438" s="34" t="s">
        <v>5034</v>
      </c>
      <c r="B438" s="15" t="s">
        <v>529</v>
      </c>
      <c r="C438" s="15" t="s">
        <v>2565</v>
      </c>
      <c r="D438" s="19"/>
      <c r="E438" s="20" t="e">
        <f>cost!E438*cost!$E$3*cost!$E$2/cost!$P$1</f>
        <v>#VALUE!</v>
      </c>
      <c r="F438" s="13" t="e">
        <f>(cost!F438*cost!$F$3/cost!$P$1)/2</f>
        <v>#VALUE!</v>
      </c>
      <c r="G438" s="13" t="e">
        <f>cost!G438*cost!$G$3*cost!$G$2/cost!$P$1+(cost!F438*cost!$F$3/cost!$P$1)/2</f>
        <v>#VALUE!</v>
      </c>
      <c r="H438" s="13" t="e">
        <f>cost!H438*cost!$H$3*cost!$H$2/cost!$P$1</f>
        <v>#VALUE!</v>
      </c>
      <c r="I438" s="13" t="e">
        <f>cost!I438*cost!$I$3*cost!$I$2/cost!$P$1</f>
        <v>#VALUE!</v>
      </c>
      <c r="J438" s="13" t="e">
        <f>cost!J438*cost!$J$3*cost!$J$2/cost!$P$1</f>
        <v>#VALUE!</v>
      </c>
      <c r="K438" s="13" t="e">
        <f>cost!K438*cost!$K$3/cost!$P$1</f>
        <v>#VALUE!</v>
      </c>
      <c r="L438" s="13" t="e">
        <f>cost!L438*cost!$L$3*cost!$L$2/cost!$P$1</f>
        <v>#VALUE!</v>
      </c>
    </row>
    <row r="439" spans="1:12" ht="108" x14ac:dyDescent="0.2">
      <c r="A439" s="34" t="s">
        <v>5035</v>
      </c>
      <c r="B439" s="15" t="s">
        <v>530</v>
      </c>
      <c r="C439" s="15" t="s">
        <v>2566</v>
      </c>
      <c r="D439" s="19"/>
      <c r="E439" s="20" t="e">
        <f>cost!E439*cost!$E$3*cost!$E$2/cost!$P$1</f>
        <v>#VALUE!</v>
      </c>
      <c r="F439" s="13" t="e">
        <f>(cost!F439*cost!$F$3/cost!$P$1)/2</f>
        <v>#VALUE!</v>
      </c>
      <c r="G439" s="13" t="e">
        <f>cost!G439*cost!$G$3*cost!$G$2/cost!$P$1+(cost!F439*cost!$F$3/cost!$P$1)/2</f>
        <v>#VALUE!</v>
      </c>
      <c r="H439" s="13" t="e">
        <f>cost!H439*cost!$H$3*cost!$H$2/cost!$P$1</f>
        <v>#VALUE!</v>
      </c>
      <c r="I439" s="13" t="e">
        <f>cost!I439*cost!$I$3*cost!$I$2/cost!$P$1</f>
        <v>#VALUE!</v>
      </c>
      <c r="J439" s="13" t="e">
        <f>cost!J439*cost!$J$3*cost!$J$2/cost!$P$1</f>
        <v>#VALUE!</v>
      </c>
      <c r="K439" s="13" t="e">
        <f>cost!K439*cost!$K$3/cost!$P$1</f>
        <v>#VALUE!</v>
      </c>
      <c r="L439" s="13" t="e">
        <f>cost!L439*cost!$L$3*cost!$L$2/cost!$P$1</f>
        <v>#VALUE!</v>
      </c>
    </row>
    <row r="440" spans="1:12" ht="36" x14ac:dyDescent="0.2">
      <c r="A440" s="34" t="s">
        <v>5036</v>
      </c>
      <c r="B440" s="15" t="s">
        <v>531</v>
      </c>
      <c r="C440" s="15" t="s">
        <v>2567</v>
      </c>
      <c r="D440" s="19"/>
      <c r="E440" s="20" t="e">
        <f>cost!E440*cost!$E$3*cost!$E$2/cost!$P$1</f>
        <v>#VALUE!</v>
      </c>
      <c r="F440" s="13" t="e">
        <f>(cost!F440*cost!$F$3/cost!$P$1)/2</f>
        <v>#VALUE!</v>
      </c>
      <c r="G440" s="13" t="e">
        <f>cost!G440*cost!$G$3*cost!$G$2/cost!$P$1+(cost!F440*cost!$F$3/cost!$P$1)/2</f>
        <v>#VALUE!</v>
      </c>
      <c r="H440" s="13" t="e">
        <f>cost!H440*cost!$H$3*cost!$H$2/cost!$P$1</f>
        <v>#VALUE!</v>
      </c>
      <c r="I440" s="13" t="e">
        <f>cost!I440*cost!$I$3*cost!$I$2/cost!$P$1</f>
        <v>#VALUE!</v>
      </c>
      <c r="J440" s="13" t="e">
        <f>cost!J440*cost!$J$3*cost!$J$2/cost!$P$1</f>
        <v>#VALUE!</v>
      </c>
      <c r="K440" s="13" t="e">
        <f>cost!K440*cost!$K$3/cost!$P$1</f>
        <v>#VALUE!</v>
      </c>
      <c r="L440" s="13" t="e">
        <f>cost!L440*cost!$L$3*cost!$L$2/cost!$P$1</f>
        <v>#VALUE!</v>
      </c>
    </row>
    <row r="441" spans="1:12" ht="36" x14ac:dyDescent="0.2">
      <c r="A441" s="34" t="s">
        <v>5037</v>
      </c>
      <c r="B441" s="15" t="s">
        <v>532</v>
      </c>
      <c r="C441" s="15" t="s">
        <v>2568</v>
      </c>
      <c r="D441" s="19"/>
      <c r="E441" s="20" t="e">
        <f>cost!E441*cost!$E$3*cost!$E$2/cost!$P$1</f>
        <v>#VALUE!</v>
      </c>
      <c r="F441" s="13" t="e">
        <f>(cost!F441*cost!$F$3/cost!$P$1)/2</f>
        <v>#VALUE!</v>
      </c>
      <c r="G441" s="13" t="e">
        <f>cost!G441*cost!$G$3*cost!$G$2/cost!$P$1+(cost!F441*cost!$F$3/cost!$P$1)/2</f>
        <v>#VALUE!</v>
      </c>
      <c r="H441" s="13" t="e">
        <f>cost!H441*cost!$H$3*cost!$H$2/cost!$P$1</f>
        <v>#VALUE!</v>
      </c>
      <c r="I441" s="13" t="e">
        <f>cost!I441*cost!$I$3*cost!$I$2/cost!$P$1</f>
        <v>#VALUE!</v>
      </c>
      <c r="J441" s="13" t="e">
        <f>cost!J441*cost!$J$3*cost!$J$2/cost!$P$1</f>
        <v>#VALUE!</v>
      </c>
      <c r="K441" s="13" t="e">
        <f>cost!K441*cost!$K$3/cost!$P$1</f>
        <v>#VALUE!</v>
      </c>
      <c r="L441" s="13" t="e">
        <f>cost!L441*cost!$L$3*cost!$L$2/cost!$P$1</f>
        <v>#VALUE!</v>
      </c>
    </row>
    <row r="442" spans="1:12" ht="72" x14ac:dyDescent="0.2">
      <c r="A442" s="34" t="s">
        <v>5038</v>
      </c>
      <c r="B442" s="15" t="s">
        <v>533</v>
      </c>
      <c r="C442" s="15" t="s">
        <v>2569</v>
      </c>
      <c r="D442" s="19"/>
      <c r="E442" s="20">
        <f>cost!E442*cost!$E$3*cost!$E$2/cost!$P$1</f>
        <v>113.5135135135135</v>
      </c>
      <c r="F442" s="13">
        <f>(cost!F442*cost!$F$3/cost!$P$1)/2</f>
        <v>540.54054054054052</v>
      </c>
      <c r="G442" s="13">
        <f>cost!G442*cost!$G$3*cost!$G$2/cost!$P$1+(cost!F442*cost!$F$3/cost!$P$1)/2</f>
        <v>540.54054054054052</v>
      </c>
      <c r="H442" s="13">
        <f>cost!H442*cost!$H$3*cost!$H$2/cost!$P$1</f>
        <v>0</v>
      </c>
      <c r="I442" s="13">
        <f>cost!I442*cost!$I$3*cost!$I$2/cost!$P$1</f>
        <v>0</v>
      </c>
      <c r="J442" s="13">
        <f>cost!J442*cost!$J$3*cost!$J$2/cost!$P$1</f>
        <v>0</v>
      </c>
      <c r="K442" s="13">
        <f>cost!K442*cost!$K$3/cost!$P$1</f>
        <v>0</v>
      </c>
      <c r="L442" s="13">
        <f>cost!L442*cost!$L$3*cost!$L$2/cost!$P$1</f>
        <v>0</v>
      </c>
    </row>
    <row r="443" spans="1:12" ht="54" x14ac:dyDescent="0.2">
      <c r="A443" s="34" t="s">
        <v>5039</v>
      </c>
      <c r="B443" s="15" t="s">
        <v>534</v>
      </c>
      <c r="C443" s="15" t="s">
        <v>2570</v>
      </c>
      <c r="D443" s="19"/>
      <c r="E443" s="20" t="e">
        <f>cost!E443*cost!$E$3*cost!$E$2/cost!$P$1</f>
        <v>#VALUE!</v>
      </c>
      <c r="F443" s="13" t="e">
        <f>(cost!F443*cost!$F$3/cost!$P$1)/2</f>
        <v>#VALUE!</v>
      </c>
      <c r="G443" s="13" t="e">
        <f>cost!G443*cost!$G$3*cost!$G$2/cost!$P$1+(cost!F443*cost!$F$3/cost!$P$1)/2</f>
        <v>#VALUE!</v>
      </c>
      <c r="H443" s="13" t="e">
        <f>cost!H443*cost!$H$3*cost!$H$2/cost!$P$1</f>
        <v>#VALUE!</v>
      </c>
      <c r="I443" s="13" t="e">
        <f>cost!I443*cost!$I$3*cost!$I$2/cost!$P$1</f>
        <v>#VALUE!</v>
      </c>
      <c r="J443" s="13" t="e">
        <f>cost!J443*cost!$J$3*cost!$J$2/cost!$P$1</f>
        <v>#VALUE!</v>
      </c>
      <c r="K443" s="13" t="e">
        <f>cost!K443*cost!$K$3/cost!$P$1</f>
        <v>#VALUE!</v>
      </c>
      <c r="L443" s="13" t="e">
        <f>cost!L443*cost!$L$3*cost!$L$2/cost!$P$1</f>
        <v>#VALUE!</v>
      </c>
    </row>
    <row r="444" spans="1:12" ht="54" x14ac:dyDescent="0.2">
      <c r="A444" s="34" t="s">
        <v>5040</v>
      </c>
      <c r="B444" s="15" t="s">
        <v>535</v>
      </c>
      <c r="C444" s="15" t="s">
        <v>2571</v>
      </c>
      <c r="D444" s="19"/>
      <c r="E444" s="20" t="e">
        <f>cost!E444*cost!$E$3*cost!$E$2/cost!$P$1</f>
        <v>#VALUE!</v>
      </c>
      <c r="F444" s="13" t="e">
        <f>(cost!F444*cost!$F$3/cost!$P$1)/2</f>
        <v>#VALUE!</v>
      </c>
      <c r="G444" s="13" t="e">
        <f>cost!G444*cost!$G$3*cost!$G$2/cost!$P$1+(cost!F444*cost!$F$3/cost!$P$1)/2</f>
        <v>#VALUE!</v>
      </c>
      <c r="H444" s="13" t="e">
        <f>cost!H444*cost!$H$3*cost!$H$2/cost!$P$1</f>
        <v>#VALUE!</v>
      </c>
      <c r="I444" s="13" t="e">
        <f>cost!I444*cost!$I$3*cost!$I$2/cost!$P$1</f>
        <v>#VALUE!</v>
      </c>
      <c r="J444" s="13" t="e">
        <f>cost!J444*cost!$J$3*cost!$J$2/cost!$P$1</f>
        <v>#VALUE!</v>
      </c>
      <c r="K444" s="13" t="e">
        <f>cost!K444*cost!$K$3/cost!$P$1</f>
        <v>#VALUE!</v>
      </c>
      <c r="L444" s="13" t="e">
        <f>cost!L444*cost!$L$3*cost!$L$2/cost!$P$1</f>
        <v>#VALUE!</v>
      </c>
    </row>
    <row r="445" spans="1:12" ht="54" x14ac:dyDescent="0.2">
      <c r="A445" s="34" t="s">
        <v>5041</v>
      </c>
      <c r="B445" s="15" t="s">
        <v>536</v>
      </c>
      <c r="C445" s="15" t="s">
        <v>2572</v>
      </c>
      <c r="D445" s="19"/>
      <c r="E445" s="20" t="e">
        <f>cost!E445*cost!$E$3*cost!$E$2/cost!$P$1</f>
        <v>#VALUE!</v>
      </c>
      <c r="F445" s="13" t="e">
        <f>(cost!F445*cost!$F$3/cost!$P$1)/2</f>
        <v>#VALUE!</v>
      </c>
      <c r="G445" s="13" t="e">
        <f>cost!G445*cost!$G$3*cost!$G$2/cost!$P$1+(cost!F445*cost!$F$3/cost!$P$1)/2</f>
        <v>#VALUE!</v>
      </c>
      <c r="H445" s="13" t="e">
        <f>cost!H445*cost!$H$3*cost!$H$2/cost!$P$1</f>
        <v>#VALUE!</v>
      </c>
      <c r="I445" s="13" t="e">
        <f>cost!I445*cost!$I$3*cost!$I$2/cost!$P$1</f>
        <v>#VALUE!</v>
      </c>
      <c r="J445" s="13" t="e">
        <f>cost!J445*cost!$J$3*cost!$J$2/cost!$P$1</f>
        <v>#VALUE!</v>
      </c>
      <c r="K445" s="13" t="e">
        <f>cost!K445*cost!$K$3/cost!$P$1</f>
        <v>#VALUE!</v>
      </c>
      <c r="L445" s="13" t="e">
        <f>cost!L445*cost!$L$3*cost!$L$2/cost!$P$1</f>
        <v>#VALUE!</v>
      </c>
    </row>
    <row r="446" spans="1:12" ht="54" x14ac:dyDescent="0.2">
      <c r="A446" s="34" t="s">
        <v>5042</v>
      </c>
      <c r="B446" s="15" t="s">
        <v>537</v>
      </c>
      <c r="C446" s="15" t="s">
        <v>2573</v>
      </c>
      <c r="D446" s="19"/>
      <c r="E446" s="20" t="e">
        <f>cost!E446*cost!$E$3*cost!$E$2/cost!$P$1</f>
        <v>#VALUE!</v>
      </c>
      <c r="F446" s="13" t="e">
        <f>(cost!F446*cost!$F$3/cost!$P$1)/2</f>
        <v>#VALUE!</v>
      </c>
      <c r="G446" s="13" t="e">
        <f>cost!G446*cost!$G$3*cost!$G$2/cost!$P$1+(cost!F446*cost!$F$3/cost!$P$1)/2</f>
        <v>#VALUE!</v>
      </c>
      <c r="H446" s="13" t="e">
        <f>cost!H446*cost!$H$3*cost!$H$2/cost!$P$1</f>
        <v>#VALUE!</v>
      </c>
      <c r="I446" s="13" t="e">
        <f>cost!I446*cost!$I$3*cost!$I$2/cost!$P$1</f>
        <v>#VALUE!</v>
      </c>
      <c r="J446" s="13" t="e">
        <f>cost!J446*cost!$J$3*cost!$J$2/cost!$P$1</f>
        <v>#VALUE!</v>
      </c>
      <c r="K446" s="13" t="e">
        <f>cost!K446*cost!$K$3/cost!$P$1</f>
        <v>#VALUE!</v>
      </c>
      <c r="L446" s="13" t="e">
        <f>cost!L446*cost!$L$3*cost!$L$2/cost!$P$1</f>
        <v>#VALUE!</v>
      </c>
    </row>
    <row r="447" spans="1:12" ht="54" x14ac:dyDescent="0.2">
      <c r="A447" s="34" t="s">
        <v>5043</v>
      </c>
      <c r="B447" s="15" t="s">
        <v>538</v>
      </c>
      <c r="C447" s="15" t="s">
        <v>2574</v>
      </c>
      <c r="D447" s="19"/>
      <c r="E447" s="20" t="e">
        <f>cost!E447*cost!$E$3*cost!$E$2/cost!$P$1</f>
        <v>#VALUE!</v>
      </c>
      <c r="F447" s="13" t="e">
        <f>(cost!F447*cost!$F$3/cost!$P$1)/2</f>
        <v>#VALUE!</v>
      </c>
      <c r="G447" s="13" t="e">
        <f>cost!G447*cost!$G$3*cost!$G$2/cost!$P$1+(cost!F447*cost!$F$3/cost!$P$1)/2</f>
        <v>#VALUE!</v>
      </c>
      <c r="H447" s="13" t="e">
        <f>cost!H447*cost!$H$3*cost!$H$2/cost!$P$1</f>
        <v>#VALUE!</v>
      </c>
      <c r="I447" s="13" t="e">
        <f>cost!I447*cost!$I$3*cost!$I$2/cost!$P$1</f>
        <v>#VALUE!</v>
      </c>
      <c r="J447" s="13" t="e">
        <f>cost!J447*cost!$J$3*cost!$J$2/cost!$P$1</f>
        <v>#VALUE!</v>
      </c>
      <c r="K447" s="13" t="e">
        <f>cost!K447*cost!$K$3/cost!$P$1</f>
        <v>#VALUE!</v>
      </c>
      <c r="L447" s="13" t="e">
        <f>cost!L447*cost!$L$3*cost!$L$2/cost!$P$1</f>
        <v>#VALUE!</v>
      </c>
    </row>
    <row r="448" spans="1:12" ht="36" x14ac:dyDescent="0.2">
      <c r="A448" s="34" t="s">
        <v>5044</v>
      </c>
      <c r="B448" s="15" t="s">
        <v>539</v>
      </c>
      <c r="C448" s="15" t="s">
        <v>2575</v>
      </c>
      <c r="D448" s="19"/>
      <c r="E448" s="20" t="e">
        <f>cost!E448*cost!$E$3*cost!$E$2/cost!$P$1</f>
        <v>#VALUE!</v>
      </c>
      <c r="F448" s="13" t="e">
        <f>(cost!F448*cost!$F$3/cost!$P$1)/2</f>
        <v>#VALUE!</v>
      </c>
      <c r="G448" s="13" t="e">
        <f>cost!G448*cost!$G$3*cost!$G$2/cost!$P$1+(cost!F448*cost!$F$3/cost!$P$1)/2</f>
        <v>#VALUE!</v>
      </c>
      <c r="H448" s="13" t="e">
        <f>cost!H448*cost!$H$3*cost!$H$2/cost!$P$1</f>
        <v>#VALUE!</v>
      </c>
      <c r="I448" s="13" t="e">
        <f>cost!I448*cost!$I$3*cost!$I$2/cost!$P$1</f>
        <v>#VALUE!</v>
      </c>
      <c r="J448" s="13" t="e">
        <f>cost!J448*cost!$J$3*cost!$J$2/cost!$P$1</f>
        <v>#VALUE!</v>
      </c>
      <c r="K448" s="13" t="e">
        <f>cost!K448*cost!$K$3/cost!$P$1</f>
        <v>#VALUE!</v>
      </c>
      <c r="L448" s="13" t="e">
        <f>cost!L448*cost!$L$3*cost!$L$2/cost!$P$1</f>
        <v>#VALUE!</v>
      </c>
    </row>
    <row r="449" spans="1:12" ht="72" x14ac:dyDescent="0.2">
      <c r="A449" s="34" t="s">
        <v>5045</v>
      </c>
      <c r="B449" s="15" t="s">
        <v>540</v>
      </c>
      <c r="C449" s="15" t="s">
        <v>2576</v>
      </c>
      <c r="D449" s="19"/>
      <c r="E449" s="20" t="e">
        <f>cost!E449*cost!$E$3*cost!$E$2/cost!$P$1</f>
        <v>#VALUE!</v>
      </c>
      <c r="F449" s="13" t="e">
        <f>(cost!F449*cost!$F$3/cost!$P$1)/2</f>
        <v>#VALUE!</v>
      </c>
      <c r="G449" s="13" t="e">
        <f>cost!G449*cost!$G$3*cost!$G$2/cost!$P$1+(cost!F449*cost!$F$3/cost!$P$1)/2</f>
        <v>#VALUE!</v>
      </c>
      <c r="H449" s="13" t="e">
        <f>cost!H449*cost!$H$3*cost!$H$2/cost!$P$1</f>
        <v>#VALUE!</v>
      </c>
      <c r="I449" s="13" t="e">
        <f>cost!I449*cost!$I$3*cost!$I$2/cost!$P$1</f>
        <v>#VALUE!</v>
      </c>
      <c r="J449" s="13" t="e">
        <f>cost!J449*cost!$J$3*cost!$J$2/cost!$P$1</f>
        <v>#VALUE!</v>
      </c>
      <c r="K449" s="13" t="e">
        <f>cost!K449*cost!$K$3/cost!$P$1</f>
        <v>#VALUE!</v>
      </c>
      <c r="L449" s="13" t="e">
        <f>cost!L449*cost!$L$3*cost!$L$2/cost!$P$1</f>
        <v>#VALUE!</v>
      </c>
    </row>
    <row r="450" spans="1:12" ht="72" x14ac:dyDescent="0.2">
      <c r="A450" s="34" t="s">
        <v>5046</v>
      </c>
      <c r="B450" s="15" t="s">
        <v>541</v>
      </c>
      <c r="C450" s="15" t="s">
        <v>2577</v>
      </c>
      <c r="D450" s="19"/>
      <c r="E450" s="20" t="e">
        <f>cost!E450*cost!$E$3*cost!$E$2/cost!$P$1</f>
        <v>#VALUE!</v>
      </c>
      <c r="F450" s="13" t="e">
        <f>(cost!F450*cost!$F$3/cost!$P$1)/2</f>
        <v>#VALUE!</v>
      </c>
      <c r="G450" s="13" t="e">
        <f>cost!G450*cost!$G$3*cost!$G$2/cost!$P$1+(cost!F450*cost!$F$3/cost!$P$1)/2</f>
        <v>#VALUE!</v>
      </c>
      <c r="H450" s="13" t="e">
        <f>cost!H450*cost!$H$3*cost!$H$2/cost!$P$1</f>
        <v>#VALUE!</v>
      </c>
      <c r="I450" s="13" t="e">
        <f>cost!I450*cost!$I$3*cost!$I$2/cost!$P$1</f>
        <v>#VALUE!</v>
      </c>
      <c r="J450" s="13" t="e">
        <f>cost!J450*cost!$J$3*cost!$J$2/cost!$P$1</f>
        <v>#VALUE!</v>
      </c>
      <c r="K450" s="13" t="e">
        <f>cost!K450*cost!$K$3/cost!$P$1</f>
        <v>#VALUE!</v>
      </c>
      <c r="L450" s="13" t="e">
        <f>cost!L450*cost!$L$3*cost!$L$2/cost!$P$1</f>
        <v>#VALUE!</v>
      </c>
    </row>
    <row r="451" spans="1:12" ht="54" x14ac:dyDescent="0.2">
      <c r="A451" s="34" t="s">
        <v>5047</v>
      </c>
      <c r="B451" s="15" t="s">
        <v>542</v>
      </c>
      <c r="C451" s="15" t="s">
        <v>2578</v>
      </c>
      <c r="D451" s="19"/>
      <c r="E451" s="20" t="e">
        <f>cost!E451*cost!$E$3*cost!$E$2/cost!$P$1</f>
        <v>#VALUE!</v>
      </c>
      <c r="F451" s="13" t="e">
        <f>(cost!F451*cost!$F$3/cost!$P$1)/2</f>
        <v>#VALUE!</v>
      </c>
      <c r="G451" s="13" t="e">
        <f>cost!G451*cost!$G$3*cost!$G$2/cost!$P$1+(cost!F451*cost!$F$3/cost!$P$1)/2</f>
        <v>#VALUE!</v>
      </c>
      <c r="H451" s="13" t="e">
        <f>cost!H451*cost!$H$3*cost!$H$2/cost!$P$1</f>
        <v>#VALUE!</v>
      </c>
      <c r="I451" s="13" t="e">
        <f>cost!I451*cost!$I$3*cost!$I$2/cost!$P$1</f>
        <v>#VALUE!</v>
      </c>
      <c r="J451" s="13" t="e">
        <f>cost!J451*cost!$J$3*cost!$J$2/cost!$P$1</f>
        <v>#VALUE!</v>
      </c>
      <c r="K451" s="13" t="e">
        <f>cost!K451*cost!$K$3/cost!$P$1</f>
        <v>#VALUE!</v>
      </c>
      <c r="L451" s="13" t="e">
        <f>cost!L451*cost!$L$3*cost!$L$2/cost!$P$1</f>
        <v>#VALUE!</v>
      </c>
    </row>
    <row r="452" spans="1:12" ht="54" x14ac:dyDescent="0.2">
      <c r="A452" s="34" t="s">
        <v>5048</v>
      </c>
      <c r="B452" s="15" t="s">
        <v>543</v>
      </c>
      <c r="C452" s="15" t="s">
        <v>2579</v>
      </c>
      <c r="D452" s="19"/>
      <c r="E452" s="20" t="e">
        <f>cost!E452*cost!$E$3*cost!$E$2/cost!$P$1</f>
        <v>#VALUE!</v>
      </c>
      <c r="F452" s="13" t="e">
        <f>(cost!F452*cost!$F$3/cost!$P$1)/2</f>
        <v>#VALUE!</v>
      </c>
      <c r="G452" s="13" t="e">
        <f>cost!G452*cost!$G$3*cost!$G$2/cost!$P$1+(cost!F452*cost!$F$3/cost!$P$1)/2</f>
        <v>#VALUE!</v>
      </c>
      <c r="H452" s="13" t="e">
        <f>cost!H452*cost!$H$3*cost!$H$2/cost!$P$1</f>
        <v>#VALUE!</v>
      </c>
      <c r="I452" s="13" t="e">
        <f>cost!I452*cost!$I$3*cost!$I$2/cost!$P$1</f>
        <v>#VALUE!</v>
      </c>
      <c r="J452" s="13" t="e">
        <f>cost!J452*cost!$J$3*cost!$J$2/cost!$P$1</f>
        <v>#VALUE!</v>
      </c>
      <c r="K452" s="13" t="e">
        <f>cost!K452*cost!$K$3/cost!$P$1</f>
        <v>#VALUE!</v>
      </c>
      <c r="L452" s="13" t="e">
        <f>cost!L452*cost!$L$3*cost!$L$2/cost!$P$1</f>
        <v>#VALUE!</v>
      </c>
    </row>
    <row r="453" spans="1:12" ht="72" x14ac:dyDescent="0.2">
      <c r="A453" s="34" t="s">
        <v>5049</v>
      </c>
      <c r="B453" s="15" t="s">
        <v>543</v>
      </c>
      <c r="C453" s="15" t="s">
        <v>2580</v>
      </c>
      <c r="D453" s="19"/>
      <c r="E453" s="20" t="e">
        <f>cost!E453*cost!$E$3*cost!$E$2/cost!$P$1</f>
        <v>#VALUE!</v>
      </c>
      <c r="F453" s="13" t="e">
        <f>(cost!F453*cost!$F$3/cost!$P$1)/2</f>
        <v>#VALUE!</v>
      </c>
      <c r="G453" s="13" t="e">
        <f>cost!G453*cost!$G$3*cost!$G$2/cost!$P$1+(cost!F453*cost!$F$3/cost!$P$1)/2</f>
        <v>#VALUE!</v>
      </c>
      <c r="H453" s="13" t="e">
        <f>cost!H453*cost!$H$3*cost!$H$2/cost!$P$1</f>
        <v>#VALUE!</v>
      </c>
      <c r="I453" s="13" t="e">
        <f>cost!I453*cost!$I$3*cost!$I$2/cost!$P$1</f>
        <v>#VALUE!</v>
      </c>
      <c r="J453" s="13" t="e">
        <f>cost!J453*cost!$J$3*cost!$J$2/cost!$P$1</f>
        <v>#VALUE!</v>
      </c>
      <c r="K453" s="13" t="e">
        <f>cost!K453*cost!$K$3/cost!$P$1</f>
        <v>#VALUE!</v>
      </c>
      <c r="L453" s="13" t="e">
        <f>cost!L453*cost!$L$3*cost!$L$2/cost!$P$1</f>
        <v>#VALUE!</v>
      </c>
    </row>
    <row r="454" spans="1:12" ht="126" x14ac:dyDescent="0.2">
      <c r="A454" s="34" t="s">
        <v>5050</v>
      </c>
      <c r="B454" s="15" t="s">
        <v>544</v>
      </c>
      <c r="C454" s="15" t="s">
        <v>2581</v>
      </c>
      <c r="D454" s="19"/>
      <c r="E454" s="20" t="e">
        <f>cost!E454*cost!$E$3*cost!$E$2/cost!$P$1</f>
        <v>#VALUE!</v>
      </c>
      <c r="F454" s="13" t="e">
        <f>(cost!F454*cost!$F$3/cost!$P$1)/2</f>
        <v>#VALUE!</v>
      </c>
      <c r="G454" s="13" t="e">
        <f>cost!G454*cost!$G$3*cost!$G$2/cost!$P$1+(cost!F454*cost!$F$3/cost!$P$1)/2</f>
        <v>#VALUE!</v>
      </c>
      <c r="H454" s="13" t="e">
        <f>cost!H454*cost!$H$3*cost!$H$2/cost!$P$1</f>
        <v>#VALUE!</v>
      </c>
      <c r="I454" s="13" t="e">
        <f>cost!I454*cost!$I$3*cost!$I$2/cost!$P$1</f>
        <v>#VALUE!</v>
      </c>
      <c r="J454" s="13" t="e">
        <f>cost!J454*cost!$J$3*cost!$J$2/cost!$P$1</f>
        <v>#VALUE!</v>
      </c>
      <c r="K454" s="13" t="e">
        <f>cost!K454*cost!$K$3/cost!$P$1</f>
        <v>#VALUE!</v>
      </c>
      <c r="L454" s="13" t="e">
        <f>cost!L454*cost!$L$3*cost!$L$2/cost!$P$1</f>
        <v>#VALUE!</v>
      </c>
    </row>
    <row r="455" spans="1:12" ht="126" x14ac:dyDescent="0.2">
      <c r="A455" s="34" t="s">
        <v>5051</v>
      </c>
      <c r="B455" s="15" t="s">
        <v>545</v>
      </c>
      <c r="C455" s="15" t="s">
        <v>2582</v>
      </c>
      <c r="D455" s="19"/>
      <c r="E455" s="20" t="e">
        <f>cost!E455*cost!$E$3*cost!$E$2/cost!$P$1</f>
        <v>#VALUE!</v>
      </c>
      <c r="F455" s="13" t="e">
        <f>(cost!F455*cost!$F$3/cost!$P$1)/2</f>
        <v>#VALUE!</v>
      </c>
      <c r="G455" s="13" t="e">
        <f>cost!G455*cost!$G$3*cost!$G$2/cost!$P$1+(cost!F455*cost!$F$3/cost!$P$1)/2</f>
        <v>#VALUE!</v>
      </c>
      <c r="H455" s="13" t="e">
        <f>cost!H455*cost!$H$3*cost!$H$2/cost!$P$1</f>
        <v>#VALUE!</v>
      </c>
      <c r="I455" s="13" t="e">
        <f>cost!I455*cost!$I$3*cost!$I$2/cost!$P$1</f>
        <v>#VALUE!</v>
      </c>
      <c r="J455" s="13" t="e">
        <f>cost!J455*cost!$J$3*cost!$J$2/cost!$P$1</f>
        <v>#VALUE!</v>
      </c>
      <c r="K455" s="13" t="e">
        <f>cost!K455*cost!$K$3/cost!$P$1</f>
        <v>#VALUE!</v>
      </c>
      <c r="L455" s="13" t="e">
        <f>cost!L455*cost!$L$3*cost!$L$2/cost!$P$1</f>
        <v>#VALUE!</v>
      </c>
    </row>
    <row r="456" spans="1:12" ht="54" x14ac:dyDescent="0.2">
      <c r="A456" s="35" t="s">
        <v>5052</v>
      </c>
      <c r="B456" s="15" t="s">
        <v>546</v>
      </c>
      <c r="C456" s="15" t="s">
        <v>2583</v>
      </c>
      <c r="D456" s="19"/>
      <c r="E456" s="20">
        <f>cost!E456*cost!$E$3*cost!$E$2/cost!$P$1</f>
        <v>0</v>
      </c>
      <c r="F456" s="13">
        <f>(cost!F456*cost!$F$3/cost!$P$1)/2</f>
        <v>0</v>
      </c>
      <c r="G456" s="13">
        <f>cost!G456*cost!$G$3*cost!$G$2/cost!$P$1+(cost!F456*cost!$F$3/cost!$P$1)/2</f>
        <v>0</v>
      </c>
      <c r="H456" s="13">
        <f>cost!H456*cost!$H$3*cost!$H$2/cost!$P$1</f>
        <v>0</v>
      </c>
      <c r="I456" s="13">
        <f>cost!I456*cost!$I$3*cost!$I$2/cost!$P$1</f>
        <v>2043.2432432432431</v>
      </c>
      <c r="J456" s="13">
        <f>cost!J456*cost!$J$3*cost!$J$2/cost!$P$1</f>
        <v>242.15625</v>
      </c>
      <c r="K456" s="13">
        <f>cost!K456*cost!$K$3/cost!$P$1</f>
        <v>0</v>
      </c>
      <c r="L456" s="13">
        <f>cost!L456*cost!$L$3*cost!$L$2/cost!$P$1</f>
        <v>413.74981799964638</v>
      </c>
    </row>
    <row r="457" spans="1:12" ht="54" x14ac:dyDescent="0.2">
      <c r="A457" s="35" t="s">
        <v>5053</v>
      </c>
      <c r="B457" s="15" t="s">
        <v>547</v>
      </c>
      <c r="C457" s="15" t="s">
        <v>2584</v>
      </c>
      <c r="D457" s="19"/>
      <c r="E457" s="20">
        <f>cost!E457*cost!$E$3*cost!$E$2/cost!$P$1</f>
        <v>0</v>
      </c>
      <c r="F457" s="13">
        <f>(cost!F457*cost!$F$3/cost!$P$1)/2</f>
        <v>0</v>
      </c>
      <c r="G457" s="13">
        <f>cost!G457*cost!$G$3*cost!$G$2/cost!$P$1+(cost!F457*cost!$F$3/cost!$P$1)/2</f>
        <v>0</v>
      </c>
      <c r="H457" s="13">
        <f>cost!H457*cost!$H$3*cost!$H$2/cost!$P$1</f>
        <v>0</v>
      </c>
      <c r="I457" s="13">
        <f>cost!I457*cost!$I$3*cost!$I$2/cost!$P$1</f>
        <v>0</v>
      </c>
      <c r="J457" s="13">
        <f>cost!J457*cost!$J$3*cost!$J$2/cost!$P$1</f>
        <v>0</v>
      </c>
      <c r="K457" s="13">
        <f>cost!K457*cost!$K$3/cost!$P$1</f>
        <v>12.600000000000001</v>
      </c>
      <c r="L457" s="13">
        <f>cost!L457*cost!$L$3*cost!$L$2/cost!$P$1</f>
        <v>7.875</v>
      </c>
    </row>
    <row r="458" spans="1:12" ht="36" x14ac:dyDescent="0.2">
      <c r="A458" s="34" t="s">
        <v>5054</v>
      </c>
      <c r="B458" s="15" t="s">
        <v>548</v>
      </c>
      <c r="C458" s="15" t="s">
        <v>2585</v>
      </c>
      <c r="D458" s="19"/>
      <c r="E458" s="20" t="e">
        <f>cost!E458*cost!$E$3*cost!$E$2/cost!$P$1</f>
        <v>#VALUE!</v>
      </c>
      <c r="F458" s="13" t="e">
        <f>(cost!F458*cost!$F$3/cost!$P$1)/2</f>
        <v>#VALUE!</v>
      </c>
      <c r="G458" s="13" t="e">
        <f>cost!G458*cost!$G$3*cost!$G$2/cost!$P$1+(cost!F458*cost!$F$3/cost!$P$1)/2</f>
        <v>#VALUE!</v>
      </c>
      <c r="H458" s="13" t="e">
        <f>cost!H458*cost!$H$3*cost!$H$2/cost!$P$1</f>
        <v>#VALUE!</v>
      </c>
      <c r="I458" s="13" t="e">
        <f>cost!I458*cost!$I$3*cost!$I$2/cost!$P$1</f>
        <v>#VALUE!</v>
      </c>
      <c r="J458" s="13" t="e">
        <f>cost!J458*cost!$J$3*cost!$J$2/cost!$P$1</f>
        <v>#VALUE!</v>
      </c>
      <c r="K458" s="13" t="e">
        <f>cost!K458*cost!$K$3/cost!$P$1</f>
        <v>#VALUE!</v>
      </c>
      <c r="L458" s="13" t="e">
        <f>cost!L458*cost!$L$3*cost!$L$2/cost!$P$1</f>
        <v>#VALUE!</v>
      </c>
    </row>
    <row r="459" spans="1:12" ht="72" x14ac:dyDescent="0.2">
      <c r="A459" s="34" t="s">
        <v>5055</v>
      </c>
      <c r="B459" s="15" t="s">
        <v>549</v>
      </c>
      <c r="C459" s="15" t="s">
        <v>2586</v>
      </c>
      <c r="D459" s="19"/>
      <c r="E459" s="20" t="e">
        <f>cost!E459*cost!$E$3*cost!$E$2/cost!$P$1</f>
        <v>#VALUE!</v>
      </c>
      <c r="F459" s="13" t="e">
        <f>(cost!F459*cost!$F$3/cost!$P$1)/2</f>
        <v>#VALUE!</v>
      </c>
      <c r="G459" s="13" t="e">
        <f>cost!G459*cost!$G$3*cost!$G$2/cost!$P$1+(cost!F459*cost!$F$3/cost!$P$1)/2</f>
        <v>#VALUE!</v>
      </c>
      <c r="H459" s="13" t="e">
        <f>cost!H459*cost!$H$3*cost!$H$2/cost!$P$1</f>
        <v>#VALUE!</v>
      </c>
      <c r="I459" s="13" t="e">
        <f>cost!I459*cost!$I$3*cost!$I$2/cost!$P$1</f>
        <v>#VALUE!</v>
      </c>
      <c r="J459" s="13" t="e">
        <f>cost!J459*cost!$J$3*cost!$J$2/cost!$P$1</f>
        <v>#VALUE!</v>
      </c>
      <c r="K459" s="13" t="e">
        <f>cost!K459*cost!$K$3/cost!$P$1</f>
        <v>#VALUE!</v>
      </c>
      <c r="L459" s="13" t="e">
        <f>cost!L459*cost!$L$3*cost!$L$2/cost!$P$1</f>
        <v>#VALUE!</v>
      </c>
    </row>
    <row r="460" spans="1:12" ht="90" x14ac:dyDescent="0.2">
      <c r="A460" s="34" t="s">
        <v>5056</v>
      </c>
      <c r="B460" s="15" t="s">
        <v>550</v>
      </c>
      <c r="C460" s="15" t="s">
        <v>2587</v>
      </c>
      <c r="D460" s="19"/>
      <c r="E460" s="20" t="e">
        <f>cost!E460*cost!$E$3*cost!$E$2/cost!$P$1</f>
        <v>#VALUE!</v>
      </c>
      <c r="F460" s="13" t="e">
        <f>(cost!F460*cost!$F$3/cost!$P$1)/2</f>
        <v>#VALUE!</v>
      </c>
      <c r="G460" s="13" t="e">
        <f>cost!G460*cost!$G$3*cost!$G$2/cost!$P$1+(cost!F460*cost!$F$3/cost!$P$1)/2</f>
        <v>#VALUE!</v>
      </c>
      <c r="H460" s="13" t="e">
        <f>cost!H460*cost!$H$3*cost!$H$2/cost!$P$1</f>
        <v>#VALUE!</v>
      </c>
      <c r="I460" s="13" t="e">
        <f>cost!I460*cost!$I$3*cost!$I$2/cost!$P$1</f>
        <v>#VALUE!</v>
      </c>
      <c r="J460" s="13" t="e">
        <f>cost!J460*cost!$J$3*cost!$J$2/cost!$P$1</f>
        <v>#VALUE!</v>
      </c>
      <c r="K460" s="13" t="e">
        <f>cost!K460*cost!$K$3/cost!$P$1</f>
        <v>#VALUE!</v>
      </c>
      <c r="L460" s="13" t="e">
        <f>cost!L460*cost!$L$3*cost!$L$2/cost!$P$1</f>
        <v>#VALUE!</v>
      </c>
    </row>
    <row r="461" spans="1:12" ht="90" x14ac:dyDescent="0.2">
      <c r="A461" s="34" t="s">
        <v>5057</v>
      </c>
      <c r="B461" s="15" t="s">
        <v>550</v>
      </c>
      <c r="C461" s="15" t="s">
        <v>2588</v>
      </c>
      <c r="D461" s="19"/>
      <c r="E461" s="20" t="e">
        <f>cost!E461*cost!$E$3*cost!$E$2/cost!$P$1</f>
        <v>#VALUE!</v>
      </c>
      <c r="F461" s="13" t="e">
        <f>(cost!F461*cost!$F$3/cost!$P$1)/2</f>
        <v>#VALUE!</v>
      </c>
      <c r="G461" s="13" t="e">
        <f>cost!G461*cost!$G$3*cost!$G$2/cost!$P$1+(cost!F461*cost!$F$3/cost!$P$1)/2</f>
        <v>#VALUE!</v>
      </c>
      <c r="H461" s="13" t="e">
        <f>cost!H461*cost!$H$3*cost!$H$2/cost!$P$1</f>
        <v>#VALUE!</v>
      </c>
      <c r="I461" s="13" t="e">
        <f>cost!I461*cost!$I$3*cost!$I$2/cost!$P$1</f>
        <v>#VALUE!</v>
      </c>
      <c r="J461" s="13" t="e">
        <f>cost!J461*cost!$J$3*cost!$J$2/cost!$P$1</f>
        <v>#VALUE!</v>
      </c>
      <c r="K461" s="13" t="e">
        <f>cost!K461*cost!$K$3/cost!$P$1</f>
        <v>#VALUE!</v>
      </c>
      <c r="L461" s="13" t="e">
        <f>cost!L461*cost!$L$3*cost!$L$2/cost!$P$1</f>
        <v>#VALUE!</v>
      </c>
    </row>
    <row r="462" spans="1:12" ht="72" x14ac:dyDescent="0.2">
      <c r="A462" s="34" t="s">
        <v>5058</v>
      </c>
      <c r="B462" s="15" t="s">
        <v>551</v>
      </c>
      <c r="C462" s="15" t="s">
        <v>2589</v>
      </c>
      <c r="D462" s="19"/>
      <c r="E462" s="20" t="e">
        <f>cost!E462*cost!$E$3*cost!$E$2/cost!$P$1</f>
        <v>#VALUE!</v>
      </c>
      <c r="F462" s="13" t="e">
        <f>(cost!F462*cost!$F$3/cost!$P$1)/2</f>
        <v>#VALUE!</v>
      </c>
      <c r="G462" s="13" t="e">
        <f>cost!G462*cost!$G$3*cost!$G$2/cost!$P$1+(cost!F462*cost!$F$3/cost!$P$1)/2</f>
        <v>#VALUE!</v>
      </c>
      <c r="H462" s="13" t="e">
        <f>cost!H462*cost!$H$3*cost!$H$2/cost!$P$1</f>
        <v>#VALUE!</v>
      </c>
      <c r="I462" s="13" t="e">
        <f>cost!I462*cost!$I$3*cost!$I$2/cost!$P$1</f>
        <v>#VALUE!</v>
      </c>
      <c r="J462" s="13" t="e">
        <f>cost!J462*cost!$J$3*cost!$J$2/cost!$P$1</f>
        <v>#VALUE!</v>
      </c>
      <c r="K462" s="13" t="e">
        <f>cost!K462*cost!$K$3/cost!$P$1</f>
        <v>#VALUE!</v>
      </c>
      <c r="L462" s="13" t="e">
        <f>cost!L462*cost!$L$3*cost!$L$2/cost!$P$1</f>
        <v>#VALUE!</v>
      </c>
    </row>
    <row r="463" spans="1:12" ht="36" x14ac:dyDescent="0.2">
      <c r="A463" s="34" t="s">
        <v>5059</v>
      </c>
      <c r="B463" s="15" t="s">
        <v>552</v>
      </c>
      <c r="C463" s="15" t="s">
        <v>2590</v>
      </c>
      <c r="D463" s="19"/>
      <c r="E463" s="20">
        <f>cost!E463*cost!$E$3*cost!$E$2/cost!$P$1</f>
        <v>0</v>
      </c>
      <c r="F463" s="13">
        <f>(cost!F463*cost!$F$3/cost!$P$1)/2</f>
        <v>1351.3513513513512</v>
      </c>
      <c r="G463" s="13">
        <f>cost!G463*cost!$G$3*cost!$G$2/cost!$P$1+(cost!F463*cost!$F$3/cost!$P$1)/2</f>
        <v>1351.3513513513512</v>
      </c>
      <c r="H463" s="13">
        <f>cost!H463*cost!$H$3*cost!$H$2/cost!$P$1</f>
        <v>32.972972972972968</v>
      </c>
      <c r="I463" s="13">
        <f>cost!I463*cost!$I$3*cost!$I$2/cost!$P$1</f>
        <v>0</v>
      </c>
      <c r="J463" s="13">
        <f>cost!J463*cost!$J$3*cost!$J$2/cost!$P$1</f>
        <v>0</v>
      </c>
      <c r="K463" s="13">
        <f>cost!K463*cost!$K$3/cost!$P$1</f>
        <v>22.680000000000003</v>
      </c>
      <c r="L463" s="13">
        <f>cost!L463*cost!$L$3*cost!$L$2/cost!$P$1</f>
        <v>23.625</v>
      </c>
    </row>
    <row r="464" spans="1:12" ht="54" x14ac:dyDescent="0.2">
      <c r="A464" s="34" t="s">
        <v>5060</v>
      </c>
      <c r="B464" s="15" t="s">
        <v>553</v>
      </c>
      <c r="C464" s="15" t="s">
        <v>2591</v>
      </c>
      <c r="D464" s="19"/>
      <c r="E464" s="20" t="e">
        <f>cost!E464*cost!$E$3*cost!$E$2/cost!$P$1</f>
        <v>#VALUE!</v>
      </c>
      <c r="F464" s="13" t="e">
        <f>(cost!F464*cost!$F$3/cost!$P$1)/2</f>
        <v>#VALUE!</v>
      </c>
      <c r="G464" s="13" t="e">
        <f>cost!G464*cost!$G$3*cost!$G$2/cost!$P$1+(cost!F464*cost!$F$3/cost!$P$1)/2</f>
        <v>#VALUE!</v>
      </c>
      <c r="H464" s="13" t="e">
        <f>cost!H464*cost!$H$3*cost!$H$2/cost!$P$1</f>
        <v>#VALUE!</v>
      </c>
      <c r="I464" s="13" t="e">
        <f>cost!I464*cost!$I$3*cost!$I$2/cost!$P$1</f>
        <v>#VALUE!</v>
      </c>
      <c r="J464" s="13" t="e">
        <f>cost!J464*cost!$J$3*cost!$J$2/cost!$P$1</f>
        <v>#VALUE!</v>
      </c>
      <c r="K464" s="13" t="e">
        <f>cost!K464*cost!$K$3/cost!$P$1</f>
        <v>#VALUE!</v>
      </c>
      <c r="L464" s="13" t="e">
        <f>cost!L464*cost!$L$3*cost!$L$2/cost!$P$1</f>
        <v>#VALUE!</v>
      </c>
    </row>
    <row r="465" spans="1:12" ht="54" x14ac:dyDescent="0.2">
      <c r="A465" s="34" t="s">
        <v>5061</v>
      </c>
      <c r="B465" s="15" t="s">
        <v>554</v>
      </c>
      <c r="C465" s="15" t="s">
        <v>2592</v>
      </c>
      <c r="D465" s="19"/>
      <c r="E465" s="20" t="e">
        <f>cost!E465*cost!$E$3*cost!$E$2/cost!$P$1</f>
        <v>#VALUE!</v>
      </c>
      <c r="F465" s="13" t="e">
        <f>(cost!F465*cost!$F$3/cost!$P$1)/2</f>
        <v>#VALUE!</v>
      </c>
      <c r="G465" s="13" t="e">
        <f>cost!G465*cost!$G$3*cost!$G$2/cost!$P$1+(cost!F465*cost!$F$3/cost!$P$1)/2</f>
        <v>#VALUE!</v>
      </c>
      <c r="H465" s="13" t="e">
        <f>cost!H465*cost!$H$3*cost!$H$2/cost!$P$1</f>
        <v>#VALUE!</v>
      </c>
      <c r="I465" s="13" t="e">
        <f>cost!I465*cost!$I$3*cost!$I$2/cost!$P$1</f>
        <v>#VALUE!</v>
      </c>
      <c r="J465" s="13" t="e">
        <f>cost!J465*cost!$J$3*cost!$J$2/cost!$P$1</f>
        <v>#VALUE!</v>
      </c>
      <c r="K465" s="13" t="e">
        <f>cost!K465*cost!$K$3/cost!$P$1</f>
        <v>#VALUE!</v>
      </c>
      <c r="L465" s="13" t="e">
        <f>cost!L465*cost!$L$3*cost!$L$2/cost!$P$1</f>
        <v>#VALUE!</v>
      </c>
    </row>
    <row r="466" spans="1:12" ht="36" x14ac:dyDescent="0.2">
      <c r="A466" s="34" t="s">
        <v>5062</v>
      </c>
      <c r="B466" s="15" t="s">
        <v>555</v>
      </c>
      <c r="C466" s="15" t="s">
        <v>2593</v>
      </c>
      <c r="D466" s="19"/>
      <c r="E466" s="20">
        <f>cost!E466*cost!$E$3*cost!$E$2/cost!$P$1</f>
        <v>56.756756756756751</v>
      </c>
      <c r="F466" s="13">
        <f>(cost!F466*cost!$F$3/cost!$P$1)/2</f>
        <v>135.13513513513513</v>
      </c>
      <c r="G466" s="13">
        <f>cost!G466*cost!$G$3*cost!$G$2/cost!$P$1+(cost!F466*cost!$F$3/cost!$P$1)/2</f>
        <v>169.18918918918916</v>
      </c>
      <c r="H466" s="13">
        <f>cost!H466*cost!$H$3*cost!$H$2/cost!$P$1</f>
        <v>0</v>
      </c>
      <c r="I466" s="13">
        <f>cost!I466*cost!$I$3*cost!$I$2/cost!$P$1</f>
        <v>0</v>
      </c>
      <c r="J466" s="13">
        <f>cost!J466*cost!$J$3*cost!$J$2/cost!$P$1</f>
        <v>0</v>
      </c>
      <c r="K466" s="13">
        <f>cost!K466*cost!$K$3/cost!$P$1</f>
        <v>0</v>
      </c>
      <c r="L466" s="13">
        <f>cost!L466*cost!$L$3*cost!$L$2/cost!$P$1</f>
        <v>0</v>
      </c>
    </row>
    <row r="467" spans="1:12" ht="54" x14ac:dyDescent="0.2">
      <c r="A467" s="34" t="s">
        <v>5063</v>
      </c>
      <c r="B467" s="15" t="s">
        <v>556</v>
      </c>
      <c r="C467" s="15" t="s">
        <v>2594</v>
      </c>
      <c r="D467" s="19"/>
      <c r="E467" s="20" t="e">
        <f>cost!E467*cost!$E$3*cost!$E$2/cost!$P$1</f>
        <v>#VALUE!</v>
      </c>
      <c r="F467" s="13" t="e">
        <f>(cost!F467*cost!$F$3/cost!$P$1)/2</f>
        <v>#VALUE!</v>
      </c>
      <c r="G467" s="13" t="e">
        <f>cost!G467*cost!$G$3*cost!$G$2/cost!$P$1+(cost!F467*cost!$F$3/cost!$P$1)/2</f>
        <v>#VALUE!</v>
      </c>
      <c r="H467" s="13" t="e">
        <f>cost!H467*cost!$H$3*cost!$H$2/cost!$P$1</f>
        <v>#VALUE!</v>
      </c>
      <c r="I467" s="13" t="e">
        <f>cost!I467*cost!$I$3*cost!$I$2/cost!$P$1</f>
        <v>#VALUE!</v>
      </c>
      <c r="J467" s="13" t="e">
        <f>cost!J467*cost!$J$3*cost!$J$2/cost!$P$1</f>
        <v>#VALUE!</v>
      </c>
      <c r="K467" s="13" t="e">
        <f>cost!K467*cost!$K$3/cost!$P$1</f>
        <v>#VALUE!</v>
      </c>
      <c r="L467" s="13" t="e">
        <f>cost!L467*cost!$L$3*cost!$L$2/cost!$P$1</f>
        <v>#VALUE!</v>
      </c>
    </row>
    <row r="468" spans="1:12" ht="54" x14ac:dyDescent="0.2">
      <c r="A468" s="34" t="s">
        <v>5064</v>
      </c>
      <c r="B468" s="15" t="s">
        <v>557</v>
      </c>
      <c r="C468" s="15" t="s">
        <v>2595</v>
      </c>
      <c r="D468" s="19"/>
      <c r="E468" s="20" t="e">
        <f>cost!E468*cost!$E$3*cost!$E$2/cost!$P$1</f>
        <v>#VALUE!</v>
      </c>
      <c r="F468" s="13" t="e">
        <f>(cost!F468*cost!$F$3/cost!$P$1)/2</f>
        <v>#VALUE!</v>
      </c>
      <c r="G468" s="13" t="e">
        <f>cost!G468*cost!$G$3*cost!$G$2/cost!$P$1+(cost!F468*cost!$F$3/cost!$P$1)/2</f>
        <v>#VALUE!</v>
      </c>
      <c r="H468" s="13" t="e">
        <f>cost!H468*cost!$H$3*cost!$H$2/cost!$P$1</f>
        <v>#VALUE!</v>
      </c>
      <c r="I468" s="13" t="e">
        <f>cost!I468*cost!$I$3*cost!$I$2/cost!$P$1</f>
        <v>#VALUE!</v>
      </c>
      <c r="J468" s="13" t="e">
        <f>cost!J468*cost!$J$3*cost!$J$2/cost!$P$1</f>
        <v>#VALUE!</v>
      </c>
      <c r="K468" s="13" t="e">
        <f>cost!K468*cost!$K$3/cost!$P$1</f>
        <v>#VALUE!</v>
      </c>
      <c r="L468" s="13" t="e">
        <f>cost!L468*cost!$L$3*cost!$L$2/cost!$P$1</f>
        <v>#VALUE!</v>
      </c>
    </row>
    <row r="469" spans="1:12" ht="72" x14ac:dyDescent="0.2">
      <c r="A469" s="34" t="s">
        <v>5065</v>
      </c>
      <c r="B469" s="15" t="s">
        <v>558</v>
      </c>
      <c r="C469" s="15" t="s">
        <v>2596</v>
      </c>
      <c r="D469" s="19"/>
      <c r="E469" s="20" t="e">
        <f>cost!E469*cost!$E$3*cost!$E$2/cost!$P$1</f>
        <v>#VALUE!</v>
      </c>
      <c r="F469" s="13" t="e">
        <f>(cost!F469*cost!$F$3/cost!$P$1)/2</f>
        <v>#VALUE!</v>
      </c>
      <c r="G469" s="13" t="e">
        <f>cost!G469*cost!$G$3*cost!$G$2/cost!$P$1+(cost!F469*cost!$F$3/cost!$P$1)/2</f>
        <v>#VALUE!</v>
      </c>
      <c r="H469" s="13" t="e">
        <f>cost!H469*cost!$H$3*cost!$H$2/cost!$P$1</f>
        <v>#VALUE!</v>
      </c>
      <c r="I469" s="13" t="e">
        <f>cost!I469*cost!$I$3*cost!$I$2/cost!$P$1</f>
        <v>#VALUE!</v>
      </c>
      <c r="J469" s="13" t="e">
        <f>cost!J469*cost!$J$3*cost!$J$2/cost!$P$1</f>
        <v>#VALUE!</v>
      </c>
      <c r="K469" s="13" t="e">
        <f>cost!K469*cost!$K$3/cost!$P$1</f>
        <v>#VALUE!</v>
      </c>
      <c r="L469" s="13" t="e">
        <f>cost!L469*cost!$L$3*cost!$L$2/cost!$P$1</f>
        <v>#VALUE!</v>
      </c>
    </row>
    <row r="470" spans="1:12" ht="72" x14ac:dyDescent="0.2">
      <c r="A470" s="34" t="s">
        <v>5066</v>
      </c>
      <c r="B470" s="15" t="s">
        <v>559</v>
      </c>
      <c r="C470" s="15" t="s">
        <v>2597</v>
      </c>
      <c r="D470" s="19"/>
      <c r="E470" s="20" t="e">
        <f>cost!E470*cost!$E$3*cost!$E$2/cost!$P$1</f>
        <v>#VALUE!</v>
      </c>
      <c r="F470" s="13" t="e">
        <f>(cost!F470*cost!$F$3/cost!$P$1)/2</f>
        <v>#VALUE!</v>
      </c>
      <c r="G470" s="13" t="e">
        <f>cost!G470*cost!$G$3*cost!$G$2/cost!$P$1+(cost!F470*cost!$F$3/cost!$P$1)/2</f>
        <v>#VALUE!</v>
      </c>
      <c r="H470" s="13" t="e">
        <f>cost!H470*cost!$H$3*cost!$H$2/cost!$P$1</f>
        <v>#VALUE!</v>
      </c>
      <c r="I470" s="13" t="e">
        <f>cost!I470*cost!$I$3*cost!$I$2/cost!$P$1</f>
        <v>#VALUE!</v>
      </c>
      <c r="J470" s="13" t="e">
        <f>cost!J470*cost!$J$3*cost!$J$2/cost!$P$1</f>
        <v>#VALUE!</v>
      </c>
      <c r="K470" s="13" t="e">
        <f>cost!K470*cost!$K$3/cost!$P$1</f>
        <v>#VALUE!</v>
      </c>
      <c r="L470" s="13" t="e">
        <f>cost!L470*cost!$L$3*cost!$L$2/cost!$P$1</f>
        <v>#VALUE!</v>
      </c>
    </row>
    <row r="471" spans="1:12" ht="90" x14ac:dyDescent="0.2">
      <c r="A471" s="34" t="s">
        <v>5067</v>
      </c>
      <c r="B471" s="15" t="s">
        <v>560</v>
      </c>
      <c r="C471" s="15" t="s">
        <v>2598</v>
      </c>
      <c r="D471" s="19"/>
      <c r="E471" s="20" t="e">
        <f>cost!E471*cost!$E$3*cost!$E$2/cost!$P$1</f>
        <v>#VALUE!</v>
      </c>
      <c r="F471" s="13" t="e">
        <f>(cost!F471*cost!$F$3/cost!$P$1)/2</f>
        <v>#VALUE!</v>
      </c>
      <c r="G471" s="13" t="e">
        <f>cost!G471*cost!$G$3*cost!$G$2/cost!$P$1+(cost!F471*cost!$F$3/cost!$P$1)/2</f>
        <v>#VALUE!</v>
      </c>
      <c r="H471" s="13" t="e">
        <f>cost!H471*cost!$H$3*cost!$H$2/cost!$P$1</f>
        <v>#VALUE!</v>
      </c>
      <c r="I471" s="13" t="e">
        <f>cost!I471*cost!$I$3*cost!$I$2/cost!$P$1</f>
        <v>#VALUE!</v>
      </c>
      <c r="J471" s="13" t="e">
        <f>cost!J471*cost!$J$3*cost!$J$2/cost!$P$1</f>
        <v>#VALUE!</v>
      </c>
      <c r="K471" s="13" t="e">
        <f>cost!K471*cost!$K$3/cost!$P$1</f>
        <v>#VALUE!</v>
      </c>
      <c r="L471" s="13" t="e">
        <f>cost!L471*cost!$L$3*cost!$L$2/cost!$P$1</f>
        <v>#VALUE!</v>
      </c>
    </row>
    <row r="472" spans="1:12" ht="18" x14ac:dyDescent="0.2">
      <c r="A472" s="34" t="s">
        <v>5068</v>
      </c>
      <c r="B472" s="15" t="s">
        <v>191</v>
      </c>
      <c r="C472" s="15" t="s">
        <v>191</v>
      </c>
      <c r="D472" s="19"/>
      <c r="E472" s="20" t="e">
        <f>cost!E472*cost!$E$3*cost!$E$2/cost!$P$1</f>
        <v>#VALUE!</v>
      </c>
      <c r="F472" s="13" t="e">
        <f>(cost!F472*cost!$F$3/cost!$P$1)/2</f>
        <v>#VALUE!</v>
      </c>
      <c r="G472" s="13" t="e">
        <f>cost!G472*cost!$G$3*cost!$G$2/cost!$P$1+(cost!F472*cost!$F$3/cost!$P$1)/2</f>
        <v>#VALUE!</v>
      </c>
      <c r="H472" s="13" t="e">
        <f>cost!H472*cost!$H$3*cost!$H$2/cost!$P$1</f>
        <v>#VALUE!</v>
      </c>
      <c r="I472" s="13" t="e">
        <f>cost!I472*cost!$I$3*cost!$I$2/cost!$P$1</f>
        <v>#VALUE!</v>
      </c>
      <c r="J472" s="13" t="e">
        <f>cost!J472*cost!$J$3*cost!$J$2/cost!$P$1</f>
        <v>#VALUE!</v>
      </c>
      <c r="K472" s="13" t="e">
        <f>cost!K472*cost!$K$3/cost!$P$1</f>
        <v>#VALUE!</v>
      </c>
      <c r="L472" s="13" t="e">
        <f>cost!L472*cost!$L$3*cost!$L$2/cost!$P$1</f>
        <v>#VALUE!</v>
      </c>
    </row>
    <row r="473" spans="1:12" ht="18" x14ac:dyDescent="0.2">
      <c r="A473" s="34" t="s">
        <v>5069</v>
      </c>
      <c r="B473" s="15" t="s">
        <v>191</v>
      </c>
      <c r="C473" s="15" t="s">
        <v>191</v>
      </c>
      <c r="D473" s="19"/>
      <c r="E473" s="20" t="e">
        <f>cost!E473*cost!$E$3*cost!$E$2/cost!$P$1</f>
        <v>#VALUE!</v>
      </c>
      <c r="F473" s="13" t="e">
        <f>(cost!F473*cost!$F$3/cost!$P$1)/2</f>
        <v>#VALUE!</v>
      </c>
      <c r="G473" s="13" t="e">
        <f>cost!G473*cost!$G$3*cost!$G$2/cost!$P$1+(cost!F473*cost!$F$3/cost!$P$1)/2</f>
        <v>#VALUE!</v>
      </c>
      <c r="H473" s="13" t="e">
        <f>cost!H473*cost!$H$3*cost!$H$2/cost!$P$1</f>
        <v>#VALUE!</v>
      </c>
      <c r="I473" s="13" t="e">
        <f>cost!I473*cost!$I$3*cost!$I$2/cost!$P$1</f>
        <v>#VALUE!</v>
      </c>
      <c r="J473" s="13" t="e">
        <f>cost!J473*cost!$J$3*cost!$J$2/cost!$P$1</f>
        <v>#VALUE!</v>
      </c>
      <c r="K473" s="13" t="e">
        <f>cost!K473*cost!$K$3/cost!$P$1</f>
        <v>#VALUE!</v>
      </c>
      <c r="L473" s="13" t="e">
        <f>cost!L473*cost!$L$3*cost!$L$2/cost!$P$1</f>
        <v>#VALUE!</v>
      </c>
    </row>
    <row r="474" spans="1:12" ht="18" x14ac:dyDescent="0.2">
      <c r="A474" s="34" t="s">
        <v>5070</v>
      </c>
      <c r="B474" s="15" t="s">
        <v>191</v>
      </c>
      <c r="C474" s="15" t="s">
        <v>191</v>
      </c>
      <c r="D474" s="19"/>
      <c r="E474" s="20" t="e">
        <f>cost!E474*cost!$E$3*cost!$E$2/cost!$P$1</f>
        <v>#VALUE!</v>
      </c>
      <c r="F474" s="13" t="e">
        <f>(cost!F474*cost!$F$3/cost!$P$1)/2</f>
        <v>#VALUE!</v>
      </c>
      <c r="G474" s="13" t="e">
        <f>cost!G474*cost!$G$3*cost!$G$2/cost!$P$1+(cost!F474*cost!$F$3/cost!$P$1)/2</f>
        <v>#VALUE!</v>
      </c>
      <c r="H474" s="13" t="e">
        <f>cost!H474*cost!$H$3*cost!$H$2/cost!$P$1</f>
        <v>#VALUE!</v>
      </c>
      <c r="I474" s="13" t="e">
        <f>cost!I474*cost!$I$3*cost!$I$2/cost!$P$1</f>
        <v>#VALUE!</v>
      </c>
      <c r="J474" s="13" t="e">
        <f>cost!J474*cost!$J$3*cost!$J$2/cost!$P$1</f>
        <v>#VALUE!</v>
      </c>
      <c r="K474" s="13" t="e">
        <f>cost!K474*cost!$K$3/cost!$P$1</f>
        <v>#VALUE!</v>
      </c>
      <c r="L474" s="13" t="e">
        <f>cost!L474*cost!$L$3*cost!$L$2/cost!$P$1</f>
        <v>#VALUE!</v>
      </c>
    </row>
    <row r="475" spans="1:12" ht="90" x14ac:dyDescent="0.2">
      <c r="A475" s="34" t="s">
        <v>5071</v>
      </c>
      <c r="B475" s="15" t="s">
        <v>561</v>
      </c>
      <c r="C475" s="15" t="s">
        <v>2599</v>
      </c>
      <c r="D475" s="19"/>
      <c r="E475" s="20">
        <f>cost!E475*cost!$E$3*cost!$E$2/cost!$P$1</f>
        <v>227.027027027027</v>
      </c>
      <c r="F475" s="13">
        <f>(cost!F475*cost!$F$3/cost!$P$1)/2</f>
        <v>337.83783783783781</v>
      </c>
      <c r="G475" s="13">
        <f>cost!G475*cost!$G$3*cost!$G$2/cost!$P$1+(cost!F475*cost!$F$3/cost!$P$1)/2</f>
        <v>405.94594594594594</v>
      </c>
      <c r="H475" s="13">
        <f>cost!H475*cost!$H$3*cost!$H$2/cost!$P$1</f>
        <v>131.89189189189187</v>
      </c>
      <c r="I475" s="13">
        <f>cost!I475*cost!$I$3*cost!$I$2/cost!$P$1</f>
        <v>0</v>
      </c>
      <c r="J475" s="13">
        <f>cost!J475*cost!$J$3*cost!$J$2/cost!$P$1</f>
        <v>0</v>
      </c>
      <c r="K475" s="13">
        <f>cost!K475*cost!$K$3/cost!$P$1</f>
        <v>0</v>
      </c>
      <c r="L475" s="13">
        <f>cost!L475*cost!$L$3*cost!$L$2/cost!$P$1</f>
        <v>0</v>
      </c>
    </row>
    <row r="476" spans="1:12" ht="126" x14ac:dyDescent="0.2">
      <c r="A476" s="34" t="s">
        <v>5072</v>
      </c>
      <c r="B476" s="15" t="s">
        <v>562</v>
      </c>
      <c r="C476" s="15" t="s">
        <v>2600</v>
      </c>
      <c r="D476" s="19"/>
      <c r="E476" s="20">
        <f>cost!E476*cost!$E$3*cost!$E$2/cost!$P$1</f>
        <v>227.027027027027</v>
      </c>
      <c r="F476" s="13">
        <f>(cost!F476*cost!$F$3/cost!$P$1)/2</f>
        <v>337.83783783783781</v>
      </c>
      <c r="G476" s="13">
        <f>cost!G476*cost!$G$3*cost!$G$2/cost!$P$1+(cost!F476*cost!$F$3/cost!$P$1)/2</f>
        <v>405.94594594594594</v>
      </c>
      <c r="H476" s="13">
        <f>cost!H476*cost!$H$3*cost!$H$2/cost!$P$1</f>
        <v>131.89189189189187</v>
      </c>
      <c r="I476" s="13">
        <f>cost!I476*cost!$I$3*cost!$I$2/cost!$P$1</f>
        <v>0</v>
      </c>
      <c r="J476" s="13">
        <f>cost!J476*cost!$J$3*cost!$J$2/cost!$P$1</f>
        <v>0</v>
      </c>
      <c r="K476" s="13">
        <f>cost!K476*cost!$K$3/cost!$P$1</f>
        <v>0</v>
      </c>
      <c r="L476" s="13">
        <f>cost!L476*cost!$L$3*cost!$L$2/cost!$P$1</f>
        <v>0</v>
      </c>
    </row>
    <row r="477" spans="1:12" ht="18" x14ac:dyDescent="0.2">
      <c r="A477" s="35" t="s">
        <v>5073</v>
      </c>
      <c r="B477" s="15" t="s">
        <v>191</v>
      </c>
      <c r="C477" s="15" t="s">
        <v>191</v>
      </c>
      <c r="D477" s="19"/>
      <c r="E477" s="20" t="e">
        <f>cost!E477*cost!$E$3*cost!$E$2/cost!$P$1</f>
        <v>#VALUE!</v>
      </c>
      <c r="F477" s="13" t="e">
        <f>(cost!F477*cost!$F$3/cost!$P$1)/2</f>
        <v>#VALUE!</v>
      </c>
      <c r="G477" s="13" t="e">
        <f>cost!G477*cost!$G$3*cost!$G$2/cost!$P$1+(cost!F477*cost!$F$3/cost!$P$1)/2</f>
        <v>#VALUE!</v>
      </c>
      <c r="H477" s="13" t="e">
        <f>cost!H477*cost!$H$3*cost!$H$2/cost!$P$1</f>
        <v>#VALUE!</v>
      </c>
      <c r="I477" s="13" t="e">
        <f>cost!I477*cost!$I$3*cost!$I$2/cost!$P$1</f>
        <v>#VALUE!</v>
      </c>
      <c r="J477" s="13" t="e">
        <f>cost!J477*cost!$J$3*cost!$J$2/cost!$P$1</f>
        <v>#VALUE!</v>
      </c>
      <c r="K477" s="13" t="e">
        <f>cost!K477*cost!$K$3/cost!$P$1</f>
        <v>#VALUE!</v>
      </c>
      <c r="L477" s="13" t="e">
        <f>cost!L477*cost!$L$3*cost!$L$2/cost!$P$1</f>
        <v>#VALUE!</v>
      </c>
    </row>
    <row r="478" spans="1:12" ht="54" x14ac:dyDescent="0.2">
      <c r="A478" s="34" t="s">
        <v>5074</v>
      </c>
      <c r="B478" s="15" t="s">
        <v>563</v>
      </c>
      <c r="C478" s="15" t="s">
        <v>2601</v>
      </c>
      <c r="D478" s="19"/>
      <c r="E478" s="20" t="e">
        <f>cost!E478*cost!$E$3*cost!$E$2/cost!$P$1</f>
        <v>#VALUE!</v>
      </c>
      <c r="F478" s="13" t="e">
        <f>(cost!F478*cost!$F$3/cost!$P$1)/2</f>
        <v>#VALUE!</v>
      </c>
      <c r="G478" s="13" t="e">
        <f>cost!G478*cost!$G$3*cost!$G$2/cost!$P$1+(cost!F478*cost!$F$3/cost!$P$1)/2</f>
        <v>#VALUE!</v>
      </c>
      <c r="H478" s="13" t="e">
        <f>cost!H478*cost!$H$3*cost!$H$2/cost!$P$1</f>
        <v>#VALUE!</v>
      </c>
      <c r="I478" s="13" t="e">
        <f>cost!I478*cost!$I$3*cost!$I$2/cost!$P$1</f>
        <v>#VALUE!</v>
      </c>
      <c r="J478" s="13" t="e">
        <f>cost!J478*cost!$J$3*cost!$J$2/cost!$P$1</f>
        <v>#VALUE!</v>
      </c>
      <c r="K478" s="13" t="e">
        <f>cost!K478*cost!$K$3/cost!$P$1</f>
        <v>#VALUE!</v>
      </c>
      <c r="L478" s="13" t="e">
        <f>cost!L478*cost!$L$3*cost!$L$2/cost!$P$1</f>
        <v>#VALUE!</v>
      </c>
    </row>
    <row r="479" spans="1:12" ht="126" x14ac:dyDescent="0.2">
      <c r="A479" s="34" t="s">
        <v>5075</v>
      </c>
      <c r="B479" s="15" t="s">
        <v>564</v>
      </c>
      <c r="C479" s="15" t="s">
        <v>2602</v>
      </c>
      <c r="D479" s="19"/>
      <c r="E479" s="20" t="e">
        <f>cost!E479*cost!$E$3*cost!$E$2/cost!$P$1</f>
        <v>#VALUE!</v>
      </c>
      <c r="F479" s="13" t="e">
        <f>(cost!F479*cost!$F$3/cost!$P$1)/2</f>
        <v>#VALUE!</v>
      </c>
      <c r="G479" s="13" t="e">
        <f>cost!G479*cost!$G$3*cost!$G$2/cost!$P$1+(cost!F479*cost!$F$3/cost!$P$1)/2</f>
        <v>#VALUE!</v>
      </c>
      <c r="H479" s="13" t="e">
        <f>cost!H479*cost!$H$3*cost!$H$2/cost!$P$1</f>
        <v>#VALUE!</v>
      </c>
      <c r="I479" s="13" t="e">
        <f>cost!I479*cost!$I$3*cost!$I$2/cost!$P$1</f>
        <v>#VALUE!</v>
      </c>
      <c r="J479" s="13" t="e">
        <f>cost!J479*cost!$J$3*cost!$J$2/cost!$P$1</f>
        <v>#VALUE!</v>
      </c>
      <c r="K479" s="13" t="e">
        <f>cost!K479*cost!$K$3/cost!$P$1</f>
        <v>#VALUE!</v>
      </c>
      <c r="L479" s="13" t="e">
        <f>cost!L479*cost!$L$3*cost!$L$2/cost!$P$1</f>
        <v>#VALUE!</v>
      </c>
    </row>
    <row r="480" spans="1:12" ht="36" x14ac:dyDescent="0.2">
      <c r="A480" s="34" t="s">
        <v>5076</v>
      </c>
      <c r="B480" s="15" t="s">
        <v>565</v>
      </c>
      <c r="C480" s="15" t="s">
        <v>2603</v>
      </c>
      <c r="D480" s="19"/>
      <c r="E480" s="20" t="e">
        <f>cost!E480*cost!$E$3*cost!$E$2/cost!$P$1</f>
        <v>#VALUE!</v>
      </c>
      <c r="F480" s="13" t="e">
        <f>(cost!F480*cost!$F$3/cost!$P$1)/2</f>
        <v>#VALUE!</v>
      </c>
      <c r="G480" s="13" t="e">
        <f>cost!G480*cost!$G$3*cost!$G$2/cost!$P$1+(cost!F480*cost!$F$3/cost!$P$1)/2</f>
        <v>#VALUE!</v>
      </c>
      <c r="H480" s="13" t="e">
        <f>cost!H480*cost!$H$3*cost!$H$2/cost!$P$1</f>
        <v>#VALUE!</v>
      </c>
      <c r="I480" s="13" t="e">
        <f>cost!I480*cost!$I$3*cost!$I$2/cost!$P$1</f>
        <v>#VALUE!</v>
      </c>
      <c r="J480" s="13" t="e">
        <f>cost!J480*cost!$J$3*cost!$J$2/cost!$P$1</f>
        <v>#VALUE!</v>
      </c>
      <c r="K480" s="13" t="e">
        <f>cost!K480*cost!$K$3/cost!$P$1</f>
        <v>#VALUE!</v>
      </c>
      <c r="L480" s="13" t="e">
        <f>cost!L480*cost!$L$3*cost!$L$2/cost!$P$1</f>
        <v>#VALUE!</v>
      </c>
    </row>
    <row r="481" spans="1:12" ht="18" x14ac:dyDescent="0.2">
      <c r="A481" s="34" t="s">
        <v>5077</v>
      </c>
      <c r="B481" s="15" t="s">
        <v>223</v>
      </c>
      <c r="C481" s="15" t="s">
        <v>223</v>
      </c>
      <c r="D481" s="19"/>
      <c r="E481" s="20" t="e">
        <f>cost!E481*cost!$E$3*cost!$E$2/cost!$P$1</f>
        <v>#VALUE!</v>
      </c>
      <c r="F481" s="13" t="e">
        <f>(cost!F481*cost!$F$3/cost!$P$1)/2</f>
        <v>#VALUE!</v>
      </c>
      <c r="G481" s="13" t="e">
        <f>cost!G481*cost!$G$3*cost!$G$2/cost!$P$1+(cost!F481*cost!$F$3/cost!$P$1)/2</f>
        <v>#VALUE!</v>
      </c>
      <c r="H481" s="13" t="e">
        <f>cost!H481*cost!$H$3*cost!$H$2/cost!$P$1</f>
        <v>#VALUE!</v>
      </c>
      <c r="I481" s="13" t="e">
        <f>cost!I481*cost!$I$3*cost!$I$2/cost!$P$1</f>
        <v>#VALUE!</v>
      </c>
      <c r="J481" s="13" t="e">
        <f>cost!J481*cost!$J$3*cost!$J$2/cost!$P$1</f>
        <v>#VALUE!</v>
      </c>
      <c r="K481" s="13" t="e">
        <f>cost!K481*cost!$K$3/cost!$P$1</f>
        <v>#VALUE!</v>
      </c>
      <c r="L481" s="13" t="e">
        <f>cost!L481*cost!$L$3*cost!$L$2/cost!$P$1</f>
        <v>#VALUE!</v>
      </c>
    </row>
    <row r="482" spans="1:12" ht="36" x14ac:dyDescent="0.2">
      <c r="A482" s="35" t="s">
        <v>5078</v>
      </c>
      <c r="B482" s="15" t="s">
        <v>566</v>
      </c>
      <c r="C482" s="15" t="s">
        <v>2604</v>
      </c>
      <c r="D482" s="19"/>
      <c r="E482" s="20" t="e">
        <f>cost!E482*cost!$E$3*cost!$E$2/cost!$P$1</f>
        <v>#VALUE!</v>
      </c>
      <c r="F482" s="13" t="e">
        <f>(cost!F482*cost!$F$3/cost!$P$1)/2</f>
        <v>#VALUE!</v>
      </c>
      <c r="G482" s="13" t="e">
        <f>cost!G482*cost!$G$3*cost!$G$2/cost!$P$1+(cost!F482*cost!$F$3/cost!$P$1)/2</f>
        <v>#VALUE!</v>
      </c>
      <c r="H482" s="13" t="e">
        <f>cost!H482*cost!$H$3*cost!$H$2/cost!$P$1</f>
        <v>#VALUE!</v>
      </c>
      <c r="I482" s="13" t="e">
        <f>cost!I482*cost!$I$3*cost!$I$2/cost!$P$1</f>
        <v>#VALUE!</v>
      </c>
      <c r="J482" s="13" t="e">
        <f>cost!J482*cost!$J$3*cost!$J$2/cost!$P$1</f>
        <v>#VALUE!</v>
      </c>
      <c r="K482" s="13" t="e">
        <f>cost!K482*cost!$K$3/cost!$P$1</f>
        <v>#VALUE!</v>
      </c>
      <c r="L482" s="13" t="e">
        <f>cost!L482*cost!$L$3*cost!$L$2/cost!$P$1</f>
        <v>#VALUE!</v>
      </c>
    </row>
    <row r="483" spans="1:12" ht="54" x14ac:dyDescent="0.2">
      <c r="A483" s="35" t="s">
        <v>5079</v>
      </c>
      <c r="B483" s="15" t="s">
        <v>567</v>
      </c>
      <c r="C483" s="15" t="s">
        <v>2605</v>
      </c>
      <c r="D483" s="19"/>
      <c r="E483" s="20" t="e">
        <f>cost!E483*cost!$E$3*cost!$E$2/cost!$P$1</f>
        <v>#VALUE!</v>
      </c>
      <c r="F483" s="13" t="e">
        <f>(cost!F483*cost!$F$3/cost!$P$1)/2</f>
        <v>#VALUE!</v>
      </c>
      <c r="G483" s="13" t="e">
        <f>cost!G483*cost!$G$3*cost!$G$2/cost!$P$1+(cost!F483*cost!$F$3/cost!$P$1)/2</f>
        <v>#VALUE!</v>
      </c>
      <c r="H483" s="13" t="e">
        <f>cost!H483*cost!$H$3*cost!$H$2/cost!$P$1</f>
        <v>#VALUE!</v>
      </c>
      <c r="I483" s="13" t="e">
        <f>cost!I483*cost!$I$3*cost!$I$2/cost!$P$1</f>
        <v>#VALUE!</v>
      </c>
      <c r="J483" s="13" t="e">
        <f>cost!J483*cost!$J$3*cost!$J$2/cost!$P$1</f>
        <v>#VALUE!</v>
      </c>
      <c r="K483" s="13" t="e">
        <f>cost!K483*cost!$K$3/cost!$P$1</f>
        <v>#VALUE!</v>
      </c>
      <c r="L483" s="13" t="e">
        <f>cost!L483*cost!$L$3*cost!$L$2/cost!$P$1</f>
        <v>#VALUE!</v>
      </c>
    </row>
    <row r="484" spans="1:12" ht="198" x14ac:dyDescent="0.2">
      <c r="A484" s="35" t="s">
        <v>5080</v>
      </c>
      <c r="B484" s="15" t="s">
        <v>568</v>
      </c>
      <c r="C484" s="15" t="s">
        <v>2606</v>
      </c>
      <c r="D484" s="19"/>
      <c r="E484" s="20" t="e">
        <f>cost!E484*cost!$E$3*cost!$E$2/cost!$P$1</f>
        <v>#VALUE!</v>
      </c>
      <c r="F484" s="13" t="e">
        <f>(cost!F484*cost!$F$3/cost!$P$1)/2</f>
        <v>#VALUE!</v>
      </c>
      <c r="G484" s="13" t="e">
        <f>cost!G484*cost!$G$3*cost!$G$2/cost!$P$1+(cost!F484*cost!$F$3/cost!$P$1)/2</f>
        <v>#VALUE!</v>
      </c>
      <c r="H484" s="13" t="e">
        <f>cost!H484*cost!$H$3*cost!$H$2/cost!$P$1</f>
        <v>#VALUE!</v>
      </c>
      <c r="I484" s="13" t="e">
        <f>cost!I484*cost!$I$3*cost!$I$2/cost!$P$1</f>
        <v>#VALUE!</v>
      </c>
      <c r="J484" s="13" t="e">
        <f>cost!J484*cost!$J$3*cost!$J$2/cost!$P$1</f>
        <v>#VALUE!</v>
      </c>
      <c r="K484" s="13" t="e">
        <f>cost!K484*cost!$K$3/cost!$P$1</f>
        <v>#VALUE!</v>
      </c>
      <c r="L484" s="13" t="e">
        <f>cost!L484*cost!$L$3*cost!$L$2/cost!$P$1</f>
        <v>#VALUE!</v>
      </c>
    </row>
    <row r="485" spans="1:12" ht="54" x14ac:dyDescent="0.2">
      <c r="A485" s="35" t="s">
        <v>5081</v>
      </c>
      <c r="B485" s="15" t="s">
        <v>569</v>
      </c>
      <c r="C485" s="15" t="s">
        <v>2607</v>
      </c>
      <c r="D485" s="19"/>
      <c r="E485" s="20" t="e">
        <f>cost!E485*cost!$E$3*cost!$E$2/cost!$P$1</f>
        <v>#VALUE!</v>
      </c>
      <c r="F485" s="13" t="e">
        <f>(cost!F485*cost!$F$3/cost!$P$1)/2</f>
        <v>#VALUE!</v>
      </c>
      <c r="G485" s="13" t="e">
        <f>cost!G485*cost!$G$3*cost!$G$2/cost!$P$1+(cost!F485*cost!$F$3/cost!$P$1)/2</f>
        <v>#VALUE!</v>
      </c>
      <c r="H485" s="13" t="e">
        <f>cost!H485*cost!$H$3*cost!$H$2/cost!$P$1</f>
        <v>#VALUE!</v>
      </c>
      <c r="I485" s="13" t="e">
        <f>cost!I485*cost!$I$3*cost!$I$2/cost!$P$1</f>
        <v>#VALUE!</v>
      </c>
      <c r="J485" s="13" t="e">
        <f>cost!J485*cost!$J$3*cost!$J$2/cost!$P$1</f>
        <v>#VALUE!</v>
      </c>
      <c r="K485" s="13" t="e">
        <f>cost!K485*cost!$K$3/cost!$P$1</f>
        <v>#VALUE!</v>
      </c>
      <c r="L485" s="13" t="e">
        <f>cost!L485*cost!$L$3*cost!$L$2/cost!$P$1</f>
        <v>#VALUE!</v>
      </c>
    </row>
    <row r="486" spans="1:12" ht="198" x14ac:dyDescent="0.2">
      <c r="A486" s="34" t="s">
        <v>5082</v>
      </c>
      <c r="B486" s="15" t="s">
        <v>570</v>
      </c>
      <c r="C486" s="15" t="s">
        <v>2608</v>
      </c>
      <c r="D486" s="19"/>
      <c r="E486" s="20" t="e">
        <f>cost!E486*cost!$E$3*cost!$E$2/cost!$P$1</f>
        <v>#VALUE!</v>
      </c>
      <c r="F486" s="13" t="e">
        <f>(cost!F486*cost!$F$3/cost!$P$1)/2</f>
        <v>#VALUE!</v>
      </c>
      <c r="G486" s="13" t="e">
        <f>cost!G486*cost!$G$3*cost!$G$2/cost!$P$1+(cost!F486*cost!$F$3/cost!$P$1)/2</f>
        <v>#VALUE!</v>
      </c>
      <c r="H486" s="13" t="e">
        <f>cost!H486*cost!$H$3*cost!$H$2/cost!$P$1</f>
        <v>#VALUE!</v>
      </c>
      <c r="I486" s="13" t="e">
        <f>cost!I486*cost!$I$3*cost!$I$2/cost!$P$1</f>
        <v>#VALUE!</v>
      </c>
      <c r="J486" s="13" t="e">
        <f>cost!J486*cost!$J$3*cost!$J$2/cost!$P$1</f>
        <v>#VALUE!</v>
      </c>
      <c r="K486" s="13" t="e">
        <f>cost!K486*cost!$K$3/cost!$P$1</f>
        <v>#VALUE!</v>
      </c>
      <c r="L486" s="13" t="e">
        <f>cost!L486*cost!$L$3*cost!$L$2/cost!$P$1</f>
        <v>#VALUE!</v>
      </c>
    </row>
    <row r="487" spans="1:12" ht="342" x14ac:dyDescent="0.2">
      <c r="A487" s="34" t="s">
        <v>5083</v>
      </c>
      <c r="B487" s="15" t="s">
        <v>571</v>
      </c>
      <c r="C487" s="15" t="s">
        <v>2609</v>
      </c>
      <c r="D487" s="19"/>
      <c r="E487" s="20" t="e">
        <f>cost!E487*cost!$E$3*cost!$E$2/cost!$P$1</f>
        <v>#VALUE!</v>
      </c>
      <c r="F487" s="13" t="e">
        <f>(cost!F487*cost!$F$3/cost!$P$1)/2</f>
        <v>#VALUE!</v>
      </c>
      <c r="G487" s="13" t="e">
        <f>cost!G487*cost!$G$3*cost!$G$2/cost!$P$1+(cost!F487*cost!$F$3/cost!$P$1)/2</f>
        <v>#VALUE!</v>
      </c>
      <c r="H487" s="13" t="e">
        <f>cost!H487*cost!$H$3*cost!$H$2/cost!$P$1</f>
        <v>#VALUE!</v>
      </c>
      <c r="I487" s="13" t="e">
        <f>cost!I487*cost!$I$3*cost!$I$2/cost!$P$1</f>
        <v>#VALUE!</v>
      </c>
      <c r="J487" s="13" t="e">
        <f>cost!J487*cost!$J$3*cost!$J$2/cost!$P$1</f>
        <v>#VALUE!</v>
      </c>
      <c r="K487" s="13" t="e">
        <f>cost!K487*cost!$K$3/cost!$P$1</f>
        <v>#VALUE!</v>
      </c>
      <c r="L487" s="13" t="e">
        <f>cost!L487*cost!$L$3*cost!$L$2/cost!$P$1</f>
        <v>#VALUE!</v>
      </c>
    </row>
    <row r="488" spans="1:12" ht="144" x14ac:dyDescent="0.2">
      <c r="A488" s="34" t="s">
        <v>5084</v>
      </c>
      <c r="B488" s="15" t="s">
        <v>572</v>
      </c>
      <c r="C488" s="15" t="s">
        <v>2610</v>
      </c>
      <c r="D488" s="19"/>
      <c r="E488" s="20" t="e">
        <f>cost!E488*cost!$E$3*cost!$E$2/cost!$P$1</f>
        <v>#VALUE!</v>
      </c>
      <c r="F488" s="13" t="e">
        <f>(cost!F488*cost!$F$3/cost!$P$1)/2</f>
        <v>#VALUE!</v>
      </c>
      <c r="G488" s="13" t="e">
        <f>cost!G488*cost!$G$3*cost!$G$2/cost!$P$1+(cost!F488*cost!$F$3/cost!$P$1)/2</f>
        <v>#VALUE!</v>
      </c>
      <c r="H488" s="13" t="e">
        <f>cost!H488*cost!$H$3*cost!$H$2/cost!$P$1</f>
        <v>#VALUE!</v>
      </c>
      <c r="I488" s="13" t="e">
        <f>cost!I488*cost!$I$3*cost!$I$2/cost!$P$1</f>
        <v>#VALUE!</v>
      </c>
      <c r="J488" s="13" t="e">
        <f>cost!J488*cost!$J$3*cost!$J$2/cost!$P$1</f>
        <v>#VALUE!</v>
      </c>
      <c r="K488" s="13" t="e">
        <f>cost!K488*cost!$K$3/cost!$P$1</f>
        <v>#VALUE!</v>
      </c>
      <c r="L488" s="13" t="e">
        <f>cost!L488*cost!$L$3*cost!$L$2/cost!$P$1</f>
        <v>#VALUE!</v>
      </c>
    </row>
    <row r="489" spans="1:12" ht="306" x14ac:dyDescent="0.2">
      <c r="A489" s="34" t="s">
        <v>5085</v>
      </c>
      <c r="B489" s="15" t="s">
        <v>573</v>
      </c>
      <c r="C489" s="15" t="s">
        <v>2611</v>
      </c>
      <c r="D489" s="19"/>
      <c r="E489" s="20" t="e">
        <f>cost!E489*cost!$E$3*cost!$E$2/cost!$P$1</f>
        <v>#VALUE!</v>
      </c>
      <c r="F489" s="13" t="e">
        <f>(cost!F489*cost!$F$3/cost!$P$1)/2</f>
        <v>#VALUE!</v>
      </c>
      <c r="G489" s="13" t="e">
        <f>cost!G489*cost!$G$3*cost!$G$2/cost!$P$1+(cost!F489*cost!$F$3/cost!$P$1)/2</f>
        <v>#VALUE!</v>
      </c>
      <c r="H489" s="13" t="e">
        <f>cost!H489*cost!$H$3*cost!$H$2/cost!$P$1</f>
        <v>#VALUE!</v>
      </c>
      <c r="I489" s="13" t="e">
        <f>cost!I489*cost!$I$3*cost!$I$2/cost!$P$1</f>
        <v>#VALUE!</v>
      </c>
      <c r="J489" s="13" t="e">
        <f>cost!J489*cost!$J$3*cost!$J$2/cost!$P$1</f>
        <v>#VALUE!</v>
      </c>
      <c r="K489" s="13" t="e">
        <f>cost!K489*cost!$K$3/cost!$P$1</f>
        <v>#VALUE!</v>
      </c>
      <c r="L489" s="13" t="e">
        <f>cost!L489*cost!$L$3*cost!$L$2/cost!$P$1</f>
        <v>#VALUE!</v>
      </c>
    </row>
    <row r="490" spans="1:12" ht="396" x14ac:dyDescent="0.2">
      <c r="A490" s="34" t="s">
        <v>5086</v>
      </c>
      <c r="B490" s="15" t="s">
        <v>574</v>
      </c>
      <c r="C490" s="15" t="s">
        <v>2612</v>
      </c>
      <c r="D490" s="19"/>
      <c r="E490" s="20" t="e">
        <f>cost!E490*cost!$E$3*cost!$E$2/cost!$P$1</f>
        <v>#VALUE!</v>
      </c>
      <c r="F490" s="13" t="e">
        <f>(cost!F490*cost!$F$3/cost!$P$1)/2</f>
        <v>#VALUE!</v>
      </c>
      <c r="G490" s="13" t="e">
        <f>cost!G490*cost!$G$3*cost!$G$2/cost!$P$1+(cost!F490*cost!$F$3/cost!$P$1)/2</f>
        <v>#VALUE!</v>
      </c>
      <c r="H490" s="13" t="e">
        <f>cost!H490*cost!$H$3*cost!$H$2/cost!$P$1</f>
        <v>#VALUE!</v>
      </c>
      <c r="I490" s="13" t="e">
        <f>cost!I490*cost!$I$3*cost!$I$2/cost!$P$1</f>
        <v>#VALUE!</v>
      </c>
      <c r="J490" s="13" t="e">
        <f>cost!J490*cost!$J$3*cost!$J$2/cost!$P$1</f>
        <v>#VALUE!</v>
      </c>
      <c r="K490" s="13" t="e">
        <f>cost!K490*cost!$K$3/cost!$P$1</f>
        <v>#VALUE!</v>
      </c>
      <c r="L490" s="13" t="e">
        <f>cost!L490*cost!$L$3*cost!$L$2/cost!$P$1</f>
        <v>#VALUE!</v>
      </c>
    </row>
    <row r="491" spans="1:12" ht="108" x14ac:dyDescent="0.2">
      <c r="A491" s="34" t="s">
        <v>5087</v>
      </c>
      <c r="B491" s="15" t="s">
        <v>575</v>
      </c>
      <c r="C491" s="15" t="s">
        <v>2613</v>
      </c>
      <c r="D491" s="19"/>
      <c r="E491" s="20" t="e">
        <f>cost!E491*cost!$E$3*cost!$E$2/cost!$P$1</f>
        <v>#VALUE!</v>
      </c>
      <c r="F491" s="13" t="e">
        <f>(cost!F491*cost!$F$3/cost!$P$1)/2</f>
        <v>#VALUE!</v>
      </c>
      <c r="G491" s="13" t="e">
        <f>cost!G491*cost!$G$3*cost!$G$2/cost!$P$1+(cost!F491*cost!$F$3/cost!$P$1)/2</f>
        <v>#VALUE!</v>
      </c>
      <c r="H491" s="13" t="e">
        <f>cost!H491*cost!$H$3*cost!$H$2/cost!$P$1</f>
        <v>#VALUE!</v>
      </c>
      <c r="I491" s="13" t="e">
        <f>cost!I491*cost!$I$3*cost!$I$2/cost!$P$1</f>
        <v>#VALUE!</v>
      </c>
      <c r="J491" s="13" t="e">
        <f>cost!J491*cost!$J$3*cost!$J$2/cost!$P$1</f>
        <v>#VALUE!</v>
      </c>
      <c r="K491" s="13" t="e">
        <f>cost!K491*cost!$K$3/cost!$P$1</f>
        <v>#VALUE!</v>
      </c>
      <c r="L491" s="13" t="e">
        <f>cost!L491*cost!$L$3*cost!$L$2/cost!$P$1</f>
        <v>#VALUE!</v>
      </c>
    </row>
    <row r="492" spans="1:12" ht="18" x14ac:dyDescent="0.2">
      <c r="A492" s="34" t="s">
        <v>5088</v>
      </c>
      <c r="B492" s="15" t="s">
        <v>223</v>
      </c>
      <c r="C492" s="15" t="s">
        <v>223</v>
      </c>
      <c r="D492" s="19"/>
      <c r="E492" s="20" t="e">
        <f>cost!E492*cost!$E$3*cost!$E$2/cost!$P$1</f>
        <v>#VALUE!</v>
      </c>
      <c r="F492" s="13" t="e">
        <f>(cost!F492*cost!$F$3/cost!$P$1)/2</f>
        <v>#VALUE!</v>
      </c>
      <c r="G492" s="13" t="e">
        <f>cost!G492*cost!$G$3*cost!$G$2/cost!$P$1+(cost!F492*cost!$F$3/cost!$P$1)/2</f>
        <v>#VALUE!</v>
      </c>
      <c r="H492" s="13" t="e">
        <f>cost!H492*cost!$H$3*cost!$H$2/cost!$P$1</f>
        <v>#VALUE!</v>
      </c>
      <c r="I492" s="13" t="e">
        <f>cost!I492*cost!$I$3*cost!$I$2/cost!$P$1</f>
        <v>#VALUE!</v>
      </c>
      <c r="J492" s="13" t="e">
        <f>cost!J492*cost!$J$3*cost!$J$2/cost!$P$1</f>
        <v>#VALUE!</v>
      </c>
      <c r="K492" s="13" t="e">
        <f>cost!K492*cost!$K$3/cost!$P$1</f>
        <v>#VALUE!</v>
      </c>
      <c r="L492" s="13" t="e">
        <f>cost!L492*cost!$L$3*cost!$L$2/cost!$P$1</f>
        <v>#VALUE!</v>
      </c>
    </row>
    <row r="493" spans="1:12" ht="126" x14ac:dyDescent="0.2">
      <c r="A493" s="34" t="s">
        <v>5089</v>
      </c>
      <c r="B493" s="15" t="s">
        <v>576</v>
      </c>
      <c r="C493" s="15" t="s">
        <v>2614</v>
      </c>
      <c r="D493" s="19"/>
      <c r="E493" s="20" t="e">
        <f>cost!E493*cost!$E$3*cost!$E$2/cost!$P$1</f>
        <v>#VALUE!</v>
      </c>
      <c r="F493" s="13" t="e">
        <f>(cost!F493*cost!$F$3/cost!$P$1)/2</f>
        <v>#VALUE!</v>
      </c>
      <c r="G493" s="13" t="e">
        <f>cost!G493*cost!$G$3*cost!$G$2/cost!$P$1+(cost!F493*cost!$F$3/cost!$P$1)/2</f>
        <v>#VALUE!</v>
      </c>
      <c r="H493" s="13" t="e">
        <f>cost!H493*cost!$H$3*cost!$H$2/cost!$P$1</f>
        <v>#VALUE!</v>
      </c>
      <c r="I493" s="13" t="e">
        <f>cost!I493*cost!$I$3*cost!$I$2/cost!$P$1</f>
        <v>#VALUE!</v>
      </c>
      <c r="J493" s="13" t="e">
        <f>cost!J493*cost!$J$3*cost!$J$2/cost!$P$1</f>
        <v>#VALUE!</v>
      </c>
      <c r="K493" s="13" t="e">
        <f>cost!K493*cost!$K$3/cost!$P$1</f>
        <v>#VALUE!</v>
      </c>
      <c r="L493" s="13" t="e">
        <f>cost!L493*cost!$L$3*cost!$L$2/cost!$P$1</f>
        <v>#VALUE!</v>
      </c>
    </row>
    <row r="494" spans="1:12" ht="54" x14ac:dyDescent="0.2">
      <c r="A494" s="35" t="s">
        <v>5090</v>
      </c>
      <c r="B494" s="15" t="s">
        <v>5</v>
      </c>
      <c r="C494" s="15" t="s">
        <v>2615</v>
      </c>
      <c r="D494" s="19"/>
      <c r="E494" s="20">
        <f>cost!E494*cost!$E$3*cost!$E$2/cost!$P$1</f>
        <v>0</v>
      </c>
      <c r="F494" s="13">
        <f>(cost!F494*cost!$F$3/cost!$P$1)/2</f>
        <v>0</v>
      </c>
      <c r="G494" s="13">
        <f>cost!G494*cost!$G$3*cost!$G$2/cost!$P$1+(cost!F494*cost!$F$3/cost!$P$1)/2</f>
        <v>0</v>
      </c>
      <c r="H494" s="13">
        <f>cost!H494*cost!$H$3*cost!$H$2/cost!$P$1</f>
        <v>0</v>
      </c>
      <c r="I494" s="13">
        <f>cost!I494*cost!$I$3*cost!$I$2/cost!$P$1</f>
        <v>0</v>
      </c>
      <c r="J494" s="13">
        <f>cost!J494*cost!$J$3*cost!$J$2/cost!$P$1</f>
        <v>98.932050000000018</v>
      </c>
      <c r="K494" s="13">
        <f>cost!K494*cost!$K$3/cost!$P$1</f>
        <v>0</v>
      </c>
      <c r="L494" s="13">
        <f>cost!L494*cost!$L$3*cost!$L$2/cost!$P$1</f>
        <v>172.39575749985266</v>
      </c>
    </row>
    <row r="495" spans="1:12" ht="126" x14ac:dyDescent="0.2">
      <c r="A495" s="35" t="s">
        <v>5091</v>
      </c>
      <c r="B495" s="15" t="s">
        <v>10</v>
      </c>
      <c r="C495" s="15" t="s">
        <v>2616</v>
      </c>
      <c r="D495" s="19"/>
      <c r="E495" s="20">
        <f>cost!E495*cost!$E$3*cost!$E$2/cost!$P$1</f>
        <v>0</v>
      </c>
      <c r="F495" s="13">
        <f>(cost!F495*cost!$F$3/cost!$P$1)/2</f>
        <v>0</v>
      </c>
      <c r="G495" s="13">
        <f>cost!G495*cost!$G$3*cost!$G$2/cost!$P$1+(cost!F495*cost!$F$3/cost!$P$1)/2</f>
        <v>0</v>
      </c>
      <c r="H495" s="13">
        <f>cost!H495*cost!$H$3*cost!$H$2/cost!$P$1</f>
        <v>0</v>
      </c>
      <c r="I495" s="13">
        <f>cost!I495*cost!$I$3*cost!$I$2/cost!$P$1</f>
        <v>0</v>
      </c>
      <c r="J495" s="13">
        <f>cost!J495*cost!$J$3*cost!$J$2/cost!$P$1</f>
        <v>38.513513513513509</v>
      </c>
      <c r="K495" s="13">
        <f>cost!K495*cost!$K$3/cost!$P$1</f>
        <v>30.27027027027027</v>
      </c>
      <c r="L495" s="13">
        <f>cost!L495*cost!$L$3*cost!$L$2/cost!$P$1</f>
        <v>320</v>
      </c>
    </row>
    <row r="496" spans="1:12" ht="108" x14ac:dyDescent="0.2">
      <c r="A496" s="35" t="s">
        <v>5092</v>
      </c>
      <c r="B496" s="15" t="s">
        <v>577</v>
      </c>
      <c r="C496" s="15" t="s">
        <v>2617</v>
      </c>
      <c r="D496" s="19"/>
      <c r="E496" s="20" t="e">
        <f>cost!E496*cost!$E$3*cost!$E$2/cost!$P$1</f>
        <v>#VALUE!</v>
      </c>
      <c r="F496" s="13" t="e">
        <f>(cost!F496*cost!$F$3/cost!$P$1)/2</f>
        <v>#VALUE!</v>
      </c>
      <c r="G496" s="13" t="e">
        <f>cost!G496*cost!$G$3*cost!$G$2/cost!$P$1+(cost!F496*cost!$F$3/cost!$P$1)/2</f>
        <v>#VALUE!</v>
      </c>
      <c r="H496" s="13" t="e">
        <f>cost!H496*cost!$H$3*cost!$H$2/cost!$P$1</f>
        <v>#VALUE!</v>
      </c>
      <c r="I496" s="13" t="e">
        <f>cost!I496*cost!$I$3*cost!$I$2/cost!$P$1</f>
        <v>#VALUE!</v>
      </c>
      <c r="J496" s="13" t="e">
        <f>cost!J496*cost!$J$3*cost!$J$2/cost!$P$1</f>
        <v>#VALUE!</v>
      </c>
      <c r="K496" s="13" t="e">
        <f>cost!K496*cost!$K$3/cost!$P$1</f>
        <v>#VALUE!</v>
      </c>
      <c r="L496" s="13" t="e">
        <f>cost!L496*cost!$L$3*cost!$L$2/cost!$P$1</f>
        <v>#VALUE!</v>
      </c>
    </row>
    <row r="497" spans="1:12" ht="108" x14ac:dyDescent="0.2">
      <c r="A497" s="35" t="s">
        <v>5093</v>
      </c>
      <c r="B497" s="15" t="s">
        <v>578</v>
      </c>
      <c r="C497" s="15" t="s">
        <v>2618</v>
      </c>
      <c r="D497" s="19"/>
      <c r="E497" s="20" t="e">
        <f>cost!E497*cost!$E$3*cost!$E$2/cost!$P$1</f>
        <v>#VALUE!</v>
      </c>
      <c r="F497" s="13" t="e">
        <f>(cost!F497*cost!$F$3/cost!$P$1)/2</f>
        <v>#VALUE!</v>
      </c>
      <c r="G497" s="13" t="e">
        <f>cost!G497*cost!$G$3*cost!$G$2/cost!$P$1+(cost!F497*cost!$F$3/cost!$P$1)/2</f>
        <v>#VALUE!</v>
      </c>
      <c r="H497" s="13" t="e">
        <f>cost!H497*cost!$H$3*cost!$H$2/cost!$P$1</f>
        <v>#VALUE!</v>
      </c>
      <c r="I497" s="13" t="e">
        <f>cost!I497*cost!$I$3*cost!$I$2/cost!$P$1</f>
        <v>#VALUE!</v>
      </c>
      <c r="J497" s="13" t="e">
        <f>cost!J497*cost!$J$3*cost!$J$2/cost!$P$1</f>
        <v>#VALUE!</v>
      </c>
      <c r="K497" s="13" t="e">
        <f>cost!K497*cost!$K$3/cost!$P$1</f>
        <v>#VALUE!</v>
      </c>
      <c r="L497" s="13" t="e">
        <f>cost!L497*cost!$L$3*cost!$L$2/cost!$P$1</f>
        <v>#VALUE!</v>
      </c>
    </row>
    <row r="498" spans="1:12" ht="72" x14ac:dyDescent="0.2">
      <c r="A498" s="35" t="s">
        <v>5094</v>
      </c>
      <c r="B498" s="15" t="s">
        <v>119</v>
      </c>
      <c r="C498" s="15" t="s">
        <v>2619</v>
      </c>
      <c r="D498" s="19"/>
      <c r="E498" s="20">
        <f>cost!E498*cost!$E$3*cost!$E$2/cost!$P$1</f>
        <v>0</v>
      </c>
      <c r="F498" s="13">
        <f>(cost!F498*cost!$F$3/cost!$P$1)/2</f>
        <v>0</v>
      </c>
      <c r="G498" s="13">
        <f>cost!G498*cost!$G$3*cost!$G$2/cost!$P$1+(cost!F498*cost!$F$3/cost!$P$1)/2</f>
        <v>0</v>
      </c>
      <c r="H498" s="13">
        <f>cost!H498*cost!$H$3*cost!$H$2/cost!$P$1</f>
        <v>32.972972972972968</v>
      </c>
      <c r="I498" s="13">
        <f>cost!I498*cost!$I$3*cost!$I$2/cost!$P$1</f>
        <v>0</v>
      </c>
      <c r="J498" s="13">
        <f>cost!J498*cost!$J$3*cost!$J$2/cost!$P$1</f>
        <v>638.42624999999998</v>
      </c>
      <c r="K498" s="13">
        <f>cost!K498*cost!$K$3/cost!$P$1</f>
        <v>7796.8695000000007</v>
      </c>
      <c r="L498" s="13">
        <f>cost!L498*cost!$L$3*cost!$L$2/cost!$P$1</f>
        <v>4097.3490899982316</v>
      </c>
    </row>
    <row r="499" spans="1:12" ht="306" x14ac:dyDescent="0.2">
      <c r="A499" s="35" t="s">
        <v>5095</v>
      </c>
      <c r="B499" s="15" t="s">
        <v>579</v>
      </c>
      <c r="C499" s="15" t="s">
        <v>2620</v>
      </c>
      <c r="D499" s="19"/>
      <c r="E499" s="20" t="e">
        <f>cost!E499*cost!$E$3*cost!$E$2/cost!$P$1</f>
        <v>#VALUE!</v>
      </c>
      <c r="F499" s="13" t="e">
        <f>(cost!F499*cost!$F$3/cost!$P$1)/2</f>
        <v>#VALUE!</v>
      </c>
      <c r="G499" s="13" t="e">
        <f>cost!G499*cost!$G$3*cost!$G$2/cost!$P$1+(cost!F499*cost!$F$3/cost!$P$1)/2</f>
        <v>#VALUE!</v>
      </c>
      <c r="H499" s="13" t="e">
        <f>cost!H499*cost!$H$3*cost!$H$2/cost!$P$1</f>
        <v>#VALUE!</v>
      </c>
      <c r="I499" s="13" t="e">
        <f>cost!I499*cost!$I$3*cost!$I$2/cost!$P$1</f>
        <v>#VALUE!</v>
      </c>
      <c r="J499" s="13" t="e">
        <f>cost!J499*cost!$J$3*cost!$J$2/cost!$P$1</f>
        <v>#VALUE!</v>
      </c>
      <c r="K499" s="13" t="e">
        <f>cost!K499*cost!$K$3/cost!$P$1</f>
        <v>#VALUE!</v>
      </c>
      <c r="L499" s="13" t="e">
        <f>cost!L499*cost!$L$3*cost!$L$2/cost!$P$1</f>
        <v>#VALUE!</v>
      </c>
    </row>
    <row r="500" spans="1:12" ht="36" x14ac:dyDescent="0.2">
      <c r="A500" s="35" t="s">
        <v>5096</v>
      </c>
      <c r="B500" s="15" t="s">
        <v>580</v>
      </c>
      <c r="C500" s="15" t="s">
        <v>2621</v>
      </c>
      <c r="D500" s="19"/>
      <c r="E500" s="20" t="e">
        <f>cost!E500*cost!$E$3*cost!$E$2/cost!$P$1</f>
        <v>#VALUE!</v>
      </c>
      <c r="F500" s="13" t="e">
        <f>(cost!F500*cost!$F$3/cost!$P$1)/2</f>
        <v>#VALUE!</v>
      </c>
      <c r="G500" s="13" t="e">
        <f>cost!G500*cost!$G$3*cost!$G$2/cost!$P$1+(cost!F500*cost!$F$3/cost!$P$1)/2</f>
        <v>#VALUE!</v>
      </c>
      <c r="H500" s="13" t="e">
        <f>cost!H500*cost!$H$3*cost!$H$2/cost!$P$1</f>
        <v>#VALUE!</v>
      </c>
      <c r="I500" s="13" t="e">
        <f>cost!I500*cost!$I$3*cost!$I$2/cost!$P$1</f>
        <v>#VALUE!</v>
      </c>
      <c r="J500" s="13" t="e">
        <f>cost!J500*cost!$J$3*cost!$J$2/cost!$P$1</f>
        <v>#VALUE!</v>
      </c>
      <c r="K500" s="13" t="e">
        <f>cost!K500*cost!$K$3/cost!$P$1</f>
        <v>#VALUE!</v>
      </c>
      <c r="L500" s="13" t="e">
        <f>cost!L500*cost!$L$3*cost!$L$2/cost!$P$1</f>
        <v>#VALUE!</v>
      </c>
    </row>
    <row r="501" spans="1:12" ht="180" x14ac:dyDescent="0.2">
      <c r="A501" s="35" t="s">
        <v>5097</v>
      </c>
      <c r="B501" s="15" t="s">
        <v>581</v>
      </c>
      <c r="C501" s="15" t="s">
        <v>2622</v>
      </c>
      <c r="D501" s="19"/>
      <c r="E501" s="20">
        <f>cost!E501*cost!$E$3*cost!$E$2/cost!$P$1</f>
        <v>0</v>
      </c>
      <c r="F501" s="13">
        <f>(cost!F501*cost!$F$3/cost!$P$1)/2</f>
        <v>0</v>
      </c>
      <c r="G501" s="13">
        <f>cost!G501*cost!$G$3*cost!$G$2/cost!$P$1+(cost!F501*cost!$F$3/cost!$P$1)/2</f>
        <v>0</v>
      </c>
      <c r="H501" s="13">
        <f>cost!H501*cost!$H$3*cost!$H$2/cost!$P$1</f>
        <v>0</v>
      </c>
      <c r="I501" s="13">
        <f>cost!I501*cost!$I$3*cost!$I$2/cost!$P$1</f>
        <v>0</v>
      </c>
      <c r="J501" s="13">
        <f>cost!J501*cost!$J$3*cost!$J$2/cost!$P$1</f>
        <v>176.39999999999998</v>
      </c>
      <c r="K501" s="13">
        <f>cost!K501*cost!$K$3/cost!$P$1</f>
        <v>1483.6815000000001</v>
      </c>
      <c r="L501" s="13">
        <f>cost!L501*cost!$L$3*cost!$L$2/cost!$P$1</f>
        <v>1816.5498179996462</v>
      </c>
    </row>
    <row r="502" spans="1:12" ht="36" x14ac:dyDescent="0.2">
      <c r="A502" s="35" t="s">
        <v>5098</v>
      </c>
      <c r="B502" s="15" t="s">
        <v>582</v>
      </c>
      <c r="C502" s="15" t="s">
        <v>2623</v>
      </c>
      <c r="D502" s="19"/>
      <c r="E502" s="20">
        <f>cost!E502*cost!$E$3*cost!$E$2/cost!$P$1</f>
        <v>0</v>
      </c>
      <c r="F502" s="13">
        <f>(cost!F502*cost!$F$3/cost!$P$1)/2</f>
        <v>0</v>
      </c>
      <c r="G502" s="13">
        <f>cost!G502*cost!$G$3*cost!$G$2/cost!$P$1+(cost!F502*cost!$F$3/cost!$P$1)/2</f>
        <v>0</v>
      </c>
      <c r="H502" s="13">
        <f>cost!H502*cost!$H$3*cost!$H$2/cost!$P$1</f>
        <v>0</v>
      </c>
      <c r="I502" s="13">
        <f>cost!I502*cost!$I$3*cost!$I$2/cost!$P$1</f>
        <v>0</v>
      </c>
      <c r="J502" s="13">
        <f>cost!J502*cost!$J$3*cost!$J$2/cost!$P$1</f>
        <v>0</v>
      </c>
      <c r="K502" s="13">
        <f>cost!K502*cost!$K$3/cost!$P$1</f>
        <v>0</v>
      </c>
      <c r="L502" s="13">
        <f>cost!L502*cost!$L$3*cost!$L$2/cost!$P$1</f>
        <v>0</v>
      </c>
    </row>
    <row r="503" spans="1:12" ht="18" x14ac:dyDescent="0.2">
      <c r="A503" s="35" t="s">
        <v>5099</v>
      </c>
      <c r="B503" s="15" t="s">
        <v>223</v>
      </c>
      <c r="C503" s="15" t="s">
        <v>223</v>
      </c>
      <c r="D503" s="19"/>
      <c r="E503" s="20" t="e">
        <f>cost!E503*cost!$E$3*cost!$E$2/cost!$P$1</f>
        <v>#VALUE!</v>
      </c>
      <c r="F503" s="13" t="e">
        <f>(cost!F503*cost!$F$3/cost!$P$1)/2</f>
        <v>#VALUE!</v>
      </c>
      <c r="G503" s="13" t="e">
        <f>cost!G503*cost!$G$3*cost!$G$2/cost!$P$1+(cost!F503*cost!$F$3/cost!$P$1)/2</f>
        <v>#VALUE!</v>
      </c>
      <c r="H503" s="13" t="e">
        <f>cost!H503*cost!$H$3*cost!$H$2/cost!$P$1</f>
        <v>#VALUE!</v>
      </c>
      <c r="I503" s="13" t="e">
        <f>cost!I503*cost!$I$3*cost!$I$2/cost!$P$1</f>
        <v>#VALUE!</v>
      </c>
      <c r="J503" s="13" t="e">
        <f>cost!J503*cost!$J$3*cost!$J$2/cost!$P$1</f>
        <v>#VALUE!</v>
      </c>
      <c r="K503" s="13" t="e">
        <f>cost!K503*cost!$K$3/cost!$P$1</f>
        <v>#VALUE!</v>
      </c>
      <c r="L503" s="13" t="e">
        <f>cost!L503*cost!$L$3*cost!$L$2/cost!$P$1</f>
        <v>#VALUE!</v>
      </c>
    </row>
    <row r="504" spans="1:12" ht="216" x14ac:dyDescent="0.2">
      <c r="A504" s="35" t="s">
        <v>5100</v>
      </c>
      <c r="B504" s="15" t="s">
        <v>583</v>
      </c>
      <c r="C504" s="15" t="s">
        <v>2624</v>
      </c>
      <c r="D504" s="19"/>
      <c r="E504" s="20">
        <f>cost!E504*cost!$E$3*cost!$E$2/cost!$P$1</f>
        <v>0</v>
      </c>
      <c r="F504" s="13">
        <f>(cost!F504*cost!$F$3/cost!$P$1)/2</f>
        <v>0</v>
      </c>
      <c r="G504" s="13">
        <f>cost!G504*cost!$G$3*cost!$G$2/cost!$P$1+(cost!F504*cost!$F$3/cost!$P$1)/2</f>
        <v>0</v>
      </c>
      <c r="H504" s="13">
        <f>cost!H504*cost!$H$3*cost!$H$2/cost!$P$1</f>
        <v>0</v>
      </c>
      <c r="I504" s="13">
        <f>cost!I504*cost!$I$3*cost!$I$2/cost!$P$1</f>
        <v>0</v>
      </c>
      <c r="J504" s="13">
        <f>cost!J504*cost!$J$3*cost!$J$2/cost!$P$1</f>
        <v>581.01749999999993</v>
      </c>
      <c r="K504" s="13">
        <f>cost!K504*cost!$K$3/cost!$P$1</f>
        <v>3081.5714999999996</v>
      </c>
      <c r="L504" s="13">
        <f>cost!L504*cost!$L$3*cost!$L$2/cost!$P$1</f>
        <v>2645.4162419991749</v>
      </c>
    </row>
    <row r="505" spans="1:12" ht="36" x14ac:dyDescent="0.2">
      <c r="A505" s="35" t="s">
        <v>5101</v>
      </c>
      <c r="B505" s="15" t="s">
        <v>584</v>
      </c>
      <c r="C505" s="15" t="s">
        <v>2625</v>
      </c>
      <c r="D505" s="19"/>
      <c r="E505" s="20">
        <f>cost!E505*cost!$E$3*cost!$E$2/cost!$P$1</f>
        <v>0</v>
      </c>
      <c r="F505" s="13">
        <f>(cost!F505*cost!$F$3/cost!$P$1)/2</f>
        <v>0</v>
      </c>
      <c r="G505" s="13">
        <f>cost!G505*cost!$G$3*cost!$G$2/cost!$P$1+(cost!F505*cost!$F$3/cost!$P$1)/2</f>
        <v>0</v>
      </c>
      <c r="H505" s="13">
        <f>cost!H505*cost!$H$3*cost!$H$2/cost!$P$1</f>
        <v>0</v>
      </c>
      <c r="I505" s="13">
        <f>cost!I505*cost!$I$3*cost!$I$2/cost!$P$1</f>
        <v>0</v>
      </c>
      <c r="J505" s="13">
        <f>cost!J505*cost!$J$3*cost!$J$2/cost!$P$1</f>
        <v>59.525549999999996</v>
      </c>
      <c r="K505" s="13">
        <f>cost!K505*cost!$K$3/cost!$P$1</f>
        <v>255.20250000000001</v>
      </c>
      <c r="L505" s="13">
        <f>cost!L505*cost!$L$3*cost!$L$2/cost!$P$1</f>
        <v>172.04160599988217</v>
      </c>
    </row>
    <row r="506" spans="1:12" ht="198" x14ac:dyDescent="0.2">
      <c r="A506" s="35" t="s">
        <v>5102</v>
      </c>
      <c r="B506" s="15" t="s">
        <v>585</v>
      </c>
      <c r="C506" s="15" t="s">
        <v>2626</v>
      </c>
      <c r="D506" s="19"/>
      <c r="E506" s="20" t="e">
        <f>cost!E506*cost!$E$3*cost!$E$2/cost!$P$1</f>
        <v>#VALUE!</v>
      </c>
      <c r="F506" s="13" t="e">
        <f>(cost!F506*cost!$F$3/cost!$P$1)/2</f>
        <v>#VALUE!</v>
      </c>
      <c r="G506" s="13" t="e">
        <f>cost!G506*cost!$G$3*cost!$G$2/cost!$P$1+(cost!F506*cost!$F$3/cost!$P$1)/2</f>
        <v>#VALUE!</v>
      </c>
      <c r="H506" s="13" t="e">
        <f>cost!H506*cost!$H$3*cost!$H$2/cost!$P$1</f>
        <v>#VALUE!</v>
      </c>
      <c r="I506" s="13" t="e">
        <f>cost!I506*cost!$I$3*cost!$I$2/cost!$P$1</f>
        <v>#VALUE!</v>
      </c>
      <c r="J506" s="13" t="e">
        <f>cost!J506*cost!$J$3*cost!$J$2/cost!$P$1</f>
        <v>#VALUE!</v>
      </c>
      <c r="K506" s="13" t="e">
        <f>cost!K506*cost!$K$3/cost!$P$1</f>
        <v>#VALUE!</v>
      </c>
      <c r="L506" s="13" t="e">
        <f>cost!L506*cost!$L$3*cost!$L$2/cost!$P$1</f>
        <v>#VALUE!</v>
      </c>
    </row>
    <row r="507" spans="1:12" ht="144" x14ac:dyDescent="0.2">
      <c r="A507" s="35" t="s">
        <v>5103</v>
      </c>
      <c r="B507" s="15" t="s">
        <v>586</v>
      </c>
      <c r="C507" s="15" t="s">
        <v>2627</v>
      </c>
      <c r="D507" s="19"/>
      <c r="E507" s="20" t="e">
        <f>cost!E507*cost!$E$3*cost!$E$2/cost!$P$1</f>
        <v>#VALUE!</v>
      </c>
      <c r="F507" s="13" t="e">
        <f>(cost!F507*cost!$F$3/cost!$P$1)/2</f>
        <v>#VALUE!</v>
      </c>
      <c r="G507" s="13" t="e">
        <f>cost!G507*cost!$G$3*cost!$G$2/cost!$P$1+(cost!F507*cost!$F$3/cost!$P$1)/2</f>
        <v>#VALUE!</v>
      </c>
      <c r="H507" s="13" t="e">
        <f>cost!H507*cost!$H$3*cost!$H$2/cost!$P$1</f>
        <v>#VALUE!</v>
      </c>
      <c r="I507" s="13" t="e">
        <f>cost!I507*cost!$I$3*cost!$I$2/cost!$P$1</f>
        <v>#VALUE!</v>
      </c>
      <c r="J507" s="13" t="e">
        <f>cost!J507*cost!$J$3*cost!$J$2/cost!$P$1</f>
        <v>#VALUE!</v>
      </c>
      <c r="K507" s="13" t="e">
        <f>cost!K507*cost!$K$3/cost!$P$1</f>
        <v>#VALUE!</v>
      </c>
      <c r="L507" s="13" t="e">
        <f>cost!L507*cost!$L$3*cost!$L$2/cost!$P$1</f>
        <v>#VALUE!</v>
      </c>
    </row>
    <row r="508" spans="1:12" ht="18" x14ac:dyDescent="0.2">
      <c r="A508" s="35" t="s">
        <v>5104</v>
      </c>
      <c r="B508" s="15" t="s">
        <v>223</v>
      </c>
      <c r="C508" s="15" t="s">
        <v>223</v>
      </c>
      <c r="D508" s="19"/>
      <c r="E508" s="20" t="e">
        <f>cost!E508*cost!$E$3*cost!$E$2/cost!$P$1</f>
        <v>#VALUE!</v>
      </c>
      <c r="F508" s="13" t="e">
        <f>(cost!F508*cost!$F$3/cost!$P$1)/2</f>
        <v>#VALUE!</v>
      </c>
      <c r="G508" s="13" t="e">
        <f>cost!G508*cost!$G$3*cost!$G$2/cost!$P$1+(cost!F508*cost!$F$3/cost!$P$1)/2</f>
        <v>#VALUE!</v>
      </c>
      <c r="H508" s="13" t="e">
        <f>cost!H508*cost!$H$3*cost!$H$2/cost!$P$1</f>
        <v>#VALUE!</v>
      </c>
      <c r="I508" s="13" t="e">
        <f>cost!I508*cost!$I$3*cost!$I$2/cost!$P$1</f>
        <v>#VALUE!</v>
      </c>
      <c r="J508" s="13" t="e">
        <f>cost!J508*cost!$J$3*cost!$J$2/cost!$P$1</f>
        <v>#VALUE!</v>
      </c>
      <c r="K508" s="13" t="e">
        <f>cost!K508*cost!$K$3/cost!$P$1</f>
        <v>#VALUE!</v>
      </c>
      <c r="L508" s="13" t="e">
        <f>cost!L508*cost!$L$3*cost!$L$2/cost!$P$1</f>
        <v>#VALUE!</v>
      </c>
    </row>
    <row r="509" spans="1:12" ht="36" x14ac:dyDescent="0.2">
      <c r="A509" s="35" t="s">
        <v>5105</v>
      </c>
      <c r="B509" s="15" t="s">
        <v>587</v>
      </c>
      <c r="C509" s="15" t="s">
        <v>2628</v>
      </c>
      <c r="D509" s="19"/>
      <c r="E509" s="20" t="e">
        <f>cost!E509*cost!$E$3*cost!$E$2/cost!$P$1</f>
        <v>#VALUE!</v>
      </c>
      <c r="F509" s="13" t="e">
        <f>(cost!F509*cost!$F$3/cost!$P$1)/2</f>
        <v>#VALUE!</v>
      </c>
      <c r="G509" s="13" t="e">
        <f>cost!G509*cost!$G$3*cost!$G$2/cost!$P$1+(cost!F509*cost!$F$3/cost!$P$1)/2</f>
        <v>#VALUE!</v>
      </c>
      <c r="H509" s="13" t="e">
        <f>cost!H509*cost!$H$3*cost!$H$2/cost!$P$1</f>
        <v>#VALUE!</v>
      </c>
      <c r="I509" s="13" t="e">
        <f>cost!I509*cost!$I$3*cost!$I$2/cost!$P$1</f>
        <v>#VALUE!</v>
      </c>
      <c r="J509" s="13" t="e">
        <f>cost!J509*cost!$J$3*cost!$J$2/cost!$P$1</f>
        <v>#VALUE!</v>
      </c>
      <c r="K509" s="13" t="e">
        <f>cost!K509*cost!$K$3/cost!$P$1</f>
        <v>#VALUE!</v>
      </c>
      <c r="L509" s="13" t="e">
        <f>cost!L509*cost!$L$3*cost!$L$2/cost!$P$1</f>
        <v>#VALUE!</v>
      </c>
    </row>
    <row r="510" spans="1:12" ht="72" x14ac:dyDescent="0.2">
      <c r="A510" s="35" t="s">
        <v>5106</v>
      </c>
      <c r="B510" s="15" t="s">
        <v>588</v>
      </c>
      <c r="C510" s="15" t="s">
        <v>2629</v>
      </c>
      <c r="D510" s="19"/>
      <c r="E510" s="20" t="e">
        <f>cost!E510*cost!$E$3*cost!$E$2/cost!$P$1</f>
        <v>#VALUE!</v>
      </c>
      <c r="F510" s="13" t="e">
        <f>(cost!F510*cost!$F$3/cost!$P$1)/2</f>
        <v>#VALUE!</v>
      </c>
      <c r="G510" s="13" t="e">
        <f>cost!G510*cost!$G$3*cost!$G$2/cost!$P$1+(cost!F510*cost!$F$3/cost!$P$1)/2</f>
        <v>#VALUE!</v>
      </c>
      <c r="H510" s="13" t="e">
        <f>cost!H510*cost!$H$3*cost!$H$2/cost!$P$1</f>
        <v>#VALUE!</v>
      </c>
      <c r="I510" s="13" t="e">
        <f>cost!I510*cost!$I$3*cost!$I$2/cost!$P$1</f>
        <v>#VALUE!</v>
      </c>
      <c r="J510" s="13" t="e">
        <f>cost!J510*cost!$J$3*cost!$J$2/cost!$P$1</f>
        <v>#VALUE!</v>
      </c>
      <c r="K510" s="13" t="e">
        <f>cost!K510*cost!$K$3/cost!$P$1</f>
        <v>#VALUE!</v>
      </c>
      <c r="L510" s="13" t="e">
        <f>cost!L510*cost!$L$3*cost!$L$2/cost!$P$1</f>
        <v>#VALUE!</v>
      </c>
    </row>
    <row r="511" spans="1:12" ht="90" x14ac:dyDescent="0.2">
      <c r="A511" s="35" t="s">
        <v>5107</v>
      </c>
      <c r="B511" s="15" t="s">
        <v>589</v>
      </c>
      <c r="C511" s="15" t="s">
        <v>2630</v>
      </c>
      <c r="D511" s="19"/>
      <c r="E511" s="20">
        <f>cost!E511*cost!$E$3*cost!$E$2/cost!$P$1</f>
        <v>0</v>
      </c>
      <c r="F511" s="13">
        <f>(cost!F511*cost!$F$3/cost!$P$1)/2</f>
        <v>0</v>
      </c>
      <c r="G511" s="13">
        <f>cost!G511*cost!$G$3*cost!$G$2/cost!$P$1+(cost!F511*cost!$F$3/cost!$P$1)/2</f>
        <v>0</v>
      </c>
      <c r="H511" s="13">
        <f>cost!H511*cost!$H$3*cost!$H$2/cost!$P$1</f>
        <v>0</v>
      </c>
      <c r="I511" s="13">
        <f>cost!I511*cost!$I$3*cost!$I$2/cost!$P$1</f>
        <v>0</v>
      </c>
      <c r="J511" s="13">
        <f>cost!J511*cost!$J$3*cost!$J$2/cost!$P$1</f>
        <v>196.56</v>
      </c>
      <c r="K511" s="13">
        <f>cost!K511*cost!$K$3/cost!$P$1</f>
        <v>1620.4965000000002</v>
      </c>
      <c r="L511" s="13">
        <f>cost!L511*cost!$L$3*cost!$L$2/cost!$P$1</f>
        <v>1713.6</v>
      </c>
    </row>
    <row r="512" spans="1:12" ht="180" x14ac:dyDescent="0.2">
      <c r="A512" s="35" t="s">
        <v>5108</v>
      </c>
      <c r="B512" s="15" t="s">
        <v>120</v>
      </c>
      <c r="C512" s="15" t="s">
        <v>2631</v>
      </c>
      <c r="D512" s="19"/>
      <c r="E512" s="20">
        <f>cost!E512*cost!$E$3*cost!$E$2/cost!$P$1</f>
        <v>0</v>
      </c>
      <c r="F512" s="13">
        <f>(cost!F512*cost!$F$3/cost!$P$1)/2</f>
        <v>0</v>
      </c>
      <c r="G512" s="13">
        <f>cost!G512*cost!$G$3*cost!$G$2/cost!$P$1+(cost!F512*cost!$F$3/cost!$P$1)/2</f>
        <v>0</v>
      </c>
      <c r="H512" s="13">
        <f>cost!H512*cost!$H$3*cost!$H$2/cost!$P$1</f>
        <v>32.972972972972968</v>
      </c>
      <c r="I512" s="13">
        <f>cost!I512*cost!$I$3*cost!$I$2/cost!$P$1</f>
        <v>0</v>
      </c>
      <c r="J512" s="13">
        <f>cost!J512*cost!$J$3*cost!$J$2/cost!$P$1</f>
        <v>529.98749999999995</v>
      </c>
      <c r="K512" s="13">
        <f>cost!K512*cost!$K$3/cost!$P$1</f>
        <v>3392.7075</v>
      </c>
      <c r="L512" s="13">
        <f>cost!L512*cost!$L$3*cost!$L$2/cost!$P$1</f>
        <v>1457.4996359992927</v>
      </c>
    </row>
    <row r="513" spans="1:12" ht="72" x14ac:dyDescent="0.2">
      <c r="A513" s="35" t="s">
        <v>5109</v>
      </c>
      <c r="B513" s="15" t="s">
        <v>590</v>
      </c>
      <c r="C513" s="15" t="s">
        <v>2632</v>
      </c>
      <c r="D513" s="19"/>
      <c r="E513" s="20">
        <f>cost!E513*cost!$E$3*cost!$E$2/cost!$P$1</f>
        <v>0</v>
      </c>
      <c r="F513" s="13">
        <f>(cost!F513*cost!$F$3/cost!$P$1)/2</f>
        <v>0</v>
      </c>
      <c r="G513" s="13">
        <f>cost!G513*cost!$G$3*cost!$G$2/cost!$P$1+(cost!F513*cost!$F$3/cost!$P$1)/2</f>
        <v>0</v>
      </c>
      <c r="H513" s="13">
        <f>cost!H513*cost!$H$3*cost!$H$2/cost!$P$1</f>
        <v>32.972972972972968</v>
      </c>
      <c r="I513" s="13">
        <f>cost!I513*cost!$I$3*cost!$I$2/cost!$P$1</f>
        <v>0</v>
      </c>
      <c r="J513" s="13">
        <f>cost!J513*cost!$J$3*cost!$J$2/cost!$P$1</f>
        <v>434.93624999999997</v>
      </c>
      <c r="K513" s="13">
        <f>cost!K513*cost!$K$3/cost!$P$1</f>
        <v>1218.5775000000001</v>
      </c>
      <c r="L513" s="13">
        <f>cost!L513*cost!$L$3*cost!$L$2/cost!$P$1</f>
        <v>1109.5830299994107</v>
      </c>
    </row>
    <row r="514" spans="1:12" ht="108" x14ac:dyDescent="0.2">
      <c r="A514" s="35" t="s">
        <v>5110</v>
      </c>
      <c r="B514" s="15" t="s">
        <v>124</v>
      </c>
      <c r="C514" s="15" t="s">
        <v>2633</v>
      </c>
      <c r="D514" s="19"/>
      <c r="E514" s="20">
        <f>cost!E514*cost!$E$3*cost!$E$2/cost!$P$1</f>
        <v>0</v>
      </c>
      <c r="F514" s="13">
        <f>(cost!F514*cost!$F$3/cost!$P$1)/2</f>
        <v>0</v>
      </c>
      <c r="G514" s="13">
        <f>cost!G514*cost!$G$3*cost!$G$2/cost!$P$1+(cost!F514*cost!$F$3/cost!$P$1)/2</f>
        <v>0</v>
      </c>
      <c r="H514" s="13">
        <f>cost!H514*cost!$H$3*cost!$H$2/cost!$P$1</f>
        <v>0</v>
      </c>
      <c r="I514" s="13">
        <f>cost!I514*cost!$I$3*cost!$I$2/cost!$P$1</f>
        <v>0</v>
      </c>
      <c r="J514" s="13">
        <f>cost!J514*cost!$J$3*cost!$J$2/cost!$P$1</f>
        <v>125.08363636363636</v>
      </c>
      <c r="K514" s="13">
        <f>cost!K514*cost!$K$3/cost!$P$1</f>
        <v>6252.0068863636361</v>
      </c>
      <c r="L514" s="13">
        <f>cost!L514*cost!$L$3*cost!$L$2/cost!$P$1</f>
        <v>1236.6914544914673</v>
      </c>
    </row>
    <row r="515" spans="1:12" ht="72" x14ac:dyDescent="0.2">
      <c r="A515" s="35" t="s">
        <v>5111</v>
      </c>
      <c r="B515" s="15" t="s">
        <v>591</v>
      </c>
      <c r="C515" s="15" t="s">
        <v>2634</v>
      </c>
      <c r="D515" s="19"/>
      <c r="E515" s="20" t="e">
        <f>cost!E515*cost!$E$3*cost!$E$2/cost!$P$1</f>
        <v>#VALUE!</v>
      </c>
      <c r="F515" s="13" t="e">
        <f>(cost!F515*cost!$F$3/cost!$P$1)/2</f>
        <v>#VALUE!</v>
      </c>
      <c r="G515" s="13" t="e">
        <f>cost!G515*cost!$G$3*cost!$G$2/cost!$P$1+(cost!F515*cost!$F$3/cost!$P$1)/2</f>
        <v>#VALUE!</v>
      </c>
      <c r="H515" s="13" t="e">
        <f>cost!H515*cost!$H$3*cost!$H$2/cost!$P$1</f>
        <v>#VALUE!</v>
      </c>
      <c r="I515" s="13" t="e">
        <f>cost!I515*cost!$I$3*cost!$I$2/cost!$P$1</f>
        <v>#VALUE!</v>
      </c>
      <c r="J515" s="13" t="e">
        <f>cost!J515*cost!$J$3*cost!$J$2/cost!$P$1</f>
        <v>#VALUE!</v>
      </c>
      <c r="K515" s="13" t="e">
        <f>cost!K515*cost!$K$3/cost!$P$1</f>
        <v>#VALUE!</v>
      </c>
      <c r="L515" s="13" t="e">
        <f>cost!L515*cost!$L$3*cost!$L$2/cost!$P$1</f>
        <v>#VALUE!</v>
      </c>
    </row>
    <row r="516" spans="1:12" ht="126" x14ac:dyDescent="0.2">
      <c r="A516" s="35" t="s">
        <v>5112</v>
      </c>
      <c r="B516" s="15" t="s">
        <v>592</v>
      </c>
      <c r="C516" s="15" t="s">
        <v>2635</v>
      </c>
      <c r="D516" s="19"/>
      <c r="E516" s="20" t="e">
        <f>cost!E516*cost!$E$3*cost!$E$2/cost!$P$1</f>
        <v>#VALUE!</v>
      </c>
      <c r="F516" s="13" t="e">
        <f>(cost!F516*cost!$F$3/cost!$P$1)/2</f>
        <v>#VALUE!</v>
      </c>
      <c r="G516" s="13" t="e">
        <f>cost!G516*cost!$G$3*cost!$G$2/cost!$P$1+(cost!F516*cost!$F$3/cost!$P$1)/2</f>
        <v>#VALUE!</v>
      </c>
      <c r="H516" s="13" t="e">
        <f>cost!H516*cost!$H$3*cost!$H$2/cost!$P$1</f>
        <v>#VALUE!</v>
      </c>
      <c r="I516" s="13" t="e">
        <f>cost!I516*cost!$I$3*cost!$I$2/cost!$P$1</f>
        <v>#VALUE!</v>
      </c>
      <c r="J516" s="13" t="e">
        <f>cost!J516*cost!$J$3*cost!$J$2/cost!$P$1</f>
        <v>#VALUE!</v>
      </c>
      <c r="K516" s="13" t="e">
        <f>cost!K516*cost!$K$3/cost!$P$1</f>
        <v>#VALUE!</v>
      </c>
      <c r="L516" s="13" t="e">
        <f>cost!L516*cost!$L$3*cost!$L$2/cost!$P$1</f>
        <v>#VALUE!</v>
      </c>
    </row>
    <row r="517" spans="1:12" ht="144" x14ac:dyDescent="0.2">
      <c r="A517" s="35" t="s">
        <v>5113</v>
      </c>
      <c r="B517" s="15" t="s">
        <v>593</v>
      </c>
      <c r="C517" s="15" t="s">
        <v>2636</v>
      </c>
      <c r="D517" s="19"/>
      <c r="E517" s="20" t="e">
        <f>cost!E517*cost!$E$3*cost!$E$2/cost!$P$1</f>
        <v>#VALUE!</v>
      </c>
      <c r="F517" s="13" t="e">
        <f>(cost!F517*cost!$F$3/cost!$P$1)/2</f>
        <v>#VALUE!</v>
      </c>
      <c r="G517" s="13" t="e">
        <f>cost!G517*cost!$G$3*cost!$G$2/cost!$P$1+(cost!F517*cost!$F$3/cost!$P$1)/2</f>
        <v>#VALUE!</v>
      </c>
      <c r="H517" s="13" t="e">
        <f>cost!H517*cost!$H$3*cost!$H$2/cost!$P$1</f>
        <v>#VALUE!</v>
      </c>
      <c r="I517" s="13" t="e">
        <f>cost!I517*cost!$I$3*cost!$I$2/cost!$P$1</f>
        <v>#VALUE!</v>
      </c>
      <c r="J517" s="13" t="e">
        <f>cost!J517*cost!$J$3*cost!$J$2/cost!$P$1</f>
        <v>#VALUE!</v>
      </c>
      <c r="K517" s="13" t="e">
        <f>cost!K517*cost!$K$3/cost!$P$1</f>
        <v>#VALUE!</v>
      </c>
      <c r="L517" s="13" t="e">
        <f>cost!L517*cost!$L$3*cost!$L$2/cost!$P$1</f>
        <v>#VALUE!</v>
      </c>
    </row>
    <row r="518" spans="1:12" ht="126" x14ac:dyDescent="0.2">
      <c r="A518" s="35" t="s">
        <v>5114</v>
      </c>
      <c r="B518" s="15" t="s">
        <v>594</v>
      </c>
      <c r="C518" s="15" t="s">
        <v>2637</v>
      </c>
      <c r="D518" s="19"/>
      <c r="E518" s="20" t="e">
        <f>cost!E518*cost!$E$3*cost!$E$2/cost!$P$1</f>
        <v>#VALUE!</v>
      </c>
      <c r="F518" s="13" t="e">
        <f>(cost!F518*cost!$F$3/cost!$P$1)/2</f>
        <v>#VALUE!</v>
      </c>
      <c r="G518" s="13" t="e">
        <f>cost!G518*cost!$G$3*cost!$G$2/cost!$P$1+(cost!F518*cost!$F$3/cost!$P$1)/2</f>
        <v>#VALUE!</v>
      </c>
      <c r="H518" s="13" t="e">
        <f>cost!H518*cost!$H$3*cost!$H$2/cost!$P$1</f>
        <v>#VALUE!</v>
      </c>
      <c r="I518" s="13" t="e">
        <f>cost!I518*cost!$I$3*cost!$I$2/cost!$P$1</f>
        <v>#VALUE!</v>
      </c>
      <c r="J518" s="13" t="e">
        <f>cost!J518*cost!$J$3*cost!$J$2/cost!$P$1</f>
        <v>#VALUE!</v>
      </c>
      <c r="K518" s="13" t="e">
        <f>cost!K518*cost!$K$3/cost!$P$1</f>
        <v>#VALUE!</v>
      </c>
      <c r="L518" s="13" t="e">
        <f>cost!L518*cost!$L$3*cost!$L$2/cost!$P$1</f>
        <v>#VALUE!</v>
      </c>
    </row>
    <row r="519" spans="1:12" ht="126" x14ac:dyDescent="0.2">
      <c r="A519" s="35" t="s">
        <v>5115</v>
      </c>
      <c r="B519" s="15" t="s">
        <v>595</v>
      </c>
      <c r="C519" s="15" t="s">
        <v>2638</v>
      </c>
      <c r="D519" s="19"/>
      <c r="E519" s="20" t="e">
        <f>cost!E519*cost!$E$3*cost!$E$2/cost!$P$1</f>
        <v>#VALUE!</v>
      </c>
      <c r="F519" s="13" t="e">
        <f>(cost!F519*cost!$F$3/cost!$P$1)/2</f>
        <v>#VALUE!</v>
      </c>
      <c r="G519" s="13" t="e">
        <f>cost!G519*cost!$G$3*cost!$G$2/cost!$P$1+(cost!F519*cost!$F$3/cost!$P$1)/2</f>
        <v>#VALUE!</v>
      </c>
      <c r="H519" s="13" t="e">
        <f>cost!H519*cost!$H$3*cost!$H$2/cost!$P$1</f>
        <v>#VALUE!</v>
      </c>
      <c r="I519" s="13" t="e">
        <f>cost!I519*cost!$I$3*cost!$I$2/cost!$P$1</f>
        <v>#VALUE!</v>
      </c>
      <c r="J519" s="13" t="e">
        <f>cost!J519*cost!$J$3*cost!$J$2/cost!$P$1</f>
        <v>#VALUE!</v>
      </c>
      <c r="K519" s="13" t="e">
        <f>cost!K519*cost!$K$3/cost!$P$1</f>
        <v>#VALUE!</v>
      </c>
      <c r="L519" s="13" t="e">
        <f>cost!L519*cost!$L$3*cost!$L$2/cost!$P$1</f>
        <v>#VALUE!</v>
      </c>
    </row>
    <row r="520" spans="1:12" ht="108" x14ac:dyDescent="0.2">
      <c r="A520" s="35" t="s">
        <v>5116</v>
      </c>
      <c r="B520" s="15" t="s">
        <v>596</v>
      </c>
      <c r="C520" s="15" t="s">
        <v>2639</v>
      </c>
      <c r="D520" s="19"/>
      <c r="E520" s="20" t="e">
        <f>cost!E520*cost!$E$3*cost!$E$2/cost!$P$1</f>
        <v>#VALUE!</v>
      </c>
      <c r="F520" s="13" t="e">
        <f>(cost!F520*cost!$F$3/cost!$P$1)/2</f>
        <v>#VALUE!</v>
      </c>
      <c r="G520" s="13" t="e">
        <f>cost!G520*cost!$G$3*cost!$G$2/cost!$P$1+(cost!F520*cost!$F$3/cost!$P$1)/2</f>
        <v>#VALUE!</v>
      </c>
      <c r="H520" s="13" t="e">
        <f>cost!H520*cost!$H$3*cost!$H$2/cost!$P$1</f>
        <v>#VALUE!</v>
      </c>
      <c r="I520" s="13" t="e">
        <f>cost!I520*cost!$I$3*cost!$I$2/cost!$P$1</f>
        <v>#VALUE!</v>
      </c>
      <c r="J520" s="13" t="e">
        <f>cost!J520*cost!$J$3*cost!$J$2/cost!$P$1</f>
        <v>#VALUE!</v>
      </c>
      <c r="K520" s="13" t="e">
        <f>cost!K520*cost!$K$3/cost!$P$1</f>
        <v>#VALUE!</v>
      </c>
      <c r="L520" s="13" t="e">
        <f>cost!L520*cost!$L$3*cost!$L$2/cost!$P$1</f>
        <v>#VALUE!</v>
      </c>
    </row>
    <row r="521" spans="1:12" ht="144" x14ac:dyDescent="0.2">
      <c r="A521" s="35" t="s">
        <v>5117</v>
      </c>
      <c r="B521" s="15" t="s">
        <v>597</v>
      </c>
      <c r="C521" s="15" t="s">
        <v>2640</v>
      </c>
      <c r="D521" s="19"/>
      <c r="E521" s="20" t="e">
        <f>cost!E521*cost!$E$3*cost!$E$2/cost!$P$1</f>
        <v>#VALUE!</v>
      </c>
      <c r="F521" s="13" t="e">
        <f>(cost!F521*cost!$F$3/cost!$P$1)/2</f>
        <v>#VALUE!</v>
      </c>
      <c r="G521" s="13" t="e">
        <f>cost!G521*cost!$G$3*cost!$G$2/cost!$P$1+(cost!F521*cost!$F$3/cost!$P$1)/2</f>
        <v>#VALUE!</v>
      </c>
      <c r="H521" s="13" t="e">
        <f>cost!H521*cost!$H$3*cost!$H$2/cost!$P$1</f>
        <v>#VALUE!</v>
      </c>
      <c r="I521" s="13" t="e">
        <f>cost!I521*cost!$I$3*cost!$I$2/cost!$P$1</f>
        <v>#VALUE!</v>
      </c>
      <c r="J521" s="13" t="e">
        <f>cost!J521*cost!$J$3*cost!$J$2/cost!$P$1</f>
        <v>#VALUE!</v>
      </c>
      <c r="K521" s="13" t="e">
        <f>cost!K521*cost!$K$3/cost!$P$1</f>
        <v>#VALUE!</v>
      </c>
      <c r="L521" s="13" t="e">
        <f>cost!L521*cost!$L$3*cost!$L$2/cost!$P$1</f>
        <v>#VALUE!</v>
      </c>
    </row>
    <row r="522" spans="1:12" ht="144" x14ac:dyDescent="0.2">
      <c r="A522" s="35" t="s">
        <v>5118</v>
      </c>
      <c r="B522" s="15" t="s">
        <v>598</v>
      </c>
      <c r="C522" s="15" t="s">
        <v>2641</v>
      </c>
      <c r="D522" s="19"/>
      <c r="E522" s="20" t="e">
        <f>cost!E522*cost!$E$3*cost!$E$2/cost!$P$1</f>
        <v>#VALUE!</v>
      </c>
      <c r="F522" s="13" t="e">
        <f>(cost!F522*cost!$F$3/cost!$P$1)/2</f>
        <v>#VALUE!</v>
      </c>
      <c r="G522" s="13" t="e">
        <f>cost!G522*cost!$G$3*cost!$G$2/cost!$P$1+(cost!F522*cost!$F$3/cost!$P$1)/2</f>
        <v>#VALUE!</v>
      </c>
      <c r="H522" s="13" t="e">
        <f>cost!H522*cost!$H$3*cost!$H$2/cost!$P$1</f>
        <v>#VALUE!</v>
      </c>
      <c r="I522" s="13" t="e">
        <f>cost!I522*cost!$I$3*cost!$I$2/cost!$P$1</f>
        <v>#VALUE!</v>
      </c>
      <c r="J522" s="13" t="e">
        <f>cost!J522*cost!$J$3*cost!$J$2/cost!$P$1</f>
        <v>#VALUE!</v>
      </c>
      <c r="K522" s="13" t="e">
        <f>cost!K522*cost!$K$3/cost!$P$1</f>
        <v>#VALUE!</v>
      </c>
      <c r="L522" s="13" t="e">
        <f>cost!L522*cost!$L$3*cost!$L$2/cost!$P$1</f>
        <v>#VALUE!</v>
      </c>
    </row>
    <row r="523" spans="1:12" ht="144" x14ac:dyDescent="0.2">
      <c r="A523" s="35" t="s">
        <v>5119</v>
      </c>
      <c r="B523" s="15" t="s">
        <v>599</v>
      </c>
      <c r="C523" s="15" t="s">
        <v>2642</v>
      </c>
      <c r="D523" s="19"/>
      <c r="E523" s="20" t="e">
        <f>cost!E523*cost!$E$3*cost!$E$2/cost!$P$1</f>
        <v>#VALUE!</v>
      </c>
      <c r="F523" s="13" t="e">
        <f>(cost!F523*cost!$F$3/cost!$P$1)/2</f>
        <v>#VALUE!</v>
      </c>
      <c r="G523" s="13" t="e">
        <f>cost!G523*cost!$G$3*cost!$G$2/cost!$P$1+(cost!F523*cost!$F$3/cost!$P$1)/2</f>
        <v>#VALUE!</v>
      </c>
      <c r="H523" s="13" t="e">
        <f>cost!H523*cost!$H$3*cost!$H$2/cost!$P$1</f>
        <v>#VALUE!</v>
      </c>
      <c r="I523" s="13" t="e">
        <f>cost!I523*cost!$I$3*cost!$I$2/cost!$P$1</f>
        <v>#VALUE!</v>
      </c>
      <c r="J523" s="13" t="e">
        <f>cost!J523*cost!$J$3*cost!$J$2/cost!$P$1</f>
        <v>#VALUE!</v>
      </c>
      <c r="K523" s="13" t="e">
        <f>cost!K523*cost!$K$3/cost!$P$1</f>
        <v>#VALUE!</v>
      </c>
      <c r="L523" s="13" t="e">
        <f>cost!L523*cost!$L$3*cost!$L$2/cost!$P$1</f>
        <v>#VALUE!</v>
      </c>
    </row>
    <row r="524" spans="1:12" ht="126" x14ac:dyDescent="0.2">
      <c r="A524" s="35" t="s">
        <v>5120</v>
      </c>
      <c r="B524" s="15" t="s">
        <v>600</v>
      </c>
      <c r="C524" s="15" t="s">
        <v>2643</v>
      </c>
      <c r="D524" s="19"/>
      <c r="E524" s="20" t="e">
        <f>cost!E524*cost!$E$3*cost!$E$2/cost!$P$1</f>
        <v>#VALUE!</v>
      </c>
      <c r="F524" s="13" t="e">
        <f>(cost!F524*cost!$F$3/cost!$P$1)/2</f>
        <v>#VALUE!</v>
      </c>
      <c r="G524" s="13" t="e">
        <f>cost!G524*cost!$G$3*cost!$G$2/cost!$P$1+(cost!F524*cost!$F$3/cost!$P$1)/2</f>
        <v>#VALUE!</v>
      </c>
      <c r="H524" s="13" t="e">
        <f>cost!H524*cost!$H$3*cost!$H$2/cost!$P$1</f>
        <v>#VALUE!</v>
      </c>
      <c r="I524" s="13" t="e">
        <f>cost!I524*cost!$I$3*cost!$I$2/cost!$P$1</f>
        <v>#VALUE!</v>
      </c>
      <c r="J524" s="13" t="e">
        <f>cost!J524*cost!$J$3*cost!$J$2/cost!$P$1</f>
        <v>#VALUE!</v>
      </c>
      <c r="K524" s="13" t="e">
        <f>cost!K524*cost!$K$3/cost!$P$1</f>
        <v>#VALUE!</v>
      </c>
      <c r="L524" s="13" t="e">
        <f>cost!L524*cost!$L$3*cost!$L$2/cost!$P$1</f>
        <v>#VALUE!</v>
      </c>
    </row>
    <row r="525" spans="1:12" ht="126" x14ac:dyDescent="0.2">
      <c r="A525" s="35" t="s">
        <v>5121</v>
      </c>
      <c r="B525" s="15" t="s">
        <v>601</v>
      </c>
      <c r="C525" s="15" t="s">
        <v>2644</v>
      </c>
      <c r="D525" s="19"/>
      <c r="E525" s="20" t="e">
        <f>cost!E525*cost!$E$3*cost!$E$2/cost!$P$1</f>
        <v>#VALUE!</v>
      </c>
      <c r="F525" s="13" t="e">
        <f>(cost!F525*cost!$F$3/cost!$P$1)/2</f>
        <v>#VALUE!</v>
      </c>
      <c r="G525" s="13" t="e">
        <f>cost!G525*cost!$G$3*cost!$G$2/cost!$P$1+(cost!F525*cost!$F$3/cost!$P$1)/2</f>
        <v>#VALUE!</v>
      </c>
      <c r="H525" s="13" t="e">
        <f>cost!H525*cost!$H$3*cost!$H$2/cost!$P$1</f>
        <v>#VALUE!</v>
      </c>
      <c r="I525" s="13" t="e">
        <f>cost!I525*cost!$I$3*cost!$I$2/cost!$P$1</f>
        <v>#VALUE!</v>
      </c>
      <c r="J525" s="13" t="e">
        <f>cost!J525*cost!$J$3*cost!$J$2/cost!$P$1</f>
        <v>#VALUE!</v>
      </c>
      <c r="K525" s="13" t="e">
        <f>cost!K525*cost!$K$3/cost!$P$1</f>
        <v>#VALUE!</v>
      </c>
      <c r="L525" s="13" t="e">
        <f>cost!L525*cost!$L$3*cost!$L$2/cost!$P$1</f>
        <v>#VALUE!</v>
      </c>
    </row>
    <row r="526" spans="1:12" ht="126" x14ac:dyDescent="0.2">
      <c r="A526" s="35" t="s">
        <v>5122</v>
      </c>
      <c r="B526" s="15" t="s">
        <v>602</v>
      </c>
      <c r="C526" s="15" t="s">
        <v>2645</v>
      </c>
      <c r="D526" s="19"/>
      <c r="E526" s="20" t="e">
        <f>cost!E526*cost!$E$3*cost!$E$2/cost!$P$1</f>
        <v>#VALUE!</v>
      </c>
      <c r="F526" s="13" t="e">
        <f>(cost!F526*cost!$F$3/cost!$P$1)/2</f>
        <v>#VALUE!</v>
      </c>
      <c r="G526" s="13" t="e">
        <f>cost!G526*cost!$G$3*cost!$G$2/cost!$P$1+(cost!F526*cost!$F$3/cost!$P$1)/2</f>
        <v>#VALUE!</v>
      </c>
      <c r="H526" s="13" t="e">
        <f>cost!H526*cost!$H$3*cost!$H$2/cost!$P$1</f>
        <v>#VALUE!</v>
      </c>
      <c r="I526" s="13" t="e">
        <f>cost!I526*cost!$I$3*cost!$I$2/cost!$P$1</f>
        <v>#VALUE!</v>
      </c>
      <c r="J526" s="13" t="e">
        <f>cost!J526*cost!$J$3*cost!$J$2/cost!$P$1</f>
        <v>#VALUE!</v>
      </c>
      <c r="K526" s="13" t="e">
        <f>cost!K526*cost!$K$3/cost!$P$1</f>
        <v>#VALUE!</v>
      </c>
      <c r="L526" s="13" t="e">
        <f>cost!L526*cost!$L$3*cost!$L$2/cost!$P$1</f>
        <v>#VALUE!</v>
      </c>
    </row>
    <row r="527" spans="1:12" ht="126" x14ac:dyDescent="0.2">
      <c r="A527" s="35" t="s">
        <v>5123</v>
      </c>
      <c r="B527" s="15" t="s">
        <v>603</v>
      </c>
      <c r="C527" s="15" t="s">
        <v>2646</v>
      </c>
      <c r="D527" s="19"/>
      <c r="E527" s="20" t="e">
        <f>cost!E527*cost!$E$3*cost!$E$2/cost!$P$1</f>
        <v>#VALUE!</v>
      </c>
      <c r="F527" s="13" t="e">
        <f>(cost!F527*cost!$F$3/cost!$P$1)/2</f>
        <v>#VALUE!</v>
      </c>
      <c r="G527" s="13" t="e">
        <f>cost!G527*cost!$G$3*cost!$G$2/cost!$P$1+(cost!F527*cost!$F$3/cost!$P$1)/2</f>
        <v>#VALUE!</v>
      </c>
      <c r="H527" s="13" t="e">
        <f>cost!H527*cost!$H$3*cost!$H$2/cost!$P$1</f>
        <v>#VALUE!</v>
      </c>
      <c r="I527" s="13" t="e">
        <f>cost!I527*cost!$I$3*cost!$I$2/cost!$P$1</f>
        <v>#VALUE!</v>
      </c>
      <c r="J527" s="13" t="e">
        <f>cost!J527*cost!$J$3*cost!$J$2/cost!$P$1</f>
        <v>#VALUE!</v>
      </c>
      <c r="K527" s="13" t="e">
        <f>cost!K527*cost!$K$3/cost!$P$1</f>
        <v>#VALUE!</v>
      </c>
      <c r="L527" s="13" t="e">
        <f>cost!L527*cost!$L$3*cost!$L$2/cost!$P$1</f>
        <v>#VALUE!</v>
      </c>
    </row>
    <row r="528" spans="1:12" ht="126" x14ac:dyDescent="0.2">
      <c r="A528" s="35" t="s">
        <v>5124</v>
      </c>
      <c r="B528" s="15" t="s">
        <v>604</v>
      </c>
      <c r="C528" s="15" t="s">
        <v>2647</v>
      </c>
      <c r="D528" s="19"/>
      <c r="E528" s="20" t="e">
        <f>cost!E528*cost!$E$3*cost!$E$2/cost!$P$1</f>
        <v>#VALUE!</v>
      </c>
      <c r="F528" s="13" t="e">
        <f>(cost!F528*cost!$F$3/cost!$P$1)/2</f>
        <v>#VALUE!</v>
      </c>
      <c r="G528" s="13" t="e">
        <f>cost!G528*cost!$G$3*cost!$G$2/cost!$P$1+(cost!F528*cost!$F$3/cost!$P$1)/2</f>
        <v>#VALUE!</v>
      </c>
      <c r="H528" s="13" t="e">
        <f>cost!H528*cost!$H$3*cost!$H$2/cost!$P$1</f>
        <v>#VALUE!</v>
      </c>
      <c r="I528" s="13" t="e">
        <f>cost!I528*cost!$I$3*cost!$I$2/cost!$P$1</f>
        <v>#VALUE!</v>
      </c>
      <c r="J528" s="13" t="e">
        <f>cost!J528*cost!$J$3*cost!$J$2/cost!$P$1</f>
        <v>#VALUE!</v>
      </c>
      <c r="K528" s="13" t="e">
        <f>cost!K528*cost!$K$3/cost!$P$1</f>
        <v>#VALUE!</v>
      </c>
      <c r="L528" s="13" t="e">
        <f>cost!L528*cost!$L$3*cost!$L$2/cost!$P$1</f>
        <v>#VALUE!</v>
      </c>
    </row>
    <row r="529" spans="1:12" ht="126" x14ac:dyDescent="0.2">
      <c r="A529" s="35" t="s">
        <v>5125</v>
      </c>
      <c r="B529" s="15" t="s">
        <v>605</v>
      </c>
      <c r="C529" s="15" t="s">
        <v>2648</v>
      </c>
      <c r="D529" s="19"/>
      <c r="E529" s="20" t="e">
        <f>cost!E529*cost!$E$3*cost!$E$2/cost!$P$1</f>
        <v>#VALUE!</v>
      </c>
      <c r="F529" s="13" t="e">
        <f>(cost!F529*cost!$F$3/cost!$P$1)/2</f>
        <v>#VALUE!</v>
      </c>
      <c r="G529" s="13" t="e">
        <f>cost!G529*cost!$G$3*cost!$G$2/cost!$P$1+(cost!F529*cost!$F$3/cost!$P$1)/2</f>
        <v>#VALUE!</v>
      </c>
      <c r="H529" s="13" t="e">
        <f>cost!H529*cost!$H$3*cost!$H$2/cost!$P$1</f>
        <v>#VALUE!</v>
      </c>
      <c r="I529" s="13" t="e">
        <f>cost!I529*cost!$I$3*cost!$I$2/cost!$P$1</f>
        <v>#VALUE!</v>
      </c>
      <c r="J529" s="13" t="e">
        <f>cost!J529*cost!$J$3*cost!$J$2/cost!$P$1</f>
        <v>#VALUE!</v>
      </c>
      <c r="K529" s="13" t="e">
        <f>cost!K529*cost!$K$3/cost!$P$1</f>
        <v>#VALUE!</v>
      </c>
      <c r="L529" s="13" t="e">
        <f>cost!L529*cost!$L$3*cost!$L$2/cost!$P$1</f>
        <v>#VALUE!</v>
      </c>
    </row>
    <row r="530" spans="1:12" ht="18" x14ac:dyDescent="0.2">
      <c r="A530" s="35" t="s">
        <v>5126</v>
      </c>
      <c r="B530" s="15" t="s">
        <v>606</v>
      </c>
      <c r="C530" s="15" t="s">
        <v>606</v>
      </c>
      <c r="D530" s="19"/>
      <c r="E530" s="20">
        <f>cost!E530*cost!$E$3*cost!$E$2/cost!$P$1</f>
        <v>0</v>
      </c>
      <c r="F530" s="13">
        <f>(cost!F530*cost!$F$3/cost!$P$1)/2</f>
        <v>0</v>
      </c>
      <c r="G530" s="13">
        <f>cost!G530*cost!$G$3*cost!$G$2/cost!$P$1+(cost!F530*cost!$F$3/cost!$P$1)/2</f>
        <v>0</v>
      </c>
      <c r="H530" s="13">
        <f>cost!H530*cost!$H$3*cost!$H$2/cost!$P$1</f>
        <v>0</v>
      </c>
      <c r="I530" s="13">
        <f>cost!I530*cost!$I$3*cost!$I$2/cost!$P$1</f>
        <v>0</v>
      </c>
      <c r="J530" s="13">
        <f>cost!J530*cost!$J$3*cost!$J$2/cost!$P$1</f>
        <v>0</v>
      </c>
      <c r="K530" s="13">
        <f>cost!K530*cost!$K$3/cost!$P$1</f>
        <v>0</v>
      </c>
      <c r="L530" s="13">
        <f>cost!L530*cost!$L$3*cost!$L$2/cost!$P$1</f>
        <v>0</v>
      </c>
    </row>
    <row r="531" spans="1:12" ht="144" x14ac:dyDescent="0.2">
      <c r="A531" s="35" t="s">
        <v>5127</v>
      </c>
      <c r="B531" s="15" t="s">
        <v>607</v>
      </c>
      <c r="C531" s="15" t="s">
        <v>2649</v>
      </c>
      <c r="D531" s="19"/>
      <c r="E531" s="20">
        <f>cost!E531*cost!$E$3*cost!$E$2/cost!$P$1</f>
        <v>0</v>
      </c>
      <c r="F531" s="13">
        <f>(cost!F531*cost!$F$3/cost!$P$1)/2</f>
        <v>0</v>
      </c>
      <c r="G531" s="13">
        <f>cost!G531*cost!$G$3*cost!$G$2/cost!$P$1+(cost!F531*cost!$F$3/cost!$P$1)/2</f>
        <v>0</v>
      </c>
      <c r="H531" s="13">
        <f>cost!H531*cost!$H$3*cost!$H$2/cost!$P$1</f>
        <v>0</v>
      </c>
      <c r="I531" s="13">
        <f>cost!I531*cost!$I$3*cost!$I$2/cost!$P$1</f>
        <v>0</v>
      </c>
      <c r="J531" s="13">
        <f>cost!J531*cost!$J$3*cost!$J$2/cost!$P$1</f>
        <v>189.826875</v>
      </c>
      <c r="K531" s="13">
        <f>cost!K531*cost!$K$3/cost!$P$1</f>
        <v>2899.9005000000002</v>
      </c>
      <c r="L531" s="13">
        <f>cost!L531*cost!$L$3*cost!$L$2/cost!$P$1</f>
        <v>943.43745449991161</v>
      </c>
    </row>
    <row r="532" spans="1:12" ht="18" x14ac:dyDescent="0.2">
      <c r="A532" s="35" t="s">
        <v>5128</v>
      </c>
      <c r="B532" s="15" t="s">
        <v>223</v>
      </c>
      <c r="C532" s="15" t="s">
        <v>223</v>
      </c>
      <c r="D532" s="19"/>
      <c r="E532" s="20" t="e">
        <f>cost!E532*cost!$E$3*cost!$E$2/cost!$P$1</f>
        <v>#VALUE!</v>
      </c>
      <c r="F532" s="13" t="e">
        <f>(cost!F532*cost!$F$3/cost!$P$1)/2</f>
        <v>#VALUE!</v>
      </c>
      <c r="G532" s="13" t="e">
        <f>cost!G532*cost!$G$3*cost!$G$2/cost!$P$1+(cost!F532*cost!$F$3/cost!$P$1)/2</f>
        <v>#VALUE!</v>
      </c>
      <c r="H532" s="13" t="e">
        <f>cost!H532*cost!$H$3*cost!$H$2/cost!$P$1</f>
        <v>#VALUE!</v>
      </c>
      <c r="I532" s="13" t="e">
        <f>cost!I532*cost!$I$3*cost!$I$2/cost!$P$1</f>
        <v>#VALUE!</v>
      </c>
      <c r="J532" s="13" t="e">
        <f>cost!J532*cost!$J$3*cost!$J$2/cost!$P$1</f>
        <v>#VALUE!</v>
      </c>
      <c r="K532" s="13" t="e">
        <f>cost!K532*cost!$K$3/cost!$P$1</f>
        <v>#VALUE!</v>
      </c>
      <c r="L532" s="13" t="e">
        <f>cost!L532*cost!$L$3*cost!$L$2/cost!$P$1</f>
        <v>#VALUE!</v>
      </c>
    </row>
    <row r="533" spans="1:12" ht="54" x14ac:dyDescent="0.2">
      <c r="A533" s="35" t="s">
        <v>5129</v>
      </c>
      <c r="B533" s="15" t="s">
        <v>608</v>
      </c>
      <c r="C533" s="15" t="s">
        <v>2650</v>
      </c>
      <c r="D533" s="19"/>
      <c r="E533" s="20" t="e">
        <f>cost!E533*cost!$E$3*cost!$E$2/cost!$P$1</f>
        <v>#VALUE!</v>
      </c>
      <c r="F533" s="13" t="e">
        <f>(cost!F533*cost!$F$3/cost!$P$1)/2</f>
        <v>#VALUE!</v>
      </c>
      <c r="G533" s="13" t="e">
        <f>cost!G533*cost!$G$3*cost!$G$2/cost!$P$1+(cost!F533*cost!$F$3/cost!$P$1)/2</f>
        <v>#VALUE!</v>
      </c>
      <c r="H533" s="13" t="e">
        <f>cost!H533*cost!$H$3*cost!$H$2/cost!$P$1</f>
        <v>#VALUE!</v>
      </c>
      <c r="I533" s="13" t="e">
        <f>cost!I533*cost!$I$3*cost!$I$2/cost!$P$1</f>
        <v>#VALUE!</v>
      </c>
      <c r="J533" s="13" t="e">
        <f>cost!J533*cost!$J$3*cost!$J$2/cost!$P$1</f>
        <v>#VALUE!</v>
      </c>
      <c r="K533" s="13" t="e">
        <f>cost!K533*cost!$K$3/cost!$P$1</f>
        <v>#VALUE!</v>
      </c>
      <c r="L533" s="13" t="e">
        <f>cost!L533*cost!$L$3*cost!$L$2/cost!$P$1</f>
        <v>#VALUE!</v>
      </c>
    </row>
    <row r="534" spans="1:12" ht="72" x14ac:dyDescent="0.2">
      <c r="A534" s="35" t="s">
        <v>5130</v>
      </c>
      <c r="B534" s="15" t="s">
        <v>609</v>
      </c>
      <c r="C534" s="15" t="s">
        <v>2651</v>
      </c>
      <c r="D534" s="19"/>
      <c r="E534" s="20" t="e">
        <f>cost!E534*cost!$E$3*cost!$E$2/cost!$P$1</f>
        <v>#VALUE!</v>
      </c>
      <c r="F534" s="13" t="e">
        <f>(cost!F534*cost!$F$3/cost!$P$1)/2</f>
        <v>#VALUE!</v>
      </c>
      <c r="G534" s="13" t="e">
        <f>cost!G534*cost!$G$3*cost!$G$2/cost!$P$1+(cost!F534*cost!$F$3/cost!$P$1)/2</f>
        <v>#VALUE!</v>
      </c>
      <c r="H534" s="13" t="e">
        <f>cost!H534*cost!$H$3*cost!$H$2/cost!$P$1</f>
        <v>#VALUE!</v>
      </c>
      <c r="I534" s="13" t="e">
        <f>cost!I534*cost!$I$3*cost!$I$2/cost!$P$1</f>
        <v>#VALUE!</v>
      </c>
      <c r="J534" s="13" t="e">
        <f>cost!J534*cost!$J$3*cost!$J$2/cost!$P$1</f>
        <v>#VALUE!</v>
      </c>
      <c r="K534" s="13" t="e">
        <f>cost!K534*cost!$K$3/cost!$P$1</f>
        <v>#VALUE!</v>
      </c>
      <c r="L534" s="13" t="e">
        <f>cost!L534*cost!$L$3*cost!$L$2/cost!$P$1</f>
        <v>#VALUE!</v>
      </c>
    </row>
    <row r="535" spans="1:12" ht="144" x14ac:dyDescent="0.2">
      <c r="A535" s="35" t="s">
        <v>5131</v>
      </c>
      <c r="B535" s="15" t="s">
        <v>610</v>
      </c>
      <c r="C535" s="15" t="s">
        <v>2652</v>
      </c>
      <c r="D535" s="19"/>
      <c r="E535" s="20" t="e">
        <f>cost!E535*cost!$E$3*cost!$E$2/cost!$P$1</f>
        <v>#VALUE!</v>
      </c>
      <c r="F535" s="13" t="e">
        <f>(cost!F535*cost!$F$3/cost!$P$1)/2</f>
        <v>#VALUE!</v>
      </c>
      <c r="G535" s="13" t="e">
        <f>cost!G535*cost!$G$3*cost!$G$2/cost!$P$1+(cost!F535*cost!$F$3/cost!$P$1)/2</f>
        <v>#VALUE!</v>
      </c>
      <c r="H535" s="13" t="e">
        <f>cost!H535*cost!$H$3*cost!$H$2/cost!$P$1</f>
        <v>#VALUE!</v>
      </c>
      <c r="I535" s="13" t="e">
        <f>cost!I535*cost!$I$3*cost!$I$2/cost!$P$1</f>
        <v>#VALUE!</v>
      </c>
      <c r="J535" s="13" t="e">
        <f>cost!J535*cost!$J$3*cost!$J$2/cost!$P$1</f>
        <v>#VALUE!</v>
      </c>
      <c r="K535" s="13" t="e">
        <f>cost!K535*cost!$K$3/cost!$P$1</f>
        <v>#VALUE!</v>
      </c>
      <c r="L535" s="13" t="e">
        <f>cost!L535*cost!$L$3*cost!$L$2/cost!$P$1</f>
        <v>#VALUE!</v>
      </c>
    </row>
    <row r="536" spans="1:12" ht="162" x14ac:dyDescent="0.2">
      <c r="A536" s="35" t="s">
        <v>5132</v>
      </c>
      <c r="B536" s="15" t="s">
        <v>611</v>
      </c>
      <c r="C536" s="15" t="s">
        <v>2653</v>
      </c>
      <c r="D536" s="19"/>
      <c r="E536" s="20" t="e">
        <f>cost!E536*cost!$E$3*cost!$E$2/cost!$P$1</f>
        <v>#VALUE!</v>
      </c>
      <c r="F536" s="13" t="e">
        <f>(cost!F536*cost!$F$3/cost!$P$1)/2</f>
        <v>#VALUE!</v>
      </c>
      <c r="G536" s="13" t="e">
        <f>cost!G536*cost!$G$3*cost!$G$2/cost!$P$1+(cost!F536*cost!$F$3/cost!$P$1)/2</f>
        <v>#VALUE!</v>
      </c>
      <c r="H536" s="13" t="e">
        <f>cost!H536*cost!$H$3*cost!$H$2/cost!$P$1</f>
        <v>#VALUE!</v>
      </c>
      <c r="I536" s="13" t="e">
        <f>cost!I536*cost!$I$3*cost!$I$2/cost!$P$1</f>
        <v>#VALUE!</v>
      </c>
      <c r="J536" s="13" t="e">
        <f>cost!J536*cost!$J$3*cost!$J$2/cost!$P$1</f>
        <v>#VALUE!</v>
      </c>
      <c r="K536" s="13" t="e">
        <f>cost!K536*cost!$K$3/cost!$P$1</f>
        <v>#VALUE!</v>
      </c>
      <c r="L536" s="13" t="e">
        <f>cost!L536*cost!$L$3*cost!$L$2/cost!$P$1</f>
        <v>#VALUE!</v>
      </c>
    </row>
    <row r="537" spans="1:12" ht="18" x14ac:dyDescent="0.2">
      <c r="A537" s="35" t="s">
        <v>5133</v>
      </c>
      <c r="B537" s="15" t="s">
        <v>223</v>
      </c>
      <c r="C537" s="15" t="s">
        <v>223</v>
      </c>
      <c r="D537" s="19"/>
      <c r="E537" s="20" t="e">
        <f>cost!E537*cost!$E$3*cost!$E$2/cost!$P$1</f>
        <v>#VALUE!</v>
      </c>
      <c r="F537" s="13" t="e">
        <f>(cost!F537*cost!$F$3/cost!$P$1)/2</f>
        <v>#VALUE!</v>
      </c>
      <c r="G537" s="13" t="e">
        <f>cost!G537*cost!$G$3*cost!$G$2/cost!$P$1+(cost!F537*cost!$F$3/cost!$P$1)/2</f>
        <v>#VALUE!</v>
      </c>
      <c r="H537" s="13" t="e">
        <f>cost!H537*cost!$H$3*cost!$H$2/cost!$P$1</f>
        <v>#VALUE!</v>
      </c>
      <c r="I537" s="13" t="e">
        <f>cost!I537*cost!$I$3*cost!$I$2/cost!$P$1</f>
        <v>#VALUE!</v>
      </c>
      <c r="J537" s="13" t="e">
        <f>cost!J537*cost!$J$3*cost!$J$2/cost!$P$1</f>
        <v>#VALUE!</v>
      </c>
      <c r="K537" s="13" t="e">
        <f>cost!K537*cost!$K$3/cost!$P$1</f>
        <v>#VALUE!</v>
      </c>
      <c r="L537" s="13" t="e">
        <f>cost!L537*cost!$L$3*cost!$L$2/cost!$P$1</f>
        <v>#VALUE!</v>
      </c>
    </row>
    <row r="538" spans="1:12" ht="180" x14ac:dyDescent="0.2">
      <c r="A538" s="35" t="s">
        <v>5134</v>
      </c>
      <c r="B538" s="15" t="s">
        <v>612</v>
      </c>
      <c r="C538" s="15" t="s">
        <v>2654</v>
      </c>
      <c r="D538" s="19"/>
      <c r="E538" s="20" t="e">
        <f>cost!E538*cost!$E$3*cost!$E$2/cost!$P$1</f>
        <v>#VALUE!</v>
      </c>
      <c r="F538" s="13" t="e">
        <f>(cost!F538*cost!$F$3/cost!$P$1)/2</f>
        <v>#VALUE!</v>
      </c>
      <c r="G538" s="13" t="e">
        <f>cost!G538*cost!$G$3*cost!$G$2/cost!$P$1+(cost!F538*cost!$F$3/cost!$P$1)/2</f>
        <v>#VALUE!</v>
      </c>
      <c r="H538" s="13" t="e">
        <f>cost!H538*cost!$H$3*cost!$H$2/cost!$P$1</f>
        <v>#VALUE!</v>
      </c>
      <c r="I538" s="13" t="e">
        <f>cost!I538*cost!$I$3*cost!$I$2/cost!$P$1</f>
        <v>#VALUE!</v>
      </c>
      <c r="J538" s="13" t="e">
        <f>cost!J538*cost!$J$3*cost!$J$2/cost!$P$1</f>
        <v>#VALUE!</v>
      </c>
      <c r="K538" s="13" t="e">
        <f>cost!K538*cost!$K$3/cost!$P$1</f>
        <v>#VALUE!</v>
      </c>
      <c r="L538" s="13" t="e">
        <f>cost!L538*cost!$L$3*cost!$L$2/cost!$P$1</f>
        <v>#VALUE!</v>
      </c>
    </row>
    <row r="539" spans="1:12" ht="162" x14ac:dyDescent="0.2">
      <c r="A539" s="35" t="s">
        <v>5135</v>
      </c>
      <c r="B539" s="15" t="s">
        <v>613</v>
      </c>
      <c r="C539" s="15" t="s">
        <v>2655</v>
      </c>
      <c r="D539" s="19"/>
      <c r="E539" s="20" t="e">
        <f>cost!E539*cost!$E$3*cost!$E$2/cost!$P$1</f>
        <v>#VALUE!</v>
      </c>
      <c r="F539" s="13" t="e">
        <f>(cost!F539*cost!$F$3/cost!$P$1)/2</f>
        <v>#VALUE!</v>
      </c>
      <c r="G539" s="13" t="e">
        <f>cost!G539*cost!$G$3*cost!$G$2/cost!$P$1+(cost!F539*cost!$F$3/cost!$P$1)/2</f>
        <v>#VALUE!</v>
      </c>
      <c r="H539" s="13" t="e">
        <f>cost!H539*cost!$H$3*cost!$H$2/cost!$P$1</f>
        <v>#VALUE!</v>
      </c>
      <c r="I539" s="13" t="e">
        <f>cost!I539*cost!$I$3*cost!$I$2/cost!$P$1</f>
        <v>#VALUE!</v>
      </c>
      <c r="J539" s="13" t="e">
        <f>cost!J539*cost!$J$3*cost!$J$2/cost!$P$1</f>
        <v>#VALUE!</v>
      </c>
      <c r="K539" s="13" t="e">
        <f>cost!K539*cost!$K$3/cost!$P$1</f>
        <v>#VALUE!</v>
      </c>
      <c r="L539" s="13" t="e">
        <f>cost!L539*cost!$L$3*cost!$L$2/cost!$P$1</f>
        <v>#VALUE!</v>
      </c>
    </row>
    <row r="540" spans="1:12" ht="162" x14ac:dyDescent="0.2">
      <c r="A540" s="35" t="s">
        <v>5136</v>
      </c>
      <c r="B540" s="15" t="s">
        <v>614</v>
      </c>
      <c r="C540" s="15" t="s">
        <v>2656</v>
      </c>
      <c r="D540" s="19"/>
      <c r="E540" s="20" t="e">
        <f>cost!E540*cost!$E$3*cost!$E$2/cost!$P$1</f>
        <v>#VALUE!</v>
      </c>
      <c r="F540" s="13" t="e">
        <f>(cost!F540*cost!$F$3/cost!$P$1)/2</f>
        <v>#VALUE!</v>
      </c>
      <c r="G540" s="13" t="e">
        <f>cost!G540*cost!$G$3*cost!$G$2/cost!$P$1+(cost!F540*cost!$F$3/cost!$P$1)/2</f>
        <v>#VALUE!</v>
      </c>
      <c r="H540" s="13" t="e">
        <f>cost!H540*cost!$H$3*cost!$H$2/cost!$P$1</f>
        <v>#VALUE!</v>
      </c>
      <c r="I540" s="13" t="e">
        <f>cost!I540*cost!$I$3*cost!$I$2/cost!$P$1</f>
        <v>#VALUE!</v>
      </c>
      <c r="J540" s="13" t="e">
        <f>cost!J540*cost!$J$3*cost!$J$2/cost!$P$1</f>
        <v>#VALUE!</v>
      </c>
      <c r="K540" s="13" t="e">
        <f>cost!K540*cost!$K$3/cost!$P$1</f>
        <v>#VALUE!</v>
      </c>
      <c r="L540" s="13" t="e">
        <f>cost!L540*cost!$L$3*cost!$L$2/cost!$P$1</f>
        <v>#VALUE!</v>
      </c>
    </row>
    <row r="541" spans="1:12" ht="180" x14ac:dyDescent="0.2">
      <c r="A541" s="35" t="s">
        <v>5137</v>
      </c>
      <c r="B541" s="15" t="s">
        <v>615</v>
      </c>
      <c r="C541" s="15" t="s">
        <v>2657</v>
      </c>
      <c r="D541" s="19"/>
      <c r="E541" s="20" t="e">
        <f>cost!E541*cost!$E$3*cost!$E$2/cost!$P$1</f>
        <v>#VALUE!</v>
      </c>
      <c r="F541" s="13" t="e">
        <f>(cost!F541*cost!$F$3/cost!$P$1)/2</f>
        <v>#VALUE!</v>
      </c>
      <c r="G541" s="13" t="e">
        <f>cost!G541*cost!$G$3*cost!$G$2/cost!$P$1+(cost!F541*cost!$F$3/cost!$P$1)/2</f>
        <v>#VALUE!</v>
      </c>
      <c r="H541" s="13" t="e">
        <f>cost!H541*cost!$H$3*cost!$H$2/cost!$P$1</f>
        <v>#VALUE!</v>
      </c>
      <c r="I541" s="13" t="e">
        <f>cost!I541*cost!$I$3*cost!$I$2/cost!$P$1</f>
        <v>#VALUE!</v>
      </c>
      <c r="J541" s="13" t="e">
        <f>cost!J541*cost!$J$3*cost!$J$2/cost!$P$1</f>
        <v>#VALUE!</v>
      </c>
      <c r="K541" s="13" t="e">
        <f>cost!K541*cost!$K$3/cost!$P$1</f>
        <v>#VALUE!</v>
      </c>
      <c r="L541" s="13" t="e">
        <f>cost!L541*cost!$L$3*cost!$L$2/cost!$P$1</f>
        <v>#VALUE!</v>
      </c>
    </row>
    <row r="542" spans="1:12" ht="162" x14ac:dyDescent="0.2">
      <c r="A542" s="35" t="s">
        <v>5138</v>
      </c>
      <c r="B542" s="15" t="s">
        <v>616</v>
      </c>
      <c r="C542" s="15" t="s">
        <v>2658</v>
      </c>
      <c r="D542" s="19"/>
      <c r="E542" s="20" t="e">
        <f>cost!E542*cost!$E$3*cost!$E$2/cost!$P$1</f>
        <v>#VALUE!</v>
      </c>
      <c r="F542" s="13" t="e">
        <f>(cost!F542*cost!$F$3/cost!$P$1)/2</f>
        <v>#VALUE!</v>
      </c>
      <c r="G542" s="13" t="e">
        <f>cost!G542*cost!$G$3*cost!$G$2/cost!$P$1+(cost!F542*cost!$F$3/cost!$P$1)/2</f>
        <v>#VALUE!</v>
      </c>
      <c r="H542" s="13" t="e">
        <f>cost!H542*cost!$H$3*cost!$H$2/cost!$P$1</f>
        <v>#VALUE!</v>
      </c>
      <c r="I542" s="13" t="e">
        <f>cost!I542*cost!$I$3*cost!$I$2/cost!$P$1</f>
        <v>#VALUE!</v>
      </c>
      <c r="J542" s="13" t="e">
        <f>cost!J542*cost!$J$3*cost!$J$2/cost!$P$1</f>
        <v>#VALUE!</v>
      </c>
      <c r="K542" s="13" t="e">
        <f>cost!K542*cost!$K$3/cost!$P$1</f>
        <v>#VALUE!</v>
      </c>
      <c r="L542" s="13" t="e">
        <f>cost!L542*cost!$L$3*cost!$L$2/cost!$P$1</f>
        <v>#VALUE!</v>
      </c>
    </row>
    <row r="543" spans="1:12" ht="18" x14ac:dyDescent="0.2">
      <c r="A543" s="35" t="s">
        <v>5139</v>
      </c>
      <c r="B543" s="15" t="s">
        <v>223</v>
      </c>
      <c r="C543" s="15" t="s">
        <v>223</v>
      </c>
      <c r="D543" s="19"/>
      <c r="E543" s="20" t="e">
        <f>cost!E543*cost!$E$3*cost!$E$2/cost!$P$1</f>
        <v>#VALUE!</v>
      </c>
      <c r="F543" s="13" t="e">
        <f>(cost!F543*cost!$F$3/cost!$P$1)/2</f>
        <v>#VALUE!</v>
      </c>
      <c r="G543" s="13" t="e">
        <f>cost!G543*cost!$G$3*cost!$G$2/cost!$P$1+(cost!F543*cost!$F$3/cost!$P$1)/2</f>
        <v>#VALUE!</v>
      </c>
      <c r="H543" s="13" t="e">
        <f>cost!H543*cost!$H$3*cost!$H$2/cost!$P$1</f>
        <v>#VALUE!</v>
      </c>
      <c r="I543" s="13" t="e">
        <f>cost!I543*cost!$I$3*cost!$I$2/cost!$P$1</f>
        <v>#VALUE!</v>
      </c>
      <c r="J543" s="13" t="e">
        <f>cost!J543*cost!$J$3*cost!$J$2/cost!$P$1</f>
        <v>#VALUE!</v>
      </c>
      <c r="K543" s="13" t="e">
        <f>cost!K543*cost!$K$3/cost!$P$1</f>
        <v>#VALUE!</v>
      </c>
      <c r="L543" s="13" t="e">
        <f>cost!L543*cost!$L$3*cost!$L$2/cost!$P$1</f>
        <v>#VALUE!</v>
      </c>
    </row>
    <row r="544" spans="1:12" ht="54" x14ac:dyDescent="0.2">
      <c r="A544" s="35" t="s">
        <v>5140</v>
      </c>
      <c r="B544" s="15" t="s">
        <v>617</v>
      </c>
      <c r="C544" s="15" t="s">
        <v>2659</v>
      </c>
      <c r="D544" s="19"/>
      <c r="E544" s="20">
        <f>cost!E544*cost!$E$3*cost!$E$2/cost!$P$1</f>
        <v>0</v>
      </c>
      <c r="F544" s="13">
        <f>(cost!F544*cost!$F$3/cost!$P$1)/2</f>
        <v>0</v>
      </c>
      <c r="G544" s="13">
        <f>cost!G544*cost!$G$3*cost!$G$2/cost!$P$1+(cost!F544*cost!$F$3/cost!$P$1)/2</f>
        <v>0</v>
      </c>
      <c r="H544" s="13">
        <f>cost!H544*cost!$H$3*cost!$H$2/cost!$P$1</f>
        <v>0</v>
      </c>
      <c r="I544" s="13">
        <f>cost!I544*cost!$I$3*cost!$I$2/cost!$P$1</f>
        <v>0</v>
      </c>
      <c r="J544" s="13">
        <f>cost!J544*cost!$J$3*cost!$J$2/cost!$P$1</f>
        <v>19.277999999999995</v>
      </c>
      <c r="K544" s="13">
        <f>cost!K544*cost!$K$3/cost!$P$1</f>
        <v>1840.7025000000003</v>
      </c>
      <c r="L544" s="13">
        <f>cost!L544*cost!$L$3*cost!$L$2/cost!$P$1</f>
        <v>1535.8332119997642</v>
      </c>
    </row>
    <row r="545" spans="1:12" ht="36" x14ac:dyDescent="0.2">
      <c r="A545" s="35" t="s">
        <v>5141</v>
      </c>
      <c r="B545" s="15" t="s">
        <v>618</v>
      </c>
      <c r="C545" s="15" t="s">
        <v>2660</v>
      </c>
      <c r="D545" s="19"/>
      <c r="E545" s="20" t="e">
        <f>cost!E545*cost!$E$3*cost!$E$2/cost!$P$1</f>
        <v>#VALUE!</v>
      </c>
      <c r="F545" s="13" t="e">
        <f>(cost!F545*cost!$F$3/cost!$P$1)/2</f>
        <v>#VALUE!</v>
      </c>
      <c r="G545" s="13" t="e">
        <f>cost!G545*cost!$G$3*cost!$G$2/cost!$P$1+(cost!F545*cost!$F$3/cost!$P$1)/2</f>
        <v>#VALUE!</v>
      </c>
      <c r="H545" s="13" t="e">
        <f>cost!H545*cost!$H$3*cost!$H$2/cost!$P$1</f>
        <v>#VALUE!</v>
      </c>
      <c r="I545" s="13" t="e">
        <f>cost!I545*cost!$I$3*cost!$I$2/cost!$P$1</f>
        <v>#VALUE!</v>
      </c>
      <c r="J545" s="13" t="e">
        <f>cost!J545*cost!$J$3*cost!$J$2/cost!$P$1</f>
        <v>#VALUE!</v>
      </c>
      <c r="K545" s="13" t="e">
        <f>cost!K545*cost!$K$3/cost!$P$1</f>
        <v>#VALUE!</v>
      </c>
      <c r="L545" s="13" t="e">
        <f>cost!L545*cost!$L$3*cost!$L$2/cost!$P$1</f>
        <v>#VALUE!</v>
      </c>
    </row>
    <row r="546" spans="1:12" ht="108" x14ac:dyDescent="0.2">
      <c r="A546" s="35" t="s">
        <v>5142</v>
      </c>
      <c r="B546" s="15" t="s">
        <v>619</v>
      </c>
      <c r="C546" s="15" t="s">
        <v>2661</v>
      </c>
      <c r="D546" s="19"/>
      <c r="E546" s="20" t="e">
        <f>cost!E546*cost!$E$3*cost!$E$2/cost!$P$1</f>
        <v>#VALUE!</v>
      </c>
      <c r="F546" s="13" t="e">
        <f>(cost!F546*cost!$F$3/cost!$P$1)/2</f>
        <v>#VALUE!</v>
      </c>
      <c r="G546" s="13" t="e">
        <f>cost!G546*cost!$G$3*cost!$G$2/cost!$P$1+(cost!F546*cost!$F$3/cost!$P$1)/2</f>
        <v>#VALUE!</v>
      </c>
      <c r="H546" s="13" t="e">
        <f>cost!H546*cost!$H$3*cost!$H$2/cost!$P$1</f>
        <v>#VALUE!</v>
      </c>
      <c r="I546" s="13" t="e">
        <f>cost!I546*cost!$I$3*cost!$I$2/cost!$P$1</f>
        <v>#VALUE!</v>
      </c>
      <c r="J546" s="13" t="e">
        <f>cost!J546*cost!$J$3*cost!$J$2/cost!$P$1</f>
        <v>#VALUE!</v>
      </c>
      <c r="K546" s="13" t="e">
        <f>cost!K546*cost!$K$3/cost!$P$1</f>
        <v>#VALUE!</v>
      </c>
      <c r="L546" s="13" t="e">
        <f>cost!L546*cost!$L$3*cost!$L$2/cost!$P$1</f>
        <v>#VALUE!</v>
      </c>
    </row>
    <row r="547" spans="1:12" ht="18" x14ac:dyDescent="0.2">
      <c r="A547" s="34" t="s">
        <v>5143</v>
      </c>
      <c r="B547" s="15" t="s">
        <v>223</v>
      </c>
      <c r="C547" s="15" t="s">
        <v>223</v>
      </c>
      <c r="D547" s="19"/>
      <c r="E547" s="20" t="e">
        <f>cost!E547*cost!$E$3*cost!$E$2/cost!$P$1</f>
        <v>#VALUE!</v>
      </c>
      <c r="F547" s="13" t="e">
        <f>(cost!F547*cost!$F$3/cost!$P$1)/2</f>
        <v>#VALUE!</v>
      </c>
      <c r="G547" s="13" t="e">
        <f>cost!G547*cost!$G$3*cost!$G$2/cost!$P$1+(cost!F547*cost!$F$3/cost!$P$1)/2</f>
        <v>#VALUE!</v>
      </c>
      <c r="H547" s="13" t="e">
        <f>cost!H547*cost!$H$3*cost!$H$2/cost!$P$1</f>
        <v>#VALUE!</v>
      </c>
      <c r="I547" s="13" t="e">
        <f>cost!I547*cost!$I$3*cost!$I$2/cost!$P$1</f>
        <v>#VALUE!</v>
      </c>
      <c r="J547" s="13" t="e">
        <f>cost!J547*cost!$J$3*cost!$J$2/cost!$P$1</f>
        <v>#VALUE!</v>
      </c>
      <c r="K547" s="13" t="e">
        <f>cost!K547*cost!$K$3/cost!$P$1</f>
        <v>#VALUE!</v>
      </c>
      <c r="L547" s="13" t="e">
        <f>cost!L547*cost!$L$3*cost!$L$2/cost!$P$1</f>
        <v>#VALUE!</v>
      </c>
    </row>
    <row r="548" spans="1:12" ht="72" x14ac:dyDescent="0.2">
      <c r="A548" s="34" t="s">
        <v>5144</v>
      </c>
      <c r="B548" s="15" t="s">
        <v>620</v>
      </c>
      <c r="C548" s="15" t="s">
        <v>2662</v>
      </c>
      <c r="D548" s="19"/>
      <c r="E548" s="20" t="e">
        <f>cost!E548*cost!$E$3*cost!$E$2/cost!$P$1</f>
        <v>#VALUE!</v>
      </c>
      <c r="F548" s="13" t="e">
        <f>(cost!F548*cost!$F$3/cost!$P$1)/2</f>
        <v>#VALUE!</v>
      </c>
      <c r="G548" s="13" t="e">
        <f>cost!G548*cost!$G$3*cost!$G$2/cost!$P$1+(cost!F548*cost!$F$3/cost!$P$1)/2</f>
        <v>#VALUE!</v>
      </c>
      <c r="H548" s="13" t="e">
        <f>cost!H548*cost!$H$3*cost!$H$2/cost!$P$1</f>
        <v>#VALUE!</v>
      </c>
      <c r="I548" s="13" t="e">
        <f>cost!I548*cost!$I$3*cost!$I$2/cost!$P$1</f>
        <v>#VALUE!</v>
      </c>
      <c r="J548" s="13" t="e">
        <f>cost!J548*cost!$J$3*cost!$J$2/cost!$P$1</f>
        <v>#VALUE!</v>
      </c>
      <c r="K548" s="13" t="e">
        <f>cost!K548*cost!$K$3/cost!$P$1</f>
        <v>#VALUE!</v>
      </c>
      <c r="L548" s="13" t="e">
        <f>cost!L548*cost!$L$3*cost!$L$2/cost!$P$1</f>
        <v>#VALUE!</v>
      </c>
    </row>
    <row r="549" spans="1:12" ht="54" x14ac:dyDescent="0.2">
      <c r="A549" s="34" t="s">
        <v>5145</v>
      </c>
      <c r="B549" s="15" t="s">
        <v>621</v>
      </c>
      <c r="C549" s="15" t="s">
        <v>2663</v>
      </c>
      <c r="D549" s="19"/>
      <c r="E549" s="20" t="e">
        <f>cost!E549*cost!$E$3*cost!$E$2/cost!$P$1</f>
        <v>#VALUE!</v>
      </c>
      <c r="F549" s="13" t="e">
        <f>(cost!F549*cost!$F$3/cost!$P$1)/2</f>
        <v>#VALUE!</v>
      </c>
      <c r="G549" s="13" t="e">
        <f>cost!G549*cost!$G$3*cost!$G$2/cost!$P$1+(cost!F549*cost!$F$3/cost!$P$1)/2</f>
        <v>#VALUE!</v>
      </c>
      <c r="H549" s="13" t="e">
        <f>cost!H549*cost!$H$3*cost!$H$2/cost!$P$1</f>
        <v>#VALUE!</v>
      </c>
      <c r="I549" s="13" t="e">
        <f>cost!I549*cost!$I$3*cost!$I$2/cost!$P$1</f>
        <v>#VALUE!</v>
      </c>
      <c r="J549" s="13" t="e">
        <f>cost!J549*cost!$J$3*cost!$J$2/cost!$P$1</f>
        <v>#VALUE!</v>
      </c>
      <c r="K549" s="13" t="e">
        <f>cost!K549*cost!$K$3/cost!$P$1</f>
        <v>#VALUE!</v>
      </c>
      <c r="L549" s="13" t="e">
        <f>cost!L549*cost!$L$3*cost!$L$2/cost!$P$1</f>
        <v>#VALUE!</v>
      </c>
    </row>
    <row r="550" spans="1:12" ht="126" x14ac:dyDescent="0.2">
      <c r="A550" s="34" t="s">
        <v>5146</v>
      </c>
      <c r="B550" s="15" t="s">
        <v>622</v>
      </c>
      <c r="C550" s="15" t="s">
        <v>2664</v>
      </c>
      <c r="D550" s="19"/>
      <c r="E550" s="20" t="e">
        <f>cost!E550*cost!$E$3*cost!$E$2/cost!$P$1</f>
        <v>#VALUE!</v>
      </c>
      <c r="F550" s="13" t="e">
        <f>(cost!F550*cost!$F$3/cost!$P$1)/2</f>
        <v>#VALUE!</v>
      </c>
      <c r="G550" s="13" t="e">
        <f>cost!G550*cost!$G$3*cost!$G$2/cost!$P$1+(cost!F550*cost!$F$3/cost!$P$1)/2</f>
        <v>#VALUE!</v>
      </c>
      <c r="H550" s="13" t="e">
        <f>cost!H550*cost!$H$3*cost!$H$2/cost!$P$1</f>
        <v>#VALUE!</v>
      </c>
      <c r="I550" s="13" t="e">
        <f>cost!I550*cost!$I$3*cost!$I$2/cost!$P$1</f>
        <v>#VALUE!</v>
      </c>
      <c r="J550" s="13" t="e">
        <f>cost!J550*cost!$J$3*cost!$J$2/cost!$P$1</f>
        <v>#VALUE!</v>
      </c>
      <c r="K550" s="13" t="e">
        <f>cost!K550*cost!$K$3/cost!$P$1</f>
        <v>#VALUE!</v>
      </c>
      <c r="L550" s="13" t="e">
        <f>cost!L550*cost!$L$3*cost!$L$2/cost!$P$1</f>
        <v>#VALUE!</v>
      </c>
    </row>
    <row r="551" spans="1:12" ht="252" x14ac:dyDescent="0.2">
      <c r="A551" s="34" t="s">
        <v>5147</v>
      </c>
      <c r="B551" s="15" t="s">
        <v>623</v>
      </c>
      <c r="C551" s="15" t="s">
        <v>2665</v>
      </c>
      <c r="D551" s="19"/>
      <c r="E551" s="20" t="e">
        <f>cost!E551*cost!$E$3*cost!$E$2/cost!$P$1</f>
        <v>#VALUE!</v>
      </c>
      <c r="F551" s="13" t="e">
        <f>(cost!F551*cost!$F$3/cost!$P$1)/2</f>
        <v>#VALUE!</v>
      </c>
      <c r="G551" s="13" t="e">
        <f>cost!G551*cost!$G$3*cost!$G$2/cost!$P$1+(cost!F551*cost!$F$3/cost!$P$1)/2</f>
        <v>#VALUE!</v>
      </c>
      <c r="H551" s="13" t="e">
        <f>cost!H551*cost!$H$3*cost!$H$2/cost!$P$1</f>
        <v>#VALUE!</v>
      </c>
      <c r="I551" s="13" t="e">
        <f>cost!I551*cost!$I$3*cost!$I$2/cost!$P$1</f>
        <v>#VALUE!</v>
      </c>
      <c r="J551" s="13" t="e">
        <f>cost!J551*cost!$J$3*cost!$J$2/cost!$P$1</f>
        <v>#VALUE!</v>
      </c>
      <c r="K551" s="13" t="e">
        <f>cost!K551*cost!$K$3/cost!$P$1</f>
        <v>#VALUE!</v>
      </c>
      <c r="L551" s="13" t="e">
        <f>cost!L551*cost!$L$3*cost!$L$2/cost!$P$1</f>
        <v>#VALUE!</v>
      </c>
    </row>
    <row r="552" spans="1:12" ht="252" x14ac:dyDescent="0.2">
      <c r="A552" s="34" t="s">
        <v>5148</v>
      </c>
      <c r="B552" s="15" t="s">
        <v>624</v>
      </c>
      <c r="C552" s="15" t="s">
        <v>2666</v>
      </c>
      <c r="D552" s="19"/>
      <c r="E552" s="20" t="e">
        <f>cost!E552*cost!$E$3*cost!$E$2/cost!$P$1</f>
        <v>#VALUE!</v>
      </c>
      <c r="F552" s="13" t="e">
        <f>(cost!F552*cost!$F$3/cost!$P$1)/2</f>
        <v>#VALUE!</v>
      </c>
      <c r="G552" s="13" t="e">
        <f>cost!G552*cost!$G$3*cost!$G$2/cost!$P$1+(cost!F552*cost!$F$3/cost!$P$1)/2</f>
        <v>#VALUE!</v>
      </c>
      <c r="H552" s="13" t="e">
        <f>cost!H552*cost!$H$3*cost!$H$2/cost!$P$1</f>
        <v>#VALUE!</v>
      </c>
      <c r="I552" s="13" t="e">
        <f>cost!I552*cost!$I$3*cost!$I$2/cost!$P$1</f>
        <v>#VALUE!</v>
      </c>
      <c r="J552" s="13" t="e">
        <f>cost!J552*cost!$J$3*cost!$J$2/cost!$P$1</f>
        <v>#VALUE!</v>
      </c>
      <c r="K552" s="13" t="e">
        <f>cost!K552*cost!$K$3/cost!$P$1</f>
        <v>#VALUE!</v>
      </c>
      <c r="L552" s="13" t="e">
        <f>cost!L552*cost!$L$3*cost!$L$2/cost!$P$1</f>
        <v>#VALUE!</v>
      </c>
    </row>
    <row r="553" spans="1:12" ht="234" x14ac:dyDescent="0.2">
      <c r="A553" s="34" t="s">
        <v>5149</v>
      </c>
      <c r="B553" s="15" t="s">
        <v>625</v>
      </c>
      <c r="C553" s="15" t="s">
        <v>2667</v>
      </c>
      <c r="D553" s="19"/>
      <c r="E553" s="20" t="e">
        <f>cost!E553*cost!$E$3*cost!$E$2/cost!$P$1</f>
        <v>#VALUE!</v>
      </c>
      <c r="F553" s="13" t="e">
        <f>(cost!F553*cost!$F$3/cost!$P$1)/2</f>
        <v>#VALUE!</v>
      </c>
      <c r="G553" s="13" t="e">
        <f>cost!G553*cost!$G$3*cost!$G$2/cost!$P$1+(cost!F553*cost!$F$3/cost!$P$1)/2</f>
        <v>#VALUE!</v>
      </c>
      <c r="H553" s="13" t="e">
        <f>cost!H553*cost!$H$3*cost!$H$2/cost!$P$1</f>
        <v>#VALUE!</v>
      </c>
      <c r="I553" s="13" t="e">
        <f>cost!I553*cost!$I$3*cost!$I$2/cost!$P$1</f>
        <v>#VALUE!</v>
      </c>
      <c r="J553" s="13" t="e">
        <f>cost!J553*cost!$J$3*cost!$J$2/cost!$P$1</f>
        <v>#VALUE!</v>
      </c>
      <c r="K553" s="13" t="e">
        <f>cost!K553*cost!$K$3/cost!$P$1</f>
        <v>#VALUE!</v>
      </c>
      <c r="L553" s="13" t="e">
        <f>cost!L553*cost!$L$3*cost!$L$2/cost!$P$1</f>
        <v>#VALUE!</v>
      </c>
    </row>
    <row r="554" spans="1:12" ht="252" x14ac:dyDescent="0.2">
      <c r="A554" s="34" t="s">
        <v>5150</v>
      </c>
      <c r="B554" s="15" t="s">
        <v>626</v>
      </c>
      <c r="C554" s="15" t="s">
        <v>2668</v>
      </c>
      <c r="D554" s="19"/>
      <c r="E554" s="20" t="e">
        <f>cost!E554*cost!$E$3*cost!$E$2/cost!$P$1</f>
        <v>#VALUE!</v>
      </c>
      <c r="F554" s="13" t="e">
        <f>(cost!F554*cost!$F$3/cost!$P$1)/2</f>
        <v>#VALUE!</v>
      </c>
      <c r="G554" s="13" t="e">
        <f>cost!G554*cost!$G$3*cost!$G$2/cost!$P$1+(cost!F554*cost!$F$3/cost!$P$1)/2</f>
        <v>#VALUE!</v>
      </c>
      <c r="H554" s="13" t="e">
        <f>cost!H554*cost!$H$3*cost!$H$2/cost!$P$1</f>
        <v>#VALUE!</v>
      </c>
      <c r="I554" s="13" t="e">
        <f>cost!I554*cost!$I$3*cost!$I$2/cost!$P$1</f>
        <v>#VALUE!</v>
      </c>
      <c r="J554" s="13" t="e">
        <f>cost!J554*cost!$J$3*cost!$J$2/cost!$P$1</f>
        <v>#VALUE!</v>
      </c>
      <c r="K554" s="13" t="e">
        <f>cost!K554*cost!$K$3/cost!$P$1</f>
        <v>#VALUE!</v>
      </c>
      <c r="L554" s="13" t="e">
        <f>cost!L554*cost!$L$3*cost!$L$2/cost!$P$1</f>
        <v>#VALUE!</v>
      </c>
    </row>
    <row r="555" spans="1:12" ht="234" x14ac:dyDescent="0.2">
      <c r="A555" s="34" t="s">
        <v>5151</v>
      </c>
      <c r="B555" s="15" t="s">
        <v>627</v>
      </c>
      <c r="C555" s="15" t="s">
        <v>2669</v>
      </c>
      <c r="D555" s="19"/>
      <c r="E555" s="20" t="e">
        <f>cost!E555*cost!$E$3*cost!$E$2/cost!$P$1</f>
        <v>#VALUE!</v>
      </c>
      <c r="F555" s="13" t="e">
        <f>(cost!F555*cost!$F$3/cost!$P$1)/2</f>
        <v>#VALUE!</v>
      </c>
      <c r="G555" s="13" t="e">
        <f>cost!G555*cost!$G$3*cost!$G$2/cost!$P$1+(cost!F555*cost!$F$3/cost!$P$1)/2</f>
        <v>#VALUE!</v>
      </c>
      <c r="H555" s="13" t="e">
        <f>cost!H555*cost!$H$3*cost!$H$2/cost!$P$1</f>
        <v>#VALUE!</v>
      </c>
      <c r="I555" s="13" t="e">
        <f>cost!I555*cost!$I$3*cost!$I$2/cost!$P$1</f>
        <v>#VALUE!</v>
      </c>
      <c r="J555" s="13" t="e">
        <f>cost!J555*cost!$J$3*cost!$J$2/cost!$P$1</f>
        <v>#VALUE!</v>
      </c>
      <c r="K555" s="13" t="e">
        <f>cost!K555*cost!$K$3/cost!$P$1</f>
        <v>#VALUE!</v>
      </c>
      <c r="L555" s="13" t="e">
        <f>cost!L555*cost!$L$3*cost!$L$2/cost!$P$1</f>
        <v>#VALUE!</v>
      </c>
    </row>
    <row r="556" spans="1:12" ht="162" x14ac:dyDescent="0.2">
      <c r="A556" s="34" t="s">
        <v>5152</v>
      </c>
      <c r="B556" s="15" t="s">
        <v>628</v>
      </c>
      <c r="C556" s="15" t="s">
        <v>2670</v>
      </c>
      <c r="D556" s="19"/>
      <c r="E556" s="20" t="e">
        <f>cost!E556*cost!$E$3*cost!$E$2/cost!$P$1</f>
        <v>#VALUE!</v>
      </c>
      <c r="F556" s="13" t="e">
        <f>(cost!F556*cost!$F$3/cost!$P$1)/2</f>
        <v>#VALUE!</v>
      </c>
      <c r="G556" s="13" t="e">
        <f>cost!G556*cost!$G$3*cost!$G$2/cost!$P$1+(cost!F556*cost!$F$3/cost!$P$1)/2</f>
        <v>#VALUE!</v>
      </c>
      <c r="H556" s="13" t="e">
        <f>cost!H556*cost!$H$3*cost!$H$2/cost!$P$1</f>
        <v>#VALUE!</v>
      </c>
      <c r="I556" s="13" t="e">
        <f>cost!I556*cost!$I$3*cost!$I$2/cost!$P$1</f>
        <v>#VALUE!</v>
      </c>
      <c r="J556" s="13" t="e">
        <f>cost!J556*cost!$J$3*cost!$J$2/cost!$P$1</f>
        <v>#VALUE!</v>
      </c>
      <c r="K556" s="13" t="e">
        <f>cost!K556*cost!$K$3/cost!$P$1</f>
        <v>#VALUE!</v>
      </c>
      <c r="L556" s="13" t="e">
        <f>cost!L556*cost!$L$3*cost!$L$2/cost!$P$1</f>
        <v>#VALUE!</v>
      </c>
    </row>
    <row r="557" spans="1:12" ht="162" x14ac:dyDescent="0.2">
      <c r="A557" s="34" t="s">
        <v>5153</v>
      </c>
      <c r="B557" s="15" t="s">
        <v>629</v>
      </c>
      <c r="C557" s="15" t="s">
        <v>2671</v>
      </c>
      <c r="D557" s="19"/>
      <c r="E557" s="20" t="e">
        <f>cost!E557*cost!$E$3*cost!$E$2/cost!$P$1</f>
        <v>#VALUE!</v>
      </c>
      <c r="F557" s="13" t="e">
        <f>(cost!F557*cost!$F$3/cost!$P$1)/2</f>
        <v>#VALUE!</v>
      </c>
      <c r="G557" s="13" t="e">
        <f>cost!G557*cost!$G$3*cost!$G$2/cost!$P$1+(cost!F557*cost!$F$3/cost!$P$1)/2</f>
        <v>#VALUE!</v>
      </c>
      <c r="H557" s="13" t="e">
        <f>cost!H557*cost!$H$3*cost!$H$2/cost!$P$1</f>
        <v>#VALUE!</v>
      </c>
      <c r="I557" s="13" t="e">
        <f>cost!I557*cost!$I$3*cost!$I$2/cost!$P$1</f>
        <v>#VALUE!</v>
      </c>
      <c r="J557" s="13" t="e">
        <f>cost!J557*cost!$J$3*cost!$J$2/cost!$P$1</f>
        <v>#VALUE!</v>
      </c>
      <c r="K557" s="13" t="e">
        <f>cost!K557*cost!$K$3/cost!$P$1</f>
        <v>#VALUE!</v>
      </c>
      <c r="L557" s="13" t="e">
        <f>cost!L557*cost!$L$3*cost!$L$2/cost!$P$1</f>
        <v>#VALUE!</v>
      </c>
    </row>
    <row r="558" spans="1:12" ht="54" x14ac:dyDescent="0.2">
      <c r="A558" s="34" t="s">
        <v>5154</v>
      </c>
      <c r="B558" s="15" t="s">
        <v>630</v>
      </c>
      <c r="C558" s="15" t="s">
        <v>2672</v>
      </c>
      <c r="D558" s="19"/>
      <c r="E558" s="20">
        <f>cost!E558*cost!$E$3*cost!$E$2/cost!$P$1</f>
        <v>0</v>
      </c>
      <c r="F558" s="13">
        <f>(cost!F558*cost!$F$3/cost!$P$1)/2</f>
        <v>0</v>
      </c>
      <c r="G558" s="13">
        <f>cost!G558*cost!$G$3*cost!$G$2/cost!$P$1+(cost!F558*cost!$F$3/cost!$P$1)/2</f>
        <v>0</v>
      </c>
      <c r="H558" s="13">
        <f>cost!H558*cost!$H$3*cost!$H$2/cost!$P$1</f>
        <v>0</v>
      </c>
      <c r="I558" s="13">
        <f>cost!I558*cost!$I$3*cost!$I$2/cost!$P$1</f>
        <v>0</v>
      </c>
      <c r="J558" s="13">
        <f>cost!J558*cost!$J$3*cost!$J$2/cost!$P$1</f>
        <v>0</v>
      </c>
      <c r="K558" s="13">
        <f>cost!K558*cost!$K$3/cost!$P$1</f>
        <v>0</v>
      </c>
      <c r="L558" s="13">
        <f>cost!L558*cost!$L$3*cost!$L$2/cost!$P$1</f>
        <v>0</v>
      </c>
    </row>
    <row r="559" spans="1:12" ht="126" x14ac:dyDescent="0.2">
      <c r="A559" s="34" t="s">
        <v>5155</v>
      </c>
      <c r="B559" s="15" t="s">
        <v>631</v>
      </c>
      <c r="C559" s="15" t="s">
        <v>2673</v>
      </c>
      <c r="D559" s="19"/>
      <c r="E559" s="20" t="e">
        <f>cost!E559*cost!$E$3*cost!$E$2/cost!$P$1</f>
        <v>#VALUE!</v>
      </c>
      <c r="F559" s="13" t="e">
        <f>(cost!F559*cost!$F$3/cost!$P$1)/2</f>
        <v>#VALUE!</v>
      </c>
      <c r="G559" s="13" t="e">
        <f>cost!G559*cost!$G$3*cost!$G$2/cost!$P$1+(cost!F559*cost!$F$3/cost!$P$1)/2</f>
        <v>#VALUE!</v>
      </c>
      <c r="H559" s="13" t="e">
        <f>cost!H559*cost!$H$3*cost!$H$2/cost!$P$1</f>
        <v>#VALUE!</v>
      </c>
      <c r="I559" s="13" t="e">
        <f>cost!I559*cost!$I$3*cost!$I$2/cost!$P$1</f>
        <v>#VALUE!</v>
      </c>
      <c r="J559" s="13" t="e">
        <f>cost!J559*cost!$J$3*cost!$J$2/cost!$P$1</f>
        <v>#VALUE!</v>
      </c>
      <c r="K559" s="13" t="e">
        <f>cost!K559*cost!$K$3/cost!$P$1</f>
        <v>#VALUE!</v>
      </c>
      <c r="L559" s="13" t="e">
        <f>cost!L559*cost!$L$3*cost!$L$2/cost!$P$1</f>
        <v>#VALUE!</v>
      </c>
    </row>
    <row r="560" spans="1:12" ht="90" x14ac:dyDescent="0.2">
      <c r="A560" s="35" t="s">
        <v>5156</v>
      </c>
      <c r="B560" s="15" t="s">
        <v>632</v>
      </c>
      <c r="C560" s="15" t="s">
        <v>2674</v>
      </c>
      <c r="D560" s="19"/>
      <c r="E560" s="20" t="e">
        <f>cost!E560*cost!$E$3*cost!$E$2/cost!$P$1</f>
        <v>#VALUE!</v>
      </c>
      <c r="F560" s="13" t="e">
        <f>(cost!F560*cost!$F$3/cost!$P$1)/2</f>
        <v>#VALUE!</v>
      </c>
      <c r="G560" s="13" t="e">
        <f>cost!G560*cost!$G$3*cost!$G$2/cost!$P$1+(cost!F560*cost!$F$3/cost!$P$1)/2</f>
        <v>#VALUE!</v>
      </c>
      <c r="H560" s="13" t="e">
        <f>cost!H560*cost!$H$3*cost!$H$2/cost!$P$1</f>
        <v>#VALUE!</v>
      </c>
      <c r="I560" s="13" t="e">
        <f>cost!I560*cost!$I$3*cost!$I$2/cost!$P$1</f>
        <v>#VALUE!</v>
      </c>
      <c r="J560" s="13" t="e">
        <f>cost!J560*cost!$J$3*cost!$J$2/cost!$P$1</f>
        <v>#VALUE!</v>
      </c>
      <c r="K560" s="13" t="e">
        <f>cost!K560*cost!$K$3/cost!$P$1</f>
        <v>#VALUE!</v>
      </c>
      <c r="L560" s="13" t="e">
        <f>cost!L560*cost!$L$3*cost!$L$2/cost!$P$1</f>
        <v>#VALUE!</v>
      </c>
    </row>
    <row r="561" spans="1:12" ht="54" x14ac:dyDescent="0.2">
      <c r="A561" s="34" t="s">
        <v>5157</v>
      </c>
      <c r="B561" s="15" t="s">
        <v>633</v>
      </c>
      <c r="C561" s="15" t="s">
        <v>2675</v>
      </c>
      <c r="D561" s="19"/>
      <c r="E561" s="20" t="e">
        <f>cost!E561*cost!$E$3*cost!$E$2/cost!$P$1</f>
        <v>#VALUE!</v>
      </c>
      <c r="F561" s="13" t="e">
        <f>(cost!F561*cost!$F$3/cost!$P$1)/2</f>
        <v>#VALUE!</v>
      </c>
      <c r="G561" s="13" t="e">
        <f>cost!G561*cost!$G$3*cost!$G$2/cost!$P$1+(cost!F561*cost!$F$3/cost!$P$1)/2</f>
        <v>#VALUE!</v>
      </c>
      <c r="H561" s="13" t="e">
        <f>cost!H561*cost!$H$3*cost!$H$2/cost!$P$1</f>
        <v>#VALUE!</v>
      </c>
      <c r="I561" s="13" t="e">
        <f>cost!I561*cost!$I$3*cost!$I$2/cost!$P$1</f>
        <v>#VALUE!</v>
      </c>
      <c r="J561" s="13" t="e">
        <f>cost!J561*cost!$J$3*cost!$J$2/cost!$P$1</f>
        <v>#VALUE!</v>
      </c>
      <c r="K561" s="13" t="e">
        <f>cost!K561*cost!$K$3/cost!$P$1</f>
        <v>#VALUE!</v>
      </c>
      <c r="L561" s="13" t="e">
        <f>cost!L561*cost!$L$3*cost!$L$2/cost!$P$1</f>
        <v>#VALUE!</v>
      </c>
    </row>
    <row r="562" spans="1:12" ht="72" x14ac:dyDescent="0.2">
      <c r="A562" s="35" t="s">
        <v>5158</v>
      </c>
      <c r="B562" s="15" t="s">
        <v>634</v>
      </c>
      <c r="C562" s="15" t="s">
        <v>2676</v>
      </c>
      <c r="D562" s="19"/>
      <c r="E562" s="20" t="e">
        <f>cost!E562*cost!$E$3*cost!$E$2/cost!$P$1</f>
        <v>#VALUE!</v>
      </c>
      <c r="F562" s="13" t="e">
        <f>(cost!F562*cost!$F$3/cost!$P$1)/2</f>
        <v>#VALUE!</v>
      </c>
      <c r="G562" s="13" t="e">
        <f>cost!G562*cost!$G$3*cost!$G$2/cost!$P$1+(cost!F562*cost!$F$3/cost!$P$1)/2</f>
        <v>#VALUE!</v>
      </c>
      <c r="H562" s="13" t="e">
        <f>cost!H562*cost!$H$3*cost!$H$2/cost!$P$1</f>
        <v>#VALUE!</v>
      </c>
      <c r="I562" s="13" t="e">
        <f>cost!I562*cost!$I$3*cost!$I$2/cost!$P$1</f>
        <v>#VALUE!</v>
      </c>
      <c r="J562" s="13" t="e">
        <f>cost!J562*cost!$J$3*cost!$J$2/cost!$P$1</f>
        <v>#VALUE!</v>
      </c>
      <c r="K562" s="13" t="e">
        <f>cost!K562*cost!$K$3/cost!$P$1</f>
        <v>#VALUE!</v>
      </c>
      <c r="L562" s="13" t="e">
        <f>cost!L562*cost!$L$3*cost!$L$2/cost!$P$1</f>
        <v>#VALUE!</v>
      </c>
    </row>
    <row r="563" spans="1:12" ht="126" x14ac:dyDescent="0.2">
      <c r="A563" s="35" t="s">
        <v>5159</v>
      </c>
      <c r="B563" s="15" t="s">
        <v>635</v>
      </c>
      <c r="C563" s="15" t="s">
        <v>2677</v>
      </c>
      <c r="D563" s="19"/>
      <c r="E563" s="20" t="e">
        <f>cost!E563*cost!$E$3*cost!$E$2/cost!$P$1</f>
        <v>#VALUE!</v>
      </c>
      <c r="F563" s="13" t="e">
        <f>(cost!F563*cost!$F$3/cost!$P$1)/2</f>
        <v>#VALUE!</v>
      </c>
      <c r="G563" s="13" t="e">
        <f>cost!G563*cost!$G$3*cost!$G$2/cost!$P$1+(cost!F563*cost!$F$3/cost!$P$1)/2</f>
        <v>#VALUE!</v>
      </c>
      <c r="H563" s="13" t="e">
        <f>cost!H563*cost!$H$3*cost!$H$2/cost!$P$1</f>
        <v>#VALUE!</v>
      </c>
      <c r="I563" s="13" t="e">
        <f>cost!I563*cost!$I$3*cost!$I$2/cost!$P$1</f>
        <v>#VALUE!</v>
      </c>
      <c r="J563" s="13" t="e">
        <f>cost!J563*cost!$J$3*cost!$J$2/cost!$P$1</f>
        <v>#VALUE!</v>
      </c>
      <c r="K563" s="13" t="e">
        <f>cost!K563*cost!$K$3/cost!$P$1</f>
        <v>#VALUE!</v>
      </c>
      <c r="L563" s="13" t="e">
        <f>cost!L563*cost!$L$3*cost!$L$2/cost!$P$1</f>
        <v>#VALUE!</v>
      </c>
    </row>
    <row r="564" spans="1:12" ht="54" x14ac:dyDescent="0.2">
      <c r="A564" s="35" t="s">
        <v>5160</v>
      </c>
      <c r="B564" s="15" t="s">
        <v>636</v>
      </c>
      <c r="C564" s="15" t="s">
        <v>2678</v>
      </c>
      <c r="D564" s="19"/>
      <c r="E564" s="20" t="e">
        <f>cost!E564*cost!$E$3*cost!$E$2/cost!$P$1</f>
        <v>#VALUE!</v>
      </c>
      <c r="F564" s="13" t="e">
        <f>(cost!F564*cost!$F$3/cost!$P$1)/2</f>
        <v>#VALUE!</v>
      </c>
      <c r="G564" s="13" t="e">
        <f>cost!G564*cost!$G$3*cost!$G$2/cost!$P$1+(cost!F564*cost!$F$3/cost!$P$1)/2</f>
        <v>#VALUE!</v>
      </c>
      <c r="H564" s="13" t="e">
        <f>cost!H564*cost!$H$3*cost!$H$2/cost!$P$1</f>
        <v>#VALUE!</v>
      </c>
      <c r="I564" s="13" t="e">
        <f>cost!I564*cost!$I$3*cost!$I$2/cost!$P$1</f>
        <v>#VALUE!</v>
      </c>
      <c r="J564" s="13" t="e">
        <f>cost!J564*cost!$J$3*cost!$J$2/cost!$P$1</f>
        <v>#VALUE!</v>
      </c>
      <c r="K564" s="13" t="e">
        <f>cost!K564*cost!$K$3/cost!$P$1</f>
        <v>#VALUE!</v>
      </c>
      <c r="L564" s="13" t="e">
        <f>cost!L564*cost!$L$3*cost!$L$2/cost!$P$1</f>
        <v>#VALUE!</v>
      </c>
    </row>
    <row r="565" spans="1:12" ht="162" x14ac:dyDescent="0.2">
      <c r="A565" s="34" t="s">
        <v>5161</v>
      </c>
      <c r="B565" s="15" t="s">
        <v>637</v>
      </c>
      <c r="C565" s="15" t="s">
        <v>2679</v>
      </c>
      <c r="D565" s="19"/>
      <c r="E565" s="20" t="e">
        <f>cost!E565*cost!$E$3*cost!$E$2/cost!$P$1</f>
        <v>#VALUE!</v>
      </c>
      <c r="F565" s="13" t="e">
        <f>(cost!F565*cost!$F$3/cost!$P$1)/2</f>
        <v>#VALUE!</v>
      </c>
      <c r="G565" s="13" t="e">
        <f>cost!G565*cost!$G$3*cost!$G$2/cost!$P$1+(cost!F565*cost!$F$3/cost!$P$1)/2</f>
        <v>#VALUE!</v>
      </c>
      <c r="H565" s="13" t="e">
        <f>cost!H565*cost!$H$3*cost!$H$2/cost!$P$1</f>
        <v>#VALUE!</v>
      </c>
      <c r="I565" s="13" t="e">
        <f>cost!I565*cost!$I$3*cost!$I$2/cost!$P$1</f>
        <v>#VALUE!</v>
      </c>
      <c r="J565" s="13" t="e">
        <f>cost!J565*cost!$J$3*cost!$J$2/cost!$P$1</f>
        <v>#VALUE!</v>
      </c>
      <c r="K565" s="13" t="e">
        <f>cost!K565*cost!$K$3/cost!$P$1</f>
        <v>#VALUE!</v>
      </c>
      <c r="L565" s="13" t="e">
        <f>cost!L565*cost!$L$3*cost!$L$2/cost!$P$1</f>
        <v>#VALUE!</v>
      </c>
    </row>
    <row r="566" spans="1:12" ht="108" x14ac:dyDescent="0.2">
      <c r="A566" s="34" t="s">
        <v>5162</v>
      </c>
      <c r="B566" s="15" t="s">
        <v>638</v>
      </c>
      <c r="C566" s="15" t="s">
        <v>2680</v>
      </c>
      <c r="D566" s="19"/>
      <c r="E566" s="20" t="e">
        <f>cost!E566*cost!$E$3*cost!$E$2/cost!$P$1</f>
        <v>#VALUE!</v>
      </c>
      <c r="F566" s="13" t="e">
        <f>(cost!F566*cost!$F$3/cost!$P$1)/2</f>
        <v>#VALUE!</v>
      </c>
      <c r="G566" s="13" t="e">
        <f>cost!G566*cost!$G$3*cost!$G$2/cost!$P$1+(cost!F566*cost!$F$3/cost!$P$1)/2</f>
        <v>#VALUE!</v>
      </c>
      <c r="H566" s="13" t="e">
        <f>cost!H566*cost!$H$3*cost!$H$2/cost!$P$1</f>
        <v>#VALUE!</v>
      </c>
      <c r="I566" s="13" t="e">
        <f>cost!I566*cost!$I$3*cost!$I$2/cost!$P$1</f>
        <v>#VALUE!</v>
      </c>
      <c r="J566" s="13" t="e">
        <f>cost!J566*cost!$J$3*cost!$J$2/cost!$P$1</f>
        <v>#VALUE!</v>
      </c>
      <c r="K566" s="13" t="e">
        <f>cost!K566*cost!$K$3/cost!$P$1</f>
        <v>#VALUE!</v>
      </c>
      <c r="L566" s="13" t="e">
        <f>cost!L566*cost!$L$3*cost!$L$2/cost!$P$1</f>
        <v>#VALUE!</v>
      </c>
    </row>
    <row r="567" spans="1:12" ht="108" x14ac:dyDescent="0.2">
      <c r="A567" s="34" t="s">
        <v>5163</v>
      </c>
      <c r="B567" s="15" t="s">
        <v>639</v>
      </c>
      <c r="C567" s="15" t="s">
        <v>2681</v>
      </c>
      <c r="D567" s="19"/>
      <c r="E567" s="20" t="e">
        <f>cost!E567*cost!$E$3*cost!$E$2/cost!$P$1</f>
        <v>#VALUE!</v>
      </c>
      <c r="F567" s="13" t="e">
        <f>(cost!F567*cost!$F$3/cost!$P$1)/2</f>
        <v>#VALUE!</v>
      </c>
      <c r="G567" s="13" t="e">
        <f>cost!G567*cost!$G$3*cost!$G$2/cost!$P$1+(cost!F567*cost!$F$3/cost!$P$1)/2</f>
        <v>#VALUE!</v>
      </c>
      <c r="H567" s="13" t="e">
        <f>cost!H567*cost!$H$3*cost!$H$2/cost!$P$1</f>
        <v>#VALUE!</v>
      </c>
      <c r="I567" s="13" t="e">
        <f>cost!I567*cost!$I$3*cost!$I$2/cost!$P$1</f>
        <v>#VALUE!</v>
      </c>
      <c r="J567" s="13" t="e">
        <f>cost!J567*cost!$J$3*cost!$J$2/cost!$P$1</f>
        <v>#VALUE!</v>
      </c>
      <c r="K567" s="13" t="e">
        <f>cost!K567*cost!$K$3/cost!$P$1</f>
        <v>#VALUE!</v>
      </c>
      <c r="L567" s="13" t="e">
        <f>cost!L567*cost!$L$3*cost!$L$2/cost!$P$1</f>
        <v>#VALUE!</v>
      </c>
    </row>
    <row r="568" spans="1:12" ht="18" x14ac:dyDescent="0.2">
      <c r="A568" s="34" t="s">
        <v>5164</v>
      </c>
      <c r="B568" s="15" t="s">
        <v>223</v>
      </c>
      <c r="C568" s="15" t="s">
        <v>223</v>
      </c>
      <c r="D568" s="19"/>
      <c r="E568" s="20" t="e">
        <f>cost!E568*cost!$E$3*cost!$E$2/cost!$P$1</f>
        <v>#VALUE!</v>
      </c>
      <c r="F568" s="13" t="e">
        <f>(cost!F568*cost!$F$3/cost!$P$1)/2</f>
        <v>#VALUE!</v>
      </c>
      <c r="G568" s="13" t="e">
        <f>cost!G568*cost!$G$3*cost!$G$2/cost!$P$1+(cost!F568*cost!$F$3/cost!$P$1)/2</f>
        <v>#VALUE!</v>
      </c>
      <c r="H568" s="13" t="e">
        <f>cost!H568*cost!$H$3*cost!$H$2/cost!$P$1</f>
        <v>#VALUE!</v>
      </c>
      <c r="I568" s="13" t="e">
        <f>cost!I568*cost!$I$3*cost!$I$2/cost!$P$1</f>
        <v>#VALUE!</v>
      </c>
      <c r="J568" s="13" t="e">
        <f>cost!J568*cost!$J$3*cost!$J$2/cost!$P$1</f>
        <v>#VALUE!</v>
      </c>
      <c r="K568" s="13" t="e">
        <f>cost!K568*cost!$K$3/cost!$P$1</f>
        <v>#VALUE!</v>
      </c>
      <c r="L568" s="13" t="e">
        <f>cost!L568*cost!$L$3*cost!$L$2/cost!$P$1</f>
        <v>#VALUE!</v>
      </c>
    </row>
    <row r="569" spans="1:12" ht="18" x14ac:dyDescent="0.2">
      <c r="A569" s="34" t="s">
        <v>5165</v>
      </c>
      <c r="B569" s="15" t="s">
        <v>223</v>
      </c>
      <c r="C569" s="15" t="s">
        <v>223</v>
      </c>
      <c r="D569" s="19"/>
      <c r="E569" s="20" t="e">
        <f>cost!E569*cost!$E$3*cost!$E$2/cost!$P$1</f>
        <v>#VALUE!</v>
      </c>
      <c r="F569" s="13" t="e">
        <f>(cost!F569*cost!$F$3/cost!$P$1)/2</f>
        <v>#VALUE!</v>
      </c>
      <c r="G569" s="13" t="e">
        <f>cost!G569*cost!$G$3*cost!$G$2/cost!$P$1+(cost!F569*cost!$F$3/cost!$P$1)/2</f>
        <v>#VALUE!</v>
      </c>
      <c r="H569" s="13" t="e">
        <f>cost!H569*cost!$H$3*cost!$H$2/cost!$P$1</f>
        <v>#VALUE!</v>
      </c>
      <c r="I569" s="13" t="e">
        <f>cost!I569*cost!$I$3*cost!$I$2/cost!$P$1</f>
        <v>#VALUE!</v>
      </c>
      <c r="J569" s="13" t="e">
        <f>cost!J569*cost!$J$3*cost!$J$2/cost!$P$1</f>
        <v>#VALUE!</v>
      </c>
      <c r="K569" s="13" t="e">
        <f>cost!K569*cost!$K$3/cost!$P$1</f>
        <v>#VALUE!</v>
      </c>
      <c r="L569" s="13" t="e">
        <f>cost!L569*cost!$L$3*cost!$L$2/cost!$P$1</f>
        <v>#VALUE!</v>
      </c>
    </row>
    <row r="570" spans="1:12" ht="18" x14ac:dyDescent="0.2">
      <c r="A570" s="34" t="s">
        <v>5166</v>
      </c>
      <c r="B570" s="15" t="s">
        <v>223</v>
      </c>
      <c r="C570" s="15" t="s">
        <v>223</v>
      </c>
      <c r="D570" s="19"/>
      <c r="E570" s="20" t="e">
        <f>cost!E570*cost!$E$3*cost!$E$2/cost!$P$1</f>
        <v>#VALUE!</v>
      </c>
      <c r="F570" s="13" t="e">
        <f>(cost!F570*cost!$F$3/cost!$P$1)/2</f>
        <v>#VALUE!</v>
      </c>
      <c r="G570" s="13" t="e">
        <f>cost!G570*cost!$G$3*cost!$G$2/cost!$P$1+(cost!F570*cost!$F$3/cost!$P$1)/2</f>
        <v>#VALUE!</v>
      </c>
      <c r="H570" s="13" t="e">
        <f>cost!H570*cost!$H$3*cost!$H$2/cost!$P$1</f>
        <v>#VALUE!</v>
      </c>
      <c r="I570" s="13" t="e">
        <f>cost!I570*cost!$I$3*cost!$I$2/cost!$P$1</f>
        <v>#VALUE!</v>
      </c>
      <c r="J570" s="13" t="e">
        <f>cost!J570*cost!$J$3*cost!$J$2/cost!$P$1</f>
        <v>#VALUE!</v>
      </c>
      <c r="K570" s="13" t="e">
        <f>cost!K570*cost!$K$3/cost!$P$1</f>
        <v>#VALUE!</v>
      </c>
      <c r="L570" s="13" t="e">
        <f>cost!L570*cost!$L$3*cost!$L$2/cost!$P$1</f>
        <v>#VALUE!</v>
      </c>
    </row>
    <row r="571" spans="1:12" ht="90" x14ac:dyDescent="0.2">
      <c r="A571" s="35" t="s">
        <v>5167</v>
      </c>
      <c r="B571" s="15" t="s">
        <v>640</v>
      </c>
      <c r="C571" s="15" t="s">
        <v>2682</v>
      </c>
      <c r="D571" s="19"/>
      <c r="E571" s="20" t="e">
        <f>cost!E571*cost!$E$3*cost!$E$2/cost!$P$1</f>
        <v>#VALUE!</v>
      </c>
      <c r="F571" s="13" t="e">
        <f>(cost!F571*cost!$F$3/cost!$P$1)/2</f>
        <v>#VALUE!</v>
      </c>
      <c r="G571" s="13" t="e">
        <f>cost!G571*cost!$G$3*cost!$G$2/cost!$P$1+(cost!F571*cost!$F$3/cost!$P$1)/2</f>
        <v>#VALUE!</v>
      </c>
      <c r="H571" s="13" t="e">
        <f>cost!H571*cost!$H$3*cost!$H$2/cost!$P$1</f>
        <v>#VALUE!</v>
      </c>
      <c r="I571" s="13" t="e">
        <f>cost!I571*cost!$I$3*cost!$I$2/cost!$P$1</f>
        <v>#VALUE!</v>
      </c>
      <c r="J571" s="13" t="e">
        <f>cost!J571*cost!$J$3*cost!$J$2/cost!$P$1</f>
        <v>#VALUE!</v>
      </c>
      <c r="K571" s="13" t="e">
        <f>cost!K571*cost!$K$3/cost!$P$1</f>
        <v>#VALUE!</v>
      </c>
      <c r="L571" s="13" t="e">
        <f>cost!L571*cost!$L$3*cost!$L$2/cost!$P$1</f>
        <v>#VALUE!</v>
      </c>
    </row>
    <row r="572" spans="1:12" ht="54" x14ac:dyDescent="0.2">
      <c r="A572" s="35" t="s">
        <v>5168</v>
      </c>
      <c r="B572" s="15" t="s">
        <v>641</v>
      </c>
      <c r="C572" s="15" t="s">
        <v>2683</v>
      </c>
      <c r="D572" s="19"/>
      <c r="E572" s="20" t="e">
        <f>cost!E572*cost!$E$3*cost!$E$2/cost!$P$1</f>
        <v>#VALUE!</v>
      </c>
      <c r="F572" s="13" t="e">
        <f>(cost!F572*cost!$F$3/cost!$P$1)/2</f>
        <v>#VALUE!</v>
      </c>
      <c r="G572" s="13" t="e">
        <f>cost!G572*cost!$G$3*cost!$G$2/cost!$P$1+(cost!F572*cost!$F$3/cost!$P$1)/2</f>
        <v>#VALUE!</v>
      </c>
      <c r="H572" s="13" t="e">
        <f>cost!H572*cost!$H$3*cost!$H$2/cost!$P$1</f>
        <v>#VALUE!</v>
      </c>
      <c r="I572" s="13" t="e">
        <f>cost!I572*cost!$I$3*cost!$I$2/cost!$P$1</f>
        <v>#VALUE!</v>
      </c>
      <c r="J572" s="13" t="e">
        <f>cost!J572*cost!$J$3*cost!$J$2/cost!$P$1</f>
        <v>#VALUE!</v>
      </c>
      <c r="K572" s="13" t="e">
        <f>cost!K572*cost!$K$3/cost!$P$1</f>
        <v>#VALUE!</v>
      </c>
      <c r="L572" s="13" t="e">
        <f>cost!L572*cost!$L$3*cost!$L$2/cost!$P$1</f>
        <v>#VALUE!</v>
      </c>
    </row>
    <row r="573" spans="1:12" ht="54" x14ac:dyDescent="0.2">
      <c r="A573" s="35" t="s">
        <v>5169</v>
      </c>
      <c r="B573" s="15" t="s">
        <v>642</v>
      </c>
      <c r="C573" s="15" t="s">
        <v>2684</v>
      </c>
      <c r="D573" s="19"/>
      <c r="E573" s="20" t="e">
        <f>cost!E573*cost!$E$3*cost!$E$2/cost!$P$1</f>
        <v>#VALUE!</v>
      </c>
      <c r="F573" s="13" t="e">
        <f>(cost!F573*cost!$F$3/cost!$P$1)/2</f>
        <v>#VALUE!</v>
      </c>
      <c r="G573" s="13" t="e">
        <f>cost!G573*cost!$G$3*cost!$G$2/cost!$P$1+(cost!F573*cost!$F$3/cost!$P$1)/2</f>
        <v>#VALUE!</v>
      </c>
      <c r="H573" s="13" t="e">
        <f>cost!H573*cost!$H$3*cost!$H$2/cost!$P$1</f>
        <v>#VALUE!</v>
      </c>
      <c r="I573" s="13" t="e">
        <f>cost!I573*cost!$I$3*cost!$I$2/cost!$P$1</f>
        <v>#VALUE!</v>
      </c>
      <c r="J573" s="13" t="e">
        <f>cost!J573*cost!$J$3*cost!$J$2/cost!$P$1</f>
        <v>#VALUE!</v>
      </c>
      <c r="K573" s="13" t="e">
        <f>cost!K573*cost!$K$3/cost!$P$1</f>
        <v>#VALUE!</v>
      </c>
      <c r="L573" s="13" t="e">
        <f>cost!L573*cost!$L$3*cost!$L$2/cost!$P$1</f>
        <v>#VALUE!</v>
      </c>
    </row>
    <row r="574" spans="1:12" ht="54" x14ac:dyDescent="0.2">
      <c r="A574" s="35" t="s">
        <v>5170</v>
      </c>
      <c r="B574" s="15" t="s">
        <v>643</v>
      </c>
      <c r="C574" s="15" t="s">
        <v>2685</v>
      </c>
      <c r="D574" s="19"/>
      <c r="E574" s="20" t="e">
        <f>cost!E574*cost!$E$3*cost!$E$2/cost!$P$1</f>
        <v>#VALUE!</v>
      </c>
      <c r="F574" s="13" t="e">
        <f>(cost!F574*cost!$F$3/cost!$P$1)/2</f>
        <v>#VALUE!</v>
      </c>
      <c r="G574" s="13" t="e">
        <f>cost!G574*cost!$G$3*cost!$G$2/cost!$P$1+(cost!F574*cost!$F$3/cost!$P$1)/2</f>
        <v>#VALUE!</v>
      </c>
      <c r="H574" s="13" t="e">
        <f>cost!H574*cost!$H$3*cost!$H$2/cost!$P$1</f>
        <v>#VALUE!</v>
      </c>
      <c r="I574" s="13" t="e">
        <f>cost!I574*cost!$I$3*cost!$I$2/cost!$P$1</f>
        <v>#VALUE!</v>
      </c>
      <c r="J574" s="13" t="e">
        <f>cost!J574*cost!$J$3*cost!$J$2/cost!$P$1</f>
        <v>#VALUE!</v>
      </c>
      <c r="K574" s="13" t="e">
        <f>cost!K574*cost!$K$3/cost!$P$1</f>
        <v>#VALUE!</v>
      </c>
      <c r="L574" s="13" t="e">
        <f>cost!L574*cost!$L$3*cost!$L$2/cost!$P$1</f>
        <v>#VALUE!</v>
      </c>
    </row>
    <row r="575" spans="1:12" ht="36" x14ac:dyDescent="0.2">
      <c r="A575" s="35" t="s">
        <v>5171</v>
      </c>
      <c r="B575" s="15" t="s">
        <v>644</v>
      </c>
      <c r="C575" s="15" t="s">
        <v>2686</v>
      </c>
      <c r="D575" s="19"/>
      <c r="E575" s="20" t="e">
        <f>cost!E575*cost!$E$3*cost!$E$2/cost!$P$1</f>
        <v>#VALUE!</v>
      </c>
      <c r="F575" s="13" t="e">
        <f>(cost!F575*cost!$F$3/cost!$P$1)/2</f>
        <v>#VALUE!</v>
      </c>
      <c r="G575" s="13" t="e">
        <f>cost!G575*cost!$G$3*cost!$G$2/cost!$P$1+(cost!F575*cost!$F$3/cost!$P$1)/2</f>
        <v>#VALUE!</v>
      </c>
      <c r="H575" s="13" t="e">
        <f>cost!H575*cost!$H$3*cost!$H$2/cost!$P$1</f>
        <v>#VALUE!</v>
      </c>
      <c r="I575" s="13" t="e">
        <f>cost!I575*cost!$I$3*cost!$I$2/cost!$P$1</f>
        <v>#VALUE!</v>
      </c>
      <c r="J575" s="13" t="e">
        <f>cost!J575*cost!$J$3*cost!$J$2/cost!$P$1</f>
        <v>#VALUE!</v>
      </c>
      <c r="K575" s="13" t="e">
        <f>cost!K575*cost!$K$3/cost!$P$1</f>
        <v>#VALUE!</v>
      </c>
      <c r="L575" s="13" t="e">
        <f>cost!L575*cost!$L$3*cost!$L$2/cost!$P$1</f>
        <v>#VALUE!</v>
      </c>
    </row>
    <row r="576" spans="1:12" ht="216" x14ac:dyDescent="0.2">
      <c r="A576" s="35" t="s">
        <v>5172</v>
      </c>
      <c r="B576" s="15" t="s">
        <v>645</v>
      </c>
      <c r="C576" s="15" t="s">
        <v>2687</v>
      </c>
      <c r="D576" s="19"/>
      <c r="E576" s="20" t="e">
        <f>cost!E576*cost!$E$3*cost!$E$2/cost!$P$1</f>
        <v>#VALUE!</v>
      </c>
      <c r="F576" s="13" t="e">
        <f>(cost!F576*cost!$F$3/cost!$P$1)/2</f>
        <v>#VALUE!</v>
      </c>
      <c r="G576" s="13" t="e">
        <f>cost!G576*cost!$G$3*cost!$G$2/cost!$P$1+(cost!F576*cost!$F$3/cost!$P$1)/2</f>
        <v>#VALUE!</v>
      </c>
      <c r="H576" s="13" t="e">
        <f>cost!H576*cost!$H$3*cost!$H$2/cost!$P$1</f>
        <v>#VALUE!</v>
      </c>
      <c r="I576" s="13" t="e">
        <f>cost!I576*cost!$I$3*cost!$I$2/cost!$P$1</f>
        <v>#VALUE!</v>
      </c>
      <c r="J576" s="13" t="e">
        <f>cost!J576*cost!$J$3*cost!$J$2/cost!$P$1</f>
        <v>#VALUE!</v>
      </c>
      <c r="K576" s="13" t="e">
        <f>cost!K576*cost!$K$3/cost!$P$1</f>
        <v>#VALUE!</v>
      </c>
      <c r="L576" s="13" t="e">
        <f>cost!L576*cost!$L$3*cost!$L$2/cost!$P$1</f>
        <v>#VALUE!</v>
      </c>
    </row>
    <row r="577" spans="1:12" ht="36" x14ac:dyDescent="0.2">
      <c r="A577" s="35" t="s">
        <v>5173</v>
      </c>
      <c r="B577" s="15" t="s">
        <v>646</v>
      </c>
      <c r="C577" s="15">
        <v>0</v>
      </c>
      <c r="D577" s="19"/>
      <c r="E577" s="20">
        <f>cost!E577*cost!$E$3*cost!$E$2/cost!$P$1</f>
        <v>454.05405405405401</v>
      </c>
      <c r="F577" s="13">
        <f>(cost!F577*cost!$F$3/cost!$P$1)/2</f>
        <v>135.13513513513513</v>
      </c>
      <c r="G577" s="13">
        <f>cost!G577*cost!$G$3*cost!$G$2/cost!$P$1+(cost!F577*cost!$F$3/cost!$P$1)/2</f>
        <v>135.13513513513513</v>
      </c>
      <c r="H577" s="13">
        <f>cost!H577*cost!$H$3*cost!$H$2/cost!$P$1</f>
        <v>263.78378378378375</v>
      </c>
      <c r="I577" s="13">
        <f>cost!I577*cost!$I$3*cost!$I$2/cost!$P$1</f>
        <v>0</v>
      </c>
      <c r="J577" s="13">
        <f>cost!J577*cost!$J$3*cost!$J$2/cost!$P$1</f>
        <v>0</v>
      </c>
      <c r="K577" s="13">
        <f>cost!K577*cost!$K$3/cost!$P$1</f>
        <v>0</v>
      </c>
      <c r="L577" s="13">
        <f>cost!L577*cost!$L$3*cost!$L$2/cost!$P$1</f>
        <v>0</v>
      </c>
    </row>
    <row r="578" spans="1:12" ht="108" x14ac:dyDescent="0.2">
      <c r="A578" s="35" t="s">
        <v>5174</v>
      </c>
      <c r="B578" s="15" t="s">
        <v>647</v>
      </c>
      <c r="C578" s="15" t="s">
        <v>2688</v>
      </c>
      <c r="D578" s="19"/>
      <c r="E578" s="20" t="e">
        <f>cost!E578*cost!$E$3*cost!$E$2/cost!$P$1</f>
        <v>#VALUE!</v>
      </c>
      <c r="F578" s="13" t="e">
        <f>(cost!F578*cost!$F$3/cost!$P$1)/2</f>
        <v>#VALUE!</v>
      </c>
      <c r="G578" s="13" t="e">
        <f>cost!G578*cost!$G$3*cost!$G$2/cost!$P$1+(cost!F578*cost!$F$3/cost!$P$1)/2</f>
        <v>#VALUE!</v>
      </c>
      <c r="H578" s="13" t="e">
        <f>cost!H578*cost!$H$3*cost!$H$2/cost!$P$1</f>
        <v>#VALUE!</v>
      </c>
      <c r="I578" s="13" t="e">
        <f>cost!I578*cost!$I$3*cost!$I$2/cost!$P$1</f>
        <v>#VALUE!</v>
      </c>
      <c r="J578" s="13" t="e">
        <f>cost!J578*cost!$J$3*cost!$J$2/cost!$P$1</f>
        <v>#VALUE!</v>
      </c>
      <c r="K578" s="13" t="e">
        <f>cost!K578*cost!$K$3/cost!$P$1</f>
        <v>#VALUE!</v>
      </c>
      <c r="L578" s="13" t="e">
        <f>cost!L578*cost!$L$3*cost!$L$2/cost!$P$1</f>
        <v>#VALUE!</v>
      </c>
    </row>
    <row r="579" spans="1:12" ht="54" x14ac:dyDescent="0.2">
      <c r="A579" s="35" t="s">
        <v>5175</v>
      </c>
      <c r="B579" s="15" t="s">
        <v>648</v>
      </c>
      <c r="C579" s="15" t="s">
        <v>2689</v>
      </c>
      <c r="D579" s="19"/>
      <c r="E579" s="20" t="e">
        <f>cost!E579*cost!$E$3*cost!$E$2/cost!$P$1</f>
        <v>#VALUE!</v>
      </c>
      <c r="F579" s="13" t="e">
        <f>(cost!F579*cost!$F$3/cost!$P$1)/2</f>
        <v>#VALUE!</v>
      </c>
      <c r="G579" s="13" t="e">
        <f>cost!G579*cost!$G$3*cost!$G$2/cost!$P$1+(cost!F579*cost!$F$3/cost!$P$1)/2</f>
        <v>#VALUE!</v>
      </c>
      <c r="H579" s="13" t="e">
        <f>cost!H579*cost!$H$3*cost!$H$2/cost!$P$1</f>
        <v>#VALUE!</v>
      </c>
      <c r="I579" s="13" t="e">
        <f>cost!I579*cost!$I$3*cost!$I$2/cost!$P$1</f>
        <v>#VALUE!</v>
      </c>
      <c r="J579" s="13" t="e">
        <f>cost!J579*cost!$J$3*cost!$J$2/cost!$P$1</f>
        <v>#VALUE!</v>
      </c>
      <c r="K579" s="13" t="e">
        <f>cost!K579*cost!$K$3/cost!$P$1</f>
        <v>#VALUE!</v>
      </c>
      <c r="L579" s="13" t="e">
        <f>cost!L579*cost!$L$3*cost!$L$2/cost!$P$1</f>
        <v>#VALUE!</v>
      </c>
    </row>
    <row r="580" spans="1:12" ht="54" x14ac:dyDescent="0.2">
      <c r="A580" s="35" t="s">
        <v>5176</v>
      </c>
      <c r="B580" s="15" t="s">
        <v>649</v>
      </c>
      <c r="C580" s="15" t="s">
        <v>2690</v>
      </c>
      <c r="D580" s="19"/>
      <c r="E580" s="20" t="e">
        <f>cost!E580*cost!$E$3*cost!$E$2/cost!$P$1</f>
        <v>#VALUE!</v>
      </c>
      <c r="F580" s="13" t="e">
        <f>(cost!F580*cost!$F$3/cost!$P$1)/2</f>
        <v>#VALUE!</v>
      </c>
      <c r="G580" s="13" t="e">
        <f>cost!G580*cost!$G$3*cost!$G$2/cost!$P$1+(cost!F580*cost!$F$3/cost!$P$1)/2</f>
        <v>#VALUE!</v>
      </c>
      <c r="H580" s="13" t="e">
        <f>cost!H580*cost!$H$3*cost!$H$2/cost!$P$1</f>
        <v>#VALUE!</v>
      </c>
      <c r="I580" s="13" t="e">
        <f>cost!I580*cost!$I$3*cost!$I$2/cost!$P$1</f>
        <v>#VALUE!</v>
      </c>
      <c r="J580" s="13" t="e">
        <f>cost!J580*cost!$J$3*cost!$J$2/cost!$P$1</f>
        <v>#VALUE!</v>
      </c>
      <c r="K580" s="13" t="e">
        <f>cost!K580*cost!$K$3/cost!$P$1</f>
        <v>#VALUE!</v>
      </c>
      <c r="L580" s="13" t="e">
        <f>cost!L580*cost!$L$3*cost!$L$2/cost!$P$1</f>
        <v>#VALUE!</v>
      </c>
    </row>
    <row r="581" spans="1:12" ht="90" x14ac:dyDescent="0.2">
      <c r="A581" s="35" t="s">
        <v>5177</v>
      </c>
      <c r="B581" s="15" t="s">
        <v>650</v>
      </c>
      <c r="C581" s="15" t="s">
        <v>2691</v>
      </c>
      <c r="D581" s="19"/>
      <c r="E581" s="20" t="e">
        <f>cost!E581*cost!$E$3*cost!$E$2/cost!$P$1</f>
        <v>#VALUE!</v>
      </c>
      <c r="F581" s="13" t="e">
        <f>(cost!F581*cost!$F$3/cost!$P$1)/2</f>
        <v>#VALUE!</v>
      </c>
      <c r="G581" s="13" t="e">
        <f>cost!G581*cost!$G$3*cost!$G$2/cost!$P$1+(cost!F581*cost!$F$3/cost!$P$1)/2</f>
        <v>#VALUE!</v>
      </c>
      <c r="H581" s="13" t="e">
        <f>cost!H581*cost!$H$3*cost!$H$2/cost!$P$1</f>
        <v>#VALUE!</v>
      </c>
      <c r="I581" s="13" t="e">
        <f>cost!I581*cost!$I$3*cost!$I$2/cost!$P$1</f>
        <v>#VALUE!</v>
      </c>
      <c r="J581" s="13" t="e">
        <f>cost!J581*cost!$J$3*cost!$J$2/cost!$P$1</f>
        <v>#VALUE!</v>
      </c>
      <c r="K581" s="13" t="e">
        <f>cost!K581*cost!$K$3/cost!$P$1</f>
        <v>#VALUE!</v>
      </c>
      <c r="L581" s="13" t="e">
        <f>cost!L581*cost!$L$3*cost!$L$2/cost!$P$1</f>
        <v>#VALUE!</v>
      </c>
    </row>
    <row r="582" spans="1:12" ht="72" x14ac:dyDescent="0.2">
      <c r="A582" s="35" t="s">
        <v>5178</v>
      </c>
      <c r="B582" s="15" t="s">
        <v>651</v>
      </c>
      <c r="C582" s="15" t="s">
        <v>2692</v>
      </c>
      <c r="D582" s="19"/>
      <c r="E582" s="20" t="e">
        <f>cost!E582*cost!$E$3*cost!$E$2/cost!$P$1</f>
        <v>#VALUE!</v>
      </c>
      <c r="F582" s="13" t="e">
        <f>(cost!F582*cost!$F$3/cost!$P$1)/2</f>
        <v>#VALUE!</v>
      </c>
      <c r="G582" s="13" t="e">
        <f>cost!G582*cost!$G$3*cost!$G$2/cost!$P$1+(cost!F582*cost!$F$3/cost!$P$1)/2</f>
        <v>#VALUE!</v>
      </c>
      <c r="H582" s="13" t="e">
        <f>cost!H582*cost!$H$3*cost!$H$2/cost!$P$1</f>
        <v>#VALUE!</v>
      </c>
      <c r="I582" s="13" t="e">
        <f>cost!I582*cost!$I$3*cost!$I$2/cost!$P$1</f>
        <v>#VALUE!</v>
      </c>
      <c r="J582" s="13" t="e">
        <f>cost!J582*cost!$J$3*cost!$J$2/cost!$P$1</f>
        <v>#VALUE!</v>
      </c>
      <c r="K582" s="13" t="e">
        <f>cost!K582*cost!$K$3/cost!$P$1</f>
        <v>#VALUE!</v>
      </c>
      <c r="L582" s="13" t="e">
        <f>cost!L582*cost!$L$3*cost!$L$2/cost!$P$1</f>
        <v>#VALUE!</v>
      </c>
    </row>
    <row r="583" spans="1:12" ht="54" x14ac:dyDescent="0.2">
      <c r="A583" s="35" t="s">
        <v>5179</v>
      </c>
      <c r="B583" s="15" t="s">
        <v>652</v>
      </c>
      <c r="C583" s="15" t="s">
        <v>2693</v>
      </c>
      <c r="D583" s="19"/>
      <c r="E583" s="20" t="e">
        <f>cost!E583*cost!$E$3*cost!$E$2/cost!$P$1</f>
        <v>#VALUE!</v>
      </c>
      <c r="F583" s="13" t="e">
        <f>(cost!F583*cost!$F$3/cost!$P$1)/2</f>
        <v>#VALUE!</v>
      </c>
      <c r="G583" s="13" t="e">
        <f>cost!G583*cost!$G$3*cost!$G$2/cost!$P$1+(cost!F583*cost!$F$3/cost!$P$1)/2</f>
        <v>#VALUE!</v>
      </c>
      <c r="H583" s="13" t="e">
        <f>cost!H583*cost!$H$3*cost!$H$2/cost!$P$1</f>
        <v>#VALUE!</v>
      </c>
      <c r="I583" s="13" t="e">
        <f>cost!I583*cost!$I$3*cost!$I$2/cost!$P$1</f>
        <v>#VALUE!</v>
      </c>
      <c r="J583" s="13" t="e">
        <f>cost!J583*cost!$J$3*cost!$J$2/cost!$P$1</f>
        <v>#VALUE!</v>
      </c>
      <c r="K583" s="13" t="e">
        <f>cost!K583*cost!$K$3/cost!$P$1</f>
        <v>#VALUE!</v>
      </c>
      <c r="L583" s="13" t="e">
        <f>cost!L583*cost!$L$3*cost!$L$2/cost!$P$1</f>
        <v>#VALUE!</v>
      </c>
    </row>
    <row r="584" spans="1:12" ht="54" x14ac:dyDescent="0.2">
      <c r="A584" s="35" t="s">
        <v>5180</v>
      </c>
      <c r="B584" s="15" t="s">
        <v>653</v>
      </c>
      <c r="C584" s="15" t="s">
        <v>2694</v>
      </c>
      <c r="D584" s="19"/>
      <c r="E584" s="20" t="e">
        <f>cost!E584*cost!$E$3*cost!$E$2/cost!$P$1</f>
        <v>#VALUE!</v>
      </c>
      <c r="F584" s="13" t="e">
        <f>(cost!F584*cost!$F$3/cost!$P$1)/2</f>
        <v>#VALUE!</v>
      </c>
      <c r="G584" s="13" t="e">
        <f>cost!G584*cost!$G$3*cost!$G$2/cost!$P$1+(cost!F584*cost!$F$3/cost!$P$1)/2</f>
        <v>#VALUE!</v>
      </c>
      <c r="H584" s="13" t="e">
        <f>cost!H584*cost!$H$3*cost!$H$2/cost!$P$1</f>
        <v>#VALUE!</v>
      </c>
      <c r="I584" s="13" t="e">
        <f>cost!I584*cost!$I$3*cost!$I$2/cost!$P$1</f>
        <v>#VALUE!</v>
      </c>
      <c r="J584" s="13" t="e">
        <f>cost!J584*cost!$J$3*cost!$J$2/cost!$P$1</f>
        <v>#VALUE!</v>
      </c>
      <c r="K584" s="13" t="e">
        <f>cost!K584*cost!$K$3/cost!$P$1</f>
        <v>#VALUE!</v>
      </c>
      <c r="L584" s="13" t="e">
        <f>cost!L584*cost!$L$3*cost!$L$2/cost!$P$1</f>
        <v>#VALUE!</v>
      </c>
    </row>
    <row r="585" spans="1:12" ht="54" x14ac:dyDescent="0.2">
      <c r="A585" s="35" t="s">
        <v>5181</v>
      </c>
      <c r="B585" s="15" t="s">
        <v>654</v>
      </c>
      <c r="C585" s="15" t="s">
        <v>2695</v>
      </c>
      <c r="D585" s="19"/>
      <c r="E585" s="20" t="e">
        <f>cost!E585*cost!$E$3*cost!$E$2/cost!$P$1</f>
        <v>#VALUE!</v>
      </c>
      <c r="F585" s="13" t="e">
        <f>(cost!F585*cost!$F$3/cost!$P$1)/2</f>
        <v>#VALUE!</v>
      </c>
      <c r="G585" s="13" t="e">
        <f>cost!G585*cost!$G$3*cost!$G$2/cost!$P$1+(cost!F585*cost!$F$3/cost!$P$1)/2</f>
        <v>#VALUE!</v>
      </c>
      <c r="H585" s="13" t="e">
        <f>cost!H585*cost!$H$3*cost!$H$2/cost!$P$1</f>
        <v>#VALUE!</v>
      </c>
      <c r="I585" s="13" t="e">
        <f>cost!I585*cost!$I$3*cost!$I$2/cost!$P$1</f>
        <v>#VALUE!</v>
      </c>
      <c r="J585" s="13" t="e">
        <f>cost!J585*cost!$J$3*cost!$J$2/cost!$P$1</f>
        <v>#VALUE!</v>
      </c>
      <c r="K585" s="13" t="e">
        <f>cost!K585*cost!$K$3/cost!$P$1</f>
        <v>#VALUE!</v>
      </c>
      <c r="L585" s="13" t="e">
        <f>cost!L585*cost!$L$3*cost!$L$2/cost!$P$1</f>
        <v>#VALUE!</v>
      </c>
    </row>
    <row r="586" spans="1:12" ht="54" x14ac:dyDescent="0.2">
      <c r="A586" s="35" t="s">
        <v>5182</v>
      </c>
      <c r="B586" s="15" t="s">
        <v>655</v>
      </c>
      <c r="C586" s="15" t="s">
        <v>2696</v>
      </c>
      <c r="D586" s="19"/>
      <c r="E586" s="20" t="e">
        <f>cost!E586*cost!$E$3*cost!$E$2/cost!$P$1</f>
        <v>#VALUE!</v>
      </c>
      <c r="F586" s="13" t="e">
        <f>(cost!F586*cost!$F$3/cost!$P$1)/2</f>
        <v>#VALUE!</v>
      </c>
      <c r="G586" s="13" t="e">
        <f>cost!G586*cost!$G$3*cost!$G$2/cost!$P$1+(cost!F586*cost!$F$3/cost!$P$1)/2</f>
        <v>#VALUE!</v>
      </c>
      <c r="H586" s="13" t="e">
        <f>cost!H586*cost!$H$3*cost!$H$2/cost!$P$1</f>
        <v>#VALUE!</v>
      </c>
      <c r="I586" s="13" t="e">
        <f>cost!I586*cost!$I$3*cost!$I$2/cost!$P$1</f>
        <v>#VALUE!</v>
      </c>
      <c r="J586" s="13" t="e">
        <f>cost!J586*cost!$J$3*cost!$J$2/cost!$P$1</f>
        <v>#VALUE!</v>
      </c>
      <c r="K586" s="13" t="e">
        <f>cost!K586*cost!$K$3/cost!$P$1</f>
        <v>#VALUE!</v>
      </c>
      <c r="L586" s="13" t="e">
        <f>cost!L586*cost!$L$3*cost!$L$2/cost!$P$1</f>
        <v>#VALUE!</v>
      </c>
    </row>
    <row r="587" spans="1:12" ht="54" x14ac:dyDescent="0.2">
      <c r="A587" s="35" t="s">
        <v>5183</v>
      </c>
      <c r="B587" s="15" t="s">
        <v>656</v>
      </c>
      <c r="C587" s="15" t="s">
        <v>2697</v>
      </c>
      <c r="D587" s="19"/>
      <c r="E587" s="20" t="e">
        <f>cost!E587*cost!$E$3*cost!$E$2/cost!$P$1</f>
        <v>#VALUE!</v>
      </c>
      <c r="F587" s="13" t="e">
        <f>(cost!F587*cost!$F$3/cost!$P$1)/2</f>
        <v>#VALUE!</v>
      </c>
      <c r="G587" s="13" t="e">
        <f>cost!G587*cost!$G$3*cost!$G$2/cost!$P$1+(cost!F587*cost!$F$3/cost!$P$1)/2</f>
        <v>#VALUE!</v>
      </c>
      <c r="H587" s="13" t="e">
        <f>cost!H587*cost!$H$3*cost!$H$2/cost!$P$1</f>
        <v>#VALUE!</v>
      </c>
      <c r="I587" s="13" t="e">
        <f>cost!I587*cost!$I$3*cost!$I$2/cost!$P$1</f>
        <v>#VALUE!</v>
      </c>
      <c r="J587" s="13" t="e">
        <f>cost!J587*cost!$J$3*cost!$J$2/cost!$P$1</f>
        <v>#VALUE!</v>
      </c>
      <c r="K587" s="13" t="e">
        <f>cost!K587*cost!$K$3/cost!$P$1</f>
        <v>#VALUE!</v>
      </c>
      <c r="L587" s="13" t="e">
        <f>cost!L587*cost!$L$3*cost!$L$2/cost!$P$1</f>
        <v>#VALUE!</v>
      </c>
    </row>
    <row r="588" spans="1:12" ht="72" x14ac:dyDescent="0.2">
      <c r="A588" s="35" t="s">
        <v>5184</v>
      </c>
      <c r="B588" s="15" t="s">
        <v>657</v>
      </c>
      <c r="C588" s="15" t="s">
        <v>2698</v>
      </c>
      <c r="D588" s="19"/>
      <c r="E588" s="20" t="e">
        <f>cost!E588*cost!$E$3*cost!$E$2/cost!$P$1</f>
        <v>#VALUE!</v>
      </c>
      <c r="F588" s="13" t="e">
        <f>(cost!F588*cost!$F$3/cost!$P$1)/2</f>
        <v>#VALUE!</v>
      </c>
      <c r="G588" s="13" t="e">
        <f>cost!G588*cost!$G$3*cost!$G$2/cost!$P$1+(cost!F588*cost!$F$3/cost!$P$1)/2</f>
        <v>#VALUE!</v>
      </c>
      <c r="H588" s="13" t="e">
        <f>cost!H588*cost!$H$3*cost!$H$2/cost!$P$1</f>
        <v>#VALUE!</v>
      </c>
      <c r="I588" s="13" t="e">
        <f>cost!I588*cost!$I$3*cost!$I$2/cost!$P$1</f>
        <v>#VALUE!</v>
      </c>
      <c r="J588" s="13" t="e">
        <f>cost!J588*cost!$J$3*cost!$J$2/cost!$P$1</f>
        <v>#VALUE!</v>
      </c>
      <c r="K588" s="13" t="e">
        <f>cost!K588*cost!$K$3/cost!$P$1</f>
        <v>#VALUE!</v>
      </c>
      <c r="L588" s="13" t="e">
        <f>cost!L588*cost!$L$3*cost!$L$2/cost!$P$1</f>
        <v>#VALUE!</v>
      </c>
    </row>
    <row r="589" spans="1:12" ht="54" x14ac:dyDescent="0.2">
      <c r="A589" s="35" t="s">
        <v>5185</v>
      </c>
      <c r="B589" s="15" t="s">
        <v>658</v>
      </c>
      <c r="C589" s="15" t="s">
        <v>2699</v>
      </c>
      <c r="D589" s="19"/>
      <c r="E589" s="20" t="e">
        <f>cost!E589*cost!$E$3*cost!$E$2/cost!$P$1</f>
        <v>#VALUE!</v>
      </c>
      <c r="F589" s="13" t="e">
        <f>(cost!F589*cost!$F$3/cost!$P$1)/2</f>
        <v>#VALUE!</v>
      </c>
      <c r="G589" s="13" t="e">
        <f>cost!G589*cost!$G$3*cost!$G$2/cost!$P$1+(cost!F589*cost!$F$3/cost!$P$1)/2</f>
        <v>#VALUE!</v>
      </c>
      <c r="H589" s="13" t="e">
        <f>cost!H589*cost!$H$3*cost!$H$2/cost!$P$1</f>
        <v>#VALUE!</v>
      </c>
      <c r="I589" s="13" t="e">
        <f>cost!I589*cost!$I$3*cost!$I$2/cost!$P$1</f>
        <v>#VALUE!</v>
      </c>
      <c r="J589" s="13" t="e">
        <f>cost!J589*cost!$J$3*cost!$J$2/cost!$P$1</f>
        <v>#VALUE!</v>
      </c>
      <c r="K589" s="13" t="e">
        <f>cost!K589*cost!$K$3/cost!$P$1</f>
        <v>#VALUE!</v>
      </c>
      <c r="L589" s="13" t="e">
        <f>cost!L589*cost!$L$3*cost!$L$2/cost!$P$1</f>
        <v>#VALUE!</v>
      </c>
    </row>
    <row r="590" spans="1:12" ht="54" x14ac:dyDescent="0.2">
      <c r="A590" s="35" t="s">
        <v>5186</v>
      </c>
      <c r="B590" s="15" t="s">
        <v>659</v>
      </c>
      <c r="C590" s="15" t="s">
        <v>2700</v>
      </c>
      <c r="D590" s="19"/>
      <c r="E590" s="20" t="e">
        <f>cost!E590*cost!$E$3*cost!$E$2/cost!$P$1</f>
        <v>#VALUE!</v>
      </c>
      <c r="F590" s="13" t="e">
        <f>(cost!F590*cost!$F$3/cost!$P$1)/2</f>
        <v>#VALUE!</v>
      </c>
      <c r="G590" s="13" t="e">
        <f>cost!G590*cost!$G$3*cost!$G$2/cost!$P$1+(cost!F590*cost!$F$3/cost!$P$1)/2</f>
        <v>#VALUE!</v>
      </c>
      <c r="H590" s="13" t="e">
        <f>cost!H590*cost!$H$3*cost!$H$2/cost!$P$1</f>
        <v>#VALUE!</v>
      </c>
      <c r="I590" s="13" t="e">
        <f>cost!I590*cost!$I$3*cost!$I$2/cost!$P$1</f>
        <v>#VALUE!</v>
      </c>
      <c r="J590" s="13" t="e">
        <f>cost!J590*cost!$J$3*cost!$J$2/cost!$P$1</f>
        <v>#VALUE!</v>
      </c>
      <c r="K590" s="13" t="e">
        <f>cost!K590*cost!$K$3/cost!$P$1</f>
        <v>#VALUE!</v>
      </c>
      <c r="L590" s="13" t="e">
        <f>cost!L590*cost!$L$3*cost!$L$2/cost!$P$1</f>
        <v>#VALUE!</v>
      </c>
    </row>
    <row r="591" spans="1:12" ht="72" x14ac:dyDescent="0.2">
      <c r="A591" s="35" t="s">
        <v>5187</v>
      </c>
      <c r="B591" s="15" t="s">
        <v>660</v>
      </c>
      <c r="C591" s="15" t="s">
        <v>2701</v>
      </c>
      <c r="D591" s="19"/>
      <c r="E591" s="20" t="e">
        <f>cost!E591*cost!$E$3*cost!$E$2/cost!$P$1</f>
        <v>#VALUE!</v>
      </c>
      <c r="F591" s="13" t="e">
        <f>(cost!F591*cost!$F$3/cost!$P$1)/2</f>
        <v>#VALUE!</v>
      </c>
      <c r="G591" s="13" t="e">
        <f>cost!G591*cost!$G$3*cost!$G$2/cost!$P$1+(cost!F591*cost!$F$3/cost!$P$1)/2</f>
        <v>#VALUE!</v>
      </c>
      <c r="H591" s="13" t="e">
        <f>cost!H591*cost!$H$3*cost!$H$2/cost!$P$1</f>
        <v>#VALUE!</v>
      </c>
      <c r="I591" s="13" t="e">
        <f>cost!I591*cost!$I$3*cost!$I$2/cost!$P$1</f>
        <v>#VALUE!</v>
      </c>
      <c r="J591" s="13" t="e">
        <f>cost!J591*cost!$J$3*cost!$J$2/cost!$P$1</f>
        <v>#VALUE!</v>
      </c>
      <c r="K591" s="13" t="e">
        <f>cost!K591*cost!$K$3/cost!$P$1</f>
        <v>#VALUE!</v>
      </c>
      <c r="L591" s="13" t="e">
        <f>cost!L591*cost!$L$3*cost!$L$2/cost!$P$1</f>
        <v>#VALUE!</v>
      </c>
    </row>
    <row r="592" spans="1:12" ht="54" x14ac:dyDescent="0.2">
      <c r="A592" s="35" t="s">
        <v>5188</v>
      </c>
      <c r="B592" s="15" t="s">
        <v>661</v>
      </c>
      <c r="C592" s="15" t="s">
        <v>2702</v>
      </c>
      <c r="D592" s="19"/>
      <c r="E592" s="20" t="e">
        <f>cost!E592*cost!$E$3*cost!$E$2/cost!$P$1</f>
        <v>#VALUE!</v>
      </c>
      <c r="F592" s="13" t="e">
        <f>(cost!F592*cost!$F$3/cost!$P$1)/2</f>
        <v>#VALUE!</v>
      </c>
      <c r="G592" s="13" t="e">
        <f>cost!G592*cost!$G$3*cost!$G$2/cost!$P$1+(cost!F592*cost!$F$3/cost!$P$1)/2</f>
        <v>#VALUE!</v>
      </c>
      <c r="H592" s="13" t="e">
        <f>cost!H592*cost!$H$3*cost!$H$2/cost!$P$1</f>
        <v>#VALUE!</v>
      </c>
      <c r="I592" s="13" t="e">
        <f>cost!I592*cost!$I$3*cost!$I$2/cost!$P$1</f>
        <v>#VALUE!</v>
      </c>
      <c r="J592" s="13" t="e">
        <f>cost!J592*cost!$J$3*cost!$J$2/cost!$P$1</f>
        <v>#VALUE!</v>
      </c>
      <c r="K592" s="13" t="e">
        <f>cost!K592*cost!$K$3/cost!$P$1</f>
        <v>#VALUE!</v>
      </c>
      <c r="L592" s="13" t="e">
        <f>cost!L592*cost!$L$3*cost!$L$2/cost!$P$1</f>
        <v>#VALUE!</v>
      </c>
    </row>
    <row r="593" spans="1:12" ht="54" x14ac:dyDescent="0.2">
      <c r="A593" s="35" t="s">
        <v>5189</v>
      </c>
      <c r="B593" s="15" t="s">
        <v>662</v>
      </c>
      <c r="C593" s="15" t="s">
        <v>2703</v>
      </c>
      <c r="D593" s="19"/>
      <c r="E593" s="20">
        <f>cost!E593*cost!$E$3*cost!$E$2/cost!$P$1</f>
        <v>454.05405405405401</v>
      </c>
      <c r="F593" s="13">
        <f>(cost!F593*cost!$F$3/cost!$P$1)/2</f>
        <v>1013.5135135135134</v>
      </c>
      <c r="G593" s="13">
        <f>cost!G593*cost!$G$3*cost!$G$2/cost!$P$1+(cost!F593*cost!$F$3/cost!$P$1)/2</f>
        <v>1013.5135135135134</v>
      </c>
      <c r="H593" s="13">
        <f>cost!H593*cost!$H$3*cost!$H$2/cost!$P$1</f>
        <v>395.67567567567568</v>
      </c>
      <c r="I593" s="13">
        <f>cost!I593*cost!$I$3*cost!$I$2/cost!$P$1</f>
        <v>0</v>
      </c>
      <c r="J593" s="13">
        <f>cost!J593*cost!$J$3*cost!$J$2/cost!$P$1</f>
        <v>0</v>
      </c>
      <c r="K593" s="13">
        <f>cost!K593*cost!$K$3/cost!$P$1</f>
        <v>0</v>
      </c>
      <c r="L593" s="13">
        <f>cost!L593*cost!$L$3*cost!$L$2/cost!$P$1</f>
        <v>74.8125</v>
      </c>
    </row>
    <row r="594" spans="1:12" ht="54" x14ac:dyDescent="0.2">
      <c r="A594" s="35" t="s">
        <v>5190</v>
      </c>
      <c r="B594" s="15" t="s">
        <v>663</v>
      </c>
      <c r="C594" s="15" t="s">
        <v>2704</v>
      </c>
      <c r="D594" s="19"/>
      <c r="E594" s="20">
        <f>cost!E594*cost!$E$3*cost!$E$2/cost!$P$1</f>
        <v>0</v>
      </c>
      <c r="F594" s="13">
        <f>(cost!F594*cost!$F$3/cost!$P$1)/2</f>
        <v>0</v>
      </c>
      <c r="G594" s="13">
        <f>cost!G594*cost!$G$3*cost!$G$2/cost!$P$1+(cost!F594*cost!$F$3/cost!$P$1)/2</f>
        <v>68.108108108108098</v>
      </c>
      <c r="H594" s="13">
        <f>cost!H594*cost!$H$3*cost!$H$2/cost!$P$1</f>
        <v>0</v>
      </c>
      <c r="I594" s="13">
        <f>cost!I594*cost!$I$3*cost!$I$2/cost!$P$1</f>
        <v>0</v>
      </c>
      <c r="J594" s="13">
        <f>cost!J594*cost!$J$3*cost!$J$2/cost!$P$1</f>
        <v>16.580024999999999</v>
      </c>
      <c r="K594" s="13">
        <f>cost!K594*cost!$K$3/cost!$P$1</f>
        <v>0</v>
      </c>
      <c r="L594" s="13">
        <f>cost!L594*cost!$L$3*cost!$L$2/cost!$P$1</f>
        <v>32.570821199976422</v>
      </c>
    </row>
    <row r="595" spans="1:12" ht="54" x14ac:dyDescent="0.2">
      <c r="A595" s="35" t="s">
        <v>5191</v>
      </c>
      <c r="B595" s="15" t="s">
        <v>664</v>
      </c>
      <c r="C595" s="15" t="s">
        <v>2705</v>
      </c>
      <c r="D595" s="19"/>
      <c r="E595" s="20">
        <f>cost!E595*cost!$E$3*cost!$E$2/cost!$P$1</f>
        <v>0</v>
      </c>
      <c r="F595" s="13">
        <f>(cost!F595*cost!$F$3/cost!$P$1)/2</f>
        <v>0</v>
      </c>
      <c r="G595" s="13">
        <f>cost!G595*cost!$G$3*cost!$G$2/cost!$P$1+(cost!F595*cost!$F$3/cost!$P$1)/2</f>
        <v>68.108108108108098</v>
      </c>
      <c r="H595" s="13">
        <f>cost!H595*cost!$H$3*cost!$H$2/cost!$P$1</f>
        <v>0</v>
      </c>
      <c r="I595" s="13">
        <f>cost!I595*cost!$I$3*cost!$I$2/cost!$P$1</f>
        <v>0</v>
      </c>
      <c r="J595" s="13">
        <f>cost!J595*cost!$J$3*cost!$J$2/cost!$P$1</f>
        <v>0</v>
      </c>
      <c r="K595" s="13">
        <f>cost!K595*cost!$K$3/cost!$P$1</f>
        <v>0</v>
      </c>
      <c r="L595" s="13">
        <f>cost!L595*cost!$L$3*cost!$L$2/cost!$P$1</f>
        <v>23.625</v>
      </c>
    </row>
    <row r="596" spans="1:12" ht="54" x14ac:dyDescent="0.2">
      <c r="A596" s="35" t="s">
        <v>5192</v>
      </c>
      <c r="B596" s="15" t="s">
        <v>665</v>
      </c>
      <c r="C596" s="15" t="s">
        <v>2706</v>
      </c>
      <c r="D596" s="19"/>
      <c r="E596" s="20" t="e">
        <f>cost!E596*cost!$E$3*cost!$E$2/cost!$P$1</f>
        <v>#VALUE!</v>
      </c>
      <c r="F596" s="13" t="e">
        <f>(cost!F596*cost!$F$3/cost!$P$1)/2</f>
        <v>#VALUE!</v>
      </c>
      <c r="G596" s="13" t="e">
        <f>cost!G596*cost!$G$3*cost!$G$2/cost!$P$1+(cost!F596*cost!$F$3/cost!$P$1)/2</f>
        <v>#VALUE!</v>
      </c>
      <c r="H596" s="13" t="e">
        <f>cost!H596*cost!$H$3*cost!$H$2/cost!$P$1</f>
        <v>#VALUE!</v>
      </c>
      <c r="I596" s="13" t="e">
        <f>cost!I596*cost!$I$3*cost!$I$2/cost!$P$1</f>
        <v>#VALUE!</v>
      </c>
      <c r="J596" s="13" t="e">
        <f>cost!J596*cost!$J$3*cost!$J$2/cost!$P$1</f>
        <v>#VALUE!</v>
      </c>
      <c r="K596" s="13" t="e">
        <f>cost!K596*cost!$K$3/cost!$P$1</f>
        <v>#VALUE!</v>
      </c>
      <c r="L596" s="13" t="e">
        <f>cost!L596*cost!$L$3*cost!$L$2/cost!$P$1</f>
        <v>#VALUE!</v>
      </c>
    </row>
    <row r="597" spans="1:12" ht="72" x14ac:dyDescent="0.2">
      <c r="A597" s="35" t="s">
        <v>5193</v>
      </c>
      <c r="B597" s="15" t="s">
        <v>666</v>
      </c>
      <c r="C597" s="15" t="s">
        <v>2707</v>
      </c>
      <c r="D597" s="19"/>
      <c r="E597" s="20" t="e">
        <f>cost!E597*cost!$E$3*cost!$E$2/cost!$P$1</f>
        <v>#VALUE!</v>
      </c>
      <c r="F597" s="13" t="e">
        <f>(cost!F597*cost!$F$3/cost!$P$1)/2</f>
        <v>#VALUE!</v>
      </c>
      <c r="G597" s="13" t="e">
        <f>cost!G597*cost!$G$3*cost!$G$2/cost!$P$1+(cost!F597*cost!$F$3/cost!$P$1)/2</f>
        <v>#VALUE!</v>
      </c>
      <c r="H597" s="13" t="e">
        <f>cost!H597*cost!$H$3*cost!$H$2/cost!$P$1</f>
        <v>#VALUE!</v>
      </c>
      <c r="I597" s="13" t="e">
        <f>cost!I597*cost!$I$3*cost!$I$2/cost!$P$1</f>
        <v>#VALUE!</v>
      </c>
      <c r="J597" s="13" t="e">
        <f>cost!J597*cost!$J$3*cost!$J$2/cost!$P$1</f>
        <v>#VALUE!</v>
      </c>
      <c r="K597" s="13" t="e">
        <f>cost!K597*cost!$K$3/cost!$P$1</f>
        <v>#VALUE!</v>
      </c>
      <c r="L597" s="13" t="e">
        <f>cost!L597*cost!$L$3*cost!$L$2/cost!$P$1</f>
        <v>#VALUE!</v>
      </c>
    </row>
    <row r="598" spans="1:12" ht="126" x14ac:dyDescent="0.2">
      <c r="A598" s="35" t="s">
        <v>5194</v>
      </c>
      <c r="B598" s="15" t="s">
        <v>667</v>
      </c>
      <c r="C598" s="15" t="s">
        <v>2708</v>
      </c>
      <c r="D598" s="19"/>
      <c r="E598" s="20" t="e">
        <f>cost!E598*cost!$E$3*cost!$E$2/cost!$P$1</f>
        <v>#VALUE!</v>
      </c>
      <c r="F598" s="13" t="e">
        <f>(cost!F598*cost!$F$3/cost!$P$1)/2</f>
        <v>#VALUE!</v>
      </c>
      <c r="G598" s="13" t="e">
        <f>cost!G598*cost!$G$3*cost!$G$2/cost!$P$1+(cost!F598*cost!$F$3/cost!$P$1)/2</f>
        <v>#VALUE!</v>
      </c>
      <c r="H598" s="13" t="e">
        <f>cost!H598*cost!$H$3*cost!$H$2/cost!$P$1</f>
        <v>#VALUE!</v>
      </c>
      <c r="I598" s="13" t="e">
        <f>cost!I598*cost!$I$3*cost!$I$2/cost!$P$1</f>
        <v>#VALUE!</v>
      </c>
      <c r="J598" s="13" t="e">
        <f>cost!J598*cost!$J$3*cost!$J$2/cost!$P$1</f>
        <v>#VALUE!</v>
      </c>
      <c r="K598" s="13" t="e">
        <f>cost!K598*cost!$K$3/cost!$P$1</f>
        <v>#VALUE!</v>
      </c>
      <c r="L598" s="13" t="e">
        <f>cost!L598*cost!$L$3*cost!$L$2/cost!$P$1</f>
        <v>#VALUE!</v>
      </c>
    </row>
    <row r="599" spans="1:12" ht="54" x14ac:dyDescent="0.2">
      <c r="A599" s="34" t="s">
        <v>5195</v>
      </c>
      <c r="B599" s="15" t="s">
        <v>668</v>
      </c>
      <c r="C599" s="15" t="s">
        <v>2709</v>
      </c>
      <c r="D599" s="19"/>
      <c r="E599" s="20" t="e">
        <f>cost!E599*cost!$E$3*cost!$E$2/cost!$P$1</f>
        <v>#VALUE!</v>
      </c>
      <c r="F599" s="13" t="e">
        <f>(cost!F599*cost!$F$3/cost!$P$1)/2</f>
        <v>#VALUE!</v>
      </c>
      <c r="G599" s="13" t="e">
        <f>cost!G599*cost!$G$3*cost!$G$2/cost!$P$1+(cost!F599*cost!$F$3/cost!$P$1)/2</f>
        <v>#VALUE!</v>
      </c>
      <c r="H599" s="13" t="e">
        <f>cost!H599*cost!$H$3*cost!$H$2/cost!$P$1</f>
        <v>#VALUE!</v>
      </c>
      <c r="I599" s="13" t="e">
        <f>cost!I599*cost!$I$3*cost!$I$2/cost!$P$1</f>
        <v>#VALUE!</v>
      </c>
      <c r="J599" s="13" t="e">
        <f>cost!J599*cost!$J$3*cost!$J$2/cost!$P$1</f>
        <v>#VALUE!</v>
      </c>
      <c r="K599" s="13" t="e">
        <f>cost!K599*cost!$K$3/cost!$P$1</f>
        <v>#VALUE!</v>
      </c>
      <c r="L599" s="13" t="e">
        <f>cost!L599*cost!$L$3*cost!$L$2/cost!$P$1</f>
        <v>#VALUE!</v>
      </c>
    </row>
    <row r="600" spans="1:12" ht="54" x14ac:dyDescent="0.2">
      <c r="A600" s="35" t="s">
        <v>5196</v>
      </c>
      <c r="B600" s="15" t="s">
        <v>669</v>
      </c>
      <c r="C600" s="15" t="s">
        <v>2710</v>
      </c>
      <c r="D600" s="19"/>
      <c r="E600" s="20" t="e">
        <f>cost!E600*cost!$E$3*cost!$E$2/cost!$P$1</f>
        <v>#VALUE!</v>
      </c>
      <c r="F600" s="13" t="e">
        <f>(cost!F600*cost!$F$3/cost!$P$1)/2</f>
        <v>#VALUE!</v>
      </c>
      <c r="G600" s="13" t="e">
        <f>cost!G600*cost!$G$3*cost!$G$2/cost!$P$1+(cost!F600*cost!$F$3/cost!$P$1)/2</f>
        <v>#VALUE!</v>
      </c>
      <c r="H600" s="13" t="e">
        <f>cost!H600*cost!$H$3*cost!$H$2/cost!$P$1</f>
        <v>#VALUE!</v>
      </c>
      <c r="I600" s="13" t="e">
        <f>cost!I600*cost!$I$3*cost!$I$2/cost!$P$1</f>
        <v>#VALUE!</v>
      </c>
      <c r="J600" s="13" t="e">
        <f>cost!J600*cost!$J$3*cost!$J$2/cost!$P$1</f>
        <v>#VALUE!</v>
      </c>
      <c r="K600" s="13" t="e">
        <f>cost!K600*cost!$K$3/cost!$P$1</f>
        <v>#VALUE!</v>
      </c>
      <c r="L600" s="13" t="e">
        <f>cost!L600*cost!$L$3*cost!$L$2/cost!$P$1</f>
        <v>#VALUE!</v>
      </c>
    </row>
    <row r="601" spans="1:12" ht="90" x14ac:dyDescent="0.2">
      <c r="A601" s="35" t="s">
        <v>5197</v>
      </c>
      <c r="B601" s="15" t="s">
        <v>670</v>
      </c>
      <c r="C601" s="15" t="s">
        <v>2711</v>
      </c>
      <c r="D601" s="19"/>
      <c r="E601" s="20" t="e">
        <f>cost!E601*cost!$E$3*cost!$E$2/cost!$P$1</f>
        <v>#VALUE!</v>
      </c>
      <c r="F601" s="13" t="e">
        <f>(cost!F601*cost!$F$3/cost!$P$1)/2</f>
        <v>#VALUE!</v>
      </c>
      <c r="G601" s="13" t="e">
        <f>cost!G601*cost!$G$3*cost!$G$2/cost!$P$1+(cost!F601*cost!$F$3/cost!$P$1)/2</f>
        <v>#VALUE!</v>
      </c>
      <c r="H601" s="13" t="e">
        <f>cost!H601*cost!$H$3*cost!$H$2/cost!$P$1</f>
        <v>#VALUE!</v>
      </c>
      <c r="I601" s="13" t="e">
        <f>cost!I601*cost!$I$3*cost!$I$2/cost!$P$1</f>
        <v>#VALUE!</v>
      </c>
      <c r="J601" s="13" t="e">
        <f>cost!J601*cost!$J$3*cost!$J$2/cost!$P$1</f>
        <v>#VALUE!</v>
      </c>
      <c r="K601" s="13" t="e">
        <f>cost!K601*cost!$K$3/cost!$P$1</f>
        <v>#VALUE!</v>
      </c>
      <c r="L601" s="13" t="e">
        <f>cost!L601*cost!$L$3*cost!$L$2/cost!$P$1</f>
        <v>#VALUE!</v>
      </c>
    </row>
    <row r="602" spans="1:12" ht="108" x14ac:dyDescent="0.2">
      <c r="A602" s="35" t="s">
        <v>5198</v>
      </c>
      <c r="B602" s="15" t="s">
        <v>671</v>
      </c>
      <c r="C602" s="15" t="s">
        <v>2712</v>
      </c>
      <c r="D602" s="19"/>
      <c r="E602" s="20">
        <f>cost!E602*cost!$E$3*cost!$E$2/cost!$P$1</f>
        <v>0</v>
      </c>
      <c r="F602" s="13">
        <f>(cost!F602*cost!$F$3/cost!$P$1)/2</f>
        <v>0</v>
      </c>
      <c r="G602" s="13">
        <f>cost!G602*cost!$G$3*cost!$G$2/cost!$P$1+(cost!F602*cost!$F$3/cost!$P$1)/2</f>
        <v>0</v>
      </c>
      <c r="H602" s="13">
        <f>cost!H602*cost!$H$3*cost!$H$2/cost!$P$1</f>
        <v>395.67567567567568</v>
      </c>
      <c r="I602" s="13">
        <f>cost!I602*cost!$I$3*cost!$I$2/cost!$P$1</f>
        <v>0</v>
      </c>
      <c r="J602" s="13">
        <f>cost!J602*cost!$J$3*cost!$J$2/cost!$P$1</f>
        <v>0</v>
      </c>
      <c r="K602" s="13">
        <f>cost!K602*cost!$K$3/cost!$P$1</f>
        <v>0</v>
      </c>
      <c r="L602" s="13">
        <f>cost!L602*cost!$L$3*cost!$L$2/cost!$P$1</f>
        <v>525</v>
      </c>
    </row>
    <row r="603" spans="1:12" ht="54" x14ac:dyDescent="0.2">
      <c r="A603" s="35" t="s">
        <v>5199</v>
      </c>
      <c r="B603" s="15" t="s">
        <v>672</v>
      </c>
      <c r="C603" s="15" t="s">
        <v>2713</v>
      </c>
      <c r="D603" s="19"/>
      <c r="E603" s="20" t="e">
        <f>cost!E603*cost!$E$3*cost!$E$2/cost!$P$1</f>
        <v>#VALUE!</v>
      </c>
      <c r="F603" s="13" t="e">
        <f>(cost!F603*cost!$F$3/cost!$P$1)/2</f>
        <v>#VALUE!</v>
      </c>
      <c r="G603" s="13" t="e">
        <f>cost!G603*cost!$G$3*cost!$G$2/cost!$P$1+(cost!F603*cost!$F$3/cost!$P$1)/2</f>
        <v>#VALUE!</v>
      </c>
      <c r="H603" s="13" t="e">
        <f>cost!H603*cost!$H$3*cost!$H$2/cost!$P$1</f>
        <v>#VALUE!</v>
      </c>
      <c r="I603" s="13" t="e">
        <f>cost!I603*cost!$I$3*cost!$I$2/cost!$P$1</f>
        <v>#VALUE!</v>
      </c>
      <c r="J603" s="13" t="e">
        <f>cost!J603*cost!$J$3*cost!$J$2/cost!$P$1</f>
        <v>#VALUE!</v>
      </c>
      <c r="K603" s="13" t="e">
        <f>cost!K603*cost!$K$3/cost!$P$1</f>
        <v>#VALUE!</v>
      </c>
      <c r="L603" s="13" t="e">
        <f>cost!L603*cost!$L$3*cost!$L$2/cost!$P$1</f>
        <v>#VALUE!</v>
      </c>
    </row>
    <row r="604" spans="1:12" ht="90" x14ac:dyDescent="0.2">
      <c r="A604" s="35" t="s">
        <v>5200</v>
      </c>
      <c r="B604" s="15" t="s">
        <v>673</v>
      </c>
      <c r="C604" s="15" t="s">
        <v>2714</v>
      </c>
      <c r="D604" s="19"/>
      <c r="E604" s="20" t="e">
        <f>cost!E604*cost!$E$3*cost!$E$2/cost!$P$1</f>
        <v>#VALUE!</v>
      </c>
      <c r="F604" s="13" t="e">
        <f>(cost!F604*cost!$F$3/cost!$P$1)/2</f>
        <v>#VALUE!</v>
      </c>
      <c r="G604" s="13" t="e">
        <f>cost!G604*cost!$G$3*cost!$G$2/cost!$P$1+(cost!F604*cost!$F$3/cost!$P$1)/2</f>
        <v>#VALUE!</v>
      </c>
      <c r="H604" s="13" t="e">
        <f>cost!H604*cost!$H$3*cost!$H$2/cost!$P$1</f>
        <v>#VALUE!</v>
      </c>
      <c r="I604" s="13" t="e">
        <f>cost!I604*cost!$I$3*cost!$I$2/cost!$P$1</f>
        <v>#VALUE!</v>
      </c>
      <c r="J604" s="13" t="e">
        <f>cost!J604*cost!$J$3*cost!$J$2/cost!$P$1</f>
        <v>#VALUE!</v>
      </c>
      <c r="K604" s="13" t="e">
        <f>cost!K604*cost!$K$3/cost!$P$1</f>
        <v>#VALUE!</v>
      </c>
      <c r="L604" s="13" t="e">
        <f>cost!L604*cost!$L$3*cost!$L$2/cost!$P$1</f>
        <v>#VALUE!</v>
      </c>
    </row>
    <row r="605" spans="1:12" ht="18" x14ac:dyDescent="0.2">
      <c r="A605" s="35" t="s">
        <v>5201</v>
      </c>
      <c r="B605" s="15" t="s">
        <v>674</v>
      </c>
      <c r="C605" s="15" t="s">
        <v>2715</v>
      </c>
      <c r="D605" s="19"/>
      <c r="E605" s="20">
        <f>cost!E605*cost!$E$3*cost!$E$2/cost!$P$1</f>
        <v>0</v>
      </c>
      <c r="F605" s="13">
        <f>(cost!F605*cost!$F$3/cost!$P$1)/2</f>
        <v>0</v>
      </c>
      <c r="G605" s="13">
        <f>cost!G605*cost!$G$3*cost!$G$2/cost!$P$1+(cost!F605*cost!$F$3/cost!$P$1)/2</f>
        <v>68.108108108108098</v>
      </c>
      <c r="H605" s="13">
        <f>cost!H605*cost!$H$3*cost!$H$2/cost!$P$1</f>
        <v>0</v>
      </c>
      <c r="I605" s="13">
        <f>cost!I605*cost!$I$3*cost!$I$2/cost!$P$1</f>
        <v>0</v>
      </c>
      <c r="J605" s="13">
        <f>cost!J605*cost!$J$3*cost!$J$2/cost!$P$1</f>
        <v>0</v>
      </c>
      <c r="K605" s="13">
        <f>cost!K605*cost!$K$3/cost!$P$1</f>
        <v>0</v>
      </c>
      <c r="L605" s="13">
        <f>cost!L605*cost!$L$3*cost!$L$2/cost!$P$1</f>
        <v>0</v>
      </c>
    </row>
    <row r="606" spans="1:12" ht="54" x14ac:dyDescent="0.2">
      <c r="A606" s="35" t="s">
        <v>5202</v>
      </c>
      <c r="B606" s="15" t="s">
        <v>675</v>
      </c>
      <c r="C606" s="15" t="s">
        <v>2716</v>
      </c>
      <c r="D606" s="19"/>
      <c r="E606" s="20">
        <f>cost!E606*cost!$E$3*cost!$E$2/cost!$P$1</f>
        <v>454.05405405405401</v>
      </c>
      <c r="F606" s="13">
        <f>(cost!F606*cost!$F$3/cost!$P$1)/2</f>
        <v>252.29729729729729</v>
      </c>
      <c r="G606" s="13">
        <f>cost!G606*cost!$G$3*cost!$G$2/cost!$P$1+(cost!F606*cost!$F$3/cost!$P$1)/2</f>
        <v>252.29729729729729</v>
      </c>
      <c r="H606" s="13">
        <f>cost!H606*cost!$H$3*cost!$H$2/cost!$P$1</f>
        <v>263.78378378378375</v>
      </c>
      <c r="I606" s="13">
        <f>cost!I606*cost!$I$3*cost!$I$2/cost!$P$1</f>
        <v>0</v>
      </c>
      <c r="J606" s="13">
        <f>cost!J606*cost!$J$3*cost!$J$2/cost!$P$1</f>
        <v>16.580024999999999</v>
      </c>
      <c r="K606" s="13">
        <f>cost!K606*cost!$K$3/cost!$P$1</f>
        <v>0</v>
      </c>
      <c r="L606" s="13">
        <f>cost!L606*cost!$L$3*cost!$L$2/cost!$P$1</f>
        <v>55.008152375296618</v>
      </c>
    </row>
    <row r="607" spans="1:12" ht="54" x14ac:dyDescent="0.2">
      <c r="A607" s="35" t="s">
        <v>5203</v>
      </c>
      <c r="B607" s="15" t="s">
        <v>676</v>
      </c>
      <c r="C607" s="15" t="s">
        <v>2717</v>
      </c>
      <c r="D607" s="19"/>
      <c r="E607" s="20">
        <f>cost!E607*cost!$E$3*cost!$E$2/cost!$P$1</f>
        <v>454.05405405405401</v>
      </c>
      <c r="F607" s="13">
        <f>(cost!F607*cost!$F$3/cost!$P$1)/2</f>
        <v>252.29729729729729</v>
      </c>
      <c r="G607" s="13">
        <f>cost!G607*cost!$G$3*cost!$G$2/cost!$P$1+(cost!F607*cost!$F$3/cost!$P$1)/2</f>
        <v>252.29729729729729</v>
      </c>
      <c r="H607" s="13">
        <f>cost!H607*cost!$H$3*cost!$H$2/cost!$P$1</f>
        <v>263.78378378378375</v>
      </c>
      <c r="I607" s="13">
        <f>cost!I607*cost!$I$3*cost!$I$2/cost!$P$1</f>
        <v>0</v>
      </c>
      <c r="J607" s="13">
        <f>cost!J607*cost!$J$3*cost!$J$2/cost!$P$1</f>
        <v>0</v>
      </c>
      <c r="K607" s="13">
        <f>cost!K607*cost!$K$3/cost!$P$1</f>
        <v>0</v>
      </c>
      <c r="L607" s="13">
        <f>cost!L607*cost!$L$3*cost!$L$2/cost!$P$1</f>
        <v>18.900000000000002</v>
      </c>
    </row>
    <row r="608" spans="1:12" ht="180" x14ac:dyDescent="0.2">
      <c r="A608" s="35" t="s">
        <v>5204</v>
      </c>
      <c r="B608" s="15" t="s">
        <v>677</v>
      </c>
      <c r="C608" s="15" t="s">
        <v>2718</v>
      </c>
      <c r="D608" s="19"/>
      <c r="E608" s="20">
        <f>cost!E608*cost!$E$3*cost!$E$2/cost!$P$1</f>
        <v>0</v>
      </c>
      <c r="F608" s="13">
        <f>(cost!F608*cost!$F$3/cost!$P$1)/2</f>
        <v>0</v>
      </c>
      <c r="G608" s="13">
        <f>cost!G608*cost!$G$3*cost!$G$2/cost!$P$1+(cost!F608*cost!$F$3/cost!$P$1)/2</f>
        <v>68.108108108108098</v>
      </c>
      <c r="H608" s="13">
        <f>cost!H608*cost!$H$3*cost!$H$2/cost!$P$1</f>
        <v>0</v>
      </c>
      <c r="I608" s="13">
        <f>cost!I608*cost!$I$3*cost!$I$2/cost!$P$1</f>
        <v>0</v>
      </c>
      <c r="J608" s="13">
        <f>cost!J608*cost!$J$3*cost!$J$2/cost!$P$1</f>
        <v>0</v>
      </c>
      <c r="K608" s="13">
        <f>cost!K608*cost!$K$3/cost!$P$1</f>
        <v>0</v>
      </c>
      <c r="L608" s="13">
        <f>cost!L608*cost!$L$3*cost!$L$2/cost!$P$1</f>
        <v>0</v>
      </c>
    </row>
    <row r="609" spans="1:12" ht="36" x14ac:dyDescent="0.2">
      <c r="A609" s="35" t="s">
        <v>5205</v>
      </c>
      <c r="B609" s="15" t="s">
        <v>678</v>
      </c>
      <c r="C609" s="15" t="s">
        <v>2719</v>
      </c>
      <c r="D609" s="19"/>
      <c r="E609" s="20">
        <f>cost!E609*cost!$E$3*cost!$E$2/cost!$P$1</f>
        <v>0</v>
      </c>
      <c r="F609" s="13">
        <f>(cost!F609*cost!$F$3/cost!$P$1)/2</f>
        <v>0</v>
      </c>
      <c r="G609" s="13">
        <f>cost!G609*cost!$G$3*cost!$G$2/cost!$P$1+(cost!F609*cost!$F$3/cost!$P$1)/2</f>
        <v>68.108108108108098</v>
      </c>
      <c r="H609" s="13">
        <f>cost!H609*cost!$H$3*cost!$H$2/cost!$P$1</f>
        <v>0</v>
      </c>
      <c r="I609" s="13">
        <f>cost!I609*cost!$I$3*cost!$I$2/cost!$P$1</f>
        <v>0</v>
      </c>
      <c r="J609" s="13">
        <f>cost!J609*cost!$J$3*cost!$J$2/cost!$P$1</f>
        <v>0</v>
      </c>
      <c r="K609" s="13">
        <f>cost!K609*cost!$K$3/cost!$P$1</f>
        <v>0</v>
      </c>
      <c r="L609" s="13">
        <f>cost!L609*cost!$L$3*cost!$L$2/cost!$P$1</f>
        <v>0</v>
      </c>
    </row>
    <row r="610" spans="1:12" ht="72" x14ac:dyDescent="0.2">
      <c r="A610" s="35" t="s">
        <v>5206</v>
      </c>
      <c r="B610" s="15" t="s">
        <v>679</v>
      </c>
      <c r="C610" s="15" t="s">
        <v>2720</v>
      </c>
      <c r="D610" s="19"/>
      <c r="E610" s="20" t="e">
        <f>cost!E610*cost!$E$3*cost!$E$2/cost!$P$1</f>
        <v>#VALUE!</v>
      </c>
      <c r="F610" s="13" t="e">
        <f>(cost!F610*cost!$F$3/cost!$P$1)/2</f>
        <v>#VALUE!</v>
      </c>
      <c r="G610" s="13" t="e">
        <f>cost!G610*cost!$G$3*cost!$G$2/cost!$P$1+(cost!F610*cost!$F$3/cost!$P$1)/2</f>
        <v>#VALUE!</v>
      </c>
      <c r="H610" s="13" t="e">
        <f>cost!H610*cost!$H$3*cost!$H$2/cost!$P$1</f>
        <v>#VALUE!</v>
      </c>
      <c r="I610" s="13" t="e">
        <f>cost!I610*cost!$I$3*cost!$I$2/cost!$P$1</f>
        <v>#VALUE!</v>
      </c>
      <c r="J610" s="13" t="e">
        <f>cost!J610*cost!$J$3*cost!$J$2/cost!$P$1</f>
        <v>#VALUE!</v>
      </c>
      <c r="K610" s="13" t="e">
        <f>cost!K610*cost!$K$3/cost!$P$1</f>
        <v>#VALUE!</v>
      </c>
      <c r="L610" s="13" t="e">
        <f>cost!L610*cost!$L$3*cost!$L$2/cost!$P$1</f>
        <v>#VALUE!</v>
      </c>
    </row>
    <row r="611" spans="1:12" ht="36" x14ac:dyDescent="0.2">
      <c r="A611" s="35" t="s">
        <v>5207</v>
      </c>
      <c r="B611" s="15" t="s">
        <v>680</v>
      </c>
      <c r="C611" s="15" t="s">
        <v>2721</v>
      </c>
      <c r="D611" s="19"/>
      <c r="E611" s="20" t="e">
        <f>cost!E611*cost!$E$3*cost!$E$2/cost!$P$1</f>
        <v>#VALUE!</v>
      </c>
      <c r="F611" s="13" t="e">
        <f>(cost!F611*cost!$F$3/cost!$P$1)/2</f>
        <v>#VALUE!</v>
      </c>
      <c r="G611" s="13" t="e">
        <f>cost!G611*cost!$G$3*cost!$G$2/cost!$P$1+(cost!F611*cost!$F$3/cost!$P$1)/2</f>
        <v>#VALUE!</v>
      </c>
      <c r="H611" s="13" t="e">
        <f>cost!H611*cost!$H$3*cost!$H$2/cost!$P$1</f>
        <v>#VALUE!</v>
      </c>
      <c r="I611" s="13" t="e">
        <f>cost!I611*cost!$I$3*cost!$I$2/cost!$P$1</f>
        <v>#VALUE!</v>
      </c>
      <c r="J611" s="13" t="e">
        <f>cost!J611*cost!$J$3*cost!$J$2/cost!$P$1</f>
        <v>#VALUE!</v>
      </c>
      <c r="K611" s="13" t="e">
        <f>cost!K611*cost!$K$3/cost!$P$1</f>
        <v>#VALUE!</v>
      </c>
      <c r="L611" s="13" t="e">
        <f>cost!L611*cost!$L$3*cost!$L$2/cost!$P$1</f>
        <v>#VALUE!</v>
      </c>
    </row>
    <row r="612" spans="1:12" ht="90" x14ac:dyDescent="0.2">
      <c r="A612" s="35" t="s">
        <v>5208</v>
      </c>
      <c r="B612" s="15" t="s">
        <v>86</v>
      </c>
      <c r="C612" s="15" t="s">
        <v>2722</v>
      </c>
      <c r="D612" s="19"/>
      <c r="E612" s="20">
        <f>cost!E612*cost!$E$3*cost!$E$2/cost!$P$1</f>
        <v>0</v>
      </c>
      <c r="F612" s="13">
        <f>(cost!F612*cost!$F$3/cost!$P$1)/2</f>
        <v>0</v>
      </c>
      <c r="G612" s="13">
        <f>cost!G612*cost!$G$3*cost!$G$2/cost!$P$1+(cost!F612*cost!$F$3/cost!$P$1)/2</f>
        <v>0</v>
      </c>
      <c r="H612" s="13">
        <f>cost!H612*cost!$H$3*cost!$H$2/cost!$P$1</f>
        <v>263.78378378378375</v>
      </c>
      <c r="I612" s="13">
        <f>cost!I612*cost!$I$3*cost!$I$2/cost!$P$1</f>
        <v>0</v>
      </c>
      <c r="J612" s="13">
        <f>cost!J612*cost!$J$3*cost!$J$2/cost!$P$1</f>
        <v>0</v>
      </c>
      <c r="K612" s="13">
        <f>cost!K612*cost!$K$3/cost!$P$1</f>
        <v>0</v>
      </c>
      <c r="L612" s="13">
        <f>cost!L612*cost!$L$3*cost!$L$2/cost!$P$1</f>
        <v>525</v>
      </c>
    </row>
    <row r="613" spans="1:12" ht="54" x14ac:dyDescent="0.2">
      <c r="A613" s="35" t="s">
        <v>5209</v>
      </c>
      <c r="B613" s="15" t="s">
        <v>129</v>
      </c>
      <c r="C613" s="15" t="s">
        <v>2723</v>
      </c>
      <c r="D613" s="19"/>
      <c r="E613" s="20">
        <f>cost!E613*cost!$E$3*cost!$E$2/cost!$P$1</f>
        <v>0</v>
      </c>
      <c r="F613" s="13">
        <f>(cost!F613*cost!$F$3/cost!$P$1)/2</f>
        <v>0</v>
      </c>
      <c r="G613" s="13">
        <f>cost!G613*cost!$G$3*cost!$G$2/cost!$P$1+(cost!F613*cost!$F$3/cost!$P$1)/2</f>
        <v>0</v>
      </c>
      <c r="H613" s="13">
        <f>cost!H613*cost!$H$3*cost!$H$2/cost!$P$1</f>
        <v>0</v>
      </c>
      <c r="I613" s="13">
        <f>cost!I613*cost!$I$3*cost!$I$2/cost!$P$1</f>
        <v>0</v>
      </c>
      <c r="J613" s="13">
        <f>cost!J613*cost!$J$3*cost!$J$2/cost!$P$1</f>
        <v>0</v>
      </c>
      <c r="K613" s="13">
        <f>cost!K613*cost!$K$3/cost!$P$1</f>
        <v>0</v>
      </c>
      <c r="L613" s="13">
        <f>cost!L613*cost!$L$3*cost!$L$2/cost!$P$1</f>
        <v>2560</v>
      </c>
    </row>
    <row r="614" spans="1:12" ht="54" x14ac:dyDescent="0.2">
      <c r="A614" s="35" t="s">
        <v>5210</v>
      </c>
      <c r="B614" s="15" t="s">
        <v>681</v>
      </c>
      <c r="C614" s="15" t="s">
        <v>2724</v>
      </c>
      <c r="D614" s="19"/>
      <c r="E614" s="20" t="e">
        <f>cost!E614*cost!$E$3*cost!$E$2/cost!$P$1</f>
        <v>#VALUE!</v>
      </c>
      <c r="F614" s="13" t="e">
        <f>(cost!F614*cost!$F$3/cost!$P$1)/2</f>
        <v>#VALUE!</v>
      </c>
      <c r="G614" s="13" t="e">
        <f>cost!G614*cost!$G$3*cost!$G$2/cost!$P$1+(cost!F614*cost!$F$3/cost!$P$1)/2</f>
        <v>#VALUE!</v>
      </c>
      <c r="H614" s="13" t="e">
        <f>cost!H614*cost!$H$3*cost!$H$2/cost!$P$1</f>
        <v>#VALUE!</v>
      </c>
      <c r="I614" s="13" t="e">
        <f>cost!I614*cost!$I$3*cost!$I$2/cost!$P$1</f>
        <v>#VALUE!</v>
      </c>
      <c r="J614" s="13" t="e">
        <f>cost!J614*cost!$J$3*cost!$J$2/cost!$P$1</f>
        <v>#VALUE!</v>
      </c>
      <c r="K614" s="13" t="e">
        <f>cost!K614*cost!$K$3/cost!$P$1</f>
        <v>#VALUE!</v>
      </c>
      <c r="L614" s="13" t="e">
        <f>cost!L614*cost!$L$3*cost!$L$2/cost!$P$1</f>
        <v>#VALUE!</v>
      </c>
    </row>
    <row r="615" spans="1:12" ht="72" x14ac:dyDescent="0.2">
      <c r="A615" s="35" t="s">
        <v>5211</v>
      </c>
      <c r="B615" s="15" t="s">
        <v>682</v>
      </c>
      <c r="C615" s="15" t="s">
        <v>2725</v>
      </c>
      <c r="D615" s="19"/>
      <c r="E615" s="20" t="e">
        <f>cost!E615*cost!$E$3*cost!$E$2/cost!$P$1</f>
        <v>#VALUE!</v>
      </c>
      <c r="F615" s="13" t="e">
        <f>(cost!F615*cost!$F$3/cost!$P$1)/2</f>
        <v>#VALUE!</v>
      </c>
      <c r="G615" s="13" t="e">
        <f>cost!G615*cost!$G$3*cost!$G$2/cost!$P$1+(cost!F615*cost!$F$3/cost!$P$1)/2</f>
        <v>#VALUE!</v>
      </c>
      <c r="H615" s="13" t="e">
        <f>cost!H615*cost!$H$3*cost!$H$2/cost!$P$1</f>
        <v>#VALUE!</v>
      </c>
      <c r="I615" s="13" t="e">
        <f>cost!I615*cost!$I$3*cost!$I$2/cost!$P$1</f>
        <v>#VALUE!</v>
      </c>
      <c r="J615" s="13" t="e">
        <f>cost!J615*cost!$J$3*cost!$J$2/cost!$P$1</f>
        <v>#VALUE!</v>
      </c>
      <c r="K615" s="13" t="e">
        <f>cost!K615*cost!$K$3/cost!$P$1</f>
        <v>#VALUE!</v>
      </c>
      <c r="L615" s="13" t="e">
        <f>cost!L615*cost!$L$3*cost!$L$2/cost!$P$1</f>
        <v>#VALUE!</v>
      </c>
    </row>
    <row r="616" spans="1:12" ht="54" x14ac:dyDescent="0.2">
      <c r="A616" s="35" t="s">
        <v>5212</v>
      </c>
      <c r="B616" s="15" t="s">
        <v>683</v>
      </c>
      <c r="C616" s="15" t="s">
        <v>2726</v>
      </c>
      <c r="D616" s="19"/>
      <c r="E616" s="20">
        <f>cost!E616*cost!$E$3*cost!$E$2/cost!$P$1</f>
        <v>340.54054054054052</v>
      </c>
      <c r="F616" s="13">
        <f>(cost!F616*cost!$F$3/cost!$P$1)/2</f>
        <v>675.67567567567562</v>
      </c>
      <c r="G616" s="13">
        <f>cost!G616*cost!$G$3*cost!$G$2/cost!$P$1+(cost!F616*cost!$F$3/cost!$P$1)/2</f>
        <v>743.78378378378375</v>
      </c>
      <c r="H616" s="13">
        <f>cost!H616*cost!$H$3*cost!$H$2/cost!$P$1</f>
        <v>131.89189189189187</v>
      </c>
      <c r="I616" s="13">
        <f>cost!I616*cost!$I$3*cost!$I$2/cost!$P$1</f>
        <v>0</v>
      </c>
      <c r="J616" s="13">
        <f>cost!J616*cost!$J$3*cost!$J$2/cost!$P$1</f>
        <v>0</v>
      </c>
      <c r="K616" s="13">
        <f>cost!K616*cost!$K$3/cost!$P$1</f>
        <v>0</v>
      </c>
      <c r="L616" s="13">
        <f>cost!L616*cost!$L$3*cost!$L$2/cost!$P$1</f>
        <v>0</v>
      </c>
    </row>
    <row r="617" spans="1:12" ht="72" x14ac:dyDescent="0.2">
      <c r="A617" s="35" t="s">
        <v>5213</v>
      </c>
      <c r="B617" s="15" t="s">
        <v>22</v>
      </c>
      <c r="C617" s="15">
        <v>0</v>
      </c>
      <c r="D617" s="19"/>
      <c r="E617" s="20">
        <f>cost!E617*cost!$E$3*cost!$E$2/cost!$P$1</f>
        <v>0</v>
      </c>
      <c r="F617" s="13">
        <f>(cost!F617*cost!$F$3/cost!$P$1)/2</f>
        <v>0</v>
      </c>
      <c r="G617" s="13">
        <f>cost!G617*cost!$G$3*cost!$G$2/cost!$P$1+(cost!F617*cost!$F$3/cost!$P$1)/2</f>
        <v>0</v>
      </c>
      <c r="H617" s="13">
        <f>cost!H617*cost!$H$3*cost!$H$2/cost!$P$1</f>
        <v>0</v>
      </c>
      <c r="I617" s="13">
        <f>cost!I617*cost!$I$3*cost!$I$2/cost!$P$1</f>
        <v>0</v>
      </c>
      <c r="J617" s="13">
        <f>cost!J617*cost!$J$3*cost!$J$2/cost!$P$1</f>
        <v>16.580024999999999</v>
      </c>
      <c r="K617" s="13">
        <f>cost!K617*cost!$K$3/cost!$P$1</f>
        <v>0</v>
      </c>
      <c r="L617" s="13">
        <f>cost!L617*cost!$L$3*cost!$L$2/cost!$P$1</f>
        <v>47.53332119997642</v>
      </c>
    </row>
    <row r="618" spans="1:12" ht="54" x14ac:dyDescent="0.2">
      <c r="A618" s="35" t="s">
        <v>5214</v>
      </c>
      <c r="B618" s="15" t="s">
        <v>684</v>
      </c>
      <c r="C618" s="15" t="s">
        <v>2727</v>
      </c>
      <c r="D618" s="19"/>
      <c r="E618" s="20">
        <f>cost!E618*cost!$E$3*cost!$E$2/cost!$P$1</f>
        <v>56.756756756756751</v>
      </c>
      <c r="F618" s="13">
        <f>(cost!F618*cost!$F$3/cost!$P$1)/2</f>
        <v>67.567567567567565</v>
      </c>
      <c r="G618" s="13">
        <f>cost!G618*cost!$G$3*cost!$G$2/cost!$P$1+(cost!F618*cost!$F$3/cost!$P$1)/2</f>
        <v>67.567567567567565</v>
      </c>
      <c r="H618" s="13">
        <f>cost!H618*cost!$H$3*cost!$H$2/cost!$P$1</f>
        <v>65.945945945945937</v>
      </c>
      <c r="I618" s="13">
        <f>cost!I618*cost!$I$3*cost!$I$2/cost!$P$1</f>
        <v>0</v>
      </c>
      <c r="J618" s="13">
        <f>cost!J618*cost!$J$3*cost!$J$2/cost!$P$1</f>
        <v>0</v>
      </c>
      <c r="K618" s="13">
        <f>cost!K618*cost!$K$3/cost!$P$1</f>
        <v>0</v>
      </c>
      <c r="L618" s="13">
        <f>cost!L618*cost!$L$3*cost!$L$2/cost!$P$1</f>
        <v>23.625</v>
      </c>
    </row>
    <row r="619" spans="1:12" ht="72" x14ac:dyDescent="0.2">
      <c r="A619" s="35" t="s">
        <v>5215</v>
      </c>
      <c r="B619" s="15" t="s">
        <v>685</v>
      </c>
      <c r="C619" s="15" t="s">
        <v>2728</v>
      </c>
      <c r="D619" s="19"/>
      <c r="E619" s="20" t="e">
        <f>cost!E619*cost!$E$3*cost!$E$2/cost!$P$1</f>
        <v>#VALUE!</v>
      </c>
      <c r="F619" s="13" t="e">
        <f>(cost!F619*cost!$F$3/cost!$P$1)/2</f>
        <v>#VALUE!</v>
      </c>
      <c r="G619" s="13" t="e">
        <f>cost!G619*cost!$G$3*cost!$G$2/cost!$P$1+(cost!F619*cost!$F$3/cost!$P$1)/2</f>
        <v>#VALUE!</v>
      </c>
      <c r="H619" s="13" t="e">
        <f>cost!H619*cost!$H$3*cost!$H$2/cost!$P$1</f>
        <v>#VALUE!</v>
      </c>
      <c r="I619" s="13" t="e">
        <f>cost!I619*cost!$I$3*cost!$I$2/cost!$P$1</f>
        <v>#VALUE!</v>
      </c>
      <c r="J619" s="13" t="e">
        <f>cost!J619*cost!$J$3*cost!$J$2/cost!$P$1</f>
        <v>#VALUE!</v>
      </c>
      <c r="K619" s="13" t="e">
        <f>cost!K619*cost!$K$3/cost!$P$1</f>
        <v>#VALUE!</v>
      </c>
      <c r="L619" s="13" t="e">
        <f>cost!L619*cost!$L$3*cost!$L$2/cost!$P$1</f>
        <v>#VALUE!</v>
      </c>
    </row>
    <row r="620" spans="1:12" ht="72" x14ac:dyDescent="0.2">
      <c r="A620" s="35" t="s">
        <v>5216</v>
      </c>
      <c r="B620" s="15" t="s">
        <v>686</v>
      </c>
      <c r="C620" s="15" t="s">
        <v>2729</v>
      </c>
      <c r="D620" s="19"/>
      <c r="E620" s="20">
        <f>cost!E620*cost!$E$3*cost!$E$2/cost!$P$1</f>
        <v>0</v>
      </c>
      <c r="F620" s="13">
        <f>(cost!F620*cost!$F$3/cost!$P$1)/2</f>
        <v>23.648648648648649</v>
      </c>
      <c r="G620" s="13">
        <f>cost!G620*cost!$G$3*cost!$G$2/cost!$P$1+(cost!F620*cost!$F$3/cost!$P$1)/2</f>
        <v>159.86486486486484</v>
      </c>
      <c r="H620" s="13">
        <f>cost!H620*cost!$H$3*cost!$H$2/cost!$P$1</f>
        <v>0</v>
      </c>
      <c r="I620" s="13">
        <f>cost!I620*cost!$I$3*cost!$I$2/cost!$P$1</f>
        <v>0</v>
      </c>
      <c r="J620" s="13">
        <f>cost!J620*cost!$J$3*cost!$J$2/cost!$P$1</f>
        <v>0</v>
      </c>
      <c r="K620" s="13">
        <f>cost!K620*cost!$K$3/cost!$P$1</f>
        <v>0</v>
      </c>
      <c r="L620" s="13">
        <f>cost!L620*cost!$L$3*cost!$L$2/cost!$P$1</f>
        <v>0</v>
      </c>
    </row>
    <row r="621" spans="1:12" ht="54" x14ac:dyDescent="0.2">
      <c r="A621" s="35" t="s">
        <v>5217</v>
      </c>
      <c r="B621" s="15" t="s">
        <v>687</v>
      </c>
      <c r="C621" s="15" t="s">
        <v>2730</v>
      </c>
      <c r="D621" s="19"/>
      <c r="E621" s="20" t="e">
        <f>cost!E621*cost!$E$3*cost!$E$2/cost!$P$1</f>
        <v>#VALUE!</v>
      </c>
      <c r="F621" s="13" t="e">
        <f>(cost!F621*cost!$F$3/cost!$P$1)/2</f>
        <v>#VALUE!</v>
      </c>
      <c r="G621" s="13" t="e">
        <f>cost!G621*cost!$G$3*cost!$G$2/cost!$P$1+(cost!F621*cost!$F$3/cost!$P$1)/2</f>
        <v>#VALUE!</v>
      </c>
      <c r="H621" s="13" t="e">
        <f>cost!H621*cost!$H$3*cost!$H$2/cost!$P$1</f>
        <v>#VALUE!</v>
      </c>
      <c r="I621" s="13" t="e">
        <f>cost!I621*cost!$I$3*cost!$I$2/cost!$P$1</f>
        <v>#VALUE!</v>
      </c>
      <c r="J621" s="13" t="e">
        <f>cost!J621*cost!$J$3*cost!$J$2/cost!$P$1</f>
        <v>#VALUE!</v>
      </c>
      <c r="K621" s="13" t="e">
        <f>cost!K621*cost!$K$3/cost!$P$1</f>
        <v>#VALUE!</v>
      </c>
      <c r="L621" s="13" t="e">
        <f>cost!L621*cost!$L$3*cost!$L$2/cost!$P$1</f>
        <v>#VALUE!</v>
      </c>
    </row>
    <row r="622" spans="1:12" ht="54" x14ac:dyDescent="0.2">
      <c r="A622" s="35" t="s">
        <v>5218</v>
      </c>
      <c r="B622" s="15" t="s">
        <v>688</v>
      </c>
      <c r="C622" s="15" t="s">
        <v>2731</v>
      </c>
      <c r="D622" s="19"/>
      <c r="E622" s="20">
        <f>cost!E622*cost!$E$3*cost!$E$2/cost!$P$1</f>
        <v>454.05405405405401</v>
      </c>
      <c r="F622" s="13">
        <f>(cost!F622*cost!$F$3/cost!$P$1)/2</f>
        <v>168.91891891891891</v>
      </c>
      <c r="G622" s="13">
        <f>cost!G622*cost!$G$3*cost!$G$2/cost!$P$1+(cost!F622*cost!$F$3/cost!$P$1)/2</f>
        <v>168.91891891891891</v>
      </c>
      <c r="H622" s="13">
        <f>cost!H622*cost!$H$3*cost!$H$2/cost!$P$1</f>
        <v>263.78378378378375</v>
      </c>
      <c r="I622" s="13">
        <f>cost!I622*cost!$I$3*cost!$I$2/cost!$P$1</f>
        <v>0</v>
      </c>
      <c r="J622" s="13">
        <f>cost!J622*cost!$J$3*cost!$J$2/cost!$P$1</f>
        <v>0</v>
      </c>
      <c r="K622" s="13">
        <f>cost!K622*cost!$K$3/cost!$P$1</f>
        <v>0</v>
      </c>
      <c r="L622" s="13">
        <f>cost!L622*cost!$L$3*cost!$L$2/cost!$P$1</f>
        <v>0</v>
      </c>
    </row>
    <row r="623" spans="1:12" ht="36" x14ac:dyDescent="0.2">
      <c r="A623" s="35" t="s">
        <v>5219</v>
      </c>
      <c r="B623" s="15" t="s">
        <v>689</v>
      </c>
      <c r="C623" s="15" t="s">
        <v>2732</v>
      </c>
      <c r="D623" s="19"/>
      <c r="E623" s="20">
        <f>cost!E623*cost!$E$3*cost!$E$2/cost!$P$1</f>
        <v>227.027027027027</v>
      </c>
      <c r="F623" s="13">
        <f>(cost!F623*cost!$F$3/cost!$P$1)/2</f>
        <v>219.59459459459458</v>
      </c>
      <c r="G623" s="13">
        <f>cost!G623*cost!$G$3*cost!$G$2/cost!$P$1+(cost!F623*cost!$F$3/cost!$P$1)/2</f>
        <v>219.59459459459458</v>
      </c>
      <c r="H623" s="13">
        <f>cost!H623*cost!$H$3*cost!$H$2/cost!$P$1</f>
        <v>527.56756756756749</v>
      </c>
      <c r="I623" s="13">
        <f>cost!I623*cost!$I$3*cost!$I$2/cost!$P$1</f>
        <v>0</v>
      </c>
      <c r="J623" s="13">
        <f>cost!J623*cost!$J$3*cost!$J$2/cost!$P$1</f>
        <v>16.580024999999999</v>
      </c>
      <c r="K623" s="13">
        <f>cost!K623*cost!$K$3/cost!$P$1</f>
        <v>0</v>
      </c>
      <c r="L623" s="13">
        <f>cost!L623*cost!$L$3*cost!$L$2/cost!$P$1</f>
        <v>55.008152375296618</v>
      </c>
    </row>
    <row r="624" spans="1:12" ht="72" x14ac:dyDescent="0.2">
      <c r="A624" s="35" t="s">
        <v>5220</v>
      </c>
      <c r="B624" s="15" t="s">
        <v>690</v>
      </c>
      <c r="C624" s="15" t="s">
        <v>2733</v>
      </c>
      <c r="D624" s="19"/>
      <c r="E624" s="20">
        <f>cost!E624*cost!$E$3*cost!$E$2/cost!$P$1</f>
        <v>227.027027027027</v>
      </c>
      <c r="F624" s="13">
        <f>(cost!F624*cost!$F$3/cost!$P$1)/2</f>
        <v>219.59459459459458</v>
      </c>
      <c r="G624" s="13">
        <f>cost!G624*cost!$G$3*cost!$G$2/cost!$P$1+(cost!F624*cost!$F$3/cost!$P$1)/2</f>
        <v>219.59459459459458</v>
      </c>
      <c r="H624" s="13">
        <f>cost!H624*cost!$H$3*cost!$H$2/cost!$P$1</f>
        <v>527.56756756756749</v>
      </c>
      <c r="I624" s="13">
        <f>cost!I624*cost!$I$3*cost!$I$2/cost!$P$1</f>
        <v>0</v>
      </c>
      <c r="J624" s="13">
        <f>cost!J624*cost!$J$3*cost!$J$2/cost!$P$1</f>
        <v>0</v>
      </c>
      <c r="K624" s="13">
        <f>cost!K624*cost!$K$3/cost!$P$1</f>
        <v>0</v>
      </c>
      <c r="L624" s="13">
        <f>cost!L624*cost!$L$3*cost!$L$2/cost!$P$1</f>
        <v>23.625</v>
      </c>
    </row>
    <row r="625" spans="1:12" ht="72" x14ac:dyDescent="0.2">
      <c r="A625" s="35" t="s">
        <v>5221</v>
      </c>
      <c r="B625" s="15" t="s">
        <v>691</v>
      </c>
      <c r="C625" s="15" t="s">
        <v>2734</v>
      </c>
      <c r="D625" s="19"/>
      <c r="E625" s="20" t="e">
        <f>cost!E625*cost!$E$3*cost!$E$2/cost!$P$1</f>
        <v>#VALUE!</v>
      </c>
      <c r="F625" s="13" t="e">
        <f>(cost!F625*cost!$F$3/cost!$P$1)/2</f>
        <v>#VALUE!</v>
      </c>
      <c r="G625" s="13" t="e">
        <f>cost!G625*cost!$G$3*cost!$G$2/cost!$P$1+(cost!F625*cost!$F$3/cost!$P$1)/2</f>
        <v>#VALUE!</v>
      </c>
      <c r="H625" s="13" t="e">
        <f>cost!H625*cost!$H$3*cost!$H$2/cost!$P$1</f>
        <v>#VALUE!</v>
      </c>
      <c r="I625" s="13" t="e">
        <f>cost!I625*cost!$I$3*cost!$I$2/cost!$P$1</f>
        <v>#VALUE!</v>
      </c>
      <c r="J625" s="13" t="e">
        <f>cost!J625*cost!$J$3*cost!$J$2/cost!$P$1</f>
        <v>#VALUE!</v>
      </c>
      <c r="K625" s="13" t="e">
        <f>cost!K625*cost!$K$3/cost!$P$1</f>
        <v>#VALUE!</v>
      </c>
      <c r="L625" s="13" t="e">
        <f>cost!L625*cost!$L$3*cost!$L$2/cost!$P$1</f>
        <v>#VALUE!</v>
      </c>
    </row>
    <row r="626" spans="1:12" ht="72" x14ac:dyDescent="0.2">
      <c r="A626" s="35" t="s">
        <v>5222</v>
      </c>
      <c r="B626" s="15" t="s">
        <v>692</v>
      </c>
      <c r="C626" s="15" t="s">
        <v>2735</v>
      </c>
      <c r="D626" s="19"/>
      <c r="E626" s="20" t="e">
        <f>cost!E626*cost!$E$3*cost!$E$2/cost!$P$1</f>
        <v>#VALUE!</v>
      </c>
      <c r="F626" s="13" t="e">
        <f>(cost!F626*cost!$F$3/cost!$P$1)/2</f>
        <v>#VALUE!</v>
      </c>
      <c r="G626" s="13" t="e">
        <f>cost!G626*cost!$G$3*cost!$G$2/cost!$P$1+(cost!F626*cost!$F$3/cost!$P$1)/2</f>
        <v>#VALUE!</v>
      </c>
      <c r="H626" s="13" t="e">
        <f>cost!H626*cost!$H$3*cost!$H$2/cost!$P$1</f>
        <v>#VALUE!</v>
      </c>
      <c r="I626" s="13" t="e">
        <f>cost!I626*cost!$I$3*cost!$I$2/cost!$P$1</f>
        <v>#VALUE!</v>
      </c>
      <c r="J626" s="13" t="e">
        <f>cost!J626*cost!$J$3*cost!$J$2/cost!$P$1</f>
        <v>#VALUE!</v>
      </c>
      <c r="K626" s="13" t="e">
        <f>cost!K626*cost!$K$3/cost!$P$1</f>
        <v>#VALUE!</v>
      </c>
      <c r="L626" s="13" t="e">
        <f>cost!L626*cost!$L$3*cost!$L$2/cost!$P$1</f>
        <v>#VALUE!</v>
      </c>
    </row>
    <row r="627" spans="1:12" ht="36" x14ac:dyDescent="0.2">
      <c r="A627" s="35" t="s">
        <v>5223</v>
      </c>
      <c r="B627" s="15" t="s">
        <v>693</v>
      </c>
      <c r="C627" s="15" t="s">
        <v>2736</v>
      </c>
      <c r="D627" s="19"/>
      <c r="E627" s="20">
        <f>cost!E627*cost!$E$3*cost!$E$2/cost!$P$1</f>
        <v>0</v>
      </c>
      <c r="F627" s="13">
        <f>(cost!F627*cost!$F$3/cost!$P$1)/2</f>
        <v>0</v>
      </c>
      <c r="G627" s="13">
        <f>cost!G627*cost!$G$3*cost!$G$2/cost!$P$1+(cost!F627*cost!$F$3/cost!$P$1)/2</f>
        <v>0</v>
      </c>
      <c r="H627" s="13">
        <f>cost!H627*cost!$H$3*cost!$H$2/cost!$P$1</f>
        <v>395.67567567567568</v>
      </c>
      <c r="I627" s="13">
        <f>cost!I627*cost!$I$3*cost!$I$2/cost!$P$1</f>
        <v>0</v>
      </c>
      <c r="J627" s="13">
        <f>cost!J627*cost!$J$3*cost!$J$2/cost!$P$1</f>
        <v>16.580024999999999</v>
      </c>
      <c r="K627" s="13">
        <f>cost!K627*cost!$K$3/cost!$P$1</f>
        <v>0</v>
      </c>
      <c r="L627" s="13">
        <f>cost!L627*cost!$L$3*cost!$L$2/cost!$P$1</f>
        <v>1134.9331523752967</v>
      </c>
    </row>
    <row r="628" spans="1:12" ht="18" x14ac:dyDescent="0.2">
      <c r="A628" s="34" t="s">
        <v>5224</v>
      </c>
      <c r="B628" s="15" t="s">
        <v>223</v>
      </c>
      <c r="C628" s="15" t="s">
        <v>223</v>
      </c>
      <c r="D628" s="19"/>
      <c r="E628" s="20" t="e">
        <f>cost!E628*cost!$E$3*cost!$E$2/cost!$P$1</f>
        <v>#VALUE!</v>
      </c>
      <c r="F628" s="13" t="e">
        <f>(cost!F628*cost!$F$3/cost!$P$1)/2</f>
        <v>#VALUE!</v>
      </c>
      <c r="G628" s="13" t="e">
        <f>cost!G628*cost!$G$3*cost!$G$2/cost!$P$1+(cost!F628*cost!$F$3/cost!$P$1)/2</f>
        <v>#VALUE!</v>
      </c>
      <c r="H628" s="13" t="e">
        <f>cost!H628*cost!$H$3*cost!$H$2/cost!$P$1</f>
        <v>#VALUE!</v>
      </c>
      <c r="I628" s="13" t="e">
        <f>cost!I628*cost!$I$3*cost!$I$2/cost!$P$1</f>
        <v>#VALUE!</v>
      </c>
      <c r="J628" s="13" t="e">
        <f>cost!J628*cost!$J$3*cost!$J$2/cost!$P$1</f>
        <v>#VALUE!</v>
      </c>
      <c r="K628" s="13" t="e">
        <f>cost!K628*cost!$K$3/cost!$P$1</f>
        <v>#VALUE!</v>
      </c>
      <c r="L628" s="13" t="e">
        <f>cost!L628*cost!$L$3*cost!$L$2/cost!$P$1</f>
        <v>#VALUE!</v>
      </c>
    </row>
    <row r="629" spans="1:12" ht="54" x14ac:dyDescent="0.2">
      <c r="A629" s="35" t="s">
        <v>5225</v>
      </c>
      <c r="B629" s="15" t="s">
        <v>694</v>
      </c>
      <c r="C629" s="15" t="s">
        <v>2737</v>
      </c>
      <c r="D629" s="19"/>
      <c r="E629" s="20" t="e">
        <f>cost!E629*cost!$E$3*cost!$E$2/cost!$P$1</f>
        <v>#VALUE!</v>
      </c>
      <c r="F629" s="13" t="e">
        <f>(cost!F629*cost!$F$3/cost!$P$1)/2</f>
        <v>#VALUE!</v>
      </c>
      <c r="G629" s="13" t="e">
        <f>cost!G629*cost!$G$3*cost!$G$2/cost!$P$1+(cost!F629*cost!$F$3/cost!$P$1)/2</f>
        <v>#VALUE!</v>
      </c>
      <c r="H629" s="13" t="e">
        <f>cost!H629*cost!$H$3*cost!$H$2/cost!$P$1</f>
        <v>#VALUE!</v>
      </c>
      <c r="I629" s="13" t="e">
        <f>cost!I629*cost!$I$3*cost!$I$2/cost!$P$1</f>
        <v>#VALUE!</v>
      </c>
      <c r="J629" s="13" t="e">
        <f>cost!J629*cost!$J$3*cost!$J$2/cost!$P$1</f>
        <v>#VALUE!</v>
      </c>
      <c r="K629" s="13" t="e">
        <f>cost!K629*cost!$K$3/cost!$P$1</f>
        <v>#VALUE!</v>
      </c>
      <c r="L629" s="13" t="e">
        <f>cost!L629*cost!$L$3*cost!$L$2/cost!$P$1</f>
        <v>#VALUE!</v>
      </c>
    </row>
    <row r="630" spans="1:12" ht="54" x14ac:dyDescent="0.2">
      <c r="A630" s="35" t="s">
        <v>5226</v>
      </c>
      <c r="B630" s="15" t="s">
        <v>695</v>
      </c>
      <c r="C630" s="15" t="s">
        <v>2738</v>
      </c>
      <c r="D630" s="19"/>
      <c r="E630" s="20" t="e">
        <f>cost!E630*cost!$E$3*cost!$E$2/cost!$P$1</f>
        <v>#VALUE!</v>
      </c>
      <c r="F630" s="13" t="e">
        <f>(cost!F630*cost!$F$3/cost!$P$1)/2</f>
        <v>#VALUE!</v>
      </c>
      <c r="G630" s="13" t="e">
        <f>cost!G630*cost!$G$3*cost!$G$2/cost!$P$1+(cost!F630*cost!$F$3/cost!$P$1)/2</f>
        <v>#VALUE!</v>
      </c>
      <c r="H630" s="13" t="e">
        <f>cost!H630*cost!$H$3*cost!$H$2/cost!$P$1</f>
        <v>#VALUE!</v>
      </c>
      <c r="I630" s="13" t="e">
        <f>cost!I630*cost!$I$3*cost!$I$2/cost!$P$1</f>
        <v>#VALUE!</v>
      </c>
      <c r="J630" s="13" t="e">
        <f>cost!J630*cost!$J$3*cost!$J$2/cost!$P$1</f>
        <v>#VALUE!</v>
      </c>
      <c r="K630" s="13" t="e">
        <f>cost!K630*cost!$K$3/cost!$P$1</f>
        <v>#VALUE!</v>
      </c>
      <c r="L630" s="13" t="e">
        <f>cost!L630*cost!$L$3*cost!$L$2/cost!$P$1</f>
        <v>#VALUE!</v>
      </c>
    </row>
    <row r="631" spans="1:12" ht="54" x14ac:dyDescent="0.2">
      <c r="A631" s="35" t="s">
        <v>5227</v>
      </c>
      <c r="B631" s="15" t="s">
        <v>696</v>
      </c>
      <c r="C631" s="15" t="s">
        <v>2739</v>
      </c>
      <c r="D631" s="19"/>
      <c r="E631" s="20">
        <f>cost!E631*cost!$E$3*cost!$E$2/cost!$P$1</f>
        <v>0</v>
      </c>
      <c r="F631" s="13">
        <f>(cost!F631*cost!$F$3/cost!$P$1)/2</f>
        <v>0</v>
      </c>
      <c r="G631" s="13">
        <f>cost!G631*cost!$G$3*cost!$G$2/cost!$P$1+(cost!F631*cost!$F$3/cost!$P$1)/2</f>
        <v>170.27027027027026</v>
      </c>
      <c r="H631" s="13">
        <f>cost!H631*cost!$H$3*cost!$H$2/cost!$P$1</f>
        <v>0</v>
      </c>
      <c r="I631" s="13">
        <f>cost!I631*cost!$I$3*cost!$I$2/cost!$P$1</f>
        <v>0</v>
      </c>
      <c r="J631" s="13">
        <f>cost!J631*cost!$J$3*cost!$J$2/cost!$P$1</f>
        <v>0</v>
      </c>
      <c r="K631" s="13">
        <f>cost!K631*cost!$K$3/cost!$P$1</f>
        <v>0</v>
      </c>
      <c r="L631" s="13">
        <f>cost!L631*cost!$L$3*cost!$L$2/cost!$P$1</f>
        <v>5.25</v>
      </c>
    </row>
    <row r="632" spans="1:12" ht="72" x14ac:dyDescent="0.2">
      <c r="A632" s="35" t="s">
        <v>5228</v>
      </c>
      <c r="B632" s="15" t="s">
        <v>697</v>
      </c>
      <c r="C632" s="15" t="s">
        <v>2740</v>
      </c>
      <c r="D632" s="19"/>
      <c r="E632" s="20" t="e">
        <f>cost!E632*cost!$E$3*cost!$E$2/cost!$P$1</f>
        <v>#VALUE!</v>
      </c>
      <c r="F632" s="13" t="e">
        <f>(cost!F632*cost!$F$3/cost!$P$1)/2</f>
        <v>#VALUE!</v>
      </c>
      <c r="G632" s="13" t="e">
        <f>cost!G632*cost!$G$3*cost!$G$2/cost!$P$1+(cost!F632*cost!$F$3/cost!$P$1)/2</f>
        <v>#VALUE!</v>
      </c>
      <c r="H632" s="13" t="e">
        <f>cost!H632*cost!$H$3*cost!$H$2/cost!$P$1</f>
        <v>#VALUE!</v>
      </c>
      <c r="I632" s="13" t="e">
        <f>cost!I632*cost!$I$3*cost!$I$2/cost!$P$1</f>
        <v>#VALUE!</v>
      </c>
      <c r="J632" s="13" t="e">
        <f>cost!J632*cost!$J$3*cost!$J$2/cost!$P$1</f>
        <v>#VALUE!</v>
      </c>
      <c r="K632" s="13" t="e">
        <f>cost!K632*cost!$K$3/cost!$P$1</f>
        <v>#VALUE!</v>
      </c>
      <c r="L632" s="13" t="e">
        <f>cost!L632*cost!$L$3*cost!$L$2/cost!$P$1</f>
        <v>#VALUE!</v>
      </c>
    </row>
    <row r="633" spans="1:12" ht="54" x14ac:dyDescent="0.2">
      <c r="A633" s="34" t="s">
        <v>5229</v>
      </c>
      <c r="B633" s="15" t="s">
        <v>698</v>
      </c>
      <c r="C633" s="15" t="s">
        <v>2741</v>
      </c>
      <c r="D633" s="19"/>
      <c r="E633" s="20" t="e">
        <f>cost!E633*cost!$E$3*cost!$E$2/cost!$P$1</f>
        <v>#VALUE!</v>
      </c>
      <c r="F633" s="13" t="e">
        <f>(cost!F633*cost!$F$3/cost!$P$1)/2</f>
        <v>#VALUE!</v>
      </c>
      <c r="G633" s="13" t="e">
        <f>cost!G633*cost!$G$3*cost!$G$2/cost!$P$1+(cost!F633*cost!$F$3/cost!$P$1)/2</f>
        <v>#VALUE!</v>
      </c>
      <c r="H633" s="13" t="e">
        <f>cost!H633*cost!$H$3*cost!$H$2/cost!$P$1</f>
        <v>#VALUE!</v>
      </c>
      <c r="I633" s="13" t="e">
        <f>cost!I633*cost!$I$3*cost!$I$2/cost!$P$1</f>
        <v>#VALUE!</v>
      </c>
      <c r="J633" s="13" t="e">
        <f>cost!J633*cost!$J$3*cost!$J$2/cost!$P$1</f>
        <v>#VALUE!</v>
      </c>
      <c r="K633" s="13" t="e">
        <f>cost!K633*cost!$K$3/cost!$P$1</f>
        <v>#VALUE!</v>
      </c>
      <c r="L633" s="13" t="e">
        <f>cost!L633*cost!$L$3*cost!$L$2/cost!$P$1</f>
        <v>#VALUE!</v>
      </c>
    </row>
    <row r="634" spans="1:12" ht="54" x14ac:dyDescent="0.2">
      <c r="A634" s="34" t="s">
        <v>5230</v>
      </c>
      <c r="B634" s="15" t="s">
        <v>699</v>
      </c>
      <c r="C634" s="15" t="s">
        <v>2742</v>
      </c>
      <c r="D634" s="19"/>
      <c r="E634" s="20" t="e">
        <f>cost!E634*cost!$E$3*cost!$E$2/cost!$P$1</f>
        <v>#VALUE!</v>
      </c>
      <c r="F634" s="13" t="e">
        <f>(cost!F634*cost!$F$3/cost!$P$1)/2</f>
        <v>#VALUE!</v>
      </c>
      <c r="G634" s="13" t="e">
        <f>cost!G634*cost!$G$3*cost!$G$2/cost!$P$1+(cost!F634*cost!$F$3/cost!$P$1)/2</f>
        <v>#VALUE!</v>
      </c>
      <c r="H634" s="13" t="e">
        <f>cost!H634*cost!$H$3*cost!$H$2/cost!$P$1</f>
        <v>#VALUE!</v>
      </c>
      <c r="I634" s="13" t="e">
        <f>cost!I634*cost!$I$3*cost!$I$2/cost!$P$1</f>
        <v>#VALUE!</v>
      </c>
      <c r="J634" s="13" t="e">
        <f>cost!J634*cost!$J$3*cost!$J$2/cost!$P$1</f>
        <v>#VALUE!</v>
      </c>
      <c r="K634" s="13" t="e">
        <f>cost!K634*cost!$K$3/cost!$P$1</f>
        <v>#VALUE!</v>
      </c>
      <c r="L634" s="13" t="e">
        <f>cost!L634*cost!$L$3*cost!$L$2/cost!$P$1</f>
        <v>#VALUE!</v>
      </c>
    </row>
    <row r="635" spans="1:12" ht="54" x14ac:dyDescent="0.2">
      <c r="A635" s="35" t="s">
        <v>5231</v>
      </c>
      <c r="B635" s="15" t="s">
        <v>700</v>
      </c>
      <c r="C635" s="15" t="s">
        <v>2743</v>
      </c>
      <c r="D635" s="19"/>
      <c r="E635" s="20" t="e">
        <f>cost!E635*cost!$E$3*cost!$E$2/cost!$P$1</f>
        <v>#VALUE!</v>
      </c>
      <c r="F635" s="13" t="e">
        <f>(cost!F635*cost!$F$3/cost!$P$1)/2</f>
        <v>#VALUE!</v>
      </c>
      <c r="G635" s="13" t="e">
        <f>cost!G635*cost!$G$3*cost!$G$2/cost!$P$1+(cost!F635*cost!$F$3/cost!$P$1)/2</f>
        <v>#VALUE!</v>
      </c>
      <c r="H635" s="13" t="e">
        <f>cost!H635*cost!$H$3*cost!$H$2/cost!$P$1</f>
        <v>#VALUE!</v>
      </c>
      <c r="I635" s="13" t="e">
        <f>cost!I635*cost!$I$3*cost!$I$2/cost!$P$1</f>
        <v>#VALUE!</v>
      </c>
      <c r="J635" s="13" t="e">
        <f>cost!J635*cost!$J$3*cost!$J$2/cost!$P$1</f>
        <v>#VALUE!</v>
      </c>
      <c r="K635" s="13" t="e">
        <f>cost!K635*cost!$K$3/cost!$P$1</f>
        <v>#VALUE!</v>
      </c>
      <c r="L635" s="13" t="e">
        <f>cost!L635*cost!$L$3*cost!$L$2/cost!$P$1</f>
        <v>#VALUE!</v>
      </c>
    </row>
    <row r="636" spans="1:12" ht="54" x14ac:dyDescent="0.2">
      <c r="A636" s="35" t="s">
        <v>5232</v>
      </c>
      <c r="B636" s="15" t="s">
        <v>701</v>
      </c>
      <c r="C636" s="15" t="s">
        <v>2744</v>
      </c>
      <c r="D636" s="19"/>
      <c r="E636" s="20" t="e">
        <f>cost!E636*cost!$E$3*cost!$E$2/cost!$P$1</f>
        <v>#VALUE!</v>
      </c>
      <c r="F636" s="13" t="e">
        <f>(cost!F636*cost!$F$3/cost!$P$1)/2</f>
        <v>#VALUE!</v>
      </c>
      <c r="G636" s="13" t="e">
        <f>cost!G636*cost!$G$3*cost!$G$2/cost!$P$1+(cost!F636*cost!$F$3/cost!$P$1)/2</f>
        <v>#VALUE!</v>
      </c>
      <c r="H636" s="13" t="e">
        <f>cost!H636*cost!$H$3*cost!$H$2/cost!$P$1</f>
        <v>#VALUE!</v>
      </c>
      <c r="I636" s="13" t="e">
        <f>cost!I636*cost!$I$3*cost!$I$2/cost!$P$1</f>
        <v>#VALUE!</v>
      </c>
      <c r="J636" s="13" t="e">
        <f>cost!J636*cost!$J$3*cost!$J$2/cost!$P$1</f>
        <v>#VALUE!</v>
      </c>
      <c r="K636" s="13" t="e">
        <f>cost!K636*cost!$K$3/cost!$P$1</f>
        <v>#VALUE!</v>
      </c>
      <c r="L636" s="13" t="e">
        <f>cost!L636*cost!$L$3*cost!$L$2/cost!$P$1</f>
        <v>#VALUE!</v>
      </c>
    </row>
    <row r="637" spans="1:12" ht="18" x14ac:dyDescent="0.2">
      <c r="A637" s="35" t="s">
        <v>5233</v>
      </c>
      <c r="B637" s="15" t="s">
        <v>702</v>
      </c>
      <c r="C637" s="15" t="s">
        <v>2745</v>
      </c>
      <c r="D637" s="19"/>
      <c r="E637" s="20">
        <f>cost!E637*cost!$E$3*cost!$E$2/cost!$P$1</f>
        <v>0</v>
      </c>
      <c r="F637" s="13">
        <f>(cost!F637*cost!$F$3/cost!$P$1)/2</f>
        <v>270.27027027027026</v>
      </c>
      <c r="G637" s="13">
        <f>cost!G637*cost!$G$3*cost!$G$2/cost!$P$1+(cost!F637*cost!$F$3/cost!$P$1)/2</f>
        <v>270.27027027027026</v>
      </c>
      <c r="H637" s="13">
        <f>cost!H637*cost!$H$3*cost!$H$2/cost!$P$1</f>
        <v>0</v>
      </c>
      <c r="I637" s="13">
        <f>cost!I637*cost!$I$3*cost!$I$2/cost!$P$1</f>
        <v>0</v>
      </c>
      <c r="J637" s="13">
        <f>cost!J637*cost!$J$3*cost!$J$2/cost!$P$1</f>
        <v>0</v>
      </c>
      <c r="K637" s="13">
        <f>cost!K637*cost!$K$3/cost!$P$1</f>
        <v>0</v>
      </c>
      <c r="L637" s="13">
        <f>cost!L637*cost!$L$3*cost!$L$2/cost!$P$1</f>
        <v>0</v>
      </c>
    </row>
    <row r="638" spans="1:12" ht="54" x14ac:dyDescent="0.2">
      <c r="A638" s="35" t="s">
        <v>5234</v>
      </c>
      <c r="B638" s="15" t="s">
        <v>703</v>
      </c>
      <c r="C638" s="15" t="s">
        <v>2746</v>
      </c>
      <c r="D638" s="19"/>
      <c r="E638" s="20" t="e">
        <f>cost!E638*cost!$E$3*cost!$E$2/cost!$P$1</f>
        <v>#VALUE!</v>
      </c>
      <c r="F638" s="13" t="e">
        <f>(cost!F638*cost!$F$3/cost!$P$1)/2</f>
        <v>#VALUE!</v>
      </c>
      <c r="G638" s="13" t="e">
        <f>cost!G638*cost!$G$3*cost!$G$2/cost!$P$1+(cost!F638*cost!$F$3/cost!$P$1)/2</f>
        <v>#VALUE!</v>
      </c>
      <c r="H638" s="13" t="e">
        <f>cost!H638*cost!$H$3*cost!$H$2/cost!$P$1</f>
        <v>#VALUE!</v>
      </c>
      <c r="I638" s="13" t="e">
        <f>cost!I638*cost!$I$3*cost!$I$2/cost!$P$1</f>
        <v>#VALUE!</v>
      </c>
      <c r="J638" s="13" t="e">
        <f>cost!J638*cost!$J$3*cost!$J$2/cost!$P$1</f>
        <v>#VALUE!</v>
      </c>
      <c r="K638" s="13" t="e">
        <f>cost!K638*cost!$K$3/cost!$P$1</f>
        <v>#VALUE!</v>
      </c>
      <c r="L638" s="13" t="e">
        <f>cost!L638*cost!$L$3*cost!$L$2/cost!$P$1</f>
        <v>#VALUE!</v>
      </c>
    </row>
    <row r="639" spans="1:12" ht="54" x14ac:dyDescent="0.2">
      <c r="A639" s="35" t="s">
        <v>5235</v>
      </c>
      <c r="B639" s="15" t="s">
        <v>704</v>
      </c>
      <c r="C639" s="15" t="s">
        <v>2747</v>
      </c>
      <c r="D639" s="19"/>
      <c r="E639" s="20" t="e">
        <f>cost!E639*cost!$E$3*cost!$E$2/cost!$P$1</f>
        <v>#VALUE!</v>
      </c>
      <c r="F639" s="13" t="e">
        <f>(cost!F639*cost!$F$3/cost!$P$1)/2</f>
        <v>#VALUE!</v>
      </c>
      <c r="G639" s="13" t="e">
        <f>cost!G639*cost!$G$3*cost!$G$2/cost!$P$1+(cost!F639*cost!$F$3/cost!$P$1)/2</f>
        <v>#VALUE!</v>
      </c>
      <c r="H639" s="13" t="e">
        <f>cost!H639*cost!$H$3*cost!$H$2/cost!$P$1</f>
        <v>#VALUE!</v>
      </c>
      <c r="I639" s="13" t="e">
        <f>cost!I639*cost!$I$3*cost!$I$2/cost!$P$1</f>
        <v>#VALUE!</v>
      </c>
      <c r="J639" s="13" t="e">
        <f>cost!J639*cost!$J$3*cost!$J$2/cost!$P$1</f>
        <v>#VALUE!</v>
      </c>
      <c r="K639" s="13" t="e">
        <f>cost!K639*cost!$K$3/cost!$P$1</f>
        <v>#VALUE!</v>
      </c>
      <c r="L639" s="13" t="e">
        <f>cost!L639*cost!$L$3*cost!$L$2/cost!$P$1</f>
        <v>#VALUE!</v>
      </c>
    </row>
    <row r="640" spans="1:12" ht="54" x14ac:dyDescent="0.2">
      <c r="A640" s="35" t="s">
        <v>5236</v>
      </c>
      <c r="B640" s="15" t="s">
        <v>705</v>
      </c>
      <c r="C640" s="15" t="s">
        <v>2748</v>
      </c>
      <c r="D640" s="19"/>
      <c r="E640" s="20" t="e">
        <f>cost!E640*cost!$E$3*cost!$E$2/cost!$P$1</f>
        <v>#VALUE!</v>
      </c>
      <c r="F640" s="13" t="e">
        <f>(cost!F640*cost!$F$3/cost!$P$1)/2</f>
        <v>#VALUE!</v>
      </c>
      <c r="G640" s="13" t="e">
        <f>cost!G640*cost!$G$3*cost!$G$2/cost!$P$1+(cost!F640*cost!$F$3/cost!$P$1)/2</f>
        <v>#VALUE!</v>
      </c>
      <c r="H640" s="13" t="e">
        <f>cost!H640*cost!$H$3*cost!$H$2/cost!$P$1</f>
        <v>#VALUE!</v>
      </c>
      <c r="I640" s="13" t="e">
        <f>cost!I640*cost!$I$3*cost!$I$2/cost!$P$1</f>
        <v>#VALUE!</v>
      </c>
      <c r="J640" s="13" t="e">
        <f>cost!J640*cost!$J$3*cost!$J$2/cost!$P$1</f>
        <v>#VALUE!</v>
      </c>
      <c r="K640" s="13" t="e">
        <f>cost!K640*cost!$K$3/cost!$P$1</f>
        <v>#VALUE!</v>
      </c>
      <c r="L640" s="13" t="e">
        <f>cost!L640*cost!$L$3*cost!$L$2/cost!$P$1</f>
        <v>#VALUE!</v>
      </c>
    </row>
    <row r="641" spans="1:12" ht="54" x14ac:dyDescent="0.2">
      <c r="A641" s="35" t="s">
        <v>5237</v>
      </c>
      <c r="B641" s="15" t="s">
        <v>706</v>
      </c>
      <c r="C641" s="15" t="s">
        <v>2749</v>
      </c>
      <c r="D641" s="19"/>
      <c r="E641" s="20">
        <f>cost!E641*cost!$E$3*cost!$E$2/cost!$P$1</f>
        <v>454.05405405405401</v>
      </c>
      <c r="F641" s="13">
        <f>(cost!F641*cost!$F$3/cost!$P$1)/2</f>
        <v>236.48648648648648</v>
      </c>
      <c r="G641" s="13">
        <f>cost!G641*cost!$G$3*cost!$G$2/cost!$P$1+(cost!F641*cost!$F$3/cost!$P$1)/2</f>
        <v>236.48648648648648</v>
      </c>
      <c r="H641" s="13">
        <f>cost!H641*cost!$H$3*cost!$H$2/cost!$P$1</f>
        <v>263.78378378378375</v>
      </c>
      <c r="I641" s="13">
        <f>cost!I641*cost!$I$3*cost!$I$2/cost!$P$1</f>
        <v>0</v>
      </c>
      <c r="J641" s="13">
        <f>cost!J641*cost!$J$3*cost!$J$2/cost!$P$1</f>
        <v>0</v>
      </c>
      <c r="K641" s="13">
        <f>cost!K641*cost!$K$3/cost!$P$1</f>
        <v>0</v>
      </c>
      <c r="L641" s="13">
        <f>cost!L641*cost!$L$3*cost!$L$2/cost!$P$1</f>
        <v>0</v>
      </c>
    </row>
    <row r="642" spans="1:12" ht="54" x14ac:dyDescent="0.2">
      <c r="A642" s="35" t="s">
        <v>5238</v>
      </c>
      <c r="B642" s="15" t="s">
        <v>707</v>
      </c>
      <c r="C642" s="15" t="s">
        <v>2750</v>
      </c>
      <c r="D642" s="19"/>
      <c r="E642" s="20">
        <f>cost!E642*cost!$E$3*cost!$E$2/cost!$P$1</f>
        <v>454.05405405405401</v>
      </c>
      <c r="F642" s="13">
        <f>(cost!F642*cost!$F$3/cost!$P$1)/2</f>
        <v>236.48648648648648</v>
      </c>
      <c r="G642" s="13">
        <f>cost!G642*cost!$G$3*cost!$G$2/cost!$P$1+(cost!F642*cost!$F$3/cost!$P$1)/2</f>
        <v>236.48648648648648</v>
      </c>
      <c r="H642" s="13">
        <f>cost!H642*cost!$H$3*cost!$H$2/cost!$P$1</f>
        <v>263.78378378378375</v>
      </c>
      <c r="I642" s="13">
        <f>cost!I642*cost!$I$3*cost!$I$2/cost!$P$1</f>
        <v>0</v>
      </c>
      <c r="J642" s="13">
        <f>cost!J642*cost!$J$3*cost!$J$2/cost!$P$1</f>
        <v>0</v>
      </c>
      <c r="K642" s="13">
        <f>cost!K642*cost!$K$3/cost!$P$1</f>
        <v>0</v>
      </c>
      <c r="L642" s="13">
        <f>cost!L642*cost!$L$3*cost!$L$2/cost!$P$1</f>
        <v>0</v>
      </c>
    </row>
    <row r="643" spans="1:12" ht="90" x14ac:dyDescent="0.2">
      <c r="A643" s="35" t="s">
        <v>5239</v>
      </c>
      <c r="B643" s="15" t="s">
        <v>708</v>
      </c>
      <c r="C643" s="15" t="s">
        <v>2751</v>
      </c>
      <c r="D643" s="19"/>
      <c r="E643" s="20" t="e">
        <f>cost!E643*cost!$E$3*cost!$E$2/cost!$P$1</f>
        <v>#VALUE!</v>
      </c>
      <c r="F643" s="13" t="e">
        <f>(cost!F643*cost!$F$3/cost!$P$1)/2</f>
        <v>#VALUE!</v>
      </c>
      <c r="G643" s="13" t="e">
        <f>cost!G643*cost!$G$3*cost!$G$2/cost!$P$1+(cost!F643*cost!$F$3/cost!$P$1)/2</f>
        <v>#VALUE!</v>
      </c>
      <c r="H643" s="13" t="e">
        <f>cost!H643*cost!$H$3*cost!$H$2/cost!$P$1</f>
        <v>#VALUE!</v>
      </c>
      <c r="I643" s="13" t="e">
        <f>cost!I643*cost!$I$3*cost!$I$2/cost!$P$1</f>
        <v>#VALUE!</v>
      </c>
      <c r="J643" s="13" t="e">
        <f>cost!J643*cost!$J$3*cost!$J$2/cost!$P$1</f>
        <v>#VALUE!</v>
      </c>
      <c r="K643" s="13" t="e">
        <f>cost!K643*cost!$K$3/cost!$P$1</f>
        <v>#VALUE!</v>
      </c>
      <c r="L643" s="13" t="e">
        <f>cost!L643*cost!$L$3*cost!$L$2/cost!$P$1</f>
        <v>#VALUE!</v>
      </c>
    </row>
    <row r="644" spans="1:12" ht="54" x14ac:dyDescent="0.2">
      <c r="A644" s="35" t="s">
        <v>5240</v>
      </c>
      <c r="B644" s="15" t="s">
        <v>709</v>
      </c>
      <c r="C644" s="15" t="s">
        <v>2752</v>
      </c>
      <c r="D644" s="19"/>
      <c r="E644" s="20" t="e">
        <f>cost!E644*cost!$E$3*cost!$E$2/cost!$P$1</f>
        <v>#VALUE!</v>
      </c>
      <c r="F644" s="13" t="e">
        <f>(cost!F644*cost!$F$3/cost!$P$1)/2</f>
        <v>#VALUE!</v>
      </c>
      <c r="G644" s="13" t="e">
        <f>cost!G644*cost!$G$3*cost!$G$2/cost!$P$1+(cost!F644*cost!$F$3/cost!$P$1)/2</f>
        <v>#VALUE!</v>
      </c>
      <c r="H644" s="13" t="e">
        <f>cost!H644*cost!$H$3*cost!$H$2/cost!$P$1</f>
        <v>#VALUE!</v>
      </c>
      <c r="I644" s="13" t="e">
        <f>cost!I644*cost!$I$3*cost!$I$2/cost!$P$1</f>
        <v>#VALUE!</v>
      </c>
      <c r="J644" s="13" t="e">
        <f>cost!J644*cost!$J$3*cost!$J$2/cost!$P$1</f>
        <v>#VALUE!</v>
      </c>
      <c r="K644" s="13" t="e">
        <f>cost!K644*cost!$K$3/cost!$P$1</f>
        <v>#VALUE!</v>
      </c>
      <c r="L644" s="13" t="e">
        <f>cost!L644*cost!$L$3*cost!$L$2/cost!$P$1</f>
        <v>#VALUE!</v>
      </c>
    </row>
    <row r="645" spans="1:12" ht="36" x14ac:dyDescent="0.2">
      <c r="A645" s="35" t="s">
        <v>5241</v>
      </c>
      <c r="B645" s="15" t="s">
        <v>710</v>
      </c>
      <c r="C645" s="15" t="s">
        <v>2753</v>
      </c>
      <c r="D645" s="19"/>
      <c r="E645" s="20" t="e">
        <f>cost!E645*cost!$E$3*cost!$E$2/cost!$P$1</f>
        <v>#VALUE!</v>
      </c>
      <c r="F645" s="13" t="e">
        <f>(cost!F645*cost!$F$3/cost!$P$1)/2</f>
        <v>#VALUE!</v>
      </c>
      <c r="G645" s="13" t="e">
        <f>cost!G645*cost!$G$3*cost!$G$2/cost!$P$1+(cost!F645*cost!$F$3/cost!$P$1)/2</f>
        <v>#VALUE!</v>
      </c>
      <c r="H645" s="13" t="e">
        <f>cost!H645*cost!$H$3*cost!$H$2/cost!$P$1</f>
        <v>#VALUE!</v>
      </c>
      <c r="I645" s="13" t="e">
        <f>cost!I645*cost!$I$3*cost!$I$2/cost!$P$1</f>
        <v>#VALUE!</v>
      </c>
      <c r="J645" s="13" t="e">
        <f>cost!J645*cost!$J$3*cost!$J$2/cost!$P$1</f>
        <v>#VALUE!</v>
      </c>
      <c r="K645" s="13" t="e">
        <f>cost!K645*cost!$K$3/cost!$P$1</f>
        <v>#VALUE!</v>
      </c>
      <c r="L645" s="13" t="e">
        <f>cost!L645*cost!$L$3*cost!$L$2/cost!$P$1</f>
        <v>#VALUE!</v>
      </c>
    </row>
    <row r="646" spans="1:12" ht="72" x14ac:dyDescent="0.2">
      <c r="A646" s="34" t="s">
        <v>5242</v>
      </c>
      <c r="B646" s="15" t="s">
        <v>711</v>
      </c>
      <c r="C646" s="15" t="s">
        <v>2754</v>
      </c>
      <c r="D646" s="19"/>
      <c r="E646" s="20" t="e">
        <f>cost!E646*cost!$E$3*cost!$E$2/cost!$P$1</f>
        <v>#VALUE!</v>
      </c>
      <c r="F646" s="13" t="e">
        <f>(cost!F646*cost!$F$3/cost!$P$1)/2</f>
        <v>#VALUE!</v>
      </c>
      <c r="G646" s="13" t="e">
        <f>cost!G646*cost!$G$3*cost!$G$2/cost!$P$1+(cost!F646*cost!$F$3/cost!$P$1)/2</f>
        <v>#VALUE!</v>
      </c>
      <c r="H646" s="13" t="e">
        <f>cost!H646*cost!$H$3*cost!$H$2/cost!$P$1</f>
        <v>#VALUE!</v>
      </c>
      <c r="I646" s="13" t="e">
        <f>cost!I646*cost!$I$3*cost!$I$2/cost!$P$1</f>
        <v>#VALUE!</v>
      </c>
      <c r="J646" s="13" t="e">
        <f>cost!J646*cost!$J$3*cost!$J$2/cost!$P$1</f>
        <v>#VALUE!</v>
      </c>
      <c r="K646" s="13" t="e">
        <f>cost!K646*cost!$K$3/cost!$P$1</f>
        <v>#VALUE!</v>
      </c>
      <c r="L646" s="13" t="e">
        <f>cost!L646*cost!$L$3*cost!$L$2/cost!$P$1</f>
        <v>#VALUE!</v>
      </c>
    </row>
    <row r="647" spans="1:12" ht="162" x14ac:dyDescent="0.2">
      <c r="A647" s="34" t="s">
        <v>5243</v>
      </c>
      <c r="B647" s="15" t="s">
        <v>712</v>
      </c>
      <c r="C647" s="15" t="s">
        <v>2755</v>
      </c>
      <c r="D647" s="19"/>
      <c r="E647" s="20" t="e">
        <f>cost!E647*cost!$E$3*cost!$E$2/cost!$P$1</f>
        <v>#VALUE!</v>
      </c>
      <c r="F647" s="13" t="e">
        <f>(cost!F647*cost!$F$3/cost!$P$1)/2</f>
        <v>#VALUE!</v>
      </c>
      <c r="G647" s="13" t="e">
        <f>cost!G647*cost!$G$3*cost!$G$2/cost!$P$1+(cost!F647*cost!$F$3/cost!$P$1)/2</f>
        <v>#VALUE!</v>
      </c>
      <c r="H647" s="13" t="e">
        <f>cost!H647*cost!$H$3*cost!$H$2/cost!$P$1</f>
        <v>#VALUE!</v>
      </c>
      <c r="I647" s="13" t="e">
        <f>cost!I647*cost!$I$3*cost!$I$2/cost!$P$1</f>
        <v>#VALUE!</v>
      </c>
      <c r="J647" s="13" t="e">
        <f>cost!J647*cost!$J$3*cost!$J$2/cost!$P$1</f>
        <v>#VALUE!</v>
      </c>
      <c r="K647" s="13" t="e">
        <f>cost!K647*cost!$K$3/cost!$P$1</f>
        <v>#VALUE!</v>
      </c>
      <c r="L647" s="13" t="e">
        <f>cost!L647*cost!$L$3*cost!$L$2/cost!$P$1</f>
        <v>#VALUE!</v>
      </c>
    </row>
    <row r="648" spans="1:12" ht="126" x14ac:dyDescent="0.2">
      <c r="A648" s="35" t="s">
        <v>5244</v>
      </c>
      <c r="B648" s="15" t="s">
        <v>713</v>
      </c>
      <c r="C648" s="15" t="s">
        <v>2756</v>
      </c>
      <c r="D648" s="19"/>
      <c r="E648" s="20" t="e">
        <f>cost!E648*cost!$E$3*cost!$E$2/cost!$P$1</f>
        <v>#VALUE!</v>
      </c>
      <c r="F648" s="13" t="e">
        <f>(cost!F648*cost!$F$3/cost!$P$1)/2</f>
        <v>#VALUE!</v>
      </c>
      <c r="G648" s="13" t="e">
        <f>cost!G648*cost!$G$3*cost!$G$2/cost!$P$1+(cost!F648*cost!$F$3/cost!$P$1)/2</f>
        <v>#VALUE!</v>
      </c>
      <c r="H648" s="13" t="e">
        <f>cost!H648*cost!$H$3*cost!$H$2/cost!$P$1</f>
        <v>#VALUE!</v>
      </c>
      <c r="I648" s="13" t="e">
        <f>cost!I648*cost!$I$3*cost!$I$2/cost!$P$1</f>
        <v>#VALUE!</v>
      </c>
      <c r="J648" s="13" t="e">
        <f>cost!J648*cost!$J$3*cost!$J$2/cost!$P$1</f>
        <v>#VALUE!</v>
      </c>
      <c r="K648" s="13" t="e">
        <f>cost!K648*cost!$K$3/cost!$P$1</f>
        <v>#VALUE!</v>
      </c>
      <c r="L648" s="13" t="e">
        <f>cost!L648*cost!$L$3*cost!$L$2/cost!$P$1</f>
        <v>#VALUE!</v>
      </c>
    </row>
    <row r="649" spans="1:12" ht="72" x14ac:dyDescent="0.2">
      <c r="A649" s="34" t="s">
        <v>5245</v>
      </c>
      <c r="B649" s="15" t="s">
        <v>714</v>
      </c>
      <c r="C649" s="15" t="s">
        <v>2757</v>
      </c>
      <c r="D649" s="19"/>
      <c r="E649" s="20">
        <f>cost!E649*cost!$E$3*cost!$E$2/cost!$P$1</f>
        <v>227.027027027027</v>
      </c>
      <c r="F649" s="13">
        <f>(cost!F649*cost!$F$3/cost!$P$1)/2</f>
        <v>13513.513513513513</v>
      </c>
      <c r="G649" s="13">
        <f>cost!G649*cost!$G$3*cost!$G$2/cost!$P$1+(cost!F649*cost!$F$3/cost!$P$1)/2</f>
        <v>13581.621621621622</v>
      </c>
      <c r="H649" s="13">
        <f>cost!H649*cost!$H$3*cost!$H$2/cost!$P$1</f>
        <v>395.67567567567568</v>
      </c>
      <c r="I649" s="13">
        <f>cost!I649*cost!$I$3*cost!$I$2/cost!$P$1</f>
        <v>0</v>
      </c>
      <c r="J649" s="13">
        <f>cost!J649*cost!$J$3*cost!$J$2/cost!$P$1</f>
        <v>0</v>
      </c>
      <c r="K649" s="13">
        <f>cost!K649*cost!$K$3/cost!$P$1</f>
        <v>0</v>
      </c>
      <c r="L649" s="13">
        <f>cost!L649*cost!$L$3*cost!$L$2/cost!$P$1</f>
        <v>0</v>
      </c>
    </row>
    <row r="650" spans="1:12" ht="54" x14ac:dyDescent="0.2">
      <c r="A650" s="34" t="s">
        <v>5246</v>
      </c>
      <c r="B650" s="15" t="s">
        <v>715</v>
      </c>
      <c r="C650" s="15" t="s">
        <v>2758</v>
      </c>
      <c r="D650" s="19"/>
      <c r="E650" s="20" t="e">
        <f>cost!E650*cost!$E$3*cost!$E$2/cost!$P$1</f>
        <v>#VALUE!</v>
      </c>
      <c r="F650" s="13" t="e">
        <f>(cost!F650*cost!$F$3/cost!$P$1)/2</f>
        <v>#VALUE!</v>
      </c>
      <c r="G650" s="13" t="e">
        <f>cost!G650*cost!$G$3*cost!$G$2/cost!$P$1+(cost!F650*cost!$F$3/cost!$P$1)/2</f>
        <v>#VALUE!</v>
      </c>
      <c r="H650" s="13" t="e">
        <f>cost!H650*cost!$H$3*cost!$H$2/cost!$P$1</f>
        <v>#VALUE!</v>
      </c>
      <c r="I650" s="13" t="e">
        <f>cost!I650*cost!$I$3*cost!$I$2/cost!$P$1</f>
        <v>#VALUE!</v>
      </c>
      <c r="J650" s="13" t="e">
        <f>cost!J650*cost!$J$3*cost!$J$2/cost!$P$1</f>
        <v>#VALUE!</v>
      </c>
      <c r="K650" s="13" t="e">
        <f>cost!K650*cost!$K$3/cost!$P$1</f>
        <v>#VALUE!</v>
      </c>
      <c r="L650" s="13" t="e">
        <f>cost!L650*cost!$L$3*cost!$L$2/cost!$P$1</f>
        <v>#VALUE!</v>
      </c>
    </row>
    <row r="651" spans="1:12" ht="144" x14ac:dyDescent="0.2">
      <c r="A651" s="34" t="s">
        <v>5247</v>
      </c>
      <c r="B651" s="15" t="s">
        <v>716</v>
      </c>
      <c r="C651" s="15" t="s">
        <v>2759</v>
      </c>
      <c r="D651" s="19"/>
      <c r="E651" s="20" t="e">
        <f>cost!E651*cost!$E$3*cost!$E$2/cost!$P$1</f>
        <v>#VALUE!</v>
      </c>
      <c r="F651" s="13" t="e">
        <f>(cost!F651*cost!$F$3/cost!$P$1)/2</f>
        <v>#VALUE!</v>
      </c>
      <c r="G651" s="13" t="e">
        <f>cost!G651*cost!$G$3*cost!$G$2/cost!$P$1+(cost!F651*cost!$F$3/cost!$P$1)/2</f>
        <v>#VALUE!</v>
      </c>
      <c r="H651" s="13" t="e">
        <f>cost!H651*cost!$H$3*cost!$H$2/cost!$P$1</f>
        <v>#VALUE!</v>
      </c>
      <c r="I651" s="13" t="e">
        <f>cost!I651*cost!$I$3*cost!$I$2/cost!$P$1</f>
        <v>#VALUE!</v>
      </c>
      <c r="J651" s="13" t="e">
        <f>cost!J651*cost!$J$3*cost!$J$2/cost!$P$1</f>
        <v>#VALUE!</v>
      </c>
      <c r="K651" s="13" t="e">
        <f>cost!K651*cost!$K$3/cost!$P$1</f>
        <v>#VALUE!</v>
      </c>
      <c r="L651" s="13" t="e">
        <f>cost!L651*cost!$L$3*cost!$L$2/cost!$P$1</f>
        <v>#VALUE!</v>
      </c>
    </row>
    <row r="652" spans="1:12" ht="54" x14ac:dyDescent="0.2">
      <c r="A652" s="34" t="s">
        <v>5248</v>
      </c>
      <c r="B652" s="15" t="s">
        <v>717</v>
      </c>
      <c r="C652" s="15" t="s">
        <v>2760</v>
      </c>
      <c r="D652" s="19"/>
      <c r="E652" s="20">
        <f>cost!E652*cost!$E$3*cost!$E$2/cost!$P$1</f>
        <v>0</v>
      </c>
      <c r="F652" s="13">
        <f>(cost!F652*cost!$F$3/cost!$P$1)/2</f>
        <v>0</v>
      </c>
      <c r="G652" s="13">
        <f>cost!G652*cost!$G$3*cost!$G$2/cost!$P$1+(cost!F652*cost!$F$3/cost!$P$1)/2</f>
        <v>0</v>
      </c>
      <c r="H652" s="13">
        <f>cost!H652*cost!$H$3*cost!$H$2/cost!$P$1</f>
        <v>16.486486486486484</v>
      </c>
      <c r="I652" s="13">
        <f>cost!I652*cost!$I$3*cost!$I$2/cost!$P$1</f>
        <v>0</v>
      </c>
      <c r="J652" s="13">
        <f>cost!J652*cost!$J$3*cost!$J$2/cost!$P$1</f>
        <v>0</v>
      </c>
      <c r="K652" s="13">
        <f>cost!K652*cost!$K$3/cost!$P$1</f>
        <v>0</v>
      </c>
      <c r="L652" s="13">
        <f>cost!L652*cost!$L$3*cost!$L$2/cost!$P$1</f>
        <v>0</v>
      </c>
    </row>
    <row r="653" spans="1:12" ht="72" x14ac:dyDescent="0.2">
      <c r="A653" s="34" t="s">
        <v>5249</v>
      </c>
      <c r="B653" s="15" t="s">
        <v>718</v>
      </c>
      <c r="C653" s="15" t="s">
        <v>2761</v>
      </c>
      <c r="D653" s="19"/>
      <c r="E653" s="20" t="e">
        <f>cost!E653*cost!$E$3*cost!$E$2/cost!$P$1</f>
        <v>#VALUE!</v>
      </c>
      <c r="F653" s="13" t="e">
        <f>(cost!F653*cost!$F$3/cost!$P$1)/2</f>
        <v>#VALUE!</v>
      </c>
      <c r="G653" s="13" t="e">
        <f>cost!G653*cost!$G$3*cost!$G$2/cost!$P$1+(cost!F653*cost!$F$3/cost!$P$1)/2</f>
        <v>#VALUE!</v>
      </c>
      <c r="H653" s="13" t="e">
        <f>cost!H653*cost!$H$3*cost!$H$2/cost!$P$1</f>
        <v>#VALUE!</v>
      </c>
      <c r="I653" s="13" t="e">
        <f>cost!I653*cost!$I$3*cost!$I$2/cost!$P$1</f>
        <v>#VALUE!</v>
      </c>
      <c r="J653" s="13" t="e">
        <f>cost!J653*cost!$J$3*cost!$J$2/cost!$P$1</f>
        <v>#VALUE!</v>
      </c>
      <c r="K653" s="13" t="e">
        <f>cost!K653*cost!$K$3/cost!$P$1</f>
        <v>#VALUE!</v>
      </c>
      <c r="L653" s="13" t="e">
        <f>cost!L653*cost!$L$3*cost!$L$2/cost!$P$1</f>
        <v>#VALUE!</v>
      </c>
    </row>
    <row r="654" spans="1:12" ht="54" x14ac:dyDescent="0.2">
      <c r="A654" s="34" t="s">
        <v>5250</v>
      </c>
      <c r="B654" s="15" t="s">
        <v>719</v>
      </c>
      <c r="C654" s="15" t="s">
        <v>2762</v>
      </c>
      <c r="D654" s="19"/>
      <c r="E654" s="20" t="e">
        <f>cost!E654*cost!$E$3*cost!$E$2/cost!$P$1</f>
        <v>#VALUE!</v>
      </c>
      <c r="F654" s="13" t="e">
        <f>(cost!F654*cost!$F$3/cost!$P$1)/2</f>
        <v>#VALUE!</v>
      </c>
      <c r="G654" s="13" t="e">
        <f>cost!G654*cost!$G$3*cost!$G$2/cost!$P$1+(cost!F654*cost!$F$3/cost!$P$1)/2</f>
        <v>#VALUE!</v>
      </c>
      <c r="H654" s="13" t="e">
        <f>cost!H654*cost!$H$3*cost!$H$2/cost!$P$1</f>
        <v>#VALUE!</v>
      </c>
      <c r="I654" s="13" t="e">
        <f>cost!I654*cost!$I$3*cost!$I$2/cost!$P$1</f>
        <v>#VALUE!</v>
      </c>
      <c r="J654" s="13" t="e">
        <f>cost!J654*cost!$J$3*cost!$J$2/cost!$P$1</f>
        <v>#VALUE!</v>
      </c>
      <c r="K654" s="13" t="e">
        <f>cost!K654*cost!$K$3/cost!$P$1</f>
        <v>#VALUE!</v>
      </c>
      <c r="L654" s="13" t="e">
        <f>cost!L654*cost!$L$3*cost!$L$2/cost!$P$1</f>
        <v>#VALUE!</v>
      </c>
    </row>
    <row r="655" spans="1:12" ht="54" x14ac:dyDescent="0.2">
      <c r="A655" s="34" t="s">
        <v>5251</v>
      </c>
      <c r="B655" s="15" t="s">
        <v>720</v>
      </c>
      <c r="C655" s="15" t="s">
        <v>2763</v>
      </c>
      <c r="D655" s="19"/>
      <c r="E655" s="20" t="e">
        <f>cost!E655*cost!$E$3*cost!$E$2/cost!$P$1</f>
        <v>#VALUE!</v>
      </c>
      <c r="F655" s="13" t="e">
        <f>(cost!F655*cost!$F$3/cost!$P$1)/2</f>
        <v>#VALUE!</v>
      </c>
      <c r="G655" s="13" t="e">
        <f>cost!G655*cost!$G$3*cost!$G$2/cost!$P$1+(cost!F655*cost!$F$3/cost!$P$1)/2</f>
        <v>#VALUE!</v>
      </c>
      <c r="H655" s="13" t="e">
        <f>cost!H655*cost!$H$3*cost!$H$2/cost!$P$1</f>
        <v>#VALUE!</v>
      </c>
      <c r="I655" s="13" t="e">
        <f>cost!I655*cost!$I$3*cost!$I$2/cost!$P$1</f>
        <v>#VALUE!</v>
      </c>
      <c r="J655" s="13" t="e">
        <f>cost!J655*cost!$J$3*cost!$J$2/cost!$P$1</f>
        <v>#VALUE!</v>
      </c>
      <c r="K655" s="13" t="e">
        <f>cost!K655*cost!$K$3/cost!$P$1</f>
        <v>#VALUE!</v>
      </c>
      <c r="L655" s="13" t="e">
        <f>cost!L655*cost!$L$3*cost!$L$2/cost!$P$1</f>
        <v>#VALUE!</v>
      </c>
    </row>
    <row r="656" spans="1:12" ht="54" x14ac:dyDescent="0.2">
      <c r="A656" s="34" t="s">
        <v>5252</v>
      </c>
      <c r="B656" s="15" t="s">
        <v>721</v>
      </c>
      <c r="C656" s="15" t="s">
        <v>2764</v>
      </c>
      <c r="D656" s="19"/>
      <c r="E656" s="20" t="e">
        <f>cost!E656*cost!$E$3*cost!$E$2/cost!$P$1</f>
        <v>#VALUE!</v>
      </c>
      <c r="F656" s="13" t="e">
        <f>(cost!F656*cost!$F$3/cost!$P$1)/2</f>
        <v>#VALUE!</v>
      </c>
      <c r="G656" s="13" t="e">
        <f>cost!G656*cost!$G$3*cost!$G$2/cost!$P$1+(cost!F656*cost!$F$3/cost!$P$1)/2</f>
        <v>#VALUE!</v>
      </c>
      <c r="H656" s="13" t="e">
        <f>cost!H656*cost!$H$3*cost!$H$2/cost!$P$1</f>
        <v>#VALUE!</v>
      </c>
      <c r="I656" s="13" t="e">
        <f>cost!I656*cost!$I$3*cost!$I$2/cost!$P$1</f>
        <v>#VALUE!</v>
      </c>
      <c r="J656" s="13" t="e">
        <f>cost!J656*cost!$J$3*cost!$J$2/cost!$P$1</f>
        <v>#VALUE!</v>
      </c>
      <c r="K656" s="13" t="e">
        <f>cost!K656*cost!$K$3/cost!$P$1</f>
        <v>#VALUE!</v>
      </c>
      <c r="L656" s="13" t="e">
        <f>cost!L656*cost!$L$3*cost!$L$2/cost!$P$1</f>
        <v>#VALUE!</v>
      </c>
    </row>
    <row r="657" spans="1:12" ht="180" x14ac:dyDescent="0.2">
      <c r="A657" s="34" t="s">
        <v>5253</v>
      </c>
      <c r="B657" s="15" t="s">
        <v>722</v>
      </c>
      <c r="C657" s="15" t="s">
        <v>2765</v>
      </c>
      <c r="D657" s="19"/>
      <c r="E657" s="20" t="e">
        <f>cost!E657*cost!$E$3*cost!$E$2/cost!$P$1</f>
        <v>#VALUE!</v>
      </c>
      <c r="F657" s="13" t="e">
        <f>(cost!F657*cost!$F$3/cost!$P$1)/2</f>
        <v>#VALUE!</v>
      </c>
      <c r="G657" s="13" t="e">
        <f>cost!G657*cost!$G$3*cost!$G$2/cost!$P$1+(cost!F657*cost!$F$3/cost!$P$1)/2</f>
        <v>#VALUE!</v>
      </c>
      <c r="H657" s="13" t="e">
        <f>cost!H657*cost!$H$3*cost!$H$2/cost!$P$1</f>
        <v>#VALUE!</v>
      </c>
      <c r="I657" s="13" t="e">
        <f>cost!I657*cost!$I$3*cost!$I$2/cost!$P$1</f>
        <v>#VALUE!</v>
      </c>
      <c r="J657" s="13" t="e">
        <f>cost!J657*cost!$J$3*cost!$J$2/cost!$P$1</f>
        <v>#VALUE!</v>
      </c>
      <c r="K657" s="13" t="e">
        <f>cost!K657*cost!$K$3/cost!$P$1</f>
        <v>#VALUE!</v>
      </c>
      <c r="L657" s="13" t="e">
        <f>cost!L657*cost!$L$3*cost!$L$2/cost!$P$1</f>
        <v>#VALUE!</v>
      </c>
    </row>
    <row r="658" spans="1:12" ht="252" x14ac:dyDescent="0.2">
      <c r="A658" s="34" t="s">
        <v>5254</v>
      </c>
      <c r="B658" s="15" t="s">
        <v>723</v>
      </c>
      <c r="C658" s="15" t="s">
        <v>2766</v>
      </c>
      <c r="D658" s="19"/>
      <c r="E658" s="20" t="e">
        <f>cost!E658*cost!$E$3*cost!$E$2/cost!$P$1</f>
        <v>#VALUE!</v>
      </c>
      <c r="F658" s="13" t="e">
        <f>(cost!F658*cost!$F$3/cost!$P$1)/2</f>
        <v>#VALUE!</v>
      </c>
      <c r="G658" s="13" t="e">
        <f>cost!G658*cost!$G$3*cost!$G$2/cost!$P$1+(cost!F658*cost!$F$3/cost!$P$1)/2</f>
        <v>#VALUE!</v>
      </c>
      <c r="H658" s="13" t="e">
        <f>cost!H658*cost!$H$3*cost!$H$2/cost!$P$1</f>
        <v>#VALUE!</v>
      </c>
      <c r="I658" s="13" t="e">
        <f>cost!I658*cost!$I$3*cost!$I$2/cost!$P$1</f>
        <v>#VALUE!</v>
      </c>
      <c r="J658" s="13" t="e">
        <f>cost!J658*cost!$J$3*cost!$J$2/cost!$P$1</f>
        <v>#VALUE!</v>
      </c>
      <c r="K658" s="13" t="e">
        <f>cost!K658*cost!$K$3/cost!$P$1</f>
        <v>#VALUE!</v>
      </c>
      <c r="L658" s="13" t="e">
        <f>cost!L658*cost!$L$3*cost!$L$2/cost!$P$1</f>
        <v>#VALUE!</v>
      </c>
    </row>
    <row r="659" spans="1:12" ht="234" x14ac:dyDescent="0.2">
      <c r="A659" s="34" t="s">
        <v>5255</v>
      </c>
      <c r="B659" s="15" t="s">
        <v>724</v>
      </c>
      <c r="C659" s="15" t="s">
        <v>2767</v>
      </c>
      <c r="D659" s="19"/>
      <c r="E659" s="20" t="e">
        <f>cost!E659*cost!$E$3*cost!$E$2/cost!$P$1</f>
        <v>#VALUE!</v>
      </c>
      <c r="F659" s="13" t="e">
        <f>(cost!F659*cost!$F$3/cost!$P$1)/2</f>
        <v>#VALUE!</v>
      </c>
      <c r="G659" s="13" t="e">
        <f>cost!G659*cost!$G$3*cost!$G$2/cost!$P$1+(cost!F659*cost!$F$3/cost!$P$1)/2</f>
        <v>#VALUE!</v>
      </c>
      <c r="H659" s="13" t="e">
        <f>cost!H659*cost!$H$3*cost!$H$2/cost!$P$1</f>
        <v>#VALUE!</v>
      </c>
      <c r="I659" s="13" t="e">
        <f>cost!I659*cost!$I$3*cost!$I$2/cost!$P$1</f>
        <v>#VALUE!</v>
      </c>
      <c r="J659" s="13" t="e">
        <f>cost!J659*cost!$J$3*cost!$J$2/cost!$P$1</f>
        <v>#VALUE!</v>
      </c>
      <c r="K659" s="13" t="e">
        <f>cost!K659*cost!$K$3/cost!$P$1</f>
        <v>#VALUE!</v>
      </c>
      <c r="L659" s="13" t="e">
        <f>cost!L659*cost!$L$3*cost!$L$2/cost!$P$1</f>
        <v>#VALUE!</v>
      </c>
    </row>
    <row r="660" spans="1:12" ht="234" x14ac:dyDescent="0.2">
      <c r="A660" s="34" t="s">
        <v>5256</v>
      </c>
      <c r="B660" s="15" t="s">
        <v>725</v>
      </c>
      <c r="C660" s="15" t="s">
        <v>2768</v>
      </c>
      <c r="D660" s="19"/>
      <c r="E660" s="20" t="e">
        <f>cost!E660*cost!$E$3*cost!$E$2/cost!$P$1</f>
        <v>#VALUE!</v>
      </c>
      <c r="F660" s="13" t="e">
        <f>(cost!F660*cost!$F$3/cost!$P$1)/2</f>
        <v>#VALUE!</v>
      </c>
      <c r="G660" s="13" t="e">
        <f>cost!G660*cost!$G$3*cost!$G$2/cost!$P$1+(cost!F660*cost!$F$3/cost!$P$1)/2</f>
        <v>#VALUE!</v>
      </c>
      <c r="H660" s="13" t="e">
        <f>cost!H660*cost!$H$3*cost!$H$2/cost!$P$1</f>
        <v>#VALUE!</v>
      </c>
      <c r="I660" s="13" t="e">
        <f>cost!I660*cost!$I$3*cost!$I$2/cost!$P$1</f>
        <v>#VALUE!</v>
      </c>
      <c r="J660" s="13" t="e">
        <f>cost!J660*cost!$J$3*cost!$J$2/cost!$P$1</f>
        <v>#VALUE!</v>
      </c>
      <c r="K660" s="13" t="e">
        <f>cost!K660*cost!$K$3/cost!$P$1</f>
        <v>#VALUE!</v>
      </c>
      <c r="L660" s="13" t="e">
        <f>cost!L660*cost!$L$3*cost!$L$2/cost!$P$1</f>
        <v>#VALUE!</v>
      </c>
    </row>
    <row r="661" spans="1:12" ht="54" x14ac:dyDescent="0.2">
      <c r="A661" s="35" t="s">
        <v>5257</v>
      </c>
      <c r="B661" s="15" t="s">
        <v>726</v>
      </c>
      <c r="C661" s="15" t="s">
        <v>2769</v>
      </c>
      <c r="D661" s="19"/>
      <c r="E661" s="20" t="e">
        <f>cost!E661*cost!$E$3*cost!$E$2/cost!$P$1</f>
        <v>#VALUE!</v>
      </c>
      <c r="F661" s="13" t="e">
        <f>(cost!F661*cost!$F$3/cost!$P$1)/2</f>
        <v>#VALUE!</v>
      </c>
      <c r="G661" s="13" t="e">
        <f>cost!G661*cost!$G$3*cost!$G$2/cost!$P$1+(cost!F661*cost!$F$3/cost!$P$1)/2</f>
        <v>#VALUE!</v>
      </c>
      <c r="H661" s="13" t="e">
        <f>cost!H661*cost!$H$3*cost!$H$2/cost!$P$1</f>
        <v>#VALUE!</v>
      </c>
      <c r="I661" s="13" t="e">
        <f>cost!I661*cost!$I$3*cost!$I$2/cost!$P$1</f>
        <v>#VALUE!</v>
      </c>
      <c r="J661" s="13" t="e">
        <f>cost!J661*cost!$J$3*cost!$J$2/cost!$P$1</f>
        <v>#VALUE!</v>
      </c>
      <c r="K661" s="13" t="e">
        <f>cost!K661*cost!$K$3/cost!$P$1</f>
        <v>#VALUE!</v>
      </c>
      <c r="L661" s="13" t="e">
        <f>cost!L661*cost!$L$3*cost!$L$2/cost!$P$1</f>
        <v>#VALUE!</v>
      </c>
    </row>
    <row r="662" spans="1:12" ht="126" x14ac:dyDescent="0.2">
      <c r="A662" s="35" t="s">
        <v>5258</v>
      </c>
      <c r="B662" s="15" t="s">
        <v>727</v>
      </c>
      <c r="C662" s="15" t="s">
        <v>2770</v>
      </c>
      <c r="D662" s="19"/>
      <c r="E662" s="20">
        <f>cost!E662*cost!$E$3*cost!$E$2/cost!$P$1</f>
        <v>0</v>
      </c>
      <c r="F662" s="13">
        <f>(cost!F662*cost!$F$3/cost!$P$1)/2</f>
        <v>0</v>
      </c>
      <c r="G662" s="13">
        <f>cost!G662*cost!$G$3*cost!$G$2/cost!$P$1+(cost!F662*cost!$F$3/cost!$P$1)/2</f>
        <v>0</v>
      </c>
      <c r="H662" s="13">
        <f>cost!H662*cost!$H$3*cost!$H$2/cost!$P$1</f>
        <v>0</v>
      </c>
      <c r="I662" s="13">
        <f>cost!I662*cost!$I$3*cost!$I$2/cost!$P$1</f>
        <v>0</v>
      </c>
      <c r="J662" s="13">
        <f>cost!J662*cost!$J$3*cost!$J$2/cost!$P$1</f>
        <v>0</v>
      </c>
      <c r="K662" s="13">
        <f>cost!K662*cost!$K$3/cost!$P$1</f>
        <v>0</v>
      </c>
      <c r="L662" s="13">
        <f>cost!L662*cost!$L$3*cost!$L$2/cost!$P$1</f>
        <v>0</v>
      </c>
    </row>
    <row r="663" spans="1:12" ht="108" x14ac:dyDescent="0.2">
      <c r="A663" s="35" t="s">
        <v>5259</v>
      </c>
      <c r="B663" s="15" t="s">
        <v>728</v>
      </c>
      <c r="C663" s="15" t="s">
        <v>2771</v>
      </c>
      <c r="D663" s="19"/>
      <c r="E663" s="20" t="e">
        <f>cost!E663*cost!$E$3*cost!$E$2/cost!$P$1</f>
        <v>#VALUE!</v>
      </c>
      <c r="F663" s="13" t="e">
        <f>(cost!F663*cost!$F$3/cost!$P$1)/2</f>
        <v>#VALUE!</v>
      </c>
      <c r="G663" s="13" t="e">
        <f>cost!G663*cost!$G$3*cost!$G$2/cost!$P$1+(cost!F663*cost!$F$3/cost!$P$1)/2</f>
        <v>#VALUE!</v>
      </c>
      <c r="H663" s="13" t="e">
        <f>cost!H663*cost!$H$3*cost!$H$2/cost!$P$1</f>
        <v>#VALUE!</v>
      </c>
      <c r="I663" s="13" t="e">
        <f>cost!I663*cost!$I$3*cost!$I$2/cost!$P$1</f>
        <v>#VALUE!</v>
      </c>
      <c r="J663" s="13" t="e">
        <f>cost!J663*cost!$J$3*cost!$J$2/cost!$P$1</f>
        <v>#VALUE!</v>
      </c>
      <c r="K663" s="13" t="e">
        <f>cost!K663*cost!$K$3/cost!$P$1</f>
        <v>#VALUE!</v>
      </c>
      <c r="L663" s="13" t="e">
        <f>cost!L663*cost!$L$3*cost!$L$2/cost!$P$1</f>
        <v>#VALUE!</v>
      </c>
    </row>
    <row r="664" spans="1:12" ht="108" x14ac:dyDescent="0.2">
      <c r="A664" s="35" t="s">
        <v>5260</v>
      </c>
      <c r="B664" s="15" t="s">
        <v>729</v>
      </c>
      <c r="C664" s="15" t="s">
        <v>2772</v>
      </c>
      <c r="D664" s="19"/>
      <c r="E664" s="20" t="e">
        <f>cost!E664*cost!$E$3*cost!$E$2/cost!$P$1</f>
        <v>#VALUE!</v>
      </c>
      <c r="F664" s="13" t="e">
        <f>(cost!F664*cost!$F$3/cost!$P$1)/2</f>
        <v>#VALUE!</v>
      </c>
      <c r="G664" s="13" t="e">
        <f>cost!G664*cost!$G$3*cost!$G$2/cost!$P$1+(cost!F664*cost!$F$3/cost!$P$1)/2</f>
        <v>#VALUE!</v>
      </c>
      <c r="H664" s="13" t="e">
        <f>cost!H664*cost!$H$3*cost!$H$2/cost!$P$1</f>
        <v>#VALUE!</v>
      </c>
      <c r="I664" s="13" t="e">
        <f>cost!I664*cost!$I$3*cost!$I$2/cost!$P$1</f>
        <v>#VALUE!</v>
      </c>
      <c r="J664" s="13" t="e">
        <f>cost!J664*cost!$J$3*cost!$J$2/cost!$P$1</f>
        <v>#VALUE!</v>
      </c>
      <c r="K664" s="13" t="e">
        <f>cost!K664*cost!$K$3/cost!$P$1</f>
        <v>#VALUE!</v>
      </c>
      <c r="L664" s="13" t="e">
        <f>cost!L664*cost!$L$3*cost!$L$2/cost!$P$1</f>
        <v>#VALUE!</v>
      </c>
    </row>
    <row r="665" spans="1:12" ht="126" x14ac:dyDescent="0.2">
      <c r="A665" s="35" t="s">
        <v>5261</v>
      </c>
      <c r="B665" s="15" t="s">
        <v>18</v>
      </c>
      <c r="C665" s="15" t="s">
        <v>2773</v>
      </c>
      <c r="D665" s="19"/>
      <c r="E665" s="20">
        <f>cost!E665*cost!$E$3*cost!$E$2/cost!$P$1</f>
        <v>0</v>
      </c>
      <c r="F665" s="13">
        <f>(cost!F665*cost!$F$3/cost!$P$1)/2</f>
        <v>0</v>
      </c>
      <c r="G665" s="13">
        <f>cost!G665*cost!$G$3*cost!$G$2/cost!$P$1+(cost!F665*cost!$F$3/cost!$P$1)/2</f>
        <v>0</v>
      </c>
      <c r="H665" s="13">
        <f>cost!H665*cost!$H$3*cost!$H$2/cost!$P$1</f>
        <v>0</v>
      </c>
      <c r="I665" s="13">
        <f>cost!I665*cost!$I$3*cost!$I$2/cost!$P$1</f>
        <v>0</v>
      </c>
      <c r="J665" s="13">
        <f>cost!J665*cost!$J$3*cost!$J$2/cost!$P$1</f>
        <v>0</v>
      </c>
      <c r="K665" s="13">
        <f>cost!K665*cost!$K$3/cost!$P$1</f>
        <v>0</v>
      </c>
      <c r="L665" s="13">
        <f>cost!L665*cost!$L$3*cost!$L$2/cost!$P$1</f>
        <v>160</v>
      </c>
    </row>
    <row r="666" spans="1:12" ht="108" x14ac:dyDescent="0.2">
      <c r="A666" s="35" t="s">
        <v>5262</v>
      </c>
      <c r="B666" s="15" t="s">
        <v>730</v>
      </c>
      <c r="C666" s="15" t="s">
        <v>2774</v>
      </c>
      <c r="D666" s="19"/>
      <c r="E666" s="20" t="e">
        <f>cost!E666*cost!$E$3*cost!$E$2/cost!$P$1</f>
        <v>#VALUE!</v>
      </c>
      <c r="F666" s="13" t="e">
        <f>(cost!F666*cost!$F$3/cost!$P$1)/2</f>
        <v>#VALUE!</v>
      </c>
      <c r="G666" s="13" t="e">
        <f>cost!G666*cost!$G$3*cost!$G$2/cost!$P$1+(cost!F666*cost!$F$3/cost!$P$1)/2</f>
        <v>#VALUE!</v>
      </c>
      <c r="H666" s="13" t="e">
        <f>cost!H666*cost!$H$3*cost!$H$2/cost!$P$1</f>
        <v>#VALUE!</v>
      </c>
      <c r="I666" s="13" t="e">
        <f>cost!I666*cost!$I$3*cost!$I$2/cost!$P$1</f>
        <v>#VALUE!</v>
      </c>
      <c r="J666" s="13" t="e">
        <f>cost!J666*cost!$J$3*cost!$J$2/cost!$P$1</f>
        <v>#VALUE!</v>
      </c>
      <c r="K666" s="13" t="e">
        <f>cost!K666*cost!$K$3/cost!$P$1</f>
        <v>#VALUE!</v>
      </c>
      <c r="L666" s="13" t="e">
        <f>cost!L666*cost!$L$3*cost!$L$2/cost!$P$1</f>
        <v>#VALUE!</v>
      </c>
    </row>
    <row r="667" spans="1:12" ht="108" x14ac:dyDescent="0.2">
      <c r="A667" s="35" t="s">
        <v>5263</v>
      </c>
      <c r="B667" s="15" t="s">
        <v>730</v>
      </c>
      <c r="C667" s="15" t="s">
        <v>2775</v>
      </c>
      <c r="D667" s="19"/>
      <c r="E667" s="20" t="e">
        <f>cost!E667*cost!$E$3*cost!$E$2/cost!$P$1</f>
        <v>#VALUE!</v>
      </c>
      <c r="F667" s="13" t="e">
        <f>(cost!F667*cost!$F$3/cost!$P$1)/2</f>
        <v>#VALUE!</v>
      </c>
      <c r="G667" s="13" t="e">
        <f>cost!G667*cost!$G$3*cost!$G$2/cost!$P$1+(cost!F667*cost!$F$3/cost!$P$1)/2</f>
        <v>#VALUE!</v>
      </c>
      <c r="H667" s="13" t="e">
        <f>cost!H667*cost!$H$3*cost!$H$2/cost!$P$1</f>
        <v>#VALUE!</v>
      </c>
      <c r="I667" s="13" t="e">
        <f>cost!I667*cost!$I$3*cost!$I$2/cost!$P$1</f>
        <v>#VALUE!</v>
      </c>
      <c r="J667" s="13" t="e">
        <f>cost!J667*cost!$J$3*cost!$J$2/cost!$P$1</f>
        <v>#VALUE!</v>
      </c>
      <c r="K667" s="13" t="e">
        <f>cost!K667*cost!$K$3/cost!$P$1</f>
        <v>#VALUE!</v>
      </c>
      <c r="L667" s="13" t="e">
        <f>cost!L667*cost!$L$3*cost!$L$2/cost!$P$1</f>
        <v>#VALUE!</v>
      </c>
    </row>
    <row r="668" spans="1:12" ht="144" x14ac:dyDescent="0.2">
      <c r="A668" s="35" t="s">
        <v>5264</v>
      </c>
      <c r="B668" s="15" t="s">
        <v>731</v>
      </c>
      <c r="C668" s="15" t="s">
        <v>2776</v>
      </c>
      <c r="D668" s="19"/>
      <c r="E668" s="20" t="e">
        <f>cost!E668*cost!$E$3*cost!$E$2/cost!$P$1</f>
        <v>#VALUE!</v>
      </c>
      <c r="F668" s="13" t="e">
        <f>(cost!F668*cost!$F$3/cost!$P$1)/2</f>
        <v>#VALUE!</v>
      </c>
      <c r="G668" s="13" t="e">
        <f>cost!G668*cost!$G$3*cost!$G$2/cost!$P$1+(cost!F668*cost!$F$3/cost!$P$1)/2</f>
        <v>#VALUE!</v>
      </c>
      <c r="H668" s="13" t="e">
        <f>cost!H668*cost!$H$3*cost!$H$2/cost!$P$1</f>
        <v>#VALUE!</v>
      </c>
      <c r="I668" s="13" t="e">
        <f>cost!I668*cost!$I$3*cost!$I$2/cost!$P$1</f>
        <v>#VALUE!</v>
      </c>
      <c r="J668" s="13" t="e">
        <f>cost!J668*cost!$J$3*cost!$J$2/cost!$P$1</f>
        <v>#VALUE!</v>
      </c>
      <c r="K668" s="13" t="e">
        <f>cost!K668*cost!$K$3/cost!$P$1</f>
        <v>#VALUE!</v>
      </c>
      <c r="L668" s="13" t="e">
        <f>cost!L668*cost!$L$3*cost!$L$2/cost!$P$1</f>
        <v>#VALUE!</v>
      </c>
    </row>
    <row r="669" spans="1:12" ht="108" x14ac:dyDescent="0.2">
      <c r="A669" s="35" t="s">
        <v>5265</v>
      </c>
      <c r="B669" s="15" t="s">
        <v>732</v>
      </c>
      <c r="C669" s="15" t="s">
        <v>2777</v>
      </c>
      <c r="D669" s="19"/>
      <c r="E669" s="20" t="e">
        <f>cost!E669*cost!$E$3*cost!$E$2/cost!$P$1</f>
        <v>#VALUE!</v>
      </c>
      <c r="F669" s="13" t="e">
        <f>(cost!F669*cost!$F$3/cost!$P$1)/2</f>
        <v>#VALUE!</v>
      </c>
      <c r="G669" s="13" t="e">
        <f>cost!G669*cost!$G$3*cost!$G$2/cost!$P$1+(cost!F669*cost!$F$3/cost!$P$1)/2</f>
        <v>#VALUE!</v>
      </c>
      <c r="H669" s="13" t="e">
        <f>cost!H669*cost!$H$3*cost!$H$2/cost!$P$1</f>
        <v>#VALUE!</v>
      </c>
      <c r="I669" s="13" t="e">
        <f>cost!I669*cost!$I$3*cost!$I$2/cost!$P$1</f>
        <v>#VALUE!</v>
      </c>
      <c r="J669" s="13" t="e">
        <f>cost!J669*cost!$J$3*cost!$J$2/cost!$P$1</f>
        <v>#VALUE!</v>
      </c>
      <c r="K669" s="13" t="e">
        <f>cost!K669*cost!$K$3/cost!$P$1</f>
        <v>#VALUE!</v>
      </c>
      <c r="L669" s="13" t="e">
        <f>cost!L669*cost!$L$3*cost!$L$2/cost!$P$1</f>
        <v>#VALUE!</v>
      </c>
    </row>
    <row r="670" spans="1:12" ht="108" x14ac:dyDescent="0.2">
      <c r="A670" s="35" t="s">
        <v>5266</v>
      </c>
      <c r="B670" s="15" t="s">
        <v>733</v>
      </c>
      <c r="C670" s="15" t="s">
        <v>2778</v>
      </c>
      <c r="D670" s="19"/>
      <c r="E670" s="20" t="e">
        <f>cost!E670*cost!$E$3*cost!$E$2/cost!$P$1</f>
        <v>#VALUE!</v>
      </c>
      <c r="F670" s="13" t="e">
        <f>(cost!F670*cost!$F$3/cost!$P$1)/2</f>
        <v>#VALUE!</v>
      </c>
      <c r="G670" s="13" t="e">
        <f>cost!G670*cost!$G$3*cost!$G$2/cost!$P$1+(cost!F670*cost!$F$3/cost!$P$1)/2</f>
        <v>#VALUE!</v>
      </c>
      <c r="H670" s="13" t="e">
        <f>cost!H670*cost!$H$3*cost!$H$2/cost!$P$1</f>
        <v>#VALUE!</v>
      </c>
      <c r="I670" s="13" t="e">
        <f>cost!I670*cost!$I$3*cost!$I$2/cost!$P$1</f>
        <v>#VALUE!</v>
      </c>
      <c r="J670" s="13" t="e">
        <f>cost!J670*cost!$J$3*cost!$J$2/cost!$P$1</f>
        <v>#VALUE!</v>
      </c>
      <c r="K670" s="13" t="e">
        <f>cost!K670*cost!$K$3/cost!$P$1</f>
        <v>#VALUE!</v>
      </c>
      <c r="L670" s="13" t="e">
        <f>cost!L670*cost!$L$3*cost!$L$2/cost!$P$1</f>
        <v>#VALUE!</v>
      </c>
    </row>
    <row r="671" spans="1:12" ht="90" x14ac:dyDescent="0.2">
      <c r="A671" s="35" t="s">
        <v>5267</v>
      </c>
      <c r="B671" s="15" t="s">
        <v>734</v>
      </c>
      <c r="C671" s="15" t="s">
        <v>2779</v>
      </c>
      <c r="D671" s="19"/>
      <c r="E671" s="20" t="e">
        <f>cost!E671*cost!$E$3*cost!$E$2/cost!$P$1</f>
        <v>#VALUE!</v>
      </c>
      <c r="F671" s="13" t="e">
        <f>(cost!F671*cost!$F$3/cost!$P$1)/2</f>
        <v>#VALUE!</v>
      </c>
      <c r="G671" s="13" t="e">
        <f>cost!G671*cost!$G$3*cost!$G$2/cost!$P$1+(cost!F671*cost!$F$3/cost!$P$1)/2</f>
        <v>#VALUE!</v>
      </c>
      <c r="H671" s="13" t="e">
        <f>cost!H671*cost!$H$3*cost!$H$2/cost!$P$1</f>
        <v>#VALUE!</v>
      </c>
      <c r="I671" s="13" t="e">
        <f>cost!I671*cost!$I$3*cost!$I$2/cost!$P$1</f>
        <v>#VALUE!</v>
      </c>
      <c r="J671" s="13" t="e">
        <f>cost!J671*cost!$J$3*cost!$J$2/cost!$P$1</f>
        <v>#VALUE!</v>
      </c>
      <c r="K671" s="13" t="e">
        <f>cost!K671*cost!$K$3/cost!$P$1</f>
        <v>#VALUE!</v>
      </c>
      <c r="L671" s="13" t="e">
        <f>cost!L671*cost!$L$3*cost!$L$2/cost!$P$1</f>
        <v>#VALUE!</v>
      </c>
    </row>
    <row r="672" spans="1:12" ht="72" x14ac:dyDescent="0.2">
      <c r="A672" s="35" t="s">
        <v>5268</v>
      </c>
      <c r="B672" s="15" t="s">
        <v>735</v>
      </c>
      <c r="C672" s="15" t="s">
        <v>2780</v>
      </c>
      <c r="D672" s="19"/>
      <c r="E672" s="20" t="e">
        <f>cost!E672*cost!$E$3*cost!$E$2/cost!$P$1</f>
        <v>#VALUE!</v>
      </c>
      <c r="F672" s="13" t="e">
        <f>(cost!F672*cost!$F$3/cost!$P$1)/2</f>
        <v>#VALUE!</v>
      </c>
      <c r="G672" s="13" t="e">
        <f>cost!G672*cost!$G$3*cost!$G$2/cost!$P$1+(cost!F672*cost!$F$3/cost!$P$1)/2</f>
        <v>#VALUE!</v>
      </c>
      <c r="H672" s="13" t="e">
        <f>cost!H672*cost!$H$3*cost!$H$2/cost!$P$1</f>
        <v>#VALUE!</v>
      </c>
      <c r="I672" s="13" t="e">
        <f>cost!I672*cost!$I$3*cost!$I$2/cost!$P$1</f>
        <v>#VALUE!</v>
      </c>
      <c r="J672" s="13" t="e">
        <f>cost!J672*cost!$J$3*cost!$J$2/cost!$P$1</f>
        <v>#VALUE!</v>
      </c>
      <c r="K672" s="13" t="e">
        <f>cost!K672*cost!$K$3/cost!$P$1</f>
        <v>#VALUE!</v>
      </c>
      <c r="L672" s="13" t="e">
        <f>cost!L672*cost!$L$3*cost!$L$2/cost!$P$1</f>
        <v>#VALUE!</v>
      </c>
    </row>
    <row r="673" spans="1:12" ht="72" x14ac:dyDescent="0.2">
      <c r="A673" s="34" t="s">
        <v>5269</v>
      </c>
      <c r="B673" s="15" t="s">
        <v>736</v>
      </c>
      <c r="C673" s="15" t="s">
        <v>2781</v>
      </c>
      <c r="D673" s="19"/>
      <c r="E673" s="20" t="e">
        <f>cost!E673*cost!$E$3*cost!$E$2/cost!$P$1</f>
        <v>#VALUE!</v>
      </c>
      <c r="F673" s="13" t="e">
        <f>(cost!F673*cost!$F$3/cost!$P$1)/2</f>
        <v>#VALUE!</v>
      </c>
      <c r="G673" s="13" t="e">
        <f>cost!G673*cost!$G$3*cost!$G$2/cost!$P$1+(cost!F673*cost!$F$3/cost!$P$1)/2</f>
        <v>#VALUE!</v>
      </c>
      <c r="H673" s="13" t="e">
        <f>cost!H673*cost!$H$3*cost!$H$2/cost!$P$1</f>
        <v>#VALUE!</v>
      </c>
      <c r="I673" s="13" t="e">
        <f>cost!I673*cost!$I$3*cost!$I$2/cost!$P$1</f>
        <v>#VALUE!</v>
      </c>
      <c r="J673" s="13" t="e">
        <f>cost!J673*cost!$J$3*cost!$J$2/cost!$P$1</f>
        <v>#VALUE!</v>
      </c>
      <c r="K673" s="13" t="e">
        <f>cost!K673*cost!$K$3/cost!$P$1</f>
        <v>#VALUE!</v>
      </c>
      <c r="L673" s="13" t="e">
        <f>cost!L673*cost!$L$3*cost!$L$2/cost!$P$1</f>
        <v>#VALUE!</v>
      </c>
    </row>
    <row r="674" spans="1:12" ht="108" x14ac:dyDescent="0.2">
      <c r="A674" s="34" t="s">
        <v>5270</v>
      </c>
      <c r="B674" s="15" t="s">
        <v>737</v>
      </c>
      <c r="C674" s="15" t="s">
        <v>2782</v>
      </c>
      <c r="D674" s="19"/>
      <c r="E674" s="20" t="e">
        <f>cost!E674*cost!$E$3*cost!$E$2/cost!$P$1</f>
        <v>#VALUE!</v>
      </c>
      <c r="F674" s="13" t="e">
        <f>(cost!F674*cost!$F$3/cost!$P$1)/2</f>
        <v>#VALUE!</v>
      </c>
      <c r="G674" s="13" t="e">
        <f>cost!G674*cost!$G$3*cost!$G$2/cost!$P$1+(cost!F674*cost!$F$3/cost!$P$1)/2</f>
        <v>#VALUE!</v>
      </c>
      <c r="H674" s="13" t="e">
        <f>cost!H674*cost!$H$3*cost!$H$2/cost!$P$1</f>
        <v>#VALUE!</v>
      </c>
      <c r="I674" s="13" t="e">
        <f>cost!I674*cost!$I$3*cost!$I$2/cost!$P$1</f>
        <v>#VALUE!</v>
      </c>
      <c r="J674" s="13" t="e">
        <f>cost!J674*cost!$J$3*cost!$J$2/cost!$P$1</f>
        <v>#VALUE!</v>
      </c>
      <c r="K674" s="13" t="e">
        <f>cost!K674*cost!$K$3/cost!$P$1</f>
        <v>#VALUE!</v>
      </c>
      <c r="L674" s="13" t="e">
        <f>cost!L674*cost!$L$3*cost!$L$2/cost!$P$1</f>
        <v>#VALUE!</v>
      </c>
    </row>
    <row r="675" spans="1:12" ht="54" x14ac:dyDescent="0.2">
      <c r="A675" s="34" t="s">
        <v>5271</v>
      </c>
      <c r="B675" s="15" t="s">
        <v>738</v>
      </c>
      <c r="C675" s="15" t="s">
        <v>2783</v>
      </c>
      <c r="D675" s="19"/>
      <c r="E675" s="20">
        <f>cost!E675*cost!$E$3*cost!$E$2/cost!$P$1</f>
        <v>0</v>
      </c>
      <c r="F675" s="13">
        <f>(cost!F675*cost!$F$3/cost!$P$1)/2</f>
        <v>331.08108108108104</v>
      </c>
      <c r="G675" s="13">
        <f>cost!G675*cost!$G$3*cost!$G$2/cost!$P$1+(cost!F675*cost!$F$3/cost!$P$1)/2</f>
        <v>331.08108108108104</v>
      </c>
      <c r="H675" s="13">
        <f>cost!H675*cost!$H$3*cost!$H$2/cost!$P$1</f>
        <v>0</v>
      </c>
      <c r="I675" s="13">
        <f>cost!I675*cost!$I$3*cost!$I$2/cost!$P$1</f>
        <v>0</v>
      </c>
      <c r="J675" s="13">
        <f>cost!J675*cost!$J$3*cost!$J$2/cost!$P$1</f>
        <v>0</v>
      </c>
      <c r="K675" s="13">
        <f>cost!K675*cost!$K$3/cost!$P$1</f>
        <v>0</v>
      </c>
      <c r="L675" s="13">
        <f>cost!L675*cost!$L$3*cost!$L$2/cost!$P$1</f>
        <v>0</v>
      </c>
    </row>
    <row r="676" spans="1:12" ht="54" x14ac:dyDescent="0.2">
      <c r="A676" s="34" t="s">
        <v>5272</v>
      </c>
      <c r="B676" s="15" t="s">
        <v>739</v>
      </c>
      <c r="C676" s="15" t="s">
        <v>2784</v>
      </c>
      <c r="D676" s="19"/>
      <c r="E676" s="20" t="e">
        <f>cost!E676*cost!$E$3*cost!$E$2/cost!$P$1</f>
        <v>#VALUE!</v>
      </c>
      <c r="F676" s="13" t="e">
        <f>(cost!F676*cost!$F$3/cost!$P$1)/2</f>
        <v>#VALUE!</v>
      </c>
      <c r="G676" s="13" t="e">
        <f>cost!G676*cost!$G$3*cost!$G$2/cost!$P$1+(cost!F676*cost!$F$3/cost!$P$1)/2</f>
        <v>#VALUE!</v>
      </c>
      <c r="H676" s="13" t="e">
        <f>cost!H676*cost!$H$3*cost!$H$2/cost!$P$1</f>
        <v>#VALUE!</v>
      </c>
      <c r="I676" s="13" t="e">
        <f>cost!I676*cost!$I$3*cost!$I$2/cost!$P$1</f>
        <v>#VALUE!</v>
      </c>
      <c r="J676" s="13" t="e">
        <f>cost!J676*cost!$J$3*cost!$J$2/cost!$P$1</f>
        <v>#VALUE!</v>
      </c>
      <c r="K676" s="13" t="e">
        <f>cost!K676*cost!$K$3/cost!$P$1</f>
        <v>#VALUE!</v>
      </c>
      <c r="L676" s="13" t="e">
        <f>cost!L676*cost!$L$3*cost!$L$2/cost!$P$1</f>
        <v>#VALUE!</v>
      </c>
    </row>
    <row r="677" spans="1:12" ht="54" x14ac:dyDescent="0.2">
      <c r="A677" s="35" t="s">
        <v>5273</v>
      </c>
      <c r="B677" s="15" t="s">
        <v>740</v>
      </c>
      <c r="C677" s="15" t="s">
        <v>2785</v>
      </c>
      <c r="D677" s="19"/>
      <c r="E677" s="20" t="e">
        <f>cost!E677*cost!$E$3*cost!$E$2/cost!$P$1</f>
        <v>#VALUE!</v>
      </c>
      <c r="F677" s="13" t="e">
        <f>(cost!F677*cost!$F$3/cost!$P$1)/2</f>
        <v>#VALUE!</v>
      </c>
      <c r="G677" s="13" t="e">
        <f>cost!G677*cost!$G$3*cost!$G$2/cost!$P$1+(cost!F677*cost!$F$3/cost!$P$1)/2</f>
        <v>#VALUE!</v>
      </c>
      <c r="H677" s="13" t="e">
        <f>cost!H677*cost!$H$3*cost!$H$2/cost!$P$1</f>
        <v>#VALUE!</v>
      </c>
      <c r="I677" s="13" t="e">
        <f>cost!I677*cost!$I$3*cost!$I$2/cost!$P$1</f>
        <v>#VALUE!</v>
      </c>
      <c r="J677" s="13" t="e">
        <f>cost!J677*cost!$J$3*cost!$J$2/cost!$P$1</f>
        <v>#VALUE!</v>
      </c>
      <c r="K677" s="13" t="e">
        <f>cost!K677*cost!$K$3/cost!$P$1</f>
        <v>#VALUE!</v>
      </c>
      <c r="L677" s="13" t="e">
        <f>cost!L677*cost!$L$3*cost!$L$2/cost!$P$1</f>
        <v>#VALUE!</v>
      </c>
    </row>
    <row r="678" spans="1:12" ht="36" x14ac:dyDescent="0.2">
      <c r="A678" s="34" t="s">
        <v>5274</v>
      </c>
      <c r="B678" s="15" t="s">
        <v>741</v>
      </c>
      <c r="C678" s="15">
        <v>0</v>
      </c>
      <c r="D678" s="19"/>
      <c r="E678" s="20" t="e">
        <f>cost!E678*cost!$E$3*cost!$E$2/cost!$P$1</f>
        <v>#VALUE!</v>
      </c>
      <c r="F678" s="13" t="e">
        <f>(cost!F678*cost!$F$3/cost!$P$1)/2</f>
        <v>#VALUE!</v>
      </c>
      <c r="G678" s="13" t="e">
        <f>cost!G678*cost!$G$3*cost!$G$2/cost!$P$1+(cost!F678*cost!$F$3/cost!$P$1)/2</f>
        <v>#VALUE!</v>
      </c>
      <c r="H678" s="13" t="e">
        <f>cost!H678*cost!$H$3*cost!$H$2/cost!$P$1</f>
        <v>#VALUE!</v>
      </c>
      <c r="I678" s="13" t="e">
        <f>cost!I678*cost!$I$3*cost!$I$2/cost!$P$1</f>
        <v>#VALUE!</v>
      </c>
      <c r="J678" s="13" t="e">
        <f>cost!J678*cost!$J$3*cost!$J$2/cost!$P$1</f>
        <v>#VALUE!</v>
      </c>
      <c r="K678" s="13" t="e">
        <f>cost!K678*cost!$K$3/cost!$P$1</f>
        <v>#VALUE!</v>
      </c>
      <c r="L678" s="13" t="e">
        <f>cost!L678*cost!$L$3*cost!$L$2/cost!$P$1</f>
        <v>#VALUE!</v>
      </c>
    </row>
    <row r="679" spans="1:12" ht="36" x14ac:dyDescent="0.2">
      <c r="A679" s="34" t="s">
        <v>5275</v>
      </c>
      <c r="B679" s="15" t="s">
        <v>742</v>
      </c>
      <c r="C679" s="15">
        <v>0</v>
      </c>
      <c r="D679" s="19"/>
      <c r="E679" s="20" t="e">
        <f>cost!E679*cost!$E$3*cost!$E$2/cost!$P$1</f>
        <v>#VALUE!</v>
      </c>
      <c r="F679" s="13" t="e">
        <f>(cost!F679*cost!$F$3/cost!$P$1)/2</f>
        <v>#VALUE!</v>
      </c>
      <c r="G679" s="13" t="e">
        <f>cost!G679*cost!$G$3*cost!$G$2/cost!$P$1+(cost!F679*cost!$F$3/cost!$P$1)/2</f>
        <v>#VALUE!</v>
      </c>
      <c r="H679" s="13" t="e">
        <f>cost!H679*cost!$H$3*cost!$H$2/cost!$P$1</f>
        <v>#VALUE!</v>
      </c>
      <c r="I679" s="13" t="e">
        <f>cost!I679*cost!$I$3*cost!$I$2/cost!$P$1</f>
        <v>#VALUE!</v>
      </c>
      <c r="J679" s="13" t="e">
        <f>cost!J679*cost!$J$3*cost!$J$2/cost!$P$1</f>
        <v>#VALUE!</v>
      </c>
      <c r="K679" s="13" t="e">
        <f>cost!K679*cost!$K$3/cost!$P$1</f>
        <v>#VALUE!</v>
      </c>
      <c r="L679" s="13" t="e">
        <f>cost!L679*cost!$L$3*cost!$L$2/cost!$P$1</f>
        <v>#VALUE!</v>
      </c>
    </row>
    <row r="680" spans="1:12" ht="36" x14ac:dyDescent="0.2">
      <c r="A680" s="34" t="s">
        <v>5276</v>
      </c>
      <c r="B680" s="15" t="s">
        <v>743</v>
      </c>
      <c r="C680" s="15" t="s">
        <v>743</v>
      </c>
      <c r="D680" s="19"/>
      <c r="E680" s="20" t="e">
        <f>cost!E680*cost!$E$3*cost!$E$2/cost!$P$1</f>
        <v>#VALUE!</v>
      </c>
      <c r="F680" s="13" t="e">
        <f>(cost!F680*cost!$F$3/cost!$P$1)/2</f>
        <v>#VALUE!</v>
      </c>
      <c r="G680" s="13" t="e">
        <f>cost!G680*cost!$G$3*cost!$G$2/cost!$P$1+(cost!F680*cost!$F$3/cost!$P$1)/2</f>
        <v>#VALUE!</v>
      </c>
      <c r="H680" s="13" t="e">
        <f>cost!H680*cost!$H$3*cost!$H$2/cost!$P$1</f>
        <v>#VALUE!</v>
      </c>
      <c r="I680" s="13" t="e">
        <f>cost!I680*cost!$I$3*cost!$I$2/cost!$P$1</f>
        <v>#VALUE!</v>
      </c>
      <c r="J680" s="13" t="e">
        <f>cost!J680*cost!$J$3*cost!$J$2/cost!$P$1</f>
        <v>#VALUE!</v>
      </c>
      <c r="K680" s="13" t="e">
        <f>cost!K680*cost!$K$3/cost!$P$1</f>
        <v>#VALUE!</v>
      </c>
      <c r="L680" s="13" t="e">
        <f>cost!L680*cost!$L$3*cost!$L$2/cost!$P$1</f>
        <v>#VALUE!</v>
      </c>
    </row>
    <row r="681" spans="1:12" ht="36" x14ac:dyDescent="0.2">
      <c r="A681" s="34" t="s">
        <v>5277</v>
      </c>
      <c r="B681" s="15" t="s">
        <v>744</v>
      </c>
      <c r="C681" s="15" t="s">
        <v>744</v>
      </c>
      <c r="D681" s="19"/>
      <c r="E681" s="20" t="e">
        <f>cost!E681*cost!$E$3*cost!$E$2/cost!$P$1</f>
        <v>#VALUE!</v>
      </c>
      <c r="F681" s="13" t="e">
        <f>(cost!F681*cost!$F$3/cost!$P$1)/2</f>
        <v>#VALUE!</v>
      </c>
      <c r="G681" s="13" t="e">
        <f>cost!G681*cost!$G$3*cost!$G$2/cost!$P$1+(cost!F681*cost!$F$3/cost!$P$1)/2</f>
        <v>#VALUE!</v>
      </c>
      <c r="H681" s="13" t="e">
        <f>cost!H681*cost!$H$3*cost!$H$2/cost!$P$1</f>
        <v>#VALUE!</v>
      </c>
      <c r="I681" s="13" t="e">
        <f>cost!I681*cost!$I$3*cost!$I$2/cost!$P$1</f>
        <v>#VALUE!</v>
      </c>
      <c r="J681" s="13" t="e">
        <f>cost!J681*cost!$J$3*cost!$J$2/cost!$P$1</f>
        <v>#VALUE!</v>
      </c>
      <c r="K681" s="13" t="e">
        <f>cost!K681*cost!$K$3/cost!$P$1</f>
        <v>#VALUE!</v>
      </c>
      <c r="L681" s="13" t="e">
        <f>cost!L681*cost!$L$3*cost!$L$2/cost!$P$1</f>
        <v>#VALUE!</v>
      </c>
    </row>
    <row r="682" spans="1:12" ht="36" x14ac:dyDescent="0.2">
      <c r="A682" s="34" t="s">
        <v>5278</v>
      </c>
      <c r="B682" s="15" t="s">
        <v>745</v>
      </c>
      <c r="C682" s="15" t="s">
        <v>745</v>
      </c>
      <c r="D682" s="19"/>
      <c r="E682" s="20" t="e">
        <f>cost!E682*cost!$E$3*cost!$E$2/cost!$P$1</f>
        <v>#VALUE!</v>
      </c>
      <c r="F682" s="13" t="e">
        <f>(cost!F682*cost!$F$3/cost!$P$1)/2</f>
        <v>#VALUE!</v>
      </c>
      <c r="G682" s="13" t="e">
        <f>cost!G682*cost!$G$3*cost!$G$2/cost!$P$1+(cost!F682*cost!$F$3/cost!$P$1)/2</f>
        <v>#VALUE!</v>
      </c>
      <c r="H682" s="13" t="e">
        <f>cost!H682*cost!$H$3*cost!$H$2/cost!$P$1</f>
        <v>#VALUE!</v>
      </c>
      <c r="I682" s="13" t="e">
        <f>cost!I682*cost!$I$3*cost!$I$2/cost!$P$1</f>
        <v>#VALUE!</v>
      </c>
      <c r="J682" s="13" t="e">
        <f>cost!J682*cost!$J$3*cost!$J$2/cost!$P$1</f>
        <v>#VALUE!</v>
      </c>
      <c r="K682" s="13" t="e">
        <f>cost!K682*cost!$K$3/cost!$P$1</f>
        <v>#VALUE!</v>
      </c>
      <c r="L682" s="13" t="e">
        <f>cost!L682*cost!$L$3*cost!$L$2/cost!$P$1</f>
        <v>#VALUE!</v>
      </c>
    </row>
    <row r="683" spans="1:12" ht="18" x14ac:dyDescent="0.2">
      <c r="A683" s="34" t="s">
        <v>5279</v>
      </c>
      <c r="B683" s="15" t="s">
        <v>746</v>
      </c>
      <c r="C683" s="15" t="s">
        <v>746</v>
      </c>
      <c r="D683" s="19"/>
      <c r="E683" s="20" t="e">
        <f>cost!E683*cost!$E$3*cost!$E$2/cost!$P$1</f>
        <v>#VALUE!</v>
      </c>
      <c r="F683" s="13" t="e">
        <f>(cost!F683*cost!$F$3/cost!$P$1)/2</f>
        <v>#VALUE!</v>
      </c>
      <c r="G683" s="13" t="e">
        <f>cost!G683*cost!$G$3*cost!$G$2/cost!$P$1+(cost!F683*cost!$F$3/cost!$P$1)/2</f>
        <v>#VALUE!</v>
      </c>
      <c r="H683" s="13" t="e">
        <f>cost!H683*cost!$H$3*cost!$H$2/cost!$P$1</f>
        <v>#VALUE!</v>
      </c>
      <c r="I683" s="13" t="e">
        <f>cost!I683*cost!$I$3*cost!$I$2/cost!$P$1</f>
        <v>#VALUE!</v>
      </c>
      <c r="J683" s="13" t="e">
        <f>cost!J683*cost!$J$3*cost!$J$2/cost!$P$1</f>
        <v>#VALUE!</v>
      </c>
      <c r="K683" s="13" t="e">
        <f>cost!K683*cost!$K$3/cost!$P$1</f>
        <v>#VALUE!</v>
      </c>
      <c r="L683" s="13" t="e">
        <f>cost!L683*cost!$L$3*cost!$L$2/cost!$P$1</f>
        <v>#VALUE!</v>
      </c>
    </row>
    <row r="684" spans="1:12" ht="54" x14ac:dyDescent="0.2">
      <c r="A684" s="34" t="s">
        <v>5280</v>
      </c>
      <c r="B684" s="15" t="s">
        <v>747</v>
      </c>
      <c r="C684" s="15" t="s">
        <v>2786</v>
      </c>
      <c r="D684" s="19"/>
      <c r="E684" s="20" t="e">
        <f>cost!E684*cost!$E$3*cost!$E$2/cost!$P$1</f>
        <v>#VALUE!</v>
      </c>
      <c r="F684" s="13" t="e">
        <f>(cost!F684*cost!$F$3/cost!$P$1)/2</f>
        <v>#VALUE!</v>
      </c>
      <c r="G684" s="13" t="e">
        <f>cost!G684*cost!$G$3*cost!$G$2/cost!$P$1+(cost!F684*cost!$F$3/cost!$P$1)/2</f>
        <v>#VALUE!</v>
      </c>
      <c r="H684" s="13" t="e">
        <f>cost!H684*cost!$H$3*cost!$H$2/cost!$P$1</f>
        <v>#VALUE!</v>
      </c>
      <c r="I684" s="13" t="e">
        <f>cost!I684*cost!$I$3*cost!$I$2/cost!$P$1</f>
        <v>#VALUE!</v>
      </c>
      <c r="J684" s="13" t="e">
        <f>cost!J684*cost!$J$3*cost!$J$2/cost!$P$1</f>
        <v>#VALUE!</v>
      </c>
      <c r="K684" s="13" t="e">
        <f>cost!K684*cost!$K$3/cost!$P$1</f>
        <v>#VALUE!</v>
      </c>
      <c r="L684" s="13" t="e">
        <f>cost!L684*cost!$L$3*cost!$L$2/cost!$P$1</f>
        <v>#VALUE!</v>
      </c>
    </row>
    <row r="685" spans="1:12" ht="108" x14ac:dyDescent="0.2">
      <c r="A685" s="34" t="s">
        <v>5281</v>
      </c>
      <c r="B685" s="15" t="s">
        <v>748</v>
      </c>
      <c r="C685" s="15" t="s">
        <v>2787</v>
      </c>
      <c r="D685" s="19"/>
      <c r="E685" s="20" t="e">
        <f>cost!E685*cost!$E$3*cost!$E$2/cost!$P$1</f>
        <v>#VALUE!</v>
      </c>
      <c r="F685" s="13" t="e">
        <f>(cost!F685*cost!$F$3/cost!$P$1)/2</f>
        <v>#VALUE!</v>
      </c>
      <c r="G685" s="13" t="e">
        <f>cost!G685*cost!$G$3*cost!$G$2/cost!$P$1+(cost!F685*cost!$F$3/cost!$P$1)/2</f>
        <v>#VALUE!</v>
      </c>
      <c r="H685" s="13" t="e">
        <f>cost!H685*cost!$H$3*cost!$H$2/cost!$P$1</f>
        <v>#VALUE!</v>
      </c>
      <c r="I685" s="13" t="e">
        <f>cost!I685*cost!$I$3*cost!$I$2/cost!$P$1</f>
        <v>#VALUE!</v>
      </c>
      <c r="J685" s="13" t="e">
        <f>cost!J685*cost!$J$3*cost!$J$2/cost!$P$1</f>
        <v>#VALUE!</v>
      </c>
      <c r="K685" s="13" t="e">
        <f>cost!K685*cost!$K$3/cost!$P$1</f>
        <v>#VALUE!</v>
      </c>
      <c r="L685" s="13" t="e">
        <f>cost!L685*cost!$L$3*cost!$L$2/cost!$P$1</f>
        <v>#VALUE!</v>
      </c>
    </row>
    <row r="686" spans="1:12" ht="36" x14ac:dyDescent="0.2">
      <c r="A686" s="34" t="s">
        <v>5282</v>
      </c>
      <c r="B686" s="15" t="s">
        <v>749</v>
      </c>
      <c r="C686" s="15" t="s">
        <v>2788</v>
      </c>
      <c r="D686" s="19"/>
      <c r="E686" s="20" t="e">
        <f>cost!E686*cost!$E$3*cost!$E$2/cost!$P$1</f>
        <v>#VALUE!</v>
      </c>
      <c r="F686" s="13" t="e">
        <f>(cost!F686*cost!$F$3/cost!$P$1)/2</f>
        <v>#VALUE!</v>
      </c>
      <c r="G686" s="13" t="e">
        <f>cost!G686*cost!$G$3*cost!$G$2/cost!$P$1+(cost!F686*cost!$F$3/cost!$P$1)/2</f>
        <v>#VALUE!</v>
      </c>
      <c r="H686" s="13" t="e">
        <f>cost!H686*cost!$H$3*cost!$H$2/cost!$P$1</f>
        <v>#VALUE!</v>
      </c>
      <c r="I686" s="13" t="e">
        <f>cost!I686*cost!$I$3*cost!$I$2/cost!$P$1</f>
        <v>#VALUE!</v>
      </c>
      <c r="J686" s="13" t="e">
        <f>cost!J686*cost!$J$3*cost!$J$2/cost!$P$1</f>
        <v>#VALUE!</v>
      </c>
      <c r="K686" s="13" t="e">
        <f>cost!K686*cost!$K$3/cost!$P$1</f>
        <v>#VALUE!</v>
      </c>
      <c r="L686" s="13" t="e">
        <f>cost!L686*cost!$L$3*cost!$L$2/cost!$P$1</f>
        <v>#VALUE!</v>
      </c>
    </row>
    <row r="687" spans="1:12" ht="72" x14ac:dyDescent="0.2">
      <c r="A687" s="34" t="s">
        <v>5283</v>
      </c>
      <c r="B687" s="15" t="s">
        <v>750</v>
      </c>
      <c r="C687" s="15" t="s">
        <v>2789</v>
      </c>
      <c r="D687" s="19"/>
      <c r="E687" s="20" t="e">
        <f>cost!E687*cost!$E$3*cost!$E$2/cost!$P$1</f>
        <v>#VALUE!</v>
      </c>
      <c r="F687" s="13" t="e">
        <f>(cost!F687*cost!$F$3/cost!$P$1)/2</f>
        <v>#VALUE!</v>
      </c>
      <c r="G687" s="13" t="e">
        <f>cost!G687*cost!$G$3*cost!$G$2/cost!$P$1+(cost!F687*cost!$F$3/cost!$P$1)/2</f>
        <v>#VALUE!</v>
      </c>
      <c r="H687" s="13" t="e">
        <f>cost!H687*cost!$H$3*cost!$H$2/cost!$P$1</f>
        <v>#VALUE!</v>
      </c>
      <c r="I687" s="13" t="e">
        <f>cost!I687*cost!$I$3*cost!$I$2/cost!$P$1</f>
        <v>#VALUE!</v>
      </c>
      <c r="J687" s="13" t="e">
        <f>cost!J687*cost!$J$3*cost!$J$2/cost!$P$1</f>
        <v>#VALUE!</v>
      </c>
      <c r="K687" s="13" t="e">
        <f>cost!K687*cost!$K$3/cost!$P$1</f>
        <v>#VALUE!</v>
      </c>
      <c r="L687" s="13" t="e">
        <f>cost!L687*cost!$L$3*cost!$L$2/cost!$P$1</f>
        <v>#VALUE!</v>
      </c>
    </row>
    <row r="688" spans="1:12" ht="54" x14ac:dyDescent="0.2">
      <c r="A688" s="34" t="s">
        <v>5284</v>
      </c>
      <c r="B688" s="15" t="s">
        <v>751</v>
      </c>
      <c r="C688" s="15" t="s">
        <v>2790</v>
      </c>
      <c r="D688" s="19"/>
      <c r="E688" s="20" t="e">
        <f>cost!E688*cost!$E$3*cost!$E$2/cost!$P$1</f>
        <v>#VALUE!</v>
      </c>
      <c r="F688" s="13" t="e">
        <f>(cost!F688*cost!$F$3/cost!$P$1)/2</f>
        <v>#VALUE!</v>
      </c>
      <c r="G688" s="13" t="e">
        <f>cost!G688*cost!$G$3*cost!$G$2/cost!$P$1+(cost!F688*cost!$F$3/cost!$P$1)/2</f>
        <v>#VALUE!</v>
      </c>
      <c r="H688" s="13" t="e">
        <f>cost!H688*cost!$H$3*cost!$H$2/cost!$P$1</f>
        <v>#VALUE!</v>
      </c>
      <c r="I688" s="13" t="e">
        <f>cost!I688*cost!$I$3*cost!$I$2/cost!$P$1</f>
        <v>#VALUE!</v>
      </c>
      <c r="J688" s="13" t="e">
        <f>cost!J688*cost!$J$3*cost!$J$2/cost!$P$1</f>
        <v>#VALUE!</v>
      </c>
      <c r="K688" s="13" t="e">
        <f>cost!K688*cost!$K$3/cost!$P$1</f>
        <v>#VALUE!</v>
      </c>
      <c r="L688" s="13" t="e">
        <f>cost!L688*cost!$L$3*cost!$L$2/cost!$P$1</f>
        <v>#VALUE!</v>
      </c>
    </row>
    <row r="689" spans="1:12" ht="108" x14ac:dyDescent="0.2">
      <c r="A689" s="35" t="s">
        <v>5285</v>
      </c>
      <c r="B689" s="15" t="s">
        <v>752</v>
      </c>
      <c r="C689" s="15" t="s">
        <v>2791</v>
      </c>
      <c r="D689" s="19"/>
      <c r="E689" s="20" t="e">
        <f>cost!E689*cost!$E$3*cost!$E$2/cost!$P$1</f>
        <v>#VALUE!</v>
      </c>
      <c r="F689" s="13" t="e">
        <f>(cost!F689*cost!$F$3/cost!$P$1)/2</f>
        <v>#VALUE!</v>
      </c>
      <c r="G689" s="13" t="e">
        <f>cost!G689*cost!$G$3*cost!$G$2/cost!$P$1+(cost!F689*cost!$F$3/cost!$P$1)/2</f>
        <v>#VALUE!</v>
      </c>
      <c r="H689" s="13" t="e">
        <f>cost!H689*cost!$H$3*cost!$H$2/cost!$P$1</f>
        <v>#VALUE!</v>
      </c>
      <c r="I689" s="13" t="e">
        <f>cost!I689*cost!$I$3*cost!$I$2/cost!$P$1</f>
        <v>#VALUE!</v>
      </c>
      <c r="J689" s="13" t="e">
        <f>cost!J689*cost!$J$3*cost!$J$2/cost!$P$1</f>
        <v>#VALUE!</v>
      </c>
      <c r="K689" s="13" t="e">
        <f>cost!K689*cost!$K$3/cost!$P$1</f>
        <v>#VALUE!</v>
      </c>
      <c r="L689" s="13" t="e">
        <f>cost!L689*cost!$L$3*cost!$L$2/cost!$P$1</f>
        <v>#VALUE!</v>
      </c>
    </row>
    <row r="690" spans="1:12" ht="18" x14ac:dyDescent="0.2">
      <c r="A690" s="34" t="s">
        <v>5286</v>
      </c>
      <c r="B690" s="15" t="s">
        <v>223</v>
      </c>
      <c r="C690" s="15" t="s">
        <v>223</v>
      </c>
      <c r="D690" s="19"/>
      <c r="E690" s="20" t="e">
        <f>cost!E690*cost!$E$3*cost!$E$2/cost!$P$1</f>
        <v>#VALUE!</v>
      </c>
      <c r="F690" s="13" t="e">
        <f>(cost!F690*cost!$F$3/cost!$P$1)/2</f>
        <v>#VALUE!</v>
      </c>
      <c r="G690" s="13" t="e">
        <f>cost!G690*cost!$G$3*cost!$G$2/cost!$P$1+(cost!F690*cost!$F$3/cost!$P$1)/2</f>
        <v>#VALUE!</v>
      </c>
      <c r="H690" s="13" t="e">
        <f>cost!H690*cost!$H$3*cost!$H$2/cost!$P$1</f>
        <v>#VALUE!</v>
      </c>
      <c r="I690" s="13" t="e">
        <f>cost!I690*cost!$I$3*cost!$I$2/cost!$P$1</f>
        <v>#VALUE!</v>
      </c>
      <c r="J690" s="13" t="e">
        <f>cost!J690*cost!$J$3*cost!$J$2/cost!$P$1</f>
        <v>#VALUE!</v>
      </c>
      <c r="K690" s="13" t="e">
        <f>cost!K690*cost!$K$3/cost!$P$1</f>
        <v>#VALUE!</v>
      </c>
      <c r="L690" s="13" t="e">
        <f>cost!L690*cost!$L$3*cost!$L$2/cost!$P$1</f>
        <v>#VALUE!</v>
      </c>
    </row>
    <row r="691" spans="1:12" ht="18" x14ac:dyDescent="0.2">
      <c r="A691" s="34" t="s">
        <v>5287</v>
      </c>
      <c r="B691" s="15" t="s">
        <v>223</v>
      </c>
      <c r="C691" s="15" t="s">
        <v>223</v>
      </c>
      <c r="D691" s="19"/>
      <c r="E691" s="20" t="e">
        <f>cost!E691*cost!$E$3*cost!$E$2/cost!$P$1</f>
        <v>#VALUE!</v>
      </c>
      <c r="F691" s="13" t="e">
        <f>(cost!F691*cost!$F$3/cost!$P$1)/2</f>
        <v>#VALUE!</v>
      </c>
      <c r="G691" s="13" t="e">
        <f>cost!G691*cost!$G$3*cost!$G$2/cost!$P$1+(cost!F691*cost!$F$3/cost!$P$1)/2</f>
        <v>#VALUE!</v>
      </c>
      <c r="H691" s="13" t="e">
        <f>cost!H691*cost!$H$3*cost!$H$2/cost!$P$1</f>
        <v>#VALUE!</v>
      </c>
      <c r="I691" s="13" t="e">
        <f>cost!I691*cost!$I$3*cost!$I$2/cost!$P$1</f>
        <v>#VALUE!</v>
      </c>
      <c r="J691" s="13" t="e">
        <f>cost!J691*cost!$J$3*cost!$J$2/cost!$P$1</f>
        <v>#VALUE!</v>
      </c>
      <c r="K691" s="13" t="e">
        <f>cost!K691*cost!$K$3/cost!$P$1</f>
        <v>#VALUE!</v>
      </c>
      <c r="L691" s="13" t="e">
        <f>cost!L691*cost!$L$3*cost!$L$2/cost!$P$1</f>
        <v>#VALUE!</v>
      </c>
    </row>
    <row r="692" spans="1:12" ht="54" x14ac:dyDescent="0.2">
      <c r="A692" s="34" t="s">
        <v>5288</v>
      </c>
      <c r="B692" s="15" t="s">
        <v>753</v>
      </c>
      <c r="C692" s="15" t="s">
        <v>2792</v>
      </c>
      <c r="D692" s="19"/>
      <c r="E692" s="20" t="e">
        <f>cost!E692*cost!$E$3*cost!$E$2/cost!$P$1</f>
        <v>#VALUE!</v>
      </c>
      <c r="F692" s="13" t="e">
        <f>(cost!F692*cost!$F$3/cost!$P$1)/2</f>
        <v>#VALUE!</v>
      </c>
      <c r="G692" s="13" t="e">
        <f>cost!G692*cost!$G$3*cost!$G$2/cost!$P$1+(cost!F692*cost!$F$3/cost!$P$1)/2</f>
        <v>#VALUE!</v>
      </c>
      <c r="H692" s="13" t="e">
        <f>cost!H692*cost!$H$3*cost!$H$2/cost!$P$1</f>
        <v>#VALUE!</v>
      </c>
      <c r="I692" s="13" t="e">
        <f>cost!I692*cost!$I$3*cost!$I$2/cost!$P$1</f>
        <v>#VALUE!</v>
      </c>
      <c r="J692" s="13" t="e">
        <f>cost!J692*cost!$J$3*cost!$J$2/cost!$P$1</f>
        <v>#VALUE!</v>
      </c>
      <c r="K692" s="13" t="e">
        <f>cost!K692*cost!$K$3/cost!$P$1</f>
        <v>#VALUE!</v>
      </c>
      <c r="L692" s="13" t="e">
        <f>cost!L692*cost!$L$3*cost!$L$2/cost!$P$1</f>
        <v>#VALUE!</v>
      </c>
    </row>
    <row r="693" spans="1:12" ht="18" x14ac:dyDescent="0.2">
      <c r="A693" s="35" t="s">
        <v>5289</v>
      </c>
      <c r="B693" s="15" t="s">
        <v>754</v>
      </c>
      <c r="C693" s="15" t="s">
        <v>2793</v>
      </c>
      <c r="D693" s="19"/>
      <c r="E693" s="20" t="e">
        <f>cost!E693*cost!$E$3*cost!$E$2/cost!$P$1</f>
        <v>#VALUE!</v>
      </c>
      <c r="F693" s="13" t="e">
        <f>(cost!F693*cost!$F$3/cost!$P$1)/2</f>
        <v>#VALUE!</v>
      </c>
      <c r="G693" s="13" t="e">
        <f>cost!G693*cost!$G$3*cost!$G$2/cost!$P$1+(cost!F693*cost!$F$3/cost!$P$1)/2</f>
        <v>#VALUE!</v>
      </c>
      <c r="H693" s="13" t="e">
        <f>cost!H693*cost!$H$3*cost!$H$2/cost!$P$1</f>
        <v>#VALUE!</v>
      </c>
      <c r="I693" s="13" t="e">
        <f>cost!I693*cost!$I$3*cost!$I$2/cost!$P$1</f>
        <v>#VALUE!</v>
      </c>
      <c r="J693" s="13" t="e">
        <f>cost!J693*cost!$J$3*cost!$J$2/cost!$P$1</f>
        <v>#VALUE!</v>
      </c>
      <c r="K693" s="13" t="e">
        <f>cost!K693*cost!$K$3/cost!$P$1</f>
        <v>#VALUE!</v>
      </c>
      <c r="L693" s="13" t="e">
        <f>cost!L693*cost!$L$3*cost!$L$2/cost!$P$1</f>
        <v>#VALUE!</v>
      </c>
    </row>
    <row r="694" spans="1:12" ht="72" x14ac:dyDescent="0.2">
      <c r="A694" s="34" t="s">
        <v>5290</v>
      </c>
      <c r="B694" s="15" t="s">
        <v>755</v>
      </c>
      <c r="C694" s="15" t="s">
        <v>2794</v>
      </c>
      <c r="D694" s="19"/>
      <c r="E694" s="20" t="e">
        <f>cost!E694*cost!$E$3*cost!$E$2/cost!$P$1</f>
        <v>#VALUE!</v>
      </c>
      <c r="F694" s="13" t="e">
        <f>(cost!F694*cost!$F$3/cost!$P$1)/2</f>
        <v>#VALUE!</v>
      </c>
      <c r="G694" s="13" t="e">
        <f>cost!G694*cost!$G$3*cost!$G$2/cost!$P$1+(cost!F694*cost!$F$3/cost!$P$1)/2</f>
        <v>#VALUE!</v>
      </c>
      <c r="H694" s="13" t="e">
        <f>cost!H694*cost!$H$3*cost!$H$2/cost!$P$1</f>
        <v>#VALUE!</v>
      </c>
      <c r="I694" s="13" t="e">
        <f>cost!I694*cost!$I$3*cost!$I$2/cost!$P$1</f>
        <v>#VALUE!</v>
      </c>
      <c r="J694" s="13" t="e">
        <f>cost!J694*cost!$J$3*cost!$J$2/cost!$P$1</f>
        <v>#VALUE!</v>
      </c>
      <c r="K694" s="13" t="e">
        <f>cost!K694*cost!$K$3/cost!$P$1</f>
        <v>#VALUE!</v>
      </c>
      <c r="L694" s="13" t="e">
        <f>cost!L694*cost!$L$3*cost!$L$2/cost!$P$1</f>
        <v>#VALUE!</v>
      </c>
    </row>
    <row r="695" spans="1:12" ht="90" x14ac:dyDescent="0.2">
      <c r="A695" s="34" t="s">
        <v>5291</v>
      </c>
      <c r="B695" s="15" t="s">
        <v>756</v>
      </c>
      <c r="C695" s="15" t="s">
        <v>2795</v>
      </c>
      <c r="D695" s="19"/>
      <c r="E695" s="20" t="e">
        <f>cost!E695*cost!$E$3*cost!$E$2/cost!$P$1</f>
        <v>#VALUE!</v>
      </c>
      <c r="F695" s="13" t="e">
        <f>(cost!F695*cost!$F$3/cost!$P$1)/2</f>
        <v>#VALUE!</v>
      </c>
      <c r="G695" s="13" t="e">
        <f>cost!G695*cost!$G$3*cost!$G$2/cost!$P$1+(cost!F695*cost!$F$3/cost!$P$1)/2</f>
        <v>#VALUE!</v>
      </c>
      <c r="H695" s="13" t="e">
        <f>cost!H695*cost!$H$3*cost!$H$2/cost!$P$1</f>
        <v>#VALUE!</v>
      </c>
      <c r="I695" s="13" t="e">
        <f>cost!I695*cost!$I$3*cost!$I$2/cost!$P$1</f>
        <v>#VALUE!</v>
      </c>
      <c r="J695" s="13" t="e">
        <f>cost!J695*cost!$J$3*cost!$J$2/cost!$P$1</f>
        <v>#VALUE!</v>
      </c>
      <c r="K695" s="13" t="e">
        <f>cost!K695*cost!$K$3/cost!$P$1</f>
        <v>#VALUE!</v>
      </c>
      <c r="L695" s="13" t="e">
        <f>cost!L695*cost!$L$3*cost!$L$2/cost!$P$1</f>
        <v>#VALUE!</v>
      </c>
    </row>
    <row r="696" spans="1:12" ht="72" x14ac:dyDescent="0.2">
      <c r="A696" s="35" t="s">
        <v>5292</v>
      </c>
      <c r="B696" s="15" t="s">
        <v>757</v>
      </c>
      <c r="C696" s="15" t="s">
        <v>2796</v>
      </c>
      <c r="D696" s="19"/>
      <c r="E696" s="20">
        <f>cost!E696*cost!$E$3*cost!$E$2/cost!$P$1</f>
        <v>113.5135135135135</v>
      </c>
      <c r="F696" s="13">
        <f>(cost!F696*cost!$F$3/cost!$P$1)/2</f>
        <v>1351.3513513513512</v>
      </c>
      <c r="G696" s="13">
        <f>cost!G696*cost!$G$3*cost!$G$2/cost!$P$1+(cost!F696*cost!$F$3/cost!$P$1)/2</f>
        <v>1487.5675675675675</v>
      </c>
      <c r="H696" s="13">
        <f>cost!H696*cost!$H$3*cost!$H$2/cost!$P$1</f>
        <v>0</v>
      </c>
      <c r="I696" s="13">
        <f>cost!I696*cost!$I$3*cost!$I$2/cost!$P$1</f>
        <v>0</v>
      </c>
      <c r="J696" s="13">
        <f>cost!J696*cost!$J$3*cost!$J$2/cost!$P$1</f>
        <v>0</v>
      </c>
      <c r="K696" s="13">
        <f>cost!K696*cost!$K$3/cost!$P$1</f>
        <v>0</v>
      </c>
      <c r="L696" s="13">
        <f>cost!L696*cost!$L$3*cost!$L$2/cost!$P$1</f>
        <v>0</v>
      </c>
    </row>
    <row r="697" spans="1:12" ht="54" x14ac:dyDescent="0.2">
      <c r="A697" s="35" t="s">
        <v>5293</v>
      </c>
      <c r="B697" s="15" t="s">
        <v>758</v>
      </c>
      <c r="C697" s="15" t="s">
        <v>2797</v>
      </c>
      <c r="D697" s="19"/>
      <c r="E697" s="20">
        <f>cost!E697*cost!$E$3*cost!$E$2/cost!$P$1</f>
        <v>113.5135135135135</v>
      </c>
      <c r="F697" s="13">
        <f>(cost!F697*cost!$F$3/cost!$P$1)/2</f>
        <v>1351.3513513513512</v>
      </c>
      <c r="G697" s="13">
        <f>cost!G697*cost!$G$3*cost!$G$2/cost!$P$1+(cost!F697*cost!$F$3/cost!$P$1)/2</f>
        <v>1487.5675675675675</v>
      </c>
      <c r="H697" s="13">
        <f>cost!H697*cost!$H$3*cost!$H$2/cost!$P$1</f>
        <v>0</v>
      </c>
      <c r="I697" s="13">
        <f>cost!I697*cost!$I$3*cost!$I$2/cost!$P$1</f>
        <v>0</v>
      </c>
      <c r="J697" s="13">
        <f>cost!J697*cost!$J$3*cost!$J$2/cost!$P$1</f>
        <v>0</v>
      </c>
      <c r="K697" s="13">
        <f>cost!K697*cost!$K$3/cost!$P$1</f>
        <v>0</v>
      </c>
      <c r="L697" s="13">
        <f>cost!L697*cost!$L$3*cost!$L$2/cost!$P$1</f>
        <v>0</v>
      </c>
    </row>
    <row r="698" spans="1:12" ht="18" x14ac:dyDescent="0.2">
      <c r="A698" s="34" t="s">
        <v>5294</v>
      </c>
      <c r="B698" s="15" t="s">
        <v>223</v>
      </c>
      <c r="C698" s="15" t="s">
        <v>223</v>
      </c>
      <c r="D698" s="19"/>
      <c r="E698" s="20" t="e">
        <f>cost!E698*cost!$E$3*cost!$E$2/cost!$P$1</f>
        <v>#VALUE!</v>
      </c>
      <c r="F698" s="13" t="e">
        <f>(cost!F698*cost!$F$3/cost!$P$1)/2</f>
        <v>#VALUE!</v>
      </c>
      <c r="G698" s="13" t="e">
        <f>cost!G698*cost!$G$3*cost!$G$2/cost!$P$1+(cost!F698*cost!$F$3/cost!$P$1)/2</f>
        <v>#VALUE!</v>
      </c>
      <c r="H698" s="13" t="e">
        <f>cost!H698*cost!$H$3*cost!$H$2/cost!$P$1</f>
        <v>#VALUE!</v>
      </c>
      <c r="I698" s="13" t="e">
        <f>cost!I698*cost!$I$3*cost!$I$2/cost!$P$1</f>
        <v>#VALUE!</v>
      </c>
      <c r="J698" s="13" t="e">
        <f>cost!J698*cost!$J$3*cost!$J$2/cost!$P$1</f>
        <v>#VALUE!</v>
      </c>
      <c r="K698" s="13" t="e">
        <f>cost!K698*cost!$K$3/cost!$P$1</f>
        <v>#VALUE!</v>
      </c>
      <c r="L698" s="13" t="e">
        <f>cost!L698*cost!$L$3*cost!$L$2/cost!$P$1</f>
        <v>#VALUE!</v>
      </c>
    </row>
    <row r="699" spans="1:12" ht="36" x14ac:dyDescent="0.2">
      <c r="A699" s="35" t="s">
        <v>5295</v>
      </c>
      <c r="B699" s="15" t="s">
        <v>90</v>
      </c>
      <c r="C699" s="15" t="s">
        <v>2798</v>
      </c>
      <c r="D699" s="19"/>
      <c r="E699" s="20">
        <f>cost!E699*cost!$E$3*cost!$E$2/cost!$P$1</f>
        <v>0</v>
      </c>
      <c r="F699" s="13">
        <f>(cost!F699*cost!$F$3/cost!$P$1)/2</f>
        <v>0</v>
      </c>
      <c r="G699" s="13">
        <f>cost!G699*cost!$G$3*cost!$G$2/cost!$P$1+(cost!F699*cost!$F$3/cost!$P$1)/2</f>
        <v>0</v>
      </c>
      <c r="H699" s="13">
        <f>cost!H699*cost!$H$3*cost!$H$2/cost!$P$1</f>
        <v>0</v>
      </c>
      <c r="I699" s="13">
        <f>cost!I699*cost!$I$3*cost!$I$2/cost!$P$1</f>
        <v>0</v>
      </c>
      <c r="J699" s="13">
        <f>cost!J699*cost!$J$3*cost!$J$2/cost!$P$1</f>
        <v>0</v>
      </c>
      <c r="K699" s="13">
        <f>cost!K699*cost!$K$3/cost!$P$1</f>
        <v>0</v>
      </c>
      <c r="L699" s="13">
        <f>cost!L699*cost!$L$3*cost!$L$2/cost!$P$1</f>
        <v>0</v>
      </c>
    </row>
    <row r="700" spans="1:12" ht="54" x14ac:dyDescent="0.2">
      <c r="A700" s="35" t="s">
        <v>5296</v>
      </c>
      <c r="B700" s="15" t="s">
        <v>125</v>
      </c>
      <c r="C700" s="15" t="s">
        <v>2799</v>
      </c>
      <c r="D700" s="19"/>
      <c r="E700" s="20">
        <f>cost!E700*cost!$E$3*cost!$E$2/cost!$P$1</f>
        <v>0</v>
      </c>
      <c r="F700" s="13">
        <f>(cost!F700*cost!$F$3/cost!$P$1)/2</f>
        <v>0</v>
      </c>
      <c r="G700" s="13">
        <f>cost!G700*cost!$G$3*cost!$G$2/cost!$P$1+(cost!F700*cost!$F$3/cost!$P$1)/2</f>
        <v>0</v>
      </c>
      <c r="H700" s="13">
        <f>cost!H700*cost!$H$3*cost!$H$2/cost!$P$1</f>
        <v>0</v>
      </c>
      <c r="I700" s="13">
        <f>cost!I700*cost!$I$3*cost!$I$2/cost!$P$1</f>
        <v>0</v>
      </c>
      <c r="J700" s="13">
        <f>cost!J700*cost!$J$3*cost!$J$2/cost!$P$1</f>
        <v>734.57999999999993</v>
      </c>
      <c r="K700" s="13">
        <f>cost!K700*cost!$K$3/cost!$P$1</f>
        <v>0</v>
      </c>
      <c r="L700" s="13">
        <f>cost!L700*cost!$L$3*cost!$L$2/cost!$P$1</f>
        <v>1103.3328479990571</v>
      </c>
    </row>
    <row r="701" spans="1:12" ht="144" x14ac:dyDescent="0.2">
      <c r="A701" s="34" t="s">
        <v>5297</v>
      </c>
      <c r="B701" s="15" t="s">
        <v>759</v>
      </c>
      <c r="C701" s="15" t="s">
        <v>2800</v>
      </c>
      <c r="D701" s="19"/>
      <c r="E701" s="20" t="e">
        <f>cost!E701*cost!$E$3*cost!$E$2/cost!$P$1</f>
        <v>#VALUE!</v>
      </c>
      <c r="F701" s="13" t="e">
        <f>(cost!F701*cost!$F$3/cost!$P$1)/2</f>
        <v>#VALUE!</v>
      </c>
      <c r="G701" s="13" t="e">
        <f>cost!G701*cost!$G$3*cost!$G$2/cost!$P$1+(cost!F701*cost!$F$3/cost!$P$1)/2</f>
        <v>#VALUE!</v>
      </c>
      <c r="H701" s="13" t="e">
        <f>cost!H701*cost!$H$3*cost!$H$2/cost!$P$1</f>
        <v>#VALUE!</v>
      </c>
      <c r="I701" s="13" t="e">
        <f>cost!I701*cost!$I$3*cost!$I$2/cost!$P$1</f>
        <v>#VALUE!</v>
      </c>
      <c r="J701" s="13" t="e">
        <f>cost!J701*cost!$J$3*cost!$J$2/cost!$P$1</f>
        <v>#VALUE!</v>
      </c>
      <c r="K701" s="13" t="e">
        <f>cost!K701*cost!$K$3/cost!$P$1</f>
        <v>#VALUE!</v>
      </c>
      <c r="L701" s="13" t="e">
        <f>cost!L701*cost!$L$3*cost!$L$2/cost!$P$1</f>
        <v>#VALUE!</v>
      </c>
    </row>
    <row r="702" spans="1:12" ht="144" x14ac:dyDescent="0.2">
      <c r="A702" s="34" t="s">
        <v>5298</v>
      </c>
      <c r="B702" s="15" t="s">
        <v>760</v>
      </c>
      <c r="C702" s="15" t="s">
        <v>2801</v>
      </c>
      <c r="D702" s="19"/>
      <c r="E702" s="20" t="e">
        <f>cost!E702*cost!$E$3*cost!$E$2/cost!$P$1</f>
        <v>#VALUE!</v>
      </c>
      <c r="F702" s="13" t="e">
        <f>(cost!F702*cost!$F$3/cost!$P$1)/2</f>
        <v>#VALUE!</v>
      </c>
      <c r="G702" s="13" t="e">
        <f>cost!G702*cost!$G$3*cost!$G$2/cost!$P$1+(cost!F702*cost!$F$3/cost!$P$1)/2</f>
        <v>#VALUE!</v>
      </c>
      <c r="H702" s="13" t="e">
        <f>cost!H702*cost!$H$3*cost!$H$2/cost!$P$1</f>
        <v>#VALUE!</v>
      </c>
      <c r="I702" s="13" t="e">
        <f>cost!I702*cost!$I$3*cost!$I$2/cost!$P$1</f>
        <v>#VALUE!</v>
      </c>
      <c r="J702" s="13" t="e">
        <f>cost!J702*cost!$J$3*cost!$J$2/cost!$P$1</f>
        <v>#VALUE!</v>
      </c>
      <c r="K702" s="13" t="e">
        <f>cost!K702*cost!$K$3/cost!$P$1</f>
        <v>#VALUE!</v>
      </c>
      <c r="L702" s="13" t="e">
        <f>cost!L702*cost!$L$3*cost!$L$2/cost!$P$1</f>
        <v>#VALUE!</v>
      </c>
    </row>
    <row r="703" spans="1:12" ht="126" x14ac:dyDescent="0.2">
      <c r="A703" s="34" t="s">
        <v>5299</v>
      </c>
      <c r="B703" s="15" t="s">
        <v>759</v>
      </c>
      <c r="C703" s="15" t="s">
        <v>2802</v>
      </c>
      <c r="D703" s="19"/>
      <c r="E703" s="20" t="e">
        <f>cost!E703*cost!$E$3*cost!$E$2/cost!$P$1</f>
        <v>#VALUE!</v>
      </c>
      <c r="F703" s="13" t="e">
        <f>(cost!F703*cost!$F$3/cost!$P$1)/2</f>
        <v>#VALUE!</v>
      </c>
      <c r="G703" s="13" t="e">
        <f>cost!G703*cost!$G$3*cost!$G$2/cost!$P$1+(cost!F703*cost!$F$3/cost!$P$1)/2</f>
        <v>#VALUE!</v>
      </c>
      <c r="H703" s="13" t="e">
        <f>cost!H703*cost!$H$3*cost!$H$2/cost!$P$1</f>
        <v>#VALUE!</v>
      </c>
      <c r="I703" s="13" t="e">
        <f>cost!I703*cost!$I$3*cost!$I$2/cost!$P$1</f>
        <v>#VALUE!</v>
      </c>
      <c r="J703" s="13" t="e">
        <f>cost!J703*cost!$J$3*cost!$J$2/cost!$P$1</f>
        <v>#VALUE!</v>
      </c>
      <c r="K703" s="13" t="e">
        <f>cost!K703*cost!$K$3/cost!$P$1</f>
        <v>#VALUE!</v>
      </c>
      <c r="L703" s="13" t="e">
        <f>cost!L703*cost!$L$3*cost!$L$2/cost!$P$1</f>
        <v>#VALUE!</v>
      </c>
    </row>
    <row r="704" spans="1:12" ht="126" x14ac:dyDescent="0.2">
      <c r="A704" s="34" t="s">
        <v>5300</v>
      </c>
      <c r="B704" s="15" t="s">
        <v>760</v>
      </c>
      <c r="C704" s="15" t="s">
        <v>2803</v>
      </c>
      <c r="D704" s="19"/>
      <c r="E704" s="20" t="e">
        <f>cost!E704*cost!$E$3*cost!$E$2/cost!$P$1</f>
        <v>#VALUE!</v>
      </c>
      <c r="F704" s="13" t="e">
        <f>(cost!F704*cost!$F$3/cost!$P$1)/2</f>
        <v>#VALUE!</v>
      </c>
      <c r="G704" s="13" t="e">
        <f>cost!G704*cost!$G$3*cost!$G$2/cost!$P$1+(cost!F704*cost!$F$3/cost!$P$1)/2</f>
        <v>#VALUE!</v>
      </c>
      <c r="H704" s="13" t="e">
        <f>cost!H704*cost!$H$3*cost!$H$2/cost!$P$1</f>
        <v>#VALUE!</v>
      </c>
      <c r="I704" s="13" t="e">
        <f>cost!I704*cost!$I$3*cost!$I$2/cost!$P$1</f>
        <v>#VALUE!</v>
      </c>
      <c r="J704" s="13" t="e">
        <f>cost!J704*cost!$J$3*cost!$J$2/cost!$P$1</f>
        <v>#VALUE!</v>
      </c>
      <c r="K704" s="13" t="e">
        <f>cost!K704*cost!$K$3/cost!$P$1</f>
        <v>#VALUE!</v>
      </c>
      <c r="L704" s="13" t="e">
        <f>cost!L704*cost!$L$3*cost!$L$2/cost!$P$1</f>
        <v>#VALUE!</v>
      </c>
    </row>
    <row r="705" spans="1:12" ht="162" x14ac:dyDescent="0.2">
      <c r="A705" s="34" t="s">
        <v>5301</v>
      </c>
      <c r="B705" s="15" t="s">
        <v>761</v>
      </c>
      <c r="C705" s="15" t="s">
        <v>2804</v>
      </c>
      <c r="D705" s="19"/>
      <c r="E705" s="20" t="e">
        <f>cost!E705*cost!$E$3*cost!$E$2/cost!$P$1</f>
        <v>#VALUE!</v>
      </c>
      <c r="F705" s="13" t="e">
        <f>(cost!F705*cost!$F$3/cost!$P$1)/2</f>
        <v>#VALUE!</v>
      </c>
      <c r="G705" s="13" t="e">
        <f>cost!G705*cost!$G$3*cost!$G$2/cost!$P$1+(cost!F705*cost!$F$3/cost!$P$1)/2</f>
        <v>#VALUE!</v>
      </c>
      <c r="H705" s="13" t="e">
        <f>cost!H705*cost!$H$3*cost!$H$2/cost!$P$1</f>
        <v>#VALUE!</v>
      </c>
      <c r="I705" s="13" t="e">
        <f>cost!I705*cost!$I$3*cost!$I$2/cost!$P$1</f>
        <v>#VALUE!</v>
      </c>
      <c r="J705" s="13" t="e">
        <f>cost!J705*cost!$J$3*cost!$J$2/cost!$P$1</f>
        <v>#VALUE!</v>
      </c>
      <c r="K705" s="13" t="e">
        <f>cost!K705*cost!$K$3/cost!$P$1</f>
        <v>#VALUE!</v>
      </c>
      <c r="L705" s="13" t="e">
        <f>cost!L705*cost!$L$3*cost!$L$2/cost!$P$1</f>
        <v>#VALUE!</v>
      </c>
    </row>
    <row r="706" spans="1:12" ht="36" x14ac:dyDescent="0.2">
      <c r="A706" s="34" t="s">
        <v>5302</v>
      </c>
      <c r="B706" s="15" t="s">
        <v>762</v>
      </c>
      <c r="C706" s="15" t="s">
        <v>2805</v>
      </c>
      <c r="D706" s="19"/>
      <c r="E706" s="20" t="e">
        <f>cost!E706*cost!$E$3*cost!$E$2/cost!$P$1</f>
        <v>#VALUE!</v>
      </c>
      <c r="F706" s="13" t="e">
        <f>(cost!F706*cost!$F$3/cost!$P$1)/2</f>
        <v>#VALUE!</v>
      </c>
      <c r="G706" s="13" t="e">
        <f>cost!G706*cost!$G$3*cost!$G$2/cost!$P$1+(cost!F706*cost!$F$3/cost!$P$1)/2</f>
        <v>#VALUE!</v>
      </c>
      <c r="H706" s="13" t="e">
        <f>cost!H706*cost!$H$3*cost!$H$2/cost!$P$1</f>
        <v>#VALUE!</v>
      </c>
      <c r="I706" s="13" t="e">
        <f>cost!I706*cost!$I$3*cost!$I$2/cost!$P$1</f>
        <v>#VALUE!</v>
      </c>
      <c r="J706" s="13" t="e">
        <f>cost!J706*cost!$J$3*cost!$J$2/cost!$P$1</f>
        <v>#VALUE!</v>
      </c>
      <c r="K706" s="13" t="e">
        <f>cost!K706*cost!$K$3/cost!$P$1</f>
        <v>#VALUE!</v>
      </c>
      <c r="L706" s="13" t="e">
        <f>cost!L706*cost!$L$3*cost!$L$2/cost!$P$1</f>
        <v>#VALUE!</v>
      </c>
    </row>
    <row r="707" spans="1:12" ht="18" x14ac:dyDescent="0.2">
      <c r="A707" s="34" t="s">
        <v>5303</v>
      </c>
      <c r="B707" s="15" t="s">
        <v>763</v>
      </c>
      <c r="C707" s="15" t="s">
        <v>2806</v>
      </c>
      <c r="D707" s="19"/>
      <c r="E707" s="20" t="e">
        <f>cost!E707*cost!$E$3*cost!$E$2/cost!$P$1</f>
        <v>#VALUE!</v>
      </c>
      <c r="F707" s="13" t="e">
        <f>(cost!F707*cost!$F$3/cost!$P$1)/2</f>
        <v>#VALUE!</v>
      </c>
      <c r="G707" s="13" t="e">
        <f>cost!G707*cost!$G$3*cost!$G$2/cost!$P$1+(cost!F707*cost!$F$3/cost!$P$1)/2</f>
        <v>#VALUE!</v>
      </c>
      <c r="H707" s="13" t="e">
        <f>cost!H707*cost!$H$3*cost!$H$2/cost!$P$1</f>
        <v>#VALUE!</v>
      </c>
      <c r="I707" s="13" t="e">
        <f>cost!I707*cost!$I$3*cost!$I$2/cost!$P$1</f>
        <v>#VALUE!</v>
      </c>
      <c r="J707" s="13" t="e">
        <f>cost!J707*cost!$J$3*cost!$J$2/cost!$P$1</f>
        <v>#VALUE!</v>
      </c>
      <c r="K707" s="13" t="e">
        <f>cost!K707*cost!$K$3/cost!$P$1</f>
        <v>#VALUE!</v>
      </c>
      <c r="L707" s="13" t="e">
        <f>cost!L707*cost!$L$3*cost!$L$2/cost!$P$1</f>
        <v>#VALUE!</v>
      </c>
    </row>
    <row r="708" spans="1:12" ht="54" x14ac:dyDescent="0.2">
      <c r="A708" s="34" t="s">
        <v>5304</v>
      </c>
      <c r="B708" s="15" t="s">
        <v>764</v>
      </c>
      <c r="C708" s="15" t="s">
        <v>2807</v>
      </c>
      <c r="D708" s="19"/>
      <c r="E708" s="20" t="e">
        <f>cost!E708*cost!$E$3*cost!$E$2/cost!$P$1</f>
        <v>#VALUE!</v>
      </c>
      <c r="F708" s="13" t="e">
        <f>(cost!F708*cost!$F$3/cost!$P$1)/2</f>
        <v>#VALUE!</v>
      </c>
      <c r="G708" s="13" t="e">
        <f>cost!G708*cost!$G$3*cost!$G$2/cost!$P$1+(cost!F708*cost!$F$3/cost!$P$1)/2</f>
        <v>#VALUE!</v>
      </c>
      <c r="H708" s="13" t="e">
        <f>cost!H708*cost!$H$3*cost!$H$2/cost!$P$1</f>
        <v>#VALUE!</v>
      </c>
      <c r="I708" s="13" t="e">
        <f>cost!I708*cost!$I$3*cost!$I$2/cost!$P$1</f>
        <v>#VALUE!</v>
      </c>
      <c r="J708" s="13" t="e">
        <f>cost!J708*cost!$J$3*cost!$J$2/cost!$P$1</f>
        <v>#VALUE!</v>
      </c>
      <c r="K708" s="13" t="e">
        <f>cost!K708*cost!$K$3/cost!$P$1</f>
        <v>#VALUE!</v>
      </c>
      <c r="L708" s="13" t="e">
        <f>cost!L708*cost!$L$3*cost!$L$2/cost!$P$1</f>
        <v>#VALUE!</v>
      </c>
    </row>
    <row r="709" spans="1:12" ht="270" x14ac:dyDescent="0.2">
      <c r="A709" s="34" t="s">
        <v>5305</v>
      </c>
      <c r="B709" s="15" t="s">
        <v>765</v>
      </c>
      <c r="C709" s="15" t="s">
        <v>2808</v>
      </c>
      <c r="D709" s="19"/>
      <c r="E709" s="20" t="e">
        <f>cost!E709*cost!$E$3*cost!$E$2/cost!$P$1</f>
        <v>#VALUE!</v>
      </c>
      <c r="F709" s="13" t="e">
        <f>(cost!F709*cost!$F$3/cost!$P$1)/2</f>
        <v>#VALUE!</v>
      </c>
      <c r="G709" s="13" t="e">
        <f>cost!G709*cost!$G$3*cost!$G$2/cost!$P$1+(cost!F709*cost!$F$3/cost!$P$1)/2</f>
        <v>#VALUE!</v>
      </c>
      <c r="H709" s="13" t="e">
        <f>cost!H709*cost!$H$3*cost!$H$2/cost!$P$1</f>
        <v>#VALUE!</v>
      </c>
      <c r="I709" s="13" t="e">
        <f>cost!I709*cost!$I$3*cost!$I$2/cost!$P$1</f>
        <v>#VALUE!</v>
      </c>
      <c r="J709" s="13" t="e">
        <f>cost!J709*cost!$J$3*cost!$J$2/cost!$P$1</f>
        <v>#VALUE!</v>
      </c>
      <c r="K709" s="13" t="e">
        <f>cost!K709*cost!$K$3/cost!$P$1</f>
        <v>#VALUE!</v>
      </c>
      <c r="L709" s="13" t="e">
        <f>cost!L709*cost!$L$3*cost!$L$2/cost!$P$1</f>
        <v>#VALUE!</v>
      </c>
    </row>
    <row r="710" spans="1:12" ht="162" x14ac:dyDescent="0.2">
      <c r="A710" s="34" t="s">
        <v>5306</v>
      </c>
      <c r="B710" s="15" t="s">
        <v>766</v>
      </c>
      <c r="C710" s="15" t="s">
        <v>2809</v>
      </c>
      <c r="D710" s="19"/>
      <c r="E710" s="20" t="e">
        <f>cost!E710*cost!$E$3*cost!$E$2/cost!$P$1</f>
        <v>#VALUE!</v>
      </c>
      <c r="F710" s="13" t="e">
        <f>(cost!F710*cost!$F$3/cost!$P$1)/2</f>
        <v>#VALUE!</v>
      </c>
      <c r="G710" s="13" t="e">
        <f>cost!G710*cost!$G$3*cost!$G$2/cost!$P$1+(cost!F710*cost!$F$3/cost!$P$1)/2</f>
        <v>#VALUE!</v>
      </c>
      <c r="H710" s="13" t="e">
        <f>cost!H710*cost!$H$3*cost!$H$2/cost!$P$1</f>
        <v>#VALUE!</v>
      </c>
      <c r="I710" s="13" t="e">
        <f>cost!I710*cost!$I$3*cost!$I$2/cost!$P$1</f>
        <v>#VALUE!</v>
      </c>
      <c r="J710" s="13" t="e">
        <f>cost!J710*cost!$J$3*cost!$J$2/cost!$P$1</f>
        <v>#VALUE!</v>
      </c>
      <c r="K710" s="13" t="e">
        <f>cost!K710*cost!$K$3/cost!$P$1</f>
        <v>#VALUE!</v>
      </c>
      <c r="L710" s="13" t="e">
        <f>cost!L710*cost!$L$3*cost!$L$2/cost!$P$1</f>
        <v>#VALUE!</v>
      </c>
    </row>
    <row r="711" spans="1:12" ht="180" x14ac:dyDescent="0.2">
      <c r="A711" s="34" t="s">
        <v>5307</v>
      </c>
      <c r="B711" s="15" t="s">
        <v>767</v>
      </c>
      <c r="C711" s="15" t="s">
        <v>2810</v>
      </c>
      <c r="D711" s="19"/>
      <c r="E711" s="20">
        <f>cost!E711*cost!$E$3*cost!$E$2/cost!$P$1</f>
        <v>0</v>
      </c>
      <c r="F711" s="13">
        <f>(cost!F711*cost!$F$3/cost!$P$1)/2</f>
        <v>0</v>
      </c>
      <c r="G711" s="13">
        <f>cost!G711*cost!$G$3*cost!$G$2/cost!$P$1+(cost!F711*cost!$F$3/cost!$P$1)/2</f>
        <v>0</v>
      </c>
      <c r="H711" s="13">
        <f>cost!H711*cost!$H$3*cost!$H$2/cost!$P$1</f>
        <v>32.972972972972968</v>
      </c>
      <c r="I711" s="13">
        <f>cost!I711*cost!$I$3*cost!$I$2/cost!$P$1</f>
        <v>0</v>
      </c>
      <c r="J711" s="13">
        <f>cost!J711*cost!$J$3*cost!$J$2/cost!$P$1</f>
        <v>3.2760000000000002</v>
      </c>
      <c r="K711" s="13">
        <f>cost!K711*cost!$K$3/cost!$P$1</f>
        <v>702.60750000000007</v>
      </c>
      <c r="L711" s="13">
        <f>cost!L711*cost!$L$3*cost!$L$2/cost!$P$1</f>
        <v>873.6</v>
      </c>
    </row>
    <row r="712" spans="1:12" ht="162" x14ac:dyDescent="0.2">
      <c r="A712" s="35" t="s">
        <v>5308</v>
      </c>
      <c r="B712" s="15" t="s">
        <v>768</v>
      </c>
      <c r="C712" s="15" t="s">
        <v>2811</v>
      </c>
      <c r="D712" s="19"/>
      <c r="E712" s="20" t="e">
        <f>cost!E712*cost!$E$3*cost!$E$2/cost!$P$1</f>
        <v>#VALUE!</v>
      </c>
      <c r="F712" s="13" t="e">
        <f>(cost!F712*cost!$F$3/cost!$P$1)/2</f>
        <v>#VALUE!</v>
      </c>
      <c r="G712" s="13" t="e">
        <f>cost!G712*cost!$G$3*cost!$G$2/cost!$P$1+(cost!F712*cost!$F$3/cost!$P$1)/2</f>
        <v>#VALUE!</v>
      </c>
      <c r="H712" s="13" t="e">
        <f>cost!H712*cost!$H$3*cost!$H$2/cost!$P$1</f>
        <v>#VALUE!</v>
      </c>
      <c r="I712" s="13" t="e">
        <f>cost!I712*cost!$I$3*cost!$I$2/cost!$P$1</f>
        <v>#VALUE!</v>
      </c>
      <c r="J712" s="13" t="e">
        <f>cost!J712*cost!$J$3*cost!$J$2/cost!$P$1</f>
        <v>#VALUE!</v>
      </c>
      <c r="K712" s="13" t="e">
        <f>cost!K712*cost!$K$3/cost!$P$1</f>
        <v>#VALUE!</v>
      </c>
      <c r="L712" s="13" t="e">
        <f>cost!L712*cost!$L$3*cost!$L$2/cost!$P$1</f>
        <v>#VALUE!</v>
      </c>
    </row>
    <row r="713" spans="1:12" ht="126" x14ac:dyDescent="0.2">
      <c r="A713" s="35" t="s">
        <v>5309</v>
      </c>
      <c r="B713" s="15" t="s">
        <v>769</v>
      </c>
      <c r="C713" s="15" t="s">
        <v>2812</v>
      </c>
      <c r="D713" s="19"/>
      <c r="E713" s="20" t="e">
        <f>cost!E713*cost!$E$3*cost!$E$2/cost!$P$1</f>
        <v>#VALUE!</v>
      </c>
      <c r="F713" s="13" t="e">
        <f>(cost!F713*cost!$F$3/cost!$P$1)/2</f>
        <v>#VALUE!</v>
      </c>
      <c r="G713" s="13" t="e">
        <f>cost!G713*cost!$G$3*cost!$G$2/cost!$P$1+(cost!F713*cost!$F$3/cost!$P$1)/2</f>
        <v>#VALUE!</v>
      </c>
      <c r="H713" s="13" t="e">
        <f>cost!H713*cost!$H$3*cost!$H$2/cost!$P$1</f>
        <v>#VALUE!</v>
      </c>
      <c r="I713" s="13" t="e">
        <f>cost!I713*cost!$I$3*cost!$I$2/cost!$P$1</f>
        <v>#VALUE!</v>
      </c>
      <c r="J713" s="13" t="e">
        <f>cost!J713*cost!$J$3*cost!$J$2/cost!$P$1</f>
        <v>#VALUE!</v>
      </c>
      <c r="K713" s="13" t="e">
        <f>cost!K713*cost!$K$3/cost!$P$1</f>
        <v>#VALUE!</v>
      </c>
      <c r="L713" s="13" t="e">
        <f>cost!L713*cost!$L$3*cost!$L$2/cost!$P$1</f>
        <v>#VALUE!</v>
      </c>
    </row>
    <row r="714" spans="1:12" ht="126" x14ac:dyDescent="0.2">
      <c r="A714" s="34" t="s">
        <v>5310</v>
      </c>
      <c r="B714" s="15" t="s">
        <v>770</v>
      </c>
      <c r="C714" s="15" t="s">
        <v>2813</v>
      </c>
      <c r="D714" s="19"/>
      <c r="E714" s="20" t="e">
        <f>cost!E714*cost!$E$3*cost!$E$2/cost!$P$1</f>
        <v>#VALUE!</v>
      </c>
      <c r="F714" s="13" t="e">
        <f>(cost!F714*cost!$F$3/cost!$P$1)/2</f>
        <v>#VALUE!</v>
      </c>
      <c r="G714" s="13" t="e">
        <f>cost!G714*cost!$G$3*cost!$G$2/cost!$P$1+(cost!F714*cost!$F$3/cost!$P$1)/2</f>
        <v>#VALUE!</v>
      </c>
      <c r="H714" s="13" t="e">
        <f>cost!H714*cost!$H$3*cost!$H$2/cost!$P$1</f>
        <v>#VALUE!</v>
      </c>
      <c r="I714" s="13" t="e">
        <f>cost!I714*cost!$I$3*cost!$I$2/cost!$P$1</f>
        <v>#VALUE!</v>
      </c>
      <c r="J714" s="13" t="e">
        <f>cost!J714*cost!$J$3*cost!$J$2/cost!$P$1</f>
        <v>#VALUE!</v>
      </c>
      <c r="K714" s="13" t="e">
        <f>cost!K714*cost!$K$3/cost!$P$1</f>
        <v>#VALUE!</v>
      </c>
      <c r="L714" s="13" t="e">
        <f>cost!L714*cost!$L$3*cost!$L$2/cost!$P$1</f>
        <v>#VALUE!</v>
      </c>
    </row>
    <row r="715" spans="1:12" ht="72" x14ac:dyDescent="0.2">
      <c r="A715" s="34" t="s">
        <v>5311</v>
      </c>
      <c r="B715" s="15" t="s">
        <v>771</v>
      </c>
      <c r="C715" s="15" t="s">
        <v>2814</v>
      </c>
      <c r="D715" s="19"/>
      <c r="E715" s="20" t="e">
        <f>cost!E715*cost!$E$3*cost!$E$2/cost!$P$1</f>
        <v>#VALUE!</v>
      </c>
      <c r="F715" s="13" t="e">
        <f>(cost!F715*cost!$F$3/cost!$P$1)/2</f>
        <v>#VALUE!</v>
      </c>
      <c r="G715" s="13" t="e">
        <f>cost!G715*cost!$G$3*cost!$G$2/cost!$P$1+(cost!F715*cost!$F$3/cost!$P$1)/2</f>
        <v>#VALUE!</v>
      </c>
      <c r="H715" s="13" t="e">
        <f>cost!H715*cost!$H$3*cost!$H$2/cost!$P$1</f>
        <v>#VALUE!</v>
      </c>
      <c r="I715" s="13" t="e">
        <f>cost!I715*cost!$I$3*cost!$I$2/cost!$P$1</f>
        <v>#VALUE!</v>
      </c>
      <c r="J715" s="13" t="e">
        <f>cost!J715*cost!$J$3*cost!$J$2/cost!$P$1</f>
        <v>#VALUE!</v>
      </c>
      <c r="K715" s="13" t="e">
        <f>cost!K715*cost!$K$3/cost!$P$1</f>
        <v>#VALUE!</v>
      </c>
      <c r="L715" s="13" t="e">
        <f>cost!L715*cost!$L$3*cost!$L$2/cost!$P$1</f>
        <v>#VALUE!</v>
      </c>
    </row>
    <row r="716" spans="1:12" ht="36" x14ac:dyDescent="0.2">
      <c r="A716" s="34" t="s">
        <v>5312</v>
      </c>
      <c r="B716" s="15" t="s">
        <v>772</v>
      </c>
      <c r="C716" s="15" t="s">
        <v>2815</v>
      </c>
      <c r="D716" s="19"/>
      <c r="E716" s="20" t="e">
        <f>cost!E716*cost!$E$3*cost!$E$2/cost!$P$1</f>
        <v>#VALUE!</v>
      </c>
      <c r="F716" s="13" t="e">
        <f>(cost!F716*cost!$F$3/cost!$P$1)/2</f>
        <v>#VALUE!</v>
      </c>
      <c r="G716" s="13" t="e">
        <f>cost!G716*cost!$G$3*cost!$G$2/cost!$P$1+(cost!F716*cost!$F$3/cost!$P$1)/2</f>
        <v>#VALUE!</v>
      </c>
      <c r="H716" s="13" t="e">
        <f>cost!H716*cost!$H$3*cost!$H$2/cost!$P$1</f>
        <v>#VALUE!</v>
      </c>
      <c r="I716" s="13" t="e">
        <f>cost!I716*cost!$I$3*cost!$I$2/cost!$P$1</f>
        <v>#VALUE!</v>
      </c>
      <c r="J716" s="13" t="e">
        <f>cost!J716*cost!$J$3*cost!$J$2/cost!$P$1</f>
        <v>#VALUE!</v>
      </c>
      <c r="K716" s="13" t="e">
        <f>cost!K716*cost!$K$3/cost!$P$1</f>
        <v>#VALUE!</v>
      </c>
      <c r="L716" s="13" t="e">
        <f>cost!L716*cost!$L$3*cost!$L$2/cost!$P$1</f>
        <v>#VALUE!</v>
      </c>
    </row>
    <row r="717" spans="1:12" ht="54" x14ac:dyDescent="0.2">
      <c r="A717" s="35" t="s">
        <v>5313</v>
      </c>
      <c r="B717" s="15" t="s">
        <v>773</v>
      </c>
      <c r="C717" s="15" t="s">
        <v>2816</v>
      </c>
      <c r="D717" s="19"/>
      <c r="E717" s="20">
        <f>cost!E717*cost!$E$3*cost!$E$2/cost!$P$1</f>
        <v>0</v>
      </c>
      <c r="F717" s="13">
        <f>(cost!F717*cost!$F$3/cost!$P$1)/2</f>
        <v>0</v>
      </c>
      <c r="G717" s="13">
        <f>cost!G717*cost!$G$3*cost!$G$2/cost!$P$1+(cost!F717*cost!$F$3/cost!$P$1)/2</f>
        <v>0</v>
      </c>
      <c r="H717" s="13">
        <f>cost!H717*cost!$H$3*cost!$H$2/cost!$P$1</f>
        <v>0</v>
      </c>
      <c r="I717" s="13">
        <f>cost!I717*cost!$I$3*cost!$I$2/cost!$P$1</f>
        <v>2043.2432432432431</v>
      </c>
      <c r="J717" s="13">
        <f>cost!J717*cost!$J$3*cost!$J$2/cost!$P$1</f>
        <v>0</v>
      </c>
      <c r="K717" s="13">
        <f>cost!K717*cost!$K$3/cost!$P$1</f>
        <v>0</v>
      </c>
      <c r="L717" s="13">
        <f>cost!L717*cost!$L$3*cost!$L$2/cost!$P$1</f>
        <v>0</v>
      </c>
    </row>
    <row r="718" spans="1:12" ht="54" x14ac:dyDescent="0.2">
      <c r="A718" s="35" t="s">
        <v>5314</v>
      </c>
      <c r="B718" s="15" t="s">
        <v>774</v>
      </c>
      <c r="C718" s="15" t="s">
        <v>2817</v>
      </c>
      <c r="D718" s="19"/>
      <c r="E718" s="20" t="e">
        <f>cost!E718*cost!$E$3*cost!$E$2/cost!$P$1</f>
        <v>#VALUE!</v>
      </c>
      <c r="F718" s="13" t="e">
        <f>(cost!F718*cost!$F$3/cost!$P$1)/2</f>
        <v>#VALUE!</v>
      </c>
      <c r="G718" s="13" t="e">
        <f>cost!G718*cost!$G$3*cost!$G$2/cost!$P$1+(cost!F718*cost!$F$3/cost!$P$1)/2</f>
        <v>#VALUE!</v>
      </c>
      <c r="H718" s="13" t="e">
        <f>cost!H718*cost!$H$3*cost!$H$2/cost!$P$1</f>
        <v>#VALUE!</v>
      </c>
      <c r="I718" s="13" t="e">
        <f>cost!I718*cost!$I$3*cost!$I$2/cost!$P$1</f>
        <v>#VALUE!</v>
      </c>
      <c r="J718" s="13" t="e">
        <f>cost!J718*cost!$J$3*cost!$J$2/cost!$P$1</f>
        <v>#VALUE!</v>
      </c>
      <c r="K718" s="13" t="e">
        <f>cost!K718*cost!$K$3/cost!$P$1</f>
        <v>#VALUE!</v>
      </c>
      <c r="L718" s="13" t="e">
        <f>cost!L718*cost!$L$3*cost!$L$2/cost!$P$1</f>
        <v>#VALUE!</v>
      </c>
    </row>
    <row r="719" spans="1:12" ht="54" x14ac:dyDescent="0.2">
      <c r="A719" s="35" t="s">
        <v>5315</v>
      </c>
      <c r="B719" s="15" t="s">
        <v>775</v>
      </c>
      <c r="C719" s="15" t="s">
        <v>2818</v>
      </c>
      <c r="D719" s="19"/>
      <c r="E719" s="20">
        <f>cost!E719*cost!$E$3*cost!$E$2/cost!$P$1</f>
        <v>0</v>
      </c>
      <c r="F719" s="13">
        <f>(cost!F719*cost!$F$3/cost!$P$1)/2</f>
        <v>0</v>
      </c>
      <c r="G719" s="13">
        <f>cost!G719*cost!$G$3*cost!$G$2/cost!$P$1+(cost!F719*cost!$F$3/cost!$P$1)/2</f>
        <v>0</v>
      </c>
      <c r="H719" s="13">
        <f>cost!H719*cost!$H$3*cost!$H$2/cost!$P$1</f>
        <v>0</v>
      </c>
      <c r="I719" s="13">
        <f>cost!I719*cost!$I$3*cost!$I$2/cost!$P$1</f>
        <v>68.108108108108098</v>
      </c>
      <c r="J719" s="13">
        <f>cost!J719*cost!$J$3*cost!$J$2/cost!$P$1</f>
        <v>0</v>
      </c>
      <c r="K719" s="13">
        <f>cost!K719*cost!$K$3/cost!$P$1</f>
        <v>0</v>
      </c>
      <c r="L719" s="13">
        <f>cost!L719*cost!$L$3*cost!$L$2/cost!$P$1</f>
        <v>0</v>
      </c>
    </row>
    <row r="720" spans="1:12" ht="54" x14ac:dyDescent="0.2">
      <c r="A720" s="35" t="s">
        <v>5316</v>
      </c>
      <c r="B720" s="15" t="s">
        <v>776</v>
      </c>
      <c r="C720" s="15" t="s">
        <v>2819</v>
      </c>
      <c r="D720" s="19"/>
      <c r="E720" s="20" t="e">
        <f>cost!E720*cost!$E$3*cost!$E$2/cost!$P$1</f>
        <v>#VALUE!</v>
      </c>
      <c r="F720" s="13" t="e">
        <f>(cost!F720*cost!$F$3/cost!$P$1)/2</f>
        <v>#VALUE!</v>
      </c>
      <c r="G720" s="13" t="e">
        <f>cost!G720*cost!$G$3*cost!$G$2/cost!$P$1+(cost!F720*cost!$F$3/cost!$P$1)/2</f>
        <v>#VALUE!</v>
      </c>
      <c r="H720" s="13" t="e">
        <f>cost!H720*cost!$H$3*cost!$H$2/cost!$P$1</f>
        <v>#VALUE!</v>
      </c>
      <c r="I720" s="13" t="e">
        <f>cost!I720*cost!$I$3*cost!$I$2/cost!$P$1</f>
        <v>#VALUE!</v>
      </c>
      <c r="J720" s="13" t="e">
        <f>cost!J720*cost!$J$3*cost!$J$2/cost!$P$1</f>
        <v>#VALUE!</v>
      </c>
      <c r="K720" s="13" t="e">
        <f>cost!K720*cost!$K$3/cost!$P$1</f>
        <v>#VALUE!</v>
      </c>
      <c r="L720" s="13" t="e">
        <f>cost!L720*cost!$L$3*cost!$L$2/cost!$P$1</f>
        <v>#VALUE!</v>
      </c>
    </row>
    <row r="721" spans="1:12" ht="72" x14ac:dyDescent="0.2">
      <c r="A721" s="35" t="s">
        <v>5317</v>
      </c>
      <c r="B721" s="15" t="s">
        <v>777</v>
      </c>
      <c r="C721" s="15" t="s">
        <v>2820</v>
      </c>
      <c r="D721" s="19"/>
      <c r="E721" s="20">
        <f>cost!E721*cost!$E$3*cost!$E$2/cost!$P$1</f>
        <v>0</v>
      </c>
      <c r="F721" s="13">
        <f>(cost!F721*cost!$F$3/cost!$P$1)/2</f>
        <v>0</v>
      </c>
      <c r="G721" s="13">
        <f>cost!G721*cost!$G$3*cost!$G$2/cost!$P$1+(cost!F721*cost!$F$3/cost!$P$1)/2</f>
        <v>0</v>
      </c>
      <c r="H721" s="13">
        <f>cost!H721*cost!$H$3*cost!$H$2/cost!$P$1</f>
        <v>0</v>
      </c>
      <c r="I721" s="13">
        <f>cost!I721*cost!$I$3*cost!$I$2/cost!$P$1</f>
        <v>68.108108108108098</v>
      </c>
      <c r="J721" s="13">
        <f>cost!J721*cost!$J$3*cost!$J$2/cost!$P$1</f>
        <v>0</v>
      </c>
      <c r="K721" s="13">
        <f>cost!K721*cost!$K$3/cost!$P$1</f>
        <v>0</v>
      </c>
      <c r="L721" s="13">
        <f>cost!L721*cost!$L$3*cost!$L$2/cost!$P$1</f>
        <v>0</v>
      </c>
    </row>
    <row r="722" spans="1:12" ht="162" x14ac:dyDescent="0.2">
      <c r="A722" s="35" t="s">
        <v>5318</v>
      </c>
      <c r="B722" s="15" t="s">
        <v>778</v>
      </c>
      <c r="C722" s="15" t="s">
        <v>2821</v>
      </c>
      <c r="D722" s="19"/>
      <c r="E722" s="20" t="e">
        <f>cost!E722*cost!$E$3*cost!$E$2/cost!$P$1</f>
        <v>#VALUE!</v>
      </c>
      <c r="F722" s="13" t="e">
        <f>(cost!F722*cost!$F$3/cost!$P$1)/2</f>
        <v>#VALUE!</v>
      </c>
      <c r="G722" s="13" t="e">
        <f>cost!G722*cost!$G$3*cost!$G$2/cost!$P$1+(cost!F722*cost!$F$3/cost!$P$1)/2</f>
        <v>#VALUE!</v>
      </c>
      <c r="H722" s="13" t="e">
        <f>cost!H722*cost!$H$3*cost!$H$2/cost!$P$1</f>
        <v>#VALUE!</v>
      </c>
      <c r="I722" s="13" t="e">
        <f>cost!I722*cost!$I$3*cost!$I$2/cost!$P$1</f>
        <v>#VALUE!</v>
      </c>
      <c r="J722" s="13" t="e">
        <f>cost!J722*cost!$J$3*cost!$J$2/cost!$P$1</f>
        <v>#VALUE!</v>
      </c>
      <c r="K722" s="13" t="e">
        <f>cost!K722*cost!$K$3/cost!$P$1</f>
        <v>#VALUE!</v>
      </c>
      <c r="L722" s="13" t="e">
        <f>cost!L722*cost!$L$3*cost!$L$2/cost!$P$1</f>
        <v>#VALUE!</v>
      </c>
    </row>
    <row r="723" spans="1:12" ht="54" x14ac:dyDescent="0.2">
      <c r="A723" s="34" t="s">
        <v>5319</v>
      </c>
      <c r="B723" s="15" t="s">
        <v>779</v>
      </c>
      <c r="C723" s="15" t="s">
        <v>2822</v>
      </c>
      <c r="D723" s="19"/>
      <c r="E723" s="20" t="e">
        <f>cost!E723*cost!$E$3*cost!$E$2/cost!$P$1</f>
        <v>#VALUE!</v>
      </c>
      <c r="F723" s="13" t="e">
        <f>(cost!F723*cost!$F$3/cost!$P$1)/2</f>
        <v>#VALUE!</v>
      </c>
      <c r="G723" s="13" t="e">
        <f>cost!G723*cost!$G$3*cost!$G$2/cost!$P$1+(cost!F723*cost!$F$3/cost!$P$1)/2</f>
        <v>#VALUE!</v>
      </c>
      <c r="H723" s="13" t="e">
        <f>cost!H723*cost!$H$3*cost!$H$2/cost!$P$1</f>
        <v>#VALUE!</v>
      </c>
      <c r="I723" s="13" t="e">
        <f>cost!I723*cost!$I$3*cost!$I$2/cost!$P$1</f>
        <v>#VALUE!</v>
      </c>
      <c r="J723" s="13" t="e">
        <f>cost!J723*cost!$J$3*cost!$J$2/cost!$P$1</f>
        <v>#VALUE!</v>
      </c>
      <c r="K723" s="13" t="e">
        <f>cost!K723*cost!$K$3/cost!$P$1</f>
        <v>#VALUE!</v>
      </c>
      <c r="L723" s="13" t="e">
        <f>cost!L723*cost!$L$3*cost!$L$2/cost!$P$1</f>
        <v>#VALUE!</v>
      </c>
    </row>
    <row r="724" spans="1:12" ht="126" x14ac:dyDescent="0.2">
      <c r="A724" s="34" t="s">
        <v>5320</v>
      </c>
      <c r="B724" s="15" t="s">
        <v>780</v>
      </c>
      <c r="C724" s="15" t="s">
        <v>2823</v>
      </c>
      <c r="D724" s="19"/>
      <c r="E724" s="20" t="e">
        <f>cost!E724*cost!$E$3*cost!$E$2/cost!$P$1</f>
        <v>#VALUE!</v>
      </c>
      <c r="F724" s="13" t="e">
        <f>(cost!F724*cost!$F$3/cost!$P$1)/2</f>
        <v>#VALUE!</v>
      </c>
      <c r="G724" s="13" t="e">
        <f>cost!G724*cost!$G$3*cost!$G$2/cost!$P$1+(cost!F724*cost!$F$3/cost!$P$1)/2</f>
        <v>#VALUE!</v>
      </c>
      <c r="H724" s="13" t="e">
        <f>cost!H724*cost!$H$3*cost!$H$2/cost!$P$1</f>
        <v>#VALUE!</v>
      </c>
      <c r="I724" s="13" t="e">
        <f>cost!I724*cost!$I$3*cost!$I$2/cost!$P$1</f>
        <v>#VALUE!</v>
      </c>
      <c r="J724" s="13" t="e">
        <f>cost!J724*cost!$J$3*cost!$J$2/cost!$P$1</f>
        <v>#VALUE!</v>
      </c>
      <c r="K724" s="13" t="e">
        <f>cost!K724*cost!$K$3/cost!$P$1</f>
        <v>#VALUE!</v>
      </c>
      <c r="L724" s="13" t="e">
        <f>cost!L724*cost!$L$3*cost!$L$2/cost!$P$1</f>
        <v>#VALUE!</v>
      </c>
    </row>
    <row r="725" spans="1:12" ht="108" x14ac:dyDescent="0.2">
      <c r="A725" s="34" t="s">
        <v>5321</v>
      </c>
      <c r="B725" s="15" t="s">
        <v>781</v>
      </c>
      <c r="C725" s="15" t="s">
        <v>2824</v>
      </c>
      <c r="D725" s="19"/>
      <c r="E725" s="20" t="e">
        <f>cost!E725*cost!$E$3*cost!$E$2/cost!$P$1</f>
        <v>#VALUE!</v>
      </c>
      <c r="F725" s="13" t="e">
        <f>(cost!F725*cost!$F$3/cost!$P$1)/2</f>
        <v>#VALUE!</v>
      </c>
      <c r="G725" s="13" t="e">
        <f>cost!G725*cost!$G$3*cost!$G$2/cost!$P$1+(cost!F725*cost!$F$3/cost!$P$1)/2</f>
        <v>#VALUE!</v>
      </c>
      <c r="H725" s="13" t="e">
        <f>cost!H725*cost!$H$3*cost!$H$2/cost!$P$1</f>
        <v>#VALUE!</v>
      </c>
      <c r="I725" s="13" t="e">
        <f>cost!I725*cost!$I$3*cost!$I$2/cost!$P$1</f>
        <v>#VALUE!</v>
      </c>
      <c r="J725" s="13" t="e">
        <f>cost!J725*cost!$J$3*cost!$J$2/cost!$P$1</f>
        <v>#VALUE!</v>
      </c>
      <c r="K725" s="13" t="e">
        <f>cost!K725*cost!$K$3/cost!$P$1</f>
        <v>#VALUE!</v>
      </c>
      <c r="L725" s="13" t="e">
        <f>cost!L725*cost!$L$3*cost!$L$2/cost!$P$1</f>
        <v>#VALUE!</v>
      </c>
    </row>
    <row r="726" spans="1:12" ht="36" x14ac:dyDescent="0.2">
      <c r="A726" s="34" t="s">
        <v>5322</v>
      </c>
      <c r="B726" s="15" t="s">
        <v>782</v>
      </c>
      <c r="C726" s="15" t="s">
        <v>2825</v>
      </c>
      <c r="D726" s="19"/>
      <c r="E726" s="20" t="e">
        <f>cost!E726*cost!$E$3*cost!$E$2/cost!$P$1</f>
        <v>#VALUE!</v>
      </c>
      <c r="F726" s="13" t="e">
        <f>(cost!F726*cost!$F$3/cost!$P$1)/2</f>
        <v>#VALUE!</v>
      </c>
      <c r="G726" s="13" t="e">
        <f>cost!G726*cost!$G$3*cost!$G$2/cost!$P$1+(cost!F726*cost!$F$3/cost!$P$1)/2</f>
        <v>#VALUE!</v>
      </c>
      <c r="H726" s="13" t="e">
        <f>cost!H726*cost!$H$3*cost!$H$2/cost!$P$1</f>
        <v>#VALUE!</v>
      </c>
      <c r="I726" s="13" t="e">
        <f>cost!I726*cost!$I$3*cost!$I$2/cost!$P$1</f>
        <v>#VALUE!</v>
      </c>
      <c r="J726" s="13" t="e">
        <f>cost!J726*cost!$J$3*cost!$J$2/cost!$P$1</f>
        <v>#VALUE!</v>
      </c>
      <c r="K726" s="13" t="e">
        <f>cost!K726*cost!$K$3/cost!$P$1</f>
        <v>#VALUE!</v>
      </c>
      <c r="L726" s="13" t="e">
        <f>cost!L726*cost!$L$3*cost!$L$2/cost!$P$1</f>
        <v>#VALUE!</v>
      </c>
    </row>
    <row r="727" spans="1:12" ht="18" x14ac:dyDescent="0.2">
      <c r="A727" s="35" t="s">
        <v>5323</v>
      </c>
      <c r="B727" s="15" t="s">
        <v>223</v>
      </c>
      <c r="C727" s="15" t="s">
        <v>223</v>
      </c>
      <c r="D727" s="19"/>
      <c r="E727" s="20" t="e">
        <f>cost!E727*cost!$E$3*cost!$E$2/cost!$P$1</f>
        <v>#VALUE!</v>
      </c>
      <c r="F727" s="13" t="e">
        <f>(cost!F727*cost!$F$3/cost!$P$1)/2</f>
        <v>#VALUE!</v>
      </c>
      <c r="G727" s="13" t="e">
        <f>cost!G727*cost!$G$3*cost!$G$2/cost!$P$1+(cost!F727*cost!$F$3/cost!$P$1)/2</f>
        <v>#VALUE!</v>
      </c>
      <c r="H727" s="13" t="e">
        <f>cost!H727*cost!$H$3*cost!$H$2/cost!$P$1</f>
        <v>#VALUE!</v>
      </c>
      <c r="I727" s="13" t="e">
        <f>cost!I727*cost!$I$3*cost!$I$2/cost!$P$1</f>
        <v>#VALUE!</v>
      </c>
      <c r="J727" s="13" t="e">
        <f>cost!J727*cost!$J$3*cost!$J$2/cost!$P$1</f>
        <v>#VALUE!</v>
      </c>
      <c r="K727" s="13" t="e">
        <f>cost!K727*cost!$K$3/cost!$P$1</f>
        <v>#VALUE!</v>
      </c>
      <c r="L727" s="13" t="e">
        <f>cost!L727*cost!$L$3*cost!$L$2/cost!$P$1</f>
        <v>#VALUE!</v>
      </c>
    </row>
    <row r="728" spans="1:12" ht="72" x14ac:dyDescent="0.2">
      <c r="A728" s="34" t="s">
        <v>5324</v>
      </c>
      <c r="B728" s="15" t="s">
        <v>783</v>
      </c>
      <c r="C728" s="15" t="s">
        <v>2826</v>
      </c>
      <c r="D728" s="19"/>
      <c r="E728" s="20" t="e">
        <f>cost!E728*cost!$E$3*cost!$E$2/cost!$P$1</f>
        <v>#VALUE!</v>
      </c>
      <c r="F728" s="13" t="e">
        <f>(cost!F728*cost!$F$3/cost!$P$1)/2</f>
        <v>#VALUE!</v>
      </c>
      <c r="G728" s="13" t="e">
        <f>cost!G728*cost!$G$3*cost!$G$2/cost!$P$1+(cost!F728*cost!$F$3/cost!$P$1)/2</f>
        <v>#VALUE!</v>
      </c>
      <c r="H728" s="13" t="e">
        <f>cost!H728*cost!$H$3*cost!$H$2/cost!$P$1</f>
        <v>#VALUE!</v>
      </c>
      <c r="I728" s="13" t="e">
        <f>cost!I728*cost!$I$3*cost!$I$2/cost!$P$1</f>
        <v>#VALUE!</v>
      </c>
      <c r="J728" s="13" t="e">
        <f>cost!J728*cost!$J$3*cost!$J$2/cost!$P$1</f>
        <v>#VALUE!</v>
      </c>
      <c r="K728" s="13" t="e">
        <f>cost!K728*cost!$K$3/cost!$P$1</f>
        <v>#VALUE!</v>
      </c>
      <c r="L728" s="13" t="e">
        <f>cost!L728*cost!$L$3*cost!$L$2/cost!$P$1</f>
        <v>#VALUE!</v>
      </c>
    </row>
    <row r="729" spans="1:12" ht="72" x14ac:dyDescent="0.2">
      <c r="A729" s="34" t="s">
        <v>5325</v>
      </c>
      <c r="B729" s="15" t="s">
        <v>784</v>
      </c>
      <c r="C729" s="15" t="s">
        <v>2827</v>
      </c>
      <c r="D729" s="19"/>
      <c r="E729" s="20" t="e">
        <f>cost!E729*cost!$E$3*cost!$E$2/cost!$P$1</f>
        <v>#VALUE!</v>
      </c>
      <c r="F729" s="13" t="e">
        <f>(cost!F729*cost!$F$3/cost!$P$1)/2</f>
        <v>#VALUE!</v>
      </c>
      <c r="G729" s="13" t="e">
        <f>cost!G729*cost!$G$3*cost!$G$2/cost!$P$1+(cost!F729*cost!$F$3/cost!$P$1)/2</f>
        <v>#VALUE!</v>
      </c>
      <c r="H729" s="13" t="e">
        <f>cost!H729*cost!$H$3*cost!$H$2/cost!$P$1</f>
        <v>#VALUE!</v>
      </c>
      <c r="I729" s="13" t="e">
        <f>cost!I729*cost!$I$3*cost!$I$2/cost!$P$1</f>
        <v>#VALUE!</v>
      </c>
      <c r="J729" s="13" t="e">
        <f>cost!J729*cost!$J$3*cost!$J$2/cost!$P$1</f>
        <v>#VALUE!</v>
      </c>
      <c r="K729" s="13" t="e">
        <f>cost!K729*cost!$K$3/cost!$P$1</f>
        <v>#VALUE!</v>
      </c>
      <c r="L729" s="13" t="e">
        <f>cost!L729*cost!$L$3*cost!$L$2/cost!$P$1</f>
        <v>#VALUE!</v>
      </c>
    </row>
    <row r="730" spans="1:12" ht="18" x14ac:dyDescent="0.2">
      <c r="A730" s="35" t="s">
        <v>5326</v>
      </c>
      <c r="B730" s="15" t="s">
        <v>785</v>
      </c>
      <c r="C730" s="15" t="s">
        <v>785</v>
      </c>
      <c r="D730" s="19"/>
      <c r="E730" s="20" t="e">
        <f>cost!E730*cost!$E$3*cost!$E$2/cost!$P$1</f>
        <v>#VALUE!</v>
      </c>
      <c r="F730" s="13" t="e">
        <f>(cost!F730*cost!$F$3/cost!$P$1)/2</f>
        <v>#VALUE!</v>
      </c>
      <c r="G730" s="13" t="e">
        <f>cost!G730*cost!$G$3*cost!$G$2/cost!$P$1+(cost!F730*cost!$F$3/cost!$P$1)/2</f>
        <v>#VALUE!</v>
      </c>
      <c r="H730" s="13" t="e">
        <f>cost!H730*cost!$H$3*cost!$H$2/cost!$P$1</f>
        <v>#VALUE!</v>
      </c>
      <c r="I730" s="13" t="e">
        <f>cost!I730*cost!$I$3*cost!$I$2/cost!$P$1</f>
        <v>#VALUE!</v>
      </c>
      <c r="J730" s="13" t="e">
        <f>cost!J730*cost!$J$3*cost!$J$2/cost!$P$1</f>
        <v>#VALUE!</v>
      </c>
      <c r="K730" s="13" t="e">
        <f>cost!K730*cost!$K$3/cost!$P$1</f>
        <v>#VALUE!</v>
      </c>
      <c r="L730" s="13" t="e">
        <f>cost!L730*cost!$L$3*cost!$L$2/cost!$P$1</f>
        <v>#VALUE!</v>
      </c>
    </row>
    <row r="731" spans="1:12" ht="342" x14ac:dyDescent="0.2">
      <c r="A731" s="34" t="s">
        <v>5327</v>
      </c>
      <c r="B731" s="15" t="s">
        <v>786</v>
      </c>
      <c r="C731" s="15" t="s">
        <v>2828</v>
      </c>
      <c r="D731" s="19"/>
      <c r="E731" s="20" t="e">
        <f>cost!E731*cost!$E$3*cost!$E$2/cost!$P$1</f>
        <v>#VALUE!</v>
      </c>
      <c r="F731" s="13" t="e">
        <f>(cost!F731*cost!$F$3/cost!$P$1)/2</f>
        <v>#VALUE!</v>
      </c>
      <c r="G731" s="13" t="e">
        <f>cost!G731*cost!$G$3*cost!$G$2/cost!$P$1+(cost!F731*cost!$F$3/cost!$P$1)/2</f>
        <v>#VALUE!</v>
      </c>
      <c r="H731" s="13" t="e">
        <f>cost!H731*cost!$H$3*cost!$H$2/cost!$P$1</f>
        <v>#VALUE!</v>
      </c>
      <c r="I731" s="13" t="e">
        <f>cost!I731*cost!$I$3*cost!$I$2/cost!$P$1</f>
        <v>#VALUE!</v>
      </c>
      <c r="J731" s="13" t="e">
        <f>cost!J731*cost!$J$3*cost!$J$2/cost!$P$1</f>
        <v>#VALUE!</v>
      </c>
      <c r="K731" s="13" t="e">
        <f>cost!K731*cost!$K$3/cost!$P$1</f>
        <v>#VALUE!</v>
      </c>
      <c r="L731" s="13" t="e">
        <f>cost!L731*cost!$L$3*cost!$L$2/cost!$P$1</f>
        <v>#VALUE!</v>
      </c>
    </row>
    <row r="732" spans="1:12" ht="198" x14ac:dyDescent="0.2">
      <c r="A732" s="34" t="s">
        <v>5328</v>
      </c>
      <c r="B732" s="15" t="s">
        <v>787</v>
      </c>
      <c r="C732" s="15" t="s">
        <v>2829</v>
      </c>
      <c r="D732" s="19"/>
      <c r="E732" s="20" t="e">
        <f>cost!E732*cost!$E$3*cost!$E$2/cost!$P$1</f>
        <v>#VALUE!</v>
      </c>
      <c r="F732" s="13" t="e">
        <f>(cost!F732*cost!$F$3/cost!$P$1)/2</f>
        <v>#VALUE!</v>
      </c>
      <c r="G732" s="13" t="e">
        <f>cost!G732*cost!$G$3*cost!$G$2/cost!$P$1+(cost!F732*cost!$F$3/cost!$P$1)/2</f>
        <v>#VALUE!</v>
      </c>
      <c r="H732" s="13" t="e">
        <f>cost!H732*cost!$H$3*cost!$H$2/cost!$P$1</f>
        <v>#VALUE!</v>
      </c>
      <c r="I732" s="13" t="e">
        <f>cost!I732*cost!$I$3*cost!$I$2/cost!$P$1</f>
        <v>#VALUE!</v>
      </c>
      <c r="J732" s="13" t="e">
        <f>cost!J732*cost!$J$3*cost!$J$2/cost!$P$1</f>
        <v>#VALUE!</v>
      </c>
      <c r="K732" s="13" t="e">
        <f>cost!K732*cost!$K$3/cost!$P$1</f>
        <v>#VALUE!</v>
      </c>
      <c r="L732" s="13" t="e">
        <f>cost!L732*cost!$L$3*cost!$L$2/cost!$P$1</f>
        <v>#VALUE!</v>
      </c>
    </row>
    <row r="733" spans="1:12" ht="18" x14ac:dyDescent="0.2">
      <c r="A733" s="34" t="s">
        <v>5329</v>
      </c>
      <c r="B733" s="15" t="s">
        <v>223</v>
      </c>
      <c r="C733" s="15" t="s">
        <v>223</v>
      </c>
      <c r="D733" s="19"/>
      <c r="E733" s="20" t="e">
        <f>cost!E733*cost!$E$3*cost!$E$2/cost!$P$1</f>
        <v>#VALUE!</v>
      </c>
      <c r="F733" s="13" t="e">
        <f>(cost!F733*cost!$F$3/cost!$P$1)/2</f>
        <v>#VALUE!</v>
      </c>
      <c r="G733" s="13" t="e">
        <f>cost!G733*cost!$G$3*cost!$G$2/cost!$P$1+(cost!F733*cost!$F$3/cost!$P$1)/2</f>
        <v>#VALUE!</v>
      </c>
      <c r="H733" s="13" t="e">
        <f>cost!H733*cost!$H$3*cost!$H$2/cost!$P$1</f>
        <v>#VALUE!</v>
      </c>
      <c r="I733" s="13" t="e">
        <f>cost!I733*cost!$I$3*cost!$I$2/cost!$P$1</f>
        <v>#VALUE!</v>
      </c>
      <c r="J733" s="13" t="e">
        <f>cost!J733*cost!$J$3*cost!$J$2/cost!$P$1</f>
        <v>#VALUE!</v>
      </c>
      <c r="K733" s="13" t="e">
        <f>cost!K733*cost!$K$3/cost!$P$1</f>
        <v>#VALUE!</v>
      </c>
      <c r="L733" s="13" t="e">
        <f>cost!L733*cost!$L$3*cost!$L$2/cost!$P$1</f>
        <v>#VALUE!</v>
      </c>
    </row>
    <row r="734" spans="1:12" ht="162" x14ac:dyDescent="0.2">
      <c r="A734" s="34" t="s">
        <v>5330</v>
      </c>
      <c r="B734" s="15" t="s">
        <v>788</v>
      </c>
      <c r="C734" s="15" t="s">
        <v>2830</v>
      </c>
      <c r="D734" s="19"/>
      <c r="E734" s="20" t="e">
        <f>cost!E734*cost!$E$3*cost!$E$2/cost!$P$1</f>
        <v>#VALUE!</v>
      </c>
      <c r="F734" s="13" t="e">
        <f>(cost!F734*cost!$F$3/cost!$P$1)/2</f>
        <v>#VALUE!</v>
      </c>
      <c r="G734" s="13" t="e">
        <f>cost!G734*cost!$G$3*cost!$G$2/cost!$P$1+(cost!F734*cost!$F$3/cost!$P$1)/2</f>
        <v>#VALUE!</v>
      </c>
      <c r="H734" s="13" t="e">
        <f>cost!H734*cost!$H$3*cost!$H$2/cost!$P$1</f>
        <v>#VALUE!</v>
      </c>
      <c r="I734" s="13" t="e">
        <f>cost!I734*cost!$I$3*cost!$I$2/cost!$P$1</f>
        <v>#VALUE!</v>
      </c>
      <c r="J734" s="13" t="e">
        <f>cost!J734*cost!$J$3*cost!$J$2/cost!$P$1</f>
        <v>#VALUE!</v>
      </c>
      <c r="K734" s="13" t="e">
        <f>cost!K734*cost!$K$3/cost!$P$1</f>
        <v>#VALUE!</v>
      </c>
      <c r="L734" s="13" t="e">
        <f>cost!L734*cost!$L$3*cost!$L$2/cost!$P$1</f>
        <v>#VALUE!</v>
      </c>
    </row>
    <row r="735" spans="1:12" ht="18" x14ac:dyDescent="0.2">
      <c r="A735" s="35" t="s">
        <v>5331</v>
      </c>
      <c r="B735" s="15" t="s">
        <v>789</v>
      </c>
      <c r="C735" s="15" t="s">
        <v>2831</v>
      </c>
      <c r="D735" s="19"/>
      <c r="E735" s="20">
        <f>cost!E735*cost!$E$3*cost!$E$2/cost!$P$1</f>
        <v>28.378378378378375</v>
      </c>
      <c r="F735" s="13">
        <f>(cost!F735*cost!$F$3/cost!$P$1)/2</f>
        <v>202.70270270270268</v>
      </c>
      <c r="G735" s="13">
        <f>cost!G735*cost!$G$3*cost!$G$2/cost!$P$1+(cost!F735*cost!$F$3/cost!$P$1)/2</f>
        <v>219.72972972972971</v>
      </c>
      <c r="H735" s="13">
        <f>cost!H735*cost!$H$3*cost!$H$2/cost!$P$1</f>
        <v>0</v>
      </c>
      <c r="I735" s="13">
        <f>cost!I735*cost!$I$3*cost!$I$2/cost!$P$1</f>
        <v>0</v>
      </c>
      <c r="J735" s="13">
        <f>cost!J735*cost!$J$3*cost!$J$2/cost!$P$1</f>
        <v>0</v>
      </c>
      <c r="K735" s="13">
        <f>cost!K735*cost!$K$3/cost!$P$1</f>
        <v>0</v>
      </c>
      <c r="L735" s="13">
        <f>cost!L735*cost!$L$3*cost!$L$2/cost!$P$1</f>
        <v>0</v>
      </c>
    </row>
    <row r="736" spans="1:12" ht="90" x14ac:dyDescent="0.2">
      <c r="A736" s="35" t="s">
        <v>5332</v>
      </c>
      <c r="B736" s="15" t="s">
        <v>121</v>
      </c>
      <c r="C736" s="15" t="s">
        <v>2832</v>
      </c>
      <c r="D736" s="19"/>
      <c r="E736" s="20">
        <f>cost!E736*cost!$E$3*cost!$E$2/cost!$P$1</f>
        <v>0</v>
      </c>
      <c r="F736" s="13">
        <f>(cost!F736*cost!$F$3/cost!$P$1)/2</f>
        <v>0</v>
      </c>
      <c r="G736" s="13">
        <f>cost!G736*cost!$G$3*cost!$G$2/cost!$P$1+(cost!F736*cost!$F$3/cost!$P$1)/2</f>
        <v>0</v>
      </c>
      <c r="H736" s="13">
        <f>cost!H736*cost!$H$3*cost!$H$2/cost!$P$1</f>
        <v>0</v>
      </c>
      <c r="I736" s="13">
        <f>cost!I736*cost!$I$3*cost!$I$2/cost!$P$1</f>
        <v>0</v>
      </c>
      <c r="J736" s="13">
        <f>cost!J736*cost!$J$3*cost!$J$2/cost!$P$1</f>
        <v>295.3125</v>
      </c>
      <c r="K736" s="13">
        <f>cost!K736*cost!$K$3/cost!$P$1</f>
        <v>0</v>
      </c>
      <c r="L736" s="13">
        <f>cost!L736*cost!$L$3*cost!$L$2/cost!$P$1</f>
        <v>1654.9992719985855</v>
      </c>
    </row>
    <row r="737" spans="1:12" ht="72" x14ac:dyDescent="0.2">
      <c r="A737" s="35" t="s">
        <v>5333</v>
      </c>
      <c r="B737" s="15" t="s">
        <v>89</v>
      </c>
      <c r="C737" s="15" t="s">
        <v>2833</v>
      </c>
      <c r="D737" s="19"/>
      <c r="E737" s="20">
        <f>cost!E737*cost!$E$3*cost!$E$2/cost!$P$1</f>
        <v>0</v>
      </c>
      <c r="F737" s="13">
        <f>(cost!F737*cost!$F$3/cost!$P$1)/2</f>
        <v>0</v>
      </c>
      <c r="G737" s="13">
        <f>cost!G737*cost!$G$3*cost!$G$2/cost!$P$1+(cost!F737*cost!$F$3/cost!$P$1)/2</f>
        <v>0</v>
      </c>
      <c r="H737" s="13">
        <f>cost!H737*cost!$H$3*cost!$H$2/cost!$P$1</f>
        <v>0</v>
      </c>
      <c r="I737" s="13">
        <f>cost!I737*cost!$I$3*cost!$I$2/cost!$P$1</f>
        <v>0</v>
      </c>
      <c r="J737" s="13">
        <f>cost!J737*cost!$J$3*cost!$J$2/cost!$P$1</f>
        <v>177.1875</v>
      </c>
      <c r="K737" s="13">
        <f>cost!K737*cost!$K$3/cost!$P$1</f>
        <v>0</v>
      </c>
      <c r="L737" s="13">
        <f>cost!L737*cost!$L$3*cost!$L$2/cost!$P$1</f>
        <v>1402.3260950118645</v>
      </c>
    </row>
    <row r="738" spans="1:12" ht="72" x14ac:dyDescent="0.2">
      <c r="A738" s="35" t="s">
        <v>5334</v>
      </c>
      <c r="B738" s="15" t="s">
        <v>790</v>
      </c>
      <c r="C738" s="15" t="s">
        <v>2834</v>
      </c>
      <c r="D738" s="19"/>
      <c r="E738" s="20">
        <f>cost!E738*cost!$E$3*cost!$E$2/cost!$P$1</f>
        <v>0</v>
      </c>
      <c r="F738" s="13">
        <f>(cost!F738*cost!$F$3/cost!$P$1)/2</f>
        <v>0</v>
      </c>
      <c r="G738" s="13">
        <f>cost!G738*cost!$G$3*cost!$G$2/cost!$P$1+(cost!F738*cost!$F$3/cost!$P$1)/2</f>
        <v>0</v>
      </c>
      <c r="H738" s="13">
        <f>cost!H738*cost!$H$3*cost!$H$2/cost!$P$1</f>
        <v>0</v>
      </c>
      <c r="I738" s="13">
        <f>cost!I738*cost!$I$3*cost!$I$2/cost!$P$1</f>
        <v>0</v>
      </c>
      <c r="J738" s="13">
        <f>cost!J738*cost!$J$3*cost!$J$2/cost!$P$1</f>
        <v>177.1875</v>
      </c>
      <c r="K738" s="13">
        <f>cost!K738*cost!$K$3/cost!$P$1</f>
        <v>0</v>
      </c>
      <c r="L738" s="13">
        <f>cost!L738*cost!$L$3*cost!$L$2/cost!$P$1</f>
        <v>1402.3260950118645</v>
      </c>
    </row>
    <row r="739" spans="1:12" ht="216" x14ac:dyDescent="0.2">
      <c r="A739" s="34" t="s">
        <v>5335</v>
      </c>
      <c r="B739" s="15" t="s">
        <v>791</v>
      </c>
      <c r="C739" s="15" t="s">
        <v>2835</v>
      </c>
      <c r="D739" s="19"/>
      <c r="E739" s="20" t="e">
        <f>cost!E739*cost!$E$3*cost!$E$2/cost!$P$1</f>
        <v>#VALUE!</v>
      </c>
      <c r="F739" s="13" t="e">
        <f>(cost!F739*cost!$F$3/cost!$P$1)/2</f>
        <v>#VALUE!</v>
      </c>
      <c r="G739" s="13" t="e">
        <f>cost!G739*cost!$G$3*cost!$G$2/cost!$P$1+(cost!F739*cost!$F$3/cost!$P$1)/2</f>
        <v>#VALUE!</v>
      </c>
      <c r="H739" s="13" t="e">
        <f>cost!H739*cost!$H$3*cost!$H$2/cost!$P$1</f>
        <v>#VALUE!</v>
      </c>
      <c r="I739" s="13" t="e">
        <f>cost!I739*cost!$I$3*cost!$I$2/cost!$P$1</f>
        <v>#VALUE!</v>
      </c>
      <c r="J739" s="13" t="e">
        <f>cost!J739*cost!$J$3*cost!$J$2/cost!$P$1</f>
        <v>#VALUE!</v>
      </c>
      <c r="K739" s="13" t="e">
        <f>cost!K739*cost!$K$3/cost!$P$1</f>
        <v>#VALUE!</v>
      </c>
      <c r="L739" s="13" t="e">
        <f>cost!L739*cost!$L$3*cost!$L$2/cost!$P$1</f>
        <v>#VALUE!</v>
      </c>
    </row>
    <row r="740" spans="1:12" ht="198" x14ac:dyDescent="0.2">
      <c r="A740" s="34" t="s">
        <v>5336</v>
      </c>
      <c r="B740" s="15" t="s">
        <v>791</v>
      </c>
      <c r="C740" s="15" t="s">
        <v>2836</v>
      </c>
      <c r="D740" s="19"/>
      <c r="E740" s="20" t="e">
        <f>cost!E740*cost!$E$3*cost!$E$2/cost!$P$1</f>
        <v>#VALUE!</v>
      </c>
      <c r="F740" s="13" t="e">
        <f>(cost!F740*cost!$F$3/cost!$P$1)/2</f>
        <v>#VALUE!</v>
      </c>
      <c r="G740" s="13" t="e">
        <f>cost!G740*cost!$G$3*cost!$G$2/cost!$P$1+(cost!F740*cost!$F$3/cost!$P$1)/2</f>
        <v>#VALUE!</v>
      </c>
      <c r="H740" s="13" t="e">
        <f>cost!H740*cost!$H$3*cost!$H$2/cost!$P$1</f>
        <v>#VALUE!</v>
      </c>
      <c r="I740" s="13" t="e">
        <f>cost!I740*cost!$I$3*cost!$I$2/cost!$P$1</f>
        <v>#VALUE!</v>
      </c>
      <c r="J740" s="13" t="e">
        <f>cost!J740*cost!$J$3*cost!$J$2/cost!$P$1</f>
        <v>#VALUE!</v>
      </c>
      <c r="K740" s="13" t="e">
        <f>cost!K740*cost!$K$3/cost!$P$1</f>
        <v>#VALUE!</v>
      </c>
      <c r="L740" s="13" t="e">
        <f>cost!L740*cost!$L$3*cost!$L$2/cost!$P$1</f>
        <v>#VALUE!</v>
      </c>
    </row>
    <row r="741" spans="1:12" ht="270" x14ac:dyDescent="0.2">
      <c r="A741" s="34" t="s">
        <v>5337</v>
      </c>
      <c r="B741" s="15" t="s">
        <v>792</v>
      </c>
      <c r="C741" s="15" t="s">
        <v>2837</v>
      </c>
      <c r="D741" s="19"/>
      <c r="E741" s="20">
        <f>cost!E741*cost!$E$3*cost!$E$2/cost!$P$1</f>
        <v>0</v>
      </c>
      <c r="F741" s="13">
        <f>(cost!F741*cost!$F$3/cost!$P$1)/2</f>
        <v>0</v>
      </c>
      <c r="G741" s="13">
        <f>cost!G741*cost!$G$3*cost!$G$2/cost!$P$1+(cost!F741*cost!$F$3/cost!$P$1)/2</f>
        <v>0</v>
      </c>
      <c r="H741" s="13">
        <f>cost!H741*cost!$H$3*cost!$H$2/cost!$P$1</f>
        <v>32.972972972972968</v>
      </c>
      <c r="I741" s="13">
        <f>cost!I741*cost!$I$3*cost!$I$2/cost!$P$1</f>
        <v>0</v>
      </c>
      <c r="J741" s="13">
        <f>cost!J741*cost!$J$3*cost!$J$2/cost!$P$1</f>
        <v>0</v>
      </c>
      <c r="K741" s="13">
        <f>cost!K741*cost!$K$3/cost!$P$1</f>
        <v>0</v>
      </c>
      <c r="L741" s="13">
        <f>cost!L741*cost!$L$3*cost!$L$2/cost!$P$1</f>
        <v>0</v>
      </c>
    </row>
    <row r="742" spans="1:12" ht="90" x14ac:dyDescent="0.2">
      <c r="A742" s="34" t="s">
        <v>5338</v>
      </c>
      <c r="B742" s="15" t="s">
        <v>793</v>
      </c>
      <c r="C742" s="15" t="s">
        <v>2838</v>
      </c>
      <c r="D742" s="19"/>
      <c r="E742" s="20" t="e">
        <f>cost!E742*cost!$E$3*cost!$E$2/cost!$P$1</f>
        <v>#VALUE!</v>
      </c>
      <c r="F742" s="13" t="e">
        <f>(cost!F742*cost!$F$3/cost!$P$1)/2</f>
        <v>#VALUE!</v>
      </c>
      <c r="G742" s="13" t="e">
        <f>cost!G742*cost!$G$3*cost!$G$2/cost!$P$1+(cost!F742*cost!$F$3/cost!$P$1)/2</f>
        <v>#VALUE!</v>
      </c>
      <c r="H742" s="13" t="e">
        <f>cost!H742*cost!$H$3*cost!$H$2/cost!$P$1</f>
        <v>#VALUE!</v>
      </c>
      <c r="I742" s="13" t="e">
        <f>cost!I742*cost!$I$3*cost!$I$2/cost!$P$1</f>
        <v>#VALUE!</v>
      </c>
      <c r="J742" s="13" t="e">
        <f>cost!J742*cost!$J$3*cost!$J$2/cost!$P$1</f>
        <v>#VALUE!</v>
      </c>
      <c r="K742" s="13" t="e">
        <f>cost!K742*cost!$K$3/cost!$P$1</f>
        <v>#VALUE!</v>
      </c>
      <c r="L742" s="13" t="e">
        <f>cost!L742*cost!$L$3*cost!$L$2/cost!$P$1</f>
        <v>#VALUE!</v>
      </c>
    </row>
    <row r="743" spans="1:12" ht="90" x14ac:dyDescent="0.2">
      <c r="A743" s="34" t="s">
        <v>5339</v>
      </c>
      <c r="B743" s="15" t="s">
        <v>794</v>
      </c>
      <c r="C743" s="15" t="s">
        <v>2839</v>
      </c>
      <c r="D743" s="19"/>
      <c r="E743" s="20" t="e">
        <f>cost!E743*cost!$E$3*cost!$E$2/cost!$P$1</f>
        <v>#VALUE!</v>
      </c>
      <c r="F743" s="13" t="e">
        <f>(cost!F743*cost!$F$3/cost!$P$1)/2</f>
        <v>#VALUE!</v>
      </c>
      <c r="G743" s="13" t="e">
        <f>cost!G743*cost!$G$3*cost!$G$2/cost!$P$1+(cost!F743*cost!$F$3/cost!$P$1)/2</f>
        <v>#VALUE!</v>
      </c>
      <c r="H743" s="13" t="e">
        <f>cost!H743*cost!$H$3*cost!$H$2/cost!$P$1</f>
        <v>#VALUE!</v>
      </c>
      <c r="I743" s="13" t="e">
        <f>cost!I743*cost!$I$3*cost!$I$2/cost!$P$1</f>
        <v>#VALUE!</v>
      </c>
      <c r="J743" s="13" t="e">
        <f>cost!J743*cost!$J$3*cost!$J$2/cost!$P$1</f>
        <v>#VALUE!</v>
      </c>
      <c r="K743" s="13" t="e">
        <f>cost!K743*cost!$K$3/cost!$P$1</f>
        <v>#VALUE!</v>
      </c>
      <c r="L743" s="13" t="e">
        <f>cost!L743*cost!$L$3*cost!$L$2/cost!$P$1</f>
        <v>#VALUE!</v>
      </c>
    </row>
    <row r="744" spans="1:12" ht="108" x14ac:dyDescent="0.2">
      <c r="A744" s="34" t="s">
        <v>5340</v>
      </c>
      <c r="B744" s="15" t="s">
        <v>795</v>
      </c>
      <c r="C744" s="15" t="s">
        <v>2840</v>
      </c>
      <c r="D744" s="19"/>
      <c r="E744" s="20" t="e">
        <f>cost!E744*cost!$E$3*cost!$E$2/cost!$P$1</f>
        <v>#VALUE!</v>
      </c>
      <c r="F744" s="13" t="e">
        <f>(cost!F744*cost!$F$3/cost!$P$1)/2</f>
        <v>#VALUE!</v>
      </c>
      <c r="G744" s="13" t="e">
        <f>cost!G744*cost!$G$3*cost!$G$2/cost!$P$1+(cost!F744*cost!$F$3/cost!$P$1)/2</f>
        <v>#VALUE!</v>
      </c>
      <c r="H744" s="13" t="e">
        <f>cost!H744*cost!$H$3*cost!$H$2/cost!$P$1</f>
        <v>#VALUE!</v>
      </c>
      <c r="I744" s="13" t="e">
        <f>cost!I744*cost!$I$3*cost!$I$2/cost!$P$1</f>
        <v>#VALUE!</v>
      </c>
      <c r="J744" s="13" t="e">
        <f>cost!J744*cost!$J$3*cost!$J$2/cost!$P$1</f>
        <v>#VALUE!</v>
      </c>
      <c r="K744" s="13" t="e">
        <f>cost!K744*cost!$K$3/cost!$P$1</f>
        <v>#VALUE!</v>
      </c>
      <c r="L744" s="13" t="e">
        <f>cost!L744*cost!$L$3*cost!$L$2/cost!$P$1</f>
        <v>#VALUE!</v>
      </c>
    </row>
    <row r="745" spans="1:12" ht="126" x14ac:dyDescent="0.2">
      <c r="A745" s="34" t="s">
        <v>5341</v>
      </c>
      <c r="B745" s="15" t="s">
        <v>796</v>
      </c>
      <c r="C745" s="15" t="s">
        <v>2841</v>
      </c>
      <c r="D745" s="19"/>
      <c r="E745" s="20" t="e">
        <f>cost!E745*cost!$E$3*cost!$E$2/cost!$P$1</f>
        <v>#VALUE!</v>
      </c>
      <c r="F745" s="13" t="e">
        <f>(cost!F745*cost!$F$3/cost!$P$1)/2</f>
        <v>#VALUE!</v>
      </c>
      <c r="G745" s="13" t="e">
        <f>cost!G745*cost!$G$3*cost!$G$2/cost!$P$1+(cost!F745*cost!$F$3/cost!$P$1)/2</f>
        <v>#VALUE!</v>
      </c>
      <c r="H745" s="13" t="e">
        <f>cost!H745*cost!$H$3*cost!$H$2/cost!$P$1</f>
        <v>#VALUE!</v>
      </c>
      <c r="I745" s="13" t="e">
        <f>cost!I745*cost!$I$3*cost!$I$2/cost!$P$1</f>
        <v>#VALUE!</v>
      </c>
      <c r="J745" s="13" t="e">
        <f>cost!J745*cost!$J$3*cost!$J$2/cost!$P$1</f>
        <v>#VALUE!</v>
      </c>
      <c r="K745" s="13" t="e">
        <f>cost!K745*cost!$K$3/cost!$P$1</f>
        <v>#VALUE!</v>
      </c>
      <c r="L745" s="13" t="e">
        <f>cost!L745*cost!$L$3*cost!$L$2/cost!$P$1</f>
        <v>#VALUE!</v>
      </c>
    </row>
    <row r="746" spans="1:12" ht="126" x14ac:dyDescent="0.2">
      <c r="A746" s="34" t="s">
        <v>5342</v>
      </c>
      <c r="B746" s="15" t="s">
        <v>797</v>
      </c>
      <c r="C746" s="15" t="s">
        <v>2842</v>
      </c>
      <c r="D746" s="19"/>
      <c r="E746" s="20" t="e">
        <f>cost!E746*cost!$E$3*cost!$E$2/cost!$P$1</f>
        <v>#VALUE!</v>
      </c>
      <c r="F746" s="13" t="e">
        <f>(cost!F746*cost!$F$3/cost!$P$1)/2</f>
        <v>#VALUE!</v>
      </c>
      <c r="G746" s="13" t="e">
        <f>cost!G746*cost!$G$3*cost!$G$2/cost!$P$1+(cost!F746*cost!$F$3/cost!$P$1)/2</f>
        <v>#VALUE!</v>
      </c>
      <c r="H746" s="13" t="e">
        <f>cost!H746*cost!$H$3*cost!$H$2/cost!$P$1</f>
        <v>#VALUE!</v>
      </c>
      <c r="I746" s="13" t="e">
        <f>cost!I746*cost!$I$3*cost!$I$2/cost!$P$1</f>
        <v>#VALUE!</v>
      </c>
      <c r="J746" s="13" t="e">
        <f>cost!J746*cost!$J$3*cost!$J$2/cost!$P$1</f>
        <v>#VALUE!</v>
      </c>
      <c r="K746" s="13" t="e">
        <f>cost!K746*cost!$K$3/cost!$P$1</f>
        <v>#VALUE!</v>
      </c>
      <c r="L746" s="13" t="e">
        <f>cost!L746*cost!$L$3*cost!$L$2/cost!$P$1</f>
        <v>#VALUE!</v>
      </c>
    </row>
    <row r="747" spans="1:12" ht="144" x14ac:dyDescent="0.2">
      <c r="A747" s="34" t="s">
        <v>5343</v>
      </c>
      <c r="B747" s="15" t="s">
        <v>798</v>
      </c>
      <c r="C747" s="15" t="s">
        <v>2843</v>
      </c>
      <c r="D747" s="19"/>
      <c r="E747" s="20" t="e">
        <f>cost!E747*cost!$E$3*cost!$E$2/cost!$P$1</f>
        <v>#VALUE!</v>
      </c>
      <c r="F747" s="13" t="e">
        <f>(cost!F747*cost!$F$3/cost!$P$1)/2</f>
        <v>#VALUE!</v>
      </c>
      <c r="G747" s="13" t="e">
        <f>cost!G747*cost!$G$3*cost!$G$2/cost!$P$1+(cost!F747*cost!$F$3/cost!$P$1)/2</f>
        <v>#VALUE!</v>
      </c>
      <c r="H747" s="13" t="e">
        <f>cost!H747*cost!$H$3*cost!$H$2/cost!$P$1</f>
        <v>#VALUE!</v>
      </c>
      <c r="I747" s="13" t="e">
        <f>cost!I747*cost!$I$3*cost!$I$2/cost!$P$1</f>
        <v>#VALUE!</v>
      </c>
      <c r="J747" s="13" t="e">
        <f>cost!J747*cost!$J$3*cost!$J$2/cost!$P$1</f>
        <v>#VALUE!</v>
      </c>
      <c r="K747" s="13" t="e">
        <f>cost!K747*cost!$K$3/cost!$P$1</f>
        <v>#VALUE!</v>
      </c>
      <c r="L747" s="13" t="e">
        <f>cost!L747*cost!$L$3*cost!$L$2/cost!$P$1</f>
        <v>#VALUE!</v>
      </c>
    </row>
    <row r="748" spans="1:12" ht="72" x14ac:dyDescent="0.2">
      <c r="A748" s="34" t="s">
        <v>5344</v>
      </c>
      <c r="B748" s="15" t="s">
        <v>799</v>
      </c>
      <c r="C748" s="15" t="s">
        <v>2844</v>
      </c>
      <c r="D748" s="19"/>
      <c r="E748" s="20" t="e">
        <f>cost!E748*cost!$E$3*cost!$E$2/cost!$P$1</f>
        <v>#VALUE!</v>
      </c>
      <c r="F748" s="13" t="e">
        <f>(cost!F748*cost!$F$3/cost!$P$1)/2</f>
        <v>#VALUE!</v>
      </c>
      <c r="G748" s="13" t="e">
        <f>cost!G748*cost!$G$3*cost!$G$2/cost!$P$1+(cost!F748*cost!$F$3/cost!$P$1)/2</f>
        <v>#VALUE!</v>
      </c>
      <c r="H748" s="13" t="e">
        <f>cost!H748*cost!$H$3*cost!$H$2/cost!$P$1</f>
        <v>#VALUE!</v>
      </c>
      <c r="I748" s="13" t="e">
        <f>cost!I748*cost!$I$3*cost!$I$2/cost!$P$1</f>
        <v>#VALUE!</v>
      </c>
      <c r="J748" s="13" t="e">
        <f>cost!J748*cost!$J$3*cost!$J$2/cost!$P$1</f>
        <v>#VALUE!</v>
      </c>
      <c r="K748" s="13" t="e">
        <f>cost!K748*cost!$K$3/cost!$P$1</f>
        <v>#VALUE!</v>
      </c>
      <c r="L748" s="13" t="e">
        <f>cost!L748*cost!$L$3*cost!$L$2/cost!$P$1</f>
        <v>#VALUE!</v>
      </c>
    </row>
    <row r="749" spans="1:12" ht="36" x14ac:dyDescent="0.2">
      <c r="A749" s="34" t="s">
        <v>5345</v>
      </c>
      <c r="B749" s="15" t="s">
        <v>800</v>
      </c>
      <c r="C749" s="15" t="s">
        <v>2845</v>
      </c>
      <c r="D749" s="19"/>
      <c r="E749" s="20" t="e">
        <f>cost!E749*cost!$E$3*cost!$E$2/cost!$P$1</f>
        <v>#VALUE!</v>
      </c>
      <c r="F749" s="13" t="e">
        <f>(cost!F749*cost!$F$3/cost!$P$1)/2</f>
        <v>#VALUE!</v>
      </c>
      <c r="G749" s="13" t="e">
        <f>cost!G749*cost!$G$3*cost!$G$2/cost!$P$1+(cost!F749*cost!$F$3/cost!$P$1)/2</f>
        <v>#VALUE!</v>
      </c>
      <c r="H749" s="13" t="e">
        <f>cost!H749*cost!$H$3*cost!$H$2/cost!$P$1</f>
        <v>#VALUE!</v>
      </c>
      <c r="I749" s="13" t="e">
        <f>cost!I749*cost!$I$3*cost!$I$2/cost!$P$1</f>
        <v>#VALUE!</v>
      </c>
      <c r="J749" s="13" t="e">
        <f>cost!J749*cost!$J$3*cost!$J$2/cost!$P$1</f>
        <v>#VALUE!</v>
      </c>
      <c r="K749" s="13" t="e">
        <f>cost!K749*cost!$K$3/cost!$P$1</f>
        <v>#VALUE!</v>
      </c>
      <c r="L749" s="13" t="e">
        <f>cost!L749*cost!$L$3*cost!$L$2/cost!$P$1</f>
        <v>#VALUE!</v>
      </c>
    </row>
    <row r="750" spans="1:12" ht="126" x14ac:dyDescent="0.2">
      <c r="A750" s="34" t="s">
        <v>5346</v>
      </c>
      <c r="B750" s="15" t="s">
        <v>801</v>
      </c>
      <c r="C750" s="15" t="s">
        <v>2846</v>
      </c>
      <c r="D750" s="19"/>
      <c r="E750" s="20">
        <f>cost!E750*cost!$E$3*cost!$E$2/cost!$P$1</f>
        <v>454.05405405405401</v>
      </c>
      <c r="F750" s="13">
        <f>(cost!F750*cost!$F$3/cost!$P$1)/2</f>
        <v>1013.5135135135134</v>
      </c>
      <c r="G750" s="13">
        <f>cost!G750*cost!$G$3*cost!$G$2/cost!$P$1+(cost!F750*cost!$F$3/cost!$P$1)/2</f>
        <v>1047.5675675675675</v>
      </c>
      <c r="H750" s="13">
        <f>cost!H750*cost!$H$3*cost!$H$2/cost!$P$1</f>
        <v>131.89189189189187</v>
      </c>
      <c r="I750" s="13">
        <f>cost!I750*cost!$I$3*cost!$I$2/cost!$P$1</f>
        <v>0</v>
      </c>
      <c r="J750" s="13">
        <f>cost!J750*cost!$J$3*cost!$J$2/cost!$P$1</f>
        <v>0</v>
      </c>
      <c r="K750" s="13">
        <f>cost!K750*cost!$K$3/cost!$P$1</f>
        <v>0</v>
      </c>
      <c r="L750" s="13">
        <f>cost!L750*cost!$L$3*cost!$L$2/cost!$P$1</f>
        <v>0</v>
      </c>
    </row>
    <row r="751" spans="1:12" ht="90" x14ac:dyDescent="0.2">
      <c r="A751" s="35" t="s">
        <v>5347</v>
      </c>
      <c r="B751" s="15" t="s">
        <v>802</v>
      </c>
      <c r="C751" s="15" t="s">
        <v>2847</v>
      </c>
      <c r="D751" s="19"/>
      <c r="E751" s="20" t="e">
        <f>cost!E751*cost!$E$3*cost!$E$2/cost!$P$1</f>
        <v>#VALUE!</v>
      </c>
      <c r="F751" s="13" t="e">
        <f>(cost!F751*cost!$F$3/cost!$P$1)/2</f>
        <v>#VALUE!</v>
      </c>
      <c r="G751" s="13" t="e">
        <f>cost!G751*cost!$G$3*cost!$G$2/cost!$P$1+(cost!F751*cost!$F$3/cost!$P$1)/2</f>
        <v>#VALUE!</v>
      </c>
      <c r="H751" s="13" t="e">
        <f>cost!H751*cost!$H$3*cost!$H$2/cost!$P$1</f>
        <v>#VALUE!</v>
      </c>
      <c r="I751" s="13" t="e">
        <f>cost!I751*cost!$I$3*cost!$I$2/cost!$P$1</f>
        <v>#VALUE!</v>
      </c>
      <c r="J751" s="13" t="e">
        <f>cost!J751*cost!$J$3*cost!$J$2/cost!$P$1</f>
        <v>#VALUE!</v>
      </c>
      <c r="K751" s="13" t="e">
        <f>cost!K751*cost!$K$3/cost!$P$1</f>
        <v>#VALUE!</v>
      </c>
      <c r="L751" s="13" t="e">
        <f>cost!L751*cost!$L$3*cost!$L$2/cost!$P$1</f>
        <v>#VALUE!</v>
      </c>
    </row>
    <row r="752" spans="1:12" ht="36" x14ac:dyDescent="0.2">
      <c r="A752" s="34" t="s">
        <v>5348</v>
      </c>
      <c r="B752" s="15" t="s">
        <v>803</v>
      </c>
      <c r="C752" s="15" t="s">
        <v>803</v>
      </c>
      <c r="D752" s="19"/>
      <c r="E752" s="20" t="e">
        <f>cost!E752*cost!$E$3*cost!$E$2/cost!$P$1</f>
        <v>#VALUE!</v>
      </c>
      <c r="F752" s="13" t="e">
        <f>(cost!F752*cost!$F$3/cost!$P$1)/2</f>
        <v>#VALUE!</v>
      </c>
      <c r="G752" s="13" t="e">
        <f>cost!G752*cost!$G$3*cost!$G$2/cost!$P$1+(cost!F752*cost!$F$3/cost!$P$1)/2</f>
        <v>#VALUE!</v>
      </c>
      <c r="H752" s="13" t="e">
        <f>cost!H752*cost!$H$3*cost!$H$2/cost!$P$1</f>
        <v>#VALUE!</v>
      </c>
      <c r="I752" s="13" t="e">
        <f>cost!I752*cost!$I$3*cost!$I$2/cost!$P$1</f>
        <v>#VALUE!</v>
      </c>
      <c r="J752" s="13" t="e">
        <f>cost!J752*cost!$J$3*cost!$J$2/cost!$P$1</f>
        <v>#VALUE!</v>
      </c>
      <c r="K752" s="13" t="e">
        <f>cost!K752*cost!$K$3/cost!$P$1</f>
        <v>#VALUE!</v>
      </c>
      <c r="L752" s="13" t="e">
        <f>cost!L752*cost!$L$3*cost!$L$2/cost!$P$1</f>
        <v>#VALUE!</v>
      </c>
    </row>
    <row r="753" spans="1:12" ht="72" x14ac:dyDescent="0.2">
      <c r="A753" s="34" t="s">
        <v>5349</v>
      </c>
      <c r="B753" s="15" t="s">
        <v>804</v>
      </c>
      <c r="C753" s="15" t="s">
        <v>2848</v>
      </c>
      <c r="D753" s="19"/>
      <c r="E753" s="20" t="e">
        <f>cost!E753*cost!$E$3*cost!$E$2/cost!$P$1</f>
        <v>#VALUE!</v>
      </c>
      <c r="F753" s="13" t="e">
        <f>(cost!F753*cost!$F$3/cost!$P$1)/2</f>
        <v>#VALUE!</v>
      </c>
      <c r="G753" s="13" t="e">
        <f>cost!G753*cost!$G$3*cost!$G$2/cost!$P$1+(cost!F753*cost!$F$3/cost!$P$1)/2</f>
        <v>#VALUE!</v>
      </c>
      <c r="H753" s="13" t="e">
        <f>cost!H753*cost!$H$3*cost!$H$2/cost!$P$1</f>
        <v>#VALUE!</v>
      </c>
      <c r="I753" s="13" t="e">
        <f>cost!I753*cost!$I$3*cost!$I$2/cost!$P$1</f>
        <v>#VALUE!</v>
      </c>
      <c r="J753" s="13" t="e">
        <f>cost!J753*cost!$J$3*cost!$J$2/cost!$P$1</f>
        <v>#VALUE!</v>
      </c>
      <c r="K753" s="13" t="e">
        <f>cost!K753*cost!$K$3/cost!$P$1</f>
        <v>#VALUE!</v>
      </c>
      <c r="L753" s="13" t="e">
        <f>cost!L753*cost!$L$3*cost!$L$2/cost!$P$1</f>
        <v>#VALUE!</v>
      </c>
    </row>
    <row r="754" spans="1:12" ht="90" x14ac:dyDescent="0.2">
      <c r="A754" s="34" t="s">
        <v>5350</v>
      </c>
      <c r="B754" s="15" t="s">
        <v>805</v>
      </c>
      <c r="C754" s="15" t="s">
        <v>2849</v>
      </c>
      <c r="D754" s="19"/>
      <c r="E754" s="20" t="e">
        <f>cost!E754*cost!$E$3*cost!$E$2/cost!$P$1</f>
        <v>#VALUE!</v>
      </c>
      <c r="F754" s="13" t="e">
        <f>(cost!F754*cost!$F$3/cost!$P$1)/2</f>
        <v>#VALUE!</v>
      </c>
      <c r="G754" s="13" t="e">
        <f>cost!G754*cost!$G$3*cost!$G$2/cost!$P$1+(cost!F754*cost!$F$3/cost!$P$1)/2</f>
        <v>#VALUE!</v>
      </c>
      <c r="H754" s="13" t="e">
        <f>cost!H754*cost!$H$3*cost!$H$2/cost!$P$1</f>
        <v>#VALUE!</v>
      </c>
      <c r="I754" s="13" t="e">
        <f>cost!I754*cost!$I$3*cost!$I$2/cost!$P$1</f>
        <v>#VALUE!</v>
      </c>
      <c r="J754" s="13" t="e">
        <f>cost!J754*cost!$J$3*cost!$J$2/cost!$P$1</f>
        <v>#VALUE!</v>
      </c>
      <c r="K754" s="13" t="e">
        <f>cost!K754*cost!$K$3/cost!$P$1</f>
        <v>#VALUE!</v>
      </c>
      <c r="L754" s="13" t="e">
        <f>cost!L754*cost!$L$3*cost!$L$2/cost!$P$1</f>
        <v>#VALUE!</v>
      </c>
    </row>
    <row r="755" spans="1:12" ht="90" x14ac:dyDescent="0.2">
      <c r="A755" s="34" t="s">
        <v>5351</v>
      </c>
      <c r="B755" s="15" t="s">
        <v>806</v>
      </c>
      <c r="C755" s="15" t="s">
        <v>2850</v>
      </c>
      <c r="D755" s="19"/>
      <c r="E755" s="20" t="e">
        <f>cost!E755*cost!$E$3*cost!$E$2/cost!$P$1</f>
        <v>#VALUE!</v>
      </c>
      <c r="F755" s="13" t="e">
        <f>(cost!F755*cost!$F$3/cost!$P$1)/2</f>
        <v>#VALUE!</v>
      </c>
      <c r="G755" s="13" t="e">
        <f>cost!G755*cost!$G$3*cost!$G$2/cost!$P$1+(cost!F755*cost!$F$3/cost!$P$1)/2</f>
        <v>#VALUE!</v>
      </c>
      <c r="H755" s="13" t="e">
        <f>cost!H755*cost!$H$3*cost!$H$2/cost!$P$1</f>
        <v>#VALUE!</v>
      </c>
      <c r="I755" s="13" t="e">
        <f>cost!I755*cost!$I$3*cost!$I$2/cost!$P$1</f>
        <v>#VALUE!</v>
      </c>
      <c r="J755" s="13" t="e">
        <f>cost!J755*cost!$J$3*cost!$J$2/cost!$P$1</f>
        <v>#VALUE!</v>
      </c>
      <c r="K755" s="13" t="e">
        <f>cost!K755*cost!$K$3/cost!$P$1</f>
        <v>#VALUE!</v>
      </c>
      <c r="L755" s="13" t="e">
        <f>cost!L755*cost!$L$3*cost!$L$2/cost!$P$1</f>
        <v>#VALUE!</v>
      </c>
    </row>
    <row r="756" spans="1:12" ht="90" x14ac:dyDescent="0.2">
      <c r="A756" s="35" t="s">
        <v>5352</v>
      </c>
      <c r="B756" s="15" t="s">
        <v>807</v>
      </c>
      <c r="C756" s="15" t="s">
        <v>2851</v>
      </c>
      <c r="D756" s="19"/>
      <c r="E756" s="20" t="e">
        <f>cost!E756*cost!$E$3*cost!$E$2/cost!$P$1</f>
        <v>#VALUE!</v>
      </c>
      <c r="F756" s="13" t="e">
        <f>(cost!F756*cost!$F$3/cost!$P$1)/2</f>
        <v>#VALUE!</v>
      </c>
      <c r="G756" s="13" t="e">
        <f>cost!G756*cost!$G$3*cost!$G$2/cost!$P$1+(cost!F756*cost!$F$3/cost!$P$1)/2</f>
        <v>#VALUE!</v>
      </c>
      <c r="H756" s="13" t="e">
        <f>cost!H756*cost!$H$3*cost!$H$2/cost!$P$1</f>
        <v>#VALUE!</v>
      </c>
      <c r="I756" s="13" t="e">
        <f>cost!I756*cost!$I$3*cost!$I$2/cost!$P$1</f>
        <v>#VALUE!</v>
      </c>
      <c r="J756" s="13" t="e">
        <f>cost!J756*cost!$J$3*cost!$J$2/cost!$P$1</f>
        <v>#VALUE!</v>
      </c>
      <c r="K756" s="13" t="e">
        <f>cost!K756*cost!$K$3/cost!$P$1</f>
        <v>#VALUE!</v>
      </c>
      <c r="L756" s="13" t="e">
        <f>cost!L756*cost!$L$3*cost!$L$2/cost!$P$1</f>
        <v>#VALUE!</v>
      </c>
    </row>
    <row r="757" spans="1:12" ht="18" x14ac:dyDescent="0.2">
      <c r="A757" s="35" t="s">
        <v>5353</v>
      </c>
      <c r="B757" s="15" t="s">
        <v>191</v>
      </c>
      <c r="C757" s="15" t="s">
        <v>191</v>
      </c>
      <c r="D757" s="19"/>
      <c r="E757" s="20" t="e">
        <f>cost!E757*cost!$E$3*cost!$E$2/cost!$P$1</f>
        <v>#VALUE!</v>
      </c>
      <c r="F757" s="13" t="e">
        <f>(cost!F757*cost!$F$3/cost!$P$1)/2</f>
        <v>#VALUE!</v>
      </c>
      <c r="G757" s="13" t="e">
        <f>cost!G757*cost!$G$3*cost!$G$2/cost!$P$1+(cost!F757*cost!$F$3/cost!$P$1)/2</f>
        <v>#VALUE!</v>
      </c>
      <c r="H757" s="13" t="e">
        <f>cost!H757*cost!$H$3*cost!$H$2/cost!$P$1</f>
        <v>#VALUE!</v>
      </c>
      <c r="I757" s="13" t="e">
        <f>cost!I757*cost!$I$3*cost!$I$2/cost!$P$1</f>
        <v>#VALUE!</v>
      </c>
      <c r="J757" s="13" t="e">
        <f>cost!J757*cost!$J$3*cost!$J$2/cost!$P$1</f>
        <v>#VALUE!</v>
      </c>
      <c r="K757" s="13" t="e">
        <f>cost!K757*cost!$K$3/cost!$P$1</f>
        <v>#VALUE!</v>
      </c>
      <c r="L757" s="13" t="e">
        <f>cost!L757*cost!$L$3*cost!$L$2/cost!$P$1</f>
        <v>#VALUE!</v>
      </c>
    </row>
    <row r="758" spans="1:12" ht="18" x14ac:dyDescent="0.2">
      <c r="A758" s="34" t="s">
        <v>5354</v>
      </c>
      <c r="B758" s="15" t="s">
        <v>191</v>
      </c>
      <c r="C758" s="15" t="s">
        <v>191</v>
      </c>
      <c r="D758" s="19"/>
      <c r="E758" s="20" t="e">
        <f>cost!E758*cost!$E$3*cost!$E$2/cost!$P$1</f>
        <v>#VALUE!</v>
      </c>
      <c r="F758" s="13" t="e">
        <f>(cost!F758*cost!$F$3/cost!$P$1)/2</f>
        <v>#VALUE!</v>
      </c>
      <c r="G758" s="13" t="e">
        <f>cost!G758*cost!$G$3*cost!$G$2/cost!$P$1+(cost!F758*cost!$F$3/cost!$P$1)/2</f>
        <v>#VALUE!</v>
      </c>
      <c r="H758" s="13" t="e">
        <f>cost!H758*cost!$H$3*cost!$H$2/cost!$P$1</f>
        <v>#VALUE!</v>
      </c>
      <c r="I758" s="13" t="e">
        <f>cost!I758*cost!$I$3*cost!$I$2/cost!$P$1</f>
        <v>#VALUE!</v>
      </c>
      <c r="J758" s="13" t="e">
        <f>cost!J758*cost!$J$3*cost!$J$2/cost!$P$1</f>
        <v>#VALUE!</v>
      </c>
      <c r="K758" s="13" t="e">
        <f>cost!K758*cost!$K$3/cost!$P$1</f>
        <v>#VALUE!</v>
      </c>
      <c r="L758" s="13" t="e">
        <f>cost!L758*cost!$L$3*cost!$L$2/cost!$P$1</f>
        <v>#VALUE!</v>
      </c>
    </row>
    <row r="759" spans="1:12" ht="18" x14ac:dyDescent="0.2">
      <c r="A759" s="34" t="s">
        <v>5355</v>
      </c>
      <c r="B759" s="15" t="s">
        <v>191</v>
      </c>
      <c r="C759" s="15" t="s">
        <v>191</v>
      </c>
      <c r="D759" s="19"/>
      <c r="E759" s="20" t="e">
        <f>cost!E759*cost!$E$3*cost!$E$2/cost!$P$1</f>
        <v>#VALUE!</v>
      </c>
      <c r="F759" s="13" t="e">
        <f>(cost!F759*cost!$F$3/cost!$P$1)/2</f>
        <v>#VALUE!</v>
      </c>
      <c r="G759" s="13" t="e">
        <f>cost!G759*cost!$G$3*cost!$G$2/cost!$P$1+(cost!F759*cost!$F$3/cost!$P$1)/2</f>
        <v>#VALUE!</v>
      </c>
      <c r="H759" s="13" t="e">
        <f>cost!H759*cost!$H$3*cost!$H$2/cost!$P$1</f>
        <v>#VALUE!</v>
      </c>
      <c r="I759" s="13" t="e">
        <f>cost!I759*cost!$I$3*cost!$I$2/cost!$P$1</f>
        <v>#VALUE!</v>
      </c>
      <c r="J759" s="13" t="e">
        <f>cost!J759*cost!$J$3*cost!$J$2/cost!$P$1</f>
        <v>#VALUE!</v>
      </c>
      <c r="K759" s="13" t="e">
        <f>cost!K759*cost!$K$3/cost!$P$1</f>
        <v>#VALUE!</v>
      </c>
      <c r="L759" s="13" t="e">
        <f>cost!L759*cost!$L$3*cost!$L$2/cost!$P$1</f>
        <v>#VALUE!</v>
      </c>
    </row>
    <row r="760" spans="1:12" ht="18" x14ac:dyDescent="0.2">
      <c r="A760" s="34" t="s">
        <v>5356</v>
      </c>
      <c r="B760" s="15" t="s">
        <v>191</v>
      </c>
      <c r="C760" s="15" t="s">
        <v>191</v>
      </c>
      <c r="D760" s="19"/>
      <c r="E760" s="20" t="e">
        <f>cost!E760*cost!$E$3*cost!$E$2/cost!$P$1</f>
        <v>#VALUE!</v>
      </c>
      <c r="F760" s="13" t="e">
        <f>(cost!F760*cost!$F$3/cost!$P$1)/2</f>
        <v>#VALUE!</v>
      </c>
      <c r="G760" s="13" t="e">
        <f>cost!G760*cost!$G$3*cost!$G$2/cost!$P$1+(cost!F760*cost!$F$3/cost!$P$1)/2</f>
        <v>#VALUE!</v>
      </c>
      <c r="H760" s="13" t="e">
        <f>cost!H760*cost!$H$3*cost!$H$2/cost!$P$1</f>
        <v>#VALUE!</v>
      </c>
      <c r="I760" s="13" t="e">
        <f>cost!I760*cost!$I$3*cost!$I$2/cost!$P$1</f>
        <v>#VALUE!</v>
      </c>
      <c r="J760" s="13" t="e">
        <f>cost!J760*cost!$J$3*cost!$J$2/cost!$P$1</f>
        <v>#VALUE!</v>
      </c>
      <c r="K760" s="13" t="e">
        <f>cost!K760*cost!$K$3/cost!$P$1</f>
        <v>#VALUE!</v>
      </c>
      <c r="L760" s="13" t="e">
        <f>cost!L760*cost!$L$3*cost!$L$2/cost!$P$1</f>
        <v>#VALUE!</v>
      </c>
    </row>
    <row r="761" spans="1:12" ht="18" x14ac:dyDescent="0.2">
      <c r="A761" s="34" t="s">
        <v>5357</v>
      </c>
      <c r="B761" s="15" t="s">
        <v>191</v>
      </c>
      <c r="C761" s="15" t="s">
        <v>191</v>
      </c>
      <c r="D761" s="19"/>
      <c r="E761" s="20" t="e">
        <f>cost!E761*cost!$E$3*cost!$E$2/cost!$P$1</f>
        <v>#VALUE!</v>
      </c>
      <c r="F761" s="13" t="e">
        <f>(cost!F761*cost!$F$3/cost!$P$1)/2</f>
        <v>#VALUE!</v>
      </c>
      <c r="G761" s="13" t="e">
        <f>cost!G761*cost!$G$3*cost!$G$2/cost!$P$1+(cost!F761*cost!$F$3/cost!$P$1)/2</f>
        <v>#VALUE!</v>
      </c>
      <c r="H761" s="13" t="e">
        <f>cost!H761*cost!$H$3*cost!$H$2/cost!$P$1</f>
        <v>#VALUE!</v>
      </c>
      <c r="I761" s="13" t="e">
        <f>cost!I761*cost!$I$3*cost!$I$2/cost!$P$1</f>
        <v>#VALUE!</v>
      </c>
      <c r="J761" s="13" t="e">
        <f>cost!J761*cost!$J$3*cost!$J$2/cost!$P$1</f>
        <v>#VALUE!</v>
      </c>
      <c r="K761" s="13" t="e">
        <f>cost!K761*cost!$K$3/cost!$P$1</f>
        <v>#VALUE!</v>
      </c>
      <c r="L761" s="13" t="e">
        <f>cost!L761*cost!$L$3*cost!$L$2/cost!$P$1</f>
        <v>#VALUE!</v>
      </c>
    </row>
    <row r="762" spans="1:12" ht="18" x14ac:dyDescent="0.2">
      <c r="A762" s="34" t="s">
        <v>5358</v>
      </c>
      <c r="B762" s="15" t="s">
        <v>191</v>
      </c>
      <c r="C762" s="15" t="s">
        <v>191</v>
      </c>
      <c r="D762" s="19"/>
      <c r="E762" s="20" t="e">
        <f>cost!E762*cost!$E$3*cost!$E$2/cost!$P$1</f>
        <v>#VALUE!</v>
      </c>
      <c r="F762" s="13" t="e">
        <f>(cost!F762*cost!$F$3/cost!$P$1)/2</f>
        <v>#VALUE!</v>
      </c>
      <c r="G762" s="13" t="e">
        <f>cost!G762*cost!$G$3*cost!$G$2/cost!$P$1+(cost!F762*cost!$F$3/cost!$P$1)/2</f>
        <v>#VALUE!</v>
      </c>
      <c r="H762" s="13" t="e">
        <f>cost!H762*cost!$H$3*cost!$H$2/cost!$P$1</f>
        <v>#VALUE!</v>
      </c>
      <c r="I762" s="13" t="e">
        <f>cost!I762*cost!$I$3*cost!$I$2/cost!$P$1</f>
        <v>#VALUE!</v>
      </c>
      <c r="J762" s="13" t="e">
        <f>cost!J762*cost!$J$3*cost!$J$2/cost!$P$1</f>
        <v>#VALUE!</v>
      </c>
      <c r="K762" s="13" t="e">
        <f>cost!K762*cost!$K$3/cost!$P$1</f>
        <v>#VALUE!</v>
      </c>
      <c r="L762" s="13" t="e">
        <f>cost!L762*cost!$L$3*cost!$L$2/cost!$P$1</f>
        <v>#VALUE!</v>
      </c>
    </row>
    <row r="763" spans="1:12" ht="18" x14ac:dyDescent="0.2">
      <c r="A763" s="34" t="s">
        <v>5359</v>
      </c>
      <c r="B763" s="15" t="s">
        <v>191</v>
      </c>
      <c r="C763" s="15" t="s">
        <v>191</v>
      </c>
      <c r="D763" s="19"/>
      <c r="E763" s="20" t="e">
        <f>cost!E763*cost!$E$3*cost!$E$2/cost!$P$1</f>
        <v>#VALUE!</v>
      </c>
      <c r="F763" s="13" t="e">
        <f>(cost!F763*cost!$F$3/cost!$P$1)/2</f>
        <v>#VALUE!</v>
      </c>
      <c r="G763" s="13" t="e">
        <f>cost!G763*cost!$G$3*cost!$G$2/cost!$P$1+(cost!F763*cost!$F$3/cost!$P$1)/2</f>
        <v>#VALUE!</v>
      </c>
      <c r="H763" s="13" t="e">
        <f>cost!H763*cost!$H$3*cost!$H$2/cost!$P$1</f>
        <v>#VALUE!</v>
      </c>
      <c r="I763" s="13" t="e">
        <f>cost!I763*cost!$I$3*cost!$I$2/cost!$P$1</f>
        <v>#VALUE!</v>
      </c>
      <c r="J763" s="13" t="e">
        <f>cost!J763*cost!$J$3*cost!$J$2/cost!$P$1</f>
        <v>#VALUE!</v>
      </c>
      <c r="K763" s="13" t="e">
        <f>cost!K763*cost!$K$3/cost!$P$1</f>
        <v>#VALUE!</v>
      </c>
      <c r="L763" s="13" t="e">
        <f>cost!L763*cost!$L$3*cost!$L$2/cost!$P$1</f>
        <v>#VALUE!</v>
      </c>
    </row>
    <row r="764" spans="1:12" ht="18" x14ac:dyDescent="0.2">
      <c r="A764" s="34" t="s">
        <v>5360</v>
      </c>
      <c r="B764" s="15" t="s">
        <v>191</v>
      </c>
      <c r="C764" s="15" t="s">
        <v>191</v>
      </c>
      <c r="D764" s="19"/>
      <c r="E764" s="20" t="e">
        <f>cost!E764*cost!$E$3*cost!$E$2/cost!$P$1</f>
        <v>#VALUE!</v>
      </c>
      <c r="F764" s="13" t="e">
        <f>(cost!F764*cost!$F$3/cost!$P$1)/2</f>
        <v>#VALUE!</v>
      </c>
      <c r="G764" s="13" t="e">
        <f>cost!G764*cost!$G$3*cost!$G$2/cost!$P$1+(cost!F764*cost!$F$3/cost!$P$1)/2</f>
        <v>#VALUE!</v>
      </c>
      <c r="H764" s="13" t="e">
        <f>cost!H764*cost!$H$3*cost!$H$2/cost!$P$1</f>
        <v>#VALUE!</v>
      </c>
      <c r="I764" s="13" t="e">
        <f>cost!I764*cost!$I$3*cost!$I$2/cost!$P$1</f>
        <v>#VALUE!</v>
      </c>
      <c r="J764" s="13" t="e">
        <f>cost!J764*cost!$J$3*cost!$J$2/cost!$P$1</f>
        <v>#VALUE!</v>
      </c>
      <c r="K764" s="13" t="e">
        <f>cost!K764*cost!$K$3/cost!$P$1</f>
        <v>#VALUE!</v>
      </c>
      <c r="L764" s="13" t="e">
        <f>cost!L764*cost!$L$3*cost!$L$2/cost!$P$1</f>
        <v>#VALUE!</v>
      </c>
    </row>
    <row r="765" spans="1:12" ht="18" x14ac:dyDescent="0.2">
      <c r="A765" s="34" t="s">
        <v>5361</v>
      </c>
      <c r="B765" s="15" t="s">
        <v>191</v>
      </c>
      <c r="C765" s="15" t="s">
        <v>191</v>
      </c>
      <c r="D765" s="19"/>
      <c r="E765" s="20" t="e">
        <f>cost!E765*cost!$E$3*cost!$E$2/cost!$P$1</f>
        <v>#VALUE!</v>
      </c>
      <c r="F765" s="13" t="e">
        <f>(cost!F765*cost!$F$3/cost!$P$1)/2</f>
        <v>#VALUE!</v>
      </c>
      <c r="G765" s="13" t="e">
        <f>cost!G765*cost!$G$3*cost!$G$2/cost!$P$1+(cost!F765*cost!$F$3/cost!$P$1)/2</f>
        <v>#VALUE!</v>
      </c>
      <c r="H765" s="13" t="e">
        <f>cost!H765*cost!$H$3*cost!$H$2/cost!$P$1</f>
        <v>#VALUE!</v>
      </c>
      <c r="I765" s="13" t="e">
        <f>cost!I765*cost!$I$3*cost!$I$2/cost!$P$1</f>
        <v>#VALUE!</v>
      </c>
      <c r="J765" s="13" t="e">
        <f>cost!J765*cost!$J$3*cost!$J$2/cost!$P$1</f>
        <v>#VALUE!</v>
      </c>
      <c r="K765" s="13" t="e">
        <f>cost!K765*cost!$K$3/cost!$P$1</f>
        <v>#VALUE!</v>
      </c>
      <c r="L765" s="13" t="e">
        <f>cost!L765*cost!$L$3*cost!$L$2/cost!$P$1</f>
        <v>#VALUE!</v>
      </c>
    </row>
    <row r="766" spans="1:12" ht="18" x14ac:dyDescent="0.2">
      <c r="A766" s="35" t="s">
        <v>5362</v>
      </c>
      <c r="B766" s="15" t="s">
        <v>191</v>
      </c>
      <c r="C766" s="15" t="s">
        <v>191</v>
      </c>
      <c r="D766" s="19"/>
      <c r="E766" s="20" t="e">
        <f>cost!E766*cost!$E$3*cost!$E$2/cost!$P$1</f>
        <v>#VALUE!</v>
      </c>
      <c r="F766" s="13" t="e">
        <f>(cost!F766*cost!$F$3/cost!$P$1)/2</f>
        <v>#VALUE!</v>
      </c>
      <c r="G766" s="13" t="e">
        <f>cost!G766*cost!$G$3*cost!$G$2/cost!$P$1+(cost!F766*cost!$F$3/cost!$P$1)/2</f>
        <v>#VALUE!</v>
      </c>
      <c r="H766" s="13" t="e">
        <f>cost!H766*cost!$H$3*cost!$H$2/cost!$P$1</f>
        <v>#VALUE!</v>
      </c>
      <c r="I766" s="13" t="e">
        <f>cost!I766*cost!$I$3*cost!$I$2/cost!$P$1</f>
        <v>#VALUE!</v>
      </c>
      <c r="J766" s="13" t="e">
        <f>cost!J766*cost!$J$3*cost!$J$2/cost!$P$1</f>
        <v>#VALUE!</v>
      </c>
      <c r="K766" s="13" t="e">
        <f>cost!K766*cost!$K$3/cost!$P$1</f>
        <v>#VALUE!</v>
      </c>
      <c r="L766" s="13" t="e">
        <f>cost!L766*cost!$L$3*cost!$L$2/cost!$P$1</f>
        <v>#VALUE!</v>
      </c>
    </row>
    <row r="767" spans="1:12" ht="18" x14ac:dyDescent="0.2">
      <c r="A767" s="34" t="s">
        <v>5363</v>
      </c>
      <c r="B767" s="15" t="s">
        <v>223</v>
      </c>
      <c r="C767" s="15" t="s">
        <v>223</v>
      </c>
      <c r="D767" s="19"/>
      <c r="E767" s="20" t="e">
        <f>cost!E767*cost!$E$3*cost!$E$2/cost!$P$1</f>
        <v>#VALUE!</v>
      </c>
      <c r="F767" s="13" t="e">
        <f>(cost!F767*cost!$F$3/cost!$P$1)/2</f>
        <v>#VALUE!</v>
      </c>
      <c r="G767" s="13" t="e">
        <f>cost!G767*cost!$G$3*cost!$G$2/cost!$P$1+(cost!F767*cost!$F$3/cost!$P$1)/2</f>
        <v>#VALUE!</v>
      </c>
      <c r="H767" s="13" t="e">
        <f>cost!H767*cost!$H$3*cost!$H$2/cost!$P$1</f>
        <v>#VALUE!</v>
      </c>
      <c r="I767" s="13" t="e">
        <f>cost!I767*cost!$I$3*cost!$I$2/cost!$P$1</f>
        <v>#VALUE!</v>
      </c>
      <c r="J767" s="13" t="e">
        <f>cost!J767*cost!$J$3*cost!$J$2/cost!$P$1</f>
        <v>#VALUE!</v>
      </c>
      <c r="K767" s="13" t="e">
        <f>cost!K767*cost!$K$3/cost!$P$1</f>
        <v>#VALUE!</v>
      </c>
      <c r="L767" s="13" t="e">
        <f>cost!L767*cost!$L$3*cost!$L$2/cost!$P$1</f>
        <v>#VALUE!</v>
      </c>
    </row>
    <row r="768" spans="1:12" ht="18" x14ac:dyDescent="0.2">
      <c r="A768" s="35" t="s">
        <v>5364</v>
      </c>
      <c r="B768" s="15" t="s">
        <v>191</v>
      </c>
      <c r="C768" s="15" t="s">
        <v>191</v>
      </c>
      <c r="D768" s="19"/>
      <c r="E768" s="20" t="e">
        <f>cost!E768*cost!$E$3*cost!$E$2/cost!$P$1</f>
        <v>#VALUE!</v>
      </c>
      <c r="F768" s="13" t="e">
        <f>(cost!F768*cost!$F$3/cost!$P$1)/2</f>
        <v>#VALUE!</v>
      </c>
      <c r="G768" s="13" t="e">
        <f>cost!G768*cost!$G$3*cost!$G$2/cost!$P$1+(cost!F768*cost!$F$3/cost!$P$1)/2</f>
        <v>#VALUE!</v>
      </c>
      <c r="H768" s="13" t="e">
        <f>cost!H768*cost!$H$3*cost!$H$2/cost!$P$1</f>
        <v>#VALUE!</v>
      </c>
      <c r="I768" s="13" t="e">
        <f>cost!I768*cost!$I$3*cost!$I$2/cost!$P$1</f>
        <v>#VALUE!</v>
      </c>
      <c r="J768" s="13" t="e">
        <f>cost!J768*cost!$J$3*cost!$J$2/cost!$P$1</f>
        <v>#VALUE!</v>
      </c>
      <c r="K768" s="13" t="e">
        <f>cost!K768*cost!$K$3/cost!$P$1</f>
        <v>#VALUE!</v>
      </c>
      <c r="L768" s="13" t="e">
        <f>cost!L768*cost!$L$3*cost!$L$2/cost!$P$1</f>
        <v>#VALUE!</v>
      </c>
    </row>
    <row r="769" spans="1:12" ht="18" x14ac:dyDescent="0.2">
      <c r="A769" s="35" t="s">
        <v>5365</v>
      </c>
      <c r="B769" s="15" t="s">
        <v>191</v>
      </c>
      <c r="C769" s="15" t="s">
        <v>191</v>
      </c>
      <c r="D769" s="19"/>
      <c r="E769" s="20" t="e">
        <f>cost!E769*cost!$E$3*cost!$E$2/cost!$P$1</f>
        <v>#VALUE!</v>
      </c>
      <c r="F769" s="13" t="e">
        <f>(cost!F769*cost!$F$3/cost!$P$1)/2</f>
        <v>#VALUE!</v>
      </c>
      <c r="G769" s="13" t="e">
        <f>cost!G769*cost!$G$3*cost!$G$2/cost!$P$1+(cost!F769*cost!$F$3/cost!$P$1)/2</f>
        <v>#VALUE!</v>
      </c>
      <c r="H769" s="13" t="e">
        <f>cost!H769*cost!$H$3*cost!$H$2/cost!$P$1</f>
        <v>#VALUE!</v>
      </c>
      <c r="I769" s="13" t="e">
        <f>cost!I769*cost!$I$3*cost!$I$2/cost!$P$1</f>
        <v>#VALUE!</v>
      </c>
      <c r="J769" s="13" t="e">
        <f>cost!J769*cost!$J$3*cost!$J$2/cost!$P$1</f>
        <v>#VALUE!</v>
      </c>
      <c r="K769" s="13" t="e">
        <f>cost!K769*cost!$K$3/cost!$P$1</f>
        <v>#VALUE!</v>
      </c>
      <c r="L769" s="13" t="e">
        <f>cost!L769*cost!$L$3*cost!$L$2/cost!$P$1</f>
        <v>#VALUE!</v>
      </c>
    </row>
    <row r="770" spans="1:12" ht="18" x14ac:dyDescent="0.2">
      <c r="A770" s="35" t="s">
        <v>5366</v>
      </c>
      <c r="B770" s="15" t="s">
        <v>191</v>
      </c>
      <c r="C770" s="15" t="s">
        <v>191</v>
      </c>
      <c r="D770" s="19"/>
      <c r="E770" s="20" t="e">
        <f>cost!E770*cost!$E$3*cost!$E$2/cost!$P$1</f>
        <v>#VALUE!</v>
      </c>
      <c r="F770" s="13" t="e">
        <f>(cost!F770*cost!$F$3/cost!$P$1)/2</f>
        <v>#VALUE!</v>
      </c>
      <c r="G770" s="13" t="e">
        <f>cost!G770*cost!$G$3*cost!$G$2/cost!$P$1+(cost!F770*cost!$F$3/cost!$P$1)/2</f>
        <v>#VALUE!</v>
      </c>
      <c r="H770" s="13" t="e">
        <f>cost!H770*cost!$H$3*cost!$H$2/cost!$P$1</f>
        <v>#VALUE!</v>
      </c>
      <c r="I770" s="13" t="e">
        <f>cost!I770*cost!$I$3*cost!$I$2/cost!$P$1</f>
        <v>#VALUE!</v>
      </c>
      <c r="J770" s="13" t="e">
        <f>cost!J770*cost!$J$3*cost!$J$2/cost!$P$1</f>
        <v>#VALUE!</v>
      </c>
      <c r="K770" s="13" t="e">
        <f>cost!K770*cost!$K$3/cost!$P$1</f>
        <v>#VALUE!</v>
      </c>
      <c r="L770" s="13" t="e">
        <f>cost!L770*cost!$L$3*cost!$L$2/cost!$P$1</f>
        <v>#VALUE!</v>
      </c>
    </row>
    <row r="771" spans="1:12" ht="18" x14ac:dyDescent="0.2">
      <c r="A771" s="34" t="s">
        <v>5367</v>
      </c>
      <c r="B771" s="15" t="s">
        <v>191</v>
      </c>
      <c r="C771" s="15" t="s">
        <v>191</v>
      </c>
      <c r="D771" s="19"/>
      <c r="E771" s="20" t="e">
        <f>cost!E771*cost!$E$3*cost!$E$2/cost!$P$1</f>
        <v>#VALUE!</v>
      </c>
      <c r="F771" s="13" t="e">
        <f>(cost!F771*cost!$F$3/cost!$P$1)/2</f>
        <v>#VALUE!</v>
      </c>
      <c r="G771" s="13" t="e">
        <f>cost!G771*cost!$G$3*cost!$G$2/cost!$P$1+(cost!F771*cost!$F$3/cost!$P$1)/2</f>
        <v>#VALUE!</v>
      </c>
      <c r="H771" s="13" t="e">
        <f>cost!H771*cost!$H$3*cost!$H$2/cost!$P$1</f>
        <v>#VALUE!</v>
      </c>
      <c r="I771" s="13" t="e">
        <f>cost!I771*cost!$I$3*cost!$I$2/cost!$P$1</f>
        <v>#VALUE!</v>
      </c>
      <c r="J771" s="13" t="e">
        <f>cost!J771*cost!$J$3*cost!$J$2/cost!$P$1</f>
        <v>#VALUE!</v>
      </c>
      <c r="K771" s="13" t="e">
        <f>cost!K771*cost!$K$3/cost!$P$1</f>
        <v>#VALUE!</v>
      </c>
      <c r="L771" s="13" t="e">
        <f>cost!L771*cost!$L$3*cost!$L$2/cost!$P$1</f>
        <v>#VALUE!</v>
      </c>
    </row>
    <row r="772" spans="1:12" ht="18" x14ac:dyDescent="0.2">
      <c r="A772" s="35" t="s">
        <v>5368</v>
      </c>
      <c r="B772" s="15" t="s">
        <v>191</v>
      </c>
      <c r="C772" s="15" t="s">
        <v>191</v>
      </c>
      <c r="D772" s="19"/>
      <c r="E772" s="20" t="e">
        <f>cost!E772*cost!$E$3*cost!$E$2/cost!$P$1</f>
        <v>#VALUE!</v>
      </c>
      <c r="F772" s="13" t="e">
        <f>(cost!F772*cost!$F$3/cost!$P$1)/2</f>
        <v>#VALUE!</v>
      </c>
      <c r="G772" s="13" t="e">
        <f>cost!G772*cost!$G$3*cost!$G$2/cost!$P$1+(cost!F772*cost!$F$3/cost!$P$1)/2</f>
        <v>#VALUE!</v>
      </c>
      <c r="H772" s="13" t="e">
        <f>cost!H772*cost!$H$3*cost!$H$2/cost!$P$1</f>
        <v>#VALUE!</v>
      </c>
      <c r="I772" s="13" t="e">
        <f>cost!I772*cost!$I$3*cost!$I$2/cost!$P$1</f>
        <v>#VALUE!</v>
      </c>
      <c r="J772" s="13" t="e">
        <f>cost!J772*cost!$J$3*cost!$J$2/cost!$P$1</f>
        <v>#VALUE!</v>
      </c>
      <c r="K772" s="13" t="e">
        <f>cost!K772*cost!$K$3/cost!$P$1</f>
        <v>#VALUE!</v>
      </c>
      <c r="L772" s="13" t="e">
        <f>cost!L772*cost!$L$3*cost!$L$2/cost!$P$1</f>
        <v>#VALUE!</v>
      </c>
    </row>
    <row r="773" spans="1:12" ht="18" x14ac:dyDescent="0.2">
      <c r="A773" s="35" t="s">
        <v>5369</v>
      </c>
      <c r="B773" s="15" t="s">
        <v>191</v>
      </c>
      <c r="C773" s="15" t="s">
        <v>191</v>
      </c>
      <c r="D773" s="19"/>
      <c r="E773" s="20" t="e">
        <f>cost!E773*cost!$E$3*cost!$E$2/cost!$P$1</f>
        <v>#VALUE!</v>
      </c>
      <c r="F773" s="13" t="e">
        <f>(cost!F773*cost!$F$3/cost!$P$1)/2</f>
        <v>#VALUE!</v>
      </c>
      <c r="G773" s="13" t="e">
        <f>cost!G773*cost!$G$3*cost!$G$2/cost!$P$1+(cost!F773*cost!$F$3/cost!$P$1)/2</f>
        <v>#VALUE!</v>
      </c>
      <c r="H773" s="13" t="e">
        <f>cost!H773*cost!$H$3*cost!$H$2/cost!$P$1</f>
        <v>#VALUE!</v>
      </c>
      <c r="I773" s="13" t="e">
        <f>cost!I773*cost!$I$3*cost!$I$2/cost!$P$1</f>
        <v>#VALUE!</v>
      </c>
      <c r="J773" s="13" t="e">
        <f>cost!J773*cost!$J$3*cost!$J$2/cost!$P$1</f>
        <v>#VALUE!</v>
      </c>
      <c r="K773" s="13" t="e">
        <f>cost!K773*cost!$K$3/cost!$P$1</f>
        <v>#VALUE!</v>
      </c>
      <c r="L773" s="13" t="e">
        <f>cost!L773*cost!$L$3*cost!$L$2/cost!$P$1</f>
        <v>#VALUE!</v>
      </c>
    </row>
    <row r="774" spans="1:12" ht="18" x14ac:dyDescent="0.2">
      <c r="A774" s="35" t="s">
        <v>5370</v>
      </c>
      <c r="B774" s="15" t="s">
        <v>191</v>
      </c>
      <c r="C774" s="15" t="s">
        <v>191</v>
      </c>
      <c r="D774" s="19"/>
      <c r="E774" s="20" t="e">
        <f>cost!E774*cost!$E$3*cost!$E$2/cost!$P$1</f>
        <v>#VALUE!</v>
      </c>
      <c r="F774" s="13" t="e">
        <f>(cost!F774*cost!$F$3/cost!$P$1)/2</f>
        <v>#VALUE!</v>
      </c>
      <c r="G774" s="13" t="e">
        <f>cost!G774*cost!$G$3*cost!$G$2/cost!$P$1+(cost!F774*cost!$F$3/cost!$P$1)/2</f>
        <v>#VALUE!</v>
      </c>
      <c r="H774" s="13" t="e">
        <f>cost!H774*cost!$H$3*cost!$H$2/cost!$P$1</f>
        <v>#VALUE!</v>
      </c>
      <c r="I774" s="13" t="e">
        <f>cost!I774*cost!$I$3*cost!$I$2/cost!$P$1</f>
        <v>#VALUE!</v>
      </c>
      <c r="J774" s="13" t="e">
        <f>cost!J774*cost!$J$3*cost!$J$2/cost!$P$1</f>
        <v>#VALUE!</v>
      </c>
      <c r="K774" s="13" t="e">
        <f>cost!K774*cost!$K$3/cost!$P$1</f>
        <v>#VALUE!</v>
      </c>
      <c r="L774" s="13" t="e">
        <f>cost!L774*cost!$L$3*cost!$L$2/cost!$P$1</f>
        <v>#VALUE!</v>
      </c>
    </row>
    <row r="775" spans="1:12" ht="18" x14ac:dyDescent="0.2">
      <c r="A775" s="35" t="s">
        <v>5371</v>
      </c>
      <c r="B775" s="15" t="s">
        <v>191</v>
      </c>
      <c r="C775" s="15" t="s">
        <v>191</v>
      </c>
      <c r="D775" s="19"/>
      <c r="E775" s="20" t="e">
        <f>cost!E775*cost!$E$3*cost!$E$2/cost!$P$1</f>
        <v>#VALUE!</v>
      </c>
      <c r="F775" s="13" t="e">
        <f>(cost!F775*cost!$F$3/cost!$P$1)/2</f>
        <v>#VALUE!</v>
      </c>
      <c r="G775" s="13" t="e">
        <f>cost!G775*cost!$G$3*cost!$G$2/cost!$P$1+(cost!F775*cost!$F$3/cost!$P$1)/2</f>
        <v>#VALUE!</v>
      </c>
      <c r="H775" s="13" t="e">
        <f>cost!H775*cost!$H$3*cost!$H$2/cost!$P$1</f>
        <v>#VALUE!</v>
      </c>
      <c r="I775" s="13" t="e">
        <f>cost!I775*cost!$I$3*cost!$I$2/cost!$P$1</f>
        <v>#VALUE!</v>
      </c>
      <c r="J775" s="13" t="e">
        <f>cost!J775*cost!$J$3*cost!$J$2/cost!$P$1</f>
        <v>#VALUE!</v>
      </c>
      <c r="K775" s="13" t="e">
        <f>cost!K775*cost!$K$3/cost!$P$1</f>
        <v>#VALUE!</v>
      </c>
      <c r="L775" s="13" t="e">
        <f>cost!L775*cost!$L$3*cost!$L$2/cost!$P$1</f>
        <v>#VALUE!</v>
      </c>
    </row>
    <row r="776" spans="1:12" ht="18" x14ac:dyDescent="0.2">
      <c r="A776" s="35" t="s">
        <v>5372</v>
      </c>
      <c r="B776" s="15" t="s">
        <v>191</v>
      </c>
      <c r="C776" s="15" t="s">
        <v>191</v>
      </c>
      <c r="D776" s="19"/>
      <c r="E776" s="20" t="e">
        <f>cost!E776*cost!$E$3*cost!$E$2/cost!$P$1</f>
        <v>#VALUE!</v>
      </c>
      <c r="F776" s="13" t="e">
        <f>(cost!F776*cost!$F$3/cost!$P$1)/2</f>
        <v>#VALUE!</v>
      </c>
      <c r="G776" s="13" t="e">
        <f>cost!G776*cost!$G$3*cost!$G$2/cost!$P$1+(cost!F776*cost!$F$3/cost!$P$1)/2</f>
        <v>#VALUE!</v>
      </c>
      <c r="H776" s="13" t="e">
        <f>cost!H776*cost!$H$3*cost!$H$2/cost!$P$1</f>
        <v>#VALUE!</v>
      </c>
      <c r="I776" s="13" t="e">
        <f>cost!I776*cost!$I$3*cost!$I$2/cost!$P$1</f>
        <v>#VALUE!</v>
      </c>
      <c r="J776" s="13" t="e">
        <f>cost!J776*cost!$J$3*cost!$J$2/cost!$P$1</f>
        <v>#VALUE!</v>
      </c>
      <c r="K776" s="13" t="e">
        <f>cost!K776*cost!$K$3/cost!$P$1</f>
        <v>#VALUE!</v>
      </c>
      <c r="L776" s="13" t="e">
        <f>cost!L776*cost!$L$3*cost!$L$2/cost!$P$1</f>
        <v>#VALUE!</v>
      </c>
    </row>
    <row r="777" spans="1:12" ht="18" x14ac:dyDescent="0.2">
      <c r="A777" s="35" t="s">
        <v>5373</v>
      </c>
      <c r="B777" s="15" t="s">
        <v>191</v>
      </c>
      <c r="C777" s="15" t="s">
        <v>191</v>
      </c>
      <c r="D777" s="19"/>
      <c r="E777" s="20" t="e">
        <f>cost!E777*cost!$E$3*cost!$E$2/cost!$P$1</f>
        <v>#VALUE!</v>
      </c>
      <c r="F777" s="13" t="e">
        <f>(cost!F777*cost!$F$3/cost!$P$1)/2</f>
        <v>#VALUE!</v>
      </c>
      <c r="G777" s="13" t="e">
        <f>cost!G777*cost!$G$3*cost!$G$2/cost!$P$1+(cost!F777*cost!$F$3/cost!$P$1)/2</f>
        <v>#VALUE!</v>
      </c>
      <c r="H777" s="13" t="e">
        <f>cost!H777*cost!$H$3*cost!$H$2/cost!$P$1</f>
        <v>#VALUE!</v>
      </c>
      <c r="I777" s="13" t="e">
        <f>cost!I777*cost!$I$3*cost!$I$2/cost!$P$1</f>
        <v>#VALUE!</v>
      </c>
      <c r="J777" s="13" t="e">
        <f>cost!J777*cost!$J$3*cost!$J$2/cost!$P$1</f>
        <v>#VALUE!</v>
      </c>
      <c r="K777" s="13" t="e">
        <f>cost!K777*cost!$K$3/cost!$P$1</f>
        <v>#VALUE!</v>
      </c>
      <c r="L777" s="13" t="e">
        <f>cost!L777*cost!$L$3*cost!$L$2/cost!$P$1</f>
        <v>#VALUE!</v>
      </c>
    </row>
    <row r="778" spans="1:12" ht="18" x14ac:dyDescent="0.2">
      <c r="A778" s="34" t="s">
        <v>5374</v>
      </c>
      <c r="B778" s="15" t="s">
        <v>191</v>
      </c>
      <c r="C778" s="15" t="s">
        <v>191</v>
      </c>
      <c r="D778" s="19"/>
      <c r="E778" s="20" t="e">
        <f>cost!E778*cost!$E$3*cost!$E$2/cost!$P$1</f>
        <v>#VALUE!</v>
      </c>
      <c r="F778" s="13" t="e">
        <f>(cost!F778*cost!$F$3/cost!$P$1)/2</f>
        <v>#VALUE!</v>
      </c>
      <c r="G778" s="13" t="e">
        <f>cost!G778*cost!$G$3*cost!$G$2/cost!$P$1+(cost!F778*cost!$F$3/cost!$P$1)/2</f>
        <v>#VALUE!</v>
      </c>
      <c r="H778" s="13" t="e">
        <f>cost!H778*cost!$H$3*cost!$H$2/cost!$P$1</f>
        <v>#VALUE!</v>
      </c>
      <c r="I778" s="13" t="e">
        <f>cost!I778*cost!$I$3*cost!$I$2/cost!$P$1</f>
        <v>#VALUE!</v>
      </c>
      <c r="J778" s="13" t="e">
        <f>cost!J778*cost!$J$3*cost!$J$2/cost!$P$1</f>
        <v>#VALUE!</v>
      </c>
      <c r="K778" s="13" t="e">
        <f>cost!K778*cost!$K$3/cost!$P$1</f>
        <v>#VALUE!</v>
      </c>
      <c r="L778" s="13" t="e">
        <f>cost!L778*cost!$L$3*cost!$L$2/cost!$P$1</f>
        <v>#VALUE!</v>
      </c>
    </row>
    <row r="779" spans="1:12" ht="54" x14ac:dyDescent="0.2">
      <c r="A779" s="35" t="s">
        <v>5375</v>
      </c>
      <c r="B779" s="15" t="s">
        <v>808</v>
      </c>
      <c r="C779" s="15" t="s">
        <v>2852</v>
      </c>
      <c r="D779" s="19"/>
      <c r="E779" s="20" t="e">
        <f>cost!E779*cost!$E$3*cost!$E$2/cost!$P$1</f>
        <v>#VALUE!</v>
      </c>
      <c r="F779" s="13" t="e">
        <f>(cost!F779*cost!$F$3/cost!$P$1)/2</f>
        <v>#VALUE!</v>
      </c>
      <c r="G779" s="13" t="e">
        <f>cost!G779*cost!$G$3*cost!$G$2/cost!$P$1+(cost!F779*cost!$F$3/cost!$P$1)/2</f>
        <v>#VALUE!</v>
      </c>
      <c r="H779" s="13" t="e">
        <f>cost!H779*cost!$H$3*cost!$H$2/cost!$P$1</f>
        <v>#VALUE!</v>
      </c>
      <c r="I779" s="13" t="e">
        <f>cost!I779*cost!$I$3*cost!$I$2/cost!$P$1</f>
        <v>#VALUE!</v>
      </c>
      <c r="J779" s="13" t="e">
        <f>cost!J779*cost!$J$3*cost!$J$2/cost!$P$1</f>
        <v>#VALUE!</v>
      </c>
      <c r="K779" s="13" t="e">
        <f>cost!K779*cost!$K$3/cost!$P$1</f>
        <v>#VALUE!</v>
      </c>
      <c r="L779" s="13" t="e">
        <f>cost!L779*cost!$L$3*cost!$L$2/cost!$P$1</f>
        <v>#VALUE!</v>
      </c>
    </row>
    <row r="780" spans="1:12" ht="126" x14ac:dyDescent="0.2">
      <c r="A780" s="35" t="s">
        <v>5376</v>
      </c>
      <c r="B780" s="15" t="s">
        <v>809</v>
      </c>
      <c r="C780" s="15" t="s">
        <v>2853</v>
      </c>
      <c r="D780" s="19"/>
      <c r="E780" s="20" t="e">
        <f>cost!E780*cost!$E$3*cost!$E$2/cost!$P$1</f>
        <v>#VALUE!</v>
      </c>
      <c r="F780" s="13" t="e">
        <f>(cost!F780*cost!$F$3/cost!$P$1)/2</f>
        <v>#VALUE!</v>
      </c>
      <c r="G780" s="13" t="e">
        <f>cost!G780*cost!$G$3*cost!$G$2/cost!$P$1+(cost!F780*cost!$F$3/cost!$P$1)/2</f>
        <v>#VALUE!</v>
      </c>
      <c r="H780" s="13" t="e">
        <f>cost!H780*cost!$H$3*cost!$H$2/cost!$P$1</f>
        <v>#VALUE!</v>
      </c>
      <c r="I780" s="13" t="e">
        <f>cost!I780*cost!$I$3*cost!$I$2/cost!$P$1</f>
        <v>#VALUE!</v>
      </c>
      <c r="J780" s="13" t="e">
        <f>cost!J780*cost!$J$3*cost!$J$2/cost!$P$1</f>
        <v>#VALUE!</v>
      </c>
      <c r="K780" s="13" t="e">
        <f>cost!K780*cost!$K$3/cost!$P$1</f>
        <v>#VALUE!</v>
      </c>
      <c r="L780" s="13" t="e">
        <f>cost!L780*cost!$L$3*cost!$L$2/cost!$P$1</f>
        <v>#VALUE!</v>
      </c>
    </row>
    <row r="781" spans="1:12" ht="108" x14ac:dyDescent="0.2">
      <c r="A781" s="35" t="s">
        <v>5377</v>
      </c>
      <c r="B781" s="15" t="s">
        <v>810</v>
      </c>
      <c r="C781" s="15" t="s">
        <v>2854</v>
      </c>
      <c r="D781" s="19"/>
      <c r="E781" s="20" t="e">
        <f>cost!E781*cost!$E$3*cost!$E$2/cost!$P$1</f>
        <v>#VALUE!</v>
      </c>
      <c r="F781" s="13" t="e">
        <f>(cost!F781*cost!$F$3/cost!$P$1)/2</f>
        <v>#VALUE!</v>
      </c>
      <c r="G781" s="13" t="e">
        <f>cost!G781*cost!$G$3*cost!$G$2/cost!$P$1+(cost!F781*cost!$F$3/cost!$P$1)/2</f>
        <v>#VALUE!</v>
      </c>
      <c r="H781" s="13" t="e">
        <f>cost!H781*cost!$H$3*cost!$H$2/cost!$P$1</f>
        <v>#VALUE!</v>
      </c>
      <c r="I781" s="13" t="e">
        <f>cost!I781*cost!$I$3*cost!$I$2/cost!$P$1</f>
        <v>#VALUE!</v>
      </c>
      <c r="J781" s="13" t="e">
        <f>cost!J781*cost!$J$3*cost!$J$2/cost!$P$1</f>
        <v>#VALUE!</v>
      </c>
      <c r="K781" s="13" t="e">
        <f>cost!K781*cost!$K$3/cost!$P$1</f>
        <v>#VALUE!</v>
      </c>
      <c r="L781" s="13" t="e">
        <f>cost!L781*cost!$L$3*cost!$L$2/cost!$P$1</f>
        <v>#VALUE!</v>
      </c>
    </row>
    <row r="782" spans="1:12" ht="36" x14ac:dyDescent="0.2">
      <c r="A782" s="35" t="s">
        <v>5378</v>
      </c>
      <c r="B782" s="15" t="s">
        <v>811</v>
      </c>
      <c r="C782" s="15" t="s">
        <v>2855</v>
      </c>
      <c r="D782" s="19"/>
      <c r="E782" s="20" t="e">
        <f>cost!E782*cost!$E$3*cost!$E$2/cost!$P$1</f>
        <v>#VALUE!</v>
      </c>
      <c r="F782" s="13" t="e">
        <f>(cost!F782*cost!$F$3/cost!$P$1)/2</f>
        <v>#VALUE!</v>
      </c>
      <c r="G782" s="13" t="e">
        <f>cost!G782*cost!$G$3*cost!$G$2/cost!$P$1+(cost!F782*cost!$F$3/cost!$P$1)/2</f>
        <v>#VALUE!</v>
      </c>
      <c r="H782" s="13" t="e">
        <f>cost!H782*cost!$H$3*cost!$H$2/cost!$P$1</f>
        <v>#VALUE!</v>
      </c>
      <c r="I782" s="13" t="e">
        <f>cost!I782*cost!$I$3*cost!$I$2/cost!$P$1</f>
        <v>#VALUE!</v>
      </c>
      <c r="J782" s="13" t="e">
        <f>cost!J782*cost!$J$3*cost!$J$2/cost!$P$1</f>
        <v>#VALUE!</v>
      </c>
      <c r="K782" s="13" t="e">
        <f>cost!K782*cost!$K$3/cost!$P$1</f>
        <v>#VALUE!</v>
      </c>
      <c r="L782" s="13" t="e">
        <f>cost!L782*cost!$L$3*cost!$L$2/cost!$P$1</f>
        <v>#VALUE!</v>
      </c>
    </row>
    <row r="783" spans="1:12" ht="54" x14ac:dyDescent="0.2">
      <c r="A783" s="35" t="s">
        <v>5379</v>
      </c>
      <c r="B783" s="15" t="s">
        <v>812</v>
      </c>
      <c r="C783" s="15" t="s">
        <v>2856</v>
      </c>
      <c r="D783" s="19"/>
      <c r="E783" s="20" t="e">
        <f>cost!E783*cost!$E$3*cost!$E$2/cost!$P$1</f>
        <v>#VALUE!</v>
      </c>
      <c r="F783" s="13" t="e">
        <f>(cost!F783*cost!$F$3/cost!$P$1)/2</f>
        <v>#VALUE!</v>
      </c>
      <c r="G783" s="13" t="e">
        <f>cost!G783*cost!$G$3*cost!$G$2/cost!$P$1+(cost!F783*cost!$F$3/cost!$P$1)/2</f>
        <v>#VALUE!</v>
      </c>
      <c r="H783" s="13" t="e">
        <f>cost!H783*cost!$H$3*cost!$H$2/cost!$P$1</f>
        <v>#VALUE!</v>
      </c>
      <c r="I783" s="13" t="e">
        <f>cost!I783*cost!$I$3*cost!$I$2/cost!$P$1</f>
        <v>#VALUE!</v>
      </c>
      <c r="J783" s="13" t="e">
        <f>cost!J783*cost!$J$3*cost!$J$2/cost!$P$1</f>
        <v>#VALUE!</v>
      </c>
      <c r="K783" s="13" t="e">
        <f>cost!K783*cost!$K$3/cost!$P$1</f>
        <v>#VALUE!</v>
      </c>
      <c r="L783" s="13" t="e">
        <f>cost!L783*cost!$L$3*cost!$L$2/cost!$P$1</f>
        <v>#VALUE!</v>
      </c>
    </row>
    <row r="784" spans="1:12" ht="36" x14ac:dyDescent="0.2">
      <c r="A784" s="35" t="s">
        <v>5380</v>
      </c>
      <c r="B784" s="15" t="s">
        <v>813</v>
      </c>
      <c r="C784" s="15" t="s">
        <v>2857</v>
      </c>
      <c r="D784" s="19"/>
      <c r="E784" s="20" t="e">
        <f>cost!E784*cost!$E$3*cost!$E$2/cost!$P$1</f>
        <v>#VALUE!</v>
      </c>
      <c r="F784" s="13" t="e">
        <f>(cost!F784*cost!$F$3/cost!$P$1)/2</f>
        <v>#VALUE!</v>
      </c>
      <c r="G784" s="13" t="e">
        <f>cost!G784*cost!$G$3*cost!$G$2/cost!$P$1+(cost!F784*cost!$F$3/cost!$P$1)/2</f>
        <v>#VALUE!</v>
      </c>
      <c r="H784" s="13" t="e">
        <f>cost!H784*cost!$H$3*cost!$H$2/cost!$P$1</f>
        <v>#VALUE!</v>
      </c>
      <c r="I784" s="13" t="e">
        <f>cost!I784*cost!$I$3*cost!$I$2/cost!$P$1</f>
        <v>#VALUE!</v>
      </c>
      <c r="J784" s="13" t="e">
        <f>cost!J784*cost!$J$3*cost!$J$2/cost!$P$1</f>
        <v>#VALUE!</v>
      </c>
      <c r="K784" s="13" t="e">
        <f>cost!K784*cost!$K$3/cost!$P$1</f>
        <v>#VALUE!</v>
      </c>
      <c r="L784" s="13" t="e">
        <f>cost!L784*cost!$L$3*cost!$L$2/cost!$P$1</f>
        <v>#VALUE!</v>
      </c>
    </row>
    <row r="785" spans="1:12" ht="54" x14ac:dyDescent="0.2">
      <c r="A785" s="35" t="s">
        <v>5381</v>
      </c>
      <c r="B785" s="15" t="s">
        <v>814</v>
      </c>
      <c r="C785" s="15" t="s">
        <v>2858</v>
      </c>
      <c r="D785" s="19"/>
      <c r="E785" s="20" t="e">
        <f>cost!E785*cost!$E$3*cost!$E$2/cost!$P$1</f>
        <v>#VALUE!</v>
      </c>
      <c r="F785" s="13" t="e">
        <f>(cost!F785*cost!$F$3/cost!$P$1)/2</f>
        <v>#VALUE!</v>
      </c>
      <c r="G785" s="13" t="e">
        <f>cost!G785*cost!$G$3*cost!$G$2/cost!$P$1+(cost!F785*cost!$F$3/cost!$P$1)/2</f>
        <v>#VALUE!</v>
      </c>
      <c r="H785" s="13" t="e">
        <f>cost!H785*cost!$H$3*cost!$H$2/cost!$P$1</f>
        <v>#VALUE!</v>
      </c>
      <c r="I785" s="13" t="e">
        <f>cost!I785*cost!$I$3*cost!$I$2/cost!$P$1</f>
        <v>#VALUE!</v>
      </c>
      <c r="J785" s="13" t="e">
        <f>cost!J785*cost!$J$3*cost!$J$2/cost!$P$1</f>
        <v>#VALUE!</v>
      </c>
      <c r="K785" s="13" t="e">
        <f>cost!K785*cost!$K$3/cost!$P$1</f>
        <v>#VALUE!</v>
      </c>
      <c r="L785" s="13" t="e">
        <f>cost!L785*cost!$L$3*cost!$L$2/cost!$P$1</f>
        <v>#VALUE!</v>
      </c>
    </row>
    <row r="786" spans="1:12" ht="108" x14ac:dyDescent="0.2">
      <c r="A786" s="35" t="s">
        <v>5382</v>
      </c>
      <c r="B786" s="15" t="s">
        <v>815</v>
      </c>
      <c r="C786" s="15" t="s">
        <v>2859</v>
      </c>
      <c r="D786" s="19"/>
      <c r="E786" s="20" t="e">
        <f>cost!E786*cost!$E$3*cost!$E$2/cost!$P$1</f>
        <v>#VALUE!</v>
      </c>
      <c r="F786" s="13" t="e">
        <f>(cost!F786*cost!$F$3/cost!$P$1)/2</f>
        <v>#VALUE!</v>
      </c>
      <c r="G786" s="13" t="e">
        <f>cost!G786*cost!$G$3*cost!$G$2/cost!$P$1+(cost!F786*cost!$F$3/cost!$P$1)/2</f>
        <v>#VALUE!</v>
      </c>
      <c r="H786" s="13" t="e">
        <f>cost!H786*cost!$H$3*cost!$H$2/cost!$P$1</f>
        <v>#VALUE!</v>
      </c>
      <c r="I786" s="13" t="e">
        <f>cost!I786*cost!$I$3*cost!$I$2/cost!$P$1</f>
        <v>#VALUE!</v>
      </c>
      <c r="J786" s="13" t="e">
        <f>cost!J786*cost!$J$3*cost!$J$2/cost!$P$1</f>
        <v>#VALUE!</v>
      </c>
      <c r="K786" s="13" t="e">
        <f>cost!K786*cost!$K$3/cost!$P$1</f>
        <v>#VALUE!</v>
      </c>
      <c r="L786" s="13" t="e">
        <f>cost!L786*cost!$L$3*cost!$L$2/cost!$P$1</f>
        <v>#VALUE!</v>
      </c>
    </row>
    <row r="787" spans="1:12" ht="54" x14ac:dyDescent="0.2">
      <c r="A787" s="35" t="s">
        <v>5383</v>
      </c>
      <c r="B787" s="15" t="s">
        <v>816</v>
      </c>
      <c r="C787" s="15" t="s">
        <v>2860</v>
      </c>
      <c r="D787" s="19"/>
      <c r="E787" s="20" t="e">
        <f>cost!E787*cost!$E$3*cost!$E$2/cost!$P$1</f>
        <v>#VALUE!</v>
      </c>
      <c r="F787" s="13" t="e">
        <f>(cost!F787*cost!$F$3/cost!$P$1)/2</f>
        <v>#VALUE!</v>
      </c>
      <c r="G787" s="13" t="e">
        <f>cost!G787*cost!$G$3*cost!$G$2/cost!$P$1+(cost!F787*cost!$F$3/cost!$P$1)/2</f>
        <v>#VALUE!</v>
      </c>
      <c r="H787" s="13" t="e">
        <f>cost!H787*cost!$H$3*cost!$H$2/cost!$P$1</f>
        <v>#VALUE!</v>
      </c>
      <c r="I787" s="13" t="e">
        <f>cost!I787*cost!$I$3*cost!$I$2/cost!$P$1</f>
        <v>#VALUE!</v>
      </c>
      <c r="J787" s="13" t="e">
        <f>cost!J787*cost!$J$3*cost!$J$2/cost!$P$1</f>
        <v>#VALUE!</v>
      </c>
      <c r="K787" s="13" t="e">
        <f>cost!K787*cost!$K$3/cost!$P$1</f>
        <v>#VALUE!</v>
      </c>
      <c r="L787" s="13" t="e">
        <f>cost!L787*cost!$L$3*cost!$L$2/cost!$P$1</f>
        <v>#VALUE!</v>
      </c>
    </row>
    <row r="788" spans="1:12" ht="36" x14ac:dyDescent="0.2">
      <c r="A788" s="35" t="s">
        <v>5384</v>
      </c>
      <c r="B788" s="15" t="s">
        <v>817</v>
      </c>
      <c r="C788" s="15" t="s">
        <v>2861</v>
      </c>
      <c r="D788" s="19"/>
      <c r="E788" s="20" t="e">
        <f>cost!E788*cost!$E$3*cost!$E$2/cost!$P$1</f>
        <v>#VALUE!</v>
      </c>
      <c r="F788" s="13" t="e">
        <f>(cost!F788*cost!$F$3/cost!$P$1)/2</f>
        <v>#VALUE!</v>
      </c>
      <c r="G788" s="13" t="e">
        <f>cost!G788*cost!$G$3*cost!$G$2/cost!$P$1+(cost!F788*cost!$F$3/cost!$P$1)/2</f>
        <v>#VALUE!</v>
      </c>
      <c r="H788" s="13" t="e">
        <f>cost!H788*cost!$H$3*cost!$H$2/cost!$P$1</f>
        <v>#VALUE!</v>
      </c>
      <c r="I788" s="13" t="e">
        <f>cost!I788*cost!$I$3*cost!$I$2/cost!$P$1</f>
        <v>#VALUE!</v>
      </c>
      <c r="J788" s="13" t="e">
        <f>cost!J788*cost!$J$3*cost!$J$2/cost!$P$1</f>
        <v>#VALUE!</v>
      </c>
      <c r="K788" s="13" t="e">
        <f>cost!K788*cost!$K$3/cost!$P$1</f>
        <v>#VALUE!</v>
      </c>
      <c r="L788" s="13" t="e">
        <f>cost!L788*cost!$L$3*cost!$L$2/cost!$P$1</f>
        <v>#VALUE!</v>
      </c>
    </row>
    <row r="789" spans="1:12" ht="36" x14ac:dyDescent="0.2">
      <c r="A789" s="35" t="s">
        <v>5385</v>
      </c>
      <c r="B789" s="15" t="s">
        <v>818</v>
      </c>
      <c r="C789" s="15" t="s">
        <v>2862</v>
      </c>
      <c r="D789" s="19"/>
      <c r="E789" s="20" t="e">
        <f>cost!E789*cost!$E$3*cost!$E$2/cost!$P$1</f>
        <v>#VALUE!</v>
      </c>
      <c r="F789" s="13" t="e">
        <f>(cost!F789*cost!$F$3/cost!$P$1)/2</f>
        <v>#VALUE!</v>
      </c>
      <c r="G789" s="13" t="e">
        <f>cost!G789*cost!$G$3*cost!$G$2/cost!$P$1+(cost!F789*cost!$F$3/cost!$P$1)/2</f>
        <v>#VALUE!</v>
      </c>
      <c r="H789" s="13" t="e">
        <f>cost!H789*cost!$H$3*cost!$H$2/cost!$P$1</f>
        <v>#VALUE!</v>
      </c>
      <c r="I789" s="13" t="e">
        <f>cost!I789*cost!$I$3*cost!$I$2/cost!$P$1</f>
        <v>#VALUE!</v>
      </c>
      <c r="J789" s="13" t="e">
        <f>cost!J789*cost!$J$3*cost!$J$2/cost!$P$1</f>
        <v>#VALUE!</v>
      </c>
      <c r="K789" s="13" t="e">
        <f>cost!K789*cost!$K$3/cost!$P$1</f>
        <v>#VALUE!</v>
      </c>
      <c r="L789" s="13" t="e">
        <f>cost!L789*cost!$L$3*cost!$L$2/cost!$P$1</f>
        <v>#VALUE!</v>
      </c>
    </row>
    <row r="790" spans="1:12" ht="36" x14ac:dyDescent="0.2">
      <c r="A790" s="35" t="s">
        <v>5386</v>
      </c>
      <c r="B790" s="15" t="s">
        <v>819</v>
      </c>
      <c r="C790" s="15" t="s">
        <v>2863</v>
      </c>
      <c r="D790" s="19"/>
      <c r="E790" s="20" t="e">
        <f>cost!E790*cost!$E$3*cost!$E$2/cost!$P$1</f>
        <v>#VALUE!</v>
      </c>
      <c r="F790" s="13" t="e">
        <f>(cost!F790*cost!$F$3/cost!$P$1)/2</f>
        <v>#VALUE!</v>
      </c>
      <c r="G790" s="13" t="e">
        <f>cost!G790*cost!$G$3*cost!$G$2/cost!$P$1+(cost!F790*cost!$F$3/cost!$P$1)/2</f>
        <v>#VALUE!</v>
      </c>
      <c r="H790" s="13" t="e">
        <f>cost!H790*cost!$H$3*cost!$H$2/cost!$P$1</f>
        <v>#VALUE!</v>
      </c>
      <c r="I790" s="13" t="e">
        <f>cost!I790*cost!$I$3*cost!$I$2/cost!$P$1</f>
        <v>#VALUE!</v>
      </c>
      <c r="J790" s="13" t="e">
        <f>cost!J790*cost!$J$3*cost!$J$2/cost!$P$1</f>
        <v>#VALUE!</v>
      </c>
      <c r="K790" s="13" t="e">
        <f>cost!K790*cost!$K$3/cost!$P$1</f>
        <v>#VALUE!</v>
      </c>
      <c r="L790" s="13" t="e">
        <f>cost!L790*cost!$L$3*cost!$L$2/cost!$P$1</f>
        <v>#VALUE!</v>
      </c>
    </row>
    <row r="791" spans="1:12" ht="36" x14ac:dyDescent="0.2">
      <c r="A791" s="35" t="s">
        <v>5387</v>
      </c>
      <c r="B791" s="15" t="s">
        <v>820</v>
      </c>
      <c r="C791" s="15" t="s">
        <v>2864</v>
      </c>
      <c r="D791" s="19"/>
      <c r="E791" s="20" t="e">
        <f>cost!E791*cost!$E$3*cost!$E$2/cost!$P$1</f>
        <v>#VALUE!</v>
      </c>
      <c r="F791" s="13" t="e">
        <f>(cost!F791*cost!$F$3/cost!$P$1)/2</f>
        <v>#VALUE!</v>
      </c>
      <c r="G791" s="13" t="e">
        <f>cost!G791*cost!$G$3*cost!$G$2/cost!$P$1+(cost!F791*cost!$F$3/cost!$P$1)/2</f>
        <v>#VALUE!</v>
      </c>
      <c r="H791" s="13" t="e">
        <f>cost!H791*cost!$H$3*cost!$H$2/cost!$P$1</f>
        <v>#VALUE!</v>
      </c>
      <c r="I791" s="13" t="e">
        <f>cost!I791*cost!$I$3*cost!$I$2/cost!$P$1</f>
        <v>#VALUE!</v>
      </c>
      <c r="J791" s="13" t="e">
        <f>cost!J791*cost!$J$3*cost!$J$2/cost!$P$1</f>
        <v>#VALUE!</v>
      </c>
      <c r="K791" s="13" t="e">
        <f>cost!K791*cost!$K$3/cost!$P$1</f>
        <v>#VALUE!</v>
      </c>
      <c r="L791" s="13" t="e">
        <f>cost!L791*cost!$L$3*cost!$L$2/cost!$P$1</f>
        <v>#VALUE!</v>
      </c>
    </row>
    <row r="792" spans="1:12" ht="36" x14ac:dyDescent="0.2">
      <c r="A792" s="35" t="s">
        <v>5388</v>
      </c>
      <c r="B792" s="15" t="s">
        <v>821</v>
      </c>
      <c r="C792" s="15" t="s">
        <v>2865</v>
      </c>
      <c r="D792" s="19"/>
      <c r="E792" s="20" t="e">
        <f>cost!E792*cost!$E$3*cost!$E$2/cost!$P$1</f>
        <v>#VALUE!</v>
      </c>
      <c r="F792" s="13" t="e">
        <f>(cost!F792*cost!$F$3/cost!$P$1)/2</f>
        <v>#VALUE!</v>
      </c>
      <c r="G792" s="13" t="e">
        <f>cost!G792*cost!$G$3*cost!$G$2/cost!$P$1+(cost!F792*cost!$F$3/cost!$P$1)/2</f>
        <v>#VALUE!</v>
      </c>
      <c r="H792" s="13" t="e">
        <f>cost!H792*cost!$H$3*cost!$H$2/cost!$P$1</f>
        <v>#VALUE!</v>
      </c>
      <c r="I792" s="13" t="e">
        <f>cost!I792*cost!$I$3*cost!$I$2/cost!$P$1</f>
        <v>#VALUE!</v>
      </c>
      <c r="J792" s="13" t="e">
        <f>cost!J792*cost!$J$3*cost!$J$2/cost!$P$1</f>
        <v>#VALUE!</v>
      </c>
      <c r="K792" s="13" t="e">
        <f>cost!K792*cost!$K$3/cost!$P$1</f>
        <v>#VALUE!</v>
      </c>
      <c r="L792" s="13" t="e">
        <f>cost!L792*cost!$L$3*cost!$L$2/cost!$P$1</f>
        <v>#VALUE!</v>
      </c>
    </row>
    <row r="793" spans="1:12" ht="54" x14ac:dyDescent="0.2">
      <c r="A793" s="35" t="s">
        <v>5389</v>
      </c>
      <c r="B793" s="15" t="s">
        <v>822</v>
      </c>
      <c r="C793" s="15" t="s">
        <v>2866</v>
      </c>
      <c r="D793" s="19"/>
      <c r="E793" s="20" t="e">
        <f>cost!E793*cost!$E$3*cost!$E$2/cost!$P$1</f>
        <v>#VALUE!</v>
      </c>
      <c r="F793" s="13" t="e">
        <f>(cost!F793*cost!$F$3/cost!$P$1)/2</f>
        <v>#VALUE!</v>
      </c>
      <c r="G793" s="13" t="e">
        <f>cost!G793*cost!$G$3*cost!$G$2/cost!$P$1+(cost!F793*cost!$F$3/cost!$P$1)/2</f>
        <v>#VALUE!</v>
      </c>
      <c r="H793" s="13" t="e">
        <f>cost!H793*cost!$H$3*cost!$H$2/cost!$P$1</f>
        <v>#VALUE!</v>
      </c>
      <c r="I793" s="13" t="e">
        <f>cost!I793*cost!$I$3*cost!$I$2/cost!$P$1</f>
        <v>#VALUE!</v>
      </c>
      <c r="J793" s="13" t="e">
        <f>cost!J793*cost!$J$3*cost!$J$2/cost!$P$1</f>
        <v>#VALUE!</v>
      </c>
      <c r="K793" s="13" t="e">
        <f>cost!K793*cost!$K$3/cost!$P$1</f>
        <v>#VALUE!</v>
      </c>
      <c r="L793" s="13" t="e">
        <f>cost!L793*cost!$L$3*cost!$L$2/cost!$P$1</f>
        <v>#VALUE!</v>
      </c>
    </row>
    <row r="794" spans="1:12" ht="72" x14ac:dyDescent="0.2">
      <c r="A794" s="35" t="s">
        <v>5390</v>
      </c>
      <c r="B794" s="15" t="s">
        <v>823</v>
      </c>
      <c r="C794" s="15" t="s">
        <v>2867</v>
      </c>
      <c r="D794" s="19"/>
      <c r="E794" s="20" t="e">
        <f>cost!E794*cost!$E$3*cost!$E$2/cost!$P$1</f>
        <v>#VALUE!</v>
      </c>
      <c r="F794" s="13" t="e">
        <f>(cost!F794*cost!$F$3/cost!$P$1)/2</f>
        <v>#VALUE!</v>
      </c>
      <c r="G794" s="13" t="e">
        <f>cost!G794*cost!$G$3*cost!$G$2/cost!$P$1+(cost!F794*cost!$F$3/cost!$P$1)/2</f>
        <v>#VALUE!</v>
      </c>
      <c r="H794" s="13" t="e">
        <f>cost!H794*cost!$H$3*cost!$H$2/cost!$P$1</f>
        <v>#VALUE!</v>
      </c>
      <c r="I794" s="13" t="e">
        <f>cost!I794*cost!$I$3*cost!$I$2/cost!$P$1</f>
        <v>#VALUE!</v>
      </c>
      <c r="J794" s="13" t="e">
        <f>cost!J794*cost!$J$3*cost!$J$2/cost!$P$1</f>
        <v>#VALUE!</v>
      </c>
      <c r="K794" s="13" t="e">
        <f>cost!K794*cost!$K$3/cost!$P$1</f>
        <v>#VALUE!</v>
      </c>
      <c r="L794" s="13" t="e">
        <f>cost!L794*cost!$L$3*cost!$L$2/cost!$P$1</f>
        <v>#VALUE!</v>
      </c>
    </row>
    <row r="795" spans="1:12" ht="36" x14ac:dyDescent="0.2">
      <c r="A795" s="35" t="s">
        <v>5391</v>
      </c>
      <c r="B795" s="15" t="s">
        <v>824</v>
      </c>
      <c r="C795" s="15" t="s">
        <v>2868</v>
      </c>
      <c r="D795" s="19"/>
      <c r="E795" s="20" t="e">
        <f>cost!E795*cost!$E$3*cost!$E$2/cost!$P$1</f>
        <v>#VALUE!</v>
      </c>
      <c r="F795" s="13" t="e">
        <f>(cost!F795*cost!$F$3/cost!$P$1)/2</f>
        <v>#VALUE!</v>
      </c>
      <c r="G795" s="13" t="e">
        <f>cost!G795*cost!$G$3*cost!$G$2/cost!$P$1+(cost!F795*cost!$F$3/cost!$P$1)/2</f>
        <v>#VALUE!</v>
      </c>
      <c r="H795" s="13" t="e">
        <f>cost!H795*cost!$H$3*cost!$H$2/cost!$P$1</f>
        <v>#VALUE!</v>
      </c>
      <c r="I795" s="13" t="e">
        <f>cost!I795*cost!$I$3*cost!$I$2/cost!$P$1</f>
        <v>#VALUE!</v>
      </c>
      <c r="J795" s="13" t="e">
        <f>cost!J795*cost!$J$3*cost!$J$2/cost!$P$1</f>
        <v>#VALUE!</v>
      </c>
      <c r="K795" s="13" t="e">
        <f>cost!K795*cost!$K$3/cost!$P$1</f>
        <v>#VALUE!</v>
      </c>
      <c r="L795" s="13" t="e">
        <f>cost!L795*cost!$L$3*cost!$L$2/cost!$P$1</f>
        <v>#VALUE!</v>
      </c>
    </row>
    <row r="796" spans="1:12" ht="162" x14ac:dyDescent="0.2">
      <c r="A796" s="35" t="s">
        <v>5392</v>
      </c>
      <c r="B796" s="15" t="s">
        <v>825</v>
      </c>
      <c r="C796" s="15" t="s">
        <v>2869</v>
      </c>
      <c r="D796" s="19"/>
      <c r="E796" s="20" t="e">
        <f>cost!E796*cost!$E$3*cost!$E$2/cost!$P$1</f>
        <v>#VALUE!</v>
      </c>
      <c r="F796" s="13" t="e">
        <f>(cost!F796*cost!$F$3/cost!$P$1)/2</f>
        <v>#VALUE!</v>
      </c>
      <c r="G796" s="13" t="e">
        <f>cost!G796*cost!$G$3*cost!$G$2/cost!$P$1+(cost!F796*cost!$F$3/cost!$P$1)/2</f>
        <v>#VALUE!</v>
      </c>
      <c r="H796" s="13" t="e">
        <f>cost!H796*cost!$H$3*cost!$H$2/cost!$P$1</f>
        <v>#VALUE!</v>
      </c>
      <c r="I796" s="13" t="e">
        <f>cost!I796*cost!$I$3*cost!$I$2/cost!$P$1</f>
        <v>#VALUE!</v>
      </c>
      <c r="J796" s="13" t="e">
        <f>cost!J796*cost!$J$3*cost!$J$2/cost!$P$1</f>
        <v>#VALUE!</v>
      </c>
      <c r="K796" s="13" t="e">
        <f>cost!K796*cost!$K$3/cost!$P$1</f>
        <v>#VALUE!</v>
      </c>
      <c r="L796" s="13" t="e">
        <f>cost!L796*cost!$L$3*cost!$L$2/cost!$P$1</f>
        <v>#VALUE!</v>
      </c>
    </row>
    <row r="797" spans="1:12" ht="144" x14ac:dyDescent="0.2">
      <c r="A797" s="35" t="s">
        <v>5393</v>
      </c>
      <c r="B797" s="15" t="s">
        <v>826</v>
      </c>
      <c r="C797" s="15" t="s">
        <v>2870</v>
      </c>
      <c r="D797" s="19"/>
      <c r="E797" s="20" t="e">
        <f>cost!E797*cost!$E$3*cost!$E$2/cost!$P$1</f>
        <v>#VALUE!</v>
      </c>
      <c r="F797" s="13" t="e">
        <f>(cost!F797*cost!$F$3/cost!$P$1)/2</f>
        <v>#VALUE!</v>
      </c>
      <c r="G797" s="13" t="e">
        <f>cost!G797*cost!$G$3*cost!$G$2/cost!$P$1+(cost!F797*cost!$F$3/cost!$P$1)/2</f>
        <v>#VALUE!</v>
      </c>
      <c r="H797" s="13" t="e">
        <f>cost!H797*cost!$H$3*cost!$H$2/cost!$P$1</f>
        <v>#VALUE!</v>
      </c>
      <c r="I797" s="13" t="e">
        <f>cost!I797*cost!$I$3*cost!$I$2/cost!$P$1</f>
        <v>#VALUE!</v>
      </c>
      <c r="J797" s="13" t="e">
        <f>cost!J797*cost!$J$3*cost!$J$2/cost!$P$1</f>
        <v>#VALUE!</v>
      </c>
      <c r="K797" s="13" t="e">
        <f>cost!K797*cost!$K$3/cost!$P$1</f>
        <v>#VALUE!</v>
      </c>
      <c r="L797" s="13" t="e">
        <f>cost!L797*cost!$L$3*cost!$L$2/cost!$P$1</f>
        <v>#VALUE!</v>
      </c>
    </row>
    <row r="798" spans="1:12" ht="144" x14ac:dyDescent="0.2">
      <c r="A798" s="35" t="s">
        <v>5394</v>
      </c>
      <c r="B798" s="15" t="s">
        <v>827</v>
      </c>
      <c r="C798" s="15" t="s">
        <v>2871</v>
      </c>
      <c r="D798" s="19"/>
      <c r="E798" s="20" t="e">
        <f>cost!E798*cost!$E$3*cost!$E$2/cost!$P$1</f>
        <v>#VALUE!</v>
      </c>
      <c r="F798" s="13" t="e">
        <f>(cost!F798*cost!$F$3/cost!$P$1)/2</f>
        <v>#VALUE!</v>
      </c>
      <c r="G798" s="13" t="e">
        <f>cost!G798*cost!$G$3*cost!$G$2/cost!$P$1+(cost!F798*cost!$F$3/cost!$P$1)/2</f>
        <v>#VALUE!</v>
      </c>
      <c r="H798" s="13" t="e">
        <f>cost!H798*cost!$H$3*cost!$H$2/cost!$P$1</f>
        <v>#VALUE!</v>
      </c>
      <c r="I798" s="13" t="e">
        <f>cost!I798*cost!$I$3*cost!$I$2/cost!$P$1</f>
        <v>#VALUE!</v>
      </c>
      <c r="J798" s="13" t="e">
        <f>cost!J798*cost!$J$3*cost!$J$2/cost!$P$1</f>
        <v>#VALUE!</v>
      </c>
      <c r="K798" s="13" t="e">
        <f>cost!K798*cost!$K$3/cost!$P$1</f>
        <v>#VALUE!</v>
      </c>
      <c r="L798" s="13" t="e">
        <f>cost!L798*cost!$L$3*cost!$L$2/cost!$P$1</f>
        <v>#VALUE!</v>
      </c>
    </row>
    <row r="799" spans="1:12" ht="144" x14ac:dyDescent="0.2">
      <c r="A799" s="35" t="s">
        <v>5395</v>
      </c>
      <c r="B799" s="15" t="s">
        <v>828</v>
      </c>
      <c r="C799" s="15" t="s">
        <v>2872</v>
      </c>
      <c r="D799" s="19"/>
      <c r="E799" s="20" t="e">
        <f>cost!E799*cost!$E$3*cost!$E$2/cost!$P$1</f>
        <v>#VALUE!</v>
      </c>
      <c r="F799" s="13" t="e">
        <f>(cost!F799*cost!$F$3/cost!$P$1)/2</f>
        <v>#VALUE!</v>
      </c>
      <c r="G799" s="13" t="e">
        <f>cost!G799*cost!$G$3*cost!$G$2/cost!$P$1+(cost!F799*cost!$F$3/cost!$P$1)/2</f>
        <v>#VALUE!</v>
      </c>
      <c r="H799" s="13" t="e">
        <f>cost!H799*cost!$H$3*cost!$H$2/cost!$P$1</f>
        <v>#VALUE!</v>
      </c>
      <c r="I799" s="13" t="e">
        <f>cost!I799*cost!$I$3*cost!$I$2/cost!$P$1</f>
        <v>#VALUE!</v>
      </c>
      <c r="J799" s="13" t="e">
        <f>cost!J799*cost!$J$3*cost!$J$2/cost!$P$1</f>
        <v>#VALUE!</v>
      </c>
      <c r="K799" s="13" t="e">
        <f>cost!K799*cost!$K$3/cost!$P$1</f>
        <v>#VALUE!</v>
      </c>
      <c r="L799" s="13" t="e">
        <f>cost!L799*cost!$L$3*cost!$L$2/cost!$P$1</f>
        <v>#VALUE!</v>
      </c>
    </row>
    <row r="800" spans="1:12" ht="72" x14ac:dyDescent="0.2">
      <c r="A800" s="35" t="s">
        <v>5396</v>
      </c>
      <c r="B800" s="15" t="s">
        <v>829</v>
      </c>
      <c r="C800" s="15" t="s">
        <v>2873</v>
      </c>
      <c r="D800" s="19"/>
      <c r="E800" s="20" t="e">
        <f>cost!E800*cost!$E$3*cost!$E$2/cost!$P$1</f>
        <v>#VALUE!</v>
      </c>
      <c r="F800" s="13" t="e">
        <f>(cost!F800*cost!$F$3/cost!$P$1)/2</f>
        <v>#VALUE!</v>
      </c>
      <c r="G800" s="13" t="e">
        <f>cost!G800*cost!$G$3*cost!$G$2/cost!$P$1+(cost!F800*cost!$F$3/cost!$P$1)/2</f>
        <v>#VALUE!</v>
      </c>
      <c r="H800" s="13" t="e">
        <f>cost!H800*cost!$H$3*cost!$H$2/cost!$P$1</f>
        <v>#VALUE!</v>
      </c>
      <c r="I800" s="13" t="e">
        <f>cost!I800*cost!$I$3*cost!$I$2/cost!$P$1</f>
        <v>#VALUE!</v>
      </c>
      <c r="J800" s="13" t="e">
        <f>cost!J800*cost!$J$3*cost!$J$2/cost!$P$1</f>
        <v>#VALUE!</v>
      </c>
      <c r="K800" s="13" t="e">
        <f>cost!K800*cost!$K$3/cost!$P$1</f>
        <v>#VALUE!</v>
      </c>
      <c r="L800" s="13" t="e">
        <f>cost!L800*cost!$L$3*cost!$L$2/cost!$P$1</f>
        <v>#VALUE!</v>
      </c>
    </row>
    <row r="801" spans="1:12" ht="126" x14ac:dyDescent="0.2">
      <c r="A801" s="35" t="s">
        <v>5397</v>
      </c>
      <c r="B801" s="15" t="s">
        <v>830</v>
      </c>
      <c r="C801" s="15" t="s">
        <v>2874</v>
      </c>
      <c r="D801" s="19"/>
      <c r="E801" s="20" t="e">
        <f>cost!E801*cost!$E$3*cost!$E$2/cost!$P$1</f>
        <v>#VALUE!</v>
      </c>
      <c r="F801" s="13" t="e">
        <f>(cost!F801*cost!$F$3/cost!$P$1)/2</f>
        <v>#VALUE!</v>
      </c>
      <c r="G801" s="13" t="e">
        <f>cost!G801*cost!$G$3*cost!$G$2/cost!$P$1+(cost!F801*cost!$F$3/cost!$P$1)/2</f>
        <v>#VALUE!</v>
      </c>
      <c r="H801" s="13" t="e">
        <f>cost!H801*cost!$H$3*cost!$H$2/cost!$P$1</f>
        <v>#VALUE!</v>
      </c>
      <c r="I801" s="13" t="e">
        <f>cost!I801*cost!$I$3*cost!$I$2/cost!$P$1</f>
        <v>#VALUE!</v>
      </c>
      <c r="J801" s="13" t="e">
        <f>cost!J801*cost!$J$3*cost!$J$2/cost!$P$1</f>
        <v>#VALUE!</v>
      </c>
      <c r="K801" s="13" t="e">
        <f>cost!K801*cost!$K$3/cost!$P$1</f>
        <v>#VALUE!</v>
      </c>
      <c r="L801" s="13" t="e">
        <f>cost!L801*cost!$L$3*cost!$L$2/cost!$P$1</f>
        <v>#VALUE!</v>
      </c>
    </row>
    <row r="802" spans="1:12" ht="54" x14ac:dyDescent="0.2">
      <c r="A802" s="35" t="s">
        <v>5398</v>
      </c>
      <c r="B802" s="15" t="s">
        <v>831</v>
      </c>
      <c r="C802" s="15" t="s">
        <v>2875</v>
      </c>
      <c r="D802" s="19"/>
      <c r="E802" s="20" t="e">
        <f>cost!E802*cost!$E$3*cost!$E$2/cost!$P$1</f>
        <v>#VALUE!</v>
      </c>
      <c r="F802" s="13" t="e">
        <f>(cost!F802*cost!$F$3/cost!$P$1)/2</f>
        <v>#VALUE!</v>
      </c>
      <c r="G802" s="13" t="e">
        <f>cost!G802*cost!$G$3*cost!$G$2/cost!$P$1+(cost!F802*cost!$F$3/cost!$P$1)/2</f>
        <v>#VALUE!</v>
      </c>
      <c r="H802" s="13" t="e">
        <f>cost!H802*cost!$H$3*cost!$H$2/cost!$P$1</f>
        <v>#VALUE!</v>
      </c>
      <c r="I802" s="13" t="e">
        <f>cost!I802*cost!$I$3*cost!$I$2/cost!$P$1</f>
        <v>#VALUE!</v>
      </c>
      <c r="J802" s="13" t="e">
        <f>cost!J802*cost!$J$3*cost!$J$2/cost!$P$1</f>
        <v>#VALUE!</v>
      </c>
      <c r="K802" s="13" t="e">
        <f>cost!K802*cost!$K$3/cost!$P$1</f>
        <v>#VALUE!</v>
      </c>
      <c r="L802" s="13" t="e">
        <f>cost!L802*cost!$L$3*cost!$L$2/cost!$P$1</f>
        <v>#VALUE!</v>
      </c>
    </row>
    <row r="803" spans="1:12" ht="54" x14ac:dyDescent="0.2">
      <c r="A803" s="34" t="s">
        <v>5399</v>
      </c>
      <c r="B803" s="15" t="s">
        <v>832</v>
      </c>
      <c r="C803" s="15" t="s">
        <v>2876</v>
      </c>
      <c r="D803" s="19"/>
      <c r="E803" s="20">
        <f>cost!E803*cost!$E$3*cost!$E$2/cost!$P$1</f>
        <v>0</v>
      </c>
      <c r="F803" s="13">
        <f>(cost!F803*cost!$F$3/cost!$P$1)/2</f>
        <v>0</v>
      </c>
      <c r="G803" s="13">
        <f>cost!G803*cost!$G$3*cost!$G$2/cost!$P$1+(cost!F803*cost!$F$3/cost!$P$1)/2</f>
        <v>0</v>
      </c>
      <c r="H803" s="13">
        <f>cost!H803*cost!$H$3*cost!$H$2/cost!$P$1</f>
        <v>98.918918918918919</v>
      </c>
      <c r="I803" s="13">
        <f>cost!I803*cost!$I$3*cost!$I$2/cost!$P$1</f>
        <v>0</v>
      </c>
      <c r="J803" s="13">
        <f>cost!J803*cost!$J$3*cost!$J$2/cost!$P$1</f>
        <v>0</v>
      </c>
      <c r="K803" s="13">
        <f>cost!K803*cost!$K$3/cost!$P$1</f>
        <v>317.04750000000001</v>
      </c>
      <c r="L803" s="13">
        <f>cost!L803*cost!$L$3*cost!$L$2/cost!$P$1</f>
        <v>453.6</v>
      </c>
    </row>
    <row r="804" spans="1:12" ht="36" x14ac:dyDescent="0.2">
      <c r="A804" s="35" t="s">
        <v>5400</v>
      </c>
      <c r="B804" s="15" t="s">
        <v>833</v>
      </c>
      <c r="C804" s="15" t="s">
        <v>833</v>
      </c>
      <c r="D804" s="19"/>
      <c r="E804" s="20" t="e">
        <f>cost!E804*cost!$E$3*cost!$E$2/cost!$P$1</f>
        <v>#VALUE!</v>
      </c>
      <c r="F804" s="13" t="e">
        <f>(cost!F804*cost!$F$3/cost!$P$1)/2</f>
        <v>#VALUE!</v>
      </c>
      <c r="G804" s="13" t="e">
        <f>cost!G804*cost!$G$3*cost!$G$2/cost!$P$1+(cost!F804*cost!$F$3/cost!$P$1)/2</f>
        <v>#VALUE!</v>
      </c>
      <c r="H804" s="13" t="e">
        <f>cost!H804*cost!$H$3*cost!$H$2/cost!$P$1</f>
        <v>#VALUE!</v>
      </c>
      <c r="I804" s="13" t="e">
        <f>cost!I804*cost!$I$3*cost!$I$2/cost!$P$1</f>
        <v>#VALUE!</v>
      </c>
      <c r="J804" s="13" t="e">
        <f>cost!J804*cost!$J$3*cost!$J$2/cost!$P$1</f>
        <v>#VALUE!</v>
      </c>
      <c r="K804" s="13" t="e">
        <f>cost!K804*cost!$K$3/cost!$P$1</f>
        <v>#VALUE!</v>
      </c>
      <c r="L804" s="13" t="e">
        <f>cost!L804*cost!$L$3*cost!$L$2/cost!$P$1</f>
        <v>#VALUE!</v>
      </c>
    </row>
    <row r="805" spans="1:12" ht="144" x14ac:dyDescent="0.2">
      <c r="A805" s="35" t="s">
        <v>5401</v>
      </c>
      <c r="B805" s="15" t="s">
        <v>834</v>
      </c>
      <c r="C805" s="15" t="s">
        <v>2877</v>
      </c>
      <c r="D805" s="19"/>
      <c r="E805" s="20" t="e">
        <f>cost!E805*cost!$E$3*cost!$E$2/cost!$P$1</f>
        <v>#VALUE!</v>
      </c>
      <c r="F805" s="13" t="e">
        <f>(cost!F805*cost!$F$3/cost!$P$1)/2</f>
        <v>#VALUE!</v>
      </c>
      <c r="G805" s="13" t="e">
        <f>cost!G805*cost!$G$3*cost!$G$2/cost!$P$1+(cost!F805*cost!$F$3/cost!$P$1)/2</f>
        <v>#VALUE!</v>
      </c>
      <c r="H805" s="13" t="e">
        <f>cost!H805*cost!$H$3*cost!$H$2/cost!$P$1</f>
        <v>#VALUE!</v>
      </c>
      <c r="I805" s="13" t="e">
        <f>cost!I805*cost!$I$3*cost!$I$2/cost!$P$1</f>
        <v>#VALUE!</v>
      </c>
      <c r="J805" s="13" t="e">
        <f>cost!J805*cost!$J$3*cost!$J$2/cost!$P$1</f>
        <v>#VALUE!</v>
      </c>
      <c r="K805" s="13" t="e">
        <f>cost!K805*cost!$K$3/cost!$P$1</f>
        <v>#VALUE!</v>
      </c>
      <c r="L805" s="13" t="e">
        <f>cost!L805*cost!$L$3*cost!$L$2/cost!$P$1</f>
        <v>#VALUE!</v>
      </c>
    </row>
    <row r="806" spans="1:12" ht="90" x14ac:dyDescent="0.2">
      <c r="A806" s="35" t="s">
        <v>5402</v>
      </c>
      <c r="B806" s="15" t="s">
        <v>835</v>
      </c>
      <c r="C806" s="15" t="s">
        <v>2878</v>
      </c>
      <c r="D806" s="19"/>
      <c r="E806" s="20" t="e">
        <f>cost!E806*cost!$E$3*cost!$E$2/cost!$P$1</f>
        <v>#VALUE!</v>
      </c>
      <c r="F806" s="13" t="e">
        <f>(cost!F806*cost!$F$3/cost!$P$1)/2</f>
        <v>#VALUE!</v>
      </c>
      <c r="G806" s="13" t="e">
        <f>cost!G806*cost!$G$3*cost!$G$2/cost!$P$1+(cost!F806*cost!$F$3/cost!$P$1)/2</f>
        <v>#VALUE!</v>
      </c>
      <c r="H806" s="13" t="e">
        <f>cost!H806*cost!$H$3*cost!$H$2/cost!$P$1</f>
        <v>#VALUE!</v>
      </c>
      <c r="I806" s="13" t="e">
        <f>cost!I806*cost!$I$3*cost!$I$2/cost!$P$1</f>
        <v>#VALUE!</v>
      </c>
      <c r="J806" s="13" t="e">
        <f>cost!J806*cost!$J$3*cost!$J$2/cost!$P$1</f>
        <v>#VALUE!</v>
      </c>
      <c r="K806" s="13" t="e">
        <f>cost!K806*cost!$K$3/cost!$P$1</f>
        <v>#VALUE!</v>
      </c>
      <c r="L806" s="13" t="e">
        <f>cost!L806*cost!$L$3*cost!$L$2/cost!$P$1</f>
        <v>#VALUE!</v>
      </c>
    </row>
    <row r="807" spans="1:12" ht="36" x14ac:dyDescent="0.2">
      <c r="A807" s="34" t="s">
        <v>5403</v>
      </c>
      <c r="B807" s="15" t="s">
        <v>836</v>
      </c>
      <c r="C807" s="15" t="s">
        <v>2879</v>
      </c>
      <c r="D807" s="19"/>
      <c r="E807" s="20" t="e">
        <f>cost!E807*cost!$E$3*cost!$E$2/cost!$P$1</f>
        <v>#VALUE!</v>
      </c>
      <c r="F807" s="13" t="e">
        <f>(cost!F807*cost!$F$3/cost!$P$1)/2</f>
        <v>#VALUE!</v>
      </c>
      <c r="G807" s="13" t="e">
        <f>cost!G807*cost!$G$3*cost!$G$2/cost!$P$1+(cost!F807*cost!$F$3/cost!$P$1)/2</f>
        <v>#VALUE!</v>
      </c>
      <c r="H807" s="13" t="e">
        <f>cost!H807*cost!$H$3*cost!$H$2/cost!$P$1</f>
        <v>#VALUE!</v>
      </c>
      <c r="I807" s="13" t="e">
        <f>cost!I807*cost!$I$3*cost!$I$2/cost!$P$1</f>
        <v>#VALUE!</v>
      </c>
      <c r="J807" s="13" t="e">
        <f>cost!J807*cost!$J$3*cost!$J$2/cost!$P$1</f>
        <v>#VALUE!</v>
      </c>
      <c r="K807" s="13" t="e">
        <f>cost!K807*cost!$K$3/cost!$P$1</f>
        <v>#VALUE!</v>
      </c>
      <c r="L807" s="13" t="e">
        <f>cost!L807*cost!$L$3*cost!$L$2/cost!$P$1</f>
        <v>#VALUE!</v>
      </c>
    </row>
    <row r="808" spans="1:12" ht="72" x14ac:dyDescent="0.2">
      <c r="A808" s="35" t="s">
        <v>5404</v>
      </c>
      <c r="B808" s="15" t="s">
        <v>837</v>
      </c>
      <c r="C808" s="15" t="s">
        <v>2880</v>
      </c>
      <c r="D808" s="19"/>
      <c r="E808" s="20" t="e">
        <f>cost!E808*cost!$E$3*cost!$E$2/cost!$P$1</f>
        <v>#VALUE!</v>
      </c>
      <c r="F808" s="13" t="e">
        <f>(cost!F808*cost!$F$3/cost!$P$1)/2</f>
        <v>#VALUE!</v>
      </c>
      <c r="G808" s="13" t="e">
        <f>cost!G808*cost!$G$3*cost!$G$2/cost!$P$1+(cost!F808*cost!$F$3/cost!$P$1)/2</f>
        <v>#VALUE!</v>
      </c>
      <c r="H808" s="13" t="e">
        <f>cost!H808*cost!$H$3*cost!$H$2/cost!$P$1</f>
        <v>#VALUE!</v>
      </c>
      <c r="I808" s="13" t="e">
        <f>cost!I808*cost!$I$3*cost!$I$2/cost!$P$1</f>
        <v>#VALUE!</v>
      </c>
      <c r="J808" s="13" t="e">
        <f>cost!J808*cost!$J$3*cost!$J$2/cost!$P$1</f>
        <v>#VALUE!</v>
      </c>
      <c r="K808" s="13" t="e">
        <f>cost!K808*cost!$K$3/cost!$P$1</f>
        <v>#VALUE!</v>
      </c>
      <c r="L808" s="13" t="e">
        <f>cost!L808*cost!$L$3*cost!$L$2/cost!$P$1</f>
        <v>#VALUE!</v>
      </c>
    </row>
    <row r="809" spans="1:12" ht="72" x14ac:dyDescent="0.2">
      <c r="A809" s="35" t="s">
        <v>5405</v>
      </c>
      <c r="B809" s="15" t="s">
        <v>838</v>
      </c>
      <c r="C809" s="15" t="s">
        <v>2881</v>
      </c>
      <c r="D809" s="19"/>
      <c r="E809" s="20" t="e">
        <f>cost!E809*cost!$E$3*cost!$E$2/cost!$P$1</f>
        <v>#VALUE!</v>
      </c>
      <c r="F809" s="13" t="e">
        <f>(cost!F809*cost!$F$3/cost!$P$1)/2</f>
        <v>#VALUE!</v>
      </c>
      <c r="G809" s="13" t="e">
        <f>cost!G809*cost!$G$3*cost!$G$2/cost!$P$1+(cost!F809*cost!$F$3/cost!$P$1)/2</f>
        <v>#VALUE!</v>
      </c>
      <c r="H809" s="13" t="e">
        <f>cost!H809*cost!$H$3*cost!$H$2/cost!$P$1</f>
        <v>#VALUE!</v>
      </c>
      <c r="I809" s="13" t="e">
        <f>cost!I809*cost!$I$3*cost!$I$2/cost!$P$1</f>
        <v>#VALUE!</v>
      </c>
      <c r="J809" s="13" t="e">
        <f>cost!J809*cost!$J$3*cost!$J$2/cost!$P$1</f>
        <v>#VALUE!</v>
      </c>
      <c r="K809" s="13" t="e">
        <f>cost!K809*cost!$K$3/cost!$P$1</f>
        <v>#VALUE!</v>
      </c>
      <c r="L809" s="13" t="e">
        <f>cost!L809*cost!$L$3*cost!$L$2/cost!$P$1</f>
        <v>#VALUE!</v>
      </c>
    </row>
    <row r="810" spans="1:12" ht="36" x14ac:dyDescent="0.2">
      <c r="A810" s="35" t="s">
        <v>5406</v>
      </c>
      <c r="B810" s="15" t="s">
        <v>839</v>
      </c>
      <c r="C810" s="15" t="s">
        <v>2882</v>
      </c>
      <c r="D810" s="19"/>
      <c r="E810" s="20" t="e">
        <f>cost!E810*cost!$E$3*cost!$E$2/cost!$P$1</f>
        <v>#VALUE!</v>
      </c>
      <c r="F810" s="13" t="e">
        <f>(cost!F810*cost!$F$3/cost!$P$1)/2</f>
        <v>#VALUE!</v>
      </c>
      <c r="G810" s="13" t="e">
        <f>cost!G810*cost!$G$3*cost!$G$2/cost!$P$1+(cost!F810*cost!$F$3/cost!$P$1)/2</f>
        <v>#VALUE!</v>
      </c>
      <c r="H810" s="13" t="e">
        <f>cost!H810*cost!$H$3*cost!$H$2/cost!$P$1</f>
        <v>#VALUE!</v>
      </c>
      <c r="I810" s="13" t="e">
        <f>cost!I810*cost!$I$3*cost!$I$2/cost!$P$1</f>
        <v>#VALUE!</v>
      </c>
      <c r="J810" s="13" t="e">
        <f>cost!J810*cost!$J$3*cost!$J$2/cost!$P$1</f>
        <v>#VALUE!</v>
      </c>
      <c r="K810" s="13" t="e">
        <f>cost!K810*cost!$K$3/cost!$P$1</f>
        <v>#VALUE!</v>
      </c>
      <c r="L810" s="13" t="e">
        <f>cost!L810*cost!$L$3*cost!$L$2/cost!$P$1</f>
        <v>#VALUE!</v>
      </c>
    </row>
    <row r="811" spans="1:12" ht="72" x14ac:dyDescent="0.2">
      <c r="A811" s="35" t="s">
        <v>5407</v>
      </c>
      <c r="B811" s="15" t="s">
        <v>840</v>
      </c>
      <c r="C811" s="15" t="s">
        <v>2883</v>
      </c>
      <c r="D811" s="19"/>
      <c r="E811" s="20" t="e">
        <f>cost!E811*cost!$E$3*cost!$E$2/cost!$P$1</f>
        <v>#VALUE!</v>
      </c>
      <c r="F811" s="13" t="e">
        <f>(cost!F811*cost!$F$3/cost!$P$1)/2</f>
        <v>#VALUE!</v>
      </c>
      <c r="G811" s="13" t="e">
        <f>cost!G811*cost!$G$3*cost!$G$2/cost!$P$1+(cost!F811*cost!$F$3/cost!$P$1)/2</f>
        <v>#VALUE!</v>
      </c>
      <c r="H811" s="13" t="e">
        <f>cost!H811*cost!$H$3*cost!$H$2/cost!$P$1</f>
        <v>#VALUE!</v>
      </c>
      <c r="I811" s="13" t="e">
        <f>cost!I811*cost!$I$3*cost!$I$2/cost!$P$1</f>
        <v>#VALUE!</v>
      </c>
      <c r="J811" s="13" t="e">
        <f>cost!J811*cost!$J$3*cost!$J$2/cost!$P$1</f>
        <v>#VALUE!</v>
      </c>
      <c r="K811" s="13" t="e">
        <f>cost!K811*cost!$K$3/cost!$P$1</f>
        <v>#VALUE!</v>
      </c>
      <c r="L811" s="13" t="e">
        <f>cost!L811*cost!$L$3*cost!$L$2/cost!$P$1</f>
        <v>#VALUE!</v>
      </c>
    </row>
    <row r="812" spans="1:12" ht="72" x14ac:dyDescent="0.2">
      <c r="A812" s="35" t="s">
        <v>5408</v>
      </c>
      <c r="B812" s="15" t="s">
        <v>841</v>
      </c>
      <c r="C812" s="15" t="s">
        <v>2884</v>
      </c>
      <c r="D812" s="19"/>
      <c r="E812" s="20">
        <f>cost!E812*cost!$E$3*cost!$E$2/cost!$P$1</f>
        <v>454.05405405405401</v>
      </c>
      <c r="F812" s="13">
        <f>(cost!F812*cost!$F$3/cost!$P$1)/2</f>
        <v>2364.8648648648646</v>
      </c>
      <c r="G812" s="13">
        <f>cost!G812*cost!$G$3*cost!$G$2/cost!$P$1+(cost!F812*cost!$F$3/cost!$P$1)/2</f>
        <v>2501.0810810810808</v>
      </c>
      <c r="H812" s="13">
        <f>cost!H812*cost!$H$3*cost!$H$2/cost!$P$1</f>
        <v>263.78378378378375</v>
      </c>
      <c r="I812" s="13">
        <f>cost!I812*cost!$I$3*cost!$I$2/cost!$P$1</f>
        <v>0</v>
      </c>
      <c r="J812" s="13">
        <f>cost!J812*cost!$J$3*cost!$J$2/cost!$P$1</f>
        <v>0</v>
      </c>
      <c r="K812" s="13">
        <f>cost!K812*cost!$K$3/cost!$P$1</f>
        <v>348.69450000000001</v>
      </c>
      <c r="L812" s="13">
        <f>cost!L812*cost!$L$3*cost!$L$2/cost!$P$1</f>
        <v>420</v>
      </c>
    </row>
    <row r="813" spans="1:12" ht="54" x14ac:dyDescent="0.2">
      <c r="A813" s="35" t="s">
        <v>5409</v>
      </c>
      <c r="B813" s="15" t="s">
        <v>842</v>
      </c>
      <c r="C813" s="15" t="s">
        <v>2885</v>
      </c>
      <c r="D813" s="19"/>
      <c r="E813" s="20" t="e">
        <f>cost!E813*cost!$E$3*cost!$E$2/cost!$P$1</f>
        <v>#VALUE!</v>
      </c>
      <c r="F813" s="13" t="e">
        <f>(cost!F813*cost!$F$3/cost!$P$1)/2</f>
        <v>#VALUE!</v>
      </c>
      <c r="G813" s="13" t="e">
        <f>cost!G813*cost!$G$3*cost!$G$2/cost!$P$1+(cost!F813*cost!$F$3/cost!$P$1)/2</f>
        <v>#VALUE!</v>
      </c>
      <c r="H813" s="13" t="e">
        <f>cost!H813*cost!$H$3*cost!$H$2/cost!$P$1</f>
        <v>#VALUE!</v>
      </c>
      <c r="I813" s="13" t="e">
        <f>cost!I813*cost!$I$3*cost!$I$2/cost!$P$1</f>
        <v>#VALUE!</v>
      </c>
      <c r="J813" s="13" t="e">
        <f>cost!J813*cost!$J$3*cost!$J$2/cost!$P$1</f>
        <v>#VALUE!</v>
      </c>
      <c r="K813" s="13" t="e">
        <f>cost!K813*cost!$K$3/cost!$P$1</f>
        <v>#VALUE!</v>
      </c>
      <c r="L813" s="13" t="e">
        <f>cost!L813*cost!$L$3*cost!$L$2/cost!$P$1</f>
        <v>#VALUE!</v>
      </c>
    </row>
    <row r="814" spans="1:12" ht="36" x14ac:dyDescent="0.2">
      <c r="A814" s="35" t="s">
        <v>5410</v>
      </c>
      <c r="B814" s="15" t="s">
        <v>843</v>
      </c>
      <c r="C814" s="15" t="s">
        <v>2886</v>
      </c>
      <c r="D814" s="19"/>
      <c r="E814" s="20" t="e">
        <f>cost!E814*cost!$E$3*cost!$E$2/cost!$P$1</f>
        <v>#VALUE!</v>
      </c>
      <c r="F814" s="13" t="e">
        <f>(cost!F814*cost!$F$3/cost!$P$1)/2</f>
        <v>#VALUE!</v>
      </c>
      <c r="G814" s="13" t="e">
        <f>cost!G814*cost!$G$3*cost!$G$2/cost!$P$1+(cost!F814*cost!$F$3/cost!$P$1)/2</f>
        <v>#VALUE!</v>
      </c>
      <c r="H814" s="13" t="e">
        <f>cost!H814*cost!$H$3*cost!$H$2/cost!$P$1</f>
        <v>#VALUE!</v>
      </c>
      <c r="I814" s="13" t="e">
        <f>cost!I814*cost!$I$3*cost!$I$2/cost!$P$1</f>
        <v>#VALUE!</v>
      </c>
      <c r="J814" s="13" t="e">
        <f>cost!J814*cost!$J$3*cost!$J$2/cost!$P$1</f>
        <v>#VALUE!</v>
      </c>
      <c r="K814" s="13" t="e">
        <f>cost!K814*cost!$K$3/cost!$P$1</f>
        <v>#VALUE!</v>
      </c>
      <c r="L814" s="13" t="e">
        <f>cost!L814*cost!$L$3*cost!$L$2/cost!$P$1</f>
        <v>#VALUE!</v>
      </c>
    </row>
    <row r="815" spans="1:12" ht="54" x14ac:dyDescent="0.2">
      <c r="A815" s="34" t="s">
        <v>5411</v>
      </c>
      <c r="B815" s="15" t="s">
        <v>844</v>
      </c>
      <c r="C815" s="15" t="s">
        <v>2887</v>
      </c>
      <c r="D815" s="19"/>
      <c r="E815" s="20" t="e">
        <f>cost!E815*cost!$E$3*cost!$E$2/cost!$P$1</f>
        <v>#VALUE!</v>
      </c>
      <c r="F815" s="13" t="e">
        <f>(cost!F815*cost!$F$3/cost!$P$1)/2</f>
        <v>#VALUE!</v>
      </c>
      <c r="G815" s="13" t="e">
        <f>cost!G815*cost!$G$3*cost!$G$2/cost!$P$1+(cost!F815*cost!$F$3/cost!$P$1)/2</f>
        <v>#VALUE!</v>
      </c>
      <c r="H815" s="13" t="e">
        <f>cost!H815*cost!$H$3*cost!$H$2/cost!$P$1</f>
        <v>#VALUE!</v>
      </c>
      <c r="I815" s="13" t="e">
        <f>cost!I815*cost!$I$3*cost!$I$2/cost!$P$1</f>
        <v>#VALUE!</v>
      </c>
      <c r="J815" s="13" t="e">
        <f>cost!J815*cost!$J$3*cost!$J$2/cost!$P$1</f>
        <v>#VALUE!</v>
      </c>
      <c r="K815" s="13" t="e">
        <f>cost!K815*cost!$K$3/cost!$P$1</f>
        <v>#VALUE!</v>
      </c>
      <c r="L815" s="13" t="e">
        <f>cost!L815*cost!$L$3*cost!$L$2/cost!$P$1</f>
        <v>#VALUE!</v>
      </c>
    </row>
    <row r="816" spans="1:12" ht="144" x14ac:dyDescent="0.2">
      <c r="A816" s="34" t="s">
        <v>5412</v>
      </c>
      <c r="B816" s="15" t="s">
        <v>845</v>
      </c>
      <c r="C816" s="15" t="s">
        <v>2888</v>
      </c>
      <c r="D816" s="19"/>
      <c r="E816" s="20" t="e">
        <f>cost!E816*cost!$E$3*cost!$E$2/cost!$P$1</f>
        <v>#VALUE!</v>
      </c>
      <c r="F816" s="13" t="e">
        <f>(cost!F816*cost!$F$3/cost!$P$1)/2</f>
        <v>#VALUE!</v>
      </c>
      <c r="G816" s="13" t="e">
        <f>cost!G816*cost!$G$3*cost!$G$2/cost!$P$1+(cost!F816*cost!$F$3/cost!$P$1)/2</f>
        <v>#VALUE!</v>
      </c>
      <c r="H816" s="13" t="e">
        <f>cost!H816*cost!$H$3*cost!$H$2/cost!$P$1</f>
        <v>#VALUE!</v>
      </c>
      <c r="I816" s="13" t="e">
        <f>cost!I816*cost!$I$3*cost!$I$2/cost!$P$1</f>
        <v>#VALUE!</v>
      </c>
      <c r="J816" s="13" t="e">
        <f>cost!J816*cost!$J$3*cost!$J$2/cost!$P$1</f>
        <v>#VALUE!</v>
      </c>
      <c r="K816" s="13" t="e">
        <f>cost!K816*cost!$K$3/cost!$P$1</f>
        <v>#VALUE!</v>
      </c>
      <c r="L816" s="13" t="e">
        <f>cost!L816*cost!$L$3*cost!$L$2/cost!$P$1</f>
        <v>#VALUE!</v>
      </c>
    </row>
    <row r="817" spans="1:12" ht="90" x14ac:dyDescent="0.2">
      <c r="A817" s="34" t="s">
        <v>5413</v>
      </c>
      <c r="B817" s="15" t="s">
        <v>846</v>
      </c>
      <c r="C817" s="15" t="s">
        <v>2889</v>
      </c>
      <c r="D817" s="19"/>
      <c r="E817" s="20" t="e">
        <f>cost!E817*cost!$E$3*cost!$E$2/cost!$P$1</f>
        <v>#VALUE!</v>
      </c>
      <c r="F817" s="13" t="e">
        <f>(cost!F817*cost!$F$3/cost!$P$1)/2</f>
        <v>#VALUE!</v>
      </c>
      <c r="G817" s="13" t="e">
        <f>cost!G817*cost!$G$3*cost!$G$2/cost!$P$1+(cost!F817*cost!$F$3/cost!$P$1)/2</f>
        <v>#VALUE!</v>
      </c>
      <c r="H817" s="13" t="e">
        <f>cost!H817*cost!$H$3*cost!$H$2/cost!$P$1</f>
        <v>#VALUE!</v>
      </c>
      <c r="I817" s="13" t="e">
        <f>cost!I817*cost!$I$3*cost!$I$2/cost!$P$1</f>
        <v>#VALUE!</v>
      </c>
      <c r="J817" s="13" t="e">
        <f>cost!J817*cost!$J$3*cost!$J$2/cost!$P$1</f>
        <v>#VALUE!</v>
      </c>
      <c r="K817" s="13" t="e">
        <f>cost!K817*cost!$K$3/cost!$P$1</f>
        <v>#VALUE!</v>
      </c>
      <c r="L817" s="13" t="e">
        <f>cost!L817*cost!$L$3*cost!$L$2/cost!$P$1</f>
        <v>#VALUE!</v>
      </c>
    </row>
    <row r="818" spans="1:12" ht="72" x14ac:dyDescent="0.2">
      <c r="A818" s="34" t="s">
        <v>5414</v>
      </c>
      <c r="B818" s="15" t="s">
        <v>847</v>
      </c>
      <c r="C818" s="15" t="s">
        <v>2890</v>
      </c>
      <c r="D818" s="19"/>
      <c r="E818" s="20" t="e">
        <f>cost!E818*cost!$E$3*cost!$E$2/cost!$P$1</f>
        <v>#VALUE!</v>
      </c>
      <c r="F818" s="13" t="e">
        <f>(cost!F818*cost!$F$3/cost!$P$1)/2</f>
        <v>#VALUE!</v>
      </c>
      <c r="G818" s="13" t="e">
        <f>cost!G818*cost!$G$3*cost!$G$2/cost!$P$1+(cost!F818*cost!$F$3/cost!$P$1)/2</f>
        <v>#VALUE!</v>
      </c>
      <c r="H818" s="13" t="e">
        <f>cost!H818*cost!$H$3*cost!$H$2/cost!$P$1</f>
        <v>#VALUE!</v>
      </c>
      <c r="I818" s="13" t="e">
        <f>cost!I818*cost!$I$3*cost!$I$2/cost!$P$1</f>
        <v>#VALUE!</v>
      </c>
      <c r="J818" s="13" t="e">
        <f>cost!J818*cost!$J$3*cost!$J$2/cost!$P$1</f>
        <v>#VALUE!</v>
      </c>
      <c r="K818" s="13" t="e">
        <f>cost!K818*cost!$K$3/cost!$P$1</f>
        <v>#VALUE!</v>
      </c>
      <c r="L818" s="13" t="e">
        <f>cost!L818*cost!$L$3*cost!$L$2/cost!$P$1</f>
        <v>#VALUE!</v>
      </c>
    </row>
    <row r="819" spans="1:12" ht="90" x14ac:dyDescent="0.2">
      <c r="A819" s="35" t="s">
        <v>5415</v>
      </c>
      <c r="B819" s="15" t="s">
        <v>848</v>
      </c>
      <c r="C819" s="15" t="s">
        <v>2891</v>
      </c>
      <c r="D819" s="19"/>
      <c r="E819" s="20" t="e">
        <f>cost!E819*cost!$E$3*cost!$E$2/cost!$P$1</f>
        <v>#VALUE!</v>
      </c>
      <c r="F819" s="13" t="e">
        <f>(cost!F819*cost!$F$3/cost!$P$1)/2</f>
        <v>#VALUE!</v>
      </c>
      <c r="G819" s="13" t="e">
        <f>cost!G819*cost!$G$3*cost!$G$2/cost!$P$1+(cost!F819*cost!$F$3/cost!$P$1)/2</f>
        <v>#VALUE!</v>
      </c>
      <c r="H819" s="13" t="e">
        <f>cost!H819*cost!$H$3*cost!$H$2/cost!$P$1</f>
        <v>#VALUE!</v>
      </c>
      <c r="I819" s="13" t="e">
        <f>cost!I819*cost!$I$3*cost!$I$2/cost!$P$1</f>
        <v>#VALUE!</v>
      </c>
      <c r="J819" s="13" t="e">
        <f>cost!J819*cost!$J$3*cost!$J$2/cost!$P$1</f>
        <v>#VALUE!</v>
      </c>
      <c r="K819" s="13" t="e">
        <f>cost!K819*cost!$K$3/cost!$P$1</f>
        <v>#VALUE!</v>
      </c>
      <c r="L819" s="13" t="e">
        <f>cost!L819*cost!$L$3*cost!$L$2/cost!$P$1</f>
        <v>#VALUE!</v>
      </c>
    </row>
    <row r="820" spans="1:12" ht="54" x14ac:dyDescent="0.2">
      <c r="A820" s="35" t="s">
        <v>5416</v>
      </c>
      <c r="B820" s="15" t="s">
        <v>849</v>
      </c>
      <c r="C820" s="15" t="s">
        <v>2892</v>
      </c>
      <c r="D820" s="19"/>
      <c r="E820" s="20" t="e">
        <f>cost!E820*cost!$E$3*cost!$E$2/cost!$P$1</f>
        <v>#VALUE!</v>
      </c>
      <c r="F820" s="13" t="e">
        <f>(cost!F820*cost!$F$3/cost!$P$1)/2</f>
        <v>#VALUE!</v>
      </c>
      <c r="G820" s="13" t="e">
        <f>cost!G820*cost!$G$3*cost!$G$2/cost!$P$1+(cost!F820*cost!$F$3/cost!$P$1)/2</f>
        <v>#VALUE!</v>
      </c>
      <c r="H820" s="13" t="e">
        <f>cost!H820*cost!$H$3*cost!$H$2/cost!$P$1</f>
        <v>#VALUE!</v>
      </c>
      <c r="I820" s="13" t="e">
        <f>cost!I820*cost!$I$3*cost!$I$2/cost!$P$1</f>
        <v>#VALUE!</v>
      </c>
      <c r="J820" s="13" t="e">
        <f>cost!J820*cost!$J$3*cost!$J$2/cost!$P$1</f>
        <v>#VALUE!</v>
      </c>
      <c r="K820" s="13" t="e">
        <f>cost!K820*cost!$K$3/cost!$P$1</f>
        <v>#VALUE!</v>
      </c>
      <c r="L820" s="13" t="e">
        <f>cost!L820*cost!$L$3*cost!$L$2/cost!$P$1</f>
        <v>#VALUE!</v>
      </c>
    </row>
    <row r="821" spans="1:12" ht="54" x14ac:dyDescent="0.2">
      <c r="A821" s="35" t="s">
        <v>5417</v>
      </c>
      <c r="B821" s="15" t="s">
        <v>850</v>
      </c>
      <c r="C821" s="15" t="s">
        <v>2893</v>
      </c>
      <c r="D821" s="19"/>
      <c r="E821" s="20" t="e">
        <f>cost!E821*cost!$E$3*cost!$E$2/cost!$P$1</f>
        <v>#VALUE!</v>
      </c>
      <c r="F821" s="13" t="e">
        <f>(cost!F821*cost!$F$3/cost!$P$1)/2</f>
        <v>#VALUE!</v>
      </c>
      <c r="G821" s="13" t="e">
        <f>cost!G821*cost!$G$3*cost!$G$2/cost!$P$1+(cost!F821*cost!$F$3/cost!$P$1)/2</f>
        <v>#VALUE!</v>
      </c>
      <c r="H821" s="13" t="e">
        <f>cost!H821*cost!$H$3*cost!$H$2/cost!$P$1</f>
        <v>#VALUE!</v>
      </c>
      <c r="I821" s="13" t="e">
        <f>cost!I821*cost!$I$3*cost!$I$2/cost!$P$1</f>
        <v>#VALUE!</v>
      </c>
      <c r="J821" s="13" t="e">
        <f>cost!J821*cost!$J$3*cost!$J$2/cost!$P$1</f>
        <v>#VALUE!</v>
      </c>
      <c r="K821" s="13" t="e">
        <f>cost!K821*cost!$K$3/cost!$P$1</f>
        <v>#VALUE!</v>
      </c>
      <c r="L821" s="13" t="e">
        <f>cost!L821*cost!$L$3*cost!$L$2/cost!$P$1</f>
        <v>#VALUE!</v>
      </c>
    </row>
    <row r="822" spans="1:12" ht="90" x14ac:dyDescent="0.2">
      <c r="A822" s="35" t="s">
        <v>5418</v>
      </c>
      <c r="B822" s="15" t="s">
        <v>851</v>
      </c>
      <c r="C822" s="15" t="s">
        <v>2894</v>
      </c>
      <c r="D822" s="19"/>
      <c r="E822" s="20" t="e">
        <f>cost!E822*cost!$E$3*cost!$E$2/cost!$P$1</f>
        <v>#VALUE!</v>
      </c>
      <c r="F822" s="13" t="e">
        <f>(cost!F822*cost!$F$3/cost!$P$1)/2</f>
        <v>#VALUE!</v>
      </c>
      <c r="G822" s="13" t="e">
        <f>cost!G822*cost!$G$3*cost!$G$2/cost!$P$1+(cost!F822*cost!$F$3/cost!$P$1)/2</f>
        <v>#VALUE!</v>
      </c>
      <c r="H822" s="13" t="e">
        <f>cost!H822*cost!$H$3*cost!$H$2/cost!$P$1</f>
        <v>#VALUE!</v>
      </c>
      <c r="I822" s="13" t="e">
        <f>cost!I822*cost!$I$3*cost!$I$2/cost!$P$1</f>
        <v>#VALUE!</v>
      </c>
      <c r="J822" s="13" t="e">
        <f>cost!J822*cost!$J$3*cost!$J$2/cost!$P$1</f>
        <v>#VALUE!</v>
      </c>
      <c r="K822" s="13" t="e">
        <f>cost!K822*cost!$K$3/cost!$P$1</f>
        <v>#VALUE!</v>
      </c>
      <c r="L822" s="13" t="e">
        <f>cost!L822*cost!$L$3*cost!$L$2/cost!$P$1</f>
        <v>#VALUE!</v>
      </c>
    </row>
    <row r="823" spans="1:12" ht="36" x14ac:dyDescent="0.2">
      <c r="A823" s="35" t="s">
        <v>5419</v>
      </c>
      <c r="B823" s="15" t="s">
        <v>852</v>
      </c>
      <c r="C823" s="15" t="s">
        <v>2895</v>
      </c>
      <c r="D823" s="19"/>
      <c r="E823" s="20" t="e">
        <f>cost!E823*cost!$E$3*cost!$E$2/cost!$P$1</f>
        <v>#VALUE!</v>
      </c>
      <c r="F823" s="13" t="e">
        <f>(cost!F823*cost!$F$3/cost!$P$1)/2</f>
        <v>#VALUE!</v>
      </c>
      <c r="G823" s="13" t="e">
        <f>cost!G823*cost!$G$3*cost!$G$2/cost!$P$1+(cost!F823*cost!$F$3/cost!$P$1)/2</f>
        <v>#VALUE!</v>
      </c>
      <c r="H823" s="13" t="e">
        <f>cost!H823*cost!$H$3*cost!$H$2/cost!$P$1</f>
        <v>#VALUE!</v>
      </c>
      <c r="I823" s="13" t="e">
        <f>cost!I823*cost!$I$3*cost!$I$2/cost!$P$1</f>
        <v>#VALUE!</v>
      </c>
      <c r="J823" s="13" t="e">
        <f>cost!J823*cost!$J$3*cost!$J$2/cost!$P$1</f>
        <v>#VALUE!</v>
      </c>
      <c r="K823" s="13" t="e">
        <f>cost!K823*cost!$K$3/cost!$P$1</f>
        <v>#VALUE!</v>
      </c>
      <c r="L823" s="13" t="e">
        <f>cost!L823*cost!$L$3*cost!$L$2/cost!$P$1</f>
        <v>#VALUE!</v>
      </c>
    </row>
    <row r="824" spans="1:12" ht="36" x14ac:dyDescent="0.2">
      <c r="A824" s="35" t="s">
        <v>5420</v>
      </c>
      <c r="B824" s="15" t="s">
        <v>853</v>
      </c>
      <c r="C824" s="15" t="s">
        <v>2896</v>
      </c>
      <c r="D824" s="19"/>
      <c r="E824" s="20" t="e">
        <f>cost!E824*cost!$E$3*cost!$E$2/cost!$P$1</f>
        <v>#VALUE!</v>
      </c>
      <c r="F824" s="13" t="e">
        <f>(cost!F824*cost!$F$3/cost!$P$1)/2</f>
        <v>#VALUE!</v>
      </c>
      <c r="G824" s="13" t="e">
        <f>cost!G824*cost!$G$3*cost!$G$2/cost!$P$1+(cost!F824*cost!$F$3/cost!$P$1)/2</f>
        <v>#VALUE!</v>
      </c>
      <c r="H824" s="13" t="e">
        <f>cost!H824*cost!$H$3*cost!$H$2/cost!$P$1</f>
        <v>#VALUE!</v>
      </c>
      <c r="I824" s="13" t="e">
        <f>cost!I824*cost!$I$3*cost!$I$2/cost!$P$1</f>
        <v>#VALUE!</v>
      </c>
      <c r="J824" s="13" t="e">
        <f>cost!J824*cost!$J$3*cost!$J$2/cost!$P$1</f>
        <v>#VALUE!</v>
      </c>
      <c r="K824" s="13" t="e">
        <f>cost!K824*cost!$K$3/cost!$P$1</f>
        <v>#VALUE!</v>
      </c>
      <c r="L824" s="13" t="e">
        <f>cost!L824*cost!$L$3*cost!$L$2/cost!$P$1</f>
        <v>#VALUE!</v>
      </c>
    </row>
    <row r="825" spans="1:12" ht="90" x14ac:dyDescent="0.2">
      <c r="A825" s="35" t="s">
        <v>5421</v>
      </c>
      <c r="B825" s="15" t="s">
        <v>854</v>
      </c>
      <c r="C825" s="15" t="s">
        <v>2897</v>
      </c>
      <c r="D825" s="19"/>
      <c r="E825" s="20" t="e">
        <f>cost!E825*cost!$E$3*cost!$E$2/cost!$P$1</f>
        <v>#VALUE!</v>
      </c>
      <c r="F825" s="13" t="e">
        <f>(cost!F825*cost!$F$3/cost!$P$1)/2</f>
        <v>#VALUE!</v>
      </c>
      <c r="G825" s="13" t="e">
        <f>cost!G825*cost!$G$3*cost!$G$2/cost!$P$1+(cost!F825*cost!$F$3/cost!$P$1)/2</f>
        <v>#VALUE!</v>
      </c>
      <c r="H825" s="13" t="e">
        <f>cost!H825*cost!$H$3*cost!$H$2/cost!$P$1</f>
        <v>#VALUE!</v>
      </c>
      <c r="I825" s="13" t="e">
        <f>cost!I825*cost!$I$3*cost!$I$2/cost!$P$1</f>
        <v>#VALUE!</v>
      </c>
      <c r="J825" s="13" t="e">
        <f>cost!J825*cost!$J$3*cost!$J$2/cost!$P$1</f>
        <v>#VALUE!</v>
      </c>
      <c r="K825" s="13" t="e">
        <f>cost!K825*cost!$K$3/cost!$P$1</f>
        <v>#VALUE!</v>
      </c>
      <c r="L825" s="13" t="e">
        <f>cost!L825*cost!$L$3*cost!$L$2/cost!$P$1</f>
        <v>#VALUE!</v>
      </c>
    </row>
    <row r="826" spans="1:12" ht="54" x14ac:dyDescent="0.2">
      <c r="A826" s="35" t="s">
        <v>5422</v>
      </c>
      <c r="B826" s="15" t="s">
        <v>855</v>
      </c>
      <c r="C826" s="15" t="s">
        <v>2898</v>
      </c>
      <c r="D826" s="19"/>
      <c r="E826" s="20" t="e">
        <f>cost!E826*cost!$E$3*cost!$E$2/cost!$P$1</f>
        <v>#VALUE!</v>
      </c>
      <c r="F826" s="13" t="e">
        <f>(cost!F826*cost!$F$3/cost!$P$1)/2</f>
        <v>#VALUE!</v>
      </c>
      <c r="G826" s="13" t="e">
        <f>cost!G826*cost!$G$3*cost!$G$2/cost!$P$1+(cost!F826*cost!$F$3/cost!$P$1)/2</f>
        <v>#VALUE!</v>
      </c>
      <c r="H826" s="13" t="e">
        <f>cost!H826*cost!$H$3*cost!$H$2/cost!$P$1</f>
        <v>#VALUE!</v>
      </c>
      <c r="I826" s="13" t="e">
        <f>cost!I826*cost!$I$3*cost!$I$2/cost!$P$1</f>
        <v>#VALUE!</v>
      </c>
      <c r="J826" s="13" t="e">
        <f>cost!J826*cost!$J$3*cost!$J$2/cost!$P$1</f>
        <v>#VALUE!</v>
      </c>
      <c r="K826" s="13" t="e">
        <f>cost!K826*cost!$K$3/cost!$P$1</f>
        <v>#VALUE!</v>
      </c>
      <c r="L826" s="13" t="e">
        <f>cost!L826*cost!$L$3*cost!$L$2/cost!$P$1</f>
        <v>#VALUE!</v>
      </c>
    </row>
    <row r="827" spans="1:12" ht="54" x14ac:dyDescent="0.2">
      <c r="A827" s="34" t="s">
        <v>5423</v>
      </c>
      <c r="B827" s="15" t="s">
        <v>856</v>
      </c>
      <c r="C827" s="15" t="s">
        <v>2899</v>
      </c>
      <c r="D827" s="19"/>
      <c r="E827" s="20" t="e">
        <f>cost!E827*cost!$E$3*cost!$E$2/cost!$P$1</f>
        <v>#VALUE!</v>
      </c>
      <c r="F827" s="13" t="e">
        <f>(cost!F827*cost!$F$3/cost!$P$1)/2</f>
        <v>#VALUE!</v>
      </c>
      <c r="G827" s="13" t="e">
        <f>cost!G827*cost!$G$3*cost!$G$2/cost!$P$1+(cost!F827*cost!$F$3/cost!$P$1)/2</f>
        <v>#VALUE!</v>
      </c>
      <c r="H827" s="13" t="e">
        <f>cost!H827*cost!$H$3*cost!$H$2/cost!$P$1</f>
        <v>#VALUE!</v>
      </c>
      <c r="I827" s="13" t="e">
        <f>cost!I827*cost!$I$3*cost!$I$2/cost!$P$1</f>
        <v>#VALUE!</v>
      </c>
      <c r="J827" s="13" t="e">
        <f>cost!J827*cost!$J$3*cost!$J$2/cost!$P$1</f>
        <v>#VALUE!</v>
      </c>
      <c r="K827" s="13" t="e">
        <f>cost!K827*cost!$K$3/cost!$P$1</f>
        <v>#VALUE!</v>
      </c>
      <c r="L827" s="13" t="e">
        <f>cost!L827*cost!$L$3*cost!$L$2/cost!$P$1</f>
        <v>#VALUE!</v>
      </c>
    </row>
    <row r="828" spans="1:12" ht="54" x14ac:dyDescent="0.2">
      <c r="A828" s="35" t="s">
        <v>5424</v>
      </c>
      <c r="B828" s="15" t="s">
        <v>857</v>
      </c>
      <c r="C828" s="15" t="s">
        <v>2900</v>
      </c>
      <c r="D828" s="19"/>
      <c r="E828" s="20" t="e">
        <f>cost!E828*cost!$E$3*cost!$E$2/cost!$P$1</f>
        <v>#VALUE!</v>
      </c>
      <c r="F828" s="13" t="e">
        <f>(cost!F828*cost!$F$3/cost!$P$1)/2</f>
        <v>#VALUE!</v>
      </c>
      <c r="G828" s="13" t="e">
        <f>cost!G828*cost!$G$3*cost!$G$2/cost!$P$1+(cost!F828*cost!$F$3/cost!$P$1)/2</f>
        <v>#VALUE!</v>
      </c>
      <c r="H828" s="13" t="e">
        <f>cost!H828*cost!$H$3*cost!$H$2/cost!$P$1</f>
        <v>#VALUE!</v>
      </c>
      <c r="I828" s="13" t="e">
        <f>cost!I828*cost!$I$3*cost!$I$2/cost!$P$1</f>
        <v>#VALUE!</v>
      </c>
      <c r="J828" s="13" t="e">
        <f>cost!J828*cost!$J$3*cost!$J$2/cost!$P$1</f>
        <v>#VALUE!</v>
      </c>
      <c r="K828" s="13" t="e">
        <f>cost!K828*cost!$K$3/cost!$P$1</f>
        <v>#VALUE!</v>
      </c>
      <c r="L828" s="13" t="e">
        <f>cost!L828*cost!$L$3*cost!$L$2/cost!$P$1</f>
        <v>#VALUE!</v>
      </c>
    </row>
    <row r="829" spans="1:12" ht="36" x14ac:dyDescent="0.2">
      <c r="A829" s="35" t="s">
        <v>5425</v>
      </c>
      <c r="B829" s="15" t="s">
        <v>858</v>
      </c>
      <c r="C829" s="15" t="s">
        <v>2901</v>
      </c>
      <c r="D829" s="19"/>
      <c r="E829" s="20" t="e">
        <f>cost!E829*cost!$E$3*cost!$E$2/cost!$P$1</f>
        <v>#VALUE!</v>
      </c>
      <c r="F829" s="13" t="e">
        <f>(cost!F829*cost!$F$3/cost!$P$1)/2</f>
        <v>#VALUE!</v>
      </c>
      <c r="G829" s="13" t="e">
        <f>cost!G829*cost!$G$3*cost!$G$2/cost!$P$1+(cost!F829*cost!$F$3/cost!$P$1)/2</f>
        <v>#VALUE!</v>
      </c>
      <c r="H829" s="13" t="e">
        <f>cost!H829*cost!$H$3*cost!$H$2/cost!$P$1</f>
        <v>#VALUE!</v>
      </c>
      <c r="I829" s="13" t="e">
        <f>cost!I829*cost!$I$3*cost!$I$2/cost!$P$1</f>
        <v>#VALUE!</v>
      </c>
      <c r="J829" s="13" t="e">
        <f>cost!J829*cost!$J$3*cost!$J$2/cost!$P$1</f>
        <v>#VALUE!</v>
      </c>
      <c r="K829" s="13" t="e">
        <f>cost!K829*cost!$K$3/cost!$P$1</f>
        <v>#VALUE!</v>
      </c>
      <c r="L829" s="13" t="e">
        <f>cost!L829*cost!$L$3*cost!$L$2/cost!$P$1</f>
        <v>#VALUE!</v>
      </c>
    </row>
    <row r="830" spans="1:12" ht="36" x14ac:dyDescent="0.2">
      <c r="A830" s="35" t="s">
        <v>5426</v>
      </c>
      <c r="B830" s="15" t="s">
        <v>859</v>
      </c>
      <c r="C830" s="15" t="s">
        <v>859</v>
      </c>
      <c r="D830" s="19"/>
      <c r="E830" s="20" t="e">
        <f>cost!E830*cost!$E$3*cost!$E$2/cost!$P$1</f>
        <v>#VALUE!</v>
      </c>
      <c r="F830" s="13" t="e">
        <f>(cost!F830*cost!$F$3/cost!$P$1)/2</f>
        <v>#VALUE!</v>
      </c>
      <c r="G830" s="13" t="e">
        <f>cost!G830*cost!$G$3*cost!$G$2/cost!$P$1+(cost!F830*cost!$F$3/cost!$P$1)/2</f>
        <v>#VALUE!</v>
      </c>
      <c r="H830" s="13" t="e">
        <f>cost!H830*cost!$H$3*cost!$H$2/cost!$P$1</f>
        <v>#VALUE!</v>
      </c>
      <c r="I830" s="13" t="e">
        <f>cost!I830*cost!$I$3*cost!$I$2/cost!$P$1</f>
        <v>#VALUE!</v>
      </c>
      <c r="J830" s="13" t="e">
        <f>cost!J830*cost!$J$3*cost!$J$2/cost!$P$1</f>
        <v>#VALUE!</v>
      </c>
      <c r="K830" s="13" t="e">
        <f>cost!K830*cost!$K$3/cost!$P$1</f>
        <v>#VALUE!</v>
      </c>
      <c r="L830" s="13" t="e">
        <f>cost!L830*cost!$L$3*cost!$L$2/cost!$P$1</f>
        <v>#VALUE!</v>
      </c>
    </row>
    <row r="831" spans="1:12" ht="72" x14ac:dyDescent="0.2">
      <c r="A831" s="35" t="s">
        <v>5427</v>
      </c>
      <c r="B831" s="15" t="s">
        <v>860</v>
      </c>
      <c r="C831" s="15" t="s">
        <v>2902</v>
      </c>
      <c r="D831" s="19"/>
      <c r="E831" s="20" t="e">
        <f>cost!E831*cost!$E$3*cost!$E$2/cost!$P$1</f>
        <v>#VALUE!</v>
      </c>
      <c r="F831" s="13" t="e">
        <f>(cost!F831*cost!$F$3/cost!$P$1)/2</f>
        <v>#VALUE!</v>
      </c>
      <c r="G831" s="13" t="e">
        <f>cost!G831*cost!$G$3*cost!$G$2/cost!$P$1+(cost!F831*cost!$F$3/cost!$P$1)/2</f>
        <v>#VALUE!</v>
      </c>
      <c r="H831" s="13" t="e">
        <f>cost!H831*cost!$H$3*cost!$H$2/cost!$P$1</f>
        <v>#VALUE!</v>
      </c>
      <c r="I831" s="13" t="e">
        <f>cost!I831*cost!$I$3*cost!$I$2/cost!$P$1</f>
        <v>#VALUE!</v>
      </c>
      <c r="J831" s="13" t="e">
        <f>cost!J831*cost!$J$3*cost!$J$2/cost!$P$1</f>
        <v>#VALUE!</v>
      </c>
      <c r="K831" s="13" t="e">
        <f>cost!K831*cost!$K$3/cost!$P$1</f>
        <v>#VALUE!</v>
      </c>
      <c r="L831" s="13" t="e">
        <f>cost!L831*cost!$L$3*cost!$L$2/cost!$P$1</f>
        <v>#VALUE!</v>
      </c>
    </row>
    <row r="832" spans="1:12" ht="90" x14ac:dyDescent="0.2">
      <c r="A832" s="34" t="s">
        <v>5428</v>
      </c>
      <c r="B832" s="15" t="s">
        <v>861</v>
      </c>
      <c r="C832" s="15" t="s">
        <v>2903</v>
      </c>
      <c r="D832" s="19"/>
      <c r="E832" s="20" t="e">
        <f>cost!E832*cost!$E$3*cost!$E$2/cost!$P$1</f>
        <v>#VALUE!</v>
      </c>
      <c r="F832" s="13" t="e">
        <f>(cost!F832*cost!$F$3/cost!$P$1)/2</f>
        <v>#VALUE!</v>
      </c>
      <c r="G832" s="13" t="e">
        <f>cost!G832*cost!$G$3*cost!$G$2/cost!$P$1+(cost!F832*cost!$F$3/cost!$P$1)/2</f>
        <v>#VALUE!</v>
      </c>
      <c r="H832" s="13" t="e">
        <f>cost!H832*cost!$H$3*cost!$H$2/cost!$P$1</f>
        <v>#VALUE!</v>
      </c>
      <c r="I832" s="13" t="e">
        <f>cost!I832*cost!$I$3*cost!$I$2/cost!$P$1</f>
        <v>#VALUE!</v>
      </c>
      <c r="J832" s="13" t="e">
        <f>cost!J832*cost!$J$3*cost!$J$2/cost!$P$1</f>
        <v>#VALUE!</v>
      </c>
      <c r="K832" s="13" t="e">
        <f>cost!K832*cost!$K$3/cost!$P$1</f>
        <v>#VALUE!</v>
      </c>
      <c r="L832" s="13" t="e">
        <f>cost!L832*cost!$L$3*cost!$L$2/cost!$P$1</f>
        <v>#VALUE!</v>
      </c>
    </row>
    <row r="833" spans="1:12" ht="90" x14ac:dyDescent="0.2">
      <c r="A833" s="34" t="s">
        <v>5429</v>
      </c>
      <c r="B833" s="15" t="s">
        <v>862</v>
      </c>
      <c r="C833" s="15" t="s">
        <v>2904</v>
      </c>
      <c r="D833" s="19"/>
      <c r="E833" s="20" t="e">
        <f>cost!E833*cost!$E$3*cost!$E$2/cost!$P$1</f>
        <v>#VALUE!</v>
      </c>
      <c r="F833" s="13" t="e">
        <f>(cost!F833*cost!$F$3/cost!$P$1)/2</f>
        <v>#VALUE!</v>
      </c>
      <c r="G833" s="13" t="e">
        <f>cost!G833*cost!$G$3*cost!$G$2/cost!$P$1+(cost!F833*cost!$F$3/cost!$P$1)/2</f>
        <v>#VALUE!</v>
      </c>
      <c r="H833" s="13" t="e">
        <f>cost!H833*cost!$H$3*cost!$H$2/cost!$P$1</f>
        <v>#VALUE!</v>
      </c>
      <c r="I833" s="13" t="e">
        <f>cost!I833*cost!$I$3*cost!$I$2/cost!$P$1</f>
        <v>#VALUE!</v>
      </c>
      <c r="J833" s="13" t="e">
        <f>cost!J833*cost!$J$3*cost!$J$2/cost!$P$1</f>
        <v>#VALUE!</v>
      </c>
      <c r="K833" s="13" t="e">
        <f>cost!K833*cost!$K$3/cost!$P$1</f>
        <v>#VALUE!</v>
      </c>
      <c r="L833" s="13" t="e">
        <f>cost!L833*cost!$L$3*cost!$L$2/cost!$P$1</f>
        <v>#VALUE!</v>
      </c>
    </row>
    <row r="834" spans="1:12" ht="126" x14ac:dyDescent="0.2">
      <c r="A834" s="35" t="s">
        <v>5430</v>
      </c>
      <c r="B834" s="15" t="s">
        <v>863</v>
      </c>
      <c r="C834" s="15" t="s">
        <v>2905</v>
      </c>
      <c r="D834" s="19"/>
      <c r="E834" s="20" t="e">
        <f>cost!E834*cost!$E$3*cost!$E$2/cost!$P$1</f>
        <v>#VALUE!</v>
      </c>
      <c r="F834" s="13" t="e">
        <f>(cost!F834*cost!$F$3/cost!$P$1)/2</f>
        <v>#VALUE!</v>
      </c>
      <c r="G834" s="13" t="e">
        <f>cost!G834*cost!$G$3*cost!$G$2/cost!$P$1+(cost!F834*cost!$F$3/cost!$P$1)/2</f>
        <v>#VALUE!</v>
      </c>
      <c r="H834" s="13" t="e">
        <f>cost!H834*cost!$H$3*cost!$H$2/cost!$P$1</f>
        <v>#VALUE!</v>
      </c>
      <c r="I834" s="13" t="e">
        <f>cost!I834*cost!$I$3*cost!$I$2/cost!$P$1</f>
        <v>#VALUE!</v>
      </c>
      <c r="J834" s="13" t="e">
        <f>cost!J834*cost!$J$3*cost!$J$2/cost!$P$1</f>
        <v>#VALUE!</v>
      </c>
      <c r="K834" s="13" t="e">
        <f>cost!K834*cost!$K$3/cost!$P$1</f>
        <v>#VALUE!</v>
      </c>
      <c r="L834" s="13" t="e">
        <f>cost!L834*cost!$L$3*cost!$L$2/cost!$P$1</f>
        <v>#VALUE!</v>
      </c>
    </row>
    <row r="835" spans="1:12" ht="126" x14ac:dyDescent="0.2">
      <c r="A835" s="35" t="s">
        <v>5431</v>
      </c>
      <c r="B835" s="15" t="s">
        <v>864</v>
      </c>
      <c r="C835" s="15" t="s">
        <v>2906</v>
      </c>
      <c r="D835" s="19"/>
      <c r="E835" s="20" t="e">
        <f>cost!E835*cost!$E$3*cost!$E$2/cost!$P$1</f>
        <v>#VALUE!</v>
      </c>
      <c r="F835" s="13" t="e">
        <f>(cost!F835*cost!$F$3/cost!$P$1)/2</f>
        <v>#VALUE!</v>
      </c>
      <c r="G835" s="13" t="e">
        <f>cost!G835*cost!$G$3*cost!$G$2/cost!$P$1+(cost!F835*cost!$F$3/cost!$P$1)/2</f>
        <v>#VALUE!</v>
      </c>
      <c r="H835" s="13" t="e">
        <f>cost!H835*cost!$H$3*cost!$H$2/cost!$P$1</f>
        <v>#VALUE!</v>
      </c>
      <c r="I835" s="13" t="e">
        <f>cost!I835*cost!$I$3*cost!$I$2/cost!$P$1</f>
        <v>#VALUE!</v>
      </c>
      <c r="J835" s="13" t="e">
        <f>cost!J835*cost!$J$3*cost!$J$2/cost!$P$1</f>
        <v>#VALUE!</v>
      </c>
      <c r="K835" s="13" t="e">
        <f>cost!K835*cost!$K$3/cost!$P$1</f>
        <v>#VALUE!</v>
      </c>
      <c r="L835" s="13" t="e">
        <f>cost!L835*cost!$L$3*cost!$L$2/cost!$P$1</f>
        <v>#VALUE!</v>
      </c>
    </row>
    <row r="836" spans="1:12" ht="36" x14ac:dyDescent="0.2">
      <c r="A836" s="35" t="s">
        <v>5432</v>
      </c>
      <c r="B836" s="15" t="s">
        <v>865</v>
      </c>
      <c r="C836" s="15" t="s">
        <v>2907</v>
      </c>
      <c r="D836" s="19"/>
      <c r="E836" s="20" t="e">
        <f>cost!E836*cost!$E$3*cost!$E$2/cost!$P$1</f>
        <v>#VALUE!</v>
      </c>
      <c r="F836" s="13" t="e">
        <f>(cost!F836*cost!$F$3/cost!$P$1)/2</f>
        <v>#VALUE!</v>
      </c>
      <c r="G836" s="13" t="e">
        <f>cost!G836*cost!$G$3*cost!$G$2/cost!$P$1+(cost!F836*cost!$F$3/cost!$P$1)/2</f>
        <v>#VALUE!</v>
      </c>
      <c r="H836" s="13" t="e">
        <f>cost!H836*cost!$H$3*cost!$H$2/cost!$P$1</f>
        <v>#VALUE!</v>
      </c>
      <c r="I836" s="13" t="e">
        <f>cost!I836*cost!$I$3*cost!$I$2/cost!$P$1</f>
        <v>#VALUE!</v>
      </c>
      <c r="J836" s="13" t="e">
        <f>cost!J836*cost!$J$3*cost!$J$2/cost!$P$1</f>
        <v>#VALUE!</v>
      </c>
      <c r="K836" s="13" t="e">
        <f>cost!K836*cost!$K$3/cost!$P$1</f>
        <v>#VALUE!</v>
      </c>
      <c r="L836" s="13" t="e">
        <f>cost!L836*cost!$L$3*cost!$L$2/cost!$P$1</f>
        <v>#VALUE!</v>
      </c>
    </row>
    <row r="837" spans="1:12" ht="36" x14ac:dyDescent="0.2">
      <c r="A837" s="35" t="s">
        <v>5433</v>
      </c>
      <c r="B837" s="15" t="s">
        <v>866</v>
      </c>
      <c r="C837" s="15" t="s">
        <v>2908</v>
      </c>
      <c r="D837" s="19"/>
      <c r="E837" s="20" t="e">
        <f>cost!E837*cost!$E$3*cost!$E$2/cost!$P$1</f>
        <v>#VALUE!</v>
      </c>
      <c r="F837" s="13" t="e">
        <f>(cost!F837*cost!$F$3/cost!$P$1)/2</f>
        <v>#VALUE!</v>
      </c>
      <c r="G837" s="13" t="e">
        <f>cost!G837*cost!$G$3*cost!$G$2/cost!$P$1+(cost!F837*cost!$F$3/cost!$P$1)/2</f>
        <v>#VALUE!</v>
      </c>
      <c r="H837" s="13" t="e">
        <f>cost!H837*cost!$H$3*cost!$H$2/cost!$P$1</f>
        <v>#VALUE!</v>
      </c>
      <c r="I837" s="13" t="e">
        <f>cost!I837*cost!$I$3*cost!$I$2/cost!$P$1</f>
        <v>#VALUE!</v>
      </c>
      <c r="J837" s="13" t="e">
        <f>cost!J837*cost!$J$3*cost!$J$2/cost!$P$1</f>
        <v>#VALUE!</v>
      </c>
      <c r="K837" s="13" t="e">
        <f>cost!K837*cost!$K$3/cost!$P$1</f>
        <v>#VALUE!</v>
      </c>
      <c r="L837" s="13" t="e">
        <f>cost!L837*cost!$L$3*cost!$L$2/cost!$P$1</f>
        <v>#VALUE!</v>
      </c>
    </row>
    <row r="838" spans="1:12" ht="108" x14ac:dyDescent="0.2">
      <c r="A838" s="35" t="s">
        <v>5434</v>
      </c>
      <c r="B838" s="15" t="s">
        <v>867</v>
      </c>
      <c r="C838" s="15" t="s">
        <v>2909</v>
      </c>
      <c r="D838" s="19"/>
      <c r="E838" s="20" t="e">
        <f>cost!E838*cost!$E$3*cost!$E$2/cost!$P$1</f>
        <v>#VALUE!</v>
      </c>
      <c r="F838" s="13" t="e">
        <f>(cost!F838*cost!$F$3/cost!$P$1)/2</f>
        <v>#VALUE!</v>
      </c>
      <c r="G838" s="13" t="e">
        <f>cost!G838*cost!$G$3*cost!$G$2/cost!$P$1+(cost!F838*cost!$F$3/cost!$P$1)/2</f>
        <v>#VALUE!</v>
      </c>
      <c r="H838" s="13" t="e">
        <f>cost!H838*cost!$H$3*cost!$H$2/cost!$P$1</f>
        <v>#VALUE!</v>
      </c>
      <c r="I838" s="13" t="e">
        <f>cost!I838*cost!$I$3*cost!$I$2/cost!$P$1</f>
        <v>#VALUE!</v>
      </c>
      <c r="J838" s="13" t="e">
        <f>cost!J838*cost!$J$3*cost!$J$2/cost!$P$1</f>
        <v>#VALUE!</v>
      </c>
      <c r="K838" s="13" t="e">
        <f>cost!K838*cost!$K$3/cost!$P$1</f>
        <v>#VALUE!</v>
      </c>
      <c r="L838" s="13" t="e">
        <f>cost!L838*cost!$L$3*cost!$L$2/cost!$P$1</f>
        <v>#VALUE!</v>
      </c>
    </row>
    <row r="839" spans="1:12" ht="36" x14ac:dyDescent="0.2">
      <c r="A839" s="35" t="s">
        <v>5435</v>
      </c>
      <c r="B839" s="15" t="s">
        <v>868</v>
      </c>
      <c r="C839" s="15" t="s">
        <v>2910</v>
      </c>
      <c r="D839" s="19"/>
      <c r="E839" s="20" t="e">
        <f>cost!E839*cost!$E$3*cost!$E$2/cost!$P$1</f>
        <v>#VALUE!</v>
      </c>
      <c r="F839" s="13" t="e">
        <f>(cost!F839*cost!$F$3/cost!$P$1)/2</f>
        <v>#VALUE!</v>
      </c>
      <c r="G839" s="13" t="e">
        <f>cost!G839*cost!$G$3*cost!$G$2/cost!$P$1+(cost!F839*cost!$F$3/cost!$P$1)/2</f>
        <v>#VALUE!</v>
      </c>
      <c r="H839" s="13" t="e">
        <f>cost!H839*cost!$H$3*cost!$H$2/cost!$P$1</f>
        <v>#VALUE!</v>
      </c>
      <c r="I839" s="13" t="e">
        <f>cost!I839*cost!$I$3*cost!$I$2/cost!$P$1</f>
        <v>#VALUE!</v>
      </c>
      <c r="J839" s="13" t="e">
        <f>cost!J839*cost!$J$3*cost!$J$2/cost!$P$1</f>
        <v>#VALUE!</v>
      </c>
      <c r="K839" s="13" t="e">
        <f>cost!K839*cost!$K$3/cost!$P$1</f>
        <v>#VALUE!</v>
      </c>
      <c r="L839" s="13" t="e">
        <f>cost!L839*cost!$L$3*cost!$L$2/cost!$P$1</f>
        <v>#VALUE!</v>
      </c>
    </row>
    <row r="840" spans="1:12" ht="72" x14ac:dyDescent="0.2">
      <c r="A840" s="35" t="s">
        <v>5436</v>
      </c>
      <c r="B840" s="15" t="s">
        <v>869</v>
      </c>
      <c r="C840" s="15" t="s">
        <v>2911</v>
      </c>
      <c r="D840" s="19"/>
      <c r="E840" s="20" t="e">
        <f>cost!E840*cost!$E$3*cost!$E$2/cost!$P$1</f>
        <v>#VALUE!</v>
      </c>
      <c r="F840" s="13" t="e">
        <f>(cost!F840*cost!$F$3/cost!$P$1)/2</f>
        <v>#VALUE!</v>
      </c>
      <c r="G840" s="13" t="e">
        <f>cost!G840*cost!$G$3*cost!$G$2/cost!$P$1+(cost!F840*cost!$F$3/cost!$P$1)/2</f>
        <v>#VALUE!</v>
      </c>
      <c r="H840" s="13" t="e">
        <f>cost!H840*cost!$H$3*cost!$H$2/cost!$P$1</f>
        <v>#VALUE!</v>
      </c>
      <c r="I840" s="13" t="e">
        <f>cost!I840*cost!$I$3*cost!$I$2/cost!$P$1</f>
        <v>#VALUE!</v>
      </c>
      <c r="J840" s="13" t="e">
        <f>cost!J840*cost!$J$3*cost!$J$2/cost!$P$1</f>
        <v>#VALUE!</v>
      </c>
      <c r="K840" s="13" t="e">
        <f>cost!K840*cost!$K$3/cost!$P$1</f>
        <v>#VALUE!</v>
      </c>
      <c r="L840" s="13" t="e">
        <f>cost!L840*cost!$L$3*cost!$L$2/cost!$P$1</f>
        <v>#VALUE!</v>
      </c>
    </row>
    <row r="841" spans="1:12" ht="54" x14ac:dyDescent="0.2">
      <c r="A841" s="35" t="s">
        <v>5437</v>
      </c>
      <c r="B841" s="15" t="s">
        <v>870</v>
      </c>
      <c r="C841" s="15" t="s">
        <v>2912</v>
      </c>
      <c r="D841" s="19"/>
      <c r="E841" s="20" t="e">
        <f>cost!E841*cost!$E$3*cost!$E$2/cost!$P$1</f>
        <v>#VALUE!</v>
      </c>
      <c r="F841" s="13" t="e">
        <f>(cost!F841*cost!$F$3/cost!$P$1)/2</f>
        <v>#VALUE!</v>
      </c>
      <c r="G841" s="13" t="e">
        <f>cost!G841*cost!$G$3*cost!$G$2/cost!$P$1+(cost!F841*cost!$F$3/cost!$P$1)/2</f>
        <v>#VALUE!</v>
      </c>
      <c r="H841" s="13" t="e">
        <f>cost!H841*cost!$H$3*cost!$H$2/cost!$P$1</f>
        <v>#VALUE!</v>
      </c>
      <c r="I841" s="13" t="e">
        <f>cost!I841*cost!$I$3*cost!$I$2/cost!$P$1</f>
        <v>#VALUE!</v>
      </c>
      <c r="J841" s="13" t="e">
        <f>cost!J841*cost!$J$3*cost!$J$2/cost!$P$1</f>
        <v>#VALUE!</v>
      </c>
      <c r="K841" s="13" t="e">
        <f>cost!K841*cost!$K$3/cost!$P$1</f>
        <v>#VALUE!</v>
      </c>
      <c r="L841" s="13" t="e">
        <f>cost!L841*cost!$L$3*cost!$L$2/cost!$P$1</f>
        <v>#VALUE!</v>
      </c>
    </row>
    <row r="842" spans="1:12" ht="54" x14ac:dyDescent="0.2">
      <c r="A842" s="35" t="s">
        <v>5438</v>
      </c>
      <c r="B842" s="15" t="s">
        <v>871</v>
      </c>
      <c r="C842" s="15" t="s">
        <v>2913</v>
      </c>
      <c r="D842" s="19"/>
      <c r="E842" s="20" t="e">
        <f>cost!E842*cost!$E$3*cost!$E$2/cost!$P$1</f>
        <v>#VALUE!</v>
      </c>
      <c r="F842" s="13" t="e">
        <f>(cost!F842*cost!$F$3/cost!$P$1)/2</f>
        <v>#VALUE!</v>
      </c>
      <c r="G842" s="13" t="e">
        <f>cost!G842*cost!$G$3*cost!$G$2/cost!$P$1+(cost!F842*cost!$F$3/cost!$P$1)/2</f>
        <v>#VALUE!</v>
      </c>
      <c r="H842" s="13" t="e">
        <f>cost!H842*cost!$H$3*cost!$H$2/cost!$P$1</f>
        <v>#VALUE!</v>
      </c>
      <c r="I842" s="13" t="e">
        <f>cost!I842*cost!$I$3*cost!$I$2/cost!$P$1</f>
        <v>#VALUE!</v>
      </c>
      <c r="J842" s="13" t="e">
        <f>cost!J842*cost!$J$3*cost!$J$2/cost!$P$1</f>
        <v>#VALUE!</v>
      </c>
      <c r="K842" s="13" t="e">
        <f>cost!K842*cost!$K$3/cost!$P$1</f>
        <v>#VALUE!</v>
      </c>
      <c r="L842" s="13" t="e">
        <f>cost!L842*cost!$L$3*cost!$L$2/cost!$P$1</f>
        <v>#VALUE!</v>
      </c>
    </row>
    <row r="843" spans="1:12" ht="72" x14ac:dyDescent="0.2">
      <c r="A843" s="35" t="s">
        <v>5439</v>
      </c>
      <c r="B843" s="15" t="s">
        <v>872</v>
      </c>
      <c r="C843" s="15" t="s">
        <v>2914</v>
      </c>
      <c r="D843" s="19"/>
      <c r="E843" s="20" t="e">
        <f>cost!E843*cost!$E$3*cost!$E$2/cost!$P$1</f>
        <v>#VALUE!</v>
      </c>
      <c r="F843" s="13" t="e">
        <f>(cost!F843*cost!$F$3/cost!$P$1)/2</f>
        <v>#VALUE!</v>
      </c>
      <c r="G843" s="13" t="e">
        <f>cost!G843*cost!$G$3*cost!$G$2/cost!$P$1+(cost!F843*cost!$F$3/cost!$P$1)/2</f>
        <v>#VALUE!</v>
      </c>
      <c r="H843" s="13" t="e">
        <f>cost!H843*cost!$H$3*cost!$H$2/cost!$P$1</f>
        <v>#VALUE!</v>
      </c>
      <c r="I843" s="13" t="e">
        <f>cost!I843*cost!$I$3*cost!$I$2/cost!$P$1</f>
        <v>#VALUE!</v>
      </c>
      <c r="J843" s="13" t="e">
        <f>cost!J843*cost!$J$3*cost!$J$2/cost!$P$1</f>
        <v>#VALUE!</v>
      </c>
      <c r="K843" s="13" t="e">
        <f>cost!K843*cost!$K$3/cost!$P$1</f>
        <v>#VALUE!</v>
      </c>
      <c r="L843" s="13" t="e">
        <f>cost!L843*cost!$L$3*cost!$L$2/cost!$P$1</f>
        <v>#VALUE!</v>
      </c>
    </row>
    <row r="844" spans="1:12" ht="36" x14ac:dyDescent="0.2">
      <c r="A844" s="35" t="s">
        <v>5440</v>
      </c>
      <c r="B844" s="15" t="s">
        <v>873</v>
      </c>
      <c r="C844" s="15" t="s">
        <v>2915</v>
      </c>
      <c r="D844" s="19"/>
      <c r="E844" s="20" t="e">
        <f>cost!E844*cost!$E$3*cost!$E$2/cost!$P$1</f>
        <v>#VALUE!</v>
      </c>
      <c r="F844" s="13" t="e">
        <f>(cost!F844*cost!$F$3/cost!$P$1)/2</f>
        <v>#VALUE!</v>
      </c>
      <c r="G844" s="13" t="e">
        <f>cost!G844*cost!$G$3*cost!$G$2/cost!$P$1+(cost!F844*cost!$F$3/cost!$P$1)/2</f>
        <v>#VALUE!</v>
      </c>
      <c r="H844" s="13" t="e">
        <f>cost!H844*cost!$H$3*cost!$H$2/cost!$P$1</f>
        <v>#VALUE!</v>
      </c>
      <c r="I844" s="13" t="e">
        <f>cost!I844*cost!$I$3*cost!$I$2/cost!$P$1</f>
        <v>#VALUE!</v>
      </c>
      <c r="J844" s="13" t="e">
        <f>cost!J844*cost!$J$3*cost!$J$2/cost!$P$1</f>
        <v>#VALUE!</v>
      </c>
      <c r="K844" s="13" t="e">
        <f>cost!K844*cost!$K$3/cost!$P$1</f>
        <v>#VALUE!</v>
      </c>
      <c r="L844" s="13" t="e">
        <f>cost!L844*cost!$L$3*cost!$L$2/cost!$P$1</f>
        <v>#VALUE!</v>
      </c>
    </row>
    <row r="845" spans="1:12" ht="72" x14ac:dyDescent="0.2">
      <c r="A845" s="34" t="s">
        <v>5441</v>
      </c>
      <c r="B845" s="15" t="s">
        <v>874</v>
      </c>
      <c r="C845" s="15" t="s">
        <v>2916</v>
      </c>
      <c r="D845" s="19"/>
      <c r="E845" s="20" t="e">
        <f>cost!E845*cost!$E$3*cost!$E$2/cost!$P$1</f>
        <v>#VALUE!</v>
      </c>
      <c r="F845" s="13" t="e">
        <f>(cost!F845*cost!$F$3/cost!$P$1)/2</f>
        <v>#VALUE!</v>
      </c>
      <c r="G845" s="13" t="e">
        <f>cost!G845*cost!$G$3*cost!$G$2/cost!$P$1+(cost!F845*cost!$F$3/cost!$P$1)/2</f>
        <v>#VALUE!</v>
      </c>
      <c r="H845" s="13" t="e">
        <f>cost!H845*cost!$H$3*cost!$H$2/cost!$P$1</f>
        <v>#VALUE!</v>
      </c>
      <c r="I845" s="13" t="e">
        <f>cost!I845*cost!$I$3*cost!$I$2/cost!$P$1</f>
        <v>#VALUE!</v>
      </c>
      <c r="J845" s="13" t="e">
        <f>cost!J845*cost!$J$3*cost!$J$2/cost!$P$1</f>
        <v>#VALUE!</v>
      </c>
      <c r="K845" s="13" t="e">
        <f>cost!K845*cost!$K$3/cost!$P$1</f>
        <v>#VALUE!</v>
      </c>
      <c r="L845" s="13" t="e">
        <f>cost!L845*cost!$L$3*cost!$L$2/cost!$P$1</f>
        <v>#VALUE!</v>
      </c>
    </row>
    <row r="846" spans="1:12" ht="54" x14ac:dyDescent="0.2">
      <c r="A846" s="35" t="s">
        <v>5442</v>
      </c>
      <c r="B846" s="15" t="s">
        <v>875</v>
      </c>
      <c r="C846" s="15" t="s">
        <v>2917</v>
      </c>
      <c r="D846" s="19"/>
      <c r="E846" s="20" t="e">
        <f>cost!E846*cost!$E$3*cost!$E$2/cost!$P$1</f>
        <v>#VALUE!</v>
      </c>
      <c r="F846" s="13" t="e">
        <f>(cost!F846*cost!$F$3/cost!$P$1)/2</f>
        <v>#VALUE!</v>
      </c>
      <c r="G846" s="13" t="e">
        <f>cost!G846*cost!$G$3*cost!$G$2/cost!$P$1+(cost!F846*cost!$F$3/cost!$P$1)/2</f>
        <v>#VALUE!</v>
      </c>
      <c r="H846" s="13" t="e">
        <f>cost!H846*cost!$H$3*cost!$H$2/cost!$P$1</f>
        <v>#VALUE!</v>
      </c>
      <c r="I846" s="13" t="e">
        <f>cost!I846*cost!$I$3*cost!$I$2/cost!$P$1</f>
        <v>#VALUE!</v>
      </c>
      <c r="J846" s="13" t="e">
        <f>cost!J846*cost!$J$3*cost!$J$2/cost!$P$1</f>
        <v>#VALUE!</v>
      </c>
      <c r="K846" s="13" t="e">
        <f>cost!K846*cost!$K$3/cost!$P$1</f>
        <v>#VALUE!</v>
      </c>
      <c r="L846" s="13" t="e">
        <f>cost!L846*cost!$L$3*cost!$L$2/cost!$P$1</f>
        <v>#VALUE!</v>
      </c>
    </row>
    <row r="847" spans="1:12" ht="18" x14ac:dyDescent="0.2">
      <c r="A847" s="35" t="s">
        <v>5443</v>
      </c>
      <c r="B847" s="15" t="s">
        <v>876</v>
      </c>
      <c r="C847" s="15" t="s">
        <v>876</v>
      </c>
      <c r="D847" s="19"/>
      <c r="E847" s="20" t="e">
        <f>cost!E847*cost!$E$3*cost!$E$2/cost!$P$1</f>
        <v>#VALUE!</v>
      </c>
      <c r="F847" s="13" t="e">
        <f>(cost!F847*cost!$F$3/cost!$P$1)/2</f>
        <v>#VALUE!</v>
      </c>
      <c r="G847" s="13" t="e">
        <f>cost!G847*cost!$G$3*cost!$G$2/cost!$P$1+(cost!F847*cost!$F$3/cost!$P$1)/2</f>
        <v>#VALUE!</v>
      </c>
      <c r="H847" s="13" t="e">
        <f>cost!H847*cost!$H$3*cost!$H$2/cost!$P$1</f>
        <v>#VALUE!</v>
      </c>
      <c r="I847" s="13" t="e">
        <f>cost!I847*cost!$I$3*cost!$I$2/cost!$P$1</f>
        <v>#VALUE!</v>
      </c>
      <c r="J847" s="13" t="e">
        <f>cost!J847*cost!$J$3*cost!$J$2/cost!$P$1</f>
        <v>#VALUE!</v>
      </c>
      <c r="K847" s="13" t="e">
        <f>cost!K847*cost!$K$3/cost!$P$1</f>
        <v>#VALUE!</v>
      </c>
      <c r="L847" s="13" t="e">
        <f>cost!L847*cost!$L$3*cost!$L$2/cost!$P$1</f>
        <v>#VALUE!</v>
      </c>
    </row>
    <row r="848" spans="1:12" ht="36" x14ac:dyDescent="0.2">
      <c r="A848" s="34" t="s">
        <v>5444</v>
      </c>
      <c r="B848" s="15" t="s">
        <v>877</v>
      </c>
      <c r="C848" s="15">
        <v>0</v>
      </c>
      <c r="D848" s="19"/>
      <c r="E848" s="20" t="e">
        <f>cost!E848*cost!$E$3*cost!$E$2/cost!$P$1</f>
        <v>#VALUE!</v>
      </c>
      <c r="F848" s="13" t="e">
        <f>(cost!F848*cost!$F$3/cost!$P$1)/2</f>
        <v>#VALUE!</v>
      </c>
      <c r="G848" s="13" t="e">
        <f>cost!G848*cost!$G$3*cost!$G$2/cost!$P$1+(cost!F848*cost!$F$3/cost!$P$1)/2</f>
        <v>#VALUE!</v>
      </c>
      <c r="H848" s="13" t="e">
        <f>cost!H848*cost!$H$3*cost!$H$2/cost!$P$1</f>
        <v>#VALUE!</v>
      </c>
      <c r="I848" s="13" t="e">
        <f>cost!I848*cost!$I$3*cost!$I$2/cost!$P$1</f>
        <v>#VALUE!</v>
      </c>
      <c r="J848" s="13" t="e">
        <f>cost!J848*cost!$J$3*cost!$J$2/cost!$P$1</f>
        <v>#VALUE!</v>
      </c>
      <c r="K848" s="13" t="e">
        <f>cost!K848*cost!$K$3/cost!$P$1</f>
        <v>#VALUE!</v>
      </c>
      <c r="L848" s="13" t="e">
        <f>cost!L848*cost!$L$3*cost!$L$2/cost!$P$1</f>
        <v>#VALUE!</v>
      </c>
    </row>
    <row r="849" spans="1:12" ht="36" x14ac:dyDescent="0.2">
      <c r="A849" s="34" t="s">
        <v>5445</v>
      </c>
      <c r="B849" s="15" t="s">
        <v>878</v>
      </c>
      <c r="C849" s="15">
        <v>0</v>
      </c>
      <c r="D849" s="19"/>
      <c r="E849" s="20" t="e">
        <f>cost!E849*cost!$E$3*cost!$E$2/cost!$P$1</f>
        <v>#VALUE!</v>
      </c>
      <c r="F849" s="13" t="e">
        <f>(cost!F849*cost!$F$3/cost!$P$1)/2</f>
        <v>#VALUE!</v>
      </c>
      <c r="G849" s="13" t="e">
        <f>cost!G849*cost!$G$3*cost!$G$2/cost!$P$1+(cost!F849*cost!$F$3/cost!$P$1)/2</f>
        <v>#VALUE!</v>
      </c>
      <c r="H849" s="13" t="e">
        <f>cost!H849*cost!$H$3*cost!$H$2/cost!$P$1</f>
        <v>#VALUE!</v>
      </c>
      <c r="I849" s="13" t="e">
        <f>cost!I849*cost!$I$3*cost!$I$2/cost!$P$1</f>
        <v>#VALUE!</v>
      </c>
      <c r="J849" s="13" t="e">
        <f>cost!J849*cost!$J$3*cost!$J$2/cost!$P$1</f>
        <v>#VALUE!</v>
      </c>
      <c r="K849" s="13" t="e">
        <f>cost!K849*cost!$K$3/cost!$P$1</f>
        <v>#VALUE!</v>
      </c>
      <c r="L849" s="13" t="e">
        <f>cost!L849*cost!$L$3*cost!$L$2/cost!$P$1</f>
        <v>#VALUE!</v>
      </c>
    </row>
    <row r="850" spans="1:12" ht="36" x14ac:dyDescent="0.2">
      <c r="A850" s="34" t="s">
        <v>5446</v>
      </c>
      <c r="B850" s="15" t="s">
        <v>879</v>
      </c>
      <c r="C850" s="15">
        <v>0</v>
      </c>
      <c r="D850" s="19"/>
      <c r="E850" s="20" t="e">
        <f>cost!E850*cost!$E$3*cost!$E$2/cost!$P$1</f>
        <v>#VALUE!</v>
      </c>
      <c r="F850" s="13" t="e">
        <f>(cost!F850*cost!$F$3/cost!$P$1)/2</f>
        <v>#VALUE!</v>
      </c>
      <c r="G850" s="13" t="e">
        <f>cost!G850*cost!$G$3*cost!$G$2/cost!$P$1+(cost!F850*cost!$F$3/cost!$P$1)/2</f>
        <v>#VALUE!</v>
      </c>
      <c r="H850" s="13" t="e">
        <f>cost!H850*cost!$H$3*cost!$H$2/cost!$P$1</f>
        <v>#VALUE!</v>
      </c>
      <c r="I850" s="13" t="e">
        <f>cost!I850*cost!$I$3*cost!$I$2/cost!$P$1</f>
        <v>#VALUE!</v>
      </c>
      <c r="J850" s="13" t="e">
        <f>cost!J850*cost!$J$3*cost!$J$2/cost!$P$1</f>
        <v>#VALUE!</v>
      </c>
      <c r="K850" s="13" t="e">
        <f>cost!K850*cost!$K$3/cost!$P$1</f>
        <v>#VALUE!</v>
      </c>
      <c r="L850" s="13" t="e">
        <f>cost!L850*cost!$L$3*cost!$L$2/cost!$P$1</f>
        <v>#VALUE!</v>
      </c>
    </row>
    <row r="851" spans="1:12" ht="18" x14ac:dyDescent="0.2">
      <c r="A851" s="34" t="s">
        <v>5447</v>
      </c>
      <c r="B851" s="15" t="s">
        <v>880</v>
      </c>
      <c r="C851" s="15">
        <v>0</v>
      </c>
      <c r="D851" s="19"/>
      <c r="E851" s="20" t="e">
        <f>cost!E851*cost!$E$3*cost!$E$2/cost!$P$1</f>
        <v>#VALUE!</v>
      </c>
      <c r="F851" s="13" t="e">
        <f>(cost!F851*cost!$F$3/cost!$P$1)/2</f>
        <v>#VALUE!</v>
      </c>
      <c r="G851" s="13" t="e">
        <f>cost!G851*cost!$G$3*cost!$G$2/cost!$P$1+(cost!F851*cost!$F$3/cost!$P$1)/2</f>
        <v>#VALUE!</v>
      </c>
      <c r="H851" s="13" t="e">
        <f>cost!H851*cost!$H$3*cost!$H$2/cost!$P$1</f>
        <v>#VALUE!</v>
      </c>
      <c r="I851" s="13" t="e">
        <f>cost!I851*cost!$I$3*cost!$I$2/cost!$P$1</f>
        <v>#VALUE!</v>
      </c>
      <c r="J851" s="13" t="e">
        <f>cost!J851*cost!$J$3*cost!$J$2/cost!$P$1</f>
        <v>#VALUE!</v>
      </c>
      <c r="K851" s="13" t="e">
        <f>cost!K851*cost!$K$3/cost!$P$1</f>
        <v>#VALUE!</v>
      </c>
      <c r="L851" s="13" t="e">
        <f>cost!L851*cost!$L$3*cost!$L$2/cost!$P$1</f>
        <v>#VALUE!</v>
      </c>
    </row>
    <row r="852" spans="1:12" ht="36" x14ac:dyDescent="0.2">
      <c r="A852" s="34" t="s">
        <v>5448</v>
      </c>
      <c r="B852" s="15" t="s">
        <v>881</v>
      </c>
      <c r="C852" s="15">
        <v>0</v>
      </c>
      <c r="D852" s="19"/>
      <c r="E852" s="20" t="e">
        <f>cost!E852*cost!$E$3*cost!$E$2/cost!$P$1</f>
        <v>#VALUE!</v>
      </c>
      <c r="F852" s="13" t="e">
        <f>(cost!F852*cost!$F$3/cost!$P$1)/2</f>
        <v>#VALUE!</v>
      </c>
      <c r="G852" s="13" t="e">
        <f>cost!G852*cost!$G$3*cost!$G$2/cost!$P$1+(cost!F852*cost!$F$3/cost!$P$1)/2</f>
        <v>#VALUE!</v>
      </c>
      <c r="H852" s="13" t="e">
        <f>cost!H852*cost!$H$3*cost!$H$2/cost!$P$1</f>
        <v>#VALUE!</v>
      </c>
      <c r="I852" s="13" t="e">
        <f>cost!I852*cost!$I$3*cost!$I$2/cost!$P$1</f>
        <v>#VALUE!</v>
      </c>
      <c r="J852" s="13" t="e">
        <f>cost!J852*cost!$J$3*cost!$J$2/cost!$P$1</f>
        <v>#VALUE!</v>
      </c>
      <c r="K852" s="13" t="e">
        <f>cost!K852*cost!$K$3/cost!$P$1</f>
        <v>#VALUE!</v>
      </c>
      <c r="L852" s="13" t="e">
        <f>cost!L852*cost!$L$3*cost!$L$2/cost!$P$1</f>
        <v>#VALUE!</v>
      </c>
    </row>
    <row r="853" spans="1:12" ht="36" x14ac:dyDescent="0.2">
      <c r="A853" s="35" t="s">
        <v>5449</v>
      </c>
      <c r="B853" s="15" t="s">
        <v>882</v>
      </c>
      <c r="C853" s="15" t="s">
        <v>2918</v>
      </c>
      <c r="D853" s="19"/>
      <c r="E853" s="20">
        <f>cost!E853*cost!$E$3*cost!$E$2/cost!$P$1</f>
        <v>113.5135135135135</v>
      </c>
      <c r="F853" s="13">
        <f>(cost!F853*cost!$F$3/cost!$P$1)/2</f>
        <v>580.81081081081084</v>
      </c>
      <c r="G853" s="13">
        <f>cost!G853*cost!$G$3*cost!$G$2/cost!$P$1+(cost!F853*cost!$F$3/cost!$P$1)/2</f>
        <v>648.91891891891896</v>
      </c>
      <c r="H853" s="13">
        <f>cost!H853*cost!$H$3*cost!$H$2/cost!$P$1</f>
        <v>0</v>
      </c>
      <c r="I853" s="13">
        <f>cost!I853*cost!$I$3*cost!$I$2/cost!$P$1</f>
        <v>0</v>
      </c>
      <c r="J853" s="13">
        <f>cost!J853*cost!$J$3*cost!$J$2/cost!$P$1</f>
        <v>0</v>
      </c>
      <c r="K853" s="13">
        <f>cost!K853*cost!$K$3/cost!$P$1</f>
        <v>0</v>
      </c>
      <c r="L853" s="13">
        <f>cost!L853*cost!$L$3*cost!$L$2/cost!$P$1</f>
        <v>0</v>
      </c>
    </row>
    <row r="854" spans="1:12" ht="54" x14ac:dyDescent="0.2">
      <c r="A854" s="34" t="s">
        <v>5450</v>
      </c>
      <c r="B854" s="15" t="s">
        <v>883</v>
      </c>
      <c r="C854" s="15" t="s">
        <v>2919</v>
      </c>
      <c r="D854" s="19"/>
      <c r="E854" s="20" t="e">
        <f>cost!E854*cost!$E$3*cost!$E$2/cost!$P$1</f>
        <v>#VALUE!</v>
      </c>
      <c r="F854" s="13" t="e">
        <f>(cost!F854*cost!$F$3/cost!$P$1)/2</f>
        <v>#VALUE!</v>
      </c>
      <c r="G854" s="13" t="e">
        <f>cost!G854*cost!$G$3*cost!$G$2/cost!$P$1+(cost!F854*cost!$F$3/cost!$P$1)/2</f>
        <v>#VALUE!</v>
      </c>
      <c r="H854" s="13" t="e">
        <f>cost!H854*cost!$H$3*cost!$H$2/cost!$P$1</f>
        <v>#VALUE!</v>
      </c>
      <c r="I854" s="13" t="e">
        <f>cost!I854*cost!$I$3*cost!$I$2/cost!$P$1</f>
        <v>#VALUE!</v>
      </c>
      <c r="J854" s="13" t="e">
        <f>cost!J854*cost!$J$3*cost!$J$2/cost!$P$1</f>
        <v>#VALUE!</v>
      </c>
      <c r="K854" s="13" t="e">
        <f>cost!K854*cost!$K$3/cost!$P$1</f>
        <v>#VALUE!</v>
      </c>
      <c r="L854" s="13" t="e">
        <f>cost!L854*cost!$L$3*cost!$L$2/cost!$P$1</f>
        <v>#VALUE!</v>
      </c>
    </row>
    <row r="855" spans="1:12" ht="126" x14ac:dyDescent="0.2">
      <c r="A855" s="34" t="s">
        <v>5451</v>
      </c>
      <c r="B855" s="15" t="s">
        <v>884</v>
      </c>
      <c r="C855" s="15" t="s">
        <v>2920</v>
      </c>
      <c r="D855" s="19"/>
      <c r="E855" s="20">
        <f>cost!E855*cost!$E$3*cost!$E$2/cost!$P$1</f>
        <v>0</v>
      </c>
      <c r="F855" s="13">
        <f>(cost!F855*cost!$F$3/cost!$P$1)/2</f>
        <v>23.648648648648649</v>
      </c>
      <c r="G855" s="13">
        <f>cost!G855*cost!$G$3*cost!$G$2/cost!$P$1+(cost!F855*cost!$F$3/cost!$P$1)/2</f>
        <v>23.648648648648649</v>
      </c>
      <c r="H855" s="13">
        <f>cost!H855*cost!$H$3*cost!$H$2/cost!$P$1</f>
        <v>0</v>
      </c>
      <c r="I855" s="13">
        <f>cost!I855*cost!$I$3*cost!$I$2/cost!$P$1</f>
        <v>0</v>
      </c>
      <c r="J855" s="13">
        <f>cost!J855*cost!$J$3*cost!$J$2/cost!$P$1</f>
        <v>89.885249999999999</v>
      </c>
      <c r="K855" s="13">
        <f>cost!K855*cost!$K$3/cost!$P$1</f>
        <v>147.85050000000001</v>
      </c>
      <c r="L855" s="13">
        <f>cost!L855*cost!$L$3*cost!$L$2/cost!$P$1</f>
        <v>236.95830299994108</v>
      </c>
    </row>
    <row r="856" spans="1:12" ht="72" x14ac:dyDescent="0.2">
      <c r="A856" s="34" t="s">
        <v>5452</v>
      </c>
      <c r="B856" s="15" t="s">
        <v>885</v>
      </c>
      <c r="C856" s="15" t="s">
        <v>2921</v>
      </c>
      <c r="D856" s="19"/>
      <c r="E856" s="20">
        <f>cost!E856*cost!$E$3*cost!$E$2/cost!$P$1</f>
        <v>227.027027027027</v>
      </c>
      <c r="F856" s="13">
        <f>(cost!F856*cost!$F$3/cost!$P$1)/2</f>
        <v>35.472972972972968</v>
      </c>
      <c r="G856" s="13">
        <f>cost!G856*cost!$G$3*cost!$G$2/cost!$P$1+(cost!F856*cost!$F$3/cost!$P$1)/2</f>
        <v>69.527027027027017</v>
      </c>
      <c r="H856" s="13">
        <f>cost!H856*cost!$H$3*cost!$H$2/cost!$P$1</f>
        <v>65.945945945945937</v>
      </c>
      <c r="I856" s="13">
        <f>cost!I856*cost!$I$3*cost!$I$2/cost!$P$1</f>
        <v>0</v>
      </c>
      <c r="J856" s="13">
        <f>cost!J856*cost!$J$3*cost!$J$2/cost!$P$1</f>
        <v>19.106325000000002</v>
      </c>
      <c r="K856" s="13">
        <f>cost!K856*cost!$K$3/cost!$P$1</f>
        <v>25.818449999999995</v>
      </c>
      <c r="L856" s="13">
        <f>cost!L856*cost!$L$3*cost!$L$2/cost!$P$1</f>
        <v>107.59538093824155</v>
      </c>
    </row>
    <row r="857" spans="1:12" ht="54" x14ac:dyDescent="0.2">
      <c r="A857" s="34" t="s">
        <v>5453</v>
      </c>
      <c r="B857" s="15" t="s">
        <v>886</v>
      </c>
      <c r="C857" s="15" t="s">
        <v>2922</v>
      </c>
      <c r="D857" s="19"/>
      <c r="E857" s="20" t="e">
        <f>cost!E857*cost!$E$3*cost!$E$2/cost!$P$1</f>
        <v>#VALUE!</v>
      </c>
      <c r="F857" s="13" t="e">
        <f>(cost!F857*cost!$F$3/cost!$P$1)/2</f>
        <v>#VALUE!</v>
      </c>
      <c r="G857" s="13" t="e">
        <f>cost!G857*cost!$G$3*cost!$G$2/cost!$P$1+(cost!F857*cost!$F$3/cost!$P$1)/2</f>
        <v>#VALUE!</v>
      </c>
      <c r="H857" s="13" t="e">
        <f>cost!H857*cost!$H$3*cost!$H$2/cost!$P$1</f>
        <v>#VALUE!</v>
      </c>
      <c r="I857" s="13" t="e">
        <f>cost!I857*cost!$I$3*cost!$I$2/cost!$P$1</f>
        <v>#VALUE!</v>
      </c>
      <c r="J857" s="13" t="e">
        <f>cost!J857*cost!$J$3*cost!$J$2/cost!$P$1</f>
        <v>#VALUE!</v>
      </c>
      <c r="K857" s="13" t="e">
        <f>cost!K857*cost!$K$3/cost!$P$1</f>
        <v>#VALUE!</v>
      </c>
      <c r="L857" s="13" t="e">
        <f>cost!L857*cost!$L$3*cost!$L$2/cost!$P$1</f>
        <v>#VALUE!</v>
      </c>
    </row>
    <row r="858" spans="1:12" ht="54" x14ac:dyDescent="0.2">
      <c r="A858" s="34" t="s">
        <v>5454</v>
      </c>
      <c r="B858" s="15" t="s">
        <v>887</v>
      </c>
      <c r="C858" s="15" t="s">
        <v>2923</v>
      </c>
      <c r="D858" s="19"/>
      <c r="E858" s="20" t="e">
        <f>cost!E858*cost!$E$3*cost!$E$2/cost!$P$1</f>
        <v>#VALUE!</v>
      </c>
      <c r="F858" s="13" t="e">
        <f>(cost!F858*cost!$F$3/cost!$P$1)/2</f>
        <v>#VALUE!</v>
      </c>
      <c r="G858" s="13" t="e">
        <f>cost!G858*cost!$G$3*cost!$G$2/cost!$P$1+(cost!F858*cost!$F$3/cost!$P$1)/2</f>
        <v>#VALUE!</v>
      </c>
      <c r="H858" s="13" t="e">
        <f>cost!H858*cost!$H$3*cost!$H$2/cost!$P$1</f>
        <v>#VALUE!</v>
      </c>
      <c r="I858" s="13" t="e">
        <f>cost!I858*cost!$I$3*cost!$I$2/cost!$P$1</f>
        <v>#VALUE!</v>
      </c>
      <c r="J858" s="13" t="e">
        <f>cost!J858*cost!$J$3*cost!$J$2/cost!$P$1</f>
        <v>#VALUE!</v>
      </c>
      <c r="K858" s="13" t="e">
        <f>cost!K858*cost!$K$3/cost!$P$1</f>
        <v>#VALUE!</v>
      </c>
      <c r="L858" s="13" t="e">
        <f>cost!L858*cost!$L$3*cost!$L$2/cost!$P$1</f>
        <v>#VALUE!</v>
      </c>
    </row>
    <row r="859" spans="1:12" ht="108" x14ac:dyDescent="0.2">
      <c r="A859" s="34" t="s">
        <v>5455</v>
      </c>
      <c r="B859" s="15" t="s">
        <v>888</v>
      </c>
      <c r="C859" s="15" t="s">
        <v>2924</v>
      </c>
      <c r="D859" s="19"/>
      <c r="E859" s="20" t="e">
        <f>cost!E859*cost!$E$3*cost!$E$2/cost!$P$1</f>
        <v>#VALUE!</v>
      </c>
      <c r="F859" s="13" t="e">
        <f>(cost!F859*cost!$F$3/cost!$P$1)/2</f>
        <v>#VALUE!</v>
      </c>
      <c r="G859" s="13" t="e">
        <f>cost!G859*cost!$G$3*cost!$G$2/cost!$P$1+(cost!F859*cost!$F$3/cost!$P$1)/2</f>
        <v>#VALUE!</v>
      </c>
      <c r="H859" s="13" t="e">
        <f>cost!H859*cost!$H$3*cost!$H$2/cost!$P$1</f>
        <v>#VALUE!</v>
      </c>
      <c r="I859" s="13" t="e">
        <f>cost!I859*cost!$I$3*cost!$I$2/cost!$P$1</f>
        <v>#VALUE!</v>
      </c>
      <c r="J859" s="13" t="e">
        <f>cost!J859*cost!$J$3*cost!$J$2/cost!$P$1</f>
        <v>#VALUE!</v>
      </c>
      <c r="K859" s="13" t="e">
        <f>cost!K859*cost!$K$3/cost!$P$1</f>
        <v>#VALUE!</v>
      </c>
      <c r="L859" s="13" t="e">
        <f>cost!L859*cost!$L$3*cost!$L$2/cost!$P$1</f>
        <v>#VALUE!</v>
      </c>
    </row>
    <row r="860" spans="1:12" ht="198" x14ac:dyDescent="0.2">
      <c r="A860" s="34" t="s">
        <v>5456</v>
      </c>
      <c r="B860" s="15" t="s">
        <v>889</v>
      </c>
      <c r="C860" s="15" t="s">
        <v>2925</v>
      </c>
      <c r="D860" s="19"/>
      <c r="E860" s="20" t="e">
        <f>cost!E860*cost!$E$3*cost!$E$2/cost!$P$1</f>
        <v>#VALUE!</v>
      </c>
      <c r="F860" s="13" t="e">
        <f>(cost!F860*cost!$F$3/cost!$P$1)/2</f>
        <v>#VALUE!</v>
      </c>
      <c r="G860" s="13" t="e">
        <f>cost!G860*cost!$G$3*cost!$G$2/cost!$P$1+(cost!F860*cost!$F$3/cost!$P$1)/2</f>
        <v>#VALUE!</v>
      </c>
      <c r="H860" s="13" t="e">
        <f>cost!H860*cost!$H$3*cost!$H$2/cost!$P$1</f>
        <v>#VALUE!</v>
      </c>
      <c r="I860" s="13" t="e">
        <f>cost!I860*cost!$I$3*cost!$I$2/cost!$P$1</f>
        <v>#VALUE!</v>
      </c>
      <c r="J860" s="13" t="e">
        <f>cost!J860*cost!$J$3*cost!$J$2/cost!$P$1</f>
        <v>#VALUE!</v>
      </c>
      <c r="K860" s="13" t="e">
        <f>cost!K860*cost!$K$3/cost!$P$1</f>
        <v>#VALUE!</v>
      </c>
      <c r="L860" s="13" t="e">
        <f>cost!L860*cost!$L$3*cost!$L$2/cost!$P$1</f>
        <v>#VALUE!</v>
      </c>
    </row>
    <row r="861" spans="1:12" ht="54" x14ac:dyDescent="0.2">
      <c r="A861" s="34" t="s">
        <v>5457</v>
      </c>
      <c r="B861" s="15" t="s">
        <v>890</v>
      </c>
      <c r="C861" s="15" t="s">
        <v>2926</v>
      </c>
      <c r="D861" s="19"/>
      <c r="E861" s="20" t="e">
        <f>cost!E861*cost!$E$3*cost!$E$2/cost!$P$1</f>
        <v>#VALUE!</v>
      </c>
      <c r="F861" s="13" t="e">
        <f>(cost!F861*cost!$F$3/cost!$P$1)/2</f>
        <v>#VALUE!</v>
      </c>
      <c r="G861" s="13" t="e">
        <f>cost!G861*cost!$G$3*cost!$G$2/cost!$P$1+(cost!F861*cost!$F$3/cost!$P$1)/2</f>
        <v>#VALUE!</v>
      </c>
      <c r="H861" s="13" t="e">
        <f>cost!H861*cost!$H$3*cost!$H$2/cost!$P$1</f>
        <v>#VALUE!</v>
      </c>
      <c r="I861" s="13" t="e">
        <f>cost!I861*cost!$I$3*cost!$I$2/cost!$P$1</f>
        <v>#VALUE!</v>
      </c>
      <c r="J861" s="13" t="e">
        <f>cost!J861*cost!$J$3*cost!$J$2/cost!$P$1</f>
        <v>#VALUE!</v>
      </c>
      <c r="K861" s="13" t="e">
        <f>cost!K861*cost!$K$3/cost!$P$1</f>
        <v>#VALUE!</v>
      </c>
      <c r="L861" s="13" t="e">
        <f>cost!L861*cost!$L$3*cost!$L$2/cost!$P$1</f>
        <v>#VALUE!</v>
      </c>
    </row>
    <row r="862" spans="1:12" ht="72" x14ac:dyDescent="0.2">
      <c r="A862" s="35" t="s">
        <v>5458</v>
      </c>
      <c r="B862" s="15" t="s">
        <v>85</v>
      </c>
      <c r="C862" s="15" t="s">
        <v>2927</v>
      </c>
      <c r="D862" s="19"/>
      <c r="E862" s="20">
        <f>cost!E862*cost!$E$3*cost!$E$2/cost!$P$1</f>
        <v>0</v>
      </c>
      <c r="F862" s="13">
        <f>(cost!F862*cost!$F$3/cost!$P$1)/2</f>
        <v>0</v>
      </c>
      <c r="G862" s="13">
        <f>cost!G862*cost!$G$3*cost!$G$2/cost!$P$1+(cost!F862*cost!$F$3/cost!$P$1)/2</f>
        <v>0</v>
      </c>
      <c r="H862" s="13">
        <f>cost!H862*cost!$H$3*cost!$H$2/cost!$P$1</f>
        <v>0</v>
      </c>
      <c r="I862" s="13">
        <f>cost!I862*cost!$I$3*cost!$I$2/cost!$P$1</f>
        <v>0</v>
      </c>
      <c r="J862" s="13">
        <f>cost!J862*cost!$J$3*cost!$J$2/cost!$P$1</f>
        <v>67.931325000000001</v>
      </c>
      <c r="K862" s="13">
        <f>cost!K862*cost!$K$3/cost!$P$1</f>
        <v>0</v>
      </c>
      <c r="L862" s="13">
        <f>cost!L862*cost!$L$3*cost!$L$2/cost!$P$1</f>
        <v>344.79151499970533</v>
      </c>
    </row>
    <row r="863" spans="1:12" ht="72" x14ac:dyDescent="0.2">
      <c r="A863" s="35" t="s">
        <v>78</v>
      </c>
      <c r="B863" s="15" t="s">
        <v>78</v>
      </c>
      <c r="C863" s="15" t="s">
        <v>2927</v>
      </c>
      <c r="D863" s="19"/>
      <c r="E863" s="20">
        <f>cost!E863*cost!$E$3*cost!$E$2/cost!$P$1</f>
        <v>0</v>
      </c>
      <c r="F863" s="13">
        <f>(cost!F863*cost!$F$3/cost!$P$1)/2</f>
        <v>0</v>
      </c>
      <c r="G863" s="13">
        <f>cost!G863*cost!$G$3*cost!$G$2/cost!$P$1+(cost!F863*cost!$F$3/cost!$P$1)/2</f>
        <v>0</v>
      </c>
      <c r="H863" s="13">
        <f>cost!H863*cost!$H$3*cost!$H$2/cost!$P$1</f>
        <v>0</v>
      </c>
      <c r="I863" s="13">
        <f>cost!I863*cost!$I$3*cost!$I$2/cost!$P$1</f>
        <v>0</v>
      </c>
      <c r="J863" s="13">
        <f>cost!J863*cost!$J$3*cost!$J$2/cost!$P$1</f>
        <v>59.364900000000013</v>
      </c>
      <c r="K863" s="13">
        <f>cost!K863*cost!$K$3/cost!$P$1</f>
        <v>0</v>
      </c>
      <c r="L863" s="13">
        <f>cost!L863*cost!$L$3*cost!$L$2/cost!$P$1</f>
        <v>175.29076187648306</v>
      </c>
    </row>
    <row r="864" spans="1:12" ht="54" x14ac:dyDescent="0.2">
      <c r="A864" s="34" t="s">
        <v>5459</v>
      </c>
      <c r="B864" s="15" t="s">
        <v>891</v>
      </c>
      <c r="C864" s="15" t="s">
        <v>2928</v>
      </c>
      <c r="D864" s="19"/>
      <c r="E864" s="20" t="e">
        <f>cost!E864*cost!$E$3*cost!$E$2/cost!$P$1</f>
        <v>#VALUE!</v>
      </c>
      <c r="F864" s="13" t="e">
        <f>(cost!F864*cost!$F$3/cost!$P$1)/2</f>
        <v>#VALUE!</v>
      </c>
      <c r="G864" s="13" t="e">
        <f>cost!G864*cost!$G$3*cost!$G$2/cost!$P$1+(cost!F864*cost!$F$3/cost!$P$1)/2</f>
        <v>#VALUE!</v>
      </c>
      <c r="H864" s="13" t="e">
        <f>cost!H864*cost!$H$3*cost!$H$2/cost!$P$1</f>
        <v>#VALUE!</v>
      </c>
      <c r="I864" s="13" t="e">
        <f>cost!I864*cost!$I$3*cost!$I$2/cost!$P$1</f>
        <v>#VALUE!</v>
      </c>
      <c r="J864" s="13" t="e">
        <f>cost!J864*cost!$J$3*cost!$J$2/cost!$P$1</f>
        <v>#VALUE!</v>
      </c>
      <c r="K864" s="13" t="e">
        <f>cost!K864*cost!$K$3/cost!$P$1</f>
        <v>#VALUE!</v>
      </c>
      <c r="L864" s="13" t="e">
        <f>cost!L864*cost!$L$3*cost!$L$2/cost!$P$1</f>
        <v>#VALUE!</v>
      </c>
    </row>
    <row r="865" spans="1:12" ht="54" x14ac:dyDescent="0.2">
      <c r="A865" s="35" t="s">
        <v>5460</v>
      </c>
      <c r="B865" s="15" t="s">
        <v>63</v>
      </c>
      <c r="C865" s="15" t="s">
        <v>2929</v>
      </c>
      <c r="D865" s="19"/>
      <c r="E865" s="20">
        <f>cost!E865*cost!$E$3*cost!$E$2/cost!$P$1</f>
        <v>11.351351351351353</v>
      </c>
      <c r="F865" s="13">
        <f>(cost!F865*cost!$F$3/cost!$P$1)/2</f>
        <v>307.43243243243239</v>
      </c>
      <c r="G865" s="13">
        <f>cost!G865*cost!$G$3*cost!$G$2/cost!$P$1+(cost!F865*cost!$F$3/cost!$P$1)/2</f>
        <v>443.64864864864859</v>
      </c>
      <c r="H865" s="13">
        <f>cost!H865*cost!$H$3*cost!$H$2/cost!$P$1</f>
        <v>0</v>
      </c>
      <c r="I865" s="13">
        <f>cost!I865*cost!$I$3*cost!$I$2/cost!$P$1</f>
        <v>0</v>
      </c>
      <c r="J865" s="13">
        <f>cost!J865*cost!$J$3*cost!$J$2/cost!$P$1</f>
        <v>72.075150000000008</v>
      </c>
      <c r="K865" s="13">
        <f>cost!K865*cost!$K$3/cost!$P$1</f>
        <v>160.94400000000002</v>
      </c>
      <c r="L865" s="13">
        <f>cost!L865*cost!$L$3*cost!$L$2/cost!$P$1</f>
        <v>148.15882451230726</v>
      </c>
    </row>
    <row r="866" spans="1:12" ht="90" x14ac:dyDescent="0.2">
      <c r="A866" s="35" t="s">
        <v>5461</v>
      </c>
      <c r="B866" s="15" t="s">
        <v>100</v>
      </c>
      <c r="C866" s="15" t="s">
        <v>2930</v>
      </c>
      <c r="D866" s="19"/>
      <c r="E866" s="20">
        <f>cost!E866*cost!$E$3*cost!$E$2/cost!$P$1</f>
        <v>11.351351351351353</v>
      </c>
      <c r="F866" s="13">
        <f>(cost!F866*cost!$F$3/cost!$P$1)/2</f>
        <v>331.08108108108104</v>
      </c>
      <c r="G866" s="13">
        <f>cost!G866*cost!$G$3*cost!$G$2/cost!$P$1+(cost!F866*cost!$F$3/cost!$P$1)/2</f>
        <v>467.29729729729723</v>
      </c>
      <c r="H866" s="13">
        <f>cost!H866*cost!$H$3*cost!$H$2/cost!$P$1</f>
        <v>0</v>
      </c>
      <c r="I866" s="13">
        <f>cost!I866*cost!$I$3*cost!$I$2/cost!$P$1</f>
        <v>0</v>
      </c>
      <c r="J866" s="13">
        <f>cost!J866*cost!$J$3*cost!$J$2/cost!$P$1</f>
        <v>0</v>
      </c>
      <c r="K866" s="13">
        <f>cost!K866*cost!$K$3/cost!$P$1</f>
        <v>0</v>
      </c>
      <c r="L866" s="13">
        <f>cost!L866*cost!$L$3*cost!$L$2/cost!$P$1</f>
        <v>0</v>
      </c>
    </row>
    <row r="867" spans="1:12" ht="54" x14ac:dyDescent="0.2">
      <c r="A867" s="35" t="s">
        <v>5462</v>
      </c>
      <c r="B867" s="15" t="s">
        <v>892</v>
      </c>
      <c r="C867" s="15" t="s">
        <v>2931</v>
      </c>
      <c r="D867" s="19"/>
      <c r="E867" s="20">
        <f>cost!E867*cost!$E$3*cost!$E$2/cost!$P$1</f>
        <v>11.351351351351353</v>
      </c>
      <c r="F867" s="13">
        <f>(cost!F867*cost!$F$3/cost!$P$1)/2</f>
        <v>307.43243243243239</v>
      </c>
      <c r="G867" s="13">
        <f>cost!G867*cost!$G$3*cost!$G$2/cost!$P$1+(cost!F867*cost!$F$3/cost!$P$1)/2</f>
        <v>443.64864864864859</v>
      </c>
      <c r="H867" s="13">
        <f>cost!H867*cost!$H$3*cost!$H$2/cost!$P$1</f>
        <v>0</v>
      </c>
      <c r="I867" s="13">
        <f>cost!I867*cost!$I$3*cost!$I$2/cost!$P$1</f>
        <v>0</v>
      </c>
      <c r="J867" s="13">
        <f>cost!J867*cost!$J$3*cost!$J$2/cost!$P$1</f>
        <v>0</v>
      </c>
      <c r="K867" s="13">
        <f>cost!K867*cost!$K$3/cost!$P$1</f>
        <v>0</v>
      </c>
      <c r="L867" s="13">
        <f>cost!L867*cost!$L$3*cost!$L$2/cost!$P$1</f>
        <v>0</v>
      </c>
    </row>
    <row r="868" spans="1:12" ht="180" x14ac:dyDescent="0.2">
      <c r="A868" s="35" t="s">
        <v>5463</v>
      </c>
      <c r="B868" s="15" t="s">
        <v>893</v>
      </c>
      <c r="C868" s="15" t="s">
        <v>2932</v>
      </c>
      <c r="D868" s="19"/>
      <c r="E868" s="20">
        <f>cost!E868*cost!$E$3*cost!$E$2/cost!$P$1</f>
        <v>11.351351351351353</v>
      </c>
      <c r="F868" s="13">
        <f>(cost!F868*cost!$F$3/cost!$P$1)/2</f>
        <v>402.02702702702703</v>
      </c>
      <c r="G868" s="13">
        <f>cost!G868*cost!$G$3*cost!$G$2/cost!$P$1+(cost!F868*cost!$F$3/cost!$P$1)/2</f>
        <v>538.24324324324323</v>
      </c>
      <c r="H868" s="13">
        <f>cost!H868*cost!$H$3*cost!$H$2/cost!$P$1</f>
        <v>0</v>
      </c>
      <c r="I868" s="13">
        <f>cost!I868*cost!$I$3*cost!$I$2/cost!$P$1</f>
        <v>0</v>
      </c>
      <c r="J868" s="13">
        <f>cost!J868*cost!$J$3*cost!$J$2/cost!$P$1</f>
        <v>0</v>
      </c>
      <c r="K868" s="13">
        <f>cost!K868*cost!$K$3/cost!$P$1</f>
        <v>0</v>
      </c>
      <c r="L868" s="13">
        <f>cost!L868*cost!$L$3*cost!$L$2/cost!$P$1</f>
        <v>0</v>
      </c>
    </row>
    <row r="869" spans="1:12" ht="108" x14ac:dyDescent="0.2">
      <c r="A869" s="34" t="s">
        <v>5464</v>
      </c>
      <c r="B869" s="15" t="s">
        <v>894</v>
      </c>
      <c r="C869" s="15" t="s">
        <v>2933</v>
      </c>
      <c r="D869" s="19"/>
      <c r="E869" s="20">
        <f>cost!E869*cost!$E$3*cost!$E$2/cost!$P$1</f>
        <v>11.351351351351353</v>
      </c>
      <c r="F869" s="13">
        <f>(cost!F869*cost!$F$3/cost!$P$1)/2</f>
        <v>402.02702702702703</v>
      </c>
      <c r="G869" s="13">
        <f>cost!G869*cost!$G$3*cost!$G$2/cost!$P$1+(cost!F869*cost!$F$3/cost!$P$1)/2</f>
        <v>538.24324324324323</v>
      </c>
      <c r="H869" s="13">
        <f>cost!H869*cost!$H$3*cost!$H$2/cost!$P$1</f>
        <v>0</v>
      </c>
      <c r="I869" s="13">
        <f>cost!I869*cost!$I$3*cost!$I$2/cost!$P$1</f>
        <v>0</v>
      </c>
      <c r="J869" s="13">
        <f>cost!J869*cost!$J$3*cost!$J$2/cost!$P$1</f>
        <v>124.31790000000001</v>
      </c>
      <c r="K869" s="13">
        <f>cost!K869*cost!$K$3/cost!$P$1</f>
        <v>484.86165</v>
      </c>
      <c r="L869" s="13">
        <f>cost!L869*cost!$L$3*cost!$L$2/cost!$P$1</f>
        <v>518.91807140736228</v>
      </c>
    </row>
    <row r="870" spans="1:12" ht="144" x14ac:dyDescent="0.2">
      <c r="A870" s="35" t="s">
        <v>5465</v>
      </c>
      <c r="B870" s="15" t="s">
        <v>895</v>
      </c>
      <c r="C870" s="15" t="s">
        <v>2934</v>
      </c>
      <c r="D870" s="19"/>
      <c r="E870" s="20">
        <f>cost!E870*cost!$E$3*cost!$E$2/cost!$P$1</f>
        <v>11.351351351351353</v>
      </c>
      <c r="F870" s="13">
        <f>(cost!F870*cost!$F$3/cost!$P$1)/2</f>
        <v>331.08108108108104</v>
      </c>
      <c r="G870" s="13">
        <f>cost!G870*cost!$G$3*cost!$G$2/cost!$P$1+(cost!F870*cost!$F$3/cost!$P$1)/2</f>
        <v>467.29729729729723</v>
      </c>
      <c r="H870" s="13">
        <f>cost!H870*cost!$H$3*cost!$H$2/cost!$P$1</f>
        <v>0</v>
      </c>
      <c r="I870" s="13">
        <f>cost!I870*cost!$I$3*cost!$I$2/cost!$P$1</f>
        <v>0</v>
      </c>
      <c r="J870" s="13">
        <f>cost!J870*cost!$J$3*cost!$J$2/cost!$P$1</f>
        <v>0</v>
      </c>
      <c r="K870" s="13">
        <f>cost!K870*cost!$K$3/cost!$P$1</f>
        <v>0</v>
      </c>
      <c r="L870" s="13">
        <f>cost!L870*cost!$L$3*cost!$L$2/cost!$P$1</f>
        <v>0</v>
      </c>
    </row>
    <row r="871" spans="1:12" ht="72" x14ac:dyDescent="0.2">
      <c r="A871" s="35" t="s">
        <v>5466</v>
      </c>
      <c r="B871" s="15" t="s">
        <v>896</v>
      </c>
      <c r="C871" s="15" t="s">
        <v>2935</v>
      </c>
      <c r="D871" s="19"/>
      <c r="E871" s="20">
        <f>cost!E871*cost!$E$3*cost!$E$2/cost!$P$1</f>
        <v>11.351351351351353</v>
      </c>
      <c r="F871" s="13">
        <f>(cost!F871*cost!$F$3/cost!$P$1)/2</f>
        <v>307.43243243243239</v>
      </c>
      <c r="G871" s="13">
        <f>cost!G871*cost!$G$3*cost!$G$2/cost!$P$1+(cost!F871*cost!$F$3/cost!$P$1)/2</f>
        <v>443.64864864864859</v>
      </c>
      <c r="H871" s="13">
        <f>cost!H871*cost!$H$3*cost!$H$2/cost!$P$1</f>
        <v>0</v>
      </c>
      <c r="I871" s="13">
        <f>cost!I871*cost!$I$3*cost!$I$2/cost!$P$1</f>
        <v>0</v>
      </c>
      <c r="J871" s="13">
        <f>cost!J871*cost!$J$3*cost!$J$2/cost!$P$1</f>
        <v>0</v>
      </c>
      <c r="K871" s="13">
        <f>cost!K871*cost!$K$3/cost!$P$1</f>
        <v>0</v>
      </c>
      <c r="L871" s="13">
        <f>cost!L871*cost!$L$3*cost!$L$2/cost!$P$1</f>
        <v>0</v>
      </c>
    </row>
    <row r="872" spans="1:12" ht="36" x14ac:dyDescent="0.2">
      <c r="A872" s="35" t="s">
        <v>5467</v>
      </c>
      <c r="B872" s="15" t="s">
        <v>897</v>
      </c>
      <c r="C872" s="15" t="s">
        <v>2936</v>
      </c>
      <c r="D872" s="19"/>
      <c r="E872" s="20">
        <f>cost!E872*cost!$E$3*cost!$E$2/cost!$P$1</f>
        <v>56.756756756756751</v>
      </c>
      <c r="F872" s="13">
        <f>(cost!F872*cost!$F$3/cost!$P$1)/2</f>
        <v>23.648648648648649</v>
      </c>
      <c r="G872" s="13">
        <f>cost!G872*cost!$G$3*cost!$G$2/cost!$P$1+(cost!F872*cost!$F$3/cost!$P$1)/2</f>
        <v>40.675675675675677</v>
      </c>
      <c r="H872" s="13">
        <f>cost!H872*cost!$H$3*cost!$H$2/cost!$P$1</f>
        <v>0</v>
      </c>
      <c r="I872" s="13">
        <f>cost!I872*cost!$I$3*cost!$I$2/cost!$P$1</f>
        <v>0</v>
      </c>
      <c r="J872" s="13">
        <f>cost!J872*cost!$J$3*cost!$J$2/cost!$P$1</f>
        <v>12.285</v>
      </c>
      <c r="K872" s="13">
        <f>cost!K872*cost!$K$3/cost!$P$1</f>
        <v>162.69749999999999</v>
      </c>
      <c r="L872" s="13">
        <f>cost!L872*cost!$L$3*cost!$L$2/cost!$P$1</f>
        <v>18.900000000000002</v>
      </c>
    </row>
    <row r="873" spans="1:12" ht="54" x14ac:dyDescent="0.2">
      <c r="A873" s="35" t="s">
        <v>5468</v>
      </c>
      <c r="B873" s="15" t="s">
        <v>898</v>
      </c>
      <c r="C873" s="15" t="s">
        <v>2937</v>
      </c>
      <c r="D873" s="19"/>
      <c r="E873" s="20">
        <f>cost!E873*cost!$E$3*cost!$E$2/cost!$P$1</f>
        <v>56.756756756756751</v>
      </c>
      <c r="F873" s="13">
        <f>(cost!F873*cost!$F$3/cost!$P$1)/2</f>
        <v>23.648648648648649</v>
      </c>
      <c r="G873" s="13">
        <f>cost!G873*cost!$G$3*cost!$G$2/cost!$P$1+(cost!F873*cost!$F$3/cost!$P$1)/2</f>
        <v>40.675675675675677</v>
      </c>
      <c r="H873" s="13">
        <f>cost!H873*cost!$H$3*cost!$H$2/cost!$P$1</f>
        <v>0</v>
      </c>
      <c r="I873" s="13">
        <f>cost!I873*cost!$I$3*cost!$I$2/cost!$P$1</f>
        <v>0</v>
      </c>
      <c r="J873" s="13">
        <f>cost!J873*cost!$J$3*cost!$J$2/cost!$P$1</f>
        <v>0</v>
      </c>
      <c r="K873" s="13">
        <f>cost!K873*cost!$K$3/cost!$P$1</f>
        <v>0</v>
      </c>
      <c r="L873" s="13">
        <f>cost!L873*cost!$L$3*cost!$L$2/cost!$P$1</f>
        <v>0</v>
      </c>
    </row>
    <row r="874" spans="1:12" ht="54" x14ac:dyDescent="0.2">
      <c r="A874" s="34" t="s">
        <v>5469</v>
      </c>
      <c r="B874" s="15" t="s">
        <v>899</v>
      </c>
      <c r="C874" s="15" t="s">
        <v>2938</v>
      </c>
      <c r="D874" s="19"/>
      <c r="E874" s="20" t="e">
        <f>cost!E874*cost!$E$3*cost!$E$2/cost!$P$1</f>
        <v>#VALUE!</v>
      </c>
      <c r="F874" s="13" t="e">
        <f>(cost!F874*cost!$F$3/cost!$P$1)/2</f>
        <v>#VALUE!</v>
      </c>
      <c r="G874" s="13" t="e">
        <f>cost!G874*cost!$G$3*cost!$G$2/cost!$P$1+(cost!F874*cost!$F$3/cost!$P$1)/2</f>
        <v>#VALUE!</v>
      </c>
      <c r="H874" s="13" t="e">
        <f>cost!H874*cost!$H$3*cost!$H$2/cost!$P$1</f>
        <v>#VALUE!</v>
      </c>
      <c r="I874" s="13" t="e">
        <f>cost!I874*cost!$I$3*cost!$I$2/cost!$P$1</f>
        <v>#VALUE!</v>
      </c>
      <c r="J874" s="13" t="e">
        <f>cost!J874*cost!$J$3*cost!$J$2/cost!$P$1</f>
        <v>#VALUE!</v>
      </c>
      <c r="K874" s="13" t="e">
        <f>cost!K874*cost!$K$3/cost!$P$1</f>
        <v>#VALUE!</v>
      </c>
      <c r="L874" s="13" t="e">
        <f>cost!L874*cost!$L$3*cost!$L$2/cost!$P$1</f>
        <v>#VALUE!</v>
      </c>
    </row>
    <row r="875" spans="1:12" ht="54" x14ac:dyDescent="0.2">
      <c r="A875" s="35" t="s">
        <v>5470</v>
      </c>
      <c r="B875" s="15" t="s">
        <v>900</v>
      </c>
      <c r="C875" s="15" t="s">
        <v>2939</v>
      </c>
      <c r="D875" s="19"/>
      <c r="E875" s="20" t="e">
        <f>cost!E875*cost!$E$3*cost!$E$2/cost!$P$1</f>
        <v>#VALUE!</v>
      </c>
      <c r="F875" s="13" t="e">
        <f>(cost!F875*cost!$F$3/cost!$P$1)/2</f>
        <v>#VALUE!</v>
      </c>
      <c r="G875" s="13" t="e">
        <f>cost!G875*cost!$G$3*cost!$G$2/cost!$P$1+(cost!F875*cost!$F$3/cost!$P$1)/2</f>
        <v>#VALUE!</v>
      </c>
      <c r="H875" s="13" t="e">
        <f>cost!H875*cost!$H$3*cost!$H$2/cost!$P$1</f>
        <v>#VALUE!</v>
      </c>
      <c r="I875" s="13" t="e">
        <f>cost!I875*cost!$I$3*cost!$I$2/cost!$P$1</f>
        <v>#VALUE!</v>
      </c>
      <c r="J875" s="13" t="e">
        <f>cost!J875*cost!$J$3*cost!$J$2/cost!$P$1</f>
        <v>#VALUE!</v>
      </c>
      <c r="K875" s="13" t="e">
        <f>cost!K875*cost!$K$3/cost!$P$1</f>
        <v>#VALUE!</v>
      </c>
      <c r="L875" s="13" t="e">
        <f>cost!L875*cost!$L$3*cost!$L$2/cost!$P$1</f>
        <v>#VALUE!</v>
      </c>
    </row>
    <row r="876" spans="1:12" ht="126" x14ac:dyDescent="0.2">
      <c r="A876" s="35" t="s">
        <v>5471</v>
      </c>
      <c r="B876" s="15" t="s">
        <v>267</v>
      </c>
      <c r="C876" s="15" t="s">
        <v>2940</v>
      </c>
      <c r="D876" s="19"/>
      <c r="E876" s="20">
        <f>cost!E876*cost!$E$3*cost!$E$2/cost!$P$1</f>
        <v>0</v>
      </c>
      <c r="F876" s="13">
        <f>(cost!F876*cost!$F$3/cost!$P$1)/2</f>
        <v>0</v>
      </c>
      <c r="G876" s="13">
        <f>cost!G876*cost!$G$3*cost!$G$2/cost!$P$1+(cost!F876*cost!$F$3/cost!$P$1)/2</f>
        <v>0</v>
      </c>
      <c r="H876" s="13">
        <f>cost!H876*cost!$H$3*cost!$H$2/cost!$P$1</f>
        <v>0</v>
      </c>
      <c r="I876" s="13">
        <f>cost!I876*cost!$I$3*cost!$I$2/cost!$P$1</f>
        <v>0</v>
      </c>
      <c r="J876" s="13">
        <f>cost!J876*cost!$J$3*cost!$J$2/cost!$P$1</f>
        <v>357.13124999999997</v>
      </c>
      <c r="K876" s="13">
        <f>cost!K876*cost!$K$3/cost!$P$1</f>
        <v>1910.5065</v>
      </c>
      <c r="L876" s="13">
        <f>cost!L876*cost!$L$3*cost!$L$2/cost!$P$1</f>
        <v>2355.5664239995285</v>
      </c>
    </row>
    <row r="877" spans="1:12" ht="54" x14ac:dyDescent="0.2">
      <c r="A877" s="34" t="s">
        <v>5472</v>
      </c>
      <c r="B877" s="15" t="s">
        <v>901</v>
      </c>
      <c r="C877" s="15" t="s">
        <v>2941</v>
      </c>
      <c r="D877" s="19"/>
      <c r="E877" s="20" t="e">
        <f>cost!E877*cost!$E$3*cost!$E$2/cost!$P$1</f>
        <v>#VALUE!</v>
      </c>
      <c r="F877" s="13" t="e">
        <f>(cost!F877*cost!$F$3/cost!$P$1)/2</f>
        <v>#VALUE!</v>
      </c>
      <c r="G877" s="13" t="e">
        <f>cost!G877*cost!$G$3*cost!$G$2/cost!$P$1+(cost!F877*cost!$F$3/cost!$P$1)/2</f>
        <v>#VALUE!</v>
      </c>
      <c r="H877" s="13" t="e">
        <f>cost!H877*cost!$H$3*cost!$H$2/cost!$P$1</f>
        <v>#VALUE!</v>
      </c>
      <c r="I877" s="13" t="e">
        <f>cost!I877*cost!$I$3*cost!$I$2/cost!$P$1</f>
        <v>#VALUE!</v>
      </c>
      <c r="J877" s="13" t="e">
        <f>cost!J877*cost!$J$3*cost!$J$2/cost!$P$1</f>
        <v>#VALUE!</v>
      </c>
      <c r="K877" s="13" t="e">
        <f>cost!K877*cost!$K$3/cost!$P$1</f>
        <v>#VALUE!</v>
      </c>
      <c r="L877" s="13" t="e">
        <f>cost!L877*cost!$L$3*cost!$L$2/cost!$P$1</f>
        <v>#VALUE!</v>
      </c>
    </row>
    <row r="878" spans="1:12" ht="90" x14ac:dyDescent="0.2">
      <c r="A878" s="34" t="s">
        <v>5473</v>
      </c>
      <c r="B878" s="15" t="s">
        <v>902</v>
      </c>
      <c r="C878" s="15" t="s">
        <v>2942</v>
      </c>
      <c r="D878" s="19"/>
      <c r="E878" s="20" t="e">
        <f>cost!E878*cost!$E$3*cost!$E$2/cost!$P$1</f>
        <v>#VALUE!</v>
      </c>
      <c r="F878" s="13" t="e">
        <f>(cost!F878*cost!$F$3/cost!$P$1)/2</f>
        <v>#VALUE!</v>
      </c>
      <c r="G878" s="13" t="e">
        <f>cost!G878*cost!$G$3*cost!$G$2/cost!$P$1+(cost!F878*cost!$F$3/cost!$P$1)/2</f>
        <v>#VALUE!</v>
      </c>
      <c r="H878" s="13" t="e">
        <f>cost!H878*cost!$H$3*cost!$H$2/cost!$P$1</f>
        <v>#VALUE!</v>
      </c>
      <c r="I878" s="13" t="e">
        <f>cost!I878*cost!$I$3*cost!$I$2/cost!$P$1</f>
        <v>#VALUE!</v>
      </c>
      <c r="J878" s="13" t="e">
        <f>cost!J878*cost!$J$3*cost!$J$2/cost!$P$1</f>
        <v>#VALUE!</v>
      </c>
      <c r="K878" s="13" t="e">
        <f>cost!K878*cost!$K$3/cost!$P$1</f>
        <v>#VALUE!</v>
      </c>
      <c r="L878" s="13" t="e">
        <f>cost!L878*cost!$L$3*cost!$L$2/cost!$P$1</f>
        <v>#VALUE!</v>
      </c>
    </row>
    <row r="879" spans="1:12" ht="126" x14ac:dyDescent="0.2">
      <c r="A879" s="34" t="s">
        <v>5474</v>
      </c>
      <c r="B879" s="15" t="s">
        <v>903</v>
      </c>
      <c r="C879" s="15" t="s">
        <v>2943</v>
      </c>
      <c r="D879" s="19"/>
      <c r="E879" s="20" t="e">
        <f>cost!E879*cost!$E$3*cost!$E$2/cost!$P$1</f>
        <v>#VALUE!</v>
      </c>
      <c r="F879" s="13" t="e">
        <f>(cost!F879*cost!$F$3/cost!$P$1)/2</f>
        <v>#VALUE!</v>
      </c>
      <c r="G879" s="13" t="e">
        <f>cost!G879*cost!$G$3*cost!$G$2/cost!$P$1+(cost!F879*cost!$F$3/cost!$P$1)/2</f>
        <v>#VALUE!</v>
      </c>
      <c r="H879" s="13" t="e">
        <f>cost!H879*cost!$H$3*cost!$H$2/cost!$P$1</f>
        <v>#VALUE!</v>
      </c>
      <c r="I879" s="13" t="e">
        <f>cost!I879*cost!$I$3*cost!$I$2/cost!$P$1</f>
        <v>#VALUE!</v>
      </c>
      <c r="J879" s="13" t="e">
        <f>cost!J879*cost!$J$3*cost!$J$2/cost!$P$1</f>
        <v>#VALUE!</v>
      </c>
      <c r="K879" s="13" t="e">
        <f>cost!K879*cost!$K$3/cost!$P$1</f>
        <v>#VALUE!</v>
      </c>
      <c r="L879" s="13" t="e">
        <f>cost!L879*cost!$L$3*cost!$L$2/cost!$P$1</f>
        <v>#VALUE!</v>
      </c>
    </row>
    <row r="880" spans="1:12" ht="108" x14ac:dyDescent="0.2">
      <c r="A880" s="34" t="s">
        <v>5475</v>
      </c>
      <c r="B880" s="15" t="s">
        <v>904</v>
      </c>
      <c r="C880" s="15" t="s">
        <v>2944</v>
      </c>
      <c r="D880" s="19"/>
      <c r="E880" s="20" t="e">
        <f>cost!E880*cost!$E$3*cost!$E$2/cost!$P$1</f>
        <v>#VALUE!</v>
      </c>
      <c r="F880" s="13" t="e">
        <f>(cost!F880*cost!$F$3/cost!$P$1)/2</f>
        <v>#VALUE!</v>
      </c>
      <c r="G880" s="13" t="e">
        <f>cost!G880*cost!$G$3*cost!$G$2/cost!$P$1+(cost!F880*cost!$F$3/cost!$P$1)/2</f>
        <v>#VALUE!</v>
      </c>
      <c r="H880" s="13" t="e">
        <f>cost!H880*cost!$H$3*cost!$H$2/cost!$P$1</f>
        <v>#VALUE!</v>
      </c>
      <c r="I880" s="13" t="e">
        <f>cost!I880*cost!$I$3*cost!$I$2/cost!$P$1</f>
        <v>#VALUE!</v>
      </c>
      <c r="J880" s="13" t="e">
        <f>cost!J880*cost!$J$3*cost!$J$2/cost!$P$1</f>
        <v>#VALUE!</v>
      </c>
      <c r="K880" s="13" t="e">
        <f>cost!K880*cost!$K$3/cost!$P$1</f>
        <v>#VALUE!</v>
      </c>
      <c r="L880" s="13" t="e">
        <f>cost!L880*cost!$L$3*cost!$L$2/cost!$P$1</f>
        <v>#VALUE!</v>
      </c>
    </row>
    <row r="881" spans="1:12" ht="54" x14ac:dyDescent="0.2">
      <c r="A881" s="34" t="s">
        <v>5476</v>
      </c>
      <c r="B881" s="15" t="s">
        <v>905</v>
      </c>
      <c r="C881" s="15" t="s">
        <v>2945</v>
      </c>
      <c r="D881" s="19"/>
      <c r="E881" s="20" t="e">
        <f>cost!E881*cost!$E$3*cost!$E$2/cost!$P$1</f>
        <v>#VALUE!</v>
      </c>
      <c r="F881" s="13" t="e">
        <f>(cost!F881*cost!$F$3/cost!$P$1)/2</f>
        <v>#VALUE!</v>
      </c>
      <c r="G881" s="13" t="e">
        <f>cost!G881*cost!$G$3*cost!$G$2/cost!$P$1+(cost!F881*cost!$F$3/cost!$P$1)/2</f>
        <v>#VALUE!</v>
      </c>
      <c r="H881" s="13" t="e">
        <f>cost!H881*cost!$H$3*cost!$H$2/cost!$P$1</f>
        <v>#VALUE!</v>
      </c>
      <c r="I881" s="13" t="e">
        <f>cost!I881*cost!$I$3*cost!$I$2/cost!$P$1</f>
        <v>#VALUE!</v>
      </c>
      <c r="J881" s="13" t="e">
        <f>cost!J881*cost!$J$3*cost!$J$2/cost!$P$1</f>
        <v>#VALUE!</v>
      </c>
      <c r="K881" s="13" t="e">
        <f>cost!K881*cost!$K$3/cost!$P$1</f>
        <v>#VALUE!</v>
      </c>
      <c r="L881" s="13" t="e">
        <f>cost!L881*cost!$L$3*cost!$L$2/cost!$P$1</f>
        <v>#VALUE!</v>
      </c>
    </row>
    <row r="882" spans="1:12" ht="72" x14ac:dyDescent="0.2">
      <c r="A882" s="34" t="s">
        <v>5477</v>
      </c>
      <c r="B882" s="15" t="s">
        <v>906</v>
      </c>
      <c r="C882" s="15" t="s">
        <v>2946</v>
      </c>
      <c r="D882" s="19"/>
      <c r="E882" s="20" t="e">
        <f>cost!E882*cost!$E$3*cost!$E$2/cost!$P$1</f>
        <v>#VALUE!</v>
      </c>
      <c r="F882" s="13" t="e">
        <f>(cost!F882*cost!$F$3/cost!$P$1)/2</f>
        <v>#VALUE!</v>
      </c>
      <c r="G882" s="13" t="e">
        <f>cost!G882*cost!$G$3*cost!$G$2/cost!$P$1+(cost!F882*cost!$F$3/cost!$P$1)/2</f>
        <v>#VALUE!</v>
      </c>
      <c r="H882" s="13" t="e">
        <f>cost!H882*cost!$H$3*cost!$H$2/cost!$P$1</f>
        <v>#VALUE!</v>
      </c>
      <c r="I882" s="13" t="e">
        <f>cost!I882*cost!$I$3*cost!$I$2/cost!$P$1</f>
        <v>#VALUE!</v>
      </c>
      <c r="J882" s="13" t="e">
        <f>cost!J882*cost!$J$3*cost!$J$2/cost!$P$1</f>
        <v>#VALUE!</v>
      </c>
      <c r="K882" s="13" t="e">
        <f>cost!K882*cost!$K$3/cost!$P$1</f>
        <v>#VALUE!</v>
      </c>
      <c r="L882" s="13" t="e">
        <f>cost!L882*cost!$L$3*cost!$L$2/cost!$P$1</f>
        <v>#VALUE!</v>
      </c>
    </row>
    <row r="883" spans="1:12" ht="72" x14ac:dyDescent="0.2">
      <c r="A883" s="34" t="s">
        <v>5478</v>
      </c>
      <c r="B883" s="15" t="s">
        <v>907</v>
      </c>
      <c r="C883" s="15" t="s">
        <v>2947</v>
      </c>
      <c r="D883" s="19"/>
      <c r="E883" s="20" t="e">
        <f>cost!E883*cost!$E$3*cost!$E$2/cost!$P$1</f>
        <v>#VALUE!</v>
      </c>
      <c r="F883" s="13" t="e">
        <f>(cost!F883*cost!$F$3/cost!$P$1)/2</f>
        <v>#VALUE!</v>
      </c>
      <c r="G883" s="13" t="e">
        <f>cost!G883*cost!$G$3*cost!$G$2/cost!$P$1+(cost!F883*cost!$F$3/cost!$P$1)/2</f>
        <v>#VALUE!</v>
      </c>
      <c r="H883" s="13" t="e">
        <f>cost!H883*cost!$H$3*cost!$H$2/cost!$P$1</f>
        <v>#VALUE!</v>
      </c>
      <c r="I883" s="13" t="e">
        <f>cost!I883*cost!$I$3*cost!$I$2/cost!$P$1</f>
        <v>#VALUE!</v>
      </c>
      <c r="J883" s="13" t="e">
        <f>cost!J883*cost!$J$3*cost!$J$2/cost!$P$1</f>
        <v>#VALUE!</v>
      </c>
      <c r="K883" s="13" t="e">
        <f>cost!K883*cost!$K$3/cost!$P$1</f>
        <v>#VALUE!</v>
      </c>
      <c r="L883" s="13" t="e">
        <f>cost!L883*cost!$L$3*cost!$L$2/cost!$P$1</f>
        <v>#VALUE!</v>
      </c>
    </row>
    <row r="884" spans="1:12" ht="72" x14ac:dyDescent="0.2">
      <c r="A884" s="34" t="s">
        <v>5479</v>
      </c>
      <c r="B884" s="15" t="s">
        <v>908</v>
      </c>
      <c r="C884" s="15" t="s">
        <v>2948</v>
      </c>
      <c r="D884" s="19"/>
      <c r="E884" s="20" t="e">
        <f>cost!E884*cost!$E$3*cost!$E$2/cost!$P$1</f>
        <v>#VALUE!</v>
      </c>
      <c r="F884" s="13" t="e">
        <f>(cost!F884*cost!$F$3/cost!$P$1)/2</f>
        <v>#VALUE!</v>
      </c>
      <c r="G884" s="13" t="e">
        <f>cost!G884*cost!$G$3*cost!$G$2/cost!$P$1+(cost!F884*cost!$F$3/cost!$P$1)/2</f>
        <v>#VALUE!</v>
      </c>
      <c r="H884" s="13" t="e">
        <f>cost!H884*cost!$H$3*cost!$H$2/cost!$P$1</f>
        <v>#VALUE!</v>
      </c>
      <c r="I884" s="13" t="e">
        <f>cost!I884*cost!$I$3*cost!$I$2/cost!$P$1</f>
        <v>#VALUE!</v>
      </c>
      <c r="J884" s="13" t="e">
        <f>cost!J884*cost!$J$3*cost!$J$2/cost!$P$1</f>
        <v>#VALUE!</v>
      </c>
      <c r="K884" s="13" t="e">
        <f>cost!K884*cost!$K$3/cost!$P$1</f>
        <v>#VALUE!</v>
      </c>
      <c r="L884" s="13" t="e">
        <f>cost!L884*cost!$L$3*cost!$L$2/cost!$P$1</f>
        <v>#VALUE!</v>
      </c>
    </row>
    <row r="885" spans="1:12" ht="90" x14ac:dyDescent="0.2">
      <c r="A885" s="34" t="s">
        <v>5480</v>
      </c>
      <c r="B885" s="15" t="s">
        <v>909</v>
      </c>
      <c r="C885" s="15" t="s">
        <v>2949</v>
      </c>
      <c r="D885" s="19"/>
      <c r="E885" s="20" t="e">
        <f>cost!E885*cost!$E$3*cost!$E$2/cost!$P$1</f>
        <v>#VALUE!</v>
      </c>
      <c r="F885" s="13" t="e">
        <f>(cost!F885*cost!$F$3/cost!$P$1)/2</f>
        <v>#VALUE!</v>
      </c>
      <c r="G885" s="13" t="e">
        <f>cost!G885*cost!$G$3*cost!$G$2/cost!$P$1+(cost!F885*cost!$F$3/cost!$P$1)/2</f>
        <v>#VALUE!</v>
      </c>
      <c r="H885" s="13" t="e">
        <f>cost!H885*cost!$H$3*cost!$H$2/cost!$P$1</f>
        <v>#VALUE!</v>
      </c>
      <c r="I885" s="13" t="e">
        <f>cost!I885*cost!$I$3*cost!$I$2/cost!$P$1</f>
        <v>#VALUE!</v>
      </c>
      <c r="J885" s="13" t="e">
        <f>cost!J885*cost!$J$3*cost!$J$2/cost!$P$1</f>
        <v>#VALUE!</v>
      </c>
      <c r="K885" s="13" t="e">
        <f>cost!K885*cost!$K$3/cost!$P$1</f>
        <v>#VALUE!</v>
      </c>
      <c r="L885" s="13" t="e">
        <f>cost!L885*cost!$L$3*cost!$L$2/cost!$P$1</f>
        <v>#VALUE!</v>
      </c>
    </row>
    <row r="886" spans="1:12" ht="90" x14ac:dyDescent="0.2">
      <c r="A886" s="34" t="s">
        <v>5481</v>
      </c>
      <c r="B886" s="15" t="s">
        <v>910</v>
      </c>
      <c r="C886" s="15" t="s">
        <v>2950</v>
      </c>
      <c r="D886" s="19"/>
      <c r="E886" s="20">
        <f>cost!E886*cost!$E$3*cost!$E$2/cost!$P$1</f>
        <v>0</v>
      </c>
      <c r="F886" s="13">
        <f>(cost!F886*cost!$F$3/cost!$P$1)/2</f>
        <v>0</v>
      </c>
      <c r="G886" s="13">
        <f>cost!G886*cost!$G$3*cost!$G$2/cost!$P$1+(cost!F886*cost!$F$3/cost!$P$1)/2</f>
        <v>0</v>
      </c>
      <c r="H886" s="13">
        <f>cost!H886*cost!$H$3*cost!$H$2/cost!$P$1</f>
        <v>16.486486486486484</v>
      </c>
      <c r="I886" s="13">
        <f>cost!I886*cost!$I$3*cost!$I$2/cost!$P$1</f>
        <v>0</v>
      </c>
      <c r="J886" s="13">
        <f>cost!J886*cost!$J$3*cost!$J$2/cost!$P$1</f>
        <v>0</v>
      </c>
      <c r="K886" s="13">
        <f>cost!K886*cost!$K$3/cost!$P$1</f>
        <v>0</v>
      </c>
      <c r="L886" s="13">
        <f>cost!L886*cost!$L$3*cost!$L$2/cost!$P$1</f>
        <v>0</v>
      </c>
    </row>
    <row r="887" spans="1:12" ht="90" x14ac:dyDescent="0.2">
      <c r="A887" s="35" t="s">
        <v>5482</v>
      </c>
      <c r="B887" s="15" t="s">
        <v>911</v>
      </c>
      <c r="C887" s="15" t="s">
        <v>2951</v>
      </c>
      <c r="D887" s="19"/>
      <c r="E887" s="20" t="e">
        <f>cost!E887*cost!$E$3*cost!$E$2/cost!$P$1</f>
        <v>#VALUE!</v>
      </c>
      <c r="F887" s="13" t="e">
        <f>(cost!F887*cost!$F$3/cost!$P$1)/2</f>
        <v>#VALUE!</v>
      </c>
      <c r="G887" s="13" t="e">
        <f>cost!G887*cost!$G$3*cost!$G$2/cost!$P$1+(cost!F887*cost!$F$3/cost!$P$1)/2</f>
        <v>#VALUE!</v>
      </c>
      <c r="H887" s="13" t="e">
        <f>cost!H887*cost!$H$3*cost!$H$2/cost!$P$1</f>
        <v>#VALUE!</v>
      </c>
      <c r="I887" s="13" t="e">
        <f>cost!I887*cost!$I$3*cost!$I$2/cost!$P$1</f>
        <v>#VALUE!</v>
      </c>
      <c r="J887" s="13" t="e">
        <f>cost!J887*cost!$J$3*cost!$J$2/cost!$P$1</f>
        <v>#VALUE!</v>
      </c>
      <c r="K887" s="13" t="e">
        <f>cost!K887*cost!$K$3/cost!$P$1</f>
        <v>#VALUE!</v>
      </c>
      <c r="L887" s="13" t="e">
        <f>cost!L887*cost!$L$3*cost!$L$2/cost!$P$1</f>
        <v>#VALUE!</v>
      </c>
    </row>
    <row r="888" spans="1:12" ht="90" x14ac:dyDescent="0.2">
      <c r="A888" s="34" t="s">
        <v>5483</v>
      </c>
      <c r="B888" s="15" t="s">
        <v>912</v>
      </c>
      <c r="C888" s="15" t="s">
        <v>2952</v>
      </c>
      <c r="D888" s="19"/>
      <c r="E888" s="20" t="e">
        <f>cost!E888*cost!$E$3*cost!$E$2/cost!$P$1</f>
        <v>#VALUE!</v>
      </c>
      <c r="F888" s="13" t="e">
        <f>(cost!F888*cost!$F$3/cost!$P$1)/2</f>
        <v>#VALUE!</v>
      </c>
      <c r="G888" s="13" t="e">
        <f>cost!G888*cost!$G$3*cost!$G$2/cost!$P$1+(cost!F888*cost!$F$3/cost!$P$1)/2</f>
        <v>#VALUE!</v>
      </c>
      <c r="H888" s="13" t="e">
        <f>cost!H888*cost!$H$3*cost!$H$2/cost!$P$1</f>
        <v>#VALUE!</v>
      </c>
      <c r="I888" s="13" t="e">
        <f>cost!I888*cost!$I$3*cost!$I$2/cost!$P$1</f>
        <v>#VALUE!</v>
      </c>
      <c r="J888" s="13" t="e">
        <f>cost!J888*cost!$J$3*cost!$J$2/cost!$P$1</f>
        <v>#VALUE!</v>
      </c>
      <c r="K888" s="13" t="e">
        <f>cost!K888*cost!$K$3/cost!$P$1</f>
        <v>#VALUE!</v>
      </c>
      <c r="L888" s="13" t="e">
        <f>cost!L888*cost!$L$3*cost!$L$2/cost!$P$1</f>
        <v>#VALUE!</v>
      </c>
    </row>
    <row r="889" spans="1:12" ht="234" x14ac:dyDescent="0.2">
      <c r="A889" s="34" t="s">
        <v>5484</v>
      </c>
      <c r="B889" s="15" t="s">
        <v>913</v>
      </c>
      <c r="C889" s="15" t="s">
        <v>2953</v>
      </c>
      <c r="D889" s="19"/>
      <c r="E889" s="20" t="e">
        <f>cost!E889*cost!$E$3*cost!$E$2/cost!$P$1</f>
        <v>#VALUE!</v>
      </c>
      <c r="F889" s="13" t="e">
        <f>(cost!F889*cost!$F$3/cost!$P$1)/2</f>
        <v>#VALUE!</v>
      </c>
      <c r="G889" s="13" t="e">
        <f>cost!G889*cost!$G$3*cost!$G$2/cost!$P$1+(cost!F889*cost!$F$3/cost!$P$1)/2</f>
        <v>#VALUE!</v>
      </c>
      <c r="H889" s="13" t="e">
        <f>cost!H889*cost!$H$3*cost!$H$2/cost!$P$1</f>
        <v>#VALUE!</v>
      </c>
      <c r="I889" s="13" t="e">
        <f>cost!I889*cost!$I$3*cost!$I$2/cost!$P$1</f>
        <v>#VALUE!</v>
      </c>
      <c r="J889" s="13" t="e">
        <f>cost!J889*cost!$J$3*cost!$J$2/cost!$P$1</f>
        <v>#VALUE!</v>
      </c>
      <c r="K889" s="13" t="e">
        <f>cost!K889*cost!$K$3/cost!$P$1</f>
        <v>#VALUE!</v>
      </c>
      <c r="L889" s="13" t="e">
        <f>cost!L889*cost!$L$3*cost!$L$2/cost!$P$1</f>
        <v>#VALUE!</v>
      </c>
    </row>
    <row r="890" spans="1:12" ht="108" x14ac:dyDescent="0.2">
      <c r="A890" s="34" t="s">
        <v>5485</v>
      </c>
      <c r="B890" s="15" t="s">
        <v>914</v>
      </c>
      <c r="C890" s="15" t="s">
        <v>2954</v>
      </c>
      <c r="D890" s="19"/>
      <c r="E890" s="20" t="e">
        <f>cost!E890*cost!$E$3*cost!$E$2/cost!$P$1</f>
        <v>#VALUE!</v>
      </c>
      <c r="F890" s="13" t="e">
        <f>(cost!F890*cost!$F$3/cost!$P$1)/2</f>
        <v>#VALUE!</v>
      </c>
      <c r="G890" s="13" t="e">
        <f>cost!G890*cost!$G$3*cost!$G$2/cost!$P$1+(cost!F890*cost!$F$3/cost!$P$1)/2</f>
        <v>#VALUE!</v>
      </c>
      <c r="H890" s="13" t="e">
        <f>cost!H890*cost!$H$3*cost!$H$2/cost!$P$1</f>
        <v>#VALUE!</v>
      </c>
      <c r="I890" s="13" t="e">
        <f>cost!I890*cost!$I$3*cost!$I$2/cost!$P$1</f>
        <v>#VALUE!</v>
      </c>
      <c r="J890" s="13" t="e">
        <f>cost!J890*cost!$J$3*cost!$J$2/cost!$P$1</f>
        <v>#VALUE!</v>
      </c>
      <c r="K890" s="13" t="e">
        <f>cost!K890*cost!$K$3/cost!$P$1</f>
        <v>#VALUE!</v>
      </c>
      <c r="L890" s="13" t="e">
        <f>cost!L890*cost!$L$3*cost!$L$2/cost!$P$1</f>
        <v>#VALUE!</v>
      </c>
    </row>
    <row r="891" spans="1:12" ht="108" x14ac:dyDescent="0.2">
      <c r="A891" s="34" t="s">
        <v>5486</v>
      </c>
      <c r="B891" s="15" t="s">
        <v>915</v>
      </c>
      <c r="C891" s="15" t="s">
        <v>2955</v>
      </c>
      <c r="D891" s="19"/>
      <c r="E891" s="20" t="e">
        <f>cost!E891*cost!$E$3*cost!$E$2/cost!$P$1</f>
        <v>#VALUE!</v>
      </c>
      <c r="F891" s="13" t="e">
        <f>(cost!F891*cost!$F$3/cost!$P$1)/2</f>
        <v>#VALUE!</v>
      </c>
      <c r="G891" s="13" t="e">
        <f>cost!G891*cost!$G$3*cost!$G$2/cost!$P$1+(cost!F891*cost!$F$3/cost!$P$1)/2</f>
        <v>#VALUE!</v>
      </c>
      <c r="H891" s="13" t="e">
        <f>cost!H891*cost!$H$3*cost!$H$2/cost!$P$1</f>
        <v>#VALUE!</v>
      </c>
      <c r="I891" s="13" t="e">
        <f>cost!I891*cost!$I$3*cost!$I$2/cost!$P$1</f>
        <v>#VALUE!</v>
      </c>
      <c r="J891" s="13" t="e">
        <f>cost!J891*cost!$J$3*cost!$J$2/cost!$P$1</f>
        <v>#VALUE!</v>
      </c>
      <c r="K891" s="13" t="e">
        <f>cost!K891*cost!$K$3/cost!$P$1</f>
        <v>#VALUE!</v>
      </c>
      <c r="L891" s="13" t="e">
        <f>cost!L891*cost!$L$3*cost!$L$2/cost!$P$1</f>
        <v>#VALUE!</v>
      </c>
    </row>
    <row r="892" spans="1:12" ht="180" x14ac:dyDescent="0.2">
      <c r="A892" s="34" t="s">
        <v>5487</v>
      </c>
      <c r="B892" s="15" t="s">
        <v>916</v>
      </c>
      <c r="C892" s="15" t="s">
        <v>2956</v>
      </c>
      <c r="D892" s="19"/>
      <c r="E892" s="20" t="e">
        <f>cost!E892*cost!$E$3*cost!$E$2/cost!$P$1</f>
        <v>#VALUE!</v>
      </c>
      <c r="F892" s="13" t="e">
        <f>(cost!F892*cost!$F$3/cost!$P$1)/2</f>
        <v>#VALUE!</v>
      </c>
      <c r="G892" s="13" t="e">
        <f>cost!G892*cost!$G$3*cost!$G$2/cost!$P$1+(cost!F892*cost!$F$3/cost!$P$1)/2</f>
        <v>#VALUE!</v>
      </c>
      <c r="H892" s="13" t="e">
        <f>cost!H892*cost!$H$3*cost!$H$2/cost!$P$1</f>
        <v>#VALUE!</v>
      </c>
      <c r="I892" s="13" t="e">
        <f>cost!I892*cost!$I$3*cost!$I$2/cost!$P$1</f>
        <v>#VALUE!</v>
      </c>
      <c r="J892" s="13" t="e">
        <f>cost!J892*cost!$J$3*cost!$J$2/cost!$P$1</f>
        <v>#VALUE!</v>
      </c>
      <c r="K892" s="13" t="e">
        <f>cost!K892*cost!$K$3/cost!$P$1</f>
        <v>#VALUE!</v>
      </c>
      <c r="L892" s="13" t="e">
        <f>cost!L892*cost!$L$3*cost!$L$2/cost!$P$1</f>
        <v>#VALUE!</v>
      </c>
    </row>
    <row r="893" spans="1:12" ht="72" x14ac:dyDescent="0.2">
      <c r="A893" s="34" t="s">
        <v>5488</v>
      </c>
      <c r="B893" s="15" t="s">
        <v>917</v>
      </c>
      <c r="C893" s="15" t="s">
        <v>2957</v>
      </c>
      <c r="D893" s="19"/>
      <c r="E893" s="20" t="e">
        <f>cost!E893*cost!$E$3*cost!$E$2/cost!$P$1</f>
        <v>#VALUE!</v>
      </c>
      <c r="F893" s="13" t="e">
        <f>(cost!F893*cost!$F$3/cost!$P$1)/2</f>
        <v>#VALUE!</v>
      </c>
      <c r="G893" s="13" t="e">
        <f>cost!G893*cost!$G$3*cost!$G$2/cost!$P$1+(cost!F893*cost!$F$3/cost!$P$1)/2</f>
        <v>#VALUE!</v>
      </c>
      <c r="H893" s="13" t="e">
        <f>cost!H893*cost!$H$3*cost!$H$2/cost!$P$1</f>
        <v>#VALUE!</v>
      </c>
      <c r="I893" s="13" t="e">
        <f>cost!I893*cost!$I$3*cost!$I$2/cost!$P$1</f>
        <v>#VALUE!</v>
      </c>
      <c r="J893" s="13" t="e">
        <f>cost!J893*cost!$J$3*cost!$J$2/cost!$P$1</f>
        <v>#VALUE!</v>
      </c>
      <c r="K893" s="13" t="e">
        <f>cost!K893*cost!$K$3/cost!$P$1</f>
        <v>#VALUE!</v>
      </c>
      <c r="L893" s="13" t="e">
        <f>cost!L893*cost!$L$3*cost!$L$2/cost!$P$1</f>
        <v>#VALUE!</v>
      </c>
    </row>
    <row r="894" spans="1:12" ht="144" x14ac:dyDescent="0.2">
      <c r="A894" s="34" t="s">
        <v>5489</v>
      </c>
      <c r="B894" s="15" t="s">
        <v>918</v>
      </c>
      <c r="C894" s="15" t="s">
        <v>2958</v>
      </c>
      <c r="D894" s="19"/>
      <c r="E894" s="20" t="e">
        <f>cost!E894*cost!$E$3*cost!$E$2/cost!$P$1</f>
        <v>#VALUE!</v>
      </c>
      <c r="F894" s="13" t="e">
        <f>(cost!F894*cost!$F$3/cost!$P$1)/2</f>
        <v>#VALUE!</v>
      </c>
      <c r="G894" s="13" t="e">
        <f>cost!G894*cost!$G$3*cost!$G$2/cost!$P$1+(cost!F894*cost!$F$3/cost!$P$1)/2</f>
        <v>#VALUE!</v>
      </c>
      <c r="H894" s="13" t="e">
        <f>cost!H894*cost!$H$3*cost!$H$2/cost!$P$1</f>
        <v>#VALUE!</v>
      </c>
      <c r="I894" s="13" t="e">
        <f>cost!I894*cost!$I$3*cost!$I$2/cost!$P$1</f>
        <v>#VALUE!</v>
      </c>
      <c r="J894" s="13" t="e">
        <f>cost!J894*cost!$J$3*cost!$J$2/cost!$P$1</f>
        <v>#VALUE!</v>
      </c>
      <c r="K894" s="13" t="e">
        <f>cost!K894*cost!$K$3/cost!$P$1</f>
        <v>#VALUE!</v>
      </c>
      <c r="L894" s="13" t="e">
        <f>cost!L894*cost!$L$3*cost!$L$2/cost!$P$1</f>
        <v>#VALUE!</v>
      </c>
    </row>
    <row r="895" spans="1:12" ht="72" x14ac:dyDescent="0.2">
      <c r="A895" s="34" t="s">
        <v>5490</v>
      </c>
      <c r="B895" s="15" t="s">
        <v>919</v>
      </c>
      <c r="C895" s="15" t="s">
        <v>2959</v>
      </c>
      <c r="D895" s="19"/>
      <c r="E895" s="20" t="e">
        <f>cost!E895*cost!$E$3*cost!$E$2/cost!$P$1</f>
        <v>#VALUE!</v>
      </c>
      <c r="F895" s="13" t="e">
        <f>(cost!F895*cost!$F$3/cost!$P$1)/2</f>
        <v>#VALUE!</v>
      </c>
      <c r="G895" s="13" t="e">
        <f>cost!G895*cost!$G$3*cost!$G$2/cost!$P$1+(cost!F895*cost!$F$3/cost!$P$1)/2</f>
        <v>#VALUE!</v>
      </c>
      <c r="H895" s="13" t="e">
        <f>cost!H895*cost!$H$3*cost!$H$2/cost!$P$1</f>
        <v>#VALUE!</v>
      </c>
      <c r="I895" s="13" t="e">
        <f>cost!I895*cost!$I$3*cost!$I$2/cost!$P$1</f>
        <v>#VALUE!</v>
      </c>
      <c r="J895" s="13" t="e">
        <f>cost!J895*cost!$J$3*cost!$J$2/cost!$P$1</f>
        <v>#VALUE!</v>
      </c>
      <c r="K895" s="13" t="e">
        <f>cost!K895*cost!$K$3/cost!$P$1</f>
        <v>#VALUE!</v>
      </c>
      <c r="L895" s="13" t="e">
        <f>cost!L895*cost!$L$3*cost!$L$2/cost!$P$1</f>
        <v>#VALUE!</v>
      </c>
    </row>
    <row r="896" spans="1:12" ht="126" x14ac:dyDescent="0.2">
      <c r="A896" s="34" t="s">
        <v>5491</v>
      </c>
      <c r="B896" s="15" t="s">
        <v>920</v>
      </c>
      <c r="C896" s="15" t="s">
        <v>2960</v>
      </c>
      <c r="D896" s="19"/>
      <c r="E896" s="20" t="e">
        <f>cost!E896*cost!$E$3*cost!$E$2/cost!$P$1</f>
        <v>#VALUE!</v>
      </c>
      <c r="F896" s="13" t="e">
        <f>(cost!F896*cost!$F$3/cost!$P$1)/2</f>
        <v>#VALUE!</v>
      </c>
      <c r="G896" s="13" t="e">
        <f>cost!G896*cost!$G$3*cost!$G$2/cost!$P$1+(cost!F896*cost!$F$3/cost!$P$1)/2</f>
        <v>#VALUE!</v>
      </c>
      <c r="H896" s="13" t="e">
        <f>cost!H896*cost!$H$3*cost!$H$2/cost!$P$1</f>
        <v>#VALUE!</v>
      </c>
      <c r="I896" s="13" t="e">
        <f>cost!I896*cost!$I$3*cost!$I$2/cost!$P$1</f>
        <v>#VALUE!</v>
      </c>
      <c r="J896" s="13" t="e">
        <f>cost!J896*cost!$J$3*cost!$J$2/cost!$P$1</f>
        <v>#VALUE!</v>
      </c>
      <c r="K896" s="13" t="e">
        <f>cost!K896*cost!$K$3/cost!$P$1</f>
        <v>#VALUE!</v>
      </c>
      <c r="L896" s="13" t="e">
        <f>cost!L896*cost!$L$3*cost!$L$2/cost!$P$1</f>
        <v>#VALUE!</v>
      </c>
    </row>
    <row r="897" spans="1:12" ht="36" x14ac:dyDescent="0.2">
      <c r="A897" s="34" t="s">
        <v>5492</v>
      </c>
      <c r="B897" s="15" t="s">
        <v>58</v>
      </c>
      <c r="C897" s="15" t="s">
        <v>2961</v>
      </c>
      <c r="D897" s="19"/>
      <c r="E897" s="20">
        <f>cost!E897*cost!$E$3*cost!$E$2/cost!$P$1</f>
        <v>0</v>
      </c>
      <c r="F897" s="13">
        <f>(cost!F897*cost!$F$3/cost!$P$1)/2</f>
        <v>35.472972972972968</v>
      </c>
      <c r="G897" s="13">
        <f>cost!G897*cost!$G$3*cost!$G$2/cost!$P$1+(cost!F897*cost!$F$3/cost!$P$1)/2</f>
        <v>35.472972972972968</v>
      </c>
      <c r="H897" s="13">
        <f>cost!H897*cost!$H$3*cost!$H$2/cost!$P$1</f>
        <v>0</v>
      </c>
      <c r="I897" s="13">
        <f>cost!I897*cost!$I$3*cost!$I$2/cost!$P$1</f>
        <v>0</v>
      </c>
      <c r="J897" s="13">
        <f>cost!J897*cost!$J$3*cost!$J$2/cost!$P$1</f>
        <v>0</v>
      </c>
      <c r="K897" s="13">
        <f>cost!K897*cost!$K$3/cost!$P$1</f>
        <v>0</v>
      </c>
      <c r="L897" s="13">
        <f>cost!L897*cost!$L$3*cost!$L$2/cost!$P$1</f>
        <v>0</v>
      </c>
    </row>
    <row r="898" spans="1:12" ht="36" x14ac:dyDescent="0.2">
      <c r="A898" s="34" t="s">
        <v>5493</v>
      </c>
      <c r="B898" s="15" t="s">
        <v>921</v>
      </c>
      <c r="C898" s="15">
        <v>0</v>
      </c>
      <c r="D898" s="19"/>
      <c r="E898" s="20">
        <f>cost!E898*cost!$E$3*cost!$E$2/cost!$P$1</f>
        <v>113.5135135135135</v>
      </c>
      <c r="F898" s="13">
        <f>(cost!F898*cost!$F$3/cost!$P$1)/2</f>
        <v>118.24324324324324</v>
      </c>
      <c r="G898" s="13">
        <f>cost!G898*cost!$G$3*cost!$G$2/cost!$P$1+(cost!F898*cost!$F$3/cost!$P$1)/2</f>
        <v>152.29729729729729</v>
      </c>
      <c r="H898" s="13">
        <f>cost!H898*cost!$H$3*cost!$H$2/cost!$P$1</f>
        <v>0</v>
      </c>
      <c r="I898" s="13">
        <f>cost!I898*cost!$I$3*cost!$I$2/cost!$P$1</f>
        <v>0</v>
      </c>
      <c r="J898" s="13">
        <f>cost!J898*cost!$J$3*cost!$J$2/cost!$P$1</f>
        <v>32.960025000000002</v>
      </c>
      <c r="K898" s="13">
        <f>cost!K898*cost!$K$3/cost!$P$1</f>
        <v>353.70299999999997</v>
      </c>
      <c r="L898" s="13">
        <f>cost!L898*cost!$L$3*cost!$L$2/cost!$P$1</f>
        <v>275.02080299994105</v>
      </c>
    </row>
    <row r="899" spans="1:12" ht="72" x14ac:dyDescent="0.2">
      <c r="A899" s="35" t="s">
        <v>5494</v>
      </c>
      <c r="B899" s="15" t="s">
        <v>922</v>
      </c>
      <c r="C899" s="15" t="s">
        <v>2962</v>
      </c>
      <c r="D899" s="19"/>
      <c r="E899" s="20" t="e">
        <f>cost!E899*cost!$E$3*cost!$E$2/cost!$P$1</f>
        <v>#VALUE!</v>
      </c>
      <c r="F899" s="13" t="e">
        <f>(cost!F899*cost!$F$3/cost!$P$1)/2</f>
        <v>#VALUE!</v>
      </c>
      <c r="G899" s="13" t="e">
        <f>cost!G899*cost!$G$3*cost!$G$2/cost!$P$1+(cost!F899*cost!$F$3/cost!$P$1)/2</f>
        <v>#VALUE!</v>
      </c>
      <c r="H899" s="13" t="e">
        <f>cost!H899*cost!$H$3*cost!$H$2/cost!$P$1</f>
        <v>#VALUE!</v>
      </c>
      <c r="I899" s="13" t="e">
        <f>cost!I899*cost!$I$3*cost!$I$2/cost!$P$1</f>
        <v>#VALUE!</v>
      </c>
      <c r="J899" s="13" t="e">
        <f>cost!J899*cost!$J$3*cost!$J$2/cost!$P$1</f>
        <v>#VALUE!</v>
      </c>
      <c r="K899" s="13" t="e">
        <f>cost!K899*cost!$K$3/cost!$P$1</f>
        <v>#VALUE!</v>
      </c>
      <c r="L899" s="13" t="e">
        <f>cost!L899*cost!$L$3*cost!$L$2/cost!$P$1</f>
        <v>#VALUE!</v>
      </c>
    </row>
    <row r="900" spans="1:12" ht="162" x14ac:dyDescent="0.2">
      <c r="A900" s="34" t="s">
        <v>5495</v>
      </c>
      <c r="B900" s="15" t="s">
        <v>923</v>
      </c>
      <c r="C900" s="15" t="s">
        <v>2963</v>
      </c>
      <c r="D900" s="19"/>
      <c r="E900" s="20" t="e">
        <f>cost!E900*cost!$E$3*cost!$E$2/cost!$P$1</f>
        <v>#VALUE!</v>
      </c>
      <c r="F900" s="13" t="e">
        <f>(cost!F900*cost!$F$3/cost!$P$1)/2</f>
        <v>#VALUE!</v>
      </c>
      <c r="G900" s="13" t="e">
        <f>cost!G900*cost!$G$3*cost!$G$2/cost!$P$1+(cost!F900*cost!$F$3/cost!$P$1)/2</f>
        <v>#VALUE!</v>
      </c>
      <c r="H900" s="13" t="e">
        <f>cost!H900*cost!$H$3*cost!$H$2/cost!$P$1</f>
        <v>#VALUE!</v>
      </c>
      <c r="I900" s="13" t="e">
        <f>cost!I900*cost!$I$3*cost!$I$2/cost!$P$1</f>
        <v>#VALUE!</v>
      </c>
      <c r="J900" s="13" t="e">
        <f>cost!J900*cost!$J$3*cost!$J$2/cost!$P$1</f>
        <v>#VALUE!</v>
      </c>
      <c r="K900" s="13" t="e">
        <f>cost!K900*cost!$K$3/cost!$P$1</f>
        <v>#VALUE!</v>
      </c>
      <c r="L900" s="13" t="e">
        <f>cost!L900*cost!$L$3*cost!$L$2/cost!$P$1</f>
        <v>#VALUE!</v>
      </c>
    </row>
    <row r="901" spans="1:12" ht="18" x14ac:dyDescent="0.2">
      <c r="A901" s="34" t="s">
        <v>5496</v>
      </c>
      <c r="B901" s="15" t="s">
        <v>223</v>
      </c>
      <c r="C901" s="15" t="s">
        <v>223</v>
      </c>
      <c r="D901" s="19"/>
      <c r="E901" s="20" t="e">
        <f>cost!E901*cost!$E$3*cost!$E$2/cost!$P$1</f>
        <v>#VALUE!</v>
      </c>
      <c r="F901" s="13" t="e">
        <f>(cost!F901*cost!$F$3/cost!$P$1)/2</f>
        <v>#VALUE!</v>
      </c>
      <c r="G901" s="13" t="e">
        <f>cost!G901*cost!$G$3*cost!$G$2/cost!$P$1+(cost!F901*cost!$F$3/cost!$P$1)/2</f>
        <v>#VALUE!</v>
      </c>
      <c r="H901" s="13" t="e">
        <f>cost!H901*cost!$H$3*cost!$H$2/cost!$P$1</f>
        <v>#VALUE!</v>
      </c>
      <c r="I901" s="13" t="e">
        <f>cost!I901*cost!$I$3*cost!$I$2/cost!$P$1</f>
        <v>#VALUE!</v>
      </c>
      <c r="J901" s="13" t="e">
        <f>cost!J901*cost!$J$3*cost!$J$2/cost!$P$1</f>
        <v>#VALUE!</v>
      </c>
      <c r="K901" s="13" t="e">
        <f>cost!K901*cost!$K$3/cost!$P$1</f>
        <v>#VALUE!</v>
      </c>
      <c r="L901" s="13" t="e">
        <f>cost!L901*cost!$L$3*cost!$L$2/cost!$P$1</f>
        <v>#VALUE!</v>
      </c>
    </row>
    <row r="902" spans="1:12" ht="126" x14ac:dyDescent="0.2">
      <c r="A902" s="34" t="s">
        <v>5497</v>
      </c>
      <c r="B902" s="15" t="s">
        <v>924</v>
      </c>
      <c r="C902" s="15" t="s">
        <v>2964</v>
      </c>
      <c r="D902" s="19"/>
      <c r="E902" s="20" t="e">
        <f>cost!E902*cost!$E$3*cost!$E$2/cost!$P$1</f>
        <v>#VALUE!</v>
      </c>
      <c r="F902" s="13" t="e">
        <f>(cost!F902*cost!$F$3/cost!$P$1)/2</f>
        <v>#VALUE!</v>
      </c>
      <c r="G902" s="13" t="e">
        <f>cost!G902*cost!$G$3*cost!$G$2/cost!$P$1+(cost!F902*cost!$F$3/cost!$P$1)/2</f>
        <v>#VALUE!</v>
      </c>
      <c r="H902" s="13" t="e">
        <f>cost!H902*cost!$H$3*cost!$H$2/cost!$P$1</f>
        <v>#VALUE!</v>
      </c>
      <c r="I902" s="13" t="e">
        <f>cost!I902*cost!$I$3*cost!$I$2/cost!$P$1</f>
        <v>#VALUE!</v>
      </c>
      <c r="J902" s="13" t="e">
        <f>cost!J902*cost!$J$3*cost!$J$2/cost!$P$1</f>
        <v>#VALUE!</v>
      </c>
      <c r="K902" s="13" t="e">
        <f>cost!K902*cost!$K$3/cost!$P$1</f>
        <v>#VALUE!</v>
      </c>
      <c r="L902" s="13" t="e">
        <f>cost!L902*cost!$L$3*cost!$L$2/cost!$P$1</f>
        <v>#VALUE!</v>
      </c>
    </row>
    <row r="903" spans="1:12" ht="144" x14ac:dyDescent="0.2">
      <c r="A903" s="34" t="s">
        <v>5498</v>
      </c>
      <c r="B903" s="15" t="s">
        <v>925</v>
      </c>
      <c r="C903" s="15" t="s">
        <v>2965</v>
      </c>
      <c r="D903" s="19"/>
      <c r="E903" s="20" t="e">
        <f>cost!E903*cost!$E$3*cost!$E$2/cost!$P$1</f>
        <v>#VALUE!</v>
      </c>
      <c r="F903" s="13" t="e">
        <f>(cost!F903*cost!$F$3/cost!$P$1)/2</f>
        <v>#VALUE!</v>
      </c>
      <c r="G903" s="13" t="e">
        <f>cost!G903*cost!$G$3*cost!$G$2/cost!$P$1+(cost!F903*cost!$F$3/cost!$P$1)/2</f>
        <v>#VALUE!</v>
      </c>
      <c r="H903" s="13" t="e">
        <f>cost!H903*cost!$H$3*cost!$H$2/cost!$P$1</f>
        <v>#VALUE!</v>
      </c>
      <c r="I903" s="13" t="e">
        <f>cost!I903*cost!$I$3*cost!$I$2/cost!$P$1</f>
        <v>#VALUE!</v>
      </c>
      <c r="J903" s="13" t="e">
        <f>cost!J903*cost!$J$3*cost!$J$2/cost!$P$1</f>
        <v>#VALUE!</v>
      </c>
      <c r="K903" s="13" t="e">
        <f>cost!K903*cost!$K$3/cost!$P$1</f>
        <v>#VALUE!</v>
      </c>
      <c r="L903" s="13" t="e">
        <f>cost!L903*cost!$L$3*cost!$L$2/cost!$P$1</f>
        <v>#VALUE!</v>
      </c>
    </row>
    <row r="904" spans="1:12" ht="126" x14ac:dyDescent="0.2">
      <c r="A904" s="34" t="s">
        <v>5499</v>
      </c>
      <c r="B904" s="15" t="s">
        <v>926</v>
      </c>
      <c r="C904" s="15" t="s">
        <v>2966</v>
      </c>
      <c r="D904" s="19"/>
      <c r="E904" s="20" t="e">
        <f>cost!E904*cost!$E$3*cost!$E$2/cost!$P$1</f>
        <v>#VALUE!</v>
      </c>
      <c r="F904" s="13" t="e">
        <f>(cost!F904*cost!$F$3/cost!$P$1)/2</f>
        <v>#VALUE!</v>
      </c>
      <c r="G904" s="13" t="e">
        <f>cost!G904*cost!$G$3*cost!$G$2/cost!$P$1+(cost!F904*cost!$F$3/cost!$P$1)/2</f>
        <v>#VALUE!</v>
      </c>
      <c r="H904" s="13" t="e">
        <f>cost!H904*cost!$H$3*cost!$H$2/cost!$P$1</f>
        <v>#VALUE!</v>
      </c>
      <c r="I904" s="13" t="e">
        <f>cost!I904*cost!$I$3*cost!$I$2/cost!$P$1</f>
        <v>#VALUE!</v>
      </c>
      <c r="J904" s="13" t="e">
        <f>cost!J904*cost!$J$3*cost!$J$2/cost!$P$1</f>
        <v>#VALUE!</v>
      </c>
      <c r="K904" s="13" t="e">
        <f>cost!K904*cost!$K$3/cost!$P$1</f>
        <v>#VALUE!</v>
      </c>
      <c r="L904" s="13" t="e">
        <f>cost!L904*cost!$L$3*cost!$L$2/cost!$P$1</f>
        <v>#VALUE!</v>
      </c>
    </row>
    <row r="905" spans="1:12" ht="126" x14ac:dyDescent="0.2">
      <c r="A905" s="34" t="s">
        <v>5500</v>
      </c>
      <c r="B905" s="15" t="s">
        <v>927</v>
      </c>
      <c r="C905" s="15" t="s">
        <v>2967</v>
      </c>
      <c r="D905" s="19"/>
      <c r="E905" s="20" t="e">
        <f>cost!E905*cost!$E$3*cost!$E$2/cost!$P$1</f>
        <v>#VALUE!</v>
      </c>
      <c r="F905" s="13" t="e">
        <f>(cost!F905*cost!$F$3/cost!$P$1)/2</f>
        <v>#VALUE!</v>
      </c>
      <c r="G905" s="13" t="e">
        <f>cost!G905*cost!$G$3*cost!$G$2/cost!$P$1+(cost!F905*cost!$F$3/cost!$P$1)/2</f>
        <v>#VALUE!</v>
      </c>
      <c r="H905" s="13" t="e">
        <f>cost!H905*cost!$H$3*cost!$H$2/cost!$P$1</f>
        <v>#VALUE!</v>
      </c>
      <c r="I905" s="13" t="e">
        <f>cost!I905*cost!$I$3*cost!$I$2/cost!$P$1</f>
        <v>#VALUE!</v>
      </c>
      <c r="J905" s="13" t="e">
        <f>cost!J905*cost!$J$3*cost!$J$2/cost!$P$1</f>
        <v>#VALUE!</v>
      </c>
      <c r="K905" s="13" t="e">
        <f>cost!K905*cost!$K$3/cost!$P$1</f>
        <v>#VALUE!</v>
      </c>
      <c r="L905" s="13" t="e">
        <f>cost!L905*cost!$L$3*cost!$L$2/cost!$P$1</f>
        <v>#VALUE!</v>
      </c>
    </row>
    <row r="906" spans="1:12" ht="270" x14ac:dyDescent="0.2">
      <c r="A906" s="35" t="s">
        <v>5501</v>
      </c>
      <c r="B906" s="15" t="s">
        <v>928</v>
      </c>
      <c r="C906" s="15" t="s">
        <v>2968</v>
      </c>
      <c r="D906" s="19"/>
      <c r="E906" s="20">
        <f>cost!E906*cost!$E$3*cost!$E$2/cost!$P$1</f>
        <v>0</v>
      </c>
      <c r="F906" s="13">
        <f>(cost!F906*cost!$F$3/cost!$P$1)/2</f>
        <v>0</v>
      </c>
      <c r="G906" s="13">
        <f>cost!G906*cost!$G$3*cost!$G$2/cost!$P$1+(cost!F906*cost!$F$3/cost!$P$1)/2</f>
        <v>0</v>
      </c>
      <c r="H906" s="13">
        <f>cost!H906*cost!$H$3*cost!$H$2/cost!$P$1</f>
        <v>0</v>
      </c>
      <c r="I906" s="13">
        <f>cost!I906*cost!$I$3*cost!$I$2/cost!$P$1</f>
        <v>136.2162162162162</v>
      </c>
      <c r="J906" s="13">
        <f>cost!J906*cost!$J$3*cost!$J$2/cost!$P$1</f>
        <v>11.8125</v>
      </c>
      <c r="K906" s="13">
        <f>cost!K906*cost!$K$3/cost!$P$1</f>
        <v>0</v>
      </c>
      <c r="L906" s="13">
        <f>cost!L906*cost!$L$3*cost!$L$2/cost!$P$1</f>
        <v>75.854133299935171</v>
      </c>
    </row>
    <row r="907" spans="1:12" ht="54" x14ac:dyDescent="0.2">
      <c r="A907" s="35" t="s">
        <v>5502</v>
      </c>
      <c r="B907" s="15" t="s">
        <v>929</v>
      </c>
      <c r="C907" s="15" t="s">
        <v>2969</v>
      </c>
      <c r="D907" s="19"/>
      <c r="E907" s="20" t="e">
        <f>cost!E907*cost!$E$3*cost!$E$2/cost!$P$1</f>
        <v>#VALUE!</v>
      </c>
      <c r="F907" s="13" t="e">
        <f>(cost!F907*cost!$F$3/cost!$P$1)/2</f>
        <v>#VALUE!</v>
      </c>
      <c r="G907" s="13" t="e">
        <f>cost!G907*cost!$G$3*cost!$G$2/cost!$P$1+(cost!F907*cost!$F$3/cost!$P$1)/2</f>
        <v>#VALUE!</v>
      </c>
      <c r="H907" s="13" t="e">
        <f>cost!H907*cost!$H$3*cost!$H$2/cost!$P$1</f>
        <v>#VALUE!</v>
      </c>
      <c r="I907" s="13" t="e">
        <f>cost!I907*cost!$I$3*cost!$I$2/cost!$P$1</f>
        <v>#VALUE!</v>
      </c>
      <c r="J907" s="13" t="e">
        <f>cost!J907*cost!$J$3*cost!$J$2/cost!$P$1</f>
        <v>#VALUE!</v>
      </c>
      <c r="K907" s="13" t="e">
        <f>cost!K907*cost!$K$3/cost!$P$1</f>
        <v>#VALUE!</v>
      </c>
      <c r="L907" s="13" t="e">
        <f>cost!L907*cost!$L$3*cost!$L$2/cost!$P$1</f>
        <v>#VALUE!</v>
      </c>
    </row>
    <row r="908" spans="1:12" ht="72" x14ac:dyDescent="0.2">
      <c r="A908" s="35" t="s">
        <v>5503</v>
      </c>
      <c r="B908" s="15" t="s">
        <v>77</v>
      </c>
      <c r="C908" s="15" t="s">
        <v>2970</v>
      </c>
      <c r="D908" s="19"/>
      <c r="E908" s="20">
        <f>cost!E908*cost!$E$3*cost!$E$2/cost!$P$1</f>
        <v>0</v>
      </c>
      <c r="F908" s="13">
        <f>(cost!F908*cost!$F$3/cost!$P$1)/2</f>
        <v>0</v>
      </c>
      <c r="G908" s="13">
        <f>cost!G908*cost!$G$3*cost!$G$2/cost!$P$1+(cost!F908*cost!$F$3/cost!$P$1)/2</f>
        <v>0</v>
      </c>
      <c r="H908" s="13">
        <f>cost!H908*cost!$H$3*cost!$H$2/cost!$P$1</f>
        <v>0</v>
      </c>
      <c r="I908" s="13">
        <f>cost!I908*cost!$I$3*cost!$I$2/cost!$P$1</f>
        <v>0</v>
      </c>
      <c r="J908" s="13">
        <f>cost!J908*cost!$J$3*cost!$J$2/cost!$P$1</f>
        <v>35.259525000000004</v>
      </c>
      <c r="K908" s="13">
        <f>cost!K908*cost!$K$3/cost!$P$1</f>
        <v>777.10500000000002</v>
      </c>
      <c r="L908" s="13">
        <f>cost!L908*cost!$L$3*cost!$L$2/cost!$P$1</f>
        <v>103.4374544999116</v>
      </c>
    </row>
    <row r="909" spans="1:12" ht="54" x14ac:dyDescent="0.2">
      <c r="A909" s="35" t="s">
        <v>5504</v>
      </c>
      <c r="B909" s="15" t="s">
        <v>88</v>
      </c>
      <c r="C909" s="15" t="s">
        <v>2971</v>
      </c>
      <c r="D909" s="19"/>
      <c r="E909" s="20">
        <f>cost!E909*cost!$E$3*cost!$E$2/cost!$P$1</f>
        <v>0</v>
      </c>
      <c r="F909" s="13">
        <f>(cost!F909*cost!$F$3/cost!$P$1)/2</f>
        <v>0</v>
      </c>
      <c r="G909" s="13">
        <f>cost!G909*cost!$G$3*cost!$G$2/cost!$P$1+(cost!F909*cost!$F$3/cost!$P$1)/2</f>
        <v>0</v>
      </c>
      <c r="H909" s="13">
        <f>cost!H909*cost!$H$3*cost!$H$2/cost!$P$1</f>
        <v>0</v>
      </c>
      <c r="I909" s="13">
        <f>cost!I909*cost!$I$3*cost!$I$2/cost!$P$1</f>
        <v>0</v>
      </c>
      <c r="J909" s="13">
        <f>cost!J909*cost!$J$3*cost!$J$2/cost!$P$1</f>
        <v>154.05405405405403</v>
      </c>
      <c r="K909" s="13">
        <f>cost!K909*cost!$K$3/cost!$P$1</f>
        <v>1891.8918918918919</v>
      </c>
      <c r="L909" s="13">
        <f>cost!L909*cost!$L$3*cost!$L$2/cost!$P$1</f>
        <v>1280</v>
      </c>
    </row>
    <row r="910" spans="1:12" ht="72" x14ac:dyDescent="0.2">
      <c r="A910" s="35" t="s">
        <v>5505</v>
      </c>
      <c r="B910" s="15" t="s">
        <v>930</v>
      </c>
      <c r="C910" s="15" t="s">
        <v>2972</v>
      </c>
      <c r="D910" s="19"/>
      <c r="E910" s="20">
        <f>cost!E910*cost!$E$3*cost!$E$2/cost!$P$1</f>
        <v>0</v>
      </c>
      <c r="F910" s="13">
        <f>(cost!F910*cost!$F$3/cost!$P$1)/2</f>
        <v>0</v>
      </c>
      <c r="G910" s="13">
        <f>cost!G910*cost!$G$3*cost!$G$2/cost!$P$1+(cost!F910*cost!$F$3/cost!$P$1)/2</f>
        <v>0</v>
      </c>
      <c r="H910" s="13">
        <f>cost!H910*cost!$H$3*cost!$H$2/cost!$P$1</f>
        <v>0</v>
      </c>
      <c r="I910" s="13">
        <f>cost!I910*cost!$I$3*cost!$I$2/cost!$P$1</f>
        <v>0</v>
      </c>
      <c r="J910" s="13">
        <f>cost!J910*cost!$J$3*cost!$J$2/cost!$P$1</f>
        <v>201.639375</v>
      </c>
      <c r="K910" s="13">
        <f>cost!K910*cost!$K$3/cost!$P$1</f>
        <v>1091.181</v>
      </c>
      <c r="L910" s="13">
        <f>cost!L910*cost!$L$3*cost!$L$2/cost!$P$1</f>
        <v>695.83321199976433</v>
      </c>
    </row>
    <row r="911" spans="1:12" ht="108" x14ac:dyDescent="0.2">
      <c r="A911" s="35" t="s">
        <v>5506</v>
      </c>
      <c r="B911" s="15" t="s">
        <v>931</v>
      </c>
      <c r="C911" s="15" t="s">
        <v>2973</v>
      </c>
      <c r="D911" s="19"/>
      <c r="E911" s="20" t="e">
        <f>cost!E911*cost!$E$3*cost!$E$2/cost!$P$1</f>
        <v>#VALUE!</v>
      </c>
      <c r="F911" s="13" t="e">
        <f>(cost!F911*cost!$F$3/cost!$P$1)/2</f>
        <v>#VALUE!</v>
      </c>
      <c r="G911" s="13" t="e">
        <f>cost!G911*cost!$G$3*cost!$G$2/cost!$P$1+(cost!F911*cost!$F$3/cost!$P$1)/2</f>
        <v>#VALUE!</v>
      </c>
      <c r="H911" s="13" t="e">
        <f>cost!H911*cost!$H$3*cost!$H$2/cost!$P$1</f>
        <v>#VALUE!</v>
      </c>
      <c r="I911" s="13" t="e">
        <f>cost!I911*cost!$I$3*cost!$I$2/cost!$P$1</f>
        <v>#VALUE!</v>
      </c>
      <c r="J911" s="13" t="e">
        <f>cost!J911*cost!$J$3*cost!$J$2/cost!$P$1</f>
        <v>#VALUE!</v>
      </c>
      <c r="K911" s="13" t="e">
        <f>cost!K911*cost!$K$3/cost!$P$1</f>
        <v>#VALUE!</v>
      </c>
      <c r="L911" s="13" t="e">
        <f>cost!L911*cost!$L$3*cost!$L$2/cost!$P$1</f>
        <v>#VALUE!</v>
      </c>
    </row>
    <row r="912" spans="1:12" ht="144" x14ac:dyDescent="0.2">
      <c r="A912" s="35" t="s">
        <v>5507</v>
      </c>
      <c r="B912" s="15" t="s">
        <v>932</v>
      </c>
      <c r="C912" s="15" t="s">
        <v>2974</v>
      </c>
      <c r="D912" s="19"/>
      <c r="E912" s="20">
        <f>cost!E912*cost!$E$3*cost!$E$2/cost!$P$1</f>
        <v>113.5135135135135</v>
      </c>
      <c r="F912" s="13">
        <f>(cost!F912*cost!$F$3/cost!$P$1)/2</f>
        <v>135.13513513513513</v>
      </c>
      <c r="G912" s="13">
        <f>cost!G912*cost!$G$3*cost!$G$2/cost!$P$1+(cost!F912*cost!$F$3/cost!$P$1)/2</f>
        <v>135.13513513513513</v>
      </c>
      <c r="H912" s="13">
        <f>cost!H912*cost!$H$3*cost!$H$2/cost!$P$1</f>
        <v>131.89189189189187</v>
      </c>
      <c r="I912" s="13">
        <f>cost!I912*cost!$I$3*cost!$I$2/cost!$P$1</f>
        <v>0</v>
      </c>
      <c r="J912" s="13">
        <f>cost!J912*cost!$J$3*cost!$J$2/cost!$P$1</f>
        <v>147.10857954545455</v>
      </c>
      <c r="K912" s="13">
        <f>cost!K912*cost!$K$3/cost!$P$1</f>
        <v>1190.5105227272727</v>
      </c>
      <c r="L912" s="13">
        <f>cost!L912*cost!$L$3*cost!$L$2/cost!$P$1</f>
        <v>1176.564541090459</v>
      </c>
    </row>
    <row r="913" spans="1:12" ht="198" x14ac:dyDescent="0.2">
      <c r="A913" s="34" t="s">
        <v>5508</v>
      </c>
      <c r="B913" s="15" t="s">
        <v>933</v>
      </c>
      <c r="C913" s="15" t="s">
        <v>2975</v>
      </c>
      <c r="D913" s="19"/>
      <c r="E913" s="20" t="e">
        <f>cost!E913*cost!$E$3*cost!$E$2/cost!$P$1</f>
        <v>#VALUE!</v>
      </c>
      <c r="F913" s="13" t="e">
        <f>(cost!F913*cost!$F$3/cost!$P$1)/2</f>
        <v>#VALUE!</v>
      </c>
      <c r="G913" s="13" t="e">
        <f>cost!G913*cost!$G$3*cost!$G$2/cost!$P$1+(cost!F913*cost!$F$3/cost!$P$1)/2</f>
        <v>#VALUE!</v>
      </c>
      <c r="H913" s="13" t="e">
        <f>cost!H913*cost!$H$3*cost!$H$2/cost!$P$1</f>
        <v>#VALUE!</v>
      </c>
      <c r="I913" s="13" t="e">
        <f>cost!I913*cost!$I$3*cost!$I$2/cost!$P$1</f>
        <v>#VALUE!</v>
      </c>
      <c r="J913" s="13" t="e">
        <f>cost!J913*cost!$J$3*cost!$J$2/cost!$P$1</f>
        <v>#VALUE!</v>
      </c>
      <c r="K913" s="13" t="e">
        <f>cost!K913*cost!$K$3/cost!$P$1</f>
        <v>#VALUE!</v>
      </c>
      <c r="L913" s="13" t="e">
        <f>cost!L913*cost!$L$3*cost!$L$2/cost!$P$1</f>
        <v>#VALUE!</v>
      </c>
    </row>
    <row r="914" spans="1:12" ht="36" x14ac:dyDescent="0.2">
      <c r="A914" s="35" t="s">
        <v>5509</v>
      </c>
      <c r="B914" s="15" t="s">
        <v>934</v>
      </c>
      <c r="C914" s="15" t="s">
        <v>2976</v>
      </c>
      <c r="D914" s="19"/>
      <c r="E914" s="20" t="e">
        <f>cost!E914*cost!$E$3*cost!$E$2/cost!$P$1</f>
        <v>#VALUE!</v>
      </c>
      <c r="F914" s="13" t="e">
        <f>(cost!F914*cost!$F$3/cost!$P$1)/2</f>
        <v>#VALUE!</v>
      </c>
      <c r="G914" s="13" t="e">
        <f>cost!G914*cost!$G$3*cost!$G$2/cost!$P$1+(cost!F914*cost!$F$3/cost!$P$1)/2</f>
        <v>#VALUE!</v>
      </c>
      <c r="H914" s="13" t="e">
        <f>cost!H914*cost!$H$3*cost!$H$2/cost!$P$1</f>
        <v>#VALUE!</v>
      </c>
      <c r="I914" s="13" t="e">
        <f>cost!I914*cost!$I$3*cost!$I$2/cost!$P$1</f>
        <v>#VALUE!</v>
      </c>
      <c r="J914" s="13" t="e">
        <f>cost!J914*cost!$J$3*cost!$J$2/cost!$P$1</f>
        <v>#VALUE!</v>
      </c>
      <c r="K914" s="13" t="e">
        <f>cost!K914*cost!$K$3/cost!$P$1</f>
        <v>#VALUE!</v>
      </c>
      <c r="L914" s="13" t="e">
        <f>cost!L914*cost!$L$3*cost!$L$2/cost!$P$1</f>
        <v>#VALUE!</v>
      </c>
    </row>
    <row r="915" spans="1:12" ht="18" x14ac:dyDescent="0.2">
      <c r="A915" s="34" t="s">
        <v>5510</v>
      </c>
      <c r="B915" s="15" t="s">
        <v>223</v>
      </c>
      <c r="C915" s="15" t="s">
        <v>223</v>
      </c>
      <c r="D915" s="19"/>
      <c r="E915" s="20" t="e">
        <f>cost!E915*cost!$E$3*cost!$E$2/cost!$P$1</f>
        <v>#VALUE!</v>
      </c>
      <c r="F915" s="13" t="e">
        <f>(cost!F915*cost!$F$3/cost!$P$1)/2</f>
        <v>#VALUE!</v>
      </c>
      <c r="G915" s="13" t="e">
        <f>cost!G915*cost!$G$3*cost!$G$2/cost!$P$1+(cost!F915*cost!$F$3/cost!$P$1)/2</f>
        <v>#VALUE!</v>
      </c>
      <c r="H915" s="13" t="e">
        <f>cost!H915*cost!$H$3*cost!$H$2/cost!$P$1</f>
        <v>#VALUE!</v>
      </c>
      <c r="I915" s="13" t="e">
        <f>cost!I915*cost!$I$3*cost!$I$2/cost!$P$1</f>
        <v>#VALUE!</v>
      </c>
      <c r="J915" s="13" t="e">
        <f>cost!J915*cost!$J$3*cost!$J$2/cost!$P$1</f>
        <v>#VALUE!</v>
      </c>
      <c r="K915" s="13" t="e">
        <f>cost!K915*cost!$K$3/cost!$P$1</f>
        <v>#VALUE!</v>
      </c>
      <c r="L915" s="13" t="e">
        <f>cost!L915*cost!$L$3*cost!$L$2/cost!$P$1</f>
        <v>#VALUE!</v>
      </c>
    </row>
    <row r="916" spans="1:12" ht="72" x14ac:dyDescent="0.2">
      <c r="A916" s="35" t="s">
        <v>5511</v>
      </c>
      <c r="B916" s="15" t="s">
        <v>935</v>
      </c>
      <c r="C916" s="15" t="s">
        <v>2977</v>
      </c>
      <c r="D916" s="19"/>
      <c r="E916" s="20" t="e">
        <f>cost!E916*cost!$E$3*cost!$E$2/cost!$P$1</f>
        <v>#VALUE!</v>
      </c>
      <c r="F916" s="13" t="e">
        <f>(cost!F916*cost!$F$3/cost!$P$1)/2</f>
        <v>#VALUE!</v>
      </c>
      <c r="G916" s="13" t="e">
        <f>cost!G916*cost!$G$3*cost!$G$2/cost!$P$1+(cost!F916*cost!$F$3/cost!$P$1)/2</f>
        <v>#VALUE!</v>
      </c>
      <c r="H916" s="13" t="e">
        <f>cost!H916*cost!$H$3*cost!$H$2/cost!$P$1</f>
        <v>#VALUE!</v>
      </c>
      <c r="I916" s="13" t="e">
        <f>cost!I916*cost!$I$3*cost!$I$2/cost!$P$1</f>
        <v>#VALUE!</v>
      </c>
      <c r="J916" s="13" t="e">
        <f>cost!J916*cost!$J$3*cost!$J$2/cost!$P$1</f>
        <v>#VALUE!</v>
      </c>
      <c r="K916" s="13" t="e">
        <f>cost!K916*cost!$K$3/cost!$P$1</f>
        <v>#VALUE!</v>
      </c>
      <c r="L916" s="13" t="e">
        <f>cost!L916*cost!$L$3*cost!$L$2/cost!$P$1</f>
        <v>#VALUE!</v>
      </c>
    </row>
    <row r="917" spans="1:12" ht="90" x14ac:dyDescent="0.2">
      <c r="A917" s="35" t="s">
        <v>5512</v>
      </c>
      <c r="B917" s="15" t="s">
        <v>936</v>
      </c>
      <c r="C917" s="15" t="s">
        <v>2978</v>
      </c>
      <c r="D917" s="19"/>
      <c r="E917" s="20" t="e">
        <f>cost!E917*cost!$E$3*cost!$E$2/cost!$P$1</f>
        <v>#VALUE!</v>
      </c>
      <c r="F917" s="13" t="e">
        <f>(cost!F917*cost!$F$3/cost!$P$1)/2</f>
        <v>#VALUE!</v>
      </c>
      <c r="G917" s="13" t="e">
        <f>cost!G917*cost!$G$3*cost!$G$2/cost!$P$1+(cost!F917*cost!$F$3/cost!$P$1)/2</f>
        <v>#VALUE!</v>
      </c>
      <c r="H917" s="13" t="e">
        <f>cost!H917*cost!$H$3*cost!$H$2/cost!$P$1</f>
        <v>#VALUE!</v>
      </c>
      <c r="I917" s="13" t="e">
        <f>cost!I917*cost!$I$3*cost!$I$2/cost!$P$1</f>
        <v>#VALUE!</v>
      </c>
      <c r="J917" s="13" t="e">
        <f>cost!J917*cost!$J$3*cost!$J$2/cost!$P$1</f>
        <v>#VALUE!</v>
      </c>
      <c r="K917" s="13" t="e">
        <f>cost!K917*cost!$K$3/cost!$P$1</f>
        <v>#VALUE!</v>
      </c>
      <c r="L917" s="13" t="e">
        <f>cost!L917*cost!$L$3*cost!$L$2/cost!$P$1</f>
        <v>#VALUE!</v>
      </c>
    </row>
    <row r="918" spans="1:12" ht="36" x14ac:dyDescent="0.2">
      <c r="A918" s="35" t="s">
        <v>5513</v>
      </c>
      <c r="B918" s="15" t="s">
        <v>937</v>
      </c>
      <c r="C918" s="15" t="s">
        <v>2979</v>
      </c>
      <c r="D918" s="19"/>
      <c r="E918" s="20" t="e">
        <f>cost!E918*cost!$E$3*cost!$E$2/cost!$P$1</f>
        <v>#VALUE!</v>
      </c>
      <c r="F918" s="13" t="e">
        <f>(cost!F918*cost!$F$3/cost!$P$1)/2</f>
        <v>#VALUE!</v>
      </c>
      <c r="G918" s="13" t="e">
        <f>cost!G918*cost!$G$3*cost!$G$2/cost!$P$1+(cost!F918*cost!$F$3/cost!$P$1)/2</f>
        <v>#VALUE!</v>
      </c>
      <c r="H918" s="13" t="e">
        <f>cost!H918*cost!$H$3*cost!$H$2/cost!$P$1</f>
        <v>#VALUE!</v>
      </c>
      <c r="I918" s="13" t="e">
        <f>cost!I918*cost!$I$3*cost!$I$2/cost!$P$1</f>
        <v>#VALUE!</v>
      </c>
      <c r="J918" s="13" t="e">
        <f>cost!J918*cost!$J$3*cost!$J$2/cost!$P$1</f>
        <v>#VALUE!</v>
      </c>
      <c r="K918" s="13" t="e">
        <f>cost!K918*cost!$K$3/cost!$P$1</f>
        <v>#VALUE!</v>
      </c>
      <c r="L918" s="13" t="e">
        <f>cost!L918*cost!$L$3*cost!$L$2/cost!$P$1</f>
        <v>#VALUE!</v>
      </c>
    </row>
    <row r="919" spans="1:12" ht="54" x14ac:dyDescent="0.2">
      <c r="A919" s="35" t="s">
        <v>5514</v>
      </c>
      <c r="B919" s="15" t="s">
        <v>938</v>
      </c>
      <c r="C919" s="15" t="s">
        <v>2980</v>
      </c>
      <c r="D919" s="19"/>
      <c r="E919" s="20" t="e">
        <f>cost!E919*cost!$E$3*cost!$E$2/cost!$P$1</f>
        <v>#VALUE!</v>
      </c>
      <c r="F919" s="13" t="e">
        <f>(cost!F919*cost!$F$3/cost!$P$1)/2</f>
        <v>#VALUE!</v>
      </c>
      <c r="G919" s="13" t="e">
        <f>cost!G919*cost!$G$3*cost!$G$2/cost!$P$1+(cost!F919*cost!$F$3/cost!$P$1)/2</f>
        <v>#VALUE!</v>
      </c>
      <c r="H919" s="13" t="e">
        <f>cost!H919*cost!$H$3*cost!$H$2/cost!$P$1</f>
        <v>#VALUE!</v>
      </c>
      <c r="I919" s="13" t="e">
        <f>cost!I919*cost!$I$3*cost!$I$2/cost!$P$1</f>
        <v>#VALUE!</v>
      </c>
      <c r="J919" s="13" t="e">
        <f>cost!J919*cost!$J$3*cost!$J$2/cost!$P$1</f>
        <v>#VALUE!</v>
      </c>
      <c r="K919" s="13" t="e">
        <f>cost!K919*cost!$K$3/cost!$P$1</f>
        <v>#VALUE!</v>
      </c>
      <c r="L919" s="13" t="e">
        <f>cost!L919*cost!$L$3*cost!$L$2/cost!$P$1</f>
        <v>#VALUE!</v>
      </c>
    </row>
    <row r="920" spans="1:12" ht="108" x14ac:dyDescent="0.2">
      <c r="A920" s="34" t="s">
        <v>5515</v>
      </c>
      <c r="B920" s="15" t="s">
        <v>939</v>
      </c>
      <c r="C920" s="15" t="s">
        <v>2981</v>
      </c>
      <c r="D920" s="19"/>
      <c r="E920" s="20" t="e">
        <f>cost!E920*cost!$E$3*cost!$E$2/cost!$P$1</f>
        <v>#VALUE!</v>
      </c>
      <c r="F920" s="13" t="e">
        <f>(cost!F920*cost!$F$3/cost!$P$1)/2</f>
        <v>#VALUE!</v>
      </c>
      <c r="G920" s="13" t="e">
        <f>cost!G920*cost!$G$3*cost!$G$2/cost!$P$1+(cost!F920*cost!$F$3/cost!$P$1)/2</f>
        <v>#VALUE!</v>
      </c>
      <c r="H920" s="13" t="e">
        <f>cost!H920*cost!$H$3*cost!$H$2/cost!$P$1</f>
        <v>#VALUE!</v>
      </c>
      <c r="I920" s="13" t="e">
        <f>cost!I920*cost!$I$3*cost!$I$2/cost!$P$1</f>
        <v>#VALUE!</v>
      </c>
      <c r="J920" s="13" t="e">
        <f>cost!J920*cost!$J$3*cost!$J$2/cost!$P$1</f>
        <v>#VALUE!</v>
      </c>
      <c r="K920" s="13" t="e">
        <f>cost!K920*cost!$K$3/cost!$P$1</f>
        <v>#VALUE!</v>
      </c>
      <c r="L920" s="13" t="e">
        <f>cost!L920*cost!$L$3*cost!$L$2/cost!$P$1</f>
        <v>#VALUE!</v>
      </c>
    </row>
    <row r="921" spans="1:12" ht="36" x14ac:dyDescent="0.2">
      <c r="A921" s="35" t="s">
        <v>5516</v>
      </c>
      <c r="B921" s="15" t="s">
        <v>940</v>
      </c>
      <c r="C921" s="15" t="s">
        <v>2982</v>
      </c>
      <c r="D921" s="19"/>
      <c r="E921" s="20" t="e">
        <f>cost!E921*cost!$E$3*cost!$E$2/cost!$P$1</f>
        <v>#VALUE!</v>
      </c>
      <c r="F921" s="13" t="e">
        <f>(cost!F921*cost!$F$3/cost!$P$1)/2</f>
        <v>#VALUE!</v>
      </c>
      <c r="G921" s="13" t="e">
        <f>cost!G921*cost!$G$3*cost!$G$2/cost!$P$1+(cost!F921*cost!$F$3/cost!$P$1)/2</f>
        <v>#VALUE!</v>
      </c>
      <c r="H921" s="13" t="e">
        <f>cost!H921*cost!$H$3*cost!$H$2/cost!$P$1</f>
        <v>#VALUE!</v>
      </c>
      <c r="I921" s="13" t="e">
        <f>cost!I921*cost!$I$3*cost!$I$2/cost!$P$1</f>
        <v>#VALUE!</v>
      </c>
      <c r="J921" s="13" t="e">
        <f>cost!J921*cost!$J$3*cost!$J$2/cost!$P$1</f>
        <v>#VALUE!</v>
      </c>
      <c r="K921" s="13" t="e">
        <f>cost!K921*cost!$K$3/cost!$P$1</f>
        <v>#VALUE!</v>
      </c>
      <c r="L921" s="13" t="e">
        <f>cost!L921*cost!$L$3*cost!$L$2/cost!$P$1</f>
        <v>#VALUE!</v>
      </c>
    </row>
    <row r="922" spans="1:12" ht="162" x14ac:dyDescent="0.2">
      <c r="A922" s="34" t="s">
        <v>5517</v>
      </c>
      <c r="B922" s="15" t="s">
        <v>941</v>
      </c>
      <c r="C922" s="15" t="s">
        <v>2983</v>
      </c>
      <c r="D922" s="19"/>
      <c r="E922" s="20" t="e">
        <f>cost!E922*cost!$E$3*cost!$E$2/cost!$P$1</f>
        <v>#VALUE!</v>
      </c>
      <c r="F922" s="13" t="e">
        <f>(cost!F922*cost!$F$3/cost!$P$1)/2</f>
        <v>#VALUE!</v>
      </c>
      <c r="G922" s="13" t="e">
        <f>cost!G922*cost!$G$3*cost!$G$2/cost!$P$1+(cost!F922*cost!$F$3/cost!$P$1)/2</f>
        <v>#VALUE!</v>
      </c>
      <c r="H922" s="13" t="e">
        <f>cost!H922*cost!$H$3*cost!$H$2/cost!$P$1</f>
        <v>#VALUE!</v>
      </c>
      <c r="I922" s="13" t="e">
        <f>cost!I922*cost!$I$3*cost!$I$2/cost!$P$1</f>
        <v>#VALUE!</v>
      </c>
      <c r="J922" s="13" t="e">
        <f>cost!J922*cost!$J$3*cost!$J$2/cost!$P$1</f>
        <v>#VALUE!</v>
      </c>
      <c r="K922" s="13" t="e">
        <f>cost!K922*cost!$K$3/cost!$P$1</f>
        <v>#VALUE!</v>
      </c>
      <c r="L922" s="13" t="e">
        <f>cost!L922*cost!$L$3*cost!$L$2/cost!$P$1</f>
        <v>#VALUE!</v>
      </c>
    </row>
    <row r="923" spans="1:12" ht="18" x14ac:dyDescent="0.2">
      <c r="A923" s="34" t="s">
        <v>5518</v>
      </c>
      <c r="B923" s="15" t="s">
        <v>942</v>
      </c>
      <c r="C923" s="15" t="s">
        <v>2984</v>
      </c>
      <c r="D923" s="19"/>
      <c r="E923" s="20" t="e">
        <f>cost!E923*cost!$E$3*cost!$E$2/cost!$P$1</f>
        <v>#VALUE!</v>
      </c>
      <c r="F923" s="13" t="e">
        <f>(cost!F923*cost!$F$3/cost!$P$1)/2</f>
        <v>#VALUE!</v>
      </c>
      <c r="G923" s="13" t="e">
        <f>cost!G923*cost!$G$3*cost!$G$2/cost!$P$1+(cost!F923*cost!$F$3/cost!$P$1)/2</f>
        <v>#VALUE!</v>
      </c>
      <c r="H923" s="13" t="e">
        <f>cost!H923*cost!$H$3*cost!$H$2/cost!$P$1</f>
        <v>#VALUE!</v>
      </c>
      <c r="I923" s="13" t="e">
        <f>cost!I923*cost!$I$3*cost!$I$2/cost!$P$1</f>
        <v>#VALUE!</v>
      </c>
      <c r="J923" s="13" t="e">
        <f>cost!J923*cost!$J$3*cost!$J$2/cost!$P$1</f>
        <v>#VALUE!</v>
      </c>
      <c r="K923" s="13" t="e">
        <f>cost!K923*cost!$K$3/cost!$P$1</f>
        <v>#VALUE!</v>
      </c>
      <c r="L923" s="13" t="e">
        <f>cost!L923*cost!$L$3*cost!$L$2/cost!$P$1</f>
        <v>#VALUE!</v>
      </c>
    </row>
    <row r="924" spans="1:12" ht="144" x14ac:dyDescent="0.2">
      <c r="A924" s="34" t="s">
        <v>5519</v>
      </c>
      <c r="B924" s="15" t="s">
        <v>943</v>
      </c>
      <c r="C924" s="15" t="s">
        <v>2985</v>
      </c>
      <c r="D924" s="19"/>
      <c r="E924" s="20" t="e">
        <f>cost!E924*cost!$E$3*cost!$E$2/cost!$P$1</f>
        <v>#VALUE!</v>
      </c>
      <c r="F924" s="13" t="e">
        <f>(cost!F924*cost!$F$3/cost!$P$1)/2</f>
        <v>#VALUE!</v>
      </c>
      <c r="G924" s="13" t="e">
        <f>cost!G924*cost!$G$3*cost!$G$2/cost!$P$1+(cost!F924*cost!$F$3/cost!$P$1)/2</f>
        <v>#VALUE!</v>
      </c>
      <c r="H924" s="13" t="e">
        <f>cost!H924*cost!$H$3*cost!$H$2/cost!$P$1</f>
        <v>#VALUE!</v>
      </c>
      <c r="I924" s="13" t="e">
        <f>cost!I924*cost!$I$3*cost!$I$2/cost!$P$1</f>
        <v>#VALUE!</v>
      </c>
      <c r="J924" s="13" t="e">
        <f>cost!J924*cost!$J$3*cost!$J$2/cost!$P$1</f>
        <v>#VALUE!</v>
      </c>
      <c r="K924" s="13" t="e">
        <f>cost!K924*cost!$K$3/cost!$P$1</f>
        <v>#VALUE!</v>
      </c>
      <c r="L924" s="13" t="e">
        <f>cost!L924*cost!$L$3*cost!$L$2/cost!$P$1</f>
        <v>#VALUE!</v>
      </c>
    </row>
    <row r="925" spans="1:12" ht="18" x14ac:dyDescent="0.2">
      <c r="A925" s="34" t="s">
        <v>5520</v>
      </c>
      <c r="B925" s="15" t="s">
        <v>223</v>
      </c>
      <c r="C925" s="15" t="s">
        <v>223</v>
      </c>
      <c r="D925" s="19"/>
      <c r="E925" s="20" t="e">
        <f>cost!E925*cost!$E$3*cost!$E$2/cost!$P$1</f>
        <v>#VALUE!</v>
      </c>
      <c r="F925" s="13" t="e">
        <f>(cost!F925*cost!$F$3/cost!$P$1)/2</f>
        <v>#VALUE!</v>
      </c>
      <c r="G925" s="13" t="e">
        <f>cost!G925*cost!$G$3*cost!$G$2/cost!$P$1+(cost!F925*cost!$F$3/cost!$P$1)/2</f>
        <v>#VALUE!</v>
      </c>
      <c r="H925" s="13" t="e">
        <f>cost!H925*cost!$H$3*cost!$H$2/cost!$P$1</f>
        <v>#VALUE!</v>
      </c>
      <c r="I925" s="13" t="e">
        <f>cost!I925*cost!$I$3*cost!$I$2/cost!$P$1</f>
        <v>#VALUE!</v>
      </c>
      <c r="J925" s="13" t="e">
        <f>cost!J925*cost!$J$3*cost!$J$2/cost!$P$1</f>
        <v>#VALUE!</v>
      </c>
      <c r="K925" s="13" t="e">
        <f>cost!K925*cost!$K$3/cost!$P$1</f>
        <v>#VALUE!</v>
      </c>
      <c r="L925" s="13" t="e">
        <f>cost!L925*cost!$L$3*cost!$L$2/cost!$P$1</f>
        <v>#VALUE!</v>
      </c>
    </row>
    <row r="926" spans="1:12" ht="36" x14ac:dyDescent="0.2">
      <c r="A926" s="34" t="s">
        <v>5521</v>
      </c>
      <c r="B926" s="15" t="s">
        <v>944</v>
      </c>
      <c r="C926" s="15" t="s">
        <v>2986</v>
      </c>
      <c r="D926" s="19"/>
      <c r="E926" s="20" t="e">
        <f>cost!E926*cost!$E$3*cost!$E$2/cost!$P$1</f>
        <v>#VALUE!</v>
      </c>
      <c r="F926" s="13" t="e">
        <f>(cost!F926*cost!$F$3/cost!$P$1)/2</f>
        <v>#VALUE!</v>
      </c>
      <c r="G926" s="13" t="e">
        <f>cost!G926*cost!$G$3*cost!$G$2/cost!$P$1+(cost!F926*cost!$F$3/cost!$P$1)/2</f>
        <v>#VALUE!</v>
      </c>
      <c r="H926" s="13" t="e">
        <f>cost!H926*cost!$H$3*cost!$H$2/cost!$P$1</f>
        <v>#VALUE!</v>
      </c>
      <c r="I926" s="13" t="e">
        <f>cost!I926*cost!$I$3*cost!$I$2/cost!$P$1</f>
        <v>#VALUE!</v>
      </c>
      <c r="J926" s="13" t="e">
        <f>cost!J926*cost!$J$3*cost!$J$2/cost!$P$1</f>
        <v>#VALUE!</v>
      </c>
      <c r="K926" s="13" t="e">
        <f>cost!K926*cost!$K$3/cost!$P$1</f>
        <v>#VALUE!</v>
      </c>
      <c r="L926" s="13" t="e">
        <f>cost!L926*cost!$L$3*cost!$L$2/cost!$P$1</f>
        <v>#VALUE!</v>
      </c>
    </row>
    <row r="927" spans="1:12" ht="90" x14ac:dyDescent="0.2">
      <c r="A927" s="34" t="s">
        <v>5522</v>
      </c>
      <c r="B927" s="15" t="s">
        <v>945</v>
      </c>
      <c r="C927" s="15" t="s">
        <v>2987</v>
      </c>
      <c r="D927" s="19"/>
      <c r="E927" s="20" t="e">
        <f>cost!E927*cost!$E$3*cost!$E$2/cost!$P$1</f>
        <v>#VALUE!</v>
      </c>
      <c r="F927" s="13" t="e">
        <f>(cost!F927*cost!$F$3/cost!$P$1)/2</f>
        <v>#VALUE!</v>
      </c>
      <c r="G927" s="13" t="e">
        <f>cost!G927*cost!$G$3*cost!$G$2/cost!$P$1+(cost!F927*cost!$F$3/cost!$P$1)/2</f>
        <v>#VALUE!</v>
      </c>
      <c r="H927" s="13" t="e">
        <f>cost!H927*cost!$H$3*cost!$H$2/cost!$P$1</f>
        <v>#VALUE!</v>
      </c>
      <c r="I927" s="13" t="e">
        <f>cost!I927*cost!$I$3*cost!$I$2/cost!$P$1</f>
        <v>#VALUE!</v>
      </c>
      <c r="J927" s="13" t="e">
        <f>cost!J927*cost!$J$3*cost!$J$2/cost!$P$1</f>
        <v>#VALUE!</v>
      </c>
      <c r="K927" s="13" t="e">
        <f>cost!K927*cost!$K$3/cost!$P$1</f>
        <v>#VALUE!</v>
      </c>
      <c r="L927" s="13" t="e">
        <f>cost!L927*cost!$L$3*cost!$L$2/cost!$P$1</f>
        <v>#VALUE!</v>
      </c>
    </row>
    <row r="928" spans="1:12" ht="90" x14ac:dyDescent="0.2">
      <c r="A928" s="34" t="s">
        <v>5523</v>
      </c>
      <c r="B928" s="15" t="s">
        <v>946</v>
      </c>
      <c r="C928" s="15" t="s">
        <v>2988</v>
      </c>
      <c r="D928" s="19"/>
      <c r="E928" s="20" t="e">
        <f>cost!E928*cost!$E$3*cost!$E$2/cost!$P$1</f>
        <v>#VALUE!</v>
      </c>
      <c r="F928" s="13" t="e">
        <f>(cost!F928*cost!$F$3/cost!$P$1)/2</f>
        <v>#VALUE!</v>
      </c>
      <c r="G928" s="13" t="e">
        <f>cost!G928*cost!$G$3*cost!$G$2/cost!$P$1+(cost!F928*cost!$F$3/cost!$P$1)/2</f>
        <v>#VALUE!</v>
      </c>
      <c r="H928" s="13" t="e">
        <f>cost!H928*cost!$H$3*cost!$H$2/cost!$P$1</f>
        <v>#VALUE!</v>
      </c>
      <c r="I928" s="13" t="e">
        <f>cost!I928*cost!$I$3*cost!$I$2/cost!$P$1</f>
        <v>#VALUE!</v>
      </c>
      <c r="J928" s="13" t="e">
        <f>cost!J928*cost!$J$3*cost!$J$2/cost!$P$1</f>
        <v>#VALUE!</v>
      </c>
      <c r="K928" s="13" t="e">
        <f>cost!K928*cost!$K$3/cost!$P$1</f>
        <v>#VALUE!</v>
      </c>
      <c r="L928" s="13" t="e">
        <f>cost!L928*cost!$L$3*cost!$L$2/cost!$P$1</f>
        <v>#VALUE!</v>
      </c>
    </row>
    <row r="929" spans="1:12" ht="36" x14ac:dyDescent="0.2">
      <c r="A929" s="35" t="s">
        <v>5524</v>
      </c>
      <c r="B929" s="15" t="s">
        <v>947</v>
      </c>
      <c r="C929" s="15">
        <v>0</v>
      </c>
      <c r="D929" s="19"/>
      <c r="E929" s="20" t="e">
        <f>cost!E929*cost!$E$3*cost!$E$2/cost!$P$1</f>
        <v>#VALUE!</v>
      </c>
      <c r="F929" s="13" t="e">
        <f>(cost!F929*cost!$F$3/cost!$P$1)/2</f>
        <v>#VALUE!</v>
      </c>
      <c r="G929" s="13" t="e">
        <f>cost!G929*cost!$G$3*cost!$G$2/cost!$P$1+(cost!F929*cost!$F$3/cost!$P$1)/2</f>
        <v>#VALUE!</v>
      </c>
      <c r="H929" s="13" t="e">
        <f>cost!H929*cost!$H$3*cost!$H$2/cost!$P$1</f>
        <v>#VALUE!</v>
      </c>
      <c r="I929" s="13" t="e">
        <f>cost!I929*cost!$I$3*cost!$I$2/cost!$P$1</f>
        <v>#VALUE!</v>
      </c>
      <c r="J929" s="13" t="e">
        <f>cost!J929*cost!$J$3*cost!$J$2/cost!$P$1</f>
        <v>#VALUE!</v>
      </c>
      <c r="K929" s="13" t="e">
        <f>cost!K929*cost!$K$3/cost!$P$1</f>
        <v>#VALUE!</v>
      </c>
      <c r="L929" s="13" t="e">
        <f>cost!L929*cost!$L$3*cost!$L$2/cost!$P$1</f>
        <v>#VALUE!</v>
      </c>
    </row>
    <row r="930" spans="1:12" ht="36" x14ac:dyDescent="0.2">
      <c r="A930" s="35" t="s">
        <v>5525</v>
      </c>
      <c r="B930" s="15" t="s">
        <v>948</v>
      </c>
      <c r="C930" s="15" t="s">
        <v>2989</v>
      </c>
      <c r="D930" s="19"/>
      <c r="E930" s="20" t="e">
        <f>cost!E930*cost!$E$3*cost!$E$2/cost!$P$1</f>
        <v>#VALUE!</v>
      </c>
      <c r="F930" s="13" t="e">
        <f>(cost!F930*cost!$F$3/cost!$P$1)/2</f>
        <v>#VALUE!</v>
      </c>
      <c r="G930" s="13" t="e">
        <f>cost!G930*cost!$G$3*cost!$G$2/cost!$P$1+(cost!F930*cost!$F$3/cost!$P$1)/2</f>
        <v>#VALUE!</v>
      </c>
      <c r="H930" s="13" t="e">
        <f>cost!H930*cost!$H$3*cost!$H$2/cost!$P$1</f>
        <v>#VALUE!</v>
      </c>
      <c r="I930" s="13" t="e">
        <f>cost!I930*cost!$I$3*cost!$I$2/cost!$P$1</f>
        <v>#VALUE!</v>
      </c>
      <c r="J930" s="13" t="e">
        <f>cost!J930*cost!$J$3*cost!$J$2/cost!$P$1</f>
        <v>#VALUE!</v>
      </c>
      <c r="K930" s="13" t="e">
        <f>cost!K930*cost!$K$3/cost!$P$1</f>
        <v>#VALUE!</v>
      </c>
      <c r="L930" s="13" t="e">
        <f>cost!L930*cost!$L$3*cost!$L$2/cost!$P$1</f>
        <v>#VALUE!</v>
      </c>
    </row>
    <row r="931" spans="1:12" ht="90" x14ac:dyDescent="0.2">
      <c r="A931" s="34" t="s">
        <v>5526</v>
      </c>
      <c r="B931" s="15" t="s">
        <v>949</v>
      </c>
      <c r="C931" s="15" t="s">
        <v>2990</v>
      </c>
      <c r="D931" s="19"/>
      <c r="E931" s="20" t="e">
        <f>cost!E931*cost!$E$3*cost!$E$2/cost!$P$1</f>
        <v>#VALUE!</v>
      </c>
      <c r="F931" s="13" t="e">
        <f>(cost!F931*cost!$F$3/cost!$P$1)/2</f>
        <v>#VALUE!</v>
      </c>
      <c r="G931" s="13" t="e">
        <f>cost!G931*cost!$G$3*cost!$G$2/cost!$P$1+(cost!F931*cost!$F$3/cost!$P$1)/2</f>
        <v>#VALUE!</v>
      </c>
      <c r="H931" s="13" t="e">
        <f>cost!H931*cost!$H$3*cost!$H$2/cost!$P$1</f>
        <v>#VALUE!</v>
      </c>
      <c r="I931" s="13" t="e">
        <f>cost!I931*cost!$I$3*cost!$I$2/cost!$P$1</f>
        <v>#VALUE!</v>
      </c>
      <c r="J931" s="13" t="e">
        <f>cost!J931*cost!$J$3*cost!$J$2/cost!$P$1</f>
        <v>#VALUE!</v>
      </c>
      <c r="K931" s="13" t="e">
        <f>cost!K931*cost!$K$3/cost!$P$1</f>
        <v>#VALUE!</v>
      </c>
      <c r="L931" s="13" t="e">
        <f>cost!L931*cost!$L$3*cost!$L$2/cost!$P$1</f>
        <v>#VALUE!</v>
      </c>
    </row>
    <row r="932" spans="1:12" ht="90" x14ac:dyDescent="0.2">
      <c r="A932" s="35" t="s">
        <v>5527</v>
      </c>
      <c r="B932" s="15" t="s">
        <v>950</v>
      </c>
      <c r="C932" s="15" t="s">
        <v>2991</v>
      </c>
      <c r="D932" s="19"/>
      <c r="E932" s="20" t="e">
        <f>cost!E932*cost!$E$3*cost!$E$2/cost!$P$1</f>
        <v>#VALUE!</v>
      </c>
      <c r="F932" s="13" t="e">
        <f>(cost!F932*cost!$F$3/cost!$P$1)/2</f>
        <v>#VALUE!</v>
      </c>
      <c r="G932" s="13" t="e">
        <f>cost!G932*cost!$G$3*cost!$G$2/cost!$P$1+(cost!F932*cost!$F$3/cost!$P$1)/2</f>
        <v>#VALUE!</v>
      </c>
      <c r="H932" s="13" t="e">
        <f>cost!H932*cost!$H$3*cost!$H$2/cost!$P$1</f>
        <v>#VALUE!</v>
      </c>
      <c r="I932" s="13" t="e">
        <f>cost!I932*cost!$I$3*cost!$I$2/cost!$P$1</f>
        <v>#VALUE!</v>
      </c>
      <c r="J932" s="13" t="e">
        <f>cost!J932*cost!$J$3*cost!$J$2/cost!$P$1</f>
        <v>#VALUE!</v>
      </c>
      <c r="K932" s="13" t="e">
        <f>cost!K932*cost!$K$3/cost!$P$1</f>
        <v>#VALUE!</v>
      </c>
      <c r="L932" s="13" t="e">
        <f>cost!L932*cost!$L$3*cost!$L$2/cost!$P$1</f>
        <v>#VALUE!</v>
      </c>
    </row>
    <row r="933" spans="1:12" ht="180" x14ac:dyDescent="0.2">
      <c r="A933" s="34" t="s">
        <v>5528</v>
      </c>
      <c r="B933" s="15" t="s">
        <v>951</v>
      </c>
      <c r="C933" s="15" t="s">
        <v>2992</v>
      </c>
      <c r="D933" s="19"/>
      <c r="E933" s="20" t="e">
        <f>cost!E933*cost!$E$3*cost!$E$2/cost!$P$1</f>
        <v>#VALUE!</v>
      </c>
      <c r="F933" s="13" t="e">
        <f>(cost!F933*cost!$F$3/cost!$P$1)/2</f>
        <v>#VALUE!</v>
      </c>
      <c r="G933" s="13" t="e">
        <f>cost!G933*cost!$G$3*cost!$G$2/cost!$P$1+(cost!F933*cost!$F$3/cost!$P$1)/2</f>
        <v>#VALUE!</v>
      </c>
      <c r="H933" s="13" t="e">
        <f>cost!H933*cost!$H$3*cost!$H$2/cost!$P$1</f>
        <v>#VALUE!</v>
      </c>
      <c r="I933" s="13" t="e">
        <f>cost!I933*cost!$I$3*cost!$I$2/cost!$P$1</f>
        <v>#VALUE!</v>
      </c>
      <c r="J933" s="13" t="e">
        <f>cost!J933*cost!$J$3*cost!$J$2/cost!$P$1</f>
        <v>#VALUE!</v>
      </c>
      <c r="K933" s="13" t="e">
        <f>cost!K933*cost!$K$3/cost!$P$1</f>
        <v>#VALUE!</v>
      </c>
      <c r="L933" s="13" t="e">
        <f>cost!L933*cost!$L$3*cost!$L$2/cost!$P$1</f>
        <v>#VALUE!</v>
      </c>
    </row>
    <row r="934" spans="1:12" ht="18" x14ac:dyDescent="0.2">
      <c r="A934" s="34" t="s">
        <v>5529</v>
      </c>
      <c r="B934" s="15" t="s">
        <v>223</v>
      </c>
      <c r="C934" s="15" t="s">
        <v>223</v>
      </c>
      <c r="D934" s="19"/>
      <c r="E934" s="20" t="e">
        <f>cost!E934*cost!$E$3*cost!$E$2/cost!$P$1</f>
        <v>#VALUE!</v>
      </c>
      <c r="F934" s="13" t="e">
        <f>(cost!F934*cost!$F$3/cost!$P$1)/2</f>
        <v>#VALUE!</v>
      </c>
      <c r="G934" s="13" t="e">
        <f>cost!G934*cost!$G$3*cost!$G$2/cost!$P$1+(cost!F934*cost!$F$3/cost!$P$1)/2</f>
        <v>#VALUE!</v>
      </c>
      <c r="H934" s="13" t="e">
        <f>cost!H934*cost!$H$3*cost!$H$2/cost!$P$1</f>
        <v>#VALUE!</v>
      </c>
      <c r="I934" s="13" t="e">
        <f>cost!I934*cost!$I$3*cost!$I$2/cost!$P$1</f>
        <v>#VALUE!</v>
      </c>
      <c r="J934" s="13" t="e">
        <f>cost!J934*cost!$J$3*cost!$J$2/cost!$P$1</f>
        <v>#VALUE!</v>
      </c>
      <c r="K934" s="13" t="e">
        <f>cost!K934*cost!$K$3/cost!$P$1</f>
        <v>#VALUE!</v>
      </c>
      <c r="L934" s="13" t="e">
        <f>cost!L934*cost!$L$3*cost!$L$2/cost!$P$1</f>
        <v>#VALUE!</v>
      </c>
    </row>
    <row r="935" spans="1:12" ht="108" x14ac:dyDescent="0.2">
      <c r="A935" s="34" t="s">
        <v>5530</v>
      </c>
      <c r="B935" s="15" t="s">
        <v>952</v>
      </c>
      <c r="C935" s="15" t="s">
        <v>2993</v>
      </c>
      <c r="D935" s="19"/>
      <c r="E935" s="20" t="e">
        <f>cost!E935*cost!$E$3*cost!$E$2/cost!$P$1</f>
        <v>#VALUE!</v>
      </c>
      <c r="F935" s="13" t="e">
        <f>(cost!F935*cost!$F$3/cost!$P$1)/2</f>
        <v>#VALUE!</v>
      </c>
      <c r="G935" s="13" t="e">
        <f>cost!G935*cost!$G$3*cost!$G$2/cost!$P$1+(cost!F935*cost!$F$3/cost!$P$1)/2</f>
        <v>#VALUE!</v>
      </c>
      <c r="H935" s="13" t="e">
        <f>cost!H935*cost!$H$3*cost!$H$2/cost!$P$1</f>
        <v>#VALUE!</v>
      </c>
      <c r="I935" s="13" t="e">
        <f>cost!I935*cost!$I$3*cost!$I$2/cost!$P$1</f>
        <v>#VALUE!</v>
      </c>
      <c r="J935" s="13" t="e">
        <f>cost!J935*cost!$J$3*cost!$J$2/cost!$P$1</f>
        <v>#VALUE!</v>
      </c>
      <c r="K935" s="13" t="e">
        <f>cost!K935*cost!$K$3/cost!$P$1</f>
        <v>#VALUE!</v>
      </c>
      <c r="L935" s="13" t="e">
        <f>cost!L935*cost!$L$3*cost!$L$2/cost!$P$1</f>
        <v>#VALUE!</v>
      </c>
    </row>
    <row r="936" spans="1:12" ht="54" x14ac:dyDescent="0.2">
      <c r="A936" s="34" t="s">
        <v>5531</v>
      </c>
      <c r="B936" s="15" t="s">
        <v>953</v>
      </c>
      <c r="C936" s="15" t="s">
        <v>2994</v>
      </c>
      <c r="D936" s="19"/>
      <c r="E936" s="20" t="e">
        <f>cost!E936*cost!$E$3*cost!$E$2/cost!$P$1</f>
        <v>#VALUE!</v>
      </c>
      <c r="F936" s="13" t="e">
        <f>(cost!F936*cost!$F$3/cost!$P$1)/2</f>
        <v>#VALUE!</v>
      </c>
      <c r="G936" s="13" t="e">
        <f>cost!G936*cost!$G$3*cost!$G$2/cost!$P$1+(cost!F936*cost!$F$3/cost!$P$1)/2</f>
        <v>#VALUE!</v>
      </c>
      <c r="H936" s="13" t="e">
        <f>cost!H936*cost!$H$3*cost!$H$2/cost!$P$1</f>
        <v>#VALUE!</v>
      </c>
      <c r="I936" s="13" t="e">
        <f>cost!I936*cost!$I$3*cost!$I$2/cost!$P$1</f>
        <v>#VALUE!</v>
      </c>
      <c r="J936" s="13" t="e">
        <f>cost!J936*cost!$J$3*cost!$J$2/cost!$P$1</f>
        <v>#VALUE!</v>
      </c>
      <c r="K936" s="13" t="e">
        <f>cost!K936*cost!$K$3/cost!$P$1</f>
        <v>#VALUE!</v>
      </c>
      <c r="L936" s="13" t="e">
        <f>cost!L936*cost!$L$3*cost!$L$2/cost!$P$1</f>
        <v>#VALUE!</v>
      </c>
    </row>
    <row r="937" spans="1:12" ht="108" x14ac:dyDescent="0.2">
      <c r="A937" s="34" t="s">
        <v>5532</v>
      </c>
      <c r="B937" s="15" t="s">
        <v>954</v>
      </c>
      <c r="C937" s="15" t="s">
        <v>2995</v>
      </c>
      <c r="D937" s="19"/>
      <c r="E937" s="20" t="e">
        <f>cost!E937*cost!$E$3*cost!$E$2/cost!$P$1</f>
        <v>#VALUE!</v>
      </c>
      <c r="F937" s="13" t="e">
        <f>(cost!F937*cost!$F$3/cost!$P$1)/2</f>
        <v>#VALUE!</v>
      </c>
      <c r="G937" s="13" t="e">
        <f>cost!G937*cost!$G$3*cost!$G$2/cost!$P$1+(cost!F937*cost!$F$3/cost!$P$1)/2</f>
        <v>#VALUE!</v>
      </c>
      <c r="H937" s="13" t="e">
        <f>cost!H937*cost!$H$3*cost!$H$2/cost!$P$1</f>
        <v>#VALUE!</v>
      </c>
      <c r="I937" s="13" t="e">
        <f>cost!I937*cost!$I$3*cost!$I$2/cost!$P$1</f>
        <v>#VALUE!</v>
      </c>
      <c r="J937" s="13" t="e">
        <f>cost!J937*cost!$J$3*cost!$J$2/cost!$P$1</f>
        <v>#VALUE!</v>
      </c>
      <c r="K937" s="13" t="e">
        <f>cost!K937*cost!$K$3/cost!$P$1</f>
        <v>#VALUE!</v>
      </c>
      <c r="L937" s="13" t="e">
        <f>cost!L937*cost!$L$3*cost!$L$2/cost!$P$1</f>
        <v>#VALUE!</v>
      </c>
    </row>
    <row r="938" spans="1:12" ht="108" x14ac:dyDescent="0.2">
      <c r="A938" s="34" t="s">
        <v>5533</v>
      </c>
      <c r="B938" s="15" t="s">
        <v>955</v>
      </c>
      <c r="C938" s="15" t="s">
        <v>2996</v>
      </c>
      <c r="D938" s="19"/>
      <c r="E938" s="20" t="e">
        <f>cost!E938*cost!$E$3*cost!$E$2/cost!$P$1</f>
        <v>#VALUE!</v>
      </c>
      <c r="F938" s="13" t="e">
        <f>(cost!F938*cost!$F$3/cost!$P$1)/2</f>
        <v>#VALUE!</v>
      </c>
      <c r="G938" s="13" t="e">
        <f>cost!G938*cost!$G$3*cost!$G$2/cost!$P$1+(cost!F938*cost!$F$3/cost!$P$1)/2</f>
        <v>#VALUE!</v>
      </c>
      <c r="H938" s="13" t="e">
        <f>cost!H938*cost!$H$3*cost!$H$2/cost!$P$1</f>
        <v>#VALUE!</v>
      </c>
      <c r="I938" s="13" t="e">
        <f>cost!I938*cost!$I$3*cost!$I$2/cost!$P$1</f>
        <v>#VALUE!</v>
      </c>
      <c r="J938" s="13" t="e">
        <f>cost!J938*cost!$J$3*cost!$J$2/cost!$P$1</f>
        <v>#VALUE!</v>
      </c>
      <c r="K938" s="13" t="e">
        <f>cost!K938*cost!$K$3/cost!$P$1</f>
        <v>#VALUE!</v>
      </c>
      <c r="L938" s="13" t="e">
        <f>cost!L938*cost!$L$3*cost!$L$2/cost!$P$1</f>
        <v>#VALUE!</v>
      </c>
    </row>
    <row r="939" spans="1:12" ht="36" x14ac:dyDescent="0.2">
      <c r="A939" s="35" t="s">
        <v>5534</v>
      </c>
      <c r="B939" s="15" t="s">
        <v>956</v>
      </c>
      <c r="C939" s="15">
        <v>0</v>
      </c>
      <c r="D939" s="19"/>
      <c r="E939" s="20" t="e">
        <f>cost!E939*cost!$E$3*cost!$E$2/cost!$P$1</f>
        <v>#VALUE!</v>
      </c>
      <c r="F939" s="13" t="e">
        <f>(cost!F939*cost!$F$3/cost!$P$1)/2</f>
        <v>#VALUE!</v>
      </c>
      <c r="G939" s="13" t="e">
        <f>cost!G939*cost!$G$3*cost!$G$2/cost!$P$1+(cost!F939*cost!$F$3/cost!$P$1)/2</f>
        <v>#VALUE!</v>
      </c>
      <c r="H939" s="13" t="e">
        <f>cost!H939*cost!$H$3*cost!$H$2/cost!$P$1</f>
        <v>#VALUE!</v>
      </c>
      <c r="I939" s="13" t="e">
        <f>cost!I939*cost!$I$3*cost!$I$2/cost!$P$1</f>
        <v>#VALUE!</v>
      </c>
      <c r="J939" s="13" t="e">
        <f>cost!J939*cost!$J$3*cost!$J$2/cost!$P$1</f>
        <v>#VALUE!</v>
      </c>
      <c r="K939" s="13" t="e">
        <f>cost!K939*cost!$K$3/cost!$P$1</f>
        <v>#VALUE!</v>
      </c>
      <c r="L939" s="13" t="e">
        <f>cost!L939*cost!$L$3*cost!$L$2/cost!$P$1</f>
        <v>#VALUE!</v>
      </c>
    </row>
    <row r="940" spans="1:12" ht="180" x14ac:dyDescent="0.2">
      <c r="A940" s="35" t="s">
        <v>5535</v>
      </c>
      <c r="B940" s="15" t="s">
        <v>957</v>
      </c>
      <c r="C940" s="15" t="s">
        <v>2997</v>
      </c>
      <c r="D940" s="19"/>
      <c r="E940" s="20" t="e">
        <f>cost!E940*cost!$E$3*cost!$E$2/cost!$P$1</f>
        <v>#VALUE!</v>
      </c>
      <c r="F940" s="13" t="e">
        <f>(cost!F940*cost!$F$3/cost!$P$1)/2</f>
        <v>#VALUE!</v>
      </c>
      <c r="G940" s="13" t="e">
        <f>cost!G940*cost!$G$3*cost!$G$2/cost!$P$1+(cost!F940*cost!$F$3/cost!$P$1)/2</f>
        <v>#VALUE!</v>
      </c>
      <c r="H940" s="13" t="e">
        <f>cost!H940*cost!$H$3*cost!$H$2/cost!$P$1</f>
        <v>#VALUE!</v>
      </c>
      <c r="I940" s="13" t="e">
        <f>cost!I940*cost!$I$3*cost!$I$2/cost!$P$1</f>
        <v>#VALUE!</v>
      </c>
      <c r="J940" s="13" t="e">
        <f>cost!J940*cost!$J$3*cost!$J$2/cost!$P$1</f>
        <v>#VALUE!</v>
      </c>
      <c r="K940" s="13" t="e">
        <f>cost!K940*cost!$K$3/cost!$P$1</f>
        <v>#VALUE!</v>
      </c>
      <c r="L940" s="13" t="e">
        <f>cost!L940*cost!$L$3*cost!$L$2/cost!$P$1</f>
        <v>#VALUE!</v>
      </c>
    </row>
    <row r="941" spans="1:12" ht="180" x14ac:dyDescent="0.2">
      <c r="A941" s="34" t="s">
        <v>5536</v>
      </c>
      <c r="B941" s="15" t="s">
        <v>958</v>
      </c>
      <c r="C941" s="15" t="s">
        <v>2998</v>
      </c>
      <c r="D941" s="19"/>
      <c r="E941" s="20" t="e">
        <f>cost!E941*cost!$E$3*cost!$E$2/cost!$P$1</f>
        <v>#VALUE!</v>
      </c>
      <c r="F941" s="13" t="e">
        <f>(cost!F941*cost!$F$3/cost!$P$1)/2</f>
        <v>#VALUE!</v>
      </c>
      <c r="G941" s="13" t="e">
        <f>cost!G941*cost!$G$3*cost!$G$2/cost!$P$1+(cost!F941*cost!$F$3/cost!$P$1)/2</f>
        <v>#VALUE!</v>
      </c>
      <c r="H941" s="13" t="e">
        <f>cost!H941*cost!$H$3*cost!$H$2/cost!$P$1</f>
        <v>#VALUE!</v>
      </c>
      <c r="I941" s="13" t="e">
        <f>cost!I941*cost!$I$3*cost!$I$2/cost!$P$1</f>
        <v>#VALUE!</v>
      </c>
      <c r="J941" s="13" t="e">
        <f>cost!J941*cost!$J$3*cost!$J$2/cost!$P$1</f>
        <v>#VALUE!</v>
      </c>
      <c r="K941" s="13" t="e">
        <f>cost!K941*cost!$K$3/cost!$P$1</f>
        <v>#VALUE!</v>
      </c>
      <c r="L941" s="13" t="e">
        <f>cost!L941*cost!$L$3*cost!$L$2/cost!$P$1</f>
        <v>#VALUE!</v>
      </c>
    </row>
    <row r="942" spans="1:12" ht="409.5" x14ac:dyDescent="0.2">
      <c r="A942" s="34" t="s">
        <v>5537</v>
      </c>
      <c r="B942" s="15" t="s">
        <v>959</v>
      </c>
      <c r="C942" s="15" t="s">
        <v>2999</v>
      </c>
      <c r="D942" s="19"/>
      <c r="E942" s="20">
        <f>cost!E942*cost!$E$3*cost!$E$2/cost!$P$1</f>
        <v>0</v>
      </c>
      <c r="F942" s="13">
        <f>(cost!F942*cost!$F$3/cost!$P$1)/2</f>
        <v>0</v>
      </c>
      <c r="G942" s="13">
        <f>cost!G942*cost!$G$3*cost!$G$2/cost!$P$1+(cost!F942*cost!$F$3/cost!$P$1)/2</f>
        <v>0</v>
      </c>
      <c r="H942" s="13">
        <f>cost!H942*cost!$H$3*cost!$H$2/cost!$P$1</f>
        <v>0</v>
      </c>
      <c r="I942" s="13">
        <f>cost!I942*cost!$I$3*cost!$I$2/cost!$P$1</f>
        <v>0</v>
      </c>
      <c r="J942" s="13">
        <f>cost!J942*cost!$J$3*cost!$J$2/cost!$P$1</f>
        <v>40.949999999999996</v>
      </c>
      <c r="K942" s="13">
        <f>cost!K942*cost!$K$3/cost!$P$1</f>
        <v>72.995999999999995</v>
      </c>
      <c r="L942" s="13">
        <f>cost!L942*cost!$L$3*cost!$L$2/cost!$P$1</f>
        <v>78.75</v>
      </c>
    </row>
    <row r="943" spans="1:12" ht="409.5" x14ac:dyDescent="0.2">
      <c r="A943" s="34" t="s">
        <v>5538</v>
      </c>
      <c r="B943" s="15" t="s">
        <v>960</v>
      </c>
      <c r="C943" s="15" t="s">
        <v>3000</v>
      </c>
      <c r="D943" s="19"/>
      <c r="E943" s="20" t="e">
        <f>cost!E943*cost!$E$3*cost!$E$2/cost!$P$1</f>
        <v>#VALUE!</v>
      </c>
      <c r="F943" s="13" t="e">
        <f>(cost!F943*cost!$F$3/cost!$P$1)/2</f>
        <v>#VALUE!</v>
      </c>
      <c r="G943" s="13" t="e">
        <f>cost!G943*cost!$G$3*cost!$G$2/cost!$P$1+(cost!F943*cost!$F$3/cost!$P$1)/2</f>
        <v>#VALUE!</v>
      </c>
      <c r="H943" s="13" t="e">
        <f>cost!H943*cost!$H$3*cost!$H$2/cost!$P$1</f>
        <v>#VALUE!</v>
      </c>
      <c r="I943" s="13" t="e">
        <f>cost!I943*cost!$I$3*cost!$I$2/cost!$P$1</f>
        <v>#VALUE!</v>
      </c>
      <c r="J943" s="13" t="e">
        <f>cost!J943*cost!$J$3*cost!$J$2/cost!$P$1</f>
        <v>#VALUE!</v>
      </c>
      <c r="K943" s="13" t="e">
        <f>cost!K943*cost!$K$3/cost!$P$1</f>
        <v>#VALUE!</v>
      </c>
      <c r="L943" s="13" t="e">
        <f>cost!L943*cost!$L$3*cost!$L$2/cost!$P$1</f>
        <v>#VALUE!</v>
      </c>
    </row>
    <row r="944" spans="1:12" ht="18" x14ac:dyDescent="0.2">
      <c r="A944" s="34" t="s">
        <v>5539</v>
      </c>
      <c r="B944" s="15" t="s">
        <v>223</v>
      </c>
      <c r="C944" s="15" t="s">
        <v>223</v>
      </c>
      <c r="D944" s="19"/>
      <c r="E944" s="20" t="e">
        <f>cost!E944*cost!$E$3*cost!$E$2/cost!$P$1</f>
        <v>#VALUE!</v>
      </c>
      <c r="F944" s="13" t="e">
        <f>(cost!F944*cost!$F$3/cost!$P$1)/2</f>
        <v>#VALUE!</v>
      </c>
      <c r="G944" s="13" t="e">
        <f>cost!G944*cost!$G$3*cost!$G$2/cost!$P$1+(cost!F944*cost!$F$3/cost!$P$1)/2</f>
        <v>#VALUE!</v>
      </c>
      <c r="H944" s="13" t="e">
        <f>cost!H944*cost!$H$3*cost!$H$2/cost!$P$1</f>
        <v>#VALUE!</v>
      </c>
      <c r="I944" s="13" t="e">
        <f>cost!I944*cost!$I$3*cost!$I$2/cost!$P$1</f>
        <v>#VALUE!</v>
      </c>
      <c r="J944" s="13" t="e">
        <f>cost!J944*cost!$J$3*cost!$J$2/cost!$P$1</f>
        <v>#VALUE!</v>
      </c>
      <c r="K944" s="13" t="e">
        <f>cost!K944*cost!$K$3/cost!$P$1</f>
        <v>#VALUE!</v>
      </c>
      <c r="L944" s="13" t="e">
        <f>cost!L944*cost!$L$3*cost!$L$2/cost!$P$1</f>
        <v>#VALUE!</v>
      </c>
    </row>
    <row r="945" spans="1:12" ht="18" x14ac:dyDescent="0.2">
      <c r="A945" s="34" t="s">
        <v>5540</v>
      </c>
      <c r="B945" s="15" t="s">
        <v>223</v>
      </c>
      <c r="C945" s="15" t="s">
        <v>223</v>
      </c>
      <c r="D945" s="19"/>
      <c r="E945" s="20" t="e">
        <f>cost!E945*cost!$E$3*cost!$E$2/cost!$P$1</f>
        <v>#VALUE!</v>
      </c>
      <c r="F945" s="13" t="e">
        <f>(cost!F945*cost!$F$3/cost!$P$1)/2</f>
        <v>#VALUE!</v>
      </c>
      <c r="G945" s="13" t="e">
        <f>cost!G945*cost!$G$3*cost!$G$2/cost!$P$1+(cost!F945*cost!$F$3/cost!$P$1)/2</f>
        <v>#VALUE!</v>
      </c>
      <c r="H945" s="13" t="e">
        <f>cost!H945*cost!$H$3*cost!$H$2/cost!$P$1</f>
        <v>#VALUE!</v>
      </c>
      <c r="I945" s="13" t="e">
        <f>cost!I945*cost!$I$3*cost!$I$2/cost!$P$1</f>
        <v>#VALUE!</v>
      </c>
      <c r="J945" s="13" t="e">
        <f>cost!J945*cost!$J$3*cost!$J$2/cost!$P$1</f>
        <v>#VALUE!</v>
      </c>
      <c r="K945" s="13" t="e">
        <f>cost!K945*cost!$K$3/cost!$P$1</f>
        <v>#VALUE!</v>
      </c>
      <c r="L945" s="13" t="e">
        <f>cost!L945*cost!$L$3*cost!$L$2/cost!$P$1</f>
        <v>#VALUE!</v>
      </c>
    </row>
    <row r="946" spans="1:12" ht="18" x14ac:dyDescent="0.2">
      <c r="A946" s="34" t="s">
        <v>5541</v>
      </c>
      <c r="B946" s="15" t="s">
        <v>223</v>
      </c>
      <c r="C946" s="15" t="s">
        <v>223</v>
      </c>
      <c r="D946" s="19"/>
      <c r="E946" s="20" t="e">
        <f>cost!E946*cost!$E$3*cost!$E$2/cost!$P$1</f>
        <v>#VALUE!</v>
      </c>
      <c r="F946" s="13" t="e">
        <f>(cost!F946*cost!$F$3/cost!$P$1)/2</f>
        <v>#VALUE!</v>
      </c>
      <c r="G946" s="13" t="e">
        <f>cost!G946*cost!$G$3*cost!$G$2/cost!$P$1+(cost!F946*cost!$F$3/cost!$P$1)/2</f>
        <v>#VALUE!</v>
      </c>
      <c r="H946" s="13" t="e">
        <f>cost!H946*cost!$H$3*cost!$H$2/cost!$P$1</f>
        <v>#VALUE!</v>
      </c>
      <c r="I946" s="13" t="e">
        <f>cost!I946*cost!$I$3*cost!$I$2/cost!$P$1</f>
        <v>#VALUE!</v>
      </c>
      <c r="J946" s="13" t="e">
        <f>cost!J946*cost!$J$3*cost!$J$2/cost!$P$1</f>
        <v>#VALUE!</v>
      </c>
      <c r="K946" s="13" t="e">
        <f>cost!K946*cost!$K$3/cost!$P$1</f>
        <v>#VALUE!</v>
      </c>
      <c r="L946" s="13" t="e">
        <f>cost!L946*cost!$L$3*cost!$L$2/cost!$P$1</f>
        <v>#VALUE!</v>
      </c>
    </row>
    <row r="947" spans="1:12" ht="18" x14ac:dyDescent="0.2">
      <c r="A947" s="34" t="s">
        <v>5542</v>
      </c>
      <c r="B947" s="15" t="s">
        <v>223</v>
      </c>
      <c r="C947" s="15" t="s">
        <v>223</v>
      </c>
      <c r="D947" s="19"/>
      <c r="E947" s="20" t="e">
        <f>cost!E947*cost!$E$3*cost!$E$2/cost!$P$1</f>
        <v>#VALUE!</v>
      </c>
      <c r="F947" s="13" t="e">
        <f>(cost!F947*cost!$F$3/cost!$P$1)/2</f>
        <v>#VALUE!</v>
      </c>
      <c r="G947" s="13" t="e">
        <f>cost!G947*cost!$G$3*cost!$G$2/cost!$P$1+(cost!F947*cost!$F$3/cost!$P$1)/2</f>
        <v>#VALUE!</v>
      </c>
      <c r="H947" s="13" t="e">
        <f>cost!H947*cost!$H$3*cost!$H$2/cost!$P$1</f>
        <v>#VALUE!</v>
      </c>
      <c r="I947" s="13" t="e">
        <f>cost!I947*cost!$I$3*cost!$I$2/cost!$P$1</f>
        <v>#VALUE!</v>
      </c>
      <c r="J947" s="13" t="e">
        <f>cost!J947*cost!$J$3*cost!$J$2/cost!$P$1</f>
        <v>#VALUE!</v>
      </c>
      <c r="K947" s="13" t="e">
        <f>cost!K947*cost!$K$3/cost!$P$1</f>
        <v>#VALUE!</v>
      </c>
      <c r="L947" s="13" t="e">
        <f>cost!L947*cost!$L$3*cost!$L$2/cost!$P$1</f>
        <v>#VALUE!</v>
      </c>
    </row>
    <row r="948" spans="1:12" ht="18" x14ac:dyDescent="0.2">
      <c r="A948" s="34" t="s">
        <v>5543</v>
      </c>
      <c r="B948" s="15" t="s">
        <v>223</v>
      </c>
      <c r="C948" s="15" t="s">
        <v>223</v>
      </c>
      <c r="D948" s="19"/>
      <c r="E948" s="20" t="e">
        <f>cost!E948*cost!$E$3*cost!$E$2/cost!$P$1</f>
        <v>#VALUE!</v>
      </c>
      <c r="F948" s="13" t="e">
        <f>(cost!F948*cost!$F$3/cost!$P$1)/2</f>
        <v>#VALUE!</v>
      </c>
      <c r="G948" s="13" t="e">
        <f>cost!G948*cost!$G$3*cost!$G$2/cost!$P$1+(cost!F948*cost!$F$3/cost!$P$1)/2</f>
        <v>#VALUE!</v>
      </c>
      <c r="H948" s="13" t="e">
        <f>cost!H948*cost!$H$3*cost!$H$2/cost!$P$1</f>
        <v>#VALUE!</v>
      </c>
      <c r="I948" s="13" t="e">
        <f>cost!I948*cost!$I$3*cost!$I$2/cost!$P$1</f>
        <v>#VALUE!</v>
      </c>
      <c r="J948" s="13" t="e">
        <f>cost!J948*cost!$J$3*cost!$J$2/cost!$P$1</f>
        <v>#VALUE!</v>
      </c>
      <c r="K948" s="13" t="e">
        <f>cost!K948*cost!$K$3/cost!$P$1</f>
        <v>#VALUE!</v>
      </c>
      <c r="L948" s="13" t="e">
        <f>cost!L948*cost!$L$3*cost!$L$2/cost!$P$1</f>
        <v>#VALUE!</v>
      </c>
    </row>
    <row r="949" spans="1:12" ht="18" x14ac:dyDescent="0.2">
      <c r="A949" s="34" t="s">
        <v>5544</v>
      </c>
      <c r="B949" s="15" t="s">
        <v>223</v>
      </c>
      <c r="C949" s="15" t="s">
        <v>223</v>
      </c>
      <c r="D949" s="19"/>
      <c r="E949" s="20" t="e">
        <f>cost!E949*cost!$E$3*cost!$E$2/cost!$P$1</f>
        <v>#VALUE!</v>
      </c>
      <c r="F949" s="13" t="e">
        <f>(cost!F949*cost!$F$3/cost!$P$1)/2</f>
        <v>#VALUE!</v>
      </c>
      <c r="G949" s="13" t="e">
        <f>cost!G949*cost!$G$3*cost!$G$2/cost!$P$1+(cost!F949*cost!$F$3/cost!$P$1)/2</f>
        <v>#VALUE!</v>
      </c>
      <c r="H949" s="13" t="e">
        <f>cost!H949*cost!$H$3*cost!$H$2/cost!$P$1</f>
        <v>#VALUE!</v>
      </c>
      <c r="I949" s="13" t="e">
        <f>cost!I949*cost!$I$3*cost!$I$2/cost!$P$1</f>
        <v>#VALUE!</v>
      </c>
      <c r="J949" s="13" t="e">
        <f>cost!J949*cost!$J$3*cost!$J$2/cost!$P$1</f>
        <v>#VALUE!</v>
      </c>
      <c r="K949" s="13" t="e">
        <f>cost!K949*cost!$K$3/cost!$P$1</f>
        <v>#VALUE!</v>
      </c>
      <c r="L949" s="13" t="e">
        <f>cost!L949*cost!$L$3*cost!$L$2/cost!$P$1</f>
        <v>#VALUE!</v>
      </c>
    </row>
    <row r="950" spans="1:12" ht="234" x14ac:dyDescent="0.2">
      <c r="A950" s="34" t="s">
        <v>5545</v>
      </c>
      <c r="B950" s="15" t="s">
        <v>961</v>
      </c>
      <c r="C950" s="15" t="s">
        <v>3001</v>
      </c>
      <c r="D950" s="19"/>
      <c r="E950" s="20" t="e">
        <f>cost!E950*cost!$E$3*cost!$E$2/cost!$P$1</f>
        <v>#VALUE!</v>
      </c>
      <c r="F950" s="13" t="e">
        <f>(cost!F950*cost!$F$3/cost!$P$1)/2</f>
        <v>#VALUE!</v>
      </c>
      <c r="G950" s="13" t="e">
        <f>cost!G950*cost!$G$3*cost!$G$2/cost!$P$1+(cost!F950*cost!$F$3/cost!$P$1)/2</f>
        <v>#VALUE!</v>
      </c>
      <c r="H950" s="13" t="e">
        <f>cost!H950*cost!$H$3*cost!$H$2/cost!$P$1</f>
        <v>#VALUE!</v>
      </c>
      <c r="I950" s="13" t="e">
        <f>cost!I950*cost!$I$3*cost!$I$2/cost!$P$1</f>
        <v>#VALUE!</v>
      </c>
      <c r="J950" s="13" t="e">
        <f>cost!J950*cost!$J$3*cost!$J$2/cost!$P$1</f>
        <v>#VALUE!</v>
      </c>
      <c r="K950" s="13" t="e">
        <f>cost!K950*cost!$K$3/cost!$P$1</f>
        <v>#VALUE!</v>
      </c>
      <c r="L950" s="13" t="e">
        <f>cost!L950*cost!$L$3*cost!$L$2/cost!$P$1</f>
        <v>#VALUE!</v>
      </c>
    </row>
    <row r="951" spans="1:12" ht="18" x14ac:dyDescent="0.2">
      <c r="A951" s="34" t="s">
        <v>5546</v>
      </c>
      <c r="B951" s="15" t="s">
        <v>223</v>
      </c>
      <c r="C951" s="15" t="s">
        <v>223</v>
      </c>
      <c r="D951" s="19"/>
      <c r="E951" s="20" t="e">
        <f>cost!E951*cost!$E$3*cost!$E$2/cost!$P$1</f>
        <v>#VALUE!</v>
      </c>
      <c r="F951" s="13" t="e">
        <f>(cost!F951*cost!$F$3/cost!$P$1)/2</f>
        <v>#VALUE!</v>
      </c>
      <c r="G951" s="13" t="e">
        <f>cost!G951*cost!$G$3*cost!$G$2/cost!$P$1+(cost!F951*cost!$F$3/cost!$P$1)/2</f>
        <v>#VALUE!</v>
      </c>
      <c r="H951" s="13" t="e">
        <f>cost!H951*cost!$H$3*cost!$H$2/cost!$P$1</f>
        <v>#VALUE!</v>
      </c>
      <c r="I951" s="13" t="e">
        <f>cost!I951*cost!$I$3*cost!$I$2/cost!$P$1</f>
        <v>#VALUE!</v>
      </c>
      <c r="J951" s="13" t="e">
        <f>cost!J951*cost!$J$3*cost!$J$2/cost!$P$1</f>
        <v>#VALUE!</v>
      </c>
      <c r="K951" s="13" t="e">
        <f>cost!K951*cost!$K$3/cost!$P$1</f>
        <v>#VALUE!</v>
      </c>
      <c r="L951" s="13" t="e">
        <f>cost!L951*cost!$L$3*cost!$L$2/cost!$P$1</f>
        <v>#VALUE!</v>
      </c>
    </row>
    <row r="952" spans="1:12" ht="18" x14ac:dyDescent="0.2">
      <c r="A952" s="34" t="s">
        <v>5547</v>
      </c>
      <c r="B952" s="15" t="s">
        <v>223</v>
      </c>
      <c r="C952" s="15" t="s">
        <v>223</v>
      </c>
      <c r="D952" s="19"/>
      <c r="E952" s="20" t="e">
        <f>cost!E952*cost!$E$3*cost!$E$2/cost!$P$1</f>
        <v>#VALUE!</v>
      </c>
      <c r="F952" s="13" t="e">
        <f>(cost!F952*cost!$F$3/cost!$P$1)/2</f>
        <v>#VALUE!</v>
      </c>
      <c r="G952" s="13" t="e">
        <f>cost!G952*cost!$G$3*cost!$G$2/cost!$P$1+(cost!F952*cost!$F$3/cost!$P$1)/2</f>
        <v>#VALUE!</v>
      </c>
      <c r="H952" s="13" t="e">
        <f>cost!H952*cost!$H$3*cost!$H$2/cost!$P$1</f>
        <v>#VALUE!</v>
      </c>
      <c r="I952" s="13" t="e">
        <f>cost!I952*cost!$I$3*cost!$I$2/cost!$P$1</f>
        <v>#VALUE!</v>
      </c>
      <c r="J952" s="13" t="e">
        <f>cost!J952*cost!$J$3*cost!$J$2/cost!$P$1</f>
        <v>#VALUE!</v>
      </c>
      <c r="K952" s="13" t="e">
        <f>cost!K952*cost!$K$3/cost!$P$1</f>
        <v>#VALUE!</v>
      </c>
      <c r="L952" s="13" t="e">
        <f>cost!L952*cost!$L$3*cost!$L$2/cost!$P$1</f>
        <v>#VALUE!</v>
      </c>
    </row>
    <row r="953" spans="1:12" ht="18" x14ac:dyDescent="0.2">
      <c r="A953" s="34" t="s">
        <v>5548</v>
      </c>
      <c r="B953" s="15" t="s">
        <v>223</v>
      </c>
      <c r="C953" s="15" t="s">
        <v>223</v>
      </c>
      <c r="D953" s="19"/>
      <c r="E953" s="20" t="e">
        <f>cost!E953*cost!$E$3*cost!$E$2/cost!$P$1</f>
        <v>#VALUE!</v>
      </c>
      <c r="F953" s="13" t="e">
        <f>(cost!F953*cost!$F$3/cost!$P$1)/2</f>
        <v>#VALUE!</v>
      </c>
      <c r="G953" s="13" t="e">
        <f>cost!G953*cost!$G$3*cost!$G$2/cost!$P$1+(cost!F953*cost!$F$3/cost!$P$1)/2</f>
        <v>#VALUE!</v>
      </c>
      <c r="H953" s="13" t="e">
        <f>cost!H953*cost!$H$3*cost!$H$2/cost!$P$1</f>
        <v>#VALUE!</v>
      </c>
      <c r="I953" s="13" t="e">
        <f>cost!I953*cost!$I$3*cost!$I$2/cost!$P$1</f>
        <v>#VALUE!</v>
      </c>
      <c r="J953" s="13" t="e">
        <f>cost!J953*cost!$J$3*cost!$J$2/cost!$P$1</f>
        <v>#VALUE!</v>
      </c>
      <c r="K953" s="13" t="e">
        <f>cost!K953*cost!$K$3/cost!$P$1</f>
        <v>#VALUE!</v>
      </c>
      <c r="L953" s="13" t="e">
        <f>cost!L953*cost!$L$3*cost!$L$2/cost!$P$1</f>
        <v>#VALUE!</v>
      </c>
    </row>
    <row r="954" spans="1:12" ht="18" x14ac:dyDescent="0.2">
      <c r="A954" s="34" t="s">
        <v>5549</v>
      </c>
      <c r="B954" s="15" t="s">
        <v>223</v>
      </c>
      <c r="C954" s="15" t="s">
        <v>223</v>
      </c>
      <c r="D954" s="19"/>
      <c r="E954" s="20" t="e">
        <f>cost!E954*cost!$E$3*cost!$E$2/cost!$P$1</f>
        <v>#VALUE!</v>
      </c>
      <c r="F954" s="13" t="e">
        <f>(cost!F954*cost!$F$3/cost!$P$1)/2</f>
        <v>#VALUE!</v>
      </c>
      <c r="G954" s="13" t="e">
        <f>cost!G954*cost!$G$3*cost!$G$2/cost!$P$1+(cost!F954*cost!$F$3/cost!$P$1)/2</f>
        <v>#VALUE!</v>
      </c>
      <c r="H954" s="13" t="e">
        <f>cost!H954*cost!$H$3*cost!$H$2/cost!$P$1</f>
        <v>#VALUE!</v>
      </c>
      <c r="I954" s="13" t="e">
        <f>cost!I954*cost!$I$3*cost!$I$2/cost!$P$1</f>
        <v>#VALUE!</v>
      </c>
      <c r="J954" s="13" t="e">
        <f>cost!J954*cost!$J$3*cost!$J$2/cost!$P$1</f>
        <v>#VALUE!</v>
      </c>
      <c r="K954" s="13" t="e">
        <f>cost!K954*cost!$K$3/cost!$P$1</f>
        <v>#VALUE!</v>
      </c>
      <c r="L954" s="13" t="e">
        <f>cost!L954*cost!$L$3*cost!$L$2/cost!$P$1</f>
        <v>#VALUE!</v>
      </c>
    </row>
    <row r="955" spans="1:12" ht="18" x14ac:dyDescent="0.2">
      <c r="A955" s="34" t="s">
        <v>5550</v>
      </c>
      <c r="B955" s="15" t="s">
        <v>223</v>
      </c>
      <c r="C955" s="15" t="s">
        <v>223</v>
      </c>
      <c r="D955" s="19"/>
      <c r="E955" s="20" t="e">
        <f>cost!E955*cost!$E$3*cost!$E$2/cost!$P$1</f>
        <v>#VALUE!</v>
      </c>
      <c r="F955" s="13" t="e">
        <f>(cost!F955*cost!$F$3/cost!$P$1)/2</f>
        <v>#VALUE!</v>
      </c>
      <c r="G955" s="13" t="e">
        <f>cost!G955*cost!$G$3*cost!$G$2/cost!$P$1+(cost!F955*cost!$F$3/cost!$P$1)/2</f>
        <v>#VALUE!</v>
      </c>
      <c r="H955" s="13" t="e">
        <f>cost!H955*cost!$H$3*cost!$H$2/cost!$P$1</f>
        <v>#VALUE!</v>
      </c>
      <c r="I955" s="13" t="e">
        <f>cost!I955*cost!$I$3*cost!$I$2/cost!$P$1</f>
        <v>#VALUE!</v>
      </c>
      <c r="J955" s="13" t="e">
        <f>cost!J955*cost!$J$3*cost!$J$2/cost!$P$1</f>
        <v>#VALUE!</v>
      </c>
      <c r="K955" s="13" t="e">
        <f>cost!K955*cost!$K$3/cost!$P$1</f>
        <v>#VALUE!</v>
      </c>
      <c r="L955" s="13" t="e">
        <f>cost!L955*cost!$L$3*cost!$L$2/cost!$P$1</f>
        <v>#VALUE!</v>
      </c>
    </row>
    <row r="956" spans="1:12" ht="18" x14ac:dyDescent="0.2">
      <c r="A956" s="34" t="s">
        <v>5551</v>
      </c>
      <c r="B956" s="15" t="s">
        <v>223</v>
      </c>
      <c r="C956" s="15" t="s">
        <v>223</v>
      </c>
      <c r="D956" s="19"/>
      <c r="E956" s="20" t="e">
        <f>cost!E956*cost!$E$3*cost!$E$2/cost!$P$1</f>
        <v>#VALUE!</v>
      </c>
      <c r="F956" s="13" t="e">
        <f>(cost!F956*cost!$F$3/cost!$P$1)/2</f>
        <v>#VALUE!</v>
      </c>
      <c r="G956" s="13" t="e">
        <f>cost!G956*cost!$G$3*cost!$G$2/cost!$P$1+(cost!F956*cost!$F$3/cost!$P$1)/2</f>
        <v>#VALUE!</v>
      </c>
      <c r="H956" s="13" t="e">
        <f>cost!H956*cost!$H$3*cost!$H$2/cost!$P$1</f>
        <v>#VALUE!</v>
      </c>
      <c r="I956" s="13" t="e">
        <f>cost!I956*cost!$I$3*cost!$I$2/cost!$P$1</f>
        <v>#VALUE!</v>
      </c>
      <c r="J956" s="13" t="e">
        <f>cost!J956*cost!$J$3*cost!$J$2/cost!$P$1</f>
        <v>#VALUE!</v>
      </c>
      <c r="K956" s="13" t="e">
        <f>cost!K956*cost!$K$3/cost!$P$1</f>
        <v>#VALUE!</v>
      </c>
      <c r="L956" s="13" t="e">
        <f>cost!L956*cost!$L$3*cost!$L$2/cost!$P$1</f>
        <v>#VALUE!</v>
      </c>
    </row>
    <row r="957" spans="1:12" ht="18" x14ac:dyDescent="0.2">
      <c r="A957" s="34" t="s">
        <v>5552</v>
      </c>
      <c r="B957" s="15" t="s">
        <v>223</v>
      </c>
      <c r="C957" s="15" t="s">
        <v>223</v>
      </c>
      <c r="D957" s="19"/>
      <c r="E957" s="20" t="e">
        <f>cost!E957*cost!$E$3*cost!$E$2/cost!$P$1</f>
        <v>#VALUE!</v>
      </c>
      <c r="F957" s="13" t="e">
        <f>(cost!F957*cost!$F$3/cost!$P$1)/2</f>
        <v>#VALUE!</v>
      </c>
      <c r="G957" s="13" t="e">
        <f>cost!G957*cost!$G$3*cost!$G$2/cost!$P$1+(cost!F957*cost!$F$3/cost!$P$1)/2</f>
        <v>#VALUE!</v>
      </c>
      <c r="H957" s="13" t="e">
        <f>cost!H957*cost!$H$3*cost!$H$2/cost!$P$1</f>
        <v>#VALUE!</v>
      </c>
      <c r="I957" s="13" t="e">
        <f>cost!I957*cost!$I$3*cost!$I$2/cost!$P$1</f>
        <v>#VALUE!</v>
      </c>
      <c r="J957" s="13" t="e">
        <f>cost!J957*cost!$J$3*cost!$J$2/cost!$P$1</f>
        <v>#VALUE!</v>
      </c>
      <c r="K957" s="13" t="e">
        <f>cost!K957*cost!$K$3/cost!$P$1</f>
        <v>#VALUE!</v>
      </c>
      <c r="L957" s="13" t="e">
        <f>cost!L957*cost!$L$3*cost!$L$2/cost!$P$1</f>
        <v>#VALUE!</v>
      </c>
    </row>
    <row r="958" spans="1:12" ht="18" x14ac:dyDescent="0.2">
      <c r="A958" s="34" t="s">
        <v>5553</v>
      </c>
      <c r="B958" s="15" t="s">
        <v>223</v>
      </c>
      <c r="C958" s="15" t="s">
        <v>223</v>
      </c>
      <c r="D958" s="19"/>
      <c r="E958" s="20" t="e">
        <f>cost!E958*cost!$E$3*cost!$E$2/cost!$P$1</f>
        <v>#VALUE!</v>
      </c>
      <c r="F958" s="13" t="e">
        <f>(cost!F958*cost!$F$3/cost!$P$1)/2</f>
        <v>#VALUE!</v>
      </c>
      <c r="G958" s="13" t="e">
        <f>cost!G958*cost!$G$3*cost!$G$2/cost!$P$1+(cost!F958*cost!$F$3/cost!$P$1)/2</f>
        <v>#VALUE!</v>
      </c>
      <c r="H958" s="13" t="e">
        <f>cost!H958*cost!$H$3*cost!$H$2/cost!$P$1</f>
        <v>#VALUE!</v>
      </c>
      <c r="I958" s="13" t="e">
        <f>cost!I958*cost!$I$3*cost!$I$2/cost!$P$1</f>
        <v>#VALUE!</v>
      </c>
      <c r="J958" s="13" t="e">
        <f>cost!J958*cost!$J$3*cost!$J$2/cost!$P$1</f>
        <v>#VALUE!</v>
      </c>
      <c r="K958" s="13" t="e">
        <f>cost!K958*cost!$K$3/cost!$P$1</f>
        <v>#VALUE!</v>
      </c>
      <c r="L958" s="13" t="e">
        <f>cost!L958*cost!$L$3*cost!$L$2/cost!$P$1</f>
        <v>#VALUE!</v>
      </c>
    </row>
    <row r="959" spans="1:12" ht="18" x14ac:dyDescent="0.2">
      <c r="A959" s="34" t="s">
        <v>5554</v>
      </c>
      <c r="B959" s="15" t="s">
        <v>223</v>
      </c>
      <c r="C959" s="15" t="s">
        <v>223</v>
      </c>
      <c r="D959" s="19"/>
      <c r="E959" s="20" t="e">
        <f>cost!E959*cost!$E$3*cost!$E$2/cost!$P$1</f>
        <v>#VALUE!</v>
      </c>
      <c r="F959" s="13" t="e">
        <f>(cost!F959*cost!$F$3/cost!$P$1)/2</f>
        <v>#VALUE!</v>
      </c>
      <c r="G959" s="13" t="e">
        <f>cost!G959*cost!$G$3*cost!$G$2/cost!$P$1+(cost!F959*cost!$F$3/cost!$P$1)/2</f>
        <v>#VALUE!</v>
      </c>
      <c r="H959" s="13" t="e">
        <f>cost!H959*cost!$H$3*cost!$H$2/cost!$P$1</f>
        <v>#VALUE!</v>
      </c>
      <c r="I959" s="13" t="e">
        <f>cost!I959*cost!$I$3*cost!$I$2/cost!$P$1</f>
        <v>#VALUE!</v>
      </c>
      <c r="J959" s="13" t="e">
        <f>cost!J959*cost!$J$3*cost!$J$2/cost!$P$1</f>
        <v>#VALUE!</v>
      </c>
      <c r="K959" s="13" t="e">
        <f>cost!K959*cost!$K$3/cost!$P$1</f>
        <v>#VALUE!</v>
      </c>
      <c r="L959" s="13" t="e">
        <f>cost!L959*cost!$L$3*cost!$L$2/cost!$P$1</f>
        <v>#VALUE!</v>
      </c>
    </row>
    <row r="960" spans="1:12" ht="18" x14ac:dyDescent="0.2">
      <c r="A960" s="34" t="s">
        <v>5555</v>
      </c>
      <c r="B960" s="15" t="s">
        <v>223</v>
      </c>
      <c r="C960" s="15" t="s">
        <v>223</v>
      </c>
      <c r="D960" s="19"/>
      <c r="E960" s="20" t="e">
        <f>cost!E960*cost!$E$3*cost!$E$2/cost!$P$1</f>
        <v>#VALUE!</v>
      </c>
      <c r="F960" s="13" t="e">
        <f>(cost!F960*cost!$F$3/cost!$P$1)/2</f>
        <v>#VALUE!</v>
      </c>
      <c r="G960" s="13" t="e">
        <f>cost!G960*cost!$G$3*cost!$G$2/cost!$P$1+(cost!F960*cost!$F$3/cost!$P$1)/2</f>
        <v>#VALUE!</v>
      </c>
      <c r="H960" s="13" t="e">
        <f>cost!H960*cost!$H$3*cost!$H$2/cost!$P$1</f>
        <v>#VALUE!</v>
      </c>
      <c r="I960" s="13" t="e">
        <f>cost!I960*cost!$I$3*cost!$I$2/cost!$P$1</f>
        <v>#VALUE!</v>
      </c>
      <c r="J960" s="13" t="e">
        <f>cost!J960*cost!$J$3*cost!$J$2/cost!$P$1</f>
        <v>#VALUE!</v>
      </c>
      <c r="K960" s="13" t="e">
        <f>cost!K960*cost!$K$3/cost!$P$1</f>
        <v>#VALUE!</v>
      </c>
      <c r="L960" s="13" t="e">
        <f>cost!L960*cost!$L$3*cost!$L$2/cost!$P$1</f>
        <v>#VALUE!</v>
      </c>
    </row>
    <row r="961" spans="1:12" ht="18" x14ac:dyDescent="0.2">
      <c r="A961" s="34" t="s">
        <v>5556</v>
      </c>
      <c r="B961" s="15" t="s">
        <v>223</v>
      </c>
      <c r="C961" s="15" t="s">
        <v>223</v>
      </c>
      <c r="D961" s="19"/>
      <c r="E961" s="20" t="e">
        <f>cost!E961*cost!$E$3*cost!$E$2/cost!$P$1</f>
        <v>#VALUE!</v>
      </c>
      <c r="F961" s="13" t="e">
        <f>(cost!F961*cost!$F$3/cost!$P$1)/2</f>
        <v>#VALUE!</v>
      </c>
      <c r="G961" s="13" t="e">
        <f>cost!G961*cost!$G$3*cost!$G$2/cost!$P$1+(cost!F961*cost!$F$3/cost!$P$1)/2</f>
        <v>#VALUE!</v>
      </c>
      <c r="H961" s="13" t="e">
        <f>cost!H961*cost!$H$3*cost!$H$2/cost!$P$1</f>
        <v>#VALUE!</v>
      </c>
      <c r="I961" s="13" t="e">
        <f>cost!I961*cost!$I$3*cost!$I$2/cost!$P$1</f>
        <v>#VALUE!</v>
      </c>
      <c r="J961" s="13" t="e">
        <f>cost!J961*cost!$J$3*cost!$J$2/cost!$P$1</f>
        <v>#VALUE!</v>
      </c>
      <c r="K961" s="13" t="e">
        <f>cost!K961*cost!$K$3/cost!$P$1</f>
        <v>#VALUE!</v>
      </c>
      <c r="L961" s="13" t="e">
        <f>cost!L961*cost!$L$3*cost!$L$2/cost!$P$1</f>
        <v>#VALUE!</v>
      </c>
    </row>
    <row r="962" spans="1:12" ht="18" x14ac:dyDescent="0.2">
      <c r="A962" s="34" t="s">
        <v>5557</v>
      </c>
      <c r="B962" s="15" t="s">
        <v>223</v>
      </c>
      <c r="C962" s="15" t="s">
        <v>223</v>
      </c>
      <c r="D962" s="19"/>
      <c r="E962" s="20" t="e">
        <f>cost!E962*cost!$E$3*cost!$E$2/cost!$P$1</f>
        <v>#VALUE!</v>
      </c>
      <c r="F962" s="13" t="e">
        <f>(cost!F962*cost!$F$3/cost!$P$1)/2</f>
        <v>#VALUE!</v>
      </c>
      <c r="G962" s="13" t="e">
        <f>cost!G962*cost!$G$3*cost!$G$2/cost!$P$1+(cost!F962*cost!$F$3/cost!$P$1)/2</f>
        <v>#VALUE!</v>
      </c>
      <c r="H962" s="13" t="e">
        <f>cost!H962*cost!$H$3*cost!$H$2/cost!$P$1</f>
        <v>#VALUE!</v>
      </c>
      <c r="I962" s="13" t="e">
        <f>cost!I962*cost!$I$3*cost!$I$2/cost!$P$1</f>
        <v>#VALUE!</v>
      </c>
      <c r="J962" s="13" t="e">
        <f>cost!J962*cost!$J$3*cost!$J$2/cost!$P$1</f>
        <v>#VALUE!</v>
      </c>
      <c r="K962" s="13" t="e">
        <f>cost!K962*cost!$K$3/cost!$P$1</f>
        <v>#VALUE!</v>
      </c>
      <c r="L962" s="13" t="e">
        <f>cost!L962*cost!$L$3*cost!$L$2/cost!$P$1</f>
        <v>#VALUE!</v>
      </c>
    </row>
    <row r="963" spans="1:12" ht="18" x14ac:dyDescent="0.2">
      <c r="A963" s="34" t="s">
        <v>5558</v>
      </c>
      <c r="B963" s="15" t="s">
        <v>223</v>
      </c>
      <c r="C963" s="15" t="s">
        <v>223</v>
      </c>
      <c r="D963" s="19"/>
      <c r="E963" s="20" t="e">
        <f>cost!E963*cost!$E$3*cost!$E$2/cost!$P$1</f>
        <v>#VALUE!</v>
      </c>
      <c r="F963" s="13" t="e">
        <f>(cost!F963*cost!$F$3/cost!$P$1)/2</f>
        <v>#VALUE!</v>
      </c>
      <c r="G963" s="13" t="e">
        <f>cost!G963*cost!$G$3*cost!$G$2/cost!$P$1+(cost!F963*cost!$F$3/cost!$P$1)/2</f>
        <v>#VALUE!</v>
      </c>
      <c r="H963" s="13" t="e">
        <f>cost!H963*cost!$H$3*cost!$H$2/cost!$P$1</f>
        <v>#VALUE!</v>
      </c>
      <c r="I963" s="13" t="e">
        <f>cost!I963*cost!$I$3*cost!$I$2/cost!$P$1</f>
        <v>#VALUE!</v>
      </c>
      <c r="J963" s="13" t="e">
        <f>cost!J963*cost!$J$3*cost!$J$2/cost!$P$1</f>
        <v>#VALUE!</v>
      </c>
      <c r="K963" s="13" t="e">
        <f>cost!K963*cost!$K$3/cost!$P$1</f>
        <v>#VALUE!</v>
      </c>
      <c r="L963" s="13" t="e">
        <f>cost!L963*cost!$L$3*cost!$L$2/cost!$P$1</f>
        <v>#VALUE!</v>
      </c>
    </row>
    <row r="964" spans="1:12" ht="18" x14ac:dyDescent="0.2">
      <c r="A964" s="34" t="s">
        <v>5559</v>
      </c>
      <c r="B964" s="15" t="s">
        <v>223</v>
      </c>
      <c r="C964" s="15" t="s">
        <v>223</v>
      </c>
      <c r="D964" s="19"/>
      <c r="E964" s="20" t="e">
        <f>cost!E964*cost!$E$3*cost!$E$2/cost!$P$1</f>
        <v>#VALUE!</v>
      </c>
      <c r="F964" s="13" t="e">
        <f>(cost!F964*cost!$F$3/cost!$P$1)/2</f>
        <v>#VALUE!</v>
      </c>
      <c r="G964" s="13" t="e">
        <f>cost!G964*cost!$G$3*cost!$G$2/cost!$P$1+(cost!F964*cost!$F$3/cost!$P$1)/2</f>
        <v>#VALUE!</v>
      </c>
      <c r="H964" s="13" t="e">
        <f>cost!H964*cost!$H$3*cost!$H$2/cost!$P$1</f>
        <v>#VALUE!</v>
      </c>
      <c r="I964" s="13" t="e">
        <f>cost!I964*cost!$I$3*cost!$I$2/cost!$P$1</f>
        <v>#VALUE!</v>
      </c>
      <c r="J964" s="13" t="e">
        <f>cost!J964*cost!$J$3*cost!$J$2/cost!$P$1</f>
        <v>#VALUE!</v>
      </c>
      <c r="K964" s="13" t="e">
        <f>cost!K964*cost!$K$3/cost!$P$1</f>
        <v>#VALUE!</v>
      </c>
      <c r="L964" s="13" t="e">
        <f>cost!L964*cost!$L$3*cost!$L$2/cost!$P$1</f>
        <v>#VALUE!</v>
      </c>
    </row>
    <row r="965" spans="1:12" ht="288" x14ac:dyDescent="0.2">
      <c r="A965" s="34" t="s">
        <v>5560</v>
      </c>
      <c r="B965" s="15" t="s">
        <v>962</v>
      </c>
      <c r="C965" s="15" t="s">
        <v>3002</v>
      </c>
      <c r="D965" s="19"/>
      <c r="E965" s="20">
        <f>cost!E965*cost!$E$3*cost!$E$2/cost!$P$1</f>
        <v>0</v>
      </c>
      <c r="F965" s="13">
        <f>(cost!F965*cost!$F$3/cost!$P$1)/2</f>
        <v>0</v>
      </c>
      <c r="G965" s="13">
        <f>cost!G965*cost!$G$3*cost!$G$2/cost!$P$1+(cost!F965*cost!$F$3/cost!$P$1)/2</f>
        <v>0</v>
      </c>
      <c r="H965" s="13">
        <f>cost!H965*cost!$H$3*cost!$H$2/cost!$P$1</f>
        <v>0</v>
      </c>
      <c r="I965" s="13">
        <f>cost!I965*cost!$I$3*cost!$I$2/cost!$P$1</f>
        <v>0</v>
      </c>
      <c r="J965" s="13">
        <f>cost!J965*cost!$J$3*cost!$J$2/cost!$P$1</f>
        <v>0</v>
      </c>
      <c r="K965" s="13">
        <f>cost!K965*cost!$K$3/cost!$P$1</f>
        <v>0</v>
      </c>
      <c r="L965" s="13">
        <f>cost!L965*cost!$L$3*cost!$L$2/cost!$P$1</f>
        <v>0</v>
      </c>
    </row>
    <row r="966" spans="1:12" ht="18" x14ac:dyDescent="0.2">
      <c r="A966" s="34" t="s">
        <v>5561</v>
      </c>
      <c r="B966" s="15" t="s">
        <v>223</v>
      </c>
      <c r="C966" s="15" t="s">
        <v>223</v>
      </c>
      <c r="D966" s="19"/>
      <c r="E966" s="20" t="e">
        <f>cost!E966*cost!$E$3*cost!$E$2/cost!$P$1</f>
        <v>#VALUE!</v>
      </c>
      <c r="F966" s="13" t="e">
        <f>(cost!F966*cost!$F$3/cost!$P$1)/2</f>
        <v>#VALUE!</v>
      </c>
      <c r="G966" s="13" t="e">
        <f>cost!G966*cost!$G$3*cost!$G$2/cost!$P$1+(cost!F966*cost!$F$3/cost!$P$1)/2</f>
        <v>#VALUE!</v>
      </c>
      <c r="H966" s="13" t="e">
        <f>cost!H966*cost!$H$3*cost!$H$2/cost!$P$1</f>
        <v>#VALUE!</v>
      </c>
      <c r="I966" s="13" t="e">
        <f>cost!I966*cost!$I$3*cost!$I$2/cost!$P$1</f>
        <v>#VALUE!</v>
      </c>
      <c r="J966" s="13" t="e">
        <f>cost!J966*cost!$J$3*cost!$J$2/cost!$P$1</f>
        <v>#VALUE!</v>
      </c>
      <c r="K966" s="13" t="e">
        <f>cost!K966*cost!$K$3/cost!$P$1</f>
        <v>#VALUE!</v>
      </c>
      <c r="L966" s="13" t="e">
        <f>cost!L966*cost!$L$3*cost!$L$2/cost!$P$1</f>
        <v>#VALUE!</v>
      </c>
    </row>
    <row r="967" spans="1:12" ht="18" x14ac:dyDescent="0.2">
      <c r="A967" s="34" t="s">
        <v>5562</v>
      </c>
      <c r="B967" s="15" t="s">
        <v>223</v>
      </c>
      <c r="C967" s="15" t="s">
        <v>223</v>
      </c>
      <c r="D967" s="19"/>
      <c r="E967" s="20" t="e">
        <f>cost!E967*cost!$E$3*cost!$E$2/cost!$P$1</f>
        <v>#VALUE!</v>
      </c>
      <c r="F967" s="13" t="e">
        <f>(cost!F967*cost!$F$3/cost!$P$1)/2</f>
        <v>#VALUE!</v>
      </c>
      <c r="G967" s="13" t="e">
        <f>cost!G967*cost!$G$3*cost!$G$2/cost!$P$1+(cost!F967*cost!$F$3/cost!$P$1)/2</f>
        <v>#VALUE!</v>
      </c>
      <c r="H967" s="13" t="e">
        <f>cost!H967*cost!$H$3*cost!$H$2/cost!$P$1</f>
        <v>#VALUE!</v>
      </c>
      <c r="I967" s="13" t="e">
        <f>cost!I967*cost!$I$3*cost!$I$2/cost!$P$1</f>
        <v>#VALUE!</v>
      </c>
      <c r="J967" s="13" t="e">
        <f>cost!J967*cost!$J$3*cost!$J$2/cost!$P$1</f>
        <v>#VALUE!</v>
      </c>
      <c r="K967" s="13" t="e">
        <f>cost!K967*cost!$K$3/cost!$P$1</f>
        <v>#VALUE!</v>
      </c>
      <c r="L967" s="13" t="e">
        <f>cost!L967*cost!$L$3*cost!$L$2/cost!$P$1</f>
        <v>#VALUE!</v>
      </c>
    </row>
    <row r="968" spans="1:12" ht="18" x14ac:dyDescent="0.2">
      <c r="A968" s="34" t="s">
        <v>5563</v>
      </c>
      <c r="B968" s="15" t="s">
        <v>223</v>
      </c>
      <c r="C968" s="15" t="s">
        <v>223</v>
      </c>
      <c r="D968" s="19"/>
      <c r="E968" s="20" t="e">
        <f>cost!E968*cost!$E$3*cost!$E$2/cost!$P$1</f>
        <v>#VALUE!</v>
      </c>
      <c r="F968" s="13" t="e">
        <f>(cost!F968*cost!$F$3/cost!$P$1)/2</f>
        <v>#VALUE!</v>
      </c>
      <c r="G968" s="13" t="e">
        <f>cost!G968*cost!$G$3*cost!$G$2/cost!$P$1+(cost!F968*cost!$F$3/cost!$P$1)/2</f>
        <v>#VALUE!</v>
      </c>
      <c r="H968" s="13" t="e">
        <f>cost!H968*cost!$H$3*cost!$H$2/cost!$P$1</f>
        <v>#VALUE!</v>
      </c>
      <c r="I968" s="13" t="e">
        <f>cost!I968*cost!$I$3*cost!$I$2/cost!$P$1</f>
        <v>#VALUE!</v>
      </c>
      <c r="J968" s="13" t="e">
        <f>cost!J968*cost!$J$3*cost!$J$2/cost!$P$1</f>
        <v>#VALUE!</v>
      </c>
      <c r="K968" s="13" t="e">
        <f>cost!K968*cost!$K$3/cost!$P$1</f>
        <v>#VALUE!</v>
      </c>
      <c r="L968" s="13" t="e">
        <f>cost!L968*cost!$L$3*cost!$L$2/cost!$P$1</f>
        <v>#VALUE!</v>
      </c>
    </row>
    <row r="969" spans="1:12" ht="18" x14ac:dyDescent="0.2">
      <c r="A969" s="34" t="s">
        <v>5564</v>
      </c>
      <c r="B969" s="15" t="s">
        <v>223</v>
      </c>
      <c r="C969" s="15" t="s">
        <v>223</v>
      </c>
      <c r="D969" s="19"/>
      <c r="E969" s="20" t="e">
        <f>cost!E969*cost!$E$3*cost!$E$2/cost!$P$1</f>
        <v>#VALUE!</v>
      </c>
      <c r="F969" s="13" t="e">
        <f>(cost!F969*cost!$F$3/cost!$P$1)/2</f>
        <v>#VALUE!</v>
      </c>
      <c r="G969" s="13" t="e">
        <f>cost!G969*cost!$G$3*cost!$G$2/cost!$P$1+(cost!F969*cost!$F$3/cost!$P$1)/2</f>
        <v>#VALUE!</v>
      </c>
      <c r="H969" s="13" t="e">
        <f>cost!H969*cost!$H$3*cost!$H$2/cost!$P$1</f>
        <v>#VALUE!</v>
      </c>
      <c r="I969" s="13" t="e">
        <f>cost!I969*cost!$I$3*cost!$I$2/cost!$P$1</f>
        <v>#VALUE!</v>
      </c>
      <c r="J969" s="13" t="e">
        <f>cost!J969*cost!$J$3*cost!$J$2/cost!$P$1</f>
        <v>#VALUE!</v>
      </c>
      <c r="K969" s="13" t="e">
        <f>cost!K969*cost!$K$3/cost!$P$1</f>
        <v>#VALUE!</v>
      </c>
      <c r="L969" s="13" t="e">
        <f>cost!L969*cost!$L$3*cost!$L$2/cost!$P$1</f>
        <v>#VALUE!</v>
      </c>
    </row>
    <row r="970" spans="1:12" ht="18" x14ac:dyDescent="0.2">
      <c r="A970" s="34" t="s">
        <v>5565</v>
      </c>
      <c r="B970" s="15" t="s">
        <v>223</v>
      </c>
      <c r="C970" s="15" t="s">
        <v>223</v>
      </c>
      <c r="D970" s="19"/>
      <c r="E970" s="20" t="e">
        <f>cost!E970*cost!$E$3*cost!$E$2/cost!$P$1</f>
        <v>#VALUE!</v>
      </c>
      <c r="F970" s="13" t="e">
        <f>(cost!F970*cost!$F$3/cost!$P$1)/2</f>
        <v>#VALUE!</v>
      </c>
      <c r="G970" s="13" t="e">
        <f>cost!G970*cost!$G$3*cost!$G$2/cost!$P$1+(cost!F970*cost!$F$3/cost!$P$1)/2</f>
        <v>#VALUE!</v>
      </c>
      <c r="H970" s="13" t="e">
        <f>cost!H970*cost!$H$3*cost!$H$2/cost!$P$1</f>
        <v>#VALUE!</v>
      </c>
      <c r="I970" s="13" t="e">
        <f>cost!I970*cost!$I$3*cost!$I$2/cost!$P$1</f>
        <v>#VALUE!</v>
      </c>
      <c r="J970" s="13" t="e">
        <f>cost!J970*cost!$J$3*cost!$J$2/cost!$P$1</f>
        <v>#VALUE!</v>
      </c>
      <c r="K970" s="13" t="e">
        <f>cost!K970*cost!$K$3/cost!$P$1</f>
        <v>#VALUE!</v>
      </c>
      <c r="L970" s="13" t="e">
        <f>cost!L970*cost!$L$3*cost!$L$2/cost!$P$1</f>
        <v>#VALUE!</v>
      </c>
    </row>
    <row r="971" spans="1:12" ht="36" x14ac:dyDescent="0.2">
      <c r="A971" s="34" t="s">
        <v>5566</v>
      </c>
      <c r="B971" s="15" t="s">
        <v>963</v>
      </c>
      <c r="C971" s="15" t="s">
        <v>963</v>
      </c>
      <c r="D971" s="19"/>
      <c r="E971" s="20" t="e">
        <f>cost!E971*cost!$E$3*cost!$E$2/cost!$P$1</f>
        <v>#VALUE!</v>
      </c>
      <c r="F971" s="13" t="e">
        <f>(cost!F971*cost!$F$3/cost!$P$1)/2</f>
        <v>#VALUE!</v>
      </c>
      <c r="G971" s="13" t="e">
        <f>cost!G971*cost!$G$3*cost!$G$2/cost!$P$1+(cost!F971*cost!$F$3/cost!$P$1)/2</f>
        <v>#VALUE!</v>
      </c>
      <c r="H971" s="13" t="e">
        <f>cost!H971*cost!$H$3*cost!$H$2/cost!$P$1</f>
        <v>#VALUE!</v>
      </c>
      <c r="I971" s="13" t="e">
        <f>cost!I971*cost!$I$3*cost!$I$2/cost!$P$1</f>
        <v>#VALUE!</v>
      </c>
      <c r="J971" s="13" t="e">
        <f>cost!J971*cost!$J$3*cost!$J$2/cost!$P$1</f>
        <v>#VALUE!</v>
      </c>
      <c r="K971" s="13" t="e">
        <f>cost!K971*cost!$K$3/cost!$P$1</f>
        <v>#VALUE!</v>
      </c>
      <c r="L971" s="13" t="e">
        <f>cost!L971*cost!$L$3*cost!$L$2/cost!$P$1</f>
        <v>#VALUE!</v>
      </c>
    </row>
    <row r="972" spans="1:12" ht="36" x14ac:dyDescent="0.2">
      <c r="A972" s="34" t="s">
        <v>5567</v>
      </c>
      <c r="B972" s="15" t="s">
        <v>964</v>
      </c>
      <c r="C972" s="15" t="s">
        <v>964</v>
      </c>
      <c r="D972" s="19"/>
      <c r="E972" s="20" t="e">
        <f>cost!E972*cost!$E$3*cost!$E$2/cost!$P$1</f>
        <v>#VALUE!</v>
      </c>
      <c r="F972" s="13" t="e">
        <f>(cost!F972*cost!$F$3/cost!$P$1)/2</f>
        <v>#VALUE!</v>
      </c>
      <c r="G972" s="13" t="e">
        <f>cost!G972*cost!$G$3*cost!$G$2/cost!$P$1+(cost!F972*cost!$F$3/cost!$P$1)/2</f>
        <v>#VALUE!</v>
      </c>
      <c r="H972" s="13" t="e">
        <f>cost!H972*cost!$H$3*cost!$H$2/cost!$P$1</f>
        <v>#VALUE!</v>
      </c>
      <c r="I972" s="13" t="e">
        <f>cost!I972*cost!$I$3*cost!$I$2/cost!$P$1</f>
        <v>#VALUE!</v>
      </c>
      <c r="J972" s="13" t="e">
        <f>cost!J972*cost!$J$3*cost!$J$2/cost!$P$1</f>
        <v>#VALUE!</v>
      </c>
      <c r="K972" s="13" t="e">
        <f>cost!K972*cost!$K$3/cost!$P$1</f>
        <v>#VALUE!</v>
      </c>
      <c r="L972" s="13" t="e">
        <f>cost!L972*cost!$L$3*cost!$L$2/cost!$P$1</f>
        <v>#VALUE!</v>
      </c>
    </row>
    <row r="973" spans="1:12" ht="36" x14ac:dyDescent="0.2">
      <c r="A973" s="34" t="s">
        <v>5568</v>
      </c>
      <c r="B973" s="15" t="s">
        <v>45</v>
      </c>
      <c r="C973" s="15" t="s">
        <v>3003</v>
      </c>
      <c r="D973" s="19"/>
      <c r="E973" s="20">
        <f>cost!E973*cost!$E$3*cost!$E$2/cost!$P$1</f>
        <v>0</v>
      </c>
      <c r="F973" s="13">
        <f>(cost!F973*cost!$F$3/cost!$P$1)/2</f>
        <v>241.2162162162162</v>
      </c>
      <c r="G973" s="13">
        <f>cost!G973*cost!$G$3*cost!$G$2/cost!$P$1+(cost!F973*cost!$F$3/cost!$P$1)/2</f>
        <v>241.2162162162162</v>
      </c>
      <c r="H973" s="13">
        <f>cost!H973*cost!$H$3*cost!$H$2/cost!$P$1</f>
        <v>32.972972972972968</v>
      </c>
      <c r="I973" s="13">
        <f>cost!I973*cost!$I$3*cost!$I$2/cost!$P$1</f>
        <v>0</v>
      </c>
      <c r="J973" s="13">
        <f>cost!J973*cost!$J$3*cost!$J$2/cost!$P$1</f>
        <v>0</v>
      </c>
      <c r="K973" s="13">
        <f>cost!K973*cost!$K$3/cost!$P$1</f>
        <v>0</v>
      </c>
      <c r="L973" s="13">
        <f>cost!L973*cost!$L$3*cost!$L$2/cost!$P$1</f>
        <v>0</v>
      </c>
    </row>
    <row r="974" spans="1:12" ht="36" x14ac:dyDescent="0.2">
      <c r="A974" s="34" t="s">
        <v>5569</v>
      </c>
      <c r="B974" s="15" t="s">
        <v>965</v>
      </c>
      <c r="C974" s="15" t="s">
        <v>3004</v>
      </c>
      <c r="D974" s="19"/>
      <c r="E974" s="20">
        <f>cost!E974*cost!$E$3*cost!$E$2/cost!$P$1</f>
        <v>0</v>
      </c>
      <c r="F974" s="13">
        <f>(cost!F974*cost!$F$3/cost!$P$1)/2</f>
        <v>70.945945945945937</v>
      </c>
      <c r="G974" s="13">
        <f>cost!G974*cost!$G$3*cost!$G$2/cost!$P$1+(cost!F974*cost!$F$3/cost!$P$1)/2</f>
        <v>70.945945945945937</v>
      </c>
      <c r="H974" s="13">
        <f>cost!H974*cost!$H$3*cost!$H$2/cost!$P$1</f>
        <v>32.972972972972968</v>
      </c>
      <c r="I974" s="13">
        <f>cost!I974*cost!$I$3*cost!$I$2/cost!$P$1</f>
        <v>0</v>
      </c>
      <c r="J974" s="13">
        <f>cost!J974*cost!$J$3*cost!$J$2/cost!$P$1</f>
        <v>0</v>
      </c>
      <c r="K974" s="13">
        <f>cost!K974*cost!$K$3/cost!$P$1</f>
        <v>0</v>
      </c>
      <c r="L974" s="13">
        <f>cost!L974*cost!$L$3*cost!$L$2/cost!$P$1</f>
        <v>0</v>
      </c>
    </row>
    <row r="975" spans="1:12" ht="36" x14ac:dyDescent="0.2">
      <c r="A975" s="34" t="s">
        <v>5570</v>
      </c>
      <c r="B975" s="15" t="s">
        <v>966</v>
      </c>
      <c r="C975" s="15" t="s">
        <v>3005</v>
      </c>
      <c r="D975" s="19"/>
      <c r="E975" s="20">
        <f>cost!E975*cost!$E$3*cost!$E$2/cost!$P$1</f>
        <v>0</v>
      </c>
      <c r="F975" s="13">
        <f>(cost!F975*cost!$F$3/cost!$P$1)/2</f>
        <v>94.594594594594597</v>
      </c>
      <c r="G975" s="13">
        <f>cost!G975*cost!$G$3*cost!$G$2/cost!$P$1+(cost!F975*cost!$F$3/cost!$P$1)/2</f>
        <v>94.594594594594597</v>
      </c>
      <c r="H975" s="13">
        <f>cost!H975*cost!$H$3*cost!$H$2/cost!$P$1</f>
        <v>32.972972972972968</v>
      </c>
      <c r="I975" s="13">
        <f>cost!I975*cost!$I$3*cost!$I$2/cost!$P$1</f>
        <v>0</v>
      </c>
      <c r="J975" s="13">
        <f>cost!J975*cost!$J$3*cost!$J$2/cost!$P$1</f>
        <v>0</v>
      </c>
      <c r="K975" s="13">
        <f>cost!K975*cost!$K$3/cost!$P$1</f>
        <v>0</v>
      </c>
      <c r="L975" s="13">
        <f>cost!L975*cost!$L$3*cost!$L$2/cost!$P$1</f>
        <v>0</v>
      </c>
    </row>
    <row r="976" spans="1:12" ht="36" x14ac:dyDescent="0.2">
      <c r="A976" s="34" t="s">
        <v>5571</v>
      </c>
      <c r="B976" s="15" t="s">
        <v>107</v>
      </c>
      <c r="C976" s="15" t="s">
        <v>3006</v>
      </c>
      <c r="D976" s="19"/>
      <c r="E976" s="20">
        <f>cost!E976*cost!$E$3*cost!$E$2/cost!$P$1</f>
        <v>0</v>
      </c>
      <c r="F976" s="13">
        <f>(cost!F976*cost!$F$3/cost!$P$1)/2</f>
        <v>109.72972972972973</v>
      </c>
      <c r="G976" s="13">
        <f>cost!G976*cost!$G$3*cost!$G$2/cost!$P$1+(cost!F976*cost!$F$3/cost!$P$1)/2</f>
        <v>109.72972972972973</v>
      </c>
      <c r="H976" s="13">
        <f>cost!H976*cost!$H$3*cost!$H$2/cost!$P$1</f>
        <v>32.972972972972968</v>
      </c>
      <c r="I976" s="13">
        <f>cost!I976*cost!$I$3*cost!$I$2/cost!$P$1</f>
        <v>0</v>
      </c>
      <c r="J976" s="13">
        <f>cost!J976*cost!$J$3*cost!$J$2/cost!$P$1</f>
        <v>0</v>
      </c>
      <c r="K976" s="13">
        <f>cost!K976*cost!$K$3/cost!$P$1</f>
        <v>0</v>
      </c>
      <c r="L976" s="13">
        <f>cost!L976*cost!$L$3*cost!$L$2/cost!$P$1</f>
        <v>0</v>
      </c>
    </row>
    <row r="977" spans="1:12" ht="36" x14ac:dyDescent="0.2">
      <c r="A977" s="34" t="s">
        <v>5572</v>
      </c>
      <c r="B977" s="15" t="s">
        <v>967</v>
      </c>
      <c r="C977" s="15" t="s">
        <v>3007</v>
      </c>
      <c r="D977" s="19"/>
      <c r="E977" s="20">
        <f>cost!E977*cost!$E$3*cost!$E$2/cost!$P$1</f>
        <v>0</v>
      </c>
      <c r="F977" s="13">
        <f>(cost!F977*cost!$F$3/cost!$P$1)/2</f>
        <v>210.47297297297297</v>
      </c>
      <c r="G977" s="13">
        <f>cost!G977*cost!$G$3*cost!$G$2/cost!$P$1+(cost!F977*cost!$F$3/cost!$P$1)/2</f>
        <v>210.47297297297297</v>
      </c>
      <c r="H977" s="13">
        <f>cost!H977*cost!$H$3*cost!$H$2/cost!$P$1</f>
        <v>32.972972972972968</v>
      </c>
      <c r="I977" s="13">
        <f>cost!I977*cost!$I$3*cost!$I$2/cost!$P$1</f>
        <v>0</v>
      </c>
      <c r="J977" s="13">
        <f>cost!J977*cost!$J$3*cost!$J$2/cost!$P$1</f>
        <v>0</v>
      </c>
      <c r="K977" s="13">
        <f>cost!K977*cost!$K$3/cost!$P$1</f>
        <v>0</v>
      </c>
      <c r="L977" s="13">
        <f>cost!L977*cost!$L$3*cost!$L$2/cost!$P$1</f>
        <v>0</v>
      </c>
    </row>
    <row r="978" spans="1:12" ht="36" x14ac:dyDescent="0.2">
      <c r="A978" s="34" t="s">
        <v>5573</v>
      </c>
      <c r="B978" s="15" t="s">
        <v>25</v>
      </c>
      <c r="C978" s="15" t="s">
        <v>3008</v>
      </c>
      <c r="D978" s="19"/>
      <c r="E978" s="20">
        <f>cost!E978*cost!$E$3*cost!$E$2/cost!$P$1</f>
        <v>0</v>
      </c>
      <c r="F978" s="13">
        <f>(cost!F978*cost!$F$3/cost!$P$1)/2</f>
        <v>43.986486486486484</v>
      </c>
      <c r="G978" s="13">
        <f>cost!G978*cost!$G$3*cost!$G$2/cost!$P$1+(cost!F978*cost!$F$3/cost!$P$1)/2</f>
        <v>43.986486486486484</v>
      </c>
      <c r="H978" s="13">
        <f>cost!H978*cost!$H$3*cost!$H$2/cost!$P$1</f>
        <v>32.972972972972968</v>
      </c>
      <c r="I978" s="13">
        <f>cost!I978*cost!$I$3*cost!$I$2/cost!$P$1</f>
        <v>0</v>
      </c>
      <c r="J978" s="13">
        <f>cost!J978*cost!$J$3*cost!$J$2/cost!$P$1</f>
        <v>0</v>
      </c>
      <c r="K978" s="13">
        <f>cost!K978*cost!$K$3/cost!$P$1</f>
        <v>0</v>
      </c>
      <c r="L978" s="13">
        <f>cost!L978*cost!$L$3*cost!$L$2/cost!$P$1</f>
        <v>0</v>
      </c>
    </row>
    <row r="979" spans="1:12" ht="18" x14ac:dyDescent="0.2">
      <c r="A979" s="34" t="s">
        <v>5574</v>
      </c>
      <c r="B979" s="15" t="s">
        <v>223</v>
      </c>
      <c r="C979" s="15" t="s">
        <v>223</v>
      </c>
      <c r="D979" s="19"/>
      <c r="E979" s="20" t="e">
        <f>cost!E979*cost!$E$3*cost!$E$2/cost!$P$1</f>
        <v>#VALUE!</v>
      </c>
      <c r="F979" s="13" t="e">
        <f>(cost!F979*cost!$F$3/cost!$P$1)/2</f>
        <v>#VALUE!</v>
      </c>
      <c r="G979" s="13" t="e">
        <f>cost!G979*cost!$G$3*cost!$G$2/cost!$P$1+(cost!F979*cost!$F$3/cost!$P$1)/2</f>
        <v>#VALUE!</v>
      </c>
      <c r="H979" s="13" t="e">
        <f>cost!H979*cost!$H$3*cost!$H$2/cost!$P$1</f>
        <v>#VALUE!</v>
      </c>
      <c r="I979" s="13" t="e">
        <f>cost!I979*cost!$I$3*cost!$I$2/cost!$P$1</f>
        <v>#VALUE!</v>
      </c>
      <c r="J979" s="13" t="e">
        <f>cost!J979*cost!$J$3*cost!$J$2/cost!$P$1</f>
        <v>#VALUE!</v>
      </c>
      <c r="K979" s="13" t="e">
        <f>cost!K979*cost!$K$3/cost!$P$1</f>
        <v>#VALUE!</v>
      </c>
      <c r="L979" s="13" t="e">
        <f>cost!L979*cost!$L$3*cost!$L$2/cost!$P$1</f>
        <v>#VALUE!</v>
      </c>
    </row>
    <row r="980" spans="1:12" ht="144" x14ac:dyDescent="0.2">
      <c r="A980" s="34" t="s">
        <v>5575</v>
      </c>
      <c r="B980" s="15" t="s">
        <v>968</v>
      </c>
      <c r="C980" s="15" t="s">
        <v>3009</v>
      </c>
      <c r="D980" s="19"/>
      <c r="E980" s="20" t="e">
        <f>cost!E980*cost!$E$3*cost!$E$2/cost!$P$1</f>
        <v>#VALUE!</v>
      </c>
      <c r="F980" s="13" t="e">
        <f>(cost!F980*cost!$F$3/cost!$P$1)/2</f>
        <v>#VALUE!</v>
      </c>
      <c r="G980" s="13" t="e">
        <f>cost!G980*cost!$G$3*cost!$G$2/cost!$P$1+(cost!F980*cost!$F$3/cost!$P$1)/2</f>
        <v>#VALUE!</v>
      </c>
      <c r="H980" s="13" t="e">
        <f>cost!H980*cost!$H$3*cost!$H$2/cost!$P$1</f>
        <v>#VALUE!</v>
      </c>
      <c r="I980" s="13" t="e">
        <f>cost!I980*cost!$I$3*cost!$I$2/cost!$P$1</f>
        <v>#VALUE!</v>
      </c>
      <c r="J980" s="13" t="e">
        <f>cost!J980*cost!$J$3*cost!$J$2/cost!$P$1</f>
        <v>#VALUE!</v>
      </c>
      <c r="K980" s="13" t="e">
        <f>cost!K980*cost!$K$3/cost!$P$1</f>
        <v>#VALUE!</v>
      </c>
      <c r="L980" s="13" t="e">
        <f>cost!L980*cost!$L$3*cost!$L$2/cost!$P$1</f>
        <v>#VALUE!</v>
      </c>
    </row>
    <row r="981" spans="1:12" ht="144" x14ac:dyDescent="0.2">
      <c r="A981" s="34" t="s">
        <v>5576</v>
      </c>
      <c r="B981" s="15" t="s">
        <v>48</v>
      </c>
      <c r="C981" s="15" t="s">
        <v>3010</v>
      </c>
      <c r="D981" s="19"/>
      <c r="E981" s="20">
        <f>cost!E981*cost!$E$3*cost!$E$2/cost!$P$1</f>
        <v>908.10810810810801</v>
      </c>
      <c r="F981" s="13">
        <f>(cost!F981*cost!$F$3/cost!$P$1)/2</f>
        <v>1891.8918918918919</v>
      </c>
      <c r="G981" s="13">
        <f>cost!G981*cost!$G$3*cost!$G$2/cost!$P$1+(cost!F981*cost!$F$3/cost!$P$1)/2</f>
        <v>2028.1081081081081</v>
      </c>
      <c r="H981" s="13">
        <f>cost!H981*cost!$H$3*cost!$H$2/cost!$P$1</f>
        <v>527.56756756756749</v>
      </c>
      <c r="I981" s="13">
        <f>cost!I981*cost!$I$3*cost!$I$2/cost!$P$1</f>
        <v>0</v>
      </c>
      <c r="J981" s="13">
        <f>cost!J981*cost!$J$3*cost!$J$2/cost!$P$1</f>
        <v>77.027027027027017</v>
      </c>
      <c r="K981" s="13">
        <f>cost!K981*cost!$K$3/cost!$P$1</f>
        <v>945.94594594594594</v>
      </c>
      <c r="L981" s="13">
        <f>cost!L981*cost!$L$3*cost!$L$2/cost!$P$1</f>
        <v>1280</v>
      </c>
    </row>
    <row r="982" spans="1:12" ht="144" x14ac:dyDescent="0.2">
      <c r="A982" s="34" t="s">
        <v>5577</v>
      </c>
      <c r="B982" s="15" t="s">
        <v>969</v>
      </c>
      <c r="C982" s="15" t="s">
        <v>3011</v>
      </c>
      <c r="D982" s="19"/>
      <c r="E982" s="20" t="e">
        <f>cost!E982*cost!$E$3*cost!$E$2/cost!$P$1</f>
        <v>#VALUE!</v>
      </c>
      <c r="F982" s="13" t="e">
        <f>(cost!F982*cost!$F$3/cost!$P$1)/2</f>
        <v>#VALUE!</v>
      </c>
      <c r="G982" s="13" t="e">
        <f>cost!G982*cost!$G$3*cost!$G$2/cost!$P$1+(cost!F982*cost!$F$3/cost!$P$1)/2</f>
        <v>#VALUE!</v>
      </c>
      <c r="H982" s="13" t="e">
        <f>cost!H982*cost!$H$3*cost!$H$2/cost!$P$1</f>
        <v>#VALUE!</v>
      </c>
      <c r="I982" s="13" t="e">
        <f>cost!I982*cost!$I$3*cost!$I$2/cost!$P$1</f>
        <v>#VALUE!</v>
      </c>
      <c r="J982" s="13" t="e">
        <f>cost!J982*cost!$J$3*cost!$J$2/cost!$P$1</f>
        <v>#VALUE!</v>
      </c>
      <c r="K982" s="13" t="e">
        <f>cost!K982*cost!$K$3/cost!$P$1</f>
        <v>#VALUE!</v>
      </c>
      <c r="L982" s="13" t="e">
        <f>cost!L982*cost!$L$3*cost!$L$2/cost!$P$1</f>
        <v>#VALUE!</v>
      </c>
    </row>
    <row r="983" spans="1:12" ht="72" x14ac:dyDescent="0.2">
      <c r="A983" s="34" t="s">
        <v>5578</v>
      </c>
      <c r="B983" s="15" t="s">
        <v>970</v>
      </c>
      <c r="C983" s="15" t="s">
        <v>3012</v>
      </c>
      <c r="D983" s="19"/>
      <c r="E983" s="20" t="e">
        <f>cost!E983*cost!$E$3*cost!$E$2/cost!$P$1</f>
        <v>#VALUE!</v>
      </c>
      <c r="F983" s="13" t="e">
        <f>(cost!F983*cost!$F$3/cost!$P$1)/2</f>
        <v>#VALUE!</v>
      </c>
      <c r="G983" s="13" t="e">
        <f>cost!G983*cost!$G$3*cost!$G$2/cost!$P$1+(cost!F983*cost!$F$3/cost!$P$1)/2</f>
        <v>#VALUE!</v>
      </c>
      <c r="H983" s="13" t="e">
        <f>cost!H983*cost!$H$3*cost!$H$2/cost!$P$1</f>
        <v>#VALUE!</v>
      </c>
      <c r="I983" s="13" t="e">
        <f>cost!I983*cost!$I$3*cost!$I$2/cost!$P$1</f>
        <v>#VALUE!</v>
      </c>
      <c r="J983" s="13" t="e">
        <f>cost!J983*cost!$J$3*cost!$J$2/cost!$P$1</f>
        <v>#VALUE!</v>
      </c>
      <c r="K983" s="13" t="e">
        <f>cost!K983*cost!$K$3/cost!$P$1</f>
        <v>#VALUE!</v>
      </c>
      <c r="L983" s="13" t="e">
        <f>cost!L983*cost!$L$3*cost!$L$2/cost!$P$1</f>
        <v>#VALUE!</v>
      </c>
    </row>
    <row r="984" spans="1:12" ht="126" x14ac:dyDescent="0.2">
      <c r="A984" s="34" t="s">
        <v>5579</v>
      </c>
      <c r="B984" s="15" t="s">
        <v>971</v>
      </c>
      <c r="C984" s="15" t="s">
        <v>3013</v>
      </c>
      <c r="D984" s="19"/>
      <c r="E984" s="20" t="e">
        <f>cost!E984*cost!$E$3*cost!$E$2/cost!$P$1</f>
        <v>#VALUE!</v>
      </c>
      <c r="F984" s="13" t="e">
        <f>(cost!F984*cost!$F$3/cost!$P$1)/2</f>
        <v>#VALUE!</v>
      </c>
      <c r="G984" s="13" t="e">
        <f>cost!G984*cost!$G$3*cost!$G$2/cost!$P$1+(cost!F984*cost!$F$3/cost!$P$1)/2</f>
        <v>#VALUE!</v>
      </c>
      <c r="H984" s="13" t="e">
        <f>cost!H984*cost!$H$3*cost!$H$2/cost!$P$1</f>
        <v>#VALUE!</v>
      </c>
      <c r="I984" s="13" t="e">
        <f>cost!I984*cost!$I$3*cost!$I$2/cost!$P$1</f>
        <v>#VALUE!</v>
      </c>
      <c r="J984" s="13" t="e">
        <f>cost!J984*cost!$J$3*cost!$J$2/cost!$P$1</f>
        <v>#VALUE!</v>
      </c>
      <c r="K984" s="13" t="e">
        <f>cost!K984*cost!$K$3/cost!$P$1</f>
        <v>#VALUE!</v>
      </c>
      <c r="L984" s="13" t="e">
        <f>cost!L984*cost!$L$3*cost!$L$2/cost!$P$1</f>
        <v>#VALUE!</v>
      </c>
    </row>
    <row r="985" spans="1:12" ht="126" x14ac:dyDescent="0.2">
      <c r="A985" s="34" t="s">
        <v>5580</v>
      </c>
      <c r="B985" s="15" t="s">
        <v>972</v>
      </c>
      <c r="C985" s="15" t="s">
        <v>3014</v>
      </c>
      <c r="D985" s="19"/>
      <c r="E985" s="20" t="e">
        <f>cost!E985*cost!$E$3*cost!$E$2/cost!$P$1</f>
        <v>#VALUE!</v>
      </c>
      <c r="F985" s="13" t="e">
        <f>(cost!F985*cost!$F$3/cost!$P$1)/2</f>
        <v>#VALUE!</v>
      </c>
      <c r="G985" s="13" t="e">
        <f>cost!G985*cost!$G$3*cost!$G$2/cost!$P$1+(cost!F985*cost!$F$3/cost!$P$1)/2</f>
        <v>#VALUE!</v>
      </c>
      <c r="H985" s="13" t="e">
        <f>cost!H985*cost!$H$3*cost!$H$2/cost!$P$1</f>
        <v>#VALUE!</v>
      </c>
      <c r="I985" s="13" t="e">
        <f>cost!I985*cost!$I$3*cost!$I$2/cost!$P$1</f>
        <v>#VALUE!</v>
      </c>
      <c r="J985" s="13" t="e">
        <f>cost!J985*cost!$J$3*cost!$J$2/cost!$P$1</f>
        <v>#VALUE!</v>
      </c>
      <c r="K985" s="13" t="e">
        <f>cost!K985*cost!$K$3/cost!$P$1</f>
        <v>#VALUE!</v>
      </c>
      <c r="L985" s="13" t="e">
        <f>cost!L985*cost!$L$3*cost!$L$2/cost!$P$1</f>
        <v>#VALUE!</v>
      </c>
    </row>
    <row r="986" spans="1:12" ht="18" x14ac:dyDescent="0.2">
      <c r="A986" s="34" t="s">
        <v>5581</v>
      </c>
      <c r="B986" s="15" t="s">
        <v>973</v>
      </c>
      <c r="C986" s="15">
        <v>0</v>
      </c>
      <c r="D986" s="19"/>
      <c r="E986" s="20" t="e">
        <f>cost!E986*cost!$E$3*cost!$E$2/cost!$P$1</f>
        <v>#VALUE!</v>
      </c>
      <c r="F986" s="13" t="e">
        <f>(cost!F986*cost!$F$3/cost!$P$1)/2</f>
        <v>#VALUE!</v>
      </c>
      <c r="G986" s="13" t="e">
        <f>cost!G986*cost!$G$3*cost!$G$2/cost!$P$1+(cost!F986*cost!$F$3/cost!$P$1)/2</f>
        <v>#VALUE!</v>
      </c>
      <c r="H986" s="13" t="e">
        <f>cost!H986*cost!$H$3*cost!$H$2/cost!$P$1</f>
        <v>#VALUE!</v>
      </c>
      <c r="I986" s="13" t="e">
        <f>cost!I986*cost!$I$3*cost!$I$2/cost!$P$1</f>
        <v>#VALUE!</v>
      </c>
      <c r="J986" s="13" t="e">
        <f>cost!J986*cost!$J$3*cost!$J$2/cost!$P$1</f>
        <v>#VALUE!</v>
      </c>
      <c r="K986" s="13" t="e">
        <f>cost!K986*cost!$K$3/cost!$P$1</f>
        <v>#VALUE!</v>
      </c>
      <c r="L986" s="13" t="e">
        <f>cost!L986*cost!$L$3*cost!$L$2/cost!$P$1</f>
        <v>#VALUE!</v>
      </c>
    </row>
    <row r="987" spans="1:12" ht="18" x14ac:dyDescent="0.2">
      <c r="A987" s="34" t="s">
        <v>5582</v>
      </c>
      <c r="B987" s="15" t="s">
        <v>974</v>
      </c>
      <c r="C987" s="15">
        <v>0</v>
      </c>
      <c r="D987" s="19"/>
      <c r="E987" s="20" t="e">
        <f>cost!E987*cost!$E$3*cost!$E$2/cost!$P$1</f>
        <v>#VALUE!</v>
      </c>
      <c r="F987" s="13" t="e">
        <f>(cost!F987*cost!$F$3/cost!$P$1)/2</f>
        <v>#VALUE!</v>
      </c>
      <c r="G987" s="13" t="e">
        <f>cost!G987*cost!$G$3*cost!$G$2/cost!$P$1+(cost!F987*cost!$F$3/cost!$P$1)/2</f>
        <v>#VALUE!</v>
      </c>
      <c r="H987" s="13" t="e">
        <f>cost!H987*cost!$H$3*cost!$H$2/cost!$P$1</f>
        <v>#VALUE!</v>
      </c>
      <c r="I987" s="13" t="e">
        <f>cost!I987*cost!$I$3*cost!$I$2/cost!$P$1</f>
        <v>#VALUE!</v>
      </c>
      <c r="J987" s="13" t="e">
        <f>cost!J987*cost!$J$3*cost!$J$2/cost!$P$1</f>
        <v>#VALUE!</v>
      </c>
      <c r="K987" s="13" t="e">
        <f>cost!K987*cost!$K$3/cost!$P$1</f>
        <v>#VALUE!</v>
      </c>
      <c r="L987" s="13" t="e">
        <f>cost!L987*cost!$L$3*cost!$L$2/cost!$P$1</f>
        <v>#VALUE!</v>
      </c>
    </row>
    <row r="988" spans="1:12" ht="36" x14ac:dyDescent="0.2">
      <c r="A988" s="34" t="s">
        <v>5583</v>
      </c>
      <c r="B988" s="15" t="s">
        <v>975</v>
      </c>
      <c r="C988" s="15">
        <v>0</v>
      </c>
      <c r="D988" s="19"/>
      <c r="E988" s="20" t="e">
        <f>cost!E988*cost!$E$3*cost!$E$2/cost!$P$1</f>
        <v>#VALUE!</v>
      </c>
      <c r="F988" s="13" t="e">
        <f>(cost!F988*cost!$F$3/cost!$P$1)/2</f>
        <v>#VALUE!</v>
      </c>
      <c r="G988" s="13" t="e">
        <f>cost!G988*cost!$G$3*cost!$G$2/cost!$P$1+(cost!F988*cost!$F$3/cost!$P$1)/2</f>
        <v>#VALUE!</v>
      </c>
      <c r="H988" s="13" t="e">
        <f>cost!H988*cost!$H$3*cost!$H$2/cost!$P$1</f>
        <v>#VALUE!</v>
      </c>
      <c r="I988" s="13" t="e">
        <f>cost!I988*cost!$I$3*cost!$I$2/cost!$P$1</f>
        <v>#VALUE!</v>
      </c>
      <c r="J988" s="13" t="e">
        <f>cost!J988*cost!$J$3*cost!$J$2/cost!$P$1</f>
        <v>#VALUE!</v>
      </c>
      <c r="K988" s="13" t="e">
        <f>cost!K988*cost!$K$3/cost!$P$1</f>
        <v>#VALUE!</v>
      </c>
      <c r="L988" s="13" t="e">
        <f>cost!L988*cost!$L$3*cost!$L$2/cost!$P$1</f>
        <v>#VALUE!</v>
      </c>
    </row>
    <row r="989" spans="1:12" ht="18" x14ac:dyDescent="0.2">
      <c r="A989" s="34" t="s">
        <v>5584</v>
      </c>
      <c r="B989" s="15" t="s">
        <v>976</v>
      </c>
      <c r="C989" s="15" t="s">
        <v>976</v>
      </c>
      <c r="D989" s="19"/>
      <c r="E989" s="20">
        <f>cost!E989*cost!$E$3*cost!$E$2/cost!$P$1</f>
        <v>113.5135135135135</v>
      </c>
      <c r="F989" s="13">
        <f>(cost!F989*cost!$F$3/cost!$P$1)/2</f>
        <v>162.16216216216216</v>
      </c>
      <c r="G989" s="13">
        <f>cost!G989*cost!$G$3*cost!$G$2/cost!$P$1+(cost!F989*cost!$F$3/cost!$P$1)/2</f>
        <v>179.18918918918919</v>
      </c>
      <c r="H989" s="13">
        <f>cost!H989*cost!$H$3*cost!$H$2/cost!$P$1</f>
        <v>65.945945945945937</v>
      </c>
      <c r="I989" s="13">
        <f>cost!I989*cost!$I$3*cost!$I$2/cost!$P$1</f>
        <v>0</v>
      </c>
      <c r="J989" s="13">
        <f>cost!J989*cost!$J$3*cost!$J$2/cost!$P$1</f>
        <v>0</v>
      </c>
      <c r="K989" s="13">
        <f>cost!K989*cost!$K$3/cost!$P$1</f>
        <v>0</v>
      </c>
      <c r="L989" s="13">
        <f>cost!L989*cost!$L$3*cost!$L$2/cost!$P$1</f>
        <v>0</v>
      </c>
    </row>
    <row r="990" spans="1:12" ht="54" x14ac:dyDescent="0.2">
      <c r="A990" s="35" t="s">
        <v>5585</v>
      </c>
      <c r="B990" s="15" t="s">
        <v>977</v>
      </c>
      <c r="C990" s="15" t="s">
        <v>3015</v>
      </c>
      <c r="D990" s="19"/>
      <c r="E990" s="20" t="e">
        <f>cost!E990*cost!$E$3*cost!$E$2/cost!$P$1</f>
        <v>#VALUE!</v>
      </c>
      <c r="F990" s="13" t="e">
        <f>(cost!F990*cost!$F$3/cost!$P$1)/2</f>
        <v>#VALUE!</v>
      </c>
      <c r="G990" s="13" t="e">
        <f>cost!G990*cost!$G$3*cost!$G$2/cost!$P$1+(cost!F990*cost!$F$3/cost!$P$1)/2</f>
        <v>#VALUE!</v>
      </c>
      <c r="H990" s="13" t="e">
        <f>cost!H990*cost!$H$3*cost!$H$2/cost!$P$1</f>
        <v>#VALUE!</v>
      </c>
      <c r="I990" s="13" t="e">
        <f>cost!I990*cost!$I$3*cost!$I$2/cost!$P$1</f>
        <v>#VALUE!</v>
      </c>
      <c r="J990" s="13" t="e">
        <f>cost!J990*cost!$J$3*cost!$J$2/cost!$P$1</f>
        <v>#VALUE!</v>
      </c>
      <c r="K990" s="13" t="e">
        <f>cost!K990*cost!$K$3/cost!$P$1</f>
        <v>#VALUE!</v>
      </c>
      <c r="L990" s="13" t="e">
        <f>cost!L990*cost!$L$3*cost!$L$2/cost!$P$1</f>
        <v>#VALUE!</v>
      </c>
    </row>
    <row r="991" spans="1:12" ht="36" x14ac:dyDescent="0.2">
      <c r="A991" s="35" t="s">
        <v>5586</v>
      </c>
      <c r="B991" s="15" t="s">
        <v>978</v>
      </c>
      <c r="C991" s="15" t="s">
        <v>3016</v>
      </c>
      <c r="D991" s="19"/>
      <c r="E991" s="20">
        <f>cost!E991*cost!$E$3*cost!$E$2/cost!$P$1</f>
        <v>28.378378378378375</v>
      </c>
      <c r="F991" s="13">
        <f>(cost!F991*cost!$F$3/cost!$P$1)/2</f>
        <v>33.783783783783782</v>
      </c>
      <c r="G991" s="13">
        <f>cost!G991*cost!$G$3*cost!$G$2/cost!$P$1+(cost!F991*cost!$F$3/cost!$P$1)/2</f>
        <v>42.297297297297291</v>
      </c>
      <c r="H991" s="13">
        <f>cost!H991*cost!$H$3*cost!$H$2/cost!$P$1</f>
        <v>32.972972972972968</v>
      </c>
      <c r="I991" s="13">
        <f>cost!I991*cost!$I$3*cost!$I$2/cost!$P$1</f>
        <v>0</v>
      </c>
      <c r="J991" s="13">
        <f>cost!J991*cost!$J$3*cost!$J$2/cost!$P$1</f>
        <v>0</v>
      </c>
      <c r="K991" s="13">
        <f>cost!K991*cost!$K$3/cost!$P$1</f>
        <v>0</v>
      </c>
      <c r="L991" s="13">
        <f>cost!L991*cost!$L$3*cost!$L$2/cost!$P$1</f>
        <v>0</v>
      </c>
    </row>
    <row r="992" spans="1:12" ht="54" x14ac:dyDescent="0.2">
      <c r="A992" s="35" t="s">
        <v>5587</v>
      </c>
      <c r="B992" s="15" t="s">
        <v>979</v>
      </c>
      <c r="C992" s="15" t="s">
        <v>3017</v>
      </c>
      <c r="D992" s="19"/>
      <c r="E992" s="20" t="e">
        <f>cost!E992*cost!$E$3*cost!$E$2/cost!$P$1</f>
        <v>#VALUE!</v>
      </c>
      <c r="F992" s="13" t="e">
        <f>(cost!F992*cost!$F$3/cost!$P$1)/2</f>
        <v>#VALUE!</v>
      </c>
      <c r="G992" s="13" t="e">
        <f>cost!G992*cost!$G$3*cost!$G$2/cost!$P$1+(cost!F992*cost!$F$3/cost!$P$1)/2</f>
        <v>#VALUE!</v>
      </c>
      <c r="H992" s="13" t="e">
        <f>cost!H992*cost!$H$3*cost!$H$2/cost!$P$1</f>
        <v>#VALUE!</v>
      </c>
      <c r="I992" s="13" t="e">
        <f>cost!I992*cost!$I$3*cost!$I$2/cost!$P$1</f>
        <v>#VALUE!</v>
      </c>
      <c r="J992" s="13" t="e">
        <f>cost!J992*cost!$J$3*cost!$J$2/cost!$P$1</f>
        <v>#VALUE!</v>
      </c>
      <c r="K992" s="13" t="e">
        <f>cost!K992*cost!$K$3/cost!$P$1</f>
        <v>#VALUE!</v>
      </c>
      <c r="L992" s="13" t="e">
        <f>cost!L992*cost!$L$3*cost!$L$2/cost!$P$1</f>
        <v>#VALUE!</v>
      </c>
    </row>
    <row r="993" spans="1:12" ht="180" x14ac:dyDescent="0.2">
      <c r="A993" s="35" t="s">
        <v>5588</v>
      </c>
      <c r="B993" s="15" t="s">
        <v>980</v>
      </c>
      <c r="C993" s="15" t="s">
        <v>3018</v>
      </c>
      <c r="D993" s="19"/>
      <c r="E993" s="20" t="e">
        <f>cost!E993*cost!$E$3*cost!$E$2/cost!$P$1</f>
        <v>#VALUE!</v>
      </c>
      <c r="F993" s="13" t="e">
        <f>(cost!F993*cost!$F$3/cost!$P$1)/2</f>
        <v>#VALUE!</v>
      </c>
      <c r="G993" s="13" t="e">
        <f>cost!G993*cost!$G$3*cost!$G$2/cost!$P$1+(cost!F993*cost!$F$3/cost!$P$1)/2</f>
        <v>#VALUE!</v>
      </c>
      <c r="H993" s="13" t="e">
        <f>cost!H993*cost!$H$3*cost!$H$2/cost!$P$1</f>
        <v>#VALUE!</v>
      </c>
      <c r="I993" s="13" t="e">
        <f>cost!I993*cost!$I$3*cost!$I$2/cost!$P$1</f>
        <v>#VALUE!</v>
      </c>
      <c r="J993" s="13" t="e">
        <f>cost!J993*cost!$J$3*cost!$J$2/cost!$P$1</f>
        <v>#VALUE!</v>
      </c>
      <c r="K993" s="13" t="e">
        <f>cost!K993*cost!$K$3/cost!$P$1</f>
        <v>#VALUE!</v>
      </c>
      <c r="L993" s="13" t="e">
        <f>cost!L993*cost!$L$3*cost!$L$2/cost!$P$1</f>
        <v>#VALUE!</v>
      </c>
    </row>
    <row r="994" spans="1:12" ht="72" x14ac:dyDescent="0.2">
      <c r="A994" s="35" t="s">
        <v>5589</v>
      </c>
      <c r="B994" s="15" t="s">
        <v>981</v>
      </c>
      <c r="C994" s="15" t="s">
        <v>3019</v>
      </c>
      <c r="D994" s="19"/>
      <c r="E994" s="20" t="e">
        <f>cost!E994*cost!$E$3*cost!$E$2/cost!$P$1</f>
        <v>#VALUE!</v>
      </c>
      <c r="F994" s="13" t="e">
        <f>(cost!F994*cost!$F$3/cost!$P$1)/2</f>
        <v>#VALUE!</v>
      </c>
      <c r="G994" s="13" t="e">
        <f>cost!G994*cost!$G$3*cost!$G$2/cost!$P$1+(cost!F994*cost!$F$3/cost!$P$1)/2</f>
        <v>#VALUE!</v>
      </c>
      <c r="H994" s="13" t="e">
        <f>cost!H994*cost!$H$3*cost!$H$2/cost!$P$1</f>
        <v>#VALUE!</v>
      </c>
      <c r="I994" s="13" t="e">
        <f>cost!I994*cost!$I$3*cost!$I$2/cost!$P$1</f>
        <v>#VALUE!</v>
      </c>
      <c r="J994" s="13" t="e">
        <f>cost!J994*cost!$J$3*cost!$J$2/cost!$P$1</f>
        <v>#VALUE!</v>
      </c>
      <c r="K994" s="13" t="e">
        <f>cost!K994*cost!$K$3/cost!$P$1</f>
        <v>#VALUE!</v>
      </c>
      <c r="L994" s="13" t="e">
        <f>cost!L994*cost!$L$3*cost!$L$2/cost!$P$1</f>
        <v>#VALUE!</v>
      </c>
    </row>
    <row r="995" spans="1:12" ht="36" x14ac:dyDescent="0.2">
      <c r="A995" s="34" t="s">
        <v>5590</v>
      </c>
      <c r="B995" s="15" t="s">
        <v>982</v>
      </c>
      <c r="C995" s="15" t="s">
        <v>3020</v>
      </c>
      <c r="D995" s="19"/>
      <c r="E995" s="20">
        <f>cost!E995*cost!$E$3*cost!$E$2/cost!$P$1</f>
        <v>0</v>
      </c>
      <c r="F995" s="13">
        <f>(cost!F995*cost!$F$3/cost!$P$1)/2</f>
        <v>0</v>
      </c>
      <c r="G995" s="13">
        <f>cost!G995*cost!$G$3*cost!$G$2/cost!$P$1+(cost!F995*cost!$F$3/cost!$P$1)/2</f>
        <v>0</v>
      </c>
      <c r="H995" s="13">
        <f>cost!H995*cost!$H$3*cost!$H$2/cost!$P$1</f>
        <v>0</v>
      </c>
      <c r="I995" s="13">
        <f>cost!I995*cost!$I$3*cost!$I$2/cost!$P$1</f>
        <v>0</v>
      </c>
      <c r="J995" s="13">
        <f>cost!J995*cost!$J$3*cost!$J$2/cost!$P$1</f>
        <v>0</v>
      </c>
      <c r="K995" s="13">
        <f>cost!K995*cost!$K$3/cost!$P$1</f>
        <v>33.770270270270274</v>
      </c>
      <c r="L995" s="13">
        <f>cost!L995*cost!$L$3*cost!$L$2/cost!$P$1</f>
        <v>0</v>
      </c>
    </row>
    <row r="996" spans="1:12" ht="36" x14ac:dyDescent="0.2">
      <c r="A996" s="34" t="s">
        <v>5591</v>
      </c>
      <c r="B996" s="15" t="s">
        <v>983</v>
      </c>
      <c r="C996" s="15" t="s">
        <v>983</v>
      </c>
      <c r="D996" s="19"/>
      <c r="E996" s="20" t="e">
        <f>cost!E996*cost!$E$3*cost!$E$2/cost!$P$1</f>
        <v>#VALUE!</v>
      </c>
      <c r="F996" s="13" t="e">
        <f>(cost!F996*cost!$F$3/cost!$P$1)/2</f>
        <v>#VALUE!</v>
      </c>
      <c r="G996" s="13" t="e">
        <f>cost!G996*cost!$G$3*cost!$G$2/cost!$P$1+(cost!F996*cost!$F$3/cost!$P$1)/2</f>
        <v>#VALUE!</v>
      </c>
      <c r="H996" s="13" t="e">
        <f>cost!H996*cost!$H$3*cost!$H$2/cost!$P$1</f>
        <v>#VALUE!</v>
      </c>
      <c r="I996" s="13" t="e">
        <f>cost!I996*cost!$I$3*cost!$I$2/cost!$P$1</f>
        <v>#VALUE!</v>
      </c>
      <c r="J996" s="13" t="e">
        <f>cost!J996*cost!$J$3*cost!$J$2/cost!$P$1</f>
        <v>#VALUE!</v>
      </c>
      <c r="K996" s="13" t="e">
        <f>cost!K996*cost!$K$3/cost!$P$1</f>
        <v>#VALUE!</v>
      </c>
      <c r="L996" s="13" t="e">
        <f>cost!L996*cost!$L$3*cost!$L$2/cost!$P$1</f>
        <v>#VALUE!</v>
      </c>
    </row>
    <row r="997" spans="1:12" ht="18" x14ac:dyDescent="0.2">
      <c r="A997" s="34" t="s">
        <v>5592</v>
      </c>
      <c r="B997" s="15" t="s">
        <v>191</v>
      </c>
      <c r="C997" s="15" t="s">
        <v>191</v>
      </c>
      <c r="D997" s="19"/>
      <c r="E997" s="20" t="e">
        <f>cost!E997*cost!$E$3*cost!$E$2/cost!$P$1</f>
        <v>#VALUE!</v>
      </c>
      <c r="F997" s="13" t="e">
        <f>(cost!F997*cost!$F$3/cost!$P$1)/2</f>
        <v>#VALUE!</v>
      </c>
      <c r="G997" s="13" t="e">
        <f>cost!G997*cost!$G$3*cost!$G$2/cost!$P$1+(cost!F997*cost!$F$3/cost!$P$1)/2</f>
        <v>#VALUE!</v>
      </c>
      <c r="H997" s="13" t="e">
        <f>cost!H997*cost!$H$3*cost!$H$2/cost!$P$1</f>
        <v>#VALUE!</v>
      </c>
      <c r="I997" s="13" t="e">
        <f>cost!I997*cost!$I$3*cost!$I$2/cost!$P$1</f>
        <v>#VALUE!</v>
      </c>
      <c r="J997" s="13" t="e">
        <f>cost!J997*cost!$J$3*cost!$J$2/cost!$P$1</f>
        <v>#VALUE!</v>
      </c>
      <c r="K997" s="13" t="e">
        <f>cost!K997*cost!$K$3/cost!$P$1</f>
        <v>#VALUE!</v>
      </c>
      <c r="L997" s="13" t="e">
        <f>cost!L997*cost!$L$3*cost!$L$2/cost!$P$1</f>
        <v>#VALUE!</v>
      </c>
    </row>
    <row r="998" spans="1:12" ht="18" x14ac:dyDescent="0.2">
      <c r="A998" s="34" t="s">
        <v>5593</v>
      </c>
      <c r="B998" s="15" t="s">
        <v>191</v>
      </c>
      <c r="C998" s="15" t="s">
        <v>191</v>
      </c>
      <c r="D998" s="19"/>
      <c r="E998" s="20" t="e">
        <f>cost!E998*cost!$E$3*cost!$E$2/cost!$P$1</f>
        <v>#VALUE!</v>
      </c>
      <c r="F998" s="13" t="e">
        <f>(cost!F998*cost!$F$3/cost!$P$1)/2</f>
        <v>#VALUE!</v>
      </c>
      <c r="G998" s="13" t="e">
        <f>cost!G998*cost!$G$3*cost!$G$2/cost!$P$1+(cost!F998*cost!$F$3/cost!$P$1)/2</f>
        <v>#VALUE!</v>
      </c>
      <c r="H998" s="13" t="e">
        <f>cost!H998*cost!$H$3*cost!$H$2/cost!$P$1</f>
        <v>#VALUE!</v>
      </c>
      <c r="I998" s="13" t="e">
        <f>cost!I998*cost!$I$3*cost!$I$2/cost!$P$1</f>
        <v>#VALUE!</v>
      </c>
      <c r="J998" s="13" t="e">
        <f>cost!J998*cost!$J$3*cost!$J$2/cost!$P$1</f>
        <v>#VALUE!</v>
      </c>
      <c r="K998" s="13" t="e">
        <f>cost!K998*cost!$K$3/cost!$P$1</f>
        <v>#VALUE!</v>
      </c>
      <c r="L998" s="13" t="e">
        <f>cost!L998*cost!$L$3*cost!$L$2/cost!$P$1</f>
        <v>#VALUE!</v>
      </c>
    </row>
    <row r="999" spans="1:12" ht="18" x14ac:dyDescent="0.2">
      <c r="A999" s="34" t="s">
        <v>5594</v>
      </c>
      <c r="B999" s="15" t="s">
        <v>191</v>
      </c>
      <c r="C999" s="15" t="s">
        <v>191</v>
      </c>
      <c r="D999" s="19"/>
      <c r="E999" s="20" t="e">
        <f>cost!E999*cost!$E$3*cost!$E$2/cost!$P$1</f>
        <v>#VALUE!</v>
      </c>
      <c r="F999" s="13" t="e">
        <f>(cost!F999*cost!$F$3/cost!$P$1)/2</f>
        <v>#VALUE!</v>
      </c>
      <c r="G999" s="13" t="e">
        <f>cost!G999*cost!$G$3*cost!$G$2/cost!$P$1+(cost!F999*cost!$F$3/cost!$P$1)/2</f>
        <v>#VALUE!</v>
      </c>
      <c r="H999" s="13" t="e">
        <f>cost!H999*cost!$H$3*cost!$H$2/cost!$P$1</f>
        <v>#VALUE!</v>
      </c>
      <c r="I999" s="13" t="e">
        <f>cost!I999*cost!$I$3*cost!$I$2/cost!$P$1</f>
        <v>#VALUE!</v>
      </c>
      <c r="J999" s="13" t="e">
        <f>cost!J999*cost!$J$3*cost!$J$2/cost!$P$1</f>
        <v>#VALUE!</v>
      </c>
      <c r="K999" s="13" t="e">
        <f>cost!K999*cost!$K$3/cost!$P$1</f>
        <v>#VALUE!</v>
      </c>
      <c r="L999" s="13" t="e">
        <f>cost!L999*cost!$L$3*cost!$L$2/cost!$P$1</f>
        <v>#VALUE!</v>
      </c>
    </row>
    <row r="1000" spans="1:12" ht="36" x14ac:dyDescent="0.2">
      <c r="A1000" s="34" t="s">
        <v>5595</v>
      </c>
      <c r="B1000" s="15" t="s">
        <v>984</v>
      </c>
      <c r="C1000" s="15" t="s">
        <v>984</v>
      </c>
      <c r="D1000" s="19"/>
      <c r="E1000" s="20" t="e">
        <f>cost!E1000*cost!$E$3*cost!$E$2/cost!$P$1</f>
        <v>#VALUE!</v>
      </c>
      <c r="F1000" s="13" t="e">
        <f>(cost!F1000*cost!$F$3/cost!$P$1)/2</f>
        <v>#VALUE!</v>
      </c>
      <c r="G1000" s="13" t="e">
        <f>cost!G1000*cost!$G$3*cost!$G$2/cost!$P$1+(cost!F1000*cost!$F$3/cost!$P$1)/2</f>
        <v>#VALUE!</v>
      </c>
      <c r="H1000" s="13" t="e">
        <f>cost!H1000*cost!$H$3*cost!$H$2/cost!$P$1</f>
        <v>#VALUE!</v>
      </c>
      <c r="I1000" s="13" t="e">
        <f>cost!I1000*cost!$I$3*cost!$I$2/cost!$P$1</f>
        <v>#VALUE!</v>
      </c>
      <c r="J1000" s="13" t="e">
        <f>cost!J1000*cost!$J$3*cost!$J$2/cost!$P$1</f>
        <v>#VALUE!</v>
      </c>
      <c r="K1000" s="13" t="e">
        <f>cost!K1000*cost!$K$3/cost!$P$1</f>
        <v>#VALUE!</v>
      </c>
      <c r="L1000" s="13" t="e">
        <f>cost!L1000*cost!$L$3*cost!$L$2/cost!$P$1</f>
        <v>#VALUE!</v>
      </c>
    </row>
    <row r="1001" spans="1:12" ht="36" x14ac:dyDescent="0.2">
      <c r="A1001" s="34" t="s">
        <v>5596</v>
      </c>
      <c r="B1001" s="15" t="s">
        <v>985</v>
      </c>
      <c r="C1001" s="15" t="s">
        <v>3021</v>
      </c>
      <c r="D1001" s="19"/>
      <c r="E1001" s="20" t="e">
        <f>cost!E1001*cost!$E$3*cost!$E$2/cost!$P$1</f>
        <v>#VALUE!</v>
      </c>
      <c r="F1001" s="13" t="e">
        <f>(cost!F1001*cost!$F$3/cost!$P$1)/2</f>
        <v>#VALUE!</v>
      </c>
      <c r="G1001" s="13" t="e">
        <f>cost!G1001*cost!$G$3*cost!$G$2/cost!$P$1+(cost!F1001*cost!$F$3/cost!$P$1)/2</f>
        <v>#VALUE!</v>
      </c>
      <c r="H1001" s="13" t="e">
        <f>cost!H1001*cost!$H$3*cost!$H$2/cost!$P$1</f>
        <v>#VALUE!</v>
      </c>
      <c r="I1001" s="13" t="e">
        <f>cost!I1001*cost!$I$3*cost!$I$2/cost!$P$1</f>
        <v>#VALUE!</v>
      </c>
      <c r="J1001" s="13" t="e">
        <f>cost!J1001*cost!$J$3*cost!$J$2/cost!$P$1</f>
        <v>#VALUE!</v>
      </c>
      <c r="K1001" s="13" t="e">
        <f>cost!K1001*cost!$K$3/cost!$P$1</f>
        <v>#VALUE!</v>
      </c>
      <c r="L1001" s="13" t="e">
        <f>cost!L1001*cost!$L$3*cost!$L$2/cost!$P$1</f>
        <v>#VALUE!</v>
      </c>
    </row>
    <row r="1002" spans="1:12" ht="54" x14ac:dyDescent="0.2">
      <c r="A1002" s="35" t="s">
        <v>5597</v>
      </c>
      <c r="B1002" s="15" t="s">
        <v>986</v>
      </c>
      <c r="C1002" s="15" t="s">
        <v>3022</v>
      </c>
      <c r="D1002" s="19"/>
      <c r="E1002" s="20">
        <f>cost!E1002*cost!$E$3*cost!$E$2/cost!$P$1</f>
        <v>0</v>
      </c>
      <c r="F1002" s="13">
        <f>(cost!F1002*cost!$F$3/cost!$P$1)/2</f>
        <v>0</v>
      </c>
      <c r="G1002" s="13">
        <f>cost!G1002*cost!$G$3*cost!$G$2/cost!$P$1+(cost!F1002*cost!$F$3/cost!$P$1)/2</f>
        <v>0</v>
      </c>
      <c r="H1002" s="13">
        <f>cost!H1002*cost!$H$3*cost!$H$2/cost!$P$1</f>
        <v>0</v>
      </c>
      <c r="I1002" s="13">
        <f>cost!I1002*cost!$I$3*cost!$I$2/cost!$P$1</f>
        <v>681.08108108108104</v>
      </c>
      <c r="J1002" s="13">
        <f>cost!J1002*cost!$J$3*cost!$J$2/cost!$P$1</f>
        <v>0</v>
      </c>
      <c r="K1002" s="13">
        <f>cost!K1002*cost!$K$3/cost!$P$1</f>
        <v>0</v>
      </c>
      <c r="L1002" s="13">
        <f>cost!L1002*cost!$L$3*cost!$L$2/cost!$P$1</f>
        <v>0</v>
      </c>
    </row>
    <row r="1003" spans="1:12" ht="18" x14ac:dyDescent="0.2">
      <c r="A1003" s="35" t="s">
        <v>5598</v>
      </c>
      <c r="B1003" s="15" t="s">
        <v>223</v>
      </c>
      <c r="C1003" s="15" t="s">
        <v>223</v>
      </c>
      <c r="D1003" s="19"/>
      <c r="E1003" s="20" t="e">
        <f>cost!E1003*cost!$E$3*cost!$E$2/cost!$P$1</f>
        <v>#VALUE!</v>
      </c>
      <c r="F1003" s="13" t="e">
        <f>(cost!F1003*cost!$F$3/cost!$P$1)/2</f>
        <v>#VALUE!</v>
      </c>
      <c r="G1003" s="13" t="e">
        <f>cost!G1003*cost!$G$3*cost!$G$2/cost!$P$1+(cost!F1003*cost!$F$3/cost!$P$1)/2</f>
        <v>#VALUE!</v>
      </c>
      <c r="H1003" s="13" t="e">
        <f>cost!H1003*cost!$H$3*cost!$H$2/cost!$P$1</f>
        <v>#VALUE!</v>
      </c>
      <c r="I1003" s="13" t="e">
        <f>cost!I1003*cost!$I$3*cost!$I$2/cost!$P$1</f>
        <v>#VALUE!</v>
      </c>
      <c r="J1003" s="13" t="e">
        <f>cost!J1003*cost!$J$3*cost!$J$2/cost!$P$1</f>
        <v>#VALUE!</v>
      </c>
      <c r="K1003" s="13" t="e">
        <f>cost!K1003*cost!$K$3/cost!$P$1</f>
        <v>#VALUE!</v>
      </c>
      <c r="L1003" s="13" t="e">
        <f>cost!L1003*cost!$L$3*cost!$L$2/cost!$P$1</f>
        <v>#VALUE!</v>
      </c>
    </row>
    <row r="1004" spans="1:12" ht="54" x14ac:dyDescent="0.2">
      <c r="A1004" s="35" t="s">
        <v>5599</v>
      </c>
      <c r="B1004" s="15" t="s">
        <v>74</v>
      </c>
      <c r="C1004" s="15" t="s">
        <v>3023</v>
      </c>
      <c r="D1004" s="19"/>
      <c r="E1004" s="20">
        <f>cost!E1004*cost!$E$3*cost!$E$2/cost!$P$1</f>
        <v>0</v>
      </c>
      <c r="F1004" s="13">
        <f>(cost!F1004*cost!$F$3/cost!$P$1)/2</f>
        <v>0</v>
      </c>
      <c r="G1004" s="13">
        <f>cost!G1004*cost!$G$3*cost!$G$2/cost!$P$1+(cost!F1004*cost!$F$3/cost!$P$1)/2</f>
        <v>0</v>
      </c>
      <c r="H1004" s="13">
        <f>cost!H1004*cost!$H$3*cost!$H$2/cost!$P$1</f>
        <v>0</v>
      </c>
      <c r="I1004" s="13">
        <f>cost!I1004*cost!$I$3*cost!$I$2/cost!$P$1</f>
        <v>681.08108108108104</v>
      </c>
      <c r="J1004" s="13">
        <f>cost!J1004*cost!$J$3*cost!$J$2/cost!$P$1</f>
        <v>0</v>
      </c>
      <c r="K1004" s="13">
        <f>cost!K1004*cost!$K$3/cost!$P$1</f>
        <v>0</v>
      </c>
      <c r="L1004" s="13">
        <f>cost!L1004*cost!$L$3*cost!$L$2/cost!$P$1</f>
        <v>0</v>
      </c>
    </row>
    <row r="1005" spans="1:12" ht="18" x14ac:dyDescent="0.2">
      <c r="A1005" s="35" t="s">
        <v>5600</v>
      </c>
      <c r="B1005" s="15" t="s">
        <v>223</v>
      </c>
      <c r="C1005" s="15" t="s">
        <v>223</v>
      </c>
      <c r="D1005" s="19"/>
      <c r="E1005" s="20" t="e">
        <f>cost!E1005*cost!$E$3*cost!$E$2/cost!$P$1</f>
        <v>#VALUE!</v>
      </c>
      <c r="F1005" s="13" t="e">
        <f>(cost!F1005*cost!$F$3/cost!$P$1)/2</f>
        <v>#VALUE!</v>
      </c>
      <c r="G1005" s="13" t="e">
        <f>cost!G1005*cost!$G$3*cost!$G$2/cost!$P$1+(cost!F1005*cost!$F$3/cost!$P$1)/2</f>
        <v>#VALUE!</v>
      </c>
      <c r="H1005" s="13" t="e">
        <f>cost!H1005*cost!$H$3*cost!$H$2/cost!$P$1</f>
        <v>#VALUE!</v>
      </c>
      <c r="I1005" s="13" t="e">
        <f>cost!I1005*cost!$I$3*cost!$I$2/cost!$P$1</f>
        <v>#VALUE!</v>
      </c>
      <c r="J1005" s="13" t="e">
        <f>cost!J1005*cost!$J$3*cost!$J$2/cost!$P$1</f>
        <v>#VALUE!</v>
      </c>
      <c r="K1005" s="13" t="e">
        <f>cost!K1005*cost!$K$3/cost!$P$1</f>
        <v>#VALUE!</v>
      </c>
      <c r="L1005" s="13" t="e">
        <f>cost!L1005*cost!$L$3*cost!$L$2/cost!$P$1</f>
        <v>#VALUE!</v>
      </c>
    </row>
    <row r="1006" spans="1:12" ht="54" x14ac:dyDescent="0.2">
      <c r="A1006" s="35" t="s">
        <v>5601</v>
      </c>
      <c r="B1006" s="15" t="s">
        <v>987</v>
      </c>
      <c r="C1006" s="15" t="s">
        <v>3024</v>
      </c>
      <c r="D1006" s="19"/>
      <c r="E1006" s="20">
        <f>cost!E1006*cost!$E$3*cost!$E$2/cost!$P$1</f>
        <v>0</v>
      </c>
      <c r="F1006" s="13">
        <f>(cost!F1006*cost!$F$3/cost!$P$1)/2</f>
        <v>0</v>
      </c>
      <c r="G1006" s="13">
        <f>cost!G1006*cost!$G$3*cost!$G$2/cost!$P$1+(cost!F1006*cost!$F$3/cost!$P$1)/2</f>
        <v>0</v>
      </c>
      <c r="H1006" s="13">
        <f>cost!H1006*cost!$H$3*cost!$H$2/cost!$P$1</f>
        <v>0</v>
      </c>
      <c r="I1006" s="13">
        <f>cost!I1006*cost!$I$3*cost!$I$2/cost!$P$1</f>
        <v>681.08108108108104</v>
      </c>
      <c r="J1006" s="13">
        <f>cost!J1006*cost!$J$3*cost!$J$2/cost!$P$1</f>
        <v>0</v>
      </c>
      <c r="K1006" s="13">
        <f>cost!K1006*cost!$K$3/cost!$P$1</f>
        <v>0</v>
      </c>
      <c r="L1006" s="13">
        <f>cost!L1006*cost!$L$3*cost!$L$2/cost!$P$1</f>
        <v>0</v>
      </c>
    </row>
    <row r="1007" spans="1:12" ht="18" x14ac:dyDescent="0.2">
      <c r="A1007" s="35" t="s">
        <v>5602</v>
      </c>
      <c r="B1007" s="15" t="s">
        <v>223</v>
      </c>
      <c r="C1007" s="15" t="s">
        <v>223</v>
      </c>
      <c r="D1007" s="19"/>
      <c r="E1007" s="20" t="e">
        <f>cost!E1007*cost!$E$3*cost!$E$2/cost!$P$1</f>
        <v>#VALUE!</v>
      </c>
      <c r="F1007" s="13" t="e">
        <f>(cost!F1007*cost!$F$3/cost!$P$1)/2</f>
        <v>#VALUE!</v>
      </c>
      <c r="G1007" s="13" t="e">
        <f>cost!G1007*cost!$G$3*cost!$G$2/cost!$P$1+(cost!F1007*cost!$F$3/cost!$P$1)/2</f>
        <v>#VALUE!</v>
      </c>
      <c r="H1007" s="13" t="e">
        <f>cost!H1007*cost!$H$3*cost!$H$2/cost!$P$1</f>
        <v>#VALUE!</v>
      </c>
      <c r="I1007" s="13" t="e">
        <f>cost!I1007*cost!$I$3*cost!$I$2/cost!$P$1</f>
        <v>#VALUE!</v>
      </c>
      <c r="J1007" s="13" t="e">
        <f>cost!J1007*cost!$J$3*cost!$J$2/cost!$P$1</f>
        <v>#VALUE!</v>
      </c>
      <c r="K1007" s="13" t="e">
        <f>cost!K1007*cost!$K$3/cost!$P$1</f>
        <v>#VALUE!</v>
      </c>
      <c r="L1007" s="13" t="e">
        <f>cost!L1007*cost!$L$3*cost!$L$2/cost!$P$1</f>
        <v>#VALUE!</v>
      </c>
    </row>
    <row r="1008" spans="1:12" ht="72" x14ac:dyDescent="0.2">
      <c r="A1008" s="35" t="s">
        <v>5603</v>
      </c>
      <c r="B1008" s="15" t="s">
        <v>988</v>
      </c>
      <c r="C1008" s="15" t="s">
        <v>3025</v>
      </c>
      <c r="D1008" s="19"/>
      <c r="E1008" s="20">
        <f>cost!E1008*cost!$E$3*cost!$E$2/cost!$P$1</f>
        <v>0</v>
      </c>
      <c r="F1008" s="13">
        <f>(cost!F1008*cost!$F$3/cost!$P$1)/2</f>
        <v>0</v>
      </c>
      <c r="G1008" s="13">
        <f>cost!G1008*cost!$G$3*cost!$G$2/cost!$P$1+(cost!F1008*cost!$F$3/cost!$P$1)/2</f>
        <v>0</v>
      </c>
      <c r="H1008" s="13">
        <f>cost!H1008*cost!$H$3*cost!$H$2/cost!$P$1</f>
        <v>0</v>
      </c>
      <c r="I1008" s="13">
        <f>cost!I1008*cost!$I$3*cost!$I$2/cost!$P$1</f>
        <v>681.08108108108104</v>
      </c>
      <c r="J1008" s="13">
        <f>cost!J1008*cost!$J$3*cost!$J$2/cost!$P$1</f>
        <v>0</v>
      </c>
      <c r="K1008" s="13">
        <f>cost!K1008*cost!$K$3/cost!$P$1</f>
        <v>0</v>
      </c>
      <c r="L1008" s="13">
        <f>cost!L1008*cost!$L$3*cost!$L$2/cost!$P$1</f>
        <v>0</v>
      </c>
    </row>
    <row r="1009" spans="1:12" ht="18" x14ac:dyDescent="0.2">
      <c r="A1009" s="35" t="s">
        <v>5604</v>
      </c>
      <c r="B1009" s="15" t="s">
        <v>223</v>
      </c>
      <c r="C1009" s="15" t="s">
        <v>223</v>
      </c>
      <c r="D1009" s="19"/>
      <c r="E1009" s="20" t="e">
        <f>cost!E1009*cost!$E$3*cost!$E$2/cost!$P$1</f>
        <v>#VALUE!</v>
      </c>
      <c r="F1009" s="13" t="e">
        <f>(cost!F1009*cost!$F$3/cost!$P$1)/2</f>
        <v>#VALUE!</v>
      </c>
      <c r="G1009" s="13" t="e">
        <f>cost!G1009*cost!$G$3*cost!$G$2/cost!$P$1+(cost!F1009*cost!$F$3/cost!$P$1)/2</f>
        <v>#VALUE!</v>
      </c>
      <c r="H1009" s="13" t="e">
        <f>cost!H1009*cost!$H$3*cost!$H$2/cost!$P$1</f>
        <v>#VALUE!</v>
      </c>
      <c r="I1009" s="13" t="e">
        <f>cost!I1009*cost!$I$3*cost!$I$2/cost!$P$1</f>
        <v>#VALUE!</v>
      </c>
      <c r="J1009" s="13" t="e">
        <f>cost!J1009*cost!$J$3*cost!$J$2/cost!$P$1</f>
        <v>#VALUE!</v>
      </c>
      <c r="K1009" s="13" t="e">
        <f>cost!K1009*cost!$K$3/cost!$P$1</f>
        <v>#VALUE!</v>
      </c>
      <c r="L1009" s="13" t="e">
        <f>cost!L1009*cost!$L$3*cost!$L$2/cost!$P$1</f>
        <v>#VALUE!</v>
      </c>
    </row>
    <row r="1010" spans="1:12" ht="54" x14ac:dyDescent="0.2">
      <c r="A1010" s="35" t="s">
        <v>5605</v>
      </c>
      <c r="B1010" s="15" t="s">
        <v>989</v>
      </c>
      <c r="C1010" s="15" t="s">
        <v>3026</v>
      </c>
      <c r="D1010" s="19"/>
      <c r="E1010" s="20">
        <f>cost!E1010*cost!$E$3*cost!$E$2/cost!$P$1</f>
        <v>0</v>
      </c>
      <c r="F1010" s="13">
        <f>(cost!F1010*cost!$F$3/cost!$P$1)/2</f>
        <v>0</v>
      </c>
      <c r="G1010" s="13">
        <f>cost!G1010*cost!$G$3*cost!$G$2/cost!$P$1+(cost!F1010*cost!$F$3/cost!$P$1)/2</f>
        <v>0</v>
      </c>
      <c r="H1010" s="13">
        <f>cost!H1010*cost!$H$3*cost!$H$2/cost!$P$1</f>
        <v>0</v>
      </c>
      <c r="I1010" s="13">
        <f>cost!I1010*cost!$I$3*cost!$I$2/cost!$P$1</f>
        <v>681.08108108108104</v>
      </c>
      <c r="J1010" s="13">
        <f>cost!J1010*cost!$J$3*cost!$J$2/cost!$P$1</f>
        <v>0</v>
      </c>
      <c r="K1010" s="13">
        <f>cost!K1010*cost!$K$3/cost!$P$1</f>
        <v>0</v>
      </c>
      <c r="L1010" s="13">
        <f>cost!L1010*cost!$L$3*cost!$L$2/cost!$P$1</f>
        <v>0</v>
      </c>
    </row>
    <row r="1011" spans="1:12" ht="54" x14ac:dyDescent="0.2">
      <c r="A1011" s="35" t="s">
        <v>5606</v>
      </c>
      <c r="B1011" s="15" t="s">
        <v>990</v>
      </c>
      <c r="C1011" s="15" t="s">
        <v>3027</v>
      </c>
      <c r="D1011" s="19"/>
      <c r="E1011" s="20" t="e">
        <f>cost!E1011*cost!$E$3*cost!$E$2/cost!$P$1</f>
        <v>#VALUE!</v>
      </c>
      <c r="F1011" s="13" t="e">
        <f>(cost!F1011*cost!$F$3/cost!$P$1)/2</f>
        <v>#VALUE!</v>
      </c>
      <c r="G1011" s="13" t="e">
        <f>cost!G1011*cost!$G$3*cost!$G$2/cost!$P$1+(cost!F1011*cost!$F$3/cost!$P$1)/2</f>
        <v>#VALUE!</v>
      </c>
      <c r="H1011" s="13" t="e">
        <f>cost!H1011*cost!$H$3*cost!$H$2/cost!$P$1</f>
        <v>#VALUE!</v>
      </c>
      <c r="I1011" s="13" t="e">
        <f>cost!I1011*cost!$I$3*cost!$I$2/cost!$P$1</f>
        <v>#VALUE!</v>
      </c>
      <c r="J1011" s="13" t="e">
        <f>cost!J1011*cost!$J$3*cost!$J$2/cost!$P$1</f>
        <v>#VALUE!</v>
      </c>
      <c r="K1011" s="13" t="e">
        <f>cost!K1011*cost!$K$3/cost!$P$1</f>
        <v>#VALUE!</v>
      </c>
      <c r="L1011" s="13" t="e">
        <f>cost!L1011*cost!$L$3*cost!$L$2/cost!$P$1</f>
        <v>#VALUE!</v>
      </c>
    </row>
    <row r="1012" spans="1:12" ht="18" x14ac:dyDescent="0.2">
      <c r="A1012" s="35" t="s">
        <v>5607</v>
      </c>
      <c r="B1012" s="15" t="s">
        <v>223</v>
      </c>
      <c r="C1012" s="15" t="s">
        <v>223</v>
      </c>
      <c r="D1012" s="19"/>
      <c r="E1012" s="20" t="e">
        <f>cost!E1012*cost!$E$3*cost!$E$2/cost!$P$1</f>
        <v>#VALUE!</v>
      </c>
      <c r="F1012" s="13" t="e">
        <f>(cost!F1012*cost!$F$3/cost!$P$1)/2</f>
        <v>#VALUE!</v>
      </c>
      <c r="G1012" s="13" t="e">
        <f>cost!G1012*cost!$G$3*cost!$G$2/cost!$P$1+(cost!F1012*cost!$F$3/cost!$P$1)/2</f>
        <v>#VALUE!</v>
      </c>
      <c r="H1012" s="13" t="e">
        <f>cost!H1012*cost!$H$3*cost!$H$2/cost!$P$1</f>
        <v>#VALUE!</v>
      </c>
      <c r="I1012" s="13" t="e">
        <f>cost!I1012*cost!$I$3*cost!$I$2/cost!$P$1</f>
        <v>#VALUE!</v>
      </c>
      <c r="J1012" s="13" t="e">
        <f>cost!J1012*cost!$J$3*cost!$J$2/cost!$P$1</f>
        <v>#VALUE!</v>
      </c>
      <c r="K1012" s="13" t="e">
        <f>cost!K1012*cost!$K$3/cost!$P$1</f>
        <v>#VALUE!</v>
      </c>
      <c r="L1012" s="13" t="e">
        <f>cost!L1012*cost!$L$3*cost!$L$2/cost!$P$1</f>
        <v>#VALUE!</v>
      </c>
    </row>
    <row r="1013" spans="1:12" ht="18" x14ac:dyDescent="0.2">
      <c r="A1013" s="34" t="s">
        <v>5608</v>
      </c>
      <c r="B1013" s="15" t="s">
        <v>191</v>
      </c>
      <c r="C1013" s="15" t="s">
        <v>191</v>
      </c>
      <c r="D1013" s="19"/>
      <c r="E1013" s="20" t="e">
        <f>cost!E1013*cost!$E$3*cost!$E$2/cost!$P$1</f>
        <v>#VALUE!</v>
      </c>
      <c r="F1013" s="13" t="e">
        <f>(cost!F1013*cost!$F$3/cost!$P$1)/2</f>
        <v>#VALUE!</v>
      </c>
      <c r="G1013" s="13" t="e">
        <f>cost!G1013*cost!$G$3*cost!$G$2/cost!$P$1+(cost!F1013*cost!$F$3/cost!$P$1)/2</f>
        <v>#VALUE!</v>
      </c>
      <c r="H1013" s="13" t="e">
        <f>cost!H1013*cost!$H$3*cost!$H$2/cost!$P$1</f>
        <v>#VALUE!</v>
      </c>
      <c r="I1013" s="13" t="e">
        <f>cost!I1013*cost!$I$3*cost!$I$2/cost!$P$1</f>
        <v>#VALUE!</v>
      </c>
      <c r="J1013" s="13" t="e">
        <f>cost!J1013*cost!$J$3*cost!$J$2/cost!$P$1</f>
        <v>#VALUE!</v>
      </c>
      <c r="K1013" s="13" t="e">
        <f>cost!K1013*cost!$K$3/cost!$P$1</f>
        <v>#VALUE!</v>
      </c>
      <c r="L1013" s="13" t="e">
        <f>cost!L1013*cost!$L$3*cost!$L$2/cost!$P$1</f>
        <v>#VALUE!</v>
      </c>
    </row>
    <row r="1014" spans="1:12" ht="18" x14ac:dyDescent="0.2">
      <c r="A1014" s="34" t="s">
        <v>5609</v>
      </c>
      <c r="B1014" s="15" t="s">
        <v>191</v>
      </c>
      <c r="C1014" s="15" t="s">
        <v>191</v>
      </c>
      <c r="D1014" s="19"/>
      <c r="E1014" s="20" t="e">
        <f>cost!E1014*cost!$E$3*cost!$E$2/cost!$P$1</f>
        <v>#VALUE!</v>
      </c>
      <c r="F1014" s="13" t="e">
        <f>(cost!F1014*cost!$F$3/cost!$P$1)/2</f>
        <v>#VALUE!</v>
      </c>
      <c r="G1014" s="13" t="e">
        <f>cost!G1014*cost!$G$3*cost!$G$2/cost!$P$1+(cost!F1014*cost!$F$3/cost!$P$1)/2</f>
        <v>#VALUE!</v>
      </c>
      <c r="H1014" s="13" t="e">
        <f>cost!H1014*cost!$H$3*cost!$H$2/cost!$P$1</f>
        <v>#VALUE!</v>
      </c>
      <c r="I1014" s="13" t="e">
        <f>cost!I1014*cost!$I$3*cost!$I$2/cost!$P$1</f>
        <v>#VALUE!</v>
      </c>
      <c r="J1014" s="13" t="e">
        <f>cost!J1014*cost!$J$3*cost!$J$2/cost!$P$1</f>
        <v>#VALUE!</v>
      </c>
      <c r="K1014" s="13" t="e">
        <f>cost!K1014*cost!$K$3/cost!$P$1</f>
        <v>#VALUE!</v>
      </c>
      <c r="L1014" s="13" t="e">
        <f>cost!L1014*cost!$L$3*cost!$L$2/cost!$P$1</f>
        <v>#VALUE!</v>
      </c>
    </row>
    <row r="1015" spans="1:12" ht="18" x14ac:dyDescent="0.2">
      <c r="A1015" s="34" t="s">
        <v>5610</v>
      </c>
      <c r="B1015" s="15" t="s">
        <v>223</v>
      </c>
      <c r="C1015" s="15" t="s">
        <v>223</v>
      </c>
      <c r="D1015" s="19"/>
      <c r="E1015" s="20" t="e">
        <f>cost!E1015*cost!$E$3*cost!$E$2/cost!$P$1</f>
        <v>#VALUE!</v>
      </c>
      <c r="F1015" s="13" t="e">
        <f>(cost!F1015*cost!$F$3/cost!$P$1)/2</f>
        <v>#VALUE!</v>
      </c>
      <c r="G1015" s="13" t="e">
        <f>cost!G1015*cost!$G$3*cost!$G$2/cost!$P$1+(cost!F1015*cost!$F$3/cost!$P$1)/2</f>
        <v>#VALUE!</v>
      </c>
      <c r="H1015" s="13" t="e">
        <f>cost!H1015*cost!$H$3*cost!$H$2/cost!$P$1</f>
        <v>#VALUE!</v>
      </c>
      <c r="I1015" s="13" t="e">
        <f>cost!I1015*cost!$I$3*cost!$I$2/cost!$P$1</f>
        <v>#VALUE!</v>
      </c>
      <c r="J1015" s="13" t="e">
        <f>cost!J1015*cost!$J$3*cost!$J$2/cost!$P$1</f>
        <v>#VALUE!</v>
      </c>
      <c r="K1015" s="13" t="e">
        <f>cost!K1015*cost!$K$3/cost!$P$1</f>
        <v>#VALUE!</v>
      </c>
      <c r="L1015" s="13" t="e">
        <f>cost!L1015*cost!$L$3*cost!$L$2/cost!$P$1</f>
        <v>#VALUE!</v>
      </c>
    </row>
    <row r="1016" spans="1:12" ht="18" x14ac:dyDescent="0.2">
      <c r="A1016" s="34" t="s">
        <v>5611</v>
      </c>
      <c r="B1016" s="15" t="s">
        <v>223</v>
      </c>
      <c r="C1016" s="15" t="s">
        <v>223</v>
      </c>
      <c r="D1016" s="19"/>
      <c r="E1016" s="20" t="e">
        <f>cost!E1016*cost!$E$3*cost!$E$2/cost!$P$1</f>
        <v>#VALUE!</v>
      </c>
      <c r="F1016" s="13" t="e">
        <f>(cost!F1016*cost!$F$3/cost!$P$1)/2</f>
        <v>#VALUE!</v>
      </c>
      <c r="G1016" s="13" t="e">
        <f>cost!G1016*cost!$G$3*cost!$G$2/cost!$P$1+(cost!F1016*cost!$F$3/cost!$P$1)/2</f>
        <v>#VALUE!</v>
      </c>
      <c r="H1016" s="13" t="e">
        <f>cost!H1016*cost!$H$3*cost!$H$2/cost!$P$1</f>
        <v>#VALUE!</v>
      </c>
      <c r="I1016" s="13" t="e">
        <f>cost!I1016*cost!$I$3*cost!$I$2/cost!$P$1</f>
        <v>#VALUE!</v>
      </c>
      <c r="J1016" s="13" t="e">
        <f>cost!J1016*cost!$J$3*cost!$J$2/cost!$P$1</f>
        <v>#VALUE!</v>
      </c>
      <c r="K1016" s="13" t="e">
        <f>cost!K1016*cost!$K$3/cost!$P$1</f>
        <v>#VALUE!</v>
      </c>
      <c r="L1016" s="13" t="e">
        <f>cost!L1016*cost!$L$3*cost!$L$2/cost!$P$1</f>
        <v>#VALUE!</v>
      </c>
    </row>
    <row r="1017" spans="1:12" ht="18" x14ac:dyDescent="0.2">
      <c r="A1017" s="34" t="s">
        <v>5612</v>
      </c>
      <c r="B1017" s="15" t="s">
        <v>223</v>
      </c>
      <c r="C1017" s="15" t="s">
        <v>223</v>
      </c>
      <c r="D1017" s="19"/>
      <c r="E1017" s="20" t="e">
        <f>cost!E1017*cost!$E$3*cost!$E$2/cost!$P$1</f>
        <v>#VALUE!</v>
      </c>
      <c r="F1017" s="13" t="e">
        <f>(cost!F1017*cost!$F$3/cost!$P$1)/2</f>
        <v>#VALUE!</v>
      </c>
      <c r="G1017" s="13" t="e">
        <f>cost!G1017*cost!$G$3*cost!$G$2/cost!$P$1+(cost!F1017*cost!$F$3/cost!$P$1)/2</f>
        <v>#VALUE!</v>
      </c>
      <c r="H1017" s="13" t="e">
        <f>cost!H1017*cost!$H$3*cost!$H$2/cost!$P$1</f>
        <v>#VALUE!</v>
      </c>
      <c r="I1017" s="13" t="e">
        <f>cost!I1017*cost!$I$3*cost!$I$2/cost!$P$1</f>
        <v>#VALUE!</v>
      </c>
      <c r="J1017" s="13" t="e">
        <f>cost!J1017*cost!$J$3*cost!$J$2/cost!$P$1</f>
        <v>#VALUE!</v>
      </c>
      <c r="K1017" s="13" t="e">
        <f>cost!K1017*cost!$K$3/cost!$P$1</f>
        <v>#VALUE!</v>
      </c>
      <c r="L1017" s="13" t="e">
        <f>cost!L1017*cost!$L$3*cost!$L$2/cost!$P$1</f>
        <v>#VALUE!</v>
      </c>
    </row>
    <row r="1018" spans="1:12" ht="90" x14ac:dyDescent="0.2">
      <c r="A1018" s="35" t="s">
        <v>5613</v>
      </c>
      <c r="B1018" s="15" t="s">
        <v>991</v>
      </c>
      <c r="C1018" s="15" t="s">
        <v>3028</v>
      </c>
      <c r="D1018" s="19"/>
      <c r="E1018" s="20" t="e">
        <f>cost!E1018*cost!$E$3*cost!$E$2/cost!$P$1</f>
        <v>#VALUE!</v>
      </c>
      <c r="F1018" s="13" t="e">
        <f>(cost!F1018*cost!$F$3/cost!$P$1)/2</f>
        <v>#VALUE!</v>
      </c>
      <c r="G1018" s="13" t="e">
        <f>cost!G1018*cost!$G$3*cost!$G$2/cost!$P$1+(cost!F1018*cost!$F$3/cost!$P$1)/2</f>
        <v>#VALUE!</v>
      </c>
      <c r="H1018" s="13" t="e">
        <f>cost!H1018*cost!$H$3*cost!$H$2/cost!$P$1</f>
        <v>#VALUE!</v>
      </c>
      <c r="I1018" s="13" t="e">
        <f>cost!I1018*cost!$I$3*cost!$I$2/cost!$P$1</f>
        <v>#VALUE!</v>
      </c>
      <c r="J1018" s="13" t="e">
        <f>cost!J1018*cost!$J$3*cost!$J$2/cost!$P$1</f>
        <v>#VALUE!</v>
      </c>
      <c r="K1018" s="13" t="e">
        <f>cost!K1018*cost!$K$3/cost!$P$1</f>
        <v>#VALUE!</v>
      </c>
      <c r="L1018" s="13" t="e">
        <f>cost!L1018*cost!$L$3*cost!$L$2/cost!$P$1</f>
        <v>#VALUE!</v>
      </c>
    </row>
    <row r="1019" spans="1:12" ht="180" x14ac:dyDescent="0.2">
      <c r="A1019" s="35" t="s">
        <v>5614</v>
      </c>
      <c r="B1019" s="15" t="s">
        <v>992</v>
      </c>
      <c r="C1019" s="15" t="s">
        <v>3029</v>
      </c>
      <c r="D1019" s="19"/>
      <c r="E1019" s="20" t="e">
        <f>cost!E1019*cost!$E$3*cost!$E$2/cost!$P$1</f>
        <v>#VALUE!</v>
      </c>
      <c r="F1019" s="13" t="e">
        <f>(cost!F1019*cost!$F$3/cost!$P$1)/2</f>
        <v>#VALUE!</v>
      </c>
      <c r="G1019" s="13" t="e">
        <f>cost!G1019*cost!$G$3*cost!$G$2/cost!$P$1+(cost!F1019*cost!$F$3/cost!$P$1)/2</f>
        <v>#VALUE!</v>
      </c>
      <c r="H1019" s="13" t="e">
        <f>cost!H1019*cost!$H$3*cost!$H$2/cost!$P$1</f>
        <v>#VALUE!</v>
      </c>
      <c r="I1019" s="13" t="e">
        <f>cost!I1019*cost!$I$3*cost!$I$2/cost!$P$1</f>
        <v>#VALUE!</v>
      </c>
      <c r="J1019" s="13" t="e">
        <f>cost!J1019*cost!$J$3*cost!$J$2/cost!$P$1</f>
        <v>#VALUE!</v>
      </c>
      <c r="K1019" s="13" t="e">
        <f>cost!K1019*cost!$K$3/cost!$P$1</f>
        <v>#VALUE!</v>
      </c>
      <c r="L1019" s="13" t="e">
        <f>cost!L1019*cost!$L$3*cost!$L$2/cost!$P$1</f>
        <v>#VALUE!</v>
      </c>
    </row>
    <row r="1020" spans="1:12" ht="144" x14ac:dyDescent="0.2">
      <c r="A1020" s="35" t="s">
        <v>5615</v>
      </c>
      <c r="B1020" s="15" t="s">
        <v>993</v>
      </c>
      <c r="C1020" s="15" t="s">
        <v>3030</v>
      </c>
      <c r="D1020" s="19"/>
      <c r="E1020" s="20" t="e">
        <f>cost!E1020*cost!$E$3*cost!$E$2/cost!$P$1</f>
        <v>#VALUE!</v>
      </c>
      <c r="F1020" s="13" t="e">
        <f>(cost!F1020*cost!$F$3/cost!$P$1)/2</f>
        <v>#VALUE!</v>
      </c>
      <c r="G1020" s="13" t="e">
        <f>cost!G1020*cost!$G$3*cost!$G$2/cost!$P$1+(cost!F1020*cost!$F$3/cost!$P$1)/2</f>
        <v>#VALUE!</v>
      </c>
      <c r="H1020" s="13" t="e">
        <f>cost!H1020*cost!$H$3*cost!$H$2/cost!$P$1</f>
        <v>#VALUE!</v>
      </c>
      <c r="I1020" s="13" t="e">
        <f>cost!I1020*cost!$I$3*cost!$I$2/cost!$P$1</f>
        <v>#VALUE!</v>
      </c>
      <c r="J1020" s="13" t="e">
        <f>cost!J1020*cost!$J$3*cost!$J$2/cost!$P$1</f>
        <v>#VALUE!</v>
      </c>
      <c r="K1020" s="13" t="e">
        <f>cost!K1020*cost!$K$3/cost!$P$1</f>
        <v>#VALUE!</v>
      </c>
      <c r="L1020" s="13" t="e">
        <f>cost!L1020*cost!$L$3*cost!$L$2/cost!$P$1</f>
        <v>#VALUE!</v>
      </c>
    </row>
    <row r="1021" spans="1:12" ht="18" x14ac:dyDescent="0.2">
      <c r="A1021" s="34" t="s">
        <v>5616</v>
      </c>
      <c r="B1021" s="15" t="s">
        <v>223</v>
      </c>
      <c r="C1021" s="15" t="s">
        <v>223</v>
      </c>
      <c r="D1021" s="19"/>
      <c r="E1021" s="20" t="e">
        <f>cost!E1021*cost!$E$3*cost!$E$2/cost!$P$1</f>
        <v>#VALUE!</v>
      </c>
      <c r="F1021" s="13" t="e">
        <f>(cost!F1021*cost!$F$3/cost!$P$1)/2</f>
        <v>#VALUE!</v>
      </c>
      <c r="G1021" s="13" t="e">
        <f>cost!G1021*cost!$G$3*cost!$G$2/cost!$P$1+(cost!F1021*cost!$F$3/cost!$P$1)/2</f>
        <v>#VALUE!</v>
      </c>
      <c r="H1021" s="13" t="e">
        <f>cost!H1021*cost!$H$3*cost!$H$2/cost!$P$1</f>
        <v>#VALUE!</v>
      </c>
      <c r="I1021" s="13" t="e">
        <f>cost!I1021*cost!$I$3*cost!$I$2/cost!$P$1</f>
        <v>#VALUE!</v>
      </c>
      <c r="J1021" s="13" t="e">
        <f>cost!J1021*cost!$J$3*cost!$J$2/cost!$P$1</f>
        <v>#VALUE!</v>
      </c>
      <c r="K1021" s="13" t="e">
        <f>cost!K1021*cost!$K$3/cost!$P$1</f>
        <v>#VALUE!</v>
      </c>
      <c r="L1021" s="13" t="e">
        <f>cost!L1021*cost!$L$3*cost!$L$2/cost!$P$1</f>
        <v>#VALUE!</v>
      </c>
    </row>
    <row r="1022" spans="1:12" ht="36" x14ac:dyDescent="0.2">
      <c r="A1022" s="35" t="s">
        <v>5617</v>
      </c>
      <c r="B1022" s="15" t="s">
        <v>994</v>
      </c>
      <c r="C1022" s="15">
        <v>0</v>
      </c>
      <c r="D1022" s="19"/>
      <c r="E1022" s="20" t="e">
        <f>cost!E1022*cost!$E$3*cost!$E$2/cost!$P$1</f>
        <v>#VALUE!</v>
      </c>
      <c r="F1022" s="13" t="e">
        <f>(cost!F1022*cost!$F$3/cost!$P$1)/2</f>
        <v>#VALUE!</v>
      </c>
      <c r="G1022" s="13" t="e">
        <f>cost!G1022*cost!$G$3*cost!$G$2/cost!$P$1+(cost!F1022*cost!$F$3/cost!$P$1)/2</f>
        <v>#VALUE!</v>
      </c>
      <c r="H1022" s="13" t="e">
        <f>cost!H1022*cost!$H$3*cost!$H$2/cost!$P$1</f>
        <v>#VALUE!</v>
      </c>
      <c r="I1022" s="13" t="e">
        <f>cost!I1022*cost!$I$3*cost!$I$2/cost!$P$1</f>
        <v>#VALUE!</v>
      </c>
      <c r="J1022" s="13" t="e">
        <f>cost!J1022*cost!$J$3*cost!$J$2/cost!$P$1</f>
        <v>#VALUE!</v>
      </c>
      <c r="K1022" s="13" t="e">
        <f>cost!K1022*cost!$K$3/cost!$P$1</f>
        <v>#VALUE!</v>
      </c>
      <c r="L1022" s="13" t="e">
        <f>cost!L1022*cost!$L$3*cost!$L$2/cost!$P$1</f>
        <v>#VALUE!</v>
      </c>
    </row>
    <row r="1023" spans="1:12" ht="36" x14ac:dyDescent="0.2">
      <c r="A1023" s="35" t="s">
        <v>5618</v>
      </c>
      <c r="B1023" s="15" t="s">
        <v>995</v>
      </c>
      <c r="C1023" s="15" t="s">
        <v>3031</v>
      </c>
      <c r="D1023" s="19"/>
      <c r="E1023" s="20" t="e">
        <f>cost!E1023*cost!$E$3*cost!$E$2/cost!$P$1</f>
        <v>#VALUE!</v>
      </c>
      <c r="F1023" s="13" t="e">
        <f>(cost!F1023*cost!$F$3/cost!$P$1)/2</f>
        <v>#VALUE!</v>
      </c>
      <c r="G1023" s="13" t="e">
        <f>cost!G1023*cost!$G$3*cost!$G$2/cost!$P$1+(cost!F1023*cost!$F$3/cost!$P$1)/2</f>
        <v>#VALUE!</v>
      </c>
      <c r="H1023" s="13" t="e">
        <f>cost!H1023*cost!$H$3*cost!$H$2/cost!$P$1</f>
        <v>#VALUE!</v>
      </c>
      <c r="I1023" s="13" t="e">
        <f>cost!I1023*cost!$I$3*cost!$I$2/cost!$P$1</f>
        <v>#VALUE!</v>
      </c>
      <c r="J1023" s="13" t="e">
        <f>cost!J1023*cost!$J$3*cost!$J$2/cost!$P$1</f>
        <v>#VALUE!</v>
      </c>
      <c r="K1023" s="13" t="e">
        <f>cost!K1023*cost!$K$3/cost!$P$1</f>
        <v>#VALUE!</v>
      </c>
      <c r="L1023" s="13" t="e">
        <f>cost!L1023*cost!$L$3*cost!$L$2/cost!$P$1</f>
        <v>#VALUE!</v>
      </c>
    </row>
    <row r="1024" spans="1:12" ht="36" x14ac:dyDescent="0.2">
      <c r="A1024" s="34" t="s">
        <v>5619</v>
      </c>
      <c r="B1024" s="15" t="s">
        <v>29</v>
      </c>
      <c r="C1024" s="15" t="s">
        <v>3032</v>
      </c>
      <c r="D1024" s="19"/>
      <c r="E1024" s="20">
        <f>cost!E1024*cost!$E$3*cost!$E$2/cost!$P$1</f>
        <v>227.027027027027</v>
      </c>
      <c r="F1024" s="13">
        <f>(cost!F1024*cost!$F$3/cost!$P$1)/2</f>
        <v>1347.9729729729729</v>
      </c>
      <c r="G1024" s="13">
        <f>cost!G1024*cost!$G$3*cost!$G$2/cost!$P$1+(cost!F1024*cost!$F$3/cost!$P$1)/2</f>
        <v>1416.081081081081</v>
      </c>
      <c r="H1024" s="13">
        <f>cost!H1024*cost!$H$3*cost!$H$2/cost!$P$1</f>
        <v>263.78378378378375</v>
      </c>
      <c r="I1024" s="13">
        <f>cost!I1024*cost!$I$3*cost!$I$2/cost!$P$1</f>
        <v>0</v>
      </c>
      <c r="J1024" s="13">
        <f>cost!J1024*cost!$J$3*cost!$J$2/cost!$P$1</f>
        <v>0</v>
      </c>
      <c r="K1024" s="13">
        <f>cost!K1024*cost!$K$3/cost!$P$1</f>
        <v>0</v>
      </c>
      <c r="L1024" s="13">
        <f>cost!L1024*cost!$L$3*cost!$L$2/cost!$P$1</f>
        <v>0</v>
      </c>
    </row>
    <row r="1025" spans="1:12" ht="72" x14ac:dyDescent="0.2">
      <c r="A1025" s="34" t="s">
        <v>5620</v>
      </c>
      <c r="B1025" s="15" t="s">
        <v>996</v>
      </c>
      <c r="C1025" s="15" t="s">
        <v>3033</v>
      </c>
      <c r="D1025" s="19"/>
      <c r="E1025" s="20" t="e">
        <f>cost!E1025*cost!$E$3*cost!$E$2/cost!$P$1</f>
        <v>#VALUE!</v>
      </c>
      <c r="F1025" s="13" t="e">
        <f>(cost!F1025*cost!$F$3/cost!$P$1)/2</f>
        <v>#VALUE!</v>
      </c>
      <c r="G1025" s="13" t="e">
        <f>cost!G1025*cost!$G$3*cost!$G$2/cost!$P$1+(cost!F1025*cost!$F$3/cost!$P$1)/2</f>
        <v>#VALUE!</v>
      </c>
      <c r="H1025" s="13" t="e">
        <f>cost!H1025*cost!$H$3*cost!$H$2/cost!$P$1</f>
        <v>#VALUE!</v>
      </c>
      <c r="I1025" s="13" t="e">
        <f>cost!I1025*cost!$I$3*cost!$I$2/cost!$P$1</f>
        <v>#VALUE!</v>
      </c>
      <c r="J1025" s="13" t="e">
        <f>cost!J1025*cost!$J$3*cost!$J$2/cost!$P$1</f>
        <v>#VALUE!</v>
      </c>
      <c r="K1025" s="13" t="e">
        <f>cost!K1025*cost!$K$3/cost!$P$1</f>
        <v>#VALUE!</v>
      </c>
      <c r="L1025" s="13" t="e">
        <f>cost!L1025*cost!$L$3*cost!$L$2/cost!$P$1</f>
        <v>#VALUE!</v>
      </c>
    </row>
    <row r="1026" spans="1:12" ht="36" x14ac:dyDescent="0.2">
      <c r="A1026" s="35" t="s">
        <v>5621</v>
      </c>
      <c r="B1026" s="15" t="s">
        <v>997</v>
      </c>
      <c r="C1026" s="15" t="s">
        <v>3034</v>
      </c>
      <c r="D1026" s="19"/>
      <c r="E1026" s="20" t="e">
        <f>cost!E1026*cost!$E$3*cost!$E$2/cost!$P$1</f>
        <v>#VALUE!</v>
      </c>
      <c r="F1026" s="13" t="e">
        <f>(cost!F1026*cost!$F$3/cost!$P$1)/2</f>
        <v>#VALUE!</v>
      </c>
      <c r="G1026" s="13" t="e">
        <f>cost!G1026*cost!$G$3*cost!$G$2/cost!$P$1+(cost!F1026*cost!$F$3/cost!$P$1)/2</f>
        <v>#VALUE!</v>
      </c>
      <c r="H1026" s="13" t="e">
        <f>cost!H1026*cost!$H$3*cost!$H$2/cost!$P$1</f>
        <v>#VALUE!</v>
      </c>
      <c r="I1026" s="13" t="e">
        <f>cost!I1026*cost!$I$3*cost!$I$2/cost!$P$1</f>
        <v>#VALUE!</v>
      </c>
      <c r="J1026" s="13" t="e">
        <f>cost!J1026*cost!$J$3*cost!$J$2/cost!$P$1</f>
        <v>#VALUE!</v>
      </c>
      <c r="K1026" s="13" t="e">
        <f>cost!K1026*cost!$K$3/cost!$P$1</f>
        <v>#VALUE!</v>
      </c>
      <c r="L1026" s="13" t="e">
        <f>cost!L1026*cost!$L$3*cost!$L$2/cost!$P$1</f>
        <v>#VALUE!</v>
      </c>
    </row>
    <row r="1027" spans="1:12" ht="36" x14ac:dyDescent="0.2">
      <c r="A1027" s="35" t="s">
        <v>5622</v>
      </c>
      <c r="B1027" s="15" t="s">
        <v>998</v>
      </c>
      <c r="C1027" s="15">
        <v>0</v>
      </c>
      <c r="D1027" s="19"/>
      <c r="E1027" s="20" t="e">
        <f>cost!E1027*cost!$E$3*cost!$E$2/cost!$P$1</f>
        <v>#VALUE!</v>
      </c>
      <c r="F1027" s="13" t="e">
        <f>(cost!F1027*cost!$F$3/cost!$P$1)/2</f>
        <v>#VALUE!</v>
      </c>
      <c r="G1027" s="13" t="e">
        <f>cost!G1027*cost!$G$3*cost!$G$2/cost!$P$1+(cost!F1027*cost!$F$3/cost!$P$1)/2</f>
        <v>#VALUE!</v>
      </c>
      <c r="H1027" s="13" t="e">
        <f>cost!H1027*cost!$H$3*cost!$H$2/cost!$P$1</f>
        <v>#VALUE!</v>
      </c>
      <c r="I1027" s="13" t="e">
        <f>cost!I1027*cost!$I$3*cost!$I$2/cost!$P$1</f>
        <v>#VALUE!</v>
      </c>
      <c r="J1027" s="13" t="e">
        <f>cost!J1027*cost!$J$3*cost!$J$2/cost!$P$1</f>
        <v>#VALUE!</v>
      </c>
      <c r="K1027" s="13" t="e">
        <f>cost!K1027*cost!$K$3/cost!$P$1</f>
        <v>#VALUE!</v>
      </c>
      <c r="L1027" s="13" t="e">
        <f>cost!L1027*cost!$L$3*cost!$L$2/cost!$P$1</f>
        <v>#VALUE!</v>
      </c>
    </row>
    <row r="1028" spans="1:12" ht="18" x14ac:dyDescent="0.2">
      <c r="A1028" s="35" t="s">
        <v>5623</v>
      </c>
      <c r="B1028" s="15" t="s">
        <v>999</v>
      </c>
      <c r="C1028" s="15">
        <v>0</v>
      </c>
      <c r="D1028" s="19"/>
      <c r="E1028" s="20" t="e">
        <f>cost!E1028*cost!$E$3*cost!$E$2/cost!$P$1</f>
        <v>#VALUE!</v>
      </c>
      <c r="F1028" s="13" t="e">
        <f>(cost!F1028*cost!$F$3/cost!$P$1)/2</f>
        <v>#VALUE!</v>
      </c>
      <c r="G1028" s="13" t="e">
        <f>cost!G1028*cost!$G$3*cost!$G$2/cost!$P$1+(cost!F1028*cost!$F$3/cost!$P$1)/2</f>
        <v>#VALUE!</v>
      </c>
      <c r="H1028" s="13" t="e">
        <f>cost!H1028*cost!$H$3*cost!$H$2/cost!$P$1</f>
        <v>#VALUE!</v>
      </c>
      <c r="I1028" s="13" t="e">
        <f>cost!I1028*cost!$I$3*cost!$I$2/cost!$P$1</f>
        <v>#VALUE!</v>
      </c>
      <c r="J1028" s="13" t="e">
        <f>cost!J1028*cost!$J$3*cost!$J$2/cost!$P$1</f>
        <v>#VALUE!</v>
      </c>
      <c r="K1028" s="13" t="e">
        <f>cost!K1028*cost!$K$3/cost!$P$1</f>
        <v>#VALUE!</v>
      </c>
      <c r="L1028" s="13" t="e">
        <f>cost!L1028*cost!$L$3*cost!$L$2/cost!$P$1</f>
        <v>#VALUE!</v>
      </c>
    </row>
    <row r="1029" spans="1:12" ht="18" x14ac:dyDescent="0.2">
      <c r="A1029" s="35" t="s">
        <v>5624</v>
      </c>
      <c r="B1029" s="15" t="s">
        <v>1000</v>
      </c>
      <c r="C1029" s="15">
        <v>0</v>
      </c>
      <c r="D1029" s="19"/>
      <c r="E1029" s="20" t="e">
        <f>cost!E1029*cost!$E$3*cost!$E$2/cost!$P$1</f>
        <v>#VALUE!</v>
      </c>
      <c r="F1029" s="13" t="e">
        <f>(cost!F1029*cost!$F$3/cost!$P$1)/2</f>
        <v>#VALUE!</v>
      </c>
      <c r="G1029" s="13" t="e">
        <f>cost!G1029*cost!$G$3*cost!$G$2/cost!$P$1+(cost!F1029*cost!$F$3/cost!$P$1)/2</f>
        <v>#VALUE!</v>
      </c>
      <c r="H1029" s="13" t="e">
        <f>cost!H1029*cost!$H$3*cost!$H$2/cost!$P$1</f>
        <v>#VALUE!</v>
      </c>
      <c r="I1029" s="13" t="e">
        <f>cost!I1029*cost!$I$3*cost!$I$2/cost!$P$1</f>
        <v>#VALUE!</v>
      </c>
      <c r="J1029" s="13" t="e">
        <f>cost!J1029*cost!$J$3*cost!$J$2/cost!$P$1</f>
        <v>#VALUE!</v>
      </c>
      <c r="K1029" s="13" t="e">
        <f>cost!K1029*cost!$K$3/cost!$P$1</f>
        <v>#VALUE!</v>
      </c>
      <c r="L1029" s="13" t="e">
        <f>cost!L1029*cost!$L$3*cost!$L$2/cost!$P$1</f>
        <v>#VALUE!</v>
      </c>
    </row>
    <row r="1030" spans="1:12" ht="54" x14ac:dyDescent="0.2">
      <c r="A1030" s="35" t="s">
        <v>5625</v>
      </c>
      <c r="B1030" s="15" t="s">
        <v>1001</v>
      </c>
      <c r="C1030" s="15" t="s">
        <v>3035</v>
      </c>
      <c r="D1030" s="19"/>
      <c r="E1030" s="20" t="e">
        <f>cost!E1030*cost!$E$3*cost!$E$2/cost!$P$1</f>
        <v>#VALUE!</v>
      </c>
      <c r="F1030" s="13" t="e">
        <f>(cost!F1030*cost!$F$3/cost!$P$1)/2</f>
        <v>#VALUE!</v>
      </c>
      <c r="G1030" s="13" t="e">
        <f>cost!G1030*cost!$G$3*cost!$G$2/cost!$P$1+(cost!F1030*cost!$F$3/cost!$P$1)/2</f>
        <v>#VALUE!</v>
      </c>
      <c r="H1030" s="13" t="e">
        <f>cost!H1030*cost!$H$3*cost!$H$2/cost!$P$1</f>
        <v>#VALUE!</v>
      </c>
      <c r="I1030" s="13" t="e">
        <f>cost!I1030*cost!$I$3*cost!$I$2/cost!$P$1</f>
        <v>#VALUE!</v>
      </c>
      <c r="J1030" s="13" t="e">
        <f>cost!J1030*cost!$J$3*cost!$J$2/cost!$P$1</f>
        <v>#VALUE!</v>
      </c>
      <c r="K1030" s="13" t="e">
        <f>cost!K1030*cost!$K$3/cost!$P$1</f>
        <v>#VALUE!</v>
      </c>
      <c r="L1030" s="13" t="e">
        <f>cost!L1030*cost!$L$3*cost!$L$2/cost!$P$1</f>
        <v>#VALUE!</v>
      </c>
    </row>
    <row r="1031" spans="1:12" ht="36" x14ac:dyDescent="0.2">
      <c r="A1031" s="35" t="s">
        <v>5626</v>
      </c>
      <c r="B1031" s="15" t="s">
        <v>1002</v>
      </c>
      <c r="C1031" s="15" t="s">
        <v>3036</v>
      </c>
      <c r="D1031" s="19"/>
      <c r="E1031" s="20" t="e">
        <f>cost!E1031*cost!$E$3*cost!$E$2/cost!$P$1</f>
        <v>#VALUE!</v>
      </c>
      <c r="F1031" s="13" t="e">
        <f>(cost!F1031*cost!$F$3/cost!$P$1)/2</f>
        <v>#VALUE!</v>
      </c>
      <c r="G1031" s="13" t="e">
        <f>cost!G1031*cost!$G$3*cost!$G$2/cost!$P$1+(cost!F1031*cost!$F$3/cost!$P$1)/2</f>
        <v>#VALUE!</v>
      </c>
      <c r="H1031" s="13" t="e">
        <f>cost!H1031*cost!$H$3*cost!$H$2/cost!$P$1</f>
        <v>#VALUE!</v>
      </c>
      <c r="I1031" s="13" t="e">
        <f>cost!I1031*cost!$I$3*cost!$I$2/cost!$P$1</f>
        <v>#VALUE!</v>
      </c>
      <c r="J1031" s="13" t="e">
        <f>cost!J1031*cost!$J$3*cost!$J$2/cost!$P$1</f>
        <v>#VALUE!</v>
      </c>
      <c r="K1031" s="13" t="e">
        <f>cost!K1031*cost!$K$3/cost!$P$1</f>
        <v>#VALUE!</v>
      </c>
      <c r="L1031" s="13" t="e">
        <f>cost!L1031*cost!$L$3*cost!$L$2/cost!$P$1</f>
        <v>#VALUE!</v>
      </c>
    </row>
    <row r="1032" spans="1:12" ht="18" x14ac:dyDescent="0.2">
      <c r="A1032" s="35" t="s">
        <v>5627</v>
      </c>
      <c r="B1032" s="15" t="s">
        <v>1003</v>
      </c>
      <c r="C1032" s="15">
        <v>0</v>
      </c>
      <c r="D1032" s="19"/>
      <c r="E1032" s="20" t="e">
        <f>cost!E1032*cost!$E$3*cost!$E$2/cost!$P$1</f>
        <v>#VALUE!</v>
      </c>
      <c r="F1032" s="13" t="e">
        <f>(cost!F1032*cost!$F$3/cost!$P$1)/2</f>
        <v>#VALUE!</v>
      </c>
      <c r="G1032" s="13" t="e">
        <f>cost!G1032*cost!$G$3*cost!$G$2/cost!$P$1+(cost!F1032*cost!$F$3/cost!$P$1)/2</f>
        <v>#VALUE!</v>
      </c>
      <c r="H1032" s="13" t="e">
        <f>cost!H1032*cost!$H$3*cost!$H$2/cost!$P$1</f>
        <v>#VALUE!</v>
      </c>
      <c r="I1032" s="13" t="e">
        <f>cost!I1032*cost!$I$3*cost!$I$2/cost!$P$1</f>
        <v>#VALUE!</v>
      </c>
      <c r="J1032" s="13" t="e">
        <f>cost!J1032*cost!$J$3*cost!$J$2/cost!$P$1</f>
        <v>#VALUE!</v>
      </c>
      <c r="K1032" s="13" t="e">
        <f>cost!K1032*cost!$K$3/cost!$P$1</f>
        <v>#VALUE!</v>
      </c>
      <c r="L1032" s="13" t="e">
        <f>cost!L1032*cost!$L$3*cost!$L$2/cost!$P$1</f>
        <v>#VALUE!</v>
      </c>
    </row>
    <row r="1033" spans="1:12" ht="18" x14ac:dyDescent="0.2">
      <c r="A1033" s="35" t="s">
        <v>5628</v>
      </c>
      <c r="B1033" s="15" t="s">
        <v>1004</v>
      </c>
      <c r="C1033" s="15">
        <v>0</v>
      </c>
      <c r="D1033" s="19"/>
      <c r="E1033" s="20" t="e">
        <f>cost!E1033*cost!$E$3*cost!$E$2/cost!$P$1</f>
        <v>#VALUE!</v>
      </c>
      <c r="F1033" s="13" t="e">
        <f>(cost!F1033*cost!$F$3/cost!$P$1)/2</f>
        <v>#VALUE!</v>
      </c>
      <c r="G1033" s="13" t="e">
        <f>cost!G1033*cost!$G$3*cost!$G$2/cost!$P$1+(cost!F1033*cost!$F$3/cost!$P$1)/2</f>
        <v>#VALUE!</v>
      </c>
      <c r="H1033" s="13" t="e">
        <f>cost!H1033*cost!$H$3*cost!$H$2/cost!$P$1</f>
        <v>#VALUE!</v>
      </c>
      <c r="I1033" s="13" t="e">
        <f>cost!I1033*cost!$I$3*cost!$I$2/cost!$P$1</f>
        <v>#VALUE!</v>
      </c>
      <c r="J1033" s="13" t="e">
        <f>cost!J1033*cost!$J$3*cost!$J$2/cost!$P$1</f>
        <v>#VALUE!</v>
      </c>
      <c r="K1033" s="13" t="e">
        <f>cost!K1033*cost!$K$3/cost!$P$1</f>
        <v>#VALUE!</v>
      </c>
      <c r="L1033" s="13" t="e">
        <f>cost!L1033*cost!$L$3*cost!$L$2/cost!$P$1</f>
        <v>#VALUE!</v>
      </c>
    </row>
    <row r="1034" spans="1:12" ht="18" x14ac:dyDescent="0.2">
      <c r="A1034" s="35" t="s">
        <v>5629</v>
      </c>
      <c r="B1034" s="15" t="s">
        <v>1005</v>
      </c>
      <c r="C1034" s="15">
        <v>0</v>
      </c>
      <c r="D1034" s="19"/>
      <c r="E1034" s="20" t="e">
        <f>cost!E1034*cost!$E$3*cost!$E$2/cost!$P$1</f>
        <v>#VALUE!</v>
      </c>
      <c r="F1034" s="13" t="e">
        <f>(cost!F1034*cost!$F$3/cost!$P$1)/2</f>
        <v>#VALUE!</v>
      </c>
      <c r="G1034" s="13" t="e">
        <f>cost!G1034*cost!$G$3*cost!$G$2/cost!$P$1+(cost!F1034*cost!$F$3/cost!$P$1)/2</f>
        <v>#VALUE!</v>
      </c>
      <c r="H1034" s="13" t="e">
        <f>cost!H1034*cost!$H$3*cost!$H$2/cost!$P$1</f>
        <v>#VALUE!</v>
      </c>
      <c r="I1034" s="13" t="e">
        <f>cost!I1034*cost!$I$3*cost!$I$2/cost!$P$1</f>
        <v>#VALUE!</v>
      </c>
      <c r="J1034" s="13" t="e">
        <f>cost!J1034*cost!$J$3*cost!$J$2/cost!$P$1</f>
        <v>#VALUE!</v>
      </c>
      <c r="K1034" s="13" t="e">
        <f>cost!K1034*cost!$K$3/cost!$P$1</f>
        <v>#VALUE!</v>
      </c>
      <c r="L1034" s="13" t="e">
        <f>cost!L1034*cost!$L$3*cost!$L$2/cost!$P$1</f>
        <v>#VALUE!</v>
      </c>
    </row>
    <row r="1035" spans="1:12" ht="18" x14ac:dyDescent="0.2">
      <c r="A1035" s="35" t="s">
        <v>5630</v>
      </c>
      <c r="B1035" s="15" t="s">
        <v>1006</v>
      </c>
      <c r="C1035" s="15">
        <v>0</v>
      </c>
      <c r="D1035" s="19"/>
      <c r="E1035" s="20" t="e">
        <f>cost!E1035*cost!$E$3*cost!$E$2/cost!$P$1</f>
        <v>#VALUE!</v>
      </c>
      <c r="F1035" s="13" t="e">
        <f>(cost!F1035*cost!$F$3/cost!$P$1)/2</f>
        <v>#VALUE!</v>
      </c>
      <c r="G1035" s="13" t="e">
        <f>cost!G1035*cost!$G$3*cost!$G$2/cost!$P$1+(cost!F1035*cost!$F$3/cost!$P$1)/2</f>
        <v>#VALUE!</v>
      </c>
      <c r="H1035" s="13" t="e">
        <f>cost!H1035*cost!$H$3*cost!$H$2/cost!$P$1</f>
        <v>#VALUE!</v>
      </c>
      <c r="I1035" s="13" t="e">
        <f>cost!I1035*cost!$I$3*cost!$I$2/cost!$P$1</f>
        <v>#VALUE!</v>
      </c>
      <c r="J1035" s="13" t="e">
        <f>cost!J1035*cost!$J$3*cost!$J$2/cost!$P$1</f>
        <v>#VALUE!</v>
      </c>
      <c r="K1035" s="13" t="e">
        <f>cost!K1035*cost!$K$3/cost!$P$1</f>
        <v>#VALUE!</v>
      </c>
      <c r="L1035" s="13" t="e">
        <f>cost!L1035*cost!$L$3*cost!$L$2/cost!$P$1</f>
        <v>#VALUE!</v>
      </c>
    </row>
    <row r="1036" spans="1:12" ht="18" x14ac:dyDescent="0.2">
      <c r="A1036" s="35" t="s">
        <v>5631</v>
      </c>
      <c r="B1036" s="15" t="s">
        <v>1007</v>
      </c>
      <c r="C1036" s="15">
        <v>0</v>
      </c>
      <c r="D1036" s="19"/>
      <c r="E1036" s="20" t="e">
        <f>cost!E1036*cost!$E$3*cost!$E$2/cost!$P$1</f>
        <v>#VALUE!</v>
      </c>
      <c r="F1036" s="13" t="e">
        <f>(cost!F1036*cost!$F$3/cost!$P$1)/2</f>
        <v>#VALUE!</v>
      </c>
      <c r="G1036" s="13" t="e">
        <f>cost!G1036*cost!$G$3*cost!$G$2/cost!$P$1+(cost!F1036*cost!$F$3/cost!$P$1)/2</f>
        <v>#VALUE!</v>
      </c>
      <c r="H1036" s="13" t="e">
        <f>cost!H1036*cost!$H$3*cost!$H$2/cost!$P$1</f>
        <v>#VALUE!</v>
      </c>
      <c r="I1036" s="13" t="e">
        <f>cost!I1036*cost!$I$3*cost!$I$2/cost!$P$1</f>
        <v>#VALUE!</v>
      </c>
      <c r="J1036" s="13" t="e">
        <f>cost!J1036*cost!$J$3*cost!$J$2/cost!$P$1</f>
        <v>#VALUE!</v>
      </c>
      <c r="K1036" s="13" t="e">
        <f>cost!K1036*cost!$K$3/cost!$P$1</f>
        <v>#VALUE!</v>
      </c>
      <c r="L1036" s="13" t="e">
        <f>cost!L1036*cost!$L$3*cost!$L$2/cost!$P$1</f>
        <v>#VALUE!</v>
      </c>
    </row>
    <row r="1037" spans="1:12" ht="18" x14ac:dyDescent="0.2">
      <c r="A1037" s="35" t="s">
        <v>5632</v>
      </c>
      <c r="B1037" s="15" t="s">
        <v>1008</v>
      </c>
      <c r="C1037" s="15">
        <v>0</v>
      </c>
      <c r="D1037" s="19"/>
      <c r="E1037" s="20" t="e">
        <f>cost!E1037*cost!$E$3*cost!$E$2/cost!$P$1</f>
        <v>#VALUE!</v>
      </c>
      <c r="F1037" s="13" t="e">
        <f>(cost!F1037*cost!$F$3/cost!$P$1)/2</f>
        <v>#VALUE!</v>
      </c>
      <c r="G1037" s="13" t="e">
        <f>cost!G1037*cost!$G$3*cost!$G$2/cost!$P$1+(cost!F1037*cost!$F$3/cost!$P$1)/2</f>
        <v>#VALUE!</v>
      </c>
      <c r="H1037" s="13" t="e">
        <f>cost!H1037*cost!$H$3*cost!$H$2/cost!$P$1</f>
        <v>#VALUE!</v>
      </c>
      <c r="I1037" s="13" t="e">
        <f>cost!I1037*cost!$I$3*cost!$I$2/cost!$P$1</f>
        <v>#VALUE!</v>
      </c>
      <c r="J1037" s="13" t="e">
        <f>cost!J1037*cost!$J$3*cost!$J$2/cost!$P$1</f>
        <v>#VALUE!</v>
      </c>
      <c r="K1037" s="13" t="e">
        <f>cost!K1037*cost!$K$3/cost!$P$1</f>
        <v>#VALUE!</v>
      </c>
      <c r="L1037" s="13" t="e">
        <f>cost!L1037*cost!$L$3*cost!$L$2/cost!$P$1</f>
        <v>#VALUE!</v>
      </c>
    </row>
    <row r="1038" spans="1:12" ht="18" x14ac:dyDescent="0.2">
      <c r="A1038" s="35" t="s">
        <v>5633</v>
      </c>
      <c r="B1038" s="15" t="s">
        <v>1009</v>
      </c>
      <c r="C1038" s="15">
        <v>0</v>
      </c>
      <c r="D1038" s="19"/>
      <c r="E1038" s="20" t="e">
        <f>cost!E1038*cost!$E$3*cost!$E$2/cost!$P$1</f>
        <v>#VALUE!</v>
      </c>
      <c r="F1038" s="13" t="e">
        <f>(cost!F1038*cost!$F$3/cost!$P$1)/2</f>
        <v>#VALUE!</v>
      </c>
      <c r="G1038" s="13" t="e">
        <f>cost!G1038*cost!$G$3*cost!$G$2/cost!$P$1+(cost!F1038*cost!$F$3/cost!$P$1)/2</f>
        <v>#VALUE!</v>
      </c>
      <c r="H1038" s="13" t="e">
        <f>cost!H1038*cost!$H$3*cost!$H$2/cost!$P$1</f>
        <v>#VALUE!</v>
      </c>
      <c r="I1038" s="13" t="e">
        <f>cost!I1038*cost!$I$3*cost!$I$2/cost!$P$1</f>
        <v>#VALUE!</v>
      </c>
      <c r="J1038" s="13" t="e">
        <f>cost!J1038*cost!$J$3*cost!$J$2/cost!$P$1</f>
        <v>#VALUE!</v>
      </c>
      <c r="K1038" s="13" t="e">
        <f>cost!K1038*cost!$K$3/cost!$P$1</f>
        <v>#VALUE!</v>
      </c>
      <c r="L1038" s="13" t="e">
        <f>cost!L1038*cost!$L$3*cost!$L$2/cost!$P$1</f>
        <v>#VALUE!</v>
      </c>
    </row>
    <row r="1039" spans="1:12" ht="18" x14ac:dyDescent="0.2">
      <c r="A1039" s="35" t="s">
        <v>5634</v>
      </c>
      <c r="B1039" s="15" t="s">
        <v>1010</v>
      </c>
      <c r="C1039" s="15">
        <v>0</v>
      </c>
      <c r="D1039" s="19"/>
      <c r="E1039" s="20" t="e">
        <f>cost!E1039*cost!$E$3*cost!$E$2/cost!$P$1</f>
        <v>#VALUE!</v>
      </c>
      <c r="F1039" s="13" t="e">
        <f>(cost!F1039*cost!$F$3/cost!$P$1)/2</f>
        <v>#VALUE!</v>
      </c>
      <c r="G1039" s="13" t="e">
        <f>cost!G1039*cost!$G$3*cost!$G$2/cost!$P$1+(cost!F1039*cost!$F$3/cost!$P$1)/2</f>
        <v>#VALUE!</v>
      </c>
      <c r="H1039" s="13" t="e">
        <f>cost!H1039*cost!$H$3*cost!$H$2/cost!$P$1</f>
        <v>#VALUE!</v>
      </c>
      <c r="I1039" s="13" t="e">
        <f>cost!I1039*cost!$I$3*cost!$I$2/cost!$P$1</f>
        <v>#VALUE!</v>
      </c>
      <c r="J1039" s="13" t="e">
        <f>cost!J1039*cost!$J$3*cost!$J$2/cost!$P$1</f>
        <v>#VALUE!</v>
      </c>
      <c r="K1039" s="13" t="e">
        <f>cost!K1039*cost!$K$3/cost!$P$1</f>
        <v>#VALUE!</v>
      </c>
      <c r="L1039" s="13" t="e">
        <f>cost!L1039*cost!$L$3*cost!$L$2/cost!$P$1</f>
        <v>#VALUE!</v>
      </c>
    </row>
    <row r="1040" spans="1:12" ht="18" x14ac:dyDescent="0.2">
      <c r="A1040" s="35" t="s">
        <v>5635</v>
      </c>
      <c r="B1040" s="15" t="s">
        <v>1011</v>
      </c>
      <c r="C1040" s="15">
        <v>0</v>
      </c>
      <c r="D1040" s="19"/>
      <c r="E1040" s="20" t="e">
        <f>cost!E1040*cost!$E$3*cost!$E$2/cost!$P$1</f>
        <v>#VALUE!</v>
      </c>
      <c r="F1040" s="13" t="e">
        <f>(cost!F1040*cost!$F$3/cost!$P$1)/2</f>
        <v>#VALUE!</v>
      </c>
      <c r="G1040" s="13" t="e">
        <f>cost!G1040*cost!$G$3*cost!$G$2/cost!$P$1+(cost!F1040*cost!$F$3/cost!$P$1)/2</f>
        <v>#VALUE!</v>
      </c>
      <c r="H1040" s="13" t="e">
        <f>cost!H1040*cost!$H$3*cost!$H$2/cost!$P$1</f>
        <v>#VALUE!</v>
      </c>
      <c r="I1040" s="13" t="e">
        <f>cost!I1040*cost!$I$3*cost!$I$2/cost!$P$1</f>
        <v>#VALUE!</v>
      </c>
      <c r="J1040" s="13" t="e">
        <f>cost!J1040*cost!$J$3*cost!$J$2/cost!$P$1</f>
        <v>#VALUE!</v>
      </c>
      <c r="K1040" s="13" t="e">
        <f>cost!K1040*cost!$K$3/cost!$P$1</f>
        <v>#VALUE!</v>
      </c>
      <c r="L1040" s="13" t="e">
        <f>cost!L1040*cost!$L$3*cost!$L$2/cost!$P$1</f>
        <v>#VALUE!</v>
      </c>
    </row>
    <row r="1041" spans="1:12" ht="162" x14ac:dyDescent="0.2">
      <c r="A1041" s="34" t="s">
        <v>5636</v>
      </c>
      <c r="B1041" s="15" t="s">
        <v>1012</v>
      </c>
      <c r="C1041" s="15" t="s">
        <v>3037</v>
      </c>
      <c r="D1041" s="19"/>
      <c r="E1041" s="20" t="e">
        <f>cost!E1041*cost!$E$3*cost!$E$2/cost!$P$1</f>
        <v>#VALUE!</v>
      </c>
      <c r="F1041" s="13" t="e">
        <f>(cost!F1041*cost!$F$3/cost!$P$1)/2</f>
        <v>#VALUE!</v>
      </c>
      <c r="G1041" s="13" t="e">
        <f>cost!G1041*cost!$G$3*cost!$G$2/cost!$P$1+(cost!F1041*cost!$F$3/cost!$P$1)/2</f>
        <v>#VALUE!</v>
      </c>
      <c r="H1041" s="13" t="e">
        <f>cost!H1041*cost!$H$3*cost!$H$2/cost!$P$1</f>
        <v>#VALUE!</v>
      </c>
      <c r="I1041" s="13" t="e">
        <f>cost!I1041*cost!$I$3*cost!$I$2/cost!$P$1</f>
        <v>#VALUE!</v>
      </c>
      <c r="J1041" s="13" t="e">
        <f>cost!J1041*cost!$J$3*cost!$J$2/cost!$P$1</f>
        <v>#VALUE!</v>
      </c>
      <c r="K1041" s="13" t="e">
        <f>cost!K1041*cost!$K$3/cost!$P$1</f>
        <v>#VALUE!</v>
      </c>
      <c r="L1041" s="13" t="e">
        <f>cost!L1041*cost!$L$3*cost!$L$2/cost!$P$1</f>
        <v>#VALUE!</v>
      </c>
    </row>
    <row r="1042" spans="1:12" ht="36" x14ac:dyDescent="0.2">
      <c r="A1042" s="34" t="s">
        <v>5637</v>
      </c>
      <c r="B1042" s="15" t="s">
        <v>1013</v>
      </c>
      <c r="C1042" s="15" t="s">
        <v>3038</v>
      </c>
      <c r="D1042" s="19"/>
      <c r="E1042" s="20" t="e">
        <f>cost!E1042*cost!$E$3*cost!$E$2/cost!$P$1</f>
        <v>#VALUE!</v>
      </c>
      <c r="F1042" s="13" t="e">
        <f>(cost!F1042*cost!$F$3/cost!$P$1)/2</f>
        <v>#VALUE!</v>
      </c>
      <c r="G1042" s="13" t="e">
        <f>cost!G1042*cost!$G$3*cost!$G$2/cost!$P$1+(cost!F1042*cost!$F$3/cost!$P$1)/2</f>
        <v>#VALUE!</v>
      </c>
      <c r="H1042" s="13" t="e">
        <f>cost!H1042*cost!$H$3*cost!$H$2/cost!$P$1</f>
        <v>#VALUE!</v>
      </c>
      <c r="I1042" s="13" t="e">
        <f>cost!I1042*cost!$I$3*cost!$I$2/cost!$P$1</f>
        <v>#VALUE!</v>
      </c>
      <c r="J1042" s="13" t="e">
        <f>cost!J1042*cost!$J$3*cost!$J$2/cost!$P$1</f>
        <v>#VALUE!</v>
      </c>
      <c r="K1042" s="13" t="e">
        <f>cost!K1042*cost!$K$3/cost!$P$1</f>
        <v>#VALUE!</v>
      </c>
      <c r="L1042" s="13" t="e">
        <f>cost!L1042*cost!$L$3*cost!$L$2/cost!$P$1</f>
        <v>#VALUE!</v>
      </c>
    </row>
    <row r="1043" spans="1:12" ht="144" x14ac:dyDescent="0.2">
      <c r="A1043" s="34" t="s">
        <v>5638</v>
      </c>
      <c r="B1043" s="15" t="s">
        <v>1014</v>
      </c>
      <c r="C1043" s="15" t="s">
        <v>3039</v>
      </c>
      <c r="D1043" s="19"/>
      <c r="E1043" s="20" t="e">
        <f>cost!E1043*cost!$E$3*cost!$E$2/cost!$P$1</f>
        <v>#VALUE!</v>
      </c>
      <c r="F1043" s="13" t="e">
        <f>(cost!F1043*cost!$F$3/cost!$P$1)/2</f>
        <v>#VALUE!</v>
      </c>
      <c r="G1043" s="13" t="e">
        <f>cost!G1043*cost!$G$3*cost!$G$2/cost!$P$1+(cost!F1043*cost!$F$3/cost!$P$1)/2</f>
        <v>#VALUE!</v>
      </c>
      <c r="H1043" s="13" t="e">
        <f>cost!H1043*cost!$H$3*cost!$H$2/cost!$P$1</f>
        <v>#VALUE!</v>
      </c>
      <c r="I1043" s="13" t="e">
        <f>cost!I1043*cost!$I$3*cost!$I$2/cost!$P$1</f>
        <v>#VALUE!</v>
      </c>
      <c r="J1043" s="13" t="e">
        <f>cost!J1043*cost!$J$3*cost!$J$2/cost!$P$1</f>
        <v>#VALUE!</v>
      </c>
      <c r="K1043" s="13" t="e">
        <f>cost!K1043*cost!$K$3/cost!$P$1</f>
        <v>#VALUE!</v>
      </c>
      <c r="L1043" s="13" t="e">
        <f>cost!L1043*cost!$L$3*cost!$L$2/cost!$P$1</f>
        <v>#VALUE!</v>
      </c>
    </row>
    <row r="1044" spans="1:12" ht="90" x14ac:dyDescent="0.2">
      <c r="A1044" s="34" t="s">
        <v>5639</v>
      </c>
      <c r="B1044" s="15" t="s">
        <v>1015</v>
      </c>
      <c r="C1044" s="15" t="s">
        <v>3040</v>
      </c>
      <c r="D1044" s="19"/>
      <c r="E1044" s="20" t="e">
        <f>cost!E1044*cost!$E$3*cost!$E$2/cost!$P$1</f>
        <v>#VALUE!</v>
      </c>
      <c r="F1044" s="13" t="e">
        <f>(cost!F1044*cost!$F$3/cost!$P$1)/2</f>
        <v>#VALUE!</v>
      </c>
      <c r="G1044" s="13" t="e">
        <f>cost!G1044*cost!$G$3*cost!$G$2/cost!$P$1+(cost!F1044*cost!$F$3/cost!$P$1)/2</f>
        <v>#VALUE!</v>
      </c>
      <c r="H1044" s="13" t="e">
        <f>cost!H1044*cost!$H$3*cost!$H$2/cost!$P$1</f>
        <v>#VALUE!</v>
      </c>
      <c r="I1044" s="13" t="e">
        <f>cost!I1044*cost!$I$3*cost!$I$2/cost!$P$1</f>
        <v>#VALUE!</v>
      </c>
      <c r="J1044" s="13" t="e">
        <f>cost!J1044*cost!$J$3*cost!$J$2/cost!$P$1</f>
        <v>#VALUE!</v>
      </c>
      <c r="K1044" s="13" t="e">
        <f>cost!K1044*cost!$K$3/cost!$P$1</f>
        <v>#VALUE!</v>
      </c>
      <c r="L1044" s="13" t="e">
        <f>cost!L1044*cost!$L$3*cost!$L$2/cost!$P$1</f>
        <v>#VALUE!</v>
      </c>
    </row>
    <row r="1045" spans="1:12" ht="36" x14ac:dyDescent="0.2">
      <c r="A1045" s="34" t="s">
        <v>5640</v>
      </c>
      <c r="B1045" s="15" t="s">
        <v>1016</v>
      </c>
      <c r="C1045" s="15" t="s">
        <v>3038</v>
      </c>
      <c r="D1045" s="19"/>
      <c r="E1045" s="20" t="e">
        <f>cost!E1045*cost!$E$3*cost!$E$2/cost!$P$1</f>
        <v>#VALUE!</v>
      </c>
      <c r="F1045" s="13" t="e">
        <f>(cost!F1045*cost!$F$3/cost!$P$1)/2</f>
        <v>#VALUE!</v>
      </c>
      <c r="G1045" s="13" t="e">
        <f>cost!G1045*cost!$G$3*cost!$G$2/cost!$P$1+(cost!F1045*cost!$F$3/cost!$P$1)/2</f>
        <v>#VALUE!</v>
      </c>
      <c r="H1045" s="13" t="e">
        <f>cost!H1045*cost!$H$3*cost!$H$2/cost!$P$1</f>
        <v>#VALUE!</v>
      </c>
      <c r="I1045" s="13" t="e">
        <f>cost!I1045*cost!$I$3*cost!$I$2/cost!$P$1</f>
        <v>#VALUE!</v>
      </c>
      <c r="J1045" s="13" t="e">
        <f>cost!J1045*cost!$J$3*cost!$J$2/cost!$P$1</f>
        <v>#VALUE!</v>
      </c>
      <c r="K1045" s="13" t="e">
        <f>cost!K1045*cost!$K$3/cost!$P$1</f>
        <v>#VALUE!</v>
      </c>
      <c r="L1045" s="13" t="e">
        <f>cost!L1045*cost!$L$3*cost!$L$2/cost!$P$1</f>
        <v>#VALUE!</v>
      </c>
    </row>
    <row r="1046" spans="1:12" ht="54" x14ac:dyDescent="0.2">
      <c r="A1046" s="35" t="s">
        <v>5641</v>
      </c>
      <c r="B1046" s="15" t="s">
        <v>1017</v>
      </c>
      <c r="C1046" s="15" t="s">
        <v>3041</v>
      </c>
      <c r="D1046" s="19"/>
      <c r="E1046" s="20" t="e">
        <f>cost!E1046*cost!$E$3*cost!$E$2/cost!$P$1</f>
        <v>#VALUE!</v>
      </c>
      <c r="F1046" s="13" t="e">
        <f>(cost!F1046*cost!$F$3/cost!$P$1)/2</f>
        <v>#VALUE!</v>
      </c>
      <c r="G1046" s="13" t="e">
        <f>cost!G1046*cost!$G$3*cost!$G$2/cost!$P$1+(cost!F1046*cost!$F$3/cost!$P$1)/2</f>
        <v>#VALUE!</v>
      </c>
      <c r="H1046" s="13" t="e">
        <f>cost!H1046*cost!$H$3*cost!$H$2/cost!$P$1</f>
        <v>#VALUE!</v>
      </c>
      <c r="I1046" s="13" t="e">
        <f>cost!I1046*cost!$I$3*cost!$I$2/cost!$P$1</f>
        <v>#VALUE!</v>
      </c>
      <c r="J1046" s="13" t="e">
        <f>cost!J1046*cost!$J$3*cost!$J$2/cost!$P$1</f>
        <v>#VALUE!</v>
      </c>
      <c r="K1046" s="13" t="e">
        <f>cost!K1046*cost!$K$3/cost!$P$1</f>
        <v>#VALUE!</v>
      </c>
      <c r="L1046" s="13" t="e">
        <f>cost!L1046*cost!$L$3*cost!$L$2/cost!$P$1</f>
        <v>#VALUE!</v>
      </c>
    </row>
    <row r="1047" spans="1:12" ht="54" x14ac:dyDescent="0.2">
      <c r="A1047" s="35" t="s">
        <v>5642</v>
      </c>
      <c r="B1047" s="15" t="s">
        <v>1018</v>
      </c>
      <c r="C1047" s="15" t="s">
        <v>3042</v>
      </c>
      <c r="D1047" s="19"/>
      <c r="E1047" s="20" t="e">
        <f>cost!E1047*cost!$E$3*cost!$E$2/cost!$P$1</f>
        <v>#VALUE!</v>
      </c>
      <c r="F1047" s="13" t="e">
        <f>(cost!F1047*cost!$F$3/cost!$P$1)/2</f>
        <v>#VALUE!</v>
      </c>
      <c r="G1047" s="13" t="e">
        <f>cost!G1047*cost!$G$3*cost!$G$2/cost!$P$1+(cost!F1047*cost!$F$3/cost!$P$1)/2</f>
        <v>#VALUE!</v>
      </c>
      <c r="H1047" s="13" t="e">
        <f>cost!H1047*cost!$H$3*cost!$H$2/cost!$P$1</f>
        <v>#VALUE!</v>
      </c>
      <c r="I1047" s="13" t="e">
        <f>cost!I1047*cost!$I$3*cost!$I$2/cost!$P$1</f>
        <v>#VALUE!</v>
      </c>
      <c r="J1047" s="13" t="e">
        <f>cost!J1047*cost!$J$3*cost!$J$2/cost!$P$1</f>
        <v>#VALUE!</v>
      </c>
      <c r="K1047" s="13" t="e">
        <f>cost!K1047*cost!$K$3/cost!$P$1</f>
        <v>#VALUE!</v>
      </c>
      <c r="L1047" s="13" t="e">
        <f>cost!L1047*cost!$L$3*cost!$L$2/cost!$P$1</f>
        <v>#VALUE!</v>
      </c>
    </row>
    <row r="1048" spans="1:12" ht="36" x14ac:dyDescent="0.2">
      <c r="A1048" s="35" t="s">
        <v>1019</v>
      </c>
      <c r="B1048" s="15" t="s">
        <v>1019</v>
      </c>
      <c r="C1048" s="15" t="s">
        <v>3043</v>
      </c>
      <c r="D1048" s="19"/>
      <c r="E1048" s="20" t="e">
        <f>cost!E1048*cost!$E$3*cost!$E$2/cost!$P$1</f>
        <v>#VALUE!</v>
      </c>
      <c r="F1048" s="13" t="e">
        <f>(cost!F1048*cost!$F$3/cost!$P$1)/2</f>
        <v>#VALUE!</v>
      </c>
      <c r="G1048" s="13" t="e">
        <f>cost!G1048*cost!$G$3*cost!$G$2/cost!$P$1+(cost!F1048*cost!$F$3/cost!$P$1)/2</f>
        <v>#VALUE!</v>
      </c>
      <c r="H1048" s="13" t="e">
        <f>cost!H1048*cost!$H$3*cost!$H$2/cost!$P$1</f>
        <v>#VALUE!</v>
      </c>
      <c r="I1048" s="13" t="e">
        <f>cost!I1048*cost!$I$3*cost!$I$2/cost!$P$1</f>
        <v>#VALUE!</v>
      </c>
      <c r="J1048" s="13" t="e">
        <f>cost!J1048*cost!$J$3*cost!$J$2/cost!$P$1</f>
        <v>#VALUE!</v>
      </c>
      <c r="K1048" s="13" t="e">
        <f>cost!K1048*cost!$K$3/cost!$P$1</f>
        <v>#VALUE!</v>
      </c>
      <c r="L1048" s="13" t="e">
        <f>cost!L1048*cost!$L$3*cost!$L$2/cost!$P$1</f>
        <v>#VALUE!</v>
      </c>
    </row>
    <row r="1049" spans="1:12" ht="72" x14ac:dyDescent="0.2">
      <c r="A1049" s="35" t="s">
        <v>5643</v>
      </c>
      <c r="B1049" s="15" t="s">
        <v>1020</v>
      </c>
      <c r="C1049" s="15" t="s">
        <v>3044</v>
      </c>
      <c r="D1049" s="19"/>
      <c r="E1049" s="20" t="e">
        <f>cost!E1049*cost!$E$3*cost!$E$2/cost!$P$1</f>
        <v>#VALUE!</v>
      </c>
      <c r="F1049" s="13" t="e">
        <f>(cost!F1049*cost!$F$3/cost!$P$1)/2</f>
        <v>#VALUE!</v>
      </c>
      <c r="G1049" s="13" t="e">
        <f>cost!G1049*cost!$G$3*cost!$G$2/cost!$P$1+(cost!F1049*cost!$F$3/cost!$P$1)/2</f>
        <v>#VALUE!</v>
      </c>
      <c r="H1049" s="13" t="e">
        <f>cost!H1049*cost!$H$3*cost!$H$2/cost!$P$1</f>
        <v>#VALUE!</v>
      </c>
      <c r="I1049" s="13" t="e">
        <f>cost!I1049*cost!$I$3*cost!$I$2/cost!$P$1</f>
        <v>#VALUE!</v>
      </c>
      <c r="J1049" s="13" t="e">
        <f>cost!J1049*cost!$J$3*cost!$J$2/cost!$P$1</f>
        <v>#VALUE!</v>
      </c>
      <c r="K1049" s="13" t="e">
        <f>cost!K1049*cost!$K$3/cost!$P$1</f>
        <v>#VALUE!</v>
      </c>
      <c r="L1049" s="13" t="e">
        <f>cost!L1049*cost!$L$3*cost!$L$2/cost!$P$1</f>
        <v>#VALUE!</v>
      </c>
    </row>
    <row r="1050" spans="1:12" ht="126" x14ac:dyDescent="0.2">
      <c r="A1050" s="35" t="s">
        <v>5644</v>
      </c>
      <c r="B1050" s="15" t="s">
        <v>1021</v>
      </c>
      <c r="C1050" s="15" t="s">
        <v>3045</v>
      </c>
      <c r="D1050" s="19"/>
      <c r="E1050" s="20" t="e">
        <f>cost!E1050*cost!$E$3*cost!$E$2/cost!$P$1</f>
        <v>#VALUE!</v>
      </c>
      <c r="F1050" s="13" t="e">
        <f>(cost!F1050*cost!$F$3/cost!$P$1)/2</f>
        <v>#VALUE!</v>
      </c>
      <c r="G1050" s="13" t="e">
        <f>cost!G1050*cost!$G$3*cost!$G$2/cost!$P$1+(cost!F1050*cost!$F$3/cost!$P$1)/2</f>
        <v>#VALUE!</v>
      </c>
      <c r="H1050" s="13" t="e">
        <f>cost!H1050*cost!$H$3*cost!$H$2/cost!$P$1</f>
        <v>#VALUE!</v>
      </c>
      <c r="I1050" s="13" t="e">
        <f>cost!I1050*cost!$I$3*cost!$I$2/cost!$P$1</f>
        <v>#VALUE!</v>
      </c>
      <c r="J1050" s="13" t="e">
        <f>cost!J1050*cost!$J$3*cost!$J$2/cost!$P$1</f>
        <v>#VALUE!</v>
      </c>
      <c r="K1050" s="13" t="e">
        <f>cost!K1050*cost!$K$3/cost!$P$1</f>
        <v>#VALUE!</v>
      </c>
      <c r="L1050" s="13" t="e">
        <f>cost!L1050*cost!$L$3*cost!$L$2/cost!$P$1</f>
        <v>#VALUE!</v>
      </c>
    </row>
    <row r="1051" spans="1:12" ht="18" x14ac:dyDescent="0.2">
      <c r="A1051" s="34" t="s">
        <v>5645</v>
      </c>
      <c r="B1051" s="15" t="s">
        <v>191</v>
      </c>
      <c r="C1051" s="15" t="s">
        <v>191</v>
      </c>
      <c r="D1051" s="19"/>
      <c r="E1051" s="20" t="e">
        <f>cost!E1051*cost!$E$3*cost!$E$2/cost!$P$1</f>
        <v>#VALUE!</v>
      </c>
      <c r="F1051" s="13" t="e">
        <f>(cost!F1051*cost!$F$3/cost!$P$1)/2</f>
        <v>#VALUE!</v>
      </c>
      <c r="G1051" s="13" t="e">
        <f>cost!G1051*cost!$G$3*cost!$G$2/cost!$P$1+(cost!F1051*cost!$F$3/cost!$P$1)/2</f>
        <v>#VALUE!</v>
      </c>
      <c r="H1051" s="13" t="e">
        <f>cost!H1051*cost!$H$3*cost!$H$2/cost!$P$1</f>
        <v>#VALUE!</v>
      </c>
      <c r="I1051" s="13" t="e">
        <f>cost!I1051*cost!$I$3*cost!$I$2/cost!$P$1</f>
        <v>#VALUE!</v>
      </c>
      <c r="J1051" s="13" t="e">
        <f>cost!J1051*cost!$J$3*cost!$J$2/cost!$P$1</f>
        <v>#VALUE!</v>
      </c>
      <c r="K1051" s="13" t="e">
        <f>cost!K1051*cost!$K$3/cost!$P$1</f>
        <v>#VALUE!</v>
      </c>
      <c r="L1051" s="13" t="e">
        <f>cost!L1051*cost!$L$3*cost!$L$2/cost!$P$1</f>
        <v>#VALUE!</v>
      </c>
    </row>
    <row r="1052" spans="1:12" ht="18" x14ac:dyDescent="0.2">
      <c r="A1052" s="34" t="s">
        <v>5646</v>
      </c>
      <c r="B1052" s="15" t="s">
        <v>191</v>
      </c>
      <c r="C1052" s="15" t="s">
        <v>191</v>
      </c>
      <c r="D1052" s="19"/>
      <c r="E1052" s="20" t="e">
        <f>cost!E1052*cost!$E$3*cost!$E$2/cost!$P$1</f>
        <v>#VALUE!</v>
      </c>
      <c r="F1052" s="13" t="e">
        <f>(cost!F1052*cost!$F$3/cost!$P$1)/2</f>
        <v>#VALUE!</v>
      </c>
      <c r="G1052" s="13" t="e">
        <f>cost!G1052*cost!$G$3*cost!$G$2/cost!$P$1+(cost!F1052*cost!$F$3/cost!$P$1)/2</f>
        <v>#VALUE!</v>
      </c>
      <c r="H1052" s="13" t="e">
        <f>cost!H1052*cost!$H$3*cost!$H$2/cost!$P$1</f>
        <v>#VALUE!</v>
      </c>
      <c r="I1052" s="13" t="e">
        <f>cost!I1052*cost!$I$3*cost!$I$2/cost!$P$1</f>
        <v>#VALUE!</v>
      </c>
      <c r="J1052" s="13" t="e">
        <f>cost!J1052*cost!$J$3*cost!$J$2/cost!$P$1</f>
        <v>#VALUE!</v>
      </c>
      <c r="K1052" s="13" t="e">
        <f>cost!K1052*cost!$K$3/cost!$P$1</f>
        <v>#VALUE!</v>
      </c>
      <c r="L1052" s="13" t="e">
        <f>cost!L1052*cost!$L$3*cost!$L$2/cost!$P$1</f>
        <v>#VALUE!</v>
      </c>
    </row>
    <row r="1053" spans="1:12" ht="18" x14ac:dyDescent="0.2">
      <c r="A1053" s="34" t="s">
        <v>5647</v>
      </c>
      <c r="B1053" s="15" t="s">
        <v>191</v>
      </c>
      <c r="C1053" s="15" t="s">
        <v>191</v>
      </c>
      <c r="D1053" s="19"/>
      <c r="E1053" s="20" t="e">
        <f>cost!E1053*cost!$E$3*cost!$E$2/cost!$P$1</f>
        <v>#VALUE!</v>
      </c>
      <c r="F1053" s="13" t="e">
        <f>(cost!F1053*cost!$F$3/cost!$P$1)/2</f>
        <v>#VALUE!</v>
      </c>
      <c r="G1053" s="13" t="e">
        <f>cost!G1053*cost!$G$3*cost!$G$2/cost!$P$1+(cost!F1053*cost!$F$3/cost!$P$1)/2</f>
        <v>#VALUE!</v>
      </c>
      <c r="H1053" s="13" t="e">
        <f>cost!H1053*cost!$H$3*cost!$H$2/cost!$P$1</f>
        <v>#VALUE!</v>
      </c>
      <c r="I1053" s="13" t="e">
        <f>cost!I1053*cost!$I$3*cost!$I$2/cost!$P$1</f>
        <v>#VALUE!</v>
      </c>
      <c r="J1053" s="13" t="e">
        <f>cost!J1053*cost!$J$3*cost!$J$2/cost!$P$1</f>
        <v>#VALUE!</v>
      </c>
      <c r="K1053" s="13" t="e">
        <f>cost!K1053*cost!$K$3/cost!$P$1</f>
        <v>#VALUE!</v>
      </c>
      <c r="L1053" s="13" t="e">
        <f>cost!L1053*cost!$L$3*cost!$L$2/cost!$P$1</f>
        <v>#VALUE!</v>
      </c>
    </row>
    <row r="1054" spans="1:12" ht="144" x14ac:dyDescent="0.2">
      <c r="A1054" s="34" t="s">
        <v>5648</v>
      </c>
      <c r="B1054" s="15" t="s">
        <v>1022</v>
      </c>
      <c r="C1054" s="15" t="s">
        <v>3046</v>
      </c>
      <c r="D1054" s="19"/>
      <c r="E1054" s="20" t="e">
        <f>cost!E1054*cost!$E$3*cost!$E$2/cost!$P$1</f>
        <v>#VALUE!</v>
      </c>
      <c r="F1054" s="13" t="e">
        <f>(cost!F1054*cost!$F$3/cost!$P$1)/2</f>
        <v>#VALUE!</v>
      </c>
      <c r="G1054" s="13" t="e">
        <f>cost!G1054*cost!$G$3*cost!$G$2/cost!$P$1+(cost!F1054*cost!$F$3/cost!$P$1)/2</f>
        <v>#VALUE!</v>
      </c>
      <c r="H1054" s="13" t="e">
        <f>cost!H1054*cost!$H$3*cost!$H$2/cost!$P$1</f>
        <v>#VALUE!</v>
      </c>
      <c r="I1054" s="13" t="e">
        <f>cost!I1054*cost!$I$3*cost!$I$2/cost!$P$1</f>
        <v>#VALUE!</v>
      </c>
      <c r="J1054" s="13" t="e">
        <f>cost!J1054*cost!$J$3*cost!$J$2/cost!$P$1</f>
        <v>#VALUE!</v>
      </c>
      <c r="K1054" s="13" t="e">
        <f>cost!K1054*cost!$K$3/cost!$P$1</f>
        <v>#VALUE!</v>
      </c>
      <c r="L1054" s="13" t="e">
        <f>cost!L1054*cost!$L$3*cost!$L$2/cost!$P$1</f>
        <v>#VALUE!</v>
      </c>
    </row>
    <row r="1055" spans="1:12" ht="36" x14ac:dyDescent="0.2">
      <c r="A1055" s="34" t="s">
        <v>5649</v>
      </c>
      <c r="B1055" s="15" t="s">
        <v>1023</v>
      </c>
      <c r="C1055" s="15" t="s">
        <v>3047</v>
      </c>
      <c r="D1055" s="19"/>
      <c r="E1055" s="20" t="e">
        <f>cost!E1055*cost!$E$3*cost!$E$2/cost!$P$1</f>
        <v>#VALUE!</v>
      </c>
      <c r="F1055" s="13" t="e">
        <f>(cost!F1055*cost!$F$3/cost!$P$1)/2</f>
        <v>#VALUE!</v>
      </c>
      <c r="G1055" s="13" t="e">
        <f>cost!G1055*cost!$G$3*cost!$G$2/cost!$P$1+(cost!F1055*cost!$F$3/cost!$P$1)/2</f>
        <v>#VALUE!</v>
      </c>
      <c r="H1055" s="13" t="e">
        <f>cost!H1055*cost!$H$3*cost!$H$2/cost!$P$1</f>
        <v>#VALUE!</v>
      </c>
      <c r="I1055" s="13" t="e">
        <f>cost!I1055*cost!$I$3*cost!$I$2/cost!$P$1</f>
        <v>#VALUE!</v>
      </c>
      <c r="J1055" s="13" t="e">
        <f>cost!J1055*cost!$J$3*cost!$J$2/cost!$P$1</f>
        <v>#VALUE!</v>
      </c>
      <c r="K1055" s="13" t="e">
        <f>cost!K1055*cost!$K$3/cost!$P$1</f>
        <v>#VALUE!</v>
      </c>
      <c r="L1055" s="13" t="e">
        <f>cost!L1055*cost!$L$3*cost!$L$2/cost!$P$1</f>
        <v>#VALUE!</v>
      </c>
    </row>
    <row r="1056" spans="1:12" ht="18" x14ac:dyDescent="0.2">
      <c r="A1056" s="34" t="s">
        <v>5650</v>
      </c>
      <c r="B1056" s="15" t="s">
        <v>1024</v>
      </c>
      <c r="C1056" s="15" t="s">
        <v>3048</v>
      </c>
      <c r="D1056" s="19"/>
      <c r="E1056" s="20" t="e">
        <f>cost!E1056*cost!$E$3*cost!$E$2/cost!$P$1</f>
        <v>#VALUE!</v>
      </c>
      <c r="F1056" s="13" t="e">
        <f>(cost!F1056*cost!$F$3/cost!$P$1)/2</f>
        <v>#VALUE!</v>
      </c>
      <c r="G1056" s="13" t="e">
        <f>cost!G1056*cost!$G$3*cost!$G$2/cost!$P$1+(cost!F1056*cost!$F$3/cost!$P$1)/2</f>
        <v>#VALUE!</v>
      </c>
      <c r="H1056" s="13" t="e">
        <f>cost!H1056*cost!$H$3*cost!$H$2/cost!$P$1</f>
        <v>#VALUE!</v>
      </c>
      <c r="I1056" s="13" t="e">
        <f>cost!I1056*cost!$I$3*cost!$I$2/cost!$P$1</f>
        <v>#VALUE!</v>
      </c>
      <c r="J1056" s="13" t="e">
        <f>cost!J1056*cost!$J$3*cost!$J$2/cost!$P$1</f>
        <v>#VALUE!</v>
      </c>
      <c r="K1056" s="13" t="e">
        <f>cost!K1056*cost!$K$3/cost!$P$1</f>
        <v>#VALUE!</v>
      </c>
      <c r="L1056" s="13" t="e">
        <f>cost!L1056*cost!$L$3*cost!$L$2/cost!$P$1</f>
        <v>#VALUE!</v>
      </c>
    </row>
    <row r="1057" spans="1:12" ht="54" x14ac:dyDescent="0.2">
      <c r="A1057" s="34" t="s">
        <v>5651</v>
      </c>
      <c r="B1057" s="15" t="s">
        <v>1025</v>
      </c>
      <c r="C1057" s="15" t="s">
        <v>3049</v>
      </c>
      <c r="D1057" s="19"/>
      <c r="E1057" s="20" t="e">
        <f>cost!E1057*cost!$E$3*cost!$E$2/cost!$P$1</f>
        <v>#VALUE!</v>
      </c>
      <c r="F1057" s="13" t="e">
        <f>(cost!F1057*cost!$F$3/cost!$P$1)/2</f>
        <v>#VALUE!</v>
      </c>
      <c r="G1057" s="13" t="e">
        <f>cost!G1057*cost!$G$3*cost!$G$2/cost!$P$1+(cost!F1057*cost!$F$3/cost!$P$1)/2</f>
        <v>#VALUE!</v>
      </c>
      <c r="H1057" s="13" t="e">
        <f>cost!H1057*cost!$H$3*cost!$H$2/cost!$P$1</f>
        <v>#VALUE!</v>
      </c>
      <c r="I1057" s="13" t="e">
        <f>cost!I1057*cost!$I$3*cost!$I$2/cost!$P$1</f>
        <v>#VALUE!</v>
      </c>
      <c r="J1057" s="13" t="e">
        <f>cost!J1057*cost!$J$3*cost!$J$2/cost!$P$1</f>
        <v>#VALUE!</v>
      </c>
      <c r="K1057" s="13" t="e">
        <f>cost!K1057*cost!$K$3/cost!$P$1</f>
        <v>#VALUE!</v>
      </c>
      <c r="L1057" s="13" t="e">
        <f>cost!L1057*cost!$L$3*cost!$L$2/cost!$P$1</f>
        <v>#VALUE!</v>
      </c>
    </row>
    <row r="1058" spans="1:12" ht="54" x14ac:dyDescent="0.2">
      <c r="A1058" s="35" t="s">
        <v>5652</v>
      </c>
      <c r="B1058" s="15" t="s">
        <v>1026</v>
      </c>
      <c r="C1058" s="15" t="s">
        <v>3050</v>
      </c>
      <c r="D1058" s="19"/>
      <c r="E1058" s="20" t="e">
        <f>cost!E1058*cost!$E$3*cost!$E$2/cost!$P$1</f>
        <v>#VALUE!</v>
      </c>
      <c r="F1058" s="13" t="e">
        <f>(cost!F1058*cost!$F$3/cost!$P$1)/2</f>
        <v>#VALUE!</v>
      </c>
      <c r="G1058" s="13" t="e">
        <f>cost!G1058*cost!$G$3*cost!$G$2/cost!$P$1+(cost!F1058*cost!$F$3/cost!$P$1)/2</f>
        <v>#VALUE!</v>
      </c>
      <c r="H1058" s="13" t="e">
        <f>cost!H1058*cost!$H$3*cost!$H$2/cost!$P$1</f>
        <v>#VALUE!</v>
      </c>
      <c r="I1058" s="13" t="e">
        <f>cost!I1058*cost!$I$3*cost!$I$2/cost!$P$1</f>
        <v>#VALUE!</v>
      </c>
      <c r="J1058" s="13" t="e">
        <f>cost!J1058*cost!$J$3*cost!$J$2/cost!$P$1</f>
        <v>#VALUE!</v>
      </c>
      <c r="K1058" s="13" t="e">
        <f>cost!K1058*cost!$K$3/cost!$P$1</f>
        <v>#VALUE!</v>
      </c>
      <c r="L1058" s="13" t="e">
        <f>cost!L1058*cost!$L$3*cost!$L$2/cost!$P$1</f>
        <v>#VALUE!</v>
      </c>
    </row>
    <row r="1059" spans="1:12" ht="54" x14ac:dyDescent="0.2">
      <c r="A1059" s="34" t="s">
        <v>5653</v>
      </c>
      <c r="B1059" s="15" t="s">
        <v>1027</v>
      </c>
      <c r="C1059" s="15" t="s">
        <v>3051</v>
      </c>
      <c r="D1059" s="19"/>
      <c r="E1059" s="20" t="e">
        <f>cost!E1059*cost!$E$3*cost!$E$2/cost!$P$1</f>
        <v>#VALUE!</v>
      </c>
      <c r="F1059" s="13" t="e">
        <f>(cost!F1059*cost!$F$3/cost!$P$1)/2</f>
        <v>#VALUE!</v>
      </c>
      <c r="G1059" s="13" t="e">
        <f>cost!G1059*cost!$G$3*cost!$G$2/cost!$P$1+(cost!F1059*cost!$F$3/cost!$P$1)/2</f>
        <v>#VALUE!</v>
      </c>
      <c r="H1059" s="13" t="e">
        <f>cost!H1059*cost!$H$3*cost!$H$2/cost!$P$1</f>
        <v>#VALUE!</v>
      </c>
      <c r="I1059" s="13" t="e">
        <f>cost!I1059*cost!$I$3*cost!$I$2/cost!$P$1</f>
        <v>#VALUE!</v>
      </c>
      <c r="J1059" s="13" t="e">
        <f>cost!J1059*cost!$J$3*cost!$J$2/cost!$P$1</f>
        <v>#VALUE!</v>
      </c>
      <c r="K1059" s="13" t="e">
        <f>cost!K1059*cost!$K$3/cost!$P$1</f>
        <v>#VALUE!</v>
      </c>
      <c r="L1059" s="13" t="e">
        <f>cost!L1059*cost!$L$3*cost!$L$2/cost!$P$1</f>
        <v>#VALUE!</v>
      </c>
    </row>
    <row r="1060" spans="1:12" ht="72" x14ac:dyDescent="0.2">
      <c r="A1060" s="34" t="s">
        <v>5654</v>
      </c>
      <c r="B1060" s="15" t="s">
        <v>1028</v>
      </c>
      <c r="C1060" s="15" t="s">
        <v>3052</v>
      </c>
      <c r="D1060" s="19"/>
      <c r="E1060" s="20" t="e">
        <f>cost!E1060*cost!$E$3*cost!$E$2/cost!$P$1</f>
        <v>#VALUE!</v>
      </c>
      <c r="F1060" s="13" t="e">
        <f>(cost!F1060*cost!$F$3/cost!$P$1)/2</f>
        <v>#VALUE!</v>
      </c>
      <c r="G1060" s="13" t="e">
        <f>cost!G1060*cost!$G$3*cost!$G$2/cost!$P$1+(cost!F1060*cost!$F$3/cost!$P$1)/2</f>
        <v>#VALUE!</v>
      </c>
      <c r="H1060" s="13" t="e">
        <f>cost!H1060*cost!$H$3*cost!$H$2/cost!$P$1</f>
        <v>#VALUE!</v>
      </c>
      <c r="I1060" s="13" t="e">
        <f>cost!I1060*cost!$I$3*cost!$I$2/cost!$P$1</f>
        <v>#VALUE!</v>
      </c>
      <c r="J1060" s="13" t="e">
        <f>cost!J1060*cost!$J$3*cost!$J$2/cost!$P$1</f>
        <v>#VALUE!</v>
      </c>
      <c r="K1060" s="13" t="e">
        <f>cost!K1060*cost!$K$3/cost!$P$1</f>
        <v>#VALUE!</v>
      </c>
      <c r="L1060" s="13" t="e">
        <f>cost!L1060*cost!$L$3*cost!$L$2/cost!$P$1</f>
        <v>#VALUE!</v>
      </c>
    </row>
    <row r="1061" spans="1:12" ht="126" x14ac:dyDescent="0.2">
      <c r="A1061" s="34" t="s">
        <v>5655</v>
      </c>
      <c r="B1061" s="15" t="s">
        <v>1029</v>
      </c>
      <c r="C1061" s="15" t="s">
        <v>3053</v>
      </c>
      <c r="D1061" s="19"/>
      <c r="E1061" s="20" t="e">
        <f>cost!E1061*cost!$E$3*cost!$E$2/cost!$P$1</f>
        <v>#VALUE!</v>
      </c>
      <c r="F1061" s="13" t="e">
        <f>(cost!F1061*cost!$F$3/cost!$P$1)/2</f>
        <v>#VALUE!</v>
      </c>
      <c r="G1061" s="13" t="e">
        <f>cost!G1061*cost!$G$3*cost!$G$2/cost!$P$1+(cost!F1061*cost!$F$3/cost!$P$1)/2</f>
        <v>#VALUE!</v>
      </c>
      <c r="H1061" s="13" t="e">
        <f>cost!H1061*cost!$H$3*cost!$H$2/cost!$P$1</f>
        <v>#VALUE!</v>
      </c>
      <c r="I1061" s="13" t="e">
        <f>cost!I1061*cost!$I$3*cost!$I$2/cost!$P$1</f>
        <v>#VALUE!</v>
      </c>
      <c r="J1061" s="13" t="e">
        <f>cost!J1061*cost!$J$3*cost!$J$2/cost!$P$1</f>
        <v>#VALUE!</v>
      </c>
      <c r="K1061" s="13" t="e">
        <f>cost!K1061*cost!$K$3/cost!$P$1</f>
        <v>#VALUE!</v>
      </c>
      <c r="L1061" s="13" t="e">
        <f>cost!L1061*cost!$L$3*cost!$L$2/cost!$P$1</f>
        <v>#VALUE!</v>
      </c>
    </row>
    <row r="1062" spans="1:12" ht="54" x14ac:dyDescent="0.2">
      <c r="A1062" s="34" t="s">
        <v>5656</v>
      </c>
      <c r="B1062" s="15" t="s">
        <v>1030</v>
      </c>
      <c r="C1062" s="15" t="s">
        <v>3054</v>
      </c>
      <c r="D1062" s="19"/>
      <c r="E1062" s="20" t="e">
        <f>cost!E1062*cost!$E$3*cost!$E$2/cost!$P$1</f>
        <v>#VALUE!</v>
      </c>
      <c r="F1062" s="13" t="e">
        <f>(cost!F1062*cost!$F$3/cost!$P$1)/2</f>
        <v>#VALUE!</v>
      </c>
      <c r="G1062" s="13" t="e">
        <f>cost!G1062*cost!$G$3*cost!$G$2/cost!$P$1+(cost!F1062*cost!$F$3/cost!$P$1)/2</f>
        <v>#VALUE!</v>
      </c>
      <c r="H1062" s="13" t="e">
        <f>cost!H1062*cost!$H$3*cost!$H$2/cost!$P$1</f>
        <v>#VALUE!</v>
      </c>
      <c r="I1062" s="13" t="e">
        <f>cost!I1062*cost!$I$3*cost!$I$2/cost!$P$1</f>
        <v>#VALUE!</v>
      </c>
      <c r="J1062" s="13" t="e">
        <f>cost!J1062*cost!$J$3*cost!$J$2/cost!$P$1</f>
        <v>#VALUE!</v>
      </c>
      <c r="K1062" s="13" t="e">
        <f>cost!K1062*cost!$K$3/cost!$P$1</f>
        <v>#VALUE!</v>
      </c>
      <c r="L1062" s="13" t="e">
        <f>cost!L1062*cost!$L$3*cost!$L$2/cost!$P$1</f>
        <v>#VALUE!</v>
      </c>
    </row>
    <row r="1063" spans="1:12" ht="36" x14ac:dyDescent="0.2">
      <c r="A1063" s="34" t="s">
        <v>5657</v>
      </c>
      <c r="B1063" s="15" t="s">
        <v>1031</v>
      </c>
      <c r="C1063" s="15" t="s">
        <v>3055</v>
      </c>
      <c r="D1063" s="19"/>
      <c r="E1063" s="20" t="e">
        <f>cost!E1063*cost!$E$3*cost!$E$2/cost!$P$1</f>
        <v>#VALUE!</v>
      </c>
      <c r="F1063" s="13" t="e">
        <f>(cost!F1063*cost!$F$3/cost!$P$1)/2</f>
        <v>#VALUE!</v>
      </c>
      <c r="G1063" s="13" t="e">
        <f>cost!G1063*cost!$G$3*cost!$G$2/cost!$P$1+(cost!F1063*cost!$F$3/cost!$P$1)/2</f>
        <v>#VALUE!</v>
      </c>
      <c r="H1063" s="13" t="e">
        <f>cost!H1063*cost!$H$3*cost!$H$2/cost!$P$1</f>
        <v>#VALUE!</v>
      </c>
      <c r="I1063" s="13" t="e">
        <f>cost!I1063*cost!$I$3*cost!$I$2/cost!$P$1</f>
        <v>#VALUE!</v>
      </c>
      <c r="J1063" s="13" t="e">
        <f>cost!J1063*cost!$J$3*cost!$J$2/cost!$P$1</f>
        <v>#VALUE!</v>
      </c>
      <c r="K1063" s="13" t="e">
        <f>cost!K1063*cost!$K$3/cost!$P$1</f>
        <v>#VALUE!</v>
      </c>
      <c r="L1063" s="13" t="e">
        <f>cost!L1063*cost!$L$3*cost!$L$2/cost!$P$1</f>
        <v>#VALUE!</v>
      </c>
    </row>
    <row r="1064" spans="1:12" ht="108" x14ac:dyDescent="0.2">
      <c r="A1064" s="34" t="s">
        <v>5658</v>
      </c>
      <c r="B1064" s="15" t="s">
        <v>1032</v>
      </c>
      <c r="C1064" s="15" t="s">
        <v>3056</v>
      </c>
      <c r="D1064" s="19"/>
      <c r="E1064" s="20" t="e">
        <f>cost!E1064*cost!$E$3*cost!$E$2/cost!$P$1</f>
        <v>#VALUE!</v>
      </c>
      <c r="F1064" s="13" t="e">
        <f>(cost!F1064*cost!$F$3/cost!$P$1)/2</f>
        <v>#VALUE!</v>
      </c>
      <c r="G1064" s="13" t="e">
        <f>cost!G1064*cost!$G$3*cost!$G$2/cost!$P$1+(cost!F1064*cost!$F$3/cost!$P$1)/2</f>
        <v>#VALUE!</v>
      </c>
      <c r="H1064" s="13" t="e">
        <f>cost!H1064*cost!$H$3*cost!$H$2/cost!$P$1</f>
        <v>#VALUE!</v>
      </c>
      <c r="I1064" s="13" t="e">
        <f>cost!I1064*cost!$I$3*cost!$I$2/cost!$P$1</f>
        <v>#VALUE!</v>
      </c>
      <c r="J1064" s="13" t="e">
        <f>cost!J1064*cost!$J$3*cost!$J$2/cost!$P$1</f>
        <v>#VALUE!</v>
      </c>
      <c r="K1064" s="13" t="e">
        <f>cost!K1064*cost!$K$3/cost!$P$1</f>
        <v>#VALUE!</v>
      </c>
      <c r="L1064" s="13" t="e">
        <f>cost!L1064*cost!$L$3*cost!$L$2/cost!$P$1</f>
        <v>#VALUE!</v>
      </c>
    </row>
    <row r="1065" spans="1:12" ht="72" x14ac:dyDescent="0.2">
      <c r="A1065" s="35" t="s">
        <v>5659</v>
      </c>
      <c r="B1065" s="15" t="s">
        <v>1033</v>
      </c>
      <c r="C1065" s="15" t="s">
        <v>3057</v>
      </c>
      <c r="D1065" s="19"/>
      <c r="E1065" s="20" t="e">
        <f>cost!E1065*cost!$E$3*cost!$E$2/cost!$P$1</f>
        <v>#VALUE!</v>
      </c>
      <c r="F1065" s="13" t="e">
        <f>(cost!F1065*cost!$F$3/cost!$P$1)/2</f>
        <v>#VALUE!</v>
      </c>
      <c r="G1065" s="13" t="e">
        <f>cost!G1065*cost!$G$3*cost!$G$2/cost!$P$1+(cost!F1065*cost!$F$3/cost!$P$1)/2</f>
        <v>#VALUE!</v>
      </c>
      <c r="H1065" s="13" t="e">
        <f>cost!H1065*cost!$H$3*cost!$H$2/cost!$P$1</f>
        <v>#VALUE!</v>
      </c>
      <c r="I1065" s="13" t="e">
        <f>cost!I1065*cost!$I$3*cost!$I$2/cost!$P$1</f>
        <v>#VALUE!</v>
      </c>
      <c r="J1065" s="13" t="e">
        <f>cost!J1065*cost!$J$3*cost!$J$2/cost!$P$1</f>
        <v>#VALUE!</v>
      </c>
      <c r="K1065" s="13" t="e">
        <f>cost!K1065*cost!$K$3/cost!$P$1</f>
        <v>#VALUE!</v>
      </c>
      <c r="L1065" s="13" t="e">
        <f>cost!L1065*cost!$L$3*cost!$L$2/cost!$P$1</f>
        <v>#VALUE!</v>
      </c>
    </row>
    <row r="1066" spans="1:12" ht="90" x14ac:dyDescent="0.2">
      <c r="A1066" s="34" t="s">
        <v>5660</v>
      </c>
      <c r="B1066" s="15" t="s">
        <v>1034</v>
      </c>
      <c r="C1066" s="15" t="s">
        <v>3058</v>
      </c>
      <c r="D1066" s="19"/>
      <c r="E1066" s="20" t="e">
        <f>cost!E1066*cost!$E$3*cost!$E$2/cost!$P$1</f>
        <v>#VALUE!</v>
      </c>
      <c r="F1066" s="13" t="e">
        <f>(cost!F1066*cost!$F$3/cost!$P$1)/2</f>
        <v>#VALUE!</v>
      </c>
      <c r="G1066" s="13" t="e">
        <f>cost!G1066*cost!$G$3*cost!$G$2/cost!$P$1+(cost!F1066*cost!$F$3/cost!$P$1)/2</f>
        <v>#VALUE!</v>
      </c>
      <c r="H1066" s="13" t="e">
        <f>cost!H1066*cost!$H$3*cost!$H$2/cost!$P$1</f>
        <v>#VALUE!</v>
      </c>
      <c r="I1066" s="13" t="e">
        <f>cost!I1066*cost!$I$3*cost!$I$2/cost!$P$1</f>
        <v>#VALUE!</v>
      </c>
      <c r="J1066" s="13" t="e">
        <f>cost!J1066*cost!$J$3*cost!$J$2/cost!$P$1</f>
        <v>#VALUE!</v>
      </c>
      <c r="K1066" s="13" t="e">
        <f>cost!K1066*cost!$K$3/cost!$P$1</f>
        <v>#VALUE!</v>
      </c>
      <c r="L1066" s="13" t="e">
        <f>cost!L1066*cost!$L$3*cost!$L$2/cost!$P$1</f>
        <v>#VALUE!</v>
      </c>
    </row>
    <row r="1067" spans="1:12" ht="126" x14ac:dyDescent="0.2">
      <c r="A1067" s="34" t="s">
        <v>5661</v>
      </c>
      <c r="B1067" s="15" t="s">
        <v>1035</v>
      </c>
      <c r="C1067" s="15" t="s">
        <v>3059</v>
      </c>
      <c r="D1067" s="19"/>
      <c r="E1067" s="20" t="e">
        <f>cost!E1067*cost!$E$3*cost!$E$2/cost!$P$1</f>
        <v>#VALUE!</v>
      </c>
      <c r="F1067" s="13" t="e">
        <f>(cost!F1067*cost!$F$3/cost!$P$1)/2</f>
        <v>#VALUE!</v>
      </c>
      <c r="G1067" s="13" t="e">
        <f>cost!G1067*cost!$G$3*cost!$G$2/cost!$P$1+(cost!F1067*cost!$F$3/cost!$P$1)/2</f>
        <v>#VALUE!</v>
      </c>
      <c r="H1067" s="13" t="e">
        <f>cost!H1067*cost!$H$3*cost!$H$2/cost!$P$1</f>
        <v>#VALUE!</v>
      </c>
      <c r="I1067" s="13" t="e">
        <f>cost!I1067*cost!$I$3*cost!$I$2/cost!$P$1</f>
        <v>#VALUE!</v>
      </c>
      <c r="J1067" s="13" t="e">
        <f>cost!J1067*cost!$J$3*cost!$J$2/cost!$P$1</f>
        <v>#VALUE!</v>
      </c>
      <c r="K1067" s="13" t="e">
        <f>cost!K1067*cost!$K$3/cost!$P$1</f>
        <v>#VALUE!</v>
      </c>
      <c r="L1067" s="13" t="e">
        <f>cost!L1067*cost!$L$3*cost!$L$2/cost!$P$1</f>
        <v>#VALUE!</v>
      </c>
    </row>
    <row r="1068" spans="1:12" ht="108" x14ac:dyDescent="0.2">
      <c r="A1068" s="34" t="s">
        <v>5662</v>
      </c>
      <c r="B1068" s="15" t="s">
        <v>1036</v>
      </c>
      <c r="C1068" s="15" t="s">
        <v>3060</v>
      </c>
      <c r="D1068" s="19"/>
      <c r="E1068" s="20" t="e">
        <f>cost!E1068*cost!$E$3*cost!$E$2/cost!$P$1</f>
        <v>#VALUE!</v>
      </c>
      <c r="F1068" s="13" t="e">
        <f>(cost!F1068*cost!$F$3/cost!$P$1)/2</f>
        <v>#VALUE!</v>
      </c>
      <c r="G1068" s="13" t="e">
        <f>cost!G1068*cost!$G$3*cost!$G$2/cost!$P$1+(cost!F1068*cost!$F$3/cost!$P$1)/2</f>
        <v>#VALUE!</v>
      </c>
      <c r="H1068" s="13" t="e">
        <f>cost!H1068*cost!$H$3*cost!$H$2/cost!$P$1</f>
        <v>#VALUE!</v>
      </c>
      <c r="I1068" s="13" t="e">
        <f>cost!I1068*cost!$I$3*cost!$I$2/cost!$P$1</f>
        <v>#VALUE!</v>
      </c>
      <c r="J1068" s="13" t="e">
        <f>cost!J1068*cost!$J$3*cost!$J$2/cost!$P$1</f>
        <v>#VALUE!</v>
      </c>
      <c r="K1068" s="13" t="e">
        <f>cost!K1068*cost!$K$3/cost!$P$1</f>
        <v>#VALUE!</v>
      </c>
      <c r="L1068" s="13" t="e">
        <f>cost!L1068*cost!$L$3*cost!$L$2/cost!$P$1</f>
        <v>#VALUE!</v>
      </c>
    </row>
    <row r="1069" spans="1:12" ht="54" x14ac:dyDescent="0.2">
      <c r="A1069" s="34" t="s">
        <v>5663</v>
      </c>
      <c r="B1069" s="15" t="s">
        <v>1037</v>
      </c>
      <c r="C1069" s="15" t="s">
        <v>3061</v>
      </c>
      <c r="D1069" s="19"/>
      <c r="E1069" s="20" t="e">
        <f>cost!E1069*cost!$E$3*cost!$E$2/cost!$P$1</f>
        <v>#VALUE!</v>
      </c>
      <c r="F1069" s="13" t="e">
        <f>(cost!F1069*cost!$F$3/cost!$P$1)/2</f>
        <v>#VALUE!</v>
      </c>
      <c r="G1069" s="13" t="e">
        <f>cost!G1069*cost!$G$3*cost!$G$2/cost!$P$1+(cost!F1069*cost!$F$3/cost!$P$1)/2</f>
        <v>#VALUE!</v>
      </c>
      <c r="H1069" s="13" t="e">
        <f>cost!H1069*cost!$H$3*cost!$H$2/cost!$P$1</f>
        <v>#VALUE!</v>
      </c>
      <c r="I1069" s="13" t="e">
        <f>cost!I1069*cost!$I$3*cost!$I$2/cost!$P$1</f>
        <v>#VALUE!</v>
      </c>
      <c r="J1069" s="13" t="e">
        <f>cost!J1069*cost!$J$3*cost!$J$2/cost!$P$1</f>
        <v>#VALUE!</v>
      </c>
      <c r="K1069" s="13" t="e">
        <f>cost!K1069*cost!$K$3/cost!$P$1</f>
        <v>#VALUE!</v>
      </c>
      <c r="L1069" s="13" t="e">
        <f>cost!L1069*cost!$L$3*cost!$L$2/cost!$P$1</f>
        <v>#VALUE!</v>
      </c>
    </row>
    <row r="1070" spans="1:12" ht="54" x14ac:dyDescent="0.2">
      <c r="A1070" s="34" t="s">
        <v>5664</v>
      </c>
      <c r="B1070" s="15" t="s">
        <v>1038</v>
      </c>
      <c r="C1070" s="15" t="s">
        <v>3062</v>
      </c>
      <c r="D1070" s="19"/>
      <c r="E1070" s="20" t="e">
        <f>cost!E1070*cost!$E$3*cost!$E$2/cost!$P$1</f>
        <v>#VALUE!</v>
      </c>
      <c r="F1070" s="13" t="e">
        <f>(cost!F1070*cost!$F$3/cost!$P$1)/2</f>
        <v>#VALUE!</v>
      </c>
      <c r="G1070" s="13" t="e">
        <f>cost!G1070*cost!$G$3*cost!$G$2/cost!$P$1+(cost!F1070*cost!$F$3/cost!$P$1)/2</f>
        <v>#VALUE!</v>
      </c>
      <c r="H1070" s="13" t="e">
        <f>cost!H1070*cost!$H$3*cost!$H$2/cost!$P$1</f>
        <v>#VALUE!</v>
      </c>
      <c r="I1070" s="13" t="e">
        <f>cost!I1070*cost!$I$3*cost!$I$2/cost!$P$1</f>
        <v>#VALUE!</v>
      </c>
      <c r="J1070" s="13" t="e">
        <f>cost!J1070*cost!$J$3*cost!$J$2/cost!$P$1</f>
        <v>#VALUE!</v>
      </c>
      <c r="K1070" s="13" t="e">
        <f>cost!K1070*cost!$K$3/cost!$P$1</f>
        <v>#VALUE!</v>
      </c>
      <c r="L1070" s="13" t="e">
        <f>cost!L1070*cost!$L$3*cost!$L$2/cost!$P$1</f>
        <v>#VALUE!</v>
      </c>
    </row>
    <row r="1071" spans="1:12" ht="72" x14ac:dyDescent="0.2">
      <c r="A1071" s="34" t="s">
        <v>5665</v>
      </c>
      <c r="B1071" s="15" t="s">
        <v>1039</v>
      </c>
      <c r="C1071" s="15" t="s">
        <v>3063</v>
      </c>
      <c r="D1071" s="19"/>
      <c r="E1071" s="20">
        <f>cost!E1071*cost!$E$3*cost!$E$2/cost!$P$1</f>
        <v>0</v>
      </c>
      <c r="F1071" s="13">
        <f>(cost!F1071*cost!$F$3/cost!$P$1)/2</f>
        <v>0</v>
      </c>
      <c r="G1071" s="13">
        <f>cost!G1071*cost!$G$3*cost!$G$2/cost!$P$1+(cost!F1071*cost!$F$3/cost!$P$1)/2</f>
        <v>0</v>
      </c>
      <c r="H1071" s="13">
        <f>cost!H1071*cost!$H$3*cost!$H$2/cost!$P$1</f>
        <v>0</v>
      </c>
      <c r="I1071" s="13">
        <f>cost!I1071*cost!$I$3*cost!$I$2/cost!$P$1</f>
        <v>0</v>
      </c>
      <c r="J1071" s="13">
        <f>cost!J1071*cost!$J$3*cost!$J$2/cost!$P$1</f>
        <v>0</v>
      </c>
      <c r="K1071" s="13">
        <f>cost!K1071*cost!$K$3/cost!$P$1</f>
        <v>0</v>
      </c>
      <c r="L1071" s="13">
        <f>cost!L1071*cost!$L$3*cost!$L$2/cost!$P$1</f>
        <v>0</v>
      </c>
    </row>
    <row r="1072" spans="1:12" ht="72" x14ac:dyDescent="0.2">
      <c r="A1072" s="34" t="s">
        <v>5666</v>
      </c>
      <c r="B1072" s="15" t="s">
        <v>1040</v>
      </c>
      <c r="C1072" s="15" t="s">
        <v>3064</v>
      </c>
      <c r="D1072" s="19"/>
      <c r="E1072" s="20" t="e">
        <f>cost!E1072*cost!$E$3*cost!$E$2/cost!$P$1</f>
        <v>#VALUE!</v>
      </c>
      <c r="F1072" s="13" t="e">
        <f>(cost!F1072*cost!$F$3/cost!$P$1)/2</f>
        <v>#VALUE!</v>
      </c>
      <c r="G1072" s="13" t="e">
        <f>cost!G1072*cost!$G$3*cost!$G$2/cost!$P$1+(cost!F1072*cost!$F$3/cost!$P$1)/2</f>
        <v>#VALUE!</v>
      </c>
      <c r="H1072" s="13" t="e">
        <f>cost!H1072*cost!$H$3*cost!$H$2/cost!$P$1</f>
        <v>#VALUE!</v>
      </c>
      <c r="I1072" s="13" t="e">
        <f>cost!I1072*cost!$I$3*cost!$I$2/cost!$P$1</f>
        <v>#VALUE!</v>
      </c>
      <c r="J1072" s="13" t="e">
        <f>cost!J1072*cost!$J$3*cost!$J$2/cost!$P$1</f>
        <v>#VALUE!</v>
      </c>
      <c r="K1072" s="13" t="e">
        <f>cost!K1072*cost!$K$3/cost!$P$1</f>
        <v>#VALUE!</v>
      </c>
      <c r="L1072" s="13" t="e">
        <f>cost!L1072*cost!$L$3*cost!$L$2/cost!$P$1</f>
        <v>#VALUE!</v>
      </c>
    </row>
    <row r="1073" spans="1:12" ht="90" x14ac:dyDescent="0.2">
      <c r="A1073" s="34" t="s">
        <v>5667</v>
      </c>
      <c r="B1073" s="15" t="s">
        <v>1041</v>
      </c>
      <c r="C1073" s="15" t="s">
        <v>3065</v>
      </c>
      <c r="D1073" s="19"/>
      <c r="E1073" s="20" t="e">
        <f>cost!E1073*cost!$E$3*cost!$E$2/cost!$P$1</f>
        <v>#VALUE!</v>
      </c>
      <c r="F1073" s="13" t="e">
        <f>(cost!F1073*cost!$F$3/cost!$P$1)/2</f>
        <v>#VALUE!</v>
      </c>
      <c r="G1073" s="13" t="e">
        <f>cost!G1073*cost!$G$3*cost!$G$2/cost!$P$1+(cost!F1073*cost!$F$3/cost!$P$1)/2</f>
        <v>#VALUE!</v>
      </c>
      <c r="H1073" s="13" t="e">
        <f>cost!H1073*cost!$H$3*cost!$H$2/cost!$P$1</f>
        <v>#VALUE!</v>
      </c>
      <c r="I1073" s="13" t="e">
        <f>cost!I1073*cost!$I$3*cost!$I$2/cost!$P$1</f>
        <v>#VALUE!</v>
      </c>
      <c r="J1073" s="13" t="e">
        <f>cost!J1073*cost!$J$3*cost!$J$2/cost!$P$1</f>
        <v>#VALUE!</v>
      </c>
      <c r="K1073" s="13" t="e">
        <f>cost!K1073*cost!$K$3/cost!$P$1</f>
        <v>#VALUE!</v>
      </c>
      <c r="L1073" s="13" t="e">
        <f>cost!L1073*cost!$L$3*cost!$L$2/cost!$P$1</f>
        <v>#VALUE!</v>
      </c>
    </row>
    <row r="1074" spans="1:12" ht="36" x14ac:dyDescent="0.2">
      <c r="A1074" s="34" t="s">
        <v>5668</v>
      </c>
      <c r="B1074" s="15" t="s">
        <v>1042</v>
      </c>
      <c r="C1074" s="15" t="s">
        <v>3066</v>
      </c>
      <c r="D1074" s="19"/>
      <c r="E1074" s="20" t="e">
        <f>cost!E1074*cost!$E$3*cost!$E$2/cost!$P$1</f>
        <v>#VALUE!</v>
      </c>
      <c r="F1074" s="13" t="e">
        <f>(cost!F1074*cost!$F$3/cost!$P$1)/2</f>
        <v>#VALUE!</v>
      </c>
      <c r="G1074" s="13" t="e">
        <f>cost!G1074*cost!$G$3*cost!$G$2/cost!$P$1+(cost!F1074*cost!$F$3/cost!$P$1)/2</f>
        <v>#VALUE!</v>
      </c>
      <c r="H1074" s="13" t="e">
        <f>cost!H1074*cost!$H$3*cost!$H$2/cost!$P$1</f>
        <v>#VALUE!</v>
      </c>
      <c r="I1074" s="13" t="e">
        <f>cost!I1074*cost!$I$3*cost!$I$2/cost!$P$1</f>
        <v>#VALUE!</v>
      </c>
      <c r="J1074" s="13" t="e">
        <f>cost!J1074*cost!$J$3*cost!$J$2/cost!$P$1</f>
        <v>#VALUE!</v>
      </c>
      <c r="K1074" s="13" t="e">
        <f>cost!K1074*cost!$K$3/cost!$P$1</f>
        <v>#VALUE!</v>
      </c>
      <c r="L1074" s="13" t="e">
        <f>cost!L1074*cost!$L$3*cost!$L$2/cost!$P$1</f>
        <v>#VALUE!</v>
      </c>
    </row>
    <row r="1075" spans="1:12" ht="36" x14ac:dyDescent="0.2">
      <c r="A1075" s="34" t="s">
        <v>5669</v>
      </c>
      <c r="B1075" s="15" t="s">
        <v>1043</v>
      </c>
      <c r="C1075" s="15" t="s">
        <v>3067</v>
      </c>
      <c r="D1075" s="19"/>
      <c r="E1075" s="20" t="e">
        <f>cost!E1075*cost!$E$3*cost!$E$2/cost!$P$1</f>
        <v>#VALUE!</v>
      </c>
      <c r="F1075" s="13" t="e">
        <f>(cost!F1075*cost!$F$3/cost!$P$1)/2</f>
        <v>#VALUE!</v>
      </c>
      <c r="G1075" s="13" t="e">
        <f>cost!G1075*cost!$G$3*cost!$G$2/cost!$P$1+(cost!F1075*cost!$F$3/cost!$P$1)/2</f>
        <v>#VALUE!</v>
      </c>
      <c r="H1075" s="13" t="e">
        <f>cost!H1075*cost!$H$3*cost!$H$2/cost!$P$1</f>
        <v>#VALUE!</v>
      </c>
      <c r="I1075" s="13" t="e">
        <f>cost!I1075*cost!$I$3*cost!$I$2/cost!$P$1</f>
        <v>#VALUE!</v>
      </c>
      <c r="J1075" s="13" t="e">
        <f>cost!J1075*cost!$J$3*cost!$J$2/cost!$P$1</f>
        <v>#VALUE!</v>
      </c>
      <c r="K1075" s="13" t="e">
        <f>cost!K1075*cost!$K$3/cost!$P$1</f>
        <v>#VALUE!</v>
      </c>
      <c r="L1075" s="13" t="e">
        <f>cost!L1075*cost!$L$3*cost!$L$2/cost!$P$1</f>
        <v>#VALUE!</v>
      </c>
    </row>
    <row r="1076" spans="1:12" ht="90" x14ac:dyDescent="0.2">
      <c r="A1076" s="34" t="s">
        <v>5670</v>
      </c>
      <c r="B1076" s="15" t="s">
        <v>1044</v>
      </c>
      <c r="C1076" s="15" t="s">
        <v>3068</v>
      </c>
      <c r="D1076" s="19"/>
      <c r="E1076" s="20" t="e">
        <f>cost!E1076*cost!$E$3*cost!$E$2/cost!$P$1</f>
        <v>#VALUE!</v>
      </c>
      <c r="F1076" s="13" t="e">
        <f>(cost!F1076*cost!$F$3/cost!$P$1)/2</f>
        <v>#VALUE!</v>
      </c>
      <c r="G1076" s="13" t="e">
        <f>cost!G1076*cost!$G$3*cost!$G$2/cost!$P$1+(cost!F1076*cost!$F$3/cost!$P$1)/2</f>
        <v>#VALUE!</v>
      </c>
      <c r="H1076" s="13" t="e">
        <f>cost!H1076*cost!$H$3*cost!$H$2/cost!$P$1</f>
        <v>#VALUE!</v>
      </c>
      <c r="I1076" s="13" t="e">
        <f>cost!I1076*cost!$I$3*cost!$I$2/cost!$P$1</f>
        <v>#VALUE!</v>
      </c>
      <c r="J1076" s="13" t="e">
        <f>cost!J1076*cost!$J$3*cost!$J$2/cost!$P$1</f>
        <v>#VALUE!</v>
      </c>
      <c r="K1076" s="13" t="e">
        <f>cost!K1076*cost!$K$3/cost!$P$1</f>
        <v>#VALUE!</v>
      </c>
      <c r="L1076" s="13" t="e">
        <f>cost!L1076*cost!$L$3*cost!$L$2/cost!$P$1</f>
        <v>#VALUE!</v>
      </c>
    </row>
    <row r="1077" spans="1:12" ht="108" x14ac:dyDescent="0.2">
      <c r="A1077" s="34" t="s">
        <v>5671</v>
      </c>
      <c r="B1077" s="15" t="s">
        <v>1045</v>
      </c>
      <c r="C1077" s="15" t="s">
        <v>3069</v>
      </c>
      <c r="D1077" s="19"/>
      <c r="E1077" s="20" t="e">
        <f>cost!E1077*cost!$E$3*cost!$E$2/cost!$P$1</f>
        <v>#VALUE!</v>
      </c>
      <c r="F1077" s="13" t="e">
        <f>(cost!F1077*cost!$F$3/cost!$P$1)/2</f>
        <v>#VALUE!</v>
      </c>
      <c r="G1077" s="13" t="e">
        <f>cost!G1077*cost!$G$3*cost!$G$2/cost!$P$1+(cost!F1077*cost!$F$3/cost!$P$1)/2</f>
        <v>#VALUE!</v>
      </c>
      <c r="H1077" s="13" t="e">
        <f>cost!H1077*cost!$H$3*cost!$H$2/cost!$P$1</f>
        <v>#VALUE!</v>
      </c>
      <c r="I1077" s="13" t="e">
        <f>cost!I1077*cost!$I$3*cost!$I$2/cost!$P$1</f>
        <v>#VALUE!</v>
      </c>
      <c r="J1077" s="13" t="e">
        <f>cost!J1077*cost!$J$3*cost!$J$2/cost!$P$1</f>
        <v>#VALUE!</v>
      </c>
      <c r="K1077" s="13" t="e">
        <f>cost!K1077*cost!$K$3/cost!$P$1</f>
        <v>#VALUE!</v>
      </c>
      <c r="L1077" s="13" t="e">
        <f>cost!L1077*cost!$L$3*cost!$L$2/cost!$P$1</f>
        <v>#VALUE!</v>
      </c>
    </row>
    <row r="1078" spans="1:12" ht="108" x14ac:dyDescent="0.2">
      <c r="A1078" s="34" t="s">
        <v>5672</v>
      </c>
      <c r="B1078" s="15" t="s">
        <v>1046</v>
      </c>
      <c r="C1078" s="15" t="s">
        <v>3070</v>
      </c>
      <c r="D1078" s="19"/>
      <c r="E1078" s="20" t="e">
        <f>cost!E1078*cost!$E$3*cost!$E$2/cost!$P$1</f>
        <v>#VALUE!</v>
      </c>
      <c r="F1078" s="13" t="e">
        <f>(cost!F1078*cost!$F$3/cost!$P$1)/2</f>
        <v>#VALUE!</v>
      </c>
      <c r="G1078" s="13" t="e">
        <f>cost!G1078*cost!$G$3*cost!$G$2/cost!$P$1+(cost!F1078*cost!$F$3/cost!$P$1)/2</f>
        <v>#VALUE!</v>
      </c>
      <c r="H1078" s="13" t="e">
        <f>cost!H1078*cost!$H$3*cost!$H$2/cost!$P$1</f>
        <v>#VALUE!</v>
      </c>
      <c r="I1078" s="13" t="e">
        <f>cost!I1078*cost!$I$3*cost!$I$2/cost!$P$1</f>
        <v>#VALUE!</v>
      </c>
      <c r="J1078" s="13" t="e">
        <f>cost!J1078*cost!$J$3*cost!$J$2/cost!$P$1</f>
        <v>#VALUE!</v>
      </c>
      <c r="K1078" s="13" t="e">
        <f>cost!K1078*cost!$K$3/cost!$P$1</f>
        <v>#VALUE!</v>
      </c>
      <c r="L1078" s="13" t="e">
        <f>cost!L1078*cost!$L$3*cost!$L$2/cost!$P$1</f>
        <v>#VALUE!</v>
      </c>
    </row>
    <row r="1079" spans="1:12" ht="108" x14ac:dyDescent="0.2">
      <c r="A1079" s="34" t="s">
        <v>5673</v>
      </c>
      <c r="B1079" s="15" t="s">
        <v>1047</v>
      </c>
      <c r="C1079" s="15" t="s">
        <v>3071</v>
      </c>
      <c r="D1079" s="19"/>
      <c r="E1079" s="20" t="e">
        <f>cost!E1079*cost!$E$3*cost!$E$2/cost!$P$1</f>
        <v>#VALUE!</v>
      </c>
      <c r="F1079" s="13" t="e">
        <f>(cost!F1079*cost!$F$3/cost!$P$1)/2</f>
        <v>#VALUE!</v>
      </c>
      <c r="G1079" s="13" t="e">
        <f>cost!G1079*cost!$G$3*cost!$G$2/cost!$P$1+(cost!F1079*cost!$F$3/cost!$P$1)/2</f>
        <v>#VALUE!</v>
      </c>
      <c r="H1079" s="13" t="e">
        <f>cost!H1079*cost!$H$3*cost!$H$2/cost!$P$1</f>
        <v>#VALUE!</v>
      </c>
      <c r="I1079" s="13" t="e">
        <f>cost!I1079*cost!$I$3*cost!$I$2/cost!$P$1</f>
        <v>#VALUE!</v>
      </c>
      <c r="J1079" s="13" t="e">
        <f>cost!J1079*cost!$J$3*cost!$J$2/cost!$P$1</f>
        <v>#VALUE!</v>
      </c>
      <c r="K1079" s="13" t="e">
        <f>cost!K1079*cost!$K$3/cost!$P$1</f>
        <v>#VALUE!</v>
      </c>
      <c r="L1079" s="13" t="e">
        <f>cost!L1079*cost!$L$3*cost!$L$2/cost!$P$1</f>
        <v>#VALUE!</v>
      </c>
    </row>
    <row r="1080" spans="1:12" ht="72" x14ac:dyDescent="0.2">
      <c r="A1080" s="34" t="s">
        <v>5674</v>
      </c>
      <c r="B1080" s="15" t="s">
        <v>1048</v>
      </c>
      <c r="C1080" s="15" t="s">
        <v>3072</v>
      </c>
      <c r="D1080" s="19"/>
      <c r="E1080" s="20" t="e">
        <f>cost!E1080*cost!$E$3*cost!$E$2/cost!$P$1</f>
        <v>#VALUE!</v>
      </c>
      <c r="F1080" s="13" t="e">
        <f>(cost!F1080*cost!$F$3/cost!$P$1)/2</f>
        <v>#VALUE!</v>
      </c>
      <c r="G1080" s="13" t="e">
        <f>cost!G1080*cost!$G$3*cost!$G$2/cost!$P$1+(cost!F1080*cost!$F$3/cost!$P$1)/2</f>
        <v>#VALUE!</v>
      </c>
      <c r="H1080" s="13" t="e">
        <f>cost!H1080*cost!$H$3*cost!$H$2/cost!$P$1</f>
        <v>#VALUE!</v>
      </c>
      <c r="I1080" s="13" t="e">
        <f>cost!I1080*cost!$I$3*cost!$I$2/cost!$P$1</f>
        <v>#VALUE!</v>
      </c>
      <c r="J1080" s="13" t="e">
        <f>cost!J1080*cost!$J$3*cost!$J$2/cost!$P$1</f>
        <v>#VALUE!</v>
      </c>
      <c r="K1080" s="13" t="e">
        <f>cost!K1080*cost!$K$3/cost!$P$1</f>
        <v>#VALUE!</v>
      </c>
      <c r="L1080" s="13" t="e">
        <f>cost!L1080*cost!$L$3*cost!$L$2/cost!$P$1</f>
        <v>#VALUE!</v>
      </c>
    </row>
    <row r="1081" spans="1:12" ht="36" x14ac:dyDescent="0.2">
      <c r="A1081" s="34" t="s">
        <v>5675</v>
      </c>
      <c r="B1081" s="15" t="s">
        <v>1049</v>
      </c>
      <c r="C1081" s="15" t="s">
        <v>3073</v>
      </c>
      <c r="D1081" s="19"/>
      <c r="E1081" s="20" t="e">
        <f>cost!E1081*cost!$E$3*cost!$E$2/cost!$P$1</f>
        <v>#VALUE!</v>
      </c>
      <c r="F1081" s="13" t="e">
        <f>(cost!F1081*cost!$F$3/cost!$P$1)/2</f>
        <v>#VALUE!</v>
      </c>
      <c r="G1081" s="13" t="e">
        <f>cost!G1081*cost!$G$3*cost!$G$2/cost!$P$1+(cost!F1081*cost!$F$3/cost!$P$1)/2</f>
        <v>#VALUE!</v>
      </c>
      <c r="H1081" s="13" t="e">
        <f>cost!H1081*cost!$H$3*cost!$H$2/cost!$P$1</f>
        <v>#VALUE!</v>
      </c>
      <c r="I1081" s="13" t="e">
        <f>cost!I1081*cost!$I$3*cost!$I$2/cost!$P$1</f>
        <v>#VALUE!</v>
      </c>
      <c r="J1081" s="13" t="e">
        <f>cost!J1081*cost!$J$3*cost!$J$2/cost!$P$1</f>
        <v>#VALUE!</v>
      </c>
      <c r="K1081" s="13" t="e">
        <f>cost!K1081*cost!$K$3/cost!$P$1</f>
        <v>#VALUE!</v>
      </c>
      <c r="L1081" s="13" t="e">
        <f>cost!L1081*cost!$L$3*cost!$L$2/cost!$P$1</f>
        <v>#VALUE!</v>
      </c>
    </row>
    <row r="1082" spans="1:12" ht="108" x14ac:dyDescent="0.2">
      <c r="A1082" s="34" t="s">
        <v>5676</v>
      </c>
      <c r="B1082" s="15" t="s">
        <v>1050</v>
      </c>
      <c r="C1082" s="15" t="s">
        <v>3074</v>
      </c>
      <c r="D1082" s="19"/>
      <c r="E1082" s="20" t="e">
        <f>cost!E1082*cost!$E$3*cost!$E$2/cost!$P$1</f>
        <v>#VALUE!</v>
      </c>
      <c r="F1082" s="13" t="e">
        <f>(cost!F1082*cost!$F$3/cost!$P$1)/2</f>
        <v>#VALUE!</v>
      </c>
      <c r="G1082" s="13" t="e">
        <f>cost!G1082*cost!$G$3*cost!$G$2/cost!$P$1+(cost!F1082*cost!$F$3/cost!$P$1)/2</f>
        <v>#VALUE!</v>
      </c>
      <c r="H1082" s="13" t="e">
        <f>cost!H1082*cost!$H$3*cost!$H$2/cost!$P$1</f>
        <v>#VALUE!</v>
      </c>
      <c r="I1082" s="13" t="e">
        <f>cost!I1082*cost!$I$3*cost!$I$2/cost!$P$1</f>
        <v>#VALUE!</v>
      </c>
      <c r="J1082" s="13" t="e">
        <f>cost!J1082*cost!$J$3*cost!$J$2/cost!$P$1</f>
        <v>#VALUE!</v>
      </c>
      <c r="K1082" s="13" t="e">
        <f>cost!K1082*cost!$K$3/cost!$P$1</f>
        <v>#VALUE!</v>
      </c>
      <c r="L1082" s="13" t="e">
        <f>cost!L1082*cost!$L$3*cost!$L$2/cost!$P$1</f>
        <v>#VALUE!</v>
      </c>
    </row>
    <row r="1083" spans="1:12" ht="90" x14ac:dyDescent="0.2">
      <c r="A1083" s="34" t="s">
        <v>5677</v>
      </c>
      <c r="B1083" s="15" t="s">
        <v>1051</v>
      </c>
      <c r="C1083" s="15" t="s">
        <v>3075</v>
      </c>
      <c r="D1083" s="19"/>
      <c r="E1083" s="20" t="e">
        <f>cost!E1083*cost!$E$3*cost!$E$2/cost!$P$1</f>
        <v>#VALUE!</v>
      </c>
      <c r="F1083" s="13" t="e">
        <f>(cost!F1083*cost!$F$3/cost!$P$1)/2</f>
        <v>#VALUE!</v>
      </c>
      <c r="G1083" s="13" t="e">
        <f>cost!G1083*cost!$G$3*cost!$G$2/cost!$P$1+(cost!F1083*cost!$F$3/cost!$P$1)/2</f>
        <v>#VALUE!</v>
      </c>
      <c r="H1083" s="13" t="e">
        <f>cost!H1083*cost!$H$3*cost!$H$2/cost!$P$1</f>
        <v>#VALUE!</v>
      </c>
      <c r="I1083" s="13" t="e">
        <f>cost!I1083*cost!$I$3*cost!$I$2/cost!$P$1</f>
        <v>#VALUE!</v>
      </c>
      <c r="J1083" s="13" t="e">
        <f>cost!J1083*cost!$J$3*cost!$J$2/cost!$P$1</f>
        <v>#VALUE!</v>
      </c>
      <c r="K1083" s="13" t="e">
        <f>cost!K1083*cost!$K$3/cost!$P$1</f>
        <v>#VALUE!</v>
      </c>
      <c r="L1083" s="13" t="e">
        <f>cost!L1083*cost!$L$3*cost!$L$2/cost!$P$1</f>
        <v>#VALUE!</v>
      </c>
    </row>
    <row r="1084" spans="1:12" ht="90" x14ac:dyDescent="0.2">
      <c r="A1084" s="34" t="s">
        <v>5678</v>
      </c>
      <c r="B1084" s="15" t="s">
        <v>1052</v>
      </c>
      <c r="C1084" s="15" t="s">
        <v>3076</v>
      </c>
      <c r="D1084" s="19"/>
      <c r="E1084" s="20" t="e">
        <f>cost!E1084*cost!$E$3*cost!$E$2/cost!$P$1</f>
        <v>#VALUE!</v>
      </c>
      <c r="F1084" s="13" t="e">
        <f>(cost!F1084*cost!$F$3/cost!$P$1)/2</f>
        <v>#VALUE!</v>
      </c>
      <c r="G1084" s="13" t="e">
        <f>cost!G1084*cost!$G$3*cost!$G$2/cost!$P$1+(cost!F1084*cost!$F$3/cost!$P$1)/2</f>
        <v>#VALUE!</v>
      </c>
      <c r="H1084" s="13" t="e">
        <f>cost!H1084*cost!$H$3*cost!$H$2/cost!$P$1</f>
        <v>#VALUE!</v>
      </c>
      <c r="I1084" s="13" t="e">
        <f>cost!I1084*cost!$I$3*cost!$I$2/cost!$P$1</f>
        <v>#VALUE!</v>
      </c>
      <c r="J1084" s="13" t="e">
        <f>cost!J1084*cost!$J$3*cost!$J$2/cost!$P$1</f>
        <v>#VALUE!</v>
      </c>
      <c r="K1084" s="13" t="e">
        <f>cost!K1084*cost!$K$3/cost!$P$1</f>
        <v>#VALUE!</v>
      </c>
      <c r="L1084" s="13" t="e">
        <f>cost!L1084*cost!$L$3*cost!$L$2/cost!$P$1</f>
        <v>#VALUE!</v>
      </c>
    </row>
    <row r="1085" spans="1:12" ht="18" x14ac:dyDescent="0.2">
      <c r="A1085" s="34" t="s">
        <v>5679</v>
      </c>
      <c r="B1085" s="15" t="s">
        <v>1053</v>
      </c>
      <c r="C1085" s="15" t="s">
        <v>3077</v>
      </c>
      <c r="D1085" s="19"/>
      <c r="E1085" s="20" t="e">
        <f>cost!E1085*cost!$E$3*cost!$E$2/cost!$P$1</f>
        <v>#VALUE!</v>
      </c>
      <c r="F1085" s="13" t="e">
        <f>(cost!F1085*cost!$F$3/cost!$P$1)/2</f>
        <v>#VALUE!</v>
      </c>
      <c r="G1085" s="13" t="e">
        <f>cost!G1085*cost!$G$3*cost!$G$2/cost!$P$1+(cost!F1085*cost!$F$3/cost!$P$1)/2</f>
        <v>#VALUE!</v>
      </c>
      <c r="H1085" s="13" t="e">
        <f>cost!H1085*cost!$H$3*cost!$H$2/cost!$P$1</f>
        <v>#VALUE!</v>
      </c>
      <c r="I1085" s="13" t="e">
        <f>cost!I1085*cost!$I$3*cost!$I$2/cost!$P$1</f>
        <v>#VALUE!</v>
      </c>
      <c r="J1085" s="13" t="e">
        <f>cost!J1085*cost!$J$3*cost!$J$2/cost!$P$1</f>
        <v>#VALUE!</v>
      </c>
      <c r="K1085" s="13" t="e">
        <f>cost!K1085*cost!$K$3/cost!$P$1</f>
        <v>#VALUE!</v>
      </c>
      <c r="L1085" s="13" t="e">
        <f>cost!L1085*cost!$L$3*cost!$L$2/cost!$P$1</f>
        <v>#VALUE!</v>
      </c>
    </row>
    <row r="1086" spans="1:12" ht="90" x14ac:dyDescent="0.2">
      <c r="A1086" s="34" t="s">
        <v>5680</v>
      </c>
      <c r="B1086" s="15" t="s">
        <v>1054</v>
      </c>
      <c r="C1086" s="15" t="s">
        <v>3078</v>
      </c>
      <c r="D1086" s="19"/>
      <c r="E1086" s="20" t="e">
        <f>cost!E1086*cost!$E$3*cost!$E$2/cost!$P$1</f>
        <v>#VALUE!</v>
      </c>
      <c r="F1086" s="13" t="e">
        <f>(cost!F1086*cost!$F$3/cost!$P$1)/2</f>
        <v>#VALUE!</v>
      </c>
      <c r="G1086" s="13" t="e">
        <f>cost!G1086*cost!$G$3*cost!$G$2/cost!$P$1+(cost!F1086*cost!$F$3/cost!$P$1)/2</f>
        <v>#VALUE!</v>
      </c>
      <c r="H1086" s="13" t="e">
        <f>cost!H1086*cost!$H$3*cost!$H$2/cost!$P$1</f>
        <v>#VALUE!</v>
      </c>
      <c r="I1086" s="13" t="e">
        <f>cost!I1086*cost!$I$3*cost!$I$2/cost!$P$1</f>
        <v>#VALUE!</v>
      </c>
      <c r="J1086" s="13" t="e">
        <f>cost!J1086*cost!$J$3*cost!$J$2/cost!$P$1</f>
        <v>#VALUE!</v>
      </c>
      <c r="K1086" s="13" t="e">
        <f>cost!K1086*cost!$K$3/cost!$P$1</f>
        <v>#VALUE!</v>
      </c>
      <c r="L1086" s="13" t="e">
        <f>cost!L1086*cost!$L$3*cost!$L$2/cost!$P$1</f>
        <v>#VALUE!</v>
      </c>
    </row>
    <row r="1087" spans="1:12" ht="36" x14ac:dyDescent="0.2">
      <c r="A1087" s="34" t="s">
        <v>5681</v>
      </c>
      <c r="B1087" s="15" t="s">
        <v>1055</v>
      </c>
      <c r="C1087" s="15" t="s">
        <v>3079</v>
      </c>
      <c r="D1087" s="19"/>
      <c r="E1087" s="20" t="e">
        <f>cost!E1087*cost!$E$3*cost!$E$2/cost!$P$1</f>
        <v>#VALUE!</v>
      </c>
      <c r="F1087" s="13" t="e">
        <f>(cost!F1087*cost!$F$3/cost!$P$1)/2</f>
        <v>#VALUE!</v>
      </c>
      <c r="G1087" s="13" t="e">
        <f>cost!G1087*cost!$G$3*cost!$G$2/cost!$P$1+(cost!F1087*cost!$F$3/cost!$P$1)/2</f>
        <v>#VALUE!</v>
      </c>
      <c r="H1087" s="13" t="e">
        <f>cost!H1087*cost!$H$3*cost!$H$2/cost!$P$1</f>
        <v>#VALUE!</v>
      </c>
      <c r="I1087" s="13" t="e">
        <f>cost!I1087*cost!$I$3*cost!$I$2/cost!$P$1</f>
        <v>#VALUE!</v>
      </c>
      <c r="J1087" s="13" t="e">
        <f>cost!J1087*cost!$J$3*cost!$J$2/cost!$P$1</f>
        <v>#VALUE!</v>
      </c>
      <c r="K1087" s="13" t="e">
        <f>cost!K1087*cost!$K$3/cost!$P$1</f>
        <v>#VALUE!</v>
      </c>
      <c r="L1087" s="13" t="e">
        <f>cost!L1087*cost!$L$3*cost!$L$2/cost!$P$1</f>
        <v>#VALUE!</v>
      </c>
    </row>
    <row r="1088" spans="1:12" ht="36" x14ac:dyDescent="0.2">
      <c r="A1088" s="34" t="s">
        <v>5682</v>
      </c>
      <c r="B1088" s="15" t="s">
        <v>1056</v>
      </c>
      <c r="C1088" s="15" t="s">
        <v>3080</v>
      </c>
      <c r="D1088" s="19"/>
      <c r="E1088" s="20" t="e">
        <f>cost!E1088*cost!$E$3*cost!$E$2/cost!$P$1</f>
        <v>#VALUE!</v>
      </c>
      <c r="F1088" s="13" t="e">
        <f>(cost!F1088*cost!$F$3/cost!$P$1)/2</f>
        <v>#VALUE!</v>
      </c>
      <c r="G1088" s="13" t="e">
        <f>cost!G1088*cost!$G$3*cost!$G$2/cost!$P$1+(cost!F1088*cost!$F$3/cost!$P$1)/2</f>
        <v>#VALUE!</v>
      </c>
      <c r="H1088" s="13" t="e">
        <f>cost!H1088*cost!$H$3*cost!$H$2/cost!$P$1</f>
        <v>#VALUE!</v>
      </c>
      <c r="I1088" s="13" t="e">
        <f>cost!I1088*cost!$I$3*cost!$I$2/cost!$P$1</f>
        <v>#VALUE!</v>
      </c>
      <c r="J1088" s="13" t="e">
        <f>cost!J1088*cost!$J$3*cost!$J$2/cost!$P$1</f>
        <v>#VALUE!</v>
      </c>
      <c r="K1088" s="13" t="e">
        <f>cost!K1088*cost!$K$3/cost!$P$1</f>
        <v>#VALUE!</v>
      </c>
      <c r="L1088" s="13" t="e">
        <f>cost!L1088*cost!$L$3*cost!$L$2/cost!$P$1</f>
        <v>#VALUE!</v>
      </c>
    </row>
    <row r="1089" spans="1:12" ht="126" x14ac:dyDescent="0.2">
      <c r="A1089" s="34" t="s">
        <v>5683</v>
      </c>
      <c r="B1089" s="15" t="s">
        <v>1057</v>
      </c>
      <c r="C1089" s="15" t="s">
        <v>3081</v>
      </c>
      <c r="D1089" s="19"/>
      <c r="E1089" s="20" t="e">
        <f>cost!E1089*cost!$E$3*cost!$E$2/cost!$P$1</f>
        <v>#VALUE!</v>
      </c>
      <c r="F1089" s="13" t="e">
        <f>(cost!F1089*cost!$F$3/cost!$P$1)/2</f>
        <v>#VALUE!</v>
      </c>
      <c r="G1089" s="13" t="e">
        <f>cost!G1089*cost!$G$3*cost!$G$2/cost!$P$1+(cost!F1089*cost!$F$3/cost!$P$1)/2</f>
        <v>#VALUE!</v>
      </c>
      <c r="H1089" s="13" t="e">
        <f>cost!H1089*cost!$H$3*cost!$H$2/cost!$P$1</f>
        <v>#VALUE!</v>
      </c>
      <c r="I1089" s="13" t="e">
        <f>cost!I1089*cost!$I$3*cost!$I$2/cost!$P$1</f>
        <v>#VALUE!</v>
      </c>
      <c r="J1089" s="13" t="e">
        <f>cost!J1089*cost!$J$3*cost!$J$2/cost!$P$1</f>
        <v>#VALUE!</v>
      </c>
      <c r="K1089" s="13" t="e">
        <f>cost!K1089*cost!$K$3/cost!$P$1</f>
        <v>#VALUE!</v>
      </c>
      <c r="L1089" s="13" t="e">
        <f>cost!L1089*cost!$L$3*cost!$L$2/cost!$P$1</f>
        <v>#VALUE!</v>
      </c>
    </row>
    <row r="1090" spans="1:12" ht="90" x14ac:dyDescent="0.2">
      <c r="A1090" s="35" t="s">
        <v>5684</v>
      </c>
      <c r="B1090" s="15" t="s">
        <v>1058</v>
      </c>
      <c r="C1090" s="15" t="s">
        <v>3082</v>
      </c>
      <c r="D1090" s="19"/>
      <c r="E1090" s="20" t="e">
        <f>cost!E1090*cost!$E$3*cost!$E$2/cost!$P$1</f>
        <v>#VALUE!</v>
      </c>
      <c r="F1090" s="13" t="e">
        <f>(cost!F1090*cost!$F$3/cost!$P$1)/2</f>
        <v>#VALUE!</v>
      </c>
      <c r="G1090" s="13" t="e">
        <f>cost!G1090*cost!$G$3*cost!$G$2/cost!$P$1+(cost!F1090*cost!$F$3/cost!$P$1)/2</f>
        <v>#VALUE!</v>
      </c>
      <c r="H1090" s="13" t="e">
        <f>cost!H1090*cost!$H$3*cost!$H$2/cost!$P$1</f>
        <v>#VALUE!</v>
      </c>
      <c r="I1090" s="13" t="e">
        <f>cost!I1090*cost!$I$3*cost!$I$2/cost!$P$1</f>
        <v>#VALUE!</v>
      </c>
      <c r="J1090" s="13" t="e">
        <f>cost!J1090*cost!$J$3*cost!$J$2/cost!$P$1</f>
        <v>#VALUE!</v>
      </c>
      <c r="K1090" s="13" t="e">
        <f>cost!K1090*cost!$K$3/cost!$P$1</f>
        <v>#VALUE!</v>
      </c>
      <c r="L1090" s="13" t="e">
        <f>cost!L1090*cost!$L$3*cost!$L$2/cost!$P$1</f>
        <v>#VALUE!</v>
      </c>
    </row>
    <row r="1091" spans="1:12" ht="90" x14ac:dyDescent="0.2">
      <c r="A1091" s="34" t="s">
        <v>5685</v>
      </c>
      <c r="B1091" s="15" t="s">
        <v>1059</v>
      </c>
      <c r="C1091" s="15" t="s">
        <v>3083</v>
      </c>
      <c r="D1091" s="19"/>
      <c r="E1091" s="20" t="e">
        <f>cost!E1091*cost!$E$3*cost!$E$2/cost!$P$1</f>
        <v>#VALUE!</v>
      </c>
      <c r="F1091" s="13" t="e">
        <f>(cost!F1091*cost!$F$3/cost!$P$1)/2</f>
        <v>#VALUE!</v>
      </c>
      <c r="G1091" s="13" t="e">
        <f>cost!G1091*cost!$G$3*cost!$G$2/cost!$P$1+(cost!F1091*cost!$F$3/cost!$P$1)/2</f>
        <v>#VALUE!</v>
      </c>
      <c r="H1091" s="13" t="e">
        <f>cost!H1091*cost!$H$3*cost!$H$2/cost!$P$1</f>
        <v>#VALUE!</v>
      </c>
      <c r="I1091" s="13" t="e">
        <f>cost!I1091*cost!$I$3*cost!$I$2/cost!$P$1</f>
        <v>#VALUE!</v>
      </c>
      <c r="J1091" s="13" t="e">
        <f>cost!J1091*cost!$J$3*cost!$J$2/cost!$P$1</f>
        <v>#VALUE!</v>
      </c>
      <c r="K1091" s="13" t="e">
        <f>cost!K1091*cost!$K$3/cost!$P$1</f>
        <v>#VALUE!</v>
      </c>
      <c r="L1091" s="13" t="e">
        <f>cost!L1091*cost!$L$3*cost!$L$2/cost!$P$1</f>
        <v>#VALUE!</v>
      </c>
    </row>
    <row r="1092" spans="1:12" ht="126" x14ac:dyDescent="0.2">
      <c r="A1092" s="34" t="s">
        <v>5686</v>
      </c>
      <c r="B1092" s="15" t="s">
        <v>1060</v>
      </c>
      <c r="C1092" s="15" t="s">
        <v>3084</v>
      </c>
      <c r="D1092" s="19"/>
      <c r="E1092" s="20" t="e">
        <f>cost!E1092*cost!$E$3*cost!$E$2/cost!$P$1</f>
        <v>#VALUE!</v>
      </c>
      <c r="F1092" s="13" t="e">
        <f>(cost!F1092*cost!$F$3/cost!$P$1)/2</f>
        <v>#VALUE!</v>
      </c>
      <c r="G1092" s="13" t="e">
        <f>cost!G1092*cost!$G$3*cost!$G$2/cost!$P$1+(cost!F1092*cost!$F$3/cost!$P$1)/2</f>
        <v>#VALUE!</v>
      </c>
      <c r="H1092" s="13" t="e">
        <f>cost!H1092*cost!$H$3*cost!$H$2/cost!$P$1</f>
        <v>#VALUE!</v>
      </c>
      <c r="I1092" s="13" t="e">
        <f>cost!I1092*cost!$I$3*cost!$I$2/cost!$P$1</f>
        <v>#VALUE!</v>
      </c>
      <c r="J1092" s="13" t="e">
        <f>cost!J1092*cost!$J$3*cost!$J$2/cost!$P$1</f>
        <v>#VALUE!</v>
      </c>
      <c r="K1092" s="13" t="e">
        <f>cost!K1092*cost!$K$3/cost!$P$1</f>
        <v>#VALUE!</v>
      </c>
      <c r="L1092" s="13" t="e">
        <f>cost!L1092*cost!$L$3*cost!$L$2/cost!$P$1</f>
        <v>#VALUE!</v>
      </c>
    </row>
    <row r="1093" spans="1:12" ht="144" x14ac:dyDescent="0.2">
      <c r="A1093" s="34" t="s">
        <v>5687</v>
      </c>
      <c r="B1093" s="15" t="s">
        <v>1061</v>
      </c>
      <c r="C1093" s="15" t="s">
        <v>3085</v>
      </c>
      <c r="D1093" s="19"/>
      <c r="E1093" s="20" t="e">
        <f>cost!E1093*cost!$E$3*cost!$E$2/cost!$P$1</f>
        <v>#VALUE!</v>
      </c>
      <c r="F1093" s="13" t="e">
        <f>(cost!F1093*cost!$F$3/cost!$P$1)/2</f>
        <v>#VALUE!</v>
      </c>
      <c r="G1093" s="13" t="e">
        <f>cost!G1093*cost!$G$3*cost!$G$2/cost!$P$1+(cost!F1093*cost!$F$3/cost!$P$1)/2</f>
        <v>#VALUE!</v>
      </c>
      <c r="H1093" s="13" t="e">
        <f>cost!H1093*cost!$H$3*cost!$H$2/cost!$P$1</f>
        <v>#VALUE!</v>
      </c>
      <c r="I1093" s="13" t="e">
        <f>cost!I1093*cost!$I$3*cost!$I$2/cost!$P$1</f>
        <v>#VALUE!</v>
      </c>
      <c r="J1093" s="13" t="e">
        <f>cost!J1093*cost!$J$3*cost!$J$2/cost!$P$1</f>
        <v>#VALUE!</v>
      </c>
      <c r="K1093" s="13" t="e">
        <f>cost!K1093*cost!$K$3/cost!$P$1</f>
        <v>#VALUE!</v>
      </c>
      <c r="L1093" s="13" t="e">
        <f>cost!L1093*cost!$L$3*cost!$L$2/cost!$P$1</f>
        <v>#VALUE!</v>
      </c>
    </row>
    <row r="1094" spans="1:12" ht="90" x14ac:dyDescent="0.2">
      <c r="A1094" s="34" t="s">
        <v>5688</v>
      </c>
      <c r="B1094" s="15" t="s">
        <v>1062</v>
      </c>
      <c r="C1094" s="15" t="s">
        <v>3086</v>
      </c>
      <c r="D1094" s="19"/>
      <c r="E1094" s="20" t="e">
        <f>cost!E1094*cost!$E$3*cost!$E$2/cost!$P$1</f>
        <v>#VALUE!</v>
      </c>
      <c r="F1094" s="13" t="e">
        <f>(cost!F1094*cost!$F$3/cost!$P$1)/2</f>
        <v>#VALUE!</v>
      </c>
      <c r="G1094" s="13" t="e">
        <f>cost!G1094*cost!$G$3*cost!$G$2/cost!$P$1+(cost!F1094*cost!$F$3/cost!$P$1)/2</f>
        <v>#VALUE!</v>
      </c>
      <c r="H1094" s="13" t="e">
        <f>cost!H1094*cost!$H$3*cost!$H$2/cost!$P$1</f>
        <v>#VALUE!</v>
      </c>
      <c r="I1094" s="13" t="e">
        <f>cost!I1094*cost!$I$3*cost!$I$2/cost!$P$1</f>
        <v>#VALUE!</v>
      </c>
      <c r="J1094" s="13" t="e">
        <f>cost!J1094*cost!$J$3*cost!$J$2/cost!$P$1</f>
        <v>#VALUE!</v>
      </c>
      <c r="K1094" s="13" t="e">
        <f>cost!K1094*cost!$K$3/cost!$P$1</f>
        <v>#VALUE!</v>
      </c>
      <c r="L1094" s="13" t="e">
        <f>cost!L1094*cost!$L$3*cost!$L$2/cost!$P$1</f>
        <v>#VALUE!</v>
      </c>
    </row>
    <row r="1095" spans="1:12" ht="54" x14ac:dyDescent="0.2">
      <c r="A1095" s="34" t="s">
        <v>5689</v>
      </c>
      <c r="B1095" s="15" t="s">
        <v>1063</v>
      </c>
      <c r="C1095" s="15" t="s">
        <v>3087</v>
      </c>
      <c r="D1095" s="19"/>
      <c r="E1095" s="20" t="e">
        <f>cost!E1095*cost!$E$3*cost!$E$2/cost!$P$1</f>
        <v>#VALUE!</v>
      </c>
      <c r="F1095" s="13" t="e">
        <f>(cost!F1095*cost!$F$3/cost!$P$1)/2</f>
        <v>#VALUE!</v>
      </c>
      <c r="G1095" s="13" t="e">
        <f>cost!G1095*cost!$G$3*cost!$G$2/cost!$P$1+(cost!F1095*cost!$F$3/cost!$P$1)/2</f>
        <v>#VALUE!</v>
      </c>
      <c r="H1095" s="13" t="e">
        <f>cost!H1095*cost!$H$3*cost!$H$2/cost!$P$1</f>
        <v>#VALUE!</v>
      </c>
      <c r="I1095" s="13" t="e">
        <f>cost!I1095*cost!$I$3*cost!$I$2/cost!$P$1</f>
        <v>#VALUE!</v>
      </c>
      <c r="J1095" s="13" t="e">
        <f>cost!J1095*cost!$J$3*cost!$J$2/cost!$P$1</f>
        <v>#VALUE!</v>
      </c>
      <c r="K1095" s="13" t="e">
        <f>cost!K1095*cost!$K$3/cost!$P$1</f>
        <v>#VALUE!</v>
      </c>
      <c r="L1095" s="13" t="e">
        <f>cost!L1095*cost!$L$3*cost!$L$2/cost!$P$1</f>
        <v>#VALUE!</v>
      </c>
    </row>
    <row r="1096" spans="1:12" ht="54" x14ac:dyDescent="0.2">
      <c r="A1096" s="34" t="s">
        <v>5690</v>
      </c>
      <c r="B1096" s="15" t="s">
        <v>1064</v>
      </c>
      <c r="C1096" s="15" t="s">
        <v>3088</v>
      </c>
      <c r="D1096" s="19"/>
      <c r="E1096" s="20" t="e">
        <f>cost!E1096*cost!$E$3*cost!$E$2/cost!$P$1</f>
        <v>#VALUE!</v>
      </c>
      <c r="F1096" s="13" t="e">
        <f>(cost!F1096*cost!$F$3/cost!$P$1)/2</f>
        <v>#VALUE!</v>
      </c>
      <c r="G1096" s="13" t="e">
        <f>cost!G1096*cost!$G$3*cost!$G$2/cost!$P$1+(cost!F1096*cost!$F$3/cost!$P$1)/2</f>
        <v>#VALUE!</v>
      </c>
      <c r="H1096" s="13" t="e">
        <f>cost!H1096*cost!$H$3*cost!$H$2/cost!$P$1</f>
        <v>#VALUE!</v>
      </c>
      <c r="I1096" s="13" t="e">
        <f>cost!I1096*cost!$I$3*cost!$I$2/cost!$P$1</f>
        <v>#VALUE!</v>
      </c>
      <c r="J1096" s="13" t="e">
        <f>cost!J1096*cost!$J$3*cost!$J$2/cost!$P$1</f>
        <v>#VALUE!</v>
      </c>
      <c r="K1096" s="13" t="e">
        <f>cost!K1096*cost!$K$3/cost!$P$1</f>
        <v>#VALUE!</v>
      </c>
      <c r="L1096" s="13" t="e">
        <f>cost!L1096*cost!$L$3*cost!$L$2/cost!$P$1</f>
        <v>#VALUE!</v>
      </c>
    </row>
    <row r="1097" spans="1:12" ht="126" x14ac:dyDescent="0.2">
      <c r="A1097" s="34" t="s">
        <v>5691</v>
      </c>
      <c r="B1097" s="15" t="s">
        <v>1065</v>
      </c>
      <c r="C1097" s="15" t="s">
        <v>3089</v>
      </c>
      <c r="D1097" s="19"/>
      <c r="E1097" s="20" t="e">
        <f>cost!E1097*cost!$E$3*cost!$E$2/cost!$P$1</f>
        <v>#VALUE!</v>
      </c>
      <c r="F1097" s="13" t="e">
        <f>(cost!F1097*cost!$F$3/cost!$P$1)/2</f>
        <v>#VALUE!</v>
      </c>
      <c r="G1097" s="13" t="e">
        <f>cost!G1097*cost!$G$3*cost!$G$2/cost!$P$1+(cost!F1097*cost!$F$3/cost!$P$1)/2</f>
        <v>#VALUE!</v>
      </c>
      <c r="H1097" s="13" t="e">
        <f>cost!H1097*cost!$H$3*cost!$H$2/cost!$P$1</f>
        <v>#VALUE!</v>
      </c>
      <c r="I1097" s="13" t="e">
        <f>cost!I1097*cost!$I$3*cost!$I$2/cost!$P$1</f>
        <v>#VALUE!</v>
      </c>
      <c r="J1097" s="13" t="e">
        <f>cost!J1097*cost!$J$3*cost!$J$2/cost!$P$1</f>
        <v>#VALUE!</v>
      </c>
      <c r="K1097" s="13" t="e">
        <f>cost!K1097*cost!$K$3/cost!$P$1</f>
        <v>#VALUE!</v>
      </c>
      <c r="L1097" s="13" t="e">
        <f>cost!L1097*cost!$L$3*cost!$L$2/cost!$P$1</f>
        <v>#VALUE!</v>
      </c>
    </row>
    <row r="1098" spans="1:12" ht="72" x14ac:dyDescent="0.2">
      <c r="A1098" s="34" t="s">
        <v>5692</v>
      </c>
      <c r="B1098" s="15" t="s">
        <v>1066</v>
      </c>
      <c r="C1098" s="15" t="s">
        <v>3090</v>
      </c>
      <c r="D1098" s="19"/>
      <c r="E1098" s="20" t="e">
        <f>cost!E1098*cost!$E$3*cost!$E$2/cost!$P$1</f>
        <v>#VALUE!</v>
      </c>
      <c r="F1098" s="13" t="e">
        <f>(cost!F1098*cost!$F$3/cost!$P$1)/2</f>
        <v>#VALUE!</v>
      </c>
      <c r="G1098" s="13" t="e">
        <f>cost!G1098*cost!$G$3*cost!$G$2/cost!$P$1+(cost!F1098*cost!$F$3/cost!$P$1)/2</f>
        <v>#VALUE!</v>
      </c>
      <c r="H1098" s="13" t="e">
        <f>cost!H1098*cost!$H$3*cost!$H$2/cost!$P$1</f>
        <v>#VALUE!</v>
      </c>
      <c r="I1098" s="13" t="e">
        <f>cost!I1098*cost!$I$3*cost!$I$2/cost!$P$1</f>
        <v>#VALUE!</v>
      </c>
      <c r="J1098" s="13" t="e">
        <f>cost!J1098*cost!$J$3*cost!$J$2/cost!$P$1</f>
        <v>#VALUE!</v>
      </c>
      <c r="K1098" s="13" t="e">
        <f>cost!K1098*cost!$K$3/cost!$P$1</f>
        <v>#VALUE!</v>
      </c>
      <c r="L1098" s="13" t="e">
        <f>cost!L1098*cost!$L$3*cost!$L$2/cost!$P$1</f>
        <v>#VALUE!</v>
      </c>
    </row>
    <row r="1099" spans="1:12" ht="72" x14ac:dyDescent="0.2">
      <c r="A1099" s="34" t="s">
        <v>5693</v>
      </c>
      <c r="B1099" s="15" t="s">
        <v>1067</v>
      </c>
      <c r="C1099" s="15" t="s">
        <v>3091</v>
      </c>
      <c r="D1099" s="19"/>
      <c r="E1099" s="20" t="e">
        <f>cost!E1099*cost!$E$3*cost!$E$2/cost!$P$1</f>
        <v>#VALUE!</v>
      </c>
      <c r="F1099" s="13" t="e">
        <f>(cost!F1099*cost!$F$3/cost!$P$1)/2</f>
        <v>#VALUE!</v>
      </c>
      <c r="G1099" s="13" t="e">
        <f>cost!G1099*cost!$G$3*cost!$G$2/cost!$P$1+(cost!F1099*cost!$F$3/cost!$P$1)/2</f>
        <v>#VALUE!</v>
      </c>
      <c r="H1099" s="13" t="e">
        <f>cost!H1099*cost!$H$3*cost!$H$2/cost!$P$1</f>
        <v>#VALUE!</v>
      </c>
      <c r="I1099" s="13" t="e">
        <f>cost!I1099*cost!$I$3*cost!$I$2/cost!$P$1</f>
        <v>#VALUE!</v>
      </c>
      <c r="J1099" s="13" t="e">
        <f>cost!J1099*cost!$J$3*cost!$J$2/cost!$P$1</f>
        <v>#VALUE!</v>
      </c>
      <c r="K1099" s="13" t="e">
        <f>cost!K1099*cost!$K$3/cost!$P$1</f>
        <v>#VALUE!</v>
      </c>
      <c r="L1099" s="13" t="e">
        <f>cost!L1099*cost!$L$3*cost!$L$2/cost!$P$1</f>
        <v>#VALUE!</v>
      </c>
    </row>
    <row r="1100" spans="1:12" ht="162" x14ac:dyDescent="0.2">
      <c r="A1100" s="34" t="s">
        <v>5694</v>
      </c>
      <c r="B1100" s="15" t="s">
        <v>1068</v>
      </c>
      <c r="C1100" s="15" t="s">
        <v>3092</v>
      </c>
      <c r="D1100" s="19"/>
      <c r="E1100" s="20" t="e">
        <f>cost!E1100*cost!$E$3*cost!$E$2/cost!$P$1</f>
        <v>#VALUE!</v>
      </c>
      <c r="F1100" s="13" t="e">
        <f>(cost!F1100*cost!$F$3/cost!$P$1)/2</f>
        <v>#VALUE!</v>
      </c>
      <c r="G1100" s="13" t="e">
        <f>cost!G1100*cost!$G$3*cost!$G$2/cost!$P$1+(cost!F1100*cost!$F$3/cost!$P$1)/2</f>
        <v>#VALUE!</v>
      </c>
      <c r="H1100" s="13" t="e">
        <f>cost!H1100*cost!$H$3*cost!$H$2/cost!$P$1</f>
        <v>#VALUE!</v>
      </c>
      <c r="I1100" s="13" t="e">
        <f>cost!I1100*cost!$I$3*cost!$I$2/cost!$P$1</f>
        <v>#VALUE!</v>
      </c>
      <c r="J1100" s="13" t="e">
        <f>cost!J1100*cost!$J$3*cost!$J$2/cost!$P$1</f>
        <v>#VALUE!</v>
      </c>
      <c r="K1100" s="13" t="e">
        <f>cost!K1100*cost!$K$3/cost!$P$1</f>
        <v>#VALUE!</v>
      </c>
      <c r="L1100" s="13" t="e">
        <f>cost!L1100*cost!$L$3*cost!$L$2/cost!$P$1</f>
        <v>#VALUE!</v>
      </c>
    </row>
    <row r="1101" spans="1:12" ht="72" x14ac:dyDescent="0.2">
      <c r="A1101" s="34" t="s">
        <v>5695</v>
      </c>
      <c r="B1101" s="15" t="s">
        <v>1069</v>
      </c>
      <c r="C1101" s="15" t="s">
        <v>3093</v>
      </c>
      <c r="D1101" s="19"/>
      <c r="E1101" s="20" t="e">
        <f>cost!E1101*cost!$E$3*cost!$E$2/cost!$P$1</f>
        <v>#VALUE!</v>
      </c>
      <c r="F1101" s="13" t="e">
        <f>(cost!F1101*cost!$F$3/cost!$P$1)/2</f>
        <v>#VALUE!</v>
      </c>
      <c r="G1101" s="13" t="e">
        <f>cost!G1101*cost!$G$3*cost!$G$2/cost!$P$1+(cost!F1101*cost!$F$3/cost!$P$1)/2</f>
        <v>#VALUE!</v>
      </c>
      <c r="H1101" s="13" t="e">
        <f>cost!H1101*cost!$H$3*cost!$H$2/cost!$P$1</f>
        <v>#VALUE!</v>
      </c>
      <c r="I1101" s="13" t="e">
        <f>cost!I1101*cost!$I$3*cost!$I$2/cost!$P$1</f>
        <v>#VALUE!</v>
      </c>
      <c r="J1101" s="13" t="e">
        <f>cost!J1101*cost!$J$3*cost!$J$2/cost!$P$1</f>
        <v>#VALUE!</v>
      </c>
      <c r="K1101" s="13" t="e">
        <f>cost!K1101*cost!$K$3/cost!$P$1</f>
        <v>#VALUE!</v>
      </c>
      <c r="L1101" s="13" t="e">
        <f>cost!L1101*cost!$L$3*cost!$L$2/cost!$P$1</f>
        <v>#VALUE!</v>
      </c>
    </row>
    <row r="1102" spans="1:12" ht="90" x14ac:dyDescent="0.2">
      <c r="A1102" s="34" t="s">
        <v>5696</v>
      </c>
      <c r="B1102" s="15" t="s">
        <v>1070</v>
      </c>
      <c r="C1102" s="15" t="s">
        <v>3094</v>
      </c>
      <c r="D1102" s="19"/>
      <c r="E1102" s="20" t="e">
        <f>cost!E1102*cost!$E$3*cost!$E$2/cost!$P$1</f>
        <v>#VALUE!</v>
      </c>
      <c r="F1102" s="13" t="e">
        <f>(cost!F1102*cost!$F$3/cost!$P$1)/2</f>
        <v>#VALUE!</v>
      </c>
      <c r="G1102" s="13" t="e">
        <f>cost!G1102*cost!$G$3*cost!$G$2/cost!$P$1+(cost!F1102*cost!$F$3/cost!$P$1)/2</f>
        <v>#VALUE!</v>
      </c>
      <c r="H1102" s="13" t="e">
        <f>cost!H1102*cost!$H$3*cost!$H$2/cost!$P$1</f>
        <v>#VALUE!</v>
      </c>
      <c r="I1102" s="13" t="e">
        <f>cost!I1102*cost!$I$3*cost!$I$2/cost!$P$1</f>
        <v>#VALUE!</v>
      </c>
      <c r="J1102" s="13" t="e">
        <f>cost!J1102*cost!$J$3*cost!$J$2/cost!$P$1</f>
        <v>#VALUE!</v>
      </c>
      <c r="K1102" s="13" t="e">
        <f>cost!K1102*cost!$K$3/cost!$P$1</f>
        <v>#VALUE!</v>
      </c>
      <c r="L1102" s="13" t="e">
        <f>cost!L1102*cost!$L$3*cost!$L$2/cost!$P$1</f>
        <v>#VALUE!</v>
      </c>
    </row>
    <row r="1103" spans="1:12" ht="108" x14ac:dyDescent="0.2">
      <c r="A1103" s="34" t="s">
        <v>5697</v>
      </c>
      <c r="B1103" s="15" t="s">
        <v>1071</v>
      </c>
      <c r="C1103" s="15" t="s">
        <v>3095</v>
      </c>
      <c r="D1103" s="19"/>
      <c r="E1103" s="20" t="e">
        <f>cost!E1103*cost!$E$3*cost!$E$2/cost!$P$1</f>
        <v>#VALUE!</v>
      </c>
      <c r="F1103" s="13" t="e">
        <f>(cost!F1103*cost!$F$3/cost!$P$1)/2</f>
        <v>#VALUE!</v>
      </c>
      <c r="G1103" s="13" t="e">
        <f>cost!G1103*cost!$G$3*cost!$G$2/cost!$P$1+(cost!F1103*cost!$F$3/cost!$P$1)/2</f>
        <v>#VALUE!</v>
      </c>
      <c r="H1103" s="13" t="e">
        <f>cost!H1103*cost!$H$3*cost!$H$2/cost!$P$1</f>
        <v>#VALUE!</v>
      </c>
      <c r="I1103" s="13" t="e">
        <f>cost!I1103*cost!$I$3*cost!$I$2/cost!$P$1</f>
        <v>#VALUE!</v>
      </c>
      <c r="J1103" s="13" t="e">
        <f>cost!J1103*cost!$J$3*cost!$J$2/cost!$P$1</f>
        <v>#VALUE!</v>
      </c>
      <c r="K1103" s="13" t="e">
        <f>cost!K1103*cost!$K$3/cost!$P$1</f>
        <v>#VALUE!</v>
      </c>
      <c r="L1103" s="13" t="e">
        <f>cost!L1103*cost!$L$3*cost!$L$2/cost!$P$1</f>
        <v>#VALUE!</v>
      </c>
    </row>
    <row r="1104" spans="1:12" ht="72" x14ac:dyDescent="0.2">
      <c r="A1104" s="34" t="s">
        <v>5698</v>
      </c>
      <c r="B1104" s="15" t="s">
        <v>1072</v>
      </c>
      <c r="C1104" s="15" t="s">
        <v>3096</v>
      </c>
      <c r="D1104" s="19"/>
      <c r="E1104" s="20" t="e">
        <f>cost!E1104*cost!$E$3*cost!$E$2/cost!$P$1</f>
        <v>#VALUE!</v>
      </c>
      <c r="F1104" s="13" t="e">
        <f>(cost!F1104*cost!$F$3/cost!$P$1)/2</f>
        <v>#VALUE!</v>
      </c>
      <c r="G1104" s="13" t="e">
        <f>cost!G1104*cost!$G$3*cost!$G$2/cost!$P$1+(cost!F1104*cost!$F$3/cost!$P$1)/2</f>
        <v>#VALUE!</v>
      </c>
      <c r="H1104" s="13" t="e">
        <f>cost!H1104*cost!$H$3*cost!$H$2/cost!$P$1</f>
        <v>#VALUE!</v>
      </c>
      <c r="I1104" s="13" t="e">
        <f>cost!I1104*cost!$I$3*cost!$I$2/cost!$P$1</f>
        <v>#VALUE!</v>
      </c>
      <c r="J1104" s="13" t="e">
        <f>cost!J1104*cost!$J$3*cost!$J$2/cost!$P$1</f>
        <v>#VALUE!</v>
      </c>
      <c r="K1104" s="13" t="e">
        <f>cost!K1104*cost!$K$3/cost!$P$1</f>
        <v>#VALUE!</v>
      </c>
      <c r="L1104" s="13" t="e">
        <f>cost!L1104*cost!$L$3*cost!$L$2/cost!$P$1</f>
        <v>#VALUE!</v>
      </c>
    </row>
    <row r="1105" spans="1:12" ht="54" x14ac:dyDescent="0.2">
      <c r="A1105" s="34" t="s">
        <v>5699</v>
      </c>
      <c r="B1105" s="15" t="s">
        <v>1073</v>
      </c>
      <c r="C1105" s="15" t="s">
        <v>3097</v>
      </c>
      <c r="D1105" s="19"/>
      <c r="E1105" s="20" t="e">
        <f>cost!E1105*cost!$E$3*cost!$E$2/cost!$P$1</f>
        <v>#VALUE!</v>
      </c>
      <c r="F1105" s="13" t="e">
        <f>(cost!F1105*cost!$F$3/cost!$P$1)/2</f>
        <v>#VALUE!</v>
      </c>
      <c r="G1105" s="13" t="e">
        <f>cost!G1105*cost!$G$3*cost!$G$2/cost!$P$1+(cost!F1105*cost!$F$3/cost!$P$1)/2</f>
        <v>#VALUE!</v>
      </c>
      <c r="H1105" s="13" t="e">
        <f>cost!H1105*cost!$H$3*cost!$H$2/cost!$P$1</f>
        <v>#VALUE!</v>
      </c>
      <c r="I1105" s="13" t="e">
        <f>cost!I1105*cost!$I$3*cost!$I$2/cost!$P$1</f>
        <v>#VALUE!</v>
      </c>
      <c r="J1105" s="13" t="e">
        <f>cost!J1105*cost!$J$3*cost!$J$2/cost!$P$1</f>
        <v>#VALUE!</v>
      </c>
      <c r="K1105" s="13" t="e">
        <f>cost!K1105*cost!$K$3/cost!$P$1</f>
        <v>#VALUE!</v>
      </c>
      <c r="L1105" s="13" t="e">
        <f>cost!L1105*cost!$L$3*cost!$L$2/cost!$P$1</f>
        <v>#VALUE!</v>
      </c>
    </row>
    <row r="1106" spans="1:12" ht="90" x14ac:dyDescent="0.2">
      <c r="A1106" s="34" t="s">
        <v>5700</v>
      </c>
      <c r="B1106" s="15" t="s">
        <v>1074</v>
      </c>
      <c r="C1106" s="15" t="s">
        <v>3098</v>
      </c>
      <c r="D1106" s="19"/>
      <c r="E1106" s="20" t="e">
        <f>cost!E1106*cost!$E$3*cost!$E$2/cost!$P$1</f>
        <v>#VALUE!</v>
      </c>
      <c r="F1106" s="13" t="e">
        <f>(cost!F1106*cost!$F$3/cost!$P$1)/2</f>
        <v>#VALUE!</v>
      </c>
      <c r="G1106" s="13" t="e">
        <f>cost!G1106*cost!$G$3*cost!$G$2/cost!$P$1+(cost!F1106*cost!$F$3/cost!$P$1)/2</f>
        <v>#VALUE!</v>
      </c>
      <c r="H1106" s="13" t="e">
        <f>cost!H1106*cost!$H$3*cost!$H$2/cost!$P$1</f>
        <v>#VALUE!</v>
      </c>
      <c r="I1106" s="13" t="e">
        <f>cost!I1106*cost!$I$3*cost!$I$2/cost!$P$1</f>
        <v>#VALUE!</v>
      </c>
      <c r="J1106" s="13" t="e">
        <f>cost!J1106*cost!$J$3*cost!$J$2/cost!$P$1</f>
        <v>#VALUE!</v>
      </c>
      <c r="K1106" s="13" t="e">
        <f>cost!K1106*cost!$K$3/cost!$P$1</f>
        <v>#VALUE!</v>
      </c>
      <c r="L1106" s="13" t="e">
        <f>cost!L1106*cost!$L$3*cost!$L$2/cost!$P$1</f>
        <v>#VALUE!</v>
      </c>
    </row>
    <row r="1107" spans="1:12" ht="72" x14ac:dyDescent="0.2">
      <c r="A1107" s="34" t="s">
        <v>5701</v>
      </c>
      <c r="B1107" s="15" t="s">
        <v>1075</v>
      </c>
      <c r="C1107" s="15" t="s">
        <v>3099</v>
      </c>
      <c r="D1107" s="19"/>
      <c r="E1107" s="20" t="e">
        <f>cost!E1107*cost!$E$3*cost!$E$2/cost!$P$1</f>
        <v>#VALUE!</v>
      </c>
      <c r="F1107" s="13" t="e">
        <f>(cost!F1107*cost!$F$3/cost!$P$1)/2</f>
        <v>#VALUE!</v>
      </c>
      <c r="G1107" s="13" t="e">
        <f>cost!G1107*cost!$G$3*cost!$G$2/cost!$P$1+(cost!F1107*cost!$F$3/cost!$P$1)/2</f>
        <v>#VALUE!</v>
      </c>
      <c r="H1107" s="13" t="e">
        <f>cost!H1107*cost!$H$3*cost!$H$2/cost!$P$1</f>
        <v>#VALUE!</v>
      </c>
      <c r="I1107" s="13" t="e">
        <f>cost!I1107*cost!$I$3*cost!$I$2/cost!$P$1</f>
        <v>#VALUE!</v>
      </c>
      <c r="J1107" s="13" t="e">
        <f>cost!J1107*cost!$J$3*cost!$J$2/cost!$P$1</f>
        <v>#VALUE!</v>
      </c>
      <c r="K1107" s="13" t="e">
        <f>cost!K1107*cost!$K$3/cost!$P$1</f>
        <v>#VALUE!</v>
      </c>
      <c r="L1107" s="13" t="e">
        <f>cost!L1107*cost!$L$3*cost!$L$2/cost!$P$1</f>
        <v>#VALUE!</v>
      </c>
    </row>
    <row r="1108" spans="1:12" ht="90" x14ac:dyDescent="0.2">
      <c r="A1108" s="34" t="s">
        <v>5702</v>
      </c>
      <c r="B1108" s="15" t="s">
        <v>1076</v>
      </c>
      <c r="C1108" s="15" t="s">
        <v>3100</v>
      </c>
      <c r="D1108" s="19"/>
      <c r="E1108" s="20" t="e">
        <f>cost!E1108*cost!$E$3*cost!$E$2/cost!$P$1</f>
        <v>#VALUE!</v>
      </c>
      <c r="F1108" s="13" t="e">
        <f>(cost!F1108*cost!$F$3/cost!$P$1)/2</f>
        <v>#VALUE!</v>
      </c>
      <c r="G1108" s="13" t="e">
        <f>cost!G1108*cost!$G$3*cost!$G$2/cost!$P$1+(cost!F1108*cost!$F$3/cost!$P$1)/2</f>
        <v>#VALUE!</v>
      </c>
      <c r="H1108" s="13" t="e">
        <f>cost!H1108*cost!$H$3*cost!$H$2/cost!$P$1</f>
        <v>#VALUE!</v>
      </c>
      <c r="I1108" s="13" t="e">
        <f>cost!I1108*cost!$I$3*cost!$I$2/cost!$P$1</f>
        <v>#VALUE!</v>
      </c>
      <c r="J1108" s="13" t="e">
        <f>cost!J1108*cost!$J$3*cost!$J$2/cost!$P$1</f>
        <v>#VALUE!</v>
      </c>
      <c r="K1108" s="13" t="e">
        <f>cost!K1108*cost!$K$3/cost!$P$1</f>
        <v>#VALUE!</v>
      </c>
      <c r="L1108" s="13" t="e">
        <f>cost!L1108*cost!$L$3*cost!$L$2/cost!$P$1</f>
        <v>#VALUE!</v>
      </c>
    </row>
    <row r="1109" spans="1:12" ht="144" x14ac:dyDescent="0.2">
      <c r="A1109" s="34" t="s">
        <v>5703</v>
      </c>
      <c r="B1109" s="15" t="s">
        <v>1077</v>
      </c>
      <c r="C1109" s="15" t="s">
        <v>3101</v>
      </c>
      <c r="D1109" s="19"/>
      <c r="E1109" s="20" t="e">
        <f>cost!E1109*cost!$E$3*cost!$E$2/cost!$P$1</f>
        <v>#VALUE!</v>
      </c>
      <c r="F1109" s="13" t="e">
        <f>(cost!F1109*cost!$F$3/cost!$P$1)/2</f>
        <v>#VALUE!</v>
      </c>
      <c r="G1109" s="13" t="e">
        <f>cost!G1109*cost!$G$3*cost!$G$2/cost!$P$1+(cost!F1109*cost!$F$3/cost!$P$1)/2</f>
        <v>#VALUE!</v>
      </c>
      <c r="H1109" s="13" t="e">
        <f>cost!H1109*cost!$H$3*cost!$H$2/cost!$P$1</f>
        <v>#VALUE!</v>
      </c>
      <c r="I1109" s="13" t="e">
        <f>cost!I1109*cost!$I$3*cost!$I$2/cost!$P$1</f>
        <v>#VALUE!</v>
      </c>
      <c r="J1109" s="13" t="e">
        <f>cost!J1109*cost!$J$3*cost!$J$2/cost!$P$1</f>
        <v>#VALUE!</v>
      </c>
      <c r="K1109" s="13" t="e">
        <f>cost!K1109*cost!$K$3/cost!$P$1</f>
        <v>#VALUE!</v>
      </c>
      <c r="L1109" s="13" t="e">
        <f>cost!L1109*cost!$L$3*cost!$L$2/cost!$P$1</f>
        <v>#VALUE!</v>
      </c>
    </row>
    <row r="1110" spans="1:12" ht="108" x14ac:dyDescent="0.2">
      <c r="A1110" s="34" t="s">
        <v>5704</v>
      </c>
      <c r="B1110" s="15" t="s">
        <v>1078</v>
      </c>
      <c r="C1110" s="15" t="s">
        <v>3102</v>
      </c>
      <c r="D1110" s="19"/>
      <c r="E1110" s="20" t="e">
        <f>cost!E1110*cost!$E$3*cost!$E$2/cost!$P$1</f>
        <v>#VALUE!</v>
      </c>
      <c r="F1110" s="13" t="e">
        <f>(cost!F1110*cost!$F$3/cost!$P$1)/2</f>
        <v>#VALUE!</v>
      </c>
      <c r="G1110" s="13" t="e">
        <f>cost!G1110*cost!$G$3*cost!$G$2/cost!$P$1+(cost!F1110*cost!$F$3/cost!$P$1)/2</f>
        <v>#VALUE!</v>
      </c>
      <c r="H1110" s="13" t="e">
        <f>cost!H1110*cost!$H$3*cost!$H$2/cost!$P$1</f>
        <v>#VALUE!</v>
      </c>
      <c r="I1110" s="13" t="e">
        <f>cost!I1110*cost!$I$3*cost!$I$2/cost!$P$1</f>
        <v>#VALUE!</v>
      </c>
      <c r="J1110" s="13" t="e">
        <f>cost!J1110*cost!$J$3*cost!$J$2/cost!$P$1</f>
        <v>#VALUE!</v>
      </c>
      <c r="K1110" s="13" t="e">
        <f>cost!K1110*cost!$K$3/cost!$P$1</f>
        <v>#VALUE!</v>
      </c>
      <c r="L1110" s="13" t="e">
        <f>cost!L1110*cost!$L$3*cost!$L$2/cost!$P$1</f>
        <v>#VALUE!</v>
      </c>
    </row>
    <row r="1111" spans="1:12" ht="54" x14ac:dyDescent="0.2">
      <c r="A1111" s="35" t="s">
        <v>5705</v>
      </c>
      <c r="B1111" s="15" t="s">
        <v>1079</v>
      </c>
      <c r="C1111" s="15" t="s">
        <v>3103</v>
      </c>
      <c r="D1111" s="19"/>
      <c r="E1111" s="20" t="e">
        <f>cost!E1111*cost!$E$3*cost!$E$2/cost!$P$1</f>
        <v>#VALUE!</v>
      </c>
      <c r="F1111" s="13" t="e">
        <f>(cost!F1111*cost!$F$3/cost!$P$1)/2</f>
        <v>#VALUE!</v>
      </c>
      <c r="G1111" s="13" t="e">
        <f>cost!G1111*cost!$G$3*cost!$G$2/cost!$P$1+(cost!F1111*cost!$F$3/cost!$P$1)/2</f>
        <v>#VALUE!</v>
      </c>
      <c r="H1111" s="13" t="e">
        <f>cost!H1111*cost!$H$3*cost!$H$2/cost!$P$1</f>
        <v>#VALUE!</v>
      </c>
      <c r="I1111" s="13" t="e">
        <f>cost!I1111*cost!$I$3*cost!$I$2/cost!$P$1</f>
        <v>#VALUE!</v>
      </c>
      <c r="J1111" s="13" t="e">
        <f>cost!J1111*cost!$J$3*cost!$J$2/cost!$P$1</f>
        <v>#VALUE!</v>
      </c>
      <c r="K1111" s="13" t="e">
        <f>cost!K1111*cost!$K$3/cost!$P$1</f>
        <v>#VALUE!</v>
      </c>
      <c r="L1111" s="13" t="e">
        <f>cost!L1111*cost!$L$3*cost!$L$2/cost!$P$1</f>
        <v>#VALUE!</v>
      </c>
    </row>
    <row r="1112" spans="1:12" ht="54" x14ac:dyDescent="0.2">
      <c r="A1112" s="35" t="s">
        <v>5706</v>
      </c>
      <c r="B1112" s="15" t="s">
        <v>1080</v>
      </c>
      <c r="C1112" s="15" t="s">
        <v>3104</v>
      </c>
      <c r="D1112" s="19"/>
      <c r="E1112" s="20" t="e">
        <f>cost!E1112*cost!$E$3*cost!$E$2/cost!$P$1</f>
        <v>#VALUE!</v>
      </c>
      <c r="F1112" s="13" t="e">
        <f>(cost!F1112*cost!$F$3/cost!$P$1)/2</f>
        <v>#VALUE!</v>
      </c>
      <c r="G1112" s="13" t="e">
        <f>cost!G1112*cost!$G$3*cost!$G$2/cost!$P$1+(cost!F1112*cost!$F$3/cost!$P$1)/2</f>
        <v>#VALUE!</v>
      </c>
      <c r="H1112" s="13" t="e">
        <f>cost!H1112*cost!$H$3*cost!$H$2/cost!$P$1</f>
        <v>#VALUE!</v>
      </c>
      <c r="I1112" s="13" t="e">
        <f>cost!I1112*cost!$I$3*cost!$I$2/cost!$P$1</f>
        <v>#VALUE!</v>
      </c>
      <c r="J1112" s="13" t="e">
        <f>cost!J1112*cost!$J$3*cost!$J$2/cost!$P$1</f>
        <v>#VALUE!</v>
      </c>
      <c r="K1112" s="13" t="e">
        <f>cost!K1112*cost!$K$3/cost!$P$1</f>
        <v>#VALUE!</v>
      </c>
      <c r="L1112" s="13" t="e">
        <f>cost!L1112*cost!$L$3*cost!$L$2/cost!$P$1</f>
        <v>#VALUE!</v>
      </c>
    </row>
    <row r="1113" spans="1:12" ht="90" x14ac:dyDescent="0.2">
      <c r="A1113" s="35" t="s">
        <v>5707</v>
      </c>
      <c r="B1113" s="15" t="s">
        <v>1081</v>
      </c>
      <c r="C1113" s="15" t="s">
        <v>3105</v>
      </c>
      <c r="D1113" s="19"/>
      <c r="E1113" s="20" t="e">
        <f>cost!E1113*cost!$E$3*cost!$E$2/cost!$P$1</f>
        <v>#VALUE!</v>
      </c>
      <c r="F1113" s="13" t="e">
        <f>(cost!F1113*cost!$F$3/cost!$P$1)/2</f>
        <v>#VALUE!</v>
      </c>
      <c r="G1113" s="13" t="e">
        <f>cost!G1113*cost!$G$3*cost!$G$2/cost!$P$1+(cost!F1113*cost!$F$3/cost!$P$1)/2</f>
        <v>#VALUE!</v>
      </c>
      <c r="H1113" s="13" t="e">
        <f>cost!H1113*cost!$H$3*cost!$H$2/cost!$P$1</f>
        <v>#VALUE!</v>
      </c>
      <c r="I1113" s="13" t="e">
        <f>cost!I1113*cost!$I$3*cost!$I$2/cost!$P$1</f>
        <v>#VALUE!</v>
      </c>
      <c r="J1113" s="13" t="e">
        <f>cost!J1113*cost!$J$3*cost!$J$2/cost!$P$1</f>
        <v>#VALUE!</v>
      </c>
      <c r="K1113" s="13" t="e">
        <f>cost!K1113*cost!$K$3/cost!$P$1</f>
        <v>#VALUE!</v>
      </c>
      <c r="L1113" s="13" t="e">
        <f>cost!L1113*cost!$L$3*cost!$L$2/cost!$P$1</f>
        <v>#VALUE!</v>
      </c>
    </row>
    <row r="1114" spans="1:12" ht="18" x14ac:dyDescent="0.2">
      <c r="A1114" s="35" t="s">
        <v>5708</v>
      </c>
      <c r="B1114" s="15" t="s">
        <v>1082</v>
      </c>
      <c r="C1114" s="15">
        <v>0</v>
      </c>
      <c r="D1114" s="19"/>
      <c r="E1114" s="20" t="e">
        <f>cost!E1114*cost!$E$3*cost!$E$2/cost!$P$1</f>
        <v>#VALUE!</v>
      </c>
      <c r="F1114" s="13" t="e">
        <f>(cost!F1114*cost!$F$3/cost!$P$1)/2</f>
        <v>#VALUE!</v>
      </c>
      <c r="G1114" s="13" t="e">
        <f>cost!G1114*cost!$G$3*cost!$G$2/cost!$P$1+(cost!F1114*cost!$F$3/cost!$P$1)/2</f>
        <v>#VALUE!</v>
      </c>
      <c r="H1114" s="13" t="e">
        <f>cost!H1114*cost!$H$3*cost!$H$2/cost!$P$1</f>
        <v>#VALUE!</v>
      </c>
      <c r="I1114" s="13" t="e">
        <f>cost!I1114*cost!$I$3*cost!$I$2/cost!$P$1</f>
        <v>#VALUE!</v>
      </c>
      <c r="J1114" s="13" t="e">
        <f>cost!J1114*cost!$J$3*cost!$J$2/cost!$P$1</f>
        <v>#VALUE!</v>
      </c>
      <c r="K1114" s="13" t="e">
        <f>cost!K1114*cost!$K$3/cost!$P$1</f>
        <v>#VALUE!</v>
      </c>
      <c r="L1114" s="13" t="e">
        <f>cost!L1114*cost!$L$3*cost!$L$2/cost!$P$1</f>
        <v>#VALUE!</v>
      </c>
    </row>
    <row r="1115" spans="1:12" ht="126" x14ac:dyDescent="0.2">
      <c r="A1115" s="35" t="s">
        <v>5709</v>
      </c>
      <c r="B1115" s="15" t="s">
        <v>1083</v>
      </c>
      <c r="C1115" s="15" t="s">
        <v>3106</v>
      </c>
      <c r="D1115" s="19"/>
      <c r="E1115" s="20" t="e">
        <f>cost!E1115*cost!$E$3*cost!$E$2/cost!$P$1</f>
        <v>#VALUE!</v>
      </c>
      <c r="F1115" s="13" t="e">
        <f>(cost!F1115*cost!$F$3/cost!$P$1)/2</f>
        <v>#VALUE!</v>
      </c>
      <c r="G1115" s="13" t="e">
        <f>cost!G1115*cost!$G$3*cost!$G$2/cost!$P$1+(cost!F1115*cost!$F$3/cost!$P$1)/2</f>
        <v>#VALUE!</v>
      </c>
      <c r="H1115" s="13" t="e">
        <f>cost!H1115*cost!$H$3*cost!$H$2/cost!$P$1</f>
        <v>#VALUE!</v>
      </c>
      <c r="I1115" s="13" t="e">
        <f>cost!I1115*cost!$I$3*cost!$I$2/cost!$P$1</f>
        <v>#VALUE!</v>
      </c>
      <c r="J1115" s="13" t="e">
        <f>cost!J1115*cost!$J$3*cost!$J$2/cost!$P$1</f>
        <v>#VALUE!</v>
      </c>
      <c r="K1115" s="13" t="e">
        <f>cost!K1115*cost!$K$3/cost!$P$1</f>
        <v>#VALUE!</v>
      </c>
      <c r="L1115" s="13" t="e">
        <f>cost!L1115*cost!$L$3*cost!$L$2/cost!$P$1</f>
        <v>#VALUE!</v>
      </c>
    </row>
    <row r="1116" spans="1:12" ht="108" x14ac:dyDescent="0.2">
      <c r="A1116" s="34" t="s">
        <v>5710</v>
      </c>
      <c r="B1116" s="15" t="s">
        <v>1084</v>
      </c>
      <c r="C1116" s="15" t="s">
        <v>3107</v>
      </c>
      <c r="D1116" s="19"/>
      <c r="E1116" s="20" t="e">
        <f>cost!E1116*cost!$E$3*cost!$E$2/cost!$P$1</f>
        <v>#VALUE!</v>
      </c>
      <c r="F1116" s="13" t="e">
        <f>(cost!F1116*cost!$F$3/cost!$P$1)/2</f>
        <v>#VALUE!</v>
      </c>
      <c r="G1116" s="13" t="e">
        <f>cost!G1116*cost!$G$3*cost!$G$2/cost!$P$1+(cost!F1116*cost!$F$3/cost!$P$1)/2</f>
        <v>#VALUE!</v>
      </c>
      <c r="H1116" s="13" t="e">
        <f>cost!H1116*cost!$H$3*cost!$H$2/cost!$P$1</f>
        <v>#VALUE!</v>
      </c>
      <c r="I1116" s="13" t="e">
        <f>cost!I1116*cost!$I$3*cost!$I$2/cost!$P$1</f>
        <v>#VALUE!</v>
      </c>
      <c r="J1116" s="13" t="e">
        <f>cost!J1116*cost!$J$3*cost!$J$2/cost!$P$1</f>
        <v>#VALUE!</v>
      </c>
      <c r="K1116" s="13" t="e">
        <f>cost!K1116*cost!$K$3/cost!$P$1</f>
        <v>#VALUE!</v>
      </c>
      <c r="L1116" s="13" t="e">
        <f>cost!L1116*cost!$L$3*cost!$L$2/cost!$P$1</f>
        <v>#VALUE!</v>
      </c>
    </row>
    <row r="1117" spans="1:12" ht="54" x14ac:dyDescent="0.2">
      <c r="A1117" s="34" t="s">
        <v>5711</v>
      </c>
      <c r="B1117" s="15" t="s">
        <v>1085</v>
      </c>
      <c r="C1117" s="15" t="s">
        <v>3108</v>
      </c>
      <c r="D1117" s="19"/>
      <c r="E1117" s="20">
        <f>cost!E1117*cost!$E$3*cost!$E$2/cost!$P$1</f>
        <v>227.027027027027</v>
      </c>
      <c r="F1117" s="13">
        <f>(cost!F1117*cost!$F$3/cost!$P$1)/2</f>
        <v>1013.5135135135134</v>
      </c>
      <c r="G1117" s="13">
        <f>cost!G1117*cost!$G$3*cost!$G$2/cost!$P$1+(cost!F1117*cost!$F$3/cost!$P$1)/2</f>
        <v>1285.9459459459458</v>
      </c>
      <c r="H1117" s="13">
        <f>cost!H1117*cost!$H$3*cost!$H$2/cost!$P$1</f>
        <v>263.78378378378375</v>
      </c>
      <c r="I1117" s="13">
        <f>cost!I1117*cost!$I$3*cost!$I$2/cost!$P$1</f>
        <v>0</v>
      </c>
      <c r="J1117" s="13">
        <f>cost!J1117*cost!$J$3*cost!$J$2/cost!$P$1</f>
        <v>0</v>
      </c>
      <c r="K1117" s="13">
        <f>cost!K1117*cost!$K$3/cost!$P$1</f>
        <v>0</v>
      </c>
      <c r="L1117" s="13">
        <f>cost!L1117*cost!$L$3*cost!$L$2/cost!$P$1</f>
        <v>0</v>
      </c>
    </row>
    <row r="1118" spans="1:12" ht="18" x14ac:dyDescent="0.2">
      <c r="A1118" s="35" t="s">
        <v>5712</v>
      </c>
      <c r="B1118" s="15" t="s">
        <v>1086</v>
      </c>
      <c r="C1118" s="15" t="s">
        <v>3109</v>
      </c>
      <c r="D1118" s="19"/>
      <c r="E1118" s="20" t="e">
        <f>cost!E1118*cost!$E$3*cost!$E$2/cost!$P$1</f>
        <v>#VALUE!</v>
      </c>
      <c r="F1118" s="13" t="e">
        <f>(cost!F1118*cost!$F$3/cost!$P$1)/2</f>
        <v>#VALUE!</v>
      </c>
      <c r="G1118" s="13" t="e">
        <f>cost!G1118*cost!$G$3*cost!$G$2/cost!$P$1+(cost!F1118*cost!$F$3/cost!$P$1)/2</f>
        <v>#VALUE!</v>
      </c>
      <c r="H1118" s="13" t="e">
        <f>cost!H1118*cost!$H$3*cost!$H$2/cost!$P$1</f>
        <v>#VALUE!</v>
      </c>
      <c r="I1118" s="13" t="e">
        <f>cost!I1118*cost!$I$3*cost!$I$2/cost!$P$1</f>
        <v>#VALUE!</v>
      </c>
      <c r="J1118" s="13" t="e">
        <f>cost!J1118*cost!$J$3*cost!$J$2/cost!$P$1</f>
        <v>#VALUE!</v>
      </c>
      <c r="K1118" s="13" t="e">
        <f>cost!K1118*cost!$K$3/cost!$P$1</f>
        <v>#VALUE!</v>
      </c>
      <c r="L1118" s="13" t="e">
        <f>cost!L1118*cost!$L$3*cost!$L$2/cost!$P$1</f>
        <v>#VALUE!</v>
      </c>
    </row>
    <row r="1119" spans="1:12" ht="90" x14ac:dyDescent="0.2">
      <c r="A1119" s="34" t="s">
        <v>5713</v>
      </c>
      <c r="B1119" s="15" t="s">
        <v>1087</v>
      </c>
      <c r="C1119" s="15" t="s">
        <v>3110</v>
      </c>
      <c r="D1119" s="19"/>
      <c r="E1119" s="20">
        <f>cost!E1119*cost!$E$3*cost!$E$2/cost!$P$1</f>
        <v>113.5135135135135</v>
      </c>
      <c r="F1119" s="13">
        <f>(cost!F1119*cost!$F$3/cost!$P$1)/2</f>
        <v>337.83783783783781</v>
      </c>
      <c r="G1119" s="13">
        <f>cost!G1119*cost!$G$3*cost!$G$2/cost!$P$1+(cost!F1119*cost!$F$3/cost!$P$1)/2</f>
        <v>371.89189189189187</v>
      </c>
      <c r="H1119" s="13">
        <f>cost!H1119*cost!$H$3*cost!$H$2/cost!$P$1</f>
        <v>65.945945945945937</v>
      </c>
      <c r="I1119" s="13">
        <f>cost!I1119*cost!$I$3*cost!$I$2/cost!$P$1</f>
        <v>0</v>
      </c>
      <c r="J1119" s="13">
        <f>cost!J1119*cost!$J$3*cost!$J$2/cost!$P$1</f>
        <v>0</v>
      </c>
      <c r="K1119" s="13">
        <f>cost!K1119*cost!$K$3/cost!$P$1</f>
        <v>0</v>
      </c>
      <c r="L1119" s="13">
        <f>cost!L1119*cost!$L$3*cost!$L$2/cost!$P$1</f>
        <v>0</v>
      </c>
    </row>
    <row r="1120" spans="1:12" ht="90" x14ac:dyDescent="0.2">
      <c r="A1120" s="34" t="s">
        <v>5714</v>
      </c>
      <c r="B1120" s="15" t="s">
        <v>1088</v>
      </c>
      <c r="C1120" s="15" t="s">
        <v>3111</v>
      </c>
      <c r="D1120" s="19"/>
      <c r="E1120" s="20">
        <f>cost!E1120*cost!$E$3*cost!$E$2/cost!$P$1</f>
        <v>454.05405405405401</v>
      </c>
      <c r="F1120" s="13">
        <f>(cost!F1120*cost!$F$3/cost!$P$1)/2</f>
        <v>675.67567567567562</v>
      </c>
      <c r="G1120" s="13">
        <f>cost!G1120*cost!$G$3*cost!$G$2/cost!$P$1+(cost!F1120*cost!$F$3/cost!$P$1)/2</f>
        <v>811.89189189189187</v>
      </c>
      <c r="H1120" s="13">
        <f>cost!H1120*cost!$H$3*cost!$H$2/cost!$P$1</f>
        <v>527.56756756756749</v>
      </c>
      <c r="I1120" s="13">
        <f>cost!I1120*cost!$I$3*cost!$I$2/cost!$P$1</f>
        <v>0</v>
      </c>
      <c r="J1120" s="13">
        <f>cost!J1120*cost!$J$3*cost!$J$2/cost!$P$1</f>
        <v>0</v>
      </c>
      <c r="K1120" s="13">
        <f>cost!K1120*cost!$K$3/cost!$P$1</f>
        <v>0</v>
      </c>
      <c r="L1120" s="13">
        <f>cost!L1120*cost!$L$3*cost!$L$2/cost!$P$1</f>
        <v>0</v>
      </c>
    </row>
    <row r="1121" spans="1:12" ht="108" x14ac:dyDescent="0.2">
      <c r="A1121" s="34" t="s">
        <v>5715</v>
      </c>
      <c r="B1121" s="15" t="s">
        <v>1089</v>
      </c>
      <c r="C1121" s="15" t="s">
        <v>3112</v>
      </c>
      <c r="D1121" s="19"/>
      <c r="E1121" s="20" t="e">
        <f>cost!E1121*cost!$E$3*cost!$E$2/cost!$P$1</f>
        <v>#VALUE!</v>
      </c>
      <c r="F1121" s="13" t="e">
        <f>(cost!F1121*cost!$F$3/cost!$P$1)/2</f>
        <v>#VALUE!</v>
      </c>
      <c r="G1121" s="13" t="e">
        <f>cost!G1121*cost!$G$3*cost!$G$2/cost!$P$1+(cost!F1121*cost!$F$3/cost!$P$1)/2</f>
        <v>#VALUE!</v>
      </c>
      <c r="H1121" s="13" t="e">
        <f>cost!H1121*cost!$H$3*cost!$H$2/cost!$P$1</f>
        <v>#VALUE!</v>
      </c>
      <c r="I1121" s="13" t="e">
        <f>cost!I1121*cost!$I$3*cost!$I$2/cost!$P$1</f>
        <v>#VALUE!</v>
      </c>
      <c r="J1121" s="13" t="e">
        <f>cost!J1121*cost!$J$3*cost!$J$2/cost!$P$1</f>
        <v>#VALUE!</v>
      </c>
      <c r="K1121" s="13" t="e">
        <f>cost!K1121*cost!$K$3/cost!$P$1</f>
        <v>#VALUE!</v>
      </c>
      <c r="L1121" s="13" t="e">
        <f>cost!L1121*cost!$L$3*cost!$L$2/cost!$P$1</f>
        <v>#VALUE!</v>
      </c>
    </row>
    <row r="1122" spans="1:12" ht="36" x14ac:dyDescent="0.2">
      <c r="A1122" s="34" t="s">
        <v>5716</v>
      </c>
      <c r="B1122" s="15" t="s">
        <v>1090</v>
      </c>
      <c r="C1122" s="15" t="s">
        <v>3113</v>
      </c>
      <c r="D1122" s="19"/>
      <c r="E1122" s="20" t="e">
        <f>cost!E1122*cost!$E$3*cost!$E$2/cost!$P$1</f>
        <v>#VALUE!</v>
      </c>
      <c r="F1122" s="13" t="e">
        <f>(cost!F1122*cost!$F$3/cost!$P$1)/2</f>
        <v>#VALUE!</v>
      </c>
      <c r="G1122" s="13" t="e">
        <f>cost!G1122*cost!$G$3*cost!$G$2/cost!$P$1+(cost!F1122*cost!$F$3/cost!$P$1)/2</f>
        <v>#VALUE!</v>
      </c>
      <c r="H1122" s="13" t="e">
        <f>cost!H1122*cost!$H$3*cost!$H$2/cost!$P$1</f>
        <v>#VALUE!</v>
      </c>
      <c r="I1122" s="13" t="e">
        <f>cost!I1122*cost!$I$3*cost!$I$2/cost!$P$1</f>
        <v>#VALUE!</v>
      </c>
      <c r="J1122" s="13" t="e">
        <f>cost!J1122*cost!$J$3*cost!$J$2/cost!$P$1</f>
        <v>#VALUE!</v>
      </c>
      <c r="K1122" s="13" t="e">
        <f>cost!K1122*cost!$K$3/cost!$P$1</f>
        <v>#VALUE!</v>
      </c>
      <c r="L1122" s="13" t="e">
        <f>cost!L1122*cost!$L$3*cost!$L$2/cost!$P$1</f>
        <v>#VALUE!</v>
      </c>
    </row>
    <row r="1123" spans="1:12" ht="36" x14ac:dyDescent="0.2">
      <c r="A1123" s="35" t="s">
        <v>5717</v>
      </c>
      <c r="B1123" s="15" t="s">
        <v>1091</v>
      </c>
      <c r="C1123" s="15">
        <v>0</v>
      </c>
      <c r="D1123" s="19"/>
      <c r="E1123" s="20" t="e">
        <f>cost!E1123*cost!$E$3*cost!$E$2/cost!$P$1</f>
        <v>#VALUE!</v>
      </c>
      <c r="F1123" s="13" t="e">
        <f>(cost!F1123*cost!$F$3/cost!$P$1)/2</f>
        <v>#VALUE!</v>
      </c>
      <c r="G1123" s="13" t="e">
        <f>cost!G1123*cost!$G$3*cost!$G$2/cost!$P$1+(cost!F1123*cost!$F$3/cost!$P$1)/2</f>
        <v>#VALUE!</v>
      </c>
      <c r="H1123" s="13" t="e">
        <f>cost!H1123*cost!$H$3*cost!$H$2/cost!$P$1</f>
        <v>#VALUE!</v>
      </c>
      <c r="I1123" s="13" t="e">
        <f>cost!I1123*cost!$I$3*cost!$I$2/cost!$P$1</f>
        <v>#VALUE!</v>
      </c>
      <c r="J1123" s="13" t="e">
        <f>cost!J1123*cost!$J$3*cost!$J$2/cost!$P$1</f>
        <v>#VALUE!</v>
      </c>
      <c r="K1123" s="13" t="e">
        <f>cost!K1123*cost!$K$3/cost!$P$1</f>
        <v>#VALUE!</v>
      </c>
      <c r="L1123" s="13" t="e">
        <f>cost!L1123*cost!$L$3*cost!$L$2/cost!$P$1</f>
        <v>#VALUE!</v>
      </c>
    </row>
    <row r="1124" spans="1:12" ht="36" x14ac:dyDescent="0.2">
      <c r="A1124" s="34" t="s">
        <v>5718</v>
      </c>
      <c r="B1124" s="15" t="s">
        <v>1092</v>
      </c>
      <c r="C1124" s="15" t="s">
        <v>3114</v>
      </c>
      <c r="D1124" s="19"/>
      <c r="E1124" s="20" t="e">
        <f>cost!E1124*cost!$E$3*cost!$E$2/cost!$P$1</f>
        <v>#VALUE!</v>
      </c>
      <c r="F1124" s="13" t="e">
        <f>(cost!F1124*cost!$F$3/cost!$P$1)/2</f>
        <v>#VALUE!</v>
      </c>
      <c r="G1124" s="13" t="e">
        <f>cost!G1124*cost!$G$3*cost!$G$2/cost!$P$1+(cost!F1124*cost!$F$3/cost!$P$1)/2</f>
        <v>#VALUE!</v>
      </c>
      <c r="H1124" s="13" t="e">
        <f>cost!H1124*cost!$H$3*cost!$H$2/cost!$P$1</f>
        <v>#VALUE!</v>
      </c>
      <c r="I1124" s="13" t="e">
        <f>cost!I1124*cost!$I$3*cost!$I$2/cost!$P$1</f>
        <v>#VALUE!</v>
      </c>
      <c r="J1124" s="13" t="e">
        <f>cost!J1124*cost!$J$3*cost!$J$2/cost!$P$1</f>
        <v>#VALUE!</v>
      </c>
      <c r="K1124" s="13" t="e">
        <f>cost!K1124*cost!$K$3/cost!$P$1</f>
        <v>#VALUE!</v>
      </c>
      <c r="L1124" s="13" t="e">
        <f>cost!L1124*cost!$L$3*cost!$L$2/cost!$P$1</f>
        <v>#VALUE!</v>
      </c>
    </row>
    <row r="1125" spans="1:12" ht="72" x14ac:dyDescent="0.2">
      <c r="A1125" s="34" t="s">
        <v>5719</v>
      </c>
      <c r="B1125" s="15" t="s">
        <v>1093</v>
      </c>
      <c r="C1125" s="15" t="s">
        <v>3115</v>
      </c>
      <c r="D1125" s="19"/>
      <c r="E1125" s="20" t="e">
        <f>cost!E1125*cost!$E$3*cost!$E$2/cost!$P$1</f>
        <v>#VALUE!</v>
      </c>
      <c r="F1125" s="13" t="e">
        <f>(cost!F1125*cost!$F$3/cost!$P$1)/2</f>
        <v>#VALUE!</v>
      </c>
      <c r="G1125" s="13" t="e">
        <f>cost!G1125*cost!$G$3*cost!$G$2/cost!$P$1+(cost!F1125*cost!$F$3/cost!$P$1)/2</f>
        <v>#VALUE!</v>
      </c>
      <c r="H1125" s="13" t="e">
        <f>cost!H1125*cost!$H$3*cost!$H$2/cost!$P$1</f>
        <v>#VALUE!</v>
      </c>
      <c r="I1125" s="13" t="e">
        <f>cost!I1125*cost!$I$3*cost!$I$2/cost!$P$1</f>
        <v>#VALUE!</v>
      </c>
      <c r="J1125" s="13" t="e">
        <f>cost!J1125*cost!$J$3*cost!$J$2/cost!$P$1</f>
        <v>#VALUE!</v>
      </c>
      <c r="K1125" s="13" t="e">
        <f>cost!K1125*cost!$K$3/cost!$P$1</f>
        <v>#VALUE!</v>
      </c>
      <c r="L1125" s="13" t="e">
        <f>cost!L1125*cost!$L$3*cost!$L$2/cost!$P$1</f>
        <v>#VALUE!</v>
      </c>
    </row>
    <row r="1126" spans="1:12" ht="108" x14ac:dyDescent="0.2">
      <c r="A1126" s="34" t="s">
        <v>5720</v>
      </c>
      <c r="B1126" s="15" t="s">
        <v>1094</v>
      </c>
      <c r="C1126" s="15" t="s">
        <v>3116</v>
      </c>
      <c r="D1126" s="19"/>
      <c r="E1126" s="20" t="e">
        <f>cost!E1126*cost!$E$3*cost!$E$2/cost!$P$1</f>
        <v>#VALUE!</v>
      </c>
      <c r="F1126" s="13" t="e">
        <f>(cost!F1126*cost!$F$3/cost!$P$1)/2</f>
        <v>#VALUE!</v>
      </c>
      <c r="G1126" s="13" t="e">
        <f>cost!G1126*cost!$G$3*cost!$G$2/cost!$P$1+(cost!F1126*cost!$F$3/cost!$P$1)/2</f>
        <v>#VALUE!</v>
      </c>
      <c r="H1126" s="13" t="e">
        <f>cost!H1126*cost!$H$3*cost!$H$2/cost!$P$1</f>
        <v>#VALUE!</v>
      </c>
      <c r="I1126" s="13" t="e">
        <f>cost!I1126*cost!$I$3*cost!$I$2/cost!$P$1</f>
        <v>#VALUE!</v>
      </c>
      <c r="J1126" s="13" t="e">
        <f>cost!J1126*cost!$J$3*cost!$J$2/cost!$P$1</f>
        <v>#VALUE!</v>
      </c>
      <c r="K1126" s="13" t="e">
        <f>cost!K1126*cost!$K$3/cost!$P$1</f>
        <v>#VALUE!</v>
      </c>
      <c r="L1126" s="13" t="e">
        <f>cost!L1126*cost!$L$3*cost!$L$2/cost!$P$1</f>
        <v>#VALUE!</v>
      </c>
    </row>
    <row r="1127" spans="1:12" ht="72" x14ac:dyDescent="0.2">
      <c r="A1127" s="34" t="s">
        <v>5721</v>
      </c>
      <c r="B1127" s="15" t="s">
        <v>1095</v>
      </c>
      <c r="C1127" s="15" t="s">
        <v>3117</v>
      </c>
      <c r="D1127" s="19"/>
      <c r="E1127" s="20" t="e">
        <f>cost!E1127*cost!$E$3*cost!$E$2/cost!$P$1</f>
        <v>#VALUE!</v>
      </c>
      <c r="F1127" s="13" t="e">
        <f>(cost!F1127*cost!$F$3/cost!$P$1)/2</f>
        <v>#VALUE!</v>
      </c>
      <c r="G1127" s="13" t="e">
        <f>cost!G1127*cost!$G$3*cost!$G$2/cost!$P$1+(cost!F1127*cost!$F$3/cost!$P$1)/2</f>
        <v>#VALUE!</v>
      </c>
      <c r="H1127" s="13" t="e">
        <f>cost!H1127*cost!$H$3*cost!$H$2/cost!$P$1</f>
        <v>#VALUE!</v>
      </c>
      <c r="I1127" s="13" t="e">
        <f>cost!I1127*cost!$I$3*cost!$I$2/cost!$P$1</f>
        <v>#VALUE!</v>
      </c>
      <c r="J1127" s="13" t="e">
        <f>cost!J1127*cost!$J$3*cost!$J$2/cost!$P$1</f>
        <v>#VALUE!</v>
      </c>
      <c r="K1127" s="13" t="e">
        <f>cost!K1127*cost!$K$3/cost!$P$1</f>
        <v>#VALUE!</v>
      </c>
      <c r="L1127" s="13" t="e">
        <f>cost!L1127*cost!$L$3*cost!$L$2/cost!$P$1</f>
        <v>#VALUE!</v>
      </c>
    </row>
    <row r="1128" spans="1:12" ht="90" x14ac:dyDescent="0.2">
      <c r="A1128" s="34" t="s">
        <v>5722</v>
      </c>
      <c r="B1128" s="15" t="s">
        <v>1096</v>
      </c>
      <c r="C1128" s="15" t="s">
        <v>3118</v>
      </c>
      <c r="D1128" s="19"/>
      <c r="E1128" s="20" t="e">
        <f>cost!E1128*cost!$E$3*cost!$E$2/cost!$P$1</f>
        <v>#VALUE!</v>
      </c>
      <c r="F1128" s="13" t="e">
        <f>(cost!F1128*cost!$F$3/cost!$P$1)/2</f>
        <v>#VALUE!</v>
      </c>
      <c r="G1128" s="13" t="e">
        <f>cost!G1128*cost!$G$3*cost!$G$2/cost!$P$1+(cost!F1128*cost!$F$3/cost!$P$1)/2</f>
        <v>#VALUE!</v>
      </c>
      <c r="H1128" s="13" t="e">
        <f>cost!H1128*cost!$H$3*cost!$H$2/cost!$P$1</f>
        <v>#VALUE!</v>
      </c>
      <c r="I1128" s="13" t="e">
        <f>cost!I1128*cost!$I$3*cost!$I$2/cost!$P$1</f>
        <v>#VALUE!</v>
      </c>
      <c r="J1128" s="13" t="e">
        <f>cost!J1128*cost!$J$3*cost!$J$2/cost!$P$1</f>
        <v>#VALUE!</v>
      </c>
      <c r="K1128" s="13" t="e">
        <f>cost!K1128*cost!$K$3/cost!$P$1</f>
        <v>#VALUE!</v>
      </c>
      <c r="L1128" s="13" t="e">
        <f>cost!L1128*cost!$L$3*cost!$L$2/cost!$P$1</f>
        <v>#VALUE!</v>
      </c>
    </row>
    <row r="1129" spans="1:12" ht="90" x14ac:dyDescent="0.2">
      <c r="A1129" s="34" t="s">
        <v>5723</v>
      </c>
      <c r="B1129" s="15" t="s">
        <v>1097</v>
      </c>
      <c r="C1129" s="15" t="s">
        <v>3119</v>
      </c>
      <c r="D1129" s="19"/>
      <c r="E1129" s="20" t="e">
        <f>cost!E1129*cost!$E$3*cost!$E$2/cost!$P$1</f>
        <v>#VALUE!</v>
      </c>
      <c r="F1129" s="13" t="e">
        <f>(cost!F1129*cost!$F$3/cost!$P$1)/2</f>
        <v>#VALUE!</v>
      </c>
      <c r="G1129" s="13" t="e">
        <f>cost!G1129*cost!$G$3*cost!$G$2/cost!$P$1+(cost!F1129*cost!$F$3/cost!$P$1)/2</f>
        <v>#VALUE!</v>
      </c>
      <c r="H1129" s="13" t="e">
        <f>cost!H1129*cost!$H$3*cost!$H$2/cost!$P$1</f>
        <v>#VALUE!</v>
      </c>
      <c r="I1129" s="13" t="e">
        <f>cost!I1129*cost!$I$3*cost!$I$2/cost!$P$1</f>
        <v>#VALUE!</v>
      </c>
      <c r="J1129" s="13" t="e">
        <f>cost!J1129*cost!$J$3*cost!$J$2/cost!$P$1</f>
        <v>#VALUE!</v>
      </c>
      <c r="K1129" s="13" t="e">
        <f>cost!K1129*cost!$K$3/cost!$P$1</f>
        <v>#VALUE!</v>
      </c>
      <c r="L1129" s="13" t="e">
        <f>cost!L1129*cost!$L$3*cost!$L$2/cost!$P$1</f>
        <v>#VALUE!</v>
      </c>
    </row>
    <row r="1130" spans="1:12" ht="90" x14ac:dyDescent="0.2">
      <c r="A1130" s="34" t="s">
        <v>5724</v>
      </c>
      <c r="B1130" s="15" t="s">
        <v>1098</v>
      </c>
      <c r="C1130" s="15" t="s">
        <v>3120</v>
      </c>
      <c r="D1130" s="19"/>
      <c r="E1130" s="20" t="e">
        <f>cost!E1130*cost!$E$3*cost!$E$2/cost!$P$1</f>
        <v>#VALUE!</v>
      </c>
      <c r="F1130" s="13" t="e">
        <f>(cost!F1130*cost!$F$3/cost!$P$1)/2</f>
        <v>#VALUE!</v>
      </c>
      <c r="G1130" s="13" t="e">
        <f>cost!G1130*cost!$G$3*cost!$G$2/cost!$P$1+(cost!F1130*cost!$F$3/cost!$P$1)/2</f>
        <v>#VALUE!</v>
      </c>
      <c r="H1130" s="13" t="e">
        <f>cost!H1130*cost!$H$3*cost!$H$2/cost!$P$1</f>
        <v>#VALUE!</v>
      </c>
      <c r="I1130" s="13" t="e">
        <f>cost!I1130*cost!$I$3*cost!$I$2/cost!$P$1</f>
        <v>#VALUE!</v>
      </c>
      <c r="J1130" s="13" t="e">
        <f>cost!J1130*cost!$J$3*cost!$J$2/cost!$P$1</f>
        <v>#VALUE!</v>
      </c>
      <c r="K1130" s="13" t="e">
        <f>cost!K1130*cost!$K$3/cost!$P$1</f>
        <v>#VALUE!</v>
      </c>
      <c r="L1130" s="13" t="e">
        <f>cost!L1130*cost!$L$3*cost!$L$2/cost!$P$1</f>
        <v>#VALUE!</v>
      </c>
    </row>
    <row r="1131" spans="1:12" ht="90" x14ac:dyDescent="0.2">
      <c r="A1131" s="34" t="s">
        <v>5725</v>
      </c>
      <c r="B1131" s="15" t="s">
        <v>1099</v>
      </c>
      <c r="C1131" s="15" t="s">
        <v>3121</v>
      </c>
      <c r="D1131" s="19"/>
      <c r="E1131" s="20" t="e">
        <f>cost!E1131*cost!$E$3*cost!$E$2/cost!$P$1</f>
        <v>#VALUE!</v>
      </c>
      <c r="F1131" s="13" t="e">
        <f>(cost!F1131*cost!$F$3/cost!$P$1)/2</f>
        <v>#VALUE!</v>
      </c>
      <c r="G1131" s="13" t="e">
        <f>cost!G1131*cost!$G$3*cost!$G$2/cost!$P$1+(cost!F1131*cost!$F$3/cost!$P$1)/2</f>
        <v>#VALUE!</v>
      </c>
      <c r="H1131" s="13" t="e">
        <f>cost!H1131*cost!$H$3*cost!$H$2/cost!$P$1</f>
        <v>#VALUE!</v>
      </c>
      <c r="I1131" s="13" t="e">
        <f>cost!I1131*cost!$I$3*cost!$I$2/cost!$P$1</f>
        <v>#VALUE!</v>
      </c>
      <c r="J1131" s="13" t="e">
        <f>cost!J1131*cost!$J$3*cost!$J$2/cost!$P$1</f>
        <v>#VALUE!</v>
      </c>
      <c r="K1131" s="13" t="e">
        <f>cost!K1131*cost!$K$3/cost!$P$1</f>
        <v>#VALUE!</v>
      </c>
      <c r="L1131" s="13" t="e">
        <f>cost!L1131*cost!$L$3*cost!$L$2/cost!$P$1</f>
        <v>#VALUE!</v>
      </c>
    </row>
    <row r="1132" spans="1:12" ht="126" x14ac:dyDescent="0.2">
      <c r="A1132" s="34" t="s">
        <v>5726</v>
      </c>
      <c r="B1132" s="15" t="s">
        <v>1100</v>
      </c>
      <c r="C1132" s="15" t="s">
        <v>3122</v>
      </c>
      <c r="D1132" s="19"/>
      <c r="E1132" s="20" t="e">
        <f>cost!E1132*cost!$E$3*cost!$E$2/cost!$P$1</f>
        <v>#VALUE!</v>
      </c>
      <c r="F1132" s="13" t="e">
        <f>(cost!F1132*cost!$F$3/cost!$P$1)/2</f>
        <v>#VALUE!</v>
      </c>
      <c r="G1132" s="13" t="e">
        <f>cost!G1132*cost!$G$3*cost!$G$2/cost!$P$1+(cost!F1132*cost!$F$3/cost!$P$1)/2</f>
        <v>#VALUE!</v>
      </c>
      <c r="H1132" s="13" t="e">
        <f>cost!H1132*cost!$H$3*cost!$H$2/cost!$P$1</f>
        <v>#VALUE!</v>
      </c>
      <c r="I1132" s="13" t="e">
        <f>cost!I1132*cost!$I$3*cost!$I$2/cost!$P$1</f>
        <v>#VALUE!</v>
      </c>
      <c r="J1132" s="13" t="e">
        <f>cost!J1132*cost!$J$3*cost!$J$2/cost!$P$1</f>
        <v>#VALUE!</v>
      </c>
      <c r="K1132" s="13" t="e">
        <f>cost!K1132*cost!$K$3/cost!$P$1</f>
        <v>#VALUE!</v>
      </c>
      <c r="L1132" s="13" t="e">
        <f>cost!L1132*cost!$L$3*cost!$L$2/cost!$P$1</f>
        <v>#VALUE!</v>
      </c>
    </row>
    <row r="1133" spans="1:12" ht="108" x14ac:dyDescent="0.2">
      <c r="A1133" s="34" t="s">
        <v>5727</v>
      </c>
      <c r="B1133" s="15" t="s">
        <v>1101</v>
      </c>
      <c r="C1133" s="15" t="s">
        <v>3123</v>
      </c>
      <c r="D1133" s="19"/>
      <c r="E1133" s="20" t="e">
        <f>cost!E1133*cost!$E$3*cost!$E$2/cost!$P$1</f>
        <v>#VALUE!</v>
      </c>
      <c r="F1133" s="13" t="e">
        <f>(cost!F1133*cost!$F$3/cost!$P$1)/2</f>
        <v>#VALUE!</v>
      </c>
      <c r="G1133" s="13" t="e">
        <f>cost!G1133*cost!$G$3*cost!$G$2/cost!$P$1+(cost!F1133*cost!$F$3/cost!$P$1)/2</f>
        <v>#VALUE!</v>
      </c>
      <c r="H1133" s="13" t="e">
        <f>cost!H1133*cost!$H$3*cost!$H$2/cost!$P$1</f>
        <v>#VALUE!</v>
      </c>
      <c r="I1133" s="13" t="e">
        <f>cost!I1133*cost!$I$3*cost!$I$2/cost!$P$1</f>
        <v>#VALUE!</v>
      </c>
      <c r="J1133" s="13" t="e">
        <f>cost!J1133*cost!$J$3*cost!$J$2/cost!$P$1</f>
        <v>#VALUE!</v>
      </c>
      <c r="K1133" s="13" t="e">
        <f>cost!K1133*cost!$K$3/cost!$P$1</f>
        <v>#VALUE!</v>
      </c>
      <c r="L1133" s="13" t="e">
        <f>cost!L1133*cost!$L$3*cost!$L$2/cost!$P$1</f>
        <v>#VALUE!</v>
      </c>
    </row>
    <row r="1134" spans="1:12" ht="108" x14ac:dyDescent="0.2">
      <c r="A1134" s="34" t="s">
        <v>5728</v>
      </c>
      <c r="B1134" s="15" t="s">
        <v>1102</v>
      </c>
      <c r="C1134" s="15" t="s">
        <v>3124</v>
      </c>
      <c r="D1134" s="19"/>
      <c r="E1134" s="20" t="e">
        <f>cost!E1134*cost!$E$3*cost!$E$2/cost!$P$1</f>
        <v>#VALUE!</v>
      </c>
      <c r="F1134" s="13" t="e">
        <f>(cost!F1134*cost!$F$3/cost!$P$1)/2</f>
        <v>#VALUE!</v>
      </c>
      <c r="G1134" s="13" t="e">
        <f>cost!G1134*cost!$G$3*cost!$G$2/cost!$P$1+(cost!F1134*cost!$F$3/cost!$P$1)/2</f>
        <v>#VALUE!</v>
      </c>
      <c r="H1134" s="13" t="e">
        <f>cost!H1134*cost!$H$3*cost!$H$2/cost!$P$1</f>
        <v>#VALUE!</v>
      </c>
      <c r="I1134" s="13" t="e">
        <f>cost!I1134*cost!$I$3*cost!$I$2/cost!$P$1</f>
        <v>#VALUE!</v>
      </c>
      <c r="J1134" s="13" t="e">
        <f>cost!J1134*cost!$J$3*cost!$J$2/cost!$P$1</f>
        <v>#VALUE!</v>
      </c>
      <c r="K1134" s="13" t="e">
        <f>cost!K1134*cost!$K$3/cost!$P$1</f>
        <v>#VALUE!</v>
      </c>
      <c r="L1134" s="13" t="e">
        <f>cost!L1134*cost!$L$3*cost!$L$2/cost!$P$1</f>
        <v>#VALUE!</v>
      </c>
    </row>
    <row r="1135" spans="1:12" ht="72" x14ac:dyDescent="0.2">
      <c r="A1135" s="34" t="s">
        <v>5729</v>
      </c>
      <c r="B1135" s="15" t="s">
        <v>1103</v>
      </c>
      <c r="C1135" s="15" t="s">
        <v>3125</v>
      </c>
      <c r="D1135" s="19"/>
      <c r="E1135" s="20" t="e">
        <f>cost!E1135*cost!$E$3*cost!$E$2/cost!$P$1</f>
        <v>#VALUE!</v>
      </c>
      <c r="F1135" s="13" t="e">
        <f>(cost!F1135*cost!$F$3/cost!$P$1)/2</f>
        <v>#VALUE!</v>
      </c>
      <c r="G1135" s="13" t="e">
        <f>cost!G1135*cost!$G$3*cost!$G$2/cost!$P$1+(cost!F1135*cost!$F$3/cost!$P$1)/2</f>
        <v>#VALUE!</v>
      </c>
      <c r="H1135" s="13" t="e">
        <f>cost!H1135*cost!$H$3*cost!$H$2/cost!$P$1</f>
        <v>#VALUE!</v>
      </c>
      <c r="I1135" s="13" t="e">
        <f>cost!I1135*cost!$I$3*cost!$I$2/cost!$P$1</f>
        <v>#VALUE!</v>
      </c>
      <c r="J1135" s="13" t="e">
        <f>cost!J1135*cost!$J$3*cost!$J$2/cost!$P$1</f>
        <v>#VALUE!</v>
      </c>
      <c r="K1135" s="13" t="e">
        <f>cost!K1135*cost!$K$3/cost!$P$1</f>
        <v>#VALUE!</v>
      </c>
      <c r="L1135" s="13" t="e">
        <f>cost!L1135*cost!$L$3*cost!$L$2/cost!$P$1</f>
        <v>#VALUE!</v>
      </c>
    </row>
    <row r="1136" spans="1:12" ht="36" x14ac:dyDescent="0.2">
      <c r="A1136" s="35" t="s">
        <v>5730</v>
      </c>
      <c r="B1136" s="15" t="s">
        <v>1104</v>
      </c>
      <c r="C1136" s="15" t="s">
        <v>1104</v>
      </c>
      <c r="D1136" s="19"/>
      <c r="E1136" s="20" t="e">
        <f>cost!E1136*cost!$E$3*cost!$E$2/cost!$P$1</f>
        <v>#VALUE!</v>
      </c>
      <c r="F1136" s="13" t="e">
        <f>(cost!F1136*cost!$F$3/cost!$P$1)/2</f>
        <v>#VALUE!</v>
      </c>
      <c r="G1136" s="13" t="e">
        <f>cost!G1136*cost!$G$3*cost!$G$2/cost!$P$1+(cost!F1136*cost!$F$3/cost!$P$1)/2</f>
        <v>#VALUE!</v>
      </c>
      <c r="H1136" s="13" t="e">
        <f>cost!H1136*cost!$H$3*cost!$H$2/cost!$P$1</f>
        <v>#VALUE!</v>
      </c>
      <c r="I1136" s="13" t="e">
        <f>cost!I1136*cost!$I$3*cost!$I$2/cost!$P$1</f>
        <v>#VALUE!</v>
      </c>
      <c r="J1136" s="13" t="e">
        <f>cost!J1136*cost!$J$3*cost!$J$2/cost!$P$1</f>
        <v>#VALUE!</v>
      </c>
      <c r="K1136" s="13" t="e">
        <f>cost!K1136*cost!$K$3/cost!$P$1</f>
        <v>#VALUE!</v>
      </c>
      <c r="L1136" s="13" t="e">
        <f>cost!L1136*cost!$L$3*cost!$L$2/cost!$P$1</f>
        <v>#VALUE!</v>
      </c>
    </row>
    <row r="1137" spans="1:12" ht="162" x14ac:dyDescent="0.2">
      <c r="A1137" s="35" t="s">
        <v>5731</v>
      </c>
      <c r="B1137" s="15" t="s">
        <v>1105</v>
      </c>
      <c r="C1137" s="15" t="s">
        <v>3126</v>
      </c>
      <c r="D1137" s="19"/>
      <c r="E1137" s="20" t="e">
        <f>cost!E1137*cost!$E$3*cost!$E$2/cost!$P$1</f>
        <v>#VALUE!</v>
      </c>
      <c r="F1137" s="13" t="e">
        <f>(cost!F1137*cost!$F$3/cost!$P$1)/2</f>
        <v>#VALUE!</v>
      </c>
      <c r="G1137" s="13" t="e">
        <f>cost!G1137*cost!$G$3*cost!$G$2/cost!$P$1+(cost!F1137*cost!$F$3/cost!$P$1)/2</f>
        <v>#VALUE!</v>
      </c>
      <c r="H1137" s="13" t="e">
        <f>cost!H1137*cost!$H$3*cost!$H$2/cost!$P$1</f>
        <v>#VALUE!</v>
      </c>
      <c r="I1137" s="13" t="e">
        <f>cost!I1137*cost!$I$3*cost!$I$2/cost!$P$1</f>
        <v>#VALUE!</v>
      </c>
      <c r="J1137" s="13" t="e">
        <f>cost!J1137*cost!$J$3*cost!$J$2/cost!$P$1</f>
        <v>#VALUE!</v>
      </c>
      <c r="K1137" s="13" t="e">
        <f>cost!K1137*cost!$K$3/cost!$P$1</f>
        <v>#VALUE!</v>
      </c>
      <c r="L1137" s="13" t="e">
        <f>cost!L1137*cost!$L$3*cost!$L$2/cost!$P$1</f>
        <v>#VALUE!</v>
      </c>
    </row>
    <row r="1138" spans="1:12" ht="126" x14ac:dyDescent="0.2">
      <c r="A1138" s="34" t="s">
        <v>5732</v>
      </c>
      <c r="B1138" s="15" t="s">
        <v>1106</v>
      </c>
      <c r="C1138" s="15" t="s">
        <v>3127</v>
      </c>
      <c r="D1138" s="19"/>
      <c r="E1138" s="20">
        <f>cost!E1138*cost!$E$3*cost!$E$2/cost!$P$1</f>
        <v>0</v>
      </c>
      <c r="F1138" s="13">
        <f>(cost!F1138*cost!$F$3/cost!$P$1)/2</f>
        <v>0</v>
      </c>
      <c r="G1138" s="13">
        <f>cost!G1138*cost!$G$3*cost!$G$2/cost!$P$1+(cost!F1138*cost!$F$3/cost!$P$1)/2</f>
        <v>0</v>
      </c>
      <c r="H1138" s="13">
        <f>cost!H1138*cost!$H$3*cost!$H$2/cost!$P$1</f>
        <v>32.972972972972968</v>
      </c>
      <c r="I1138" s="13">
        <f>cost!I1138*cost!$I$3*cost!$I$2/cost!$P$1</f>
        <v>0</v>
      </c>
      <c r="J1138" s="13">
        <f>cost!J1138*cost!$J$3*cost!$J$2/cost!$P$1</f>
        <v>0</v>
      </c>
      <c r="K1138" s="13">
        <f>cost!K1138*cost!$K$3/cost!$P$1</f>
        <v>540.54054054054052</v>
      </c>
      <c r="L1138" s="13">
        <f>cost!L1138*cost!$L$3*cost!$L$2/cost!$P$1</f>
        <v>320</v>
      </c>
    </row>
    <row r="1139" spans="1:12" ht="126" x14ac:dyDescent="0.2">
      <c r="A1139" s="34" t="s">
        <v>5733</v>
      </c>
      <c r="B1139" s="15" t="s">
        <v>1107</v>
      </c>
      <c r="C1139" s="15" t="s">
        <v>3128</v>
      </c>
      <c r="D1139" s="19"/>
      <c r="E1139" s="20">
        <f>cost!E1139*cost!$E$3*cost!$E$2/cost!$P$1</f>
        <v>0</v>
      </c>
      <c r="F1139" s="13">
        <f>(cost!F1139*cost!$F$3/cost!$P$1)/2</f>
        <v>0</v>
      </c>
      <c r="G1139" s="13">
        <f>cost!G1139*cost!$G$3*cost!$G$2/cost!$P$1+(cost!F1139*cost!$F$3/cost!$P$1)/2</f>
        <v>0</v>
      </c>
      <c r="H1139" s="13">
        <f>cost!H1139*cost!$H$3*cost!$H$2/cost!$P$1</f>
        <v>32.972972972972968</v>
      </c>
      <c r="I1139" s="13">
        <f>cost!I1139*cost!$I$3*cost!$I$2/cost!$P$1</f>
        <v>0</v>
      </c>
      <c r="J1139" s="13">
        <f>cost!J1139*cost!$J$3*cost!$J$2/cost!$P$1</f>
        <v>0</v>
      </c>
      <c r="K1139" s="13">
        <f>cost!K1139*cost!$K$3/cost!$P$1</f>
        <v>540.54054054054052</v>
      </c>
      <c r="L1139" s="13">
        <f>cost!L1139*cost!$L$3*cost!$L$2/cost!$P$1</f>
        <v>320</v>
      </c>
    </row>
    <row r="1140" spans="1:12" ht="144" x14ac:dyDescent="0.2">
      <c r="A1140" s="34" t="s">
        <v>5734</v>
      </c>
      <c r="B1140" s="15" t="s">
        <v>1108</v>
      </c>
      <c r="C1140" s="15" t="s">
        <v>3129</v>
      </c>
      <c r="D1140" s="19"/>
      <c r="E1140" s="20">
        <f>cost!E1140*cost!$E$3*cost!$E$2/cost!$P$1</f>
        <v>0</v>
      </c>
      <c r="F1140" s="13">
        <f>(cost!F1140*cost!$F$3/cost!$P$1)/2</f>
        <v>0</v>
      </c>
      <c r="G1140" s="13">
        <f>cost!G1140*cost!$G$3*cost!$G$2/cost!$P$1+(cost!F1140*cost!$F$3/cost!$P$1)/2</f>
        <v>0</v>
      </c>
      <c r="H1140" s="13">
        <f>cost!H1140*cost!$H$3*cost!$H$2/cost!$P$1</f>
        <v>32.972972972972968</v>
      </c>
      <c r="I1140" s="13">
        <f>cost!I1140*cost!$I$3*cost!$I$2/cost!$P$1</f>
        <v>0</v>
      </c>
      <c r="J1140" s="13">
        <f>cost!J1140*cost!$J$3*cost!$J$2/cost!$P$1</f>
        <v>0</v>
      </c>
      <c r="K1140" s="13">
        <f>cost!K1140*cost!$K$3/cost!$P$1</f>
        <v>540.54054054054052</v>
      </c>
      <c r="L1140" s="13">
        <f>cost!L1140*cost!$L$3*cost!$L$2/cost!$P$1</f>
        <v>320</v>
      </c>
    </row>
    <row r="1141" spans="1:12" ht="54" x14ac:dyDescent="0.2">
      <c r="A1141" s="34" t="s">
        <v>5735</v>
      </c>
      <c r="B1141" s="15" t="s">
        <v>1109</v>
      </c>
      <c r="C1141" s="15" t="s">
        <v>3130</v>
      </c>
      <c r="D1141" s="19"/>
      <c r="E1141" s="20" t="e">
        <f>cost!E1141*cost!$E$3*cost!$E$2/cost!$P$1</f>
        <v>#VALUE!</v>
      </c>
      <c r="F1141" s="13" t="e">
        <f>(cost!F1141*cost!$F$3/cost!$P$1)/2</f>
        <v>#VALUE!</v>
      </c>
      <c r="G1141" s="13" t="e">
        <f>cost!G1141*cost!$G$3*cost!$G$2/cost!$P$1+(cost!F1141*cost!$F$3/cost!$P$1)/2</f>
        <v>#VALUE!</v>
      </c>
      <c r="H1141" s="13" t="e">
        <f>cost!H1141*cost!$H$3*cost!$H$2/cost!$P$1</f>
        <v>#VALUE!</v>
      </c>
      <c r="I1141" s="13" t="e">
        <f>cost!I1141*cost!$I$3*cost!$I$2/cost!$P$1</f>
        <v>#VALUE!</v>
      </c>
      <c r="J1141" s="13" t="e">
        <f>cost!J1141*cost!$J$3*cost!$J$2/cost!$P$1</f>
        <v>#VALUE!</v>
      </c>
      <c r="K1141" s="13" t="e">
        <f>cost!K1141*cost!$K$3/cost!$P$1</f>
        <v>#VALUE!</v>
      </c>
      <c r="L1141" s="13" t="e">
        <f>cost!L1141*cost!$L$3*cost!$L$2/cost!$P$1</f>
        <v>#VALUE!</v>
      </c>
    </row>
    <row r="1142" spans="1:12" ht="90" x14ac:dyDescent="0.2">
      <c r="A1142" s="34" t="s">
        <v>5736</v>
      </c>
      <c r="B1142" s="15" t="s">
        <v>1110</v>
      </c>
      <c r="C1142" s="15" t="s">
        <v>3131</v>
      </c>
      <c r="D1142" s="19"/>
      <c r="E1142" s="20" t="e">
        <f>cost!E1142*cost!$E$3*cost!$E$2/cost!$P$1</f>
        <v>#VALUE!</v>
      </c>
      <c r="F1142" s="13" t="e">
        <f>(cost!F1142*cost!$F$3/cost!$P$1)/2</f>
        <v>#VALUE!</v>
      </c>
      <c r="G1142" s="13" t="e">
        <f>cost!G1142*cost!$G$3*cost!$G$2/cost!$P$1+(cost!F1142*cost!$F$3/cost!$P$1)/2</f>
        <v>#VALUE!</v>
      </c>
      <c r="H1142" s="13" t="e">
        <f>cost!H1142*cost!$H$3*cost!$H$2/cost!$P$1</f>
        <v>#VALUE!</v>
      </c>
      <c r="I1142" s="13" t="e">
        <f>cost!I1142*cost!$I$3*cost!$I$2/cost!$P$1</f>
        <v>#VALUE!</v>
      </c>
      <c r="J1142" s="13" t="e">
        <f>cost!J1142*cost!$J$3*cost!$J$2/cost!$P$1</f>
        <v>#VALUE!</v>
      </c>
      <c r="K1142" s="13" t="e">
        <f>cost!K1142*cost!$K$3/cost!$P$1</f>
        <v>#VALUE!</v>
      </c>
      <c r="L1142" s="13" t="e">
        <f>cost!L1142*cost!$L$3*cost!$L$2/cost!$P$1</f>
        <v>#VALUE!</v>
      </c>
    </row>
    <row r="1143" spans="1:12" ht="36" x14ac:dyDescent="0.2">
      <c r="A1143" s="34" t="s">
        <v>5737</v>
      </c>
      <c r="B1143" s="15" t="s">
        <v>1111</v>
      </c>
      <c r="C1143" s="15" t="s">
        <v>3132</v>
      </c>
      <c r="D1143" s="19"/>
      <c r="E1143" s="20" t="e">
        <f>cost!E1143*cost!$E$3*cost!$E$2/cost!$P$1</f>
        <v>#VALUE!</v>
      </c>
      <c r="F1143" s="13" t="e">
        <f>(cost!F1143*cost!$F$3/cost!$P$1)/2</f>
        <v>#VALUE!</v>
      </c>
      <c r="G1143" s="13" t="e">
        <f>cost!G1143*cost!$G$3*cost!$G$2/cost!$P$1+(cost!F1143*cost!$F$3/cost!$P$1)/2</f>
        <v>#VALUE!</v>
      </c>
      <c r="H1143" s="13" t="e">
        <f>cost!H1143*cost!$H$3*cost!$H$2/cost!$P$1</f>
        <v>#VALUE!</v>
      </c>
      <c r="I1143" s="13" t="e">
        <f>cost!I1143*cost!$I$3*cost!$I$2/cost!$P$1</f>
        <v>#VALUE!</v>
      </c>
      <c r="J1143" s="13" t="e">
        <f>cost!J1143*cost!$J$3*cost!$J$2/cost!$P$1</f>
        <v>#VALUE!</v>
      </c>
      <c r="K1143" s="13" t="e">
        <f>cost!K1143*cost!$K$3/cost!$P$1</f>
        <v>#VALUE!</v>
      </c>
      <c r="L1143" s="13" t="e">
        <f>cost!L1143*cost!$L$3*cost!$L$2/cost!$P$1</f>
        <v>#VALUE!</v>
      </c>
    </row>
    <row r="1144" spans="1:12" ht="18" x14ac:dyDescent="0.2">
      <c r="A1144" s="35" t="s">
        <v>5738</v>
      </c>
      <c r="B1144" s="15" t="s">
        <v>191</v>
      </c>
      <c r="C1144" s="15" t="s">
        <v>191</v>
      </c>
      <c r="D1144" s="19"/>
      <c r="E1144" s="20" t="e">
        <f>cost!E1144*cost!$E$3*cost!$E$2/cost!$P$1</f>
        <v>#VALUE!</v>
      </c>
      <c r="F1144" s="13" t="e">
        <f>(cost!F1144*cost!$F$3/cost!$P$1)/2</f>
        <v>#VALUE!</v>
      </c>
      <c r="G1144" s="13" t="e">
        <f>cost!G1144*cost!$G$3*cost!$G$2/cost!$P$1+(cost!F1144*cost!$F$3/cost!$P$1)/2</f>
        <v>#VALUE!</v>
      </c>
      <c r="H1144" s="13" t="e">
        <f>cost!H1144*cost!$H$3*cost!$H$2/cost!$P$1</f>
        <v>#VALUE!</v>
      </c>
      <c r="I1144" s="13" t="e">
        <f>cost!I1144*cost!$I$3*cost!$I$2/cost!$P$1</f>
        <v>#VALUE!</v>
      </c>
      <c r="J1144" s="13" t="e">
        <f>cost!J1144*cost!$J$3*cost!$J$2/cost!$P$1</f>
        <v>#VALUE!</v>
      </c>
      <c r="K1144" s="13" t="e">
        <f>cost!K1144*cost!$K$3/cost!$P$1</f>
        <v>#VALUE!</v>
      </c>
      <c r="L1144" s="13" t="e">
        <f>cost!L1144*cost!$L$3*cost!$L$2/cost!$P$1</f>
        <v>#VALUE!</v>
      </c>
    </row>
    <row r="1145" spans="1:12" ht="144" x14ac:dyDescent="0.2">
      <c r="A1145" s="34" t="s">
        <v>5739</v>
      </c>
      <c r="B1145" s="15" t="s">
        <v>1112</v>
      </c>
      <c r="C1145" s="15" t="s">
        <v>3133</v>
      </c>
      <c r="D1145" s="19"/>
      <c r="E1145" s="20" t="e">
        <f>cost!E1145*cost!$E$3*cost!$E$2/cost!$P$1</f>
        <v>#VALUE!</v>
      </c>
      <c r="F1145" s="13" t="e">
        <f>(cost!F1145*cost!$F$3/cost!$P$1)/2</f>
        <v>#VALUE!</v>
      </c>
      <c r="G1145" s="13" t="e">
        <f>cost!G1145*cost!$G$3*cost!$G$2/cost!$P$1+(cost!F1145*cost!$F$3/cost!$P$1)/2</f>
        <v>#VALUE!</v>
      </c>
      <c r="H1145" s="13" t="e">
        <f>cost!H1145*cost!$H$3*cost!$H$2/cost!$P$1</f>
        <v>#VALUE!</v>
      </c>
      <c r="I1145" s="13" t="e">
        <f>cost!I1145*cost!$I$3*cost!$I$2/cost!$P$1</f>
        <v>#VALUE!</v>
      </c>
      <c r="J1145" s="13" t="e">
        <f>cost!J1145*cost!$J$3*cost!$J$2/cost!$P$1</f>
        <v>#VALUE!</v>
      </c>
      <c r="K1145" s="13" t="e">
        <f>cost!K1145*cost!$K$3/cost!$P$1</f>
        <v>#VALUE!</v>
      </c>
      <c r="L1145" s="13" t="e">
        <f>cost!L1145*cost!$L$3*cost!$L$2/cost!$P$1</f>
        <v>#VALUE!</v>
      </c>
    </row>
    <row r="1146" spans="1:12" ht="72" x14ac:dyDescent="0.2">
      <c r="A1146" s="34" t="s">
        <v>5740</v>
      </c>
      <c r="B1146" s="15" t="s">
        <v>98</v>
      </c>
      <c r="C1146" s="15" t="s">
        <v>3134</v>
      </c>
      <c r="D1146" s="19"/>
      <c r="E1146" s="20">
        <f>cost!E1146*cost!$E$3*cost!$E$2/cost!$P$1</f>
        <v>227.027027027027</v>
      </c>
      <c r="F1146" s="13">
        <f>(cost!F1146*cost!$F$3/cost!$P$1)/2</f>
        <v>216.62162162162161</v>
      </c>
      <c r="G1146" s="13">
        <f>cost!G1146*cost!$G$3*cost!$G$2/cost!$P$1+(cost!F1146*cost!$F$3/cost!$P$1)/2</f>
        <v>250.67567567567568</v>
      </c>
      <c r="H1146" s="13">
        <f>cost!H1146*cost!$H$3*cost!$H$2/cost!$P$1</f>
        <v>0</v>
      </c>
      <c r="I1146" s="13">
        <f>cost!I1146*cost!$I$3*cost!$I$2/cost!$P$1</f>
        <v>0</v>
      </c>
      <c r="J1146" s="13">
        <f>cost!J1146*cost!$J$3*cost!$J$2/cost!$P$1</f>
        <v>0</v>
      </c>
      <c r="K1146" s="13">
        <f>cost!K1146*cost!$K$3/cost!$P$1</f>
        <v>0</v>
      </c>
      <c r="L1146" s="13">
        <f>cost!L1146*cost!$L$3*cost!$L$2/cost!$P$1</f>
        <v>0</v>
      </c>
    </row>
    <row r="1147" spans="1:12" ht="36" x14ac:dyDescent="0.2">
      <c r="A1147" s="35" t="s">
        <v>5741</v>
      </c>
      <c r="B1147" s="15" t="s">
        <v>1113</v>
      </c>
      <c r="C1147" s="15" t="s">
        <v>3135</v>
      </c>
      <c r="D1147" s="19"/>
      <c r="E1147" s="20" t="e">
        <f>cost!E1147*cost!$E$3*cost!$E$2/cost!$P$1</f>
        <v>#VALUE!</v>
      </c>
      <c r="F1147" s="13" t="e">
        <f>(cost!F1147*cost!$F$3/cost!$P$1)/2</f>
        <v>#VALUE!</v>
      </c>
      <c r="G1147" s="13" t="e">
        <f>cost!G1147*cost!$G$3*cost!$G$2/cost!$P$1+(cost!F1147*cost!$F$3/cost!$P$1)/2</f>
        <v>#VALUE!</v>
      </c>
      <c r="H1147" s="13" t="e">
        <f>cost!H1147*cost!$H$3*cost!$H$2/cost!$P$1</f>
        <v>#VALUE!</v>
      </c>
      <c r="I1147" s="13" t="e">
        <f>cost!I1147*cost!$I$3*cost!$I$2/cost!$P$1</f>
        <v>#VALUE!</v>
      </c>
      <c r="J1147" s="13" t="e">
        <f>cost!J1147*cost!$J$3*cost!$J$2/cost!$P$1</f>
        <v>#VALUE!</v>
      </c>
      <c r="K1147" s="13" t="e">
        <f>cost!K1147*cost!$K$3/cost!$P$1</f>
        <v>#VALUE!</v>
      </c>
      <c r="L1147" s="13" t="e">
        <f>cost!L1147*cost!$L$3*cost!$L$2/cost!$P$1</f>
        <v>#VALUE!</v>
      </c>
    </row>
    <row r="1148" spans="1:12" ht="72" x14ac:dyDescent="0.2">
      <c r="A1148" s="35" t="s">
        <v>5742</v>
      </c>
      <c r="B1148" s="15" t="s">
        <v>1114</v>
      </c>
      <c r="C1148" s="15" t="s">
        <v>3136</v>
      </c>
      <c r="D1148" s="19"/>
      <c r="E1148" s="20" t="e">
        <f>cost!E1148*cost!$E$3*cost!$E$2/cost!$P$1</f>
        <v>#VALUE!</v>
      </c>
      <c r="F1148" s="13" t="e">
        <f>(cost!F1148*cost!$F$3/cost!$P$1)/2</f>
        <v>#VALUE!</v>
      </c>
      <c r="G1148" s="13" t="e">
        <f>cost!G1148*cost!$G$3*cost!$G$2/cost!$P$1+(cost!F1148*cost!$F$3/cost!$P$1)/2</f>
        <v>#VALUE!</v>
      </c>
      <c r="H1148" s="13" t="e">
        <f>cost!H1148*cost!$H$3*cost!$H$2/cost!$P$1</f>
        <v>#VALUE!</v>
      </c>
      <c r="I1148" s="13" t="e">
        <f>cost!I1148*cost!$I$3*cost!$I$2/cost!$P$1</f>
        <v>#VALUE!</v>
      </c>
      <c r="J1148" s="13" t="e">
        <f>cost!J1148*cost!$J$3*cost!$J$2/cost!$P$1</f>
        <v>#VALUE!</v>
      </c>
      <c r="K1148" s="13" t="e">
        <f>cost!K1148*cost!$K$3/cost!$P$1</f>
        <v>#VALUE!</v>
      </c>
      <c r="L1148" s="13" t="e">
        <f>cost!L1148*cost!$L$3*cost!$L$2/cost!$P$1</f>
        <v>#VALUE!</v>
      </c>
    </row>
    <row r="1149" spans="1:12" ht="36" x14ac:dyDescent="0.2">
      <c r="A1149" s="35" t="s">
        <v>5743</v>
      </c>
      <c r="B1149" s="15" t="s">
        <v>92</v>
      </c>
      <c r="C1149" s="15" t="s">
        <v>3137</v>
      </c>
      <c r="D1149" s="19"/>
      <c r="E1149" s="20">
        <f>cost!E1149*cost!$E$3*cost!$E$2/cost!$P$1</f>
        <v>0</v>
      </c>
      <c r="F1149" s="13">
        <f>(cost!F1149*cost!$F$3/cost!$P$1)/2</f>
        <v>0</v>
      </c>
      <c r="G1149" s="13">
        <f>cost!G1149*cost!$G$3*cost!$G$2/cost!$P$1+(cost!F1149*cost!$F$3/cost!$P$1)/2</f>
        <v>0</v>
      </c>
      <c r="H1149" s="13">
        <f>cost!H1149*cost!$H$3*cost!$H$2/cost!$P$1</f>
        <v>0</v>
      </c>
      <c r="I1149" s="13">
        <f>cost!I1149*cost!$I$3*cost!$I$2/cost!$P$1</f>
        <v>0</v>
      </c>
      <c r="J1149" s="13">
        <f>cost!J1149*cost!$J$3*cost!$J$2/cost!$P$1</f>
        <v>0</v>
      </c>
      <c r="K1149" s="13">
        <f>cost!K1149*cost!$K$3/cost!$P$1</f>
        <v>0</v>
      </c>
      <c r="L1149" s="13">
        <f>cost!L1149*cost!$L$3*cost!$L$2/cost!$P$1</f>
        <v>1280</v>
      </c>
    </row>
    <row r="1150" spans="1:12" ht="36" x14ac:dyDescent="0.2">
      <c r="A1150" s="34" t="s">
        <v>5744</v>
      </c>
      <c r="B1150" s="15" t="s">
        <v>1115</v>
      </c>
      <c r="C1150" s="15" t="s">
        <v>3138</v>
      </c>
      <c r="D1150" s="19"/>
      <c r="E1150" s="20" t="e">
        <f>cost!E1150*cost!$E$3*cost!$E$2/cost!$P$1</f>
        <v>#VALUE!</v>
      </c>
      <c r="F1150" s="13" t="e">
        <f>(cost!F1150*cost!$F$3/cost!$P$1)/2</f>
        <v>#VALUE!</v>
      </c>
      <c r="G1150" s="13" t="e">
        <f>cost!G1150*cost!$G$3*cost!$G$2/cost!$P$1+(cost!F1150*cost!$F$3/cost!$P$1)/2</f>
        <v>#VALUE!</v>
      </c>
      <c r="H1150" s="13" t="e">
        <f>cost!H1150*cost!$H$3*cost!$H$2/cost!$P$1</f>
        <v>#VALUE!</v>
      </c>
      <c r="I1150" s="13" t="e">
        <f>cost!I1150*cost!$I$3*cost!$I$2/cost!$P$1</f>
        <v>#VALUE!</v>
      </c>
      <c r="J1150" s="13" t="e">
        <f>cost!J1150*cost!$J$3*cost!$J$2/cost!$P$1</f>
        <v>#VALUE!</v>
      </c>
      <c r="K1150" s="13" t="e">
        <f>cost!K1150*cost!$K$3/cost!$P$1</f>
        <v>#VALUE!</v>
      </c>
      <c r="L1150" s="13" t="e">
        <f>cost!L1150*cost!$L$3*cost!$L$2/cost!$P$1</f>
        <v>#VALUE!</v>
      </c>
    </row>
    <row r="1151" spans="1:12" ht="54" x14ac:dyDescent="0.2">
      <c r="A1151" s="35" t="s">
        <v>5745</v>
      </c>
      <c r="B1151" s="15" t="s">
        <v>1116</v>
      </c>
      <c r="C1151" s="15" t="s">
        <v>3139</v>
      </c>
      <c r="D1151" s="19"/>
      <c r="E1151" s="20" t="e">
        <f>cost!E1151*cost!$E$3*cost!$E$2/cost!$P$1</f>
        <v>#VALUE!</v>
      </c>
      <c r="F1151" s="13" t="e">
        <f>(cost!F1151*cost!$F$3/cost!$P$1)/2</f>
        <v>#VALUE!</v>
      </c>
      <c r="G1151" s="13" t="e">
        <f>cost!G1151*cost!$G$3*cost!$G$2/cost!$P$1+(cost!F1151*cost!$F$3/cost!$P$1)/2</f>
        <v>#VALUE!</v>
      </c>
      <c r="H1151" s="13" t="e">
        <f>cost!H1151*cost!$H$3*cost!$H$2/cost!$P$1</f>
        <v>#VALUE!</v>
      </c>
      <c r="I1151" s="13" t="e">
        <f>cost!I1151*cost!$I$3*cost!$I$2/cost!$P$1</f>
        <v>#VALUE!</v>
      </c>
      <c r="J1151" s="13" t="e">
        <f>cost!J1151*cost!$J$3*cost!$J$2/cost!$P$1</f>
        <v>#VALUE!</v>
      </c>
      <c r="K1151" s="13" t="e">
        <f>cost!K1151*cost!$K$3/cost!$P$1</f>
        <v>#VALUE!</v>
      </c>
      <c r="L1151" s="13" t="e">
        <f>cost!L1151*cost!$L$3*cost!$L$2/cost!$P$1</f>
        <v>#VALUE!</v>
      </c>
    </row>
    <row r="1152" spans="1:12" ht="54" x14ac:dyDescent="0.2">
      <c r="A1152" s="35" t="s">
        <v>5746</v>
      </c>
      <c r="B1152" s="15" t="s">
        <v>1117</v>
      </c>
      <c r="C1152" s="15" t="s">
        <v>3140</v>
      </c>
      <c r="D1152" s="19"/>
      <c r="E1152" s="20" t="e">
        <f>cost!E1152*cost!$E$3*cost!$E$2/cost!$P$1</f>
        <v>#VALUE!</v>
      </c>
      <c r="F1152" s="13" t="e">
        <f>(cost!F1152*cost!$F$3/cost!$P$1)/2</f>
        <v>#VALUE!</v>
      </c>
      <c r="G1152" s="13" t="e">
        <f>cost!G1152*cost!$G$3*cost!$G$2/cost!$P$1+(cost!F1152*cost!$F$3/cost!$P$1)/2</f>
        <v>#VALUE!</v>
      </c>
      <c r="H1152" s="13" t="e">
        <f>cost!H1152*cost!$H$3*cost!$H$2/cost!$P$1</f>
        <v>#VALUE!</v>
      </c>
      <c r="I1152" s="13" t="e">
        <f>cost!I1152*cost!$I$3*cost!$I$2/cost!$P$1</f>
        <v>#VALUE!</v>
      </c>
      <c r="J1152" s="13" t="e">
        <f>cost!J1152*cost!$J$3*cost!$J$2/cost!$P$1</f>
        <v>#VALUE!</v>
      </c>
      <c r="K1152" s="13" t="e">
        <f>cost!K1152*cost!$K$3/cost!$P$1</f>
        <v>#VALUE!</v>
      </c>
      <c r="L1152" s="13" t="e">
        <f>cost!L1152*cost!$L$3*cost!$L$2/cost!$P$1</f>
        <v>#VALUE!</v>
      </c>
    </row>
    <row r="1153" spans="1:12" ht="36" x14ac:dyDescent="0.2">
      <c r="A1153" s="35" t="s">
        <v>5747</v>
      </c>
      <c r="B1153" s="15" t="s">
        <v>1118</v>
      </c>
      <c r="C1153" s="15" t="s">
        <v>3141</v>
      </c>
      <c r="D1153" s="19"/>
      <c r="E1153" s="20" t="e">
        <f>cost!E1153*cost!$E$3*cost!$E$2/cost!$P$1</f>
        <v>#VALUE!</v>
      </c>
      <c r="F1153" s="13" t="e">
        <f>(cost!F1153*cost!$F$3/cost!$P$1)/2</f>
        <v>#VALUE!</v>
      </c>
      <c r="G1153" s="13" t="e">
        <f>cost!G1153*cost!$G$3*cost!$G$2/cost!$P$1+(cost!F1153*cost!$F$3/cost!$P$1)/2</f>
        <v>#VALUE!</v>
      </c>
      <c r="H1153" s="13" t="e">
        <f>cost!H1153*cost!$H$3*cost!$H$2/cost!$P$1</f>
        <v>#VALUE!</v>
      </c>
      <c r="I1153" s="13" t="e">
        <f>cost!I1153*cost!$I$3*cost!$I$2/cost!$P$1</f>
        <v>#VALUE!</v>
      </c>
      <c r="J1153" s="13" t="e">
        <f>cost!J1153*cost!$J$3*cost!$J$2/cost!$P$1</f>
        <v>#VALUE!</v>
      </c>
      <c r="K1153" s="13" t="e">
        <f>cost!K1153*cost!$K$3/cost!$P$1</f>
        <v>#VALUE!</v>
      </c>
      <c r="L1153" s="13" t="e">
        <f>cost!L1153*cost!$L$3*cost!$L$2/cost!$P$1</f>
        <v>#VALUE!</v>
      </c>
    </row>
    <row r="1154" spans="1:12" ht="36" x14ac:dyDescent="0.2">
      <c r="A1154" s="35" t="s">
        <v>5748</v>
      </c>
      <c r="B1154" s="15" t="s">
        <v>1119</v>
      </c>
      <c r="C1154" s="15" t="s">
        <v>3142</v>
      </c>
      <c r="D1154" s="19"/>
      <c r="E1154" s="20" t="e">
        <f>cost!E1154*cost!$E$3*cost!$E$2/cost!$P$1</f>
        <v>#VALUE!</v>
      </c>
      <c r="F1154" s="13" t="e">
        <f>(cost!F1154*cost!$F$3/cost!$P$1)/2</f>
        <v>#VALUE!</v>
      </c>
      <c r="G1154" s="13" t="e">
        <f>cost!G1154*cost!$G$3*cost!$G$2/cost!$P$1+(cost!F1154*cost!$F$3/cost!$P$1)/2</f>
        <v>#VALUE!</v>
      </c>
      <c r="H1154" s="13" t="e">
        <f>cost!H1154*cost!$H$3*cost!$H$2/cost!$P$1</f>
        <v>#VALUE!</v>
      </c>
      <c r="I1154" s="13" t="e">
        <f>cost!I1154*cost!$I$3*cost!$I$2/cost!$P$1</f>
        <v>#VALUE!</v>
      </c>
      <c r="J1154" s="13" t="e">
        <f>cost!J1154*cost!$J$3*cost!$J$2/cost!$P$1</f>
        <v>#VALUE!</v>
      </c>
      <c r="K1154" s="13" t="e">
        <f>cost!K1154*cost!$K$3/cost!$P$1</f>
        <v>#VALUE!</v>
      </c>
      <c r="L1154" s="13" t="e">
        <f>cost!L1154*cost!$L$3*cost!$L$2/cost!$P$1</f>
        <v>#VALUE!</v>
      </c>
    </row>
    <row r="1155" spans="1:12" ht="36" x14ac:dyDescent="0.2">
      <c r="A1155" s="34" t="s">
        <v>5749</v>
      </c>
      <c r="B1155" s="15" t="s">
        <v>1120</v>
      </c>
      <c r="C1155" s="15">
        <v>0</v>
      </c>
      <c r="D1155" s="19"/>
      <c r="E1155" s="20" t="e">
        <f>cost!E1155*cost!$E$3*cost!$E$2/cost!$P$1</f>
        <v>#VALUE!</v>
      </c>
      <c r="F1155" s="13" t="e">
        <f>(cost!F1155*cost!$F$3/cost!$P$1)/2</f>
        <v>#VALUE!</v>
      </c>
      <c r="G1155" s="13" t="e">
        <f>cost!G1155*cost!$G$3*cost!$G$2/cost!$P$1+(cost!F1155*cost!$F$3/cost!$P$1)/2</f>
        <v>#VALUE!</v>
      </c>
      <c r="H1155" s="13" t="e">
        <f>cost!H1155*cost!$H$3*cost!$H$2/cost!$P$1</f>
        <v>#VALUE!</v>
      </c>
      <c r="I1155" s="13" t="e">
        <f>cost!I1155*cost!$I$3*cost!$I$2/cost!$P$1</f>
        <v>#VALUE!</v>
      </c>
      <c r="J1155" s="13" t="e">
        <f>cost!J1155*cost!$J$3*cost!$J$2/cost!$P$1</f>
        <v>#VALUE!</v>
      </c>
      <c r="K1155" s="13" t="e">
        <f>cost!K1155*cost!$K$3/cost!$P$1</f>
        <v>#VALUE!</v>
      </c>
      <c r="L1155" s="13" t="e">
        <f>cost!L1155*cost!$L$3*cost!$L$2/cost!$P$1</f>
        <v>#VALUE!</v>
      </c>
    </row>
    <row r="1156" spans="1:12" ht="198" x14ac:dyDescent="0.2">
      <c r="A1156" s="34" t="s">
        <v>5750</v>
      </c>
      <c r="B1156" s="15" t="s">
        <v>1121</v>
      </c>
      <c r="C1156" s="15" t="s">
        <v>3143</v>
      </c>
      <c r="D1156" s="19"/>
      <c r="E1156" s="20">
        <f>cost!E1156*cost!$E$3*cost!$E$2/cost!$P$1</f>
        <v>0</v>
      </c>
      <c r="F1156" s="13">
        <f>(cost!F1156*cost!$F$3/cost!$P$1)/2</f>
        <v>0</v>
      </c>
      <c r="G1156" s="13">
        <f>cost!G1156*cost!$G$3*cost!$G$2/cost!$P$1+(cost!F1156*cost!$F$3/cost!$P$1)/2</f>
        <v>0</v>
      </c>
      <c r="H1156" s="13">
        <f>cost!H1156*cost!$H$3*cost!$H$2/cost!$P$1</f>
        <v>0</v>
      </c>
      <c r="I1156" s="13">
        <f>cost!I1156*cost!$I$3*cost!$I$2/cost!$P$1</f>
        <v>0</v>
      </c>
      <c r="J1156" s="13">
        <f>cost!J1156*cost!$J$3*cost!$J$2/cost!$P$1</f>
        <v>40.949999999999996</v>
      </c>
      <c r="K1156" s="13">
        <f>cost!K1156*cost!$K$3/cost!$P$1</f>
        <v>72.995999999999995</v>
      </c>
      <c r="L1156" s="13">
        <f>cost!L1156*cost!$L$3*cost!$L$2/cost!$P$1</f>
        <v>78.75</v>
      </c>
    </row>
    <row r="1157" spans="1:12" ht="234" x14ac:dyDescent="0.2">
      <c r="A1157" s="34" t="s">
        <v>5751</v>
      </c>
      <c r="B1157" s="15" t="s">
        <v>1122</v>
      </c>
      <c r="C1157" s="15" t="s">
        <v>3144</v>
      </c>
      <c r="D1157" s="19"/>
      <c r="E1157" s="20" t="e">
        <f>cost!E1157*cost!$E$3*cost!$E$2/cost!$P$1</f>
        <v>#VALUE!</v>
      </c>
      <c r="F1157" s="13" t="e">
        <f>(cost!F1157*cost!$F$3/cost!$P$1)/2</f>
        <v>#VALUE!</v>
      </c>
      <c r="G1157" s="13" t="e">
        <f>cost!G1157*cost!$G$3*cost!$G$2/cost!$P$1+(cost!F1157*cost!$F$3/cost!$P$1)/2</f>
        <v>#VALUE!</v>
      </c>
      <c r="H1157" s="13" t="e">
        <f>cost!H1157*cost!$H$3*cost!$H$2/cost!$P$1</f>
        <v>#VALUE!</v>
      </c>
      <c r="I1157" s="13" t="e">
        <f>cost!I1157*cost!$I$3*cost!$I$2/cost!$P$1</f>
        <v>#VALUE!</v>
      </c>
      <c r="J1157" s="13" t="e">
        <f>cost!J1157*cost!$J$3*cost!$J$2/cost!$P$1</f>
        <v>#VALUE!</v>
      </c>
      <c r="K1157" s="13" t="e">
        <f>cost!K1157*cost!$K$3/cost!$P$1</f>
        <v>#VALUE!</v>
      </c>
      <c r="L1157" s="13" t="e">
        <f>cost!L1157*cost!$L$3*cost!$L$2/cost!$P$1</f>
        <v>#VALUE!</v>
      </c>
    </row>
    <row r="1158" spans="1:12" ht="18" x14ac:dyDescent="0.2">
      <c r="A1158" s="34" t="s">
        <v>5752</v>
      </c>
      <c r="B1158" s="15" t="s">
        <v>223</v>
      </c>
      <c r="C1158" s="15" t="s">
        <v>223</v>
      </c>
      <c r="D1158" s="19"/>
      <c r="E1158" s="20" t="e">
        <f>cost!E1158*cost!$E$3*cost!$E$2/cost!$P$1</f>
        <v>#VALUE!</v>
      </c>
      <c r="F1158" s="13" t="e">
        <f>(cost!F1158*cost!$F$3/cost!$P$1)/2</f>
        <v>#VALUE!</v>
      </c>
      <c r="G1158" s="13" t="e">
        <f>cost!G1158*cost!$G$3*cost!$G$2/cost!$P$1+(cost!F1158*cost!$F$3/cost!$P$1)/2</f>
        <v>#VALUE!</v>
      </c>
      <c r="H1158" s="13" t="e">
        <f>cost!H1158*cost!$H$3*cost!$H$2/cost!$P$1</f>
        <v>#VALUE!</v>
      </c>
      <c r="I1158" s="13" t="e">
        <f>cost!I1158*cost!$I$3*cost!$I$2/cost!$P$1</f>
        <v>#VALUE!</v>
      </c>
      <c r="J1158" s="13" t="e">
        <f>cost!J1158*cost!$J$3*cost!$J$2/cost!$P$1</f>
        <v>#VALUE!</v>
      </c>
      <c r="K1158" s="13" t="e">
        <f>cost!K1158*cost!$K$3/cost!$P$1</f>
        <v>#VALUE!</v>
      </c>
      <c r="L1158" s="13" t="e">
        <f>cost!L1158*cost!$L$3*cost!$L$2/cost!$P$1</f>
        <v>#VALUE!</v>
      </c>
    </row>
    <row r="1159" spans="1:12" ht="18" x14ac:dyDescent="0.2">
      <c r="A1159" s="34" t="s">
        <v>5753</v>
      </c>
      <c r="B1159" s="15" t="s">
        <v>223</v>
      </c>
      <c r="C1159" s="15" t="s">
        <v>223</v>
      </c>
      <c r="D1159" s="19"/>
      <c r="E1159" s="20" t="e">
        <f>cost!E1159*cost!$E$3*cost!$E$2/cost!$P$1</f>
        <v>#VALUE!</v>
      </c>
      <c r="F1159" s="13" t="e">
        <f>(cost!F1159*cost!$F$3/cost!$P$1)/2</f>
        <v>#VALUE!</v>
      </c>
      <c r="G1159" s="13" t="e">
        <f>cost!G1159*cost!$G$3*cost!$G$2/cost!$P$1+(cost!F1159*cost!$F$3/cost!$P$1)/2</f>
        <v>#VALUE!</v>
      </c>
      <c r="H1159" s="13" t="e">
        <f>cost!H1159*cost!$H$3*cost!$H$2/cost!$P$1</f>
        <v>#VALUE!</v>
      </c>
      <c r="I1159" s="13" t="e">
        <f>cost!I1159*cost!$I$3*cost!$I$2/cost!$P$1</f>
        <v>#VALUE!</v>
      </c>
      <c r="J1159" s="13" t="e">
        <f>cost!J1159*cost!$J$3*cost!$J$2/cost!$P$1</f>
        <v>#VALUE!</v>
      </c>
      <c r="K1159" s="13" t="e">
        <f>cost!K1159*cost!$K$3/cost!$P$1</f>
        <v>#VALUE!</v>
      </c>
      <c r="L1159" s="13" t="e">
        <f>cost!L1159*cost!$L$3*cost!$L$2/cost!$P$1</f>
        <v>#VALUE!</v>
      </c>
    </row>
    <row r="1160" spans="1:12" ht="18" x14ac:dyDescent="0.2">
      <c r="A1160" s="34" t="s">
        <v>5754</v>
      </c>
      <c r="B1160" s="15" t="s">
        <v>223</v>
      </c>
      <c r="C1160" s="15" t="s">
        <v>223</v>
      </c>
      <c r="D1160" s="19"/>
      <c r="E1160" s="20" t="e">
        <f>cost!E1160*cost!$E$3*cost!$E$2/cost!$P$1</f>
        <v>#VALUE!</v>
      </c>
      <c r="F1160" s="13" t="e">
        <f>(cost!F1160*cost!$F$3/cost!$P$1)/2</f>
        <v>#VALUE!</v>
      </c>
      <c r="G1160" s="13" t="e">
        <f>cost!G1160*cost!$G$3*cost!$G$2/cost!$P$1+(cost!F1160*cost!$F$3/cost!$P$1)/2</f>
        <v>#VALUE!</v>
      </c>
      <c r="H1160" s="13" t="e">
        <f>cost!H1160*cost!$H$3*cost!$H$2/cost!$P$1</f>
        <v>#VALUE!</v>
      </c>
      <c r="I1160" s="13" t="e">
        <f>cost!I1160*cost!$I$3*cost!$I$2/cost!$P$1</f>
        <v>#VALUE!</v>
      </c>
      <c r="J1160" s="13" t="e">
        <f>cost!J1160*cost!$J$3*cost!$J$2/cost!$P$1</f>
        <v>#VALUE!</v>
      </c>
      <c r="K1160" s="13" t="e">
        <f>cost!K1160*cost!$K$3/cost!$P$1</f>
        <v>#VALUE!</v>
      </c>
      <c r="L1160" s="13" t="e">
        <f>cost!L1160*cost!$L$3*cost!$L$2/cost!$P$1</f>
        <v>#VALUE!</v>
      </c>
    </row>
    <row r="1161" spans="1:12" ht="18" x14ac:dyDescent="0.2">
      <c r="A1161" s="34" t="s">
        <v>5755</v>
      </c>
      <c r="B1161" s="15" t="s">
        <v>223</v>
      </c>
      <c r="C1161" s="15" t="s">
        <v>223</v>
      </c>
      <c r="D1161" s="19"/>
      <c r="E1161" s="20" t="e">
        <f>cost!E1161*cost!$E$3*cost!$E$2/cost!$P$1</f>
        <v>#VALUE!</v>
      </c>
      <c r="F1161" s="13" t="e">
        <f>(cost!F1161*cost!$F$3/cost!$P$1)/2</f>
        <v>#VALUE!</v>
      </c>
      <c r="G1161" s="13" t="e">
        <f>cost!G1161*cost!$G$3*cost!$G$2/cost!$P$1+(cost!F1161*cost!$F$3/cost!$P$1)/2</f>
        <v>#VALUE!</v>
      </c>
      <c r="H1161" s="13" t="e">
        <f>cost!H1161*cost!$H$3*cost!$H$2/cost!$P$1</f>
        <v>#VALUE!</v>
      </c>
      <c r="I1161" s="13" t="e">
        <f>cost!I1161*cost!$I$3*cost!$I$2/cost!$P$1</f>
        <v>#VALUE!</v>
      </c>
      <c r="J1161" s="13" t="e">
        <f>cost!J1161*cost!$J$3*cost!$J$2/cost!$P$1</f>
        <v>#VALUE!</v>
      </c>
      <c r="K1161" s="13" t="e">
        <f>cost!K1161*cost!$K$3/cost!$P$1</f>
        <v>#VALUE!</v>
      </c>
      <c r="L1161" s="13" t="e">
        <f>cost!L1161*cost!$L$3*cost!$L$2/cost!$P$1</f>
        <v>#VALUE!</v>
      </c>
    </row>
    <row r="1162" spans="1:12" ht="54" x14ac:dyDescent="0.2">
      <c r="A1162" s="34" t="s">
        <v>5756</v>
      </c>
      <c r="B1162" s="15" t="s">
        <v>1123</v>
      </c>
      <c r="C1162" s="15" t="s">
        <v>3145</v>
      </c>
      <c r="D1162" s="19"/>
      <c r="E1162" s="20" t="e">
        <f>cost!E1162*cost!$E$3*cost!$E$2/cost!$P$1</f>
        <v>#VALUE!</v>
      </c>
      <c r="F1162" s="13" t="e">
        <f>(cost!F1162*cost!$F$3/cost!$P$1)/2</f>
        <v>#VALUE!</v>
      </c>
      <c r="G1162" s="13" t="e">
        <f>cost!G1162*cost!$G$3*cost!$G$2/cost!$P$1+(cost!F1162*cost!$F$3/cost!$P$1)/2</f>
        <v>#VALUE!</v>
      </c>
      <c r="H1162" s="13" t="e">
        <f>cost!H1162*cost!$H$3*cost!$H$2/cost!$P$1</f>
        <v>#VALUE!</v>
      </c>
      <c r="I1162" s="13" t="e">
        <f>cost!I1162*cost!$I$3*cost!$I$2/cost!$P$1</f>
        <v>#VALUE!</v>
      </c>
      <c r="J1162" s="13" t="e">
        <f>cost!J1162*cost!$J$3*cost!$J$2/cost!$P$1</f>
        <v>#VALUE!</v>
      </c>
      <c r="K1162" s="13" t="e">
        <f>cost!K1162*cost!$K$3/cost!$P$1</f>
        <v>#VALUE!</v>
      </c>
      <c r="L1162" s="13" t="e">
        <f>cost!L1162*cost!$L$3*cost!$L$2/cost!$P$1</f>
        <v>#VALUE!</v>
      </c>
    </row>
    <row r="1163" spans="1:12" ht="54" x14ac:dyDescent="0.2">
      <c r="A1163" s="34" t="s">
        <v>5757</v>
      </c>
      <c r="B1163" s="15" t="s">
        <v>1124</v>
      </c>
      <c r="C1163" s="15" t="s">
        <v>3146</v>
      </c>
      <c r="D1163" s="19"/>
      <c r="E1163" s="20" t="e">
        <f>cost!E1163*cost!$E$3*cost!$E$2/cost!$P$1</f>
        <v>#VALUE!</v>
      </c>
      <c r="F1163" s="13" t="e">
        <f>(cost!F1163*cost!$F$3/cost!$P$1)/2</f>
        <v>#VALUE!</v>
      </c>
      <c r="G1163" s="13" t="e">
        <f>cost!G1163*cost!$G$3*cost!$G$2/cost!$P$1+(cost!F1163*cost!$F$3/cost!$P$1)/2</f>
        <v>#VALUE!</v>
      </c>
      <c r="H1163" s="13" t="e">
        <f>cost!H1163*cost!$H$3*cost!$H$2/cost!$P$1</f>
        <v>#VALUE!</v>
      </c>
      <c r="I1163" s="13" t="e">
        <f>cost!I1163*cost!$I$3*cost!$I$2/cost!$P$1</f>
        <v>#VALUE!</v>
      </c>
      <c r="J1163" s="13" t="e">
        <f>cost!J1163*cost!$J$3*cost!$J$2/cost!$P$1</f>
        <v>#VALUE!</v>
      </c>
      <c r="K1163" s="13" t="e">
        <f>cost!K1163*cost!$K$3/cost!$P$1</f>
        <v>#VALUE!</v>
      </c>
      <c r="L1163" s="13" t="e">
        <f>cost!L1163*cost!$L$3*cost!$L$2/cost!$P$1</f>
        <v>#VALUE!</v>
      </c>
    </row>
    <row r="1164" spans="1:12" ht="18" x14ac:dyDescent="0.2">
      <c r="A1164" s="35" t="s">
        <v>5758</v>
      </c>
      <c r="B1164" s="15" t="s">
        <v>1125</v>
      </c>
      <c r="C1164" s="15" t="s">
        <v>1125</v>
      </c>
      <c r="D1164" s="19"/>
      <c r="E1164" s="20">
        <f>cost!E1164*cost!$E$3*cost!$E$2/cost!$P$1</f>
        <v>0</v>
      </c>
      <c r="F1164" s="13">
        <f>(cost!F1164*cost!$F$3/cost!$P$1)/2</f>
        <v>40.54054054054054</v>
      </c>
      <c r="G1164" s="13">
        <f>cost!G1164*cost!$G$3*cost!$G$2/cost!$P$1+(cost!F1164*cost!$F$3/cost!$P$1)/2</f>
        <v>40.54054054054054</v>
      </c>
      <c r="H1164" s="13">
        <f>cost!H1164*cost!$H$3*cost!$H$2/cost!$P$1</f>
        <v>0</v>
      </c>
      <c r="I1164" s="13">
        <f>cost!I1164*cost!$I$3*cost!$I$2/cost!$P$1</f>
        <v>0</v>
      </c>
      <c r="J1164" s="13">
        <f>cost!J1164*cost!$J$3*cost!$J$2/cost!$P$1</f>
        <v>0</v>
      </c>
      <c r="K1164" s="13">
        <f>cost!K1164*cost!$K$3/cost!$P$1</f>
        <v>0</v>
      </c>
      <c r="L1164" s="13">
        <f>cost!L1164*cost!$L$3*cost!$L$2/cost!$P$1</f>
        <v>0</v>
      </c>
    </row>
    <row r="1165" spans="1:12" ht="72" x14ac:dyDescent="0.2">
      <c r="A1165" s="35" t="s">
        <v>5759</v>
      </c>
      <c r="B1165" s="15" t="s">
        <v>1126</v>
      </c>
      <c r="C1165" s="15" t="s">
        <v>3147</v>
      </c>
      <c r="D1165" s="19"/>
      <c r="E1165" s="20" t="e">
        <f>cost!E1165*cost!$E$3*cost!$E$2/cost!$P$1</f>
        <v>#VALUE!</v>
      </c>
      <c r="F1165" s="13" t="e">
        <f>(cost!F1165*cost!$F$3/cost!$P$1)/2</f>
        <v>#VALUE!</v>
      </c>
      <c r="G1165" s="13" t="e">
        <f>cost!G1165*cost!$G$3*cost!$G$2/cost!$P$1+(cost!F1165*cost!$F$3/cost!$P$1)/2</f>
        <v>#VALUE!</v>
      </c>
      <c r="H1165" s="13" t="e">
        <f>cost!H1165*cost!$H$3*cost!$H$2/cost!$P$1</f>
        <v>#VALUE!</v>
      </c>
      <c r="I1165" s="13" t="e">
        <f>cost!I1165*cost!$I$3*cost!$I$2/cost!$P$1</f>
        <v>#VALUE!</v>
      </c>
      <c r="J1165" s="13" t="e">
        <f>cost!J1165*cost!$J$3*cost!$J$2/cost!$P$1</f>
        <v>#VALUE!</v>
      </c>
      <c r="K1165" s="13" t="e">
        <f>cost!K1165*cost!$K$3/cost!$P$1</f>
        <v>#VALUE!</v>
      </c>
      <c r="L1165" s="13" t="e">
        <f>cost!L1165*cost!$L$3*cost!$L$2/cost!$P$1</f>
        <v>#VALUE!</v>
      </c>
    </row>
    <row r="1166" spans="1:12" ht="18" x14ac:dyDescent="0.2">
      <c r="A1166" s="35" t="s">
        <v>5760</v>
      </c>
      <c r="B1166" s="15" t="s">
        <v>1127</v>
      </c>
      <c r="C1166" s="15" t="s">
        <v>3148</v>
      </c>
      <c r="D1166" s="19"/>
      <c r="E1166" s="20" t="e">
        <f>cost!E1166*cost!$E$3*cost!$E$2/cost!$P$1</f>
        <v>#VALUE!</v>
      </c>
      <c r="F1166" s="13" t="e">
        <f>(cost!F1166*cost!$F$3/cost!$P$1)/2</f>
        <v>#VALUE!</v>
      </c>
      <c r="G1166" s="13" t="e">
        <f>cost!G1166*cost!$G$3*cost!$G$2/cost!$P$1+(cost!F1166*cost!$F$3/cost!$P$1)/2</f>
        <v>#VALUE!</v>
      </c>
      <c r="H1166" s="13" t="e">
        <f>cost!H1166*cost!$H$3*cost!$H$2/cost!$P$1</f>
        <v>#VALUE!</v>
      </c>
      <c r="I1166" s="13" t="e">
        <f>cost!I1166*cost!$I$3*cost!$I$2/cost!$P$1</f>
        <v>#VALUE!</v>
      </c>
      <c r="J1166" s="13" t="e">
        <f>cost!J1166*cost!$J$3*cost!$J$2/cost!$P$1</f>
        <v>#VALUE!</v>
      </c>
      <c r="K1166" s="13" t="e">
        <f>cost!K1166*cost!$K$3/cost!$P$1</f>
        <v>#VALUE!</v>
      </c>
      <c r="L1166" s="13" t="e">
        <f>cost!L1166*cost!$L$3*cost!$L$2/cost!$P$1</f>
        <v>#VALUE!</v>
      </c>
    </row>
    <row r="1167" spans="1:12" ht="54" x14ac:dyDescent="0.2">
      <c r="A1167" s="35" t="s">
        <v>5761</v>
      </c>
      <c r="B1167" s="15" t="s">
        <v>1128</v>
      </c>
      <c r="C1167" s="15" t="s">
        <v>3149</v>
      </c>
      <c r="D1167" s="19"/>
      <c r="E1167" s="20" t="e">
        <f>cost!E1167*cost!$E$3*cost!$E$2/cost!$P$1</f>
        <v>#VALUE!</v>
      </c>
      <c r="F1167" s="13" t="e">
        <f>(cost!F1167*cost!$F$3/cost!$P$1)/2</f>
        <v>#VALUE!</v>
      </c>
      <c r="G1167" s="13" t="e">
        <f>cost!G1167*cost!$G$3*cost!$G$2/cost!$P$1+(cost!F1167*cost!$F$3/cost!$P$1)/2</f>
        <v>#VALUE!</v>
      </c>
      <c r="H1167" s="13" t="e">
        <f>cost!H1167*cost!$H$3*cost!$H$2/cost!$P$1</f>
        <v>#VALUE!</v>
      </c>
      <c r="I1167" s="13" t="e">
        <f>cost!I1167*cost!$I$3*cost!$I$2/cost!$P$1</f>
        <v>#VALUE!</v>
      </c>
      <c r="J1167" s="13" t="e">
        <f>cost!J1167*cost!$J$3*cost!$J$2/cost!$P$1</f>
        <v>#VALUE!</v>
      </c>
      <c r="K1167" s="13" t="e">
        <f>cost!K1167*cost!$K$3/cost!$P$1</f>
        <v>#VALUE!</v>
      </c>
      <c r="L1167" s="13" t="e">
        <f>cost!L1167*cost!$L$3*cost!$L$2/cost!$P$1</f>
        <v>#VALUE!</v>
      </c>
    </row>
    <row r="1168" spans="1:12" ht="144" x14ac:dyDescent="0.2">
      <c r="A1168" s="34" t="s">
        <v>5762</v>
      </c>
      <c r="B1168" s="15" t="s">
        <v>1129</v>
      </c>
      <c r="C1168" s="15" t="s">
        <v>3150</v>
      </c>
      <c r="D1168" s="19"/>
      <c r="E1168" s="20" t="e">
        <f>cost!E1168*cost!$E$3*cost!$E$2/cost!$P$1</f>
        <v>#VALUE!</v>
      </c>
      <c r="F1168" s="13" t="e">
        <f>(cost!F1168*cost!$F$3/cost!$P$1)/2</f>
        <v>#VALUE!</v>
      </c>
      <c r="G1168" s="13" t="e">
        <f>cost!G1168*cost!$G$3*cost!$G$2/cost!$P$1+(cost!F1168*cost!$F$3/cost!$P$1)/2</f>
        <v>#VALUE!</v>
      </c>
      <c r="H1168" s="13" t="e">
        <f>cost!H1168*cost!$H$3*cost!$H$2/cost!$P$1</f>
        <v>#VALUE!</v>
      </c>
      <c r="I1168" s="13" t="e">
        <f>cost!I1168*cost!$I$3*cost!$I$2/cost!$P$1</f>
        <v>#VALUE!</v>
      </c>
      <c r="J1168" s="13" t="e">
        <f>cost!J1168*cost!$J$3*cost!$J$2/cost!$P$1</f>
        <v>#VALUE!</v>
      </c>
      <c r="K1168" s="13" t="e">
        <f>cost!K1168*cost!$K$3/cost!$P$1</f>
        <v>#VALUE!</v>
      </c>
      <c r="L1168" s="13" t="e">
        <f>cost!L1168*cost!$L$3*cost!$L$2/cost!$P$1</f>
        <v>#VALUE!</v>
      </c>
    </row>
    <row r="1169" spans="1:12" ht="108" x14ac:dyDescent="0.2">
      <c r="A1169" s="34" t="s">
        <v>5763</v>
      </c>
      <c r="B1169" s="15" t="s">
        <v>44</v>
      </c>
      <c r="C1169" s="15" t="s">
        <v>3151</v>
      </c>
      <c r="D1169" s="19"/>
      <c r="E1169" s="20">
        <f>cost!E1169*cost!$E$3*cost!$E$2/cost!$P$1</f>
        <v>0</v>
      </c>
      <c r="F1169" s="13">
        <f>(cost!F1169*cost!$F$3/cost!$P$1)/2</f>
        <v>94.594594594594597</v>
      </c>
      <c r="G1169" s="13">
        <f>cost!G1169*cost!$G$3*cost!$G$2/cost!$P$1+(cost!F1169*cost!$F$3/cost!$P$1)/2</f>
        <v>94.594594594594597</v>
      </c>
      <c r="H1169" s="13">
        <f>cost!H1169*cost!$H$3*cost!$H$2/cost!$P$1</f>
        <v>98.918918918918919</v>
      </c>
      <c r="I1169" s="13">
        <f>cost!I1169*cost!$I$3*cost!$I$2/cost!$P$1</f>
        <v>0</v>
      </c>
      <c r="J1169" s="13">
        <f>cost!J1169*cost!$J$3*cost!$J$2/cost!$P$1</f>
        <v>0</v>
      </c>
      <c r="K1169" s="13">
        <f>cost!K1169*cost!$K$3/cost!$P$1</f>
        <v>35.910000000000004</v>
      </c>
      <c r="L1169" s="13">
        <f>cost!L1169*cost!$L$3*cost!$L$2/cost!$P$1</f>
        <v>14.962499999999999</v>
      </c>
    </row>
    <row r="1170" spans="1:12" ht="36" x14ac:dyDescent="0.2">
      <c r="A1170" s="35" t="s">
        <v>5764</v>
      </c>
      <c r="B1170" s="15" t="s">
        <v>1130</v>
      </c>
      <c r="C1170" s="15" t="s">
        <v>3152</v>
      </c>
      <c r="D1170" s="19"/>
      <c r="E1170" s="20" t="e">
        <f>cost!E1170*cost!$E$3*cost!$E$2/cost!$P$1</f>
        <v>#VALUE!</v>
      </c>
      <c r="F1170" s="13" t="e">
        <f>(cost!F1170*cost!$F$3/cost!$P$1)/2</f>
        <v>#VALUE!</v>
      </c>
      <c r="G1170" s="13" t="e">
        <f>cost!G1170*cost!$G$3*cost!$G$2/cost!$P$1+(cost!F1170*cost!$F$3/cost!$P$1)/2</f>
        <v>#VALUE!</v>
      </c>
      <c r="H1170" s="13" t="e">
        <f>cost!H1170*cost!$H$3*cost!$H$2/cost!$P$1</f>
        <v>#VALUE!</v>
      </c>
      <c r="I1170" s="13" t="e">
        <f>cost!I1170*cost!$I$3*cost!$I$2/cost!$P$1</f>
        <v>#VALUE!</v>
      </c>
      <c r="J1170" s="13" t="e">
        <f>cost!J1170*cost!$J$3*cost!$J$2/cost!$P$1</f>
        <v>#VALUE!</v>
      </c>
      <c r="K1170" s="13" t="e">
        <f>cost!K1170*cost!$K$3/cost!$P$1</f>
        <v>#VALUE!</v>
      </c>
      <c r="L1170" s="13" t="e">
        <f>cost!L1170*cost!$L$3*cost!$L$2/cost!$P$1</f>
        <v>#VALUE!</v>
      </c>
    </row>
    <row r="1171" spans="1:12" ht="36" x14ac:dyDescent="0.2">
      <c r="A1171" s="35" t="s">
        <v>5765</v>
      </c>
      <c r="B1171" s="15" t="s">
        <v>4</v>
      </c>
      <c r="C1171" s="15" t="s">
        <v>4</v>
      </c>
      <c r="D1171" s="19"/>
      <c r="E1171" s="20">
        <f>cost!E1171*cost!$E$3*cost!$E$2/cost!$P$1</f>
        <v>0</v>
      </c>
      <c r="F1171" s="13">
        <f>(cost!F1171*cost!$F$3/cost!$P$1)/2</f>
        <v>0</v>
      </c>
      <c r="G1171" s="13">
        <f>cost!G1171*cost!$G$3*cost!$G$2/cost!$P$1+(cost!F1171*cost!$F$3/cost!$P$1)/2</f>
        <v>0</v>
      </c>
      <c r="H1171" s="13">
        <f>cost!H1171*cost!$H$3*cost!$H$2/cost!$P$1</f>
        <v>0</v>
      </c>
      <c r="I1171" s="13">
        <f>cost!I1171*cost!$I$3*cost!$I$2/cost!$P$1</f>
        <v>0</v>
      </c>
      <c r="J1171" s="13">
        <f>cost!J1171*cost!$J$3*cost!$J$2/cost!$P$1</f>
        <v>0</v>
      </c>
      <c r="K1171" s="13">
        <f>cost!K1171*cost!$K$3/cost!$P$1</f>
        <v>0</v>
      </c>
      <c r="L1171" s="13">
        <f>cost!L1171*cost!$L$3*cost!$L$2/cost!$P$1</f>
        <v>110.25</v>
      </c>
    </row>
    <row r="1172" spans="1:12" ht="18" x14ac:dyDescent="0.2">
      <c r="A1172" s="35" t="s">
        <v>5766</v>
      </c>
      <c r="B1172" s="15" t="s">
        <v>1131</v>
      </c>
      <c r="C1172" s="15" t="s">
        <v>3153</v>
      </c>
      <c r="D1172" s="19"/>
      <c r="E1172" s="20" t="e">
        <f>cost!E1172*cost!$E$3*cost!$E$2/cost!$P$1</f>
        <v>#VALUE!</v>
      </c>
      <c r="F1172" s="13" t="e">
        <f>(cost!F1172*cost!$F$3/cost!$P$1)/2</f>
        <v>#VALUE!</v>
      </c>
      <c r="G1172" s="13" t="e">
        <f>cost!G1172*cost!$G$3*cost!$G$2/cost!$P$1+(cost!F1172*cost!$F$3/cost!$P$1)/2</f>
        <v>#VALUE!</v>
      </c>
      <c r="H1172" s="13" t="e">
        <f>cost!H1172*cost!$H$3*cost!$H$2/cost!$P$1</f>
        <v>#VALUE!</v>
      </c>
      <c r="I1172" s="13" t="e">
        <f>cost!I1172*cost!$I$3*cost!$I$2/cost!$P$1</f>
        <v>#VALUE!</v>
      </c>
      <c r="J1172" s="13" t="e">
        <f>cost!J1172*cost!$J$3*cost!$J$2/cost!$P$1</f>
        <v>#VALUE!</v>
      </c>
      <c r="K1172" s="13" t="e">
        <f>cost!K1172*cost!$K$3/cost!$P$1</f>
        <v>#VALUE!</v>
      </c>
      <c r="L1172" s="13" t="e">
        <f>cost!L1172*cost!$L$3*cost!$L$2/cost!$P$1</f>
        <v>#VALUE!</v>
      </c>
    </row>
    <row r="1173" spans="1:12" ht="72" x14ac:dyDescent="0.2">
      <c r="A1173" s="35" t="s">
        <v>5767</v>
      </c>
      <c r="B1173" s="15" t="s">
        <v>1132</v>
      </c>
      <c r="C1173" s="15" t="s">
        <v>3154</v>
      </c>
      <c r="D1173" s="19"/>
      <c r="E1173" s="20">
        <f>cost!E1173*cost!$E$3*cost!$E$2/cost!$P$1</f>
        <v>0</v>
      </c>
      <c r="F1173" s="13">
        <f>(cost!F1173*cost!$F$3/cost!$P$1)/2</f>
        <v>67.567567567567565</v>
      </c>
      <c r="G1173" s="13">
        <f>cost!G1173*cost!$G$3*cost!$G$2/cost!$P$1+(cost!F1173*cost!$F$3/cost!$P$1)/2</f>
        <v>67.567567567567565</v>
      </c>
      <c r="H1173" s="13">
        <f>cost!H1173*cost!$H$3*cost!$H$2/cost!$P$1</f>
        <v>0</v>
      </c>
      <c r="I1173" s="13">
        <f>cost!I1173*cost!$I$3*cost!$I$2/cost!$P$1</f>
        <v>0</v>
      </c>
      <c r="J1173" s="13">
        <f>cost!J1173*cost!$J$3*cost!$J$2/cost!$P$1</f>
        <v>147.10857954545455</v>
      </c>
      <c r="K1173" s="13">
        <f>cost!K1173*cost!$K$3/cost!$P$1</f>
        <v>295.43611363636364</v>
      </c>
      <c r="L1173" s="13">
        <f>cost!L1173*cost!$L$3*cost!$L$2/cost!$P$1</f>
        <v>212.98295454545456</v>
      </c>
    </row>
    <row r="1174" spans="1:12" ht="18" x14ac:dyDescent="0.2">
      <c r="A1174" s="35" t="s">
        <v>5768</v>
      </c>
      <c r="B1174" s="15" t="s">
        <v>1133</v>
      </c>
      <c r="C1174" s="15" t="s">
        <v>1133</v>
      </c>
      <c r="D1174" s="19"/>
      <c r="E1174" s="20">
        <f>cost!E1174*cost!$E$3*cost!$E$2/cost!$P$1</f>
        <v>0</v>
      </c>
      <c r="F1174" s="13">
        <f>(cost!F1174*cost!$F$3/cost!$P$1)/2</f>
        <v>0</v>
      </c>
      <c r="G1174" s="13">
        <f>cost!G1174*cost!$G$3*cost!$G$2/cost!$P$1+(cost!F1174*cost!$F$3/cost!$P$1)/2</f>
        <v>0</v>
      </c>
      <c r="H1174" s="13">
        <f>cost!H1174*cost!$H$3*cost!$H$2/cost!$P$1</f>
        <v>24.72972972972973</v>
      </c>
      <c r="I1174" s="13">
        <f>cost!I1174*cost!$I$3*cost!$I$2/cost!$P$1</f>
        <v>0</v>
      </c>
      <c r="J1174" s="13">
        <f>cost!J1174*cost!$J$3*cost!$J$2/cost!$P$1</f>
        <v>0</v>
      </c>
      <c r="K1174" s="13">
        <f>cost!K1174*cost!$K$3/cost!$P$1</f>
        <v>0</v>
      </c>
      <c r="L1174" s="13">
        <f>cost!L1174*cost!$L$3*cost!$L$2/cost!$P$1</f>
        <v>0</v>
      </c>
    </row>
    <row r="1175" spans="1:12" ht="18" x14ac:dyDescent="0.2">
      <c r="A1175" s="35" t="s">
        <v>5769</v>
      </c>
      <c r="B1175" s="15" t="s">
        <v>8</v>
      </c>
      <c r="C1175" s="15" t="s">
        <v>8</v>
      </c>
      <c r="D1175" s="19"/>
      <c r="E1175" s="20">
        <f>cost!E1175*cost!$E$3*cost!$E$2/cost!$P$1</f>
        <v>0</v>
      </c>
      <c r="F1175" s="13">
        <f>(cost!F1175*cost!$F$3/cost!$P$1)/2</f>
        <v>0</v>
      </c>
      <c r="G1175" s="13">
        <f>cost!G1175*cost!$G$3*cost!$G$2/cost!$P$1+(cost!F1175*cost!$F$3/cost!$P$1)/2</f>
        <v>0</v>
      </c>
      <c r="H1175" s="13">
        <f>cost!H1175*cost!$H$3*cost!$H$2/cost!$P$1</f>
        <v>16.486486486486484</v>
      </c>
      <c r="I1175" s="13">
        <f>cost!I1175*cost!$I$3*cost!$I$2/cost!$P$1</f>
        <v>0</v>
      </c>
      <c r="J1175" s="13">
        <f>cost!J1175*cost!$J$3*cost!$J$2/cost!$P$1</f>
        <v>0</v>
      </c>
      <c r="K1175" s="13">
        <f>cost!K1175*cost!$K$3/cost!$P$1</f>
        <v>0</v>
      </c>
      <c r="L1175" s="13">
        <f>cost!L1175*cost!$L$3*cost!$L$2/cost!$P$1</f>
        <v>0</v>
      </c>
    </row>
    <row r="1176" spans="1:12" ht="36" x14ac:dyDescent="0.2">
      <c r="A1176" s="35" t="s">
        <v>5770</v>
      </c>
      <c r="B1176" s="15" t="s">
        <v>3</v>
      </c>
      <c r="C1176" s="15" t="s">
        <v>3</v>
      </c>
      <c r="D1176" s="19"/>
      <c r="E1176" s="20">
        <f>cost!E1176*cost!$E$3*cost!$E$2/cost!$P$1</f>
        <v>0</v>
      </c>
      <c r="F1176" s="13">
        <f>(cost!F1176*cost!$F$3/cost!$P$1)/2</f>
        <v>0</v>
      </c>
      <c r="G1176" s="13">
        <f>cost!G1176*cost!$G$3*cost!$G$2/cost!$P$1+(cost!F1176*cost!$F$3/cost!$P$1)/2</f>
        <v>0</v>
      </c>
      <c r="H1176" s="13">
        <f>cost!H1176*cost!$H$3*cost!$H$2/cost!$P$1</f>
        <v>0</v>
      </c>
      <c r="I1176" s="13">
        <f>cost!I1176*cost!$I$3*cost!$I$2/cost!$P$1</f>
        <v>0</v>
      </c>
      <c r="J1176" s="13">
        <f>cost!J1176*cost!$J$3*cost!$J$2/cost!$P$1</f>
        <v>0</v>
      </c>
      <c r="K1176" s="13">
        <f>cost!K1176*cost!$K$3/cost!$P$1</f>
        <v>0</v>
      </c>
      <c r="L1176" s="13">
        <f>cost!L1176*cost!$L$3*cost!$L$2/cost!$P$1</f>
        <v>49.875000000000007</v>
      </c>
    </row>
    <row r="1177" spans="1:12" ht="36" x14ac:dyDescent="0.2">
      <c r="A1177" s="35" t="s">
        <v>5771</v>
      </c>
      <c r="B1177" s="15" t="s">
        <v>31</v>
      </c>
      <c r="C1177" s="15" t="s">
        <v>31</v>
      </c>
      <c r="D1177" s="19"/>
      <c r="E1177" s="20">
        <f>cost!E1177*cost!$E$3*cost!$E$2/cost!$P$1</f>
        <v>0</v>
      </c>
      <c r="F1177" s="13">
        <f>(cost!F1177*cost!$F$3/cost!$P$1)/2</f>
        <v>0</v>
      </c>
      <c r="G1177" s="13">
        <f>cost!G1177*cost!$G$3*cost!$G$2/cost!$P$1+(cost!F1177*cost!$F$3/cost!$P$1)/2</f>
        <v>0</v>
      </c>
      <c r="H1177" s="13">
        <f>cost!H1177*cost!$H$3*cost!$H$2/cost!$P$1</f>
        <v>0</v>
      </c>
      <c r="I1177" s="13">
        <f>cost!I1177*cost!$I$3*cost!$I$2/cost!$P$1</f>
        <v>0</v>
      </c>
      <c r="J1177" s="13">
        <f>cost!J1177*cost!$J$3*cost!$J$2/cost!$P$1</f>
        <v>65</v>
      </c>
      <c r="K1177" s="13">
        <f>cost!K1177*cost!$K$3/cost!$P$1</f>
        <v>0</v>
      </c>
      <c r="L1177" s="13">
        <f>cost!L1177*cost!$L$3*cost!$L$2/cost!$P$1</f>
        <v>0</v>
      </c>
    </row>
    <row r="1178" spans="1:12" ht="36" x14ac:dyDescent="0.2">
      <c r="A1178" s="35" t="s">
        <v>5772</v>
      </c>
      <c r="B1178" s="15" t="s">
        <v>6</v>
      </c>
      <c r="C1178" s="15" t="s">
        <v>3155</v>
      </c>
      <c r="D1178" s="19"/>
      <c r="E1178" s="20">
        <f>cost!E1178*cost!$E$3*cost!$E$2/cost!$P$1</f>
        <v>28.378378378378375</v>
      </c>
      <c r="F1178" s="13">
        <f>(cost!F1178*cost!$F$3/cost!$P$1)/2</f>
        <v>0</v>
      </c>
      <c r="G1178" s="13">
        <f>cost!G1178*cost!$G$3*cost!$G$2/cost!$P$1+(cost!F1178*cost!$F$3/cost!$P$1)/2</f>
        <v>0</v>
      </c>
      <c r="H1178" s="13">
        <f>cost!H1178*cost!$H$3*cost!$H$2/cost!$P$1</f>
        <v>0</v>
      </c>
      <c r="I1178" s="13">
        <f>cost!I1178*cost!$I$3*cost!$I$2/cost!$P$1</f>
        <v>0</v>
      </c>
      <c r="J1178" s="13">
        <f>cost!J1178*cost!$J$3*cost!$J$2/cost!$P$1</f>
        <v>0</v>
      </c>
      <c r="K1178" s="13">
        <f>cost!K1178*cost!$K$3/cost!$P$1</f>
        <v>0</v>
      </c>
      <c r="L1178" s="13">
        <f>cost!L1178*cost!$L$3*cost!$L$2/cost!$P$1</f>
        <v>0</v>
      </c>
    </row>
    <row r="1179" spans="1:12" ht="54" x14ac:dyDescent="0.2">
      <c r="A1179" s="35" t="s">
        <v>5773</v>
      </c>
      <c r="B1179" s="15" t="s">
        <v>109</v>
      </c>
      <c r="C1179" s="15" t="s">
        <v>3156</v>
      </c>
      <c r="D1179" s="19"/>
      <c r="E1179" s="20">
        <f>cost!E1179*cost!$E$3*cost!$E$2/cost!$P$1</f>
        <v>28.378378378378375</v>
      </c>
      <c r="F1179" s="13">
        <f>(cost!F1179*cost!$F$3/cost!$P$1)/2</f>
        <v>0</v>
      </c>
      <c r="G1179" s="13">
        <f>cost!G1179*cost!$G$3*cost!$G$2/cost!$P$1+(cost!F1179*cost!$F$3/cost!$P$1)/2</f>
        <v>0</v>
      </c>
      <c r="H1179" s="13">
        <f>cost!H1179*cost!$H$3*cost!$H$2/cost!$P$1</f>
        <v>0</v>
      </c>
      <c r="I1179" s="13">
        <f>cost!I1179*cost!$I$3*cost!$I$2/cost!$P$1</f>
        <v>0</v>
      </c>
      <c r="J1179" s="13">
        <f>cost!J1179*cost!$J$3*cost!$J$2/cost!$P$1</f>
        <v>0</v>
      </c>
      <c r="K1179" s="13">
        <f>cost!K1179*cost!$K$3/cost!$P$1</f>
        <v>0</v>
      </c>
      <c r="L1179" s="13">
        <f>cost!L1179*cost!$L$3*cost!$L$2/cost!$P$1</f>
        <v>0</v>
      </c>
    </row>
    <row r="1180" spans="1:12" ht="54" x14ac:dyDescent="0.2">
      <c r="A1180" s="35" t="s">
        <v>5774</v>
      </c>
      <c r="B1180" s="15" t="s">
        <v>1134</v>
      </c>
      <c r="C1180" s="15" t="s">
        <v>3157</v>
      </c>
      <c r="D1180" s="19"/>
      <c r="E1180" s="20" t="e">
        <f>cost!E1180*cost!$E$3*cost!$E$2/cost!$P$1</f>
        <v>#VALUE!</v>
      </c>
      <c r="F1180" s="13" t="e">
        <f>(cost!F1180*cost!$F$3/cost!$P$1)/2</f>
        <v>#VALUE!</v>
      </c>
      <c r="G1180" s="13" t="e">
        <f>cost!G1180*cost!$G$3*cost!$G$2/cost!$P$1+(cost!F1180*cost!$F$3/cost!$P$1)/2</f>
        <v>#VALUE!</v>
      </c>
      <c r="H1180" s="13" t="e">
        <f>cost!H1180*cost!$H$3*cost!$H$2/cost!$P$1</f>
        <v>#VALUE!</v>
      </c>
      <c r="I1180" s="13" t="e">
        <f>cost!I1180*cost!$I$3*cost!$I$2/cost!$P$1</f>
        <v>#VALUE!</v>
      </c>
      <c r="J1180" s="13" t="e">
        <f>cost!J1180*cost!$J$3*cost!$J$2/cost!$P$1</f>
        <v>#VALUE!</v>
      </c>
      <c r="K1180" s="13" t="e">
        <f>cost!K1180*cost!$K$3/cost!$P$1</f>
        <v>#VALUE!</v>
      </c>
      <c r="L1180" s="13" t="e">
        <f>cost!L1180*cost!$L$3*cost!$L$2/cost!$P$1</f>
        <v>#VALUE!</v>
      </c>
    </row>
    <row r="1181" spans="1:12" ht="36" x14ac:dyDescent="0.2">
      <c r="A1181" s="35" t="s">
        <v>5775</v>
      </c>
      <c r="B1181" s="15" t="s">
        <v>1135</v>
      </c>
      <c r="C1181" s="15" t="s">
        <v>1135</v>
      </c>
      <c r="D1181" s="19"/>
      <c r="E1181" s="20" t="e">
        <f>cost!E1181*cost!$E$3*cost!$E$2/cost!$P$1</f>
        <v>#VALUE!</v>
      </c>
      <c r="F1181" s="13" t="e">
        <f>(cost!F1181*cost!$F$3/cost!$P$1)/2</f>
        <v>#VALUE!</v>
      </c>
      <c r="G1181" s="13" t="e">
        <f>cost!G1181*cost!$G$3*cost!$G$2/cost!$P$1+(cost!F1181*cost!$F$3/cost!$P$1)/2</f>
        <v>#VALUE!</v>
      </c>
      <c r="H1181" s="13" t="e">
        <f>cost!H1181*cost!$H$3*cost!$H$2/cost!$P$1</f>
        <v>#VALUE!</v>
      </c>
      <c r="I1181" s="13" t="e">
        <f>cost!I1181*cost!$I$3*cost!$I$2/cost!$P$1</f>
        <v>#VALUE!</v>
      </c>
      <c r="J1181" s="13" t="e">
        <f>cost!J1181*cost!$J$3*cost!$J$2/cost!$P$1</f>
        <v>#VALUE!</v>
      </c>
      <c r="K1181" s="13" t="e">
        <f>cost!K1181*cost!$K$3/cost!$P$1</f>
        <v>#VALUE!</v>
      </c>
      <c r="L1181" s="13" t="e">
        <f>cost!L1181*cost!$L$3*cost!$L$2/cost!$P$1</f>
        <v>#VALUE!</v>
      </c>
    </row>
    <row r="1182" spans="1:12" ht="36" x14ac:dyDescent="0.2">
      <c r="A1182" s="35" t="s">
        <v>5776</v>
      </c>
      <c r="B1182" s="15" t="s">
        <v>7</v>
      </c>
      <c r="C1182" s="15" t="s">
        <v>7</v>
      </c>
      <c r="D1182" s="19"/>
      <c r="E1182" s="20">
        <f>cost!E1182*cost!$E$3*cost!$E$2/cost!$P$1</f>
        <v>28.378378378378375</v>
      </c>
      <c r="F1182" s="13">
        <f>(cost!F1182*cost!$F$3/cost!$P$1)/2</f>
        <v>0</v>
      </c>
      <c r="G1182" s="13">
        <f>cost!G1182*cost!$G$3*cost!$G$2/cost!$P$1+(cost!F1182*cost!$F$3/cost!$P$1)/2</f>
        <v>0</v>
      </c>
      <c r="H1182" s="13">
        <f>cost!H1182*cost!$H$3*cost!$H$2/cost!$P$1</f>
        <v>0</v>
      </c>
      <c r="I1182" s="13">
        <f>cost!I1182*cost!$I$3*cost!$I$2/cost!$P$1</f>
        <v>0</v>
      </c>
      <c r="J1182" s="13">
        <f>cost!J1182*cost!$J$3*cost!$J$2/cost!$P$1</f>
        <v>0</v>
      </c>
      <c r="K1182" s="13">
        <f>cost!K1182*cost!$K$3/cost!$P$1</f>
        <v>0</v>
      </c>
      <c r="L1182" s="13">
        <f>cost!L1182*cost!$L$3*cost!$L$2/cost!$P$1</f>
        <v>0</v>
      </c>
    </row>
    <row r="1183" spans="1:12" ht="108" x14ac:dyDescent="0.2">
      <c r="A1183" s="34" t="s">
        <v>5777</v>
      </c>
      <c r="B1183" s="15" t="s">
        <v>1136</v>
      </c>
      <c r="C1183" s="15" t="s">
        <v>3158</v>
      </c>
      <c r="D1183" s="19"/>
      <c r="E1183" s="20">
        <f>cost!E1183*cost!$E$3*cost!$E$2/cost!$P$1</f>
        <v>0</v>
      </c>
      <c r="F1183" s="13">
        <f>(cost!F1183*cost!$F$3/cost!$P$1)/2</f>
        <v>0</v>
      </c>
      <c r="G1183" s="13">
        <f>cost!G1183*cost!$G$3*cost!$G$2/cost!$P$1+(cost!F1183*cost!$F$3/cost!$P$1)/2</f>
        <v>0</v>
      </c>
      <c r="H1183" s="13">
        <f>cost!H1183*cost!$H$3*cost!$H$2/cost!$P$1</f>
        <v>0</v>
      </c>
      <c r="I1183" s="13">
        <f>cost!I1183*cost!$I$3*cost!$I$2/cost!$P$1</f>
        <v>0</v>
      </c>
      <c r="J1183" s="13">
        <f>cost!J1183*cost!$J$3*cost!$J$2/cost!$P$1</f>
        <v>0</v>
      </c>
      <c r="K1183" s="13">
        <f>cost!K1183*cost!$K$3/cost!$P$1</f>
        <v>0</v>
      </c>
      <c r="L1183" s="13">
        <f>cost!L1183*cost!$L$3*cost!$L$2/cost!$P$1</f>
        <v>0</v>
      </c>
    </row>
    <row r="1184" spans="1:12" ht="18" x14ac:dyDescent="0.2">
      <c r="A1184" s="35" t="s">
        <v>5778</v>
      </c>
      <c r="B1184" s="15" t="s">
        <v>2</v>
      </c>
      <c r="C1184" s="15" t="s">
        <v>2</v>
      </c>
      <c r="D1184" s="19"/>
      <c r="E1184" s="20">
        <f>cost!E1184*cost!$E$3*cost!$E$2/cost!$P$1</f>
        <v>0</v>
      </c>
      <c r="F1184" s="13">
        <f>(cost!F1184*cost!$F$3/cost!$P$1)/2</f>
        <v>0</v>
      </c>
      <c r="G1184" s="13">
        <f>cost!G1184*cost!$G$3*cost!$G$2/cost!$P$1+(cost!F1184*cost!$F$3/cost!$P$1)/2</f>
        <v>0</v>
      </c>
      <c r="H1184" s="13">
        <f>cost!H1184*cost!$H$3*cost!$H$2/cost!$P$1</f>
        <v>16.486486486486484</v>
      </c>
      <c r="I1184" s="13">
        <f>cost!I1184*cost!$I$3*cost!$I$2/cost!$P$1</f>
        <v>0</v>
      </c>
      <c r="J1184" s="13">
        <f>cost!J1184*cost!$J$3*cost!$J$2/cost!$P$1</f>
        <v>0</v>
      </c>
      <c r="K1184" s="13">
        <f>cost!K1184*cost!$K$3/cost!$P$1</f>
        <v>0</v>
      </c>
      <c r="L1184" s="13">
        <f>cost!L1184*cost!$L$3*cost!$L$2/cost!$P$1</f>
        <v>0</v>
      </c>
    </row>
    <row r="1185" spans="1:12" ht="18" x14ac:dyDescent="0.2">
      <c r="A1185" s="35" t="s">
        <v>5779</v>
      </c>
      <c r="B1185" s="15" t="s">
        <v>113</v>
      </c>
      <c r="C1185" s="15" t="s">
        <v>3159</v>
      </c>
      <c r="D1185" s="19"/>
      <c r="E1185" s="20">
        <f>cost!E1185*cost!$E$3*cost!$E$2/cost!$P$1</f>
        <v>0</v>
      </c>
      <c r="F1185" s="13">
        <f>(cost!F1185*cost!$F$3/cost!$P$1)/2</f>
        <v>0</v>
      </c>
      <c r="G1185" s="13">
        <f>cost!G1185*cost!$G$3*cost!$G$2/cost!$P$1+(cost!F1185*cost!$F$3/cost!$P$1)/2</f>
        <v>0</v>
      </c>
      <c r="H1185" s="13">
        <f>cost!H1185*cost!$H$3*cost!$H$2/cost!$P$1</f>
        <v>16.486486486486484</v>
      </c>
      <c r="I1185" s="13">
        <f>cost!I1185*cost!$I$3*cost!$I$2/cost!$P$1</f>
        <v>0</v>
      </c>
      <c r="J1185" s="13">
        <f>cost!J1185*cost!$J$3*cost!$J$2/cost!$P$1</f>
        <v>0</v>
      </c>
      <c r="K1185" s="13">
        <f>cost!K1185*cost!$K$3/cost!$P$1</f>
        <v>0</v>
      </c>
      <c r="L1185" s="13">
        <f>cost!L1185*cost!$L$3*cost!$L$2/cost!$P$1</f>
        <v>0</v>
      </c>
    </row>
    <row r="1186" spans="1:12" ht="198" x14ac:dyDescent="0.2">
      <c r="A1186" s="34" t="s">
        <v>5780</v>
      </c>
      <c r="B1186" s="15" t="s">
        <v>1137</v>
      </c>
      <c r="C1186" s="15" t="s">
        <v>3160</v>
      </c>
      <c r="D1186" s="19"/>
      <c r="E1186" s="20">
        <f>cost!E1186*cost!$E$3*cost!$E$2/cost!$P$1</f>
        <v>0</v>
      </c>
      <c r="F1186" s="13">
        <f>(cost!F1186*cost!$F$3/cost!$P$1)/2</f>
        <v>0</v>
      </c>
      <c r="G1186" s="13">
        <f>cost!G1186*cost!$G$3*cost!$G$2/cost!$P$1+(cost!F1186*cost!$F$3/cost!$P$1)/2</f>
        <v>0</v>
      </c>
      <c r="H1186" s="13">
        <f>cost!H1186*cost!$H$3*cost!$H$2/cost!$P$1</f>
        <v>0</v>
      </c>
      <c r="I1186" s="13">
        <f>cost!I1186*cost!$I$3*cost!$I$2/cost!$P$1</f>
        <v>0</v>
      </c>
      <c r="J1186" s="13">
        <f>cost!J1186*cost!$J$3*cost!$J$2/cost!$P$1</f>
        <v>0</v>
      </c>
      <c r="K1186" s="13">
        <f>cost!K1186*cost!$K$3/cost!$P$1</f>
        <v>0</v>
      </c>
      <c r="L1186" s="13">
        <f>cost!L1186*cost!$L$3*cost!$L$2/cost!$P$1</f>
        <v>0</v>
      </c>
    </row>
    <row r="1187" spans="1:12" ht="18" x14ac:dyDescent="0.2">
      <c r="A1187" s="34" t="s">
        <v>5781</v>
      </c>
      <c r="B1187" s="15" t="s">
        <v>1138</v>
      </c>
      <c r="C1187" s="15" t="s">
        <v>1138</v>
      </c>
      <c r="D1187" s="19"/>
      <c r="E1187" s="20" t="e">
        <f>cost!E1187*cost!$E$3*cost!$E$2/cost!$P$1</f>
        <v>#VALUE!</v>
      </c>
      <c r="F1187" s="13" t="e">
        <f>(cost!F1187*cost!$F$3/cost!$P$1)/2</f>
        <v>#VALUE!</v>
      </c>
      <c r="G1187" s="13" t="e">
        <f>cost!G1187*cost!$G$3*cost!$G$2/cost!$P$1+(cost!F1187*cost!$F$3/cost!$P$1)/2</f>
        <v>#VALUE!</v>
      </c>
      <c r="H1187" s="13" t="e">
        <f>cost!H1187*cost!$H$3*cost!$H$2/cost!$P$1</f>
        <v>#VALUE!</v>
      </c>
      <c r="I1187" s="13" t="e">
        <f>cost!I1187*cost!$I$3*cost!$I$2/cost!$P$1</f>
        <v>#VALUE!</v>
      </c>
      <c r="J1187" s="13" t="e">
        <f>cost!J1187*cost!$J$3*cost!$J$2/cost!$P$1</f>
        <v>#VALUE!</v>
      </c>
      <c r="K1187" s="13" t="e">
        <f>cost!K1187*cost!$K$3/cost!$P$1</f>
        <v>#VALUE!</v>
      </c>
      <c r="L1187" s="13" t="e">
        <f>cost!L1187*cost!$L$3*cost!$L$2/cost!$P$1</f>
        <v>#VALUE!</v>
      </c>
    </row>
    <row r="1188" spans="1:12" ht="18" x14ac:dyDescent="0.2">
      <c r="A1188" s="35" t="s">
        <v>5782</v>
      </c>
      <c r="B1188" s="15" t="s">
        <v>1139</v>
      </c>
      <c r="C1188" s="15">
        <v>0</v>
      </c>
      <c r="D1188" s="19"/>
      <c r="E1188" s="20" t="e">
        <f>cost!E1188*cost!$E$3*cost!$E$2/cost!$P$1</f>
        <v>#VALUE!</v>
      </c>
      <c r="F1188" s="13" t="e">
        <f>(cost!F1188*cost!$F$3/cost!$P$1)/2</f>
        <v>#VALUE!</v>
      </c>
      <c r="G1188" s="13" t="e">
        <f>cost!G1188*cost!$G$3*cost!$G$2/cost!$P$1+(cost!F1188*cost!$F$3/cost!$P$1)/2</f>
        <v>#VALUE!</v>
      </c>
      <c r="H1188" s="13" t="e">
        <f>cost!H1188*cost!$H$3*cost!$H$2/cost!$P$1</f>
        <v>#VALUE!</v>
      </c>
      <c r="I1188" s="13" t="e">
        <f>cost!I1188*cost!$I$3*cost!$I$2/cost!$P$1</f>
        <v>#VALUE!</v>
      </c>
      <c r="J1188" s="13" t="e">
        <f>cost!J1188*cost!$J$3*cost!$J$2/cost!$P$1</f>
        <v>#VALUE!</v>
      </c>
      <c r="K1188" s="13" t="e">
        <f>cost!K1188*cost!$K$3/cost!$P$1</f>
        <v>#VALUE!</v>
      </c>
      <c r="L1188" s="13" t="e">
        <f>cost!L1188*cost!$L$3*cost!$L$2/cost!$P$1</f>
        <v>#VALUE!</v>
      </c>
    </row>
    <row r="1189" spans="1:12" ht="36" x14ac:dyDescent="0.2">
      <c r="A1189" s="35" t="s">
        <v>5783</v>
      </c>
      <c r="B1189" s="15" t="s">
        <v>1140</v>
      </c>
      <c r="C1189" s="15" t="s">
        <v>1140</v>
      </c>
      <c r="D1189" s="19"/>
      <c r="E1189" s="20" t="e">
        <f>cost!E1189*cost!$E$3*cost!$E$2/cost!$P$1</f>
        <v>#VALUE!</v>
      </c>
      <c r="F1189" s="13" t="e">
        <f>(cost!F1189*cost!$F$3/cost!$P$1)/2</f>
        <v>#VALUE!</v>
      </c>
      <c r="G1189" s="13" t="e">
        <f>cost!G1189*cost!$G$3*cost!$G$2/cost!$P$1+(cost!F1189*cost!$F$3/cost!$P$1)/2</f>
        <v>#VALUE!</v>
      </c>
      <c r="H1189" s="13" t="e">
        <f>cost!H1189*cost!$H$3*cost!$H$2/cost!$P$1</f>
        <v>#VALUE!</v>
      </c>
      <c r="I1189" s="13" t="e">
        <f>cost!I1189*cost!$I$3*cost!$I$2/cost!$P$1</f>
        <v>#VALUE!</v>
      </c>
      <c r="J1189" s="13" t="e">
        <f>cost!J1189*cost!$J$3*cost!$J$2/cost!$P$1</f>
        <v>#VALUE!</v>
      </c>
      <c r="K1189" s="13" t="e">
        <f>cost!K1189*cost!$K$3/cost!$P$1</f>
        <v>#VALUE!</v>
      </c>
      <c r="L1189" s="13" t="e">
        <f>cost!L1189*cost!$L$3*cost!$L$2/cost!$P$1</f>
        <v>#VALUE!</v>
      </c>
    </row>
    <row r="1190" spans="1:12" ht="18" x14ac:dyDescent="0.2">
      <c r="A1190" s="35" t="s">
        <v>5784</v>
      </c>
      <c r="B1190" s="15" t="s">
        <v>1141</v>
      </c>
      <c r="C1190" s="15" t="s">
        <v>1141</v>
      </c>
      <c r="D1190" s="19"/>
      <c r="E1190" s="20" t="e">
        <f>cost!E1190*cost!$E$3*cost!$E$2/cost!$P$1</f>
        <v>#VALUE!</v>
      </c>
      <c r="F1190" s="13" t="e">
        <f>(cost!F1190*cost!$F$3/cost!$P$1)/2</f>
        <v>#VALUE!</v>
      </c>
      <c r="G1190" s="13" t="e">
        <f>cost!G1190*cost!$G$3*cost!$G$2/cost!$P$1+(cost!F1190*cost!$F$3/cost!$P$1)/2</f>
        <v>#VALUE!</v>
      </c>
      <c r="H1190" s="13" t="e">
        <f>cost!H1190*cost!$H$3*cost!$H$2/cost!$P$1</f>
        <v>#VALUE!</v>
      </c>
      <c r="I1190" s="13" t="e">
        <f>cost!I1190*cost!$I$3*cost!$I$2/cost!$P$1</f>
        <v>#VALUE!</v>
      </c>
      <c r="J1190" s="13" t="e">
        <f>cost!J1190*cost!$J$3*cost!$J$2/cost!$P$1</f>
        <v>#VALUE!</v>
      </c>
      <c r="K1190" s="13" t="e">
        <f>cost!K1190*cost!$K$3/cost!$P$1</f>
        <v>#VALUE!</v>
      </c>
      <c r="L1190" s="13" t="e">
        <f>cost!L1190*cost!$L$3*cost!$L$2/cost!$P$1</f>
        <v>#VALUE!</v>
      </c>
    </row>
    <row r="1191" spans="1:12" ht="36" x14ac:dyDescent="0.2">
      <c r="A1191" s="35" t="s">
        <v>5785</v>
      </c>
      <c r="B1191" s="15" t="s">
        <v>15</v>
      </c>
      <c r="C1191" s="15" t="s">
        <v>4187</v>
      </c>
      <c r="D1191" s="19"/>
      <c r="E1191" s="20">
        <f>cost!E1191*cost!$E$3*cost!$E$2/cost!$P$1</f>
        <v>0</v>
      </c>
      <c r="F1191" s="13">
        <f>(cost!F1191*cost!$F$3/cost!$P$1)/2</f>
        <v>0</v>
      </c>
      <c r="G1191" s="13">
        <f>cost!G1191*cost!$G$3*cost!$G$2/cost!$P$1+(cost!F1191*cost!$F$3/cost!$P$1)/2</f>
        <v>0</v>
      </c>
      <c r="H1191" s="13">
        <f>cost!H1191*cost!$H$3*cost!$H$2/cost!$P$1</f>
        <v>16.486486486486484</v>
      </c>
      <c r="I1191" s="13">
        <f>cost!I1191*cost!$I$3*cost!$I$2/cost!$P$1</f>
        <v>0</v>
      </c>
      <c r="J1191" s="13">
        <f>cost!J1191*cost!$J$3*cost!$J$2/cost!$P$1</f>
        <v>0</v>
      </c>
      <c r="K1191" s="13">
        <f>cost!K1191*cost!$K$3/cost!$P$1</f>
        <v>0</v>
      </c>
      <c r="L1191" s="13">
        <f>cost!L1191*cost!$L$3*cost!$L$2/cost!$P$1</f>
        <v>0</v>
      </c>
    </row>
    <row r="1192" spans="1:12" ht="54" x14ac:dyDescent="0.2">
      <c r="A1192" s="35" t="s">
        <v>5786</v>
      </c>
      <c r="B1192" s="15" t="s">
        <v>12</v>
      </c>
      <c r="C1192" s="15" t="s">
        <v>3161</v>
      </c>
      <c r="D1192" s="19"/>
      <c r="E1192" s="20">
        <f>cost!E1192*cost!$E$3*cost!$E$2/cost!$P$1</f>
        <v>0</v>
      </c>
      <c r="F1192" s="13">
        <f>(cost!F1192*cost!$F$3/cost!$P$1)/2</f>
        <v>0</v>
      </c>
      <c r="G1192" s="13">
        <f>cost!G1192*cost!$G$3*cost!$G$2/cost!$P$1+(cost!F1192*cost!$F$3/cost!$P$1)/2</f>
        <v>0</v>
      </c>
      <c r="H1192" s="13">
        <f>cost!H1192*cost!$H$3*cost!$H$2/cost!$P$1</f>
        <v>0</v>
      </c>
      <c r="I1192" s="13">
        <f>cost!I1192*cost!$I$3*cost!$I$2/cost!$P$1</f>
        <v>0</v>
      </c>
      <c r="J1192" s="13">
        <f>cost!J1192*cost!$J$3*cost!$J$2/cost!$P$1</f>
        <v>0</v>
      </c>
      <c r="K1192" s="13">
        <f>cost!K1192*cost!$K$3/cost!$P$1</f>
        <v>0</v>
      </c>
      <c r="L1192" s="13">
        <f>cost!L1192*cost!$L$3*cost!$L$2/cost!$P$1</f>
        <v>80</v>
      </c>
    </row>
    <row r="1193" spans="1:12" ht="18" x14ac:dyDescent="0.2">
      <c r="A1193" s="35" t="s">
        <v>5787</v>
      </c>
      <c r="B1193" s="15" t="s">
        <v>1142</v>
      </c>
      <c r="C1193" s="15" t="s">
        <v>3162</v>
      </c>
      <c r="D1193" s="19"/>
      <c r="E1193" s="20" t="e">
        <f>cost!E1193*cost!$E$3*cost!$E$2/cost!$P$1</f>
        <v>#VALUE!</v>
      </c>
      <c r="F1193" s="13" t="e">
        <f>(cost!F1193*cost!$F$3/cost!$P$1)/2</f>
        <v>#VALUE!</v>
      </c>
      <c r="G1193" s="13" t="e">
        <f>cost!G1193*cost!$G$3*cost!$G$2/cost!$P$1+(cost!F1193*cost!$F$3/cost!$P$1)/2</f>
        <v>#VALUE!</v>
      </c>
      <c r="H1193" s="13" t="e">
        <f>cost!H1193*cost!$H$3*cost!$H$2/cost!$P$1</f>
        <v>#VALUE!</v>
      </c>
      <c r="I1193" s="13" t="e">
        <f>cost!I1193*cost!$I$3*cost!$I$2/cost!$P$1</f>
        <v>#VALUE!</v>
      </c>
      <c r="J1193" s="13" t="e">
        <f>cost!J1193*cost!$J$3*cost!$J$2/cost!$P$1</f>
        <v>#VALUE!</v>
      </c>
      <c r="K1193" s="13" t="e">
        <f>cost!K1193*cost!$K$3/cost!$P$1</f>
        <v>#VALUE!</v>
      </c>
      <c r="L1193" s="13" t="e">
        <f>cost!L1193*cost!$L$3*cost!$L$2/cost!$P$1</f>
        <v>#VALUE!</v>
      </c>
    </row>
    <row r="1194" spans="1:12" ht="18" x14ac:dyDescent="0.2">
      <c r="A1194" s="35" t="s">
        <v>5788</v>
      </c>
      <c r="B1194" s="15" t="s">
        <v>138</v>
      </c>
      <c r="C1194" s="15" t="s">
        <v>138</v>
      </c>
      <c r="D1194" s="19"/>
      <c r="E1194" s="20">
        <f>cost!E1194*cost!$E$3*cost!$E$2/cost!$P$1</f>
        <v>0</v>
      </c>
      <c r="F1194" s="13">
        <f>(cost!F1194*cost!$F$3/cost!$P$1)/2</f>
        <v>0</v>
      </c>
      <c r="G1194" s="13">
        <f>cost!G1194*cost!$G$3*cost!$G$2/cost!$P$1+(cost!F1194*cost!$F$3/cost!$P$1)/2</f>
        <v>0</v>
      </c>
      <c r="H1194" s="13">
        <f>cost!H1194*cost!$H$3*cost!$H$2/cost!$P$1</f>
        <v>0</v>
      </c>
      <c r="I1194" s="13">
        <f>cost!I1194*cost!$I$3*cost!$I$2/cost!$P$1</f>
        <v>34.054054054054049</v>
      </c>
      <c r="J1194" s="13">
        <f>cost!J1194*cost!$J$3*cost!$J$2/cost!$P$1</f>
        <v>0</v>
      </c>
      <c r="K1194" s="13">
        <f>cost!K1194*cost!$K$3/cost!$P$1</f>
        <v>0</v>
      </c>
      <c r="L1194" s="13">
        <f>cost!L1194*cost!$L$3*cost!$L$2/cost!$P$1</f>
        <v>0</v>
      </c>
    </row>
    <row r="1195" spans="1:12" ht="72" x14ac:dyDescent="0.2">
      <c r="A1195" s="35" t="s">
        <v>5789</v>
      </c>
      <c r="B1195" s="15" t="s">
        <v>1143</v>
      </c>
      <c r="C1195" s="15" t="s">
        <v>3163</v>
      </c>
      <c r="D1195" s="19"/>
      <c r="E1195" s="20" t="e">
        <f>cost!E1195*cost!$E$3*cost!$E$2/cost!$P$1</f>
        <v>#VALUE!</v>
      </c>
      <c r="F1195" s="13" t="e">
        <f>(cost!F1195*cost!$F$3/cost!$P$1)/2</f>
        <v>#VALUE!</v>
      </c>
      <c r="G1195" s="13" t="e">
        <f>cost!G1195*cost!$G$3*cost!$G$2/cost!$P$1+(cost!F1195*cost!$F$3/cost!$P$1)/2</f>
        <v>#VALUE!</v>
      </c>
      <c r="H1195" s="13" t="e">
        <f>cost!H1195*cost!$H$3*cost!$H$2/cost!$P$1</f>
        <v>#VALUE!</v>
      </c>
      <c r="I1195" s="13" t="e">
        <f>cost!I1195*cost!$I$3*cost!$I$2/cost!$P$1</f>
        <v>#VALUE!</v>
      </c>
      <c r="J1195" s="13" t="e">
        <f>cost!J1195*cost!$J$3*cost!$J$2/cost!$P$1</f>
        <v>#VALUE!</v>
      </c>
      <c r="K1195" s="13" t="e">
        <f>cost!K1195*cost!$K$3/cost!$P$1</f>
        <v>#VALUE!</v>
      </c>
      <c r="L1195" s="13" t="e">
        <f>cost!L1195*cost!$L$3*cost!$L$2/cost!$P$1</f>
        <v>#VALUE!</v>
      </c>
    </row>
    <row r="1196" spans="1:12" ht="72" x14ac:dyDescent="0.2">
      <c r="A1196" s="35" t="s">
        <v>5790</v>
      </c>
      <c r="B1196" s="15" t="s">
        <v>1144</v>
      </c>
      <c r="C1196" s="15" t="s">
        <v>3164</v>
      </c>
      <c r="D1196" s="19"/>
      <c r="E1196" s="20">
        <f>cost!E1196*cost!$E$3*cost!$E$2/cost!$P$1</f>
        <v>0</v>
      </c>
      <c r="F1196" s="13">
        <f>(cost!F1196*cost!$F$3/cost!$P$1)/2</f>
        <v>0</v>
      </c>
      <c r="G1196" s="13">
        <f>cost!G1196*cost!$G$3*cost!$G$2/cost!$P$1+(cost!F1196*cost!$F$3/cost!$P$1)/2</f>
        <v>0</v>
      </c>
      <c r="H1196" s="13">
        <f>cost!H1196*cost!$H$3*cost!$H$2/cost!$P$1</f>
        <v>65.945945945945937</v>
      </c>
      <c r="I1196" s="13">
        <f>cost!I1196*cost!$I$3*cost!$I$2/cost!$P$1</f>
        <v>0</v>
      </c>
      <c r="J1196" s="13">
        <f>cost!J1196*cost!$J$3*cost!$J$2/cost!$P$1</f>
        <v>0</v>
      </c>
      <c r="K1196" s="13">
        <f>cost!K1196*cost!$K$3/cost!$P$1</f>
        <v>0</v>
      </c>
      <c r="L1196" s="13">
        <f>cost!L1196*cost!$L$3*cost!$L$2/cost!$P$1</f>
        <v>0</v>
      </c>
    </row>
    <row r="1197" spans="1:12" ht="36" x14ac:dyDescent="0.2">
      <c r="A1197" s="34" t="s">
        <v>5791</v>
      </c>
      <c r="B1197" s="15" t="s">
        <v>1145</v>
      </c>
      <c r="C1197" s="15" t="s">
        <v>3165</v>
      </c>
      <c r="D1197" s="19"/>
      <c r="E1197" s="20" t="e">
        <f>cost!E1197*cost!$E$3*cost!$E$2/cost!$P$1</f>
        <v>#VALUE!</v>
      </c>
      <c r="F1197" s="13" t="e">
        <f>(cost!F1197*cost!$F$3/cost!$P$1)/2</f>
        <v>#VALUE!</v>
      </c>
      <c r="G1197" s="13" t="e">
        <f>cost!G1197*cost!$G$3*cost!$G$2/cost!$P$1+(cost!F1197*cost!$F$3/cost!$P$1)/2</f>
        <v>#VALUE!</v>
      </c>
      <c r="H1197" s="13" t="e">
        <f>cost!H1197*cost!$H$3*cost!$H$2/cost!$P$1</f>
        <v>#VALUE!</v>
      </c>
      <c r="I1197" s="13" t="e">
        <f>cost!I1197*cost!$I$3*cost!$I$2/cost!$P$1</f>
        <v>#VALUE!</v>
      </c>
      <c r="J1197" s="13" t="e">
        <f>cost!J1197*cost!$J$3*cost!$J$2/cost!$P$1</f>
        <v>#VALUE!</v>
      </c>
      <c r="K1197" s="13" t="e">
        <f>cost!K1197*cost!$K$3/cost!$P$1</f>
        <v>#VALUE!</v>
      </c>
      <c r="L1197" s="13" t="e">
        <f>cost!L1197*cost!$L$3*cost!$L$2/cost!$P$1</f>
        <v>#VALUE!</v>
      </c>
    </row>
    <row r="1198" spans="1:12" ht="90" x14ac:dyDescent="0.2">
      <c r="A1198" s="34" t="s">
        <v>5792</v>
      </c>
      <c r="B1198" s="15" t="s">
        <v>1146</v>
      </c>
      <c r="C1198" s="15" t="s">
        <v>3166</v>
      </c>
      <c r="D1198" s="19"/>
      <c r="E1198" s="20" t="e">
        <f>cost!E1198*cost!$E$3*cost!$E$2/cost!$P$1</f>
        <v>#VALUE!</v>
      </c>
      <c r="F1198" s="13" t="e">
        <f>(cost!F1198*cost!$F$3/cost!$P$1)/2</f>
        <v>#VALUE!</v>
      </c>
      <c r="G1198" s="13" t="e">
        <f>cost!G1198*cost!$G$3*cost!$G$2/cost!$P$1+(cost!F1198*cost!$F$3/cost!$P$1)/2</f>
        <v>#VALUE!</v>
      </c>
      <c r="H1198" s="13" t="e">
        <f>cost!H1198*cost!$H$3*cost!$H$2/cost!$P$1</f>
        <v>#VALUE!</v>
      </c>
      <c r="I1198" s="13" t="e">
        <f>cost!I1198*cost!$I$3*cost!$I$2/cost!$P$1</f>
        <v>#VALUE!</v>
      </c>
      <c r="J1198" s="13" t="e">
        <f>cost!J1198*cost!$J$3*cost!$J$2/cost!$P$1</f>
        <v>#VALUE!</v>
      </c>
      <c r="K1198" s="13" t="e">
        <f>cost!K1198*cost!$K$3/cost!$P$1</f>
        <v>#VALUE!</v>
      </c>
      <c r="L1198" s="13" t="e">
        <f>cost!L1198*cost!$L$3*cost!$L$2/cost!$P$1</f>
        <v>#VALUE!</v>
      </c>
    </row>
    <row r="1199" spans="1:12" ht="72" x14ac:dyDescent="0.2">
      <c r="A1199" s="34" t="s">
        <v>5793</v>
      </c>
      <c r="B1199" s="15" t="s">
        <v>1147</v>
      </c>
      <c r="C1199" s="15" t="s">
        <v>3167</v>
      </c>
      <c r="D1199" s="19"/>
      <c r="E1199" s="20" t="e">
        <f>cost!E1199*cost!$E$3*cost!$E$2/cost!$P$1</f>
        <v>#VALUE!</v>
      </c>
      <c r="F1199" s="13" t="e">
        <f>(cost!F1199*cost!$F$3/cost!$P$1)/2</f>
        <v>#VALUE!</v>
      </c>
      <c r="G1199" s="13" t="e">
        <f>cost!G1199*cost!$G$3*cost!$G$2/cost!$P$1+(cost!F1199*cost!$F$3/cost!$P$1)/2</f>
        <v>#VALUE!</v>
      </c>
      <c r="H1199" s="13" t="e">
        <f>cost!H1199*cost!$H$3*cost!$H$2/cost!$P$1</f>
        <v>#VALUE!</v>
      </c>
      <c r="I1199" s="13" t="e">
        <f>cost!I1199*cost!$I$3*cost!$I$2/cost!$P$1</f>
        <v>#VALUE!</v>
      </c>
      <c r="J1199" s="13" t="e">
        <f>cost!J1199*cost!$J$3*cost!$J$2/cost!$P$1</f>
        <v>#VALUE!</v>
      </c>
      <c r="K1199" s="13" t="e">
        <f>cost!K1199*cost!$K$3/cost!$P$1</f>
        <v>#VALUE!</v>
      </c>
      <c r="L1199" s="13" t="e">
        <f>cost!L1199*cost!$L$3*cost!$L$2/cost!$P$1</f>
        <v>#VALUE!</v>
      </c>
    </row>
    <row r="1200" spans="1:12" ht="90" x14ac:dyDescent="0.2">
      <c r="A1200" s="34" t="s">
        <v>5794</v>
      </c>
      <c r="B1200" s="15" t="s">
        <v>1148</v>
      </c>
      <c r="C1200" s="15" t="s">
        <v>3168</v>
      </c>
      <c r="D1200" s="19"/>
      <c r="E1200" s="20" t="e">
        <f>cost!E1200*cost!$E$3*cost!$E$2/cost!$P$1</f>
        <v>#VALUE!</v>
      </c>
      <c r="F1200" s="13" t="e">
        <f>(cost!F1200*cost!$F$3/cost!$P$1)/2</f>
        <v>#VALUE!</v>
      </c>
      <c r="G1200" s="13" t="e">
        <f>cost!G1200*cost!$G$3*cost!$G$2/cost!$P$1+(cost!F1200*cost!$F$3/cost!$P$1)/2</f>
        <v>#VALUE!</v>
      </c>
      <c r="H1200" s="13" t="e">
        <f>cost!H1200*cost!$H$3*cost!$H$2/cost!$P$1</f>
        <v>#VALUE!</v>
      </c>
      <c r="I1200" s="13" t="e">
        <f>cost!I1200*cost!$I$3*cost!$I$2/cost!$P$1</f>
        <v>#VALUE!</v>
      </c>
      <c r="J1200" s="13" t="e">
        <f>cost!J1200*cost!$J$3*cost!$J$2/cost!$P$1</f>
        <v>#VALUE!</v>
      </c>
      <c r="K1200" s="13" t="e">
        <f>cost!K1200*cost!$K$3/cost!$P$1</f>
        <v>#VALUE!</v>
      </c>
      <c r="L1200" s="13" t="e">
        <f>cost!L1200*cost!$L$3*cost!$L$2/cost!$P$1</f>
        <v>#VALUE!</v>
      </c>
    </row>
    <row r="1201" spans="1:12" ht="126" x14ac:dyDescent="0.2">
      <c r="A1201" s="34" t="s">
        <v>5795</v>
      </c>
      <c r="B1201" s="15" t="s">
        <v>1149</v>
      </c>
      <c r="C1201" s="15" t="s">
        <v>3169</v>
      </c>
      <c r="D1201" s="19"/>
      <c r="E1201" s="20">
        <f>cost!E1201*cost!$E$3*cost!$E$2/cost!$P$1</f>
        <v>113.5135135135135</v>
      </c>
      <c r="F1201" s="13">
        <f>(cost!F1201*cost!$F$3/cost!$P$1)/2</f>
        <v>0</v>
      </c>
      <c r="G1201" s="13">
        <f>cost!G1201*cost!$G$3*cost!$G$2/cost!$P$1+(cost!F1201*cost!$F$3/cost!$P$1)/2</f>
        <v>136.2162162162162</v>
      </c>
      <c r="H1201" s="13">
        <f>cost!H1201*cost!$H$3*cost!$H$2/cost!$P$1</f>
        <v>527.56756756756749</v>
      </c>
      <c r="I1201" s="13">
        <f>cost!I1201*cost!$I$3*cost!$I$2/cost!$P$1</f>
        <v>0</v>
      </c>
      <c r="J1201" s="13">
        <f>cost!J1201*cost!$J$3*cost!$J$2/cost!$P$1</f>
        <v>0</v>
      </c>
      <c r="K1201" s="13">
        <f>cost!K1201*cost!$K$3/cost!$P$1</f>
        <v>0</v>
      </c>
      <c r="L1201" s="13">
        <f>cost!L1201*cost!$L$3*cost!$L$2/cost!$P$1</f>
        <v>0</v>
      </c>
    </row>
    <row r="1202" spans="1:12" ht="126" x14ac:dyDescent="0.2">
      <c r="A1202" s="34" t="s">
        <v>5796</v>
      </c>
      <c r="B1202" s="15" t="s">
        <v>1150</v>
      </c>
      <c r="C1202" s="15" t="s">
        <v>3169</v>
      </c>
      <c r="D1202" s="19"/>
      <c r="E1202" s="20">
        <f>cost!E1202*cost!$E$3*cost!$E$2/cost!$P$1</f>
        <v>113.5135135135135</v>
      </c>
      <c r="F1202" s="13">
        <f>(cost!F1202*cost!$F$3/cost!$P$1)/2</f>
        <v>0</v>
      </c>
      <c r="G1202" s="13">
        <f>cost!G1202*cost!$G$3*cost!$G$2/cost!$P$1+(cost!F1202*cost!$F$3/cost!$P$1)/2</f>
        <v>136.2162162162162</v>
      </c>
      <c r="H1202" s="13">
        <f>cost!H1202*cost!$H$3*cost!$H$2/cost!$P$1</f>
        <v>527.56756756756749</v>
      </c>
      <c r="I1202" s="13">
        <f>cost!I1202*cost!$I$3*cost!$I$2/cost!$P$1</f>
        <v>0</v>
      </c>
      <c r="J1202" s="13">
        <f>cost!J1202*cost!$J$3*cost!$J$2/cost!$P$1</f>
        <v>0</v>
      </c>
      <c r="K1202" s="13">
        <f>cost!K1202*cost!$K$3/cost!$P$1</f>
        <v>0</v>
      </c>
      <c r="L1202" s="13">
        <f>cost!L1202*cost!$L$3*cost!$L$2/cost!$P$1</f>
        <v>0</v>
      </c>
    </row>
    <row r="1203" spans="1:12" ht="126" x14ac:dyDescent="0.2">
      <c r="A1203" s="34" t="s">
        <v>5797</v>
      </c>
      <c r="B1203" s="15" t="s">
        <v>1151</v>
      </c>
      <c r="C1203" s="15" t="s">
        <v>3169</v>
      </c>
      <c r="D1203" s="19"/>
      <c r="E1203" s="20">
        <f>cost!E1203*cost!$E$3*cost!$E$2/cost!$P$1</f>
        <v>113.5135135135135</v>
      </c>
      <c r="F1203" s="13">
        <f>(cost!F1203*cost!$F$3/cost!$P$1)/2</f>
        <v>0</v>
      </c>
      <c r="G1203" s="13">
        <f>cost!G1203*cost!$G$3*cost!$G$2/cost!$P$1+(cost!F1203*cost!$F$3/cost!$P$1)/2</f>
        <v>136.2162162162162</v>
      </c>
      <c r="H1203" s="13">
        <f>cost!H1203*cost!$H$3*cost!$H$2/cost!$P$1</f>
        <v>527.56756756756749</v>
      </c>
      <c r="I1203" s="13">
        <f>cost!I1203*cost!$I$3*cost!$I$2/cost!$P$1</f>
        <v>0</v>
      </c>
      <c r="J1203" s="13">
        <f>cost!J1203*cost!$J$3*cost!$J$2/cost!$P$1</f>
        <v>192.78</v>
      </c>
      <c r="K1203" s="13">
        <f>cost!K1203*cost!$K$3/cost!$P$1</f>
        <v>1840.7025000000003</v>
      </c>
      <c r="L1203" s="13">
        <f>cost!L1203*cost!$L$3*cost!$L$2/cost!$P$1</f>
        <v>1610.5815237529662</v>
      </c>
    </row>
    <row r="1204" spans="1:12" ht="126" x14ac:dyDescent="0.2">
      <c r="A1204" s="34" t="s">
        <v>5798</v>
      </c>
      <c r="B1204" s="15" t="s">
        <v>1152</v>
      </c>
      <c r="C1204" s="15" t="s">
        <v>3169</v>
      </c>
      <c r="D1204" s="19"/>
      <c r="E1204" s="20">
        <f>cost!E1204*cost!$E$3*cost!$E$2/cost!$P$1</f>
        <v>113.5135135135135</v>
      </c>
      <c r="F1204" s="13">
        <f>(cost!F1204*cost!$F$3/cost!$P$1)/2</f>
        <v>0</v>
      </c>
      <c r="G1204" s="13">
        <f>cost!G1204*cost!$G$3*cost!$G$2/cost!$P$1+(cost!F1204*cost!$F$3/cost!$P$1)/2</f>
        <v>136.2162162162162</v>
      </c>
      <c r="H1204" s="13">
        <f>cost!H1204*cost!$H$3*cost!$H$2/cost!$P$1</f>
        <v>527.56756756756749</v>
      </c>
      <c r="I1204" s="13">
        <f>cost!I1204*cost!$I$3*cost!$I$2/cost!$P$1</f>
        <v>0</v>
      </c>
      <c r="J1204" s="13">
        <f>cost!J1204*cost!$J$3*cost!$J$2/cost!$P$1</f>
        <v>192.78</v>
      </c>
      <c r="K1204" s="13">
        <f>cost!K1204*cost!$K$3/cost!$P$1</f>
        <v>1840.7025000000003</v>
      </c>
      <c r="L1204" s="13">
        <f>cost!L1204*cost!$L$3*cost!$L$2/cost!$P$1</f>
        <v>1535.8332119997642</v>
      </c>
    </row>
    <row r="1205" spans="1:12" ht="18" x14ac:dyDescent="0.2">
      <c r="A1205" s="34" t="s">
        <v>5799</v>
      </c>
      <c r="B1205" s="15" t="s">
        <v>223</v>
      </c>
      <c r="C1205" s="15" t="s">
        <v>223</v>
      </c>
      <c r="D1205" s="19"/>
      <c r="E1205" s="20" t="e">
        <f>cost!E1205*cost!$E$3*cost!$E$2/cost!$P$1</f>
        <v>#VALUE!</v>
      </c>
      <c r="F1205" s="13" t="e">
        <f>(cost!F1205*cost!$F$3/cost!$P$1)/2</f>
        <v>#VALUE!</v>
      </c>
      <c r="G1205" s="13" t="e">
        <f>cost!G1205*cost!$G$3*cost!$G$2/cost!$P$1+(cost!F1205*cost!$F$3/cost!$P$1)/2</f>
        <v>#VALUE!</v>
      </c>
      <c r="H1205" s="13" t="e">
        <f>cost!H1205*cost!$H$3*cost!$H$2/cost!$P$1</f>
        <v>#VALUE!</v>
      </c>
      <c r="I1205" s="13" t="e">
        <f>cost!I1205*cost!$I$3*cost!$I$2/cost!$P$1</f>
        <v>#VALUE!</v>
      </c>
      <c r="J1205" s="13" t="e">
        <f>cost!J1205*cost!$J$3*cost!$J$2/cost!$P$1</f>
        <v>#VALUE!</v>
      </c>
      <c r="K1205" s="13" t="e">
        <f>cost!K1205*cost!$K$3/cost!$P$1</f>
        <v>#VALUE!</v>
      </c>
      <c r="L1205" s="13" t="e">
        <f>cost!L1205*cost!$L$3*cost!$L$2/cost!$P$1</f>
        <v>#VALUE!</v>
      </c>
    </row>
    <row r="1206" spans="1:12" ht="18" x14ac:dyDescent="0.2">
      <c r="A1206" s="34" t="s">
        <v>5800</v>
      </c>
      <c r="B1206" s="15" t="s">
        <v>223</v>
      </c>
      <c r="C1206" s="15" t="s">
        <v>223</v>
      </c>
      <c r="D1206" s="19"/>
      <c r="E1206" s="20" t="e">
        <f>cost!E1206*cost!$E$3*cost!$E$2/cost!$P$1</f>
        <v>#VALUE!</v>
      </c>
      <c r="F1206" s="13" t="e">
        <f>(cost!F1206*cost!$F$3/cost!$P$1)/2</f>
        <v>#VALUE!</v>
      </c>
      <c r="G1206" s="13" t="e">
        <f>cost!G1206*cost!$G$3*cost!$G$2/cost!$P$1+(cost!F1206*cost!$F$3/cost!$P$1)/2</f>
        <v>#VALUE!</v>
      </c>
      <c r="H1206" s="13" t="e">
        <f>cost!H1206*cost!$H$3*cost!$H$2/cost!$P$1</f>
        <v>#VALUE!</v>
      </c>
      <c r="I1206" s="13" t="e">
        <f>cost!I1206*cost!$I$3*cost!$I$2/cost!$P$1</f>
        <v>#VALUE!</v>
      </c>
      <c r="J1206" s="13" t="e">
        <f>cost!J1206*cost!$J$3*cost!$J$2/cost!$P$1</f>
        <v>#VALUE!</v>
      </c>
      <c r="K1206" s="13" t="e">
        <f>cost!K1206*cost!$K$3/cost!$P$1</f>
        <v>#VALUE!</v>
      </c>
      <c r="L1206" s="13" t="e">
        <f>cost!L1206*cost!$L$3*cost!$L$2/cost!$P$1</f>
        <v>#VALUE!</v>
      </c>
    </row>
    <row r="1207" spans="1:12" ht="18" x14ac:dyDescent="0.2">
      <c r="A1207" s="34" t="s">
        <v>5801</v>
      </c>
      <c r="B1207" s="15" t="s">
        <v>223</v>
      </c>
      <c r="C1207" s="15" t="s">
        <v>223</v>
      </c>
      <c r="D1207" s="19"/>
      <c r="E1207" s="20" t="e">
        <f>cost!E1207*cost!$E$3*cost!$E$2/cost!$P$1</f>
        <v>#VALUE!</v>
      </c>
      <c r="F1207" s="13" t="e">
        <f>(cost!F1207*cost!$F$3/cost!$P$1)/2</f>
        <v>#VALUE!</v>
      </c>
      <c r="G1207" s="13" t="e">
        <f>cost!G1207*cost!$G$3*cost!$G$2/cost!$P$1+(cost!F1207*cost!$F$3/cost!$P$1)/2</f>
        <v>#VALUE!</v>
      </c>
      <c r="H1207" s="13" t="e">
        <f>cost!H1207*cost!$H$3*cost!$H$2/cost!$P$1</f>
        <v>#VALUE!</v>
      </c>
      <c r="I1207" s="13" t="e">
        <f>cost!I1207*cost!$I$3*cost!$I$2/cost!$P$1</f>
        <v>#VALUE!</v>
      </c>
      <c r="J1207" s="13" t="e">
        <f>cost!J1207*cost!$J$3*cost!$J$2/cost!$P$1</f>
        <v>#VALUE!</v>
      </c>
      <c r="K1207" s="13" t="e">
        <f>cost!K1207*cost!$K$3/cost!$P$1</f>
        <v>#VALUE!</v>
      </c>
      <c r="L1207" s="13" t="e">
        <f>cost!L1207*cost!$L$3*cost!$L$2/cost!$P$1</f>
        <v>#VALUE!</v>
      </c>
    </row>
    <row r="1208" spans="1:12" ht="144" x14ac:dyDescent="0.2">
      <c r="A1208" s="34" t="s">
        <v>5802</v>
      </c>
      <c r="B1208" s="15" t="s">
        <v>1153</v>
      </c>
      <c r="C1208" s="15" t="s">
        <v>3170</v>
      </c>
      <c r="D1208" s="19"/>
      <c r="E1208" s="20" t="e">
        <f>cost!E1208*cost!$E$3*cost!$E$2/cost!$P$1</f>
        <v>#VALUE!</v>
      </c>
      <c r="F1208" s="13" t="e">
        <f>(cost!F1208*cost!$F$3/cost!$P$1)/2</f>
        <v>#VALUE!</v>
      </c>
      <c r="G1208" s="13" t="e">
        <f>cost!G1208*cost!$G$3*cost!$G$2/cost!$P$1+(cost!F1208*cost!$F$3/cost!$P$1)/2</f>
        <v>#VALUE!</v>
      </c>
      <c r="H1208" s="13" t="e">
        <f>cost!H1208*cost!$H$3*cost!$H$2/cost!$P$1</f>
        <v>#VALUE!</v>
      </c>
      <c r="I1208" s="13" t="e">
        <f>cost!I1208*cost!$I$3*cost!$I$2/cost!$P$1</f>
        <v>#VALUE!</v>
      </c>
      <c r="J1208" s="13" t="e">
        <f>cost!J1208*cost!$J$3*cost!$J$2/cost!$P$1</f>
        <v>#VALUE!</v>
      </c>
      <c r="K1208" s="13" t="e">
        <f>cost!K1208*cost!$K$3/cost!$P$1</f>
        <v>#VALUE!</v>
      </c>
      <c r="L1208" s="13" t="e">
        <f>cost!L1208*cost!$L$3*cost!$L$2/cost!$P$1</f>
        <v>#VALUE!</v>
      </c>
    </row>
    <row r="1209" spans="1:12" ht="72" x14ac:dyDescent="0.2">
      <c r="A1209" s="34" t="s">
        <v>5803</v>
      </c>
      <c r="B1209" s="15" t="s">
        <v>1154</v>
      </c>
      <c r="C1209" s="15" t="s">
        <v>3171</v>
      </c>
      <c r="D1209" s="19"/>
      <c r="E1209" s="20" t="e">
        <f>cost!E1209*cost!$E$3*cost!$E$2/cost!$P$1</f>
        <v>#VALUE!</v>
      </c>
      <c r="F1209" s="13" t="e">
        <f>(cost!F1209*cost!$F$3/cost!$P$1)/2</f>
        <v>#VALUE!</v>
      </c>
      <c r="G1209" s="13" t="e">
        <f>cost!G1209*cost!$G$3*cost!$G$2/cost!$P$1+(cost!F1209*cost!$F$3/cost!$P$1)/2</f>
        <v>#VALUE!</v>
      </c>
      <c r="H1209" s="13" t="e">
        <f>cost!H1209*cost!$H$3*cost!$H$2/cost!$P$1</f>
        <v>#VALUE!</v>
      </c>
      <c r="I1209" s="13" t="e">
        <f>cost!I1209*cost!$I$3*cost!$I$2/cost!$P$1</f>
        <v>#VALUE!</v>
      </c>
      <c r="J1209" s="13" t="e">
        <f>cost!J1209*cost!$J$3*cost!$J$2/cost!$P$1</f>
        <v>#VALUE!</v>
      </c>
      <c r="K1209" s="13" t="e">
        <f>cost!K1209*cost!$K$3/cost!$P$1</f>
        <v>#VALUE!</v>
      </c>
      <c r="L1209" s="13" t="e">
        <f>cost!L1209*cost!$L$3*cost!$L$2/cost!$P$1</f>
        <v>#VALUE!</v>
      </c>
    </row>
    <row r="1210" spans="1:12" ht="18" x14ac:dyDescent="0.2">
      <c r="A1210" s="34" t="s">
        <v>5804</v>
      </c>
      <c r="B1210" s="15" t="s">
        <v>191</v>
      </c>
      <c r="C1210" s="15" t="s">
        <v>191</v>
      </c>
      <c r="D1210" s="19"/>
      <c r="E1210" s="20" t="e">
        <f>cost!E1210*cost!$E$3*cost!$E$2/cost!$P$1</f>
        <v>#VALUE!</v>
      </c>
      <c r="F1210" s="13" t="e">
        <f>(cost!F1210*cost!$F$3/cost!$P$1)/2</f>
        <v>#VALUE!</v>
      </c>
      <c r="G1210" s="13" t="e">
        <f>cost!G1210*cost!$G$3*cost!$G$2/cost!$P$1+(cost!F1210*cost!$F$3/cost!$P$1)/2</f>
        <v>#VALUE!</v>
      </c>
      <c r="H1210" s="13" t="e">
        <f>cost!H1210*cost!$H$3*cost!$H$2/cost!$P$1</f>
        <v>#VALUE!</v>
      </c>
      <c r="I1210" s="13" t="e">
        <f>cost!I1210*cost!$I$3*cost!$I$2/cost!$P$1</f>
        <v>#VALUE!</v>
      </c>
      <c r="J1210" s="13" t="e">
        <f>cost!J1210*cost!$J$3*cost!$J$2/cost!$P$1</f>
        <v>#VALUE!</v>
      </c>
      <c r="K1210" s="13" t="e">
        <f>cost!K1210*cost!$K$3/cost!$P$1</f>
        <v>#VALUE!</v>
      </c>
      <c r="L1210" s="13" t="e">
        <f>cost!L1210*cost!$L$3*cost!$L$2/cost!$P$1</f>
        <v>#VALUE!</v>
      </c>
    </row>
    <row r="1211" spans="1:12" ht="18" x14ac:dyDescent="0.2">
      <c r="A1211" s="34" t="s">
        <v>5805</v>
      </c>
      <c r="B1211" s="15" t="s">
        <v>191</v>
      </c>
      <c r="C1211" s="15" t="s">
        <v>191</v>
      </c>
      <c r="D1211" s="19"/>
      <c r="E1211" s="20" t="e">
        <f>cost!E1211*cost!$E$3*cost!$E$2/cost!$P$1</f>
        <v>#VALUE!</v>
      </c>
      <c r="F1211" s="13" t="e">
        <f>(cost!F1211*cost!$F$3/cost!$P$1)/2</f>
        <v>#VALUE!</v>
      </c>
      <c r="G1211" s="13" t="e">
        <f>cost!G1211*cost!$G$3*cost!$G$2/cost!$P$1+(cost!F1211*cost!$F$3/cost!$P$1)/2</f>
        <v>#VALUE!</v>
      </c>
      <c r="H1211" s="13" t="e">
        <f>cost!H1211*cost!$H$3*cost!$H$2/cost!$P$1</f>
        <v>#VALUE!</v>
      </c>
      <c r="I1211" s="13" t="e">
        <f>cost!I1211*cost!$I$3*cost!$I$2/cost!$P$1</f>
        <v>#VALUE!</v>
      </c>
      <c r="J1211" s="13" t="e">
        <f>cost!J1211*cost!$J$3*cost!$J$2/cost!$P$1</f>
        <v>#VALUE!</v>
      </c>
      <c r="K1211" s="13" t="e">
        <f>cost!K1211*cost!$K$3/cost!$P$1</f>
        <v>#VALUE!</v>
      </c>
      <c r="L1211" s="13" t="e">
        <f>cost!L1211*cost!$L$3*cost!$L$2/cost!$P$1</f>
        <v>#VALUE!</v>
      </c>
    </row>
    <row r="1212" spans="1:12" ht="72" x14ac:dyDescent="0.2">
      <c r="A1212" s="34" t="s">
        <v>5806</v>
      </c>
      <c r="B1212" s="15" t="s">
        <v>1155</v>
      </c>
      <c r="C1212" s="15" t="s">
        <v>3172</v>
      </c>
      <c r="D1212" s="19"/>
      <c r="E1212" s="20" t="e">
        <f>cost!E1212*cost!$E$3*cost!$E$2/cost!$P$1</f>
        <v>#VALUE!</v>
      </c>
      <c r="F1212" s="13" t="e">
        <f>(cost!F1212*cost!$F$3/cost!$P$1)/2</f>
        <v>#VALUE!</v>
      </c>
      <c r="G1212" s="13" t="e">
        <f>cost!G1212*cost!$G$3*cost!$G$2/cost!$P$1+(cost!F1212*cost!$F$3/cost!$P$1)/2</f>
        <v>#VALUE!</v>
      </c>
      <c r="H1212" s="13" t="e">
        <f>cost!H1212*cost!$H$3*cost!$H$2/cost!$P$1</f>
        <v>#VALUE!</v>
      </c>
      <c r="I1212" s="13" t="e">
        <f>cost!I1212*cost!$I$3*cost!$I$2/cost!$P$1</f>
        <v>#VALUE!</v>
      </c>
      <c r="J1212" s="13" t="e">
        <f>cost!J1212*cost!$J$3*cost!$J$2/cost!$P$1</f>
        <v>#VALUE!</v>
      </c>
      <c r="K1212" s="13" t="e">
        <f>cost!K1212*cost!$K$3/cost!$P$1</f>
        <v>#VALUE!</v>
      </c>
      <c r="L1212" s="13" t="e">
        <f>cost!L1212*cost!$L$3*cost!$L$2/cost!$P$1</f>
        <v>#VALUE!</v>
      </c>
    </row>
    <row r="1213" spans="1:12" ht="126" x14ac:dyDescent="0.2">
      <c r="A1213" s="34" t="s">
        <v>5807</v>
      </c>
      <c r="B1213" s="15" t="s">
        <v>1156</v>
      </c>
      <c r="C1213" s="15" t="s">
        <v>3173</v>
      </c>
      <c r="D1213" s="19"/>
      <c r="E1213" s="20" t="e">
        <f>cost!E1213*cost!$E$3*cost!$E$2/cost!$P$1</f>
        <v>#VALUE!</v>
      </c>
      <c r="F1213" s="13" t="e">
        <f>(cost!F1213*cost!$F$3/cost!$P$1)/2</f>
        <v>#VALUE!</v>
      </c>
      <c r="G1213" s="13" t="e">
        <f>cost!G1213*cost!$G$3*cost!$G$2/cost!$P$1+(cost!F1213*cost!$F$3/cost!$P$1)/2</f>
        <v>#VALUE!</v>
      </c>
      <c r="H1213" s="13" t="e">
        <f>cost!H1213*cost!$H$3*cost!$H$2/cost!$P$1</f>
        <v>#VALUE!</v>
      </c>
      <c r="I1213" s="13" t="e">
        <f>cost!I1213*cost!$I$3*cost!$I$2/cost!$P$1</f>
        <v>#VALUE!</v>
      </c>
      <c r="J1213" s="13" t="e">
        <f>cost!J1213*cost!$J$3*cost!$J$2/cost!$P$1</f>
        <v>#VALUE!</v>
      </c>
      <c r="K1213" s="13" t="e">
        <f>cost!K1213*cost!$K$3/cost!$P$1</f>
        <v>#VALUE!</v>
      </c>
      <c r="L1213" s="13" t="e">
        <f>cost!L1213*cost!$L$3*cost!$L$2/cost!$P$1</f>
        <v>#VALUE!</v>
      </c>
    </row>
    <row r="1214" spans="1:12" ht="54" x14ac:dyDescent="0.2">
      <c r="A1214" s="35" t="s">
        <v>5808</v>
      </c>
      <c r="B1214" s="15" t="s">
        <v>1157</v>
      </c>
      <c r="C1214" s="15" t="s">
        <v>3174</v>
      </c>
      <c r="D1214" s="19"/>
      <c r="E1214" s="20" t="e">
        <f>cost!E1214*cost!$E$3*cost!$E$2/cost!$P$1</f>
        <v>#VALUE!</v>
      </c>
      <c r="F1214" s="13" t="e">
        <f>(cost!F1214*cost!$F$3/cost!$P$1)/2</f>
        <v>#VALUE!</v>
      </c>
      <c r="G1214" s="13" t="e">
        <f>cost!G1214*cost!$G$3*cost!$G$2/cost!$P$1+(cost!F1214*cost!$F$3/cost!$P$1)/2</f>
        <v>#VALUE!</v>
      </c>
      <c r="H1214" s="13" t="e">
        <f>cost!H1214*cost!$H$3*cost!$H$2/cost!$P$1</f>
        <v>#VALUE!</v>
      </c>
      <c r="I1214" s="13" t="e">
        <f>cost!I1214*cost!$I$3*cost!$I$2/cost!$P$1</f>
        <v>#VALUE!</v>
      </c>
      <c r="J1214" s="13" t="e">
        <f>cost!J1214*cost!$J$3*cost!$J$2/cost!$P$1</f>
        <v>#VALUE!</v>
      </c>
      <c r="K1214" s="13" t="e">
        <f>cost!K1214*cost!$K$3/cost!$P$1</f>
        <v>#VALUE!</v>
      </c>
      <c r="L1214" s="13" t="e">
        <f>cost!L1214*cost!$L$3*cost!$L$2/cost!$P$1</f>
        <v>#VALUE!</v>
      </c>
    </row>
    <row r="1215" spans="1:12" ht="126" x14ac:dyDescent="0.2">
      <c r="A1215" s="35" t="s">
        <v>5809</v>
      </c>
      <c r="B1215" s="15" t="s">
        <v>1158</v>
      </c>
      <c r="C1215" s="15" t="s">
        <v>3175</v>
      </c>
      <c r="D1215" s="19"/>
      <c r="E1215" s="20" t="e">
        <f>cost!E1215*cost!$E$3*cost!$E$2/cost!$P$1</f>
        <v>#VALUE!</v>
      </c>
      <c r="F1215" s="13" t="e">
        <f>(cost!F1215*cost!$F$3/cost!$P$1)/2</f>
        <v>#VALUE!</v>
      </c>
      <c r="G1215" s="13" t="e">
        <f>cost!G1215*cost!$G$3*cost!$G$2/cost!$P$1+(cost!F1215*cost!$F$3/cost!$P$1)/2</f>
        <v>#VALUE!</v>
      </c>
      <c r="H1215" s="13" t="e">
        <f>cost!H1215*cost!$H$3*cost!$H$2/cost!$P$1</f>
        <v>#VALUE!</v>
      </c>
      <c r="I1215" s="13" t="e">
        <f>cost!I1215*cost!$I$3*cost!$I$2/cost!$P$1</f>
        <v>#VALUE!</v>
      </c>
      <c r="J1215" s="13" t="e">
        <f>cost!J1215*cost!$J$3*cost!$J$2/cost!$P$1</f>
        <v>#VALUE!</v>
      </c>
      <c r="K1215" s="13" t="e">
        <f>cost!K1215*cost!$K$3/cost!$P$1</f>
        <v>#VALUE!</v>
      </c>
      <c r="L1215" s="13" t="e">
        <f>cost!L1215*cost!$L$3*cost!$L$2/cost!$P$1</f>
        <v>#VALUE!</v>
      </c>
    </row>
    <row r="1216" spans="1:12" ht="90" x14ac:dyDescent="0.2">
      <c r="A1216" s="34" t="s">
        <v>5810</v>
      </c>
      <c r="B1216" s="15" t="s">
        <v>1159</v>
      </c>
      <c r="C1216" s="15" t="s">
        <v>3176</v>
      </c>
      <c r="D1216" s="19"/>
      <c r="E1216" s="20" t="e">
        <f>cost!E1216*cost!$E$3*cost!$E$2/cost!$P$1</f>
        <v>#VALUE!</v>
      </c>
      <c r="F1216" s="13" t="e">
        <f>(cost!F1216*cost!$F$3/cost!$P$1)/2</f>
        <v>#VALUE!</v>
      </c>
      <c r="G1216" s="13" t="e">
        <f>cost!G1216*cost!$G$3*cost!$G$2/cost!$P$1+(cost!F1216*cost!$F$3/cost!$P$1)/2</f>
        <v>#VALUE!</v>
      </c>
      <c r="H1216" s="13" t="e">
        <f>cost!H1216*cost!$H$3*cost!$H$2/cost!$P$1</f>
        <v>#VALUE!</v>
      </c>
      <c r="I1216" s="13" t="e">
        <f>cost!I1216*cost!$I$3*cost!$I$2/cost!$P$1</f>
        <v>#VALUE!</v>
      </c>
      <c r="J1216" s="13" t="e">
        <f>cost!J1216*cost!$J$3*cost!$J$2/cost!$P$1</f>
        <v>#VALUE!</v>
      </c>
      <c r="K1216" s="13" t="e">
        <f>cost!K1216*cost!$K$3/cost!$P$1</f>
        <v>#VALUE!</v>
      </c>
      <c r="L1216" s="13" t="e">
        <f>cost!L1216*cost!$L$3*cost!$L$2/cost!$P$1</f>
        <v>#VALUE!</v>
      </c>
    </row>
    <row r="1217" spans="1:12" ht="126" x14ac:dyDescent="0.2">
      <c r="A1217" s="35" t="s">
        <v>5811</v>
      </c>
      <c r="B1217" s="15" t="s">
        <v>1160</v>
      </c>
      <c r="C1217" s="15" t="s">
        <v>3177</v>
      </c>
      <c r="D1217" s="19"/>
      <c r="E1217" s="20" t="e">
        <f>cost!E1217*cost!$E$3*cost!$E$2/cost!$P$1</f>
        <v>#VALUE!</v>
      </c>
      <c r="F1217" s="13" t="e">
        <f>(cost!F1217*cost!$F$3/cost!$P$1)/2</f>
        <v>#VALUE!</v>
      </c>
      <c r="G1217" s="13" t="e">
        <f>cost!G1217*cost!$G$3*cost!$G$2/cost!$P$1+(cost!F1217*cost!$F$3/cost!$P$1)/2</f>
        <v>#VALUE!</v>
      </c>
      <c r="H1217" s="13" t="e">
        <f>cost!H1217*cost!$H$3*cost!$H$2/cost!$P$1</f>
        <v>#VALUE!</v>
      </c>
      <c r="I1217" s="13" t="e">
        <f>cost!I1217*cost!$I$3*cost!$I$2/cost!$P$1</f>
        <v>#VALUE!</v>
      </c>
      <c r="J1217" s="13" t="e">
        <f>cost!J1217*cost!$J$3*cost!$J$2/cost!$P$1</f>
        <v>#VALUE!</v>
      </c>
      <c r="K1217" s="13" t="e">
        <f>cost!K1217*cost!$K$3/cost!$P$1</f>
        <v>#VALUE!</v>
      </c>
      <c r="L1217" s="13" t="e">
        <f>cost!L1217*cost!$L$3*cost!$L$2/cost!$P$1</f>
        <v>#VALUE!</v>
      </c>
    </row>
    <row r="1218" spans="1:12" ht="72" x14ac:dyDescent="0.2">
      <c r="A1218" s="35" t="s">
        <v>5812</v>
      </c>
      <c r="B1218" s="15" t="s">
        <v>59</v>
      </c>
      <c r="C1218" s="15" t="s">
        <v>3178</v>
      </c>
      <c r="D1218" s="19"/>
      <c r="E1218" s="20">
        <f>cost!E1218*cost!$E$3*cost!$E$2/cost!$P$1</f>
        <v>0</v>
      </c>
      <c r="F1218" s="13">
        <f>(cost!F1218*cost!$F$3/cost!$P$1)/2</f>
        <v>141.89189189189187</v>
      </c>
      <c r="G1218" s="13">
        <f>cost!G1218*cost!$G$3*cost!$G$2/cost!$P$1+(cost!F1218*cost!$F$3/cost!$P$1)/2</f>
        <v>141.89189189189187</v>
      </c>
      <c r="H1218" s="13">
        <f>cost!H1218*cost!$H$3*cost!$H$2/cost!$P$1</f>
        <v>0</v>
      </c>
      <c r="I1218" s="13">
        <f>cost!I1218*cost!$I$3*cost!$I$2/cost!$P$1</f>
        <v>0</v>
      </c>
      <c r="J1218" s="13">
        <f>cost!J1218*cost!$J$3*cost!$J$2/cost!$P$1</f>
        <v>0</v>
      </c>
      <c r="K1218" s="13">
        <f>cost!K1218*cost!$K$3/cost!$P$1</f>
        <v>0</v>
      </c>
      <c r="L1218" s="13">
        <f>cost!L1218*cost!$L$3*cost!$L$2/cost!$P$1</f>
        <v>0</v>
      </c>
    </row>
    <row r="1219" spans="1:12" ht="144" x14ac:dyDescent="0.2">
      <c r="A1219" s="35" t="s">
        <v>5813</v>
      </c>
      <c r="B1219" s="15" t="s">
        <v>1161</v>
      </c>
      <c r="C1219" s="15" t="s">
        <v>3179</v>
      </c>
      <c r="D1219" s="19"/>
      <c r="E1219" s="20">
        <f>cost!E1219*cost!$E$3*cost!$E$2/cost!$P$1</f>
        <v>113.5135135135135</v>
      </c>
      <c r="F1219" s="13">
        <f>(cost!F1219*cost!$F$3/cost!$P$1)/2</f>
        <v>202.70270270270268</v>
      </c>
      <c r="G1219" s="13">
        <f>cost!G1219*cost!$G$3*cost!$G$2/cost!$P$1+(cost!F1219*cost!$F$3/cost!$P$1)/2</f>
        <v>270.81081081081078</v>
      </c>
      <c r="H1219" s="13">
        <f>cost!H1219*cost!$H$3*cost!$H$2/cost!$P$1</f>
        <v>131.89189189189187</v>
      </c>
      <c r="I1219" s="13">
        <f>cost!I1219*cost!$I$3*cost!$I$2/cost!$P$1</f>
        <v>0</v>
      </c>
      <c r="J1219" s="13">
        <f>cost!J1219*cost!$J$3*cost!$J$2/cost!$P$1</f>
        <v>19.722149999999999</v>
      </c>
      <c r="K1219" s="13">
        <f>cost!K1219*cost!$K$3/cost!$P$1</f>
        <v>525.80850000000009</v>
      </c>
      <c r="L1219" s="13">
        <f>cost!L1219*cost!$L$3*cost!$L$2/cost!$P$1</f>
        <v>296.9791514999705</v>
      </c>
    </row>
    <row r="1220" spans="1:12" ht="54" x14ac:dyDescent="0.2">
      <c r="A1220" s="34" t="s">
        <v>5814</v>
      </c>
      <c r="B1220" s="15" t="s">
        <v>1162</v>
      </c>
      <c r="C1220" s="15" t="s">
        <v>3180</v>
      </c>
      <c r="D1220" s="19"/>
      <c r="E1220" s="20">
        <f>cost!E1220*cost!$E$3*cost!$E$2/cost!$P$1</f>
        <v>0</v>
      </c>
      <c r="F1220" s="13">
        <f>(cost!F1220*cost!$F$3/cost!$P$1)/2</f>
        <v>0</v>
      </c>
      <c r="G1220" s="13">
        <f>cost!G1220*cost!$G$3*cost!$G$2/cost!$P$1+(cost!F1220*cost!$F$3/cost!$P$1)/2</f>
        <v>0</v>
      </c>
      <c r="H1220" s="13">
        <f>cost!H1220*cost!$H$3*cost!$H$2/cost!$P$1</f>
        <v>65.945945945945937</v>
      </c>
      <c r="I1220" s="13">
        <f>cost!I1220*cost!$I$3*cost!$I$2/cost!$P$1</f>
        <v>0</v>
      </c>
      <c r="J1220" s="13">
        <f>cost!J1220*cost!$J$3*cost!$J$2/cost!$P$1</f>
        <v>0</v>
      </c>
      <c r="K1220" s="13">
        <f>cost!K1220*cost!$K$3/cost!$P$1</f>
        <v>0</v>
      </c>
      <c r="L1220" s="13">
        <f>cost!L1220*cost!$L$3*cost!$L$2/cost!$P$1</f>
        <v>0</v>
      </c>
    </row>
    <row r="1221" spans="1:12" ht="54" x14ac:dyDescent="0.2">
      <c r="A1221" s="34" t="s">
        <v>5815</v>
      </c>
      <c r="B1221" s="15" t="s">
        <v>1163</v>
      </c>
      <c r="C1221" s="15" t="s">
        <v>3181</v>
      </c>
      <c r="D1221" s="19"/>
      <c r="E1221" s="20" t="e">
        <f>cost!E1221*cost!$E$3*cost!$E$2/cost!$P$1</f>
        <v>#VALUE!</v>
      </c>
      <c r="F1221" s="13" t="e">
        <f>(cost!F1221*cost!$F$3/cost!$P$1)/2</f>
        <v>#VALUE!</v>
      </c>
      <c r="G1221" s="13" t="e">
        <f>cost!G1221*cost!$G$3*cost!$G$2/cost!$P$1+(cost!F1221*cost!$F$3/cost!$P$1)/2</f>
        <v>#VALUE!</v>
      </c>
      <c r="H1221" s="13" t="e">
        <f>cost!H1221*cost!$H$3*cost!$H$2/cost!$P$1</f>
        <v>#VALUE!</v>
      </c>
      <c r="I1221" s="13" t="e">
        <f>cost!I1221*cost!$I$3*cost!$I$2/cost!$P$1</f>
        <v>#VALUE!</v>
      </c>
      <c r="J1221" s="13" t="e">
        <f>cost!J1221*cost!$J$3*cost!$J$2/cost!$P$1</f>
        <v>#VALUE!</v>
      </c>
      <c r="K1221" s="13" t="e">
        <f>cost!K1221*cost!$K$3/cost!$P$1</f>
        <v>#VALUE!</v>
      </c>
      <c r="L1221" s="13" t="e">
        <f>cost!L1221*cost!$L$3*cost!$L$2/cost!$P$1</f>
        <v>#VALUE!</v>
      </c>
    </row>
    <row r="1222" spans="1:12" ht="54" x14ac:dyDescent="0.2">
      <c r="A1222" s="34" t="s">
        <v>5816</v>
      </c>
      <c r="B1222" s="15" t="s">
        <v>1164</v>
      </c>
      <c r="C1222" s="15" t="s">
        <v>3182</v>
      </c>
      <c r="D1222" s="19"/>
      <c r="E1222" s="20">
        <f>cost!E1222*cost!$E$3*cost!$E$2/cost!$P$1</f>
        <v>0</v>
      </c>
      <c r="F1222" s="13">
        <f>(cost!F1222*cost!$F$3/cost!$P$1)/2</f>
        <v>0</v>
      </c>
      <c r="G1222" s="13">
        <f>cost!G1222*cost!$G$3*cost!$G$2/cost!$P$1+(cost!F1222*cost!$F$3/cost!$P$1)/2</f>
        <v>0</v>
      </c>
      <c r="H1222" s="13">
        <f>cost!H1222*cost!$H$3*cost!$H$2/cost!$P$1</f>
        <v>32.972972972972968</v>
      </c>
      <c r="I1222" s="13">
        <f>cost!I1222*cost!$I$3*cost!$I$2/cost!$P$1</f>
        <v>0</v>
      </c>
      <c r="J1222" s="13">
        <f>cost!J1222*cost!$J$3*cost!$J$2/cost!$P$1</f>
        <v>0</v>
      </c>
      <c r="K1222" s="13">
        <f>cost!K1222*cost!$K$3/cost!$P$1</f>
        <v>0</v>
      </c>
      <c r="L1222" s="13">
        <f>cost!L1222*cost!$L$3*cost!$L$2/cost!$P$1</f>
        <v>0</v>
      </c>
    </row>
    <row r="1223" spans="1:12" ht="54" x14ac:dyDescent="0.2">
      <c r="A1223" s="34" t="s">
        <v>5817</v>
      </c>
      <c r="B1223" s="15" t="s">
        <v>1165</v>
      </c>
      <c r="C1223" s="15" t="s">
        <v>3183</v>
      </c>
      <c r="D1223" s="19"/>
      <c r="E1223" s="20" t="e">
        <f>cost!E1223*cost!$E$3*cost!$E$2/cost!$P$1</f>
        <v>#VALUE!</v>
      </c>
      <c r="F1223" s="13" t="e">
        <f>(cost!F1223*cost!$F$3/cost!$P$1)/2</f>
        <v>#VALUE!</v>
      </c>
      <c r="G1223" s="13" t="e">
        <f>cost!G1223*cost!$G$3*cost!$G$2/cost!$P$1+(cost!F1223*cost!$F$3/cost!$P$1)/2</f>
        <v>#VALUE!</v>
      </c>
      <c r="H1223" s="13" t="e">
        <f>cost!H1223*cost!$H$3*cost!$H$2/cost!$P$1</f>
        <v>#VALUE!</v>
      </c>
      <c r="I1223" s="13" t="e">
        <f>cost!I1223*cost!$I$3*cost!$I$2/cost!$P$1</f>
        <v>#VALUE!</v>
      </c>
      <c r="J1223" s="13" t="e">
        <f>cost!J1223*cost!$J$3*cost!$J$2/cost!$P$1</f>
        <v>#VALUE!</v>
      </c>
      <c r="K1223" s="13" t="e">
        <f>cost!K1223*cost!$K$3/cost!$P$1</f>
        <v>#VALUE!</v>
      </c>
      <c r="L1223" s="13" t="e">
        <f>cost!L1223*cost!$L$3*cost!$L$2/cost!$P$1</f>
        <v>#VALUE!</v>
      </c>
    </row>
    <row r="1224" spans="1:12" ht="108" x14ac:dyDescent="0.2">
      <c r="A1224" s="34" t="s">
        <v>5818</v>
      </c>
      <c r="B1224" s="15" t="s">
        <v>1166</v>
      </c>
      <c r="C1224" s="15" t="s">
        <v>3184</v>
      </c>
      <c r="D1224" s="19"/>
      <c r="E1224" s="20" t="e">
        <f>cost!E1224*cost!$E$3*cost!$E$2/cost!$P$1</f>
        <v>#VALUE!</v>
      </c>
      <c r="F1224" s="13" t="e">
        <f>(cost!F1224*cost!$F$3/cost!$P$1)/2</f>
        <v>#VALUE!</v>
      </c>
      <c r="G1224" s="13" t="e">
        <f>cost!G1224*cost!$G$3*cost!$G$2/cost!$P$1+(cost!F1224*cost!$F$3/cost!$P$1)/2</f>
        <v>#VALUE!</v>
      </c>
      <c r="H1224" s="13" t="e">
        <f>cost!H1224*cost!$H$3*cost!$H$2/cost!$P$1</f>
        <v>#VALUE!</v>
      </c>
      <c r="I1224" s="13" t="e">
        <f>cost!I1224*cost!$I$3*cost!$I$2/cost!$P$1</f>
        <v>#VALUE!</v>
      </c>
      <c r="J1224" s="13" t="e">
        <f>cost!J1224*cost!$J$3*cost!$J$2/cost!$P$1</f>
        <v>#VALUE!</v>
      </c>
      <c r="K1224" s="13" t="e">
        <f>cost!K1224*cost!$K$3/cost!$P$1</f>
        <v>#VALUE!</v>
      </c>
      <c r="L1224" s="13" t="e">
        <f>cost!L1224*cost!$L$3*cost!$L$2/cost!$P$1</f>
        <v>#VALUE!</v>
      </c>
    </row>
    <row r="1225" spans="1:12" ht="54" x14ac:dyDescent="0.2">
      <c r="A1225" s="34" t="s">
        <v>5819</v>
      </c>
      <c r="B1225" s="15" t="s">
        <v>1167</v>
      </c>
      <c r="C1225" s="15" t="s">
        <v>3185</v>
      </c>
      <c r="D1225" s="19"/>
      <c r="E1225" s="20" t="e">
        <f>cost!E1225*cost!$E$3*cost!$E$2/cost!$P$1</f>
        <v>#VALUE!</v>
      </c>
      <c r="F1225" s="13" t="e">
        <f>(cost!F1225*cost!$F$3/cost!$P$1)/2</f>
        <v>#VALUE!</v>
      </c>
      <c r="G1225" s="13" t="e">
        <f>cost!G1225*cost!$G$3*cost!$G$2/cost!$P$1+(cost!F1225*cost!$F$3/cost!$P$1)/2</f>
        <v>#VALUE!</v>
      </c>
      <c r="H1225" s="13" t="e">
        <f>cost!H1225*cost!$H$3*cost!$H$2/cost!$P$1</f>
        <v>#VALUE!</v>
      </c>
      <c r="I1225" s="13" t="e">
        <f>cost!I1225*cost!$I$3*cost!$I$2/cost!$P$1</f>
        <v>#VALUE!</v>
      </c>
      <c r="J1225" s="13" t="e">
        <f>cost!J1225*cost!$J$3*cost!$J$2/cost!$P$1</f>
        <v>#VALUE!</v>
      </c>
      <c r="K1225" s="13" t="e">
        <f>cost!K1225*cost!$K$3/cost!$P$1</f>
        <v>#VALUE!</v>
      </c>
      <c r="L1225" s="13" t="e">
        <f>cost!L1225*cost!$L$3*cost!$L$2/cost!$P$1</f>
        <v>#VALUE!</v>
      </c>
    </row>
    <row r="1226" spans="1:12" ht="108" x14ac:dyDescent="0.2">
      <c r="A1226" s="35" t="s">
        <v>5820</v>
      </c>
      <c r="B1226" s="15" t="s">
        <v>1168</v>
      </c>
      <c r="C1226" s="15" t="s">
        <v>3186</v>
      </c>
      <c r="D1226" s="19"/>
      <c r="E1226" s="20" t="e">
        <f>cost!E1226*cost!$E$3*cost!$E$2/cost!$P$1</f>
        <v>#VALUE!</v>
      </c>
      <c r="F1226" s="13" t="e">
        <f>(cost!F1226*cost!$F$3/cost!$P$1)/2</f>
        <v>#VALUE!</v>
      </c>
      <c r="G1226" s="13" t="e">
        <f>cost!G1226*cost!$G$3*cost!$G$2/cost!$P$1+(cost!F1226*cost!$F$3/cost!$P$1)/2</f>
        <v>#VALUE!</v>
      </c>
      <c r="H1226" s="13" t="e">
        <f>cost!H1226*cost!$H$3*cost!$H$2/cost!$P$1</f>
        <v>#VALUE!</v>
      </c>
      <c r="I1226" s="13" t="e">
        <f>cost!I1226*cost!$I$3*cost!$I$2/cost!$P$1</f>
        <v>#VALUE!</v>
      </c>
      <c r="J1226" s="13" t="e">
        <f>cost!J1226*cost!$J$3*cost!$J$2/cost!$P$1</f>
        <v>#VALUE!</v>
      </c>
      <c r="K1226" s="13" t="e">
        <f>cost!K1226*cost!$K$3/cost!$P$1</f>
        <v>#VALUE!</v>
      </c>
      <c r="L1226" s="13" t="e">
        <f>cost!L1226*cost!$L$3*cost!$L$2/cost!$P$1</f>
        <v>#VALUE!</v>
      </c>
    </row>
    <row r="1227" spans="1:12" ht="72" x14ac:dyDescent="0.2">
      <c r="A1227" s="35" t="s">
        <v>5821</v>
      </c>
      <c r="B1227" s="15" t="s">
        <v>1169</v>
      </c>
      <c r="C1227" s="15" t="s">
        <v>3187</v>
      </c>
      <c r="D1227" s="19"/>
      <c r="E1227" s="20" t="e">
        <f>cost!E1227*cost!$E$3*cost!$E$2/cost!$P$1</f>
        <v>#VALUE!</v>
      </c>
      <c r="F1227" s="13" t="e">
        <f>(cost!F1227*cost!$F$3/cost!$P$1)/2</f>
        <v>#VALUE!</v>
      </c>
      <c r="G1227" s="13" t="e">
        <f>cost!G1227*cost!$G$3*cost!$G$2/cost!$P$1+(cost!F1227*cost!$F$3/cost!$P$1)/2</f>
        <v>#VALUE!</v>
      </c>
      <c r="H1227" s="13" t="e">
        <f>cost!H1227*cost!$H$3*cost!$H$2/cost!$P$1</f>
        <v>#VALUE!</v>
      </c>
      <c r="I1227" s="13" t="e">
        <f>cost!I1227*cost!$I$3*cost!$I$2/cost!$P$1</f>
        <v>#VALUE!</v>
      </c>
      <c r="J1227" s="13" t="e">
        <f>cost!J1227*cost!$J$3*cost!$J$2/cost!$P$1</f>
        <v>#VALUE!</v>
      </c>
      <c r="K1227" s="13" t="e">
        <f>cost!K1227*cost!$K$3/cost!$P$1</f>
        <v>#VALUE!</v>
      </c>
      <c r="L1227" s="13" t="e">
        <f>cost!L1227*cost!$L$3*cost!$L$2/cost!$P$1</f>
        <v>#VALUE!</v>
      </c>
    </row>
    <row r="1228" spans="1:12" ht="36" x14ac:dyDescent="0.2">
      <c r="A1228" s="35" t="s">
        <v>5822</v>
      </c>
      <c r="B1228" s="15" t="s">
        <v>1170</v>
      </c>
      <c r="C1228" s="15" t="s">
        <v>3188</v>
      </c>
      <c r="D1228" s="19"/>
      <c r="E1228" s="20">
        <f>cost!E1228*cost!$E$3*cost!$E$2/cost!$P$1</f>
        <v>0</v>
      </c>
      <c r="F1228" s="13">
        <f>(cost!F1228*cost!$F$3/cost!$P$1)/2</f>
        <v>0</v>
      </c>
      <c r="G1228" s="13">
        <f>cost!G1228*cost!$G$3*cost!$G$2/cost!$P$1+(cost!F1228*cost!$F$3/cost!$P$1)/2</f>
        <v>0</v>
      </c>
      <c r="H1228" s="13">
        <f>cost!H1228*cost!$H$3*cost!$H$2/cost!$P$1</f>
        <v>527.56756756756749</v>
      </c>
      <c r="I1228" s="13">
        <f>cost!I1228*cost!$I$3*cost!$I$2/cost!$P$1</f>
        <v>0</v>
      </c>
      <c r="J1228" s="13">
        <f>cost!J1228*cost!$J$3*cost!$J$2/cost!$P$1</f>
        <v>0</v>
      </c>
      <c r="K1228" s="13">
        <f>cost!K1228*cost!$K$3/cost!$P$1</f>
        <v>0</v>
      </c>
      <c r="L1228" s="13">
        <f>cost!L1228*cost!$L$3*cost!$L$2/cost!$P$1</f>
        <v>0</v>
      </c>
    </row>
    <row r="1229" spans="1:12" ht="72" x14ac:dyDescent="0.2">
      <c r="A1229" s="34" t="s">
        <v>5823</v>
      </c>
      <c r="B1229" s="15" t="s">
        <v>1171</v>
      </c>
      <c r="C1229" s="15" t="s">
        <v>3189</v>
      </c>
      <c r="D1229" s="19"/>
      <c r="E1229" s="20" t="e">
        <f>cost!E1229*cost!$E$3*cost!$E$2/cost!$P$1</f>
        <v>#VALUE!</v>
      </c>
      <c r="F1229" s="13" t="e">
        <f>(cost!F1229*cost!$F$3/cost!$P$1)/2</f>
        <v>#VALUE!</v>
      </c>
      <c r="G1229" s="13" t="e">
        <f>cost!G1229*cost!$G$3*cost!$G$2/cost!$P$1+(cost!F1229*cost!$F$3/cost!$P$1)/2</f>
        <v>#VALUE!</v>
      </c>
      <c r="H1229" s="13" t="e">
        <f>cost!H1229*cost!$H$3*cost!$H$2/cost!$P$1</f>
        <v>#VALUE!</v>
      </c>
      <c r="I1229" s="13" t="e">
        <f>cost!I1229*cost!$I$3*cost!$I$2/cost!$P$1</f>
        <v>#VALUE!</v>
      </c>
      <c r="J1229" s="13" t="e">
        <f>cost!J1229*cost!$J$3*cost!$J$2/cost!$P$1</f>
        <v>#VALUE!</v>
      </c>
      <c r="K1229" s="13" t="e">
        <f>cost!K1229*cost!$K$3/cost!$P$1</f>
        <v>#VALUE!</v>
      </c>
      <c r="L1229" s="13" t="e">
        <f>cost!L1229*cost!$L$3*cost!$L$2/cost!$P$1</f>
        <v>#VALUE!</v>
      </c>
    </row>
    <row r="1230" spans="1:12" ht="54" x14ac:dyDescent="0.2">
      <c r="A1230" s="34" t="s">
        <v>5824</v>
      </c>
      <c r="B1230" s="15" t="s">
        <v>1172</v>
      </c>
      <c r="C1230" s="15" t="s">
        <v>3190</v>
      </c>
      <c r="D1230" s="19"/>
      <c r="E1230" s="20" t="e">
        <f>cost!E1230*cost!$E$3*cost!$E$2/cost!$P$1</f>
        <v>#VALUE!</v>
      </c>
      <c r="F1230" s="13" t="e">
        <f>(cost!F1230*cost!$F$3/cost!$P$1)/2</f>
        <v>#VALUE!</v>
      </c>
      <c r="G1230" s="13" t="e">
        <f>cost!G1230*cost!$G$3*cost!$G$2/cost!$P$1+(cost!F1230*cost!$F$3/cost!$P$1)/2</f>
        <v>#VALUE!</v>
      </c>
      <c r="H1230" s="13" t="e">
        <f>cost!H1230*cost!$H$3*cost!$H$2/cost!$P$1</f>
        <v>#VALUE!</v>
      </c>
      <c r="I1230" s="13" t="e">
        <f>cost!I1230*cost!$I$3*cost!$I$2/cost!$P$1</f>
        <v>#VALUE!</v>
      </c>
      <c r="J1230" s="13" t="e">
        <f>cost!J1230*cost!$J$3*cost!$J$2/cost!$P$1</f>
        <v>#VALUE!</v>
      </c>
      <c r="K1230" s="13" t="e">
        <f>cost!K1230*cost!$K$3/cost!$P$1</f>
        <v>#VALUE!</v>
      </c>
      <c r="L1230" s="13" t="e">
        <f>cost!L1230*cost!$L$3*cost!$L$2/cost!$P$1</f>
        <v>#VALUE!</v>
      </c>
    </row>
    <row r="1231" spans="1:12" ht="18" x14ac:dyDescent="0.2">
      <c r="A1231" s="34" t="s">
        <v>5825</v>
      </c>
      <c r="B1231" s="15" t="s">
        <v>1173</v>
      </c>
      <c r="C1231" s="15" t="s">
        <v>3191</v>
      </c>
      <c r="D1231" s="19"/>
      <c r="E1231" s="20" t="e">
        <f>cost!E1231*cost!$E$3*cost!$E$2/cost!$P$1</f>
        <v>#VALUE!</v>
      </c>
      <c r="F1231" s="13" t="e">
        <f>(cost!F1231*cost!$F$3/cost!$P$1)/2</f>
        <v>#VALUE!</v>
      </c>
      <c r="G1231" s="13" t="e">
        <f>cost!G1231*cost!$G$3*cost!$G$2/cost!$P$1+(cost!F1231*cost!$F$3/cost!$P$1)/2</f>
        <v>#VALUE!</v>
      </c>
      <c r="H1231" s="13" t="e">
        <f>cost!H1231*cost!$H$3*cost!$H$2/cost!$P$1</f>
        <v>#VALUE!</v>
      </c>
      <c r="I1231" s="13" t="e">
        <f>cost!I1231*cost!$I$3*cost!$I$2/cost!$P$1</f>
        <v>#VALUE!</v>
      </c>
      <c r="J1231" s="13" t="e">
        <f>cost!J1231*cost!$J$3*cost!$J$2/cost!$P$1</f>
        <v>#VALUE!</v>
      </c>
      <c r="K1231" s="13" t="e">
        <f>cost!K1231*cost!$K$3/cost!$P$1</f>
        <v>#VALUE!</v>
      </c>
      <c r="L1231" s="13" t="e">
        <f>cost!L1231*cost!$L$3*cost!$L$2/cost!$P$1</f>
        <v>#VALUE!</v>
      </c>
    </row>
    <row r="1232" spans="1:12" ht="36" x14ac:dyDescent="0.2">
      <c r="A1232" s="34" t="s">
        <v>5826</v>
      </c>
      <c r="B1232" s="15" t="s">
        <v>1174</v>
      </c>
      <c r="C1232" s="15" t="s">
        <v>3192</v>
      </c>
      <c r="D1232" s="19"/>
      <c r="E1232" s="20" t="e">
        <f>cost!E1232*cost!$E$3*cost!$E$2/cost!$P$1</f>
        <v>#VALUE!</v>
      </c>
      <c r="F1232" s="13" t="e">
        <f>(cost!F1232*cost!$F$3/cost!$P$1)/2</f>
        <v>#VALUE!</v>
      </c>
      <c r="G1232" s="13" t="e">
        <f>cost!G1232*cost!$G$3*cost!$G$2/cost!$P$1+(cost!F1232*cost!$F$3/cost!$P$1)/2</f>
        <v>#VALUE!</v>
      </c>
      <c r="H1232" s="13" t="e">
        <f>cost!H1232*cost!$H$3*cost!$H$2/cost!$P$1</f>
        <v>#VALUE!</v>
      </c>
      <c r="I1232" s="13" t="e">
        <f>cost!I1232*cost!$I$3*cost!$I$2/cost!$P$1</f>
        <v>#VALUE!</v>
      </c>
      <c r="J1232" s="13" t="e">
        <f>cost!J1232*cost!$J$3*cost!$J$2/cost!$P$1</f>
        <v>#VALUE!</v>
      </c>
      <c r="K1232" s="13" t="e">
        <f>cost!K1232*cost!$K$3/cost!$P$1</f>
        <v>#VALUE!</v>
      </c>
      <c r="L1232" s="13" t="e">
        <f>cost!L1232*cost!$L$3*cost!$L$2/cost!$P$1</f>
        <v>#VALUE!</v>
      </c>
    </row>
    <row r="1233" spans="1:12" ht="54" x14ac:dyDescent="0.2">
      <c r="A1233" s="34" t="s">
        <v>5827</v>
      </c>
      <c r="B1233" s="15" t="s">
        <v>1175</v>
      </c>
      <c r="C1233" s="15" t="s">
        <v>3193</v>
      </c>
      <c r="D1233" s="19"/>
      <c r="E1233" s="20">
        <f>cost!E1233*cost!$E$3*cost!$E$2/cost!$P$1</f>
        <v>0</v>
      </c>
      <c r="F1233" s="13">
        <f>(cost!F1233*cost!$F$3/cost!$P$1)/2</f>
        <v>0</v>
      </c>
      <c r="G1233" s="13">
        <f>cost!G1233*cost!$G$3*cost!$G$2/cost!$P$1+(cost!F1233*cost!$F$3/cost!$P$1)/2</f>
        <v>0</v>
      </c>
      <c r="H1233" s="13">
        <f>cost!H1233*cost!$H$3*cost!$H$2/cost!$P$1</f>
        <v>0</v>
      </c>
      <c r="I1233" s="13">
        <f>cost!I1233*cost!$I$3*cost!$I$2/cost!$P$1</f>
        <v>0</v>
      </c>
      <c r="J1233" s="13">
        <f>cost!J1233*cost!$J$3*cost!$J$2/cost!$P$1</f>
        <v>33.593175000000002</v>
      </c>
      <c r="K1233" s="13">
        <f>cost!K1233*cost!$K$3/cost!$P$1</f>
        <v>126</v>
      </c>
      <c r="L1233" s="13">
        <f>cost!L1233*cost!$L$3*cost!$L$2/cost!$P$1</f>
        <v>192.64538093824154</v>
      </c>
    </row>
    <row r="1234" spans="1:12" ht="36" x14ac:dyDescent="0.2">
      <c r="A1234" s="34" t="s">
        <v>5828</v>
      </c>
      <c r="B1234" s="15" t="s">
        <v>1176</v>
      </c>
      <c r="C1234" s="15">
        <v>0</v>
      </c>
      <c r="D1234" s="19"/>
      <c r="E1234" s="20" t="e">
        <f>cost!E1234*cost!$E$3*cost!$E$2/cost!$P$1</f>
        <v>#VALUE!</v>
      </c>
      <c r="F1234" s="13" t="e">
        <f>(cost!F1234*cost!$F$3/cost!$P$1)/2</f>
        <v>#VALUE!</v>
      </c>
      <c r="G1234" s="13" t="e">
        <f>cost!G1234*cost!$G$3*cost!$G$2/cost!$P$1+(cost!F1234*cost!$F$3/cost!$P$1)/2</f>
        <v>#VALUE!</v>
      </c>
      <c r="H1234" s="13" t="e">
        <f>cost!H1234*cost!$H$3*cost!$H$2/cost!$P$1</f>
        <v>#VALUE!</v>
      </c>
      <c r="I1234" s="13" t="e">
        <f>cost!I1234*cost!$I$3*cost!$I$2/cost!$P$1</f>
        <v>#VALUE!</v>
      </c>
      <c r="J1234" s="13" t="e">
        <f>cost!J1234*cost!$J$3*cost!$J$2/cost!$P$1</f>
        <v>#VALUE!</v>
      </c>
      <c r="K1234" s="13" t="e">
        <f>cost!K1234*cost!$K$3/cost!$P$1</f>
        <v>#VALUE!</v>
      </c>
      <c r="L1234" s="13" t="e">
        <f>cost!L1234*cost!$L$3*cost!$L$2/cost!$P$1</f>
        <v>#VALUE!</v>
      </c>
    </row>
    <row r="1235" spans="1:12" ht="54" x14ac:dyDescent="0.2">
      <c r="A1235" s="34" t="s">
        <v>5829</v>
      </c>
      <c r="B1235" s="15" t="s">
        <v>13</v>
      </c>
      <c r="C1235" s="15" t="s">
        <v>3194</v>
      </c>
      <c r="D1235" s="19"/>
      <c r="E1235" s="20">
        <f>cost!E1235*cost!$E$3*cost!$E$2/cost!$P$1</f>
        <v>0</v>
      </c>
      <c r="F1235" s="13">
        <f>(cost!F1235*cost!$F$3/cost!$P$1)/2</f>
        <v>94.594594594594597</v>
      </c>
      <c r="G1235" s="13">
        <f>cost!G1235*cost!$G$3*cost!$G$2/cost!$P$1+(cost!F1235*cost!$F$3/cost!$P$1)/2</f>
        <v>120.13513513513513</v>
      </c>
      <c r="H1235" s="13">
        <f>cost!H1235*cost!$H$3*cost!$H$2/cost!$P$1</f>
        <v>8.2432432432432421</v>
      </c>
      <c r="I1235" s="13">
        <f>cost!I1235*cost!$I$3*cost!$I$2/cost!$P$1</f>
        <v>0</v>
      </c>
      <c r="J1235" s="13">
        <f>cost!J1235*cost!$J$3*cost!$J$2/cost!$P$1</f>
        <v>0</v>
      </c>
      <c r="K1235" s="13">
        <f>cost!K1235*cost!$K$3/cost!$P$1</f>
        <v>0</v>
      </c>
      <c r="L1235" s="13">
        <f>cost!L1235*cost!$L$3*cost!$L$2/cost!$P$1</f>
        <v>0</v>
      </c>
    </row>
    <row r="1236" spans="1:12" ht="54" x14ac:dyDescent="0.2">
      <c r="A1236" s="34" t="s">
        <v>5830</v>
      </c>
      <c r="B1236" s="15" t="s">
        <v>1177</v>
      </c>
      <c r="C1236" s="15" t="s">
        <v>3195</v>
      </c>
      <c r="D1236" s="19"/>
      <c r="E1236" s="20">
        <f>cost!E1236*cost!$E$3*cost!$E$2/cost!$P$1</f>
        <v>0</v>
      </c>
      <c r="F1236" s="13">
        <f>(cost!F1236*cost!$F$3/cost!$P$1)/2</f>
        <v>94.594594594594597</v>
      </c>
      <c r="G1236" s="13">
        <f>cost!G1236*cost!$G$3*cost!$G$2/cost!$P$1+(cost!F1236*cost!$F$3/cost!$P$1)/2</f>
        <v>120.13513513513513</v>
      </c>
      <c r="H1236" s="13">
        <f>cost!H1236*cost!$H$3*cost!$H$2/cost!$P$1</f>
        <v>8.2432432432432421</v>
      </c>
      <c r="I1236" s="13">
        <f>cost!I1236*cost!$I$3*cost!$I$2/cost!$P$1</f>
        <v>0</v>
      </c>
      <c r="J1236" s="13">
        <f>cost!J1236*cost!$J$3*cost!$J$2/cost!$P$1</f>
        <v>0</v>
      </c>
      <c r="K1236" s="13">
        <f>cost!K1236*cost!$K$3/cost!$P$1</f>
        <v>0</v>
      </c>
      <c r="L1236" s="13">
        <f>cost!L1236*cost!$L$3*cost!$L$2/cost!$P$1</f>
        <v>0</v>
      </c>
    </row>
    <row r="1237" spans="1:12" ht="54" x14ac:dyDescent="0.2">
      <c r="A1237" s="34" t="s">
        <v>5831</v>
      </c>
      <c r="B1237" s="15" t="s">
        <v>1178</v>
      </c>
      <c r="C1237" s="15" t="s">
        <v>3196</v>
      </c>
      <c r="D1237" s="19"/>
      <c r="E1237" s="20">
        <f>cost!E1237*cost!$E$3*cost!$E$2/cost!$P$1</f>
        <v>0</v>
      </c>
      <c r="F1237" s="13">
        <f>(cost!F1237*cost!$F$3/cost!$P$1)/2</f>
        <v>94.594594594594597</v>
      </c>
      <c r="G1237" s="13">
        <f>cost!G1237*cost!$G$3*cost!$G$2/cost!$P$1+(cost!F1237*cost!$F$3/cost!$P$1)/2</f>
        <v>120.13513513513513</v>
      </c>
      <c r="H1237" s="13">
        <f>cost!H1237*cost!$H$3*cost!$H$2/cost!$P$1</f>
        <v>8.2432432432432421</v>
      </c>
      <c r="I1237" s="13">
        <f>cost!I1237*cost!$I$3*cost!$I$2/cost!$P$1</f>
        <v>0</v>
      </c>
      <c r="J1237" s="13">
        <f>cost!J1237*cost!$J$3*cost!$J$2/cost!$P$1</f>
        <v>0</v>
      </c>
      <c r="K1237" s="13">
        <f>cost!K1237*cost!$K$3/cost!$P$1</f>
        <v>0</v>
      </c>
      <c r="L1237" s="13">
        <f>cost!L1237*cost!$L$3*cost!$L$2/cost!$P$1</f>
        <v>0</v>
      </c>
    </row>
    <row r="1238" spans="1:12" ht="54" x14ac:dyDescent="0.2">
      <c r="A1238" s="34" t="s">
        <v>5832</v>
      </c>
      <c r="B1238" s="15" t="s">
        <v>1179</v>
      </c>
      <c r="C1238" s="15" t="s">
        <v>3197</v>
      </c>
      <c r="D1238" s="19"/>
      <c r="E1238" s="20">
        <f>cost!E1238*cost!$E$3*cost!$E$2/cost!$P$1</f>
        <v>0</v>
      </c>
      <c r="F1238" s="13">
        <f>(cost!F1238*cost!$F$3/cost!$P$1)/2</f>
        <v>94.594594594594597</v>
      </c>
      <c r="G1238" s="13">
        <f>cost!G1238*cost!$G$3*cost!$G$2/cost!$P$1+(cost!F1238*cost!$F$3/cost!$P$1)/2</f>
        <v>120.13513513513513</v>
      </c>
      <c r="H1238" s="13">
        <f>cost!H1238*cost!$H$3*cost!$H$2/cost!$P$1</f>
        <v>8.2432432432432421</v>
      </c>
      <c r="I1238" s="13">
        <f>cost!I1238*cost!$I$3*cost!$I$2/cost!$P$1</f>
        <v>0</v>
      </c>
      <c r="J1238" s="13">
        <f>cost!J1238*cost!$J$3*cost!$J$2/cost!$P$1</f>
        <v>0</v>
      </c>
      <c r="K1238" s="13">
        <f>cost!K1238*cost!$K$3/cost!$P$1</f>
        <v>0</v>
      </c>
      <c r="L1238" s="13">
        <f>cost!L1238*cost!$L$3*cost!$L$2/cost!$P$1</f>
        <v>0</v>
      </c>
    </row>
    <row r="1239" spans="1:12" ht="54" x14ac:dyDescent="0.2">
      <c r="A1239" s="34" t="s">
        <v>5833</v>
      </c>
      <c r="B1239" s="15" t="s">
        <v>1180</v>
      </c>
      <c r="C1239" s="15" t="s">
        <v>3198</v>
      </c>
      <c r="D1239" s="19"/>
      <c r="E1239" s="20">
        <f>cost!E1239*cost!$E$3*cost!$E$2/cost!$P$1</f>
        <v>0</v>
      </c>
      <c r="F1239" s="13">
        <f>(cost!F1239*cost!$F$3/cost!$P$1)/2</f>
        <v>94.594594594594597</v>
      </c>
      <c r="G1239" s="13">
        <f>cost!G1239*cost!$G$3*cost!$G$2/cost!$P$1+(cost!F1239*cost!$F$3/cost!$P$1)/2</f>
        <v>120.13513513513513</v>
      </c>
      <c r="H1239" s="13">
        <f>cost!H1239*cost!$H$3*cost!$H$2/cost!$P$1</f>
        <v>8.2432432432432421</v>
      </c>
      <c r="I1239" s="13">
        <f>cost!I1239*cost!$I$3*cost!$I$2/cost!$P$1</f>
        <v>0</v>
      </c>
      <c r="J1239" s="13">
        <f>cost!J1239*cost!$J$3*cost!$J$2/cost!$P$1</f>
        <v>0</v>
      </c>
      <c r="K1239" s="13">
        <f>cost!K1239*cost!$K$3/cost!$P$1</f>
        <v>0</v>
      </c>
      <c r="L1239" s="13">
        <f>cost!L1239*cost!$L$3*cost!$L$2/cost!$P$1</f>
        <v>0</v>
      </c>
    </row>
    <row r="1240" spans="1:12" ht="54" x14ac:dyDescent="0.2">
      <c r="A1240" s="34" t="s">
        <v>5834</v>
      </c>
      <c r="B1240" s="15" t="s">
        <v>1181</v>
      </c>
      <c r="C1240" s="15" t="s">
        <v>3199</v>
      </c>
      <c r="D1240" s="19"/>
      <c r="E1240" s="20">
        <f>cost!E1240*cost!$E$3*cost!$E$2/cost!$P$1</f>
        <v>0</v>
      </c>
      <c r="F1240" s="13">
        <f>(cost!F1240*cost!$F$3/cost!$P$1)/2</f>
        <v>94.594594594594597</v>
      </c>
      <c r="G1240" s="13">
        <f>cost!G1240*cost!$G$3*cost!$G$2/cost!$P$1+(cost!F1240*cost!$F$3/cost!$P$1)/2</f>
        <v>120.13513513513513</v>
      </c>
      <c r="H1240" s="13">
        <f>cost!H1240*cost!$H$3*cost!$H$2/cost!$P$1</f>
        <v>8.2432432432432421</v>
      </c>
      <c r="I1240" s="13">
        <f>cost!I1240*cost!$I$3*cost!$I$2/cost!$P$1</f>
        <v>0</v>
      </c>
      <c r="J1240" s="13">
        <f>cost!J1240*cost!$J$3*cost!$J$2/cost!$P$1</f>
        <v>0</v>
      </c>
      <c r="K1240" s="13">
        <f>cost!K1240*cost!$K$3/cost!$P$1</f>
        <v>0</v>
      </c>
      <c r="L1240" s="13">
        <f>cost!L1240*cost!$L$3*cost!$L$2/cost!$P$1</f>
        <v>0</v>
      </c>
    </row>
    <row r="1241" spans="1:12" ht="54" x14ac:dyDescent="0.2">
      <c r="A1241" s="34" t="s">
        <v>5835</v>
      </c>
      <c r="B1241" s="15" t="s">
        <v>1182</v>
      </c>
      <c r="C1241" s="15" t="s">
        <v>3200</v>
      </c>
      <c r="D1241" s="19"/>
      <c r="E1241" s="20">
        <f>cost!E1241*cost!$E$3*cost!$E$2/cost!$P$1</f>
        <v>0</v>
      </c>
      <c r="F1241" s="13">
        <f>(cost!F1241*cost!$F$3/cost!$P$1)/2</f>
        <v>94.594594594594597</v>
      </c>
      <c r="G1241" s="13">
        <f>cost!G1241*cost!$G$3*cost!$G$2/cost!$P$1+(cost!F1241*cost!$F$3/cost!$P$1)/2</f>
        <v>120.13513513513513</v>
      </c>
      <c r="H1241" s="13">
        <f>cost!H1241*cost!$H$3*cost!$H$2/cost!$P$1</f>
        <v>8.2432432432432421</v>
      </c>
      <c r="I1241" s="13">
        <f>cost!I1241*cost!$I$3*cost!$I$2/cost!$P$1</f>
        <v>0</v>
      </c>
      <c r="J1241" s="13">
        <f>cost!J1241*cost!$J$3*cost!$J$2/cost!$P$1</f>
        <v>0</v>
      </c>
      <c r="K1241" s="13">
        <f>cost!K1241*cost!$K$3/cost!$P$1</f>
        <v>0</v>
      </c>
      <c r="L1241" s="13">
        <f>cost!L1241*cost!$L$3*cost!$L$2/cost!$P$1</f>
        <v>0</v>
      </c>
    </row>
    <row r="1242" spans="1:12" ht="54" x14ac:dyDescent="0.2">
      <c r="A1242" s="34" t="s">
        <v>5836</v>
      </c>
      <c r="B1242" s="15" t="s">
        <v>1183</v>
      </c>
      <c r="C1242" s="15" t="s">
        <v>3201</v>
      </c>
      <c r="D1242" s="19"/>
      <c r="E1242" s="20">
        <f>cost!E1242*cost!$E$3*cost!$E$2/cost!$P$1</f>
        <v>0</v>
      </c>
      <c r="F1242" s="13">
        <f>(cost!F1242*cost!$F$3/cost!$P$1)/2</f>
        <v>94.594594594594597</v>
      </c>
      <c r="G1242" s="13">
        <f>cost!G1242*cost!$G$3*cost!$G$2/cost!$P$1+(cost!F1242*cost!$F$3/cost!$P$1)/2</f>
        <v>120.13513513513513</v>
      </c>
      <c r="H1242" s="13">
        <f>cost!H1242*cost!$H$3*cost!$H$2/cost!$P$1</f>
        <v>8.2432432432432421</v>
      </c>
      <c r="I1242" s="13">
        <f>cost!I1242*cost!$I$3*cost!$I$2/cost!$P$1</f>
        <v>0</v>
      </c>
      <c r="J1242" s="13">
        <f>cost!J1242*cost!$J$3*cost!$J$2/cost!$P$1</f>
        <v>0</v>
      </c>
      <c r="K1242" s="13">
        <f>cost!K1242*cost!$K$3/cost!$P$1</f>
        <v>0</v>
      </c>
      <c r="L1242" s="13">
        <f>cost!L1242*cost!$L$3*cost!$L$2/cost!$P$1</f>
        <v>0</v>
      </c>
    </row>
    <row r="1243" spans="1:12" ht="54" x14ac:dyDescent="0.2">
      <c r="A1243" s="34" t="s">
        <v>5837</v>
      </c>
      <c r="B1243" s="15" t="s">
        <v>1184</v>
      </c>
      <c r="C1243" s="15" t="s">
        <v>3202</v>
      </c>
      <c r="D1243" s="19"/>
      <c r="E1243" s="20">
        <f>cost!E1243*cost!$E$3*cost!$E$2/cost!$P$1</f>
        <v>0</v>
      </c>
      <c r="F1243" s="13">
        <f>(cost!F1243*cost!$F$3/cost!$P$1)/2</f>
        <v>94.594594594594597</v>
      </c>
      <c r="G1243" s="13">
        <f>cost!G1243*cost!$G$3*cost!$G$2/cost!$P$1+(cost!F1243*cost!$F$3/cost!$P$1)/2</f>
        <v>120.13513513513513</v>
      </c>
      <c r="H1243" s="13">
        <f>cost!H1243*cost!$H$3*cost!$H$2/cost!$P$1</f>
        <v>8.2432432432432421</v>
      </c>
      <c r="I1243" s="13">
        <f>cost!I1243*cost!$I$3*cost!$I$2/cost!$P$1</f>
        <v>0</v>
      </c>
      <c r="J1243" s="13">
        <f>cost!J1243*cost!$J$3*cost!$J$2/cost!$P$1</f>
        <v>0</v>
      </c>
      <c r="K1243" s="13">
        <f>cost!K1243*cost!$K$3/cost!$P$1</f>
        <v>0</v>
      </c>
      <c r="L1243" s="13">
        <f>cost!L1243*cost!$L$3*cost!$L$2/cost!$P$1</f>
        <v>0</v>
      </c>
    </row>
    <row r="1244" spans="1:12" ht="54" x14ac:dyDescent="0.2">
      <c r="A1244" s="34" t="s">
        <v>5838</v>
      </c>
      <c r="B1244" s="15" t="s">
        <v>1185</v>
      </c>
      <c r="C1244" s="15" t="s">
        <v>3203</v>
      </c>
      <c r="D1244" s="19"/>
      <c r="E1244" s="20">
        <f>cost!E1244*cost!$E$3*cost!$E$2/cost!$P$1</f>
        <v>0</v>
      </c>
      <c r="F1244" s="13">
        <f>(cost!F1244*cost!$F$3/cost!$P$1)/2</f>
        <v>94.594594594594597</v>
      </c>
      <c r="G1244" s="13">
        <f>cost!G1244*cost!$G$3*cost!$G$2/cost!$P$1+(cost!F1244*cost!$F$3/cost!$P$1)/2</f>
        <v>120.13513513513513</v>
      </c>
      <c r="H1244" s="13">
        <f>cost!H1244*cost!$H$3*cost!$H$2/cost!$P$1</f>
        <v>8.2432432432432421</v>
      </c>
      <c r="I1244" s="13">
        <f>cost!I1244*cost!$I$3*cost!$I$2/cost!$P$1</f>
        <v>0</v>
      </c>
      <c r="J1244" s="13">
        <f>cost!J1244*cost!$J$3*cost!$J$2/cost!$P$1</f>
        <v>0</v>
      </c>
      <c r="K1244" s="13">
        <f>cost!K1244*cost!$K$3/cost!$P$1</f>
        <v>0</v>
      </c>
      <c r="L1244" s="13">
        <f>cost!L1244*cost!$L$3*cost!$L$2/cost!$P$1</f>
        <v>0</v>
      </c>
    </row>
    <row r="1245" spans="1:12" ht="54" x14ac:dyDescent="0.2">
      <c r="A1245" s="34" t="s">
        <v>5839</v>
      </c>
      <c r="B1245" s="15" t="s">
        <v>1186</v>
      </c>
      <c r="C1245" s="15" t="s">
        <v>3204</v>
      </c>
      <c r="D1245" s="19"/>
      <c r="E1245" s="20">
        <f>cost!E1245*cost!$E$3*cost!$E$2/cost!$P$1</f>
        <v>0</v>
      </c>
      <c r="F1245" s="13">
        <f>(cost!F1245*cost!$F$3/cost!$P$1)/2</f>
        <v>94.594594594594597</v>
      </c>
      <c r="G1245" s="13">
        <f>cost!G1245*cost!$G$3*cost!$G$2/cost!$P$1+(cost!F1245*cost!$F$3/cost!$P$1)/2</f>
        <v>120.13513513513513</v>
      </c>
      <c r="H1245" s="13">
        <f>cost!H1245*cost!$H$3*cost!$H$2/cost!$P$1</f>
        <v>8.2432432432432421</v>
      </c>
      <c r="I1245" s="13">
        <f>cost!I1245*cost!$I$3*cost!$I$2/cost!$P$1</f>
        <v>0</v>
      </c>
      <c r="J1245" s="13">
        <f>cost!J1245*cost!$J$3*cost!$J$2/cost!$P$1</f>
        <v>0</v>
      </c>
      <c r="K1245" s="13">
        <f>cost!K1245*cost!$K$3/cost!$P$1</f>
        <v>0</v>
      </c>
      <c r="L1245" s="13">
        <f>cost!L1245*cost!$L$3*cost!$L$2/cost!$P$1</f>
        <v>0</v>
      </c>
    </row>
    <row r="1246" spans="1:12" ht="54" x14ac:dyDescent="0.2">
      <c r="A1246" s="34" t="s">
        <v>5840</v>
      </c>
      <c r="B1246" s="15" t="s">
        <v>1187</v>
      </c>
      <c r="C1246" s="15" t="s">
        <v>3205</v>
      </c>
      <c r="D1246" s="19"/>
      <c r="E1246" s="20">
        <f>cost!E1246*cost!$E$3*cost!$E$2/cost!$P$1</f>
        <v>0</v>
      </c>
      <c r="F1246" s="13">
        <f>(cost!F1246*cost!$F$3/cost!$P$1)/2</f>
        <v>94.594594594594597</v>
      </c>
      <c r="G1246" s="13">
        <f>cost!G1246*cost!$G$3*cost!$G$2/cost!$P$1+(cost!F1246*cost!$F$3/cost!$P$1)/2</f>
        <v>120.13513513513513</v>
      </c>
      <c r="H1246" s="13">
        <f>cost!H1246*cost!$H$3*cost!$H$2/cost!$P$1</f>
        <v>8.2432432432432421</v>
      </c>
      <c r="I1246" s="13">
        <f>cost!I1246*cost!$I$3*cost!$I$2/cost!$P$1</f>
        <v>0</v>
      </c>
      <c r="J1246" s="13">
        <f>cost!J1246*cost!$J$3*cost!$J$2/cost!$P$1</f>
        <v>0</v>
      </c>
      <c r="K1246" s="13">
        <f>cost!K1246*cost!$K$3/cost!$P$1</f>
        <v>0</v>
      </c>
      <c r="L1246" s="13">
        <f>cost!L1246*cost!$L$3*cost!$L$2/cost!$P$1</f>
        <v>0</v>
      </c>
    </row>
    <row r="1247" spans="1:12" ht="54" x14ac:dyDescent="0.2">
      <c r="A1247" s="34" t="s">
        <v>5841</v>
      </c>
      <c r="B1247" s="15" t="s">
        <v>1188</v>
      </c>
      <c r="C1247" s="15" t="s">
        <v>3206</v>
      </c>
      <c r="D1247" s="19"/>
      <c r="E1247" s="20">
        <f>cost!E1247*cost!$E$3*cost!$E$2/cost!$P$1</f>
        <v>0</v>
      </c>
      <c r="F1247" s="13">
        <f>(cost!F1247*cost!$F$3/cost!$P$1)/2</f>
        <v>94.594594594594597</v>
      </c>
      <c r="G1247" s="13">
        <f>cost!G1247*cost!$G$3*cost!$G$2/cost!$P$1+(cost!F1247*cost!$F$3/cost!$P$1)/2</f>
        <v>120.13513513513513</v>
      </c>
      <c r="H1247" s="13">
        <f>cost!H1247*cost!$H$3*cost!$H$2/cost!$P$1</f>
        <v>8.2432432432432421</v>
      </c>
      <c r="I1247" s="13">
        <f>cost!I1247*cost!$I$3*cost!$I$2/cost!$P$1</f>
        <v>0</v>
      </c>
      <c r="J1247" s="13">
        <f>cost!J1247*cost!$J$3*cost!$J$2/cost!$P$1</f>
        <v>0</v>
      </c>
      <c r="K1247" s="13">
        <f>cost!K1247*cost!$K$3/cost!$P$1</f>
        <v>0</v>
      </c>
      <c r="L1247" s="13">
        <f>cost!L1247*cost!$L$3*cost!$L$2/cost!$P$1</f>
        <v>0</v>
      </c>
    </row>
    <row r="1248" spans="1:12" ht="54" x14ac:dyDescent="0.2">
      <c r="A1248" s="34" t="s">
        <v>5842</v>
      </c>
      <c r="B1248" s="15" t="s">
        <v>1189</v>
      </c>
      <c r="C1248" s="15" t="s">
        <v>3207</v>
      </c>
      <c r="D1248" s="19"/>
      <c r="E1248" s="20">
        <f>cost!E1248*cost!$E$3*cost!$E$2/cost!$P$1</f>
        <v>0</v>
      </c>
      <c r="F1248" s="13">
        <f>(cost!F1248*cost!$F$3/cost!$P$1)/2</f>
        <v>94.594594594594597</v>
      </c>
      <c r="G1248" s="13">
        <f>cost!G1248*cost!$G$3*cost!$G$2/cost!$P$1+(cost!F1248*cost!$F$3/cost!$P$1)/2</f>
        <v>120.13513513513513</v>
      </c>
      <c r="H1248" s="13">
        <f>cost!H1248*cost!$H$3*cost!$H$2/cost!$P$1</f>
        <v>8.2432432432432421</v>
      </c>
      <c r="I1248" s="13">
        <f>cost!I1248*cost!$I$3*cost!$I$2/cost!$P$1</f>
        <v>0</v>
      </c>
      <c r="J1248" s="13">
        <f>cost!J1248*cost!$J$3*cost!$J$2/cost!$P$1</f>
        <v>0</v>
      </c>
      <c r="K1248" s="13">
        <f>cost!K1248*cost!$K$3/cost!$P$1</f>
        <v>0</v>
      </c>
      <c r="L1248" s="13">
        <f>cost!L1248*cost!$L$3*cost!$L$2/cost!$P$1</f>
        <v>0</v>
      </c>
    </row>
    <row r="1249" spans="1:12" ht="54" x14ac:dyDescent="0.2">
      <c r="A1249" s="34" t="s">
        <v>5843</v>
      </c>
      <c r="B1249" s="15" t="s">
        <v>1190</v>
      </c>
      <c r="C1249" s="15" t="s">
        <v>3208</v>
      </c>
      <c r="D1249" s="19"/>
      <c r="E1249" s="20">
        <f>cost!E1249*cost!$E$3*cost!$E$2/cost!$P$1</f>
        <v>0</v>
      </c>
      <c r="F1249" s="13">
        <f>(cost!F1249*cost!$F$3/cost!$P$1)/2</f>
        <v>94.594594594594597</v>
      </c>
      <c r="G1249" s="13">
        <f>cost!G1249*cost!$G$3*cost!$G$2/cost!$P$1+(cost!F1249*cost!$F$3/cost!$P$1)/2</f>
        <v>120.13513513513513</v>
      </c>
      <c r="H1249" s="13">
        <f>cost!H1249*cost!$H$3*cost!$H$2/cost!$P$1</f>
        <v>8.2432432432432421</v>
      </c>
      <c r="I1249" s="13">
        <f>cost!I1249*cost!$I$3*cost!$I$2/cost!$P$1</f>
        <v>0</v>
      </c>
      <c r="J1249" s="13">
        <f>cost!J1249*cost!$J$3*cost!$J$2/cost!$P$1</f>
        <v>0</v>
      </c>
      <c r="K1249" s="13">
        <f>cost!K1249*cost!$K$3/cost!$P$1</f>
        <v>0</v>
      </c>
      <c r="L1249" s="13">
        <f>cost!L1249*cost!$L$3*cost!$L$2/cost!$P$1</f>
        <v>0</v>
      </c>
    </row>
    <row r="1250" spans="1:12" ht="54" x14ac:dyDescent="0.2">
      <c r="A1250" s="34" t="s">
        <v>5844</v>
      </c>
      <c r="B1250" s="15" t="s">
        <v>1191</v>
      </c>
      <c r="C1250" s="15" t="s">
        <v>3209</v>
      </c>
      <c r="D1250" s="19"/>
      <c r="E1250" s="20">
        <f>cost!E1250*cost!$E$3*cost!$E$2/cost!$P$1</f>
        <v>0</v>
      </c>
      <c r="F1250" s="13">
        <f>(cost!F1250*cost!$F$3/cost!$P$1)/2</f>
        <v>94.594594594594597</v>
      </c>
      <c r="G1250" s="13">
        <f>cost!G1250*cost!$G$3*cost!$G$2/cost!$P$1+(cost!F1250*cost!$F$3/cost!$P$1)/2</f>
        <v>120.13513513513513</v>
      </c>
      <c r="H1250" s="13">
        <f>cost!H1250*cost!$H$3*cost!$H$2/cost!$P$1</f>
        <v>8.2432432432432421</v>
      </c>
      <c r="I1250" s="13">
        <f>cost!I1250*cost!$I$3*cost!$I$2/cost!$P$1</f>
        <v>0</v>
      </c>
      <c r="J1250" s="13">
        <f>cost!J1250*cost!$J$3*cost!$J$2/cost!$P$1</f>
        <v>0</v>
      </c>
      <c r="K1250" s="13">
        <f>cost!K1250*cost!$K$3/cost!$P$1</f>
        <v>0</v>
      </c>
      <c r="L1250" s="13">
        <f>cost!L1250*cost!$L$3*cost!$L$2/cost!$P$1</f>
        <v>0</v>
      </c>
    </row>
    <row r="1251" spans="1:12" ht="54" x14ac:dyDescent="0.2">
      <c r="A1251" s="34" t="s">
        <v>5845</v>
      </c>
      <c r="B1251" s="15" t="s">
        <v>1192</v>
      </c>
      <c r="C1251" s="15" t="s">
        <v>3210</v>
      </c>
      <c r="D1251" s="19"/>
      <c r="E1251" s="20">
        <f>cost!E1251*cost!$E$3*cost!$E$2/cost!$P$1</f>
        <v>0</v>
      </c>
      <c r="F1251" s="13">
        <f>(cost!F1251*cost!$F$3/cost!$P$1)/2</f>
        <v>94.594594594594597</v>
      </c>
      <c r="G1251" s="13">
        <f>cost!G1251*cost!$G$3*cost!$G$2/cost!$P$1+(cost!F1251*cost!$F$3/cost!$P$1)/2</f>
        <v>120.13513513513513</v>
      </c>
      <c r="H1251" s="13">
        <f>cost!H1251*cost!$H$3*cost!$H$2/cost!$P$1</f>
        <v>8.2432432432432421</v>
      </c>
      <c r="I1251" s="13">
        <f>cost!I1251*cost!$I$3*cost!$I$2/cost!$P$1</f>
        <v>0</v>
      </c>
      <c r="J1251" s="13">
        <f>cost!J1251*cost!$J$3*cost!$J$2/cost!$P$1</f>
        <v>0</v>
      </c>
      <c r="K1251" s="13">
        <f>cost!K1251*cost!$K$3/cost!$P$1</f>
        <v>0</v>
      </c>
      <c r="L1251" s="13">
        <f>cost!L1251*cost!$L$3*cost!$L$2/cost!$P$1</f>
        <v>0</v>
      </c>
    </row>
    <row r="1252" spans="1:12" ht="54" x14ac:dyDescent="0.2">
      <c r="A1252" s="34" t="s">
        <v>5846</v>
      </c>
      <c r="B1252" s="15" t="s">
        <v>1193</v>
      </c>
      <c r="C1252" s="15" t="s">
        <v>3211</v>
      </c>
      <c r="D1252" s="19"/>
      <c r="E1252" s="20">
        <f>cost!E1252*cost!$E$3*cost!$E$2/cost!$P$1</f>
        <v>0</v>
      </c>
      <c r="F1252" s="13">
        <f>(cost!F1252*cost!$F$3/cost!$P$1)/2</f>
        <v>94.594594594594597</v>
      </c>
      <c r="G1252" s="13">
        <f>cost!G1252*cost!$G$3*cost!$G$2/cost!$P$1+(cost!F1252*cost!$F$3/cost!$P$1)/2</f>
        <v>120.13513513513513</v>
      </c>
      <c r="H1252" s="13">
        <f>cost!H1252*cost!$H$3*cost!$H$2/cost!$P$1</f>
        <v>8.2432432432432421</v>
      </c>
      <c r="I1252" s="13">
        <f>cost!I1252*cost!$I$3*cost!$I$2/cost!$P$1</f>
        <v>0</v>
      </c>
      <c r="J1252" s="13">
        <f>cost!J1252*cost!$J$3*cost!$J$2/cost!$P$1</f>
        <v>0</v>
      </c>
      <c r="K1252" s="13">
        <f>cost!K1252*cost!$K$3/cost!$P$1</f>
        <v>0</v>
      </c>
      <c r="L1252" s="13">
        <f>cost!L1252*cost!$L$3*cost!$L$2/cost!$P$1</f>
        <v>0</v>
      </c>
    </row>
    <row r="1253" spans="1:12" ht="54" x14ac:dyDescent="0.2">
      <c r="A1253" s="34" t="s">
        <v>5847</v>
      </c>
      <c r="B1253" s="15" t="s">
        <v>1194</v>
      </c>
      <c r="C1253" s="15" t="s">
        <v>3212</v>
      </c>
      <c r="D1253" s="19"/>
      <c r="E1253" s="20">
        <f>cost!E1253*cost!$E$3*cost!$E$2/cost!$P$1</f>
        <v>0</v>
      </c>
      <c r="F1253" s="13">
        <f>(cost!F1253*cost!$F$3/cost!$P$1)/2</f>
        <v>94.594594594594597</v>
      </c>
      <c r="G1253" s="13">
        <f>cost!G1253*cost!$G$3*cost!$G$2/cost!$P$1+(cost!F1253*cost!$F$3/cost!$P$1)/2</f>
        <v>120.13513513513513</v>
      </c>
      <c r="H1253" s="13">
        <f>cost!H1253*cost!$H$3*cost!$H$2/cost!$P$1</f>
        <v>8.2432432432432421</v>
      </c>
      <c r="I1253" s="13">
        <f>cost!I1253*cost!$I$3*cost!$I$2/cost!$P$1</f>
        <v>0</v>
      </c>
      <c r="J1253" s="13">
        <f>cost!J1253*cost!$J$3*cost!$J$2/cost!$P$1</f>
        <v>0</v>
      </c>
      <c r="K1253" s="13">
        <f>cost!K1253*cost!$K$3/cost!$P$1</f>
        <v>0</v>
      </c>
      <c r="L1253" s="13">
        <f>cost!L1253*cost!$L$3*cost!$L$2/cost!$P$1</f>
        <v>0</v>
      </c>
    </row>
    <row r="1254" spans="1:12" ht="54" x14ac:dyDescent="0.2">
      <c r="A1254" s="34" t="s">
        <v>5848</v>
      </c>
      <c r="B1254" s="15" t="s">
        <v>1195</v>
      </c>
      <c r="C1254" s="15" t="s">
        <v>3213</v>
      </c>
      <c r="D1254" s="19"/>
      <c r="E1254" s="20">
        <f>cost!E1254*cost!$E$3*cost!$E$2/cost!$P$1</f>
        <v>0</v>
      </c>
      <c r="F1254" s="13">
        <f>(cost!F1254*cost!$F$3/cost!$P$1)/2</f>
        <v>94.594594594594597</v>
      </c>
      <c r="G1254" s="13">
        <f>cost!G1254*cost!$G$3*cost!$G$2/cost!$P$1+(cost!F1254*cost!$F$3/cost!$P$1)/2</f>
        <v>120.13513513513513</v>
      </c>
      <c r="H1254" s="13">
        <f>cost!H1254*cost!$H$3*cost!$H$2/cost!$P$1</f>
        <v>8.2432432432432421</v>
      </c>
      <c r="I1254" s="13">
        <f>cost!I1254*cost!$I$3*cost!$I$2/cost!$P$1</f>
        <v>0</v>
      </c>
      <c r="J1254" s="13">
        <f>cost!J1254*cost!$J$3*cost!$J$2/cost!$P$1</f>
        <v>0</v>
      </c>
      <c r="K1254" s="13">
        <f>cost!K1254*cost!$K$3/cost!$P$1</f>
        <v>0</v>
      </c>
      <c r="L1254" s="13">
        <f>cost!L1254*cost!$L$3*cost!$L$2/cost!$P$1</f>
        <v>0</v>
      </c>
    </row>
    <row r="1255" spans="1:12" ht="54" x14ac:dyDescent="0.2">
      <c r="A1255" s="34" t="s">
        <v>5849</v>
      </c>
      <c r="B1255" s="15" t="s">
        <v>1196</v>
      </c>
      <c r="C1255" s="15" t="s">
        <v>3214</v>
      </c>
      <c r="D1255" s="19"/>
      <c r="E1255" s="20">
        <f>cost!E1255*cost!$E$3*cost!$E$2/cost!$P$1</f>
        <v>0</v>
      </c>
      <c r="F1255" s="13">
        <f>(cost!F1255*cost!$F$3/cost!$P$1)/2</f>
        <v>94.594594594594597</v>
      </c>
      <c r="G1255" s="13">
        <f>cost!G1255*cost!$G$3*cost!$G$2/cost!$P$1+(cost!F1255*cost!$F$3/cost!$P$1)/2</f>
        <v>120.13513513513513</v>
      </c>
      <c r="H1255" s="13">
        <f>cost!H1255*cost!$H$3*cost!$H$2/cost!$P$1</f>
        <v>8.2432432432432421</v>
      </c>
      <c r="I1255" s="13">
        <f>cost!I1255*cost!$I$3*cost!$I$2/cost!$P$1</f>
        <v>0</v>
      </c>
      <c r="J1255" s="13">
        <f>cost!J1255*cost!$J$3*cost!$J$2/cost!$P$1</f>
        <v>0</v>
      </c>
      <c r="K1255" s="13">
        <f>cost!K1255*cost!$K$3/cost!$P$1</f>
        <v>0</v>
      </c>
      <c r="L1255" s="13">
        <f>cost!L1255*cost!$L$3*cost!$L$2/cost!$P$1</f>
        <v>0</v>
      </c>
    </row>
    <row r="1256" spans="1:12" ht="54" x14ac:dyDescent="0.2">
      <c r="A1256" s="34" t="s">
        <v>5850</v>
      </c>
      <c r="B1256" s="15" t="s">
        <v>1197</v>
      </c>
      <c r="C1256" s="15" t="s">
        <v>3215</v>
      </c>
      <c r="D1256" s="19"/>
      <c r="E1256" s="20">
        <f>cost!E1256*cost!$E$3*cost!$E$2/cost!$P$1</f>
        <v>0</v>
      </c>
      <c r="F1256" s="13">
        <f>(cost!F1256*cost!$F$3/cost!$P$1)/2</f>
        <v>94.594594594594597</v>
      </c>
      <c r="G1256" s="13">
        <f>cost!G1256*cost!$G$3*cost!$G$2/cost!$P$1+(cost!F1256*cost!$F$3/cost!$P$1)/2</f>
        <v>120.13513513513513</v>
      </c>
      <c r="H1256" s="13">
        <f>cost!H1256*cost!$H$3*cost!$H$2/cost!$P$1</f>
        <v>8.2432432432432421</v>
      </c>
      <c r="I1256" s="13">
        <f>cost!I1256*cost!$I$3*cost!$I$2/cost!$P$1</f>
        <v>0</v>
      </c>
      <c r="J1256" s="13">
        <f>cost!J1256*cost!$J$3*cost!$J$2/cost!$P$1</f>
        <v>0</v>
      </c>
      <c r="K1256" s="13">
        <f>cost!K1256*cost!$K$3/cost!$P$1</f>
        <v>0</v>
      </c>
      <c r="L1256" s="13">
        <f>cost!L1256*cost!$L$3*cost!$L$2/cost!$P$1</f>
        <v>0</v>
      </c>
    </row>
    <row r="1257" spans="1:12" ht="54" x14ac:dyDescent="0.2">
      <c r="A1257" s="34" t="s">
        <v>5851</v>
      </c>
      <c r="B1257" s="15" t="s">
        <v>1198</v>
      </c>
      <c r="C1257" s="15" t="s">
        <v>3216</v>
      </c>
      <c r="D1257" s="19"/>
      <c r="E1257" s="20">
        <f>cost!E1257*cost!$E$3*cost!$E$2/cost!$P$1</f>
        <v>0</v>
      </c>
      <c r="F1257" s="13">
        <f>(cost!F1257*cost!$F$3/cost!$P$1)/2</f>
        <v>94.594594594594597</v>
      </c>
      <c r="G1257" s="13">
        <f>cost!G1257*cost!$G$3*cost!$G$2/cost!$P$1+(cost!F1257*cost!$F$3/cost!$P$1)/2</f>
        <v>120.13513513513513</v>
      </c>
      <c r="H1257" s="13">
        <f>cost!H1257*cost!$H$3*cost!$H$2/cost!$P$1</f>
        <v>8.2432432432432421</v>
      </c>
      <c r="I1257" s="13">
        <f>cost!I1257*cost!$I$3*cost!$I$2/cost!$P$1</f>
        <v>0</v>
      </c>
      <c r="J1257" s="13">
        <f>cost!J1257*cost!$J$3*cost!$J$2/cost!$P$1</f>
        <v>0</v>
      </c>
      <c r="K1257" s="13">
        <f>cost!K1257*cost!$K$3/cost!$P$1</f>
        <v>0</v>
      </c>
      <c r="L1257" s="13">
        <f>cost!L1257*cost!$L$3*cost!$L$2/cost!$P$1</f>
        <v>0</v>
      </c>
    </row>
    <row r="1258" spans="1:12" ht="54" x14ac:dyDescent="0.2">
      <c r="A1258" s="34" t="s">
        <v>5852</v>
      </c>
      <c r="B1258" s="15" t="s">
        <v>1199</v>
      </c>
      <c r="C1258" s="15" t="s">
        <v>3217</v>
      </c>
      <c r="D1258" s="19"/>
      <c r="E1258" s="20">
        <f>cost!E1258*cost!$E$3*cost!$E$2/cost!$P$1</f>
        <v>0</v>
      </c>
      <c r="F1258" s="13">
        <f>(cost!F1258*cost!$F$3/cost!$P$1)/2</f>
        <v>94.594594594594597</v>
      </c>
      <c r="G1258" s="13">
        <f>cost!G1258*cost!$G$3*cost!$G$2/cost!$P$1+(cost!F1258*cost!$F$3/cost!$P$1)/2</f>
        <v>120.13513513513513</v>
      </c>
      <c r="H1258" s="13">
        <f>cost!H1258*cost!$H$3*cost!$H$2/cost!$P$1</f>
        <v>8.2432432432432421</v>
      </c>
      <c r="I1258" s="13">
        <f>cost!I1258*cost!$I$3*cost!$I$2/cost!$P$1</f>
        <v>0</v>
      </c>
      <c r="J1258" s="13">
        <f>cost!J1258*cost!$J$3*cost!$J$2/cost!$P$1</f>
        <v>0</v>
      </c>
      <c r="K1258" s="13">
        <f>cost!K1258*cost!$K$3/cost!$P$1</f>
        <v>0</v>
      </c>
      <c r="L1258" s="13">
        <f>cost!L1258*cost!$L$3*cost!$L$2/cost!$P$1</f>
        <v>0</v>
      </c>
    </row>
    <row r="1259" spans="1:12" ht="54" x14ac:dyDescent="0.2">
      <c r="A1259" s="34" t="s">
        <v>5853</v>
      </c>
      <c r="B1259" s="15" t="s">
        <v>1200</v>
      </c>
      <c r="C1259" s="15" t="s">
        <v>3218</v>
      </c>
      <c r="D1259" s="19"/>
      <c r="E1259" s="20">
        <f>cost!E1259*cost!$E$3*cost!$E$2/cost!$P$1</f>
        <v>0</v>
      </c>
      <c r="F1259" s="13">
        <f>(cost!F1259*cost!$F$3/cost!$P$1)/2</f>
        <v>94.594594594594597</v>
      </c>
      <c r="G1259" s="13">
        <f>cost!G1259*cost!$G$3*cost!$G$2/cost!$P$1+(cost!F1259*cost!$F$3/cost!$P$1)/2</f>
        <v>120.13513513513513</v>
      </c>
      <c r="H1259" s="13">
        <f>cost!H1259*cost!$H$3*cost!$H$2/cost!$P$1</f>
        <v>8.2432432432432421</v>
      </c>
      <c r="I1259" s="13">
        <f>cost!I1259*cost!$I$3*cost!$I$2/cost!$P$1</f>
        <v>0</v>
      </c>
      <c r="J1259" s="13">
        <f>cost!J1259*cost!$J$3*cost!$J$2/cost!$P$1</f>
        <v>0</v>
      </c>
      <c r="K1259" s="13">
        <f>cost!K1259*cost!$K$3/cost!$P$1</f>
        <v>0</v>
      </c>
      <c r="L1259" s="13">
        <f>cost!L1259*cost!$L$3*cost!$L$2/cost!$P$1</f>
        <v>0</v>
      </c>
    </row>
    <row r="1260" spans="1:12" ht="54" x14ac:dyDescent="0.2">
      <c r="A1260" s="34" t="s">
        <v>5854</v>
      </c>
      <c r="B1260" s="15" t="s">
        <v>1201</v>
      </c>
      <c r="C1260" s="15" t="s">
        <v>3219</v>
      </c>
      <c r="D1260" s="19"/>
      <c r="E1260" s="20">
        <f>cost!E1260*cost!$E$3*cost!$E$2/cost!$P$1</f>
        <v>0</v>
      </c>
      <c r="F1260" s="13">
        <f>(cost!F1260*cost!$F$3/cost!$P$1)/2</f>
        <v>94.594594594594597</v>
      </c>
      <c r="G1260" s="13">
        <f>cost!G1260*cost!$G$3*cost!$G$2/cost!$P$1+(cost!F1260*cost!$F$3/cost!$P$1)/2</f>
        <v>120.13513513513513</v>
      </c>
      <c r="H1260" s="13">
        <f>cost!H1260*cost!$H$3*cost!$H$2/cost!$P$1</f>
        <v>8.2432432432432421</v>
      </c>
      <c r="I1260" s="13">
        <f>cost!I1260*cost!$I$3*cost!$I$2/cost!$P$1</f>
        <v>0</v>
      </c>
      <c r="J1260" s="13">
        <f>cost!J1260*cost!$J$3*cost!$J$2/cost!$P$1</f>
        <v>0</v>
      </c>
      <c r="K1260" s="13">
        <f>cost!K1260*cost!$K$3/cost!$P$1</f>
        <v>0</v>
      </c>
      <c r="L1260" s="13">
        <f>cost!L1260*cost!$L$3*cost!$L$2/cost!$P$1</f>
        <v>0</v>
      </c>
    </row>
    <row r="1261" spans="1:12" ht="54" x14ac:dyDescent="0.2">
      <c r="A1261" s="34" t="s">
        <v>5855</v>
      </c>
      <c r="B1261" s="15" t="s">
        <v>1202</v>
      </c>
      <c r="C1261" s="15" t="s">
        <v>3220</v>
      </c>
      <c r="D1261" s="19"/>
      <c r="E1261" s="20">
        <f>cost!E1261*cost!$E$3*cost!$E$2/cost!$P$1</f>
        <v>0</v>
      </c>
      <c r="F1261" s="13">
        <f>(cost!F1261*cost!$F$3/cost!$P$1)/2</f>
        <v>94.594594594594597</v>
      </c>
      <c r="G1261" s="13">
        <f>cost!G1261*cost!$G$3*cost!$G$2/cost!$P$1+(cost!F1261*cost!$F$3/cost!$P$1)/2</f>
        <v>120.13513513513513</v>
      </c>
      <c r="H1261" s="13">
        <f>cost!H1261*cost!$H$3*cost!$H$2/cost!$P$1</f>
        <v>8.2432432432432421</v>
      </c>
      <c r="I1261" s="13">
        <f>cost!I1261*cost!$I$3*cost!$I$2/cost!$P$1</f>
        <v>0</v>
      </c>
      <c r="J1261" s="13">
        <f>cost!J1261*cost!$J$3*cost!$J$2/cost!$P$1</f>
        <v>0</v>
      </c>
      <c r="K1261" s="13">
        <f>cost!K1261*cost!$K$3/cost!$P$1</f>
        <v>0</v>
      </c>
      <c r="L1261" s="13">
        <f>cost!L1261*cost!$L$3*cost!$L$2/cost!$P$1</f>
        <v>0</v>
      </c>
    </row>
    <row r="1262" spans="1:12" ht="54" x14ac:dyDescent="0.2">
      <c r="A1262" s="34" t="s">
        <v>5856</v>
      </c>
      <c r="B1262" s="15" t="s">
        <v>1203</v>
      </c>
      <c r="C1262" s="15" t="s">
        <v>3221</v>
      </c>
      <c r="D1262" s="19"/>
      <c r="E1262" s="20">
        <f>cost!E1262*cost!$E$3*cost!$E$2/cost!$P$1</f>
        <v>0</v>
      </c>
      <c r="F1262" s="13">
        <f>(cost!F1262*cost!$F$3/cost!$P$1)/2</f>
        <v>94.594594594594597</v>
      </c>
      <c r="G1262" s="13">
        <f>cost!G1262*cost!$G$3*cost!$G$2/cost!$P$1+(cost!F1262*cost!$F$3/cost!$P$1)/2</f>
        <v>120.13513513513513</v>
      </c>
      <c r="H1262" s="13">
        <f>cost!H1262*cost!$H$3*cost!$H$2/cost!$P$1</f>
        <v>8.2432432432432421</v>
      </c>
      <c r="I1262" s="13">
        <f>cost!I1262*cost!$I$3*cost!$I$2/cost!$P$1</f>
        <v>0</v>
      </c>
      <c r="J1262" s="13">
        <f>cost!J1262*cost!$J$3*cost!$J$2/cost!$P$1</f>
        <v>0</v>
      </c>
      <c r="K1262" s="13">
        <f>cost!K1262*cost!$K$3/cost!$P$1</f>
        <v>0</v>
      </c>
      <c r="L1262" s="13">
        <f>cost!L1262*cost!$L$3*cost!$L$2/cost!$P$1</f>
        <v>0</v>
      </c>
    </row>
    <row r="1263" spans="1:12" ht="54" x14ac:dyDescent="0.2">
      <c r="A1263" s="34" t="s">
        <v>5857</v>
      </c>
      <c r="B1263" s="15" t="s">
        <v>1204</v>
      </c>
      <c r="C1263" s="15" t="s">
        <v>3222</v>
      </c>
      <c r="D1263" s="19"/>
      <c r="E1263" s="20">
        <f>cost!E1263*cost!$E$3*cost!$E$2/cost!$P$1</f>
        <v>0</v>
      </c>
      <c r="F1263" s="13">
        <f>(cost!F1263*cost!$F$3/cost!$P$1)/2</f>
        <v>94.594594594594597</v>
      </c>
      <c r="G1263" s="13">
        <f>cost!G1263*cost!$G$3*cost!$G$2/cost!$P$1+(cost!F1263*cost!$F$3/cost!$P$1)/2</f>
        <v>120.13513513513513</v>
      </c>
      <c r="H1263" s="13">
        <f>cost!H1263*cost!$H$3*cost!$H$2/cost!$P$1</f>
        <v>8.2432432432432421</v>
      </c>
      <c r="I1263" s="13">
        <f>cost!I1263*cost!$I$3*cost!$I$2/cost!$P$1</f>
        <v>0</v>
      </c>
      <c r="J1263" s="13">
        <f>cost!J1263*cost!$J$3*cost!$J$2/cost!$P$1</f>
        <v>0</v>
      </c>
      <c r="K1263" s="13">
        <f>cost!K1263*cost!$K$3/cost!$P$1</f>
        <v>0</v>
      </c>
      <c r="L1263" s="13">
        <f>cost!L1263*cost!$L$3*cost!$L$2/cost!$P$1</f>
        <v>0</v>
      </c>
    </row>
    <row r="1264" spans="1:12" ht="54" x14ac:dyDescent="0.2">
      <c r="A1264" s="34" t="s">
        <v>5858</v>
      </c>
      <c r="B1264" s="15" t="s">
        <v>1205</v>
      </c>
      <c r="C1264" s="15" t="s">
        <v>3223</v>
      </c>
      <c r="D1264" s="19"/>
      <c r="E1264" s="20">
        <f>cost!E1264*cost!$E$3*cost!$E$2/cost!$P$1</f>
        <v>0</v>
      </c>
      <c r="F1264" s="13">
        <f>(cost!F1264*cost!$F$3/cost!$P$1)/2</f>
        <v>94.594594594594597</v>
      </c>
      <c r="G1264" s="13">
        <f>cost!G1264*cost!$G$3*cost!$G$2/cost!$P$1+(cost!F1264*cost!$F$3/cost!$P$1)/2</f>
        <v>120.13513513513513</v>
      </c>
      <c r="H1264" s="13">
        <f>cost!H1264*cost!$H$3*cost!$H$2/cost!$P$1</f>
        <v>8.2432432432432421</v>
      </c>
      <c r="I1264" s="13">
        <f>cost!I1264*cost!$I$3*cost!$I$2/cost!$P$1</f>
        <v>0</v>
      </c>
      <c r="J1264" s="13">
        <f>cost!J1264*cost!$J$3*cost!$J$2/cost!$P$1</f>
        <v>0</v>
      </c>
      <c r="K1264" s="13">
        <f>cost!K1264*cost!$K$3/cost!$P$1</f>
        <v>0</v>
      </c>
      <c r="L1264" s="13">
        <f>cost!L1264*cost!$L$3*cost!$L$2/cost!$P$1</f>
        <v>0</v>
      </c>
    </row>
    <row r="1265" spans="1:12" ht="54" x14ac:dyDescent="0.2">
      <c r="A1265" s="34" t="s">
        <v>5859</v>
      </c>
      <c r="B1265" s="15" t="s">
        <v>1206</v>
      </c>
      <c r="C1265" s="15" t="s">
        <v>3224</v>
      </c>
      <c r="D1265" s="19"/>
      <c r="E1265" s="20">
        <f>cost!E1265*cost!$E$3*cost!$E$2/cost!$P$1</f>
        <v>0</v>
      </c>
      <c r="F1265" s="13">
        <f>(cost!F1265*cost!$F$3/cost!$P$1)/2</f>
        <v>94.594594594594597</v>
      </c>
      <c r="G1265" s="13">
        <f>cost!G1265*cost!$G$3*cost!$G$2/cost!$P$1+(cost!F1265*cost!$F$3/cost!$P$1)/2</f>
        <v>120.13513513513513</v>
      </c>
      <c r="H1265" s="13">
        <f>cost!H1265*cost!$H$3*cost!$H$2/cost!$P$1</f>
        <v>8.2432432432432421</v>
      </c>
      <c r="I1265" s="13">
        <f>cost!I1265*cost!$I$3*cost!$I$2/cost!$P$1</f>
        <v>0</v>
      </c>
      <c r="J1265" s="13">
        <f>cost!J1265*cost!$J$3*cost!$J$2/cost!$P$1</f>
        <v>0</v>
      </c>
      <c r="K1265" s="13">
        <f>cost!K1265*cost!$K$3/cost!$P$1</f>
        <v>0</v>
      </c>
      <c r="L1265" s="13">
        <f>cost!L1265*cost!$L$3*cost!$L$2/cost!$P$1</f>
        <v>0</v>
      </c>
    </row>
    <row r="1266" spans="1:12" ht="54" x14ac:dyDescent="0.2">
      <c r="A1266" s="34" t="s">
        <v>5860</v>
      </c>
      <c r="B1266" s="15" t="s">
        <v>1207</v>
      </c>
      <c r="C1266" s="15" t="s">
        <v>3225</v>
      </c>
      <c r="D1266" s="19"/>
      <c r="E1266" s="20">
        <f>cost!E1266*cost!$E$3*cost!$E$2/cost!$P$1</f>
        <v>0</v>
      </c>
      <c r="F1266" s="13">
        <f>(cost!F1266*cost!$F$3/cost!$P$1)/2</f>
        <v>94.594594594594597</v>
      </c>
      <c r="G1266" s="13">
        <f>cost!G1266*cost!$G$3*cost!$G$2/cost!$P$1+(cost!F1266*cost!$F$3/cost!$P$1)/2</f>
        <v>120.13513513513513</v>
      </c>
      <c r="H1266" s="13">
        <f>cost!H1266*cost!$H$3*cost!$H$2/cost!$P$1</f>
        <v>8.2432432432432421</v>
      </c>
      <c r="I1266" s="13">
        <f>cost!I1266*cost!$I$3*cost!$I$2/cost!$P$1</f>
        <v>0</v>
      </c>
      <c r="J1266" s="13">
        <f>cost!J1266*cost!$J$3*cost!$J$2/cost!$P$1</f>
        <v>0</v>
      </c>
      <c r="K1266" s="13">
        <f>cost!K1266*cost!$K$3/cost!$P$1</f>
        <v>0</v>
      </c>
      <c r="L1266" s="13">
        <f>cost!L1266*cost!$L$3*cost!$L$2/cost!$P$1</f>
        <v>0</v>
      </c>
    </row>
    <row r="1267" spans="1:12" ht="54" x14ac:dyDescent="0.2">
      <c r="A1267" s="34" t="s">
        <v>5861</v>
      </c>
      <c r="B1267" s="15" t="s">
        <v>1208</v>
      </c>
      <c r="C1267" s="15" t="s">
        <v>3226</v>
      </c>
      <c r="D1267" s="19"/>
      <c r="E1267" s="20">
        <f>cost!E1267*cost!$E$3*cost!$E$2/cost!$P$1</f>
        <v>0</v>
      </c>
      <c r="F1267" s="13">
        <f>(cost!F1267*cost!$F$3/cost!$P$1)/2</f>
        <v>94.594594594594597</v>
      </c>
      <c r="G1267" s="13">
        <f>cost!G1267*cost!$G$3*cost!$G$2/cost!$P$1+(cost!F1267*cost!$F$3/cost!$P$1)/2</f>
        <v>120.13513513513513</v>
      </c>
      <c r="H1267" s="13">
        <f>cost!H1267*cost!$H$3*cost!$H$2/cost!$P$1</f>
        <v>8.2432432432432421</v>
      </c>
      <c r="I1267" s="13">
        <f>cost!I1267*cost!$I$3*cost!$I$2/cost!$P$1</f>
        <v>0</v>
      </c>
      <c r="J1267" s="13">
        <f>cost!J1267*cost!$J$3*cost!$J$2/cost!$P$1</f>
        <v>0</v>
      </c>
      <c r="K1267" s="13">
        <f>cost!K1267*cost!$K$3/cost!$P$1</f>
        <v>0</v>
      </c>
      <c r="L1267" s="13">
        <f>cost!L1267*cost!$L$3*cost!$L$2/cost!$P$1</f>
        <v>0</v>
      </c>
    </row>
    <row r="1268" spans="1:12" ht="54" x14ac:dyDescent="0.2">
      <c r="A1268" s="34" t="s">
        <v>5862</v>
      </c>
      <c r="B1268" s="15" t="s">
        <v>1209</v>
      </c>
      <c r="C1268" s="15" t="s">
        <v>3227</v>
      </c>
      <c r="D1268" s="19"/>
      <c r="E1268" s="20">
        <f>cost!E1268*cost!$E$3*cost!$E$2/cost!$P$1</f>
        <v>0</v>
      </c>
      <c r="F1268" s="13">
        <f>(cost!F1268*cost!$F$3/cost!$P$1)/2</f>
        <v>94.594594594594597</v>
      </c>
      <c r="G1268" s="13">
        <f>cost!G1268*cost!$G$3*cost!$G$2/cost!$P$1+(cost!F1268*cost!$F$3/cost!$P$1)/2</f>
        <v>120.13513513513513</v>
      </c>
      <c r="H1268" s="13">
        <f>cost!H1268*cost!$H$3*cost!$H$2/cost!$P$1</f>
        <v>8.2432432432432421</v>
      </c>
      <c r="I1268" s="13">
        <f>cost!I1268*cost!$I$3*cost!$I$2/cost!$P$1</f>
        <v>0</v>
      </c>
      <c r="J1268" s="13">
        <f>cost!J1268*cost!$J$3*cost!$J$2/cost!$P$1</f>
        <v>0</v>
      </c>
      <c r="K1268" s="13">
        <f>cost!K1268*cost!$K$3/cost!$P$1</f>
        <v>0</v>
      </c>
      <c r="L1268" s="13">
        <f>cost!L1268*cost!$L$3*cost!$L$2/cost!$P$1</f>
        <v>0</v>
      </c>
    </row>
    <row r="1269" spans="1:12" ht="54" x14ac:dyDescent="0.2">
      <c r="A1269" s="34" t="s">
        <v>5863</v>
      </c>
      <c r="B1269" s="15" t="s">
        <v>1210</v>
      </c>
      <c r="C1269" s="15" t="s">
        <v>3228</v>
      </c>
      <c r="D1269" s="19"/>
      <c r="E1269" s="20">
        <f>cost!E1269*cost!$E$3*cost!$E$2/cost!$P$1</f>
        <v>0</v>
      </c>
      <c r="F1269" s="13">
        <f>(cost!F1269*cost!$F$3/cost!$P$1)/2</f>
        <v>94.594594594594597</v>
      </c>
      <c r="G1269" s="13">
        <f>cost!G1269*cost!$G$3*cost!$G$2/cost!$P$1+(cost!F1269*cost!$F$3/cost!$P$1)/2</f>
        <v>120.13513513513513</v>
      </c>
      <c r="H1269" s="13">
        <f>cost!H1269*cost!$H$3*cost!$H$2/cost!$P$1</f>
        <v>8.2432432432432421</v>
      </c>
      <c r="I1269" s="13">
        <f>cost!I1269*cost!$I$3*cost!$I$2/cost!$P$1</f>
        <v>0</v>
      </c>
      <c r="J1269" s="13">
        <f>cost!J1269*cost!$J$3*cost!$J$2/cost!$P$1</f>
        <v>0</v>
      </c>
      <c r="K1269" s="13">
        <f>cost!K1269*cost!$K$3/cost!$P$1</f>
        <v>0</v>
      </c>
      <c r="L1269" s="13">
        <f>cost!L1269*cost!$L$3*cost!$L$2/cost!$P$1</f>
        <v>0</v>
      </c>
    </row>
    <row r="1270" spans="1:12" ht="54" x14ac:dyDescent="0.2">
      <c r="A1270" s="34" t="s">
        <v>5864</v>
      </c>
      <c r="B1270" s="15" t="s">
        <v>1211</v>
      </c>
      <c r="C1270" s="15" t="s">
        <v>3229</v>
      </c>
      <c r="D1270" s="19"/>
      <c r="E1270" s="20">
        <f>cost!E1270*cost!$E$3*cost!$E$2/cost!$P$1</f>
        <v>0</v>
      </c>
      <c r="F1270" s="13">
        <f>(cost!F1270*cost!$F$3/cost!$P$1)/2</f>
        <v>94.594594594594597</v>
      </c>
      <c r="G1270" s="13">
        <f>cost!G1270*cost!$G$3*cost!$G$2/cost!$P$1+(cost!F1270*cost!$F$3/cost!$P$1)/2</f>
        <v>120.13513513513513</v>
      </c>
      <c r="H1270" s="13">
        <f>cost!H1270*cost!$H$3*cost!$H$2/cost!$P$1</f>
        <v>8.2432432432432421</v>
      </c>
      <c r="I1270" s="13">
        <f>cost!I1270*cost!$I$3*cost!$I$2/cost!$P$1</f>
        <v>0</v>
      </c>
      <c r="J1270" s="13">
        <f>cost!J1270*cost!$J$3*cost!$J$2/cost!$P$1</f>
        <v>0</v>
      </c>
      <c r="K1270" s="13">
        <f>cost!K1270*cost!$K$3/cost!$P$1</f>
        <v>0</v>
      </c>
      <c r="L1270" s="13">
        <f>cost!L1270*cost!$L$3*cost!$L$2/cost!$P$1</f>
        <v>0</v>
      </c>
    </row>
    <row r="1271" spans="1:12" ht="54" x14ac:dyDescent="0.2">
      <c r="A1271" s="34" t="s">
        <v>5865</v>
      </c>
      <c r="B1271" s="15" t="s">
        <v>1212</v>
      </c>
      <c r="C1271" s="15" t="s">
        <v>3230</v>
      </c>
      <c r="D1271" s="19"/>
      <c r="E1271" s="20" t="e">
        <f>cost!E1271*cost!$E$3*cost!$E$2/cost!$P$1</f>
        <v>#VALUE!</v>
      </c>
      <c r="F1271" s="13" t="e">
        <f>(cost!F1271*cost!$F$3/cost!$P$1)/2</f>
        <v>#VALUE!</v>
      </c>
      <c r="G1271" s="13" t="e">
        <f>cost!G1271*cost!$G$3*cost!$G$2/cost!$P$1+(cost!F1271*cost!$F$3/cost!$P$1)/2</f>
        <v>#VALUE!</v>
      </c>
      <c r="H1271" s="13" t="e">
        <f>cost!H1271*cost!$H$3*cost!$H$2/cost!$P$1</f>
        <v>#VALUE!</v>
      </c>
      <c r="I1271" s="13" t="e">
        <f>cost!I1271*cost!$I$3*cost!$I$2/cost!$P$1</f>
        <v>#VALUE!</v>
      </c>
      <c r="J1271" s="13" t="e">
        <f>cost!J1271*cost!$J$3*cost!$J$2/cost!$P$1</f>
        <v>#VALUE!</v>
      </c>
      <c r="K1271" s="13" t="e">
        <f>cost!K1271*cost!$K$3/cost!$P$1</f>
        <v>#VALUE!</v>
      </c>
      <c r="L1271" s="13" t="e">
        <f>cost!L1271*cost!$L$3*cost!$L$2/cost!$P$1</f>
        <v>#VALUE!</v>
      </c>
    </row>
    <row r="1272" spans="1:12" ht="252" x14ac:dyDescent="0.2">
      <c r="A1272" s="34" t="s">
        <v>5866</v>
      </c>
      <c r="B1272" s="15" t="s">
        <v>1213</v>
      </c>
      <c r="C1272" s="15" t="s">
        <v>3231</v>
      </c>
      <c r="D1272" s="19"/>
      <c r="E1272" s="20" t="e">
        <f>cost!E1272*cost!$E$3*cost!$E$2/cost!$P$1</f>
        <v>#VALUE!</v>
      </c>
      <c r="F1272" s="13" t="e">
        <f>(cost!F1272*cost!$F$3/cost!$P$1)/2</f>
        <v>#VALUE!</v>
      </c>
      <c r="G1272" s="13" t="e">
        <f>cost!G1272*cost!$G$3*cost!$G$2/cost!$P$1+(cost!F1272*cost!$F$3/cost!$P$1)/2</f>
        <v>#VALUE!</v>
      </c>
      <c r="H1272" s="13" t="e">
        <f>cost!H1272*cost!$H$3*cost!$H$2/cost!$P$1</f>
        <v>#VALUE!</v>
      </c>
      <c r="I1272" s="13" t="e">
        <f>cost!I1272*cost!$I$3*cost!$I$2/cost!$P$1</f>
        <v>#VALUE!</v>
      </c>
      <c r="J1272" s="13" t="e">
        <f>cost!J1272*cost!$J$3*cost!$J$2/cost!$P$1</f>
        <v>#VALUE!</v>
      </c>
      <c r="K1272" s="13" t="e">
        <f>cost!K1272*cost!$K$3/cost!$P$1</f>
        <v>#VALUE!</v>
      </c>
      <c r="L1272" s="13" t="e">
        <f>cost!L1272*cost!$L$3*cost!$L$2/cost!$P$1</f>
        <v>#VALUE!</v>
      </c>
    </row>
    <row r="1273" spans="1:12" ht="54" x14ac:dyDescent="0.2">
      <c r="A1273" s="34" t="s">
        <v>5867</v>
      </c>
      <c r="B1273" s="15" t="s">
        <v>1214</v>
      </c>
      <c r="C1273" s="15" t="s">
        <v>3232</v>
      </c>
      <c r="D1273" s="19"/>
      <c r="E1273" s="20" t="e">
        <f>cost!E1273*cost!$E$3*cost!$E$2/cost!$P$1</f>
        <v>#VALUE!</v>
      </c>
      <c r="F1273" s="13" t="e">
        <f>(cost!F1273*cost!$F$3/cost!$P$1)/2</f>
        <v>#VALUE!</v>
      </c>
      <c r="G1273" s="13" t="e">
        <f>cost!G1273*cost!$G$3*cost!$G$2/cost!$P$1+(cost!F1273*cost!$F$3/cost!$P$1)/2</f>
        <v>#VALUE!</v>
      </c>
      <c r="H1273" s="13" t="e">
        <f>cost!H1273*cost!$H$3*cost!$H$2/cost!$P$1</f>
        <v>#VALUE!</v>
      </c>
      <c r="I1273" s="13" t="e">
        <f>cost!I1273*cost!$I$3*cost!$I$2/cost!$P$1</f>
        <v>#VALUE!</v>
      </c>
      <c r="J1273" s="13" t="e">
        <f>cost!J1273*cost!$J$3*cost!$J$2/cost!$P$1</f>
        <v>#VALUE!</v>
      </c>
      <c r="K1273" s="13" t="e">
        <f>cost!K1273*cost!$K$3/cost!$P$1</f>
        <v>#VALUE!</v>
      </c>
      <c r="L1273" s="13" t="e">
        <f>cost!L1273*cost!$L$3*cost!$L$2/cost!$P$1</f>
        <v>#VALUE!</v>
      </c>
    </row>
    <row r="1274" spans="1:12" ht="18" x14ac:dyDescent="0.2">
      <c r="A1274" s="34" t="s">
        <v>5868</v>
      </c>
      <c r="B1274" s="15" t="s">
        <v>223</v>
      </c>
      <c r="C1274" s="15" t="s">
        <v>223</v>
      </c>
      <c r="D1274" s="19"/>
      <c r="E1274" s="20" t="e">
        <f>cost!E1274*cost!$E$3*cost!$E$2/cost!$P$1</f>
        <v>#VALUE!</v>
      </c>
      <c r="F1274" s="13" t="e">
        <f>(cost!F1274*cost!$F$3/cost!$P$1)/2</f>
        <v>#VALUE!</v>
      </c>
      <c r="G1274" s="13" t="e">
        <f>cost!G1274*cost!$G$3*cost!$G$2/cost!$P$1+(cost!F1274*cost!$F$3/cost!$P$1)/2</f>
        <v>#VALUE!</v>
      </c>
      <c r="H1274" s="13" t="e">
        <f>cost!H1274*cost!$H$3*cost!$H$2/cost!$P$1</f>
        <v>#VALUE!</v>
      </c>
      <c r="I1274" s="13" t="e">
        <f>cost!I1274*cost!$I$3*cost!$I$2/cost!$P$1</f>
        <v>#VALUE!</v>
      </c>
      <c r="J1274" s="13" t="e">
        <f>cost!J1274*cost!$J$3*cost!$J$2/cost!$P$1</f>
        <v>#VALUE!</v>
      </c>
      <c r="K1274" s="13" t="e">
        <f>cost!K1274*cost!$K$3/cost!$P$1</f>
        <v>#VALUE!</v>
      </c>
      <c r="L1274" s="13" t="e">
        <f>cost!L1274*cost!$L$3*cost!$L$2/cost!$P$1</f>
        <v>#VALUE!</v>
      </c>
    </row>
    <row r="1275" spans="1:12" ht="18" x14ac:dyDescent="0.2">
      <c r="A1275" s="34" t="s">
        <v>5869</v>
      </c>
      <c r="B1275" s="15" t="s">
        <v>223</v>
      </c>
      <c r="C1275" s="15" t="s">
        <v>223</v>
      </c>
      <c r="D1275" s="19"/>
      <c r="E1275" s="20" t="e">
        <f>cost!E1275*cost!$E$3*cost!$E$2/cost!$P$1</f>
        <v>#VALUE!</v>
      </c>
      <c r="F1275" s="13" t="e">
        <f>(cost!F1275*cost!$F$3/cost!$P$1)/2</f>
        <v>#VALUE!</v>
      </c>
      <c r="G1275" s="13" t="e">
        <f>cost!G1275*cost!$G$3*cost!$G$2/cost!$P$1+(cost!F1275*cost!$F$3/cost!$P$1)/2</f>
        <v>#VALUE!</v>
      </c>
      <c r="H1275" s="13" t="e">
        <f>cost!H1275*cost!$H$3*cost!$H$2/cost!$P$1</f>
        <v>#VALUE!</v>
      </c>
      <c r="I1275" s="13" t="e">
        <f>cost!I1275*cost!$I$3*cost!$I$2/cost!$P$1</f>
        <v>#VALUE!</v>
      </c>
      <c r="J1275" s="13" t="e">
        <f>cost!J1275*cost!$J$3*cost!$J$2/cost!$P$1</f>
        <v>#VALUE!</v>
      </c>
      <c r="K1275" s="13" t="e">
        <f>cost!K1275*cost!$K$3/cost!$P$1</f>
        <v>#VALUE!</v>
      </c>
      <c r="L1275" s="13" t="e">
        <f>cost!L1275*cost!$L$3*cost!$L$2/cost!$P$1</f>
        <v>#VALUE!</v>
      </c>
    </row>
    <row r="1276" spans="1:12" ht="18" x14ac:dyDescent="0.2">
      <c r="A1276" s="35" t="s">
        <v>5870</v>
      </c>
      <c r="B1276" s="15" t="s">
        <v>223</v>
      </c>
      <c r="C1276" s="15" t="s">
        <v>223</v>
      </c>
      <c r="D1276" s="19"/>
      <c r="E1276" s="20" t="e">
        <f>cost!E1276*cost!$E$3*cost!$E$2/cost!$P$1</f>
        <v>#VALUE!</v>
      </c>
      <c r="F1276" s="13" t="e">
        <f>(cost!F1276*cost!$F$3/cost!$P$1)/2</f>
        <v>#VALUE!</v>
      </c>
      <c r="G1276" s="13" t="e">
        <f>cost!G1276*cost!$G$3*cost!$G$2/cost!$P$1+(cost!F1276*cost!$F$3/cost!$P$1)/2</f>
        <v>#VALUE!</v>
      </c>
      <c r="H1276" s="13" t="e">
        <f>cost!H1276*cost!$H$3*cost!$H$2/cost!$P$1</f>
        <v>#VALUE!</v>
      </c>
      <c r="I1276" s="13" t="e">
        <f>cost!I1276*cost!$I$3*cost!$I$2/cost!$P$1</f>
        <v>#VALUE!</v>
      </c>
      <c r="J1276" s="13" t="e">
        <f>cost!J1276*cost!$J$3*cost!$J$2/cost!$P$1</f>
        <v>#VALUE!</v>
      </c>
      <c r="K1276" s="13" t="e">
        <f>cost!K1276*cost!$K$3/cost!$P$1</f>
        <v>#VALUE!</v>
      </c>
      <c r="L1276" s="13" t="e">
        <f>cost!L1276*cost!$L$3*cost!$L$2/cost!$P$1</f>
        <v>#VALUE!</v>
      </c>
    </row>
    <row r="1277" spans="1:12" ht="36" x14ac:dyDescent="0.2">
      <c r="A1277" s="35" t="s">
        <v>5871</v>
      </c>
      <c r="B1277" s="15" t="s">
        <v>1215</v>
      </c>
      <c r="C1277" s="15" t="s">
        <v>3233</v>
      </c>
      <c r="D1277" s="19"/>
      <c r="E1277" s="20" t="e">
        <f>cost!E1277*cost!$E$3*cost!$E$2/cost!$P$1</f>
        <v>#VALUE!</v>
      </c>
      <c r="F1277" s="13" t="e">
        <f>(cost!F1277*cost!$F$3/cost!$P$1)/2</f>
        <v>#VALUE!</v>
      </c>
      <c r="G1277" s="13" t="e">
        <f>cost!G1277*cost!$G$3*cost!$G$2/cost!$P$1+(cost!F1277*cost!$F$3/cost!$P$1)/2</f>
        <v>#VALUE!</v>
      </c>
      <c r="H1277" s="13" t="e">
        <f>cost!H1277*cost!$H$3*cost!$H$2/cost!$P$1</f>
        <v>#VALUE!</v>
      </c>
      <c r="I1277" s="13" t="e">
        <f>cost!I1277*cost!$I$3*cost!$I$2/cost!$P$1</f>
        <v>#VALUE!</v>
      </c>
      <c r="J1277" s="13" t="e">
        <f>cost!J1277*cost!$J$3*cost!$J$2/cost!$P$1</f>
        <v>#VALUE!</v>
      </c>
      <c r="K1277" s="13" t="e">
        <f>cost!K1277*cost!$K$3/cost!$P$1</f>
        <v>#VALUE!</v>
      </c>
      <c r="L1277" s="13" t="e">
        <f>cost!L1277*cost!$L$3*cost!$L$2/cost!$P$1</f>
        <v>#VALUE!</v>
      </c>
    </row>
    <row r="1278" spans="1:12" ht="54" x14ac:dyDescent="0.2">
      <c r="A1278" s="35" t="s">
        <v>5872</v>
      </c>
      <c r="B1278" s="15" t="s">
        <v>1216</v>
      </c>
      <c r="C1278" s="15" t="s">
        <v>3234</v>
      </c>
      <c r="D1278" s="19"/>
      <c r="E1278" s="20" t="e">
        <f>cost!E1278*cost!$E$3*cost!$E$2/cost!$P$1</f>
        <v>#VALUE!</v>
      </c>
      <c r="F1278" s="13" t="e">
        <f>(cost!F1278*cost!$F$3/cost!$P$1)/2</f>
        <v>#VALUE!</v>
      </c>
      <c r="G1278" s="13" t="e">
        <f>cost!G1278*cost!$G$3*cost!$G$2/cost!$P$1+(cost!F1278*cost!$F$3/cost!$P$1)/2</f>
        <v>#VALUE!</v>
      </c>
      <c r="H1278" s="13" t="e">
        <f>cost!H1278*cost!$H$3*cost!$H$2/cost!$P$1</f>
        <v>#VALUE!</v>
      </c>
      <c r="I1278" s="13" t="e">
        <f>cost!I1278*cost!$I$3*cost!$I$2/cost!$P$1</f>
        <v>#VALUE!</v>
      </c>
      <c r="J1278" s="13" t="e">
        <f>cost!J1278*cost!$J$3*cost!$J$2/cost!$P$1</f>
        <v>#VALUE!</v>
      </c>
      <c r="K1278" s="13" t="e">
        <f>cost!K1278*cost!$K$3/cost!$P$1</f>
        <v>#VALUE!</v>
      </c>
      <c r="L1278" s="13" t="e">
        <f>cost!L1278*cost!$L$3*cost!$L$2/cost!$P$1</f>
        <v>#VALUE!</v>
      </c>
    </row>
    <row r="1279" spans="1:12" ht="36" x14ac:dyDescent="0.2">
      <c r="A1279" s="35" t="s">
        <v>5873</v>
      </c>
      <c r="B1279" s="15" t="s">
        <v>1217</v>
      </c>
      <c r="C1279" s="15" t="s">
        <v>3235</v>
      </c>
      <c r="D1279" s="19"/>
      <c r="E1279" s="20" t="e">
        <f>cost!E1279*cost!$E$3*cost!$E$2/cost!$P$1</f>
        <v>#VALUE!</v>
      </c>
      <c r="F1279" s="13" t="e">
        <f>(cost!F1279*cost!$F$3/cost!$P$1)/2</f>
        <v>#VALUE!</v>
      </c>
      <c r="G1279" s="13" t="e">
        <f>cost!G1279*cost!$G$3*cost!$G$2/cost!$P$1+(cost!F1279*cost!$F$3/cost!$P$1)/2</f>
        <v>#VALUE!</v>
      </c>
      <c r="H1279" s="13" t="e">
        <f>cost!H1279*cost!$H$3*cost!$H$2/cost!$P$1</f>
        <v>#VALUE!</v>
      </c>
      <c r="I1279" s="13" t="e">
        <f>cost!I1279*cost!$I$3*cost!$I$2/cost!$P$1</f>
        <v>#VALUE!</v>
      </c>
      <c r="J1279" s="13" t="e">
        <f>cost!J1279*cost!$J$3*cost!$J$2/cost!$P$1</f>
        <v>#VALUE!</v>
      </c>
      <c r="K1279" s="13" t="e">
        <f>cost!K1279*cost!$K$3/cost!$P$1</f>
        <v>#VALUE!</v>
      </c>
      <c r="L1279" s="13" t="e">
        <f>cost!L1279*cost!$L$3*cost!$L$2/cost!$P$1</f>
        <v>#VALUE!</v>
      </c>
    </row>
    <row r="1280" spans="1:12" ht="36" x14ac:dyDescent="0.2">
      <c r="A1280" s="35" t="s">
        <v>5874</v>
      </c>
      <c r="B1280" s="15" t="s">
        <v>1218</v>
      </c>
      <c r="C1280" s="15" t="s">
        <v>3236</v>
      </c>
      <c r="D1280" s="19"/>
      <c r="E1280" s="20" t="e">
        <f>cost!E1280*cost!$E$3*cost!$E$2/cost!$P$1</f>
        <v>#VALUE!</v>
      </c>
      <c r="F1280" s="13" t="e">
        <f>(cost!F1280*cost!$F$3/cost!$P$1)/2</f>
        <v>#VALUE!</v>
      </c>
      <c r="G1280" s="13" t="e">
        <f>cost!G1280*cost!$G$3*cost!$G$2/cost!$P$1+(cost!F1280*cost!$F$3/cost!$P$1)/2</f>
        <v>#VALUE!</v>
      </c>
      <c r="H1280" s="13" t="e">
        <f>cost!H1280*cost!$H$3*cost!$H$2/cost!$P$1</f>
        <v>#VALUE!</v>
      </c>
      <c r="I1280" s="13" t="e">
        <f>cost!I1280*cost!$I$3*cost!$I$2/cost!$P$1</f>
        <v>#VALUE!</v>
      </c>
      <c r="J1280" s="13" t="e">
        <f>cost!J1280*cost!$J$3*cost!$J$2/cost!$P$1</f>
        <v>#VALUE!</v>
      </c>
      <c r="K1280" s="13" t="e">
        <f>cost!K1280*cost!$K$3/cost!$P$1</f>
        <v>#VALUE!</v>
      </c>
      <c r="L1280" s="13" t="e">
        <f>cost!L1280*cost!$L$3*cost!$L$2/cost!$P$1</f>
        <v>#VALUE!</v>
      </c>
    </row>
    <row r="1281" spans="1:12" ht="54" x14ac:dyDescent="0.2">
      <c r="A1281" s="35" t="s">
        <v>5875</v>
      </c>
      <c r="B1281" s="15" t="s">
        <v>1219</v>
      </c>
      <c r="C1281" s="15" t="s">
        <v>3237</v>
      </c>
      <c r="D1281" s="19"/>
      <c r="E1281" s="20" t="e">
        <f>cost!E1281*cost!$E$3*cost!$E$2/cost!$P$1</f>
        <v>#VALUE!</v>
      </c>
      <c r="F1281" s="13" t="e">
        <f>(cost!F1281*cost!$F$3/cost!$P$1)/2</f>
        <v>#VALUE!</v>
      </c>
      <c r="G1281" s="13" t="e">
        <f>cost!G1281*cost!$G$3*cost!$G$2/cost!$P$1+(cost!F1281*cost!$F$3/cost!$P$1)/2</f>
        <v>#VALUE!</v>
      </c>
      <c r="H1281" s="13" t="e">
        <f>cost!H1281*cost!$H$3*cost!$H$2/cost!$P$1</f>
        <v>#VALUE!</v>
      </c>
      <c r="I1281" s="13" t="e">
        <f>cost!I1281*cost!$I$3*cost!$I$2/cost!$P$1</f>
        <v>#VALUE!</v>
      </c>
      <c r="J1281" s="13" t="e">
        <f>cost!J1281*cost!$J$3*cost!$J$2/cost!$P$1</f>
        <v>#VALUE!</v>
      </c>
      <c r="K1281" s="13" t="e">
        <f>cost!K1281*cost!$K$3/cost!$P$1</f>
        <v>#VALUE!</v>
      </c>
      <c r="L1281" s="13" t="e">
        <f>cost!L1281*cost!$L$3*cost!$L$2/cost!$P$1</f>
        <v>#VALUE!</v>
      </c>
    </row>
    <row r="1282" spans="1:12" ht="54" x14ac:dyDescent="0.2">
      <c r="A1282" s="35" t="s">
        <v>5876</v>
      </c>
      <c r="B1282" s="15" t="s">
        <v>1220</v>
      </c>
      <c r="C1282" s="15" t="s">
        <v>3238</v>
      </c>
      <c r="D1282" s="19"/>
      <c r="E1282" s="20" t="e">
        <f>cost!E1282*cost!$E$3*cost!$E$2/cost!$P$1</f>
        <v>#VALUE!</v>
      </c>
      <c r="F1282" s="13" t="e">
        <f>(cost!F1282*cost!$F$3/cost!$P$1)/2</f>
        <v>#VALUE!</v>
      </c>
      <c r="G1282" s="13" t="e">
        <f>cost!G1282*cost!$G$3*cost!$G$2/cost!$P$1+(cost!F1282*cost!$F$3/cost!$P$1)/2</f>
        <v>#VALUE!</v>
      </c>
      <c r="H1282" s="13" t="e">
        <f>cost!H1282*cost!$H$3*cost!$H$2/cost!$P$1</f>
        <v>#VALUE!</v>
      </c>
      <c r="I1282" s="13" t="e">
        <f>cost!I1282*cost!$I$3*cost!$I$2/cost!$P$1</f>
        <v>#VALUE!</v>
      </c>
      <c r="J1282" s="13" t="e">
        <f>cost!J1282*cost!$J$3*cost!$J$2/cost!$P$1</f>
        <v>#VALUE!</v>
      </c>
      <c r="K1282" s="13" t="e">
        <f>cost!K1282*cost!$K$3/cost!$P$1</f>
        <v>#VALUE!</v>
      </c>
      <c r="L1282" s="13" t="e">
        <f>cost!L1282*cost!$L$3*cost!$L$2/cost!$P$1</f>
        <v>#VALUE!</v>
      </c>
    </row>
    <row r="1283" spans="1:12" ht="90" x14ac:dyDescent="0.2">
      <c r="A1283" s="35" t="s">
        <v>5877</v>
      </c>
      <c r="B1283" s="15" t="s">
        <v>1221</v>
      </c>
      <c r="C1283" s="15" t="s">
        <v>3239</v>
      </c>
      <c r="D1283" s="19"/>
      <c r="E1283" s="20">
        <f>cost!E1283*cost!$E$3*cost!$E$2/cost!$P$1</f>
        <v>0</v>
      </c>
      <c r="F1283" s="13">
        <f>(cost!F1283*cost!$F$3/cost!$P$1)/2</f>
        <v>0</v>
      </c>
      <c r="G1283" s="13">
        <f>cost!G1283*cost!$G$3*cost!$G$2/cost!$P$1+(cost!F1283*cost!$F$3/cost!$P$1)/2</f>
        <v>0</v>
      </c>
      <c r="H1283" s="13">
        <f>cost!H1283*cost!$H$3*cost!$H$2/cost!$P$1</f>
        <v>0</v>
      </c>
      <c r="I1283" s="13">
        <f>cost!I1283*cost!$I$3*cost!$I$2/cost!$P$1</f>
        <v>0</v>
      </c>
      <c r="J1283" s="13">
        <f>cost!J1283*cost!$J$3*cost!$J$2/cost!$P$1</f>
        <v>0</v>
      </c>
      <c r="K1283" s="13">
        <f>cost!K1283*cost!$K$3/cost!$P$1</f>
        <v>0</v>
      </c>
      <c r="L1283" s="13">
        <f>cost!L1283*cost!$L$3*cost!$L$2/cost!$P$1</f>
        <v>0</v>
      </c>
    </row>
    <row r="1284" spans="1:12" ht="90" x14ac:dyDescent="0.2">
      <c r="A1284" s="35" t="s">
        <v>5878</v>
      </c>
      <c r="B1284" s="15" t="s">
        <v>1222</v>
      </c>
      <c r="C1284" s="15" t="s">
        <v>3239</v>
      </c>
      <c r="D1284" s="19"/>
      <c r="E1284" s="20" t="e">
        <f>cost!E1284*cost!$E$3*cost!$E$2/cost!$P$1</f>
        <v>#VALUE!</v>
      </c>
      <c r="F1284" s="13" t="e">
        <f>(cost!F1284*cost!$F$3/cost!$P$1)/2</f>
        <v>#VALUE!</v>
      </c>
      <c r="G1284" s="13" t="e">
        <f>cost!G1284*cost!$G$3*cost!$G$2/cost!$P$1+(cost!F1284*cost!$F$3/cost!$P$1)/2</f>
        <v>#VALUE!</v>
      </c>
      <c r="H1284" s="13" t="e">
        <f>cost!H1284*cost!$H$3*cost!$H$2/cost!$P$1</f>
        <v>#VALUE!</v>
      </c>
      <c r="I1284" s="13" t="e">
        <f>cost!I1284*cost!$I$3*cost!$I$2/cost!$P$1</f>
        <v>#VALUE!</v>
      </c>
      <c r="J1284" s="13" t="e">
        <f>cost!J1284*cost!$J$3*cost!$J$2/cost!$P$1</f>
        <v>#VALUE!</v>
      </c>
      <c r="K1284" s="13" t="e">
        <f>cost!K1284*cost!$K$3/cost!$P$1</f>
        <v>#VALUE!</v>
      </c>
      <c r="L1284" s="13" t="e">
        <f>cost!L1284*cost!$L$3*cost!$L$2/cost!$P$1</f>
        <v>#VALUE!</v>
      </c>
    </row>
    <row r="1285" spans="1:12" ht="72" x14ac:dyDescent="0.2">
      <c r="A1285" s="35" t="s">
        <v>5879</v>
      </c>
      <c r="B1285" s="15" t="s">
        <v>1223</v>
      </c>
      <c r="C1285" s="15" t="s">
        <v>3240</v>
      </c>
      <c r="D1285" s="19"/>
      <c r="E1285" s="20" t="e">
        <f>cost!E1285*cost!$E$3*cost!$E$2/cost!$P$1</f>
        <v>#VALUE!</v>
      </c>
      <c r="F1285" s="13" t="e">
        <f>(cost!F1285*cost!$F$3/cost!$P$1)/2</f>
        <v>#VALUE!</v>
      </c>
      <c r="G1285" s="13" t="e">
        <f>cost!G1285*cost!$G$3*cost!$G$2/cost!$P$1+(cost!F1285*cost!$F$3/cost!$P$1)/2</f>
        <v>#VALUE!</v>
      </c>
      <c r="H1285" s="13" t="e">
        <f>cost!H1285*cost!$H$3*cost!$H$2/cost!$P$1</f>
        <v>#VALUE!</v>
      </c>
      <c r="I1285" s="13" t="e">
        <f>cost!I1285*cost!$I$3*cost!$I$2/cost!$P$1</f>
        <v>#VALUE!</v>
      </c>
      <c r="J1285" s="13" t="e">
        <f>cost!J1285*cost!$J$3*cost!$J$2/cost!$P$1</f>
        <v>#VALUE!</v>
      </c>
      <c r="K1285" s="13" t="e">
        <f>cost!K1285*cost!$K$3/cost!$P$1</f>
        <v>#VALUE!</v>
      </c>
      <c r="L1285" s="13" t="e">
        <f>cost!L1285*cost!$L$3*cost!$L$2/cost!$P$1</f>
        <v>#VALUE!</v>
      </c>
    </row>
    <row r="1286" spans="1:12" ht="72" x14ac:dyDescent="0.2">
      <c r="A1286" s="35" t="s">
        <v>5880</v>
      </c>
      <c r="B1286" s="15" t="s">
        <v>1224</v>
      </c>
      <c r="C1286" s="15" t="s">
        <v>3240</v>
      </c>
      <c r="D1286" s="19"/>
      <c r="E1286" s="20" t="e">
        <f>cost!E1286*cost!$E$3*cost!$E$2/cost!$P$1</f>
        <v>#VALUE!</v>
      </c>
      <c r="F1286" s="13" t="e">
        <f>(cost!F1286*cost!$F$3/cost!$P$1)/2</f>
        <v>#VALUE!</v>
      </c>
      <c r="G1286" s="13" t="e">
        <f>cost!G1286*cost!$G$3*cost!$G$2/cost!$P$1+(cost!F1286*cost!$F$3/cost!$P$1)/2</f>
        <v>#VALUE!</v>
      </c>
      <c r="H1286" s="13" t="e">
        <f>cost!H1286*cost!$H$3*cost!$H$2/cost!$P$1</f>
        <v>#VALUE!</v>
      </c>
      <c r="I1286" s="13" t="e">
        <f>cost!I1286*cost!$I$3*cost!$I$2/cost!$P$1</f>
        <v>#VALUE!</v>
      </c>
      <c r="J1286" s="13" t="e">
        <f>cost!J1286*cost!$J$3*cost!$J$2/cost!$P$1</f>
        <v>#VALUE!</v>
      </c>
      <c r="K1286" s="13" t="e">
        <f>cost!K1286*cost!$K$3/cost!$P$1</f>
        <v>#VALUE!</v>
      </c>
      <c r="L1286" s="13" t="e">
        <f>cost!L1286*cost!$L$3*cost!$L$2/cost!$P$1</f>
        <v>#VALUE!</v>
      </c>
    </row>
    <row r="1287" spans="1:12" ht="36" x14ac:dyDescent="0.2">
      <c r="A1287" s="35" t="s">
        <v>5881</v>
      </c>
      <c r="B1287" s="15" t="s">
        <v>1225</v>
      </c>
      <c r="C1287" s="15" t="s">
        <v>3241</v>
      </c>
      <c r="D1287" s="19"/>
      <c r="E1287" s="20" t="e">
        <f>cost!E1287*cost!$E$3*cost!$E$2/cost!$P$1</f>
        <v>#VALUE!</v>
      </c>
      <c r="F1287" s="13" t="e">
        <f>(cost!F1287*cost!$F$3/cost!$P$1)/2</f>
        <v>#VALUE!</v>
      </c>
      <c r="G1287" s="13" t="e">
        <f>cost!G1287*cost!$G$3*cost!$G$2/cost!$P$1+(cost!F1287*cost!$F$3/cost!$P$1)/2</f>
        <v>#VALUE!</v>
      </c>
      <c r="H1287" s="13" t="e">
        <f>cost!H1287*cost!$H$3*cost!$H$2/cost!$P$1</f>
        <v>#VALUE!</v>
      </c>
      <c r="I1287" s="13" t="e">
        <f>cost!I1287*cost!$I$3*cost!$I$2/cost!$P$1</f>
        <v>#VALUE!</v>
      </c>
      <c r="J1287" s="13" t="e">
        <f>cost!J1287*cost!$J$3*cost!$J$2/cost!$P$1</f>
        <v>#VALUE!</v>
      </c>
      <c r="K1287" s="13" t="e">
        <f>cost!K1287*cost!$K$3/cost!$P$1</f>
        <v>#VALUE!</v>
      </c>
      <c r="L1287" s="13" t="e">
        <f>cost!L1287*cost!$L$3*cost!$L$2/cost!$P$1</f>
        <v>#VALUE!</v>
      </c>
    </row>
    <row r="1288" spans="1:12" ht="36" x14ac:dyDescent="0.2">
      <c r="A1288" s="35" t="s">
        <v>5882</v>
      </c>
      <c r="B1288" s="15" t="s">
        <v>1226</v>
      </c>
      <c r="C1288" s="15" t="s">
        <v>3241</v>
      </c>
      <c r="D1288" s="19"/>
      <c r="E1288" s="20" t="e">
        <f>cost!E1288*cost!$E$3*cost!$E$2/cost!$P$1</f>
        <v>#VALUE!</v>
      </c>
      <c r="F1288" s="13" t="e">
        <f>(cost!F1288*cost!$F$3/cost!$P$1)/2</f>
        <v>#VALUE!</v>
      </c>
      <c r="G1288" s="13" t="e">
        <f>cost!G1288*cost!$G$3*cost!$G$2/cost!$P$1+(cost!F1288*cost!$F$3/cost!$P$1)/2</f>
        <v>#VALUE!</v>
      </c>
      <c r="H1288" s="13" t="e">
        <f>cost!H1288*cost!$H$3*cost!$H$2/cost!$P$1</f>
        <v>#VALUE!</v>
      </c>
      <c r="I1288" s="13" t="e">
        <f>cost!I1288*cost!$I$3*cost!$I$2/cost!$P$1</f>
        <v>#VALUE!</v>
      </c>
      <c r="J1288" s="13" t="e">
        <f>cost!J1288*cost!$J$3*cost!$J$2/cost!$P$1</f>
        <v>#VALUE!</v>
      </c>
      <c r="K1288" s="13" t="e">
        <f>cost!K1288*cost!$K$3/cost!$P$1</f>
        <v>#VALUE!</v>
      </c>
      <c r="L1288" s="13" t="e">
        <f>cost!L1288*cost!$L$3*cost!$L$2/cost!$P$1</f>
        <v>#VALUE!</v>
      </c>
    </row>
    <row r="1289" spans="1:12" ht="36" x14ac:dyDescent="0.2">
      <c r="A1289" s="35" t="s">
        <v>5883</v>
      </c>
      <c r="B1289" s="15" t="s">
        <v>1227</v>
      </c>
      <c r="C1289" s="15" t="s">
        <v>3242</v>
      </c>
      <c r="D1289" s="19"/>
      <c r="E1289" s="20" t="e">
        <f>cost!E1289*cost!$E$3*cost!$E$2/cost!$P$1</f>
        <v>#VALUE!</v>
      </c>
      <c r="F1289" s="13" t="e">
        <f>(cost!F1289*cost!$F$3/cost!$P$1)/2</f>
        <v>#VALUE!</v>
      </c>
      <c r="G1289" s="13" t="e">
        <f>cost!G1289*cost!$G$3*cost!$G$2/cost!$P$1+(cost!F1289*cost!$F$3/cost!$P$1)/2</f>
        <v>#VALUE!</v>
      </c>
      <c r="H1289" s="13" t="e">
        <f>cost!H1289*cost!$H$3*cost!$H$2/cost!$P$1</f>
        <v>#VALUE!</v>
      </c>
      <c r="I1289" s="13" t="e">
        <f>cost!I1289*cost!$I$3*cost!$I$2/cost!$P$1</f>
        <v>#VALUE!</v>
      </c>
      <c r="J1289" s="13" t="e">
        <f>cost!J1289*cost!$J$3*cost!$J$2/cost!$P$1</f>
        <v>#VALUE!</v>
      </c>
      <c r="K1289" s="13" t="e">
        <f>cost!K1289*cost!$K$3/cost!$P$1</f>
        <v>#VALUE!</v>
      </c>
      <c r="L1289" s="13" t="e">
        <f>cost!L1289*cost!$L$3*cost!$L$2/cost!$P$1</f>
        <v>#VALUE!</v>
      </c>
    </row>
    <row r="1290" spans="1:12" ht="54" x14ac:dyDescent="0.2">
      <c r="A1290" s="35" t="s">
        <v>5884</v>
      </c>
      <c r="B1290" s="15" t="s">
        <v>1228</v>
      </c>
      <c r="C1290" s="15" t="s">
        <v>3243</v>
      </c>
      <c r="D1290" s="19"/>
      <c r="E1290" s="20" t="e">
        <f>cost!E1290*cost!$E$3*cost!$E$2/cost!$P$1</f>
        <v>#VALUE!</v>
      </c>
      <c r="F1290" s="13" t="e">
        <f>(cost!F1290*cost!$F$3/cost!$P$1)/2</f>
        <v>#VALUE!</v>
      </c>
      <c r="G1290" s="13" t="e">
        <f>cost!G1290*cost!$G$3*cost!$G$2/cost!$P$1+(cost!F1290*cost!$F$3/cost!$P$1)/2</f>
        <v>#VALUE!</v>
      </c>
      <c r="H1290" s="13" t="e">
        <f>cost!H1290*cost!$H$3*cost!$H$2/cost!$P$1</f>
        <v>#VALUE!</v>
      </c>
      <c r="I1290" s="13" t="e">
        <f>cost!I1290*cost!$I$3*cost!$I$2/cost!$P$1</f>
        <v>#VALUE!</v>
      </c>
      <c r="J1290" s="13" t="e">
        <f>cost!J1290*cost!$J$3*cost!$J$2/cost!$P$1</f>
        <v>#VALUE!</v>
      </c>
      <c r="K1290" s="13" t="e">
        <f>cost!K1290*cost!$K$3/cost!$P$1</f>
        <v>#VALUE!</v>
      </c>
      <c r="L1290" s="13" t="e">
        <f>cost!L1290*cost!$L$3*cost!$L$2/cost!$P$1</f>
        <v>#VALUE!</v>
      </c>
    </row>
    <row r="1291" spans="1:12" ht="18" x14ac:dyDescent="0.2">
      <c r="A1291" s="35" t="s">
        <v>5885</v>
      </c>
      <c r="B1291" s="15" t="s">
        <v>606</v>
      </c>
      <c r="C1291" s="15" t="s">
        <v>606</v>
      </c>
      <c r="D1291" s="19"/>
      <c r="E1291" s="20">
        <f>cost!E1291*cost!$E$3*cost!$E$2/cost!$P$1</f>
        <v>0</v>
      </c>
      <c r="F1291" s="13">
        <f>(cost!F1291*cost!$F$3/cost!$P$1)/2</f>
        <v>0</v>
      </c>
      <c r="G1291" s="13">
        <f>cost!G1291*cost!$G$3*cost!$G$2/cost!$P$1+(cost!F1291*cost!$F$3/cost!$P$1)/2</f>
        <v>0</v>
      </c>
      <c r="H1291" s="13">
        <f>cost!H1291*cost!$H$3*cost!$H$2/cost!$P$1</f>
        <v>0</v>
      </c>
      <c r="I1291" s="13">
        <f>cost!I1291*cost!$I$3*cost!$I$2/cost!$P$1</f>
        <v>0</v>
      </c>
      <c r="J1291" s="13">
        <f>cost!J1291*cost!$J$3*cost!$J$2/cost!$P$1</f>
        <v>0</v>
      </c>
      <c r="K1291" s="13">
        <f>cost!K1291*cost!$K$3/cost!$P$1</f>
        <v>0</v>
      </c>
      <c r="L1291" s="13">
        <f>cost!L1291*cost!$L$3*cost!$L$2/cost!$P$1</f>
        <v>0</v>
      </c>
    </row>
    <row r="1292" spans="1:12" ht="18" x14ac:dyDescent="0.2">
      <c r="A1292" s="35" t="s">
        <v>5886</v>
      </c>
      <c r="B1292" s="15" t="s">
        <v>606</v>
      </c>
      <c r="C1292" s="15" t="s">
        <v>606</v>
      </c>
      <c r="D1292" s="19"/>
      <c r="E1292" s="20">
        <f>cost!E1292*cost!$E$3*cost!$E$2/cost!$P$1</f>
        <v>0</v>
      </c>
      <c r="F1292" s="13">
        <f>(cost!F1292*cost!$F$3/cost!$P$1)/2</f>
        <v>0</v>
      </c>
      <c r="G1292" s="13">
        <f>cost!G1292*cost!$G$3*cost!$G$2/cost!$P$1+(cost!F1292*cost!$F$3/cost!$P$1)/2</f>
        <v>0</v>
      </c>
      <c r="H1292" s="13">
        <f>cost!H1292*cost!$H$3*cost!$H$2/cost!$P$1</f>
        <v>0</v>
      </c>
      <c r="I1292" s="13">
        <f>cost!I1292*cost!$I$3*cost!$I$2/cost!$P$1</f>
        <v>0</v>
      </c>
      <c r="J1292" s="13">
        <f>cost!J1292*cost!$J$3*cost!$J$2/cost!$P$1</f>
        <v>0</v>
      </c>
      <c r="K1292" s="13">
        <f>cost!K1292*cost!$K$3/cost!$P$1</f>
        <v>0</v>
      </c>
      <c r="L1292" s="13">
        <f>cost!L1292*cost!$L$3*cost!$L$2/cost!$P$1</f>
        <v>0</v>
      </c>
    </row>
    <row r="1293" spans="1:12" ht="18" x14ac:dyDescent="0.2">
      <c r="A1293" s="35" t="s">
        <v>5887</v>
      </c>
      <c r="B1293" s="15" t="s">
        <v>606</v>
      </c>
      <c r="C1293" s="15" t="s">
        <v>606</v>
      </c>
      <c r="D1293" s="19"/>
      <c r="E1293" s="20">
        <f>cost!E1293*cost!$E$3*cost!$E$2/cost!$P$1</f>
        <v>0</v>
      </c>
      <c r="F1293" s="13">
        <f>(cost!F1293*cost!$F$3/cost!$P$1)/2</f>
        <v>0</v>
      </c>
      <c r="G1293" s="13">
        <f>cost!G1293*cost!$G$3*cost!$G$2/cost!$P$1+(cost!F1293*cost!$F$3/cost!$P$1)/2</f>
        <v>0</v>
      </c>
      <c r="H1293" s="13">
        <f>cost!H1293*cost!$H$3*cost!$H$2/cost!$P$1</f>
        <v>0</v>
      </c>
      <c r="I1293" s="13">
        <f>cost!I1293*cost!$I$3*cost!$I$2/cost!$P$1</f>
        <v>0</v>
      </c>
      <c r="J1293" s="13">
        <f>cost!J1293*cost!$J$3*cost!$J$2/cost!$P$1</f>
        <v>0</v>
      </c>
      <c r="K1293" s="13">
        <f>cost!K1293*cost!$K$3/cost!$P$1</f>
        <v>0</v>
      </c>
      <c r="L1293" s="13">
        <f>cost!L1293*cost!$L$3*cost!$L$2/cost!$P$1</f>
        <v>0</v>
      </c>
    </row>
    <row r="1294" spans="1:12" ht="18" x14ac:dyDescent="0.2">
      <c r="A1294" s="35" t="s">
        <v>5888</v>
      </c>
      <c r="B1294" s="15" t="s">
        <v>606</v>
      </c>
      <c r="C1294" s="15" t="s">
        <v>606</v>
      </c>
      <c r="D1294" s="19"/>
      <c r="E1294" s="20">
        <f>cost!E1294*cost!$E$3*cost!$E$2/cost!$P$1</f>
        <v>0</v>
      </c>
      <c r="F1294" s="13">
        <f>(cost!F1294*cost!$F$3/cost!$P$1)/2</f>
        <v>0</v>
      </c>
      <c r="G1294" s="13">
        <f>cost!G1294*cost!$G$3*cost!$G$2/cost!$P$1+(cost!F1294*cost!$F$3/cost!$P$1)/2</f>
        <v>0</v>
      </c>
      <c r="H1294" s="13">
        <f>cost!H1294*cost!$H$3*cost!$H$2/cost!$P$1</f>
        <v>0</v>
      </c>
      <c r="I1294" s="13">
        <f>cost!I1294*cost!$I$3*cost!$I$2/cost!$P$1</f>
        <v>0</v>
      </c>
      <c r="J1294" s="13">
        <f>cost!J1294*cost!$J$3*cost!$J$2/cost!$P$1</f>
        <v>0</v>
      </c>
      <c r="K1294" s="13">
        <f>cost!K1294*cost!$K$3/cost!$P$1</f>
        <v>0</v>
      </c>
      <c r="L1294" s="13">
        <f>cost!L1294*cost!$L$3*cost!$L$2/cost!$P$1</f>
        <v>0</v>
      </c>
    </row>
    <row r="1295" spans="1:12" ht="72" x14ac:dyDescent="0.2">
      <c r="A1295" s="34" t="s">
        <v>5889</v>
      </c>
      <c r="B1295" s="15" t="s">
        <v>1229</v>
      </c>
      <c r="C1295" s="15" t="s">
        <v>3244</v>
      </c>
      <c r="D1295" s="19"/>
      <c r="E1295" s="20">
        <f>cost!E1295*cost!$E$3*cost!$E$2/cost!$P$1</f>
        <v>0</v>
      </c>
      <c r="F1295" s="13">
        <f>(cost!F1295*cost!$F$3/cost!$P$1)/2</f>
        <v>0</v>
      </c>
      <c r="G1295" s="13">
        <f>cost!G1295*cost!$G$3*cost!$G$2/cost!$P$1+(cost!F1295*cost!$F$3/cost!$P$1)/2</f>
        <v>0</v>
      </c>
      <c r="H1295" s="13">
        <f>cost!H1295*cost!$H$3*cost!$H$2/cost!$P$1</f>
        <v>0</v>
      </c>
      <c r="I1295" s="13">
        <f>cost!I1295*cost!$I$3*cost!$I$2/cost!$P$1</f>
        <v>0</v>
      </c>
      <c r="J1295" s="13">
        <f>cost!J1295*cost!$J$3*cost!$J$2/cost!$P$1</f>
        <v>0</v>
      </c>
      <c r="K1295" s="13">
        <f>cost!K1295*cost!$K$3/cost!$P$1</f>
        <v>0</v>
      </c>
      <c r="L1295" s="13">
        <f>cost!L1295*cost!$L$3*cost!$L$2/cost!$P$1</f>
        <v>0</v>
      </c>
    </row>
    <row r="1296" spans="1:12" ht="72" x14ac:dyDescent="0.2">
      <c r="A1296" s="34" t="s">
        <v>5890</v>
      </c>
      <c r="B1296" s="15" t="s">
        <v>1230</v>
      </c>
      <c r="C1296" s="15" t="s">
        <v>3245</v>
      </c>
      <c r="D1296" s="19"/>
      <c r="E1296" s="20">
        <f>cost!E1296*cost!$E$3*cost!$E$2/cost!$P$1</f>
        <v>0</v>
      </c>
      <c r="F1296" s="13">
        <f>(cost!F1296*cost!$F$3/cost!$P$1)/2</f>
        <v>0</v>
      </c>
      <c r="G1296" s="13">
        <f>cost!G1296*cost!$G$3*cost!$G$2/cost!$P$1+(cost!F1296*cost!$F$3/cost!$P$1)/2</f>
        <v>0</v>
      </c>
      <c r="H1296" s="13">
        <f>cost!H1296*cost!$H$3*cost!$H$2/cost!$P$1</f>
        <v>0</v>
      </c>
      <c r="I1296" s="13">
        <f>cost!I1296*cost!$I$3*cost!$I$2/cost!$P$1</f>
        <v>0</v>
      </c>
      <c r="J1296" s="13">
        <f>cost!J1296*cost!$J$3*cost!$J$2/cost!$P$1</f>
        <v>0</v>
      </c>
      <c r="K1296" s="13">
        <f>cost!K1296*cost!$K$3/cost!$P$1</f>
        <v>0</v>
      </c>
      <c r="L1296" s="13">
        <f>cost!L1296*cost!$L$3*cost!$L$2/cost!$P$1</f>
        <v>0</v>
      </c>
    </row>
    <row r="1297" spans="1:12" ht="54" x14ac:dyDescent="0.2">
      <c r="A1297" s="34" t="s">
        <v>5891</v>
      </c>
      <c r="B1297" s="15" t="s">
        <v>1231</v>
      </c>
      <c r="C1297" s="15" t="s">
        <v>3246</v>
      </c>
      <c r="D1297" s="19"/>
      <c r="E1297" s="20">
        <f>cost!E1297*cost!$E$3*cost!$E$2/cost!$P$1</f>
        <v>0</v>
      </c>
      <c r="F1297" s="13">
        <f>(cost!F1297*cost!$F$3/cost!$P$1)/2</f>
        <v>0</v>
      </c>
      <c r="G1297" s="13">
        <f>cost!G1297*cost!$G$3*cost!$G$2/cost!$P$1+(cost!F1297*cost!$F$3/cost!$P$1)/2</f>
        <v>0</v>
      </c>
      <c r="H1297" s="13">
        <f>cost!H1297*cost!$H$3*cost!$H$2/cost!$P$1</f>
        <v>0</v>
      </c>
      <c r="I1297" s="13">
        <f>cost!I1297*cost!$I$3*cost!$I$2/cost!$P$1</f>
        <v>0</v>
      </c>
      <c r="J1297" s="13">
        <f>cost!J1297*cost!$J$3*cost!$J$2/cost!$P$1</f>
        <v>0</v>
      </c>
      <c r="K1297" s="13">
        <f>cost!K1297*cost!$K$3/cost!$P$1</f>
        <v>0</v>
      </c>
      <c r="L1297" s="13">
        <f>cost!L1297*cost!$L$3*cost!$L$2/cost!$P$1</f>
        <v>0</v>
      </c>
    </row>
    <row r="1298" spans="1:12" ht="54" x14ac:dyDescent="0.2">
      <c r="A1298" s="34" t="s">
        <v>5892</v>
      </c>
      <c r="B1298" s="15" t="s">
        <v>1232</v>
      </c>
      <c r="C1298" s="15" t="s">
        <v>3247</v>
      </c>
      <c r="D1298" s="19"/>
      <c r="E1298" s="20" t="e">
        <f>cost!E1298*cost!$E$3*cost!$E$2/cost!$P$1</f>
        <v>#VALUE!</v>
      </c>
      <c r="F1298" s="13" t="e">
        <f>(cost!F1298*cost!$F$3/cost!$P$1)/2</f>
        <v>#VALUE!</v>
      </c>
      <c r="G1298" s="13" t="e">
        <f>cost!G1298*cost!$G$3*cost!$G$2/cost!$P$1+(cost!F1298*cost!$F$3/cost!$P$1)/2</f>
        <v>#VALUE!</v>
      </c>
      <c r="H1298" s="13" t="e">
        <f>cost!H1298*cost!$H$3*cost!$H$2/cost!$P$1</f>
        <v>#VALUE!</v>
      </c>
      <c r="I1298" s="13" t="e">
        <f>cost!I1298*cost!$I$3*cost!$I$2/cost!$P$1</f>
        <v>#VALUE!</v>
      </c>
      <c r="J1298" s="13" t="e">
        <f>cost!J1298*cost!$J$3*cost!$J$2/cost!$P$1</f>
        <v>#VALUE!</v>
      </c>
      <c r="K1298" s="13" t="e">
        <f>cost!K1298*cost!$K$3/cost!$P$1</f>
        <v>#VALUE!</v>
      </c>
      <c r="L1298" s="13" t="e">
        <f>cost!L1298*cost!$L$3*cost!$L$2/cost!$P$1</f>
        <v>#VALUE!</v>
      </c>
    </row>
    <row r="1299" spans="1:12" ht="72" x14ac:dyDescent="0.2">
      <c r="A1299" s="35" t="s">
        <v>5893</v>
      </c>
      <c r="B1299" s="15" t="s">
        <v>1233</v>
      </c>
      <c r="C1299" s="15" t="s">
        <v>3248</v>
      </c>
      <c r="D1299" s="19"/>
      <c r="E1299" s="20" t="e">
        <f>cost!E1299*cost!$E$3*cost!$E$2/cost!$P$1</f>
        <v>#VALUE!</v>
      </c>
      <c r="F1299" s="13" t="e">
        <f>(cost!F1299*cost!$F$3/cost!$P$1)/2</f>
        <v>#VALUE!</v>
      </c>
      <c r="G1299" s="13" t="e">
        <f>cost!G1299*cost!$G$3*cost!$G$2/cost!$P$1+(cost!F1299*cost!$F$3/cost!$P$1)/2</f>
        <v>#VALUE!</v>
      </c>
      <c r="H1299" s="13" t="e">
        <f>cost!H1299*cost!$H$3*cost!$H$2/cost!$P$1</f>
        <v>#VALUE!</v>
      </c>
      <c r="I1299" s="13" t="e">
        <f>cost!I1299*cost!$I$3*cost!$I$2/cost!$P$1</f>
        <v>#VALUE!</v>
      </c>
      <c r="J1299" s="13" t="e">
        <f>cost!J1299*cost!$J$3*cost!$J$2/cost!$P$1</f>
        <v>#VALUE!</v>
      </c>
      <c r="K1299" s="13" t="e">
        <f>cost!K1299*cost!$K$3/cost!$P$1</f>
        <v>#VALUE!</v>
      </c>
      <c r="L1299" s="13" t="e">
        <f>cost!L1299*cost!$L$3*cost!$L$2/cost!$P$1</f>
        <v>#VALUE!</v>
      </c>
    </row>
    <row r="1300" spans="1:12" ht="36" x14ac:dyDescent="0.2">
      <c r="A1300" s="35" t="s">
        <v>5894</v>
      </c>
      <c r="B1300" s="15" t="s">
        <v>1234</v>
      </c>
      <c r="C1300" s="15" t="s">
        <v>1234</v>
      </c>
      <c r="D1300" s="19"/>
      <c r="E1300" s="20" t="e">
        <f>cost!E1300*cost!$E$3*cost!$E$2/cost!$P$1</f>
        <v>#VALUE!</v>
      </c>
      <c r="F1300" s="13" t="e">
        <f>(cost!F1300*cost!$F$3/cost!$P$1)/2</f>
        <v>#VALUE!</v>
      </c>
      <c r="G1300" s="13" t="e">
        <f>cost!G1300*cost!$G$3*cost!$G$2/cost!$P$1+(cost!F1300*cost!$F$3/cost!$P$1)/2</f>
        <v>#VALUE!</v>
      </c>
      <c r="H1300" s="13" t="e">
        <f>cost!H1300*cost!$H$3*cost!$H$2/cost!$P$1</f>
        <v>#VALUE!</v>
      </c>
      <c r="I1300" s="13" t="e">
        <f>cost!I1300*cost!$I$3*cost!$I$2/cost!$P$1</f>
        <v>#VALUE!</v>
      </c>
      <c r="J1300" s="13" t="e">
        <f>cost!J1300*cost!$J$3*cost!$J$2/cost!$P$1</f>
        <v>#VALUE!</v>
      </c>
      <c r="K1300" s="13" t="e">
        <f>cost!K1300*cost!$K$3/cost!$P$1</f>
        <v>#VALUE!</v>
      </c>
      <c r="L1300" s="13" t="e">
        <f>cost!L1300*cost!$L$3*cost!$L$2/cost!$P$1</f>
        <v>#VALUE!</v>
      </c>
    </row>
    <row r="1301" spans="1:12" ht="162" x14ac:dyDescent="0.2">
      <c r="A1301" s="35" t="s">
        <v>5895</v>
      </c>
      <c r="B1301" s="15" t="s">
        <v>1235</v>
      </c>
      <c r="C1301" s="15" t="s">
        <v>3249</v>
      </c>
      <c r="D1301" s="19"/>
      <c r="E1301" s="20" t="e">
        <f>cost!E1301*cost!$E$3*cost!$E$2/cost!$P$1</f>
        <v>#VALUE!</v>
      </c>
      <c r="F1301" s="13" t="e">
        <f>(cost!F1301*cost!$F$3/cost!$P$1)/2</f>
        <v>#VALUE!</v>
      </c>
      <c r="G1301" s="13" t="e">
        <f>cost!G1301*cost!$G$3*cost!$G$2/cost!$P$1+(cost!F1301*cost!$F$3/cost!$P$1)/2</f>
        <v>#VALUE!</v>
      </c>
      <c r="H1301" s="13" t="e">
        <f>cost!H1301*cost!$H$3*cost!$H$2/cost!$P$1</f>
        <v>#VALUE!</v>
      </c>
      <c r="I1301" s="13" t="e">
        <f>cost!I1301*cost!$I$3*cost!$I$2/cost!$P$1</f>
        <v>#VALUE!</v>
      </c>
      <c r="J1301" s="13" t="e">
        <f>cost!J1301*cost!$J$3*cost!$J$2/cost!$P$1</f>
        <v>#VALUE!</v>
      </c>
      <c r="K1301" s="13" t="e">
        <f>cost!K1301*cost!$K$3/cost!$P$1</f>
        <v>#VALUE!</v>
      </c>
      <c r="L1301" s="13" t="e">
        <f>cost!L1301*cost!$L$3*cost!$L$2/cost!$P$1</f>
        <v>#VALUE!</v>
      </c>
    </row>
    <row r="1302" spans="1:12" ht="144" x14ac:dyDescent="0.2">
      <c r="A1302" s="35" t="s">
        <v>5896</v>
      </c>
      <c r="B1302" s="15" t="s">
        <v>1236</v>
      </c>
      <c r="C1302" s="15" t="s">
        <v>3250</v>
      </c>
      <c r="D1302" s="19"/>
      <c r="E1302" s="20" t="e">
        <f>cost!E1302*cost!$E$3*cost!$E$2/cost!$P$1</f>
        <v>#VALUE!</v>
      </c>
      <c r="F1302" s="13" t="e">
        <f>(cost!F1302*cost!$F$3/cost!$P$1)/2</f>
        <v>#VALUE!</v>
      </c>
      <c r="G1302" s="13" t="e">
        <f>cost!G1302*cost!$G$3*cost!$G$2/cost!$P$1+(cost!F1302*cost!$F$3/cost!$P$1)/2</f>
        <v>#VALUE!</v>
      </c>
      <c r="H1302" s="13" t="e">
        <f>cost!H1302*cost!$H$3*cost!$H$2/cost!$P$1</f>
        <v>#VALUE!</v>
      </c>
      <c r="I1302" s="13" t="e">
        <f>cost!I1302*cost!$I$3*cost!$I$2/cost!$P$1</f>
        <v>#VALUE!</v>
      </c>
      <c r="J1302" s="13" t="e">
        <f>cost!J1302*cost!$J$3*cost!$J$2/cost!$P$1</f>
        <v>#VALUE!</v>
      </c>
      <c r="K1302" s="13" t="e">
        <f>cost!K1302*cost!$K$3/cost!$P$1</f>
        <v>#VALUE!</v>
      </c>
      <c r="L1302" s="13" t="e">
        <f>cost!L1302*cost!$L$3*cost!$L$2/cost!$P$1</f>
        <v>#VALUE!</v>
      </c>
    </row>
    <row r="1303" spans="1:12" ht="36" x14ac:dyDescent="0.2">
      <c r="A1303" s="35" t="s">
        <v>5897</v>
      </c>
      <c r="B1303" s="15" t="s">
        <v>1237</v>
      </c>
      <c r="C1303" s="15">
        <v>0</v>
      </c>
      <c r="D1303" s="19"/>
      <c r="E1303" s="20" t="e">
        <f>cost!E1303*cost!$E$3*cost!$E$2/cost!$P$1</f>
        <v>#VALUE!</v>
      </c>
      <c r="F1303" s="13" t="e">
        <f>(cost!F1303*cost!$F$3/cost!$P$1)/2</f>
        <v>#VALUE!</v>
      </c>
      <c r="G1303" s="13" t="e">
        <f>cost!G1303*cost!$G$3*cost!$G$2/cost!$P$1+(cost!F1303*cost!$F$3/cost!$P$1)/2</f>
        <v>#VALUE!</v>
      </c>
      <c r="H1303" s="13" t="e">
        <f>cost!H1303*cost!$H$3*cost!$H$2/cost!$P$1</f>
        <v>#VALUE!</v>
      </c>
      <c r="I1303" s="13" t="e">
        <f>cost!I1303*cost!$I$3*cost!$I$2/cost!$P$1</f>
        <v>#VALUE!</v>
      </c>
      <c r="J1303" s="13" t="e">
        <f>cost!J1303*cost!$J$3*cost!$J$2/cost!$P$1</f>
        <v>#VALUE!</v>
      </c>
      <c r="K1303" s="13" t="e">
        <f>cost!K1303*cost!$K$3/cost!$P$1</f>
        <v>#VALUE!</v>
      </c>
      <c r="L1303" s="13" t="e">
        <f>cost!L1303*cost!$L$3*cost!$L$2/cost!$P$1</f>
        <v>#VALUE!</v>
      </c>
    </row>
    <row r="1304" spans="1:12" ht="36" x14ac:dyDescent="0.2">
      <c r="A1304" s="35" t="s">
        <v>5898</v>
      </c>
      <c r="B1304" s="15" t="s">
        <v>1238</v>
      </c>
      <c r="C1304" s="15">
        <v>0</v>
      </c>
      <c r="D1304" s="19"/>
      <c r="E1304" s="20" t="e">
        <f>cost!E1304*cost!$E$3*cost!$E$2/cost!$P$1</f>
        <v>#VALUE!</v>
      </c>
      <c r="F1304" s="13" t="e">
        <f>(cost!F1304*cost!$F$3/cost!$P$1)/2</f>
        <v>#VALUE!</v>
      </c>
      <c r="G1304" s="13" t="e">
        <f>cost!G1304*cost!$G$3*cost!$G$2/cost!$P$1+(cost!F1304*cost!$F$3/cost!$P$1)/2</f>
        <v>#VALUE!</v>
      </c>
      <c r="H1304" s="13" t="e">
        <f>cost!H1304*cost!$H$3*cost!$H$2/cost!$P$1</f>
        <v>#VALUE!</v>
      </c>
      <c r="I1304" s="13" t="e">
        <f>cost!I1304*cost!$I$3*cost!$I$2/cost!$P$1</f>
        <v>#VALUE!</v>
      </c>
      <c r="J1304" s="13" t="e">
        <f>cost!J1304*cost!$J$3*cost!$J$2/cost!$P$1</f>
        <v>#VALUE!</v>
      </c>
      <c r="K1304" s="13" t="e">
        <f>cost!K1304*cost!$K$3/cost!$P$1</f>
        <v>#VALUE!</v>
      </c>
      <c r="L1304" s="13" t="e">
        <f>cost!L1304*cost!$L$3*cost!$L$2/cost!$P$1</f>
        <v>#VALUE!</v>
      </c>
    </row>
    <row r="1305" spans="1:12" ht="18" x14ac:dyDescent="0.2">
      <c r="A1305" s="35" t="s">
        <v>5899</v>
      </c>
      <c r="B1305" s="15" t="s">
        <v>1239</v>
      </c>
      <c r="C1305" s="15">
        <v>0</v>
      </c>
      <c r="D1305" s="19"/>
      <c r="E1305" s="20" t="e">
        <f>cost!E1305*cost!$E$3*cost!$E$2/cost!$P$1</f>
        <v>#VALUE!</v>
      </c>
      <c r="F1305" s="13" t="e">
        <f>(cost!F1305*cost!$F$3/cost!$P$1)/2</f>
        <v>#VALUE!</v>
      </c>
      <c r="G1305" s="13" t="e">
        <f>cost!G1305*cost!$G$3*cost!$G$2/cost!$P$1+(cost!F1305*cost!$F$3/cost!$P$1)/2</f>
        <v>#VALUE!</v>
      </c>
      <c r="H1305" s="13" t="e">
        <f>cost!H1305*cost!$H$3*cost!$H$2/cost!$P$1</f>
        <v>#VALUE!</v>
      </c>
      <c r="I1305" s="13" t="e">
        <f>cost!I1305*cost!$I$3*cost!$I$2/cost!$P$1</f>
        <v>#VALUE!</v>
      </c>
      <c r="J1305" s="13" t="e">
        <f>cost!J1305*cost!$J$3*cost!$J$2/cost!$P$1</f>
        <v>#VALUE!</v>
      </c>
      <c r="K1305" s="13" t="e">
        <f>cost!K1305*cost!$K$3/cost!$P$1</f>
        <v>#VALUE!</v>
      </c>
      <c r="L1305" s="13" t="e">
        <f>cost!L1305*cost!$L$3*cost!$L$2/cost!$P$1</f>
        <v>#VALUE!</v>
      </c>
    </row>
    <row r="1306" spans="1:12" ht="18" x14ac:dyDescent="0.2">
      <c r="A1306" s="34" t="s">
        <v>5900</v>
      </c>
      <c r="B1306" s="15" t="s">
        <v>223</v>
      </c>
      <c r="C1306" s="15" t="s">
        <v>223</v>
      </c>
      <c r="D1306" s="19"/>
      <c r="E1306" s="20" t="e">
        <f>cost!E1306*cost!$E$3*cost!$E$2/cost!$P$1</f>
        <v>#VALUE!</v>
      </c>
      <c r="F1306" s="13" t="e">
        <f>(cost!F1306*cost!$F$3/cost!$P$1)/2</f>
        <v>#VALUE!</v>
      </c>
      <c r="G1306" s="13" t="e">
        <f>cost!G1306*cost!$G$3*cost!$G$2/cost!$P$1+(cost!F1306*cost!$F$3/cost!$P$1)/2</f>
        <v>#VALUE!</v>
      </c>
      <c r="H1306" s="13" t="e">
        <f>cost!H1306*cost!$H$3*cost!$H$2/cost!$P$1</f>
        <v>#VALUE!</v>
      </c>
      <c r="I1306" s="13" t="e">
        <f>cost!I1306*cost!$I$3*cost!$I$2/cost!$P$1</f>
        <v>#VALUE!</v>
      </c>
      <c r="J1306" s="13" t="e">
        <f>cost!J1306*cost!$J$3*cost!$J$2/cost!$P$1</f>
        <v>#VALUE!</v>
      </c>
      <c r="K1306" s="13" t="e">
        <f>cost!K1306*cost!$K$3/cost!$P$1</f>
        <v>#VALUE!</v>
      </c>
      <c r="L1306" s="13" t="e">
        <f>cost!L1306*cost!$L$3*cost!$L$2/cost!$P$1</f>
        <v>#VALUE!</v>
      </c>
    </row>
    <row r="1307" spans="1:12" ht="54" x14ac:dyDescent="0.2">
      <c r="A1307" s="35" t="s">
        <v>5901</v>
      </c>
      <c r="B1307" s="15" t="s">
        <v>1240</v>
      </c>
      <c r="C1307" s="15" t="s">
        <v>3251</v>
      </c>
      <c r="D1307" s="19"/>
      <c r="E1307" s="20" t="e">
        <f>cost!E1307*cost!$E$3*cost!$E$2/cost!$P$1</f>
        <v>#VALUE!</v>
      </c>
      <c r="F1307" s="13" t="e">
        <f>(cost!F1307*cost!$F$3/cost!$P$1)/2</f>
        <v>#VALUE!</v>
      </c>
      <c r="G1307" s="13" t="e">
        <f>cost!G1307*cost!$G$3*cost!$G$2/cost!$P$1+(cost!F1307*cost!$F$3/cost!$P$1)/2</f>
        <v>#VALUE!</v>
      </c>
      <c r="H1307" s="13" t="e">
        <f>cost!H1307*cost!$H$3*cost!$H$2/cost!$P$1</f>
        <v>#VALUE!</v>
      </c>
      <c r="I1307" s="13" t="e">
        <f>cost!I1307*cost!$I$3*cost!$I$2/cost!$P$1</f>
        <v>#VALUE!</v>
      </c>
      <c r="J1307" s="13" t="e">
        <f>cost!J1307*cost!$J$3*cost!$J$2/cost!$P$1</f>
        <v>#VALUE!</v>
      </c>
      <c r="K1307" s="13" t="e">
        <f>cost!K1307*cost!$K$3/cost!$P$1</f>
        <v>#VALUE!</v>
      </c>
      <c r="L1307" s="13" t="e">
        <f>cost!L1307*cost!$L$3*cost!$L$2/cost!$P$1</f>
        <v>#VALUE!</v>
      </c>
    </row>
    <row r="1308" spans="1:12" ht="54" x14ac:dyDescent="0.2">
      <c r="A1308" s="34" t="s">
        <v>5902</v>
      </c>
      <c r="B1308" s="15" t="s">
        <v>1241</v>
      </c>
      <c r="C1308" s="15" t="s">
        <v>3252</v>
      </c>
      <c r="D1308" s="19"/>
      <c r="E1308" s="20" t="e">
        <f>cost!E1308*cost!$E$3*cost!$E$2/cost!$P$1</f>
        <v>#VALUE!</v>
      </c>
      <c r="F1308" s="13" t="e">
        <f>(cost!F1308*cost!$F$3/cost!$P$1)/2</f>
        <v>#VALUE!</v>
      </c>
      <c r="G1308" s="13" t="e">
        <f>cost!G1308*cost!$G$3*cost!$G$2/cost!$P$1+(cost!F1308*cost!$F$3/cost!$P$1)/2</f>
        <v>#VALUE!</v>
      </c>
      <c r="H1308" s="13" t="e">
        <f>cost!H1308*cost!$H$3*cost!$H$2/cost!$P$1</f>
        <v>#VALUE!</v>
      </c>
      <c r="I1308" s="13" t="e">
        <f>cost!I1308*cost!$I$3*cost!$I$2/cost!$P$1</f>
        <v>#VALUE!</v>
      </c>
      <c r="J1308" s="13" t="e">
        <f>cost!J1308*cost!$J$3*cost!$J$2/cost!$P$1</f>
        <v>#VALUE!</v>
      </c>
      <c r="K1308" s="13" t="e">
        <f>cost!K1308*cost!$K$3/cost!$P$1</f>
        <v>#VALUE!</v>
      </c>
      <c r="L1308" s="13" t="e">
        <f>cost!L1308*cost!$L$3*cost!$L$2/cost!$P$1</f>
        <v>#VALUE!</v>
      </c>
    </row>
    <row r="1309" spans="1:12" ht="72" x14ac:dyDescent="0.2">
      <c r="A1309" s="34" t="s">
        <v>5903</v>
      </c>
      <c r="B1309" s="15" t="s">
        <v>1242</v>
      </c>
      <c r="C1309" s="15" t="s">
        <v>3253</v>
      </c>
      <c r="D1309" s="19"/>
      <c r="E1309" s="20" t="e">
        <f>cost!E1309*cost!$E$3*cost!$E$2/cost!$P$1</f>
        <v>#VALUE!</v>
      </c>
      <c r="F1309" s="13" t="e">
        <f>(cost!F1309*cost!$F$3/cost!$P$1)/2</f>
        <v>#VALUE!</v>
      </c>
      <c r="G1309" s="13" t="e">
        <f>cost!G1309*cost!$G$3*cost!$G$2/cost!$P$1+(cost!F1309*cost!$F$3/cost!$P$1)/2</f>
        <v>#VALUE!</v>
      </c>
      <c r="H1309" s="13" t="e">
        <f>cost!H1309*cost!$H$3*cost!$H$2/cost!$P$1</f>
        <v>#VALUE!</v>
      </c>
      <c r="I1309" s="13" t="e">
        <f>cost!I1309*cost!$I$3*cost!$I$2/cost!$P$1</f>
        <v>#VALUE!</v>
      </c>
      <c r="J1309" s="13" t="e">
        <f>cost!J1309*cost!$J$3*cost!$J$2/cost!$P$1</f>
        <v>#VALUE!</v>
      </c>
      <c r="K1309" s="13" t="e">
        <f>cost!K1309*cost!$K$3/cost!$P$1</f>
        <v>#VALUE!</v>
      </c>
      <c r="L1309" s="13" t="e">
        <f>cost!L1309*cost!$L$3*cost!$L$2/cost!$P$1</f>
        <v>#VALUE!</v>
      </c>
    </row>
    <row r="1310" spans="1:12" ht="54" x14ac:dyDescent="0.2">
      <c r="A1310" s="34" t="s">
        <v>5904</v>
      </c>
      <c r="B1310" s="15" t="s">
        <v>1243</v>
      </c>
      <c r="C1310" s="15" t="s">
        <v>7214</v>
      </c>
      <c r="D1310" s="19"/>
      <c r="E1310" s="20">
        <f>cost!E1310*cost!$E$3*cost!$E$2/cost!$P$1</f>
        <v>0</v>
      </c>
      <c r="F1310" s="13">
        <f>(cost!F1310*cost!$F$3/cost!$P$1)/2</f>
        <v>0</v>
      </c>
      <c r="G1310" s="13">
        <f>cost!G1310*cost!$G$3*cost!$G$2/cost!$P$1+(cost!F1310*cost!$F$3/cost!$P$1)/2</f>
        <v>0</v>
      </c>
      <c r="H1310" s="13">
        <f>cost!H1310*cost!$H$3*cost!$H$2/cost!$P$1</f>
        <v>0</v>
      </c>
      <c r="I1310" s="13">
        <f>cost!I1310*cost!$I$3*cost!$I$2/cost!$P$1</f>
        <v>0</v>
      </c>
      <c r="J1310" s="13">
        <f>cost!J1310*cost!$J$3*cost!$J$2/cost!$P$1</f>
        <v>0</v>
      </c>
      <c r="K1310" s="13">
        <f>cost!K1310*cost!$K$3/cost!$P$1</f>
        <v>0</v>
      </c>
      <c r="L1310" s="13">
        <f>cost!L1310*cost!$L$3*cost!$L$2/cost!$P$1</f>
        <v>0</v>
      </c>
    </row>
    <row r="1311" spans="1:12" ht="54" x14ac:dyDescent="0.2">
      <c r="A1311" s="34" t="s">
        <v>5905</v>
      </c>
      <c r="B1311" s="15" t="s">
        <v>1244</v>
      </c>
      <c r="C1311" s="15" t="s">
        <v>3255</v>
      </c>
      <c r="D1311" s="19"/>
      <c r="E1311" s="20" t="e">
        <f>cost!E1311*cost!$E$3*cost!$E$2/cost!$P$1</f>
        <v>#VALUE!</v>
      </c>
      <c r="F1311" s="13" t="e">
        <f>(cost!F1311*cost!$F$3/cost!$P$1)/2</f>
        <v>#VALUE!</v>
      </c>
      <c r="G1311" s="13" t="e">
        <f>cost!G1311*cost!$G$3*cost!$G$2/cost!$P$1+(cost!F1311*cost!$F$3/cost!$P$1)/2</f>
        <v>#VALUE!</v>
      </c>
      <c r="H1311" s="13" t="e">
        <f>cost!H1311*cost!$H$3*cost!$H$2/cost!$P$1</f>
        <v>#VALUE!</v>
      </c>
      <c r="I1311" s="13" t="e">
        <f>cost!I1311*cost!$I$3*cost!$I$2/cost!$P$1</f>
        <v>#VALUE!</v>
      </c>
      <c r="J1311" s="13" t="e">
        <f>cost!J1311*cost!$J$3*cost!$J$2/cost!$P$1</f>
        <v>#VALUE!</v>
      </c>
      <c r="K1311" s="13" t="e">
        <f>cost!K1311*cost!$K$3/cost!$P$1</f>
        <v>#VALUE!</v>
      </c>
      <c r="L1311" s="13" t="e">
        <f>cost!L1311*cost!$L$3*cost!$L$2/cost!$P$1</f>
        <v>#VALUE!</v>
      </c>
    </row>
    <row r="1312" spans="1:12" ht="36" x14ac:dyDescent="0.2">
      <c r="A1312" s="35" t="s">
        <v>5906</v>
      </c>
      <c r="B1312" s="15" t="s">
        <v>1245</v>
      </c>
      <c r="C1312" s="15" t="s">
        <v>3256</v>
      </c>
      <c r="D1312" s="19"/>
      <c r="E1312" s="20" t="e">
        <f>cost!E1312*cost!$E$3*cost!$E$2/cost!$P$1</f>
        <v>#VALUE!</v>
      </c>
      <c r="F1312" s="13" t="e">
        <f>(cost!F1312*cost!$F$3/cost!$P$1)/2</f>
        <v>#VALUE!</v>
      </c>
      <c r="G1312" s="13" t="e">
        <f>cost!G1312*cost!$G$3*cost!$G$2/cost!$P$1+(cost!F1312*cost!$F$3/cost!$P$1)/2</f>
        <v>#VALUE!</v>
      </c>
      <c r="H1312" s="13" t="e">
        <f>cost!H1312*cost!$H$3*cost!$H$2/cost!$P$1</f>
        <v>#VALUE!</v>
      </c>
      <c r="I1312" s="13" t="e">
        <f>cost!I1312*cost!$I$3*cost!$I$2/cost!$P$1</f>
        <v>#VALUE!</v>
      </c>
      <c r="J1312" s="13" t="e">
        <f>cost!J1312*cost!$J$3*cost!$J$2/cost!$P$1</f>
        <v>#VALUE!</v>
      </c>
      <c r="K1312" s="13" t="e">
        <f>cost!K1312*cost!$K$3/cost!$P$1</f>
        <v>#VALUE!</v>
      </c>
      <c r="L1312" s="13" t="e">
        <f>cost!L1312*cost!$L$3*cost!$L$2/cost!$P$1</f>
        <v>#VALUE!</v>
      </c>
    </row>
    <row r="1313" spans="1:12" ht="72" x14ac:dyDescent="0.2">
      <c r="A1313" s="35" t="s">
        <v>5907</v>
      </c>
      <c r="B1313" s="15" t="s">
        <v>1246</v>
      </c>
      <c r="C1313" s="15" t="s">
        <v>3257</v>
      </c>
      <c r="D1313" s="19"/>
      <c r="E1313" s="20" t="e">
        <f>cost!E1313*cost!$E$3*cost!$E$2/cost!$P$1</f>
        <v>#VALUE!</v>
      </c>
      <c r="F1313" s="13" t="e">
        <f>(cost!F1313*cost!$F$3/cost!$P$1)/2</f>
        <v>#VALUE!</v>
      </c>
      <c r="G1313" s="13" t="e">
        <f>cost!G1313*cost!$G$3*cost!$G$2/cost!$P$1+(cost!F1313*cost!$F$3/cost!$P$1)/2</f>
        <v>#VALUE!</v>
      </c>
      <c r="H1313" s="13" t="e">
        <f>cost!H1313*cost!$H$3*cost!$H$2/cost!$P$1</f>
        <v>#VALUE!</v>
      </c>
      <c r="I1313" s="13" t="e">
        <f>cost!I1313*cost!$I$3*cost!$I$2/cost!$P$1</f>
        <v>#VALUE!</v>
      </c>
      <c r="J1313" s="13" t="e">
        <f>cost!J1313*cost!$J$3*cost!$J$2/cost!$P$1</f>
        <v>#VALUE!</v>
      </c>
      <c r="K1313" s="13" t="e">
        <f>cost!K1313*cost!$K$3/cost!$P$1</f>
        <v>#VALUE!</v>
      </c>
      <c r="L1313" s="13" t="e">
        <f>cost!L1313*cost!$L$3*cost!$L$2/cost!$P$1</f>
        <v>#VALUE!</v>
      </c>
    </row>
    <row r="1314" spans="1:12" ht="54" x14ac:dyDescent="0.2">
      <c r="A1314" s="34" t="s">
        <v>1247</v>
      </c>
      <c r="B1314" s="15" t="s">
        <v>1247</v>
      </c>
      <c r="C1314" s="15" t="s">
        <v>3258</v>
      </c>
      <c r="D1314" s="19"/>
      <c r="E1314" s="20" t="e">
        <f>cost!E1314*cost!$E$3*cost!$E$2/cost!$P$1</f>
        <v>#VALUE!</v>
      </c>
      <c r="F1314" s="13" t="e">
        <f>(cost!F1314*cost!$F$3/cost!$P$1)/2</f>
        <v>#VALUE!</v>
      </c>
      <c r="G1314" s="13" t="e">
        <f>cost!G1314*cost!$G$3*cost!$G$2/cost!$P$1+(cost!F1314*cost!$F$3/cost!$P$1)/2</f>
        <v>#VALUE!</v>
      </c>
      <c r="H1314" s="13" t="e">
        <f>cost!H1314*cost!$H$3*cost!$H$2/cost!$P$1</f>
        <v>#VALUE!</v>
      </c>
      <c r="I1314" s="13" t="e">
        <f>cost!I1314*cost!$I$3*cost!$I$2/cost!$P$1</f>
        <v>#VALUE!</v>
      </c>
      <c r="J1314" s="13" t="e">
        <f>cost!J1314*cost!$J$3*cost!$J$2/cost!$P$1</f>
        <v>#VALUE!</v>
      </c>
      <c r="K1314" s="13" t="e">
        <f>cost!K1314*cost!$K$3/cost!$P$1</f>
        <v>#VALUE!</v>
      </c>
      <c r="L1314" s="13" t="e">
        <f>cost!L1314*cost!$L$3*cost!$L$2/cost!$P$1</f>
        <v>#VALUE!</v>
      </c>
    </row>
    <row r="1315" spans="1:12" ht="36" x14ac:dyDescent="0.2">
      <c r="A1315" s="35" t="s">
        <v>5908</v>
      </c>
      <c r="B1315" s="15" t="s">
        <v>1248</v>
      </c>
      <c r="C1315" s="15" t="s">
        <v>3259</v>
      </c>
      <c r="D1315" s="19"/>
      <c r="E1315" s="20" t="e">
        <f>cost!E1315*cost!$E$3*cost!$E$2/cost!$P$1</f>
        <v>#VALUE!</v>
      </c>
      <c r="F1315" s="13" t="e">
        <f>(cost!F1315*cost!$F$3/cost!$P$1)/2</f>
        <v>#VALUE!</v>
      </c>
      <c r="G1315" s="13" t="e">
        <f>cost!G1315*cost!$G$3*cost!$G$2/cost!$P$1+(cost!F1315*cost!$F$3/cost!$P$1)/2</f>
        <v>#VALUE!</v>
      </c>
      <c r="H1315" s="13" t="e">
        <f>cost!H1315*cost!$H$3*cost!$H$2/cost!$P$1</f>
        <v>#VALUE!</v>
      </c>
      <c r="I1315" s="13" t="e">
        <f>cost!I1315*cost!$I$3*cost!$I$2/cost!$P$1</f>
        <v>#VALUE!</v>
      </c>
      <c r="J1315" s="13" t="e">
        <f>cost!J1315*cost!$J$3*cost!$J$2/cost!$P$1</f>
        <v>#VALUE!</v>
      </c>
      <c r="K1315" s="13" t="e">
        <f>cost!K1315*cost!$K$3/cost!$P$1</f>
        <v>#VALUE!</v>
      </c>
      <c r="L1315" s="13" t="e">
        <f>cost!L1315*cost!$L$3*cost!$L$2/cost!$P$1</f>
        <v>#VALUE!</v>
      </c>
    </row>
    <row r="1316" spans="1:12" ht="18" x14ac:dyDescent="0.2">
      <c r="A1316" s="34" t="s">
        <v>5909</v>
      </c>
      <c r="B1316" s="15" t="s">
        <v>191</v>
      </c>
      <c r="C1316" s="15" t="s">
        <v>191</v>
      </c>
      <c r="D1316" s="19"/>
      <c r="E1316" s="20" t="e">
        <f>cost!E1316*cost!$E$3*cost!$E$2/cost!$P$1</f>
        <v>#VALUE!</v>
      </c>
      <c r="F1316" s="13" t="e">
        <f>(cost!F1316*cost!$F$3/cost!$P$1)/2</f>
        <v>#VALUE!</v>
      </c>
      <c r="G1316" s="13" t="e">
        <f>cost!G1316*cost!$G$3*cost!$G$2/cost!$P$1+(cost!F1316*cost!$F$3/cost!$P$1)/2</f>
        <v>#VALUE!</v>
      </c>
      <c r="H1316" s="13" t="e">
        <f>cost!H1316*cost!$H$3*cost!$H$2/cost!$P$1</f>
        <v>#VALUE!</v>
      </c>
      <c r="I1316" s="13" t="e">
        <f>cost!I1316*cost!$I$3*cost!$I$2/cost!$P$1</f>
        <v>#VALUE!</v>
      </c>
      <c r="J1316" s="13" t="e">
        <f>cost!J1316*cost!$J$3*cost!$J$2/cost!$P$1</f>
        <v>#VALUE!</v>
      </c>
      <c r="K1316" s="13" t="e">
        <f>cost!K1316*cost!$K$3/cost!$P$1</f>
        <v>#VALUE!</v>
      </c>
      <c r="L1316" s="13" t="e">
        <f>cost!L1316*cost!$L$3*cost!$L$2/cost!$P$1</f>
        <v>#VALUE!</v>
      </c>
    </row>
    <row r="1317" spans="1:12" ht="18" x14ac:dyDescent="0.2">
      <c r="A1317" s="34" t="s">
        <v>5910</v>
      </c>
      <c r="B1317" s="15" t="s">
        <v>191</v>
      </c>
      <c r="C1317" s="15" t="s">
        <v>191</v>
      </c>
      <c r="D1317" s="19"/>
      <c r="E1317" s="20" t="e">
        <f>cost!E1317*cost!$E$3*cost!$E$2/cost!$P$1</f>
        <v>#VALUE!</v>
      </c>
      <c r="F1317" s="13" t="e">
        <f>(cost!F1317*cost!$F$3/cost!$P$1)/2</f>
        <v>#VALUE!</v>
      </c>
      <c r="G1317" s="13" t="e">
        <f>cost!G1317*cost!$G$3*cost!$G$2/cost!$P$1+(cost!F1317*cost!$F$3/cost!$P$1)/2</f>
        <v>#VALUE!</v>
      </c>
      <c r="H1317" s="13" t="e">
        <f>cost!H1317*cost!$H$3*cost!$H$2/cost!$P$1</f>
        <v>#VALUE!</v>
      </c>
      <c r="I1317" s="13" t="e">
        <f>cost!I1317*cost!$I$3*cost!$I$2/cost!$P$1</f>
        <v>#VALUE!</v>
      </c>
      <c r="J1317" s="13" t="e">
        <f>cost!J1317*cost!$J$3*cost!$J$2/cost!$P$1</f>
        <v>#VALUE!</v>
      </c>
      <c r="K1317" s="13" t="e">
        <f>cost!K1317*cost!$K$3/cost!$P$1</f>
        <v>#VALUE!</v>
      </c>
      <c r="L1317" s="13" t="e">
        <f>cost!L1317*cost!$L$3*cost!$L$2/cost!$P$1</f>
        <v>#VALUE!</v>
      </c>
    </row>
    <row r="1318" spans="1:12" ht="18" x14ac:dyDescent="0.2">
      <c r="A1318" s="34" t="s">
        <v>5911</v>
      </c>
      <c r="B1318" s="15" t="s">
        <v>191</v>
      </c>
      <c r="C1318" s="15" t="s">
        <v>191</v>
      </c>
      <c r="D1318" s="19"/>
      <c r="E1318" s="20" t="e">
        <f>cost!E1318*cost!$E$3*cost!$E$2/cost!$P$1</f>
        <v>#VALUE!</v>
      </c>
      <c r="F1318" s="13" t="e">
        <f>(cost!F1318*cost!$F$3/cost!$P$1)/2</f>
        <v>#VALUE!</v>
      </c>
      <c r="G1318" s="13" t="e">
        <f>cost!G1318*cost!$G$3*cost!$G$2/cost!$P$1+(cost!F1318*cost!$F$3/cost!$P$1)/2</f>
        <v>#VALUE!</v>
      </c>
      <c r="H1318" s="13" t="e">
        <f>cost!H1318*cost!$H$3*cost!$H$2/cost!$P$1</f>
        <v>#VALUE!</v>
      </c>
      <c r="I1318" s="13" t="e">
        <f>cost!I1318*cost!$I$3*cost!$I$2/cost!$P$1</f>
        <v>#VALUE!</v>
      </c>
      <c r="J1318" s="13" t="e">
        <f>cost!J1318*cost!$J$3*cost!$J$2/cost!$P$1</f>
        <v>#VALUE!</v>
      </c>
      <c r="K1318" s="13" t="e">
        <f>cost!K1318*cost!$K$3/cost!$P$1</f>
        <v>#VALUE!</v>
      </c>
      <c r="L1318" s="13" t="e">
        <f>cost!L1318*cost!$L$3*cost!$L$2/cost!$P$1</f>
        <v>#VALUE!</v>
      </c>
    </row>
    <row r="1319" spans="1:12" ht="18" x14ac:dyDescent="0.2">
      <c r="A1319" s="34" t="s">
        <v>5912</v>
      </c>
      <c r="B1319" s="15" t="s">
        <v>191</v>
      </c>
      <c r="C1319" s="15" t="s">
        <v>191</v>
      </c>
      <c r="D1319" s="19"/>
      <c r="E1319" s="20" t="e">
        <f>cost!E1319*cost!$E$3*cost!$E$2/cost!$P$1</f>
        <v>#VALUE!</v>
      </c>
      <c r="F1319" s="13" t="e">
        <f>(cost!F1319*cost!$F$3/cost!$P$1)/2</f>
        <v>#VALUE!</v>
      </c>
      <c r="G1319" s="13" t="e">
        <f>cost!G1319*cost!$G$3*cost!$G$2/cost!$P$1+(cost!F1319*cost!$F$3/cost!$P$1)/2</f>
        <v>#VALUE!</v>
      </c>
      <c r="H1319" s="13" t="e">
        <f>cost!H1319*cost!$H$3*cost!$H$2/cost!$P$1</f>
        <v>#VALUE!</v>
      </c>
      <c r="I1319" s="13" t="e">
        <f>cost!I1319*cost!$I$3*cost!$I$2/cost!$P$1</f>
        <v>#VALUE!</v>
      </c>
      <c r="J1319" s="13" t="e">
        <f>cost!J1319*cost!$J$3*cost!$J$2/cost!$P$1</f>
        <v>#VALUE!</v>
      </c>
      <c r="K1319" s="13" t="e">
        <f>cost!K1319*cost!$K$3/cost!$P$1</f>
        <v>#VALUE!</v>
      </c>
      <c r="L1319" s="13" t="e">
        <f>cost!L1319*cost!$L$3*cost!$L$2/cost!$P$1</f>
        <v>#VALUE!</v>
      </c>
    </row>
    <row r="1320" spans="1:12" ht="18" x14ac:dyDescent="0.2">
      <c r="A1320" s="34" t="s">
        <v>5913</v>
      </c>
      <c r="B1320" s="15" t="s">
        <v>191</v>
      </c>
      <c r="C1320" s="15" t="s">
        <v>191</v>
      </c>
      <c r="D1320" s="19"/>
      <c r="E1320" s="20" t="e">
        <f>cost!E1320*cost!$E$3*cost!$E$2/cost!$P$1</f>
        <v>#VALUE!</v>
      </c>
      <c r="F1320" s="13" t="e">
        <f>(cost!F1320*cost!$F$3/cost!$P$1)/2</f>
        <v>#VALUE!</v>
      </c>
      <c r="G1320" s="13" t="e">
        <f>cost!G1320*cost!$G$3*cost!$G$2/cost!$P$1+(cost!F1320*cost!$F$3/cost!$P$1)/2</f>
        <v>#VALUE!</v>
      </c>
      <c r="H1320" s="13" t="e">
        <f>cost!H1320*cost!$H$3*cost!$H$2/cost!$P$1</f>
        <v>#VALUE!</v>
      </c>
      <c r="I1320" s="13" t="e">
        <f>cost!I1320*cost!$I$3*cost!$I$2/cost!$P$1</f>
        <v>#VALUE!</v>
      </c>
      <c r="J1320" s="13" t="e">
        <f>cost!J1320*cost!$J$3*cost!$J$2/cost!$P$1</f>
        <v>#VALUE!</v>
      </c>
      <c r="K1320" s="13" t="e">
        <f>cost!K1320*cost!$K$3/cost!$P$1</f>
        <v>#VALUE!</v>
      </c>
      <c r="L1320" s="13" t="e">
        <f>cost!L1320*cost!$L$3*cost!$L$2/cost!$P$1</f>
        <v>#VALUE!</v>
      </c>
    </row>
    <row r="1321" spans="1:12" ht="18" x14ac:dyDescent="0.2">
      <c r="A1321" s="34" t="s">
        <v>5914</v>
      </c>
      <c r="B1321" s="15" t="s">
        <v>191</v>
      </c>
      <c r="C1321" s="15" t="s">
        <v>191</v>
      </c>
      <c r="D1321" s="19"/>
      <c r="E1321" s="20" t="e">
        <f>cost!E1321*cost!$E$3*cost!$E$2/cost!$P$1</f>
        <v>#VALUE!</v>
      </c>
      <c r="F1321" s="13" t="e">
        <f>(cost!F1321*cost!$F$3/cost!$P$1)/2</f>
        <v>#VALUE!</v>
      </c>
      <c r="G1321" s="13" t="e">
        <f>cost!G1321*cost!$G$3*cost!$G$2/cost!$P$1+(cost!F1321*cost!$F$3/cost!$P$1)/2</f>
        <v>#VALUE!</v>
      </c>
      <c r="H1321" s="13" t="e">
        <f>cost!H1321*cost!$H$3*cost!$H$2/cost!$P$1</f>
        <v>#VALUE!</v>
      </c>
      <c r="I1321" s="13" t="e">
        <f>cost!I1321*cost!$I$3*cost!$I$2/cost!$P$1</f>
        <v>#VALUE!</v>
      </c>
      <c r="J1321" s="13" t="e">
        <f>cost!J1321*cost!$J$3*cost!$J$2/cost!$P$1</f>
        <v>#VALUE!</v>
      </c>
      <c r="K1321" s="13" t="e">
        <f>cost!K1321*cost!$K$3/cost!$P$1</f>
        <v>#VALUE!</v>
      </c>
      <c r="L1321" s="13" t="e">
        <f>cost!L1321*cost!$L$3*cost!$L$2/cost!$P$1</f>
        <v>#VALUE!</v>
      </c>
    </row>
    <row r="1322" spans="1:12" ht="18" x14ac:dyDescent="0.2">
      <c r="A1322" s="34" t="s">
        <v>5915</v>
      </c>
      <c r="B1322" s="15" t="s">
        <v>191</v>
      </c>
      <c r="C1322" s="15" t="s">
        <v>191</v>
      </c>
      <c r="D1322" s="19"/>
      <c r="E1322" s="20" t="e">
        <f>cost!E1322*cost!$E$3*cost!$E$2/cost!$P$1</f>
        <v>#VALUE!</v>
      </c>
      <c r="F1322" s="13" t="e">
        <f>(cost!F1322*cost!$F$3/cost!$P$1)/2</f>
        <v>#VALUE!</v>
      </c>
      <c r="G1322" s="13" t="e">
        <f>cost!G1322*cost!$G$3*cost!$G$2/cost!$P$1+(cost!F1322*cost!$F$3/cost!$P$1)/2</f>
        <v>#VALUE!</v>
      </c>
      <c r="H1322" s="13" t="e">
        <f>cost!H1322*cost!$H$3*cost!$H$2/cost!$P$1</f>
        <v>#VALUE!</v>
      </c>
      <c r="I1322" s="13" t="e">
        <f>cost!I1322*cost!$I$3*cost!$I$2/cost!$P$1</f>
        <v>#VALUE!</v>
      </c>
      <c r="J1322" s="13" t="e">
        <f>cost!J1322*cost!$J$3*cost!$J$2/cost!$P$1</f>
        <v>#VALUE!</v>
      </c>
      <c r="K1322" s="13" t="e">
        <f>cost!K1322*cost!$K$3/cost!$P$1</f>
        <v>#VALUE!</v>
      </c>
      <c r="L1322" s="13" t="e">
        <f>cost!L1322*cost!$L$3*cost!$L$2/cost!$P$1</f>
        <v>#VALUE!</v>
      </c>
    </row>
    <row r="1323" spans="1:12" ht="18" x14ac:dyDescent="0.2">
      <c r="A1323" s="34" t="s">
        <v>5916</v>
      </c>
      <c r="B1323" s="15" t="s">
        <v>191</v>
      </c>
      <c r="C1323" s="15" t="s">
        <v>191</v>
      </c>
      <c r="D1323" s="19"/>
      <c r="E1323" s="20" t="e">
        <f>cost!E1323*cost!$E$3*cost!$E$2/cost!$P$1</f>
        <v>#VALUE!</v>
      </c>
      <c r="F1323" s="13" t="e">
        <f>(cost!F1323*cost!$F$3/cost!$P$1)/2</f>
        <v>#VALUE!</v>
      </c>
      <c r="G1323" s="13" t="e">
        <f>cost!G1323*cost!$G$3*cost!$G$2/cost!$P$1+(cost!F1323*cost!$F$3/cost!$P$1)/2</f>
        <v>#VALUE!</v>
      </c>
      <c r="H1323" s="13" t="e">
        <f>cost!H1323*cost!$H$3*cost!$H$2/cost!$P$1</f>
        <v>#VALUE!</v>
      </c>
      <c r="I1323" s="13" t="e">
        <f>cost!I1323*cost!$I$3*cost!$I$2/cost!$P$1</f>
        <v>#VALUE!</v>
      </c>
      <c r="J1323" s="13" t="e">
        <f>cost!J1323*cost!$J$3*cost!$J$2/cost!$P$1</f>
        <v>#VALUE!</v>
      </c>
      <c r="K1323" s="13" t="e">
        <f>cost!K1323*cost!$K$3/cost!$P$1</f>
        <v>#VALUE!</v>
      </c>
      <c r="L1323" s="13" t="e">
        <f>cost!L1323*cost!$L$3*cost!$L$2/cost!$P$1</f>
        <v>#VALUE!</v>
      </c>
    </row>
    <row r="1324" spans="1:12" ht="18" x14ac:dyDescent="0.2">
      <c r="A1324" s="34" t="s">
        <v>5917</v>
      </c>
      <c r="B1324" s="15" t="s">
        <v>191</v>
      </c>
      <c r="C1324" s="15" t="s">
        <v>191</v>
      </c>
      <c r="D1324" s="19"/>
      <c r="E1324" s="20" t="e">
        <f>cost!E1324*cost!$E$3*cost!$E$2/cost!$P$1</f>
        <v>#VALUE!</v>
      </c>
      <c r="F1324" s="13" t="e">
        <f>(cost!F1324*cost!$F$3/cost!$P$1)/2</f>
        <v>#VALUE!</v>
      </c>
      <c r="G1324" s="13" t="e">
        <f>cost!G1324*cost!$G$3*cost!$G$2/cost!$P$1+(cost!F1324*cost!$F$3/cost!$P$1)/2</f>
        <v>#VALUE!</v>
      </c>
      <c r="H1324" s="13" t="e">
        <f>cost!H1324*cost!$H$3*cost!$H$2/cost!$P$1</f>
        <v>#VALUE!</v>
      </c>
      <c r="I1324" s="13" t="e">
        <f>cost!I1324*cost!$I$3*cost!$I$2/cost!$P$1</f>
        <v>#VALUE!</v>
      </c>
      <c r="J1324" s="13" t="e">
        <f>cost!J1324*cost!$J$3*cost!$J$2/cost!$P$1</f>
        <v>#VALUE!</v>
      </c>
      <c r="K1324" s="13" t="e">
        <f>cost!K1324*cost!$K$3/cost!$P$1</f>
        <v>#VALUE!</v>
      </c>
      <c r="L1324" s="13" t="e">
        <f>cost!L1324*cost!$L$3*cost!$L$2/cost!$P$1</f>
        <v>#VALUE!</v>
      </c>
    </row>
    <row r="1325" spans="1:12" ht="18" x14ac:dyDescent="0.2">
      <c r="A1325" s="34" t="s">
        <v>5918</v>
      </c>
      <c r="B1325" s="15" t="s">
        <v>191</v>
      </c>
      <c r="C1325" s="15" t="s">
        <v>191</v>
      </c>
      <c r="D1325" s="19"/>
      <c r="E1325" s="20" t="e">
        <f>cost!E1325*cost!$E$3*cost!$E$2/cost!$P$1</f>
        <v>#VALUE!</v>
      </c>
      <c r="F1325" s="13" t="e">
        <f>(cost!F1325*cost!$F$3/cost!$P$1)/2</f>
        <v>#VALUE!</v>
      </c>
      <c r="G1325" s="13" t="e">
        <f>cost!G1325*cost!$G$3*cost!$G$2/cost!$P$1+(cost!F1325*cost!$F$3/cost!$P$1)/2</f>
        <v>#VALUE!</v>
      </c>
      <c r="H1325" s="13" t="e">
        <f>cost!H1325*cost!$H$3*cost!$H$2/cost!$P$1</f>
        <v>#VALUE!</v>
      </c>
      <c r="I1325" s="13" t="e">
        <f>cost!I1325*cost!$I$3*cost!$I$2/cost!$P$1</f>
        <v>#VALUE!</v>
      </c>
      <c r="J1325" s="13" t="e">
        <f>cost!J1325*cost!$J$3*cost!$J$2/cost!$P$1</f>
        <v>#VALUE!</v>
      </c>
      <c r="K1325" s="13" t="e">
        <f>cost!K1325*cost!$K$3/cost!$P$1</f>
        <v>#VALUE!</v>
      </c>
      <c r="L1325" s="13" t="e">
        <f>cost!L1325*cost!$L$3*cost!$L$2/cost!$P$1</f>
        <v>#VALUE!</v>
      </c>
    </row>
    <row r="1326" spans="1:12" ht="18" x14ac:dyDescent="0.2">
      <c r="A1326" s="34" t="s">
        <v>5919</v>
      </c>
      <c r="B1326" s="15" t="s">
        <v>191</v>
      </c>
      <c r="C1326" s="15" t="s">
        <v>191</v>
      </c>
      <c r="D1326" s="19"/>
      <c r="E1326" s="20" t="e">
        <f>cost!E1326*cost!$E$3*cost!$E$2/cost!$P$1</f>
        <v>#VALUE!</v>
      </c>
      <c r="F1326" s="13" t="e">
        <f>(cost!F1326*cost!$F$3/cost!$P$1)/2</f>
        <v>#VALUE!</v>
      </c>
      <c r="G1326" s="13" t="e">
        <f>cost!G1326*cost!$G$3*cost!$G$2/cost!$P$1+(cost!F1326*cost!$F$3/cost!$P$1)/2</f>
        <v>#VALUE!</v>
      </c>
      <c r="H1326" s="13" t="e">
        <f>cost!H1326*cost!$H$3*cost!$H$2/cost!$P$1</f>
        <v>#VALUE!</v>
      </c>
      <c r="I1326" s="13" t="e">
        <f>cost!I1326*cost!$I$3*cost!$I$2/cost!$P$1</f>
        <v>#VALUE!</v>
      </c>
      <c r="J1326" s="13" t="e">
        <f>cost!J1326*cost!$J$3*cost!$J$2/cost!$P$1</f>
        <v>#VALUE!</v>
      </c>
      <c r="K1326" s="13" t="e">
        <f>cost!K1326*cost!$K$3/cost!$P$1</f>
        <v>#VALUE!</v>
      </c>
      <c r="L1326" s="13" t="e">
        <f>cost!L1326*cost!$L$3*cost!$L$2/cost!$P$1</f>
        <v>#VALUE!</v>
      </c>
    </row>
    <row r="1327" spans="1:12" ht="18" x14ac:dyDescent="0.2">
      <c r="A1327" s="34" t="s">
        <v>5920</v>
      </c>
      <c r="B1327" s="15" t="s">
        <v>191</v>
      </c>
      <c r="C1327" s="15" t="s">
        <v>191</v>
      </c>
      <c r="D1327" s="19"/>
      <c r="E1327" s="20" t="e">
        <f>cost!E1327*cost!$E$3*cost!$E$2/cost!$P$1</f>
        <v>#VALUE!</v>
      </c>
      <c r="F1327" s="13" t="e">
        <f>(cost!F1327*cost!$F$3/cost!$P$1)/2</f>
        <v>#VALUE!</v>
      </c>
      <c r="G1327" s="13" t="e">
        <f>cost!G1327*cost!$G$3*cost!$G$2/cost!$P$1+(cost!F1327*cost!$F$3/cost!$P$1)/2</f>
        <v>#VALUE!</v>
      </c>
      <c r="H1327" s="13" t="e">
        <f>cost!H1327*cost!$H$3*cost!$H$2/cost!$P$1</f>
        <v>#VALUE!</v>
      </c>
      <c r="I1327" s="13" t="e">
        <f>cost!I1327*cost!$I$3*cost!$I$2/cost!$P$1</f>
        <v>#VALUE!</v>
      </c>
      <c r="J1327" s="13" t="e">
        <f>cost!J1327*cost!$J$3*cost!$J$2/cost!$P$1</f>
        <v>#VALUE!</v>
      </c>
      <c r="K1327" s="13" t="e">
        <f>cost!K1327*cost!$K$3/cost!$P$1</f>
        <v>#VALUE!</v>
      </c>
      <c r="L1327" s="13" t="e">
        <f>cost!L1327*cost!$L$3*cost!$L$2/cost!$P$1</f>
        <v>#VALUE!</v>
      </c>
    </row>
    <row r="1328" spans="1:12" ht="18" x14ac:dyDescent="0.2">
      <c r="A1328" s="34" t="s">
        <v>5921</v>
      </c>
      <c r="B1328" s="15" t="s">
        <v>191</v>
      </c>
      <c r="C1328" s="15" t="s">
        <v>191</v>
      </c>
      <c r="D1328" s="19"/>
      <c r="E1328" s="20" t="e">
        <f>cost!E1328*cost!$E$3*cost!$E$2/cost!$P$1</f>
        <v>#VALUE!</v>
      </c>
      <c r="F1328" s="13" t="e">
        <f>(cost!F1328*cost!$F$3/cost!$P$1)/2</f>
        <v>#VALUE!</v>
      </c>
      <c r="G1328" s="13" t="e">
        <f>cost!G1328*cost!$G$3*cost!$G$2/cost!$P$1+(cost!F1328*cost!$F$3/cost!$P$1)/2</f>
        <v>#VALUE!</v>
      </c>
      <c r="H1328" s="13" t="e">
        <f>cost!H1328*cost!$H$3*cost!$H$2/cost!$P$1</f>
        <v>#VALUE!</v>
      </c>
      <c r="I1328" s="13" t="e">
        <f>cost!I1328*cost!$I$3*cost!$I$2/cost!$P$1</f>
        <v>#VALUE!</v>
      </c>
      <c r="J1328" s="13" t="e">
        <f>cost!J1328*cost!$J$3*cost!$J$2/cost!$P$1</f>
        <v>#VALUE!</v>
      </c>
      <c r="K1328" s="13" t="e">
        <f>cost!K1328*cost!$K$3/cost!$P$1</f>
        <v>#VALUE!</v>
      </c>
      <c r="L1328" s="13" t="e">
        <f>cost!L1328*cost!$L$3*cost!$L$2/cost!$P$1</f>
        <v>#VALUE!</v>
      </c>
    </row>
    <row r="1329" spans="1:12" ht="18" x14ac:dyDescent="0.2">
      <c r="A1329" s="34" t="s">
        <v>5922</v>
      </c>
      <c r="B1329" s="15" t="s">
        <v>191</v>
      </c>
      <c r="C1329" s="15" t="s">
        <v>191</v>
      </c>
      <c r="D1329" s="19"/>
      <c r="E1329" s="20" t="e">
        <f>cost!E1329*cost!$E$3*cost!$E$2/cost!$P$1</f>
        <v>#VALUE!</v>
      </c>
      <c r="F1329" s="13" t="e">
        <f>(cost!F1329*cost!$F$3/cost!$P$1)/2</f>
        <v>#VALUE!</v>
      </c>
      <c r="G1329" s="13" t="e">
        <f>cost!G1329*cost!$G$3*cost!$G$2/cost!$P$1+(cost!F1329*cost!$F$3/cost!$P$1)/2</f>
        <v>#VALUE!</v>
      </c>
      <c r="H1329" s="13" t="e">
        <f>cost!H1329*cost!$H$3*cost!$H$2/cost!$P$1</f>
        <v>#VALUE!</v>
      </c>
      <c r="I1329" s="13" t="e">
        <f>cost!I1329*cost!$I$3*cost!$I$2/cost!$P$1</f>
        <v>#VALUE!</v>
      </c>
      <c r="J1329" s="13" t="e">
        <f>cost!J1329*cost!$J$3*cost!$J$2/cost!$P$1</f>
        <v>#VALUE!</v>
      </c>
      <c r="K1329" s="13" t="e">
        <f>cost!K1329*cost!$K$3/cost!$P$1</f>
        <v>#VALUE!</v>
      </c>
      <c r="L1329" s="13" t="e">
        <f>cost!L1329*cost!$L$3*cost!$L$2/cost!$P$1</f>
        <v>#VALUE!</v>
      </c>
    </row>
    <row r="1330" spans="1:12" ht="18" x14ac:dyDescent="0.2">
      <c r="A1330" s="34" t="s">
        <v>5923</v>
      </c>
      <c r="B1330" s="15" t="s">
        <v>191</v>
      </c>
      <c r="C1330" s="15" t="s">
        <v>191</v>
      </c>
      <c r="D1330" s="19"/>
      <c r="E1330" s="20" t="e">
        <f>cost!E1330*cost!$E$3*cost!$E$2/cost!$P$1</f>
        <v>#VALUE!</v>
      </c>
      <c r="F1330" s="13" t="e">
        <f>(cost!F1330*cost!$F$3/cost!$P$1)/2</f>
        <v>#VALUE!</v>
      </c>
      <c r="G1330" s="13" t="e">
        <f>cost!G1330*cost!$G$3*cost!$G$2/cost!$P$1+(cost!F1330*cost!$F$3/cost!$P$1)/2</f>
        <v>#VALUE!</v>
      </c>
      <c r="H1330" s="13" t="e">
        <f>cost!H1330*cost!$H$3*cost!$H$2/cost!$P$1</f>
        <v>#VALUE!</v>
      </c>
      <c r="I1330" s="13" t="e">
        <f>cost!I1330*cost!$I$3*cost!$I$2/cost!$P$1</f>
        <v>#VALUE!</v>
      </c>
      <c r="J1330" s="13" t="e">
        <f>cost!J1330*cost!$J$3*cost!$J$2/cost!$P$1</f>
        <v>#VALUE!</v>
      </c>
      <c r="K1330" s="13" t="e">
        <f>cost!K1330*cost!$K$3/cost!$P$1</f>
        <v>#VALUE!</v>
      </c>
      <c r="L1330" s="13" t="e">
        <f>cost!L1330*cost!$L$3*cost!$L$2/cost!$P$1</f>
        <v>#VALUE!</v>
      </c>
    </row>
    <row r="1331" spans="1:12" ht="18" x14ac:dyDescent="0.2">
      <c r="A1331" s="34" t="s">
        <v>5924</v>
      </c>
      <c r="B1331" s="15" t="s">
        <v>191</v>
      </c>
      <c r="C1331" s="15" t="s">
        <v>191</v>
      </c>
      <c r="D1331" s="19"/>
      <c r="E1331" s="20" t="e">
        <f>cost!E1331*cost!$E$3*cost!$E$2/cost!$P$1</f>
        <v>#VALUE!</v>
      </c>
      <c r="F1331" s="13" t="e">
        <f>(cost!F1331*cost!$F$3/cost!$P$1)/2</f>
        <v>#VALUE!</v>
      </c>
      <c r="G1331" s="13" t="e">
        <f>cost!G1331*cost!$G$3*cost!$G$2/cost!$P$1+(cost!F1331*cost!$F$3/cost!$P$1)/2</f>
        <v>#VALUE!</v>
      </c>
      <c r="H1331" s="13" t="e">
        <f>cost!H1331*cost!$H$3*cost!$H$2/cost!$P$1</f>
        <v>#VALUE!</v>
      </c>
      <c r="I1331" s="13" t="e">
        <f>cost!I1331*cost!$I$3*cost!$I$2/cost!$P$1</f>
        <v>#VALUE!</v>
      </c>
      <c r="J1331" s="13" t="e">
        <f>cost!J1331*cost!$J$3*cost!$J$2/cost!$P$1</f>
        <v>#VALUE!</v>
      </c>
      <c r="K1331" s="13" t="e">
        <f>cost!K1331*cost!$K$3/cost!$P$1</f>
        <v>#VALUE!</v>
      </c>
      <c r="L1331" s="13" t="e">
        <f>cost!L1331*cost!$L$3*cost!$L$2/cost!$P$1</f>
        <v>#VALUE!</v>
      </c>
    </row>
    <row r="1332" spans="1:12" ht="180" x14ac:dyDescent="0.2">
      <c r="A1332" s="35" t="s">
        <v>5925</v>
      </c>
      <c r="B1332" s="15" t="s">
        <v>1249</v>
      </c>
      <c r="C1332" s="15" t="s">
        <v>3260</v>
      </c>
      <c r="D1332" s="19"/>
      <c r="E1332" s="20" t="e">
        <f>cost!E1332*cost!$E$3*cost!$E$2/cost!$P$1</f>
        <v>#VALUE!</v>
      </c>
      <c r="F1332" s="13" t="e">
        <f>(cost!F1332*cost!$F$3/cost!$P$1)/2</f>
        <v>#VALUE!</v>
      </c>
      <c r="G1332" s="13" t="e">
        <f>cost!G1332*cost!$G$3*cost!$G$2/cost!$P$1+(cost!F1332*cost!$F$3/cost!$P$1)/2</f>
        <v>#VALUE!</v>
      </c>
      <c r="H1332" s="13" t="e">
        <f>cost!H1332*cost!$H$3*cost!$H$2/cost!$P$1</f>
        <v>#VALUE!</v>
      </c>
      <c r="I1332" s="13" t="e">
        <f>cost!I1332*cost!$I$3*cost!$I$2/cost!$P$1</f>
        <v>#VALUE!</v>
      </c>
      <c r="J1332" s="13" t="e">
        <f>cost!J1332*cost!$J$3*cost!$J$2/cost!$P$1</f>
        <v>#VALUE!</v>
      </c>
      <c r="K1332" s="13" t="e">
        <f>cost!K1332*cost!$K$3/cost!$P$1</f>
        <v>#VALUE!</v>
      </c>
      <c r="L1332" s="13" t="e">
        <f>cost!L1332*cost!$L$3*cost!$L$2/cost!$P$1</f>
        <v>#VALUE!</v>
      </c>
    </row>
    <row r="1333" spans="1:12" ht="72" x14ac:dyDescent="0.2">
      <c r="A1333" s="35" t="s">
        <v>5926</v>
      </c>
      <c r="B1333" s="15" t="s">
        <v>1250</v>
      </c>
      <c r="C1333" s="15" t="s">
        <v>3261</v>
      </c>
      <c r="D1333" s="19"/>
      <c r="E1333" s="20" t="e">
        <f>cost!E1333*cost!$E$3*cost!$E$2/cost!$P$1</f>
        <v>#VALUE!</v>
      </c>
      <c r="F1333" s="13" t="e">
        <f>(cost!F1333*cost!$F$3/cost!$P$1)/2</f>
        <v>#VALUE!</v>
      </c>
      <c r="G1333" s="13" t="e">
        <f>cost!G1333*cost!$G$3*cost!$G$2/cost!$P$1+(cost!F1333*cost!$F$3/cost!$P$1)/2</f>
        <v>#VALUE!</v>
      </c>
      <c r="H1333" s="13" t="e">
        <f>cost!H1333*cost!$H$3*cost!$H$2/cost!$P$1</f>
        <v>#VALUE!</v>
      </c>
      <c r="I1333" s="13" t="e">
        <f>cost!I1333*cost!$I$3*cost!$I$2/cost!$P$1</f>
        <v>#VALUE!</v>
      </c>
      <c r="J1333" s="13" t="e">
        <f>cost!J1333*cost!$J$3*cost!$J$2/cost!$P$1</f>
        <v>#VALUE!</v>
      </c>
      <c r="K1333" s="13" t="e">
        <f>cost!K1333*cost!$K$3/cost!$P$1</f>
        <v>#VALUE!</v>
      </c>
      <c r="L1333" s="13" t="e">
        <f>cost!L1333*cost!$L$3*cost!$L$2/cost!$P$1</f>
        <v>#VALUE!</v>
      </c>
    </row>
    <row r="1334" spans="1:12" ht="198" x14ac:dyDescent="0.2">
      <c r="A1334" s="34" t="s">
        <v>5927</v>
      </c>
      <c r="B1334" s="15" t="s">
        <v>1251</v>
      </c>
      <c r="C1334" s="15" t="s">
        <v>3262</v>
      </c>
      <c r="D1334" s="19"/>
      <c r="E1334" s="20" t="e">
        <f>cost!E1334*cost!$E$3*cost!$E$2/cost!$P$1</f>
        <v>#VALUE!</v>
      </c>
      <c r="F1334" s="13" t="e">
        <f>(cost!F1334*cost!$F$3/cost!$P$1)/2</f>
        <v>#VALUE!</v>
      </c>
      <c r="G1334" s="13" t="e">
        <f>cost!G1334*cost!$G$3*cost!$G$2/cost!$P$1+(cost!F1334*cost!$F$3/cost!$P$1)/2</f>
        <v>#VALUE!</v>
      </c>
      <c r="H1334" s="13" t="e">
        <f>cost!H1334*cost!$H$3*cost!$H$2/cost!$P$1</f>
        <v>#VALUE!</v>
      </c>
      <c r="I1334" s="13" t="e">
        <f>cost!I1334*cost!$I$3*cost!$I$2/cost!$P$1</f>
        <v>#VALUE!</v>
      </c>
      <c r="J1334" s="13" t="e">
        <f>cost!J1334*cost!$J$3*cost!$J$2/cost!$P$1</f>
        <v>#VALUE!</v>
      </c>
      <c r="K1334" s="13" t="e">
        <f>cost!K1334*cost!$K$3/cost!$P$1</f>
        <v>#VALUE!</v>
      </c>
      <c r="L1334" s="13" t="e">
        <f>cost!L1334*cost!$L$3*cost!$L$2/cost!$P$1</f>
        <v>#VALUE!</v>
      </c>
    </row>
    <row r="1335" spans="1:12" ht="198" x14ac:dyDescent="0.2">
      <c r="A1335" s="34" t="s">
        <v>5928</v>
      </c>
      <c r="B1335" s="15" t="s">
        <v>1252</v>
      </c>
      <c r="C1335" s="15" t="s">
        <v>3263</v>
      </c>
      <c r="D1335" s="19"/>
      <c r="E1335" s="20" t="e">
        <f>cost!E1335*cost!$E$3*cost!$E$2/cost!$P$1</f>
        <v>#VALUE!</v>
      </c>
      <c r="F1335" s="13" t="e">
        <f>(cost!F1335*cost!$F$3/cost!$P$1)/2</f>
        <v>#VALUE!</v>
      </c>
      <c r="G1335" s="13" t="e">
        <f>cost!G1335*cost!$G$3*cost!$G$2/cost!$P$1+(cost!F1335*cost!$F$3/cost!$P$1)/2</f>
        <v>#VALUE!</v>
      </c>
      <c r="H1335" s="13" t="e">
        <f>cost!H1335*cost!$H$3*cost!$H$2/cost!$P$1</f>
        <v>#VALUE!</v>
      </c>
      <c r="I1335" s="13" t="e">
        <f>cost!I1335*cost!$I$3*cost!$I$2/cost!$P$1</f>
        <v>#VALUE!</v>
      </c>
      <c r="J1335" s="13" t="e">
        <f>cost!J1335*cost!$J$3*cost!$J$2/cost!$P$1</f>
        <v>#VALUE!</v>
      </c>
      <c r="K1335" s="13" t="e">
        <f>cost!K1335*cost!$K$3/cost!$P$1</f>
        <v>#VALUE!</v>
      </c>
      <c r="L1335" s="13" t="e">
        <f>cost!L1335*cost!$L$3*cost!$L$2/cost!$P$1</f>
        <v>#VALUE!</v>
      </c>
    </row>
    <row r="1336" spans="1:12" ht="216" x14ac:dyDescent="0.2">
      <c r="A1336" s="34" t="s">
        <v>5929</v>
      </c>
      <c r="B1336" s="15" t="s">
        <v>1253</v>
      </c>
      <c r="C1336" s="15" t="s">
        <v>3264</v>
      </c>
      <c r="D1336" s="19"/>
      <c r="E1336" s="20" t="e">
        <f>cost!E1336*cost!$E$3*cost!$E$2/cost!$P$1</f>
        <v>#VALUE!</v>
      </c>
      <c r="F1336" s="13" t="e">
        <f>(cost!F1336*cost!$F$3/cost!$P$1)/2</f>
        <v>#VALUE!</v>
      </c>
      <c r="G1336" s="13" t="e">
        <f>cost!G1336*cost!$G$3*cost!$G$2/cost!$P$1+(cost!F1336*cost!$F$3/cost!$P$1)/2</f>
        <v>#VALUE!</v>
      </c>
      <c r="H1336" s="13" t="e">
        <f>cost!H1336*cost!$H$3*cost!$H$2/cost!$P$1</f>
        <v>#VALUE!</v>
      </c>
      <c r="I1336" s="13" t="e">
        <f>cost!I1336*cost!$I$3*cost!$I$2/cost!$P$1</f>
        <v>#VALUE!</v>
      </c>
      <c r="J1336" s="13" t="e">
        <f>cost!J1336*cost!$J$3*cost!$J$2/cost!$P$1</f>
        <v>#VALUE!</v>
      </c>
      <c r="K1336" s="13" t="e">
        <f>cost!K1336*cost!$K$3/cost!$P$1</f>
        <v>#VALUE!</v>
      </c>
      <c r="L1336" s="13" t="e">
        <f>cost!L1336*cost!$L$3*cost!$L$2/cost!$P$1</f>
        <v>#VALUE!</v>
      </c>
    </row>
    <row r="1337" spans="1:12" ht="180" x14ac:dyDescent="0.2">
      <c r="A1337" s="34" t="s">
        <v>5930</v>
      </c>
      <c r="B1337" s="15" t="s">
        <v>1254</v>
      </c>
      <c r="C1337" s="15" t="s">
        <v>3265</v>
      </c>
      <c r="D1337" s="19"/>
      <c r="E1337" s="20" t="e">
        <f>cost!E1337*cost!$E$3*cost!$E$2/cost!$P$1</f>
        <v>#VALUE!</v>
      </c>
      <c r="F1337" s="13" t="e">
        <f>(cost!F1337*cost!$F$3/cost!$P$1)/2</f>
        <v>#VALUE!</v>
      </c>
      <c r="G1337" s="13" t="e">
        <f>cost!G1337*cost!$G$3*cost!$G$2/cost!$P$1+(cost!F1337*cost!$F$3/cost!$P$1)/2</f>
        <v>#VALUE!</v>
      </c>
      <c r="H1337" s="13" t="e">
        <f>cost!H1337*cost!$H$3*cost!$H$2/cost!$P$1</f>
        <v>#VALUE!</v>
      </c>
      <c r="I1337" s="13" t="e">
        <f>cost!I1337*cost!$I$3*cost!$I$2/cost!$P$1</f>
        <v>#VALUE!</v>
      </c>
      <c r="J1337" s="13" t="e">
        <f>cost!J1337*cost!$J$3*cost!$J$2/cost!$P$1</f>
        <v>#VALUE!</v>
      </c>
      <c r="K1337" s="13" t="e">
        <f>cost!K1337*cost!$K$3/cost!$P$1</f>
        <v>#VALUE!</v>
      </c>
      <c r="L1337" s="13" t="e">
        <f>cost!L1337*cost!$L$3*cost!$L$2/cost!$P$1</f>
        <v>#VALUE!</v>
      </c>
    </row>
    <row r="1338" spans="1:12" ht="108" x14ac:dyDescent="0.2">
      <c r="A1338" s="34" t="s">
        <v>5931</v>
      </c>
      <c r="B1338" s="15" t="s">
        <v>1255</v>
      </c>
      <c r="C1338" s="15" t="s">
        <v>3266</v>
      </c>
      <c r="D1338" s="19"/>
      <c r="E1338" s="20" t="e">
        <f>cost!E1338*cost!$E$3*cost!$E$2/cost!$P$1</f>
        <v>#VALUE!</v>
      </c>
      <c r="F1338" s="13" t="e">
        <f>(cost!F1338*cost!$F$3/cost!$P$1)/2</f>
        <v>#VALUE!</v>
      </c>
      <c r="G1338" s="13" t="e">
        <f>cost!G1338*cost!$G$3*cost!$G$2/cost!$P$1+(cost!F1338*cost!$F$3/cost!$P$1)/2</f>
        <v>#VALUE!</v>
      </c>
      <c r="H1338" s="13" t="e">
        <f>cost!H1338*cost!$H$3*cost!$H$2/cost!$P$1</f>
        <v>#VALUE!</v>
      </c>
      <c r="I1338" s="13" t="e">
        <f>cost!I1338*cost!$I$3*cost!$I$2/cost!$P$1</f>
        <v>#VALUE!</v>
      </c>
      <c r="J1338" s="13" t="e">
        <f>cost!J1338*cost!$J$3*cost!$J$2/cost!$P$1</f>
        <v>#VALUE!</v>
      </c>
      <c r="K1338" s="13" t="e">
        <f>cost!K1338*cost!$K$3/cost!$P$1</f>
        <v>#VALUE!</v>
      </c>
      <c r="L1338" s="13" t="e">
        <f>cost!L1338*cost!$L$3*cost!$L$2/cost!$P$1</f>
        <v>#VALUE!</v>
      </c>
    </row>
    <row r="1339" spans="1:12" ht="72" x14ac:dyDescent="0.2">
      <c r="A1339" s="35" t="s">
        <v>5932</v>
      </c>
      <c r="B1339" s="15" t="s">
        <v>72</v>
      </c>
      <c r="C1339" s="15" t="s">
        <v>3267</v>
      </c>
      <c r="D1339" s="19"/>
      <c r="E1339" s="20">
        <f>cost!E1339*cost!$E$3*cost!$E$2/cost!$P$1</f>
        <v>11.351351351351353</v>
      </c>
      <c r="F1339" s="13">
        <f>(cost!F1339*cost!$F$3/cost!$P$1)/2</f>
        <v>132.43243243243242</v>
      </c>
      <c r="G1339" s="13">
        <f>cost!G1339*cost!$G$3*cost!$G$2/cost!$P$1+(cost!F1339*cost!$F$3/cost!$P$1)/2</f>
        <v>132.43243243243242</v>
      </c>
      <c r="H1339" s="13">
        <f>cost!H1339*cost!$H$3*cost!$H$2/cost!$P$1</f>
        <v>32.972972972972968</v>
      </c>
      <c r="I1339" s="13">
        <f>cost!I1339*cost!$I$3*cost!$I$2/cost!$P$1</f>
        <v>0</v>
      </c>
      <c r="J1339" s="13">
        <f>cost!J1339*cost!$J$3*cost!$J$2/cost!$P$1</f>
        <v>0</v>
      </c>
      <c r="K1339" s="13">
        <f>cost!K1339*cost!$K$3/cost!$P$1</f>
        <v>0</v>
      </c>
      <c r="L1339" s="13">
        <f>cost!L1339*cost!$L$3*cost!$L$2/cost!$P$1</f>
        <v>0</v>
      </c>
    </row>
    <row r="1340" spans="1:12" ht="90" x14ac:dyDescent="0.2">
      <c r="A1340" s="34" t="s">
        <v>5933</v>
      </c>
      <c r="B1340" s="15" t="s">
        <v>1256</v>
      </c>
      <c r="C1340" s="15" t="s">
        <v>3268</v>
      </c>
      <c r="D1340" s="19"/>
      <c r="E1340" s="20" t="e">
        <f>cost!E1340*cost!$E$3*cost!$E$2/cost!$P$1</f>
        <v>#VALUE!</v>
      </c>
      <c r="F1340" s="13" t="e">
        <f>(cost!F1340*cost!$F$3/cost!$P$1)/2</f>
        <v>#VALUE!</v>
      </c>
      <c r="G1340" s="13" t="e">
        <f>cost!G1340*cost!$G$3*cost!$G$2/cost!$P$1+(cost!F1340*cost!$F$3/cost!$P$1)/2</f>
        <v>#VALUE!</v>
      </c>
      <c r="H1340" s="13" t="e">
        <f>cost!H1340*cost!$H$3*cost!$H$2/cost!$P$1</f>
        <v>#VALUE!</v>
      </c>
      <c r="I1340" s="13" t="e">
        <f>cost!I1340*cost!$I$3*cost!$I$2/cost!$P$1</f>
        <v>#VALUE!</v>
      </c>
      <c r="J1340" s="13" t="e">
        <f>cost!J1340*cost!$J$3*cost!$J$2/cost!$P$1</f>
        <v>#VALUE!</v>
      </c>
      <c r="K1340" s="13" t="e">
        <f>cost!K1340*cost!$K$3/cost!$P$1</f>
        <v>#VALUE!</v>
      </c>
      <c r="L1340" s="13" t="e">
        <f>cost!L1340*cost!$L$3*cost!$L$2/cost!$P$1</f>
        <v>#VALUE!</v>
      </c>
    </row>
    <row r="1341" spans="1:12" ht="90" x14ac:dyDescent="0.2">
      <c r="A1341" s="34" t="s">
        <v>5934</v>
      </c>
      <c r="B1341" s="15" t="s">
        <v>1257</v>
      </c>
      <c r="C1341" s="15" t="s">
        <v>3269</v>
      </c>
      <c r="D1341" s="19"/>
      <c r="E1341" s="20" t="e">
        <f>cost!E1341*cost!$E$3*cost!$E$2/cost!$P$1</f>
        <v>#VALUE!</v>
      </c>
      <c r="F1341" s="13" t="e">
        <f>(cost!F1341*cost!$F$3/cost!$P$1)/2</f>
        <v>#VALUE!</v>
      </c>
      <c r="G1341" s="13" t="e">
        <f>cost!G1341*cost!$G$3*cost!$G$2/cost!$P$1+(cost!F1341*cost!$F$3/cost!$P$1)/2</f>
        <v>#VALUE!</v>
      </c>
      <c r="H1341" s="13" t="e">
        <f>cost!H1341*cost!$H$3*cost!$H$2/cost!$P$1</f>
        <v>#VALUE!</v>
      </c>
      <c r="I1341" s="13" t="e">
        <f>cost!I1341*cost!$I$3*cost!$I$2/cost!$P$1</f>
        <v>#VALUE!</v>
      </c>
      <c r="J1341" s="13" t="e">
        <f>cost!J1341*cost!$J$3*cost!$J$2/cost!$P$1</f>
        <v>#VALUE!</v>
      </c>
      <c r="K1341" s="13" t="e">
        <f>cost!K1341*cost!$K$3/cost!$P$1</f>
        <v>#VALUE!</v>
      </c>
      <c r="L1341" s="13" t="e">
        <f>cost!L1341*cost!$L$3*cost!$L$2/cost!$P$1</f>
        <v>#VALUE!</v>
      </c>
    </row>
    <row r="1342" spans="1:12" ht="54" x14ac:dyDescent="0.2">
      <c r="A1342" s="34" t="s">
        <v>5935</v>
      </c>
      <c r="B1342" s="15" t="s">
        <v>1258</v>
      </c>
      <c r="C1342" s="15" t="s">
        <v>3270</v>
      </c>
      <c r="D1342" s="19"/>
      <c r="E1342" s="20" t="e">
        <f>cost!E1342*cost!$E$3*cost!$E$2/cost!$P$1</f>
        <v>#VALUE!</v>
      </c>
      <c r="F1342" s="13" t="e">
        <f>(cost!F1342*cost!$F$3/cost!$P$1)/2</f>
        <v>#VALUE!</v>
      </c>
      <c r="G1342" s="13" t="e">
        <f>cost!G1342*cost!$G$3*cost!$G$2/cost!$P$1+(cost!F1342*cost!$F$3/cost!$P$1)/2</f>
        <v>#VALUE!</v>
      </c>
      <c r="H1342" s="13" t="e">
        <f>cost!H1342*cost!$H$3*cost!$H$2/cost!$P$1</f>
        <v>#VALUE!</v>
      </c>
      <c r="I1342" s="13" t="e">
        <f>cost!I1342*cost!$I$3*cost!$I$2/cost!$P$1</f>
        <v>#VALUE!</v>
      </c>
      <c r="J1342" s="13" t="e">
        <f>cost!J1342*cost!$J$3*cost!$J$2/cost!$P$1</f>
        <v>#VALUE!</v>
      </c>
      <c r="K1342" s="13" t="e">
        <f>cost!K1342*cost!$K$3/cost!$P$1</f>
        <v>#VALUE!</v>
      </c>
      <c r="L1342" s="13" t="e">
        <f>cost!L1342*cost!$L$3*cost!$L$2/cost!$P$1</f>
        <v>#VALUE!</v>
      </c>
    </row>
    <row r="1343" spans="1:12" ht="126" x14ac:dyDescent="0.2">
      <c r="A1343" s="34" t="s">
        <v>5936</v>
      </c>
      <c r="B1343" s="15" t="s">
        <v>1259</v>
      </c>
      <c r="C1343" s="15" t="s">
        <v>3271</v>
      </c>
      <c r="D1343" s="19"/>
      <c r="E1343" s="20" t="e">
        <f>cost!E1343*cost!$E$3*cost!$E$2/cost!$P$1</f>
        <v>#VALUE!</v>
      </c>
      <c r="F1343" s="13" t="e">
        <f>(cost!F1343*cost!$F$3/cost!$P$1)/2</f>
        <v>#VALUE!</v>
      </c>
      <c r="G1343" s="13" t="e">
        <f>cost!G1343*cost!$G$3*cost!$G$2/cost!$P$1+(cost!F1343*cost!$F$3/cost!$P$1)/2</f>
        <v>#VALUE!</v>
      </c>
      <c r="H1343" s="13" t="e">
        <f>cost!H1343*cost!$H$3*cost!$H$2/cost!$P$1</f>
        <v>#VALUE!</v>
      </c>
      <c r="I1343" s="13" t="e">
        <f>cost!I1343*cost!$I$3*cost!$I$2/cost!$P$1</f>
        <v>#VALUE!</v>
      </c>
      <c r="J1343" s="13" t="e">
        <f>cost!J1343*cost!$J$3*cost!$J$2/cost!$P$1</f>
        <v>#VALUE!</v>
      </c>
      <c r="K1343" s="13" t="e">
        <f>cost!K1343*cost!$K$3/cost!$P$1</f>
        <v>#VALUE!</v>
      </c>
      <c r="L1343" s="13" t="e">
        <f>cost!L1343*cost!$L$3*cost!$L$2/cost!$P$1</f>
        <v>#VALUE!</v>
      </c>
    </row>
    <row r="1344" spans="1:12" ht="36" x14ac:dyDescent="0.2">
      <c r="A1344" s="34" t="s">
        <v>5937</v>
      </c>
      <c r="B1344" s="15" t="s">
        <v>1260</v>
      </c>
      <c r="C1344" s="15" t="s">
        <v>3272</v>
      </c>
      <c r="D1344" s="19"/>
      <c r="E1344" s="20" t="e">
        <f>cost!E1344*cost!$E$3*cost!$E$2/cost!$P$1</f>
        <v>#VALUE!</v>
      </c>
      <c r="F1344" s="13" t="e">
        <f>(cost!F1344*cost!$F$3/cost!$P$1)/2</f>
        <v>#VALUE!</v>
      </c>
      <c r="G1344" s="13" t="e">
        <f>cost!G1344*cost!$G$3*cost!$G$2/cost!$P$1+(cost!F1344*cost!$F$3/cost!$P$1)/2</f>
        <v>#VALUE!</v>
      </c>
      <c r="H1344" s="13" t="e">
        <f>cost!H1344*cost!$H$3*cost!$H$2/cost!$P$1</f>
        <v>#VALUE!</v>
      </c>
      <c r="I1344" s="13" t="e">
        <f>cost!I1344*cost!$I$3*cost!$I$2/cost!$P$1</f>
        <v>#VALUE!</v>
      </c>
      <c r="J1344" s="13" t="e">
        <f>cost!J1344*cost!$J$3*cost!$J$2/cost!$P$1</f>
        <v>#VALUE!</v>
      </c>
      <c r="K1344" s="13" t="e">
        <f>cost!K1344*cost!$K$3/cost!$P$1</f>
        <v>#VALUE!</v>
      </c>
      <c r="L1344" s="13" t="e">
        <f>cost!L1344*cost!$L$3*cost!$L$2/cost!$P$1</f>
        <v>#VALUE!</v>
      </c>
    </row>
    <row r="1345" spans="1:12" ht="378" x14ac:dyDescent="0.2">
      <c r="A1345" s="34" t="s">
        <v>5938</v>
      </c>
      <c r="B1345" s="15" t="s">
        <v>1261</v>
      </c>
      <c r="C1345" s="15" t="s">
        <v>3273</v>
      </c>
      <c r="D1345" s="19"/>
      <c r="E1345" s="20">
        <f>cost!E1345*cost!$E$3*cost!$E$2/cost!$P$1</f>
        <v>0</v>
      </c>
      <c r="F1345" s="13">
        <f>(cost!F1345*cost!$F$3/cost!$P$1)/2</f>
        <v>0</v>
      </c>
      <c r="G1345" s="13">
        <f>cost!G1345*cost!$G$3*cost!$G$2/cost!$P$1+(cost!F1345*cost!$F$3/cost!$P$1)/2</f>
        <v>0</v>
      </c>
      <c r="H1345" s="13">
        <f>cost!H1345*cost!$H$3*cost!$H$2/cost!$P$1</f>
        <v>65.945945945945937</v>
      </c>
      <c r="I1345" s="13">
        <f>cost!I1345*cost!$I$3*cost!$I$2/cost!$P$1</f>
        <v>0</v>
      </c>
      <c r="J1345" s="13">
        <f>cost!J1345*cost!$J$3*cost!$J$2/cost!$P$1</f>
        <v>49.139999999999993</v>
      </c>
      <c r="K1345" s="13">
        <f>cost!K1345*cost!$K$3/cost!$P$1</f>
        <v>72.995999999999995</v>
      </c>
      <c r="L1345" s="13">
        <f>cost!L1345*cost!$L$3*cost!$L$2/cost!$P$1</f>
        <v>78.75</v>
      </c>
    </row>
    <row r="1346" spans="1:12" ht="198" x14ac:dyDescent="0.2">
      <c r="A1346" s="34" t="s">
        <v>5939</v>
      </c>
      <c r="B1346" s="15" t="s">
        <v>1262</v>
      </c>
      <c r="C1346" s="15" t="s">
        <v>3274</v>
      </c>
      <c r="D1346" s="19"/>
      <c r="E1346" s="20">
        <f>cost!E1346*cost!$E$3*cost!$E$2/cost!$P$1</f>
        <v>0</v>
      </c>
      <c r="F1346" s="13">
        <f>(cost!F1346*cost!$F$3/cost!$P$1)/2</f>
        <v>0</v>
      </c>
      <c r="G1346" s="13">
        <f>cost!G1346*cost!$G$3*cost!$G$2/cost!$P$1+(cost!F1346*cost!$F$3/cost!$P$1)/2</f>
        <v>0</v>
      </c>
      <c r="H1346" s="13">
        <f>cost!H1346*cost!$H$3*cost!$H$2/cost!$P$1</f>
        <v>0</v>
      </c>
      <c r="I1346" s="13">
        <f>cost!I1346*cost!$I$3*cost!$I$2/cost!$P$1</f>
        <v>0</v>
      </c>
      <c r="J1346" s="13">
        <f>cost!J1346*cost!$J$3*cost!$J$2/cost!$P$1</f>
        <v>49.139999999999993</v>
      </c>
      <c r="K1346" s="13">
        <f>cost!K1346*cost!$K$3/cost!$P$1</f>
        <v>252.87780000000004</v>
      </c>
      <c r="L1346" s="13">
        <f>cost!L1346*cost!$L$3*cost!$L$2/cost!$P$1</f>
        <v>128.625</v>
      </c>
    </row>
    <row r="1347" spans="1:12" ht="90" x14ac:dyDescent="0.2">
      <c r="A1347" s="34" t="s">
        <v>5940</v>
      </c>
      <c r="B1347" s="15" t="s">
        <v>1263</v>
      </c>
      <c r="C1347" s="15" t="s">
        <v>3275</v>
      </c>
      <c r="D1347" s="19"/>
      <c r="E1347" s="20">
        <f>cost!E1347*cost!$E$3*cost!$E$2/cost!$P$1</f>
        <v>0</v>
      </c>
      <c r="F1347" s="13">
        <f>(cost!F1347*cost!$F$3/cost!$P$1)/2</f>
        <v>5270.27027027027</v>
      </c>
      <c r="G1347" s="13">
        <f>cost!G1347*cost!$G$3*cost!$G$2/cost!$P$1+(cost!F1347*cost!$F$3/cost!$P$1)/2</f>
        <v>5270.27027027027</v>
      </c>
      <c r="H1347" s="13">
        <f>cost!H1347*cost!$H$3*cost!$H$2/cost!$P$1</f>
        <v>791.35135135135135</v>
      </c>
      <c r="I1347" s="13">
        <f>cost!I1347*cost!$I$3*cost!$I$2/cost!$P$1</f>
        <v>0</v>
      </c>
      <c r="J1347" s="13">
        <f>cost!J1347*cost!$J$3*cost!$J$2/cost!$P$1</f>
        <v>236.77762499999994</v>
      </c>
      <c r="K1347" s="13">
        <f>cost!K1347*cost!$K$3/cost!$P$1</f>
        <v>2311.6642499999998</v>
      </c>
      <c r="L1347" s="13">
        <f>cost!L1347*cost!$L$3*cost!$L$2/cost!$P$1</f>
        <v>1901.3722856294492</v>
      </c>
    </row>
    <row r="1348" spans="1:12" ht="18" x14ac:dyDescent="0.2">
      <c r="A1348" s="34" t="s">
        <v>5941</v>
      </c>
      <c r="B1348" s="15" t="s">
        <v>223</v>
      </c>
      <c r="C1348" s="15" t="s">
        <v>223</v>
      </c>
      <c r="D1348" s="19"/>
      <c r="E1348" s="20" t="e">
        <f>cost!E1348*cost!$E$3*cost!$E$2/cost!$P$1</f>
        <v>#VALUE!</v>
      </c>
      <c r="F1348" s="13" t="e">
        <f>(cost!F1348*cost!$F$3/cost!$P$1)/2</f>
        <v>#VALUE!</v>
      </c>
      <c r="G1348" s="13" t="e">
        <f>cost!G1348*cost!$G$3*cost!$G$2/cost!$P$1+(cost!F1348*cost!$F$3/cost!$P$1)/2</f>
        <v>#VALUE!</v>
      </c>
      <c r="H1348" s="13" t="e">
        <f>cost!H1348*cost!$H$3*cost!$H$2/cost!$P$1</f>
        <v>#VALUE!</v>
      </c>
      <c r="I1348" s="13" t="e">
        <f>cost!I1348*cost!$I$3*cost!$I$2/cost!$P$1</f>
        <v>#VALUE!</v>
      </c>
      <c r="J1348" s="13" t="e">
        <f>cost!J1348*cost!$J$3*cost!$J$2/cost!$P$1</f>
        <v>#VALUE!</v>
      </c>
      <c r="K1348" s="13" t="e">
        <f>cost!K1348*cost!$K$3/cost!$P$1</f>
        <v>#VALUE!</v>
      </c>
      <c r="L1348" s="13" t="e">
        <f>cost!L1348*cost!$L$3*cost!$L$2/cost!$P$1</f>
        <v>#VALUE!</v>
      </c>
    </row>
    <row r="1349" spans="1:12" ht="72" x14ac:dyDescent="0.2">
      <c r="A1349" s="34" t="s">
        <v>5942</v>
      </c>
      <c r="B1349" s="15" t="s">
        <v>1264</v>
      </c>
      <c r="C1349" s="15" t="s">
        <v>3276</v>
      </c>
      <c r="D1349" s="19"/>
      <c r="E1349" s="20">
        <f>cost!E1349*cost!$E$3*cost!$E$2/cost!$P$1</f>
        <v>0</v>
      </c>
      <c r="F1349" s="13">
        <f>(cost!F1349*cost!$F$3/cost!$P$1)/2</f>
        <v>1013.5135135135134</v>
      </c>
      <c r="G1349" s="13">
        <f>cost!G1349*cost!$G$3*cost!$G$2/cost!$P$1+(cost!F1349*cost!$F$3/cost!$P$1)/2</f>
        <v>1013.5135135135134</v>
      </c>
      <c r="H1349" s="13">
        <f>cost!H1349*cost!$H$3*cost!$H$2/cost!$P$1</f>
        <v>527.56756756756749</v>
      </c>
      <c r="I1349" s="13">
        <f>cost!I1349*cost!$I$3*cost!$I$2/cost!$P$1</f>
        <v>0</v>
      </c>
      <c r="J1349" s="13">
        <f>cost!J1349*cost!$J$3*cost!$J$2/cost!$P$1</f>
        <v>235.139625</v>
      </c>
      <c r="K1349" s="13">
        <f>cost!K1349*cost!$K$3/cost!$P$1</f>
        <v>2447.0144999999998</v>
      </c>
      <c r="L1349" s="13">
        <f>cost!L1349*cost!$L$3*cost!$L$2/cost!$P$1</f>
        <v>1630.9972856294492</v>
      </c>
    </row>
    <row r="1350" spans="1:12" ht="54" x14ac:dyDescent="0.2">
      <c r="A1350" s="34" t="s">
        <v>5943</v>
      </c>
      <c r="B1350" s="15" t="s">
        <v>1265</v>
      </c>
      <c r="C1350" s="15" t="s">
        <v>3277</v>
      </c>
      <c r="D1350" s="19"/>
      <c r="E1350" s="20">
        <f>cost!E1350*cost!$E$3*cost!$E$2/cost!$P$1</f>
        <v>0</v>
      </c>
      <c r="F1350" s="13">
        <f>(cost!F1350*cost!$F$3/cost!$P$1)/2</f>
        <v>202.70270270270268</v>
      </c>
      <c r="G1350" s="13">
        <f>cost!G1350*cost!$G$3*cost!$G$2/cost!$P$1+(cost!F1350*cost!$F$3/cost!$P$1)/2</f>
        <v>202.70270270270268</v>
      </c>
      <c r="H1350" s="13">
        <f>cost!H1350*cost!$H$3*cost!$H$2/cost!$P$1</f>
        <v>0</v>
      </c>
      <c r="I1350" s="13">
        <f>cost!I1350*cost!$I$3*cost!$I$2/cost!$P$1</f>
        <v>0</v>
      </c>
      <c r="J1350" s="13">
        <f>cost!J1350*cost!$J$3*cost!$J$2/cost!$P$1</f>
        <v>0</v>
      </c>
      <c r="K1350" s="13">
        <f>cost!K1350*cost!$K$3/cost!$P$1</f>
        <v>5.6700000000000008</v>
      </c>
      <c r="L1350" s="13">
        <f>cost!L1350*cost!$L$3*cost!$L$2/cost!$P$1</f>
        <v>19.95</v>
      </c>
    </row>
    <row r="1351" spans="1:12" ht="90" x14ac:dyDescent="0.2">
      <c r="A1351" s="34" t="s">
        <v>5944</v>
      </c>
      <c r="B1351" s="15" t="s">
        <v>1266</v>
      </c>
      <c r="C1351" s="15" t="s">
        <v>3278</v>
      </c>
      <c r="D1351" s="19"/>
      <c r="E1351" s="20">
        <f>cost!E1351*cost!$E$3*cost!$E$2/cost!$P$1</f>
        <v>0</v>
      </c>
      <c r="F1351" s="13">
        <f>(cost!F1351*cost!$F$3/cost!$P$1)/2</f>
        <v>0</v>
      </c>
      <c r="G1351" s="13">
        <f>cost!G1351*cost!$G$3*cost!$G$2/cost!$P$1+(cost!F1351*cost!$F$3/cost!$P$1)/2</f>
        <v>0</v>
      </c>
      <c r="H1351" s="13">
        <f>cost!H1351*cost!$H$3*cost!$H$2/cost!$P$1</f>
        <v>824.32432432432427</v>
      </c>
      <c r="I1351" s="13">
        <f>cost!I1351*cost!$I$3*cost!$I$2/cost!$P$1</f>
        <v>0</v>
      </c>
      <c r="J1351" s="13">
        <f>cost!J1351*cost!$J$3*cost!$J$2/cost!$P$1</f>
        <v>236.77762499999994</v>
      </c>
      <c r="K1351" s="13">
        <f>cost!K1351*cost!$K$3/cost!$P$1</f>
        <v>3031.1242499999998</v>
      </c>
      <c r="L1351" s="13">
        <f>cost!L1351*cost!$L$3*cost!$L$2/cost!$P$1</f>
        <v>1415.0190237529662</v>
      </c>
    </row>
    <row r="1352" spans="1:12" ht="72" x14ac:dyDescent="0.2">
      <c r="A1352" s="34" t="s">
        <v>5945</v>
      </c>
      <c r="B1352" s="15" t="s">
        <v>1267</v>
      </c>
      <c r="C1352" s="15" t="s">
        <v>3279</v>
      </c>
      <c r="D1352" s="19"/>
      <c r="E1352" s="20">
        <f>cost!E1352*cost!$E$3*cost!$E$2/cost!$P$1</f>
        <v>0</v>
      </c>
      <c r="F1352" s="13">
        <f>(cost!F1352*cost!$F$3/cost!$P$1)/2</f>
        <v>0</v>
      </c>
      <c r="G1352" s="13">
        <f>cost!G1352*cost!$G$3*cost!$G$2/cost!$P$1+(cost!F1352*cost!$F$3/cost!$P$1)/2</f>
        <v>0</v>
      </c>
      <c r="H1352" s="13">
        <f>cost!H1352*cost!$H$3*cost!$H$2/cost!$P$1</f>
        <v>527.56756756756749</v>
      </c>
      <c r="I1352" s="13">
        <f>cost!I1352*cost!$I$3*cost!$I$2/cost!$P$1</f>
        <v>0</v>
      </c>
      <c r="J1352" s="13">
        <f>cost!J1352*cost!$J$3*cost!$J$2/cost!$P$1</f>
        <v>353.07562499999995</v>
      </c>
      <c r="K1352" s="13">
        <f>cost!K1352*cost!$K$3/cost!$P$1</f>
        <v>2951.0145000000002</v>
      </c>
      <c r="L1352" s="13">
        <f>cost!L1352*cost!$L$3*cost!$L$2/cost!$P$1</f>
        <v>941.27071199976433</v>
      </c>
    </row>
    <row r="1353" spans="1:12" ht="36" x14ac:dyDescent="0.2">
      <c r="A1353" s="34" t="s">
        <v>5946</v>
      </c>
      <c r="B1353" s="15" t="s">
        <v>1268</v>
      </c>
      <c r="C1353" s="15" t="s">
        <v>3280</v>
      </c>
      <c r="D1353" s="19"/>
      <c r="E1353" s="20">
        <f>cost!E1353*cost!$E$3*cost!$E$2/cost!$P$1</f>
        <v>0</v>
      </c>
      <c r="F1353" s="13">
        <f>(cost!F1353*cost!$F$3/cost!$P$1)/2</f>
        <v>0</v>
      </c>
      <c r="G1353" s="13">
        <f>cost!G1353*cost!$G$3*cost!$G$2/cost!$P$1+(cost!F1353*cost!$F$3/cost!$P$1)/2</f>
        <v>0</v>
      </c>
      <c r="H1353" s="13">
        <f>cost!H1353*cost!$H$3*cost!$H$2/cost!$P$1</f>
        <v>16.486486486486484</v>
      </c>
      <c r="I1353" s="13">
        <f>cost!I1353*cost!$I$3*cost!$I$2/cost!$P$1</f>
        <v>0</v>
      </c>
      <c r="J1353" s="13">
        <f>cost!J1353*cost!$J$3*cost!$J$2/cost!$P$1</f>
        <v>0</v>
      </c>
      <c r="K1353" s="13">
        <f>cost!K1353*cost!$K$3/cost!$P$1</f>
        <v>5.6700000000000008</v>
      </c>
      <c r="L1353" s="13">
        <f>cost!L1353*cost!$L$3*cost!$L$2/cost!$P$1</f>
        <v>19.95</v>
      </c>
    </row>
    <row r="1354" spans="1:12" ht="144" x14ac:dyDescent="0.2">
      <c r="A1354" s="34" t="s">
        <v>5947</v>
      </c>
      <c r="B1354" s="15" t="s">
        <v>1269</v>
      </c>
      <c r="C1354" s="15" t="s">
        <v>3281</v>
      </c>
      <c r="D1354" s="19"/>
      <c r="E1354" s="20" t="e">
        <f>cost!E1354*cost!$E$3*cost!$E$2/cost!$P$1</f>
        <v>#VALUE!</v>
      </c>
      <c r="F1354" s="13" t="e">
        <f>(cost!F1354*cost!$F$3/cost!$P$1)/2</f>
        <v>#VALUE!</v>
      </c>
      <c r="G1354" s="13" t="e">
        <f>cost!G1354*cost!$G$3*cost!$G$2/cost!$P$1+(cost!F1354*cost!$F$3/cost!$P$1)/2</f>
        <v>#VALUE!</v>
      </c>
      <c r="H1354" s="13" t="e">
        <f>cost!H1354*cost!$H$3*cost!$H$2/cost!$P$1</f>
        <v>#VALUE!</v>
      </c>
      <c r="I1354" s="13" t="e">
        <f>cost!I1354*cost!$I$3*cost!$I$2/cost!$P$1</f>
        <v>#VALUE!</v>
      </c>
      <c r="J1354" s="13" t="e">
        <f>cost!J1354*cost!$J$3*cost!$J$2/cost!$P$1</f>
        <v>#VALUE!</v>
      </c>
      <c r="K1354" s="13" t="e">
        <f>cost!K1354*cost!$K$3/cost!$P$1</f>
        <v>#VALUE!</v>
      </c>
      <c r="L1354" s="13" t="e">
        <f>cost!L1354*cost!$L$3*cost!$L$2/cost!$P$1</f>
        <v>#VALUE!</v>
      </c>
    </row>
    <row r="1355" spans="1:12" ht="126" x14ac:dyDescent="0.2">
      <c r="A1355" s="35" t="s">
        <v>5948</v>
      </c>
      <c r="B1355" s="15" t="s">
        <v>1270</v>
      </c>
      <c r="C1355" s="15" t="s">
        <v>3282</v>
      </c>
      <c r="D1355" s="19"/>
      <c r="E1355" s="20">
        <f>cost!E1355*cost!$E$3*cost!$E$2/cost!$P$1</f>
        <v>0</v>
      </c>
      <c r="F1355" s="13">
        <f>(cost!F1355*cost!$F$3/cost!$P$1)/2</f>
        <v>0</v>
      </c>
      <c r="G1355" s="13">
        <f>cost!G1355*cost!$G$3*cost!$G$2/cost!$P$1+(cost!F1355*cost!$F$3/cost!$P$1)/2</f>
        <v>0</v>
      </c>
      <c r="H1355" s="13">
        <f>cost!H1355*cost!$H$3*cost!$H$2/cost!$P$1</f>
        <v>0</v>
      </c>
      <c r="I1355" s="13">
        <f>cost!I1355*cost!$I$3*cost!$I$2/cost!$P$1</f>
        <v>0</v>
      </c>
      <c r="J1355" s="13">
        <f>cost!J1355*cost!$J$3*cost!$J$2/cost!$P$1</f>
        <v>222.03562499999995</v>
      </c>
      <c r="K1355" s="13">
        <f>cost!K1355*cost!$K$3/cost!$P$1</f>
        <v>477.07800000000009</v>
      </c>
      <c r="L1355" s="13">
        <f>cost!L1355*cost!$L$3*cost!$L$2/cost!$P$1</f>
        <v>811.33321199976422</v>
      </c>
    </row>
    <row r="1356" spans="1:12" ht="18" x14ac:dyDescent="0.2">
      <c r="A1356" s="35" t="s">
        <v>5949</v>
      </c>
      <c r="B1356" s="15" t="s">
        <v>223</v>
      </c>
      <c r="C1356" s="15" t="s">
        <v>223</v>
      </c>
      <c r="D1356" s="19"/>
      <c r="E1356" s="20" t="e">
        <f>cost!E1356*cost!$E$3*cost!$E$2/cost!$P$1</f>
        <v>#VALUE!</v>
      </c>
      <c r="F1356" s="13" t="e">
        <f>(cost!F1356*cost!$F$3/cost!$P$1)/2</f>
        <v>#VALUE!</v>
      </c>
      <c r="G1356" s="13" t="e">
        <f>cost!G1356*cost!$G$3*cost!$G$2/cost!$P$1+(cost!F1356*cost!$F$3/cost!$P$1)/2</f>
        <v>#VALUE!</v>
      </c>
      <c r="H1356" s="13" t="e">
        <f>cost!H1356*cost!$H$3*cost!$H$2/cost!$P$1</f>
        <v>#VALUE!</v>
      </c>
      <c r="I1356" s="13" t="e">
        <f>cost!I1356*cost!$I$3*cost!$I$2/cost!$P$1</f>
        <v>#VALUE!</v>
      </c>
      <c r="J1356" s="13" t="e">
        <f>cost!J1356*cost!$J$3*cost!$J$2/cost!$P$1</f>
        <v>#VALUE!</v>
      </c>
      <c r="K1356" s="13" t="e">
        <f>cost!K1356*cost!$K$3/cost!$P$1</f>
        <v>#VALUE!</v>
      </c>
      <c r="L1356" s="13" t="e">
        <f>cost!L1356*cost!$L$3*cost!$L$2/cost!$P$1</f>
        <v>#VALUE!</v>
      </c>
    </row>
    <row r="1357" spans="1:12" ht="108" x14ac:dyDescent="0.2">
      <c r="A1357" s="35" t="s">
        <v>5950</v>
      </c>
      <c r="B1357" s="15" t="s">
        <v>1271</v>
      </c>
      <c r="C1357" s="15" t="s">
        <v>3283</v>
      </c>
      <c r="D1357" s="19"/>
      <c r="E1357" s="20">
        <f>cost!E1357*cost!$E$3*cost!$E$2/cost!$P$1</f>
        <v>0</v>
      </c>
      <c r="F1357" s="13">
        <f>(cost!F1357*cost!$F$3/cost!$P$1)/2</f>
        <v>0</v>
      </c>
      <c r="G1357" s="13">
        <f>cost!G1357*cost!$G$3*cost!$G$2/cost!$P$1+(cost!F1357*cost!$F$3/cost!$P$1)/2</f>
        <v>0</v>
      </c>
      <c r="H1357" s="13">
        <f>cost!H1357*cost!$H$3*cost!$H$2/cost!$P$1</f>
        <v>0</v>
      </c>
      <c r="I1357" s="13">
        <f>cost!I1357*cost!$I$3*cost!$I$2/cost!$P$1</f>
        <v>0</v>
      </c>
      <c r="J1357" s="13">
        <f>cost!J1357*cost!$J$3*cost!$J$2/cost!$P$1</f>
        <v>121.35374999999998</v>
      </c>
      <c r="K1357" s="13">
        <f>cost!K1357*cost!$K$3/cost!$P$1</f>
        <v>577.94100000000003</v>
      </c>
      <c r="L1357" s="13">
        <f>cost!L1357*cost!$L$3*cost!$L$2/cost!$P$1</f>
        <v>805.29076187648309</v>
      </c>
    </row>
    <row r="1358" spans="1:12" ht="36" x14ac:dyDescent="0.2">
      <c r="A1358" s="35" t="s">
        <v>5951</v>
      </c>
      <c r="B1358" s="15" t="s">
        <v>1272</v>
      </c>
      <c r="C1358" s="15" t="s">
        <v>3284</v>
      </c>
      <c r="D1358" s="19"/>
      <c r="E1358" s="20" t="e">
        <f>cost!E1358*cost!$E$3*cost!$E$2/cost!$P$1</f>
        <v>#VALUE!</v>
      </c>
      <c r="F1358" s="13" t="e">
        <f>(cost!F1358*cost!$F$3/cost!$P$1)/2</f>
        <v>#VALUE!</v>
      </c>
      <c r="G1358" s="13" t="e">
        <f>cost!G1358*cost!$G$3*cost!$G$2/cost!$P$1+(cost!F1358*cost!$F$3/cost!$P$1)/2</f>
        <v>#VALUE!</v>
      </c>
      <c r="H1358" s="13" t="e">
        <f>cost!H1358*cost!$H$3*cost!$H$2/cost!$P$1</f>
        <v>#VALUE!</v>
      </c>
      <c r="I1358" s="13" t="e">
        <f>cost!I1358*cost!$I$3*cost!$I$2/cost!$P$1</f>
        <v>#VALUE!</v>
      </c>
      <c r="J1358" s="13" t="e">
        <f>cost!J1358*cost!$J$3*cost!$J$2/cost!$P$1</f>
        <v>#VALUE!</v>
      </c>
      <c r="K1358" s="13" t="e">
        <f>cost!K1358*cost!$K$3/cost!$P$1</f>
        <v>#VALUE!</v>
      </c>
      <c r="L1358" s="13" t="e">
        <f>cost!L1358*cost!$L$3*cost!$L$2/cost!$P$1</f>
        <v>#VALUE!</v>
      </c>
    </row>
    <row r="1359" spans="1:12" ht="180" x14ac:dyDescent="0.2">
      <c r="A1359" s="35" t="s">
        <v>5952</v>
      </c>
      <c r="B1359" s="15" t="s">
        <v>1273</v>
      </c>
      <c r="C1359" s="15" t="s">
        <v>3285</v>
      </c>
      <c r="D1359" s="19"/>
      <c r="E1359" s="20" t="e">
        <f>cost!E1359*cost!$E$3*cost!$E$2/cost!$P$1</f>
        <v>#VALUE!</v>
      </c>
      <c r="F1359" s="13" t="e">
        <f>(cost!F1359*cost!$F$3/cost!$P$1)/2</f>
        <v>#VALUE!</v>
      </c>
      <c r="G1359" s="13" t="e">
        <f>cost!G1359*cost!$G$3*cost!$G$2/cost!$P$1+(cost!F1359*cost!$F$3/cost!$P$1)/2</f>
        <v>#VALUE!</v>
      </c>
      <c r="H1359" s="13" t="e">
        <f>cost!H1359*cost!$H$3*cost!$H$2/cost!$P$1</f>
        <v>#VALUE!</v>
      </c>
      <c r="I1359" s="13" t="e">
        <f>cost!I1359*cost!$I$3*cost!$I$2/cost!$P$1</f>
        <v>#VALUE!</v>
      </c>
      <c r="J1359" s="13" t="e">
        <f>cost!J1359*cost!$J$3*cost!$J$2/cost!$P$1</f>
        <v>#VALUE!</v>
      </c>
      <c r="K1359" s="13" t="e">
        <f>cost!K1359*cost!$K$3/cost!$P$1</f>
        <v>#VALUE!</v>
      </c>
      <c r="L1359" s="13" t="e">
        <f>cost!L1359*cost!$L$3*cost!$L$2/cost!$P$1</f>
        <v>#VALUE!</v>
      </c>
    </row>
    <row r="1360" spans="1:12" ht="18" x14ac:dyDescent="0.2">
      <c r="A1360" s="34" t="s">
        <v>5953</v>
      </c>
      <c r="B1360" s="15" t="s">
        <v>191</v>
      </c>
      <c r="C1360" s="15" t="s">
        <v>191</v>
      </c>
      <c r="D1360" s="19"/>
      <c r="E1360" s="20" t="e">
        <f>cost!E1360*cost!$E$3*cost!$E$2/cost!$P$1</f>
        <v>#VALUE!</v>
      </c>
      <c r="F1360" s="13" t="e">
        <f>(cost!F1360*cost!$F$3/cost!$P$1)/2</f>
        <v>#VALUE!</v>
      </c>
      <c r="G1360" s="13" t="e">
        <f>cost!G1360*cost!$G$3*cost!$G$2/cost!$P$1+(cost!F1360*cost!$F$3/cost!$P$1)/2</f>
        <v>#VALUE!</v>
      </c>
      <c r="H1360" s="13" t="e">
        <f>cost!H1360*cost!$H$3*cost!$H$2/cost!$P$1</f>
        <v>#VALUE!</v>
      </c>
      <c r="I1360" s="13" t="e">
        <f>cost!I1360*cost!$I$3*cost!$I$2/cost!$P$1</f>
        <v>#VALUE!</v>
      </c>
      <c r="J1360" s="13" t="e">
        <f>cost!J1360*cost!$J$3*cost!$J$2/cost!$P$1</f>
        <v>#VALUE!</v>
      </c>
      <c r="K1360" s="13" t="e">
        <f>cost!K1360*cost!$K$3/cost!$P$1</f>
        <v>#VALUE!</v>
      </c>
      <c r="L1360" s="13" t="e">
        <f>cost!L1360*cost!$L$3*cost!$L$2/cost!$P$1</f>
        <v>#VALUE!</v>
      </c>
    </row>
    <row r="1361" spans="1:12" ht="18" x14ac:dyDescent="0.2">
      <c r="A1361" s="34" t="s">
        <v>5954</v>
      </c>
      <c r="B1361" s="15" t="s">
        <v>191</v>
      </c>
      <c r="C1361" s="15" t="s">
        <v>191</v>
      </c>
      <c r="D1361" s="19"/>
      <c r="E1361" s="20" t="e">
        <f>cost!E1361*cost!$E$3*cost!$E$2/cost!$P$1</f>
        <v>#VALUE!</v>
      </c>
      <c r="F1361" s="13" t="e">
        <f>(cost!F1361*cost!$F$3/cost!$P$1)/2</f>
        <v>#VALUE!</v>
      </c>
      <c r="G1361" s="13" t="e">
        <f>cost!G1361*cost!$G$3*cost!$G$2/cost!$P$1+(cost!F1361*cost!$F$3/cost!$P$1)/2</f>
        <v>#VALUE!</v>
      </c>
      <c r="H1361" s="13" t="e">
        <f>cost!H1361*cost!$H$3*cost!$H$2/cost!$P$1</f>
        <v>#VALUE!</v>
      </c>
      <c r="I1361" s="13" t="e">
        <f>cost!I1361*cost!$I$3*cost!$I$2/cost!$P$1</f>
        <v>#VALUE!</v>
      </c>
      <c r="J1361" s="13" t="e">
        <f>cost!J1361*cost!$J$3*cost!$J$2/cost!$P$1</f>
        <v>#VALUE!</v>
      </c>
      <c r="K1361" s="13" t="e">
        <f>cost!K1361*cost!$K$3/cost!$P$1</f>
        <v>#VALUE!</v>
      </c>
      <c r="L1361" s="13" t="e">
        <f>cost!L1361*cost!$L$3*cost!$L$2/cost!$P$1</f>
        <v>#VALUE!</v>
      </c>
    </row>
    <row r="1362" spans="1:12" ht="18" x14ac:dyDescent="0.2">
      <c r="A1362" s="34" t="s">
        <v>5955</v>
      </c>
      <c r="B1362" s="15" t="s">
        <v>191</v>
      </c>
      <c r="C1362" s="15" t="s">
        <v>191</v>
      </c>
      <c r="D1362" s="19"/>
      <c r="E1362" s="20" t="e">
        <f>cost!E1362*cost!$E$3*cost!$E$2/cost!$P$1</f>
        <v>#VALUE!</v>
      </c>
      <c r="F1362" s="13" t="e">
        <f>(cost!F1362*cost!$F$3/cost!$P$1)/2</f>
        <v>#VALUE!</v>
      </c>
      <c r="G1362" s="13" t="e">
        <f>cost!G1362*cost!$G$3*cost!$G$2/cost!$P$1+(cost!F1362*cost!$F$3/cost!$P$1)/2</f>
        <v>#VALUE!</v>
      </c>
      <c r="H1362" s="13" t="e">
        <f>cost!H1362*cost!$H$3*cost!$H$2/cost!$P$1</f>
        <v>#VALUE!</v>
      </c>
      <c r="I1362" s="13" t="e">
        <f>cost!I1362*cost!$I$3*cost!$I$2/cost!$P$1</f>
        <v>#VALUE!</v>
      </c>
      <c r="J1362" s="13" t="e">
        <f>cost!J1362*cost!$J$3*cost!$J$2/cost!$P$1</f>
        <v>#VALUE!</v>
      </c>
      <c r="K1362" s="13" t="e">
        <f>cost!K1362*cost!$K$3/cost!$P$1</f>
        <v>#VALUE!</v>
      </c>
      <c r="L1362" s="13" t="e">
        <f>cost!L1362*cost!$L$3*cost!$L$2/cost!$P$1</f>
        <v>#VALUE!</v>
      </c>
    </row>
    <row r="1363" spans="1:12" ht="18" x14ac:dyDescent="0.2">
      <c r="A1363" s="34" t="s">
        <v>5956</v>
      </c>
      <c r="B1363" s="15" t="s">
        <v>191</v>
      </c>
      <c r="C1363" s="15" t="s">
        <v>191</v>
      </c>
      <c r="D1363" s="19"/>
      <c r="E1363" s="20" t="e">
        <f>cost!E1363*cost!$E$3*cost!$E$2/cost!$P$1</f>
        <v>#VALUE!</v>
      </c>
      <c r="F1363" s="13" t="e">
        <f>(cost!F1363*cost!$F$3/cost!$P$1)/2</f>
        <v>#VALUE!</v>
      </c>
      <c r="G1363" s="13" t="e">
        <f>cost!G1363*cost!$G$3*cost!$G$2/cost!$P$1+(cost!F1363*cost!$F$3/cost!$P$1)/2</f>
        <v>#VALUE!</v>
      </c>
      <c r="H1363" s="13" t="e">
        <f>cost!H1363*cost!$H$3*cost!$H$2/cost!$P$1</f>
        <v>#VALUE!</v>
      </c>
      <c r="I1363" s="13" t="e">
        <f>cost!I1363*cost!$I$3*cost!$I$2/cost!$P$1</f>
        <v>#VALUE!</v>
      </c>
      <c r="J1363" s="13" t="e">
        <f>cost!J1363*cost!$J$3*cost!$J$2/cost!$P$1</f>
        <v>#VALUE!</v>
      </c>
      <c r="K1363" s="13" t="e">
        <f>cost!K1363*cost!$K$3/cost!$P$1</f>
        <v>#VALUE!</v>
      </c>
      <c r="L1363" s="13" t="e">
        <f>cost!L1363*cost!$L$3*cost!$L$2/cost!$P$1</f>
        <v>#VALUE!</v>
      </c>
    </row>
    <row r="1364" spans="1:12" ht="18" x14ac:dyDescent="0.2">
      <c r="A1364" s="34" t="s">
        <v>5957</v>
      </c>
      <c r="B1364" s="15" t="s">
        <v>191</v>
      </c>
      <c r="C1364" s="15" t="s">
        <v>191</v>
      </c>
      <c r="D1364" s="19"/>
      <c r="E1364" s="20" t="e">
        <f>cost!E1364*cost!$E$3*cost!$E$2/cost!$P$1</f>
        <v>#VALUE!</v>
      </c>
      <c r="F1364" s="13" t="e">
        <f>(cost!F1364*cost!$F$3/cost!$P$1)/2</f>
        <v>#VALUE!</v>
      </c>
      <c r="G1364" s="13" t="e">
        <f>cost!G1364*cost!$G$3*cost!$G$2/cost!$P$1+(cost!F1364*cost!$F$3/cost!$P$1)/2</f>
        <v>#VALUE!</v>
      </c>
      <c r="H1364" s="13" t="e">
        <f>cost!H1364*cost!$H$3*cost!$H$2/cost!$P$1</f>
        <v>#VALUE!</v>
      </c>
      <c r="I1364" s="13" t="e">
        <f>cost!I1364*cost!$I$3*cost!$I$2/cost!$P$1</f>
        <v>#VALUE!</v>
      </c>
      <c r="J1364" s="13" t="e">
        <f>cost!J1364*cost!$J$3*cost!$J$2/cost!$P$1</f>
        <v>#VALUE!</v>
      </c>
      <c r="K1364" s="13" t="e">
        <f>cost!K1364*cost!$K$3/cost!$P$1</f>
        <v>#VALUE!</v>
      </c>
      <c r="L1364" s="13" t="e">
        <f>cost!L1364*cost!$L$3*cost!$L$2/cost!$P$1</f>
        <v>#VALUE!</v>
      </c>
    </row>
    <row r="1365" spans="1:12" ht="18" x14ac:dyDescent="0.2">
      <c r="A1365" s="34" t="s">
        <v>5958</v>
      </c>
      <c r="B1365" s="15" t="s">
        <v>191</v>
      </c>
      <c r="C1365" s="15" t="s">
        <v>191</v>
      </c>
      <c r="D1365" s="19"/>
      <c r="E1365" s="20" t="e">
        <f>cost!E1365*cost!$E$3*cost!$E$2/cost!$P$1</f>
        <v>#VALUE!</v>
      </c>
      <c r="F1365" s="13" t="e">
        <f>(cost!F1365*cost!$F$3/cost!$P$1)/2</f>
        <v>#VALUE!</v>
      </c>
      <c r="G1365" s="13" t="e">
        <f>cost!G1365*cost!$G$3*cost!$G$2/cost!$P$1+(cost!F1365*cost!$F$3/cost!$P$1)/2</f>
        <v>#VALUE!</v>
      </c>
      <c r="H1365" s="13" t="e">
        <f>cost!H1365*cost!$H$3*cost!$H$2/cost!$P$1</f>
        <v>#VALUE!</v>
      </c>
      <c r="I1365" s="13" t="e">
        <f>cost!I1365*cost!$I$3*cost!$I$2/cost!$P$1</f>
        <v>#VALUE!</v>
      </c>
      <c r="J1365" s="13" t="e">
        <f>cost!J1365*cost!$J$3*cost!$J$2/cost!$P$1</f>
        <v>#VALUE!</v>
      </c>
      <c r="K1365" s="13" t="e">
        <f>cost!K1365*cost!$K$3/cost!$P$1</f>
        <v>#VALUE!</v>
      </c>
      <c r="L1365" s="13" t="e">
        <f>cost!L1365*cost!$L$3*cost!$L$2/cost!$P$1</f>
        <v>#VALUE!</v>
      </c>
    </row>
    <row r="1366" spans="1:12" ht="18" x14ac:dyDescent="0.2">
      <c r="A1366" s="34" t="s">
        <v>5959</v>
      </c>
      <c r="B1366" s="15" t="s">
        <v>191</v>
      </c>
      <c r="C1366" s="15" t="s">
        <v>191</v>
      </c>
      <c r="D1366" s="19"/>
      <c r="E1366" s="20" t="e">
        <f>cost!E1366*cost!$E$3*cost!$E$2/cost!$P$1</f>
        <v>#VALUE!</v>
      </c>
      <c r="F1366" s="13" t="e">
        <f>(cost!F1366*cost!$F$3/cost!$P$1)/2</f>
        <v>#VALUE!</v>
      </c>
      <c r="G1366" s="13" t="e">
        <f>cost!G1366*cost!$G$3*cost!$G$2/cost!$P$1+(cost!F1366*cost!$F$3/cost!$P$1)/2</f>
        <v>#VALUE!</v>
      </c>
      <c r="H1366" s="13" t="e">
        <f>cost!H1366*cost!$H$3*cost!$H$2/cost!$P$1</f>
        <v>#VALUE!</v>
      </c>
      <c r="I1366" s="13" t="e">
        <f>cost!I1366*cost!$I$3*cost!$I$2/cost!$P$1</f>
        <v>#VALUE!</v>
      </c>
      <c r="J1366" s="13" t="e">
        <f>cost!J1366*cost!$J$3*cost!$J$2/cost!$P$1</f>
        <v>#VALUE!</v>
      </c>
      <c r="K1366" s="13" t="e">
        <f>cost!K1366*cost!$K$3/cost!$P$1</f>
        <v>#VALUE!</v>
      </c>
      <c r="L1366" s="13" t="e">
        <f>cost!L1366*cost!$L$3*cost!$L$2/cost!$P$1</f>
        <v>#VALUE!</v>
      </c>
    </row>
    <row r="1367" spans="1:12" ht="18" x14ac:dyDescent="0.2">
      <c r="A1367" s="34" t="s">
        <v>5960</v>
      </c>
      <c r="B1367" s="15" t="s">
        <v>191</v>
      </c>
      <c r="C1367" s="15" t="s">
        <v>191</v>
      </c>
      <c r="D1367" s="19"/>
      <c r="E1367" s="20" t="e">
        <f>cost!E1367*cost!$E$3*cost!$E$2/cost!$P$1</f>
        <v>#VALUE!</v>
      </c>
      <c r="F1367" s="13" t="e">
        <f>(cost!F1367*cost!$F$3/cost!$P$1)/2</f>
        <v>#VALUE!</v>
      </c>
      <c r="G1367" s="13" t="e">
        <f>cost!G1367*cost!$G$3*cost!$G$2/cost!$P$1+(cost!F1367*cost!$F$3/cost!$P$1)/2</f>
        <v>#VALUE!</v>
      </c>
      <c r="H1367" s="13" t="e">
        <f>cost!H1367*cost!$H$3*cost!$H$2/cost!$P$1</f>
        <v>#VALUE!</v>
      </c>
      <c r="I1367" s="13" t="e">
        <f>cost!I1367*cost!$I$3*cost!$I$2/cost!$P$1</f>
        <v>#VALUE!</v>
      </c>
      <c r="J1367" s="13" t="e">
        <f>cost!J1367*cost!$J$3*cost!$J$2/cost!$P$1</f>
        <v>#VALUE!</v>
      </c>
      <c r="K1367" s="13" t="e">
        <f>cost!K1367*cost!$K$3/cost!$P$1</f>
        <v>#VALUE!</v>
      </c>
      <c r="L1367" s="13" t="e">
        <f>cost!L1367*cost!$L$3*cost!$L$2/cost!$P$1</f>
        <v>#VALUE!</v>
      </c>
    </row>
    <row r="1368" spans="1:12" ht="36" x14ac:dyDescent="0.2">
      <c r="A1368" s="35" t="s">
        <v>5961</v>
      </c>
      <c r="B1368" s="15" t="s">
        <v>1274</v>
      </c>
      <c r="C1368" s="15" t="s">
        <v>3286</v>
      </c>
      <c r="D1368" s="19"/>
      <c r="E1368" s="20" t="e">
        <f>cost!E1368*cost!$E$3*cost!$E$2/cost!$P$1</f>
        <v>#VALUE!</v>
      </c>
      <c r="F1368" s="13" t="e">
        <f>(cost!F1368*cost!$F$3/cost!$P$1)/2</f>
        <v>#VALUE!</v>
      </c>
      <c r="G1368" s="13" t="e">
        <f>cost!G1368*cost!$G$3*cost!$G$2/cost!$P$1+(cost!F1368*cost!$F$3/cost!$P$1)/2</f>
        <v>#VALUE!</v>
      </c>
      <c r="H1368" s="13" t="e">
        <f>cost!H1368*cost!$H$3*cost!$H$2/cost!$P$1</f>
        <v>#VALUE!</v>
      </c>
      <c r="I1368" s="13" t="e">
        <f>cost!I1368*cost!$I$3*cost!$I$2/cost!$P$1</f>
        <v>#VALUE!</v>
      </c>
      <c r="J1368" s="13" t="e">
        <f>cost!J1368*cost!$J$3*cost!$J$2/cost!$P$1</f>
        <v>#VALUE!</v>
      </c>
      <c r="K1368" s="13" t="e">
        <f>cost!K1368*cost!$K$3/cost!$P$1</f>
        <v>#VALUE!</v>
      </c>
      <c r="L1368" s="13" t="e">
        <f>cost!L1368*cost!$L$3*cost!$L$2/cost!$P$1</f>
        <v>#VALUE!</v>
      </c>
    </row>
    <row r="1369" spans="1:12" ht="90" x14ac:dyDescent="0.2">
      <c r="A1369" s="34" t="s">
        <v>5962</v>
      </c>
      <c r="B1369" s="15" t="s">
        <v>1275</v>
      </c>
      <c r="C1369" s="15" t="s">
        <v>3287</v>
      </c>
      <c r="D1369" s="19"/>
      <c r="E1369" s="20" t="e">
        <f>cost!E1369*cost!$E$3*cost!$E$2/cost!$P$1</f>
        <v>#VALUE!</v>
      </c>
      <c r="F1369" s="13" t="e">
        <f>(cost!F1369*cost!$F$3/cost!$P$1)/2</f>
        <v>#VALUE!</v>
      </c>
      <c r="G1369" s="13" t="e">
        <f>cost!G1369*cost!$G$3*cost!$G$2/cost!$P$1+(cost!F1369*cost!$F$3/cost!$P$1)/2</f>
        <v>#VALUE!</v>
      </c>
      <c r="H1369" s="13" t="e">
        <f>cost!H1369*cost!$H$3*cost!$H$2/cost!$P$1</f>
        <v>#VALUE!</v>
      </c>
      <c r="I1369" s="13" t="e">
        <f>cost!I1369*cost!$I$3*cost!$I$2/cost!$P$1</f>
        <v>#VALUE!</v>
      </c>
      <c r="J1369" s="13" t="e">
        <f>cost!J1369*cost!$J$3*cost!$J$2/cost!$P$1</f>
        <v>#VALUE!</v>
      </c>
      <c r="K1369" s="13" t="e">
        <f>cost!K1369*cost!$K$3/cost!$P$1</f>
        <v>#VALUE!</v>
      </c>
      <c r="L1369" s="13" t="e">
        <f>cost!L1369*cost!$L$3*cost!$L$2/cost!$P$1</f>
        <v>#VALUE!</v>
      </c>
    </row>
    <row r="1370" spans="1:12" ht="126" x14ac:dyDescent="0.2">
      <c r="A1370" s="35" t="s">
        <v>5963</v>
      </c>
      <c r="B1370" s="15" t="s">
        <v>1276</v>
      </c>
      <c r="C1370" s="15" t="s">
        <v>3288</v>
      </c>
      <c r="D1370" s="19"/>
      <c r="E1370" s="20">
        <f>cost!E1370*cost!$E$3*cost!$E$2/cost!$P$1</f>
        <v>0</v>
      </c>
      <c r="F1370" s="13">
        <f>(cost!F1370*cost!$F$3/cost!$P$1)/2</f>
        <v>0</v>
      </c>
      <c r="G1370" s="13">
        <f>cost!G1370*cost!$G$3*cost!$G$2/cost!$P$1+(cost!F1370*cost!$F$3/cost!$P$1)/2</f>
        <v>0</v>
      </c>
      <c r="H1370" s="13">
        <f>cost!H1370*cost!$H$3*cost!$H$2/cost!$P$1</f>
        <v>65.945945945945937</v>
      </c>
      <c r="I1370" s="13">
        <f>cost!I1370*cost!$I$3*cost!$I$2/cost!$P$1</f>
        <v>0</v>
      </c>
      <c r="J1370" s="13">
        <f>cost!J1370*cost!$J$3*cost!$J$2/cost!$P$1</f>
        <v>0</v>
      </c>
      <c r="K1370" s="13">
        <f>cost!K1370*cost!$K$3/cost!$P$1</f>
        <v>0</v>
      </c>
      <c r="L1370" s="13">
        <f>cost!L1370*cost!$L$3*cost!$L$2/cost!$P$1</f>
        <v>0</v>
      </c>
    </row>
    <row r="1371" spans="1:12" ht="72" x14ac:dyDescent="0.2">
      <c r="A1371" s="34" t="s">
        <v>5964</v>
      </c>
      <c r="B1371" s="15" t="s">
        <v>1277</v>
      </c>
      <c r="C1371" s="15" t="s">
        <v>3289</v>
      </c>
      <c r="D1371" s="19"/>
      <c r="E1371" s="20" t="e">
        <f>cost!E1371*cost!$E$3*cost!$E$2/cost!$P$1</f>
        <v>#VALUE!</v>
      </c>
      <c r="F1371" s="13" t="e">
        <f>(cost!F1371*cost!$F$3/cost!$P$1)/2</f>
        <v>#VALUE!</v>
      </c>
      <c r="G1371" s="13" t="e">
        <f>cost!G1371*cost!$G$3*cost!$G$2/cost!$P$1+(cost!F1371*cost!$F$3/cost!$P$1)/2</f>
        <v>#VALUE!</v>
      </c>
      <c r="H1371" s="13" t="e">
        <f>cost!H1371*cost!$H$3*cost!$H$2/cost!$P$1</f>
        <v>#VALUE!</v>
      </c>
      <c r="I1371" s="13" t="e">
        <f>cost!I1371*cost!$I$3*cost!$I$2/cost!$P$1</f>
        <v>#VALUE!</v>
      </c>
      <c r="J1371" s="13" t="e">
        <f>cost!J1371*cost!$J$3*cost!$J$2/cost!$P$1</f>
        <v>#VALUE!</v>
      </c>
      <c r="K1371" s="13" t="e">
        <f>cost!K1371*cost!$K$3/cost!$P$1</f>
        <v>#VALUE!</v>
      </c>
      <c r="L1371" s="13" t="e">
        <f>cost!L1371*cost!$L$3*cost!$L$2/cost!$P$1</f>
        <v>#VALUE!</v>
      </c>
    </row>
    <row r="1372" spans="1:12" ht="90" x14ac:dyDescent="0.2">
      <c r="A1372" s="34" t="s">
        <v>5965</v>
      </c>
      <c r="B1372" s="15" t="s">
        <v>1278</v>
      </c>
      <c r="C1372" s="15" t="s">
        <v>3290</v>
      </c>
      <c r="D1372" s="19"/>
      <c r="E1372" s="20" t="e">
        <f>cost!E1372*cost!$E$3*cost!$E$2/cost!$P$1</f>
        <v>#VALUE!</v>
      </c>
      <c r="F1372" s="13" t="e">
        <f>(cost!F1372*cost!$F$3/cost!$P$1)/2</f>
        <v>#VALUE!</v>
      </c>
      <c r="G1372" s="13" t="e">
        <f>cost!G1372*cost!$G$3*cost!$G$2/cost!$P$1+(cost!F1372*cost!$F$3/cost!$P$1)/2</f>
        <v>#VALUE!</v>
      </c>
      <c r="H1372" s="13" t="e">
        <f>cost!H1372*cost!$H$3*cost!$H$2/cost!$P$1</f>
        <v>#VALUE!</v>
      </c>
      <c r="I1372" s="13" t="e">
        <f>cost!I1372*cost!$I$3*cost!$I$2/cost!$P$1</f>
        <v>#VALUE!</v>
      </c>
      <c r="J1372" s="13" t="e">
        <f>cost!J1372*cost!$J$3*cost!$J$2/cost!$P$1</f>
        <v>#VALUE!</v>
      </c>
      <c r="K1372" s="13" t="e">
        <f>cost!K1372*cost!$K$3/cost!$P$1</f>
        <v>#VALUE!</v>
      </c>
      <c r="L1372" s="13" t="e">
        <f>cost!L1372*cost!$L$3*cost!$L$2/cost!$P$1</f>
        <v>#VALUE!</v>
      </c>
    </row>
    <row r="1373" spans="1:12" ht="72" x14ac:dyDescent="0.2">
      <c r="A1373" s="34" t="s">
        <v>5966</v>
      </c>
      <c r="B1373" s="15" t="s">
        <v>1279</v>
      </c>
      <c r="C1373" s="15" t="s">
        <v>3291</v>
      </c>
      <c r="D1373" s="19"/>
      <c r="E1373" s="20" t="e">
        <f>cost!E1373*cost!$E$3*cost!$E$2/cost!$P$1</f>
        <v>#VALUE!</v>
      </c>
      <c r="F1373" s="13" t="e">
        <f>(cost!F1373*cost!$F$3/cost!$P$1)/2</f>
        <v>#VALUE!</v>
      </c>
      <c r="G1373" s="13" t="e">
        <f>cost!G1373*cost!$G$3*cost!$G$2/cost!$P$1+(cost!F1373*cost!$F$3/cost!$P$1)/2</f>
        <v>#VALUE!</v>
      </c>
      <c r="H1373" s="13" t="e">
        <f>cost!H1373*cost!$H$3*cost!$H$2/cost!$P$1</f>
        <v>#VALUE!</v>
      </c>
      <c r="I1373" s="13" t="e">
        <f>cost!I1373*cost!$I$3*cost!$I$2/cost!$P$1</f>
        <v>#VALUE!</v>
      </c>
      <c r="J1373" s="13" t="e">
        <f>cost!J1373*cost!$J$3*cost!$J$2/cost!$P$1</f>
        <v>#VALUE!</v>
      </c>
      <c r="K1373" s="13" t="e">
        <f>cost!K1373*cost!$K$3/cost!$P$1</f>
        <v>#VALUE!</v>
      </c>
      <c r="L1373" s="13" t="e">
        <f>cost!L1373*cost!$L$3*cost!$L$2/cost!$P$1</f>
        <v>#VALUE!</v>
      </c>
    </row>
    <row r="1374" spans="1:12" ht="90" x14ac:dyDescent="0.2">
      <c r="A1374" s="34" t="s">
        <v>5967</v>
      </c>
      <c r="B1374" s="15" t="s">
        <v>1280</v>
      </c>
      <c r="C1374" s="15" t="s">
        <v>3292</v>
      </c>
      <c r="D1374" s="19"/>
      <c r="E1374" s="20" t="e">
        <f>cost!E1374*cost!$E$3*cost!$E$2/cost!$P$1</f>
        <v>#VALUE!</v>
      </c>
      <c r="F1374" s="13" t="e">
        <f>(cost!F1374*cost!$F$3/cost!$P$1)/2</f>
        <v>#VALUE!</v>
      </c>
      <c r="G1374" s="13" t="e">
        <f>cost!G1374*cost!$G$3*cost!$G$2/cost!$P$1+(cost!F1374*cost!$F$3/cost!$P$1)/2</f>
        <v>#VALUE!</v>
      </c>
      <c r="H1374" s="13" t="e">
        <f>cost!H1374*cost!$H$3*cost!$H$2/cost!$P$1</f>
        <v>#VALUE!</v>
      </c>
      <c r="I1374" s="13" t="e">
        <f>cost!I1374*cost!$I$3*cost!$I$2/cost!$P$1</f>
        <v>#VALUE!</v>
      </c>
      <c r="J1374" s="13" t="e">
        <f>cost!J1374*cost!$J$3*cost!$J$2/cost!$P$1</f>
        <v>#VALUE!</v>
      </c>
      <c r="K1374" s="13" t="e">
        <f>cost!K1374*cost!$K$3/cost!$P$1</f>
        <v>#VALUE!</v>
      </c>
      <c r="L1374" s="13" t="e">
        <f>cost!L1374*cost!$L$3*cost!$L$2/cost!$P$1</f>
        <v>#VALUE!</v>
      </c>
    </row>
    <row r="1375" spans="1:12" ht="72" x14ac:dyDescent="0.2">
      <c r="A1375" s="34" t="s">
        <v>5968</v>
      </c>
      <c r="B1375" s="15" t="s">
        <v>1281</v>
      </c>
      <c r="C1375" s="15" t="s">
        <v>3293</v>
      </c>
      <c r="D1375" s="19"/>
      <c r="E1375" s="20" t="e">
        <f>cost!E1375*cost!$E$3*cost!$E$2/cost!$P$1</f>
        <v>#VALUE!</v>
      </c>
      <c r="F1375" s="13" t="e">
        <f>(cost!F1375*cost!$F$3/cost!$P$1)/2</f>
        <v>#VALUE!</v>
      </c>
      <c r="G1375" s="13" t="e">
        <f>cost!G1375*cost!$G$3*cost!$G$2/cost!$P$1+(cost!F1375*cost!$F$3/cost!$P$1)/2</f>
        <v>#VALUE!</v>
      </c>
      <c r="H1375" s="13" t="e">
        <f>cost!H1375*cost!$H$3*cost!$H$2/cost!$P$1</f>
        <v>#VALUE!</v>
      </c>
      <c r="I1375" s="13" t="e">
        <f>cost!I1375*cost!$I$3*cost!$I$2/cost!$P$1</f>
        <v>#VALUE!</v>
      </c>
      <c r="J1375" s="13" t="e">
        <f>cost!J1375*cost!$J$3*cost!$J$2/cost!$P$1</f>
        <v>#VALUE!</v>
      </c>
      <c r="K1375" s="13" t="e">
        <f>cost!K1375*cost!$K$3/cost!$P$1</f>
        <v>#VALUE!</v>
      </c>
      <c r="L1375" s="13" t="e">
        <f>cost!L1375*cost!$L$3*cost!$L$2/cost!$P$1</f>
        <v>#VALUE!</v>
      </c>
    </row>
    <row r="1376" spans="1:12" ht="90" x14ac:dyDescent="0.2">
      <c r="A1376" s="34" t="s">
        <v>5969</v>
      </c>
      <c r="B1376" s="15" t="s">
        <v>1282</v>
      </c>
      <c r="C1376" s="15" t="s">
        <v>3294</v>
      </c>
      <c r="D1376" s="19"/>
      <c r="E1376" s="20" t="e">
        <f>cost!E1376*cost!$E$3*cost!$E$2/cost!$P$1</f>
        <v>#VALUE!</v>
      </c>
      <c r="F1376" s="13" t="e">
        <f>(cost!F1376*cost!$F$3/cost!$P$1)/2</f>
        <v>#VALUE!</v>
      </c>
      <c r="G1376" s="13" t="e">
        <f>cost!G1376*cost!$G$3*cost!$G$2/cost!$P$1+(cost!F1376*cost!$F$3/cost!$P$1)/2</f>
        <v>#VALUE!</v>
      </c>
      <c r="H1376" s="13" t="e">
        <f>cost!H1376*cost!$H$3*cost!$H$2/cost!$P$1</f>
        <v>#VALUE!</v>
      </c>
      <c r="I1376" s="13" t="e">
        <f>cost!I1376*cost!$I$3*cost!$I$2/cost!$P$1</f>
        <v>#VALUE!</v>
      </c>
      <c r="J1376" s="13" t="e">
        <f>cost!J1376*cost!$J$3*cost!$J$2/cost!$P$1</f>
        <v>#VALUE!</v>
      </c>
      <c r="K1376" s="13" t="e">
        <f>cost!K1376*cost!$K$3/cost!$P$1</f>
        <v>#VALUE!</v>
      </c>
      <c r="L1376" s="13" t="e">
        <f>cost!L1376*cost!$L$3*cost!$L$2/cost!$P$1</f>
        <v>#VALUE!</v>
      </c>
    </row>
    <row r="1377" spans="1:12" ht="18" x14ac:dyDescent="0.2">
      <c r="A1377" s="35" t="s">
        <v>5970</v>
      </c>
      <c r="B1377" s="15" t="s">
        <v>606</v>
      </c>
      <c r="C1377" s="15" t="s">
        <v>606</v>
      </c>
      <c r="D1377" s="19"/>
      <c r="E1377" s="20">
        <f>cost!E1377*cost!$E$3*cost!$E$2/cost!$P$1</f>
        <v>0</v>
      </c>
      <c r="F1377" s="13">
        <f>(cost!F1377*cost!$F$3/cost!$P$1)/2</f>
        <v>0</v>
      </c>
      <c r="G1377" s="13">
        <f>cost!G1377*cost!$G$3*cost!$G$2/cost!$P$1+(cost!F1377*cost!$F$3/cost!$P$1)/2</f>
        <v>0</v>
      </c>
      <c r="H1377" s="13">
        <f>cost!H1377*cost!$H$3*cost!$H$2/cost!$P$1</f>
        <v>0</v>
      </c>
      <c r="I1377" s="13">
        <f>cost!I1377*cost!$I$3*cost!$I$2/cost!$P$1</f>
        <v>0</v>
      </c>
      <c r="J1377" s="13">
        <f>cost!J1377*cost!$J$3*cost!$J$2/cost!$P$1</f>
        <v>247.13640000000001</v>
      </c>
      <c r="K1377" s="13">
        <f>cost!K1377*cost!$K$3/cost!$P$1</f>
        <v>1129.0301590909091</v>
      </c>
      <c r="L1377" s="13">
        <f>cost!L1377*cost!$L$3*cost!$L$2/cost!$P$1</f>
        <v>722.81852269353089</v>
      </c>
    </row>
    <row r="1378" spans="1:12" ht="18" x14ac:dyDescent="0.2">
      <c r="A1378" s="35" t="s">
        <v>5971</v>
      </c>
      <c r="B1378" s="15" t="s">
        <v>606</v>
      </c>
      <c r="C1378" s="15" t="s">
        <v>606</v>
      </c>
      <c r="D1378" s="19"/>
      <c r="E1378" s="20">
        <f>cost!E1378*cost!$E$3*cost!$E$2/cost!$P$1</f>
        <v>0</v>
      </c>
      <c r="F1378" s="13">
        <f>(cost!F1378*cost!$F$3/cost!$P$1)/2</f>
        <v>0</v>
      </c>
      <c r="G1378" s="13">
        <f>cost!G1378*cost!$G$3*cost!$G$2/cost!$P$1+(cost!F1378*cost!$F$3/cost!$P$1)/2</f>
        <v>0</v>
      </c>
      <c r="H1378" s="13">
        <f>cost!H1378*cost!$H$3*cost!$H$2/cost!$P$1</f>
        <v>0</v>
      </c>
      <c r="I1378" s="13">
        <f>cost!I1378*cost!$I$3*cost!$I$2/cost!$P$1</f>
        <v>0</v>
      </c>
      <c r="J1378" s="13">
        <f>cost!J1378*cost!$J$3*cost!$J$2/cost!$P$1</f>
        <v>247.13640000000001</v>
      </c>
      <c r="K1378" s="13">
        <f>cost!K1378*cost!$K$3/cost!$P$1</f>
        <v>1129.0301590909091</v>
      </c>
      <c r="L1378" s="13">
        <f>cost!L1378*cost!$L$3*cost!$L$2/cost!$P$1</f>
        <v>722.81852269353089</v>
      </c>
    </row>
    <row r="1379" spans="1:12" ht="18" x14ac:dyDescent="0.2">
      <c r="A1379" s="35" t="s">
        <v>5972</v>
      </c>
      <c r="B1379" s="15" t="s">
        <v>606</v>
      </c>
      <c r="C1379" s="15" t="s">
        <v>606</v>
      </c>
      <c r="D1379" s="19"/>
      <c r="E1379" s="20">
        <f>cost!E1379*cost!$E$3*cost!$E$2/cost!$P$1</f>
        <v>0</v>
      </c>
      <c r="F1379" s="13">
        <f>(cost!F1379*cost!$F$3/cost!$P$1)/2</f>
        <v>0</v>
      </c>
      <c r="G1379" s="13">
        <f>cost!G1379*cost!$G$3*cost!$G$2/cost!$P$1+(cost!F1379*cost!$F$3/cost!$P$1)/2</f>
        <v>0</v>
      </c>
      <c r="H1379" s="13">
        <f>cost!H1379*cost!$H$3*cost!$H$2/cost!$P$1</f>
        <v>0</v>
      </c>
      <c r="I1379" s="13">
        <f>cost!I1379*cost!$I$3*cost!$I$2/cost!$P$1</f>
        <v>0</v>
      </c>
      <c r="J1379" s="13">
        <f>cost!J1379*cost!$J$3*cost!$J$2/cost!$P$1</f>
        <v>0</v>
      </c>
      <c r="K1379" s="13">
        <f>cost!K1379*cost!$K$3/cost!$P$1</f>
        <v>0</v>
      </c>
      <c r="L1379" s="13">
        <f>cost!L1379*cost!$L$3*cost!$L$2/cost!$P$1</f>
        <v>0</v>
      </c>
    </row>
    <row r="1380" spans="1:12" ht="18" x14ac:dyDescent="0.2">
      <c r="A1380" s="35" t="s">
        <v>5973</v>
      </c>
      <c r="B1380" s="15" t="s">
        <v>606</v>
      </c>
      <c r="C1380" s="15" t="s">
        <v>606</v>
      </c>
      <c r="D1380" s="19"/>
      <c r="E1380" s="20">
        <f>cost!E1380*cost!$E$3*cost!$E$2/cost!$P$1</f>
        <v>0</v>
      </c>
      <c r="F1380" s="13">
        <f>(cost!F1380*cost!$F$3/cost!$P$1)/2</f>
        <v>0</v>
      </c>
      <c r="G1380" s="13">
        <f>cost!G1380*cost!$G$3*cost!$G$2/cost!$P$1+(cost!F1380*cost!$F$3/cost!$P$1)/2</f>
        <v>0</v>
      </c>
      <c r="H1380" s="13">
        <f>cost!H1380*cost!$H$3*cost!$H$2/cost!$P$1</f>
        <v>0</v>
      </c>
      <c r="I1380" s="13">
        <f>cost!I1380*cost!$I$3*cost!$I$2/cost!$P$1</f>
        <v>0</v>
      </c>
      <c r="J1380" s="13">
        <f>cost!J1380*cost!$J$3*cost!$J$2/cost!$P$1</f>
        <v>0</v>
      </c>
      <c r="K1380" s="13">
        <f>cost!K1380*cost!$K$3/cost!$P$1</f>
        <v>0</v>
      </c>
      <c r="L1380" s="13">
        <f>cost!L1380*cost!$L$3*cost!$L$2/cost!$P$1</f>
        <v>0</v>
      </c>
    </row>
    <row r="1381" spans="1:12" ht="108" x14ac:dyDescent="0.2">
      <c r="A1381" s="35" t="s">
        <v>5974</v>
      </c>
      <c r="B1381" s="15" t="s">
        <v>1283</v>
      </c>
      <c r="C1381" s="15" t="s">
        <v>3295</v>
      </c>
      <c r="D1381" s="19"/>
      <c r="E1381" s="20" t="e">
        <f>cost!E1381*cost!$E$3*cost!$E$2/cost!$P$1</f>
        <v>#VALUE!</v>
      </c>
      <c r="F1381" s="13" t="e">
        <f>(cost!F1381*cost!$F$3/cost!$P$1)/2</f>
        <v>#VALUE!</v>
      </c>
      <c r="G1381" s="13" t="e">
        <f>cost!G1381*cost!$G$3*cost!$G$2/cost!$P$1+(cost!F1381*cost!$F$3/cost!$P$1)/2</f>
        <v>#VALUE!</v>
      </c>
      <c r="H1381" s="13" t="e">
        <f>cost!H1381*cost!$H$3*cost!$H$2/cost!$P$1</f>
        <v>#VALUE!</v>
      </c>
      <c r="I1381" s="13" t="e">
        <f>cost!I1381*cost!$I$3*cost!$I$2/cost!$P$1</f>
        <v>#VALUE!</v>
      </c>
      <c r="J1381" s="13" t="e">
        <f>cost!J1381*cost!$J$3*cost!$J$2/cost!$P$1</f>
        <v>#VALUE!</v>
      </c>
      <c r="K1381" s="13" t="e">
        <f>cost!K1381*cost!$K$3/cost!$P$1</f>
        <v>#VALUE!</v>
      </c>
      <c r="L1381" s="13" t="e">
        <f>cost!L1381*cost!$L$3*cost!$L$2/cost!$P$1</f>
        <v>#VALUE!</v>
      </c>
    </row>
    <row r="1382" spans="1:12" ht="108" x14ac:dyDescent="0.2">
      <c r="A1382" s="35" t="s">
        <v>5975</v>
      </c>
      <c r="B1382" s="15" t="s">
        <v>1284</v>
      </c>
      <c r="C1382" s="15" t="s">
        <v>3296</v>
      </c>
      <c r="D1382" s="19"/>
      <c r="E1382" s="20" t="e">
        <f>cost!E1382*cost!$E$3*cost!$E$2/cost!$P$1</f>
        <v>#VALUE!</v>
      </c>
      <c r="F1382" s="13" t="e">
        <f>(cost!F1382*cost!$F$3/cost!$P$1)/2</f>
        <v>#VALUE!</v>
      </c>
      <c r="G1382" s="13" t="e">
        <f>cost!G1382*cost!$G$3*cost!$G$2/cost!$P$1+(cost!F1382*cost!$F$3/cost!$P$1)/2</f>
        <v>#VALUE!</v>
      </c>
      <c r="H1382" s="13" t="e">
        <f>cost!H1382*cost!$H$3*cost!$H$2/cost!$P$1</f>
        <v>#VALUE!</v>
      </c>
      <c r="I1382" s="13" t="e">
        <f>cost!I1382*cost!$I$3*cost!$I$2/cost!$P$1</f>
        <v>#VALUE!</v>
      </c>
      <c r="J1382" s="13" t="e">
        <f>cost!J1382*cost!$J$3*cost!$J$2/cost!$P$1</f>
        <v>#VALUE!</v>
      </c>
      <c r="K1382" s="13" t="e">
        <f>cost!K1382*cost!$K$3/cost!$P$1</f>
        <v>#VALUE!</v>
      </c>
      <c r="L1382" s="13" t="e">
        <f>cost!L1382*cost!$L$3*cost!$L$2/cost!$P$1</f>
        <v>#VALUE!</v>
      </c>
    </row>
    <row r="1383" spans="1:12" ht="108" x14ac:dyDescent="0.2">
      <c r="A1383" s="35" t="s">
        <v>5976</v>
      </c>
      <c r="B1383" s="15" t="s">
        <v>1285</v>
      </c>
      <c r="C1383" s="15" t="s">
        <v>3297</v>
      </c>
      <c r="D1383" s="19"/>
      <c r="E1383" s="20" t="e">
        <f>cost!E1383*cost!$E$3*cost!$E$2/cost!$P$1</f>
        <v>#VALUE!</v>
      </c>
      <c r="F1383" s="13" t="e">
        <f>(cost!F1383*cost!$F$3/cost!$P$1)/2</f>
        <v>#VALUE!</v>
      </c>
      <c r="G1383" s="13" t="e">
        <f>cost!G1383*cost!$G$3*cost!$G$2/cost!$P$1+(cost!F1383*cost!$F$3/cost!$P$1)/2</f>
        <v>#VALUE!</v>
      </c>
      <c r="H1383" s="13" t="e">
        <f>cost!H1383*cost!$H$3*cost!$H$2/cost!$P$1</f>
        <v>#VALUE!</v>
      </c>
      <c r="I1383" s="13" t="e">
        <f>cost!I1383*cost!$I$3*cost!$I$2/cost!$P$1</f>
        <v>#VALUE!</v>
      </c>
      <c r="J1383" s="13" t="e">
        <f>cost!J1383*cost!$J$3*cost!$J$2/cost!$P$1</f>
        <v>#VALUE!</v>
      </c>
      <c r="K1383" s="13" t="e">
        <f>cost!K1383*cost!$K$3/cost!$P$1</f>
        <v>#VALUE!</v>
      </c>
      <c r="L1383" s="13" t="e">
        <f>cost!L1383*cost!$L$3*cost!$L$2/cost!$P$1</f>
        <v>#VALUE!</v>
      </c>
    </row>
    <row r="1384" spans="1:12" ht="126" x14ac:dyDescent="0.2">
      <c r="A1384" s="34" t="s">
        <v>5977</v>
      </c>
      <c r="B1384" s="15" t="s">
        <v>1286</v>
      </c>
      <c r="C1384" s="15" t="s">
        <v>3298</v>
      </c>
      <c r="D1384" s="19"/>
      <c r="E1384" s="20" t="e">
        <f>cost!E1384*cost!$E$3*cost!$E$2/cost!$P$1</f>
        <v>#VALUE!</v>
      </c>
      <c r="F1384" s="13" t="e">
        <f>(cost!F1384*cost!$F$3/cost!$P$1)/2</f>
        <v>#VALUE!</v>
      </c>
      <c r="G1384" s="13" t="e">
        <f>cost!G1384*cost!$G$3*cost!$G$2/cost!$P$1+(cost!F1384*cost!$F$3/cost!$P$1)/2</f>
        <v>#VALUE!</v>
      </c>
      <c r="H1384" s="13" t="e">
        <f>cost!H1384*cost!$H$3*cost!$H$2/cost!$P$1</f>
        <v>#VALUE!</v>
      </c>
      <c r="I1384" s="13" t="e">
        <f>cost!I1384*cost!$I$3*cost!$I$2/cost!$P$1</f>
        <v>#VALUE!</v>
      </c>
      <c r="J1384" s="13" t="e">
        <f>cost!J1384*cost!$J$3*cost!$J$2/cost!$P$1</f>
        <v>#VALUE!</v>
      </c>
      <c r="K1384" s="13" t="e">
        <f>cost!K1384*cost!$K$3/cost!$P$1</f>
        <v>#VALUE!</v>
      </c>
      <c r="L1384" s="13" t="e">
        <f>cost!L1384*cost!$L$3*cost!$L$2/cost!$P$1</f>
        <v>#VALUE!</v>
      </c>
    </row>
    <row r="1385" spans="1:12" ht="54" x14ac:dyDescent="0.2">
      <c r="A1385" s="34" t="s">
        <v>5978</v>
      </c>
      <c r="B1385" s="15" t="s">
        <v>1287</v>
      </c>
      <c r="C1385" s="15" t="s">
        <v>3299</v>
      </c>
      <c r="D1385" s="19"/>
      <c r="E1385" s="20">
        <f>cost!E1385*cost!$E$3*cost!$E$2/cost!$P$1</f>
        <v>113.5135135135135</v>
      </c>
      <c r="F1385" s="13">
        <f>(cost!F1385*cost!$F$3/cost!$P$1)/2</f>
        <v>202.70270270270268</v>
      </c>
      <c r="G1385" s="13">
        <f>cost!G1385*cost!$G$3*cost!$G$2/cost!$P$1+(cost!F1385*cost!$F$3/cost!$P$1)/2</f>
        <v>236.75675675675672</v>
      </c>
      <c r="H1385" s="13">
        <f>cost!H1385*cost!$H$3*cost!$H$2/cost!$P$1</f>
        <v>65.945945945945937</v>
      </c>
      <c r="I1385" s="13">
        <f>cost!I1385*cost!$I$3*cost!$I$2/cost!$P$1</f>
        <v>0</v>
      </c>
      <c r="J1385" s="13">
        <f>cost!J1385*cost!$J$3*cost!$J$2/cost!$P$1</f>
        <v>24.360525000000003</v>
      </c>
      <c r="K1385" s="13">
        <f>cost!K1385*cost!$K$3/cost!$P$1</f>
        <v>81.02955</v>
      </c>
      <c r="L1385" s="13">
        <f>cost!L1385*cost!$L$3*cost!$L$2/cost!$P$1</f>
        <v>170.01039239995282</v>
      </c>
    </row>
    <row r="1386" spans="1:12" ht="54" x14ac:dyDescent="0.2">
      <c r="A1386" s="34" t="s">
        <v>5979</v>
      </c>
      <c r="B1386" s="15" t="s">
        <v>1288</v>
      </c>
      <c r="C1386" s="15" t="s">
        <v>3300</v>
      </c>
      <c r="D1386" s="19"/>
      <c r="E1386" s="20">
        <f>cost!E1386*cost!$E$3*cost!$E$2/cost!$P$1</f>
        <v>113.5135135135135</v>
      </c>
      <c r="F1386" s="13">
        <f>(cost!F1386*cost!$F$3/cost!$P$1)/2</f>
        <v>5743.2432432432433</v>
      </c>
      <c r="G1386" s="13">
        <f>cost!G1386*cost!$G$3*cost!$G$2/cost!$P$1+(cost!F1386*cost!$F$3/cost!$P$1)/2</f>
        <v>5777.2972972972975</v>
      </c>
      <c r="H1386" s="13">
        <f>cost!H1386*cost!$H$3*cost!$H$2/cost!$P$1</f>
        <v>65.945945945945937</v>
      </c>
      <c r="I1386" s="13">
        <f>cost!I1386*cost!$I$3*cost!$I$2/cost!$P$1</f>
        <v>0</v>
      </c>
      <c r="J1386" s="13">
        <f>cost!J1386*cost!$J$3*cost!$J$2/cost!$P$1</f>
        <v>24.360525000000003</v>
      </c>
      <c r="K1386" s="13">
        <f>cost!K1386*cost!$K$3/cost!$P$1</f>
        <v>81.02955</v>
      </c>
      <c r="L1386" s="13">
        <f>cost!L1386*cost!$L$3*cost!$L$2/cost!$P$1</f>
        <v>170.01039239995282</v>
      </c>
    </row>
    <row r="1387" spans="1:12" ht="180" x14ac:dyDescent="0.2">
      <c r="A1387" s="34" t="s">
        <v>5980</v>
      </c>
      <c r="B1387" s="15" t="s">
        <v>112</v>
      </c>
      <c r="C1387" s="15" t="s">
        <v>3301</v>
      </c>
      <c r="D1387" s="19"/>
      <c r="E1387" s="20" t="e">
        <f>cost!E1387*cost!$E$3*cost!$E$2/cost!$P$1</f>
        <v>#VALUE!</v>
      </c>
      <c r="F1387" s="13" t="e">
        <f>(cost!F1387*cost!$F$3/cost!$P$1)/2</f>
        <v>#VALUE!</v>
      </c>
      <c r="G1387" s="13" t="e">
        <f>cost!G1387*cost!$G$3*cost!$G$2/cost!$P$1+(cost!F1387*cost!$F$3/cost!$P$1)/2</f>
        <v>#VALUE!</v>
      </c>
      <c r="H1387" s="13" t="e">
        <f>cost!H1387*cost!$H$3*cost!$H$2/cost!$P$1</f>
        <v>#VALUE!</v>
      </c>
      <c r="I1387" s="13" t="e">
        <f>cost!I1387*cost!$I$3*cost!$I$2/cost!$P$1</f>
        <v>#VALUE!</v>
      </c>
      <c r="J1387" s="13" t="e">
        <f>cost!J1387*cost!$J$3*cost!$J$2/cost!$P$1</f>
        <v>#VALUE!</v>
      </c>
      <c r="K1387" s="13" t="e">
        <f>cost!K1387*cost!$K$3/cost!$P$1</f>
        <v>#VALUE!</v>
      </c>
      <c r="L1387" s="13" t="e">
        <f>cost!L1387*cost!$L$3*cost!$L$2/cost!$P$1</f>
        <v>#VALUE!</v>
      </c>
    </row>
    <row r="1388" spans="1:12" ht="180" x14ac:dyDescent="0.2">
      <c r="A1388" s="34" t="s">
        <v>5981</v>
      </c>
      <c r="B1388" s="15" t="s">
        <v>1289</v>
      </c>
      <c r="C1388" s="15" t="s">
        <v>3302</v>
      </c>
      <c r="D1388" s="19"/>
      <c r="E1388" s="20" t="e">
        <f>cost!E1388*cost!$E$3*cost!$E$2/cost!$P$1</f>
        <v>#VALUE!</v>
      </c>
      <c r="F1388" s="13" t="e">
        <f>(cost!F1388*cost!$F$3/cost!$P$1)/2</f>
        <v>#VALUE!</v>
      </c>
      <c r="G1388" s="13" t="e">
        <f>cost!G1388*cost!$G$3*cost!$G$2/cost!$P$1+(cost!F1388*cost!$F$3/cost!$P$1)/2</f>
        <v>#VALUE!</v>
      </c>
      <c r="H1388" s="13" t="e">
        <f>cost!H1388*cost!$H$3*cost!$H$2/cost!$P$1</f>
        <v>#VALUE!</v>
      </c>
      <c r="I1388" s="13" t="e">
        <f>cost!I1388*cost!$I$3*cost!$I$2/cost!$P$1</f>
        <v>#VALUE!</v>
      </c>
      <c r="J1388" s="13" t="e">
        <f>cost!J1388*cost!$J$3*cost!$J$2/cost!$P$1</f>
        <v>#VALUE!</v>
      </c>
      <c r="K1388" s="13" t="e">
        <f>cost!K1388*cost!$K$3/cost!$P$1</f>
        <v>#VALUE!</v>
      </c>
      <c r="L1388" s="13" t="e">
        <f>cost!L1388*cost!$L$3*cost!$L$2/cost!$P$1</f>
        <v>#VALUE!</v>
      </c>
    </row>
    <row r="1389" spans="1:12" ht="36" x14ac:dyDescent="0.2">
      <c r="A1389" s="34" t="s">
        <v>5982</v>
      </c>
      <c r="B1389" s="15" t="s">
        <v>1290</v>
      </c>
      <c r="C1389" s="15" t="s">
        <v>3303</v>
      </c>
      <c r="D1389" s="19"/>
      <c r="E1389" s="20" t="e">
        <f>cost!E1389*cost!$E$3*cost!$E$2/cost!$P$1</f>
        <v>#VALUE!</v>
      </c>
      <c r="F1389" s="13" t="e">
        <f>(cost!F1389*cost!$F$3/cost!$P$1)/2</f>
        <v>#VALUE!</v>
      </c>
      <c r="G1389" s="13" t="e">
        <f>cost!G1389*cost!$G$3*cost!$G$2/cost!$P$1+(cost!F1389*cost!$F$3/cost!$P$1)/2</f>
        <v>#VALUE!</v>
      </c>
      <c r="H1389" s="13" t="e">
        <f>cost!H1389*cost!$H$3*cost!$H$2/cost!$P$1</f>
        <v>#VALUE!</v>
      </c>
      <c r="I1389" s="13" t="e">
        <f>cost!I1389*cost!$I$3*cost!$I$2/cost!$P$1</f>
        <v>#VALUE!</v>
      </c>
      <c r="J1389" s="13" t="e">
        <f>cost!J1389*cost!$J$3*cost!$J$2/cost!$P$1</f>
        <v>#VALUE!</v>
      </c>
      <c r="K1389" s="13" t="e">
        <f>cost!K1389*cost!$K$3/cost!$P$1</f>
        <v>#VALUE!</v>
      </c>
      <c r="L1389" s="13" t="e">
        <f>cost!L1389*cost!$L$3*cost!$L$2/cost!$P$1</f>
        <v>#VALUE!</v>
      </c>
    </row>
    <row r="1390" spans="1:12" ht="108" x14ac:dyDescent="0.2">
      <c r="A1390" s="34" t="s">
        <v>5983</v>
      </c>
      <c r="B1390" s="15" t="s">
        <v>1291</v>
      </c>
      <c r="C1390" s="15" t="s">
        <v>3304</v>
      </c>
      <c r="D1390" s="19"/>
      <c r="E1390" s="20" t="e">
        <f>cost!E1390*cost!$E$3*cost!$E$2/cost!$P$1</f>
        <v>#VALUE!</v>
      </c>
      <c r="F1390" s="13" t="e">
        <f>(cost!F1390*cost!$F$3/cost!$P$1)/2</f>
        <v>#VALUE!</v>
      </c>
      <c r="G1390" s="13" t="e">
        <f>cost!G1390*cost!$G$3*cost!$G$2/cost!$P$1+(cost!F1390*cost!$F$3/cost!$P$1)/2</f>
        <v>#VALUE!</v>
      </c>
      <c r="H1390" s="13" t="e">
        <f>cost!H1390*cost!$H$3*cost!$H$2/cost!$P$1</f>
        <v>#VALUE!</v>
      </c>
      <c r="I1390" s="13" t="e">
        <f>cost!I1390*cost!$I$3*cost!$I$2/cost!$P$1</f>
        <v>#VALUE!</v>
      </c>
      <c r="J1390" s="13" t="e">
        <f>cost!J1390*cost!$J$3*cost!$J$2/cost!$P$1</f>
        <v>#VALUE!</v>
      </c>
      <c r="K1390" s="13" t="e">
        <f>cost!K1390*cost!$K$3/cost!$P$1</f>
        <v>#VALUE!</v>
      </c>
      <c r="L1390" s="13" t="e">
        <f>cost!L1390*cost!$L$3*cost!$L$2/cost!$P$1</f>
        <v>#VALUE!</v>
      </c>
    </row>
    <row r="1391" spans="1:12" ht="108" x14ac:dyDescent="0.2">
      <c r="A1391" s="34" t="s">
        <v>5984</v>
      </c>
      <c r="B1391" s="15" t="s">
        <v>1292</v>
      </c>
      <c r="C1391" s="15" t="s">
        <v>3305</v>
      </c>
      <c r="D1391" s="19"/>
      <c r="E1391" s="20" t="e">
        <f>cost!E1391*cost!$E$3*cost!$E$2/cost!$P$1</f>
        <v>#VALUE!</v>
      </c>
      <c r="F1391" s="13" t="e">
        <f>(cost!F1391*cost!$F$3/cost!$P$1)/2</f>
        <v>#VALUE!</v>
      </c>
      <c r="G1391" s="13" t="e">
        <f>cost!G1391*cost!$G$3*cost!$G$2/cost!$P$1+(cost!F1391*cost!$F$3/cost!$P$1)/2</f>
        <v>#VALUE!</v>
      </c>
      <c r="H1391" s="13" t="e">
        <f>cost!H1391*cost!$H$3*cost!$H$2/cost!$P$1</f>
        <v>#VALUE!</v>
      </c>
      <c r="I1391" s="13" t="e">
        <f>cost!I1391*cost!$I$3*cost!$I$2/cost!$P$1</f>
        <v>#VALUE!</v>
      </c>
      <c r="J1391" s="13" t="e">
        <f>cost!J1391*cost!$J$3*cost!$J$2/cost!$P$1</f>
        <v>#VALUE!</v>
      </c>
      <c r="K1391" s="13" t="e">
        <f>cost!K1391*cost!$K$3/cost!$P$1</f>
        <v>#VALUE!</v>
      </c>
      <c r="L1391" s="13" t="e">
        <f>cost!L1391*cost!$L$3*cost!$L$2/cost!$P$1</f>
        <v>#VALUE!</v>
      </c>
    </row>
    <row r="1392" spans="1:12" ht="108" x14ac:dyDescent="0.2">
      <c r="A1392" s="34" t="s">
        <v>5985</v>
      </c>
      <c r="B1392" s="15" t="s">
        <v>1293</v>
      </c>
      <c r="C1392" s="15" t="s">
        <v>3306</v>
      </c>
      <c r="D1392" s="19"/>
      <c r="E1392" s="20">
        <f>cost!E1392*cost!$E$3*cost!$E$2/cost!$P$1</f>
        <v>0</v>
      </c>
      <c r="F1392" s="13">
        <f>(cost!F1392*cost!$F$3/cost!$P$1)/2</f>
        <v>0</v>
      </c>
      <c r="G1392" s="13">
        <f>cost!G1392*cost!$G$3*cost!$G$2/cost!$P$1+(cost!F1392*cost!$F$3/cost!$P$1)/2</f>
        <v>0</v>
      </c>
      <c r="H1392" s="13">
        <f>cost!H1392*cost!$H$3*cost!$H$2/cost!$P$1</f>
        <v>131.89189189189187</v>
      </c>
      <c r="I1392" s="13">
        <f>cost!I1392*cost!$I$3*cost!$I$2/cost!$P$1</f>
        <v>0</v>
      </c>
      <c r="J1392" s="13">
        <f>cost!J1392*cost!$J$3*cost!$J$2/cost!$P$1</f>
        <v>0</v>
      </c>
      <c r="K1392" s="13">
        <f>cost!K1392*cost!$K$3/cost!$P$1</f>
        <v>0</v>
      </c>
      <c r="L1392" s="13">
        <f>cost!L1392*cost!$L$3*cost!$L$2/cost!$P$1</f>
        <v>0</v>
      </c>
    </row>
    <row r="1393" spans="1:12" ht="108" x14ac:dyDescent="0.2">
      <c r="A1393" s="34" t="s">
        <v>5986</v>
      </c>
      <c r="B1393" s="15" t="s">
        <v>1294</v>
      </c>
      <c r="C1393" s="15" t="s">
        <v>3307</v>
      </c>
      <c r="D1393" s="19"/>
      <c r="E1393" s="20">
        <f>cost!E1393*cost!$E$3*cost!$E$2/cost!$P$1</f>
        <v>0</v>
      </c>
      <c r="F1393" s="13">
        <f>(cost!F1393*cost!$F$3/cost!$P$1)/2</f>
        <v>0</v>
      </c>
      <c r="G1393" s="13">
        <f>cost!G1393*cost!$G$3*cost!$G$2/cost!$P$1+(cost!F1393*cost!$F$3/cost!$P$1)/2</f>
        <v>0</v>
      </c>
      <c r="H1393" s="13">
        <f>cost!H1393*cost!$H$3*cost!$H$2/cost!$P$1</f>
        <v>32.972972972972968</v>
      </c>
      <c r="I1393" s="13">
        <f>cost!I1393*cost!$I$3*cost!$I$2/cost!$P$1</f>
        <v>0</v>
      </c>
      <c r="J1393" s="13">
        <f>cost!J1393*cost!$J$3*cost!$J$2/cost!$P$1</f>
        <v>0</v>
      </c>
      <c r="K1393" s="13">
        <f>cost!K1393*cost!$K$3/cost!$P$1</f>
        <v>405.40540540540536</v>
      </c>
      <c r="L1393" s="13">
        <f>cost!L1393*cost!$L$3*cost!$L$2/cost!$P$1</f>
        <v>160</v>
      </c>
    </row>
    <row r="1394" spans="1:12" ht="126" x14ac:dyDescent="0.2">
      <c r="A1394" s="34" t="s">
        <v>5987</v>
      </c>
      <c r="B1394" s="15" t="s">
        <v>1295</v>
      </c>
      <c r="C1394" s="15" t="s">
        <v>3308</v>
      </c>
      <c r="D1394" s="19"/>
      <c r="E1394" s="20">
        <f>cost!E1394*cost!$E$3*cost!$E$2/cost!$P$1</f>
        <v>0</v>
      </c>
      <c r="F1394" s="13">
        <f>(cost!F1394*cost!$F$3/cost!$P$1)/2</f>
        <v>0</v>
      </c>
      <c r="G1394" s="13">
        <f>cost!G1394*cost!$G$3*cost!$G$2/cost!$P$1+(cost!F1394*cost!$F$3/cost!$P$1)/2</f>
        <v>0</v>
      </c>
      <c r="H1394" s="13">
        <f>cost!H1394*cost!$H$3*cost!$H$2/cost!$P$1</f>
        <v>32.972972972972968</v>
      </c>
      <c r="I1394" s="13">
        <f>cost!I1394*cost!$I$3*cost!$I$2/cost!$P$1</f>
        <v>0</v>
      </c>
      <c r="J1394" s="13">
        <f>cost!J1394*cost!$J$3*cost!$J$2/cost!$P$1</f>
        <v>0</v>
      </c>
      <c r="K1394" s="13">
        <f>cost!K1394*cost!$K$3/cost!$P$1</f>
        <v>405.40540540540536</v>
      </c>
      <c r="L1394" s="13">
        <f>cost!L1394*cost!$L$3*cost!$L$2/cost!$P$1</f>
        <v>160</v>
      </c>
    </row>
    <row r="1395" spans="1:12" ht="126" x14ac:dyDescent="0.2">
      <c r="A1395" s="34" t="s">
        <v>5988</v>
      </c>
      <c r="B1395" s="15" t="s">
        <v>1296</v>
      </c>
      <c r="C1395" s="15" t="s">
        <v>3309</v>
      </c>
      <c r="D1395" s="19"/>
      <c r="E1395" s="20">
        <f>cost!E1395*cost!$E$3*cost!$E$2/cost!$P$1</f>
        <v>0</v>
      </c>
      <c r="F1395" s="13">
        <f>(cost!F1395*cost!$F$3/cost!$P$1)/2</f>
        <v>0</v>
      </c>
      <c r="G1395" s="13">
        <f>cost!G1395*cost!$G$3*cost!$G$2/cost!$P$1+(cost!F1395*cost!$F$3/cost!$P$1)/2</f>
        <v>0</v>
      </c>
      <c r="H1395" s="13">
        <f>cost!H1395*cost!$H$3*cost!$H$2/cost!$P$1</f>
        <v>32.972972972972968</v>
      </c>
      <c r="I1395" s="13">
        <f>cost!I1395*cost!$I$3*cost!$I$2/cost!$P$1</f>
        <v>0</v>
      </c>
      <c r="J1395" s="13">
        <f>cost!J1395*cost!$J$3*cost!$J$2/cost!$P$1</f>
        <v>0</v>
      </c>
      <c r="K1395" s="13">
        <f>cost!K1395*cost!$K$3/cost!$P$1</f>
        <v>405.40540540540536</v>
      </c>
      <c r="L1395" s="13">
        <f>cost!L1395*cost!$L$3*cost!$L$2/cost!$P$1</f>
        <v>160</v>
      </c>
    </row>
    <row r="1396" spans="1:12" ht="126" x14ac:dyDescent="0.2">
      <c r="A1396" s="34" t="s">
        <v>5989</v>
      </c>
      <c r="B1396" s="15" t="s">
        <v>1297</v>
      </c>
      <c r="C1396" s="15" t="s">
        <v>3310</v>
      </c>
      <c r="D1396" s="19"/>
      <c r="E1396" s="20">
        <f>cost!E1396*cost!$E$3*cost!$E$2/cost!$P$1</f>
        <v>0</v>
      </c>
      <c r="F1396" s="13">
        <f>(cost!F1396*cost!$F$3/cost!$P$1)/2</f>
        <v>0</v>
      </c>
      <c r="G1396" s="13">
        <f>cost!G1396*cost!$G$3*cost!$G$2/cost!$P$1+(cost!F1396*cost!$F$3/cost!$P$1)/2</f>
        <v>0</v>
      </c>
      <c r="H1396" s="13">
        <f>cost!H1396*cost!$H$3*cost!$H$2/cost!$P$1</f>
        <v>32.972972972972968</v>
      </c>
      <c r="I1396" s="13">
        <f>cost!I1396*cost!$I$3*cost!$I$2/cost!$P$1</f>
        <v>0</v>
      </c>
      <c r="J1396" s="13">
        <f>cost!J1396*cost!$J$3*cost!$J$2/cost!$P$1</f>
        <v>0</v>
      </c>
      <c r="K1396" s="13">
        <f>cost!K1396*cost!$K$3/cost!$P$1</f>
        <v>405.40540540540536</v>
      </c>
      <c r="L1396" s="13">
        <f>cost!L1396*cost!$L$3*cost!$L$2/cost!$P$1</f>
        <v>160</v>
      </c>
    </row>
    <row r="1397" spans="1:12" ht="126" x14ac:dyDescent="0.2">
      <c r="A1397" s="34" t="s">
        <v>5990</v>
      </c>
      <c r="B1397" s="15" t="s">
        <v>1298</v>
      </c>
      <c r="C1397" s="15" t="s">
        <v>3310</v>
      </c>
      <c r="D1397" s="19"/>
      <c r="E1397" s="20">
        <f>cost!E1397*cost!$E$3*cost!$E$2/cost!$P$1</f>
        <v>0</v>
      </c>
      <c r="F1397" s="13">
        <f>(cost!F1397*cost!$F$3/cost!$P$1)/2</f>
        <v>0</v>
      </c>
      <c r="G1397" s="13">
        <f>cost!G1397*cost!$G$3*cost!$G$2/cost!$P$1+(cost!F1397*cost!$F$3/cost!$P$1)/2</f>
        <v>0</v>
      </c>
      <c r="H1397" s="13">
        <f>cost!H1397*cost!$H$3*cost!$H$2/cost!$P$1</f>
        <v>32.972972972972968</v>
      </c>
      <c r="I1397" s="13">
        <f>cost!I1397*cost!$I$3*cost!$I$2/cost!$P$1</f>
        <v>0</v>
      </c>
      <c r="J1397" s="13">
        <f>cost!J1397*cost!$J$3*cost!$J$2/cost!$P$1</f>
        <v>0</v>
      </c>
      <c r="K1397" s="13">
        <f>cost!K1397*cost!$K$3/cost!$P$1</f>
        <v>405.40540540540536</v>
      </c>
      <c r="L1397" s="13">
        <f>cost!L1397*cost!$L$3*cost!$L$2/cost!$P$1</f>
        <v>160</v>
      </c>
    </row>
    <row r="1398" spans="1:12" ht="18" x14ac:dyDescent="0.2">
      <c r="A1398" s="35" t="s">
        <v>5991</v>
      </c>
      <c r="B1398" s="15" t="s">
        <v>1299</v>
      </c>
      <c r="C1398" s="15">
        <v>0</v>
      </c>
      <c r="D1398" s="19"/>
      <c r="E1398" s="20" t="e">
        <f>cost!E1398*cost!$E$3*cost!$E$2/cost!$P$1</f>
        <v>#VALUE!</v>
      </c>
      <c r="F1398" s="13" t="e">
        <f>(cost!F1398*cost!$F$3/cost!$P$1)/2</f>
        <v>#VALUE!</v>
      </c>
      <c r="G1398" s="13" t="e">
        <f>cost!G1398*cost!$G$3*cost!$G$2/cost!$P$1+(cost!F1398*cost!$F$3/cost!$P$1)/2</f>
        <v>#VALUE!</v>
      </c>
      <c r="H1398" s="13" t="e">
        <f>cost!H1398*cost!$H$3*cost!$H$2/cost!$P$1</f>
        <v>#VALUE!</v>
      </c>
      <c r="I1398" s="13" t="e">
        <f>cost!I1398*cost!$I$3*cost!$I$2/cost!$P$1</f>
        <v>#VALUE!</v>
      </c>
      <c r="J1398" s="13" t="e">
        <f>cost!J1398*cost!$J$3*cost!$J$2/cost!$P$1</f>
        <v>#VALUE!</v>
      </c>
      <c r="K1398" s="13" t="e">
        <f>cost!K1398*cost!$K$3/cost!$P$1</f>
        <v>#VALUE!</v>
      </c>
      <c r="L1398" s="13" t="e">
        <f>cost!L1398*cost!$L$3*cost!$L$2/cost!$P$1</f>
        <v>#VALUE!</v>
      </c>
    </row>
    <row r="1399" spans="1:12" ht="108" x14ac:dyDescent="0.2">
      <c r="A1399" s="34" t="s">
        <v>5992</v>
      </c>
      <c r="B1399" s="15" t="s">
        <v>1300</v>
      </c>
      <c r="C1399" s="15" t="s">
        <v>3311</v>
      </c>
      <c r="D1399" s="19"/>
      <c r="E1399" s="20" t="e">
        <f>cost!E1399*cost!$E$3*cost!$E$2/cost!$P$1</f>
        <v>#VALUE!</v>
      </c>
      <c r="F1399" s="13" t="e">
        <f>(cost!F1399*cost!$F$3/cost!$P$1)/2</f>
        <v>#VALUE!</v>
      </c>
      <c r="G1399" s="13" t="e">
        <f>cost!G1399*cost!$G$3*cost!$G$2/cost!$P$1+(cost!F1399*cost!$F$3/cost!$P$1)/2</f>
        <v>#VALUE!</v>
      </c>
      <c r="H1399" s="13" t="e">
        <f>cost!H1399*cost!$H$3*cost!$H$2/cost!$P$1</f>
        <v>#VALUE!</v>
      </c>
      <c r="I1399" s="13" t="e">
        <f>cost!I1399*cost!$I$3*cost!$I$2/cost!$P$1</f>
        <v>#VALUE!</v>
      </c>
      <c r="J1399" s="13" t="e">
        <f>cost!J1399*cost!$J$3*cost!$J$2/cost!$P$1</f>
        <v>#VALUE!</v>
      </c>
      <c r="K1399" s="13" t="e">
        <f>cost!K1399*cost!$K$3/cost!$P$1</f>
        <v>#VALUE!</v>
      </c>
      <c r="L1399" s="13" t="e">
        <f>cost!L1399*cost!$L$3*cost!$L$2/cost!$P$1</f>
        <v>#VALUE!</v>
      </c>
    </row>
    <row r="1400" spans="1:12" ht="72" x14ac:dyDescent="0.2">
      <c r="A1400" s="34" t="s">
        <v>5993</v>
      </c>
      <c r="B1400" s="15" t="s">
        <v>1301</v>
      </c>
      <c r="C1400" s="15" t="s">
        <v>3312</v>
      </c>
      <c r="D1400" s="19"/>
      <c r="E1400" s="20" t="e">
        <f>cost!E1400*cost!$E$3*cost!$E$2/cost!$P$1</f>
        <v>#VALUE!</v>
      </c>
      <c r="F1400" s="13" t="e">
        <f>(cost!F1400*cost!$F$3/cost!$P$1)/2</f>
        <v>#VALUE!</v>
      </c>
      <c r="G1400" s="13" t="e">
        <f>cost!G1400*cost!$G$3*cost!$G$2/cost!$P$1+(cost!F1400*cost!$F$3/cost!$P$1)/2</f>
        <v>#VALUE!</v>
      </c>
      <c r="H1400" s="13" t="e">
        <f>cost!H1400*cost!$H$3*cost!$H$2/cost!$P$1</f>
        <v>#VALUE!</v>
      </c>
      <c r="I1400" s="13" t="e">
        <f>cost!I1400*cost!$I$3*cost!$I$2/cost!$P$1</f>
        <v>#VALUE!</v>
      </c>
      <c r="J1400" s="13" t="e">
        <f>cost!J1400*cost!$J$3*cost!$J$2/cost!$P$1</f>
        <v>#VALUE!</v>
      </c>
      <c r="K1400" s="13" t="e">
        <f>cost!K1400*cost!$K$3/cost!$P$1</f>
        <v>#VALUE!</v>
      </c>
      <c r="L1400" s="13" t="e">
        <f>cost!L1400*cost!$L$3*cost!$L$2/cost!$P$1</f>
        <v>#VALUE!</v>
      </c>
    </row>
    <row r="1401" spans="1:12" ht="126" x14ac:dyDescent="0.2">
      <c r="A1401" s="34" t="s">
        <v>5994</v>
      </c>
      <c r="B1401" s="15" t="s">
        <v>1302</v>
      </c>
      <c r="C1401" s="15" t="s">
        <v>3313</v>
      </c>
      <c r="D1401" s="19"/>
      <c r="E1401" s="20" t="e">
        <f>cost!E1401*cost!$E$3*cost!$E$2/cost!$P$1</f>
        <v>#VALUE!</v>
      </c>
      <c r="F1401" s="13" t="e">
        <f>(cost!F1401*cost!$F$3/cost!$P$1)/2</f>
        <v>#VALUE!</v>
      </c>
      <c r="G1401" s="13" t="e">
        <f>cost!G1401*cost!$G$3*cost!$G$2/cost!$P$1+(cost!F1401*cost!$F$3/cost!$P$1)/2</f>
        <v>#VALUE!</v>
      </c>
      <c r="H1401" s="13" t="e">
        <f>cost!H1401*cost!$H$3*cost!$H$2/cost!$P$1</f>
        <v>#VALUE!</v>
      </c>
      <c r="I1401" s="13" t="e">
        <f>cost!I1401*cost!$I$3*cost!$I$2/cost!$P$1</f>
        <v>#VALUE!</v>
      </c>
      <c r="J1401" s="13" t="e">
        <f>cost!J1401*cost!$J$3*cost!$J$2/cost!$P$1</f>
        <v>#VALUE!</v>
      </c>
      <c r="K1401" s="13" t="e">
        <f>cost!K1401*cost!$K$3/cost!$P$1</f>
        <v>#VALUE!</v>
      </c>
      <c r="L1401" s="13" t="e">
        <f>cost!L1401*cost!$L$3*cost!$L$2/cost!$P$1</f>
        <v>#VALUE!</v>
      </c>
    </row>
    <row r="1402" spans="1:12" ht="54" x14ac:dyDescent="0.2">
      <c r="A1402" s="35" t="s">
        <v>5995</v>
      </c>
      <c r="B1402" s="15" t="s">
        <v>1303</v>
      </c>
      <c r="C1402" s="15" t="s">
        <v>3314</v>
      </c>
      <c r="D1402" s="19"/>
      <c r="E1402" s="20" t="e">
        <f>cost!E1402*cost!$E$3*cost!$E$2/cost!$P$1</f>
        <v>#VALUE!</v>
      </c>
      <c r="F1402" s="13" t="e">
        <f>(cost!F1402*cost!$F$3/cost!$P$1)/2</f>
        <v>#VALUE!</v>
      </c>
      <c r="G1402" s="13" t="e">
        <f>cost!G1402*cost!$G$3*cost!$G$2/cost!$P$1+(cost!F1402*cost!$F$3/cost!$P$1)/2</f>
        <v>#VALUE!</v>
      </c>
      <c r="H1402" s="13" t="e">
        <f>cost!H1402*cost!$H$3*cost!$H$2/cost!$P$1</f>
        <v>#VALUE!</v>
      </c>
      <c r="I1402" s="13" t="e">
        <f>cost!I1402*cost!$I$3*cost!$I$2/cost!$P$1</f>
        <v>#VALUE!</v>
      </c>
      <c r="J1402" s="13" t="e">
        <f>cost!J1402*cost!$J$3*cost!$J$2/cost!$P$1</f>
        <v>#VALUE!</v>
      </c>
      <c r="K1402" s="13" t="e">
        <f>cost!K1402*cost!$K$3/cost!$P$1</f>
        <v>#VALUE!</v>
      </c>
      <c r="L1402" s="13" t="e">
        <f>cost!L1402*cost!$L$3*cost!$L$2/cost!$P$1</f>
        <v>#VALUE!</v>
      </c>
    </row>
    <row r="1403" spans="1:12" ht="54" x14ac:dyDescent="0.2">
      <c r="A1403" s="35" t="s">
        <v>5996</v>
      </c>
      <c r="B1403" s="15" t="s">
        <v>1304</v>
      </c>
      <c r="C1403" s="15" t="s">
        <v>3315</v>
      </c>
      <c r="D1403" s="19"/>
      <c r="E1403" s="20" t="e">
        <f>cost!E1403*cost!$E$3*cost!$E$2/cost!$P$1</f>
        <v>#VALUE!</v>
      </c>
      <c r="F1403" s="13" t="e">
        <f>(cost!F1403*cost!$F$3/cost!$P$1)/2</f>
        <v>#VALUE!</v>
      </c>
      <c r="G1403" s="13" t="e">
        <f>cost!G1403*cost!$G$3*cost!$G$2/cost!$P$1+(cost!F1403*cost!$F$3/cost!$P$1)/2</f>
        <v>#VALUE!</v>
      </c>
      <c r="H1403" s="13" t="e">
        <f>cost!H1403*cost!$H$3*cost!$H$2/cost!$P$1</f>
        <v>#VALUE!</v>
      </c>
      <c r="I1403" s="13" t="e">
        <f>cost!I1403*cost!$I$3*cost!$I$2/cost!$P$1</f>
        <v>#VALUE!</v>
      </c>
      <c r="J1403" s="13" t="e">
        <f>cost!J1403*cost!$J$3*cost!$J$2/cost!$P$1</f>
        <v>#VALUE!</v>
      </c>
      <c r="K1403" s="13" t="e">
        <f>cost!K1403*cost!$K$3/cost!$P$1</f>
        <v>#VALUE!</v>
      </c>
      <c r="L1403" s="13" t="e">
        <f>cost!L1403*cost!$L$3*cost!$L$2/cost!$P$1</f>
        <v>#VALUE!</v>
      </c>
    </row>
    <row r="1404" spans="1:12" ht="54" x14ac:dyDescent="0.2">
      <c r="A1404" s="35" t="s">
        <v>5997</v>
      </c>
      <c r="B1404" s="15" t="s">
        <v>1305</v>
      </c>
      <c r="C1404" s="15" t="s">
        <v>3316</v>
      </c>
      <c r="D1404" s="19"/>
      <c r="E1404" s="20" t="e">
        <f>cost!E1404*cost!$E$3*cost!$E$2/cost!$P$1</f>
        <v>#VALUE!</v>
      </c>
      <c r="F1404" s="13" t="e">
        <f>(cost!F1404*cost!$F$3/cost!$P$1)/2</f>
        <v>#VALUE!</v>
      </c>
      <c r="G1404" s="13" t="e">
        <f>cost!G1404*cost!$G$3*cost!$G$2/cost!$P$1+(cost!F1404*cost!$F$3/cost!$P$1)/2</f>
        <v>#VALUE!</v>
      </c>
      <c r="H1404" s="13" t="e">
        <f>cost!H1404*cost!$H$3*cost!$H$2/cost!$P$1</f>
        <v>#VALUE!</v>
      </c>
      <c r="I1404" s="13" t="e">
        <f>cost!I1404*cost!$I$3*cost!$I$2/cost!$P$1</f>
        <v>#VALUE!</v>
      </c>
      <c r="J1404" s="13" t="e">
        <f>cost!J1404*cost!$J$3*cost!$J$2/cost!$P$1</f>
        <v>#VALUE!</v>
      </c>
      <c r="K1404" s="13" t="e">
        <f>cost!K1404*cost!$K$3/cost!$P$1</f>
        <v>#VALUE!</v>
      </c>
      <c r="L1404" s="13" t="e">
        <f>cost!L1404*cost!$L$3*cost!$L$2/cost!$P$1</f>
        <v>#VALUE!</v>
      </c>
    </row>
    <row r="1405" spans="1:12" ht="36" x14ac:dyDescent="0.2">
      <c r="A1405" s="35" t="s">
        <v>5998</v>
      </c>
      <c r="B1405" s="15" t="s">
        <v>1306</v>
      </c>
      <c r="C1405" s="15" t="s">
        <v>3317</v>
      </c>
      <c r="D1405" s="19"/>
      <c r="E1405" s="20">
        <f>cost!E1405*cost!$E$3*cost!$E$2/cost!$P$1</f>
        <v>227.027027027027</v>
      </c>
      <c r="F1405" s="13">
        <f>(cost!F1405*cost!$F$3/cost!$P$1)/2</f>
        <v>337.83783783783781</v>
      </c>
      <c r="G1405" s="13">
        <f>cost!G1405*cost!$G$3*cost!$G$2/cost!$P$1+(cost!F1405*cost!$F$3/cost!$P$1)/2</f>
        <v>405.94594594594594</v>
      </c>
      <c r="H1405" s="13">
        <f>cost!H1405*cost!$H$3*cost!$H$2/cost!$P$1</f>
        <v>65.945945945945937</v>
      </c>
      <c r="I1405" s="13">
        <f>cost!I1405*cost!$I$3*cost!$I$2/cost!$P$1</f>
        <v>0</v>
      </c>
      <c r="J1405" s="13">
        <f>cost!J1405*cost!$J$3*cost!$J$2/cost!$P$1</f>
        <v>0</v>
      </c>
      <c r="K1405" s="13">
        <f>cost!K1405*cost!$K$3/cost!$P$1</f>
        <v>0</v>
      </c>
      <c r="L1405" s="13">
        <f>cost!L1405*cost!$L$3*cost!$L$2/cost!$P$1</f>
        <v>0</v>
      </c>
    </row>
    <row r="1406" spans="1:12" ht="409.5" x14ac:dyDescent="0.2">
      <c r="A1406" s="35" t="s">
        <v>5999</v>
      </c>
      <c r="B1406" s="15" t="s">
        <v>1307</v>
      </c>
      <c r="C1406" s="15" t="s">
        <v>3318</v>
      </c>
      <c r="D1406" s="19"/>
      <c r="E1406" s="20">
        <f>cost!E1406*cost!$E$3*cost!$E$2/cost!$P$1</f>
        <v>56.756756756756751</v>
      </c>
      <c r="F1406" s="13">
        <f>(cost!F1406*cost!$F$3/cost!$P$1)/2</f>
        <v>81.081081081081081</v>
      </c>
      <c r="G1406" s="13">
        <f>cost!G1406*cost!$G$3*cost!$G$2/cost!$P$1+(cost!F1406*cost!$F$3/cost!$P$1)/2</f>
        <v>98.108108108108098</v>
      </c>
      <c r="H1406" s="13">
        <f>cost!H1406*cost!$H$3*cost!$H$2/cost!$P$1</f>
        <v>0</v>
      </c>
      <c r="I1406" s="13">
        <f>cost!I1406*cost!$I$3*cost!$I$2/cost!$P$1</f>
        <v>0</v>
      </c>
      <c r="J1406" s="13">
        <f>cost!J1406*cost!$J$3*cost!$J$2/cost!$P$1</f>
        <v>0</v>
      </c>
      <c r="K1406" s="13">
        <f>cost!K1406*cost!$K$3/cost!$P$1</f>
        <v>0</v>
      </c>
      <c r="L1406" s="13">
        <f>cost!L1406*cost!$L$3*cost!$L$2/cost!$P$1</f>
        <v>0</v>
      </c>
    </row>
    <row r="1407" spans="1:12" ht="18" x14ac:dyDescent="0.2">
      <c r="A1407" s="34" t="s">
        <v>6000</v>
      </c>
      <c r="B1407" s="15" t="s">
        <v>223</v>
      </c>
      <c r="C1407" s="15" t="s">
        <v>223</v>
      </c>
      <c r="D1407" s="19"/>
      <c r="E1407" s="20" t="e">
        <f>cost!E1407*cost!$E$3*cost!$E$2/cost!$P$1</f>
        <v>#VALUE!</v>
      </c>
      <c r="F1407" s="13" t="e">
        <f>(cost!F1407*cost!$F$3/cost!$P$1)/2</f>
        <v>#VALUE!</v>
      </c>
      <c r="G1407" s="13" t="e">
        <f>cost!G1407*cost!$G$3*cost!$G$2/cost!$P$1+(cost!F1407*cost!$F$3/cost!$P$1)/2</f>
        <v>#VALUE!</v>
      </c>
      <c r="H1407" s="13" t="e">
        <f>cost!H1407*cost!$H$3*cost!$H$2/cost!$P$1</f>
        <v>#VALUE!</v>
      </c>
      <c r="I1407" s="13" t="e">
        <f>cost!I1407*cost!$I$3*cost!$I$2/cost!$P$1</f>
        <v>#VALUE!</v>
      </c>
      <c r="J1407" s="13" t="e">
        <f>cost!J1407*cost!$J$3*cost!$J$2/cost!$P$1</f>
        <v>#VALUE!</v>
      </c>
      <c r="K1407" s="13" t="e">
        <f>cost!K1407*cost!$K$3/cost!$P$1</f>
        <v>#VALUE!</v>
      </c>
      <c r="L1407" s="13" t="e">
        <f>cost!L1407*cost!$L$3*cost!$L$2/cost!$P$1</f>
        <v>#VALUE!</v>
      </c>
    </row>
    <row r="1408" spans="1:12" ht="18" x14ac:dyDescent="0.2">
      <c r="A1408" s="34" t="s">
        <v>6001</v>
      </c>
      <c r="B1408" s="15" t="s">
        <v>223</v>
      </c>
      <c r="C1408" s="15" t="s">
        <v>223</v>
      </c>
      <c r="D1408" s="19"/>
      <c r="E1408" s="20" t="e">
        <f>cost!E1408*cost!$E$3*cost!$E$2/cost!$P$1</f>
        <v>#VALUE!</v>
      </c>
      <c r="F1408" s="13" t="e">
        <f>(cost!F1408*cost!$F$3/cost!$P$1)/2</f>
        <v>#VALUE!</v>
      </c>
      <c r="G1408" s="13" t="e">
        <f>cost!G1408*cost!$G$3*cost!$G$2/cost!$P$1+(cost!F1408*cost!$F$3/cost!$P$1)/2</f>
        <v>#VALUE!</v>
      </c>
      <c r="H1408" s="13" t="e">
        <f>cost!H1408*cost!$H$3*cost!$H$2/cost!$P$1</f>
        <v>#VALUE!</v>
      </c>
      <c r="I1408" s="13" t="e">
        <f>cost!I1408*cost!$I$3*cost!$I$2/cost!$P$1</f>
        <v>#VALUE!</v>
      </c>
      <c r="J1408" s="13" t="e">
        <f>cost!J1408*cost!$J$3*cost!$J$2/cost!$P$1</f>
        <v>#VALUE!</v>
      </c>
      <c r="K1408" s="13" t="e">
        <f>cost!K1408*cost!$K$3/cost!$P$1</f>
        <v>#VALUE!</v>
      </c>
      <c r="L1408" s="13" t="e">
        <f>cost!L1408*cost!$L$3*cost!$L$2/cost!$P$1</f>
        <v>#VALUE!</v>
      </c>
    </row>
    <row r="1409" spans="1:12" ht="18" x14ac:dyDescent="0.2">
      <c r="A1409" s="34" t="s">
        <v>6002</v>
      </c>
      <c r="B1409" s="15" t="s">
        <v>223</v>
      </c>
      <c r="C1409" s="15" t="s">
        <v>223</v>
      </c>
      <c r="D1409" s="19"/>
      <c r="E1409" s="20" t="e">
        <f>cost!E1409*cost!$E$3*cost!$E$2/cost!$P$1</f>
        <v>#VALUE!</v>
      </c>
      <c r="F1409" s="13" t="e">
        <f>(cost!F1409*cost!$F$3/cost!$P$1)/2</f>
        <v>#VALUE!</v>
      </c>
      <c r="G1409" s="13" t="e">
        <f>cost!G1409*cost!$G$3*cost!$G$2/cost!$P$1+(cost!F1409*cost!$F$3/cost!$P$1)/2</f>
        <v>#VALUE!</v>
      </c>
      <c r="H1409" s="13" t="e">
        <f>cost!H1409*cost!$H$3*cost!$H$2/cost!$P$1</f>
        <v>#VALUE!</v>
      </c>
      <c r="I1409" s="13" t="e">
        <f>cost!I1409*cost!$I$3*cost!$I$2/cost!$P$1</f>
        <v>#VALUE!</v>
      </c>
      <c r="J1409" s="13" t="e">
        <f>cost!J1409*cost!$J$3*cost!$J$2/cost!$P$1</f>
        <v>#VALUE!</v>
      </c>
      <c r="K1409" s="13" t="e">
        <f>cost!K1409*cost!$K$3/cost!$P$1</f>
        <v>#VALUE!</v>
      </c>
      <c r="L1409" s="13" t="e">
        <f>cost!L1409*cost!$L$3*cost!$L$2/cost!$P$1</f>
        <v>#VALUE!</v>
      </c>
    </row>
    <row r="1410" spans="1:12" ht="18" x14ac:dyDescent="0.2">
      <c r="A1410" s="34" t="s">
        <v>6003</v>
      </c>
      <c r="B1410" s="15" t="s">
        <v>223</v>
      </c>
      <c r="C1410" s="15" t="s">
        <v>223</v>
      </c>
      <c r="D1410" s="19"/>
      <c r="E1410" s="20" t="e">
        <f>cost!E1410*cost!$E$3*cost!$E$2/cost!$P$1</f>
        <v>#VALUE!</v>
      </c>
      <c r="F1410" s="13" t="e">
        <f>(cost!F1410*cost!$F$3/cost!$P$1)/2</f>
        <v>#VALUE!</v>
      </c>
      <c r="G1410" s="13" t="e">
        <f>cost!G1410*cost!$G$3*cost!$G$2/cost!$P$1+(cost!F1410*cost!$F$3/cost!$P$1)/2</f>
        <v>#VALUE!</v>
      </c>
      <c r="H1410" s="13" t="e">
        <f>cost!H1410*cost!$H$3*cost!$H$2/cost!$P$1</f>
        <v>#VALUE!</v>
      </c>
      <c r="I1410" s="13" t="e">
        <f>cost!I1410*cost!$I$3*cost!$I$2/cost!$P$1</f>
        <v>#VALUE!</v>
      </c>
      <c r="J1410" s="13" t="e">
        <f>cost!J1410*cost!$J$3*cost!$J$2/cost!$P$1</f>
        <v>#VALUE!</v>
      </c>
      <c r="K1410" s="13" t="e">
        <f>cost!K1410*cost!$K$3/cost!$P$1</f>
        <v>#VALUE!</v>
      </c>
      <c r="L1410" s="13" t="e">
        <f>cost!L1410*cost!$L$3*cost!$L$2/cost!$P$1</f>
        <v>#VALUE!</v>
      </c>
    </row>
    <row r="1411" spans="1:12" ht="18" x14ac:dyDescent="0.2">
      <c r="A1411" s="34" t="s">
        <v>6004</v>
      </c>
      <c r="B1411" s="15" t="s">
        <v>223</v>
      </c>
      <c r="C1411" s="15" t="s">
        <v>223</v>
      </c>
      <c r="D1411" s="19"/>
      <c r="E1411" s="20" t="e">
        <f>cost!E1411*cost!$E$3*cost!$E$2/cost!$P$1</f>
        <v>#VALUE!</v>
      </c>
      <c r="F1411" s="13" t="e">
        <f>(cost!F1411*cost!$F$3/cost!$P$1)/2</f>
        <v>#VALUE!</v>
      </c>
      <c r="G1411" s="13" t="e">
        <f>cost!G1411*cost!$G$3*cost!$G$2/cost!$P$1+(cost!F1411*cost!$F$3/cost!$P$1)/2</f>
        <v>#VALUE!</v>
      </c>
      <c r="H1411" s="13" t="e">
        <f>cost!H1411*cost!$H$3*cost!$H$2/cost!$P$1</f>
        <v>#VALUE!</v>
      </c>
      <c r="I1411" s="13" t="e">
        <f>cost!I1411*cost!$I$3*cost!$I$2/cost!$P$1</f>
        <v>#VALUE!</v>
      </c>
      <c r="J1411" s="13" t="e">
        <f>cost!J1411*cost!$J$3*cost!$J$2/cost!$P$1</f>
        <v>#VALUE!</v>
      </c>
      <c r="K1411" s="13" t="e">
        <f>cost!K1411*cost!$K$3/cost!$P$1</f>
        <v>#VALUE!</v>
      </c>
      <c r="L1411" s="13" t="e">
        <f>cost!L1411*cost!$L$3*cost!$L$2/cost!$P$1</f>
        <v>#VALUE!</v>
      </c>
    </row>
    <row r="1412" spans="1:12" ht="18" x14ac:dyDescent="0.2">
      <c r="A1412" s="34" t="s">
        <v>6005</v>
      </c>
      <c r="B1412" s="15" t="s">
        <v>223</v>
      </c>
      <c r="C1412" s="15" t="s">
        <v>223</v>
      </c>
      <c r="D1412" s="19"/>
      <c r="E1412" s="20" t="e">
        <f>cost!E1412*cost!$E$3*cost!$E$2/cost!$P$1</f>
        <v>#VALUE!</v>
      </c>
      <c r="F1412" s="13" t="e">
        <f>(cost!F1412*cost!$F$3/cost!$P$1)/2</f>
        <v>#VALUE!</v>
      </c>
      <c r="G1412" s="13" t="e">
        <f>cost!G1412*cost!$G$3*cost!$G$2/cost!$P$1+(cost!F1412*cost!$F$3/cost!$P$1)/2</f>
        <v>#VALUE!</v>
      </c>
      <c r="H1412" s="13" t="e">
        <f>cost!H1412*cost!$H$3*cost!$H$2/cost!$P$1</f>
        <v>#VALUE!</v>
      </c>
      <c r="I1412" s="13" t="e">
        <f>cost!I1412*cost!$I$3*cost!$I$2/cost!$P$1</f>
        <v>#VALUE!</v>
      </c>
      <c r="J1412" s="13" t="e">
        <f>cost!J1412*cost!$J$3*cost!$J$2/cost!$P$1</f>
        <v>#VALUE!</v>
      </c>
      <c r="K1412" s="13" t="e">
        <f>cost!K1412*cost!$K$3/cost!$P$1</f>
        <v>#VALUE!</v>
      </c>
      <c r="L1412" s="13" t="e">
        <f>cost!L1412*cost!$L$3*cost!$L$2/cost!$P$1</f>
        <v>#VALUE!</v>
      </c>
    </row>
    <row r="1413" spans="1:12" ht="18" x14ac:dyDescent="0.2">
      <c r="A1413" s="34" t="s">
        <v>6006</v>
      </c>
      <c r="B1413" s="15" t="s">
        <v>223</v>
      </c>
      <c r="C1413" s="15" t="s">
        <v>223</v>
      </c>
      <c r="D1413" s="19"/>
      <c r="E1413" s="20" t="e">
        <f>cost!E1413*cost!$E$3*cost!$E$2/cost!$P$1</f>
        <v>#VALUE!</v>
      </c>
      <c r="F1413" s="13" t="e">
        <f>(cost!F1413*cost!$F$3/cost!$P$1)/2</f>
        <v>#VALUE!</v>
      </c>
      <c r="G1413" s="13" t="e">
        <f>cost!G1413*cost!$G$3*cost!$G$2/cost!$P$1+(cost!F1413*cost!$F$3/cost!$P$1)/2</f>
        <v>#VALUE!</v>
      </c>
      <c r="H1413" s="13" t="e">
        <f>cost!H1413*cost!$H$3*cost!$H$2/cost!$P$1</f>
        <v>#VALUE!</v>
      </c>
      <c r="I1413" s="13" t="e">
        <f>cost!I1413*cost!$I$3*cost!$I$2/cost!$P$1</f>
        <v>#VALUE!</v>
      </c>
      <c r="J1413" s="13" t="e">
        <f>cost!J1413*cost!$J$3*cost!$J$2/cost!$P$1</f>
        <v>#VALUE!</v>
      </c>
      <c r="K1413" s="13" t="e">
        <f>cost!K1413*cost!$K$3/cost!$P$1</f>
        <v>#VALUE!</v>
      </c>
      <c r="L1413" s="13" t="e">
        <f>cost!L1413*cost!$L$3*cost!$L$2/cost!$P$1</f>
        <v>#VALUE!</v>
      </c>
    </row>
    <row r="1414" spans="1:12" ht="18" x14ac:dyDescent="0.2">
      <c r="A1414" s="34" t="s">
        <v>6007</v>
      </c>
      <c r="B1414" s="15" t="s">
        <v>223</v>
      </c>
      <c r="C1414" s="15" t="s">
        <v>223</v>
      </c>
      <c r="D1414" s="19"/>
      <c r="E1414" s="20" t="e">
        <f>cost!E1414*cost!$E$3*cost!$E$2/cost!$P$1</f>
        <v>#VALUE!</v>
      </c>
      <c r="F1414" s="13" t="e">
        <f>(cost!F1414*cost!$F$3/cost!$P$1)/2</f>
        <v>#VALUE!</v>
      </c>
      <c r="G1414" s="13" t="e">
        <f>cost!G1414*cost!$G$3*cost!$G$2/cost!$P$1+(cost!F1414*cost!$F$3/cost!$P$1)/2</f>
        <v>#VALUE!</v>
      </c>
      <c r="H1414" s="13" t="e">
        <f>cost!H1414*cost!$H$3*cost!$H$2/cost!$P$1</f>
        <v>#VALUE!</v>
      </c>
      <c r="I1414" s="13" t="e">
        <f>cost!I1414*cost!$I$3*cost!$I$2/cost!$P$1</f>
        <v>#VALUE!</v>
      </c>
      <c r="J1414" s="13" t="e">
        <f>cost!J1414*cost!$J$3*cost!$J$2/cost!$P$1</f>
        <v>#VALUE!</v>
      </c>
      <c r="K1414" s="13" t="e">
        <f>cost!K1414*cost!$K$3/cost!$P$1</f>
        <v>#VALUE!</v>
      </c>
      <c r="L1414" s="13" t="e">
        <f>cost!L1414*cost!$L$3*cost!$L$2/cost!$P$1</f>
        <v>#VALUE!</v>
      </c>
    </row>
    <row r="1415" spans="1:12" ht="18" x14ac:dyDescent="0.2">
      <c r="A1415" s="34" t="s">
        <v>6008</v>
      </c>
      <c r="B1415" s="15" t="s">
        <v>223</v>
      </c>
      <c r="C1415" s="15" t="s">
        <v>223</v>
      </c>
      <c r="D1415" s="19"/>
      <c r="E1415" s="20" t="e">
        <f>cost!E1415*cost!$E$3*cost!$E$2/cost!$P$1</f>
        <v>#VALUE!</v>
      </c>
      <c r="F1415" s="13" t="e">
        <f>(cost!F1415*cost!$F$3/cost!$P$1)/2</f>
        <v>#VALUE!</v>
      </c>
      <c r="G1415" s="13" t="e">
        <f>cost!G1415*cost!$G$3*cost!$G$2/cost!$P$1+(cost!F1415*cost!$F$3/cost!$P$1)/2</f>
        <v>#VALUE!</v>
      </c>
      <c r="H1415" s="13" t="e">
        <f>cost!H1415*cost!$H$3*cost!$H$2/cost!$P$1</f>
        <v>#VALUE!</v>
      </c>
      <c r="I1415" s="13" t="e">
        <f>cost!I1415*cost!$I$3*cost!$I$2/cost!$P$1</f>
        <v>#VALUE!</v>
      </c>
      <c r="J1415" s="13" t="e">
        <f>cost!J1415*cost!$J$3*cost!$J$2/cost!$P$1</f>
        <v>#VALUE!</v>
      </c>
      <c r="K1415" s="13" t="e">
        <f>cost!K1415*cost!$K$3/cost!$P$1</f>
        <v>#VALUE!</v>
      </c>
      <c r="L1415" s="13" t="e">
        <f>cost!L1415*cost!$L$3*cost!$L$2/cost!$P$1</f>
        <v>#VALUE!</v>
      </c>
    </row>
    <row r="1416" spans="1:12" ht="18" x14ac:dyDescent="0.2">
      <c r="A1416" s="34" t="s">
        <v>6009</v>
      </c>
      <c r="B1416" s="15" t="s">
        <v>223</v>
      </c>
      <c r="C1416" s="15" t="s">
        <v>223</v>
      </c>
      <c r="D1416" s="19"/>
      <c r="E1416" s="20" t="e">
        <f>cost!E1416*cost!$E$3*cost!$E$2/cost!$P$1</f>
        <v>#VALUE!</v>
      </c>
      <c r="F1416" s="13" t="e">
        <f>(cost!F1416*cost!$F$3/cost!$P$1)/2</f>
        <v>#VALUE!</v>
      </c>
      <c r="G1416" s="13" t="e">
        <f>cost!G1416*cost!$G$3*cost!$G$2/cost!$P$1+(cost!F1416*cost!$F$3/cost!$P$1)/2</f>
        <v>#VALUE!</v>
      </c>
      <c r="H1416" s="13" t="e">
        <f>cost!H1416*cost!$H$3*cost!$H$2/cost!$P$1</f>
        <v>#VALUE!</v>
      </c>
      <c r="I1416" s="13" t="e">
        <f>cost!I1416*cost!$I$3*cost!$I$2/cost!$P$1</f>
        <v>#VALUE!</v>
      </c>
      <c r="J1416" s="13" t="e">
        <f>cost!J1416*cost!$J$3*cost!$J$2/cost!$P$1</f>
        <v>#VALUE!</v>
      </c>
      <c r="K1416" s="13" t="e">
        <f>cost!K1416*cost!$K$3/cost!$P$1</f>
        <v>#VALUE!</v>
      </c>
      <c r="L1416" s="13" t="e">
        <f>cost!L1416*cost!$L$3*cost!$L$2/cost!$P$1</f>
        <v>#VALUE!</v>
      </c>
    </row>
    <row r="1417" spans="1:12" ht="18" x14ac:dyDescent="0.2">
      <c r="A1417" s="34" t="s">
        <v>6010</v>
      </c>
      <c r="B1417" s="15" t="s">
        <v>223</v>
      </c>
      <c r="C1417" s="15" t="s">
        <v>223</v>
      </c>
      <c r="D1417" s="19"/>
      <c r="E1417" s="20" t="e">
        <f>cost!E1417*cost!$E$3*cost!$E$2/cost!$P$1</f>
        <v>#VALUE!</v>
      </c>
      <c r="F1417" s="13" t="e">
        <f>(cost!F1417*cost!$F$3/cost!$P$1)/2</f>
        <v>#VALUE!</v>
      </c>
      <c r="G1417" s="13" t="e">
        <f>cost!G1417*cost!$G$3*cost!$G$2/cost!$P$1+(cost!F1417*cost!$F$3/cost!$P$1)/2</f>
        <v>#VALUE!</v>
      </c>
      <c r="H1417" s="13" t="e">
        <f>cost!H1417*cost!$H$3*cost!$H$2/cost!$P$1</f>
        <v>#VALUE!</v>
      </c>
      <c r="I1417" s="13" t="e">
        <f>cost!I1417*cost!$I$3*cost!$I$2/cost!$P$1</f>
        <v>#VALUE!</v>
      </c>
      <c r="J1417" s="13" t="e">
        <f>cost!J1417*cost!$J$3*cost!$J$2/cost!$P$1</f>
        <v>#VALUE!</v>
      </c>
      <c r="K1417" s="13" t="e">
        <f>cost!K1417*cost!$K$3/cost!$P$1</f>
        <v>#VALUE!</v>
      </c>
      <c r="L1417" s="13" t="e">
        <f>cost!L1417*cost!$L$3*cost!$L$2/cost!$P$1</f>
        <v>#VALUE!</v>
      </c>
    </row>
    <row r="1418" spans="1:12" ht="18" x14ac:dyDescent="0.2">
      <c r="A1418" s="34" t="s">
        <v>6011</v>
      </c>
      <c r="B1418" s="15" t="s">
        <v>223</v>
      </c>
      <c r="C1418" s="15" t="s">
        <v>223</v>
      </c>
      <c r="D1418" s="19"/>
      <c r="E1418" s="20" t="e">
        <f>cost!E1418*cost!$E$3*cost!$E$2/cost!$P$1</f>
        <v>#VALUE!</v>
      </c>
      <c r="F1418" s="13" t="e">
        <f>(cost!F1418*cost!$F$3/cost!$P$1)/2</f>
        <v>#VALUE!</v>
      </c>
      <c r="G1418" s="13" t="e">
        <f>cost!G1418*cost!$G$3*cost!$G$2/cost!$P$1+(cost!F1418*cost!$F$3/cost!$P$1)/2</f>
        <v>#VALUE!</v>
      </c>
      <c r="H1418" s="13" t="e">
        <f>cost!H1418*cost!$H$3*cost!$H$2/cost!$P$1</f>
        <v>#VALUE!</v>
      </c>
      <c r="I1418" s="13" t="e">
        <f>cost!I1418*cost!$I$3*cost!$I$2/cost!$P$1</f>
        <v>#VALUE!</v>
      </c>
      <c r="J1418" s="13" t="e">
        <f>cost!J1418*cost!$J$3*cost!$J$2/cost!$P$1</f>
        <v>#VALUE!</v>
      </c>
      <c r="K1418" s="13" t="e">
        <f>cost!K1418*cost!$K$3/cost!$P$1</f>
        <v>#VALUE!</v>
      </c>
      <c r="L1418" s="13" t="e">
        <f>cost!L1418*cost!$L$3*cost!$L$2/cost!$P$1</f>
        <v>#VALUE!</v>
      </c>
    </row>
    <row r="1419" spans="1:12" ht="18" x14ac:dyDescent="0.2">
      <c r="A1419" s="34" t="s">
        <v>6012</v>
      </c>
      <c r="B1419" s="15" t="s">
        <v>223</v>
      </c>
      <c r="C1419" s="15" t="s">
        <v>223</v>
      </c>
      <c r="D1419" s="19"/>
      <c r="E1419" s="20" t="e">
        <f>cost!E1419*cost!$E$3*cost!$E$2/cost!$P$1</f>
        <v>#VALUE!</v>
      </c>
      <c r="F1419" s="13" t="e">
        <f>(cost!F1419*cost!$F$3/cost!$P$1)/2</f>
        <v>#VALUE!</v>
      </c>
      <c r="G1419" s="13" t="e">
        <f>cost!G1419*cost!$G$3*cost!$G$2/cost!$P$1+(cost!F1419*cost!$F$3/cost!$P$1)/2</f>
        <v>#VALUE!</v>
      </c>
      <c r="H1419" s="13" t="e">
        <f>cost!H1419*cost!$H$3*cost!$H$2/cost!$P$1</f>
        <v>#VALUE!</v>
      </c>
      <c r="I1419" s="13" t="e">
        <f>cost!I1419*cost!$I$3*cost!$I$2/cost!$P$1</f>
        <v>#VALUE!</v>
      </c>
      <c r="J1419" s="13" t="e">
        <f>cost!J1419*cost!$J$3*cost!$J$2/cost!$P$1</f>
        <v>#VALUE!</v>
      </c>
      <c r="K1419" s="13" t="e">
        <f>cost!K1419*cost!$K$3/cost!$P$1</f>
        <v>#VALUE!</v>
      </c>
      <c r="L1419" s="13" t="e">
        <f>cost!L1419*cost!$L$3*cost!$L$2/cost!$P$1</f>
        <v>#VALUE!</v>
      </c>
    </row>
    <row r="1420" spans="1:12" ht="18" x14ac:dyDescent="0.2">
      <c r="A1420" s="34" t="s">
        <v>6013</v>
      </c>
      <c r="B1420" s="15" t="s">
        <v>223</v>
      </c>
      <c r="C1420" s="15" t="s">
        <v>223</v>
      </c>
      <c r="D1420" s="19"/>
      <c r="E1420" s="20" t="e">
        <f>cost!E1420*cost!$E$3*cost!$E$2/cost!$P$1</f>
        <v>#VALUE!</v>
      </c>
      <c r="F1420" s="13" t="e">
        <f>(cost!F1420*cost!$F$3/cost!$P$1)/2</f>
        <v>#VALUE!</v>
      </c>
      <c r="G1420" s="13" t="e">
        <f>cost!G1420*cost!$G$3*cost!$G$2/cost!$P$1+(cost!F1420*cost!$F$3/cost!$P$1)/2</f>
        <v>#VALUE!</v>
      </c>
      <c r="H1420" s="13" t="e">
        <f>cost!H1420*cost!$H$3*cost!$H$2/cost!$P$1</f>
        <v>#VALUE!</v>
      </c>
      <c r="I1420" s="13" t="e">
        <f>cost!I1420*cost!$I$3*cost!$I$2/cost!$P$1</f>
        <v>#VALUE!</v>
      </c>
      <c r="J1420" s="13" t="e">
        <f>cost!J1420*cost!$J$3*cost!$J$2/cost!$P$1</f>
        <v>#VALUE!</v>
      </c>
      <c r="K1420" s="13" t="e">
        <f>cost!K1420*cost!$K$3/cost!$P$1</f>
        <v>#VALUE!</v>
      </c>
      <c r="L1420" s="13" t="e">
        <f>cost!L1420*cost!$L$3*cost!$L$2/cost!$P$1</f>
        <v>#VALUE!</v>
      </c>
    </row>
    <row r="1421" spans="1:12" ht="18" x14ac:dyDescent="0.2">
      <c r="A1421" s="34" t="s">
        <v>6014</v>
      </c>
      <c r="B1421" s="15" t="s">
        <v>223</v>
      </c>
      <c r="C1421" s="15" t="s">
        <v>223</v>
      </c>
      <c r="D1421" s="19"/>
      <c r="E1421" s="20" t="e">
        <f>cost!E1421*cost!$E$3*cost!$E$2/cost!$P$1</f>
        <v>#VALUE!</v>
      </c>
      <c r="F1421" s="13" t="e">
        <f>(cost!F1421*cost!$F$3/cost!$P$1)/2</f>
        <v>#VALUE!</v>
      </c>
      <c r="G1421" s="13" t="e">
        <f>cost!G1421*cost!$G$3*cost!$G$2/cost!$P$1+(cost!F1421*cost!$F$3/cost!$P$1)/2</f>
        <v>#VALUE!</v>
      </c>
      <c r="H1421" s="13" t="e">
        <f>cost!H1421*cost!$H$3*cost!$H$2/cost!$P$1</f>
        <v>#VALUE!</v>
      </c>
      <c r="I1421" s="13" t="e">
        <f>cost!I1421*cost!$I$3*cost!$I$2/cost!$P$1</f>
        <v>#VALUE!</v>
      </c>
      <c r="J1421" s="13" t="e">
        <f>cost!J1421*cost!$J$3*cost!$J$2/cost!$P$1</f>
        <v>#VALUE!</v>
      </c>
      <c r="K1421" s="13" t="e">
        <f>cost!K1421*cost!$K$3/cost!$P$1</f>
        <v>#VALUE!</v>
      </c>
      <c r="L1421" s="13" t="e">
        <f>cost!L1421*cost!$L$3*cost!$L$2/cost!$P$1</f>
        <v>#VALUE!</v>
      </c>
    </row>
    <row r="1422" spans="1:12" ht="18" x14ac:dyDescent="0.2">
      <c r="A1422" s="34" t="s">
        <v>6015</v>
      </c>
      <c r="B1422" s="15" t="s">
        <v>223</v>
      </c>
      <c r="C1422" s="15" t="s">
        <v>223</v>
      </c>
      <c r="D1422" s="19"/>
      <c r="E1422" s="20" t="e">
        <f>cost!E1422*cost!$E$3*cost!$E$2/cost!$P$1</f>
        <v>#VALUE!</v>
      </c>
      <c r="F1422" s="13" t="e">
        <f>(cost!F1422*cost!$F$3/cost!$P$1)/2</f>
        <v>#VALUE!</v>
      </c>
      <c r="G1422" s="13" t="e">
        <f>cost!G1422*cost!$G$3*cost!$G$2/cost!$P$1+(cost!F1422*cost!$F$3/cost!$P$1)/2</f>
        <v>#VALUE!</v>
      </c>
      <c r="H1422" s="13" t="e">
        <f>cost!H1422*cost!$H$3*cost!$H$2/cost!$P$1</f>
        <v>#VALUE!</v>
      </c>
      <c r="I1422" s="13" t="e">
        <f>cost!I1422*cost!$I$3*cost!$I$2/cost!$P$1</f>
        <v>#VALUE!</v>
      </c>
      <c r="J1422" s="13" t="e">
        <f>cost!J1422*cost!$J$3*cost!$J$2/cost!$P$1</f>
        <v>#VALUE!</v>
      </c>
      <c r="K1422" s="13" t="e">
        <f>cost!K1422*cost!$K$3/cost!$P$1</f>
        <v>#VALUE!</v>
      </c>
      <c r="L1422" s="13" t="e">
        <f>cost!L1422*cost!$L$3*cost!$L$2/cost!$P$1</f>
        <v>#VALUE!</v>
      </c>
    </row>
    <row r="1423" spans="1:12" ht="72" x14ac:dyDescent="0.2">
      <c r="A1423" s="34" t="s">
        <v>6016</v>
      </c>
      <c r="B1423" s="15" t="s">
        <v>1308</v>
      </c>
      <c r="C1423" s="15" t="s">
        <v>3319</v>
      </c>
      <c r="D1423" s="19"/>
      <c r="E1423" s="20" t="e">
        <f>cost!E1423*cost!$E$3*cost!$E$2/cost!$P$1</f>
        <v>#VALUE!</v>
      </c>
      <c r="F1423" s="13" t="e">
        <f>(cost!F1423*cost!$F$3/cost!$P$1)/2</f>
        <v>#VALUE!</v>
      </c>
      <c r="G1423" s="13" t="e">
        <f>cost!G1423*cost!$G$3*cost!$G$2/cost!$P$1+(cost!F1423*cost!$F$3/cost!$P$1)/2</f>
        <v>#VALUE!</v>
      </c>
      <c r="H1423" s="13" t="e">
        <f>cost!H1423*cost!$H$3*cost!$H$2/cost!$P$1</f>
        <v>#VALUE!</v>
      </c>
      <c r="I1423" s="13" t="e">
        <f>cost!I1423*cost!$I$3*cost!$I$2/cost!$P$1</f>
        <v>#VALUE!</v>
      </c>
      <c r="J1423" s="13" t="e">
        <f>cost!J1423*cost!$J$3*cost!$J$2/cost!$P$1</f>
        <v>#VALUE!</v>
      </c>
      <c r="K1423" s="13" t="e">
        <f>cost!K1423*cost!$K$3/cost!$P$1</f>
        <v>#VALUE!</v>
      </c>
      <c r="L1423" s="13" t="e">
        <f>cost!L1423*cost!$L$3*cost!$L$2/cost!$P$1</f>
        <v>#VALUE!</v>
      </c>
    </row>
    <row r="1424" spans="1:12" ht="18" x14ac:dyDescent="0.2">
      <c r="A1424" s="34" t="s">
        <v>6017</v>
      </c>
      <c r="B1424" s="15" t="s">
        <v>191</v>
      </c>
      <c r="C1424" s="15" t="s">
        <v>191</v>
      </c>
      <c r="D1424" s="19"/>
      <c r="E1424" s="20" t="e">
        <f>cost!E1424*cost!$E$3*cost!$E$2/cost!$P$1</f>
        <v>#VALUE!</v>
      </c>
      <c r="F1424" s="13" t="e">
        <f>(cost!F1424*cost!$F$3/cost!$P$1)/2</f>
        <v>#VALUE!</v>
      </c>
      <c r="G1424" s="13" t="e">
        <f>cost!G1424*cost!$G$3*cost!$G$2/cost!$P$1+(cost!F1424*cost!$F$3/cost!$P$1)/2</f>
        <v>#VALUE!</v>
      </c>
      <c r="H1424" s="13" t="e">
        <f>cost!H1424*cost!$H$3*cost!$H$2/cost!$P$1</f>
        <v>#VALUE!</v>
      </c>
      <c r="I1424" s="13" t="e">
        <f>cost!I1424*cost!$I$3*cost!$I$2/cost!$P$1</f>
        <v>#VALUE!</v>
      </c>
      <c r="J1424" s="13" t="e">
        <f>cost!J1424*cost!$J$3*cost!$J$2/cost!$P$1</f>
        <v>#VALUE!</v>
      </c>
      <c r="K1424" s="13" t="e">
        <f>cost!K1424*cost!$K$3/cost!$P$1</f>
        <v>#VALUE!</v>
      </c>
      <c r="L1424" s="13" t="e">
        <f>cost!L1424*cost!$L$3*cost!$L$2/cost!$P$1</f>
        <v>#VALUE!</v>
      </c>
    </row>
    <row r="1425" spans="1:12" ht="90" x14ac:dyDescent="0.2">
      <c r="A1425" s="34" t="s">
        <v>6018</v>
      </c>
      <c r="B1425" s="15" t="s">
        <v>1309</v>
      </c>
      <c r="C1425" s="15" t="s">
        <v>3320</v>
      </c>
      <c r="D1425" s="19"/>
      <c r="E1425" s="20" t="e">
        <f>cost!E1425*cost!$E$3*cost!$E$2/cost!$P$1</f>
        <v>#VALUE!</v>
      </c>
      <c r="F1425" s="13" t="e">
        <f>(cost!F1425*cost!$F$3/cost!$P$1)/2</f>
        <v>#VALUE!</v>
      </c>
      <c r="G1425" s="13" t="e">
        <f>cost!G1425*cost!$G$3*cost!$G$2/cost!$P$1+(cost!F1425*cost!$F$3/cost!$P$1)/2</f>
        <v>#VALUE!</v>
      </c>
      <c r="H1425" s="13" t="e">
        <f>cost!H1425*cost!$H$3*cost!$H$2/cost!$P$1</f>
        <v>#VALUE!</v>
      </c>
      <c r="I1425" s="13" t="e">
        <f>cost!I1425*cost!$I$3*cost!$I$2/cost!$P$1</f>
        <v>#VALUE!</v>
      </c>
      <c r="J1425" s="13" t="e">
        <f>cost!J1425*cost!$J$3*cost!$J$2/cost!$P$1</f>
        <v>#VALUE!</v>
      </c>
      <c r="K1425" s="13" t="e">
        <f>cost!K1425*cost!$K$3/cost!$P$1</f>
        <v>#VALUE!</v>
      </c>
      <c r="L1425" s="13" t="e">
        <f>cost!L1425*cost!$L$3*cost!$L$2/cost!$P$1</f>
        <v>#VALUE!</v>
      </c>
    </row>
    <row r="1426" spans="1:12" ht="108" x14ac:dyDescent="0.2">
      <c r="A1426" s="34" t="s">
        <v>6019</v>
      </c>
      <c r="B1426" s="15" t="s">
        <v>1310</v>
      </c>
      <c r="C1426" s="15" t="s">
        <v>3321</v>
      </c>
      <c r="D1426" s="19"/>
      <c r="E1426" s="20" t="e">
        <f>cost!E1426*cost!$E$3*cost!$E$2/cost!$P$1</f>
        <v>#VALUE!</v>
      </c>
      <c r="F1426" s="13" t="e">
        <f>(cost!F1426*cost!$F$3/cost!$P$1)/2</f>
        <v>#VALUE!</v>
      </c>
      <c r="G1426" s="13" t="e">
        <f>cost!G1426*cost!$G$3*cost!$G$2/cost!$P$1+(cost!F1426*cost!$F$3/cost!$P$1)/2</f>
        <v>#VALUE!</v>
      </c>
      <c r="H1426" s="13" t="e">
        <f>cost!H1426*cost!$H$3*cost!$H$2/cost!$P$1</f>
        <v>#VALUE!</v>
      </c>
      <c r="I1426" s="13" t="e">
        <f>cost!I1426*cost!$I$3*cost!$I$2/cost!$P$1</f>
        <v>#VALUE!</v>
      </c>
      <c r="J1426" s="13" t="e">
        <f>cost!J1426*cost!$J$3*cost!$J$2/cost!$P$1</f>
        <v>#VALUE!</v>
      </c>
      <c r="K1426" s="13" t="e">
        <f>cost!K1426*cost!$K$3/cost!$P$1</f>
        <v>#VALUE!</v>
      </c>
      <c r="L1426" s="13" t="e">
        <f>cost!L1426*cost!$L$3*cost!$L$2/cost!$P$1</f>
        <v>#VALUE!</v>
      </c>
    </row>
    <row r="1427" spans="1:12" ht="180" x14ac:dyDescent="0.2">
      <c r="A1427" s="34" t="s">
        <v>6020</v>
      </c>
      <c r="B1427" s="15" t="s">
        <v>1311</v>
      </c>
      <c r="C1427" s="15" t="s">
        <v>3322</v>
      </c>
      <c r="D1427" s="19"/>
      <c r="E1427" s="20" t="e">
        <f>cost!E1427*cost!$E$3*cost!$E$2/cost!$P$1</f>
        <v>#VALUE!</v>
      </c>
      <c r="F1427" s="13" t="e">
        <f>(cost!F1427*cost!$F$3/cost!$P$1)/2</f>
        <v>#VALUE!</v>
      </c>
      <c r="G1427" s="13" t="e">
        <f>cost!G1427*cost!$G$3*cost!$G$2/cost!$P$1+(cost!F1427*cost!$F$3/cost!$P$1)/2</f>
        <v>#VALUE!</v>
      </c>
      <c r="H1427" s="13" t="e">
        <f>cost!H1427*cost!$H$3*cost!$H$2/cost!$P$1</f>
        <v>#VALUE!</v>
      </c>
      <c r="I1427" s="13" t="e">
        <f>cost!I1427*cost!$I$3*cost!$I$2/cost!$P$1</f>
        <v>#VALUE!</v>
      </c>
      <c r="J1427" s="13" t="e">
        <f>cost!J1427*cost!$J$3*cost!$J$2/cost!$P$1</f>
        <v>#VALUE!</v>
      </c>
      <c r="K1427" s="13" t="e">
        <f>cost!K1427*cost!$K$3/cost!$P$1</f>
        <v>#VALUE!</v>
      </c>
      <c r="L1427" s="13" t="e">
        <f>cost!L1427*cost!$L$3*cost!$L$2/cost!$P$1</f>
        <v>#VALUE!</v>
      </c>
    </row>
    <row r="1428" spans="1:12" ht="108" x14ac:dyDescent="0.2">
      <c r="A1428" s="34" t="s">
        <v>6021</v>
      </c>
      <c r="B1428" s="15" t="s">
        <v>1312</v>
      </c>
      <c r="C1428" s="15" t="s">
        <v>3323</v>
      </c>
      <c r="D1428" s="19"/>
      <c r="E1428" s="20" t="e">
        <f>cost!E1428*cost!$E$3*cost!$E$2/cost!$P$1</f>
        <v>#VALUE!</v>
      </c>
      <c r="F1428" s="13" t="e">
        <f>(cost!F1428*cost!$F$3/cost!$P$1)/2</f>
        <v>#VALUE!</v>
      </c>
      <c r="G1428" s="13" t="e">
        <f>cost!G1428*cost!$G$3*cost!$G$2/cost!$P$1+(cost!F1428*cost!$F$3/cost!$P$1)/2</f>
        <v>#VALUE!</v>
      </c>
      <c r="H1428" s="13" t="e">
        <f>cost!H1428*cost!$H$3*cost!$H$2/cost!$P$1</f>
        <v>#VALUE!</v>
      </c>
      <c r="I1428" s="13" t="e">
        <f>cost!I1428*cost!$I$3*cost!$I$2/cost!$P$1</f>
        <v>#VALUE!</v>
      </c>
      <c r="J1428" s="13" t="e">
        <f>cost!J1428*cost!$J$3*cost!$J$2/cost!$P$1</f>
        <v>#VALUE!</v>
      </c>
      <c r="K1428" s="13" t="e">
        <f>cost!K1428*cost!$K$3/cost!$P$1</f>
        <v>#VALUE!</v>
      </c>
      <c r="L1428" s="13" t="e">
        <f>cost!L1428*cost!$L$3*cost!$L$2/cost!$P$1</f>
        <v>#VALUE!</v>
      </c>
    </row>
    <row r="1429" spans="1:12" ht="18" x14ac:dyDescent="0.2">
      <c r="A1429" s="34" t="s">
        <v>6022</v>
      </c>
      <c r="B1429" s="15" t="s">
        <v>1313</v>
      </c>
      <c r="C1429" s="15">
        <v>0</v>
      </c>
      <c r="D1429" s="19"/>
      <c r="E1429" s="20" t="e">
        <f>cost!E1429*cost!$E$3*cost!$E$2/cost!$P$1</f>
        <v>#VALUE!</v>
      </c>
      <c r="F1429" s="13" t="e">
        <f>(cost!F1429*cost!$F$3/cost!$P$1)/2</f>
        <v>#VALUE!</v>
      </c>
      <c r="G1429" s="13" t="e">
        <f>cost!G1429*cost!$G$3*cost!$G$2/cost!$P$1+(cost!F1429*cost!$F$3/cost!$P$1)/2</f>
        <v>#VALUE!</v>
      </c>
      <c r="H1429" s="13" t="e">
        <f>cost!H1429*cost!$H$3*cost!$H$2/cost!$P$1</f>
        <v>#VALUE!</v>
      </c>
      <c r="I1429" s="13" t="e">
        <f>cost!I1429*cost!$I$3*cost!$I$2/cost!$P$1</f>
        <v>#VALUE!</v>
      </c>
      <c r="J1429" s="13" t="e">
        <f>cost!J1429*cost!$J$3*cost!$J$2/cost!$P$1</f>
        <v>#VALUE!</v>
      </c>
      <c r="K1429" s="13" t="e">
        <f>cost!K1429*cost!$K$3/cost!$P$1</f>
        <v>#VALUE!</v>
      </c>
      <c r="L1429" s="13" t="e">
        <f>cost!L1429*cost!$L$3*cost!$L$2/cost!$P$1</f>
        <v>#VALUE!</v>
      </c>
    </row>
    <row r="1430" spans="1:12" ht="54" x14ac:dyDescent="0.2">
      <c r="A1430" s="34" t="s">
        <v>6023</v>
      </c>
      <c r="B1430" s="15" t="s">
        <v>1314</v>
      </c>
      <c r="C1430" s="15" t="s">
        <v>3324</v>
      </c>
      <c r="D1430" s="19"/>
      <c r="E1430" s="20" t="e">
        <f>cost!E1430*cost!$E$3*cost!$E$2/cost!$P$1</f>
        <v>#VALUE!</v>
      </c>
      <c r="F1430" s="13" t="e">
        <f>(cost!F1430*cost!$F$3/cost!$P$1)/2</f>
        <v>#VALUE!</v>
      </c>
      <c r="G1430" s="13" t="e">
        <f>cost!G1430*cost!$G$3*cost!$G$2/cost!$P$1+(cost!F1430*cost!$F$3/cost!$P$1)/2</f>
        <v>#VALUE!</v>
      </c>
      <c r="H1430" s="13" t="e">
        <f>cost!H1430*cost!$H$3*cost!$H$2/cost!$P$1</f>
        <v>#VALUE!</v>
      </c>
      <c r="I1430" s="13" t="e">
        <f>cost!I1430*cost!$I$3*cost!$I$2/cost!$P$1</f>
        <v>#VALUE!</v>
      </c>
      <c r="J1430" s="13" t="e">
        <f>cost!J1430*cost!$J$3*cost!$J$2/cost!$P$1</f>
        <v>#VALUE!</v>
      </c>
      <c r="K1430" s="13" t="e">
        <f>cost!K1430*cost!$K$3/cost!$P$1</f>
        <v>#VALUE!</v>
      </c>
      <c r="L1430" s="13" t="e">
        <f>cost!L1430*cost!$L$3*cost!$L$2/cost!$P$1</f>
        <v>#VALUE!</v>
      </c>
    </row>
    <row r="1431" spans="1:12" ht="54" x14ac:dyDescent="0.2">
      <c r="A1431" s="34" t="s">
        <v>6024</v>
      </c>
      <c r="B1431" s="15" t="s">
        <v>1315</v>
      </c>
      <c r="C1431" s="15" t="s">
        <v>3325</v>
      </c>
      <c r="D1431" s="19"/>
      <c r="E1431" s="20" t="e">
        <f>cost!E1431*cost!$E$3*cost!$E$2/cost!$P$1</f>
        <v>#VALUE!</v>
      </c>
      <c r="F1431" s="13" t="e">
        <f>(cost!F1431*cost!$F$3/cost!$P$1)/2</f>
        <v>#VALUE!</v>
      </c>
      <c r="G1431" s="13" t="e">
        <f>cost!G1431*cost!$G$3*cost!$G$2/cost!$P$1+(cost!F1431*cost!$F$3/cost!$P$1)/2</f>
        <v>#VALUE!</v>
      </c>
      <c r="H1431" s="13" t="e">
        <f>cost!H1431*cost!$H$3*cost!$H$2/cost!$P$1</f>
        <v>#VALUE!</v>
      </c>
      <c r="I1431" s="13" t="e">
        <f>cost!I1431*cost!$I$3*cost!$I$2/cost!$P$1</f>
        <v>#VALUE!</v>
      </c>
      <c r="J1431" s="13" t="e">
        <f>cost!J1431*cost!$J$3*cost!$J$2/cost!$P$1</f>
        <v>#VALUE!</v>
      </c>
      <c r="K1431" s="13" t="e">
        <f>cost!K1431*cost!$K$3/cost!$P$1</f>
        <v>#VALUE!</v>
      </c>
      <c r="L1431" s="13" t="e">
        <f>cost!L1431*cost!$L$3*cost!$L$2/cost!$P$1</f>
        <v>#VALUE!</v>
      </c>
    </row>
    <row r="1432" spans="1:12" ht="54" x14ac:dyDescent="0.2">
      <c r="A1432" s="34" t="s">
        <v>6025</v>
      </c>
      <c r="B1432" s="15" t="s">
        <v>1316</v>
      </c>
      <c r="C1432" s="15" t="s">
        <v>3326</v>
      </c>
      <c r="D1432" s="19"/>
      <c r="E1432" s="20" t="e">
        <f>cost!E1432*cost!$E$3*cost!$E$2/cost!$P$1</f>
        <v>#VALUE!</v>
      </c>
      <c r="F1432" s="13" t="e">
        <f>(cost!F1432*cost!$F$3/cost!$P$1)/2</f>
        <v>#VALUE!</v>
      </c>
      <c r="G1432" s="13" t="e">
        <f>cost!G1432*cost!$G$3*cost!$G$2/cost!$P$1+(cost!F1432*cost!$F$3/cost!$P$1)/2</f>
        <v>#VALUE!</v>
      </c>
      <c r="H1432" s="13" t="e">
        <f>cost!H1432*cost!$H$3*cost!$H$2/cost!$P$1</f>
        <v>#VALUE!</v>
      </c>
      <c r="I1432" s="13" t="e">
        <f>cost!I1432*cost!$I$3*cost!$I$2/cost!$P$1</f>
        <v>#VALUE!</v>
      </c>
      <c r="J1432" s="13" t="e">
        <f>cost!J1432*cost!$J$3*cost!$J$2/cost!$P$1</f>
        <v>#VALUE!</v>
      </c>
      <c r="K1432" s="13" t="e">
        <f>cost!K1432*cost!$K$3/cost!$P$1</f>
        <v>#VALUE!</v>
      </c>
      <c r="L1432" s="13" t="e">
        <f>cost!L1432*cost!$L$3*cost!$L$2/cost!$P$1</f>
        <v>#VALUE!</v>
      </c>
    </row>
    <row r="1433" spans="1:12" ht="36" x14ac:dyDescent="0.2">
      <c r="A1433" s="34" t="s">
        <v>6026</v>
      </c>
      <c r="B1433" s="15" t="s">
        <v>1317</v>
      </c>
      <c r="C1433" s="15" t="s">
        <v>3327</v>
      </c>
      <c r="D1433" s="19"/>
      <c r="E1433" s="20" t="e">
        <f>cost!E1433*cost!$E$3*cost!$E$2/cost!$P$1</f>
        <v>#VALUE!</v>
      </c>
      <c r="F1433" s="13" t="e">
        <f>(cost!F1433*cost!$F$3/cost!$P$1)/2</f>
        <v>#VALUE!</v>
      </c>
      <c r="G1433" s="13" t="e">
        <f>cost!G1433*cost!$G$3*cost!$G$2/cost!$P$1+(cost!F1433*cost!$F$3/cost!$P$1)/2</f>
        <v>#VALUE!</v>
      </c>
      <c r="H1433" s="13" t="e">
        <f>cost!H1433*cost!$H$3*cost!$H$2/cost!$P$1</f>
        <v>#VALUE!</v>
      </c>
      <c r="I1433" s="13" t="e">
        <f>cost!I1433*cost!$I$3*cost!$I$2/cost!$P$1</f>
        <v>#VALUE!</v>
      </c>
      <c r="J1433" s="13" t="e">
        <f>cost!J1433*cost!$J$3*cost!$J$2/cost!$P$1</f>
        <v>#VALUE!</v>
      </c>
      <c r="K1433" s="13" t="e">
        <f>cost!K1433*cost!$K$3/cost!$P$1</f>
        <v>#VALUE!</v>
      </c>
      <c r="L1433" s="13" t="e">
        <f>cost!L1433*cost!$L$3*cost!$L$2/cost!$P$1</f>
        <v>#VALUE!</v>
      </c>
    </row>
    <row r="1434" spans="1:12" ht="72" x14ac:dyDescent="0.2">
      <c r="A1434" s="34" t="s">
        <v>6027</v>
      </c>
      <c r="B1434" s="15" t="s">
        <v>104</v>
      </c>
      <c r="C1434" s="15" t="s">
        <v>3328</v>
      </c>
      <c r="D1434" s="19"/>
      <c r="E1434" s="20">
        <f>cost!E1434*cost!$E$3*cost!$E$2/cost!$P$1</f>
        <v>28.378378378378375</v>
      </c>
      <c r="F1434" s="13">
        <f>(cost!F1434*cost!$F$3/cost!$P$1)/2</f>
        <v>61.486486486486484</v>
      </c>
      <c r="G1434" s="13">
        <f>cost!G1434*cost!$G$3*cost!$G$2/cost!$P$1+(cost!F1434*cost!$F$3/cost!$P$1)/2</f>
        <v>65.743243243243242</v>
      </c>
      <c r="H1434" s="13">
        <f>cost!H1434*cost!$H$3*cost!$H$2/cost!$P$1</f>
        <v>8.2432432432432421</v>
      </c>
      <c r="I1434" s="13">
        <f>cost!I1434*cost!$I$3*cost!$I$2/cost!$P$1</f>
        <v>0</v>
      </c>
      <c r="J1434" s="13">
        <f>cost!J1434*cost!$J$3*cost!$J$2/cost!$P$1</f>
        <v>0</v>
      </c>
      <c r="K1434" s="13">
        <f>cost!K1434*cost!$K$3/cost!$P$1</f>
        <v>0</v>
      </c>
      <c r="L1434" s="13">
        <f>cost!L1434*cost!$L$3*cost!$L$2/cost!$P$1</f>
        <v>0</v>
      </c>
    </row>
    <row r="1435" spans="1:12" ht="18" x14ac:dyDescent="0.2">
      <c r="A1435" s="34" t="s">
        <v>6028</v>
      </c>
      <c r="B1435" s="15" t="s">
        <v>223</v>
      </c>
      <c r="C1435" s="15" t="s">
        <v>223</v>
      </c>
      <c r="D1435" s="19"/>
      <c r="E1435" s="20" t="e">
        <f>cost!E1435*cost!$E$3*cost!$E$2/cost!$P$1</f>
        <v>#VALUE!</v>
      </c>
      <c r="F1435" s="13" t="e">
        <f>(cost!F1435*cost!$F$3/cost!$P$1)/2</f>
        <v>#VALUE!</v>
      </c>
      <c r="G1435" s="13" t="e">
        <f>cost!G1435*cost!$G$3*cost!$G$2/cost!$P$1+(cost!F1435*cost!$F$3/cost!$P$1)/2</f>
        <v>#VALUE!</v>
      </c>
      <c r="H1435" s="13" t="e">
        <f>cost!H1435*cost!$H$3*cost!$H$2/cost!$P$1</f>
        <v>#VALUE!</v>
      </c>
      <c r="I1435" s="13" t="e">
        <f>cost!I1435*cost!$I$3*cost!$I$2/cost!$P$1</f>
        <v>#VALUE!</v>
      </c>
      <c r="J1435" s="13" t="e">
        <f>cost!J1435*cost!$J$3*cost!$J$2/cost!$P$1</f>
        <v>#VALUE!</v>
      </c>
      <c r="K1435" s="13" t="e">
        <f>cost!K1435*cost!$K$3/cost!$P$1</f>
        <v>#VALUE!</v>
      </c>
      <c r="L1435" s="13" t="e">
        <f>cost!L1435*cost!$L$3*cost!$L$2/cost!$P$1</f>
        <v>#VALUE!</v>
      </c>
    </row>
    <row r="1436" spans="1:12" ht="18" x14ac:dyDescent="0.2">
      <c r="A1436" s="34" t="s">
        <v>6029</v>
      </c>
      <c r="B1436" s="15" t="s">
        <v>223</v>
      </c>
      <c r="C1436" s="15" t="s">
        <v>223</v>
      </c>
      <c r="D1436" s="19"/>
      <c r="E1436" s="20" t="e">
        <f>cost!E1436*cost!$E$3*cost!$E$2/cost!$P$1</f>
        <v>#VALUE!</v>
      </c>
      <c r="F1436" s="13" t="e">
        <f>(cost!F1436*cost!$F$3/cost!$P$1)/2</f>
        <v>#VALUE!</v>
      </c>
      <c r="G1436" s="13" t="e">
        <f>cost!G1436*cost!$G$3*cost!$G$2/cost!$P$1+(cost!F1436*cost!$F$3/cost!$P$1)/2</f>
        <v>#VALUE!</v>
      </c>
      <c r="H1436" s="13" t="e">
        <f>cost!H1436*cost!$H$3*cost!$H$2/cost!$P$1</f>
        <v>#VALUE!</v>
      </c>
      <c r="I1436" s="13" t="e">
        <f>cost!I1436*cost!$I$3*cost!$I$2/cost!$P$1</f>
        <v>#VALUE!</v>
      </c>
      <c r="J1436" s="13" t="e">
        <f>cost!J1436*cost!$J$3*cost!$J$2/cost!$P$1</f>
        <v>#VALUE!</v>
      </c>
      <c r="K1436" s="13" t="e">
        <f>cost!K1436*cost!$K$3/cost!$P$1</f>
        <v>#VALUE!</v>
      </c>
      <c r="L1436" s="13" t="e">
        <f>cost!L1436*cost!$L$3*cost!$L$2/cost!$P$1</f>
        <v>#VALUE!</v>
      </c>
    </row>
    <row r="1437" spans="1:12" ht="54" x14ac:dyDescent="0.2">
      <c r="A1437" s="35" t="s">
        <v>6030</v>
      </c>
      <c r="B1437" s="15" t="s">
        <v>1318</v>
      </c>
      <c r="C1437" s="15" t="s">
        <v>3329</v>
      </c>
      <c r="D1437" s="19"/>
      <c r="E1437" s="20" t="e">
        <f>cost!E1437*cost!$E$3*cost!$E$2/cost!$P$1</f>
        <v>#VALUE!</v>
      </c>
      <c r="F1437" s="13" t="e">
        <f>(cost!F1437*cost!$F$3/cost!$P$1)/2</f>
        <v>#VALUE!</v>
      </c>
      <c r="G1437" s="13" t="e">
        <f>cost!G1437*cost!$G$3*cost!$G$2/cost!$P$1+(cost!F1437*cost!$F$3/cost!$P$1)/2</f>
        <v>#VALUE!</v>
      </c>
      <c r="H1437" s="13" t="e">
        <f>cost!H1437*cost!$H$3*cost!$H$2/cost!$P$1</f>
        <v>#VALUE!</v>
      </c>
      <c r="I1437" s="13" t="e">
        <f>cost!I1437*cost!$I$3*cost!$I$2/cost!$P$1</f>
        <v>#VALUE!</v>
      </c>
      <c r="J1437" s="13" t="e">
        <f>cost!J1437*cost!$J$3*cost!$J$2/cost!$P$1</f>
        <v>#VALUE!</v>
      </c>
      <c r="K1437" s="13" t="e">
        <f>cost!K1437*cost!$K$3/cost!$P$1</f>
        <v>#VALUE!</v>
      </c>
      <c r="L1437" s="13" t="e">
        <f>cost!L1437*cost!$L$3*cost!$L$2/cost!$P$1</f>
        <v>#VALUE!</v>
      </c>
    </row>
    <row r="1438" spans="1:12" ht="18" x14ac:dyDescent="0.2">
      <c r="A1438" s="34" t="s">
        <v>6031</v>
      </c>
      <c r="B1438" s="15" t="s">
        <v>1319</v>
      </c>
      <c r="C1438" s="15">
        <v>0</v>
      </c>
      <c r="D1438" s="19"/>
      <c r="E1438" s="20" t="e">
        <f>cost!E1438*cost!$E$3*cost!$E$2/cost!$P$1</f>
        <v>#VALUE!</v>
      </c>
      <c r="F1438" s="13" t="e">
        <f>(cost!F1438*cost!$F$3/cost!$P$1)/2</f>
        <v>#VALUE!</v>
      </c>
      <c r="G1438" s="13" t="e">
        <f>cost!G1438*cost!$G$3*cost!$G$2/cost!$P$1+(cost!F1438*cost!$F$3/cost!$P$1)/2</f>
        <v>#VALUE!</v>
      </c>
      <c r="H1438" s="13" t="e">
        <f>cost!H1438*cost!$H$3*cost!$H$2/cost!$P$1</f>
        <v>#VALUE!</v>
      </c>
      <c r="I1438" s="13" t="e">
        <f>cost!I1438*cost!$I$3*cost!$I$2/cost!$P$1</f>
        <v>#VALUE!</v>
      </c>
      <c r="J1438" s="13" t="e">
        <f>cost!J1438*cost!$J$3*cost!$J$2/cost!$P$1</f>
        <v>#VALUE!</v>
      </c>
      <c r="K1438" s="13" t="e">
        <f>cost!K1438*cost!$K$3/cost!$P$1</f>
        <v>#VALUE!</v>
      </c>
      <c r="L1438" s="13" t="e">
        <f>cost!L1438*cost!$L$3*cost!$L$2/cost!$P$1</f>
        <v>#VALUE!</v>
      </c>
    </row>
    <row r="1439" spans="1:12" ht="54" x14ac:dyDescent="0.2">
      <c r="A1439" s="34" t="s">
        <v>6032</v>
      </c>
      <c r="B1439" s="15" t="s">
        <v>1320</v>
      </c>
      <c r="C1439" s="15" t="s">
        <v>3330</v>
      </c>
      <c r="D1439" s="19"/>
      <c r="E1439" s="20" t="e">
        <f>cost!E1439*cost!$E$3*cost!$E$2/cost!$P$1</f>
        <v>#VALUE!</v>
      </c>
      <c r="F1439" s="13" t="e">
        <f>(cost!F1439*cost!$F$3/cost!$P$1)/2</f>
        <v>#VALUE!</v>
      </c>
      <c r="G1439" s="13" t="e">
        <f>cost!G1439*cost!$G$3*cost!$G$2/cost!$P$1+(cost!F1439*cost!$F$3/cost!$P$1)/2</f>
        <v>#VALUE!</v>
      </c>
      <c r="H1439" s="13" t="e">
        <f>cost!H1439*cost!$H$3*cost!$H$2/cost!$P$1</f>
        <v>#VALUE!</v>
      </c>
      <c r="I1439" s="13" t="e">
        <f>cost!I1439*cost!$I$3*cost!$I$2/cost!$P$1</f>
        <v>#VALUE!</v>
      </c>
      <c r="J1439" s="13" t="e">
        <f>cost!J1439*cost!$J$3*cost!$J$2/cost!$P$1</f>
        <v>#VALUE!</v>
      </c>
      <c r="K1439" s="13" t="e">
        <f>cost!K1439*cost!$K$3/cost!$P$1</f>
        <v>#VALUE!</v>
      </c>
      <c r="L1439" s="13" t="e">
        <f>cost!L1439*cost!$L$3*cost!$L$2/cost!$P$1</f>
        <v>#VALUE!</v>
      </c>
    </row>
    <row r="1440" spans="1:12" ht="36" x14ac:dyDescent="0.2">
      <c r="A1440" s="34" t="s">
        <v>6033</v>
      </c>
      <c r="B1440" s="15" t="s">
        <v>1321</v>
      </c>
      <c r="C1440" s="15" t="s">
        <v>3331</v>
      </c>
      <c r="D1440" s="19"/>
      <c r="E1440" s="20">
        <f>cost!E1440*cost!$E$3*cost!$E$2/cost!$P$1</f>
        <v>0</v>
      </c>
      <c r="F1440" s="13">
        <f>(cost!F1440*cost!$F$3/cost!$P$1)/2</f>
        <v>0</v>
      </c>
      <c r="G1440" s="13">
        <f>cost!G1440*cost!$G$3*cost!$G$2/cost!$P$1+(cost!F1440*cost!$F$3/cost!$P$1)/2</f>
        <v>0</v>
      </c>
      <c r="H1440" s="13">
        <f>cost!H1440*cost!$H$3*cost!$H$2/cost!$P$1</f>
        <v>65.945945945945937</v>
      </c>
      <c r="I1440" s="13">
        <f>cost!I1440*cost!$I$3*cost!$I$2/cost!$P$1</f>
        <v>0</v>
      </c>
      <c r="J1440" s="13">
        <f>cost!J1440*cost!$J$3*cost!$J$2/cost!$P$1</f>
        <v>0</v>
      </c>
      <c r="K1440" s="13">
        <f>cost!K1440*cost!$K$3/cost!$P$1</f>
        <v>0</v>
      </c>
      <c r="L1440" s="13">
        <f>cost!L1440*cost!$L$3*cost!$L$2/cost!$P$1</f>
        <v>0</v>
      </c>
    </row>
    <row r="1441" spans="1:12" ht="108" x14ac:dyDescent="0.2">
      <c r="A1441" s="34" t="s">
        <v>6034</v>
      </c>
      <c r="B1441" s="15" t="s">
        <v>1322</v>
      </c>
      <c r="C1441" s="15" t="s">
        <v>3332</v>
      </c>
      <c r="D1441" s="19"/>
      <c r="E1441" s="20" t="e">
        <f>cost!E1441*cost!$E$3*cost!$E$2/cost!$P$1</f>
        <v>#VALUE!</v>
      </c>
      <c r="F1441" s="13" t="e">
        <f>(cost!F1441*cost!$F$3/cost!$P$1)/2</f>
        <v>#VALUE!</v>
      </c>
      <c r="G1441" s="13" t="e">
        <f>cost!G1441*cost!$G$3*cost!$G$2/cost!$P$1+(cost!F1441*cost!$F$3/cost!$P$1)/2</f>
        <v>#VALUE!</v>
      </c>
      <c r="H1441" s="13" t="e">
        <f>cost!H1441*cost!$H$3*cost!$H$2/cost!$P$1</f>
        <v>#VALUE!</v>
      </c>
      <c r="I1441" s="13" t="e">
        <f>cost!I1441*cost!$I$3*cost!$I$2/cost!$P$1</f>
        <v>#VALUE!</v>
      </c>
      <c r="J1441" s="13" t="e">
        <f>cost!J1441*cost!$J$3*cost!$J$2/cost!$P$1</f>
        <v>#VALUE!</v>
      </c>
      <c r="K1441" s="13" t="e">
        <f>cost!K1441*cost!$K$3/cost!$P$1</f>
        <v>#VALUE!</v>
      </c>
      <c r="L1441" s="13" t="e">
        <f>cost!L1441*cost!$L$3*cost!$L$2/cost!$P$1</f>
        <v>#VALUE!</v>
      </c>
    </row>
    <row r="1442" spans="1:12" ht="144" x14ac:dyDescent="0.2">
      <c r="A1442" s="34" t="s">
        <v>6035</v>
      </c>
      <c r="B1442" s="15" t="s">
        <v>1323</v>
      </c>
      <c r="C1442" s="15" t="s">
        <v>3333</v>
      </c>
      <c r="D1442" s="19"/>
      <c r="E1442" s="20" t="e">
        <f>cost!E1442*cost!$E$3*cost!$E$2/cost!$P$1</f>
        <v>#VALUE!</v>
      </c>
      <c r="F1442" s="13" t="e">
        <f>(cost!F1442*cost!$F$3/cost!$P$1)/2</f>
        <v>#VALUE!</v>
      </c>
      <c r="G1442" s="13" t="e">
        <f>cost!G1442*cost!$G$3*cost!$G$2/cost!$P$1+(cost!F1442*cost!$F$3/cost!$P$1)/2</f>
        <v>#VALUE!</v>
      </c>
      <c r="H1442" s="13" t="e">
        <f>cost!H1442*cost!$H$3*cost!$H$2/cost!$P$1</f>
        <v>#VALUE!</v>
      </c>
      <c r="I1442" s="13" t="e">
        <f>cost!I1442*cost!$I$3*cost!$I$2/cost!$P$1</f>
        <v>#VALUE!</v>
      </c>
      <c r="J1442" s="13" t="e">
        <f>cost!J1442*cost!$J$3*cost!$J$2/cost!$P$1</f>
        <v>#VALUE!</v>
      </c>
      <c r="K1442" s="13" t="e">
        <f>cost!K1442*cost!$K$3/cost!$P$1</f>
        <v>#VALUE!</v>
      </c>
      <c r="L1442" s="13" t="e">
        <f>cost!L1442*cost!$L$3*cost!$L$2/cost!$P$1</f>
        <v>#VALUE!</v>
      </c>
    </row>
    <row r="1443" spans="1:12" ht="126" x14ac:dyDescent="0.2">
      <c r="A1443" s="35" t="s">
        <v>6036</v>
      </c>
      <c r="B1443" s="15" t="s">
        <v>1324</v>
      </c>
      <c r="C1443" s="15" t="s">
        <v>3334</v>
      </c>
      <c r="D1443" s="19"/>
      <c r="E1443" s="20">
        <f>cost!E1443*cost!$E$3*cost!$E$2/cost!$P$1</f>
        <v>0</v>
      </c>
      <c r="F1443" s="13">
        <f>(cost!F1443*cost!$F$3/cost!$P$1)/2</f>
        <v>0</v>
      </c>
      <c r="G1443" s="13">
        <f>cost!G1443*cost!$G$3*cost!$G$2/cost!$P$1+(cost!F1443*cost!$F$3/cost!$P$1)/2</f>
        <v>0</v>
      </c>
      <c r="H1443" s="13">
        <f>cost!H1443*cost!$H$3*cost!$H$2/cost!$P$1</f>
        <v>0</v>
      </c>
      <c r="I1443" s="13">
        <f>cost!I1443*cost!$I$3*cost!$I$2/cost!$P$1</f>
        <v>0</v>
      </c>
      <c r="J1443" s="13">
        <f>cost!J1443*cost!$J$3*cost!$J$2/cost!$P$1</f>
        <v>415.16642045454546</v>
      </c>
      <c r="K1443" s="13">
        <f>cost!K1443*cost!$K$3/cost!$P$1</f>
        <v>2865.2491636363643</v>
      </c>
      <c r="L1443" s="13">
        <f>cost!L1443*cost!$L$3*cost!$L$2/cost!$P$1</f>
        <v>1059.14743772671</v>
      </c>
    </row>
    <row r="1444" spans="1:12" ht="144" x14ac:dyDescent="0.2">
      <c r="A1444" s="35" t="s">
        <v>6037</v>
      </c>
      <c r="B1444" s="15" t="s">
        <v>1325</v>
      </c>
      <c r="C1444" s="15" t="s">
        <v>3335</v>
      </c>
      <c r="D1444" s="19"/>
      <c r="E1444" s="20">
        <f>cost!E1444*cost!$E$3*cost!$E$2/cost!$P$1</f>
        <v>0</v>
      </c>
      <c r="F1444" s="13">
        <f>(cost!F1444*cost!$F$3/cost!$P$1)/2</f>
        <v>0</v>
      </c>
      <c r="G1444" s="13">
        <f>cost!G1444*cost!$G$3*cost!$G$2/cost!$P$1+(cost!F1444*cost!$F$3/cost!$P$1)/2</f>
        <v>0</v>
      </c>
      <c r="H1444" s="13">
        <f>cost!H1444*cost!$H$3*cost!$H$2/cost!$P$1</f>
        <v>0</v>
      </c>
      <c r="I1444" s="13">
        <f>cost!I1444*cost!$I$3*cost!$I$2/cost!$P$1</f>
        <v>0</v>
      </c>
      <c r="J1444" s="13">
        <f>cost!J1444*cost!$J$3*cost!$J$2/cost!$P$1</f>
        <v>18.369225000000004</v>
      </c>
      <c r="K1444" s="13">
        <f>cost!K1444*cost!$K$3/cost!$P$1</f>
        <v>692.99999999999989</v>
      </c>
      <c r="L1444" s="13">
        <f>cost!L1444*cost!$L$3*cost!$L$2/cost!$P$1</f>
        <v>134.22915149997053</v>
      </c>
    </row>
    <row r="1445" spans="1:12" ht="126" x14ac:dyDescent="0.2">
      <c r="A1445" s="34" t="s">
        <v>6038</v>
      </c>
      <c r="B1445" s="15" t="s">
        <v>1326</v>
      </c>
      <c r="C1445" s="15" t="s">
        <v>3336</v>
      </c>
      <c r="D1445" s="19"/>
      <c r="E1445" s="20" t="e">
        <f>cost!E1445*cost!$E$3*cost!$E$2/cost!$P$1</f>
        <v>#VALUE!</v>
      </c>
      <c r="F1445" s="13" t="e">
        <f>(cost!F1445*cost!$F$3/cost!$P$1)/2</f>
        <v>#VALUE!</v>
      </c>
      <c r="G1445" s="13" t="e">
        <f>cost!G1445*cost!$G$3*cost!$G$2/cost!$P$1+(cost!F1445*cost!$F$3/cost!$P$1)/2</f>
        <v>#VALUE!</v>
      </c>
      <c r="H1445" s="13" t="e">
        <f>cost!H1445*cost!$H$3*cost!$H$2/cost!$P$1</f>
        <v>#VALUE!</v>
      </c>
      <c r="I1445" s="13" t="e">
        <f>cost!I1445*cost!$I$3*cost!$I$2/cost!$P$1</f>
        <v>#VALUE!</v>
      </c>
      <c r="J1445" s="13" t="e">
        <f>cost!J1445*cost!$J$3*cost!$J$2/cost!$P$1</f>
        <v>#VALUE!</v>
      </c>
      <c r="K1445" s="13" t="e">
        <f>cost!K1445*cost!$K$3/cost!$P$1</f>
        <v>#VALUE!</v>
      </c>
      <c r="L1445" s="13" t="e">
        <f>cost!L1445*cost!$L$3*cost!$L$2/cost!$P$1</f>
        <v>#VALUE!</v>
      </c>
    </row>
    <row r="1446" spans="1:12" ht="18" x14ac:dyDescent="0.2">
      <c r="A1446" s="35" t="s">
        <v>6039</v>
      </c>
      <c r="B1446" s="15" t="s">
        <v>223</v>
      </c>
      <c r="C1446" s="15" t="s">
        <v>223</v>
      </c>
      <c r="D1446" s="19"/>
      <c r="E1446" s="20" t="e">
        <f>cost!E1446*cost!$E$3*cost!$E$2/cost!$P$1</f>
        <v>#VALUE!</v>
      </c>
      <c r="F1446" s="13" t="e">
        <f>(cost!F1446*cost!$F$3/cost!$P$1)/2</f>
        <v>#VALUE!</v>
      </c>
      <c r="G1446" s="13" t="e">
        <f>cost!G1446*cost!$G$3*cost!$G$2/cost!$P$1+(cost!F1446*cost!$F$3/cost!$P$1)/2</f>
        <v>#VALUE!</v>
      </c>
      <c r="H1446" s="13" t="e">
        <f>cost!H1446*cost!$H$3*cost!$H$2/cost!$P$1</f>
        <v>#VALUE!</v>
      </c>
      <c r="I1446" s="13" t="e">
        <f>cost!I1446*cost!$I$3*cost!$I$2/cost!$P$1</f>
        <v>#VALUE!</v>
      </c>
      <c r="J1446" s="13" t="e">
        <f>cost!J1446*cost!$J$3*cost!$J$2/cost!$P$1</f>
        <v>#VALUE!</v>
      </c>
      <c r="K1446" s="13" t="e">
        <f>cost!K1446*cost!$K$3/cost!$P$1</f>
        <v>#VALUE!</v>
      </c>
      <c r="L1446" s="13" t="e">
        <f>cost!L1446*cost!$L$3*cost!$L$2/cost!$P$1</f>
        <v>#VALUE!</v>
      </c>
    </row>
    <row r="1447" spans="1:12" ht="18" x14ac:dyDescent="0.2">
      <c r="A1447" s="35" t="s">
        <v>6040</v>
      </c>
      <c r="B1447" s="15" t="s">
        <v>223</v>
      </c>
      <c r="C1447" s="15" t="s">
        <v>223</v>
      </c>
      <c r="D1447" s="19"/>
      <c r="E1447" s="20" t="e">
        <f>cost!E1447*cost!$E$3*cost!$E$2/cost!$P$1</f>
        <v>#VALUE!</v>
      </c>
      <c r="F1447" s="13" t="e">
        <f>(cost!F1447*cost!$F$3/cost!$P$1)/2</f>
        <v>#VALUE!</v>
      </c>
      <c r="G1447" s="13" t="e">
        <f>cost!G1447*cost!$G$3*cost!$G$2/cost!$P$1+(cost!F1447*cost!$F$3/cost!$P$1)/2</f>
        <v>#VALUE!</v>
      </c>
      <c r="H1447" s="13" t="e">
        <f>cost!H1447*cost!$H$3*cost!$H$2/cost!$P$1</f>
        <v>#VALUE!</v>
      </c>
      <c r="I1447" s="13" t="e">
        <f>cost!I1447*cost!$I$3*cost!$I$2/cost!$P$1</f>
        <v>#VALUE!</v>
      </c>
      <c r="J1447" s="13" t="e">
        <f>cost!J1447*cost!$J$3*cost!$J$2/cost!$P$1</f>
        <v>#VALUE!</v>
      </c>
      <c r="K1447" s="13" t="e">
        <f>cost!K1447*cost!$K$3/cost!$P$1</f>
        <v>#VALUE!</v>
      </c>
      <c r="L1447" s="13" t="e">
        <f>cost!L1447*cost!$L$3*cost!$L$2/cost!$P$1</f>
        <v>#VALUE!</v>
      </c>
    </row>
    <row r="1448" spans="1:12" ht="54" x14ac:dyDescent="0.2">
      <c r="A1448" s="35" t="s">
        <v>6041</v>
      </c>
      <c r="B1448" s="15" t="s">
        <v>1327</v>
      </c>
      <c r="C1448" s="15" t="s">
        <v>3337</v>
      </c>
      <c r="D1448" s="19"/>
      <c r="E1448" s="20" t="e">
        <f>cost!E1448*cost!$E$3*cost!$E$2/cost!$P$1</f>
        <v>#VALUE!</v>
      </c>
      <c r="F1448" s="13" t="e">
        <f>(cost!F1448*cost!$F$3/cost!$P$1)/2</f>
        <v>#VALUE!</v>
      </c>
      <c r="G1448" s="13" t="e">
        <f>cost!G1448*cost!$G$3*cost!$G$2/cost!$P$1+(cost!F1448*cost!$F$3/cost!$P$1)/2</f>
        <v>#VALUE!</v>
      </c>
      <c r="H1448" s="13" t="e">
        <f>cost!H1448*cost!$H$3*cost!$H$2/cost!$P$1</f>
        <v>#VALUE!</v>
      </c>
      <c r="I1448" s="13" t="e">
        <f>cost!I1448*cost!$I$3*cost!$I$2/cost!$P$1</f>
        <v>#VALUE!</v>
      </c>
      <c r="J1448" s="13" t="e">
        <f>cost!J1448*cost!$J$3*cost!$J$2/cost!$P$1</f>
        <v>#VALUE!</v>
      </c>
      <c r="K1448" s="13" t="e">
        <f>cost!K1448*cost!$K$3/cost!$P$1</f>
        <v>#VALUE!</v>
      </c>
      <c r="L1448" s="13" t="e">
        <f>cost!L1448*cost!$L$3*cost!$L$2/cost!$P$1</f>
        <v>#VALUE!</v>
      </c>
    </row>
    <row r="1449" spans="1:12" ht="54" x14ac:dyDescent="0.2">
      <c r="A1449" s="34" t="s">
        <v>6042</v>
      </c>
      <c r="B1449" s="15" t="s">
        <v>1328</v>
      </c>
      <c r="C1449" s="15" t="s">
        <v>3338</v>
      </c>
      <c r="D1449" s="19"/>
      <c r="E1449" s="20" t="e">
        <f>cost!E1449*cost!$E$3*cost!$E$2/cost!$P$1</f>
        <v>#VALUE!</v>
      </c>
      <c r="F1449" s="13" t="e">
        <f>(cost!F1449*cost!$F$3/cost!$P$1)/2</f>
        <v>#VALUE!</v>
      </c>
      <c r="G1449" s="13" t="e">
        <f>cost!G1449*cost!$G$3*cost!$G$2/cost!$P$1+(cost!F1449*cost!$F$3/cost!$P$1)/2</f>
        <v>#VALUE!</v>
      </c>
      <c r="H1449" s="13" t="e">
        <f>cost!H1449*cost!$H$3*cost!$H$2/cost!$P$1</f>
        <v>#VALUE!</v>
      </c>
      <c r="I1449" s="13" t="e">
        <f>cost!I1449*cost!$I$3*cost!$I$2/cost!$P$1</f>
        <v>#VALUE!</v>
      </c>
      <c r="J1449" s="13" t="e">
        <f>cost!J1449*cost!$J$3*cost!$J$2/cost!$P$1</f>
        <v>#VALUE!</v>
      </c>
      <c r="K1449" s="13" t="e">
        <f>cost!K1449*cost!$K$3/cost!$P$1</f>
        <v>#VALUE!</v>
      </c>
      <c r="L1449" s="13" t="e">
        <f>cost!L1449*cost!$L$3*cost!$L$2/cost!$P$1</f>
        <v>#VALUE!</v>
      </c>
    </row>
    <row r="1450" spans="1:12" ht="72" x14ac:dyDescent="0.2">
      <c r="A1450" s="34" t="s">
        <v>6043</v>
      </c>
      <c r="B1450" s="15" t="s">
        <v>1329</v>
      </c>
      <c r="C1450" s="15" t="s">
        <v>3339</v>
      </c>
      <c r="D1450" s="19"/>
      <c r="E1450" s="20">
        <f>cost!E1450*cost!$E$3*cost!$E$2/cost!$P$1</f>
        <v>227.027027027027</v>
      </c>
      <c r="F1450" s="13">
        <f>(cost!F1450*cost!$F$3/cost!$P$1)/2</f>
        <v>202.70270270270268</v>
      </c>
      <c r="G1450" s="13">
        <f>cost!G1450*cost!$G$3*cost!$G$2/cost!$P$1+(cost!F1450*cost!$F$3/cost!$P$1)/2</f>
        <v>270.81081081081078</v>
      </c>
      <c r="H1450" s="13">
        <f>cost!H1450*cost!$H$3*cost!$H$2/cost!$P$1</f>
        <v>131.89189189189187</v>
      </c>
      <c r="I1450" s="13" t="e">
        <f>cost!I1450*cost!$I$3*cost!$I$2/cost!$P$1</f>
        <v>#VALUE!</v>
      </c>
      <c r="J1450" s="13" t="e">
        <f>cost!J1450*cost!$J$3*cost!$J$2/cost!$P$1</f>
        <v>#VALUE!</v>
      </c>
      <c r="K1450" s="13" t="e">
        <f>cost!K1450*cost!$K$3/cost!$P$1</f>
        <v>#VALUE!</v>
      </c>
      <c r="L1450" s="13" t="e">
        <f>cost!L1450*cost!$L$3*cost!$L$2/cost!$P$1</f>
        <v>#VALUE!</v>
      </c>
    </row>
    <row r="1451" spans="1:12" ht="72" x14ac:dyDescent="0.2">
      <c r="A1451" s="35" t="s">
        <v>6044</v>
      </c>
      <c r="B1451" s="15" t="s">
        <v>1330</v>
      </c>
      <c r="C1451" s="15" t="s">
        <v>3340</v>
      </c>
      <c r="D1451" s="19"/>
      <c r="E1451" s="20" t="e">
        <f>cost!E1451*cost!$E$3*cost!$E$2/cost!$P$1</f>
        <v>#VALUE!</v>
      </c>
      <c r="F1451" s="13" t="e">
        <f>(cost!F1451*cost!$F$3/cost!$P$1)/2</f>
        <v>#VALUE!</v>
      </c>
      <c r="G1451" s="13" t="e">
        <f>cost!G1451*cost!$G$3*cost!$G$2/cost!$P$1+(cost!F1451*cost!$F$3/cost!$P$1)/2</f>
        <v>#VALUE!</v>
      </c>
      <c r="H1451" s="13" t="e">
        <f>cost!H1451*cost!$H$3*cost!$H$2/cost!$P$1</f>
        <v>#VALUE!</v>
      </c>
      <c r="I1451" s="13" t="e">
        <f>cost!I1451*cost!$I$3*cost!$I$2/cost!$P$1</f>
        <v>#VALUE!</v>
      </c>
      <c r="J1451" s="13" t="e">
        <f>cost!J1451*cost!$J$3*cost!$J$2/cost!$P$1</f>
        <v>#VALUE!</v>
      </c>
      <c r="K1451" s="13" t="e">
        <f>cost!K1451*cost!$K$3/cost!$P$1</f>
        <v>#VALUE!</v>
      </c>
      <c r="L1451" s="13" t="e">
        <f>cost!L1451*cost!$L$3*cost!$L$2/cost!$P$1</f>
        <v>#VALUE!</v>
      </c>
    </row>
    <row r="1452" spans="1:12" ht="18" x14ac:dyDescent="0.2">
      <c r="A1452" s="35" t="s">
        <v>6045</v>
      </c>
      <c r="B1452" s="15" t="s">
        <v>1331</v>
      </c>
      <c r="C1452" s="15">
        <v>0</v>
      </c>
      <c r="D1452" s="19"/>
      <c r="E1452" s="20" t="e">
        <f>cost!E1452*cost!$E$3*cost!$E$2/cost!$P$1</f>
        <v>#VALUE!</v>
      </c>
      <c r="F1452" s="13" t="e">
        <f>(cost!F1452*cost!$F$3/cost!$P$1)/2</f>
        <v>#VALUE!</v>
      </c>
      <c r="G1452" s="13" t="e">
        <f>cost!G1452*cost!$G$3*cost!$G$2/cost!$P$1+(cost!F1452*cost!$F$3/cost!$P$1)/2</f>
        <v>#VALUE!</v>
      </c>
      <c r="H1452" s="13" t="e">
        <f>cost!H1452*cost!$H$3*cost!$H$2/cost!$P$1</f>
        <v>#VALUE!</v>
      </c>
      <c r="I1452" s="13" t="e">
        <f>cost!I1452*cost!$I$3*cost!$I$2/cost!$P$1</f>
        <v>#VALUE!</v>
      </c>
      <c r="J1452" s="13" t="e">
        <f>cost!J1452*cost!$J$3*cost!$J$2/cost!$P$1</f>
        <v>#VALUE!</v>
      </c>
      <c r="K1452" s="13" t="e">
        <f>cost!K1452*cost!$K$3/cost!$P$1</f>
        <v>#VALUE!</v>
      </c>
      <c r="L1452" s="13" t="e">
        <f>cost!L1452*cost!$L$3*cost!$L$2/cost!$P$1</f>
        <v>#VALUE!</v>
      </c>
    </row>
    <row r="1453" spans="1:12" ht="36" x14ac:dyDescent="0.2">
      <c r="A1453" s="35" t="s">
        <v>6046</v>
      </c>
      <c r="B1453" s="15" t="s">
        <v>1332</v>
      </c>
      <c r="C1453" s="15">
        <v>0</v>
      </c>
      <c r="D1453" s="19"/>
      <c r="E1453" s="20" t="e">
        <f>cost!E1453*cost!$E$3*cost!$E$2/cost!$P$1</f>
        <v>#VALUE!</v>
      </c>
      <c r="F1453" s="13" t="e">
        <f>(cost!F1453*cost!$F$3/cost!$P$1)/2</f>
        <v>#VALUE!</v>
      </c>
      <c r="G1453" s="13" t="e">
        <f>cost!G1453*cost!$G$3*cost!$G$2/cost!$P$1+(cost!F1453*cost!$F$3/cost!$P$1)/2</f>
        <v>#VALUE!</v>
      </c>
      <c r="H1453" s="13" t="e">
        <f>cost!H1453*cost!$H$3*cost!$H$2/cost!$P$1</f>
        <v>#VALUE!</v>
      </c>
      <c r="I1453" s="13" t="e">
        <f>cost!I1453*cost!$I$3*cost!$I$2/cost!$P$1</f>
        <v>#VALUE!</v>
      </c>
      <c r="J1453" s="13" t="e">
        <f>cost!J1453*cost!$J$3*cost!$J$2/cost!$P$1</f>
        <v>#VALUE!</v>
      </c>
      <c r="K1453" s="13" t="e">
        <f>cost!K1453*cost!$K$3/cost!$P$1</f>
        <v>#VALUE!</v>
      </c>
      <c r="L1453" s="13" t="e">
        <f>cost!L1453*cost!$L$3*cost!$L$2/cost!$P$1</f>
        <v>#VALUE!</v>
      </c>
    </row>
    <row r="1454" spans="1:12" ht="162" x14ac:dyDescent="0.2">
      <c r="A1454" s="35" t="s">
        <v>6047</v>
      </c>
      <c r="B1454" s="15" t="s">
        <v>1333</v>
      </c>
      <c r="C1454" s="15" t="s">
        <v>3341</v>
      </c>
      <c r="D1454" s="19"/>
      <c r="E1454" s="20" t="e">
        <f>cost!E1454*cost!$E$3*cost!$E$2/cost!$P$1</f>
        <v>#VALUE!</v>
      </c>
      <c r="F1454" s="13" t="e">
        <f>(cost!F1454*cost!$F$3/cost!$P$1)/2</f>
        <v>#VALUE!</v>
      </c>
      <c r="G1454" s="13" t="e">
        <f>cost!G1454*cost!$G$3*cost!$G$2/cost!$P$1+(cost!F1454*cost!$F$3/cost!$P$1)/2</f>
        <v>#VALUE!</v>
      </c>
      <c r="H1454" s="13" t="e">
        <f>cost!H1454*cost!$H$3*cost!$H$2/cost!$P$1</f>
        <v>#VALUE!</v>
      </c>
      <c r="I1454" s="13" t="e">
        <f>cost!I1454*cost!$I$3*cost!$I$2/cost!$P$1</f>
        <v>#VALUE!</v>
      </c>
      <c r="J1454" s="13" t="e">
        <f>cost!J1454*cost!$J$3*cost!$J$2/cost!$P$1</f>
        <v>#VALUE!</v>
      </c>
      <c r="K1454" s="13" t="e">
        <f>cost!K1454*cost!$K$3/cost!$P$1</f>
        <v>#VALUE!</v>
      </c>
      <c r="L1454" s="13" t="e">
        <f>cost!L1454*cost!$L$3*cost!$L$2/cost!$P$1</f>
        <v>#VALUE!</v>
      </c>
    </row>
    <row r="1455" spans="1:12" ht="36" x14ac:dyDescent="0.2">
      <c r="A1455" s="35" t="s">
        <v>6048</v>
      </c>
      <c r="B1455" s="15" t="s">
        <v>1334</v>
      </c>
      <c r="C1455" s="15" t="s">
        <v>3342</v>
      </c>
      <c r="D1455" s="19"/>
      <c r="E1455" s="20">
        <f>cost!E1455*cost!$E$3*cost!$E$2/cost!$P$1</f>
        <v>0</v>
      </c>
      <c r="F1455" s="13">
        <f>(cost!F1455*cost!$F$3/cost!$P$1)/2</f>
        <v>6.7567567567567561</v>
      </c>
      <c r="G1455" s="13">
        <f>cost!G1455*cost!$G$3*cost!$G$2/cost!$P$1+(cost!F1455*cost!$F$3/cost!$P$1)/2</f>
        <v>6.7567567567567561</v>
      </c>
      <c r="H1455" s="13">
        <f>cost!H1455*cost!$H$3*cost!$H$2/cost!$P$1</f>
        <v>0</v>
      </c>
      <c r="I1455" s="13">
        <f>cost!I1455*cost!$I$3*cost!$I$2/cost!$P$1</f>
        <v>0</v>
      </c>
      <c r="J1455" s="13">
        <f>cost!J1455*cost!$J$3*cost!$J$2/cost!$P$1</f>
        <v>0</v>
      </c>
      <c r="K1455" s="13">
        <f>cost!K1455*cost!$K$3/cost!$P$1</f>
        <v>50.400000000000006</v>
      </c>
      <c r="L1455" s="13">
        <f>cost!L1455*cost!$L$3*cost!$L$2/cost!$P$1</f>
        <v>0</v>
      </c>
    </row>
    <row r="1456" spans="1:12" ht="36" x14ac:dyDescent="0.2">
      <c r="A1456" s="35" t="s">
        <v>6049</v>
      </c>
      <c r="B1456" s="15" t="s">
        <v>1335</v>
      </c>
      <c r="C1456" s="15" t="s">
        <v>3343</v>
      </c>
      <c r="D1456" s="19"/>
      <c r="E1456" s="20" t="e">
        <f>cost!E1456*cost!$E$3*cost!$E$2/cost!$P$1</f>
        <v>#VALUE!</v>
      </c>
      <c r="F1456" s="13" t="e">
        <f>(cost!F1456*cost!$F$3/cost!$P$1)/2</f>
        <v>#VALUE!</v>
      </c>
      <c r="G1456" s="13" t="e">
        <f>cost!G1456*cost!$G$3*cost!$G$2/cost!$P$1+(cost!F1456*cost!$F$3/cost!$P$1)/2</f>
        <v>#VALUE!</v>
      </c>
      <c r="H1456" s="13" t="e">
        <f>cost!H1456*cost!$H$3*cost!$H$2/cost!$P$1</f>
        <v>#VALUE!</v>
      </c>
      <c r="I1456" s="13" t="e">
        <f>cost!I1456*cost!$I$3*cost!$I$2/cost!$P$1</f>
        <v>#VALUE!</v>
      </c>
      <c r="J1456" s="13" t="e">
        <f>cost!J1456*cost!$J$3*cost!$J$2/cost!$P$1</f>
        <v>#VALUE!</v>
      </c>
      <c r="K1456" s="13" t="e">
        <f>cost!K1456*cost!$K$3/cost!$P$1</f>
        <v>#VALUE!</v>
      </c>
      <c r="L1456" s="13" t="e">
        <f>cost!L1456*cost!$L$3*cost!$L$2/cost!$P$1</f>
        <v>#VALUE!</v>
      </c>
    </row>
    <row r="1457" spans="1:12" ht="54" x14ac:dyDescent="0.2">
      <c r="A1457" s="34" t="s">
        <v>6050</v>
      </c>
      <c r="B1457" s="15" t="s">
        <v>1336</v>
      </c>
      <c r="C1457" s="15" t="s">
        <v>3344</v>
      </c>
      <c r="D1457" s="19"/>
      <c r="E1457" s="20" t="e">
        <f>cost!E1457*cost!$E$3*cost!$E$2/cost!$P$1</f>
        <v>#VALUE!</v>
      </c>
      <c r="F1457" s="13" t="e">
        <f>(cost!F1457*cost!$F$3/cost!$P$1)/2</f>
        <v>#VALUE!</v>
      </c>
      <c r="G1457" s="13" t="e">
        <f>cost!G1457*cost!$G$3*cost!$G$2/cost!$P$1+(cost!F1457*cost!$F$3/cost!$P$1)/2</f>
        <v>#VALUE!</v>
      </c>
      <c r="H1457" s="13" t="e">
        <f>cost!H1457*cost!$H$3*cost!$H$2/cost!$P$1</f>
        <v>#VALUE!</v>
      </c>
      <c r="I1457" s="13" t="e">
        <f>cost!I1457*cost!$I$3*cost!$I$2/cost!$P$1</f>
        <v>#VALUE!</v>
      </c>
      <c r="J1457" s="13" t="e">
        <f>cost!J1457*cost!$J$3*cost!$J$2/cost!$P$1</f>
        <v>#VALUE!</v>
      </c>
      <c r="K1457" s="13" t="e">
        <f>cost!K1457*cost!$K$3/cost!$P$1</f>
        <v>#VALUE!</v>
      </c>
      <c r="L1457" s="13" t="e">
        <f>cost!L1457*cost!$L$3*cost!$L$2/cost!$P$1</f>
        <v>#VALUE!</v>
      </c>
    </row>
    <row r="1458" spans="1:12" ht="198" x14ac:dyDescent="0.2">
      <c r="A1458" s="35" t="s">
        <v>6051</v>
      </c>
      <c r="B1458" s="15" t="s">
        <v>1337</v>
      </c>
      <c r="C1458" s="15" t="s">
        <v>3345</v>
      </c>
      <c r="D1458" s="19"/>
      <c r="E1458" s="20" t="e">
        <f>cost!E1458*cost!$E$3*cost!$E$2/cost!$P$1</f>
        <v>#VALUE!</v>
      </c>
      <c r="F1458" s="13" t="e">
        <f>(cost!F1458*cost!$F$3/cost!$P$1)/2</f>
        <v>#VALUE!</v>
      </c>
      <c r="G1458" s="13" t="e">
        <f>cost!G1458*cost!$G$3*cost!$G$2/cost!$P$1+(cost!F1458*cost!$F$3/cost!$P$1)/2</f>
        <v>#VALUE!</v>
      </c>
      <c r="H1458" s="13" t="e">
        <f>cost!H1458*cost!$H$3*cost!$H$2/cost!$P$1</f>
        <v>#VALUE!</v>
      </c>
      <c r="I1458" s="13" t="e">
        <f>cost!I1458*cost!$I$3*cost!$I$2/cost!$P$1</f>
        <v>#VALUE!</v>
      </c>
      <c r="J1458" s="13" t="e">
        <f>cost!J1458*cost!$J$3*cost!$J$2/cost!$P$1</f>
        <v>#VALUE!</v>
      </c>
      <c r="K1458" s="13" t="e">
        <f>cost!K1458*cost!$K$3/cost!$P$1</f>
        <v>#VALUE!</v>
      </c>
      <c r="L1458" s="13" t="e">
        <f>cost!L1458*cost!$L$3*cost!$L$2/cost!$P$1</f>
        <v>#VALUE!</v>
      </c>
    </row>
    <row r="1459" spans="1:12" ht="180" x14ac:dyDescent="0.2">
      <c r="A1459" s="34" t="s">
        <v>6052</v>
      </c>
      <c r="B1459" s="15" t="s">
        <v>1338</v>
      </c>
      <c r="C1459" s="15" t="s">
        <v>3346</v>
      </c>
      <c r="D1459" s="19"/>
      <c r="E1459" s="20" t="e">
        <f>cost!E1459*cost!$E$3*cost!$E$2/cost!$P$1</f>
        <v>#VALUE!</v>
      </c>
      <c r="F1459" s="13" t="e">
        <f>(cost!F1459*cost!$F$3/cost!$P$1)/2</f>
        <v>#VALUE!</v>
      </c>
      <c r="G1459" s="13" t="e">
        <f>cost!G1459*cost!$G$3*cost!$G$2/cost!$P$1+(cost!F1459*cost!$F$3/cost!$P$1)/2</f>
        <v>#VALUE!</v>
      </c>
      <c r="H1459" s="13" t="e">
        <f>cost!H1459*cost!$H$3*cost!$H$2/cost!$P$1</f>
        <v>#VALUE!</v>
      </c>
      <c r="I1459" s="13" t="e">
        <f>cost!I1459*cost!$I$3*cost!$I$2/cost!$P$1</f>
        <v>#VALUE!</v>
      </c>
      <c r="J1459" s="13" t="e">
        <f>cost!J1459*cost!$J$3*cost!$J$2/cost!$P$1</f>
        <v>#VALUE!</v>
      </c>
      <c r="K1459" s="13" t="e">
        <f>cost!K1459*cost!$K$3/cost!$P$1</f>
        <v>#VALUE!</v>
      </c>
      <c r="L1459" s="13" t="e">
        <f>cost!L1459*cost!$L$3*cost!$L$2/cost!$P$1</f>
        <v>#VALUE!</v>
      </c>
    </row>
    <row r="1460" spans="1:12" ht="198" x14ac:dyDescent="0.2">
      <c r="A1460" s="34" t="s">
        <v>6053</v>
      </c>
      <c r="B1460" s="15" t="s">
        <v>1339</v>
      </c>
      <c r="C1460" s="15" t="s">
        <v>3347</v>
      </c>
      <c r="D1460" s="19"/>
      <c r="E1460" s="20" t="e">
        <f>cost!E1460*cost!$E$3*cost!$E$2/cost!$P$1</f>
        <v>#VALUE!</v>
      </c>
      <c r="F1460" s="13" t="e">
        <f>(cost!F1460*cost!$F$3/cost!$P$1)/2</f>
        <v>#VALUE!</v>
      </c>
      <c r="G1460" s="13" t="e">
        <f>cost!G1460*cost!$G$3*cost!$G$2/cost!$P$1+(cost!F1460*cost!$F$3/cost!$P$1)/2</f>
        <v>#VALUE!</v>
      </c>
      <c r="H1460" s="13" t="e">
        <f>cost!H1460*cost!$H$3*cost!$H$2/cost!$P$1</f>
        <v>#VALUE!</v>
      </c>
      <c r="I1460" s="13" t="e">
        <f>cost!I1460*cost!$I$3*cost!$I$2/cost!$P$1</f>
        <v>#VALUE!</v>
      </c>
      <c r="J1460" s="13" t="e">
        <f>cost!J1460*cost!$J$3*cost!$J$2/cost!$P$1</f>
        <v>#VALUE!</v>
      </c>
      <c r="K1460" s="13" t="e">
        <f>cost!K1460*cost!$K$3/cost!$P$1</f>
        <v>#VALUE!</v>
      </c>
      <c r="L1460" s="13" t="e">
        <f>cost!L1460*cost!$L$3*cost!$L$2/cost!$P$1</f>
        <v>#VALUE!</v>
      </c>
    </row>
    <row r="1461" spans="1:12" ht="72" x14ac:dyDescent="0.2">
      <c r="A1461" s="34" t="s">
        <v>6054</v>
      </c>
      <c r="B1461" s="15" t="s">
        <v>1340</v>
      </c>
      <c r="C1461" s="15" t="s">
        <v>3348</v>
      </c>
      <c r="D1461" s="19"/>
      <c r="E1461" s="20" t="e">
        <f>cost!E1461*cost!$E$3*cost!$E$2/cost!$P$1</f>
        <v>#VALUE!</v>
      </c>
      <c r="F1461" s="13" t="e">
        <f>(cost!F1461*cost!$F$3/cost!$P$1)/2</f>
        <v>#VALUE!</v>
      </c>
      <c r="G1461" s="13" t="e">
        <f>cost!G1461*cost!$G$3*cost!$G$2/cost!$P$1+(cost!F1461*cost!$F$3/cost!$P$1)/2</f>
        <v>#VALUE!</v>
      </c>
      <c r="H1461" s="13" t="e">
        <f>cost!H1461*cost!$H$3*cost!$H$2/cost!$P$1</f>
        <v>#VALUE!</v>
      </c>
      <c r="I1461" s="13" t="e">
        <f>cost!I1461*cost!$I$3*cost!$I$2/cost!$P$1</f>
        <v>#VALUE!</v>
      </c>
      <c r="J1461" s="13" t="e">
        <f>cost!J1461*cost!$J$3*cost!$J$2/cost!$P$1</f>
        <v>#VALUE!</v>
      </c>
      <c r="K1461" s="13" t="e">
        <f>cost!K1461*cost!$K$3/cost!$P$1</f>
        <v>#VALUE!</v>
      </c>
      <c r="L1461" s="13" t="e">
        <f>cost!L1461*cost!$L$3*cost!$L$2/cost!$P$1</f>
        <v>#VALUE!</v>
      </c>
    </row>
    <row r="1462" spans="1:12" ht="72" x14ac:dyDescent="0.2">
      <c r="A1462" s="34" t="s">
        <v>6055</v>
      </c>
      <c r="B1462" s="15" t="s">
        <v>1341</v>
      </c>
      <c r="C1462" s="15" t="s">
        <v>3348</v>
      </c>
      <c r="D1462" s="19"/>
      <c r="E1462" s="20" t="e">
        <f>cost!E1462*cost!$E$3*cost!$E$2/cost!$P$1</f>
        <v>#VALUE!</v>
      </c>
      <c r="F1462" s="13" t="e">
        <f>(cost!F1462*cost!$F$3/cost!$P$1)/2</f>
        <v>#VALUE!</v>
      </c>
      <c r="G1462" s="13" t="e">
        <f>cost!G1462*cost!$G$3*cost!$G$2/cost!$P$1+(cost!F1462*cost!$F$3/cost!$P$1)/2</f>
        <v>#VALUE!</v>
      </c>
      <c r="H1462" s="13" t="e">
        <f>cost!H1462*cost!$H$3*cost!$H$2/cost!$P$1</f>
        <v>#VALUE!</v>
      </c>
      <c r="I1462" s="13" t="e">
        <f>cost!I1462*cost!$I$3*cost!$I$2/cost!$P$1</f>
        <v>#VALUE!</v>
      </c>
      <c r="J1462" s="13" t="e">
        <f>cost!J1462*cost!$J$3*cost!$J$2/cost!$P$1</f>
        <v>#VALUE!</v>
      </c>
      <c r="K1462" s="13" t="e">
        <f>cost!K1462*cost!$K$3/cost!$P$1</f>
        <v>#VALUE!</v>
      </c>
      <c r="L1462" s="13" t="e">
        <f>cost!L1462*cost!$L$3*cost!$L$2/cost!$P$1</f>
        <v>#VALUE!</v>
      </c>
    </row>
    <row r="1463" spans="1:12" ht="54" x14ac:dyDescent="0.2">
      <c r="A1463" s="34" t="s">
        <v>6056</v>
      </c>
      <c r="B1463" s="15" t="s">
        <v>1342</v>
      </c>
      <c r="C1463" s="15" t="s">
        <v>3349</v>
      </c>
      <c r="D1463" s="19"/>
      <c r="E1463" s="20" t="e">
        <f>cost!E1463*cost!$E$3*cost!$E$2/cost!$P$1</f>
        <v>#VALUE!</v>
      </c>
      <c r="F1463" s="13" t="e">
        <f>(cost!F1463*cost!$F$3/cost!$P$1)/2</f>
        <v>#VALUE!</v>
      </c>
      <c r="G1463" s="13" t="e">
        <f>cost!G1463*cost!$G$3*cost!$G$2/cost!$P$1+(cost!F1463*cost!$F$3/cost!$P$1)/2</f>
        <v>#VALUE!</v>
      </c>
      <c r="H1463" s="13" t="e">
        <f>cost!H1463*cost!$H$3*cost!$H$2/cost!$P$1</f>
        <v>#VALUE!</v>
      </c>
      <c r="I1463" s="13" t="e">
        <f>cost!I1463*cost!$I$3*cost!$I$2/cost!$P$1</f>
        <v>#VALUE!</v>
      </c>
      <c r="J1463" s="13" t="e">
        <f>cost!J1463*cost!$J$3*cost!$J$2/cost!$P$1</f>
        <v>#VALUE!</v>
      </c>
      <c r="K1463" s="13" t="e">
        <f>cost!K1463*cost!$K$3/cost!$P$1</f>
        <v>#VALUE!</v>
      </c>
      <c r="L1463" s="13" t="e">
        <f>cost!L1463*cost!$L$3*cost!$L$2/cost!$P$1</f>
        <v>#VALUE!</v>
      </c>
    </row>
    <row r="1464" spans="1:12" ht="108" x14ac:dyDescent="0.2">
      <c r="A1464" s="35" t="s">
        <v>6057</v>
      </c>
      <c r="B1464" s="15" t="s">
        <v>1343</v>
      </c>
      <c r="C1464" s="15" t="s">
        <v>3350</v>
      </c>
      <c r="D1464" s="19"/>
      <c r="E1464" s="20" t="e">
        <f>cost!E1464*cost!$E$3*cost!$E$2/cost!$P$1</f>
        <v>#VALUE!</v>
      </c>
      <c r="F1464" s="13" t="e">
        <f>(cost!F1464*cost!$F$3/cost!$P$1)/2</f>
        <v>#VALUE!</v>
      </c>
      <c r="G1464" s="13" t="e">
        <f>cost!G1464*cost!$G$3*cost!$G$2/cost!$P$1+(cost!F1464*cost!$F$3/cost!$P$1)/2</f>
        <v>#VALUE!</v>
      </c>
      <c r="H1464" s="13" t="e">
        <f>cost!H1464*cost!$H$3*cost!$H$2/cost!$P$1</f>
        <v>#VALUE!</v>
      </c>
      <c r="I1464" s="13" t="e">
        <f>cost!I1464*cost!$I$3*cost!$I$2/cost!$P$1</f>
        <v>#VALUE!</v>
      </c>
      <c r="J1464" s="13" t="e">
        <f>cost!J1464*cost!$J$3*cost!$J$2/cost!$P$1</f>
        <v>#VALUE!</v>
      </c>
      <c r="K1464" s="13" t="e">
        <f>cost!K1464*cost!$K$3/cost!$P$1</f>
        <v>#VALUE!</v>
      </c>
      <c r="L1464" s="13" t="e">
        <f>cost!L1464*cost!$L$3*cost!$L$2/cost!$P$1</f>
        <v>#VALUE!</v>
      </c>
    </row>
    <row r="1465" spans="1:12" ht="90" x14ac:dyDescent="0.2">
      <c r="A1465" s="34" t="s">
        <v>6058</v>
      </c>
      <c r="B1465" s="15" t="s">
        <v>46</v>
      </c>
      <c r="C1465" s="15" t="s">
        <v>3351</v>
      </c>
      <c r="D1465" s="19"/>
      <c r="E1465" s="20">
        <f>cost!E1465*cost!$E$3*cost!$E$2/cost!$P$1</f>
        <v>1362.1621621621621</v>
      </c>
      <c r="F1465" s="13">
        <f>(cost!F1465*cost!$F$3/cost!$P$1)/2</f>
        <v>945.94594594594594</v>
      </c>
      <c r="G1465" s="13">
        <f>cost!G1465*cost!$G$3*cost!$G$2/cost!$P$1+(cost!F1465*cost!$F$3/cost!$P$1)/2</f>
        <v>945.94594594594594</v>
      </c>
      <c r="H1465" s="13">
        <f>cost!H1465*cost!$H$3*cost!$H$2/cost!$P$1</f>
        <v>263.78378378378375</v>
      </c>
      <c r="I1465" s="13">
        <f>cost!I1465*cost!$I$3*cost!$I$2/cost!$P$1</f>
        <v>0</v>
      </c>
      <c r="J1465" s="13">
        <f>cost!J1465*cost!$J$3*cost!$J$2/cost!$P$1</f>
        <v>38.513513513513509</v>
      </c>
      <c r="K1465" s="13">
        <f>cost!K1465*cost!$K$3/cost!$P$1</f>
        <v>141.89189189189187</v>
      </c>
      <c r="L1465" s="13">
        <f>cost!L1465*cost!$L$3*cost!$L$2/cost!$P$1</f>
        <v>1280</v>
      </c>
    </row>
    <row r="1466" spans="1:12" ht="72" x14ac:dyDescent="0.2">
      <c r="A1466" s="34" t="s">
        <v>6059</v>
      </c>
      <c r="B1466" s="15" t="s">
        <v>1344</v>
      </c>
      <c r="C1466" s="15" t="s">
        <v>3352</v>
      </c>
      <c r="D1466" s="19"/>
      <c r="E1466" s="20" t="e">
        <f>cost!E1466*cost!$E$3*cost!$E$2/cost!$P$1</f>
        <v>#VALUE!</v>
      </c>
      <c r="F1466" s="13" t="e">
        <f>(cost!F1466*cost!$F$3/cost!$P$1)/2</f>
        <v>#VALUE!</v>
      </c>
      <c r="G1466" s="13" t="e">
        <f>cost!G1466*cost!$G$3*cost!$G$2/cost!$P$1+(cost!F1466*cost!$F$3/cost!$P$1)/2</f>
        <v>#VALUE!</v>
      </c>
      <c r="H1466" s="13" t="e">
        <f>cost!H1466*cost!$H$3*cost!$H$2/cost!$P$1</f>
        <v>#VALUE!</v>
      </c>
      <c r="I1466" s="13" t="e">
        <f>cost!I1466*cost!$I$3*cost!$I$2/cost!$P$1</f>
        <v>#VALUE!</v>
      </c>
      <c r="J1466" s="13" t="e">
        <f>cost!J1466*cost!$J$3*cost!$J$2/cost!$P$1</f>
        <v>#VALUE!</v>
      </c>
      <c r="K1466" s="13" t="e">
        <f>cost!K1466*cost!$K$3/cost!$P$1</f>
        <v>#VALUE!</v>
      </c>
      <c r="L1466" s="13" t="e">
        <f>cost!L1466*cost!$L$3*cost!$L$2/cost!$P$1</f>
        <v>#VALUE!</v>
      </c>
    </row>
    <row r="1467" spans="1:12" ht="126" x14ac:dyDescent="0.2">
      <c r="A1467" s="35" t="s">
        <v>6060</v>
      </c>
      <c r="B1467" s="15" t="s">
        <v>1345</v>
      </c>
      <c r="C1467" s="15" t="s">
        <v>3353</v>
      </c>
      <c r="D1467" s="19"/>
      <c r="E1467" s="20" t="e">
        <f>cost!E1467*cost!$E$3*cost!$E$2/cost!$P$1</f>
        <v>#VALUE!</v>
      </c>
      <c r="F1467" s="13" t="e">
        <f>(cost!F1467*cost!$F$3/cost!$P$1)/2</f>
        <v>#VALUE!</v>
      </c>
      <c r="G1467" s="13" t="e">
        <f>cost!G1467*cost!$G$3*cost!$G$2/cost!$P$1+(cost!F1467*cost!$F$3/cost!$P$1)/2</f>
        <v>#VALUE!</v>
      </c>
      <c r="H1467" s="13" t="e">
        <f>cost!H1467*cost!$H$3*cost!$H$2/cost!$P$1</f>
        <v>#VALUE!</v>
      </c>
      <c r="I1467" s="13" t="e">
        <f>cost!I1467*cost!$I$3*cost!$I$2/cost!$P$1</f>
        <v>#VALUE!</v>
      </c>
      <c r="J1467" s="13" t="e">
        <f>cost!J1467*cost!$J$3*cost!$J$2/cost!$P$1</f>
        <v>#VALUE!</v>
      </c>
      <c r="K1467" s="13" t="e">
        <f>cost!K1467*cost!$K$3/cost!$P$1</f>
        <v>#VALUE!</v>
      </c>
      <c r="L1467" s="13" t="e">
        <f>cost!L1467*cost!$L$3*cost!$L$2/cost!$P$1</f>
        <v>#VALUE!</v>
      </c>
    </row>
    <row r="1468" spans="1:12" ht="18" x14ac:dyDescent="0.2">
      <c r="A1468" s="34" t="s">
        <v>6061</v>
      </c>
      <c r="B1468" s="15" t="s">
        <v>223</v>
      </c>
      <c r="C1468" s="15" t="s">
        <v>223</v>
      </c>
      <c r="D1468" s="19"/>
      <c r="E1468" s="20" t="e">
        <f>cost!E1468*cost!$E$3*cost!$E$2/cost!$P$1</f>
        <v>#VALUE!</v>
      </c>
      <c r="F1468" s="13" t="e">
        <f>(cost!F1468*cost!$F$3/cost!$P$1)/2</f>
        <v>#VALUE!</v>
      </c>
      <c r="G1468" s="13" t="e">
        <f>cost!G1468*cost!$G$3*cost!$G$2/cost!$P$1+(cost!F1468*cost!$F$3/cost!$P$1)/2</f>
        <v>#VALUE!</v>
      </c>
      <c r="H1468" s="13" t="e">
        <f>cost!H1468*cost!$H$3*cost!$H$2/cost!$P$1</f>
        <v>#VALUE!</v>
      </c>
      <c r="I1468" s="13" t="e">
        <f>cost!I1468*cost!$I$3*cost!$I$2/cost!$P$1</f>
        <v>#VALUE!</v>
      </c>
      <c r="J1468" s="13" t="e">
        <f>cost!J1468*cost!$J$3*cost!$J$2/cost!$P$1</f>
        <v>#VALUE!</v>
      </c>
      <c r="K1468" s="13" t="e">
        <f>cost!K1468*cost!$K$3/cost!$P$1</f>
        <v>#VALUE!</v>
      </c>
      <c r="L1468" s="13" t="e">
        <f>cost!L1468*cost!$L$3*cost!$L$2/cost!$P$1</f>
        <v>#VALUE!</v>
      </c>
    </row>
    <row r="1469" spans="1:12" ht="18" x14ac:dyDescent="0.2">
      <c r="A1469" s="34" t="s">
        <v>6062</v>
      </c>
      <c r="B1469" s="15" t="s">
        <v>223</v>
      </c>
      <c r="C1469" s="15" t="s">
        <v>223</v>
      </c>
      <c r="D1469" s="19"/>
      <c r="E1469" s="20" t="e">
        <f>cost!E1469*cost!$E$3*cost!$E$2/cost!$P$1</f>
        <v>#VALUE!</v>
      </c>
      <c r="F1469" s="13" t="e">
        <f>(cost!F1469*cost!$F$3/cost!$P$1)/2</f>
        <v>#VALUE!</v>
      </c>
      <c r="G1469" s="13" t="e">
        <f>cost!G1469*cost!$G$3*cost!$G$2/cost!$P$1+(cost!F1469*cost!$F$3/cost!$P$1)/2</f>
        <v>#VALUE!</v>
      </c>
      <c r="H1469" s="13" t="e">
        <f>cost!H1469*cost!$H$3*cost!$H$2/cost!$P$1</f>
        <v>#VALUE!</v>
      </c>
      <c r="I1469" s="13" t="e">
        <f>cost!I1469*cost!$I$3*cost!$I$2/cost!$P$1</f>
        <v>#VALUE!</v>
      </c>
      <c r="J1469" s="13" t="e">
        <f>cost!J1469*cost!$J$3*cost!$J$2/cost!$P$1</f>
        <v>#VALUE!</v>
      </c>
      <c r="K1469" s="13" t="e">
        <f>cost!K1469*cost!$K$3/cost!$P$1</f>
        <v>#VALUE!</v>
      </c>
      <c r="L1469" s="13" t="e">
        <f>cost!L1469*cost!$L$3*cost!$L$2/cost!$P$1</f>
        <v>#VALUE!</v>
      </c>
    </row>
    <row r="1470" spans="1:12" ht="18" x14ac:dyDescent="0.2">
      <c r="A1470" s="34" t="s">
        <v>6063</v>
      </c>
      <c r="B1470" s="15" t="s">
        <v>223</v>
      </c>
      <c r="C1470" s="15" t="s">
        <v>223</v>
      </c>
      <c r="D1470" s="19"/>
      <c r="E1470" s="20" t="e">
        <f>cost!E1470*cost!$E$3*cost!$E$2/cost!$P$1</f>
        <v>#VALUE!</v>
      </c>
      <c r="F1470" s="13" t="e">
        <f>(cost!F1470*cost!$F$3/cost!$P$1)/2</f>
        <v>#VALUE!</v>
      </c>
      <c r="G1470" s="13" t="e">
        <f>cost!G1470*cost!$G$3*cost!$G$2/cost!$P$1+(cost!F1470*cost!$F$3/cost!$P$1)/2</f>
        <v>#VALUE!</v>
      </c>
      <c r="H1470" s="13" t="e">
        <f>cost!H1470*cost!$H$3*cost!$H$2/cost!$P$1</f>
        <v>#VALUE!</v>
      </c>
      <c r="I1470" s="13" t="e">
        <f>cost!I1470*cost!$I$3*cost!$I$2/cost!$P$1</f>
        <v>#VALUE!</v>
      </c>
      <c r="J1470" s="13" t="e">
        <f>cost!J1470*cost!$J$3*cost!$J$2/cost!$P$1</f>
        <v>#VALUE!</v>
      </c>
      <c r="K1470" s="13" t="e">
        <f>cost!K1470*cost!$K$3/cost!$P$1</f>
        <v>#VALUE!</v>
      </c>
      <c r="L1470" s="13" t="e">
        <f>cost!L1470*cost!$L$3*cost!$L$2/cost!$P$1</f>
        <v>#VALUE!</v>
      </c>
    </row>
    <row r="1471" spans="1:12" ht="18" x14ac:dyDescent="0.2">
      <c r="A1471" s="34" t="s">
        <v>6064</v>
      </c>
      <c r="B1471" s="15" t="s">
        <v>223</v>
      </c>
      <c r="C1471" s="15" t="s">
        <v>223</v>
      </c>
      <c r="D1471" s="19"/>
      <c r="E1471" s="20" t="e">
        <f>cost!E1471*cost!$E$3*cost!$E$2/cost!$P$1</f>
        <v>#VALUE!</v>
      </c>
      <c r="F1471" s="13" t="e">
        <f>(cost!F1471*cost!$F$3/cost!$P$1)/2</f>
        <v>#VALUE!</v>
      </c>
      <c r="G1471" s="13" t="e">
        <f>cost!G1471*cost!$G$3*cost!$G$2/cost!$P$1+(cost!F1471*cost!$F$3/cost!$P$1)/2</f>
        <v>#VALUE!</v>
      </c>
      <c r="H1471" s="13" t="e">
        <f>cost!H1471*cost!$H$3*cost!$H$2/cost!$P$1</f>
        <v>#VALUE!</v>
      </c>
      <c r="I1471" s="13" t="e">
        <f>cost!I1471*cost!$I$3*cost!$I$2/cost!$P$1</f>
        <v>#VALUE!</v>
      </c>
      <c r="J1471" s="13" t="e">
        <f>cost!J1471*cost!$J$3*cost!$J$2/cost!$P$1</f>
        <v>#VALUE!</v>
      </c>
      <c r="K1471" s="13" t="e">
        <f>cost!K1471*cost!$K$3/cost!$P$1</f>
        <v>#VALUE!</v>
      </c>
      <c r="L1471" s="13" t="e">
        <f>cost!L1471*cost!$L$3*cost!$L$2/cost!$P$1</f>
        <v>#VALUE!</v>
      </c>
    </row>
    <row r="1472" spans="1:12" ht="90" x14ac:dyDescent="0.2">
      <c r="A1472" s="34" t="s">
        <v>6065</v>
      </c>
      <c r="B1472" s="15" t="s">
        <v>1346</v>
      </c>
      <c r="C1472" s="15" t="s">
        <v>3354</v>
      </c>
      <c r="D1472" s="19"/>
      <c r="E1472" s="20" t="e">
        <f>cost!E1472*cost!$E$3*cost!$E$2/cost!$P$1</f>
        <v>#VALUE!</v>
      </c>
      <c r="F1472" s="13" t="e">
        <f>(cost!F1472*cost!$F$3/cost!$P$1)/2</f>
        <v>#VALUE!</v>
      </c>
      <c r="G1472" s="13" t="e">
        <f>cost!G1472*cost!$G$3*cost!$G$2/cost!$P$1+(cost!F1472*cost!$F$3/cost!$P$1)/2</f>
        <v>#VALUE!</v>
      </c>
      <c r="H1472" s="13" t="e">
        <f>cost!H1472*cost!$H$3*cost!$H$2/cost!$P$1</f>
        <v>#VALUE!</v>
      </c>
      <c r="I1472" s="13" t="e">
        <f>cost!I1472*cost!$I$3*cost!$I$2/cost!$P$1</f>
        <v>#VALUE!</v>
      </c>
      <c r="J1472" s="13" t="e">
        <f>cost!J1472*cost!$J$3*cost!$J$2/cost!$P$1</f>
        <v>#VALUE!</v>
      </c>
      <c r="K1472" s="13" t="e">
        <f>cost!K1472*cost!$K$3/cost!$P$1</f>
        <v>#VALUE!</v>
      </c>
      <c r="L1472" s="13" t="e">
        <f>cost!L1472*cost!$L$3*cost!$L$2/cost!$P$1</f>
        <v>#VALUE!</v>
      </c>
    </row>
    <row r="1473" spans="1:12" ht="108" x14ac:dyDescent="0.2">
      <c r="A1473" s="34" t="s">
        <v>6066</v>
      </c>
      <c r="B1473" s="15" t="s">
        <v>1347</v>
      </c>
      <c r="C1473" s="15" t="s">
        <v>3355</v>
      </c>
      <c r="D1473" s="19"/>
      <c r="E1473" s="20" t="e">
        <f>cost!E1473*cost!$E$3*cost!$E$2/cost!$P$1</f>
        <v>#VALUE!</v>
      </c>
      <c r="F1473" s="13" t="e">
        <f>(cost!F1473*cost!$F$3/cost!$P$1)/2</f>
        <v>#VALUE!</v>
      </c>
      <c r="G1473" s="13" t="e">
        <f>cost!G1473*cost!$G$3*cost!$G$2/cost!$P$1+(cost!F1473*cost!$F$3/cost!$P$1)/2</f>
        <v>#VALUE!</v>
      </c>
      <c r="H1473" s="13" t="e">
        <f>cost!H1473*cost!$H$3*cost!$H$2/cost!$P$1</f>
        <v>#VALUE!</v>
      </c>
      <c r="I1473" s="13" t="e">
        <f>cost!I1473*cost!$I$3*cost!$I$2/cost!$P$1</f>
        <v>#VALUE!</v>
      </c>
      <c r="J1473" s="13" t="e">
        <f>cost!J1473*cost!$J$3*cost!$J$2/cost!$P$1</f>
        <v>#VALUE!</v>
      </c>
      <c r="K1473" s="13" t="e">
        <f>cost!K1473*cost!$K$3/cost!$P$1</f>
        <v>#VALUE!</v>
      </c>
      <c r="L1473" s="13" t="e">
        <f>cost!L1473*cost!$L$3*cost!$L$2/cost!$P$1</f>
        <v>#VALUE!</v>
      </c>
    </row>
    <row r="1474" spans="1:12" ht="108" x14ac:dyDescent="0.2">
      <c r="A1474" s="34" t="s">
        <v>6067</v>
      </c>
      <c r="B1474" s="15" t="s">
        <v>1348</v>
      </c>
      <c r="C1474" s="15" t="s">
        <v>3356</v>
      </c>
      <c r="D1474" s="19"/>
      <c r="E1474" s="20" t="e">
        <f>cost!E1474*cost!$E$3*cost!$E$2/cost!$P$1</f>
        <v>#VALUE!</v>
      </c>
      <c r="F1474" s="13" t="e">
        <f>(cost!F1474*cost!$F$3/cost!$P$1)/2</f>
        <v>#VALUE!</v>
      </c>
      <c r="G1474" s="13" t="e">
        <f>cost!G1474*cost!$G$3*cost!$G$2/cost!$P$1+(cost!F1474*cost!$F$3/cost!$P$1)/2</f>
        <v>#VALUE!</v>
      </c>
      <c r="H1474" s="13" t="e">
        <f>cost!H1474*cost!$H$3*cost!$H$2/cost!$P$1</f>
        <v>#VALUE!</v>
      </c>
      <c r="I1474" s="13" t="e">
        <f>cost!I1474*cost!$I$3*cost!$I$2/cost!$P$1</f>
        <v>#VALUE!</v>
      </c>
      <c r="J1474" s="13" t="e">
        <f>cost!J1474*cost!$J$3*cost!$J$2/cost!$P$1</f>
        <v>#VALUE!</v>
      </c>
      <c r="K1474" s="13" t="e">
        <f>cost!K1474*cost!$K$3/cost!$P$1</f>
        <v>#VALUE!</v>
      </c>
      <c r="L1474" s="13" t="e">
        <f>cost!L1474*cost!$L$3*cost!$L$2/cost!$P$1</f>
        <v>#VALUE!</v>
      </c>
    </row>
    <row r="1475" spans="1:12" ht="108" x14ac:dyDescent="0.2">
      <c r="A1475" s="34" t="s">
        <v>6068</v>
      </c>
      <c r="B1475" s="15" t="s">
        <v>1349</v>
      </c>
      <c r="C1475" s="15" t="s">
        <v>3357</v>
      </c>
      <c r="D1475" s="19"/>
      <c r="E1475" s="20" t="e">
        <f>cost!E1475*cost!$E$3*cost!$E$2/cost!$P$1</f>
        <v>#VALUE!</v>
      </c>
      <c r="F1475" s="13" t="e">
        <f>(cost!F1475*cost!$F$3/cost!$P$1)/2</f>
        <v>#VALUE!</v>
      </c>
      <c r="G1475" s="13" t="e">
        <f>cost!G1475*cost!$G$3*cost!$G$2/cost!$P$1+(cost!F1475*cost!$F$3/cost!$P$1)/2</f>
        <v>#VALUE!</v>
      </c>
      <c r="H1475" s="13" t="e">
        <f>cost!H1475*cost!$H$3*cost!$H$2/cost!$P$1</f>
        <v>#VALUE!</v>
      </c>
      <c r="I1475" s="13" t="e">
        <f>cost!I1475*cost!$I$3*cost!$I$2/cost!$P$1</f>
        <v>#VALUE!</v>
      </c>
      <c r="J1475" s="13" t="e">
        <f>cost!J1475*cost!$J$3*cost!$J$2/cost!$P$1</f>
        <v>#VALUE!</v>
      </c>
      <c r="K1475" s="13" t="e">
        <f>cost!K1475*cost!$K$3/cost!$P$1</f>
        <v>#VALUE!</v>
      </c>
      <c r="L1475" s="13" t="e">
        <f>cost!L1475*cost!$L$3*cost!$L$2/cost!$P$1</f>
        <v>#VALUE!</v>
      </c>
    </row>
    <row r="1476" spans="1:12" ht="18" x14ac:dyDescent="0.2">
      <c r="A1476" s="34" t="s">
        <v>6069</v>
      </c>
      <c r="B1476" s="15" t="s">
        <v>223</v>
      </c>
      <c r="C1476" s="15" t="s">
        <v>223</v>
      </c>
      <c r="D1476" s="19"/>
      <c r="E1476" s="20" t="e">
        <f>cost!E1476*cost!$E$3*cost!$E$2/cost!$P$1</f>
        <v>#VALUE!</v>
      </c>
      <c r="F1476" s="13" t="e">
        <f>(cost!F1476*cost!$F$3/cost!$P$1)/2</f>
        <v>#VALUE!</v>
      </c>
      <c r="G1476" s="13" t="e">
        <f>cost!G1476*cost!$G$3*cost!$G$2/cost!$P$1+(cost!F1476*cost!$F$3/cost!$P$1)/2</f>
        <v>#VALUE!</v>
      </c>
      <c r="H1476" s="13" t="e">
        <f>cost!H1476*cost!$H$3*cost!$H$2/cost!$P$1</f>
        <v>#VALUE!</v>
      </c>
      <c r="I1476" s="13" t="e">
        <f>cost!I1476*cost!$I$3*cost!$I$2/cost!$P$1</f>
        <v>#VALUE!</v>
      </c>
      <c r="J1476" s="13" t="e">
        <f>cost!J1476*cost!$J$3*cost!$J$2/cost!$P$1</f>
        <v>#VALUE!</v>
      </c>
      <c r="K1476" s="13" t="e">
        <f>cost!K1476*cost!$K$3/cost!$P$1</f>
        <v>#VALUE!</v>
      </c>
      <c r="L1476" s="13" t="e">
        <f>cost!L1476*cost!$L$3*cost!$L$2/cost!$P$1</f>
        <v>#VALUE!</v>
      </c>
    </row>
    <row r="1477" spans="1:12" ht="126" x14ac:dyDescent="0.2">
      <c r="A1477" s="34" t="s">
        <v>6070</v>
      </c>
      <c r="B1477" s="15" t="s">
        <v>1350</v>
      </c>
      <c r="C1477" s="15" t="s">
        <v>3358</v>
      </c>
      <c r="D1477" s="19"/>
      <c r="E1477" s="20" t="e">
        <f>cost!E1477*cost!$E$3*cost!$E$2/cost!$P$1</f>
        <v>#VALUE!</v>
      </c>
      <c r="F1477" s="13" t="e">
        <f>(cost!F1477*cost!$F$3/cost!$P$1)/2</f>
        <v>#VALUE!</v>
      </c>
      <c r="G1477" s="13" t="e">
        <f>cost!G1477*cost!$G$3*cost!$G$2/cost!$P$1+(cost!F1477*cost!$F$3/cost!$P$1)/2</f>
        <v>#VALUE!</v>
      </c>
      <c r="H1477" s="13" t="e">
        <f>cost!H1477*cost!$H$3*cost!$H$2/cost!$P$1</f>
        <v>#VALUE!</v>
      </c>
      <c r="I1477" s="13" t="e">
        <f>cost!I1477*cost!$I$3*cost!$I$2/cost!$P$1</f>
        <v>#VALUE!</v>
      </c>
      <c r="J1477" s="13" t="e">
        <f>cost!J1477*cost!$J$3*cost!$J$2/cost!$P$1</f>
        <v>#VALUE!</v>
      </c>
      <c r="K1477" s="13" t="e">
        <f>cost!K1477*cost!$K$3/cost!$P$1</f>
        <v>#VALUE!</v>
      </c>
      <c r="L1477" s="13" t="e">
        <f>cost!L1477*cost!$L$3*cost!$L$2/cost!$P$1</f>
        <v>#VALUE!</v>
      </c>
    </row>
    <row r="1478" spans="1:12" ht="162" x14ac:dyDescent="0.2">
      <c r="A1478" s="34" t="s">
        <v>6071</v>
      </c>
      <c r="B1478" s="15" t="s">
        <v>1351</v>
      </c>
      <c r="C1478" s="15" t="s">
        <v>3359</v>
      </c>
      <c r="D1478" s="19"/>
      <c r="E1478" s="20" t="e">
        <f>cost!E1478*cost!$E$3*cost!$E$2/cost!$P$1</f>
        <v>#VALUE!</v>
      </c>
      <c r="F1478" s="13" t="e">
        <f>(cost!F1478*cost!$F$3/cost!$P$1)/2</f>
        <v>#VALUE!</v>
      </c>
      <c r="G1478" s="13" t="e">
        <f>cost!G1478*cost!$G$3*cost!$G$2/cost!$P$1+(cost!F1478*cost!$F$3/cost!$P$1)/2</f>
        <v>#VALUE!</v>
      </c>
      <c r="H1478" s="13" t="e">
        <f>cost!H1478*cost!$H$3*cost!$H$2/cost!$P$1</f>
        <v>#VALUE!</v>
      </c>
      <c r="I1478" s="13" t="e">
        <f>cost!I1478*cost!$I$3*cost!$I$2/cost!$P$1</f>
        <v>#VALUE!</v>
      </c>
      <c r="J1478" s="13" t="e">
        <f>cost!J1478*cost!$J$3*cost!$J$2/cost!$P$1</f>
        <v>#VALUE!</v>
      </c>
      <c r="K1478" s="13" t="e">
        <f>cost!K1478*cost!$K$3/cost!$P$1</f>
        <v>#VALUE!</v>
      </c>
      <c r="L1478" s="13" t="e">
        <f>cost!L1478*cost!$L$3*cost!$L$2/cost!$P$1</f>
        <v>#VALUE!</v>
      </c>
    </row>
    <row r="1479" spans="1:12" ht="18" x14ac:dyDescent="0.2">
      <c r="A1479" s="34" t="s">
        <v>6072</v>
      </c>
      <c r="B1479" s="15" t="s">
        <v>223</v>
      </c>
      <c r="C1479" s="15" t="s">
        <v>223</v>
      </c>
      <c r="D1479" s="19"/>
      <c r="E1479" s="20" t="e">
        <f>cost!E1479*cost!$E$3*cost!$E$2/cost!$P$1</f>
        <v>#VALUE!</v>
      </c>
      <c r="F1479" s="13" t="e">
        <f>(cost!F1479*cost!$F$3/cost!$P$1)/2</f>
        <v>#VALUE!</v>
      </c>
      <c r="G1479" s="13" t="e">
        <f>cost!G1479*cost!$G$3*cost!$G$2/cost!$P$1+(cost!F1479*cost!$F$3/cost!$P$1)/2</f>
        <v>#VALUE!</v>
      </c>
      <c r="H1479" s="13" t="e">
        <f>cost!H1479*cost!$H$3*cost!$H$2/cost!$P$1</f>
        <v>#VALUE!</v>
      </c>
      <c r="I1479" s="13" t="e">
        <f>cost!I1479*cost!$I$3*cost!$I$2/cost!$P$1</f>
        <v>#VALUE!</v>
      </c>
      <c r="J1479" s="13" t="e">
        <f>cost!J1479*cost!$J$3*cost!$J$2/cost!$P$1</f>
        <v>#VALUE!</v>
      </c>
      <c r="K1479" s="13" t="e">
        <f>cost!K1479*cost!$K$3/cost!$P$1</f>
        <v>#VALUE!</v>
      </c>
      <c r="L1479" s="13" t="e">
        <f>cost!L1479*cost!$L$3*cost!$L$2/cost!$P$1</f>
        <v>#VALUE!</v>
      </c>
    </row>
    <row r="1480" spans="1:12" ht="126" x14ac:dyDescent="0.2">
      <c r="A1480" s="35" t="s">
        <v>6073</v>
      </c>
      <c r="B1480" s="15" t="s">
        <v>1352</v>
      </c>
      <c r="C1480" s="15" t="s">
        <v>3360</v>
      </c>
      <c r="D1480" s="19"/>
      <c r="E1480" s="20">
        <f>cost!E1480*cost!$E$3*cost!$E$2/cost!$P$1</f>
        <v>0</v>
      </c>
      <c r="F1480" s="13">
        <f>(cost!F1480*cost!$F$3/cost!$P$1)/2</f>
        <v>70.945945945945937</v>
      </c>
      <c r="G1480" s="13">
        <f>cost!G1480*cost!$G$3*cost!$G$2/cost!$P$1+(cost!F1480*cost!$F$3/cost!$P$1)/2</f>
        <v>79.459459459459453</v>
      </c>
      <c r="H1480" s="13">
        <f>cost!H1480*cost!$H$3*cost!$H$2/cost!$P$1</f>
        <v>32.972972972972968</v>
      </c>
      <c r="I1480" s="13">
        <f>cost!I1480*cost!$I$3*cost!$I$2/cost!$P$1</f>
        <v>0</v>
      </c>
      <c r="J1480" s="13">
        <f>cost!J1480*cost!$J$3*cost!$J$2/cost!$P$1</f>
        <v>0</v>
      </c>
      <c r="K1480" s="13">
        <f>cost!K1480*cost!$K$3/cost!$P$1</f>
        <v>0</v>
      </c>
      <c r="L1480" s="13">
        <f>cost!L1480*cost!$L$3*cost!$L$2/cost!$P$1</f>
        <v>0</v>
      </c>
    </row>
    <row r="1481" spans="1:12" ht="126" x14ac:dyDescent="0.2">
      <c r="A1481" s="35" t="s">
        <v>6074</v>
      </c>
      <c r="B1481" s="15" t="s">
        <v>1353</v>
      </c>
      <c r="C1481" s="15" t="s">
        <v>3361</v>
      </c>
      <c r="D1481" s="19"/>
      <c r="E1481" s="20" t="e">
        <f>cost!E1481*cost!$E$3*cost!$E$2/cost!$P$1</f>
        <v>#VALUE!</v>
      </c>
      <c r="F1481" s="13" t="e">
        <f>(cost!F1481*cost!$F$3/cost!$P$1)/2</f>
        <v>#VALUE!</v>
      </c>
      <c r="G1481" s="13" t="e">
        <f>cost!G1481*cost!$G$3*cost!$G$2/cost!$P$1+(cost!F1481*cost!$F$3/cost!$P$1)/2</f>
        <v>#VALUE!</v>
      </c>
      <c r="H1481" s="13" t="e">
        <f>cost!H1481*cost!$H$3*cost!$H$2/cost!$P$1</f>
        <v>#VALUE!</v>
      </c>
      <c r="I1481" s="13" t="e">
        <f>cost!I1481*cost!$I$3*cost!$I$2/cost!$P$1</f>
        <v>#VALUE!</v>
      </c>
      <c r="J1481" s="13" t="e">
        <f>cost!J1481*cost!$J$3*cost!$J$2/cost!$P$1</f>
        <v>#VALUE!</v>
      </c>
      <c r="K1481" s="13" t="e">
        <f>cost!K1481*cost!$K$3/cost!$P$1</f>
        <v>#VALUE!</v>
      </c>
      <c r="L1481" s="13" t="e">
        <f>cost!L1481*cost!$L$3*cost!$L$2/cost!$P$1</f>
        <v>#VALUE!</v>
      </c>
    </row>
    <row r="1482" spans="1:12" ht="36" x14ac:dyDescent="0.2">
      <c r="A1482" s="35" t="s">
        <v>6075</v>
      </c>
      <c r="B1482" s="15" t="s">
        <v>1354</v>
      </c>
      <c r="C1482" s="15" t="s">
        <v>3362</v>
      </c>
      <c r="D1482" s="19"/>
      <c r="E1482" s="20" t="e">
        <f>cost!E1482*cost!$E$3*cost!$E$2/cost!$P$1</f>
        <v>#VALUE!</v>
      </c>
      <c r="F1482" s="13" t="e">
        <f>(cost!F1482*cost!$F$3/cost!$P$1)/2</f>
        <v>#VALUE!</v>
      </c>
      <c r="G1482" s="13" t="e">
        <f>cost!G1482*cost!$G$3*cost!$G$2/cost!$P$1+(cost!F1482*cost!$F$3/cost!$P$1)/2</f>
        <v>#VALUE!</v>
      </c>
      <c r="H1482" s="13" t="e">
        <f>cost!H1482*cost!$H$3*cost!$H$2/cost!$P$1</f>
        <v>#VALUE!</v>
      </c>
      <c r="I1482" s="13" t="e">
        <f>cost!I1482*cost!$I$3*cost!$I$2/cost!$P$1</f>
        <v>#VALUE!</v>
      </c>
      <c r="J1482" s="13" t="e">
        <f>cost!J1482*cost!$J$3*cost!$J$2/cost!$P$1</f>
        <v>#VALUE!</v>
      </c>
      <c r="K1482" s="13" t="e">
        <f>cost!K1482*cost!$K$3/cost!$P$1</f>
        <v>#VALUE!</v>
      </c>
      <c r="L1482" s="13" t="e">
        <f>cost!L1482*cost!$L$3*cost!$L$2/cost!$P$1</f>
        <v>#VALUE!</v>
      </c>
    </row>
    <row r="1483" spans="1:12" ht="180" x14ac:dyDescent="0.2">
      <c r="A1483" s="34" t="s">
        <v>6076</v>
      </c>
      <c r="B1483" s="15" t="s">
        <v>1355</v>
      </c>
      <c r="C1483" s="15" t="s">
        <v>3363</v>
      </c>
      <c r="D1483" s="19"/>
      <c r="E1483" s="20" t="e">
        <f>cost!E1483*cost!$E$3*cost!$E$2/cost!$P$1</f>
        <v>#VALUE!</v>
      </c>
      <c r="F1483" s="13" t="e">
        <f>(cost!F1483*cost!$F$3/cost!$P$1)/2</f>
        <v>#VALUE!</v>
      </c>
      <c r="G1483" s="13" t="e">
        <f>cost!G1483*cost!$G$3*cost!$G$2/cost!$P$1+(cost!F1483*cost!$F$3/cost!$P$1)/2</f>
        <v>#VALUE!</v>
      </c>
      <c r="H1483" s="13" t="e">
        <f>cost!H1483*cost!$H$3*cost!$H$2/cost!$P$1</f>
        <v>#VALUE!</v>
      </c>
      <c r="I1483" s="13" t="e">
        <f>cost!I1483*cost!$I$3*cost!$I$2/cost!$P$1</f>
        <v>#VALUE!</v>
      </c>
      <c r="J1483" s="13" t="e">
        <f>cost!J1483*cost!$J$3*cost!$J$2/cost!$P$1</f>
        <v>#VALUE!</v>
      </c>
      <c r="K1483" s="13" t="e">
        <f>cost!K1483*cost!$K$3/cost!$P$1</f>
        <v>#VALUE!</v>
      </c>
      <c r="L1483" s="13" t="e">
        <f>cost!L1483*cost!$L$3*cost!$L$2/cost!$P$1</f>
        <v>#VALUE!</v>
      </c>
    </row>
    <row r="1484" spans="1:12" ht="54" x14ac:dyDescent="0.2">
      <c r="A1484" s="35" t="s">
        <v>6077</v>
      </c>
      <c r="B1484" s="15" t="s">
        <v>115</v>
      </c>
      <c r="C1484" s="15" t="s">
        <v>3364</v>
      </c>
      <c r="D1484" s="19"/>
      <c r="E1484" s="20">
        <f>cost!E1484*cost!$E$3*cost!$E$2/cost!$P$1</f>
        <v>0</v>
      </c>
      <c r="F1484" s="13">
        <f>(cost!F1484*cost!$F$3/cost!$P$1)/2</f>
        <v>0</v>
      </c>
      <c r="G1484" s="13">
        <f>cost!G1484*cost!$G$3*cost!$G$2/cost!$P$1+(cost!F1484*cost!$F$3/cost!$P$1)/2</f>
        <v>0</v>
      </c>
      <c r="H1484" s="13">
        <f>cost!H1484*cost!$H$3*cost!$H$2/cost!$P$1</f>
        <v>0</v>
      </c>
      <c r="I1484" s="13">
        <f>cost!I1484*cost!$I$3*cost!$I$2/cost!$P$1</f>
        <v>0</v>
      </c>
      <c r="J1484" s="13">
        <f>cost!J1484*cost!$J$3*cost!$J$2/cost!$P$1</f>
        <v>0</v>
      </c>
      <c r="K1484" s="13">
        <f>cost!K1484*cost!$K$3/cost!$P$1</f>
        <v>453.6</v>
      </c>
      <c r="L1484" s="13">
        <f>cost!L1484*cost!$L$3*cost!$L$2/cost!$P$1</f>
        <v>0</v>
      </c>
    </row>
    <row r="1485" spans="1:12" ht="54" x14ac:dyDescent="0.2">
      <c r="A1485" s="35" t="s">
        <v>6078</v>
      </c>
      <c r="B1485" s="15" t="s">
        <v>1356</v>
      </c>
      <c r="C1485" s="15" t="s">
        <v>3365</v>
      </c>
      <c r="D1485" s="19"/>
      <c r="E1485" s="20">
        <f>cost!E1485*cost!$E$3*cost!$E$2/cost!$P$1</f>
        <v>0</v>
      </c>
      <c r="F1485" s="13">
        <f>(cost!F1485*cost!$F$3/cost!$P$1)/2</f>
        <v>6.7567567567567561</v>
      </c>
      <c r="G1485" s="13">
        <f>cost!G1485*cost!$G$3*cost!$G$2/cost!$P$1+(cost!F1485*cost!$F$3/cost!$P$1)/2</f>
        <v>6.7567567567567561</v>
      </c>
      <c r="H1485" s="13">
        <f>cost!H1485*cost!$H$3*cost!$H$2/cost!$P$1</f>
        <v>0</v>
      </c>
      <c r="I1485" s="13">
        <f>cost!I1485*cost!$I$3*cost!$I$2/cost!$P$1</f>
        <v>0</v>
      </c>
      <c r="J1485" s="13">
        <f>cost!J1485*cost!$J$3*cost!$J$2/cost!$P$1</f>
        <v>0</v>
      </c>
      <c r="K1485" s="13">
        <f>cost!K1485*cost!$K$3/cost!$P$1</f>
        <v>0</v>
      </c>
      <c r="L1485" s="13">
        <f>cost!L1485*cost!$L$3*cost!$L$2/cost!$P$1</f>
        <v>0</v>
      </c>
    </row>
    <row r="1486" spans="1:12" ht="36" x14ac:dyDescent="0.2">
      <c r="A1486" s="34" t="s">
        <v>6079</v>
      </c>
      <c r="B1486" s="15" t="s">
        <v>1357</v>
      </c>
      <c r="C1486" s="15" t="s">
        <v>3366</v>
      </c>
      <c r="D1486" s="19"/>
      <c r="E1486" s="20">
        <f>cost!E1486*cost!$E$3*cost!$E$2/cost!$P$1</f>
        <v>0</v>
      </c>
      <c r="F1486" s="13">
        <f>(cost!F1486*cost!$F$3/cost!$P$1)/2</f>
        <v>0</v>
      </c>
      <c r="G1486" s="13">
        <f>cost!G1486*cost!$G$3*cost!$G$2/cost!$P$1+(cost!F1486*cost!$F$3/cost!$P$1)/2</f>
        <v>0</v>
      </c>
      <c r="H1486" s="13">
        <f>cost!H1486*cost!$H$3*cost!$H$2/cost!$P$1</f>
        <v>0</v>
      </c>
      <c r="I1486" s="13">
        <f>cost!I1486*cost!$I$3*cost!$I$2/cost!$P$1</f>
        <v>0</v>
      </c>
      <c r="J1486" s="13">
        <f>cost!J1486*cost!$J$3*cost!$J$2/cost!$P$1</f>
        <v>0</v>
      </c>
      <c r="K1486" s="13">
        <f>cost!K1486*cost!$K$3/cost!$P$1</f>
        <v>0</v>
      </c>
      <c r="L1486" s="13">
        <f>cost!L1486*cost!$L$3*cost!$L$2/cost!$P$1</f>
        <v>0</v>
      </c>
    </row>
    <row r="1487" spans="1:12" ht="216" x14ac:dyDescent="0.2">
      <c r="A1487" s="35" t="s">
        <v>6080</v>
      </c>
      <c r="B1487" s="15" t="s">
        <v>1358</v>
      </c>
      <c r="C1487" s="15" t="s">
        <v>3367</v>
      </c>
      <c r="D1487" s="19"/>
      <c r="E1487" s="20" t="e">
        <f>cost!E1487*cost!$E$3*cost!$E$2/cost!$P$1</f>
        <v>#VALUE!</v>
      </c>
      <c r="F1487" s="13" t="e">
        <f>(cost!F1487*cost!$F$3/cost!$P$1)/2</f>
        <v>#VALUE!</v>
      </c>
      <c r="G1487" s="13" t="e">
        <f>cost!G1487*cost!$G$3*cost!$G$2/cost!$P$1+(cost!F1487*cost!$F$3/cost!$P$1)/2</f>
        <v>#VALUE!</v>
      </c>
      <c r="H1487" s="13" t="e">
        <f>cost!H1487*cost!$H$3*cost!$H$2/cost!$P$1</f>
        <v>#VALUE!</v>
      </c>
      <c r="I1487" s="13" t="e">
        <f>cost!I1487*cost!$I$3*cost!$I$2/cost!$P$1</f>
        <v>#VALUE!</v>
      </c>
      <c r="J1487" s="13" t="e">
        <f>cost!J1487*cost!$J$3*cost!$J$2/cost!$P$1</f>
        <v>#VALUE!</v>
      </c>
      <c r="K1487" s="13" t="e">
        <f>cost!K1487*cost!$K$3/cost!$P$1</f>
        <v>#VALUE!</v>
      </c>
      <c r="L1487" s="13" t="e">
        <f>cost!L1487*cost!$L$3*cost!$L$2/cost!$P$1</f>
        <v>#VALUE!</v>
      </c>
    </row>
    <row r="1488" spans="1:12" ht="18" x14ac:dyDescent="0.2">
      <c r="A1488" s="34" t="s">
        <v>6081</v>
      </c>
      <c r="B1488" s="15" t="s">
        <v>1359</v>
      </c>
      <c r="C1488" s="15" t="s">
        <v>1359</v>
      </c>
      <c r="D1488" s="19"/>
      <c r="E1488" s="20" t="e">
        <f>cost!E1488*cost!$E$3*cost!$E$2/cost!$P$1</f>
        <v>#VALUE!</v>
      </c>
      <c r="F1488" s="13" t="e">
        <f>(cost!F1488*cost!$F$3/cost!$P$1)/2</f>
        <v>#VALUE!</v>
      </c>
      <c r="G1488" s="13" t="e">
        <f>cost!G1488*cost!$G$3*cost!$G$2/cost!$P$1+(cost!F1488*cost!$F$3/cost!$P$1)/2</f>
        <v>#VALUE!</v>
      </c>
      <c r="H1488" s="13" t="e">
        <f>cost!H1488*cost!$H$3*cost!$H$2/cost!$P$1</f>
        <v>#VALUE!</v>
      </c>
      <c r="I1488" s="13" t="e">
        <f>cost!I1488*cost!$I$3*cost!$I$2/cost!$P$1</f>
        <v>#VALUE!</v>
      </c>
      <c r="J1488" s="13" t="e">
        <f>cost!J1488*cost!$J$3*cost!$J$2/cost!$P$1</f>
        <v>#VALUE!</v>
      </c>
      <c r="K1488" s="13" t="e">
        <f>cost!K1488*cost!$K$3/cost!$P$1</f>
        <v>#VALUE!</v>
      </c>
      <c r="L1488" s="13" t="e">
        <f>cost!L1488*cost!$L$3*cost!$L$2/cost!$P$1</f>
        <v>#VALUE!</v>
      </c>
    </row>
    <row r="1489" spans="1:12" ht="72" x14ac:dyDescent="0.2">
      <c r="A1489" s="35" t="s">
        <v>6082</v>
      </c>
      <c r="B1489" s="15" t="s">
        <v>1360</v>
      </c>
      <c r="C1489" s="15" t="s">
        <v>3368</v>
      </c>
      <c r="D1489" s="19"/>
      <c r="E1489" s="20" t="e">
        <f>cost!E1489*cost!$E$3*cost!$E$2/cost!$P$1</f>
        <v>#VALUE!</v>
      </c>
      <c r="F1489" s="13" t="e">
        <f>(cost!F1489*cost!$F$3/cost!$P$1)/2</f>
        <v>#VALUE!</v>
      </c>
      <c r="G1489" s="13" t="e">
        <f>cost!G1489*cost!$G$3*cost!$G$2/cost!$P$1+(cost!F1489*cost!$F$3/cost!$P$1)/2</f>
        <v>#VALUE!</v>
      </c>
      <c r="H1489" s="13" t="e">
        <f>cost!H1489*cost!$H$3*cost!$H$2/cost!$P$1</f>
        <v>#VALUE!</v>
      </c>
      <c r="I1489" s="13" t="e">
        <f>cost!I1489*cost!$I$3*cost!$I$2/cost!$P$1</f>
        <v>#VALUE!</v>
      </c>
      <c r="J1489" s="13" t="e">
        <f>cost!J1489*cost!$J$3*cost!$J$2/cost!$P$1</f>
        <v>#VALUE!</v>
      </c>
      <c r="K1489" s="13" t="e">
        <f>cost!K1489*cost!$K$3/cost!$P$1</f>
        <v>#VALUE!</v>
      </c>
      <c r="L1489" s="13" t="e">
        <f>cost!L1489*cost!$L$3*cost!$L$2/cost!$P$1</f>
        <v>#VALUE!</v>
      </c>
    </row>
    <row r="1490" spans="1:12" ht="72" x14ac:dyDescent="0.2">
      <c r="A1490" s="34" t="s">
        <v>6083</v>
      </c>
      <c r="B1490" s="15" t="s">
        <v>1361</v>
      </c>
      <c r="C1490" s="15" t="s">
        <v>3369</v>
      </c>
      <c r="D1490" s="19"/>
      <c r="E1490" s="20" t="e">
        <f>cost!E1490*cost!$E$3*cost!$E$2/cost!$P$1</f>
        <v>#VALUE!</v>
      </c>
      <c r="F1490" s="13" t="e">
        <f>(cost!F1490*cost!$F$3/cost!$P$1)/2</f>
        <v>#VALUE!</v>
      </c>
      <c r="G1490" s="13" t="e">
        <f>cost!G1490*cost!$G$3*cost!$G$2/cost!$P$1+(cost!F1490*cost!$F$3/cost!$P$1)/2</f>
        <v>#VALUE!</v>
      </c>
      <c r="H1490" s="13" t="e">
        <f>cost!H1490*cost!$H$3*cost!$H$2/cost!$P$1</f>
        <v>#VALUE!</v>
      </c>
      <c r="I1490" s="13" t="e">
        <f>cost!I1490*cost!$I$3*cost!$I$2/cost!$P$1</f>
        <v>#VALUE!</v>
      </c>
      <c r="J1490" s="13" t="e">
        <f>cost!J1490*cost!$J$3*cost!$J$2/cost!$P$1</f>
        <v>#VALUE!</v>
      </c>
      <c r="K1490" s="13" t="e">
        <f>cost!K1490*cost!$K$3/cost!$P$1</f>
        <v>#VALUE!</v>
      </c>
      <c r="L1490" s="13" t="e">
        <f>cost!L1490*cost!$L$3*cost!$L$2/cost!$P$1</f>
        <v>#VALUE!</v>
      </c>
    </row>
    <row r="1491" spans="1:12" ht="72" x14ac:dyDescent="0.2">
      <c r="A1491" s="34" t="s">
        <v>6084</v>
      </c>
      <c r="B1491" s="15" t="s">
        <v>1362</v>
      </c>
      <c r="C1491" s="15" t="s">
        <v>3370</v>
      </c>
      <c r="D1491" s="19"/>
      <c r="E1491" s="20" t="e">
        <f>cost!E1491*cost!$E$3*cost!$E$2/cost!$P$1</f>
        <v>#VALUE!</v>
      </c>
      <c r="F1491" s="13" t="e">
        <f>(cost!F1491*cost!$F$3/cost!$P$1)/2</f>
        <v>#VALUE!</v>
      </c>
      <c r="G1491" s="13" t="e">
        <f>cost!G1491*cost!$G$3*cost!$G$2/cost!$P$1+(cost!F1491*cost!$F$3/cost!$P$1)/2</f>
        <v>#VALUE!</v>
      </c>
      <c r="H1491" s="13" t="e">
        <f>cost!H1491*cost!$H$3*cost!$H$2/cost!$P$1</f>
        <v>#VALUE!</v>
      </c>
      <c r="I1491" s="13" t="e">
        <f>cost!I1491*cost!$I$3*cost!$I$2/cost!$P$1</f>
        <v>#VALUE!</v>
      </c>
      <c r="J1491" s="13" t="e">
        <f>cost!J1491*cost!$J$3*cost!$J$2/cost!$P$1</f>
        <v>#VALUE!</v>
      </c>
      <c r="K1491" s="13" t="e">
        <f>cost!K1491*cost!$K$3/cost!$P$1</f>
        <v>#VALUE!</v>
      </c>
      <c r="L1491" s="13" t="e">
        <f>cost!L1491*cost!$L$3*cost!$L$2/cost!$P$1</f>
        <v>#VALUE!</v>
      </c>
    </row>
    <row r="1492" spans="1:12" ht="126" x14ac:dyDescent="0.2">
      <c r="A1492" s="34" t="s">
        <v>6085</v>
      </c>
      <c r="B1492" s="15" t="s">
        <v>1363</v>
      </c>
      <c r="C1492" s="15" t="s">
        <v>3371</v>
      </c>
      <c r="D1492" s="19"/>
      <c r="E1492" s="20" t="e">
        <f>cost!E1492*cost!$E$3*cost!$E$2/cost!$P$1</f>
        <v>#VALUE!</v>
      </c>
      <c r="F1492" s="13" t="e">
        <f>(cost!F1492*cost!$F$3/cost!$P$1)/2</f>
        <v>#VALUE!</v>
      </c>
      <c r="G1492" s="13" t="e">
        <f>cost!G1492*cost!$G$3*cost!$G$2/cost!$P$1+(cost!F1492*cost!$F$3/cost!$P$1)/2</f>
        <v>#VALUE!</v>
      </c>
      <c r="H1492" s="13" t="e">
        <f>cost!H1492*cost!$H$3*cost!$H$2/cost!$P$1</f>
        <v>#VALUE!</v>
      </c>
      <c r="I1492" s="13" t="e">
        <f>cost!I1492*cost!$I$3*cost!$I$2/cost!$P$1</f>
        <v>#VALUE!</v>
      </c>
      <c r="J1492" s="13" t="e">
        <f>cost!J1492*cost!$J$3*cost!$J$2/cost!$P$1</f>
        <v>#VALUE!</v>
      </c>
      <c r="K1492" s="13" t="e">
        <f>cost!K1492*cost!$K$3/cost!$P$1</f>
        <v>#VALUE!</v>
      </c>
      <c r="L1492" s="13" t="e">
        <f>cost!L1492*cost!$L$3*cost!$L$2/cost!$P$1</f>
        <v>#VALUE!</v>
      </c>
    </row>
    <row r="1493" spans="1:12" ht="72" x14ac:dyDescent="0.2">
      <c r="A1493" s="34" t="s">
        <v>6086</v>
      </c>
      <c r="B1493" s="15" t="s">
        <v>1364</v>
      </c>
      <c r="C1493" s="15" t="s">
        <v>3372</v>
      </c>
      <c r="D1493" s="19"/>
      <c r="E1493" s="20">
        <f>cost!E1493*cost!$E$3*cost!$E$2/cost!$P$1</f>
        <v>113.5135135135135</v>
      </c>
      <c r="F1493" s="13">
        <f>(cost!F1493*cost!$F$3/cost!$P$1)/2</f>
        <v>67.567567567567565</v>
      </c>
      <c r="G1493" s="13">
        <f>cost!G1493*cost!$G$3*cost!$G$2/cost!$P$1+(cost!F1493*cost!$F$3/cost!$P$1)/2</f>
        <v>67.567567567567565</v>
      </c>
      <c r="H1493" s="13">
        <f>cost!H1493*cost!$H$3*cost!$H$2/cost!$P$1</f>
        <v>65.945945945945937</v>
      </c>
      <c r="I1493" s="13">
        <f>cost!I1493*cost!$I$3*cost!$I$2/cost!$P$1</f>
        <v>0</v>
      </c>
      <c r="J1493" s="13">
        <f>cost!J1493*cost!$J$3*cost!$J$2/cost!$P$1</f>
        <v>0</v>
      </c>
      <c r="K1493" s="13">
        <f>cost!K1493*cost!$K$3/cost!$P$1</f>
        <v>0</v>
      </c>
      <c r="L1493" s="13">
        <f>cost!L1493*cost!$L$3*cost!$L$2/cost!$P$1</f>
        <v>0</v>
      </c>
    </row>
    <row r="1494" spans="1:12" ht="72" x14ac:dyDescent="0.2">
      <c r="A1494" s="34" t="s">
        <v>6087</v>
      </c>
      <c r="B1494" s="15" t="s">
        <v>1365</v>
      </c>
      <c r="C1494" s="15" t="s">
        <v>3373</v>
      </c>
      <c r="D1494" s="19"/>
      <c r="E1494" s="20">
        <f>cost!E1494*cost!$E$3*cost!$E$2/cost!$P$1</f>
        <v>113.5135135135135</v>
      </c>
      <c r="F1494" s="13">
        <f>(cost!F1494*cost!$F$3/cost!$P$1)/2</f>
        <v>540.54054054054052</v>
      </c>
      <c r="G1494" s="13">
        <f>cost!G1494*cost!$G$3*cost!$G$2/cost!$P$1+(cost!F1494*cost!$F$3/cost!$P$1)/2</f>
        <v>540.54054054054052</v>
      </c>
      <c r="H1494" s="13">
        <f>cost!H1494*cost!$H$3*cost!$H$2/cost!$P$1</f>
        <v>65.945945945945937</v>
      </c>
      <c r="I1494" s="13">
        <f>cost!I1494*cost!$I$3*cost!$I$2/cost!$P$1</f>
        <v>0</v>
      </c>
      <c r="J1494" s="13">
        <f>cost!J1494*cost!$J$3*cost!$J$2/cost!$P$1</f>
        <v>0</v>
      </c>
      <c r="K1494" s="13">
        <f>cost!K1494*cost!$K$3/cost!$P$1</f>
        <v>0</v>
      </c>
      <c r="L1494" s="13">
        <f>cost!L1494*cost!$L$3*cost!$L$2/cost!$P$1</f>
        <v>0</v>
      </c>
    </row>
    <row r="1495" spans="1:12" ht="54" x14ac:dyDescent="0.2">
      <c r="A1495" s="34" t="s">
        <v>6088</v>
      </c>
      <c r="B1495" s="15" t="s">
        <v>1366</v>
      </c>
      <c r="C1495" s="15" t="s">
        <v>3374</v>
      </c>
      <c r="D1495" s="19"/>
      <c r="E1495" s="20" t="e">
        <f>cost!E1495*cost!$E$3*cost!$E$2/cost!$P$1</f>
        <v>#VALUE!</v>
      </c>
      <c r="F1495" s="13" t="e">
        <f>(cost!F1495*cost!$F$3/cost!$P$1)/2</f>
        <v>#VALUE!</v>
      </c>
      <c r="G1495" s="13" t="e">
        <f>cost!G1495*cost!$G$3*cost!$G$2/cost!$P$1+(cost!F1495*cost!$F$3/cost!$P$1)/2</f>
        <v>#VALUE!</v>
      </c>
      <c r="H1495" s="13" t="e">
        <f>cost!H1495*cost!$H$3*cost!$H$2/cost!$P$1</f>
        <v>#VALUE!</v>
      </c>
      <c r="I1495" s="13" t="e">
        <f>cost!I1495*cost!$I$3*cost!$I$2/cost!$P$1</f>
        <v>#VALUE!</v>
      </c>
      <c r="J1495" s="13" t="e">
        <f>cost!J1495*cost!$J$3*cost!$J$2/cost!$P$1</f>
        <v>#VALUE!</v>
      </c>
      <c r="K1495" s="13" t="e">
        <f>cost!K1495*cost!$K$3/cost!$P$1</f>
        <v>#VALUE!</v>
      </c>
      <c r="L1495" s="13" t="e">
        <f>cost!L1495*cost!$L$3*cost!$L$2/cost!$P$1</f>
        <v>#VALUE!</v>
      </c>
    </row>
    <row r="1496" spans="1:12" ht="54" x14ac:dyDescent="0.2">
      <c r="A1496" s="34" t="s">
        <v>6089</v>
      </c>
      <c r="B1496" s="15" t="s">
        <v>1367</v>
      </c>
      <c r="C1496" s="15" t="s">
        <v>3375</v>
      </c>
      <c r="D1496" s="19"/>
      <c r="E1496" s="20" t="e">
        <f>cost!E1496*cost!$E$3*cost!$E$2/cost!$P$1</f>
        <v>#VALUE!</v>
      </c>
      <c r="F1496" s="13" t="e">
        <f>(cost!F1496*cost!$F$3/cost!$P$1)/2</f>
        <v>#VALUE!</v>
      </c>
      <c r="G1496" s="13" t="e">
        <f>cost!G1496*cost!$G$3*cost!$G$2/cost!$P$1+(cost!F1496*cost!$F$3/cost!$P$1)/2</f>
        <v>#VALUE!</v>
      </c>
      <c r="H1496" s="13" t="e">
        <f>cost!H1496*cost!$H$3*cost!$H$2/cost!$P$1</f>
        <v>#VALUE!</v>
      </c>
      <c r="I1496" s="13" t="e">
        <f>cost!I1496*cost!$I$3*cost!$I$2/cost!$P$1</f>
        <v>#VALUE!</v>
      </c>
      <c r="J1496" s="13" t="e">
        <f>cost!J1496*cost!$J$3*cost!$J$2/cost!$P$1</f>
        <v>#VALUE!</v>
      </c>
      <c r="K1496" s="13" t="e">
        <f>cost!K1496*cost!$K$3/cost!$P$1</f>
        <v>#VALUE!</v>
      </c>
      <c r="L1496" s="13" t="e">
        <f>cost!L1496*cost!$L$3*cost!$L$2/cost!$P$1</f>
        <v>#VALUE!</v>
      </c>
    </row>
    <row r="1497" spans="1:12" ht="54" x14ac:dyDescent="0.2">
      <c r="A1497" s="34" t="s">
        <v>6090</v>
      </c>
      <c r="B1497" s="15" t="s">
        <v>1368</v>
      </c>
      <c r="C1497" s="15" t="s">
        <v>3376</v>
      </c>
      <c r="D1497" s="19"/>
      <c r="E1497" s="20">
        <f>cost!E1497*cost!$E$3*cost!$E$2/cost!$P$1</f>
        <v>0</v>
      </c>
      <c r="F1497" s="13">
        <f>(cost!F1497*cost!$F$3/cost!$P$1)/2</f>
        <v>540.54054054054052</v>
      </c>
      <c r="G1497" s="13">
        <f>cost!G1497*cost!$G$3*cost!$G$2/cost!$P$1+(cost!F1497*cost!$F$3/cost!$P$1)/2</f>
        <v>540.54054054054052</v>
      </c>
      <c r="H1497" s="13">
        <f>cost!H1497*cost!$H$3*cost!$H$2/cost!$P$1</f>
        <v>0</v>
      </c>
      <c r="I1497" s="13">
        <f>cost!I1497*cost!$I$3*cost!$I$2/cost!$P$1</f>
        <v>0</v>
      </c>
      <c r="J1497" s="13">
        <f>cost!J1497*cost!$J$3*cost!$J$2/cost!$P$1</f>
        <v>65.244374999999991</v>
      </c>
      <c r="K1497" s="13">
        <f>cost!K1497*cost!$K$3/cost!$P$1</f>
        <v>107.18400000000001</v>
      </c>
      <c r="L1497" s="13">
        <f>cost!L1497*cost!$L$3*cost!$L$2/cost!$P$1</f>
        <v>218.89538093824154</v>
      </c>
    </row>
    <row r="1498" spans="1:12" ht="54" x14ac:dyDescent="0.2">
      <c r="A1498" s="35" t="s">
        <v>6091</v>
      </c>
      <c r="B1498" s="15" t="s">
        <v>1369</v>
      </c>
      <c r="C1498" s="15" t="s">
        <v>3377</v>
      </c>
      <c r="D1498" s="19"/>
      <c r="E1498" s="20" t="e">
        <f>cost!E1498*cost!$E$3*cost!$E$2/cost!$P$1</f>
        <v>#VALUE!</v>
      </c>
      <c r="F1498" s="13" t="e">
        <f>(cost!F1498*cost!$F$3/cost!$P$1)/2</f>
        <v>#VALUE!</v>
      </c>
      <c r="G1498" s="13" t="e">
        <f>cost!G1498*cost!$G$3*cost!$G$2/cost!$P$1+(cost!F1498*cost!$F$3/cost!$P$1)/2</f>
        <v>#VALUE!</v>
      </c>
      <c r="H1498" s="13" t="e">
        <f>cost!H1498*cost!$H$3*cost!$H$2/cost!$P$1</f>
        <v>#VALUE!</v>
      </c>
      <c r="I1498" s="13" t="e">
        <f>cost!I1498*cost!$I$3*cost!$I$2/cost!$P$1</f>
        <v>#VALUE!</v>
      </c>
      <c r="J1498" s="13" t="e">
        <f>cost!J1498*cost!$J$3*cost!$J$2/cost!$P$1</f>
        <v>#VALUE!</v>
      </c>
      <c r="K1498" s="13" t="e">
        <f>cost!K1498*cost!$K$3/cost!$P$1</f>
        <v>#VALUE!</v>
      </c>
      <c r="L1498" s="13" t="e">
        <f>cost!L1498*cost!$L$3*cost!$L$2/cost!$P$1</f>
        <v>#VALUE!</v>
      </c>
    </row>
    <row r="1499" spans="1:12" ht="18" x14ac:dyDescent="0.2">
      <c r="A1499" s="34" t="s">
        <v>6092</v>
      </c>
      <c r="B1499" s="15" t="s">
        <v>1370</v>
      </c>
      <c r="C1499" s="15" t="s">
        <v>1370</v>
      </c>
      <c r="D1499" s="19"/>
      <c r="E1499" s="20">
        <f>cost!E1499*cost!$E$3*cost!$E$2/cost!$P$1</f>
        <v>0</v>
      </c>
      <c r="F1499" s="13">
        <f>(cost!F1499*cost!$F$3/cost!$P$1)/2</f>
        <v>0</v>
      </c>
      <c r="G1499" s="13">
        <f>cost!G1499*cost!$G$3*cost!$G$2/cost!$P$1+(cost!F1499*cost!$F$3/cost!$P$1)/2</f>
        <v>0</v>
      </c>
      <c r="H1499" s="13">
        <f>cost!H1499*cost!$H$3*cost!$H$2/cost!$P$1</f>
        <v>0</v>
      </c>
      <c r="I1499" s="13">
        <f>cost!I1499*cost!$I$3*cost!$I$2/cost!$P$1</f>
        <v>0</v>
      </c>
      <c r="J1499" s="13">
        <f>cost!J1499*cost!$J$3*cost!$J$2/cost!$P$1</f>
        <v>0</v>
      </c>
      <c r="K1499" s="13">
        <f>cost!K1499*cost!$K$3/cost!$P$1</f>
        <v>0</v>
      </c>
      <c r="L1499" s="13">
        <f>cost!L1499*cost!$L$3*cost!$L$2/cost!$P$1</f>
        <v>0</v>
      </c>
    </row>
    <row r="1500" spans="1:12" ht="54" x14ac:dyDescent="0.2">
      <c r="A1500" s="34" t="s">
        <v>6093</v>
      </c>
      <c r="B1500" s="15" t="s">
        <v>1371</v>
      </c>
      <c r="C1500" s="15" t="s">
        <v>3378</v>
      </c>
      <c r="D1500" s="19"/>
      <c r="E1500" s="20" t="e">
        <f>cost!E1500*cost!$E$3*cost!$E$2/cost!$P$1</f>
        <v>#VALUE!</v>
      </c>
      <c r="F1500" s="13" t="e">
        <f>(cost!F1500*cost!$F$3/cost!$P$1)/2</f>
        <v>#VALUE!</v>
      </c>
      <c r="G1500" s="13" t="e">
        <f>cost!G1500*cost!$G$3*cost!$G$2/cost!$P$1+(cost!F1500*cost!$F$3/cost!$P$1)/2</f>
        <v>#VALUE!</v>
      </c>
      <c r="H1500" s="13" t="e">
        <f>cost!H1500*cost!$H$3*cost!$H$2/cost!$P$1</f>
        <v>#VALUE!</v>
      </c>
      <c r="I1500" s="13" t="e">
        <f>cost!I1500*cost!$I$3*cost!$I$2/cost!$P$1</f>
        <v>#VALUE!</v>
      </c>
      <c r="J1500" s="13" t="e">
        <f>cost!J1500*cost!$J$3*cost!$J$2/cost!$P$1</f>
        <v>#VALUE!</v>
      </c>
      <c r="K1500" s="13" t="e">
        <f>cost!K1500*cost!$K$3/cost!$P$1</f>
        <v>#VALUE!</v>
      </c>
      <c r="L1500" s="13" t="e">
        <f>cost!L1500*cost!$L$3*cost!$L$2/cost!$P$1</f>
        <v>#VALUE!</v>
      </c>
    </row>
    <row r="1501" spans="1:12" ht="144" x14ac:dyDescent="0.2">
      <c r="A1501" s="35" t="s">
        <v>6094</v>
      </c>
      <c r="B1501" s="15" t="s">
        <v>1372</v>
      </c>
      <c r="C1501" s="15" t="s">
        <v>3379</v>
      </c>
      <c r="D1501" s="19"/>
      <c r="E1501" s="20" t="e">
        <f>cost!E1501*cost!$E$3*cost!$E$2/cost!$P$1</f>
        <v>#VALUE!</v>
      </c>
      <c r="F1501" s="13" t="e">
        <f>(cost!F1501*cost!$F$3/cost!$P$1)/2</f>
        <v>#VALUE!</v>
      </c>
      <c r="G1501" s="13" t="e">
        <f>cost!G1501*cost!$G$3*cost!$G$2/cost!$P$1+(cost!F1501*cost!$F$3/cost!$P$1)/2</f>
        <v>#VALUE!</v>
      </c>
      <c r="H1501" s="13" t="e">
        <f>cost!H1501*cost!$H$3*cost!$H$2/cost!$P$1</f>
        <v>#VALUE!</v>
      </c>
      <c r="I1501" s="13" t="e">
        <f>cost!I1501*cost!$I$3*cost!$I$2/cost!$P$1</f>
        <v>#VALUE!</v>
      </c>
      <c r="J1501" s="13" t="e">
        <f>cost!J1501*cost!$J$3*cost!$J$2/cost!$P$1</f>
        <v>#VALUE!</v>
      </c>
      <c r="K1501" s="13" t="e">
        <f>cost!K1501*cost!$K$3/cost!$P$1</f>
        <v>#VALUE!</v>
      </c>
      <c r="L1501" s="13" t="e">
        <f>cost!L1501*cost!$L$3*cost!$L$2/cost!$P$1</f>
        <v>#VALUE!</v>
      </c>
    </row>
    <row r="1502" spans="1:12" ht="144" x14ac:dyDescent="0.2">
      <c r="A1502" s="35" t="s">
        <v>6095</v>
      </c>
      <c r="B1502" s="15" t="s">
        <v>1373</v>
      </c>
      <c r="C1502" s="15" t="s">
        <v>3380</v>
      </c>
      <c r="D1502" s="19"/>
      <c r="E1502" s="20" t="e">
        <f>cost!E1502*cost!$E$3*cost!$E$2/cost!$P$1</f>
        <v>#VALUE!</v>
      </c>
      <c r="F1502" s="13" t="e">
        <f>(cost!F1502*cost!$F$3/cost!$P$1)/2</f>
        <v>#VALUE!</v>
      </c>
      <c r="G1502" s="13" t="e">
        <f>cost!G1502*cost!$G$3*cost!$G$2/cost!$P$1+(cost!F1502*cost!$F$3/cost!$P$1)/2</f>
        <v>#VALUE!</v>
      </c>
      <c r="H1502" s="13" t="e">
        <f>cost!H1502*cost!$H$3*cost!$H$2/cost!$P$1</f>
        <v>#VALUE!</v>
      </c>
      <c r="I1502" s="13" t="e">
        <f>cost!I1502*cost!$I$3*cost!$I$2/cost!$P$1</f>
        <v>#VALUE!</v>
      </c>
      <c r="J1502" s="13" t="e">
        <f>cost!J1502*cost!$J$3*cost!$J$2/cost!$P$1</f>
        <v>#VALUE!</v>
      </c>
      <c r="K1502" s="13" t="e">
        <f>cost!K1502*cost!$K$3/cost!$P$1</f>
        <v>#VALUE!</v>
      </c>
      <c r="L1502" s="13" t="e">
        <f>cost!L1502*cost!$L$3*cost!$L$2/cost!$P$1</f>
        <v>#VALUE!</v>
      </c>
    </row>
    <row r="1503" spans="1:12" ht="54" x14ac:dyDescent="0.2">
      <c r="A1503" s="35" t="s">
        <v>6096</v>
      </c>
      <c r="B1503" s="15" t="s">
        <v>1374</v>
      </c>
      <c r="C1503" s="15" t="s">
        <v>3381</v>
      </c>
      <c r="D1503" s="19"/>
      <c r="E1503" s="20" t="e">
        <f>cost!E1503*cost!$E$3*cost!$E$2/cost!$P$1</f>
        <v>#VALUE!</v>
      </c>
      <c r="F1503" s="13" t="e">
        <f>(cost!F1503*cost!$F$3/cost!$P$1)/2</f>
        <v>#VALUE!</v>
      </c>
      <c r="G1503" s="13" t="e">
        <f>cost!G1503*cost!$G$3*cost!$G$2/cost!$P$1+(cost!F1503*cost!$F$3/cost!$P$1)/2</f>
        <v>#VALUE!</v>
      </c>
      <c r="H1503" s="13" t="e">
        <f>cost!H1503*cost!$H$3*cost!$H$2/cost!$P$1</f>
        <v>#VALUE!</v>
      </c>
      <c r="I1503" s="13" t="e">
        <f>cost!I1503*cost!$I$3*cost!$I$2/cost!$P$1</f>
        <v>#VALUE!</v>
      </c>
      <c r="J1503" s="13" t="e">
        <f>cost!J1503*cost!$J$3*cost!$J$2/cost!$P$1</f>
        <v>#VALUE!</v>
      </c>
      <c r="K1503" s="13" t="e">
        <f>cost!K1503*cost!$K$3/cost!$P$1</f>
        <v>#VALUE!</v>
      </c>
      <c r="L1503" s="13" t="e">
        <f>cost!L1503*cost!$L$3*cost!$L$2/cost!$P$1</f>
        <v>#VALUE!</v>
      </c>
    </row>
    <row r="1504" spans="1:12" ht="72" x14ac:dyDescent="0.2">
      <c r="A1504" s="34" t="s">
        <v>6097</v>
      </c>
      <c r="B1504" s="15" t="s">
        <v>1375</v>
      </c>
      <c r="C1504" s="15" t="s">
        <v>3382</v>
      </c>
      <c r="D1504" s="19"/>
      <c r="E1504" s="20" t="e">
        <f>cost!E1504*cost!$E$3*cost!$E$2/cost!$P$1</f>
        <v>#VALUE!</v>
      </c>
      <c r="F1504" s="13" t="e">
        <f>(cost!F1504*cost!$F$3/cost!$P$1)/2</f>
        <v>#VALUE!</v>
      </c>
      <c r="G1504" s="13" t="e">
        <f>cost!G1504*cost!$G$3*cost!$G$2/cost!$P$1+(cost!F1504*cost!$F$3/cost!$P$1)/2</f>
        <v>#VALUE!</v>
      </c>
      <c r="H1504" s="13" t="e">
        <f>cost!H1504*cost!$H$3*cost!$H$2/cost!$P$1</f>
        <v>#VALUE!</v>
      </c>
      <c r="I1504" s="13" t="e">
        <f>cost!I1504*cost!$I$3*cost!$I$2/cost!$P$1</f>
        <v>#VALUE!</v>
      </c>
      <c r="J1504" s="13" t="e">
        <f>cost!J1504*cost!$J$3*cost!$J$2/cost!$P$1</f>
        <v>#VALUE!</v>
      </c>
      <c r="K1504" s="13" t="e">
        <f>cost!K1504*cost!$K$3/cost!$P$1</f>
        <v>#VALUE!</v>
      </c>
      <c r="L1504" s="13" t="e">
        <f>cost!L1504*cost!$L$3*cost!$L$2/cost!$P$1</f>
        <v>#VALUE!</v>
      </c>
    </row>
    <row r="1505" spans="1:12" ht="144" x14ac:dyDescent="0.2">
      <c r="A1505" s="34" t="s">
        <v>6098</v>
      </c>
      <c r="B1505" s="15" t="s">
        <v>1376</v>
      </c>
      <c r="C1505" s="15" t="s">
        <v>3383</v>
      </c>
      <c r="D1505" s="19"/>
      <c r="E1505" s="20" t="e">
        <f>cost!E1505*cost!$E$3*cost!$E$2/cost!$P$1</f>
        <v>#VALUE!</v>
      </c>
      <c r="F1505" s="13" t="e">
        <f>(cost!F1505*cost!$F$3/cost!$P$1)/2</f>
        <v>#VALUE!</v>
      </c>
      <c r="G1505" s="13" t="e">
        <f>cost!G1505*cost!$G$3*cost!$G$2/cost!$P$1+(cost!F1505*cost!$F$3/cost!$P$1)/2</f>
        <v>#VALUE!</v>
      </c>
      <c r="H1505" s="13" t="e">
        <f>cost!H1505*cost!$H$3*cost!$H$2/cost!$P$1</f>
        <v>#VALUE!</v>
      </c>
      <c r="I1505" s="13" t="e">
        <f>cost!I1505*cost!$I$3*cost!$I$2/cost!$P$1</f>
        <v>#VALUE!</v>
      </c>
      <c r="J1505" s="13" t="e">
        <f>cost!J1505*cost!$J$3*cost!$J$2/cost!$P$1</f>
        <v>#VALUE!</v>
      </c>
      <c r="K1505" s="13" t="e">
        <f>cost!K1505*cost!$K$3/cost!$P$1</f>
        <v>#VALUE!</v>
      </c>
      <c r="L1505" s="13" t="e">
        <f>cost!L1505*cost!$L$3*cost!$L$2/cost!$P$1</f>
        <v>#VALUE!</v>
      </c>
    </row>
    <row r="1506" spans="1:12" ht="144" x14ac:dyDescent="0.2">
      <c r="A1506" s="34" t="s">
        <v>6099</v>
      </c>
      <c r="B1506" s="15" t="s">
        <v>1377</v>
      </c>
      <c r="C1506" s="15" t="s">
        <v>3384</v>
      </c>
      <c r="D1506" s="19"/>
      <c r="E1506" s="20" t="e">
        <f>cost!E1506*cost!$E$3*cost!$E$2/cost!$P$1</f>
        <v>#VALUE!</v>
      </c>
      <c r="F1506" s="13" t="e">
        <f>(cost!F1506*cost!$F$3/cost!$P$1)/2</f>
        <v>#VALUE!</v>
      </c>
      <c r="G1506" s="13" t="e">
        <f>cost!G1506*cost!$G$3*cost!$G$2/cost!$P$1+(cost!F1506*cost!$F$3/cost!$P$1)/2</f>
        <v>#VALUE!</v>
      </c>
      <c r="H1506" s="13" t="e">
        <f>cost!H1506*cost!$H$3*cost!$H$2/cost!$P$1</f>
        <v>#VALUE!</v>
      </c>
      <c r="I1506" s="13" t="e">
        <f>cost!I1506*cost!$I$3*cost!$I$2/cost!$P$1</f>
        <v>#VALUE!</v>
      </c>
      <c r="J1506" s="13" t="e">
        <f>cost!J1506*cost!$J$3*cost!$J$2/cost!$P$1</f>
        <v>#VALUE!</v>
      </c>
      <c r="K1506" s="13" t="e">
        <f>cost!K1506*cost!$K$3/cost!$P$1</f>
        <v>#VALUE!</v>
      </c>
      <c r="L1506" s="13" t="e">
        <f>cost!L1506*cost!$L$3*cost!$L$2/cost!$P$1</f>
        <v>#VALUE!</v>
      </c>
    </row>
    <row r="1507" spans="1:12" ht="54" x14ac:dyDescent="0.2">
      <c r="A1507" s="35" t="s">
        <v>6100</v>
      </c>
      <c r="B1507" s="15" t="s">
        <v>1378</v>
      </c>
      <c r="C1507" s="15" t="s">
        <v>3385</v>
      </c>
      <c r="D1507" s="19"/>
      <c r="E1507" s="20">
        <f>cost!E1507*cost!$E$3*cost!$E$2/cost!$P$1</f>
        <v>56.756756756756751</v>
      </c>
      <c r="F1507" s="13">
        <f>(cost!F1507*cost!$F$3/cost!$P$1)/2</f>
        <v>27.027027027027025</v>
      </c>
      <c r="G1507" s="13">
        <f>cost!G1507*cost!$G$3*cost!$G$2/cost!$P$1+(cost!F1507*cost!$F$3/cost!$P$1)/2</f>
        <v>61.081081081081074</v>
      </c>
      <c r="H1507" s="13">
        <f>cost!H1507*cost!$H$3*cost!$H$2/cost!$P$1</f>
        <v>0</v>
      </c>
      <c r="I1507" s="13">
        <f>cost!I1507*cost!$I$3*cost!$I$2/cost!$P$1</f>
        <v>0</v>
      </c>
      <c r="J1507" s="13">
        <f>cost!J1507*cost!$J$3*cost!$J$2/cost!$P$1</f>
        <v>0</v>
      </c>
      <c r="K1507" s="13">
        <f>cost!K1507*cost!$K$3/cost!$P$1</f>
        <v>0</v>
      </c>
      <c r="L1507" s="13">
        <f>cost!L1507*cost!$L$3*cost!$L$2/cost!$P$1</f>
        <v>0</v>
      </c>
    </row>
    <row r="1508" spans="1:12" ht="36" x14ac:dyDescent="0.2">
      <c r="A1508" s="34" t="s">
        <v>6101</v>
      </c>
      <c r="B1508" s="15" t="s">
        <v>1379</v>
      </c>
      <c r="C1508" s="15" t="s">
        <v>1379</v>
      </c>
      <c r="D1508" s="19"/>
      <c r="E1508" s="20" t="e">
        <f>cost!E1508*cost!$E$3*cost!$E$2/cost!$P$1</f>
        <v>#VALUE!</v>
      </c>
      <c r="F1508" s="13" t="e">
        <f>(cost!F1508*cost!$F$3/cost!$P$1)/2</f>
        <v>#VALUE!</v>
      </c>
      <c r="G1508" s="13" t="e">
        <f>cost!G1508*cost!$G$3*cost!$G$2/cost!$P$1+(cost!F1508*cost!$F$3/cost!$P$1)/2</f>
        <v>#VALUE!</v>
      </c>
      <c r="H1508" s="13" t="e">
        <f>cost!H1508*cost!$H$3*cost!$H$2/cost!$P$1</f>
        <v>#VALUE!</v>
      </c>
      <c r="I1508" s="13" t="e">
        <f>cost!I1508*cost!$I$3*cost!$I$2/cost!$P$1</f>
        <v>#VALUE!</v>
      </c>
      <c r="J1508" s="13" t="e">
        <f>cost!J1508*cost!$J$3*cost!$J$2/cost!$P$1</f>
        <v>#VALUE!</v>
      </c>
      <c r="K1508" s="13" t="e">
        <f>cost!K1508*cost!$K$3/cost!$P$1</f>
        <v>#VALUE!</v>
      </c>
      <c r="L1508" s="13" t="e">
        <f>cost!L1508*cost!$L$3*cost!$L$2/cost!$P$1</f>
        <v>#VALUE!</v>
      </c>
    </row>
    <row r="1509" spans="1:12" ht="36" x14ac:dyDescent="0.2">
      <c r="A1509" s="34" t="s">
        <v>6102</v>
      </c>
      <c r="B1509" s="15" t="s">
        <v>1380</v>
      </c>
      <c r="C1509" s="15" t="s">
        <v>1380</v>
      </c>
      <c r="D1509" s="19"/>
      <c r="E1509" s="20" t="e">
        <f>cost!E1509*cost!$E$3*cost!$E$2/cost!$P$1</f>
        <v>#VALUE!</v>
      </c>
      <c r="F1509" s="13" t="e">
        <f>(cost!F1509*cost!$F$3/cost!$P$1)/2</f>
        <v>#VALUE!</v>
      </c>
      <c r="G1509" s="13" t="e">
        <f>cost!G1509*cost!$G$3*cost!$G$2/cost!$P$1+(cost!F1509*cost!$F$3/cost!$P$1)/2</f>
        <v>#VALUE!</v>
      </c>
      <c r="H1509" s="13" t="e">
        <f>cost!H1509*cost!$H$3*cost!$H$2/cost!$P$1</f>
        <v>#VALUE!</v>
      </c>
      <c r="I1509" s="13" t="e">
        <f>cost!I1509*cost!$I$3*cost!$I$2/cost!$P$1</f>
        <v>#VALUE!</v>
      </c>
      <c r="J1509" s="13" t="e">
        <f>cost!J1509*cost!$J$3*cost!$J$2/cost!$P$1</f>
        <v>#VALUE!</v>
      </c>
      <c r="K1509" s="13" t="e">
        <f>cost!K1509*cost!$K$3/cost!$P$1</f>
        <v>#VALUE!</v>
      </c>
      <c r="L1509" s="13" t="e">
        <f>cost!L1509*cost!$L$3*cost!$L$2/cost!$P$1</f>
        <v>#VALUE!</v>
      </c>
    </row>
    <row r="1510" spans="1:12" ht="72" x14ac:dyDescent="0.2">
      <c r="A1510" s="35" t="s">
        <v>6103</v>
      </c>
      <c r="B1510" s="15" t="s">
        <v>1381</v>
      </c>
      <c r="C1510" s="15" t="s">
        <v>3386</v>
      </c>
      <c r="D1510" s="19"/>
      <c r="E1510" s="20" t="e">
        <f>cost!E1510*cost!$E$3*cost!$E$2/cost!$P$1</f>
        <v>#VALUE!</v>
      </c>
      <c r="F1510" s="13" t="e">
        <f>(cost!F1510*cost!$F$3/cost!$P$1)/2</f>
        <v>#VALUE!</v>
      </c>
      <c r="G1510" s="13" t="e">
        <f>cost!G1510*cost!$G$3*cost!$G$2/cost!$P$1+(cost!F1510*cost!$F$3/cost!$P$1)/2</f>
        <v>#VALUE!</v>
      </c>
      <c r="H1510" s="13" t="e">
        <f>cost!H1510*cost!$H$3*cost!$H$2/cost!$P$1</f>
        <v>#VALUE!</v>
      </c>
      <c r="I1510" s="13" t="e">
        <f>cost!I1510*cost!$I$3*cost!$I$2/cost!$P$1</f>
        <v>#VALUE!</v>
      </c>
      <c r="J1510" s="13" t="e">
        <f>cost!J1510*cost!$J$3*cost!$J$2/cost!$P$1</f>
        <v>#VALUE!</v>
      </c>
      <c r="K1510" s="13" t="e">
        <f>cost!K1510*cost!$K$3/cost!$P$1</f>
        <v>#VALUE!</v>
      </c>
      <c r="L1510" s="13" t="e">
        <f>cost!L1510*cost!$L$3*cost!$L$2/cost!$P$1</f>
        <v>#VALUE!</v>
      </c>
    </row>
    <row r="1511" spans="1:12" ht="72" x14ac:dyDescent="0.2">
      <c r="A1511" s="35" t="s">
        <v>6104</v>
      </c>
      <c r="B1511" s="15" t="s">
        <v>1382</v>
      </c>
      <c r="C1511" s="15" t="s">
        <v>3387</v>
      </c>
      <c r="D1511" s="19"/>
      <c r="E1511" s="20">
        <f>cost!E1511*cost!$E$3*cost!$E$2/cost!$P$1</f>
        <v>0</v>
      </c>
      <c r="F1511" s="13">
        <f>(cost!F1511*cost!$F$3/cost!$P$1)/2</f>
        <v>2702.7027027027025</v>
      </c>
      <c r="G1511" s="13">
        <f>cost!G1511*cost!$G$3*cost!$G$2/cost!$P$1+(cost!F1511*cost!$F$3/cost!$P$1)/2</f>
        <v>2702.7027027027025</v>
      </c>
      <c r="H1511" s="13">
        <f>cost!H1511*cost!$H$3*cost!$H$2/cost!$P$1</f>
        <v>65.945945945945937</v>
      </c>
      <c r="I1511" s="13">
        <f>cost!I1511*cost!$I$3*cost!$I$2/cost!$P$1</f>
        <v>0</v>
      </c>
      <c r="J1511" s="13">
        <f>cost!J1511*cost!$J$3*cost!$J$2/cost!$P$1</f>
        <v>0</v>
      </c>
      <c r="K1511" s="13">
        <f>cost!K1511*cost!$K$3/cost!$P$1</f>
        <v>600.09600000000012</v>
      </c>
      <c r="L1511" s="13">
        <f>cost!L1511*cost!$L$3*cost!$L$2/cost!$P$1</f>
        <v>632.09999999999991</v>
      </c>
    </row>
    <row r="1512" spans="1:12" ht="72" x14ac:dyDescent="0.2">
      <c r="A1512" s="35" t="s">
        <v>6105</v>
      </c>
      <c r="B1512" s="15" t="s">
        <v>1383</v>
      </c>
      <c r="C1512" s="15" t="s">
        <v>3388</v>
      </c>
      <c r="D1512" s="19"/>
      <c r="E1512" s="20" t="e">
        <f>cost!E1512*cost!$E$3*cost!$E$2/cost!$P$1</f>
        <v>#VALUE!</v>
      </c>
      <c r="F1512" s="13" t="e">
        <f>(cost!F1512*cost!$F$3/cost!$P$1)/2</f>
        <v>#VALUE!</v>
      </c>
      <c r="G1512" s="13" t="e">
        <f>cost!G1512*cost!$G$3*cost!$G$2/cost!$P$1+(cost!F1512*cost!$F$3/cost!$P$1)/2</f>
        <v>#VALUE!</v>
      </c>
      <c r="H1512" s="13" t="e">
        <f>cost!H1512*cost!$H$3*cost!$H$2/cost!$P$1</f>
        <v>#VALUE!</v>
      </c>
      <c r="I1512" s="13" t="e">
        <f>cost!I1512*cost!$I$3*cost!$I$2/cost!$P$1</f>
        <v>#VALUE!</v>
      </c>
      <c r="J1512" s="13" t="e">
        <f>cost!J1512*cost!$J$3*cost!$J$2/cost!$P$1</f>
        <v>#VALUE!</v>
      </c>
      <c r="K1512" s="13" t="e">
        <f>cost!K1512*cost!$K$3/cost!$P$1</f>
        <v>#VALUE!</v>
      </c>
      <c r="L1512" s="13" t="e">
        <f>cost!L1512*cost!$L$3*cost!$L$2/cost!$P$1</f>
        <v>#VALUE!</v>
      </c>
    </row>
    <row r="1513" spans="1:12" ht="54" x14ac:dyDescent="0.2">
      <c r="A1513" s="35" t="s">
        <v>6106</v>
      </c>
      <c r="B1513" s="15" t="s">
        <v>1384</v>
      </c>
      <c r="C1513" s="15" t="s">
        <v>3389</v>
      </c>
      <c r="D1513" s="19"/>
      <c r="E1513" s="20" t="e">
        <f>cost!E1513*cost!$E$3*cost!$E$2/cost!$P$1</f>
        <v>#VALUE!</v>
      </c>
      <c r="F1513" s="13" t="e">
        <f>(cost!F1513*cost!$F$3/cost!$P$1)/2</f>
        <v>#VALUE!</v>
      </c>
      <c r="G1513" s="13" t="e">
        <f>cost!G1513*cost!$G$3*cost!$G$2/cost!$P$1+(cost!F1513*cost!$F$3/cost!$P$1)/2</f>
        <v>#VALUE!</v>
      </c>
      <c r="H1513" s="13" t="e">
        <f>cost!H1513*cost!$H$3*cost!$H$2/cost!$P$1</f>
        <v>#VALUE!</v>
      </c>
      <c r="I1513" s="13" t="e">
        <f>cost!I1513*cost!$I$3*cost!$I$2/cost!$P$1</f>
        <v>#VALUE!</v>
      </c>
      <c r="J1513" s="13" t="e">
        <f>cost!J1513*cost!$J$3*cost!$J$2/cost!$P$1</f>
        <v>#VALUE!</v>
      </c>
      <c r="K1513" s="13" t="e">
        <f>cost!K1513*cost!$K$3/cost!$P$1</f>
        <v>#VALUE!</v>
      </c>
      <c r="L1513" s="13" t="e">
        <f>cost!L1513*cost!$L$3*cost!$L$2/cost!$P$1</f>
        <v>#VALUE!</v>
      </c>
    </row>
    <row r="1514" spans="1:12" ht="126" x14ac:dyDescent="0.2">
      <c r="A1514" s="34" t="s">
        <v>6107</v>
      </c>
      <c r="B1514" s="15" t="s">
        <v>49</v>
      </c>
      <c r="C1514" s="15" t="s">
        <v>3390</v>
      </c>
      <c r="D1514" s="19"/>
      <c r="E1514" s="20">
        <f>cost!E1514*cost!$E$3*cost!$E$2/cost!$P$1</f>
        <v>454.05405405405401</v>
      </c>
      <c r="F1514" s="13">
        <f>(cost!F1514*cost!$F$3/cost!$P$1)/2</f>
        <v>189.18918918918919</v>
      </c>
      <c r="G1514" s="13">
        <f>cost!G1514*cost!$G$3*cost!$G$2/cost!$P$1+(cost!F1514*cost!$F$3/cost!$P$1)/2</f>
        <v>240.27027027027026</v>
      </c>
      <c r="H1514" s="13">
        <f>cost!H1514*cost!$H$3*cost!$H$2/cost!$P$1</f>
        <v>0</v>
      </c>
      <c r="I1514" s="13">
        <f>cost!I1514*cost!$I$3*cost!$I$2/cost!$P$1</f>
        <v>0</v>
      </c>
      <c r="J1514" s="13">
        <f>cost!J1514*cost!$J$3*cost!$J$2/cost!$P$1</f>
        <v>0</v>
      </c>
      <c r="K1514" s="13">
        <f>cost!K1514*cost!$K$3/cost!$P$1</f>
        <v>0</v>
      </c>
      <c r="L1514" s="13">
        <f>cost!L1514*cost!$L$3*cost!$L$2/cost!$P$1</f>
        <v>0</v>
      </c>
    </row>
    <row r="1515" spans="1:12" ht="54" x14ac:dyDescent="0.2">
      <c r="A1515" s="34" t="s">
        <v>6108</v>
      </c>
      <c r="B1515" s="15" t="s">
        <v>1385</v>
      </c>
      <c r="C1515" s="15" t="s">
        <v>3391</v>
      </c>
      <c r="D1515" s="19"/>
      <c r="E1515" s="20" t="e">
        <f>cost!E1515*cost!$E$3*cost!$E$2/cost!$P$1</f>
        <v>#VALUE!</v>
      </c>
      <c r="F1515" s="13" t="e">
        <f>(cost!F1515*cost!$F$3/cost!$P$1)/2</f>
        <v>#VALUE!</v>
      </c>
      <c r="G1515" s="13" t="e">
        <f>cost!G1515*cost!$G$3*cost!$G$2/cost!$P$1+(cost!F1515*cost!$F$3/cost!$P$1)/2</f>
        <v>#VALUE!</v>
      </c>
      <c r="H1515" s="13" t="e">
        <f>cost!H1515*cost!$H$3*cost!$H$2/cost!$P$1</f>
        <v>#VALUE!</v>
      </c>
      <c r="I1515" s="13" t="e">
        <f>cost!I1515*cost!$I$3*cost!$I$2/cost!$P$1</f>
        <v>#VALUE!</v>
      </c>
      <c r="J1515" s="13" t="e">
        <f>cost!J1515*cost!$J$3*cost!$J$2/cost!$P$1</f>
        <v>#VALUE!</v>
      </c>
      <c r="K1515" s="13" t="e">
        <f>cost!K1515*cost!$K$3/cost!$P$1</f>
        <v>#VALUE!</v>
      </c>
      <c r="L1515" s="13" t="e">
        <f>cost!L1515*cost!$L$3*cost!$L$2/cost!$P$1</f>
        <v>#VALUE!</v>
      </c>
    </row>
    <row r="1516" spans="1:12" ht="108" x14ac:dyDescent="0.2">
      <c r="A1516" s="35" t="s">
        <v>6109</v>
      </c>
      <c r="B1516" s="15" t="s">
        <v>1386</v>
      </c>
      <c r="C1516" s="15" t="s">
        <v>3392</v>
      </c>
      <c r="D1516" s="19"/>
      <c r="E1516" s="20" t="e">
        <f>cost!E1516*cost!$E$3*cost!$E$2/cost!$P$1</f>
        <v>#VALUE!</v>
      </c>
      <c r="F1516" s="13" t="e">
        <f>(cost!F1516*cost!$F$3/cost!$P$1)/2</f>
        <v>#VALUE!</v>
      </c>
      <c r="G1516" s="13" t="e">
        <f>cost!G1516*cost!$G$3*cost!$G$2/cost!$P$1+(cost!F1516*cost!$F$3/cost!$P$1)/2</f>
        <v>#VALUE!</v>
      </c>
      <c r="H1516" s="13" t="e">
        <f>cost!H1516*cost!$H$3*cost!$H$2/cost!$P$1</f>
        <v>#VALUE!</v>
      </c>
      <c r="I1516" s="13" t="e">
        <f>cost!I1516*cost!$I$3*cost!$I$2/cost!$P$1</f>
        <v>#VALUE!</v>
      </c>
      <c r="J1516" s="13" t="e">
        <f>cost!J1516*cost!$J$3*cost!$J$2/cost!$P$1</f>
        <v>#VALUE!</v>
      </c>
      <c r="K1516" s="13" t="e">
        <f>cost!K1516*cost!$K$3/cost!$P$1</f>
        <v>#VALUE!</v>
      </c>
      <c r="L1516" s="13" t="e">
        <f>cost!L1516*cost!$L$3*cost!$L$2/cost!$P$1</f>
        <v>#VALUE!</v>
      </c>
    </row>
    <row r="1517" spans="1:12" ht="72" x14ac:dyDescent="0.2">
      <c r="A1517" s="35" t="s">
        <v>6110</v>
      </c>
      <c r="B1517" s="15" t="s">
        <v>1387</v>
      </c>
      <c r="C1517" s="15" t="s">
        <v>3393</v>
      </c>
      <c r="D1517" s="19"/>
      <c r="E1517" s="20" t="e">
        <f>cost!E1517*cost!$E$3*cost!$E$2/cost!$P$1</f>
        <v>#VALUE!</v>
      </c>
      <c r="F1517" s="13" t="e">
        <f>(cost!F1517*cost!$F$3/cost!$P$1)/2</f>
        <v>#VALUE!</v>
      </c>
      <c r="G1517" s="13" t="e">
        <f>cost!G1517*cost!$G$3*cost!$G$2/cost!$P$1+(cost!F1517*cost!$F$3/cost!$P$1)/2</f>
        <v>#VALUE!</v>
      </c>
      <c r="H1517" s="13" t="e">
        <f>cost!H1517*cost!$H$3*cost!$H$2/cost!$P$1</f>
        <v>#VALUE!</v>
      </c>
      <c r="I1517" s="13" t="e">
        <f>cost!I1517*cost!$I$3*cost!$I$2/cost!$P$1</f>
        <v>#VALUE!</v>
      </c>
      <c r="J1517" s="13" t="e">
        <f>cost!J1517*cost!$J$3*cost!$J$2/cost!$P$1</f>
        <v>#VALUE!</v>
      </c>
      <c r="K1517" s="13" t="e">
        <f>cost!K1517*cost!$K$3/cost!$P$1</f>
        <v>#VALUE!</v>
      </c>
      <c r="L1517" s="13" t="e">
        <f>cost!L1517*cost!$L$3*cost!$L$2/cost!$P$1</f>
        <v>#VALUE!</v>
      </c>
    </row>
    <row r="1518" spans="1:12" ht="126" x14ac:dyDescent="0.2">
      <c r="A1518" s="35" t="s">
        <v>6111</v>
      </c>
      <c r="B1518" s="15" t="s">
        <v>1388</v>
      </c>
      <c r="C1518" s="15" t="s">
        <v>3394</v>
      </c>
      <c r="D1518" s="19"/>
      <c r="E1518" s="20" t="e">
        <f>cost!E1518*cost!$E$3*cost!$E$2/cost!$P$1</f>
        <v>#VALUE!</v>
      </c>
      <c r="F1518" s="13" t="e">
        <f>(cost!F1518*cost!$F$3/cost!$P$1)/2</f>
        <v>#VALUE!</v>
      </c>
      <c r="G1518" s="13" t="e">
        <f>cost!G1518*cost!$G$3*cost!$G$2/cost!$P$1+(cost!F1518*cost!$F$3/cost!$P$1)/2</f>
        <v>#VALUE!</v>
      </c>
      <c r="H1518" s="13" t="e">
        <f>cost!H1518*cost!$H$3*cost!$H$2/cost!$P$1</f>
        <v>#VALUE!</v>
      </c>
      <c r="I1518" s="13" t="e">
        <f>cost!I1518*cost!$I$3*cost!$I$2/cost!$P$1</f>
        <v>#VALUE!</v>
      </c>
      <c r="J1518" s="13" t="e">
        <f>cost!J1518*cost!$J$3*cost!$J$2/cost!$P$1</f>
        <v>#VALUE!</v>
      </c>
      <c r="K1518" s="13" t="e">
        <f>cost!K1518*cost!$K$3/cost!$P$1</f>
        <v>#VALUE!</v>
      </c>
      <c r="L1518" s="13" t="e">
        <f>cost!L1518*cost!$L$3*cost!$L$2/cost!$P$1</f>
        <v>#VALUE!</v>
      </c>
    </row>
    <row r="1519" spans="1:12" ht="126" x14ac:dyDescent="0.2">
      <c r="A1519" s="35" t="s">
        <v>6112</v>
      </c>
      <c r="B1519" s="15" t="s">
        <v>1389</v>
      </c>
      <c r="C1519" s="15" t="s">
        <v>3395</v>
      </c>
      <c r="D1519" s="19"/>
      <c r="E1519" s="20" t="e">
        <f>cost!E1519*cost!$E$3*cost!$E$2/cost!$P$1</f>
        <v>#VALUE!</v>
      </c>
      <c r="F1519" s="13" t="e">
        <f>(cost!F1519*cost!$F$3/cost!$P$1)/2</f>
        <v>#VALUE!</v>
      </c>
      <c r="G1519" s="13" t="e">
        <f>cost!G1519*cost!$G$3*cost!$G$2/cost!$P$1+(cost!F1519*cost!$F$3/cost!$P$1)/2</f>
        <v>#VALUE!</v>
      </c>
      <c r="H1519" s="13" t="e">
        <f>cost!H1519*cost!$H$3*cost!$H$2/cost!$P$1</f>
        <v>#VALUE!</v>
      </c>
      <c r="I1519" s="13" t="e">
        <f>cost!I1519*cost!$I$3*cost!$I$2/cost!$P$1</f>
        <v>#VALUE!</v>
      </c>
      <c r="J1519" s="13" t="e">
        <f>cost!J1519*cost!$J$3*cost!$J$2/cost!$P$1</f>
        <v>#VALUE!</v>
      </c>
      <c r="K1519" s="13" t="e">
        <f>cost!K1519*cost!$K$3/cost!$P$1</f>
        <v>#VALUE!</v>
      </c>
      <c r="L1519" s="13" t="e">
        <f>cost!L1519*cost!$L$3*cost!$L$2/cost!$P$1</f>
        <v>#VALUE!</v>
      </c>
    </row>
    <row r="1520" spans="1:12" ht="54" x14ac:dyDescent="0.2">
      <c r="A1520" s="35" t="s">
        <v>6113</v>
      </c>
      <c r="B1520" s="15" t="s">
        <v>1390</v>
      </c>
      <c r="C1520" s="15" t="s">
        <v>3396</v>
      </c>
      <c r="D1520" s="19"/>
      <c r="E1520" s="20" t="e">
        <f>cost!E1520*cost!$E$3*cost!$E$2/cost!$P$1</f>
        <v>#VALUE!</v>
      </c>
      <c r="F1520" s="13" t="e">
        <f>(cost!F1520*cost!$F$3/cost!$P$1)/2</f>
        <v>#VALUE!</v>
      </c>
      <c r="G1520" s="13" t="e">
        <f>cost!G1520*cost!$G$3*cost!$G$2/cost!$P$1+(cost!F1520*cost!$F$3/cost!$P$1)/2</f>
        <v>#VALUE!</v>
      </c>
      <c r="H1520" s="13" t="e">
        <f>cost!H1520*cost!$H$3*cost!$H$2/cost!$P$1</f>
        <v>#VALUE!</v>
      </c>
      <c r="I1520" s="13" t="e">
        <f>cost!I1520*cost!$I$3*cost!$I$2/cost!$P$1</f>
        <v>#VALUE!</v>
      </c>
      <c r="J1520" s="13" t="e">
        <f>cost!J1520*cost!$J$3*cost!$J$2/cost!$P$1</f>
        <v>#VALUE!</v>
      </c>
      <c r="K1520" s="13" t="e">
        <f>cost!K1520*cost!$K$3/cost!$P$1</f>
        <v>#VALUE!</v>
      </c>
      <c r="L1520" s="13" t="e">
        <f>cost!L1520*cost!$L$3*cost!$L$2/cost!$P$1</f>
        <v>#VALUE!</v>
      </c>
    </row>
    <row r="1521" spans="1:12" ht="54" x14ac:dyDescent="0.2">
      <c r="A1521" s="35" t="s">
        <v>6114</v>
      </c>
      <c r="B1521" s="15" t="s">
        <v>68</v>
      </c>
      <c r="C1521" s="15" t="s">
        <v>3397</v>
      </c>
      <c r="D1521" s="19"/>
      <c r="E1521" s="20">
        <f>cost!E1521*cost!$E$3*cost!$E$2/cost!$P$1</f>
        <v>0</v>
      </c>
      <c r="F1521" s="13">
        <f>(cost!F1521*cost!$F$3/cost!$P$1)/2</f>
        <v>118.24324324324324</v>
      </c>
      <c r="G1521" s="13">
        <f>cost!G1521*cost!$G$3*cost!$G$2/cost!$P$1+(cost!F1521*cost!$F$3/cost!$P$1)/2</f>
        <v>118.24324324324324</v>
      </c>
      <c r="H1521" s="13">
        <f>cost!H1521*cost!$H$3*cost!$H$2/cost!$P$1</f>
        <v>32.972972972972968</v>
      </c>
      <c r="I1521" s="13">
        <f>cost!I1521*cost!$I$3*cost!$I$2/cost!$P$1</f>
        <v>0</v>
      </c>
      <c r="J1521" s="13">
        <f>cost!J1521*cost!$J$3*cost!$J$2/cost!$P$1</f>
        <v>47.902049999999996</v>
      </c>
      <c r="K1521" s="13">
        <f>cost!K1521*cost!$K$3/cost!$P$1</f>
        <v>1649.6130000000003</v>
      </c>
      <c r="L1521" s="13">
        <f>cost!L1521*cost!$L$3*cost!$L$2/cost!$P$1</f>
        <v>797.22495449991152</v>
      </c>
    </row>
    <row r="1522" spans="1:12" ht="54" x14ac:dyDescent="0.2">
      <c r="A1522" s="35" t="s">
        <v>6115</v>
      </c>
      <c r="B1522" s="15" t="s">
        <v>1391</v>
      </c>
      <c r="C1522" s="15" t="s">
        <v>3398</v>
      </c>
      <c r="D1522" s="19"/>
      <c r="E1522" s="20" t="e">
        <f>cost!E1522*cost!$E$3*cost!$E$2/cost!$P$1</f>
        <v>#VALUE!</v>
      </c>
      <c r="F1522" s="13" t="e">
        <f>(cost!F1522*cost!$F$3/cost!$P$1)/2</f>
        <v>#VALUE!</v>
      </c>
      <c r="G1522" s="13" t="e">
        <f>cost!G1522*cost!$G$3*cost!$G$2/cost!$P$1+(cost!F1522*cost!$F$3/cost!$P$1)/2</f>
        <v>#VALUE!</v>
      </c>
      <c r="H1522" s="13" t="e">
        <f>cost!H1522*cost!$H$3*cost!$H$2/cost!$P$1</f>
        <v>#VALUE!</v>
      </c>
      <c r="I1522" s="13" t="e">
        <f>cost!I1522*cost!$I$3*cost!$I$2/cost!$P$1</f>
        <v>#VALUE!</v>
      </c>
      <c r="J1522" s="13" t="e">
        <f>cost!J1522*cost!$J$3*cost!$J$2/cost!$P$1</f>
        <v>#VALUE!</v>
      </c>
      <c r="K1522" s="13" t="e">
        <f>cost!K1522*cost!$K$3/cost!$P$1</f>
        <v>#VALUE!</v>
      </c>
      <c r="L1522" s="13" t="e">
        <f>cost!L1522*cost!$L$3*cost!$L$2/cost!$P$1</f>
        <v>#VALUE!</v>
      </c>
    </row>
    <row r="1523" spans="1:12" ht="90" x14ac:dyDescent="0.2">
      <c r="A1523" s="35" t="s">
        <v>6116</v>
      </c>
      <c r="B1523" s="15" t="s">
        <v>1392</v>
      </c>
      <c r="C1523" s="15" t="s">
        <v>3399</v>
      </c>
      <c r="D1523" s="19"/>
      <c r="E1523" s="20" t="e">
        <f>cost!E1523*cost!$E$3*cost!$E$2/cost!$P$1</f>
        <v>#VALUE!</v>
      </c>
      <c r="F1523" s="13" t="e">
        <f>(cost!F1523*cost!$F$3/cost!$P$1)/2</f>
        <v>#VALUE!</v>
      </c>
      <c r="G1523" s="13" t="e">
        <f>cost!G1523*cost!$G$3*cost!$G$2/cost!$P$1+(cost!F1523*cost!$F$3/cost!$P$1)/2</f>
        <v>#VALUE!</v>
      </c>
      <c r="H1523" s="13" t="e">
        <f>cost!H1523*cost!$H$3*cost!$H$2/cost!$P$1</f>
        <v>#VALUE!</v>
      </c>
      <c r="I1523" s="13" t="e">
        <f>cost!I1523*cost!$I$3*cost!$I$2/cost!$P$1</f>
        <v>#VALUE!</v>
      </c>
      <c r="J1523" s="13" t="e">
        <f>cost!J1523*cost!$J$3*cost!$J$2/cost!$P$1</f>
        <v>#VALUE!</v>
      </c>
      <c r="K1523" s="13" t="e">
        <f>cost!K1523*cost!$K$3/cost!$P$1</f>
        <v>#VALUE!</v>
      </c>
      <c r="L1523" s="13" t="e">
        <f>cost!L1523*cost!$L$3*cost!$L$2/cost!$P$1</f>
        <v>#VALUE!</v>
      </c>
    </row>
    <row r="1524" spans="1:12" ht="90" x14ac:dyDescent="0.2">
      <c r="A1524" s="35" t="s">
        <v>6117</v>
      </c>
      <c r="B1524" s="15" t="s">
        <v>1393</v>
      </c>
      <c r="C1524" s="15" t="s">
        <v>3400</v>
      </c>
      <c r="D1524" s="19"/>
      <c r="E1524" s="20" t="e">
        <f>cost!E1524*cost!$E$3*cost!$E$2/cost!$P$1</f>
        <v>#VALUE!</v>
      </c>
      <c r="F1524" s="13" t="e">
        <f>(cost!F1524*cost!$F$3/cost!$P$1)/2</f>
        <v>#VALUE!</v>
      </c>
      <c r="G1524" s="13" t="e">
        <f>cost!G1524*cost!$G$3*cost!$G$2/cost!$P$1+(cost!F1524*cost!$F$3/cost!$P$1)/2</f>
        <v>#VALUE!</v>
      </c>
      <c r="H1524" s="13" t="e">
        <f>cost!H1524*cost!$H$3*cost!$H$2/cost!$P$1</f>
        <v>#VALUE!</v>
      </c>
      <c r="I1524" s="13" t="e">
        <f>cost!I1524*cost!$I$3*cost!$I$2/cost!$P$1</f>
        <v>#VALUE!</v>
      </c>
      <c r="J1524" s="13" t="e">
        <f>cost!J1524*cost!$J$3*cost!$J$2/cost!$P$1</f>
        <v>#VALUE!</v>
      </c>
      <c r="K1524" s="13" t="e">
        <f>cost!K1524*cost!$K$3/cost!$P$1</f>
        <v>#VALUE!</v>
      </c>
      <c r="L1524" s="13" t="e">
        <f>cost!L1524*cost!$L$3*cost!$L$2/cost!$P$1</f>
        <v>#VALUE!</v>
      </c>
    </row>
    <row r="1525" spans="1:12" ht="36" x14ac:dyDescent="0.2">
      <c r="A1525" s="35" t="s">
        <v>6118</v>
      </c>
      <c r="B1525" s="15" t="s">
        <v>1394</v>
      </c>
      <c r="C1525" s="15" t="s">
        <v>3401</v>
      </c>
      <c r="D1525" s="19"/>
      <c r="E1525" s="20">
        <f>cost!E1525*cost!$E$3*cost!$E$2/cost!$P$1</f>
        <v>0</v>
      </c>
      <c r="F1525" s="13">
        <f>(cost!F1525*cost!$F$3/cost!$P$1)/2</f>
        <v>151.35135135135135</v>
      </c>
      <c r="G1525" s="13">
        <f>cost!G1525*cost!$G$3*cost!$G$2/cost!$P$1+(cost!F1525*cost!$F$3/cost!$P$1)/2</f>
        <v>151.35135135135135</v>
      </c>
      <c r="H1525" s="13">
        <f>cost!H1525*cost!$H$3*cost!$H$2/cost!$P$1</f>
        <v>0</v>
      </c>
      <c r="I1525" s="13">
        <f>cost!I1525*cost!$I$3*cost!$I$2/cost!$P$1</f>
        <v>0</v>
      </c>
      <c r="J1525" s="13">
        <f>cost!J1525*cost!$J$3*cost!$J$2/cost!$P$1</f>
        <v>70.834049999999991</v>
      </c>
      <c r="K1525" s="13">
        <f>cost!K1525*cost!$K$3/cost!$P$1</f>
        <v>2865.3555000000006</v>
      </c>
      <c r="L1525" s="13">
        <f>cost!L1525*cost!$L$3*cost!$L$2/cost!$P$1</f>
        <v>1022.9749544999117</v>
      </c>
    </row>
    <row r="1526" spans="1:12" ht="72" x14ac:dyDescent="0.2">
      <c r="A1526" s="35" t="s">
        <v>6119</v>
      </c>
      <c r="B1526" s="15" t="s">
        <v>1395</v>
      </c>
      <c r="C1526" s="15" t="s">
        <v>3402</v>
      </c>
      <c r="D1526" s="19"/>
      <c r="E1526" s="20" t="e">
        <f>cost!E1526*cost!$E$3*cost!$E$2/cost!$P$1</f>
        <v>#VALUE!</v>
      </c>
      <c r="F1526" s="13" t="e">
        <f>(cost!F1526*cost!$F$3/cost!$P$1)/2</f>
        <v>#VALUE!</v>
      </c>
      <c r="G1526" s="13" t="e">
        <f>cost!G1526*cost!$G$3*cost!$G$2/cost!$P$1+(cost!F1526*cost!$F$3/cost!$P$1)/2</f>
        <v>#VALUE!</v>
      </c>
      <c r="H1526" s="13" t="e">
        <f>cost!H1526*cost!$H$3*cost!$H$2/cost!$P$1</f>
        <v>#VALUE!</v>
      </c>
      <c r="I1526" s="13" t="e">
        <f>cost!I1526*cost!$I$3*cost!$I$2/cost!$P$1</f>
        <v>#VALUE!</v>
      </c>
      <c r="J1526" s="13" t="e">
        <f>cost!J1526*cost!$J$3*cost!$J$2/cost!$P$1</f>
        <v>#VALUE!</v>
      </c>
      <c r="K1526" s="13" t="e">
        <f>cost!K1526*cost!$K$3/cost!$P$1</f>
        <v>#VALUE!</v>
      </c>
      <c r="L1526" s="13" t="e">
        <f>cost!L1526*cost!$L$3*cost!$L$2/cost!$P$1</f>
        <v>#VALUE!</v>
      </c>
    </row>
    <row r="1527" spans="1:12" ht="72" x14ac:dyDescent="0.2">
      <c r="A1527" s="35" t="s">
        <v>6120</v>
      </c>
      <c r="B1527" s="15" t="s">
        <v>1396</v>
      </c>
      <c r="C1527" s="15" t="s">
        <v>3403</v>
      </c>
      <c r="D1527" s="19"/>
      <c r="E1527" s="20" t="e">
        <f>cost!E1527*cost!$E$3*cost!$E$2/cost!$P$1</f>
        <v>#VALUE!</v>
      </c>
      <c r="F1527" s="13" t="e">
        <f>(cost!F1527*cost!$F$3/cost!$P$1)/2</f>
        <v>#VALUE!</v>
      </c>
      <c r="G1527" s="13" t="e">
        <f>cost!G1527*cost!$G$3*cost!$G$2/cost!$P$1+(cost!F1527*cost!$F$3/cost!$P$1)/2</f>
        <v>#VALUE!</v>
      </c>
      <c r="H1527" s="13" t="e">
        <f>cost!H1527*cost!$H$3*cost!$H$2/cost!$P$1</f>
        <v>#VALUE!</v>
      </c>
      <c r="I1527" s="13" t="e">
        <f>cost!I1527*cost!$I$3*cost!$I$2/cost!$P$1</f>
        <v>#VALUE!</v>
      </c>
      <c r="J1527" s="13" t="e">
        <f>cost!J1527*cost!$J$3*cost!$J$2/cost!$P$1</f>
        <v>#VALUE!</v>
      </c>
      <c r="K1527" s="13" t="e">
        <f>cost!K1527*cost!$K$3/cost!$P$1</f>
        <v>#VALUE!</v>
      </c>
      <c r="L1527" s="13" t="e">
        <f>cost!L1527*cost!$L$3*cost!$L$2/cost!$P$1</f>
        <v>#VALUE!</v>
      </c>
    </row>
    <row r="1528" spans="1:12" ht="72" x14ac:dyDescent="0.2">
      <c r="A1528" s="35" t="s">
        <v>6121</v>
      </c>
      <c r="B1528" s="15" t="s">
        <v>1397</v>
      </c>
      <c r="C1528" s="15" t="s">
        <v>3404</v>
      </c>
      <c r="D1528" s="19"/>
      <c r="E1528" s="20" t="e">
        <f>cost!E1528*cost!$E$3*cost!$E$2/cost!$P$1</f>
        <v>#VALUE!</v>
      </c>
      <c r="F1528" s="13" t="e">
        <f>(cost!F1528*cost!$F$3/cost!$P$1)/2</f>
        <v>#VALUE!</v>
      </c>
      <c r="G1528" s="13" t="e">
        <f>cost!G1528*cost!$G$3*cost!$G$2/cost!$P$1+(cost!F1528*cost!$F$3/cost!$P$1)/2</f>
        <v>#VALUE!</v>
      </c>
      <c r="H1528" s="13" t="e">
        <f>cost!H1528*cost!$H$3*cost!$H$2/cost!$P$1</f>
        <v>#VALUE!</v>
      </c>
      <c r="I1528" s="13" t="e">
        <f>cost!I1528*cost!$I$3*cost!$I$2/cost!$P$1</f>
        <v>#VALUE!</v>
      </c>
      <c r="J1528" s="13" t="e">
        <f>cost!J1528*cost!$J$3*cost!$J$2/cost!$P$1</f>
        <v>#VALUE!</v>
      </c>
      <c r="K1528" s="13" t="e">
        <f>cost!K1528*cost!$K$3/cost!$P$1</f>
        <v>#VALUE!</v>
      </c>
      <c r="L1528" s="13" t="e">
        <f>cost!L1528*cost!$L$3*cost!$L$2/cost!$P$1</f>
        <v>#VALUE!</v>
      </c>
    </row>
    <row r="1529" spans="1:12" ht="54" x14ac:dyDescent="0.2">
      <c r="A1529" s="35" t="s">
        <v>6122</v>
      </c>
      <c r="B1529" s="15" t="s">
        <v>1398</v>
      </c>
      <c r="C1529" s="15" t="s">
        <v>3405</v>
      </c>
      <c r="D1529" s="19"/>
      <c r="E1529" s="20" t="e">
        <f>cost!E1529*cost!$E$3*cost!$E$2/cost!$P$1</f>
        <v>#VALUE!</v>
      </c>
      <c r="F1529" s="13" t="e">
        <f>(cost!F1529*cost!$F$3/cost!$P$1)/2</f>
        <v>#VALUE!</v>
      </c>
      <c r="G1529" s="13" t="e">
        <f>cost!G1529*cost!$G$3*cost!$G$2/cost!$P$1+(cost!F1529*cost!$F$3/cost!$P$1)/2</f>
        <v>#VALUE!</v>
      </c>
      <c r="H1529" s="13" t="e">
        <f>cost!H1529*cost!$H$3*cost!$H$2/cost!$P$1</f>
        <v>#VALUE!</v>
      </c>
      <c r="I1529" s="13" t="e">
        <f>cost!I1529*cost!$I$3*cost!$I$2/cost!$P$1</f>
        <v>#VALUE!</v>
      </c>
      <c r="J1529" s="13" t="e">
        <f>cost!J1529*cost!$J$3*cost!$J$2/cost!$P$1</f>
        <v>#VALUE!</v>
      </c>
      <c r="K1529" s="13" t="e">
        <f>cost!K1529*cost!$K$3/cost!$P$1</f>
        <v>#VALUE!</v>
      </c>
      <c r="L1529" s="13" t="e">
        <f>cost!L1529*cost!$L$3*cost!$L$2/cost!$P$1</f>
        <v>#VALUE!</v>
      </c>
    </row>
    <row r="1530" spans="1:12" ht="126" x14ac:dyDescent="0.2">
      <c r="A1530" s="35" t="s">
        <v>6123</v>
      </c>
      <c r="B1530" s="15" t="s">
        <v>1399</v>
      </c>
      <c r="C1530" s="15" t="s">
        <v>3406</v>
      </c>
      <c r="D1530" s="19"/>
      <c r="E1530" s="20" t="e">
        <f>cost!E1530*cost!$E$3*cost!$E$2/cost!$P$1</f>
        <v>#VALUE!</v>
      </c>
      <c r="F1530" s="13" t="e">
        <f>(cost!F1530*cost!$F$3/cost!$P$1)/2</f>
        <v>#VALUE!</v>
      </c>
      <c r="G1530" s="13" t="e">
        <f>cost!G1530*cost!$G$3*cost!$G$2/cost!$P$1+(cost!F1530*cost!$F$3/cost!$P$1)/2</f>
        <v>#VALUE!</v>
      </c>
      <c r="H1530" s="13" t="e">
        <f>cost!H1530*cost!$H$3*cost!$H$2/cost!$P$1</f>
        <v>#VALUE!</v>
      </c>
      <c r="I1530" s="13" t="e">
        <f>cost!I1530*cost!$I$3*cost!$I$2/cost!$P$1</f>
        <v>#VALUE!</v>
      </c>
      <c r="J1530" s="13" t="e">
        <f>cost!J1530*cost!$J$3*cost!$J$2/cost!$P$1</f>
        <v>#VALUE!</v>
      </c>
      <c r="K1530" s="13" t="e">
        <f>cost!K1530*cost!$K$3/cost!$P$1</f>
        <v>#VALUE!</v>
      </c>
      <c r="L1530" s="13" t="e">
        <f>cost!L1530*cost!$L$3*cost!$L$2/cost!$P$1</f>
        <v>#VALUE!</v>
      </c>
    </row>
    <row r="1531" spans="1:12" ht="144" x14ac:dyDescent="0.2">
      <c r="A1531" s="35" t="s">
        <v>6124</v>
      </c>
      <c r="B1531" s="15" t="s">
        <v>66</v>
      </c>
      <c r="C1531" s="15" t="s">
        <v>3407</v>
      </c>
      <c r="D1531" s="19"/>
      <c r="E1531" s="20">
        <f>cost!E1531*cost!$E$3*cost!$E$2/cost!$P$1</f>
        <v>0</v>
      </c>
      <c r="F1531" s="13">
        <f>(cost!F1531*cost!$F$3/cost!$P$1)/2</f>
        <v>0</v>
      </c>
      <c r="G1531" s="13">
        <f>cost!G1531*cost!$G$3*cost!$G$2/cost!$P$1+(cost!F1531*cost!$F$3/cost!$P$1)/2</f>
        <v>0</v>
      </c>
      <c r="H1531" s="13">
        <f>cost!H1531*cost!$H$3*cost!$H$2/cost!$P$1</f>
        <v>0</v>
      </c>
      <c r="I1531" s="13">
        <f>cost!I1531*cost!$I$3*cost!$I$2/cost!$P$1</f>
        <v>0</v>
      </c>
      <c r="J1531" s="13">
        <f>cost!J1531*cost!$J$3*cost!$J$2/cost!$P$1</f>
        <v>130.51237500000002</v>
      </c>
      <c r="K1531" s="13">
        <f>cost!K1531*cost!$K$3/cost!$P$1</f>
        <v>1322.2860000000001</v>
      </c>
      <c r="L1531" s="13">
        <f>cost!L1531*cost!$L$3*cost!$L$2/cost!$P$1</f>
        <v>606.47910599988211</v>
      </c>
    </row>
    <row r="1532" spans="1:12" ht="108" x14ac:dyDescent="0.2">
      <c r="A1532" s="35" t="s">
        <v>6125</v>
      </c>
      <c r="B1532" s="15" t="s">
        <v>589</v>
      </c>
      <c r="C1532" s="15" t="s">
        <v>3408</v>
      </c>
      <c r="D1532" s="19"/>
      <c r="E1532" s="20">
        <f>cost!E1532*cost!$E$3*cost!$E$2/cost!$P$1</f>
        <v>0</v>
      </c>
      <c r="F1532" s="13">
        <f>(cost!F1532*cost!$F$3/cost!$P$1)/2</f>
        <v>0</v>
      </c>
      <c r="G1532" s="13">
        <f>cost!G1532*cost!$G$3*cost!$G$2/cost!$P$1+(cost!F1532*cost!$F$3/cost!$P$1)/2</f>
        <v>0</v>
      </c>
      <c r="H1532" s="13">
        <f>cost!H1532*cost!$H$3*cost!$H$2/cost!$P$1</f>
        <v>0</v>
      </c>
      <c r="I1532" s="13">
        <f>cost!I1532*cost!$I$3*cost!$I$2/cost!$P$1</f>
        <v>0</v>
      </c>
      <c r="J1532" s="13">
        <f>cost!J1532*cost!$J$3*cost!$J$2/cost!$P$1</f>
        <v>6.5519999999999978</v>
      </c>
      <c r="K1532" s="13">
        <f>cost!K1532*cost!$K$3/cost!$P$1</f>
        <v>491.01150000000001</v>
      </c>
      <c r="L1532" s="13">
        <f>cost!L1532*cost!$L$3*cost!$L$2/cost!$P$1</f>
        <v>378</v>
      </c>
    </row>
    <row r="1533" spans="1:12" ht="72" x14ac:dyDescent="0.2">
      <c r="A1533" s="35" t="s">
        <v>6126</v>
      </c>
      <c r="B1533" s="15" t="s">
        <v>87</v>
      </c>
      <c r="C1533" s="15" t="s">
        <v>3409</v>
      </c>
      <c r="D1533" s="19"/>
      <c r="E1533" s="20">
        <f>cost!E1533*cost!$E$3*cost!$E$2/cost!$P$1</f>
        <v>0</v>
      </c>
      <c r="F1533" s="13">
        <f>(cost!F1533*cost!$F$3/cost!$P$1)/2</f>
        <v>0</v>
      </c>
      <c r="G1533" s="13">
        <f>cost!G1533*cost!$G$3*cost!$G$2/cost!$P$1+(cost!F1533*cost!$F$3/cost!$P$1)/2</f>
        <v>0</v>
      </c>
      <c r="H1533" s="13">
        <f>cost!H1533*cost!$H$3*cost!$H$2/cost!$P$1</f>
        <v>0</v>
      </c>
      <c r="I1533" s="13">
        <f>cost!I1533*cost!$I$3*cost!$I$2/cost!$P$1</f>
        <v>0</v>
      </c>
      <c r="J1533" s="13">
        <f>cost!J1533*cost!$J$3*cost!$J$2/cost!$P$1</f>
        <v>0</v>
      </c>
      <c r="K1533" s="13">
        <f>cost!K1533*cost!$K$3/cost!$P$1</f>
        <v>378.37837837837839</v>
      </c>
      <c r="L1533" s="13">
        <f>cost!L1533*cost!$L$3*cost!$L$2/cost!$P$1</f>
        <v>640</v>
      </c>
    </row>
    <row r="1534" spans="1:12" ht="108" x14ac:dyDescent="0.2">
      <c r="A1534" s="34" t="s">
        <v>6127</v>
      </c>
      <c r="B1534" s="15" t="s">
        <v>1400</v>
      </c>
      <c r="C1534" s="15" t="s">
        <v>3410</v>
      </c>
      <c r="D1534" s="19"/>
      <c r="E1534" s="20" t="e">
        <f>cost!E1534*cost!$E$3*cost!$E$2/cost!$P$1</f>
        <v>#VALUE!</v>
      </c>
      <c r="F1534" s="13" t="e">
        <f>(cost!F1534*cost!$F$3/cost!$P$1)/2</f>
        <v>#VALUE!</v>
      </c>
      <c r="G1534" s="13" t="e">
        <f>cost!G1534*cost!$G$3*cost!$G$2/cost!$P$1+(cost!F1534*cost!$F$3/cost!$P$1)/2</f>
        <v>#VALUE!</v>
      </c>
      <c r="H1534" s="13" t="e">
        <f>cost!H1534*cost!$H$3*cost!$H$2/cost!$P$1</f>
        <v>#VALUE!</v>
      </c>
      <c r="I1534" s="13" t="e">
        <f>cost!I1534*cost!$I$3*cost!$I$2/cost!$P$1</f>
        <v>#VALUE!</v>
      </c>
      <c r="J1534" s="13" t="e">
        <f>cost!J1534*cost!$J$3*cost!$J$2/cost!$P$1</f>
        <v>#VALUE!</v>
      </c>
      <c r="K1534" s="13" t="e">
        <f>cost!K1534*cost!$K$3/cost!$P$1</f>
        <v>#VALUE!</v>
      </c>
      <c r="L1534" s="13" t="e">
        <f>cost!L1534*cost!$L$3*cost!$L$2/cost!$P$1</f>
        <v>#VALUE!</v>
      </c>
    </row>
    <row r="1535" spans="1:12" ht="108" x14ac:dyDescent="0.2">
      <c r="A1535" s="34" t="s">
        <v>6128</v>
      </c>
      <c r="B1535" s="15" t="s">
        <v>1401</v>
      </c>
      <c r="C1535" s="15" t="s">
        <v>3411</v>
      </c>
      <c r="D1535" s="19"/>
      <c r="E1535" s="20" t="e">
        <f>cost!E1535*cost!$E$3*cost!$E$2/cost!$P$1</f>
        <v>#VALUE!</v>
      </c>
      <c r="F1535" s="13" t="e">
        <f>(cost!F1535*cost!$F$3/cost!$P$1)/2</f>
        <v>#VALUE!</v>
      </c>
      <c r="G1535" s="13" t="e">
        <f>cost!G1535*cost!$G$3*cost!$G$2/cost!$P$1+(cost!F1535*cost!$F$3/cost!$P$1)/2</f>
        <v>#VALUE!</v>
      </c>
      <c r="H1535" s="13" t="e">
        <f>cost!H1535*cost!$H$3*cost!$H$2/cost!$P$1</f>
        <v>#VALUE!</v>
      </c>
      <c r="I1535" s="13" t="e">
        <f>cost!I1535*cost!$I$3*cost!$I$2/cost!$P$1</f>
        <v>#VALUE!</v>
      </c>
      <c r="J1535" s="13" t="e">
        <f>cost!J1535*cost!$J$3*cost!$J$2/cost!$P$1</f>
        <v>#VALUE!</v>
      </c>
      <c r="K1535" s="13" t="e">
        <f>cost!K1535*cost!$K$3/cost!$P$1</f>
        <v>#VALUE!</v>
      </c>
      <c r="L1535" s="13" t="e">
        <f>cost!L1535*cost!$L$3*cost!$L$2/cost!$P$1</f>
        <v>#VALUE!</v>
      </c>
    </row>
    <row r="1536" spans="1:12" ht="108" x14ac:dyDescent="0.2">
      <c r="A1536" s="34" t="s">
        <v>6129</v>
      </c>
      <c r="B1536" s="15" t="s">
        <v>1402</v>
      </c>
      <c r="C1536" s="15" t="s">
        <v>3412</v>
      </c>
      <c r="D1536" s="19"/>
      <c r="E1536" s="20" t="e">
        <f>cost!E1536*cost!$E$3*cost!$E$2/cost!$P$1</f>
        <v>#VALUE!</v>
      </c>
      <c r="F1536" s="13" t="e">
        <f>(cost!F1536*cost!$F$3/cost!$P$1)/2</f>
        <v>#VALUE!</v>
      </c>
      <c r="G1536" s="13" t="e">
        <f>cost!G1536*cost!$G$3*cost!$G$2/cost!$P$1+(cost!F1536*cost!$F$3/cost!$P$1)/2</f>
        <v>#VALUE!</v>
      </c>
      <c r="H1536" s="13" t="e">
        <f>cost!H1536*cost!$H$3*cost!$H$2/cost!$P$1</f>
        <v>#VALUE!</v>
      </c>
      <c r="I1536" s="13" t="e">
        <f>cost!I1536*cost!$I$3*cost!$I$2/cost!$P$1</f>
        <v>#VALUE!</v>
      </c>
      <c r="J1536" s="13" t="e">
        <f>cost!J1536*cost!$J$3*cost!$J$2/cost!$P$1</f>
        <v>#VALUE!</v>
      </c>
      <c r="K1536" s="13" t="e">
        <f>cost!K1536*cost!$K$3/cost!$P$1</f>
        <v>#VALUE!</v>
      </c>
      <c r="L1536" s="13" t="e">
        <f>cost!L1536*cost!$L$3*cost!$L$2/cost!$P$1</f>
        <v>#VALUE!</v>
      </c>
    </row>
    <row r="1537" spans="1:12" ht="18" x14ac:dyDescent="0.2">
      <c r="A1537" s="35" t="s">
        <v>6130</v>
      </c>
      <c r="B1537" s="15" t="s">
        <v>1403</v>
      </c>
      <c r="C1537" s="15" t="s">
        <v>1403</v>
      </c>
      <c r="D1537" s="19"/>
      <c r="E1537" s="20">
        <f>cost!E1537*cost!$E$3*cost!$E$2/cost!$P$1</f>
        <v>0</v>
      </c>
      <c r="F1537" s="13">
        <f>(cost!F1537*cost!$F$3/cost!$P$1)/2</f>
        <v>0</v>
      </c>
      <c r="G1537" s="13">
        <f>cost!G1537*cost!$G$3*cost!$G$2/cost!$P$1+(cost!F1537*cost!$F$3/cost!$P$1)/2</f>
        <v>0</v>
      </c>
      <c r="H1537" s="13">
        <f>cost!H1537*cost!$H$3*cost!$H$2/cost!$P$1</f>
        <v>0</v>
      </c>
      <c r="I1537" s="13">
        <f>cost!I1537*cost!$I$3*cost!$I$2/cost!$P$1</f>
        <v>0</v>
      </c>
      <c r="J1537" s="13">
        <f>cost!J1537*cost!$J$3*cost!$J$2/cost!$P$1</f>
        <v>0</v>
      </c>
      <c r="K1537" s="13">
        <f>cost!K1537*cost!$K$3/cost!$P$1</f>
        <v>0</v>
      </c>
      <c r="L1537" s="13">
        <f>cost!L1537*cost!$L$3*cost!$L$2/cost!$P$1</f>
        <v>0</v>
      </c>
    </row>
    <row r="1538" spans="1:12" ht="54" x14ac:dyDescent="0.2">
      <c r="A1538" s="35" t="s">
        <v>6131</v>
      </c>
      <c r="B1538" s="15" t="s">
        <v>1404</v>
      </c>
      <c r="C1538" s="15" t="s">
        <v>3413</v>
      </c>
      <c r="D1538" s="19"/>
      <c r="E1538" s="20" t="e">
        <f>cost!E1538*cost!$E$3*cost!$E$2/cost!$P$1</f>
        <v>#VALUE!</v>
      </c>
      <c r="F1538" s="13" t="e">
        <f>(cost!F1538*cost!$F$3/cost!$P$1)/2</f>
        <v>#VALUE!</v>
      </c>
      <c r="G1538" s="13" t="e">
        <f>cost!G1538*cost!$G$3*cost!$G$2/cost!$P$1+(cost!F1538*cost!$F$3/cost!$P$1)/2</f>
        <v>#VALUE!</v>
      </c>
      <c r="H1538" s="13" t="e">
        <f>cost!H1538*cost!$H$3*cost!$H$2/cost!$P$1</f>
        <v>#VALUE!</v>
      </c>
      <c r="I1538" s="13" t="e">
        <f>cost!I1538*cost!$I$3*cost!$I$2/cost!$P$1</f>
        <v>#VALUE!</v>
      </c>
      <c r="J1538" s="13" t="e">
        <f>cost!J1538*cost!$J$3*cost!$J$2/cost!$P$1</f>
        <v>#VALUE!</v>
      </c>
      <c r="K1538" s="13" t="e">
        <f>cost!K1538*cost!$K$3/cost!$P$1</f>
        <v>#VALUE!</v>
      </c>
      <c r="L1538" s="13" t="e">
        <f>cost!L1538*cost!$L$3*cost!$L$2/cost!$P$1</f>
        <v>#VALUE!</v>
      </c>
    </row>
    <row r="1539" spans="1:12" ht="306" x14ac:dyDescent="0.2">
      <c r="A1539" s="35" t="s">
        <v>6132</v>
      </c>
      <c r="B1539" s="15" t="s">
        <v>1405</v>
      </c>
      <c r="C1539" s="15" t="s">
        <v>3414</v>
      </c>
      <c r="D1539" s="19"/>
      <c r="E1539" s="20">
        <f>cost!E1539*cost!$E$3*cost!$E$2/cost!$P$1</f>
        <v>0</v>
      </c>
      <c r="F1539" s="13">
        <f>(cost!F1539*cost!$F$3/cost!$P$1)/2</f>
        <v>0</v>
      </c>
      <c r="G1539" s="13">
        <f>cost!G1539*cost!$G$3*cost!$G$2/cost!$P$1+(cost!F1539*cost!$F$3/cost!$P$1)/2</f>
        <v>0</v>
      </c>
      <c r="H1539" s="13">
        <f>cost!H1539*cost!$H$3*cost!$H$2/cost!$P$1</f>
        <v>0</v>
      </c>
      <c r="I1539" s="13">
        <f>cost!I1539*cost!$I$3*cost!$I$2/cost!$P$1</f>
        <v>0</v>
      </c>
      <c r="J1539" s="13">
        <f>cost!J1539*cost!$J$3*cost!$J$2/cost!$P$1</f>
        <v>0</v>
      </c>
      <c r="K1539" s="13">
        <f>cost!K1539*cost!$K$3/cost!$P$1</f>
        <v>0</v>
      </c>
      <c r="L1539" s="13">
        <f>cost!L1539*cost!$L$3*cost!$L$2/cost!$P$1</f>
        <v>0</v>
      </c>
    </row>
    <row r="1540" spans="1:12" ht="72" x14ac:dyDescent="0.2">
      <c r="A1540" s="34" t="s">
        <v>6133</v>
      </c>
      <c r="B1540" s="15" t="s">
        <v>1406</v>
      </c>
      <c r="C1540" s="15" t="s">
        <v>3415</v>
      </c>
      <c r="D1540" s="19"/>
      <c r="E1540" s="20" t="e">
        <f>cost!E1540*cost!$E$3*cost!$E$2/cost!$P$1</f>
        <v>#VALUE!</v>
      </c>
      <c r="F1540" s="13" t="e">
        <f>(cost!F1540*cost!$F$3/cost!$P$1)/2</f>
        <v>#VALUE!</v>
      </c>
      <c r="G1540" s="13" t="e">
        <f>cost!G1540*cost!$G$3*cost!$G$2/cost!$P$1+(cost!F1540*cost!$F$3/cost!$P$1)/2</f>
        <v>#VALUE!</v>
      </c>
      <c r="H1540" s="13" t="e">
        <f>cost!H1540*cost!$H$3*cost!$H$2/cost!$P$1</f>
        <v>#VALUE!</v>
      </c>
      <c r="I1540" s="13" t="e">
        <f>cost!I1540*cost!$I$3*cost!$I$2/cost!$P$1</f>
        <v>#VALUE!</v>
      </c>
      <c r="J1540" s="13" t="e">
        <f>cost!J1540*cost!$J$3*cost!$J$2/cost!$P$1</f>
        <v>#VALUE!</v>
      </c>
      <c r="K1540" s="13" t="e">
        <f>cost!K1540*cost!$K$3/cost!$P$1</f>
        <v>#VALUE!</v>
      </c>
      <c r="L1540" s="13" t="e">
        <f>cost!L1540*cost!$L$3*cost!$L$2/cost!$P$1</f>
        <v>#VALUE!</v>
      </c>
    </row>
    <row r="1541" spans="1:12" ht="54" x14ac:dyDescent="0.2">
      <c r="A1541" s="34" t="s">
        <v>6134</v>
      </c>
      <c r="B1541" s="15" t="s">
        <v>1407</v>
      </c>
      <c r="C1541" s="15" t="s">
        <v>3416</v>
      </c>
      <c r="D1541" s="19"/>
      <c r="E1541" s="20" t="e">
        <f>cost!E1541*cost!$E$3*cost!$E$2/cost!$P$1</f>
        <v>#VALUE!</v>
      </c>
      <c r="F1541" s="13" t="e">
        <f>(cost!F1541*cost!$F$3/cost!$P$1)/2</f>
        <v>#VALUE!</v>
      </c>
      <c r="G1541" s="13" t="e">
        <f>cost!G1541*cost!$G$3*cost!$G$2/cost!$P$1+(cost!F1541*cost!$F$3/cost!$P$1)/2</f>
        <v>#VALUE!</v>
      </c>
      <c r="H1541" s="13" t="e">
        <f>cost!H1541*cost!$H$3*cost!$H$2/cost!$P$1</f>
        <v>#VALUE!</v>
      </c>
      <c r="I1541" s="13" t="e">
        <f>cost!I1541*cost!$I$3*cost!$I$2/cost!$P$1</f>
        <v>#VALUE!</v>
      </c>
      <c r="J1541" s="13" t="e">
        <f>cost!J1541*cost!$J$3*cost!$J$2/cost!$P$1</f>
        <v>#VALUE!</v>
      </c>
      <c r="K1541" s="13" t="e">
        <f>cost!K1541*cost!$K$3/cost!$P$1</f>
        <v>#VALUE!</v>
      </c>
      <c r="L1541" s="13" t="e">
        <f>cost!L1541*cost!$L$3*cost!$L$2/cost!$P$1</f>
        <v>#VALUE!</v>
      </c>
    </row>
    <row r="1542" spans="1:12" ht="36" x14ac:dyDescent="0.2">
      <c r="A1542" s="34" t="s">
        <v>6135</v>
      </c>
      <c r="B1542" s="15" t="s">
        <v>1408</v>
      </c>
      <c r="C1542" s="15" t="s">
        <v>3417</v>
      </c>
      <c r="D1542" s="19"/>
      <c r="E1542" s="20" t="e">
        <f>cost!E1542*cost!$E$3*cost!$E$2/cost!$P$1</f>
        <v>#VALUE!</v>
      </c>
      <c r="F1542" s="13" t="e">
        <f>(cost!F1542*cost!$F$3/cost!$P$1)/2</f>
        <v>#VALUE!</v>
      </c>
      <c r="G1542" s="13" t="e">
        <f>cost!G1542*cost!$G$3*cost!$G$2/cost!$P$1+(cost!F1542*cost!$F$3/cost!$P$1)/2</f>
        <v>#VALUE!</v>
      </c>
      <c r="H1542" s="13" t="e">
        <f>cost!H1542*cost!$H$3*cost!$H$2/cost!$P$1</f>
        <v>#VALUE!</v>
      </c>
      <c r="I1542" s="13" t="e">
        <f>cost!I1542*cost!$I$3*cost!$I$2/cost!$P$1</f>
        <v>#VALUE!</v>
      </c>
      <c r="J1542" s="13" t="e">
        <f>cost!J1542*cost!$J$3*cost!$J$2/cost!$P$1</f>
        <v>#VALUE!</v>
      </c>
      <c r="K1542" s="13" t="e">
        <f>cost!K1542*cost!$K$3/cost!$P$1</f>
        <v>#VALUE!</v>
      </c>
      <c r="L1542" s="13" t="e">
        <f>cost!L1542*cost!$L$3*cost!$L$2/cost!$P$1</f>
        <v>#VALUE!</v>
      </c>
    </row>
    <row r="1543" spans="1:12" ht="90" x14ac:dyDescent="0.2">
      <c r="A1543" s="34" t="s">
        <v>6136</v>
      </c>
      <c r="B1543" s="15" t="s">
        <v>1409</v>
      </c>
      <c r="C1543" s="15" t="s">
        <v>3418</v>
      </c>
      <c r="D1543" s="19"/>
      <c r="E1543" s="20" t="e">
        <f>cost!E1543*cost!$E$3*cost!$E$2/cost!$P$1</f>
        <v>#VALUE!</v>
      </c>
      <c r="F1543" s="13" t="e">
        <f>(cost!F1543*cost!$F$3/cost!$P$1)/2</f>
        <v>#VALUE!</v>
      </c>
      <c r="G1543" s="13" t="e">
        <f>cost!G1543*cost!$G$3*cost!$G$2/cost!$P$1+(cost!F1543*cost!$F$3/cost!$P$1)/2</f>
        <v>#VALUE!</v>
      </c>
      <c r="H1543" s="13" t="e">
        <f>cost!H1543*cost!$H$3*cost!$H$2/cost!$P$1</f>
        <v>#VALUE!</v>
      </c>
      <c r="I1543" s="13" t="e">
        <f>cost!I1543*cost!$I$3*cost!$I$2/cost!$P$1</f>
        <v>#VALUE!</v>
      </c>
      <c r="J1543" s="13" t="e">
        <f>cost!J1543*cost!$J$3*cost!$J$2/cost!$P$1</f>
        <v>#VALUE!</v>
      </c>
      <c r="K1543" s="13" t="e">
        <f>cost!K1543*cost!$K$3/cost!$P$1</f>
        <v>#VALUE!</v>
      </c>
      <c r="L1543" s="13" t="e">
        <f>cost!L1543*cost!$L$3*cost!$L$2/cost!$P$1</f>
        <v>#VALUE!</v>
      </c>
    </row>
    <row r="1544" spans="1:12" ht="90" x14ac:dyDescent="0.2">
      <c r="A1544" s="35" t="s">
        <v>6137</v>
      </c>
      <c r="B1544" s="15" t="s">
        <v>1410</v>
      </c>
      <c r="C1544" s="15" t="s">
        <v>3419</v>
      </c>
      <c r="D1544" s="19"/>
      <c r="E1544" s="20" t="e">
        <f>cost!E1544*cost!$E$3*cost!$E$2/cost!$P$1</f>
        <v>#VALUE!</v>
      </c>
      <c r="F1544" s="13" t="e">
        <f>(cost!F1544*cost!$F$3/cost!$P$1)/2</f>
        <v>#VALUE!</v>
      </c>
      <c r="G1544" s="13" t="e">
        <f>cost!G1544*cost!$G$3*cost!$G$2/cost!$P$1+(cost!F1544*cost!$F$3/cost!$P$1)/2</f>
        <v>#VALUE!</v>
      </c>
      <c r="H1544" s="13" t="e">
        <f>cost!H1544*cost!$H$3*cost!$H$2/cost!$P$1</f>
        <v>#VALUE!</v>
      </c>
      <c r="I1544" s="13" t="e">
        <f>cost!I1544*cost!$I$3*cost!$I$2/cost!$P$1</f>
        <v>#VALUE!</v>
      </c>
      <c r="J1544" s="13" t="e">
        <f>cost!J1544*cost!$J$3*cost!$J$2/cost!$P$1</f>
        <v>#VALUE!</v>
      </c>
      <c r="K1544" s="13" t="e">
        <f>cost!K1544*cost!$K$3/cost!$P$1</f>
        <v>#VALUE!</v>
      </c>
      <c r="L1544" s="13" t="e">
        <f>cost!L1544*cost!$L$3*cost!$L$2/cost!$P$1</f>
        <v>#VALUE!</v>
      </c>
    </row>
    <row r="1545" spans="1:12" ht="18" x14ac:dyDescent="0.2">
      <c r="A1545" s="34" t="s">
        <v>6138</v>
      </c>
      <c r="B1545" s="15" t="s">
        <v>1411</v>
      </c>
      <c r="C1545" s="15" t="s">
        <v>1411</v>
      </c>
      <c r="D1545" s="19"/>
      <c r="E1545" s="20" t="e">
        <f>cost!E1545*cost!$E$3*cost!$E$2/cost!$P$1</f>
        <v>#VALUE!</v>
      </c>
      <c r="F1545" s="13" t="e">
        <f>(cost!F1545*cost!$F$3/cost!$P$1)/2</f>
        <v>#VALUE!</v>
      </c>
      <c r="G1545" s="13" t="e">
        <f>cost!G1545*cost!$G$3*cost!$G$2/cost!$P$1+(cost!F1545*cost!$F$3/cost!$P$1)/2</f>
        <v>#VALUE!</v>
      </c>
      <c r="H1545" s="13" t="e">
        <f>cost!H1545*cost!$H$3*cost!$H$2/cost!$P$1</f>
        <v>#VALUE!</v>
      </c>
      <c r="I1545" s="13" t="e">
        <f>cost!I1545*cost!$I$3*cost!$I$2/cost!$P$1</f>
        <v>#VALUE!</v>
      </c>
      <c r="J1545" s="13" t="e">
        <f>cost!J1545*cost!$J$3*cost!$J$2/cost!$P$1</f>
        <v>#VALUE!</v>
      </c>
      <c r="K1545" s="13" t="e">
        <f>cost!K1545*cost!$K$3/cost!$P$1</f>
        <v>#VALUE!</v>
      </c>
      <c r="L1545" s="13" t="e">
        <f>cost!L1545*cost!$L$3*cost!$L$2/cost!$P$1</f>
        <v>#VALUE!</v>
      </c>
    </row>
    <row r="1546" spans="1:12" ht="18" x14ac:dyDescent="0.2">
      <c r="A1546" s="34" t="s">
        <v>6139</v>
      </c>
      <c r="B1546" s="15" t="s">
        <v>1412</v>
      </c>
      <c r="C1546" s="15" t="s">
        <v>3420</v>
      </c>
      <c r="D1546" s="19"/>
      <c r="E1546" s="20" t="e">
        <f>cost!E1546*cost!$E$3*cost!$E$2/cost!$P$1</f>
        <v>#VALUE!</v>
      </c>
      <c r="F1546" s="13" t="e">
        <f>(cost!F1546*cost!$F$3/cost!$P$1)/2</f>
        <v>#VALUE!</v>
      </c>
      <c r="G1546" s="13" t="e">
        <f>cost!G1546*cost!$G$3*cost!$G$2/cost!$P$1+(cost!F1546*cost!$F$3/cost!$P$1)/2</f>
        <v>#VALUE!</v>
      </c>
      <c r="H1546" s="13" t="e">
        <f>cost!H1546*cost!$H$3*cost!$H$2/cost!$P$1</f>
        <v>#VALUE!</v>
      </c>
      <c r="I1546" s="13" t="e">
        <f>cost!I1546*cost!$I$3*cost!$I$2/cost!$P$1</f>
        <v>#VALUE!</v>
      </c>
      <c r="J1546" s="13" t="e">
        <f>cost!J1546*cost!$J$3*cost!$J$2/cost!$P$1</f>
        <v>#VALUE!</v>
      </c>
      <c r="K1546" s="13" t="e">
        <f>cost!K1546*cost!$K$3/cost!$P$1</f>
        <v>#VALUE!</v>
      </c>
      <c r="L1546" s="13" t="e">
        <f>cost!L1546*cost!$L$3*cost!$L$2/cost!$P$1</f>
        <v>#VALUE!</v>
      </c>
    </row>
    <row r="1547" spans="1:12" ht="54" x14ac:dyDescent="0.2">
      <c r="A1547" s="34" t="s">
        <v>6140</v>
      </c>
      <c r="B1547" s="15" t="s">
        <v>1413</v>
      </c>
      <c r="C1547" s="15" t="s">
        <v>3421</v>
      </c>
      <c r="D1547" s="19"/>
      <c r="E1547" s="20" t="e">
        <f>cost!E1547*cost!$E$3*cost!$E$2/cost!$P$1</f>
        <v>#VALUE!</v>
      </c>
      <c r="F1547" s="13" t="e">
        <f>(cost!F1547*cost!$F$3/cost!$P$1)/2</f>
        <v>#VALUE!</v>
      </c>
      <c r="G1547" s="13" t="e">
        <f>cost!G1547*cost!$G$3*cost!$G$2/cost!$P$1+(cost!F1547*cost!$F$3/cost!$P$1)/2</f>
        <v>#VALUE!</v>
      </c>
      <c r="H1547" s="13" t="e">
        <f>cost!H1547*cost!$H$3*cost!$H$2/cost!$P$1</f>
        <v>#VALUE!</v>
      </c>
      <c r="I1547" s="13" t="e">
        <f>cost!I1547*cost!$I$3*cost!$I$2/cost!$P$1</f>
        <v>#VALUE!</v>
      </c>
      <c r="J1547" s="13" t="e">
        <f>cost!J1547*cost!$J$3*cost!$J$2/cost!$P$1</f>
        <v>#VALUE!</v>
      </c>
      <c r="K1547" s="13" t="e">
        <f>cost!K1547*cost!$K$3/cost!$P$1</f>
        <v>#VALUE!</v>
      </c>
      <c r="L1547" s="13" t="e">
        <f>cost!L1547*cost!$L$3*cost!$L$2/cost!$P$1</f>
        <v>#VALUE!</v>
      </c>
    </row>
    <row r="1548" spans="1:12" ht="180" x14ac:dyDescent="0.2">
      <c r="A1548" s="34" t="s">
        <v>6141</v>
      </c>
      <c r="B1548" s="15" t="s">
        <v>1414</v>
      </c>
      <c r="C1548" s="15" t="s">
        <v>3422</v>
      </c>
      <c r="D1548" s="19"/>
      <c r="E1548" s="20" t="e">
        <f>cost!E1548*cost!$E$3*cost!$E$2/cost!$P$1</f>
        <v>#VALUE!</v>
      </c>
      <c r="F1548" s="13" t="e">
        <f>(cost!F1548*cost!$F$3/cost!$P$1)/2</f>
        <v>#VALUE!</v>
      </c>
      <c r="G1548" s="13" t="e">
        <f>cost!G1548*cost!$G$3*cost!$G$2/cost!$P$1+(cost!F1548*cost!$F$3/cost!$P$1)/2</f>
        <v>#VALUE!</v>
      </c>
      <c r="H1548" s="13" t="e">
        <f>cost!H1548*cost!$H$3*cost!$H$2/cost!$P$1</f>
        <v>#VALUE!</v>
      </c>
      <c r="I1548" s="13" t="e">
        <f>cost!I1548*cost!$I$3*cost!$I$2/cost!$P$1</f>
        <v>#VALUE!</v>
      </c>
      <c r="J1548" s="13" t="e">
        <f>cost!J1548*cost!$J$3*cost!$J$2/cost!$P$1</f>
        <v>#VALUE!</v>
      </c>
      <c r="K1548" s="13" t="e">
        <f>cost!K1548*cost!$K$3/cost!$P$1</f>
        <v>#VALUE!</v>
      </c>
      <c r="L1548" s="13" t="e">
        <f>cost!L1548*cost!$L$3*cost!$L$2/cost!$P$1</f>
        <v>#VALUE!</v>
      </c>
    </row>
    <row r="1549" spans="1:12" ht="180" x14ac:dyDescent="0.2">
      <c r="A1549" s="34" t="s">
        <v>6142</v>
      </c>
      <c r="B1549" s="15" t="s">
        <v>1415</v>
      </c>
      <c r="C1549" s="15" t="s">
        <v>3423</v>
      </c>
      <c r="D1549" s="19"/>
      <c r="E1549" s="20">
        <f>cost!E1549*cost!$E$3*cost!$E$2/cost!$P$1</f>
        <v>340.54054054054052</v>
      </c>
      <c r="F1549" s="13">
        <f>(cost!F1549*cost!$F$3/cost!$P$1)/2</f>
        <v>675.67567567567562</v>
      </c>
      <c r="G1549" s="13">
        <f>cost!G1549*cost!$G$3*cost!$G$2/cost!$P$1+(cost!F1549*cost!$F$3/cost!$P$1)/2</f>
        <v>743.78378378378375</v>
      </c>
      <c r="H1549" s="13">
        <f>cost!H1549*cost!$H$3*cost!$H$2/cost!$P$1</f>
        <v>131.89189189189187</v>
      </c>
      <c r="I1549" s="13">
        <f>cost!I1549*cost!$I$3*cost!$I$2/cost!$P$1</f>
        <v>0</v>
      </c>
      <c r="J1549" s="13">
        <f>cost!J1549*cost!$J$3*cost!$J$2/cost!$P$1</f>
        <v>58.7286</v>
      </c>
      <c r="K1549" s="13">
        <f>cost!K1549*cost!$K$3/cost!$P$1</f>
        <v>111.65700000000001</v>
      </c>
      <c r="L1549" s="13">
        <f>cost!L1549*cost!$L$3*cost!$L$2/cost!$P$1</f>
        <v>242.91660599988217</v>
      </c>
    </row>
    <row r="1550" spans="1:12" ht="198" x14ac:dyDescent="0.2">
      <c r="A1550" s="34" t="s">
        <v>6143</v>
      </c>
      <c r="B1550" s="15" t="s">
        <v>1416</v>
      </c>
      <c r="C1550" s="15" t="s">
        <v>3424</v>
      </c>
      <c r="D1550" s="19"/>
      <c r="E1550" s="20">
        <f>cost!E1550*cost!$E$3*cost!$E$2/cost!$P$1</f>
        <v>340.54054054054052</v>
      </c>
      <c r="F1550" s="13">
        <f>(cost!F1550*cost!$F$3/cost!$P$1)/2</f>
        <v>675.67567567567562</v>
      </c>
      <c r="G1550" s="13">
        <f>cost!G1550*cost!$G$3*cost!$G$2/cost!$P$1+(cost!F1550*cost!$F$3/cost!$P$1)/2</f>
        <v>743.78378378378375</v>
      </c>
      <c r="H1550" s="13">
        <f>cost!H1550*cost!$H$3*cost!$H$2/cost!$P$1</f>
        <v>131.89189189189187</v>
      </c>
      <c r="I1550" s="13">
        <f>cost!I1550*cost!$I$3*cost!$I$2/cost!$P$1</f>
        <v>0</v>
      </c>
      <c r="J1550" s="13">
        <f>cost!J1550*cost!$J$3*cost!$J$2/cost!$P$1</f>
        <v>111.848625</v>
      </c>
      <c r="K1550" s="13">
        <f>cost!K1550*cost!$K$3/cost!$P$1</f>
        <v>378.27405000000005</v>
      </c>
      <c r="L1550" s="13">
        <f>cost!L1550*cost!$L$3*cost!$L$2/cost!$P$1</f>
        <v>577.95825749985261</v>
      </c>
    </row>
    <row r="1551" spans="1:12" ht="90" x14ac:dyDescent="0.2">
      <c r="A1551" s="34" t="s">
        <v>6144</v>
      </c>
      <c r="B1551" s="15" t="s">
        <v>1417</v>
      </c>
      <c r="C1551" s="15" t="s">
        <v>3425</v>
      </c>
      <c r="D1551" s="19"/>
      <c r="E1551" s="20" t="e">
        <f>cost!E1551*cost!$E$3*cost!$E$2/cost!$P$1</f>
        <v>#VALUE!</v>
      </c>
      <c r="F1551" s="13" t="e">
        <f>(cost!F1551*cost!$F$3/cost!$P$1)/2</f>
        <v>#VALUE!</v>
      </c>
      <c r="G1551" s="13" t="e">
        <f>cost!G1551*cost!$G$3*cost!$G$2/cost!$P$1+(cost!F1551*cost!$F$3/cost!$P$1)/2</f>
        <v>#VALUE!</v>
      </c>
      <c r="H1551" s="13" t="e">
        <f>cost!H1551*cost!$H$3*cost!$H$2/cost!$P$1</f>
        <v>#VALUE!</v>
      </c>
      <c r="I1551" s="13" t="e">
        <f>cost!I1551*cost!$I$3*cost!$I$2/cost!$P$1</f>
        <v>#VALUE!</v>
      </c>
      <c r="J1551" s="13" t="e">
        <f>cost!J1551*cost!$J$3*cost!$J$2/cost!$P$1</f>
        <v>#VALUE!</v>
      </c>
      <c r="K1551" s="13" t="e">
        <f>cost!K1551*cost!$K$3/cost!$P$1</f>
        <v>#VALUE!</v>
      </c>
      <c r="L1551" s="13" t="e">
        <f>cost!L1551*cost!$L$3*cost!$L$2/cost!$P$1</f>
        <v>#VALUE!</v>
      </c>
    </row>
    <row r="1552" spans="1:12" ht="36" x14ac:dyDescent="0.2">
      <c r="A1552" s="35" t="s">
        <v>6145</v>
      </c>
      <c r="B1552" s="15" t="s">
        <v>1418</v>
      </c>
      <c r="C1552" s="15" t="s">
        <v>3426</v>
      </c>
      <c r="D1552" s="19"/>
      <c r="E1552" s="20" t="e">
        <f>cost!E1552*cost!$E$3*cost!$E$2/cost!$P$1</f>
        <v>#VALUE!</v>
      </c>
      <c r="F1552" s="13" t="e">
        <f>(cost!F1552*cost!$F$3/cost!$P$1)/2</f>
        <v>#VALUE!</v>
      </c>
      <c r="G1552" s="13" t="e">
        <f>cost!G1552*cost!$G$3*cost!$G$2/cost!$P$1+(cost!F1552*cost!$F$3/cost!$P$1)/2</f>
        <v>#VALUE!</v>
      </c>
      <c r="H1552" s="13" t="e">
        <f>cost!H1552*cost!$H$3*cost!$H$2/cost!$P$1</f>
        <v>#VALUE!</v>
      </c>
      <c r="I1552" s="13" t="e">
        <f>cost!I1552*cost!$I$3*cost!$I$2/cost!$P$1</f>
        <v>#VALUE!</v>
      </c>
      <c r="J1552" s="13" t="e">
        <f>cost!J1552*cost!$J$3*cost!$J$2/cost!$P$1</f>
        <v>#VALUE!</v>
      </c>
      <c r="K1552" s="13" t="e">
        <f>cost!K1552*cost!$K$3/cost!$P$1</f>
        <v>#VALUE!</v>
      </c>
      <c r="L1552" s="13" t="e">
        <f>cost!L1552*cost!$L$3*cost!$L$2/cost!$P$1</f>
        <v>#VALUE!</v>
      </c>
    </row>
    <row r="1553" spans="1:12" ht="54" x14ac:dyDescent="0.2">
      <c r="A1553" s="35" t="s">
        <v>6146</v>
      </c>
      <c r="B1553" s="15" t="s">
        <v>1419</v>
      </c>
      <c r="C1553" s="15" t="s">
        <v>3427</v>
      </c>
      <c r="D1553" s="19"/>
      <c r="E1553" s="20">
        <f>cost!E1553*cost!$E$3*cost!$E$2/cost!$P$1</f>
        <v>0</v>
      </c>
      <c r="F1553" s="13">
        <f>(cost!F1553*cost!$F$3/cost!$P$1)/2</f>
        <v>67.567567567567565</v>
      </c>
      <c r="G1553" s="13">
        <f>cost!G1553*cost!$G$3*cost!$G$2/cost!$P$1+(cost!F1553*cost!$F$3/cost!$P$1)/2</f>
        <v>67.567567567567565</v>
      </c>
      <c r="H1553" s="13">
        <f>cost!H1553*cost!$H$3*cost!$H$2/cost!$P$1</f>
        <v>32.972972972972968</v>
      </c>
      <c r="I1553" s="13">
        <f>cost!I1553*cost!$I$3*cost!$I$2/cost!$P$1</f>
        <v>0</v>
      </c>
      <c r="J1553" s="13">
        <f>cost!J1553*cost!$J$3*cost!$J$2/cost!$P$1</f>
        <v>0</v>
      </c>
      <c r="K1553" s="13">
        <f>cost!K1553*cost!$K$3/cost!$P$1</f>
        <v>0</v>
      </c>
      <c r="L1553" s="13">
        <f>cost!L1553*cost!$L$3*cost!$L$2/cost!$P$1</f>
        <v>0</v>
      </c>
    </row>
    <row r="1554" spans="1:12" ht="36" x14ac:dyDescent="0.2">
      <c r="A1554" s="34" t="s">
        <v>6147</v>
      </c>
      <c r="B1554" s="15" t="s">
        <v>1420</v>
      </c>
      <c r="C1554" s="15" t="s">
        <v>1420</v>
      </c>
      <c r="D1554" s="19"/>
      <c r="E1554" s="20" t="e">
        <f>cost!E1554*cost!$E$3*cost!$E$2/cost!$P$1</f>
        <v>#VALUE!</v>
      </c>
      <c r="F1554" s="13" t="e">
        <f>(cost!F1554*cost!$F$3/cost!$P$1)/2</f>
        <v>#VALUE!</v>
      </c>
      <c r="G1554" s="13" t="e">
        <f>cost!G1554*cost!$G$3*cost!$G$2/cost!$P$1+(cost!F1554*cost!$F$3/cost!$P$1)/2</f>
        <v>#VALUE!</v>
      </c>
      <c r="H1554" s="13" t="e">
        <f>cost!H1554*cost!$H$3*cost!$H$2/cost!$P$1</f>
        <v>#VALUE!</v>
      </c>
      <c r="I1554" s="13" t="e">
        <f>cost!I1554*cost!$I$3*cost!$I$2/cost!$P$1</f>
        <v>#VALUE!</v>
      </c>
      <c r="J1554" s="13" t="e">
        <f>cost!J1554*cost!$J$3*cost!$J$2/cost!$P$1</f>
        <v>#VALUE!</v>
      </c>
      <c r="K1554" s="13" t="e">
        <f>cost!K1554*cost!$K$3/cost!$P$1</f>
        <v>#VALUE!</v>
      </c>
      <c r="L1554" s="13" t="e">
        <f>cost!L1554*cost!$L$3*cost!$L$2/cost!$P$1</f>
        <v>#VALUE!</v>
      </c>
    </row>
    <row r="1555" spans="1:12" ht="54" x14ac:dyDescent="0.2">
      <c r="A1555" s="35" t="s">
        <v>6148</v>
      </c>
      <c r="B1555" s="15" t="s">
        <v>1421</v>
      </c>
      <c r="C1555" s="15" t="s">
        <v>3428</v>
      </c>
      <c r="D1555" s="19"/>
      <c r="E1555" s="20" t="e">
        <f>cost!E1555*cost!$E$3*cost!$E$2/cost!$P$1</f>
        <v>#VALUE!</v>
      </c>
      <c r="F1555" s="13" t="e">
        <f>(cost!F1555*cost!$F$3/cost!$P$1)/2</f>
        <v>#VALUE!</v>
      </c>
      <c r="G1555" s="13" t="e">
        <f>cost!G1555*cost!$G$3*cost!$G$2/cost!$P$1+(cost!F1555*cost!$F$3/cost!$P$1)/2</f>
        <v>#VALUE!</v>
      </c>
      <c r="H1555" s="13" t="e">
        <f>cost!H1555*cost!$H$3*cost!$H$2/cost!$P$1</f>
        <v>#VALUE!</v>
      </c>
      <c r="I1555" s="13" t="e">
        <f>cost!I1555*cost!$I$3*cost!$I$2/cost!$P$1</f>
        <v>#VALUE!</v>
      </c>
      <c r="J1555" s="13" t="e">
        <f>cost!J1555*cost!$J$3*cost!$J$2/cost!$P$1</f>
        <v>#VALUE!</v>
      </c>
      <c r="K1555" s="13" t="e">
        <f>cost!K1555*cost!$K$3/cost!$P$1</f>
        <v>#VALUE!</v>
      </c>
      <c r="L1555" s="13" t="e">
        <f>cost!L1555*cost!$L$3*cost!$L$2/cost!$P$1</f>
        <v>#VALUE!</v>
      </c>
    </row>
    <row r="1556" spans="1:12" ht="54" x14ac:dyDescent="0.2">
      <c r="A1556" s="35" t="s">
        <v>6149</v>
      </c>
      <c r="B1556" s="15" t="s">
        <v>1422</v>
      </c>
      <c r="C1556" s="15" t="s">
        <v>3428</v>
      </c>
      <c r="D1556" s="19"/>
      <c r="E1556" s="20">
        <f>cost!E1556*cost!$E$3*cost!$E$2/cost!$P$1</f>
        <v>56.756756756756751</v>
      </c>
      <c r="F1556" s="13">
        <f>(cost!F1556*cost!$F$3/cost!$P$1)/2</f>
        <v>337.83783783783781</v>
      </c>
      <c r="G1556" s="13">
        <f>cost!G1556*cost!$G$3*cost!$G$2/cost!$P$1+(cost!F1556*cost!$F$3/cost!$P$1)/2</f>
        <v>405.94594594594594</v>
      </c>
      <c r="H1556" s="13">
        <f>cost!H1556*cost!$H$3*cost!$H$2/cost!$P$1</f>
        <v>131.89189189189187</v>
      </c>
      <c r="I1556" s="13">
        <f>cost!I1556*cost!$I$3*cost!$I$2/cost!$P$1</f>
        <v>0</v>
      </c>
      <c r="J1556" s="13">
        <f>cost!J1556*cost!$J$3*cost!$J$2/cost!$P$1</f>
        <v>0</v>
      </c>
      <c r="K1556" s="13">
        <f>cost!K1556*cost!$K$3/cost!$P$1</f>
        <v>0</v>
      </c>
      <c r="L1556" s="13">
        <f>cost!L1556*cost!$L$3*cost!$L$2/cost!$P$1</f>
        <v>0</v>
      </c>
    </row>
    <row r="1557" spans="1:12" ht="144" x14ac:dyDescent="0.2">
      <c r="A1557" s="35" t="s">
        <v>6150</v>
      </c>
      <c r="B1557" s="15" t="s">
        <v>51</v>
      </c>
      <c r="C1557" s="15" t="s">
        <v>3429</v>
      </c>
      <c r="D1557" s="19"/>
      <c r="E1557" s="20">
        <f>cost!E1557*cost!$E$3*cost!$E$2/cost!$P$1</f>
        <v>454.05405405405401</v>
      </c>
      <c r="F1557" s="13">
        <f>(cost!F1557*cost!$F$3/cost!$P$1)/2</f>
        <v>168.91891891891891</v>
      </c>
      <c r="G1557" s="13">
        <f>cost!G1557*cost!$G$3*cost!$G$2/cost!$P$1+(cost!F1557*cost!$F$3/cost!$P$1)/2</f>
        <v>237.027027027027</v>
      </c>
      <c r="H1557" s="13">
        <f>cost!H1557*cost!$H$3*cost!$H$2/cost!$P$1</f>
        <v>0</v>
      </c>
      <c r="I1557" s="13">
        <f>cost!I1557*cost!$I$3*cost!$I$2/cost!$P$1</f>
        <v>0</v>
      </c>
      <c r="J1557" s="13">
        <f>cost!J1557*cost!$J$3*cost!$J$2/cost!$P$1</f>
        <v>0</v>
      </c>
      <c r="K1557" s="13">
        <f>cost!K1557*cost!$K$3/cost!$P$1</f>
        <v>0</v>
      </c>
      <c r="L1557" s="13">
        <f>cost!L1557*cost!$L$3*cost!$L$2/cost!$P$1</f>
        <v>0</v>
      </c>
    </row>
    <row r="1558" spans="1:12" ht="18" x14ac:dyDescent="0.2">
      <c r="A1558" s="34" t="s">
        <v>6151</v>
      </c>
      <c r="B1558" s="15" t="s">
        <v>1423</v>
      </c>
      <c r="C1558" s="15" t="s">
        <v>3430</v>
      </c>
      <c r="D1558" s="19"/>
      <c r="E1558" s="20" t="e">
        <f>cost!E1558*cost!$E$3*cost!$E$2/cost!$P$1</f>
        <v>#VALUE!</v>
      </c>
      <c r="F1558" s="13" t="e">
        <f>(cost!F1558*cost!$F$3/cost!$P$1)/2</f>
        <v>#VALUE!</v>
      </c>
      <c r="G1558" s="13" t="e">
        <f>cost!G1558*cost!$G$3*cost!$G$2/cost!$P$1+(cost!F1558*cost!$F$3/cost!$P$1)/2</f>
        <v>#VALUE!</v>
      </c>
      <c r="H1558" s="13" t="e">
        <f>cost!H1558*cost!$H$3*cost!$H$2/cost!$P$1</f>
        <v>#VALUE!</v>
      </c>
      <c r="I1558" s="13" t="e">
        <f>cost!I1558*cost!$I$3*cost!$I$2/cost!$P$1</f>
        <v>#VALUE!</v>
      </c>
      <c r="J1558" s="13" t="e">
        <f>cost!J1558*cost!$J$3*cost!$J$2/cost!$P$1</f>
        <v>#VALUE!</v>
      </c>
      <c r="K1558" s="13" t="e">
        <f>cost!K1558*cost!$K$3/cost!$P$1</f>
        <v>#VALUE!</v>
      </c>
      <c r="L1558" s="13" t="e">
        <f>cost!L1558*cost!$L$3*cost!$L$2/cost!$P$1</f>
        <v>#VALUE!</v>
      </c>
    </row>
    <row r="1559" spans="1:12" ht="54" x14ac:dyDescent="0.2">
      <c r="A1559" s="34" t="s">
        <v>6152</v>
      </c>
      <c r="B1559" s="15" t="s">
        <v>1424</v>
      </c>
      <c r="C1559" s="15" t="s">
        <v>3431</v>
      </c>
      <c r="D1559" s="19"/>
      <c r="E1559" s="20">
        <f>cost!E1559*cost!$E$3*cost!$E$2/cost!$P$1</f>
        <v>454.05405405405401</v>
      </c>
      <c r="F1559" s="13">
        <f>(cost!F1559*cost!$F$3/cost!$P$1)/2</f>
        <v>252.29729729729729</v>
      </c>
      <c r="G1559" s="13">
        <f>cost!G1559*cost!$G$3*cost!$G$2/cost!$P$1+(cost!F1559*cost!$F$3/cost!$P$1)/2</f>
        <v>320.40540540540542</v>
      </c>
      <c r="H1559" s="13">
        <f>cost!H1559*cost!$H$3*cost!$H$2/cost!$P$1</f>
        <v>0</v>
      </c>
      <c r="I1559" s="13">
        <f>cost!I1559*cost!$I$3*cost!$I$2/cost!$P$1</f>
        <v>0</v>
      </c>
      <c r="J1559" s="13">
        <f>cost!J1559*cost!$J$3*cost!$J$2/cost!$P$1</f>
        <v>24.770024999999997</v>
      </c>
      <c r="K1559" s="13">
        <f>cost!K1559*cost!$K$3/cost!$P$1</f>
        <v>72.810149999999993</v>
      </c>
      <c r="L1559" s="13">
        <f>cost!L1559*cost!$L$3*cost!$L$2/cost!$P$1</f>
        <v>108.85830299994109</v>
      </c>
    </row>
    <row r="1560" spans="1:12" ht="108" x14ac:dyDescent="0.2">
      <c r="A1560" s="34" t="s">
        <v>6153</v>
      </c>
      <c r="B1560" s="15" t="s">
        <v>1425</v>
      </c>
      <c r="C1560" s="15" t="s">
        <v>3432</v>
      </c>
      <c r="D1560" s="19"/>
      <c r="E1560" s="20">
        <f>cost!E1560*cost!$E$3*cost!$E$2/cost!$P$1</f>
        <v>227.027027027027</v>
      </c>
      <c r="F1560" s="13">
        <f>(cost!F1560*cost!$F$3/cost!$P$1)/2</f>
        <v>337.83783783783781</v>
      </c>
      <c r="G1560" s="13">
        <f>cost!G1560*cost!$G$3*cost!$G$2/cost!$P$1+(cost!F1560*cost!$F$3/cost!$P$1)/2</f>
        <v>474.05405405405401</v>
      </c>
      <c r="H1560" s="13">
        <f>cost!H1560*cost!$H$3*cost!$H$2/cost!$P$1</f>
        <v>263.78378378378375</v>
      </c>
      <c r="I1560" s="13">
        <f>cost!I1560*cost!$I$3*cost!$I$2/cost!$P$1</f>
        <v>0</v>
      </c>
      <c r="J1560" s="13">
        <f>cost!J1560*cost!$J$3*cost!$J$2/cost!$P$1</f>
        <v>24.770024999999997</v>
      </c>
      <c r="K1560" s="13">
        <f>cost!K1560*cost!$K$3/cost!$P$1</f>
        <v>72.810149999999993</v>
      </c>
      <c r="L1560" s="13">
        <f>cost!L1560*cost!$L$3*cost!$L$2/cost!$P$1</f>
        <v>108.85830299994109</v>
      </c>
    </row>
    <row r="1561" spans="1:12" ht="54" x14ac:dyDescent="0.2">
      <c r="A1561" s="35" t="s">
        <v>6154</v>
      </c>
      <c r="B1561" s="15" t="s">
        <v>1426</v>
      </c>
      <c r="C1561" s="15" t="s">
        <v>3433</v>
      </c>
      <c r="D1561" s="19"/>
      <c r="E1561" s="20" t="e">
        <f>cost!E1561*cost!$E$3*cost!$E$2/cost!$P$1</f>
        <v>#VALUE!</v>
      </c>
      <c r="F1561" s="13" t="e">
        <f>(cost!F1561*cost!$F$3/cost!$P$1)/2</f>
        <v>#VALUE!</v>
      </c>
      <c r="G1561" s="13" t="e">
        <f>cost!G1561*cost!$G$3*cost!$G$2/cost!$P$1+(cost!F1561*cost!$F$3/cost!$P$1)/2</f>
        <v>#VALUE!</v>
      </c>
      <c r="H1561" s="13" t="e">
        <f>cost!H1561*cost!$H$3*cost!$H$2/cost!$P$1</f>
        <v>#VALUE!</v>
      </c>
      <c r="I1561" s="13" t="e">
        <f>cost!I1561*cost!$I$3*cost!$I$2/cost!$P$1</f>
        <v>#VALUE!</v>
      </c>
      <c r="J1561" s="13" t="e">
        <f>cost!J1561*cost!$J$3*cost!$J$2/cost!$P$1</f>
        <v>#VALUE!</v>
      </c>
      <c r="K1561" s="13" t="e">
        <f>cost!K1561*cost!$K$3/cost!$P$1</f>
        <v>#VALUE!</v>
      </c>
      <c r="L1561" s="13" t="e">
        <f>cost!L1561*cost!$L$3*cost!$L$2/cost!$P$1</f>
        <v>#VALUE!</v>
      </c>
    </row>
    <row r="1562" spans="1:12" ht="36" x14ac:dyDescent="0.2">
      <c r="A1562" s="34" t="s">
        <v>6155</v>
      </c>
      <c r="B1562" s="15" t="s">
        <v>1427</v>
      </c>
      <c r="C1562" s="15" t="s">
        <v>3434</v>
      </c>
      <c r="D1562" s="19"/>
      <c r="E1562" s="20">
        <f>cost!E1562*cost!$E$3*cost!$E$2/cost!$P$1</f>
        <v>454.05405405405401</v>
      </c>
      <c r="F1562" s="13">
        <f>(cost!F1562*cost!$F$3/cost!$P$1)/2</f>
        <v>252.29729729729729</v>
      </c>
      <c r="G1562" s="13">
        <f>cost!G1562*cost!$G$3*cost!$G$2/cost!$P$1+(cost!F1562*cost!$F$3/cost!$P$1)/2</f>
        <v>320.40540540540542</v>
      </c>
      <c r="H1562" s="13">
        <f>cost!H1562*cost!$H$3*cost!$H$2/cost!$P$1</f>
        <v>0</v>
      </c>
      <c r="I1562" s="13">
        <f>cost!I1562*cost!$I$3*cost!$I$2/cost!$P$1</f>
        <v>0</v>
      </c>
      <c r="J1562" s="13">
        <f>cost!J1562*cost!$J$3*cost!$J$2/cost!$P$1</f>
        <v>12.285</v>
      </c>
      <c r="K1562" s="13">
        <f>cost!K1562*cost!$K$3/cost!$P$1</f>
        <v>71.007300000000001</v>
      </c>
      <c r="L1562" s="13">
        <f>cost!L1562*cost!$L$3*cost!$L$2/cost!$P$1</f>
        <v>37.800000000000004</v>
      </c>
    </row>
    <row r="1563" spans="1:12" ht="18" x14ac:dyDescent="0.2">
      <c r="A1563" s="34" t="s">
        <v>6156</v>
      </c>
      <c r="B1563" s="15" t="s">
        <v>1428</v>
      </c>
      <c r="C1563" s="15" t="s">
        <v>3435</v>
      </c>
      <c r="D1563" s="19"/>
      <c r="E1563" s="20">
        <f>cost!E1563*cost!$E$3*cost!$E$2/cost!$P$1</f>
        <v>454.05405405405401</v>
      </c>
      <c r="F1563" s="13">
        <f>(cost!F1563*cost!$F$3/cost!$P$1)/2</f>
        <v>168.91891891891891</v>
      </c>
      <c r="G1563" s="13">
        <f>cost!G1563*cost!$G$3*cost!$G$2/cost!$P$1+(cost!F1563*cost!$F$3/cost!$P$1)/2</f>
        <v>237.027027027027</v>
      </c>
      <c r="H1563" s="13">
        <f>cost!H1563*cost!$H$3*cost!$H$2/cost!$P$1</f>
        <v>0</v>
      </c>
      <c r="I1563" s="13">
        <f>cost!I1563*cost!$I$3*cost!$I$2/cost!$P$1</f>
        <v>0</v>
      </c>
      <c r="J1563" s="13">
        <f>cost!J1563*cost!$J$3*cost!$J$2/cost!$P$1</f>
        <v>24.770025</v>
      </c>
      <c r="K1563" s="13">
        <f>cost!K1563*cost!$K$3/cost!$P$1</f>
        <v>72.810150000000021</v>
      </c>
      <c r="L1563" s="13">
        <f>cost!L1563*cost!$L$3*cost!$L$2/cost!$P$1</f>
        <v>108.85830299994107</v>
      </c>
    </row>
    <row r="1564" spans="1:12" ht="36" x14ac:dyDescent="0.2">
      <c r="A1564" s="34" t="s">
        <v>6157</v>
      </c>
      <c r="B1564" s="15" t="s">
        <v>1429</v>
      </c>
      <c r="C1564" s="15" t="s">
        <v>3436</v>
      </c>
      <c r="D1564" s="19"/>
      <c r="E1564" s="20">
        <f>cost!E1564*cost!$E$3*cost!$E$2/cost!$P$1</f>
        <v>454.05405405405401</v>
      </c>
      <c r="F1564" s="13">
        <f>(cost!F1564*cost!$F$3/cost!$P$1)/2</f>
        <v>168.91891891891891</v>
      </c>
      <c r="G1564" s="13">
        <f>cost!G1564*cost!$G$3*cost!$G$2/cost!$P$1+(cost!F1564*cost!$F$3/cost!$P$1)/2</f>
        <v>237.027027027027</v>
      </c>
      <c r="H1564" s="13">
        <f>cost!H1564*cost!$H$3*cost!$H$2/cost!$P$1</f>
        <v>0</v>
      </c>
      <c r="I1564" s="13">
        <f>cost!I1564*cost!$I$3*cost!$I$2/cost!$P$1</f>
        <v>0</v>
      </c>
      <c r="J1564" s="13">
        <f>cost!J1564*cost!$J$3*cost!$J$2/cost!$P$1</f>
        <v>22.522499999999997</v>
      </c>
      <c r="K1564" s="13">
        <f>cost!K1564*cost!$K$3/cost!$P$1</f>
        <v>95.955300000000022</v>
      </c>
      <c r="L1564" s="13">
        <f>cost!L1564*cost!$L$3*cost!$L$2/cost!$P$1</f>
        <v>56.700000000000017</v>
      </c>
    </row>
    <row r="1565" spans="1:12" ht="18" x14ac:dyDescent="0.2">
      <c r="A1565" s="35" t="s">
        <v>6158</v>
      </c>
      <c r="B1565" s="15" t="s">
        <v>1430</v>
      </c>
      <c r="C1565" s="15" t="s">
        <v>3437</v>
      </c>
      <c r="D1565" s="19"/>
      <c r="E1565" s="20" t="e">
        <f>cost!E1565*cost!$E$3*cost!$E$2/cost!$P$1</f>
        <v>#VALUE!</v>
      </c>
      <c r="F1565" s="13" t="e">
        <f>(cost!F1565*cost!$F$3/cost!$P$1)/2</f>
        <v>#VALUE!</v>
      </c>
      <c r="G1565" s="13" t="e">
        <f>cost!G1565*cost!$G$3*cost!$G$2/cost!$P$1+(cost!F1565*cost!$F$3/cost!$P$1)/2</f>
        <v>#VALUE!</v>
      </c>
      <c r="H1565" s="13" t="e">
        <f>cost!H1565*cost!$H$3*cost!$H$2/cost!$P$1</f>
        <v>#VALUE!</v>
      </c>
      <c r="I1565" s="13" t="e">
        <f>cost!I1565*cost!$I$3*cost!$I$2/cost!$P$1</f>
        <v>#VALUE!</v>
      </c>
      <c r="J1565" s="13" t="e">
        <f>cost!J1565*cost!$J$3*cost!$J$2/cost!$P$1</f>
        <v>#VALUE!</v>
      </c>
      <c r="K1565" s="13" t="e">
        <f>cost!K1565*cost!$K$3/cost!$P$1</f>
        <v>#VALUE!</v>
      </c>
      <c r="L1565" s="13" t="e">
        <f>cost!L1565*cost!$L$3*cost!$L$2/cost!$P$1</f>
        <v>#VALUE!</v>
      </c>
    </row>
    <row r="1566" spans="1:12" ht="54" x14ac:dyDescent="0.2">
      <c r="A1566" s="34" t="s">
        <v>6159</v>
      </c>
      <c r="B1566" s="15" t="s">
        <v>1431</v>
      </c>
      <c r="C1566" s="15" t="s">
        <v>3438</v>
      </c>
      <c r="D1566" s="19"/>
      <c r="E1566" s="20">
        <f>cost!E1566*cost!$E$3*cost!$E$2/cost!$P$1</f>
        <v>454.05405405405401</v>
      </c>
      <c r="F1566" s="13">
        <f>(cost!F1566*cost!$F$3/cost!$P$1)/2</f>
        <v>252.29729729729729</v>
      </c>
      <c r="G1566" s="13">
        <f>cost!G1566*cost!$G$3*cost!$G$2/cost!$P$1+(cost!F1566*cost!$F$3/cost!$P$1)/2</f>
        <v>320.40540540540542</v>
      </c>
      <c r="H1566" s="13">
        <f>cost!H1566*cost!$H$3*cost!$H$2/cost!$P$1</f>
        <v>0</v>
      </c>
      <c r="I1566" s="13">
        <f>cost!I1566*cost!$I$3*cost!$I$2/cost!$P$1</f>
        <v>0</v>
      </c>
      <c r="J1566" s="13">
        <f>cost!J1566*cost!$J$3*cost!$J$2/cost!$P$1</f>
        <v>0</v>
      </c>
      <c r="K1566" s="13">
        <f>cost!K1566*cost!$K$3/cost!$P$1</f>
        <v>0</v>
      </c>
      <c r="L1566" s="13">
        <f>cost!L1566*cost!$L$3*cost!$L$2/cost!$P$1</f>
        <v>0</v>
      </c>
    </row>
    <row r="1567" spans="1:12" ht="18" x14ac:dyDescent="0.2">
      <c r="A1567" s="35" t="s">
        <v>6160</v>
      </c>
      <c r="B1567" s="15" t="e">
        <v>#N/A</v>
      </c>
      <c r="C1567" s="15" t="e">
        <v>#N/A</v>
      </c>
      <c r="D1567" s="19"/>
      <c r="E1567" s="20" t="e">
        <f>cost!E1567*cost!$E$3*cost!$E$2/cost!$P$1</f>
        <v>#VALUE!</v>
      </c>
      <c r="F1567" s="13" t="e">
        <f>(cost!F1567*cost!$F$3/cost!$P$1)/2</f>
        <v>#VALUE!</v>
      </c>
      <c r="G1567" s="13" t="e">
        <f>cost!G1567*cost!$G$3*cost!$G$2/cost!$P$1+(cost!F1567*cost!$F$3/cost!$P$1)/2</f>
        <v>#VALUE!</v>
      </c>
      <c r="H1567" s="13" t="e">
        <f>cost!H1567*cost!$H$3*cost!$H$2/cost!$P$1</f>
        <v>#VALUE!</v>
      </c>
      <c r="I1567" s="13" t="e">
        <f>cost!I1567*cost!$I$3*cost!$I$2/cost!$P$1</f>
        <v>#VALUE!</v>
      </c>
      <c r="J1567" s="13" t="e">
        <f>cost!J1567*cost!$J$3*cost!$J$2/cost!$P$1</f>
        <v>#VALUE!</v>
      </c>
      <c r="K1567" s="13" t="e">
        <f>cost!K1567*cost!$K$3/cost!$P$1</f>
        <v>#VALUE!</v>
      </c>
      <c r="L1567" s="13" t="e">
        <f>cost!L1567*cost!$L$3*cost!$L$2/cost!$P$1</f>
        <v>#VALUE!</v>
      </c>
    </row>
    <row r="1568" spans="1:12" ht="18" x14ac:dyDescent="0.2">
      <c r="A1568" s="35" t="s">
        <v>6161</v>
      </c>
      <c r="B1568" s="15" t="e">
        <v>#N/A</v>
      </c>
      <c r="C1568" s="15" t="e">
        <v>#N/A</v>
      </c>
      <c r="D1568" s="19"/>
      <c r="E1568" s="20" t="e">
        <f>cost!E1568*cost!$E$3*cost!$E$2/cost!$P$1</f>
        <v>#VALUE!</v>
      </c>
      <c r="F1568" s="13" t="e">
        <f>(cost!F1568*cost!$F$3/cost!$P$1)/2</f>
        <v>#VALUE!</v>
      </c>
      <c r="G1568" s="13" t="e">
        <f>cost!G1568*cost!$G$3*cost!$G$2/cost!$P$1+(cost!F1568*cost!$F$3/cost!$P$1)/2</f>
        <v>#VALUE!</v>
      </c>
      <c r="H1568" s="13" t="e">
        <f>cost!H1568*cost!$H$3*cost!$H$2/cost!$P$1</f>
        <v>#VALUE!</v>
      </c>
      <c r="I1568" s="13" t="e">
        <f>cost!I1568*cost!$I$3*cost!$I$2/cost!$P$1</f>
        <v>#VALUE!</v>
      </c>
      <c r="J1568" s="13" t="e">
        <f>cost!J1568*cost!$J$3*cost!$J$2/cost!$P$1</f>
        <v>#VALUE!</v>
      </c>
      <c r="K1568" s="13" t="e">
        <f>cost!K1568*cost!$K$3/cost!$P$1</f>
        <v>#VALUE!</v>
      </c>
      <c r="L1568" s="13" t="e">
        <f>cost!L1568*cost!$L$3*cost!$L$2/cost!$P$1</f>
        <v>#VALUE!</v>
      </c>
    </row>
    <row r="1569" spans="1:12" ht="18" x14ac:dyDescent="0.2">
      <c r="A1569" s="35" t="s">
        <v>6162</v>
      </c>
      <c r="B1569" s="15" t="e">
        <v>#N/A</v>
      </c>
      <c r="C1569" s="15" t="e">
        <v>#N/A</v>
      </c>
      <c r="D1569" s="19"/>
      <c r="E1569" s="20" t="e">
        <f>cost!E1569*cost!$E$3*cost!$E$2/cost!$P$1</f>
        <v>#VALUE!</v>
      </c>
      <c r="F1569" s="13" t="e">
        <f>(cost!F1569*cost!$F$3/cost!$P$1)/2</f>
        <v>#VALUE!</v>
      </c>
      <c r="G1569" s="13" t="e">
        <f>cost!G1569*cost!$G$3*cost!$G$2/cost!$P$1+(cost!F1569*cost!$F$3/cost!$P$1)/2</f>
        <v>#VALUE!</v>
      </c>
      <c r="H1569" s="13" t="e">
        <f>cost!H1569*cost!$H$3*cost!$H$2/cost!$P$1</f>
        <v>#VALUE!</v>
      </c>
      <c r="I1569" s="13" t="e">
        <f>cost!I1569*cost!$I$3*cost!$I$2/cost!$P$1</f>
        <v>#VALUE!</v>
      </c>
      <c r="J1569" s="13" t="e">
        <f>cost!J1569*cost!$J$3*cost!$J$2/cost!$P$1</f>
        <v>#VALUE!</v>
      </c>
      <c r="K1569" s="13" t="e">
        <f>cost!K1569*cost!$K$3/cost!$P$1</f>
        <v>#VALUE!</v>
      </c>
      <c r="L1569" s="13" t="e">
        <f>cost!L1569*cost!$L$3*cost!$L$2/cost!$P$1</f>
        <v>#VALUE!</v>
      </c>
    </row>
    <row r="1570" spans="1:12" ht="18" x14ac:dyDescent="0.2">
      <c r="A1570" s="35" t="s">
        <v>6163</v>
      </c>
      <c r="B1570" s="15" t="e">
        <v>#N/A</v>
      </c>
      <c r="C1570" s="15" t="e">
        <v>#N/A</v>
      </c>
      <c r="D1570" s="19"/>
      <c r="E1570" s="20" t="e">
        <f>cost!E1570*cost!$E$3*cost!$E$2/cost!$P$1</f>
        <v>#VALUE!</v>
      </c>
      <c r="F1570" s="13" t="e">
        <f>(cost!F1570*cost!$F$3/cost!$P$1)/2</f>
        <v>#VALUE!</v>
      </c>
      <c r="G1570" s="13" t="e">
        <f>cost!G1570*cost!$G$3*cost!$G$2/cost!$P$1+(cost!F1570*cost!$F$3/cost!$P$1)/2</f>
        <v>#VALUE!</v>
      </c>
      <c r="H1570" s="13" t="e">
        <f>cost!H1570*cost!$H$3*cost!$H$2/cost!$P$1</f>
        <v>#VALUE!</v>
      </c>
      <c r="I1570" s="13" t="e">
        <f>cost!I1570*cost!$I$3*cost!$I$2/cost!$P$1</f>
        <v>#VALUE!</v>
      </c>
      <c r="J1570" s="13" t="e">
        <f>cost!J1570*cost!$J$3*cost!$J$2/cost!$P$1</f>
        <v>#VALUE!</v>
      </c>
      <c r="K1570" s="13" t="e">
        <f>cost!K1570*cost!$K$3/cost!$P$1</f>
        <v>#VALUE!</v>
      </c>
      <c r="L1570" s="13" t="e">
        <f>cost!L1570*cost!$L$3*cost!$L$2/cost!$P$1</f>
        <v>#VALUE!</v>
      </c>
    </row>
    <row r="1571" spans="1:12" ht="18" x14ac:dyDescent="0.2">
      <c r="A1571" s="35" t="s">
        <v>6164</v>
      </c>
      <c r="B1571" s="15" t="e">
        <v>#N/A</v>
      </c>
      <c r="C1571" s="15" t="e">
        <v>#N/A</v>
      </c>
      <c r="D1571" s="19"/>
      <c r="E1571" s="20" t="e">
        <f>cost!E1571*cost!$E$3*cost!$E$2/cost!$P$1</f>
        <v>#VALUE!</v>
      </c>
      <c r="F1571" s="13" t="e">
        <f>(cost!F1571*cost!$F$3/cost!$P$1)/2</f>
        <v>#VALUE!</v>
      </c>
      <c r="G1571" s="13" t="e">
        <f>cost!G1571*cost!$G$3*cost!$G$2/cost!$P$1+(cost!F1571*cost!$F$3/cost!$P$1)/2</f>
        <v>#VALUE!</v>
      </c>
      <c r="H1571" s="13" t="e">
        <f>cost!H1571*cost!$H$3*cost!$H$2/cost!$P$1</f>
        <v>#VALUE!</v>
      </c>
      <c r="I1571" s="13" t="e">
        <f>cost!I1571*cost!$I$3*cost!$I$2/cost!$P$1</f>
        <v>#VALUE!</v>
      </c>
      <c r="J1571" s="13" t="e">
        <f>cost!J1571*cost!$J$3*cost!$J$2/cost!$P$1</f>
        <v>#VALUE!</v>
      </c>
      <c r="K1571" s="13" t="e">
        <f>cost!K1571*cost!$K$3/cost!$P$1</f>
        <v>#VALUE!</v>
      </c>
      <c r="L1571" s="13" t="e">
        <f>cost!L1571*cost!$L$3*cost!$L$2/cost!$P$1</f>
        <v>#VALUE!</v>
      </c>
    </row>
    <row r="1572" spans="1:12" ht="18" x14ac:dyDescent="0.2">
      <c r="A1572" s="35" t="s">
        <v>6165</v>
      </c>
      <c r="B1572" s="15" t="e">
        <v>#N/A</v>
      </c>
      <c r="C1572" s="15" t="e">
        <v>#N/A</v>
      </c>
      <c r="D1572" s="19"/>
      <c r="E1572" s="20" t="e">
        <f>cost!E1572*cost!$E$3*cost!$E$2/cost!$P$1</f>
        <v>#VALUE!</v>
      </c>
      <c r="F1572" s="13" t="e">
        <f>(cost!F1572*cost!$F$3/cost!$P$1)/2</f>
        <v>#VALUE!</v>
      </c>
      <c r="G1572" s="13" t="e">
        <f>cost!G1572*cost!$G$3*cost!$G$2/cost!$P$1+(cost!F1572*cost!$F$3/cost!$P$1)/2</f>
        <v>#VALUE!</v>
      </c>
      <c r="H1572" s="13" t="e">
        <f>cost!H1572*cost!$H$3*cost!$H$2/cost!$P$1</f>
        <v>#VALUE!</v>
      </c>
      <c r="I1572" s="13" t="e">
        <f>cost!I1572*cost!$I$3*cost!$I$2/cost!$P$1</f>
        <v>#VALUE!</v>
      </c>
      <c r="J1572" s="13" t="e">
        <f>cost!J1572*cost!$J$3*cost!$J$2/cost!$P$1</f>
        <v>#VALUE!</v>
      </c>
      <c r="K1572" s="13" t="e">
        <f>cost!K1572*cost!$K$3/cost!$P$1</f>
        <v>#VALUE!</v>
      </c>
      <c r="L1572" s="13" t="e">
        <f>cost!L1572*cost!$L$3*cost!$L$2/cost!$P$1</f>
        <v>#VALUE!</v>
      </c>
    </row>
    <row r="1573" spans="1:12" ht="18" x14ac:dyDescent="0.2">
      <c r="A1573" s="35" t="s">
        <v>6166</v>
      </c>
      <c r="B1573" s="15" t="e">
        <v>#N/A</v>
      </c>
      <c r="C1573" s="15" t="e">
        <v>#N/A</v>
      </c>
      <c r="D1573" s="19"/>
      <c r="E1573" s="20" t="e">
        <f>cost!E1573*cost!$E$3*cost!$E$2/cost!$P$1</f>
        <v>#VALUE!</v>
      </c>
      <c r="F1573" s="13" t="e">
        <f>(cost!F1573*cost!$F$3/cost!$P$1)/2</f>
        <v>#VALUE!</v>
      </c>
      <c r="G1573" s="13" t="e">
        <f>cost!G1573*cost!$G$3*cost!$G$2/cost!$P$1+(cost!F1573*cost!$F$3/cost!$P$1)/2</f>
        <v>#VALUE!</v>
      </c>
      <c r="H1573" s="13" t="e">
        <f>cost!H1573*cost!$H$3*cost!$H$2/cost!$P$1</f>
        <v>#VALUE!</v>
      </c>
      <c r="I1573" s="13" t="e">
        <f>cost!I1573*cost!$I$3*cost!$I$2/cost!$P$1</f>
        <v>#VALUE!</v>
      </c>
      <c r="J1573" s="13" t="e">
        <f>cost!J1573*cost!$J$3*cost!$J$2/cost!$P$1</f>
        <v>#VALUE!</v>
      </c>
      <c r="K1573" s="13" t="e">
        <f>cost!K1573*cost!$K$3/cost!$P$1</f>
        <v>#VALUE!</v>
      </c>
      <c r="L1573" s="13" t="e">
        <f>cost!L1573*cost!$L$3*cost!$L$2/cost!$P$1</f>
        <v>#VALUE!</v>
      </c>
    </row>
    <row r="1574" spans="1:12" ht="18" x14ac:dyDescent="0.2">
      <c r="A1574" s="35" t="s">
        <v>6167</v>
      </c>
      <c r="B1574" s="15" t="e">
        <v>#N/A</v>
      </c>
      <c r="C1574" s="15" t="e">
        <v>#N/A</v>
      </c>
      <c r="D1574" s="19"/>
      <c r="E1574" s="20" t="e">
        <f>cost!E1574*cost!$E$3*cost!$E$2/cost!$P$1</f>
        <v>#VALUE!</v>
      </c>
      <c r="F1574" s="13" t="e">
        <f>(cost!F1574*cost!$F$3/cost!$P$1)/2</f>
        <v>#VALUE!</v>
      </c>
      <c r="G1574" s="13" t="e">
        <f>cost!G1574*cost!$G$3*cost!$G$2/cost!$P$1+(cost!F1574*cost!$F$3/cost!$P$1)/2</f>
        <v>#VALUE!</v>
      </c>
      <c r="H1574" s="13" t="e">
        <f>cost!H1574*cost!$H$3*cost!$H$2/cost!$P$1</f>
        <v>#VALUE!</v>
      </c>
      <c r="I1574" s="13" t="e">
        <f>cost!I1574*cost!$I$3*cost!$I$2/cost!$P$1</f>
        <v>#VALUE!</v>
      </c>
      <c r="J1574" s="13" t="e">
        <f>cost!J1574*cost!$J$3*cost!$J$2/cost!$P$1</f>
        <v>#VALUE!</v>
      </c>
      <c r="K1574" s="13" t="e">
        <f>cost!K1574*cost!$K$3/cost!$P$1</f>
        <v>#VALUE!</v>
      </c>
      <c r="L1574" s="13" t="e">
        <f>cost!L1574*cost!$L$3*cost!$L$2/cost!$P$1</f>
        <v>#VALUE!</v>
      </c>
    </row>
    <row r="1575" spans="1:12" ht="18" x14ac:dyDescent="0.2">
      <c r="A1575" s="35" t="s">
        <v>6168</v>
      </c>
      <c r="B1575" s="15" t="e">
        <v>#N/A</v>
      </c>
      <c r="C1575" s="15" t="e">
        <v>#N/A</v>
      </c>
      <c r="D1575" s="19"/>
      <c r="E1575" s="20" t="e">
        <f>cost!E1575*cost!$E$3*cost!$E$2/cost!$P$1</f>
        <v>#VALUE!</v>
      </c>
      <c r="F1575" s="13" t="e">
        <f>(cost!F1575*cost!$F$3/cost!$P$1)/2</f>
        <v>#VALUE!</v>
      </c>
      <c r="G1575" s="13" t="e">
        <f>cost!G1575*cost!$G$3*cost!$G$2/cost!$P$1+(cost!F1575*cost!$F$3/cost!$P$1)/2</f>
        <v>#VALUE!</v>
      </c>
      <c r="H1575" s="13" t="e">
        <f>cost!H1575*cost!$H$3*cost!$H$2/cost!$P$1</f>
        <v>#VALUE!</v>
      </c>
      <c r="I1575" s="13" t="e">
        <f>cost!I1575*cost!$I$3*cost!$I$2/cost!$P$1</f>
        <v>#VALUE!</v>
      </c>
      <c r="J1575" s="13" t="e">
        <f>cost!J1575*cost!$J$3*cost!$J$2/cost!$P$1</f>
        <v>#VALUE!</v>
      </c>
      <c r="K1575" s="13" t="e">
        <f>cost!K1575*cost!$K$3/cost!$P$1</f>
        <v>#VALUE!</v>
      </c>
      <c r="L1575" s="13" t="e">
        <f>cost!L1575*cost!$L$3*cost!$L$2/cost!$P$1</f>
        <v>#VALUE!</v>
      </c>
    </row>
    <row r="1576" spans="1:12" ht="18" x14ac:dyDescent="0.2">
      <c r="A1576" s="35" t="s">
        <v>6169</v>
      </c>
      <c r="B1576" s="15" t="e">
        <v>#N/A</v>
      </c>
      <c r="C1576" s="15" t="e">
        <v>#N/A</v>
      </c>
      <c r="D1576" s="19"/>
      <c r="E1576" s="20" t="e">
        <f>cost!E1576*cost!$E$3*cost!$E$2/cost!$P$1</f>
        <v>#VALUE!</v>
      </c>
      <c r="F1576" s="13" t="e">
        <f>(cost!F1576*cost!$F$3/cost!$P$1)/2</f>
        <v>#VALUE!</v>
      </c>
      <c r="G1576" s="13" t="e">
        <f>cost!G1576*cost!$G$3*cost!$G$2/cost!$P$1+(cost!F1576*cost!$F$3/cost!$P$1)/2</f>
        <v>#VALUE!</v>
      </c>
      <c r="H1576" s="13" t="e">
        <f>cost!H1576*cost!$H$3*cost!$H$2/cost!$P$1</f>
        <v>#VALUE!</v>
      </c>
      <c r="I1576" s="13" t="e">
        <f>cost!I1576*cost!$I$3*cost!$I$2/cost!$P$1</f>
        <v>#VALUE!</v>
      </c>
      <c r="J1576" s="13" t="e">
        <f>cost!J1576*cost!$J$3*cost!$J$2/cost!$P$1</f>
        <v>#VALUE!</v>
      </c>
      <c r="K1576" s="13" t="e">
        <f>cost!K1576*cost!$K$3/cost!$P$1</f>
        <v>#VALUE!</v>
      </c>
      <c r="L1576" s="13" t="e">
        <f>cost!L1576*cost!$L$3*cost!$L$2/cost!$P$1</f>
        <v>#VALUE!</v>
      </c>
    </row>
    <row r="1577" spans="1:12" ht="18" x14ac:dyDescent="0.2">
      <c r="A1577" s="36" t="s">
        <v>6170</v>
      </c>
      <c r="B1577" s="15" t="e">
        <v>#N/A</v>
      </c>
      <c r="C1577" s="15" t="e">
        <v>#N/A</v>
      </c>
      <c r="D1577" s="19"/>
      <c r="E1577" s="20" t="e">
        <f>cost!E1577*cost!$E$3*cost!$E$2/cost!$P$1</f>
        <v>#VALUE!</v>
      </c>
      <c r="F1577" s="13" t="e">
        <f>(cost!F1577*cost!$F$3/cost!$P$1)/2</f>
        <v>#VALUE!</v>
      </c>
      <c r="G1577" s="13" t="e">
        <f>cost!G1577*cost!$G$3*cost!$G$2/cost!$P$1+(cost!F1577*cost!$F$3/cost!$P$1)/2</f>
        <v>#VALUE!</v>
      </c>
      <c r="H1577" s="13" t="e">
        <f>cost!H1577*cost!$H$3*cost!$H$2/cost!$P$1</f>
        <v>#VALUE!</v>
      </c>
      <c r="I1577" s="13" t="e">
        <f>cost!I1577*cost!$I$3*cost!$I$2/cost!$P$1</f>
        <v>#VALUE!</v>
      </c>
      <c r="J1577" s="13" t="e">
        <f>cost!J1577*cost!$J$3*cost!$J$2/cost!$P$1</f>
        <v>#VALUE!</v>
      </c>
      <c r="K1577" s="13" t="e">
        <f>cost!K1577*cost!$K$3/cost!$P$1</f>
        <v>#VALUE!</v>
      </c>
      <c r="L1577" s="13" t="e">
        <f>cost!L1577*cost!$L$3*cost!$L$2/cost!$P$1</f>
        <v>#VALUE!</v>
      </c>
    </row>
    <row r="1578" spans="1:12" ht="18" x14ac:dyDescent="0.2">
      <c r="A1578" s="36" t="s">
        <v>6171</v>
      </c>
      <c r="B1578" s="15" t="e">
        <v>#N/A</v>
      </c>
      <c r="C1578" s="15" t="e">
        <v>#N/A</v>
      </c>
      <c r="D1578" s="19"/>
      <c r="E1578" s="20" t="e">
        <f>cost!E1578*cost!$E$3*cost!$E$2/cost!$P$1</f>
        <v>#VALUE!</v>
      </c>
      <c r="F1578" s="13" t="e">
        <f>(cost!F1578*cost!$F$3/cost!$P$1)/2</f>
        <v>#VALUE!</v>
      </c>
      <c r="G1578" s="13" t="e">
        <f>cost!G1578*cost!$G$3*cost!$G$2/cost!$P$1+(cost!F1578*cost!$F$3/cost!$P$1)/2</f>
        <v>#VALUE!</v>
      </c>
      <c r="H1578" s="13" t="e">
        <f>cost!H1578*cost!$H$3*cost!$H$2/cost!$P$1</f>
        <v>#VALUE!</v>
      </c>
      <c r="I1578" s="13" t="e">
        <f>cost!I1578*cost!$I$3*cost!$I$2/cost!$P$1</f>
        <v>#VALUE!</v>
      </c>
      <c r="J1578" s="13" t="e">
        <f>cost!J1578*cost!$J$3*cost!$J$2/cost!$P$1</f>
        <v>#VALUE!</v>
      </c>
      <c r="K1578" s="13" t="e">
        <f>cost!K1578*cost!$K$3/cost!$P$1</f>
        <v>#VALUE!</v>
      </c>
      <c r="L1578" s="13" t="e">
        <f>cost!L1578*cost!$L$3*cost!$L$2/cost!$P$1</f>
        <v>#VALUE!</v>
      </c>
    </row>
    <row r="1579" spans="1:12" ht="18" x14ac:dyDescent="0.2">
      <c r="A1579" s="36" t="s">
        <v>6172</v>
      </c>
      <c r="B1579" s="15" t="e">
        <v>#N/A</v>
      </c>
      <c r="C1579" s="15" t="e">
        <v>#N/A</v>
      </c>
      <c r="D1579" s="19"/>
      <c r="E1579" s="20" t="e">
        <f>cost!E1579*cost!$E$3*cost!$E$2/cost!$P$1</f>
        <v>#VALUE!</v>
      </c>
      <c r="F1579" s="13" t="e">
        <f>(cost!F1579*cost!$F$3/cost!$P$1)/2</f>
        <v>#VALUE!</v>
      </c>
      <c r="G1579" s="13" t="e">
        <f>cost!G1579*cost!$G$3*cost!$G$2/cost!$P$1+(cost!F1579*cost!$F$3/cost!$P$1)/2</f>
        <v>#VALUE!</v>
      </c>
      <c r="H1579" s="13" t="e">
        <f>cost!H1579*cost!$H$3*cost!$H$2/cost!$P$1</f>
        <v>#VALUE!</v>
      </c>
      <c r="I1579" s="13" t="e">
        <f>cost!I1579*cost!$I$3*cost!$I$2/cost!$P$1</f>
        <v>#VALUE!</v>
      </c>
      <c r="J1579" s="13" t="e">
        <f>cost!J1579*cost!$J$3*cost!$J$2/cost!$P$1</f>
        <v>#VALUE!</v>
      </c>
      <c r="K1579" s="13" t="e">
        <f>cost!K1579*cost!$K$3/cost!$P$1</f>
        <v>#VALUE!</v>
      </c>
      <c r="L1579" s="13" t="e">
        <f>cost!L1579*cost!$L$3*cost!$L$2/cost!$P$1</f>
        <v>#VALUE!</v>
      </c>
    </row>
    <row r="1580" spans="1:12" ht="18" x14ac:dyDescent="0.2">
      <c r="A1580" s="35" t="s">
        <v>6173</v>
      </c>
      <c r="B1580" s="15" t="e">
        <v>#N/A</v>
      </c>
      <c r="C1580" s="15" t="e">
        <v>#N/A</v>
      </c>
      <c r="D1580" s="19"/>
      <c r="E1580" s="20" t="e">
        <f>cost!E1580*cost!$E$3*cost!$E$2/cost!$P$1</f>
        <v>#VALUE!</v>
      </c>
      <c r="F1580" s="13" t="e">
        <f>(cost!F1580*cost!$F$3/cost!$P$1)/2</f>
        <v>#VALUE!</v>
      </c>
      <c r="G1580" s="13" t="e">
        <f>cost!G1580*cost!$G$3*cost!$G$2/cost!$P$1+(cost!F1580*cost!$F$3/cost!$P$1)/2</f>
        <v>#VALUE!</v>
      </c>
      <c r="H1580" s="13" t="e">
        <f>cost!H1580*cost!$H$3*cost!$H$2/cost!$P$1</f>
        <v>#VALUE!</v>
      </c>
      <c r="I1580" s="13" t="e">
        <f>cost!I1580*cost!$I$3*cost!$I$2/cost!$P$1</f>
        <v>#VALUE!</v>
      </c>
      <c r="J1580" s="13" t="e">
        <f>cost!J1580*cost!$J$3*cost!$J$2/cost!$P$1</f>
        <v>#VALUE!</v>
      </c>
      <c r="K1580" s="13" t="e">
        <f>cost!K1580*cost!$K$3/cost!$P$1</f>
        <v>#VALUE!</v>
      </c>
      <c r="L1580" s="13" t="e">
        <f>cost!L1580*cost!$L$3*cost!$L$2/cost!$P$1</f>
        <v>#VALUE!</v>
      </c>
    </row>
    <row r="1581" spans="1:12" ht="18" x14ac:dyDescent="0.2">
      <c r="A1581" s="35" t="s">
        <v>6174</v>
      </c>
      <c r="B1581" s="15" t="e">
        <v>#N/A</v>
      </c>
      <c r="C1581" s="15" t="e">
        <v>#N/A</v>
      </c>
      <c r="D1581" s="19"/>
      <c r="E1581" s="20" t="e">
        <f>cost!E1581*cost!$E$3*cost!$E$2/cost!$P$1</f>
        <v>#VALUE!</v>
      </c>
      <c r="F1581" s="13" t="e">
        <f>(cost!F1581*cost!$F$3/cost!$P$1)/2</f>
        <v>#VALUE!</v>
      </c>
      <c r="G1581" s="13" t="e">
        <f>cost!G1581*cost!$G$3*cost!$G$2/cost!$P$1+(cost!F1581*cost!$F$3/cost!$P$1)/2</f>
        <v>#VALUE!</v>
      </c>
      <c r="H1581" s="13" t="e">
        <f>cost!H1581*cost!$H$3*cost!$H$2/cost!$P$1</f>
        <v>#VALUE!</v>
      </c>
      <c r="I1581" s="13" t="e">
        <f>cost!I1581*cost!$I$3*cost!$I$2/cost!$P$1</f>
        <v>#VALUE!</v>
      </c>
      <c r="J1581" s="13" t="e">
        <f>cost!J1581*cost!$J$3*cost!$J$2/cost!$P$1</f>
        <v>#VALUE!</v>
      </c>
      <c r="K1581" s="13" t="e">
        <f>cost!K1581*cost!$K$3/cost!$P$1</f>
        <v>#VALUE!</v>
      </c>
      <c r="L1581" s="13" t="e">
        <f>cost!L1581*cost!$L$3*cost!$L$2/cost!$P$1</f>
        <v>#VALUE!</v>
      </c>
    </row>
    <row r="1582" spans="1:12" ht="18" x14ac:dyDescent="0.2">
      <c r="A1582" s="35" t="s">
        <v>6175</v>
      </c>
      <c r="B1582" s="15" t="e">
        <v>#N/A</v>
      </c>
      <c r="C1582" s="15" t="e">
        <v>#N/A</v>
      </c>
      <c r="D1582" s="19"/>
      <c r="E1582" s="20" t="e">
        <f>cost!E1582*cost!$E$3*cost!$E$2/cost!$P$1</f>
        <v>#VALUE!</v>
      </c>
      <c r="F1582" s="13" t="e">
        <f>(cost!F1582*cost!$F$3/cost!$P$1)/2</f>
        <v>#VALUE!</v>
      </c>
      <c r="G1582" s="13" t="e">
        <f>cost!G1582*cost!$G$3*cost!$G$2/cost!$P$1+(cost!F1582*cost!$F$3/cost!$P$1)/2</f>
        <v>#VALUE!</v>
      </c>
      <c r="H1582" s="13" t="e">
        <f>cost!H1582*cost!$H$3*cost!$H$2/cost!$P$1</f>
        <v>#VALUE!</v>
      </c>
      <c r="I1582" s="13" t="e">
        <f>cost!I1582*cost!$I$3*cost!$I$2/cost!$P$1</f>
        <v>#VALUE!</v>
      </c>
      <c r="J1582" s="13" t="e">
        <f>cost!J1582*cost!$J$3*cost!$J$2/cost!$P$1</f>
        <v>#VALUE!</v>
      </c>
      <c r="K1582" s="13" t="e">
        <f>cost!K1582*cost!$K$3/cost!$P$1</f>
        <v>#VALUE!</v>
      </c>
      <c r="L1582" s="13" t="e">
        <f>cost!L1582*cost!$L$3*cost!$L$2/cost!$P$1</f>
        <v>#VALUE!</v>
      </c>
    </row>
    <row r="1583" spans="1:12" ht="18" x14ac:dyDescent="0.2">
      <c r="A1583" s="35" t="s">
        <v>6176</v>
      </c>
      <c r="B1583" s="15" t="e">
        <v>#N/A</v>
      </c>
      <c r="C1583" s="15" t="e">
        <v>#N/A</v>
      </c>
      <c r="D1583" s="19"/>
      <c r="E1583" s="20" t="e">
        <f>cost!E1583*cost!$E$3*cost!$E$2/cost!$P$1</f>
        <v>#VALUE!</v>
      </c>
      <c r="F1583" s="13" t="e">
        <f>(cost!F1583*cost!$F$3/cost!$P$1)/2</f>
        <v>#VALUE!</v>
      </c>
      <c r="G1583" s="13" t="e">
        <f>cost!G1583*cost!$G$3*cost!$G$2/cost!$P$1+(cost!F1583*cost!$F$3/cost!$P$1)/2</f>
        <v>#VALUE!</v>
      </c>
      <c r="H1583" s="13" t="e">
        <f>cost!H1583*cost!$H$3*cost!$H$2/cost!$P$1</f>
        <v>#VALUE!</v>
      </c>
      <c r="I1583" s="13" t="e">
        <f>cost!I1583*cost!$I$3*cost!$I$2/cost!$P$1</f>
        <v>#VALUE!</v>
      </c>
      <c r="J1583" s="13" t="e">
        <f>cost!J1583*cost!$J$3*cost!$J$2/cost!$P$1</f>
        <v>#VALUE!</v>
      </c>
      <c r="K1583" s="13" t="e">
        <f>cost!K1583*cost!$K$3/cost!$P$1</f>
        <v>#VALUE!</v>
      </c>
      <c r="L1583" s="13" t="e">
        <f>cost!L1583*cost!$L$3*cost!$L$2/cost!$P$1</f>
        <v>#VALUE!</v>
      </c>
    </row>
    <row r="1584" spans="1:12" ht="18" x14ac:dyDescent="0.2">
      <c r="A1584" s="35" t="s">
        <v>6177</v>
      </c>
      <c r="B1584" s="15" t="e">
        <v>#N/A</v>
      </c>
      <c r="C1584" s="15" t="e">
        <v>#N/A</v>
      </c>
      <c r="D1584" s="19"/>
      <c r="E1584" s="20" t="e">
        <f>cost!E1584*cost!$E$3*cost!$E$2/cost!$P$1</f>
        <v>#VALUE!</v>
      </c>
      <c r="F1584" s="13" t="e">
        <f>(cost!F1584*cost!$F$3/cost!$P$1)/2</f>
        <v>#VALUE!</v>
      </c>
      <c r="G1584" s="13" t="e">
        <f>cost!G1584*cost!$G$3*cost!$G$2/cost!$P$1+(cost!F1584*cost!$F$3/cost!$P$1)/2</f>
        <v>#VALUE!</v>
      </c>
      <c r="H1584" s="13" t="e">
        <f>cost!H1584*cost!$H$3*cost!$H$2/cost!$P$1</f>
        <v>#VALUE!</v>
      </c>
      <c r="I1584" s="13" t="e">
        <f>cost!I1584*cost!$I$3*cost!$I$2/cost!$P$1</f>
        <v>#VALUE!</v>
      </c>
      <c r="J1584" s="13" t="e">
        <f>cost!J1584*cost!$J$3*cost!$J$2/cost!$P$1</f>
        <v>#VALUE!</v>
      </c>
      <c r="K1584" s="13" t="e">
        <f>cost!K1584*cost!$K$3/cost!$P$1</f>
        <v>#VALUE!</v>
      </c>
      <c r="L1584" s="13" t="e">
        <f>cost!L1584*cost!$L$3*cost!$L$2/cost!$P$1</f>
        <v>#VALUE!</v>
      </c>
    </row>
    <row r="1585" spans="1:12" ht="36" x14ac:dyDescent="0.2">
      <c r="A1585" s="35" t="s">
        <v>6178</v>
      </c>
      <c r="B1585" s="15" t="s">
        <v>1432</v>
      </c>
      <c r="C1585" s="15" t="s">
        <v>3439</v>
      </c>
      <c r="D1585" s="19"/>
      <c r="E1585" s="20">
        <f>cost!E1585*cost!$E$3*cost!$E$2/cost!$P$1</f>
        <v>454.05405405405401</v>
      </c>
      <c r="F1585" s="13">
        <f>(cost!F1585*cost!$F$3/cost!$P$1)/2</f>
        <v>189.18918918918919</v>
      </c>
      <c r="G1585" s="13">
        <f>cost!G1585*cost!$G$3*cost!$G$2/cost!$P$1+(cost!F1585*cost!$F$3/cost!$P$1)/2</f>
        <v>257.29729729729729</v>
      </c>
      <c r="H1585" s="13">
        <f>cost!H1585*cost!$H$3*cost!$H$2/cost!$P$1</f>
        <v>0</v>
      </c>
      <c r="I1585" s="13">
        <f>cost!I1585*cost!$I$3*cost!$I$2/cost!$P$1</f>
        <v>0</v>
      </c>
      <c r="J1585" s="13">
        <f>cost!J1585*cost!$J$3*cost!$J$2/cost!$P$1</f>
        <v>0</v>
      </c>
      <c r="K1585" s="13">
        <f>cost!K1585*cost!$K$3/cost!$P$1</f>
        <v>0</v>
      </c>
      <c r="L1585" s="13">
        <f>cost!L1585*cost!$L$3*cost!$L$2/cost!$P$1</f>
        <v>0</v>
      </c>
    </row>
    <row r="1586" spans="1:12" ht="36" x14ac:dyDescent="0.2">
      <c r="A1586" s="35" t="s">
        <v>6179</v>
      </c>
      <c r="B1586" s="15" t="s">
        <v>38</v>
      </c>
      <c r="C1586" s="15" t="s">
        <v>3440</v>
      </c>
      <c r="D1586" s="19"/>
      <c r="E1586" s="20">
        <f>cost!E1586*cost!$E$3*cost!$E$2/cost!$P$1</f>
        <v>454.05405405405401</v>
      </c>
      <c r="F1586" s="13">
        <f>(cost!F1586*cost!$F$3/cost!$P$1)/2</f>
        <v>252.29729729729729</v>
      </c>
      <c r="G1586" s="13">
        <f>cost!G1586*cost!$G$3*cost!$G$2/cost!$P$1+(cost!F1586*cost!$F$3/cost!$P$1)/2</f>
        <v>320.40540540540542</v>
      </c>
      <c r="H1586" s="13">
        <f>cost!H1586*cost!$H$3*cost!$H$2/cost!$P$1</f>
        <v>0</v>
      </c>
      <c r="I1586" s="13">
        <f>cost!I1586*cost!$I$3*cost!$I$2/cost!$P$1</f>
        <v>0</v>
      </c>
      <c r="J1586" s="13">
        <f>cost!J1586*cost!$J$3*cost!$J$2/cost!$P$1</f>
        <v>0</v>
      </c>
      <c r="K1586" s="13">
        <f>cost!K1586*cost!$K$3/cost!$P$1</f>
        <v>0</v>
      </c>
      <c r="L1586" s="13">
        <f>cost!L1586*cost!$L$3*cost!$L$2/cost!$P$1</f>
        <v>0</v>
      </c>
    </row>
    <row r="1587" spans="1:12" ht="54" x14ac:dyDescent="0.2">
      <c r="A1587" s="35" t="s">
        <v>6180</v>
      </c>
      <c r="B1587" s="15" t="s">
        <v>35</v>
      </c>
      <c r="C1587" s="15" t="s">
        <v>3441</v>
      </c>
      <c r="D1587" s="19"/>
      <c r="E1587" s="20">
        <f>cost!E1587*cost!$E$3*cost!$E$2/cost!$P$1</f>
        <v>454.05405405405401</v>
      </c>
      <c r="F1587" s="13">
        <f>(cost!F1587*cost!$F$3/cost!$P$1)/2</f>
        <v>168.91891891891891</v>
      </c>
      <c r="G1587" s="13">
        <f>cost!G1587*cost!$G$3*cost!$G$2/cost!$P$1+(cost!F1587*cost!$F$3/cost!$P$1)/2</f>
        <v>237.027027027027</v>
      </c>
      <c r="H1587" s="13">
        <f>cost!H1587*cost!$H$3*cost!$H$2/cost!$P$1</f>
        <v>0</v>
      </c>
      <c r="I1587" s="13">
        <f>cost!I1587*cost!$I$3*cost!$I$2/cost!$P$1</f>
        <v>0</v>
      </c>
      <c r="J1587" s="13">
        <f>cost!J1587*cost!$J$3*cost!$J$2/cost!$P$1</f>
        <v>0</v>
      </c>
      <c r="K1587" s="13">
        <f>cost!K1587*cost!$K$3/cost!$P$1</f>
        <v>0</v>
      </c>
      <c r="L1587" s="13">
        <f>cost!L1587*cost!$L$3*cost!$L$2/cost!$P$1</f>
        <v>0</v>
      </c>
    </row>
    <row r="1588" spans="1:12" ht="54" x14ac:dyDescent="0.2">
      <c r="A1588" s="34" t="s">
        <v>6181</v>
      </c>
      <c r="B1588" s="15" t="s">
        <v>1433</v>
      </c>
      <c r="C1588" s="15" t="s">
        <v>3442</v>
      </c>
      <c r="D1588" s="19"/>
      <c r="E1588" s="20">
        <f>cost!E1588*cost!$E$3*cost!$E$2/cost!$P$1</f>
        <v>454.05405405405401</v>
      </c>
      <c r="F1588" s="13">
        <f>(cost!F1588*cost!$F$3/cost!$P$1)/2</f>
        <v>252.29729729729729</v>
      </c>
      <c r="G1588" s="13">
        <f>cost!G1588*cost!$G$3*cost!$G$2/cost!$P$1+(cost!F1588*cost!$F$3/cost!$P$1)/2</f>
        <v>320.40540540540542</v>
      </c>
      <c r="H1588" s="13">
        <f>cost!H1588*cost!$H$3*cost!$H$2/cost!$P$1</f>
        <v>0</v>
      </c>
      <c r="I1588" s="13">
        <f>cost!I1588*cost!$I$3*cost!$I$2/cost!$P$1</f>
        <v>0</v>
      </c>
      <c r="J1588" s="13">
        <f>cost!J1588*cost!$J$3*cost!$J$2/cost!$P$1</f>
        <v>24.770024999999997</v>
      </c>
      <c r="K1588" s="13">
        <f>cost!K1588*cost!$K$3/cost!$P$1</f>
        <v>72.810149999999993</v>
      </c>
      <c r="L1588" s="13">
        <f>cost!L1588*cost!$L$3*cost!$L$2/cost!$P$1</f>
        <v>108.85830299994109</v>
      </c>
    </row>
    <row r="1589" spans="1:12" ht="54" x14ac:dyDescent="0.2">
      <c r="A1589" s="34" t="s">
        <v>6182</v>
      </c>
      <c r="B1589" s="15" t="s">
        <v>1434</v>
      </c>
      <c r="C1589" s="15" t="s">
        <v>3443</v>
      </c>
      <c r="D1589" s="19"/>
      <c r="E1589" s="20">
        <f>cost!E1589*cost!$E$3*cost!$E$2/cost!$P$1</f>
        <v>454.05405405405401</v>
      </c>
      <c r="F1589" s="13">
        <f>(cost!F1589*cost!$F$3/cost!$P$1)/2</f>
        <v>252.29729729729729</v>
      </c>
      <c r="G1589" s="13">
        <f>cost!G1589*cost!$G$3*cost!$G$2/cost!$P$1+(cost!F1589*cost!$F$3/cost!$P$1)/2</f>
        <v>320.40540540540542</v>
      </c>
      <c r="H1589" s="13">
        <f>cost!H1589*cost!$H$3*cost!$H$2/cost!$P$1</f>
        <v>0</v>
      </c>
      <c r="I1589" s="13">
        <f>cost!I1589*cost!$I$3*cost!$I$2/cost!$P$1</f>
        <v>0</v>
      </c>
      <c r="J1589" s="13">
        <f>cost!J1589*cost!$J$3*cost!$J$2/cost!$P$1</f>
        <v>0</v>
      </c>
      <c r="K1589" s="13">
        <f>cost!K1589*cost!$K$3/cost!$P$1</f>
        <v>0</v>
      </c>
      <c r="L1589" s="13">
        <f>cost!L1589*cost!$L$3*cost!$L$2/cost!$P$1</f>
        <v>0</v>
      </c>
    </row>
    <row r="1590" spans="1:12" ht="18" x14ac:dyDescent="0.2">
      <c r="A1590" s="34" t="s">
        <v>6183</v>
      </c>
      <c r="B1590" s="15" t="s">
        <v>223</v>
      </c>
      <c r="C1590" s="15" t="s">
        <v>223</v>
      </c>
      <c r="D1590" s="19"/>
      <c r="E1590" s="20" t="e">
        <f>cost!E1590*cost!$E$3*cost!$E$2/cost!$P$1</f>
        <v>#VALUE!</v>
      </c>
      <c r="F1590" s="13" t="e">
        <f>(cost!F1590*cost!$F$3/cost!$P$1)/2</f>
        <v>#VALUE!</v>
      </c>
      <c r="G1590" s="13" t="e">
        <f>cost!G1590*cost!$G$3*cost!$G$2/cost!$P$1+(cost!F1590*cost!$F$3/cost!$P$1)/2</f>
        <v>#VALUE!</v>
      </c>
      <c r="H1590" s="13" t="e">
        <f>cost!H1590*cost!$H$3*cost!$H$2/cost!$P$1</f>
        <v>#VALUE!</v>
      </c>
      <c r="I1590" s="13" t="e">
        <f>cost!I1590*cost!$I$3*cost!$I$2/cost!$P$1</f>
        <v>#VALUE!</v>
      </c>
      <c r="J1590" s="13" t="e">
        <f>cost!J1590*cost!$J$3*cost!$J$2/cost!$P$1</f>
        <v>#VALUE!</v>
      </c>
      <c r="K1590" s="13" t="e">
        <f>cost!K1590*cost!$K$3/cost!$P$1</f>
        <v>#VALUE!</v>
      </c>
      <c r="L1590" s="13" t="e">
        <f>cost!L1590*cost!$L$3*cost!$L$2/cost!$P$1</f>
        <v>#VALUE!</v>
      </c>
    </row>
    <row r="1591" spans="1:12" ht="18" x14ac:dyDescent="0.2">
      <c r="A1591" s="34" t="s">
        <v>6184</v>
      </c>
      <c r="B1591" s="15" t="s">
        <v>223</v>
      </c>
      <c r="C1591" s="15" t="s">
        <v>223</v>
      </c>
      <c r="D1591" s="19"/>
      <c r="E1591" s="20" t="e">
        <f>cost!E1591*cost!$E$3*cost!$E$2/cost!$P$1</f>
        <v>#VALUE!</v>
      </c>
      <c r="F1591" s="13" t="e">
        <f>(cost!F1591*cost!$F$3/cost!$P$1)/2</f>
        <v>#VALUE!</v>
      </c>
      <c r="G1591" s="13" t="e">
        <f>cost!G1591*cost!$G$3*cost!$G$2/cost!$P$1+(cost!F1591*cost!$F$3/cost!$P$1)/2</f>
        <v>#VALUE!</v>
      </c>
      <c r="H1591" s="13" t="e">
        <f>cost!H1591*cost!$H$3*cost!$H$2/cost!$P$1</f>
        <v>#VALUE!</v>
      </c>
      <c r="I1591" s="13" t="e">
        <f>cost!I1591*cost!$I$3*cost!$I$2/cost!$P$1</f>
        <v>#VALUE!</v>
      </c>
      <c r="J1591" s="13" t="e">
        <f>cost!J1591*cost!$J$3*cost!$J$2/cost!$P$1</f>
        <v>#VALUE!</v>
      </c>
      <c r="K1591" s="13" t="e">
        <f>cost!K1591*cost!$K$3/cost!$P$1</f>
        <v>#VALUE!</v>
      </c>
      <c r="L1591" s="13" t="e">
        <f>cost!L1591*cost!$L$3*cost!$L$2/cost!$P$1</f>
        <v>#VALUE!</v>
      </c>
    </row>
    <row r="1592" spans="1:12" ht="18" x14ac:dyDescent="0.2">
      <c r="A1592" s="34" t="s">
        <v>6185</v>
      </c>
      <c r="B1592" s="15" t="s">
        <v>223</v>
      </c>
      <c r="C1592" s="15" t="s">
        <v>223</v>
      </c>
      <c r="D1592" s="19"/>
      <c r="E1592" s="20" t="e">
        <f>cost!E1592*cost!$E$3*cost!$E$2/cost!$P$1</f>
        <v>#VALUE!</v>
      </c>
      <c r="F1592" s="13" t="e">
        <f>(cost!F1592*cost!$F$3/cost!$P$1)/2</f>
        <v>#VALUE!</v>
      </c>
      <c r="G1592" s="13" t="e">
        <f>cost!G1592*cost!$G$3*cost!$G$2/cost!$P$1+(cost!F1592*cost!$F$3/cost!$P$1)/2</f>
        <v>#VALUE!</v>
      </c>
      <c r="H1592" s="13" t="e">
        <f>cost!H1592*cost!$H$3*cost!$H$2/cost!$P$1</f>
        <v>#VALUE!</v>
      </c>
      <c r="I1592" s="13" t="e">
        <f>cost!I1592*cost!$I$3*cost!$I$2/cost!$P$1</f>
        <v>#VALUE!</v>
      </c>
      <c r="J1592" s="13" t="e">
        <f>cost!J1592*cost!$J$3*cost!$J$2/cost!$P$1</f>
        <v>#VALUE!</v>
      </c>
      <c r="K1592" s="13" t="e">
        <f>cost!K1592*cost!$K$3/cost!$P$1</f>
        <v>#VALUE!</v>
      </c>
      <c r="L1592" s="13" t="e">
        <f>cost!L1592*cost!$L$3*cost!$L$2/cost!$P$1</f>
        <v>#VALUE!</v>
      </c>
    </row>
    <row r="1593" spans="1:12" ht="18" x14ac:dyDescent="0.2">
      <c r="A1593" s="34" t="s">
        <v>6186</v>
      </c>
      <c r="B1593" s="15" t="s">
        <v>223</v>
      </c>
      <c r="C1593" s="15" t="s">
        <v>223</v>
      </c>
      <c r="D1593" s="19"/>
      <c r="E1593" s="20" t="e">
        <f>cost!E1593*cost!$E$3*cost!$E$2/cost!$P$1</f>
        <v>#VALUE!</v>
      </c>
      <c r="F1593" s="13" t="e">
        <f>(cost!F1593*cost!$F$3/cost!$P$1)/2</f>
        <v>#VALUE!</v>
      </c>
      <c r="G1593" s="13" t="e">
        <f>cost!G1593*cost!$G$3*cost!$G$2/cost!$P$1+(cost!F1593*cost!$F$3/cost!$P$1)/2</f>
        <v>#VALUE!</v>
      </c>
      <c r="H1593" s="13" t="e">
        <f>cost!H1593*cost!$H$3*cost!$H$2/cost!$P$1</f>
        <v>#VALUE!</v>
      </c>
      <c r="I1593" s="13" t="e">
        <f>cost!I1593*cost!$I$3*cost!$I$2/cost!$P$1</f>
        <v>#VALUE!</v>
      </c>
      <c r="J1593" s="13" t="e">
        <f>cost!J1593*cost!$J$3*cost!$J$2/cost!$P$1</f>
        <v>#VALUE!</v>
      </c>
      <c r="K1593" s="13" t="e">
        <f>cost!K1593*cost!$K$3/cost!$P$1</f>
        <v>#VALUE!</v>
      </c>
      <c r="L1593" s="13" t="e">
        <f>cost!L1593*cost!$L$3*cost!$L$2/cost!$P$1</f>
        <v>#VALUE!</v>
      </c>
    </row>
    <row r="1594" spans="1:12" ht="18" x14ac:dyDescent="0.2">
      <c r="A1594" s="34" t="s">
        <v>6187</v>
      </c>
      <c r="B1594" s="15" t="s">
        <v>223</v>
      </c>
      <c r="C1594" s="15" t="s">
        <v>223</v>
      </c>
      <c r="D1594" s="19"/>
      <c r="E1594" s="20" t="e">
        <f>cost!E1594*cost!$E$3*cost!$E$2/cost!$P$1</f>
        <v>#VALUE!</v>
      </c>
      <c r="F1594" s="13" t="e">
        <f>(cost!F1594*cost!$F$3/cost!$P$1)/2</f>
        <v>#VALUE!</v>
      </c>
      <c r="G1594" s="13" t="e">
        <f>cost!G1594*cost!$G$3*cost!$G$2/cost!$P$1+(cost!F1594*cost!$F$3/cost!$P$1)/2</f>
        <v>#VALUE!</v>
      </c>
      <c r="H1594" s="13" t="e">
        <f>cost!H1594*cost!$H$3*cost!$H$2/cost!$P$1</f>
        <v>#VALUE!</v>
      </c>
      <c r="I1594" s="13" t="e">
        <f>cost!I1594*cost!$I$3*cost!$I$2/cost!$P$1</f>
        <v>#VALUE!</v>
      </c>
      <c r="J1594" s="13" t="e">
        <f>cost!J1594*cost!$J$3*cost!$J$2/cost!$P$1</f>
        <v>#VALUE!</v>
      </c>
      <c r="K1594" s="13" t="e">
        <f>cost!K1594*cost!$K$3/cost!$P$1</f>
        <v>#VALUE!</v>
      </c>
      <c r="L1594" s="13" t="e">
        <f>cost!L1594*cost!$L$3*cost!$L$2/cost!$P$1</f>
        <v>#VALUE!</v>
      </c>
    </row>
    <row r="1595" spans="1:12" ht="18" x14ac:dyDescent="0.2">
      <c r="A1595" s="34" t="s">
        <v>6188</v>
      </c>
      <c r="B1595" s="15" t="s">
        <v>223</v>
      </c>
      <c r="C1595" s="15" t="s">
        <v>223</v>
      </c>
      <c r="D1595" s="19"/>
      <c r="E1595" s="20" t="e">
        <f>cost!E1595*cost!$E$3*cost!$E$2/cost!$P$1</f>
        <v>#VALUE!</v>
      </c>
      <c r="F1595" s="13" t="e">
        <f>(cost!F1595*cost!$F$3/cost!$P$1)/2</f>
        <v>#VALUE!</v>
      </c>
      <c r="G1595" s="13" t="e">
        <f>cost!G1595*cost!$G$3*cost!$G$2/cost!$P$1+(cost!F1595*cost!$F$3/cost!$P$1)/2</f>
        <v>#VALUE!</v>
      </c>
      <c r="H1595" s="13" t="e">
        <f>cost!H1595*cost!$H$3*cost!$H$2/cost!$P$1</f>
        <v>#VALUE!</v>
      </c>
      <c r="I1595" s="13" t="e">
        <f>cost!I1595*cost!$I$3*cost!$I$2/cost!$P$1</f>
        <v>#VALUE!</v>
      </c>
      <c r="J1595" s="13" t="e">
        <f>cost!J1595*cost!$J$3*cost!$J$2/cost!$P$1</f>
        <v>#VALUE!</v>
      </c>
      <c r="K1595" s="13" t="e">
        <f>cost!K1595*cost!$K$3/cost!$P$1</f>
        <v>#VALUE!</v>
      </c>
      <c r="L1595" s="13" t="e">
        <f>cost!L1595*cost!$L$3*cost!$L$2/cost!$P$1</f>
        <v>#VALUE!</v>
      </c>
    </row>
    <row r="1596" spans="1:12" ht="18" x14ac:dyDescent="0.2">
      <c r="A1596" s="34" t="s">
        <v>6189</v>
      </c>
      <c r="B1596" s="15" t="s">
        <v>223</v>
      </c>
      <c r="C1596" s="15" t="s">
        <v>223</v>
      </c>
      <c r="D1596" s="19"/>
      <c r="E1596" s="20" t="e">
        <f>cost!E1596*cost!$E$3*cost!$E$2/cost!$P$1</f>
        <v>#VALUE!</v>
      </c>
      <c r="F1596" s="13" t="e">
        <f>(cost!F1596*cost!$F$3/cost!$P$1)/2</f>
        <v>#VALUE!</v>
      </c>
      <c r="G1596" s="13" t="e">
        <f>cost!G1596*cost!$G$3*cost!$G$2/cost!$P$1+(cost!F1596*cost!$F$3/cost!$P$1)/2</f>
        <v>#VALUE!</v>
      </c>
      <c r="H1596" s="13" t="e">
        <f>cost!H1596*cost!$H$3*cost!$H$2/cost!$P$1</f>
        <v>#VALUE!</v>
      </c>
      <c r="I1596" s="13" t="e">
        <f>cost!I1596*cost!$I$3*cost!$I$2/cost!$P$1</f>
        <v>#VALUE!</v>
      </c>
      <c r="J1596" s="13" t="e">
        <f>cost!J1596*cost!$J$3*cost!$J$2/cost!$P$1</f>
        <v>#VALUE!</v>
      </c>
      <c r="K1596" s="13" t="e">
        <f>cost!K1596*cost!$K$3/cost!$P$1</f>
        <v>#VALUE!</v>
      </c>
      <c r="L1596" s="13" t="e">
        <f>cost!L1596*cost!$L$3*cost!$L$2/cost!$P$1</f>
        <v>#VALUE!</v>
      </c>
    </row>
    <row r="1597" spans="1:12" ht="18" x14ac:dyDescent="0.2">
      <c r="A1597" s="34" t="s">
        <v>6190</v>
      </c>
      <c r="B1597" s="15" t="s">
        <v>223</v>
      </c>
      <c r="C1597" s="15" t="s">
        <v>223</v>
      </c>
      <c r="D1597" s="19"/>
      <c r="E1597" s="20" t="e">
        <f>cost!E1597*cost!$E$3*cost!$E$2/cost!$P$1</f>
        <v>#VALUE!</v>
      </c>
      <c r="F1597" s="13" t="e">
        <f>(cost!F1597*cost!$F$3/cost!$P$1)/2</f>
        <v>#VALUE!</v>
      </c>
      <c r="G1597" s="13" t="e">
        <f>cost!G1597*cost!$G$3*cost!$G$2/cost!$P$1+(cost!F1597*cost!$F$3/cost!$P$1)/2</f>
        <v>#VALUE!</v>
      </c>
      <c r="H1597" s="13" t="e">
        <f>cost!H1597*cost!$H$3*cost!$H$2/cost!$P$1</f>
        <v>#VALUE!</v>
      </c>
      <c r="I1597" s="13" t="e">
        <f>cost!I1597*cost!$I$3*cost!$I$2/cost!$P$1</f>
        <v>#VALUE!</v>
      </c>
      <c r="J1597" s="13" t="e">
        <f>cost!J1597*cost!$J$3*cost!$J$2/cost!$P$1</f>
        <v>#VALUE!</v>
      </c>
      <c r="K1597" s="13" t="e">
        <f>cost!K1597*cost!$K$3/cost!$P$1</f>
        <v>#VALUE!</v>
      </c>
      <c r="L1597" s="13" t="e">
        <f>cost!L1597*cost!$L$3*cost!$L$2/cost!$P$1</f>
        <v>#VALUE!</v>
      </c>
    </row>
    <row r="1598" spans="1:12" ht="18" x14ac:dyDescent="0.2">
      <c r="A1598" s="34" t="s">
        <v>6191</v>
      </c>
      <c r="B1598" s="15" t="s">
        <v>223</v>
      </c>
      <c r="C1598" s="15" t="s">
        <v>223</v>
      </c>
      <c r="D1598" s="19"/>
      <c r="E1598" s="20" t="e">
        <f>cost!E1598*cost!$E$3*cost!$E$2/cost!$P$1</f>
        <v>#VALUE!</v>
      </c>
      <c r="F1598" s="13" t="e">
        <f>(cost!F1598*cost!$F$3/cost!$P$1)/2</f>
        <v>#VALUE!</v>
      </c>
      <c r="G1598" s="13" t="e">
        <f>cost!G1598*cost!$G$3*cost!$G$2/cost!$P$1+(cost!F1598*cost!$F$3/cost!$P$1)/2</f>
        <v>#VALUE!</v>
      </c>
      <c r="H1598" s="13" t="e">
        <f>cost!H1598*cost!$H$3*cost!$H$2/cost!$P$1</f>
        <v>#VALUE!</v>
      </c>
      <c r="I1598" s="13" t="e">
        <f>cost!I1598*cost!$I$3*cost!$I$2/cost!$P$1</f>
        <v>#VALUE!</v>
      </c>
      <c r="J1598" s="13" t="e">
        <f>cost!J1598*cost!$J$3*cost!$J$2/cost!$P$1</f>
        <v>#VALUE!</v>
      </c>
      <c r="K1598" s="13" t="e">
        <f>cost!K1598*cost!$K$3/cost!$P$1</f>
        <v>#VALUE!</v>
      </c>
      <c r="L1598" s="13" t="e">
        <f>cost!L1598*cost!$L$3*cost!$L$2/cost!$P$1</f>
        <v>#VALUE!</v>
      </c>
    </row>
    <row r="1599" spans="1:12" ht="18" x14ac:dyDescent="0.2">
      <c r="A1599" s="34" t="s">
        <v>6192</v>
      </c>
      <c r="B1599" s="15" t="s">
        <v>223</v>
      </c>
      <c r="C1599" s="15" t="s">
        <v>223</v>
      </c>
      <c r="D1599" s="19"/>
      <c r="E1599" s="20" t="e">
        <f>cost!E1599*cost!$E$3*cost!$E$2/cost!$P$1</f>
        <v>#VALUE!</v>
      </c>
      <c r="F1599" s="13" t="e">
        <f>(cost!F1599*cost!$F$3/cost!$P$1)/2</f>
        <v>#VALUE!</v>
      </c>
      <c r="G1599" s="13" t="e">
        <f>cost!G1599*cost!$G$3*cost!$G$2/cost!$P$1+(cost!F1599*cost!$F$3/cost!$P$1)/2</f>
        <v>#VALUE!</v>
      </c>
      <c r="H1599" s="13" t="e">
        <f>cost!H1599*cost!$H$3*cost!$H$2/cost!$P$1</f>
        <v>#VALUE!</v>
      </c>
      <c r="I1599" s="13" t="e">
        <f>cost!I1599*cost!$I$3*cost!$I$2/cost!$P$1</f>
        <v>#VALUE!</v>
      </c>
      <c r="J1599" s="13" t="e">
        <f>cost!J1599*cost!$J$3*cost!$J$2/cost!$P$1</f>
        <v>#VALUE!</v>
      </c>
      <c r="K1599" s="13" t="e">
        <f>cost!K1599*cost!$K$3/cost!$P$1</f>
        <v>#VALUE!</v>
      </c>
      <c r="L1599" s="13" t="e">
        <f>cost!L1599*cost!$L$3*cost!$L$2/cost!$P$1</f>
        <v>#VALUE!</v>
      </c>
    </row>
    <row r="1600" spans="1:12" ht="36" x14ac:dyDescent="0.2">
      <c r="A1600" s="34" t="s">
        <v>6193</v>
      </c>
      <c r="B1600" s="15" t="s">
        <v>1435</v>
      </c>
      <c r="C1600" s="15" t="s">
        <v>1435</v>
      </c>
      <c r="D1600" s="19"/>
      <c r="E1600" s="20" t="e">
        <f>cost!E1600*cost!$E$3*cost!$E$2/cost!$P$1</f>
        <v>#VALUE!</v>
      </c>
      <c r="F1600" s="13" t="e">
        <f>(cost!F1600*cost!$F$3/cost!$P$1)/2</f>
        <v>#VALUE!</v>
      </c>
      <c r="G1600" s="13" t="e">
        <f>cost!G1600*cost!$G$3*cost!$G$2/cost!$P$1+(cost!F1600*cost!$F$3/cost!$P$1)/2</f>
        <v>#VALUE!</v>
      </c>
      <c r="H1600" s="13" t="e">
        <f>cost!H1600*cost!$H$3*cost!$H$2/cost!$P$1</f>
        <v>#VALUE!</v>
      </c>
      <c r="I1600" s="13" t="e">
        <f>cost!I1600*cost!$I$3*cost!$I$2/cost!$P$1</f>
        <v>#VALUE!</v>
      </c>
      <c r="J1600" s="13" t="e">
        <f>cost!J1600*cost!$J$3*cost!$J$2/cost!$P$1</f>
        <v>#VALUE!</v>
      </c>
      <c r="K1600" s="13" t="e">
        <f>cost!K1600*cost!$K$3/cost!$P$1</f>
        <v>#VALUE!</v>
      </c>
      <c r="L1600" s="13" t="e">
        <f>cost!L1600*cost!$L$3*cost!$L$2/cost!$P$1</f>
        <v>#VALUE!</v>
      </c>
    </row>
    <row r="1601" spans="1:12" ht="54" x14ac:dyDescent="0.2">
      <c r="A1601" s="34" t="s">
        <v>6194</v>
      </c>
      <c r="B1601" s="15" t="s">
        <v>1436</v>
      </c>
      <c r="C1601" s="15" t="s">
        <v>3444</v>
      </c>
      <c r="D1601" s="19"/>
      <c r="E1601" s="20" t="e">
        <f>cost!E1601*cost!$E$3*cost!$E$2/cost!$P$1</f>
        <v>#VALUE!</v>
      </c>
      <c r="F1601" s="13" t="e">
        <f>(cost!F1601*cost!$F$3/cost!$P$1)/2</f>
        <v>#VALUE!</v>
      </c>
      <c r="G1601" s="13" t="e">
        <f>cost!G1601*cost!$G$3*cost!$G$2/cost!$P$1+(cost!F1601*cost!$F$3/cost!$P$1)/2</f>
        <v>#VALUE!</v>
      </c>
      <c r="H1601" s="13" t="e">
        <f>cost!H1601*cost!$H$3*cost!$H$2/cost!$P$1</f>
        <v>#VALUE!</v>
      </c>
      <c r="I1601" s="13" t="e">
        <f>cost!I1601*cost!$I$3*cost!$I$2/cost!$P$1</f>
        <v>#VALUE!</v>
      </c>
      <c r="J1601" s="13" t="e">
        <f>cost!J1601*cost!$J$3*cost!$J$2/cost!$P$1</f>
        <v>#VALUE!</v>
      </c>
      <c r="K1601" s="13" t="e">
        <f>cost!K1601*cost!$K$3/cost!$P$1</f>
        <v>#VALUE!</v>
      </c>
      <c r="L1601" s="13" t="e">
        <f>cost!L1601*cost!$L$3*cost!$L$2/cost!$P$1</f>
        <v>#VALUE!</v>
      </c>
    </row>
    <row r="1602" spans="1:12" ht="18" x14ac:dyDescent="0.2">
      <c r="A1602" s="34" t="s">
        <v>6195</v>
      </c>
      <c r="B1602" s="15" t="s">
        <v>1437</v>
      </c>
      <c r="C1602" s="15" t="s">
        <v>3445</v>
      </c>
      <c r="D1602" s="19"/>
      <c r="E1602" s="20" t="e">
        <f>cost!E1602*cost!$E$3*cost!$E$2/cost!$P$1</f>
        <v>#VALUE!</v>
      </c>
      <c r="F1602" s="13" t="e">
        <f>(cost!F1602*cost!$F$3/cost!$P$1)/2</f>
        <v>#VALUE!</v>
      </c>
      <c r="G1602" s="13" t="e">
        <f>cost!G1602*cost!$G$3*cost!$G$2/cost!$P$1+(cost!F1602*cost!$F$3/cost!$P$1)/2</f>
        <v>#VALUE!</v>
      </c>
      <c r="H1602" s="13" t="e">
        <f>cost!H1602*cost!$H$3*cost!$H$2/cost!$P$1</f>
        <v>#VALUE!</v>
      </c>
      <c r="I1602" s="13" t="e">
        <f>cost!I1602*cost!$I$3*cost!$I$2/cost!$P$1</f>
        <v>#VALUE!</v>
      </c>
      <c r="J1602" s="13" t="e">
        <f>cost!J1602*cost!$J$3*cost!$J$2/cost!$P$1</f>
        <v>#VALUE!</v>
      </c>
      <c r="K1602" s="13" t="e">
        <f>cost!K1602*cost!$K$3/cost!$P$1</f>
        <v>#VALUE!</v>
      </c>
      <c r="L1602" s="13" t="e">
        <f>cost!L1602*cost!$L$3*cost!$L$2/cost!$P$1</f>
        <v>#VALUE!</v>
      </c>
    </row>
    <row r="1603" spans="1:12" ht="54" x14ac:dyDescent="0.2">
      <c r="A1603" s="34" t="s">
        <v>6196</v>
      </c>
      <c r="B1603" s="15" t="s">
        <v>1438</v>
      </c>
      <c r="C1603" s="15" t="s">
        <v>3446</v>
      </c>
      <c r="D1603" s="19"/>
      <c r="E1603" s="20" t="e">
        <f>cost!E1603*cost!$E$3*cost!$E$2/cost!$P$1</f>
        <v>#VALUE!</v>
      </c>
      <c r="F1603" s="13" t="e">
        <f>(cost!F1603*cost!$F$3/cost!$P$1)/2</f>
        <v>#VALUE!</v>
      </c>
      <c r="G1603" s="13" t="e">
        <f>cost!G1603*cost!$G$3*cost!$G$2/cost!$P$1+(cost!F1603*cost!$F$3/cost!$P$1)/2</f>
        <v>#VALUE!</v>
      </c>
      <c r="H1603" s="13" t="e">
        <f>cost!H1603*cost!$H$3*cost!$H$2/cost!$P$1</f>
        <v>#VALUE!</v>
      </c>
      <c r="I1603" s="13" t="e">
        <f>cost!I1603*cost!$I$3*cost!$I$2/cost!$P$1</f>
        <v>#VALUE!</v>
      </c>
      <c r="J1603" s="13" t="e">
        <f>cost!J1603*cost!$J$3*cost!$J$2/cost!$P$1</f>
        <v>#VALUE!</v>
      </c>
      <c r="K1603" s="13" t="e">
        <f>cost!K1603*cost!$K$3/cost!$P$1</f>
        <v>#VALUE!</v>
      </c>
      <c r="L1603" s="13" t="e">
        <f>cost!L1603*cost!$L$3*cost!$L$2/cost!$P$1</f>
        <v>#VALUE!</v>
      </c>
    </row>
    <row r="1604" spans="1:12" ht="54" x14ac:dyDescent="0.2">
      <c r="A1604" s="34" t="s">
        <v>6197</v>
      </c>
      <c r="B1604" s="15" t="s">
        <v>1439</v>
      </c>
      <c r="C1604" s="15" t="s">
        <v>3447</v>
      </c>
      <c r="D1604" s="19"/>
      <c r="E1604" s="20" t="e">
        <f>cost!E1604*cost!$E$3*cost!$E$2/cost!$P$1</f>
        <v>#VALUE!</v>
      </c>
      <c r="F1604" s="13" t="e">
        <f>(cost!F1604*cost!$F$3/cost!$P$1)/2</f>
        <v>#VALUE!</v>
      </c>
      <c r="G1604" s="13" t="e">
        <f>cost!G1604*cost!$G$3*cost!$G$2/cost!$P$1+(cost!F1604*cost!$F$3/cost!$P$1)/2</f>
        <v>#VALUE!</v>
      </c>
      <c r="H1604" s="13" t="e">
        <f>cost!H1604*cost!$H$3*cost!$H$2/cost!$P$1</f>
        <v>#VALUE!</v>
      </c>
      <c r="I1604" s="13" t="e">
        <f>cost!I1604*cost!$I$3*cost!$I$2/cost!$P$1</f>
        <v>#VALUE!</v>
      </c>
      <c r="J1604" s="13" t="e">
        <f>cost!J1604*cost!$J$3*cost!$J$2/cost!$P$1</f>
        <v>#VALUE!</v>
      </c>
      <c r="K1604" s="13" t="e">
        <f>cost!K1604*cost!$K$3/cost!$P$1</f>
        <v>#VALUE!</v>
      </c>
      <c r="L1604" s="13" t="e">
        <f>cost!L1604*cost!$L$3*cost!$L$2/cost!$P$1</f>
        <v>#VALUE!</v>
      </c>
    </row>
    <row r="1605" spans="1:12" ht="54" x14ac:dyDescent="0.2">
      <c r="A1605" s="34" t="s">
        <v>6198</v>
      </c>
      <c r="B1605" s="15" t="s">
        <v>1440</v>
      </c>
      <c r="C1605" s="15" t="s">
        <v>3448</v>
      </c>
      <c r="D1605" s="19"/>
      <c r="E1605" s="20" t="e">
        <f>cost!E1605*cost!$E$3*cost!$E$2/cost!$P$1</f>
        <v>#VALUE!</v>
      </c>
      <c r="F1605" s="13" t="e">
        <f>(cost!F1605*cost!$F$3/cost!$P$1)/2</f>
        <v>#VALUE!</v>
      </c>
      <c r="G1605" s="13" t="e">
        <f>cost!G1605*cost!$G$3*cost!$G$2/cost!$P$1+(cost!F1605*cost!$F$3/cost!$P$1)/2</f>
        <v>#VALUE!</v>
      </c>
      <c r="H1605" s="13" t="e">
        <f>cost!H1605*cost!$H$3*cost!$H$2/cost!$P$1</f>
        <v>#VALUE!</v>
      </c>
      <c r="I1605" s="13" t="e">
        <f>cost!I1605*cost!$I$3*cost!$I$2/cost!$P$1</f>
        <v>#VALUE!</v>
      </c>
      <c r="J1605" s="13" t="e">
        <f>cost!J1605*cost!$J$3*cost!$J$2/cost!$P$1</f>
        <v>#VALUE!</v>
      </c>
      <c r="K1605" s="13" t="e">
        <f>cost!K1605*cost!$K$3/cost!$P$1</f>
        <v>#VALUE!</v>
      </c>
      <c r="L1605" s="13" t="e">
        <f>cost!L1605*cost!$L$3*cost!$L$2/cost!$P$1</f>
        <v>#VALUE!</v>
      </c>
    </row>
    <row r="1606" spans="1:12" ht="54" x14ac:dyDescent="0.2">
      <c r="A1606" s="34" t="s">
        <v>6199</v>
      </c>
      <c r="B1606" s="15" t="s">
        <v>1441</v>
      </c>
      <c r="C1606" s="15" t="s">
        <v>3449</v>
      </c>
      <c r="D1606" s="19"/>
      <c r="E1606" s="20" t="e">
        <f>cost!E1606*cost!$E$3*cost!$E$2/cost!$P$1</f>
        <v>#VALUE!</v>
      </c>
      <c r="F1606" s="13" t="e">
        <f>(cost!F1606*cost!$F$3/cost!$P$1)/2</f>
        <v>#VALUE!</v>
      </c>
      <c r="G1606" s="13" t="e">
        <f>cost!G1606*cost!$G$3*cost!$G$2/cost!$P$1+(cost!F1606*cost!$F$3/cost!$P$1)/2</f>
        <v>#VALUE!</v>
      </c>
      <c r="H1606" s="13" t="e">
        <f>cost!H1606*cost!$H$3*cost!$H$2/cost!$P$1</f>
        <v>#VALUE!</v>
      </c>
      <c r="I1606" s="13" t="e">
        <f>cost!I1606*cost!$I$3*cost!$I$2/cost!$P$1</f>
        <v>#VALUE!</v>
      </c>
      <c r="J1606" s="13" t="e">
        <f>cost!J1606*cost!$J$3*cost!$J$2/cost!$P$1</f>
        <v>#VALUE!</v>
      </c>
      <c r="K1606" s="13" t="e">
        <f>cost!K1606*cost!$K$3/cost!$P$1</f>
        <v>#VALUE!</v>
      </c>
      <c r="L1606" s="13" t="e">
        <f>cost!L1606*cost!$L$3*cost!$L$2/cost!$P$1</f>
        <v>#VALUE!</v>
      </c>
    </row>
    <row r="1607" spans="1:12" ht="54" x14ac:dyDescent="0.2">
      <c r="A1607" s="34" t="s">
        <v>6200</v>
      </c>
      <c r="B1607" s="15" t="s">
        <v>1442</v>
      </c>
      <c r="C1607" s="15" t="s">
        <v>3450</v>
      </c>
      <c r="D1607" s="19"/>
      <c r="E1607" s="20">
        <f>cost!E1607*cost!$E$3*cost!$E$2/cost!$P$1</f>
        <v>681.08108108108104</v>
      </c>
      <c r="F1607" s="13">
        <f>(cost!F1607*cost!$F$3/cost!$P$1)/2</f>
        <v>1689.1891891891892</v>
      </c>
      <c r="G1607" s="13">
        <f>cost!G1607*cost!$G$3*cost!$G$2/cost!$P$1+(cost!F1607*cost!$F$3/cost!$P$1)/2</f>
        <v>1825.4054054054054</v>
      </c>
      <c r="H1607" s="13">
        <f>cost!H1607*cost!$H$3*cost!$H$2/cost!$P$1</f>
        <v>263.78378378378375</v>
      </c>
      <c r="I1607" s="13">
        <f>cost!I1607*cost!$I$3*cost!$I$2/cost!$P$1</f>
        <v>0</v>
      </c>
      <c r="J1607" s="13">
        <f>cost!J1607*cost!$J$3*cost!$J$2/cost!$P$1</f>
        <v>0</v>
      </c>
      <c r="K1607" s="13">
        <f>cost!K1607*cost!$K$3/cost!$P$1</f>
        <v>0</v>
      </c>
      <c r="L1607" s="13">
        <f>cost!L1607*cost!$L$3*cost!$L$2/cost!$P$1</f>
        <v>0</v>
      </c>
    </row>
    <row r="1608" spans="1:12" ht="18" x14ac:dyDescent="0.2">
      <c r="A1608" s="34" t="s">
        <v>6201</v>
      </c>
      <c r="B1608" s="15" t="s">
        <v>1443</v>
      </c>
      <c r="C1608" s="15" t="s">
        <v>3451</v>
      </c>
      <c r="D1608" s="19"/>
      <c r="E1608" s="20" t="e">
        <f>cost!E1608*cost!$E$3*cost!$E$2/cost!$P$1</f>
        <v>#VALUE!</v>
      </c>
      <c r="F1608" s="13" t="e">
        <f>(cost!F1608*cost!$F$3/cost!$P$1)/2</f>
        <v>#VALUE!</v>
      </c>
      <c r="G1608" s="13" t="e">
        <f>cost!G1608*cost!$G$3*cost!$G$2/cost!$P$1+(cost!F1608*cost!$F$3/cost!$P$1)/2</f>
        <v>#VALUE!</v>
      </c>
      <c r="H1608" s="13" t="e">
        <f>cost!H1608*cost!$H$3*cost!$H$2/cost!$P$1</f>
        <v>#VALUE!</v>
      </c>
      <c r="I1608" s="13" t="e">
        <f>cost!I1608*cost!$I$3*cost!$I$2/cost!$P$1</f>
        <v>#VALUE!</v>
      </c>
      <c r="J1608" s="13" t="e">
        <f>cost!J1608*cost!$J$3*cost!$J$2/cost!$P$1</f>
        <v>#VALUE!</v>
      </c>
      <c r="K1608" s="13" t="e">
        <f>cost!K1608*cost!$K$3/cost!$P$1</f>
        <v>#VALUE!</v>
      </c>
      <c r="L1608" s="13" t="e">
        <f>cost!L1608*cost!$L$3*cost!$L$2/cost!$P$1</f>
        <v>#VALUE!</v>
      </c>
    </row>
    <row r="1609" spans="1:12" ht="18" x14ac:dyDescent="0.2">
      <c r="A1609" s="34" t="s">
        <v>6202</v>
      </c>
      <c r="B1609" s="15" t="s">
        <v>1444</v>
      </c>
      <c r="C1609" s="15" t="s">
        <v>3452</v>
      </c>
      <c r="D1609" s="19"/>
      <c r="E1609" s="20" t="e">
        <f>cost!E1609*cost!$E$3*cost!$E$2/cost!$P$1</f>
        <v>#VALUE!</v>
      </c>
      <c r="F1609" s="13" t="e">
        <f>(cost!F1609*cost!$F$3/cost!$P$1)/2</f>
        <v>#VALUE!</v>
      </c>
      <c r="G1609" s="13" t="e">
        <f>cost!G1609*cost!$G$3*cost!$G$2/cost!$P$1+(cost!F1609*cost!$F$3/cost!$P$1)/2</f>
        <v>#VALUE!</v>
      </c>
      <c r="H1609" s="13" t="e">
        <f>cost!H1609*cost!$H$3*cost!$H$2/cost!$P$1</f>
        <v>#VALUE!</v>
      </c>
      <c r="I1609" s="13" t="e">
        <f>cost!I1609*cost!$I$3*cost!$I$2/cost!$P$1</f>
        <v>#VALUE!</v>
      </c>
      <c r="J1609" s="13" t="e">
        <f>cost!J1609*cost!$J$3*cost!$J$2/cost!$P$1</f>
        <v>#VALUE!</v>
      </c>
      <c r="K1609" s="13" t="e">
        <f>cost!K1609*cost!$K$3/cost!$P$1</f>
        <v>#VALUE!</v>
      </c>
      <c r="L1609" s="13" t="e">
        <f>cost!L1609*cost!$L$3*cost!$L$2/cost!$P$1</f>
        <v>#VALUE!</v>
      </c>
    </row>
    <row r="1610" spans="1:12" ht="126" x14ac:dyDescent="0.2">
      <c r="A1610" s="34" t="s">
        <v>6203</v>
      </c>
      <c r="B1610" s="15" t="s">
        <v>1445</v>
      </c>
      <c r="C1610" s="15" t="s">
        <v>3453</v>
      </c>
      <c r="D1610" s="19"/>
      <c r="E1610" s="20" t="e">
        <f>cost!E1610*cost!$E$3*cost!$E$2/cost!$P$1</f>
        <v>#VALUE!</v>
      </c>
      <c r="F1610" s="13" t="e">
        <f>(cost!F1610*cost!$F$3/cost!$P$1)/2</f>
        <v>#VALUE!</v>
      </c>
      <c r="G1610" s="13" t="e">
        <f>cost!G1610*cost!$G$3*cost!$G$2/cost!$P$1+(cost!F1610*cost!$F$3/cost!$P$1)/2</f>
        <v>#VALUE!</v>
      </c>
      <c r="H1610" s="13" t="e">
        <f>cost!H1610*cost!$H$3*cost!$H$2/cost!$P$1</f>
        <v>#VALUE!</v>
      </c>
      <c r="I1610" s="13" t="e">
        <f>cost!I1610*cost!$I$3*cost!$I$2/cost!$P$1</f>
        <v>#VALUE!</v>
      </c>
      <c r="J1610" s="13" t="e">
        <f>cost!J1610*cost!$J$3*cost!$J$2/cost!$P$1</f>
        <v>#VALUE!</v>
      </c>
      <c r="K1610" s="13" t="e">
        <f>cost!K1610*cost!$K$3/cost!$P$1</f>
        <v>#VALUE!</v>
      </c>
      <c r="L1610" s="13" t="e">
        <f>cost!L1610*cost!$L$3*cost!$L$2/cost!$P$1</f>
        <v>#VALUE!</v>
      </c>
    </row>
    <row r="1611" spans="1:12" ht="234" x14ac:dyDescent="0.2">
      <c r="A1611" s="34" t="s">
        <v>6204</v>
      </c>
      <c r="B1611" s="15" t="s">
        <v>1446</v>
      </c>
      <c r="C1611" s="15" t="s">
        <v>3454</v>
      </c>
      <c r="D1611" s="19"/>
      <c r="E1611" s="20" t="e">
        <f>cost!E1611*cost!$E$3*cost!$E$2/cost!$P$1</f>
        <v>#VALUE!</v>
      </c>
      <c r="F1611" s="13" t="e">
        <f>(cost!F1611*cost!$F$3/cost!$P$1)/2</f>
        <v>#VALUE!</v>
      </c>
      <c r="G1611" s="13" t="e">
        <f>cost!G1611*cost!$G$3*cost!$G$2/cost!$P$1+(cost!F1611*cost!$F$3/cost!$P$1)/2</f>
        <v>#VALUE!</v>
      </c>
      <c r="H1611" s="13" t="e">
        <f>cost!H1611*cost!$H$3*cost!$H$2/cost!$P$1</f>
        <v>#VALUE!</v>
      </c>
      <c r="I1611" s="13" t="e">
        <f>cost!I1611*cost!$I$3*cost!$I$2/cost!$P$1</f>
        <v>#VALUE!</v>
      </c>
      <c r="J1611" s="13" t="e">
        <f>cost!J1611*cost!$J$3*cost!$J$2/cost!$P$1</f>
        <v>#VALUE!</v>
      </c>
      <c r="K1611" s="13" t="e">
        <f>cost!K1611*cost!$K$3/cost!$P$1</f>
        <v>#VALUE!</v>
      </c>
      <c r="L1611" s="13" t="e">
        <f>cost!L1611*cost!$L$3*cost!$L$2/cost!$P$1</f>
        <v>#VALUE!</v>
      </c>
    </row>
    <row r="1612" spans="1:12" ht="36" x14ac:dyDescent="0.2">
      <c r="A1612" s="34" t="s">
        <v>6205</v>
      </c>
      <c r="B1612" s="15" t="s">
        <v>1447</v>
      </c>
      <c r="C1612" s="15" t="s">
        <v>3455</v>
      </c>
      <c r="D1612" s="19"/>
      <c r="E1612" s="20" t="e">
        <f>cost!E1612*cost!$E$3*cost!$E$2/cost!$P$1</f>
        <v>#VALUE!</v>
      </c>
      <c r="F1612" s="13" t="e">
        <f>(cost!F1612*cost!$F$3/cost!$P$1)/2</f>
        <v>#VALUE!</v>
      </c>
      <c r="G1612" s="13" t="e">
        <f>cost!G1612*cost!$G$3*cost!$G$2/cost!$P$1+(cost!F1612*cost!$F$3/cost!$P$1)/2</f>
        <v>#VALUE!</v>
      </c>
      <c r="H1612" s="13" t="e">
        <f>cost!H1612*cost!$H$3*cost!$H$2/cost!$P$1</f>
        <v>#VALUE!</v>
      </c>
      <c r="I1612" s="13" t="e">
        <f>cost!I1612*cost!$I$3*cost!$I$2/cost!$P$1</f>
        <v>#VALUE!</v>
      </c>
      <c r="J1612" s="13" t="e">
        <f>cost!J1612*cost!$J$3*cost!$J$2/cost!$P$1</f>
        <v>#VALUE!</v>
      </c>
      <c r="K1612" s="13" t="e">
        <f>cost!K1612*cost!$K$3/cost!$P$1</f>
        <v>#VALUE!</v>
      </c>
      <c r="L1612" s="13" t="e">
        <f>cost!L1612*cost!$L$3*cost!$L$2/cost!$P$1</f>
        <v>#VALUE!</v>
      </c>
    </row>
    <row r="1613" spans="1:12" ht="126" x14ac:dyDescent="0.2">
      <c r="A1613" s="34" t="s">
        <v>6206</v>
      </c>
      <c r="B1613" s="15" t="s">
        <v>1448</v>
      </c>
      <c r="C1613" s="15" t="s">
        <v>3456</v>
      </c>
      <c r="D1613" s="19"/>
      <c r="E1613" s="20" t="e">
        <f>cost!E1613*cost!$E$3*cost!$E$2/cost!$P$1</f>
        <v>#VALUE!</v>
      </c>
      <c r="F1613" s="13" t="e">
        <f>(cost!F1613*cost!$F$3/cost!$P$1)/2</f>
        <v>#VALUE!</v>
      </c>
      <c r="G1613" s="13" t="e">
        <f>cost!G1613*cost!$G$3*cost!$G$2/cost!$P$1+(cost!F1613*cost!$F$3/cost!$P$1)/2</f>
        <v>#VALUE!</v>
      </c>
      <c r="H1613" s="13" t="e">
        <f>cost!H1613*cost!$H$3*cost!$H$2/cost!$P$1</f>
        <v>#VALUE!</v>
      </c>
      <c r="I1613" s="13" t="e">
        <f>cost!I1613*cost!$I$3*cost!$I$2/cost!$P$1</f>
        <v>#VALUE!</v>
      </c>
      <c r="J1613" s="13" t="e">
        <f>cost!J1613*cost!$J$3*cost!$J$2/cost!$P$1</f>
        <v>#VALUE!</v>
      </c>
      <c r="K1613" s="13" t="e">
        <f>cost!K1613*cost!$K$3/cost!$P$1</f>
        <v>#VALUE!</v>
      </c>
      <c r="L1613" s="13" t="e">
        <f>cost!L1613*cost!$L$3*cost!$L$2/cost!$P$1</f>
        <v>#VALUE!</v>
      </c>
    </row>
    <row r="1614" spans="1:12" ht="198" x14ac:dyDescent="0.2">
      <c r="A1614" s="34" t="s">
        <v>6207</v>
      </c>
      <c r="B1614" s="15" t="s">
        <v>1449</v>
      </c>
      <c r="C1614" s="15" t="s">
        <v>3457</v>
      </c>
      <c r="D1614" s="19"/>
      <c r="E1614" s="20" t="e">
        <f>cost!E1614*cost!$E$3*cost!$E$2/cost!$P$1</f>
        <v>#VALUE!</v>
      </c>
      <c r="F1614" s="13" t="e">
        <f>(cost!F1614*cost!$F$3/cost!$P$1)/2</f>
        <v>#VALUE!</v>
      </c>
      <c r="G1614" s="13" t="e">
        <f>cost!G1614*cost!$G$3*cost!$G$2/cost!$P$1+(cost!F1614*cost!$F$3/cost!$P$1)/2</f>
        <v>#VALUE!</v>
      </c>
      <c r="H1614" s="13" t="e">
        <f>cost!H1614*cost!$H$3*cost!$H$2/cost!$P$1</f>
        <v>#VALUE!</v>
      </c>
      <c r="I1614" s="13" t="e">
        <f>cost!I1614*cost!$I$3*cost!$I$2/cost!$P$1</f>
        <v>#VALUE!</v>
      </c>
      <c r="J1614" s="13" t="e">
        <f>cost!J1614*cost!$J$3*cost!$J$2/cost!$P$1</f>
        <v>#VALUE!</v>
      </c>
      <c r="K1614" s="13" t="e">
        <f>cost!K1614*cost!$K$3/cost!$P$1</f>
        <v>#VALUE!</v>
      </c>
      <c r="L1614" s="13" t="e">
        <f>cost!L1614*cost!$L$3*cost!$L$2/cost!$P$1</f>
        <v>#VALUE!</v>
      </c>
    </row>
    <row r="1615" spans="1:12" ht="180" x14ac:dyDescent="0.2">
      <c r="A1615" s="34" t="s">
        <v>6208</v>
      </c>
      <c r="B1615" s="15" t="s">
        <v>1450</v>
      </c>
      <c r="C1615" s="15" t="s">
        <v>3458</v>
      </c>
      <c r="D1615" s="19"/>
      <c r="E1615" s="20" t="e">
        <f>cost!E1615*cost!$E$3*cost!$E$2/cost!$P$1</f>
        <v>#VALUE!</v>
      </c>
      <c r="F1615" s="13" t="e">
        <f>(cost!F1615*cost!$F$3/cost!$P$1)/2</f>
        <v>#VALUE!</v>
      </c>
      <c r="G1615" s="13" t="e">
        <f>cost!G1615*cost!$G$3*cost!$G$2/cost!$P$1+(cost!F1615*cost!$F$3/cost!$P$1)/2</f>
        <v>#VALUE!</v>
      </c>
      <c r="H1615" s="13" t="e">
        <f>cost!H1615*cost!$H$3*cost!$H$2/cost!$P$1</f>
        <v>#VALUE!</v>
      </c>
      <c r="I1615" s="13" t="e">
        <f>cost!I1615*cost!$I$3*cost!$I$2/cost!$P$1</f>
        <v>#VALUE!</v>
      </c>
      <c r="J1615" s="13" t="e">
        <f>cost!J1615*cost!$J$3*cost!$J$2/cost!$P$1</f>
        <v>#VALUE!</v>
      </c>
      <c r="K1615" s="13" t="e">
        <f>cost!K1615*cost!$K$3/cost!$P$1</f>
        <v>#VALUE!</v>
      </c>
      <c r="L1615" s="13" t="e">
        <f>cost!L1615*cost!$L$3*cost!$L$2/cost!$P$1</f>
        <v>#VALUE!</v>
      </c>
    </row>
    <row r="1616" spans="1:12" ht="198" x14ac:dyDescent="0.2">
      <c r="A1616" s="34" t="s">
        <v>6209</v>
      </c>
      <c r="B1616" s="15" t="s">
        <v>1451</v>
      </c>
      <c r="C1616" s="15" t="s">
        <v>3459</v>
      </c>
      <c r="D1616" s="19"/>
      <c r="E1616" s="20" t="e">
        <f>cost!E1616*cost!$E$3*cost!$E$2/cost!$P$1</f>
        <v>#VALUE!</v>
      </c>
      <c r="F1616" s="13" t="e">
        <f>(cost!F1616*cost!$F$3/cost!$P$1)/2</f>
        <v>#VALUE!</v>
      </c>
      <c r="G1616" s="13" t="e">
        <f>cost!G1616*cost!$G$3*cost!$G$2/cost!$P$1+(cost!F1616*cost!$F$3/cost!$P$1)/2</f>
        <v>#VALUE!</v>
      </c>
      <c r="H1616" s="13" t="e">
        <f>cost!H1616*cost!$H$3*cost!$H$2/cost!$P$1</f>
        <v>#VALUE!</v>
      </c>
      <c r="I1616" s="13" t="e">
        <f>cost!I1616*cost!$I$3*cost!$I$2/cost!$P$1</f>
        <v>#VALUE!</v>
      </c>
      <c r="J1616" s="13" t="e">
        <f>cost!J1616*cost!$J$3*cost!$J$2/cost!$P$1</f>
        <v>#VALUE!</v>
      </c>
      <c r="K1616" s="13" t="e">
        <f>cost!K1616*cost!$K$3/cost!$P$1</f>
        <v>#VALUE!</v>
      </c>
      <c r="L1616" s="13" t="e">
        <f>cost!L1616*cost!$L$3*cost!$L$2/cost!$P$1</f>
        <v>#VALUE!</v>
      </c>
    </row>
    <row r="1617" spans="1:12" ht="180" x14ac:dyDescent="0.2">
      <c r="A1617" s="34" t="s">
        <v>6210</v>
      </c>
      <c r="B1617" s="15" t="s">
        <v>1452</v>
      </c>
      <c r="C1617" s="15" t="s">
        <v>3460</v>
      </c>
      <c r="D1617" s="19"/>
      <c r="E1617" s="20" t="e">
        <f>cost!E1617*cost!$E$3*cost!$E$2/cost!$P$1</f>
        <v>#VALUE!</v>
      </c>
      <c r="F1617" s="13" t="e">
        <f>(cost!F1617*cost!$F$3/cost!$P$1)/2</f>
        <v>#VALUE!</v>
      </c>
      <c r="G1617" s="13" t="e">
        <f>cost!G1617*cost!$G$3*cost!$G$2/cost!$P$1+(cost!F1617*cost!$F$3/cost!$P$1)/2</f>
        <v>#VALUE!</v>
      </c>
      <c r="H1617" s="13" t="e">
        <f>cost!H1617*cost!$H$3*cost!$H$2/cost!$P$1</f>
        <v>#VALUE!</v>
      </c>
      <c r="I1617" s="13" t="e">
        <f>cost!I1617*cost!$I$3*cost!$I$2/cost!$P$1</f>
        <v>#VALUE!</v>
      </c>
      <c r="J1617" s="13" t="e">
        <f>cost!J1617*cost!$J$3*cost!$J$2/cost!$P$1</f>
        <v>#VALUE!</v>
      </c>
      <c r="K1617" s="13" t="e">
        <f>cost!K1617*cost!$K$3/cost!$P$1</f>
        <v>#VALUE!</v>
      </c>
      <c r="L1617" s="13" t="e">
        <f>cost!L1617*cost!$L$3*cost!$L$2/cost!$P$1</f>
        <v>#VALUE!</v>
      </c>
    </row>
    <row r="1618" spans="1:12" ht="144" x14ac:dyDescent="0.2">
      <c r="A1618" s="34" t="s">
        <v>6211</v>
      </c>
      <c r="B1618" s="15" t="s">
        <v>1453</v>
      </c>
      <c r="C1618" s="15" t="s">
        <v>3461</v>
      </c>
      <c r="D1618" s="19"/>
      <c r="E1618" s="20" t="e">
        <f>cost!E1618*cost!$E$3*cost!$E$2/cost!$P$1</f>
        <v>#VALUE!</v>
      </c>
      <c r="F1618" s="13" t="e">
        <f>(cost!F1618*cost!$F$3/cost!$P$1)/2</f>
        <v>#VALUE!</v>
      </c>
      <c r="G1618" s="13" t="e">
        <f>cost!G1618*cost!$G$3*cost!$G$2/cost!$P$1+(cost!F1618*cost!$F$3/cost!$P$1)/2</f>
        <v>#VALUE!</v>
      </c>
      <c r="H1618" s="13" t="e">
        <f>cost!H1618*cost!$H$3*cost!$H$2/cost!$P$1</f>
        <v>#VALUE!</v>
      </c>
      <c r="I1618" s="13" t="e">
        <f>cost!I1618*cost!$I$3*cost!$I$2/cost!$P$1</f>
        <v>#VALUE!</v>
      </c>
      <c r="J1618" s="13" t="e">
        <f>cost!J1618*cost!$J$3*cost!$J$2/cost!$P$1</f>
        <v>#VALUE!</v>
      </c>
      <c r="K1618" s="13" t="e">
        <f>cost!K1618*cost!$K$3/cost!$P$1</f>
        <v>#VALUE!</v>
      </c>
      <c r="L1618" s="13" t="e">
        <f>cost!L1618*cost!$L$3*cost!$L$2/cost!$P$1</f>
        <v>#VALUE!</v>
      </c>
    </row>
    <row r="1619" spans="1:12" ht="180" x14ac:dyDescent="0.2">
      <c r="A1619" s="34" t="s">
        <v>6212</v>
      </c>
      <c r="B1619" s="15" t="s">
        <v>1454</v>
      </c>
      <c r="C1619" s="15" t="s">
        <v>3462</v>
      </c>
      <c r="D1619" s="19"/>
      <c r="E1619" s="20" t="e">
        <f>cost!E1619*cost!$E$3*cost!$E$2/cost!$P$1</f>
        <v>#VALUE!</v>
      </c>
      <c r="F1619" s="13" t="e">
        <f>(cost!F1619*cost!$F$3/cost!$P$1)/2</f>
        <v>#VALUE!</v>
      </c>
      <c r="G1619" s="13" t="e">
        <f>cost!G1619*cost!$G$3*cost!$G$2/cost!$P$1+(cost!F1619*cost!$F$3/cost!$P$1)/2</f>
        <v>#VALUE!</v>
      </c>
      <c r="H1619" s="13" t="e">
        <f>cost!H1619*cost!$H$3*cost!$H$2/cost!$P$1</f>
        <v>#VALUE!</v>
      </c>
      <c r="I1619" s="13" t="e">
        <f>cost!I1619*cost!$I$3*cost!$I$2/cost!$P$1</f>
        <v>#VALUE!</v>
      </c>
      <c r="J1619" s="13" t="e">
        <f>cost!J1619*cost!$J$3*cost!$J$2/cost!$P$1</f>
        <v>#VALUE!</v>
      </c>
      <c r="K1619" s="13" t="e">
        <f>cost!K1619*cost!$K$3/cost!$P$1</f>
        <v>#VALUE!</v>
      </c>
      <c r="L1619" s="13" t="e">
        <f>cost!L1619*cost!$L$3*cost!$L$2/cost!$P$1</f>
        <v>#VALUE!</v>
      </c>
    </row>
    <row r="1620" spans="1:12" ht="198" x14ac:dyDescent="0.2">
      <c r="A1620" s="34" t="s">
        <v>6213</v>
      </c>
      <c r="B1620" s="15" t="s">
        <v>1455</v>
      </c>
      <c r="C1620" s="15" t="s">
        <v>3463</v>
      </c>
      <c r="D1620" s="19"/>
      <c r="E1620" s="20" t="e">
        <f>cost!E1620*cost!$E$3*cost!$E$2/cost!$P$1</f>
        <v>#VALUE!</v>
      </c>
      <c r="F1620" s="13" t="e">
        <f>(cost!F1620*cost!$F$3/cost!$P$1)/2</f>
        <v>#VALUE!</v>
      </c>
      <c r="G1620" s="13" t="e">
        <f>cost!G1620*cost!$G$3*cost!$G$2/cost!$P$1+(cost!F1620*cost!$F$3/cost!$P$1)/2</f>
        <v>#VALUE!</v>
      </c>
      <c r="H1620" s="13" t="e">
        <f>cost!H1620*cost!$H$3*cost!$H$2/cost!$P$1</f>
        <v>#VALUE!</v>
      </c>
      <c r="I1620" s="13" t="e">
        <f>cost!I1620*cost!$I$3*cost!$I$2/cost!$P$1</f>
        <v>#VALUE!</v>
      </c>
      <c r="J1620" s="13" t="e">
        <f>cost!J1620*cost!$J$3*cost!$J$2/cost!$P$1</f>
        <v>#VALUE!</v>
      </c>
      <c r="K1620" s="13" t="e">
        <f>cost!K1620*cost!$K$3/cost!$P$1</f>
        <v>#VALUE!</v>
      </c>
      <c r="L1620" s="13" t="e">
        <f>cost!L1620*cost!$L$3*cost!$L$2/cost!$P$1</f>
        <v>#VALUE!</v>
      </c>
    </row>
    <row r="1621" spans="1:12" ht="18" x14ac:dyDescent="0.2">
      <c r="A1621" s="34" t="s">
        <v>6214</v>
      </c>
      <c r="B1621" s="15" t="s">
        <v>223</v>
      </c>
      <c r="C1621" s="15" t="s">
        <v>223</v>
      </c>
      <c r="D1621" s="19"/>
      <c r="E1621" s="20" t="e">
        <f>cost!E1621*cost!$E$3*cost!$E$2/cost!$P$1</f>
        <v>#VALUE!</v>
      </c>
      <c r="F1621" s="13" t="e">
        <f>(cost!F1621*cost!$F$3/cost!$P$1)/2</f>
        <v>#VALUE!</v>
      </c>
      <c r="G1621" s="13" t="e">
        <f>cost!G1621*cost!$G$3*cost!$G$2/cost!$P$1+(cost!F1621*cost!$F$3/cost!$P$1)/2</f>
        <v>#VALUE!</v>
      </c>
      <c r="H1621" s="13" t="e">
        <f>cost!H1621*cost!$H$3*cost!$H$2/cost!$P$1</f>
        <v>#VALUE!</v>
      </c>
      <c r="I1621" s="13" t="e">
        <f>cost!I1621*cost!$I$3*cost!$I$2/cost!$P$1</f>
        <v>#VALUE!</v>
      </c>
      <c r="J1621" s="13" t="e">
        <f>cost!J1621*cost!$J$3*cost!$J$2/cost!$P$1</f>
        <v>#VALUE!</v>
      </c>
      <c r="K1621" s="13" t="e">
        <f>cost!K1621*cost!$K$3/cost!$P$1</f>
        <v>#VALUE!</v>
      </c>
      <c r="L1621" s="13" t="e">
        <f>cost!L1621*cost!$L$3*cost!$L$2/cost!$P$1</f>
        <v>#VALUE!</v>
      </c>
    </row>
    <row r="1622" spans="1:12" ht="18" x14ac:dyDescent="0.2">
      <c r="A1622" s="34" t="s">
        <v>6215</v>
      </c>
      <c r="B1622" s="15" t="s">
        <v>223</v>
      </c>
      <c r="C1622" s="15" t="s">
        <v>223</v>
      </c>
      <c r="D1622" s="19"/>
      <c r="E1622" s="20" t="e">
        <f>cost!E1622*cost!$E$3*cost!$E$2/cost!$P$1</f>
        <v>#VALUE!</v>
      </c>
      <c r="F1622" s="13" t="e">
        <f>(cost!F1622*cost!$F$3/cost!$P$1)/2</f>
        <v>#VALUE!</v>
      </c>
      <c r="G1622" s="13" t="e">
        <f>cost!G1622*cost!$G$3*cost!$G$2/cost!$P$1+(cost!F1622*cost!$F$3/cost!$P$1)/2</f>
        <v>#VALUE!</v>
      </c>
      <c r="H1622" s="13" t="e">
        <f>cost!H1622*cost!$H$3*cost!$H$2/cost!$P$1</f>
        <v>#VALUE!</v>
      </c>
      <c r="I1622" s="13" t="e">
        <f>cost!I1622*cost!$I$3*cost!$I$2/cost!$P$1</f>
        <v>#VALUE!</v>
      </c>
      <c r="J1622" s="13" t="e">
        <f>cost!J1622*cost!$J$3*cost!$J$2/cost!$P$1</f>
        <v>#VALUE!</v>
      </c>
      <c r="K1622" s="13" t="e">
        <f>cost!K1622*cost!$K$3/cost!$P$1</f>
        <v>#VALUE!</v>
      </c>
      <c r="L1622" s="13" t="e">
        <f>cost!L1622*cost!$L$3*cost!$L$2/cost!$P$1</f>
        <v>#VALUE!</v>
      </c>
    </row>
    <row r="1623" spans="1:12" ht="18" x14ac:dyDescent="0.2">
      <c r="A1623" s="34" t="s">
        <v>6216</v>
      </c>
      <c r="B1623" s="15" t="s">
        <v>223</v>
      </c>
      <c r="C1623" s="15" t="s">
        <v>223</v>
      </c>
      <c r="D1623" s="19"/>
      <c r="E1623" s="20" t="e">
        <f>cost!E1623*cost!$E$3*cost!$E$2/cost!$P$1</f>
        <v>#VALUE!</v>
      </c>
      <c r="F1623" s="13" t="e">
        <f>(cost!F1623*cost!$F$3/cost!$P$1)/2</f>
        <v>#VALUE!</v>
      </c>
      <c r="G1623" s="13" t="e">
        <f>cost!G1623*cost!$G$3*cost!$G$2/cost!$P$1+(cost!F1623*cost!$F$3/cost!$P$1)/2</f>
        <v>#VALUE!</v>
      </c>
      <c r="H1623" s="13" t="e">
        <f>cost!H1623*cost!$H$3*cost!$H$2/cost!$P$1</f>
        <v>#VALUE!</v>
      </c>
      <c r="I1623" s="13" t="e">
        <f>cost!I1623*cost!$I$3*cost!$I$2/cost!$P$1</f>
        <v>#VALUE!</v>
      </c>
      <c r="J1623" s="13" t="e">
        <f>cost!J1623*cost!$J$3*cost!$J$2/cost!$P$1</f>
        <v>#VALUE!</v>
      </c>
      <c r="K1623" s="13" t="e">
        <f>cost!K1623*cost!$K$3/cost!$P$1</f>
        <v>#VALUE!</v>
      </c>
      <c r="L1623" s="13" t="e">
        <f>cost!L1623*cost!$L$3*cost!$L$2/cost!$P$1</f>
        <v>#VALUE!</v>
      </c>
    </row>
    <row r="1624" spans="1:12" ht="18" x14ac:dyDescent="0.2">
      <c r="A1624" s="34" t="s">
        <v>6217</v>
      </c>
      <c r="B1624" s="15" t="s">
        <v>223</v>
      </c>
      <c r="C1624" s="15" t="s">
        <v>223</v>
      </c>
      <c r="D1624" s="19"/>
      <c r="E1624" s="20" t="e">
        <f>cost!E1624*cost!$E$3*cost!$E$2/cost!$P$1</f>
        <v>#VALUE!</v>
      </c>
      <c r="F1624" s="13" t="e">
        <f>(cost!F1624*cost!$F$3/cost!$P$1)/2</f>
        <v>#VALUE!</v>
      </c>
      <c r="G1624" s="13" t="e">
        <f>cost!G1624*cost!$G$3*cost!$G$2/cost!$P$1+(cost!F1624*cost!$F$3/cost!$P$1)/2</f>
        <v>#VALUE!</v>
      </c>
      <c r="H1624" s="13" t="e">
        <f>cost!H1624*cost!$H$3*cost!$H$2/cost!$P$1</f>
        <v>#VALUE!</v>
      </c>
      <c r="I1624" s="13" t="e">
        <f>cost!I1624*cost!$I$3*cost!$I$2/cost!$P$1</f>
        <v>#VALUE!</v>
      </c>
      <c r="J1624" s="13" t="e">
        <f>cost!J1624*cost!$J$3*cost!$J$2/cost!$P$1</f>
        <v>#VALUE!</v>
      </c>
      <c r="K1624" s="13" t="e">
        <f>cost!K1624*cost!$K$3/cost!$P$1</f>
        <v>#VALUE!</v>
      </c>
      <c r="L1624" s="13" t="e">
        <f>cost!L1624*cost!$L$3*cost!$L$2/cost!$P$1</f>
        <v>#VALUE!</v>
      </c>
    </row>
    <row r="1625" spans="1:12" ht="72" x14ac:dyDescent="0.2">
      <c r="A1625" s="34" t="s">
        <v>6218</v>
      </c>
      <c r="B1625" s="15" t="s">
        <v>1456</v>
      </c>
      <c r="C1625" s="15" t="s">
        <v>3464</v>
      </c>
      <c r="D1625" s="19"/>
      <c r="E1625" s="20" t="e">
        <f>cost!E1625*cost!$E$3*cost!$E$2/cost!$P$1</f>
        <v>#VALUE!</v>
      </c>
      <c r="F1625" s="13" t="e">
        <f>(cost!F1625*cost!$F$3/cost!$P$1)/2</f>
        <v>#VALUE!</v>
      </c>
      <c r="G1625" s="13" t="e">
        <f>cost!G1625*cost!$G$3*cost!$G$2/cost!$P$1+(cost!F1625*cost!$F$3/cost!$P$1)/2</f>
        <v>#VALUE!</v>
      </c>
      <c r="H1625" s="13" t="e">
        <f>cost!H1625*cost!$H$3*cost!$H$2/cost!$P$1</f>
        <v>#VALUE!</v>
      </c>
      <c r="I1625" s="13" t="e">
        <f>cost!I1625*cost!$I$3*cost!$I$2/cost!$P$1</f>
        <v>#VALUE!</v>
      </c>
      <c r="J1625" s="13" t="e">
        <f>cost!J1625*cost!$J$3*cost!$J$2/cost!$P$1</f>
        <v>#VALUE!</v>
      </c>
      <c r="K1625" s="13" t="e">
        <f>cost!K1625*cost!$K$3/cost!$P$1</f>
        <v>#VALUE!</v>
      </c>
      <c r="L1625" s="13" t="e">
        <f>cost!L1625*cost!$L$3*cost!$L$2/cost!$P$1</f>
        <v>#VALUE!</v>
      </c>
    </row>
    <row r="1626" spans="1:12" ht="18" x14ac:dyDescent="0.2">
      <c r="A1626" s="34" t="s">
        <v>6219</v>
      </c>
      <c r="B1626" s="15" t="s">
        <v>223</v>
      </c>
      <c r="C1626" s="15" t="s">
        <v>223</v>
      </c>
      <c r="D1626" s="19"/>
      <c r="E1626" s="20" t="e">
        <f>cost!E1626*cost!$E$3*cost!$E$2/cost!$P$1</f>
        <v>#VALUE!</v>
      </c>
      <c r="F1626" s="13" t="e">
        <f>(cost!F1626*cost!$F$3/cost!$P$1)/2</f>
        <v>#VALUE!</v>
      </c>
      <c r="G1626" s="13" t="e">
        <f>cost!G1626*cost!$G$3*cost!$G$2/cost!$P$1+(cost!F1626*cost!$F$3/cost!$P$1)/2</f>
        <v>#VALUE!</v>
      </c>
      <c r="H1626" s="13" t="e">
        <f>cost!H1626*cost!$H$3*cost!$H$2/cost!$P$1</f>
        <v>#VALUE!</v>
      </c>
      <c r="I1626" s="13" t="e">
        <f>cost!I1626*cost!$I$3*cost!$I$2/cost!$P$1</f>
        <v>#VALUE!</v>
      </c>
      <c r="J1626" s="13" t="e">
        <f>cost!J1626*cost!$J$3*cost!$J$2/cost!$P$1</f>
        <v>#VALUE!</v>
      </c>
      <c r="K1626" s="13" t="e">
        <f>cost!K1626*cost!$K$3/cost!$P$1</f>
        <v>#VALUE!</v>
      </c>
      <c r="L1626" s="13" t="e">
        <f>cost!L1626*cost!$L$3*cost!$L$2/cost!$P$1</f>
        <v>#VALUE!</v>
      </c>
    </row>
    <row r="1627" spans="1:12" ht="18" x14ac:dyDescent="0.2">
      <c r="A1627" s="34" t="s">
        <v>6220</v>
      </c>
      <c r="B1627" s="15" t="s">
        <v>223</v>
      </c>
      <c r="C1627" s="15" t="s">
        <v>223</v>
      </c>
      <c r="D1627" s="19"/>
      <c r="E1627" s="20" t="e">
        <f>cost!E1627*cost!$E$3*cost!$E$2/cost!$P$1</f>
        <v>#VALUE!</v>
      </c>
      <c r="F1627" s="13" t="e">
        <f>(cost!F1627*cost!$F$3/cost!$P$1)/2</f>
        <v>#VALUE!</v>
      </c>
      <c r="G1627" s="13" t="e">
        <f>cost!G1627*cost!$G$3*cost!$G$2/cost!$P$1+(cost!F1627*cost!$F$3/cost!$P$1)/2</f>
        <v>#VALUE!</v>
      </c>
      <c r="H1627" s="13" t="e">
        <f>cost!H1627*cost!$H$3*cost!$H$2/cost!$P$1</f>
        <v>#VALUE!</v>
      </c>
      <c r="I1627" s="13" t="e">
        <f>cost!I1627*cost!$I$3*cost!$I$2/cost!$P$1</f>
        <v>#VALUE!</v>
      </c>
      <c r="J1627" s="13" t="e">
        <f>cost!J1627*cost!$J$3*cost!$J$2/cost!$P$1</f>
        <v>#VALUE!</v>
      </c>
      <c r="K1627" s="13" t="e">
        <f>cost!K1627*cost!$K$3/cost!$P$1</f>
        <v>#VALUE!</v>
      </c>
      <c r="L1627" s="13" t="e">
        <f>cost!L1627*cost!$L$3*cost!$L$2/cost!$P$1</f>
        <v>#VALUE!</v>
      </c>
    </row>
    <row r="1628" spans="1:12" ht="378" x14ac:dyDescent="0.2">
      <c r="A1628" s="34" t="s">
        <v>6221</v>
      </c>
      <c r="B1628" s="15" t="s">
        <v>1457</v>
      </c>
      <c r="C1628" s="15" t="s">
        <v>3465</v>
      </c>
      <c r="D1628" s="19"/>
      <c r="E1628" s="20" t="e">
        <f>cost!E1628*cost!$E$3*cost!$E$2/cost!$P$1</f>
        <v>#VALUE!</v>
      </c>
      <c r="F1628" s="13" t="e">
        <f>(cost!F1628*cost!$F$3/cost!$P$1)/2</f>
        <v>#VALUE!</v>
      </c>
      <c r="G1628" s="13" t="e">
        <f>cost!G1628*cost!$G$3*cost!$G$2/cost!$P$1+(cost!F1628*cost!$F$3/cost!$P$1)/2</f>
        <v>#VALUE!</v>
      </c>
      <c r="H1628" s="13" t="e">
        <f>cost!H1628*cost!$H$3*cost!$H$2/cost!$P$1</f>
        <v>#VALUE!</v>
      </c>
      <c r="I1628" s="13" t="e">
        <f>cost!I1628*cost!$I$3*cost!$I$2/cost!$P$1</f>
        <v>#VALUE!</v>
      </c>
      <c r="J1628" s="13" t="e">
        <f>cost!J1628*cost!$J$3*cost!$J$2/cost!$P$1</f>
        <v>#VALUE!</v>
      </c>
      <c r="K1628" s="13" t="e">
        <f>cost!K1628*cost!$K$3/cost!$P$1</f>
        <v>#VALUE!</v>
      </c>
      <c r="L1628" s="13" t="e">
        <f>cost!L1628*cost!$L$3*cost!$L$2/cost!$P$1</f>
        <v>#VALUE!</v>
      </c>
    </row>
    <row r="1629" spans="1:12" ht="18" x14ac:dyDescent="0.2">
      <c r="A1629" s="34" t="s">
        <v>6222</v>
      </c>
      <c r="B1629" s="15" t="s">
        <v>223</v>
      </c>
      <c r="C1629" s="15" t="s">
        <v>223</v>
      </c>
      <c r="D1629" s="19"/>
      <c r="E1629" s="20" t="e">
        <f>cost!E1629*cost!$E$3*cost!$E$2/cost!$P$1</f>
        <v>#VALUE!</v>
      </c>
      <c r="F1629" s="13" t="e">
        <f>(cost!F1629*cost!$F$3/cost!$P$1)/2</f>
        <v>#VALUE!</v>
      </c>
      <c r="G1629" s="13" t="e">
        <f>cost!G1629*cost!$G$3*cost!$G$2/cost!$P$1+(cost!F1629*cost!$F$3/cost!$P$1)/2</f>
        <v>#VALUE!</v>
      </c>
      <c r="H1629" s="13" t="e">
        <f>cost!H1629*cost!$H$3*cost!$H$2/cost!$P$1</f>
        <v>#VALUE!</v>
      </c>
      <c r="I1629" s="13" t="e">
        <f>cost!I1629*cost!$I$3*cost!$I$2/cost!$P$1</f>
        <v>#VALUE!</v>
      </c>
      <c r="J1629" s="13" t="e">
        <f>cost!J1629*cost!$J$3*cost!$J$2/cost!$P$1</f>
        <v>#VALUE!</v>
      </c>
      <c r="K1629" s="13" t="e">
        <f>cost!K1629*cost!$K$3/cost!$P$1</f>
        <v>#VALUE!</v>
      </c>
      <c r="L1629" s="13" t="e">
        <f>cost!L1629*cost!$L$3*cost!$L$2/cost!$P$1</f>
        <v>#VALUE!</v>
      </c>
    </row>
    <row r="1630" spans="1:12" ht="396" x14ac:dyDescent="0.2">
      <c r="A1630" s="34" t="s">
        <v>6223</v>
      </c>
      <c r="B1630" s="15" t="s">
        <v>1458</v>
      </c>
      <c r="C1630" s="15" t="s">
        <v>3466</v>
      </c>
      <c r="D1630" s="19"/>
      <c r="E1630" s="20" t="e">
        <f>cost!E1630*cost!$E$3*cost!$E$2/cost!$P$1</f>
        <v>#VALUE!</v>
      </c>
      <c r="F1630" s="13" t="e">
        <f>(cost!F1630*cost!$F$3/cost!$P$1)/2</f>
        <v>#VALUE!</v>
      </c>
      <c r="G1630" s="13" t="e">
        <f>cost!G1630*cost!$G$3*cost!$G$2/cost!$P$1+(cost!F1630*cost!$F$3/cost!$P$1)/2</f>
        <v>#VALUE!</v>
      </c>
      <c r="H1630" s="13" t="e">
        <f>cost!H1630*cost!$H$3*cost!$H$2/cost!$P$1</f>
        <v>#VALUE!</v>
      </c>
      <c r="I1630" s="13" t="e">
        <f>cost!I1630*cost!$I$3*cost!$I$2/cost!$P$1</f>
        <v>#VALUE!</v>
      </c>
      <c r="J1630" s="13" t="e">
        <f>cost!J1630*cost!$J$3*cost!$J$2/cost!$P$1</f>
        <v>#VALUE!</v>
      </c>
      <c r="K1630" s="13" t="e">
        <f>cost!K1630*cost!$K$3/cost!$P$1</f>
        <v>#VALUE!</v>
      </c>
      <c r="L1630" s="13" t="e">
        <f>cost!L1630*cost!$L$3*cost!$L$2/cost!$P$1</f>
        <v>#VALUE!</v>
      </c>
    </row>
    <row r="1631" spans="1:12" ht="18" x14ac:dyDescent="0.2">
      <c r="A1631" s="34" t="s">
        <v>6224</v>
      </c>
      <c r="B1631" s="15" t="s">
        <v>223</v>
      </c>
      <c r="C1631" s="15" t="s">
        <v>223</v>
      </c>
      <c r="D1631" s="19"/>
      <c r="E1631" s="20" t="e">
        <f>cost!E1631*cost!$E$3*cost!$E$2/cost!$P$1</f>
        <v>#VALUE!</v>
      </c>
      <c r="F1631" s="13" t="e">
        <f>(cost!F1631*cost!$F$3/cost!$P$1)/2</f>
        <v>#VALUE!</v>
      </c>
      <c r="G1631" s="13" t="e">
        <f>cost!G1631*cost!$G$3*cost!$G$2/cost!$P$1+(cost!F1631*cost!$F$3/cost!$P$1)/2</f>
        <v>#VALUE!</v>
      </c>
      <c r="H1631" s="13" t="e">
        <f>cost!H1631*cost!$H$3*cost!$H$2/cost!$P$1</f>
        <v>#VALUE!</v>
      </c>
      <c r="I1631" s="13" t="e">
        <f>cost!I1631*cost!$I$3*cost!$I$2/cost!$P$1</f>
        <v>#VALUE!</v>
      </c>
      <c r="J1631" s="13" t="e">
        <f>cost!J1631*cost!$J$3*cost!$J$2/cost!$P$1</f>
        <v>#VALUE!</v>
      </c>
      <c r="K1631" s="13" t="e">
        <f>cost!K1631*cost!$K$3/cost!$P$1</f>
        <v>#VALUE!</v>
      </c>
      <c r="L1631" s="13" t="e">
        <f>cost!L1631*cost!$L$3*cost!$L$2/cost!$P$1</f>
        <v>#VALUE!</v>
      </c>
    </row>
    <row r="1632" spans="1:12" ht="396" x14ac:dyDescent="0.2">
      <c r="A1632" s="34" t="s">
        <v>6225</v>
      </c>
      <c r="B1632" s="15" t="s">
        <v>1459</v>
      </c>
      <c r="C1632" s="15" t="s">
        <v>3467</v>
      </c>
      <c r="D1632" s="19"/>
      <c r="E1632" s="20" t="e">
        <f>cost!E1632*cost!$E$3*cost!$E$2/cost!$P$1</f>
        <v>#VALUE!</v>
      </c>
      <c r="F1632" s="13" t="e">
        <f>(cost!F1632*cost!$F$3/cost!$P$1)/2</f>
        <v>#VALUE!</v>
      </c>
      <c r="G1632" s="13" t="e">
        <f>cost!G1632*cost!$G$3*cost!$G$2/cost!$P$1+(cost!F1632*cost!$F$3/cost!$P$1)/2</f>
        <v>#VALUE!</v>
      </c>
      <c r="H1632" s="13" t="e">
        <f>cost!H1632*cost!$H$3*cost!$H$2/cost!$P$1</f>
        <v>#VALUE!</v>
      </c>
      <c r="I1632" s="13" t="e">
        <f>cost!I1632*cost!$I$3*cost!$I$2/cost!$P$1</f>
        <v>#VALUE!</v>
      </c>
      <c r="J1632" s="13" t="e">
        <f>cost!J1632*cost!$J$3*cost!$J$2/cost!$P$1</f>
        <v>#VALUE!</v>
      </c>
      <c r="K1632" s="13" t="e">
        <f>cost!K1632*cost!$K$3/cost!$P$1</f>
        <v>#VALUE!</v>
      </c>
      <c r="L1632" s="13" t="e">
        <f>cost!L1632*cost!$L$3*cost!$L$2/cost!$P$1</f>
        <v>#VALUE!</v>
      </c>
    </row>
    <row r="1633" spans="1:12" ht="18" x14ac:dyDescent="0.2">
      <c r="A1633" s="34" t="s">
        <v>6226</v>
      </c>
      <c r="B1633" s="15" t="s">
        <v>223</v>
      </c>
      <c r="C1633" s="15" t="s">
        <v>223</v>
      </c>
      <c r="D1633" s="19"/>
      <c r="E1633" s="20" t="e">
        <f>cost!E1633*cost!$E$3*cost!$E$2/cost!$P$1</f>
        <v>#VALUE!</v>
      </c>
      <c r="F1633" s="13" t="e">
        <f>(cost!F1633*cost!$F$3/cost!$P$1)/2</f>
        <v>#VALUE!</v>
      </c>
      <c r="G1633" s="13" t="e">
        <f>cost!G1633*cost!$G$3*cost!$G$2/cost!$P$1+(cost!F1633*cost!$F$3/cost!$P$1)/2</f>
        <v>#VALUE!</v>
      </c>
      <c r="H1633" s="13" t="e">
        <f>cost!H1633*cost!$H$3*cost!$H$2/cost!$P$1</f>
        <v>#VALUE!</v>
      </c>
      <c r="I1633" s="13" t="e">
        <f>cost!I1633*cost!$I$3*cost!$I$2/cost!$P$1</f>
        <v>#VALUE!</v>
      </c>
      <c r="J1633" s="13" t="e">
        <f>cost!J1633*cost!$J$3*cost!$J$2/cost!$P$1</f>
        <v>#VALUE!</v>
      </c>
      <c r="K1633" s="13" t="e">
        <f>cost!K1633*cost!$K$3/cost!$P$1</f>
        <v>#VALUE!</v>
      </c>
      <c r="L1633" s="13" t="e">
        <f>cost!L1633*cost!$L$3*cost!$L$2/cost!$P$1</f>
        <v>#VALUE!</v>
      </c>
    </row>
    <row r="1634" spans="1:12" ht="396" x14ac:dyDescent="0.2">
      <c r="A1634" s="34" t="s">
        <v>6227</v>
      </c>
      <c r="B1634" s="15" t="s">
        <v>1460</v>
      </c>
      <c r="C1634" s="15" t="s">
        <v>3468</v>
      </c>
      <c r="D1634" s="19"/>
      <c r="E1634" s="20" t="e">
        <f>cost!E1634*cost!$E$3*cost!$E$2/cost!$P$1</f>
        <v>#VALUE!</v>
      </c>
      <c r="F1634" s="13" t="e">
        <f>(cost!F1634*cost!$F$3/cost!$P$1)/2</f>
        <v>#VALUE!</v>
      </c>
      <c r="G1634" s="13" t="e">
        <f>cost!G1634*cost!$G$3*cost!$G$2/cost!$P$1+(cost!F1634*cost!$F$3/cost!$P$1)/2</f>
        <v>#VALUE!</v>
      </c>
      <c r="H1634" s="13" t="e">
        <f>cost!H1634*cost!$H$3*cost!$H$2/cost!$P$1</f>
        <v>#VALUE!</v>
      </c>
      <c r="I1634" s="13" t="e">
        <f>cost!I1634*cost!$I$3*cost!$I$2/cost!$P$1</f>
        <v>#VALUE!</v>
      </c>
      <c r="J1634" s="13" t="e">
        <f>cost!J1634*cost!$J$3*cost!$J$2/cost!$P$1</f>
        <v>#VALUE!</v>
      </c>
      <c r="K1634" s="13" t="e">
        <f>cost!K1634*cost!$K$3/cost!$P$1</f>
        <v>#VALUE!</v>
      </c>
      <c r="L1634" s="13" t="e">
        <f>cost!L1634*cost!$L$3*cost!$L$2/cost!$P$1</f>
        <v>#VALUE!</v>
      </c>
    </row>
    <row r="1635" spans="1:12" ht="18" x14ac:dyDescent="0.2">
      <c r="A1635" s="34" t="s">
        <v>6228</v>
      </c>
      <c r="B1635" s="15" t="s">
        <v>223</v>
      </c>
      <c r="C1635" s="15" t="s">
        <v>223</v>
      </c>
      <c r="D1635" s="19"/>
      <c r="E1635" s="20" t="e">
        <f>cost!E1635*cost!$E$3*cost!$E$2/cost!$P$1</f>
        <v>#VALUE!</v>
      </c>
      <c r="F1635" s="13" t="e">
        <f>(cost!F1635*cost!$F$3/cost!$P$1)/2</f>
        <v>#VALUE!</v>
      </c>
      <c r="G1635" s="13" t="e">
        <f>cost!G1635*cost!$G$3*cost!$G$2/cost!$P$1+(cost!F1635*cost!$F$3/cost!$P$1)/2</f>
        <v>#VALUE!</v>
      </c>
      <c r="H1635" s="13" t="e">
        <f>cost!H1635*cost!$H$3*cost!$H$2/cost!$P$1</f>
        <v>#VALUE!</v>
      </c>
      <c r="I1635" s="13" t="e">
        <f>cost!I1635*cost!$I$3*cost!$I$2/cost!$P$1</f>
        <v>#VALUE!</v>
      </c>
      <c r="J1635" s="13" t="e">
        <f>cost!J1635*cost!$J$3*cost!$J$2/cost!$P$1</f>
        <v>#VALUE!</v>
      </c>
      <c r="K1635" s="13" t="e">
        <f>cost!K1635*cost!$K$3/cost!$P$1</f>
        <v>#VALUE!</v>
      </c>
      <c r="L1635" s="13" t="e">
        <f>cost!L1635*cost!$L$3*cost!$L$2/cost!$P$1</f>
        <v>#VALUE!</v>
      </c>
    </row>
    <row r="1636" spans="1:12" ht="409.5" x14ac:dyDescent="0.2">
      <c r="A1636" s="34" t="s">
        <v>6229</v>
      </c>
      <c r="B1636" s="15" t="s">
        <v>1461</v>
      </c>
      <c r="C1636" s="15" t="s">
        <v>3469</v>
      </c>
      <c r="D1636" s="19"/>
      <c r="E1636" s="20" t="e">
        <f>cost!E1636*cost!$E$3*cost!$E$2/cost!$P$1</f>
        <v>#VALUE!</v>
      </c>
      <c r="F1636" s="13" t="e">
        <f>(cost!F1636*cost!$F$3/cost!$P$1)/2</f>
        <v>#VALUE!</v>
      </c>
      <c r="G1636" s="13" t="e">
        <f>cost!G1636*cost!$G$3*cost!$G$2/cost!$P$1+(cost!F1636*cost!$F$3/cost!$P$1)/2</f>
        <v>#VALUE!</v>
      </c>
      <c r="H1636" s="13" t="e">
        <f>cost!H1636*cost!$H$3*cost!$H$2/cost!$P$1</f>
        <v>#VALUE!</v>
      </c>
      <c r="I1636" s="13" t="e">
        <f>cost!I1636*cost!$I$3*cost!$I$2/cost!$P$1</f>
        <v>#VALUE!</v>
      </c>
      <c r="J1636" s="13" t="e">
        <f>cost!J1636*cost!$J$3*cost!$J$2/cost!$P$1</f>
        <v>#VALUE!</v>
      </c>
      <c r="K1636" s="13" t="e">
        <f>cost!K1636*cost!$K$3/cost!$P$1</f>
        <v>#VALUE!</v>
      </c>
      <c r="L1636" s="13" t="e">
        <f>cost!L1636*cost!$L$3*cost!$L$2/cost!$P$1</f>
        <v>#VALUE!</v>
      </c>
    </row>
    <row r="1637" spans="1:12" ht="126" x14ac:dyDescent="0.2">
      <c r="A1637" s="34" t="s">
        <v>6230</v>
      </c>
      <c r="B1637" s="15" t="s">
        <v>1462</v>
      </c>
      <c r="C1637" s="15" t="s">
        <v>3470</v>
      </c>
      <c r="D1637" s="19"/>
      <c r="E1637" s="20" t="e">
        <f>cost!E1637*cost!$E$3*cost!$E$2/cost!$P$1</f>
        <v>#VALUE!</v>
      </c>
      <c r="F1637" s="13" t="e">
        <f>(cost!F1637*cost!$F$3/cost!$P$1)/2</f>
        <v>#VALUE!</v>
      </c>
      <c r="G1637" s="13" t="e">
        <f>cost!G1637*cost!$G$3*cost!$G$2/cost!$P$1+(cost!F1637*cost!$F$3/cost!$P$1)/2</f>
        <v>#VALUE!</v>
      </c>
      <c r="H1637" s="13" t="e">
        <f>cost!H1637*cost!$H$3*cost!$H$2/cost!$P$1</f>
        <v>#VALUE!</v>
      </c>
      <c r="I1637" s="13" t="e">
        <f>cost!I1637*cost!$I$3*cost!$I$2/cost!$P$1</f>
        <v>#VALUE!</v>
      </c>
      <c r="J1637" s="13" t="e">
        <f>cost!J1637*cost!$J$3*cost!$J$2/cost!$P$1</f>
        <v>#VALUE!</v>
      </c>
      <c r="K1637" s="13" t="e">
        <f>cost!K1637*cost!$K$3/cost!$P$1</f>
        <v>#VALUE!</v>
      </c>
      <c r="L1637" s="13" t="e">
        <f>cost!L1637*cost!$L$3*cost!$L$2/cost!$P$1</f>
        <v>#VALUE!</v>
      </c>
    </row>
    <row r="1638" spans="1:12" ht="54" x14ac:dyDescent="0.2">
      <c r="A1638" s="34" t="s">
        <v>6231</v>
      </c>
      <c r="B1638" s="15" t="s">
        <v>1463</v>
      </c>
      <c r="C1638" s="15" t="s">
        <v>3471</v>
      </c>
      <c r="D1638" s="19"/>
      <c r="E1638" s="20" t="e">
        <f>cost!E1638*cost!$E$3*cost!$E$2/cost!$P$1</f>
        <v>#VALUE!</v>
      </c>
      <c r="F1638" s="13" t="e">
        <f>(cost!F1638*cost!$F$3/cost!$P$1)/2</f>
        <v>#VALUE!</v>
      </c>
      <c r="G1638" s="13" t="e">
        <f>cost!G1638*cost!$G$3*cost!$G$2/cost!$P$1+(cost!F1638*cost!$F$3/cost!$P$1)/2</f>
        <v>#VALUE!</v>
      </c>
      <c r="H1638" s="13" t="e">
        <f>cost!H1638*cost!$H$3*cost!$H$2/cost!$P$1</f>
        <v>#VALUE!</v>
      </c>
      <c r="I1638" s="13" t="e">
        <f>cost!I1638*cost!$I$3*cost!$I$2/cost!$P$1</f>
        <v>#VALUE!</v>
      </c>
      <c r="J1638" s="13" t="e">
        <f>cost!J1638*cost!$J$3*cost!$J$2/cost!$P$1</f>
        <v>#VALUE!</v>
      </c>
      <c r="K1638" s="13" t="e">
        <f>cost!K1638*cost!$K$3/cost!$P$1</f>
        <v>#VALUE!</v>
      </c>
      <c r="L1638" s="13" t="e">
        <f>cost!L1638*cost!$L$3*cost!$L$2/cost!$P$1</f>
        <v>#VALUE!</v>
      </c>
    </row>
    <row r="1639" spans="1:12" ht="54" x14ac:dyDescent="0.2">
      <c r="A1639" s="34" t="s">
        <v>6232</v>
      </c>
      <c r="B1639" s="15" t="s">
        <v>1464</v>
      </c>
      <c r="C1639" s="15" t="s">
        <v>3472</v>
      </c>
      <c r="D1639" s="19"/>
      <c r="E1639" s="20" t="e">
        <f>cost!E1639*cost!$E$3*cost!$E$2/cost!$P$1</f>
        <v>#VALUE!</v>
      </c>
      <c r="F1639" s="13" t="e">
        <f>(cost!F1639*cost!$F$3/cost!$P$1)/2</f>
        <v>#VALUE!</v>
      </c>
      <c r="G1639" s="13" t="e">
        <f>cost!G1639*cost!$G$3*cost!$G$2/cost!$P$1+(cost!F1639*cost!$F$3/cost!$P$1)/2</f>
        <v>#VALUE!</v>
      </c>
      <c r="H1639" s="13" t="e">
        <f>cost!H1639*cost!$H$3*cost!$H$2/cost!$P$1</f>
        <v>#VALUE!</v>
      </c>
      <c r="I1639" s="13" t="e">
        <f>cost!I1639*cost!$I$3*cost!$I$2/cost!$P$1</f>
        <v>#VALUE!</v>
      </c>
      <c r="J1639" s="13" t="e">
        <f>cost!J1639*cost!$J$3*cost!$J$2/cost!$P$1</f>
        <v>#VALUE!</v>
      </c>
      <c r="K1639" s="13" t="e">
        <f>cost!K1639*cost!$K$3/cost!$P$1</f>
        <v>#VALUE!</v>
      </c>
      <c r="L1639" s="13" t="e">
        <f>cost!L1639*cost!$L$3*cost!$L$2/cost!$P$1</f>
        <v>#VALUE!</v>
      </c>
    </row>
    <row r="1640" spans="1:12" ht="54" x14ac:dyDescent="0.2">
      <c r="A1640" s="34" t="s">
        <v>6233</v>
      </c>
      <c r="B1640" s="15" t="s">
        <v>1465</v>
      </c>
      <c r="C1640" s="15" t="s">
        <v>3473</v>
      </c>
      <c r="D1640" s="19"/>
      <c r="E1640" s="20" t="e">
        <f>cost!E1640*cost!$E$3*cost!$E$2/cost!$P$1</f>
        <v>#VALUE!</v>
      </c>
      <c r="F1640" s="13" t="e">
        <f>(cost!F1640*cost!$F$3/cost!$P$1)/2</f>
        <v>#VALUE!</v>
      </c>
      <c r="G1640" s="13" t="e">
        <f>cost!G1640*cost!$G$3*cost!$G$2/cost!$P$1+(cost!F1640*cost!$F$3/cost!$P$1)/2</f>
        <v>#VALUE!</v>
      </c>
      <c r="H1640" s="13" t="e">
        <f>cost!H1640*cost!$H$3*cost!$H$2/cost!$P$1</f>
        <v>#VALUE!</v>
      </c>
      <c r="I1640" s="13" t="e">
        <f>cost!I1640*cost!$I$3*cost!$I$2/cost!$P$1</f>
        <v>#VALUE!</v>
      </c>
      <c r="J1640" s="13" t="e">
        <f>cost!J1640*cost!$J$3*cost!$J$2/cost!$P$1</f>
        <v>#VALUE!</v>
      </c>
      <c r="K1640" s="13" t="e">
        <f>cost!K1640*cost!$K$3/cost!$P$1</f>
        <v>#VALUE!</v>
      </c>
      <c r="L1640" s="13" t="e">
        <f>cost!L1640*cost!$L$3*cost!$L$2/cost!$P$1</f>
        <v>#VALUE!</v>
      </c>
    </row>
    <row r="1641" spans="1:12" ht="72" x14ac:dyDescent="0.2">
      <c r="A1641" s="34" t="s">
        <v>6234</v>
      </c>
      <c r="B1641" s="15" t="s">
        <v>1466</v>
      </c>
      <c r="C1641" s="15" t="s">
        <v>3474</v>
      </c>
      <c r="D1641" s="19"/>
      <c r="E1641" s="20" t="e">
        <f>cost!E1641*cost!$E$3*cost!$E$2/cost!$P$1</f>
        <v>#VALUE!</v>
      </c>
      <c r="F1641" s="13" t="e">
        <f>(cost!F1641*cost!$F$3/cost!$P$1)/2</f>
        <v>#VALUE!</v>
      </c>
      <c r="G1641" s="13" t="e">
        <f>cost!G1641*cost!$G$3*cost!$G$2/cost!$P$1+(cost!F1641*cost!$F$3/cost!$P$1)/2</f>
        <v>#VALUE!</v>
      </c>
      <c r="H1641" s="13" t="e">
        <f>cost!H1641*cost!$H$3*cost!$H$2/cost!$P$1</f>
        <v>#VALUE!</v>
      </c>
      <c r="I1641" s="13" t="e">
        <f>cost!I1641*cost!$I$3*cost!$I$2/cost!$P$1</f>
        <v>#VALUE!</v>
      </c>
      <c r="J1641" s="13" t="e">
        <f>cost!J1641*cost!$J$3*cost!$J$2/cost!$P$1</f>
        <v>#VALUE!</v>
      </c>
      <c r="K1641" s="13" t="e">
        <f>cost!K1641*cost!$K$3/cost!$P$1</f>
        <v>#VALUE!</v>
      </c>
      <c r="L1641" s="13" t="e">
        <f>cost!L1641*cost!$L$3*cost!$L$2/cost!$P$1</f>
        <v>#VALUE!</v>
      </c>
    </row>
    <row r="1642" spans="1:12" ht="54" x14ac:dyDescent="0.2">
      <c r="A1642" s="34" t="s">
        <v>6235</v>
      </c>
      <c r="B1642" s="15" t="s">
        <v>1467</v>
      </c>
      <c r="C1642" s="15" t="s">
        <v>3475</v>
      </c>
      <c r="D1642" s="19"/>
      <c r="E1642" s="20" t="e">
        <f>cost!E1642*cost!$E$3*cost!$E$2/cost!$P$1</f>
        <v>#VALUE!</v>
      </c>
      <c r="F1642" s="13" t="e">
        <f>(cost!F1642*cost!$F$3/cost!$P$1)/2</f>
        <v>#VALUE!</v>
      </c>
      <c r="G1642" s="13" t="e">
        <f>cost!G1642*cost!$G$3*cost!$G$2/cost!$P$1+(cost!F1642*cost!$F$3/cost!$P$1)/2</f>
        <v>#VALUE!</v>
      </c>
      <c r="H1642" s="13" t="e">
        <f>cost!H1642*cost!$H$3*cost!$H$2/cost!$P$1</f>
        <v>#VALUE!</v>
      </c>
      <c r="I1642" s="13" t="e">
        <f>cost!I1642*cost!$I$3*cost!$I$2/cost!$P$1</f>
        <v>#VALUE!</v>
      </c>
      <c r="J1642" s="13" t="e">
        <f>cost!J1642*cost!$J$3*cost!$J$2/cost!$P$1</f>
        <v>#VALUE!</v>
      </c>
      <c r="K1642" s="13" t="e">
        <f>cost!K1642*cost!$K$3/cost!$P$1</f>
        <v>#VALUE!</v>
      </c>
      <c r="L1642" s="13" t="e">
        <f>cost!L1642*cost!$L$3*cost!$L$2/cost!$P$1</f>
        <v>#VALUE!</v>
      </c>
    </row>
    <row r="1643" spans="1:12" ht="54" x14ac:dyDescent="0.2">
      <c r="A1643" s="34" t="s">
        <v>6236</v>
      </c>
      <c r="B1643" s="15" t="s">
        <v>1468</v>
      </c>
      <c r="C1643" s="15" t="s">
        <v>3476</v>
      </c>
      <c r="D1643" s="19"/>
      <c r="E1643" s="20" t="e">
        <f>cost!E1643*cost!$E$3*cost!$E$2/cost!$P$1</f>
        <v>#VALUE!</v>
      </c>
      <c r="F1643" s="13" t="e">
        <f>(cost!F1643*cost!$F$3/cost!$P$1)/2</f>
        <v>#VALUE!</v>
      </c>
      <c r="G1643" s="13" t="e">
        <f>cost!G1643*cost!$G$3*cost!$G$2/cost!$P$1+(cost!F1643*cost!$F$3/cost!$P$1)/2</f>
        <v>#VALUE!</v>
      </c>
      <c r="H1643" s="13" t="e">
        <f>cost!H1643*cost!$H$3*cost!$H$2/cost!$P$1</f>
        <v>#VALUE!</v>
      </c>
      <c r="I1643" s="13" t="e">
        <f>cost!I1643*cost!$I$3*cost!$I$2/cost!$P$1</f>
        <v>#VALUE!</v>
      </c>
      <c r="J1643" s="13" t="e">
        <f>cost!J1643*cost!$J$3*cost!$J$2/cost!$P$1</f>
        <v>#VALUE!</v>
      </c>
      <c r="K1643" s="13" t="e">
        <f>cost!K1643*cost!$K$3/cost!$P$1</f>
        <v>#VALUE!</v>
      </c>
      <c r="L1643" s="13" t="e">
        <f>cost!L1643*cost!$L$3*cost!$L$2/cost!$P$1</f>
        <v>#VALUE!</v>
      </c>
    </row>
    <row r="1644" spans="1:12" ht="54" x14ac:dyDescent="0.2">
      <c r="A1644" s="34" t="s">
        <v>6237</v>
      </c>
      <c r="B1644" s="15" t="s">
        <v>1469</v>
      </c>
      <c r="C1644" s="15" t="s">
        <v>3477</v>
      </c>
      <c r="D1644" s="19"/>
      <c r="E1644" s="20" t="e">
        <f>cost!E1644*cost!$E$3*cost!$E$2/cost!$P$1</f>
        <v>#VALUE!</v>
      </c>
      <c r="F1644" s="13" t="e">
        <f>(cost!F1644*cost!$F$3/cost!$P$1)/2</f>
        <v>#VALUE!</v>
      </c>
      <c r="G1644" s="13" t="e">
        <f>cost!G1644*cost!$G$3*cost!$G$2/cost!$P$1+(cost!F1644*cost!$F$3/cost!$P$1)/2</f>
        <v>#VALUE!</v>
      </c>
      <c r="H1644" s="13" t="e">
        <f>cost!H1644*cost!$H$3*cost!$H$2/cost!$P$1</f>
        <v>#VALUE!</v>
      </c>
      <c r="I1644" s="13" t="e">
        <f>cost!I1644*cost!$I$3*cost!$I$2/cost!$P$1</f>
        <v>#VALUE!</v>
      </c>
      <c r="J1644" s="13" t="e">
        <f>cost!J1644*cost!$J$3*cost!$J$2/cost!$P$1</f>
        <v>#VALUE!</v>
      </c>
      <c r="K1644" s="13" t="e">
        <f>cost!K1644*cost!$K$3/cost!$P$1</f>
        <v>#VALUE!</v>
      </c>
      <c r="L1644" s="13" t="e">
        <f>cost!L1644*cost!$L$3*cost!$L$2/cost!$P$1</f>
        <v>#VALUE!</v>
      </c>
    </row>
    <row r="1645" spans="1:12" ht="126" x14ac:dyDescent="0.2">
      <c r="A1645" s="34" t="s">
        <v>6238</v>
      </c>
      <c r="B1645" s="15" t="s">
        <v>1470</v>
      </c>
      <c r="C1645" s="15" t="s">
        <v>3478</v>
      </c>
      <c r="D1645" s="19"/>
      <c r="E1645" s="20" t="e">
        <f>cost!E1645*cost!$E$3*cost!$E$2/cost!$P$1</f>
        <v>#VALUE!</v>
      </c>
      <c r="F1645" s="13" t="e">
        <f>(cost!F1645*cost!$F$3/cost!$P$1)/2</f>
        <v>#VALUE!</v>
      </c>
      <c r="G1645" s="13" t="e">
        <f>cost!G1645*cost!$G$3*cost!$G$2/cost!$P$1+(cost!F1645*cost!$F$3/cost!$P$1)/2</f>
        <v>#VALUE!</v>
      </c>
      <c r="H1645" s="13" t="e">
        <f>cost!H1645*cost!$H$3*cost!$H$2/cost!$P$1</f>
        <v>#VALUE!</v>
      </c>
      <c r="I1645" s="13" t="e">
        <f>cost!I1645*cost!$I$3*cost!$I$2/cost!$P$1</f>
        <v>#VALUE!</v>
      </c>
      <c r="J1645" s="13" t="e">
        <f>cost!J1645*cost!$J$3*cost!$J$2/cost!$P$1</f>
        <v>#VALUE!</v>
      </c>
      <c r="K1645" s="13" t="e">
        <f>cost!K1645*cost!$K$3/cost!$P$1</f>
        <v>#VALUE!</v>
      </c>
      <c r="L1645" s="13" t="e">
        <f>cost!L1645*cost!$L$3*cost!$L$2/cost!$P$1</f>
        <v>#VALUE!</v>
      </c>
    </row>
    <row r="1646" spans="1:12" ht="126" x14ac:dyDescent="0.2">
      <c r="A1646" s="34" t="s">
        <v>6239</v>
      </c>
      <c r="B1646" s="15" t="s">
        <v>1471</v>
      </c>
      <c r="C1646" s="15" t="s">
        <v>3479</v>
      </c>
      <c r="D1646" s="19"/>
      <c r="E1646" s="20" t="e">
        <f>cost!E1646*cost!$E$3*cost!$E$2/cost!$P$1</f>
        <v>#VALUE!</v>
      </c>
      <c r="F1646" s="13" t="e">
        <f>(cost!F1646*cost!$F$3/cost!$P$1)/2</f>
        <v>#VALUE!</v>
      </c>
      <c r="G1646" s="13" t="e">
        <f>cost!G1646*cost!$G$3*cost!$G$2/cost!$P$1+(cost!F1646*cost!$F$3/cost!$P$1)/2</f>
        <v>#VALUE!</v>
      </c>
      <c r="H1646" s="13" t="e">
        <f>cost!H1646*cost!$H$3*cost!$H$2/cost!$P$1</f>
        <v>#VALUE!</v>
      </c>
      <c r="I1646" s="13" t="e">
        <f>cost!I1646*cost!$I$3*cost!$I$2/cost!$P$1</f>
        <v>#VALUE!</v>
      </c>
      <c r="J1646" s="13" t="e">
        <f>cost!J1646*cost!$J$3*cost!$J$2/cost!$P$1</f>
        <v>#VALUE!</v>
      </c>
      <c r="K1646" s="13" t="e">
        <f>cost!K1646*cost!$K$3/cost!$P$1</f>
        <v>#VALUE!</v>
      </c>
      <c r="L1646" s="13" t="e">
        <f>cost!L1646*cost!$L$3*cost!$L$2/cost!$P$1</f>
        <v>#VALUE!</v>
      </c>
    </row>
    <row r="1647" spans="1:12" ht="162" x14ac:dyDescent="0.2">
      <c r="A1647" s="34" t="s">
        <v>6240</v>
      </c>
      <c r="B1647" s="15" t="s">
        <v>1472</v>
      </c>
      <c r="C1647" s="15" t="s">
        <v>3480</v>
      </c>
      <c r="D1647" s="19"/>
      <c r="E1647" s="20" t="e">
        <f>cost!E1647*cost!$E$3*cost!$E$2/cost!$P$1</f>
        <v>#VALUE!</v>
      </c>
      <c r="F1647" s="13" t="e">
        <f>(cost!F1647*cost!$F$3/cost!$P$1)/2</f>
        <v>#VALUE!</v>
      </c>
      <c r="G1647" s="13" t="e">
        <f>cost!G1647*cost!$G$3*cost!$G$2/cost!$P$1+(cost!F1647*cost!$F$3/cost!$P$1)/2</f>
        <v>#VALUE!</v>
      </c>
      <c r="H1647" s="13" t="e">
        <f>cost!H1647*cost!$H$3*cost!$H$2/cost!$P$1</f>
        <v>#VALUE!</v>
      </c>
      <c r="I1647" s="13" t="e">
        <f>cost!I1647*cost!$I$3*cost!$I$2/cost!$P$1</f>
        <v>#VALUE!</v>
      </c>
      <c r="J1647" s="13" t="e">
        <f>cost!J1647*cost!$J$3*cost!$J$2/cost!$P$1</f>
        <v>#VALUE!</v>
      </c>
      <c r="K1647" s="13" t="e">
        <f>cost!K1647*cost!$K$3/cost!$P$1</f>
        <v>#VALUE!</v>
      </c>
      <c r="L1647" s="13" t="e">
        <f>cost!L1647*cost!$L$3*cost!$L$2/cost!$P$1</f>
        <v>#VALUE!</v>
      </c>
    </row>
    <row r="1648" spans="1:12" ht="54" x14ac:dyDescent="0.2">
      <c r="A1648" s="34" t="s">
        <v>6241</v>
      </c>
      <c r="B1648" s="15" t="s">
        <v>1473</v>
      </c>
      <c r="C1648" s="15" t="s">
        <v>3481</v>
      </c>
      <c r="D1648" s="19"/>
      <c r="E1648" s="20" t="e">
        <f>cost!E1648*cost!$E$3*cost!$E$2/cost!$P$1</f>
        <v>#VALUE!</v>
      </c>
      <c r="F1648" s="13" t="e">
        <f>(cost!F1648*cost!$F$3/cost!$P$1)/2</f>
        <v>#VALUE!</v>
      </c>
      <c r="G1648" s="13" t="e">
        <f>cost!G1648*cost!$G$3*cost!$G$2/cost!$P$1+(cost!F1648*cost!$F$3/cost!$P$1)/2</f>
        <v>#VALUE!</v>
      </c>
      <c r="H1648" s="13" t="e">
        <f>cost!H1648*cost!$H$3*cost!$H$2/cost!$P$1</f>
        <v>#VALUE!</v>
      </c>
      <c r="I1648" s="13" t="e">
        <f>cost!I1648*cost!$I$3*cost!$I$2/cost!$P$1</f>
        <v>#VALUE!</v>
      </c>
      <c r="J1648" s="13" t="e">
        <f>cost!J1648*cost!$J$3*cost!$J$2/cost!$P$1</f>
        <v>#VALUE!</v>
      </c>
      <c r="K1648" s="13" t="e">
        <f>cost!K1648*cost!$K$3/cost!$P$1</f>
        <v>#VALUE!</v>
      </c>
      <c r="L1648" s="13" t="e">
        <f>cost!L1648*cost!$L$3*cost!$L$2/cost!$P$1</f>
        <v>#VALUE!</v>
      </c>
    </row>
    <row r="1649" spans="1:12" ht="54" x14ac:dyDescent="0.2">
      <c r="A1649" s="34" t="s">
        <v>6242</v>
      </c>
      <c r="B1649" s="15" t="s">
        <v>1474</v>
      </c>
      <c r="C1649" s="15" t="s">
        <v>3482</v>
      </c>
      <c r="D1649" s="19"/>
      <c r="E1649" s="20" t="e">
        <f>cost!E1649*cost!$E$3*cost!$E$2/cost!$P$1</f>
        <v>#VALUE!</v>
      </c>
      <c r="F1649" s="13" t="e">
        <f>(cost!F1649*cost!$F$3/cost!$P$1)/2</f>
        <v>#VALUE!</v>
      </c>
      <c r="G1649" s="13" t="e">
        <f>cost!G1649*cost!$G$3*cost!$G$2/cost!$P$1+(cost!F1649*cost!$F$3/cost!$P$1)/2</f>
        <v>#VALUE!</v>
      </c>
      <c r="H1649" s="13" t="e">
        <f>cost!H1649*cost!$H$3*cost!$H$2/cost!$P$1</f>
        <v>#VALUE!</v>
      </c>
      <c r="I1649" s="13" t="e">
        <f>cost!I1649*cost!$I$3*cost!$I$2/cost!$P$1</f>
        <v>#VALUE!</v>
      </c>
      <c r="J1649" s="13" t="e">
        <f>cost!J1649*cost!$J$3*cost!$J$2/cost!$P$1</f>
        <v>#VALUE!</v>
      </c>
      <c r="K1649" s="13" t="e">
        <f>cost!K1649*cost!$K$3/cost!$P$1</f>
        <v>#VALUE!</v>
      </c>
      <c r="L1649" s="13" t="e">
        <f>cost!L1649*cost!$L$3*cost!$L$2/cost!$P$1</f>
        <v>#VALUE!</v>
      </c>
    </row>
    <row r="1650" spans="1:12" ht="54" x14ac:dyDescent="0.2">
      <c r="A1650" s="34" t="s">
        <v>6243</v>
      </c>
      <c r="B1650" s="15" t="s">
        <v>1475</v>
      </c>
      <c r="C1650" s="15" t="s">
        <v>3483</v>
      </c>
      <c r="D1650" s="19"/>
      <c r="E1650" s="20" t="e">
        <f>cost!E1650*cost!$E$3*cost!$E$2/cost!$P$1</f>
        <v>#VALUE!</v>
      </c>
      <c r="F1650" s="13" t="e">
        <f>(cost!F1650*cost!$F$3/cost!$P$1)/2</f>
        <v>#VALUE!</v>
      </c>
      <c r="G1650" s="13" t="e">
        <f>cost!G1650*cost!$G$3*cost!$G$2/cost!$P$1+(cost!F1650*cost!$F$3/cost!$P$1)/2</f>
        <v>#VALUE!</v>
      </c>
      <c r="H1650" s="13" t="e">
        <f>cost!H1650*cost!$H$3*cost!$H$2/cost!$P$1</f>
        <v>#VALUE!</v>
      </c>
      <c r="I1650" s="13" t="e">
        <f>cost!I1650*cost!$I$3*cost!$I$2/cost!$P$1</f>
        <v>#VALUE!</v>
      </c>
      <c r="J1650" s="13" t="e">
        <f>cost!J1650*cost!$J$3*cost!$J$2/cost!$P$1</f>
        <v>#VALUE!</v>
      </c>
      <c r="K1650" s="13" t="e">
        <f>cost!K1650*cost!$K$3/cost!$P$1</f>
        <v>#VALUE!</v>
      </c>
      <c r="L1650" s="13" t="e">
        <f>cost!L1650*cost!$L$3*cost!$L$2/cost!$P$1</f>
        <v>#VALUE!</v>
      </c>
    </row>
    <row r="1651" spans="1:12" ht="18" x14ac:dyDescent="0.2">
      <c r="A1651" s="34" t="s">
        <v>6244</v>
      </c>
      <c r="B1651" s="15" t="s">
        <v>223</v>
      </c>
      <c r="C1651" s="15" t="s">
        <v>223</v>
      </c>
      <c r="D1651" s="19"/>
      <c r="E1651" s="20" t="e">
        <f>cost!E1651*cost!$E$3*cost!$E$2/cost!$P$1</f>
        <v>#VALUE!</v>
      </c>
      <c r="F1651" s="13" t="e">
        <f>(cost!F1651*cost!$F$3/cost!$P$1)/2</f>
        <v>#VALUE!</v>
      </c>
      <c r="G1651" s="13" t="e">
        <f>cost!G1651*cost!$G$3*cost!$G$2/cost!$P$1+(cost!F1651*cost!$F$3/cost!$P$1)/2</f>
        <v>#VALUE!</v>
      </c>
      <c r="H1651" s="13" t="e">
        <f>cost!H1651*cost!$H$3*cost!$H$2/cost!$P$1</f>
        <v>#VALUE!</v>
      </c>
      <c r="I1651" s="13" t="e">
        <f>cost!I1651*cost!$I$3*cost!$I$2/cost!$P$1</f>
        <v>#VALUE!</v>
      </c>
      <c r="J1651" s="13" t="e">
        <f>cost!J1651*cost!$J$3*cost!$J$2/cost!$P$1</f>
        <v>#VALUE!</v>
      </c>
      <c r="K1651" s="13" t="e">
        <f>cost!K1651*cost!$K$3/cost!$P$1</f>
        <v>#VALUE!</v>
      </c>
      <c r="L1651" s="13" t="e">
        <f>cost!L1651*cost!$L$3*cost!$L$2/cost!$P$1</f>
        <v>#VALUE!</v>
      </c>
    </row>
    <row r="1652" spans="1:12" ht="54" x14ac:dyDescent="0.2">
      <c r="A1652" s="34" t="s">
        <v>6245</v>
      </c>
      <c r="B1652" s="15" t="s">
        <v>1476</v>
      </c>
      <c r="C1652" s="15" t="s">
        <v>3484</v>
      </c>
      <c r="D1652" s="19"/>
      <c r="E1652" s="20">
        <f>cost!E1652*cost!$E$3*cost!$E$2/cost!$P$1</f>
        <v>0</v>
      </c>
      <c r="F1652" s="13">
        <f>(cost!F1652*cost!$F$3/cost!$P$1)/2</f>
        <v>0</v>
      </c>
      <c r="G1652" s="13">
        <f>cost!G1652*cost!$G$3*cost!$G$2/cost!$P$1+(cost!F1652*cost!$F$3/cost!$P$1)/2</f>
        <v>0</v>
      </c>
      <c r="H1652" s="13">
        <f>cost!H1652*cost!$H$3*cost!$H$2/cost!$P$1</f>
        <v>65.945945945945937</v>
      </c>
      <c r="I1652" s="13">
        <f>cost!I1652*cost!$I$3*cost!$I$2/cost!$P$1</f>
        <v>544.86486486486478</v>
      </c>
      <c r="J1652" s="13">
        <f>cost!J1652*cost!$J$3*cost!$J$2/cost!$P$1</f>
        <v>0</v>
      </c>
      <c r="K1652" s="13">
        <f>cost!K1652*cost!$K$3/cost!$P$1</f>
        <v>0</v>
      </c>
      <c r="L1652" s="13">
        <f>cost!L1652*cost!$L$3*cost!$L$2/cost!$P$1</f>
        <v>0</v>
      </c>
    </row>
    <row r="1653" spans="1:12" ht="54" x14ac:dyDescent="0.2">
      <c r="A1653" s="34" t="s">
        <v>6246</v>
      </c>
      <c r="B1653" s="15" t="s">
        <v>1477</v>
      </c>
      <c r="C1653" s="15" t="s">
        <v>3485</v>
      </c>
      <c r="D1653" s="19"/>
      <c r="E1653" s="20">
        <f>cost!E1653*cost!$E$3*cost!$E$2/cost!$P$1</f>
        <v>0</v>
      </c>
      <c r="F1653" s="13">
        <f>(cost!F1653*cost!$F$3/cost!$P$1)/2</f>
        <v>0</v>
      </c>
      <c r="G1653" s="13">
        <f>cost!G1653*cost!$G$3*cost!$G$2/cost!$P$1+(cost!F1653*cost!$F$3/cost!$P$1)/2</f>
        <v>0</v>
      </c>
      <c r="H1653" s="13">
        <f>cost!H1653*cost!$H$3*cost!$H$2/cost!$P$1</f>
        <v>65.945945945945937</v>
      </c>
      <c r="I1653" s="13">
        <f>cost!I1653*cost!$I$3*cost!$I$2/cost!$P$1</f>
        <v>544.86486486486478</v>
      </c>
      <c r="J1653" s="13">
        <f>cost!J1653*cost!$J$3*cost!$J$2/cost!$P$1</f>
        <v>0</v>
      </c>
      <c r="K1653" s="13">
        <f>cost!K1653*cost!$K$3/cost!$P$1</f>
        <v>0</v>
      </c>
      <c r="L1653" s="13">
        <f>cost!L1653*cost!$L$3*cost!$L$2/cost!$P$1</f>
        <v>640</v>
      </c>
    </row>
    <row r="1654" spans="1:12" ht="54" x14ac:dyDescent="0.2">
      <c r="A1654" s="34" t="s">
        <v>6247</v>
      </c>
      <c r="B1654" s="15" t="s">
        <v>1478</v>
      </c>
      <c r="C1654" s="15" t="s">
        <v>3486</v>
      </c>
      <c r="D1654" s="19"/>
      <c r="E1654" s="20">
        <f>cost!E1654*cost!$E$3*cost!$E$2/cost!$P$1</f>
        <v>0</v>
      </c>
      <c r="F1654" s="13">
        <f>(cost!F1654*cost!$F$3/cost!$P$1)/2</f>
        <v>0</v>
      </c>
      <c r="G1654" s="13">
        <f>cost!G1654*cost!$G$3*cost!$G$2/cost!$P$1+(cost!F1654*cost!$F$3/cost!$P$1)/2</f>
        <v>0</v>
      </c>
      <c r="H1654" s="13">
        <f>cost!H1654*cost!$H$3*cost!$H$2/cost!$P$1</f>
        <v>65.945945945945937</v>
      </c>
      <c r="I1654" s="13">
        <f>cost!I1654*cost!$I$3*cost!$I$2/cost!$P$1</f>
        <v>544.86486486486478</v>
      </c>
      <c r="J1654" s="13">
        <f>cost!J1654*cost!$J$3*cost!$J$2/cost!$P$1</f>
        <v>0</v>
      </c>
      <c r="K1654" s="13">
        <f>cost!K1654*cost!$K$3/cost!$P$1</f>
        <v>0</v>
      </c>
      <c r="L1654" s="13">
        <f>cost!L1654*cost!$L$3*cost!$L$2/cost!$P$1</f>
        <v>640</v>
      </c>
    </row>
    <row r="1655" spans="1:12" ht="54" x14ac:dyDescent="0.2">
      <c r="A1655" s="34" t="s">
        <v>6248</v>
      </c>
      <c r="B1655" s="15" t="s">
        <v>1479</v>
      </c>
      <c r="C1655" s="15" t="s">
        <v>3487</v>
      </c>
      <c r="D1655" s="19"/>
      <c r="E1655" s="20">
        <f>cost!E1655*cost!$E$3*cost!$E$2/cost!$P$1</f>
        <v>0</v>
      </c>
      <c r="F1655" s="13">
        <f>(cost!F1655*cost!$F$3/cost!$P$1)/2</f>
        <v>0</v>
      </c>
      <c r="G1655" s="13">
        <f>cost!G1655*cost!$G$3*cost!$G$2/cost!$P$1+(cost!F1655*cost!$F$3/cost!$P$1)/2</f>
        <v>0</v>
      </c>
      <c r="H1655" s="13">
        <f>cost!H1655*cost!$H$3*cost!$H$2/cost!$P$1</f>
        <v>65.945945945945937</v>
      </c>
      <c r="I1655" s="13">
        <f>cost!I1655*cost!$I$3*cost!$I$2/cost!$P$1</f>
        <v>544.86486486486478</v>
      </c>
      <c r="J1655" s="13">
        <f>cost!J1655*cost!$J$3*cost!$J$2/cost!$P$1</f>
        <v>0</v>
      </c>
      <c r="K1655" s="13">
        <f>cost!K1655*cost!$K$3/cost!$P$1</f>
        <v>0</v>
      </c>
      <c r="L1655" s="13">
        <f>cost!L1655*cost!$L$3*cost!$L$2/cost!$P$1</f>
        <v>640</v>
      </c>
    </row>
    <row r="1656" spans="1:12" ht="72" x14ac:dyDescent="0.2">
      <c r="A1656" s="34" t="s">
        <v>6249</v>
      </c>
      <c r="B1656" s="15" t="s">
        <v>1480</v>
      </c>
      <c r="C1656" s="15" t="s">
        <v>3488</v>
      </c>
      <c r="D1656" s="19"/>
      <c r="E1656" s="20">
        <f>cost!E1656*cost!$E$3*cost!$E$2/cost!$P$1</f>
        <v>0</v>
      </c>
      <c r="F1656" s="13">
        <f>(cost!F1656*cost!$F$3/cost!$P$1)/2</f>
        <v>0</v>
      </c>
      <c r="G1656" s="13">
        <f>cost!G1656*cost!$G$3*cost!$G$2/cost!$P$1+(cost!F1656*cost!$F$3/cost!$P$1)/2</f>
        <v>0</v>
      </c>
      <c r="H1656" s="13">
        <f>cost!H1656*cost!$H$3*cost!$H$2/cost!$P$1</f>
        <v>65.945945945945937</v>
      </c>
      <c r="I1656" s="13">
        <f>cost!I1656*cost!$I$3*cost!$I$2/cost!$P$1</f>
        <v>544.86486486486478</v>
      </c>
      <c r="J1656" s="13">
        <f>cost!J1656*cost!$J$3*cost!$J$2/cost!$P$1</f>
        <v>0</v>
      </c>
      <c r="K1656" s="13">
        <f>cost!K1656*cost!$K$3/cost!$P$1</f>
        <v>0</v>
      </c>
      <c r="L1656" s="13">
        <f>cost!L1656*cost!$L$3*cost!$L$2/cost!$P$1</f>
        <v>0</v>
      </c>
    </row>
    <row r="1657" spans="1:12" ht="72" x14ac:dyDescent="0.2">
      <c r="A1657" s="34" t="s">
        <v>6250</v>
      </c>
      <c r="B1657" s="15" t="s">
        <v>1481</v>
      </c>
      <c r="C1657" s="15" t="s">
        <v>3489</v>
      </c>
      <c r="D1657" s="19"/>
      <c r="E1657" s="20">
        <f>cost!E1657*cost!$E$3*cost!$E$2/cost!$P$1</f>
        <v>0</v>
      </c>
      <c r="F1657" s="13">
        <f>(cost!F1657*cost!$F$3/cost!$P$1)/2</f>
        <v>0</v>
      </c>
      <c r="G1657" s="13">
        <f>cost!G1657*cost!$G$3*cost!$G$2/cost!$P$1+(cost!F1657*cost!$F$3/cost!$P$1)/2</f>
        <v>0</v>
      </c>
      <c r="H1657" s="13">
        <f>cost!H1657*cost!$H$3*cost!$H$2/cost!$P$1</f>
        <v>65.945945945945937</v>
      </c>
      <c r="I1657" s="13">
        <f>cost!I1657*cost!$I$3*cost!$I$2/cost!$P$1</f>
        <v>544.86486486486478</v>
      </c>
      <c r="J1657" s="13">
        <f>cost!J1657*cost!$J$3*cost!$J$2/cost!$P$1</f>
        <v>0</v>
      </c>
      <c r="K1657" s="13">
        <f>cost!K1657*cost!$K$3/cost!$P$1</f>
        <v>0</v>
      </c>
      <c r="L1657" s="13">
        <f>cost!L1657*cost!$L$3*cost!$L$2/cost!$P$1</f>
        <v>640</v>
      </c>
    </row>
    <row r="1658" spans="1:12" ht="72" x14ac:dyDescent="0.2">
      <c r="A1658" s="34" t="s">
        <v>6251</v>
      </c>
      <c r="B1658" s="15" t="s">
        <v>1482</v>
      </c>
      <c r="C1658" s="15" t="s">
        <v>3490</v>
      </c>
      <c r="D1658" s="19"/>
      <c r="E1658" s="20">
        <f>cost!E1658*cost!$E$3*cost!$E$2/cost!$P$1</f>
        <v>0</v>
      </c>
      <c r="F1658" s="13">
        <f>(cost!F1658*cost!$F$3/cost!$P$1)/2</f>
        <v>0</v>
      </c>
      <c r="G1658" s="13">
        <f>cost!G1658*cost!$G$3*cost!$G$2/cost!$P$1+(cost!F1658*cost!$F$3/cost!$P$1)/2</f>
        <v>0</v>
      </c>
      <c r="H1658" s="13">
        <f>cost!H1658*cost!$H$3*cost!$H$2/cost!$P$1</f>
        <v>65.945945945945937</v>
      </c>
      <c r="I1658" s="13">
        <f>cost!I1658*cost!$I$3*cost!$I$2/cost!$P$1</f>
        <v>544.86486486486478</v>
      </c>
      <c r="J1658" s="13">
        <f>cost!J1658*cost!$J$3*cost!$J$2/cost!$P$1</f>
        <v>0</v>
      </c>
      <c r="K1658" s="13">
        <f>cost!K1658*cost!$K$3/cost!$P$1</f>
        <v>0</v>
      </c>
      <c r="L1658" s="13">
        <f>cost!L1658*cost!$L$3*cost!$L$2/cost!$P$1</f>
        <v>0</v>
      </c>
    </row>
    <row r="1659" spans="1:12" ht="54" x14ac:dyDescent="0.2">
      <c r="A1659" s="34" t="s">
        <v>6252</v>
      </c>
      <c r="B1659" s="15" t="s">
        <v>1483</v>
      </c>
      <c r="C1659" s="15" t="s">
        <v>3491</v>
      </c>
      <c r="D1659" s="19"/>
      <c r="E1659" s="20" t="e">
        <f>cost!E1659*cost!$E$3*cost!$E$2/cost!$P$1</f>
        <v>#VALUE!</v>
      </c>
      <c r="F1659" s="13" t="e">
        <f>(cost!F1659*cost!$F$3/cost!$P$1)/2</f>
        <v>#VALUE!</v>
      </c>
      <c r="G1659" s="13" t="e">
        <f>cost!G1659*cost!$G$3*cost!$G$2/cost!$P$1+(cost!F1659*cost!$F$3/cost!$P$1)/2</f>
        <v>#VALUE!</v>
      </c>
      <c r="H1659" s="13" t="e">
        <f>cost!H1659*cost!$H$3*cost!$H$2/cost!$P$1</f>
        <v>#VALUE!</v>
      </c>
      <c r="I1659" s="13" t="e">
        <f>cost!I1659*cost!$I$3*cost!$I$2/cost!$P$1</f>
        <v>#VALUE!</v>
      </c>
      <c r="J1659" s="13" t="e">
        <f>cost!J1659*cost!$J$3*cost!$J$2/cost!$P$1</f>
        <v>#VALUE!</v>
      </c>
      <c r="K1659" s="13" t="e">
        <f>cost!K1659*cost!$K$3/cost!$P$1</f>
        <v>#VALUE!</v>
      </c>
      <c r="L1659" s="13" t="e">
        <f>cost!L1659*cost!$L$3*cost!$L$2/cost!$P$1</f>
        <v>#VALUE!</v>
      </c>
    </row>
    <row r="1660" spans="1:12" ht="18" x14ac:dyDescent="0.2">
      <c r="A1660" s="34" t="s">
        <v>6253</v>
      </c>
      <c r="B1660" s="15" t="s">
        <v>223</v>
      </c>
      <c r="C1660" s="15" t="s">
        <v>223</v>
      </c>
      <c r="D1660" s="19"/>
      <c r="E1660" s="20" t="e">
        <f>cost!E1660*cost!$E$3*cost!$E$2/cost!$P$1</f>
        <v>#VALUE!</v>
      </c>
      <c r="F1660" s="13" t="e">
        <f>(cost!F1660*cost!$F$3/cost!$P$1)/2</f>
        <v>#VALUE!</v>
      </c>
      <c r="G1660" s="13" t="e">
        <f>cost!G1660*cost!$G$3*cost!$G$2/cost!$P$1+(cost!F1660*cost!$F$3/cost!$P$1)/2</f>
        <v>#VALUE!</v>
      </c>
      <c r="H1660" s="13" t="e">
        <f>cost!H1660*cost!$H$3*cost!$H$2/cost!$P$1</f>
        <v>#VALUE!</v>
      </c>
      <c r="I1660" s="13" t="e">
        <f>cost!I1660*cost!$I$3*cost!$I$2/cost!$P$1</f>
        <v>#VALUE!</v>
      </c>
      <c r="J1660" s="13" t="e">
        <f>cost!J1660*cost!$J$3*cost!$J$2/cost!$P$1</f>
        <v>#VALUE!</v>
      </c>
      <c r="K1660" s="13" t="e">
        <f>cost!K1660*cost!$K$3/cost!$P$1</f>
        <v>#VALUE!</v>
      </c>
      <c r="L1660" s="13" t="e">
        <f>cost!L1660*cost!$L$3*cost!$L$2/cost!$P$1</f>
        <v>#VALUE!</v>
      </c>
    </row>
    <row r="1661" spans="1:12" ht="36" x14ac:dyDescent="0.2">
      <c r="A1661" s="34" t="s">
        <v>6254</v>
      </c>
      <c r="B1661" s="15" t="s">
        <v>1484</v>
      </c>
      <c r="C1661" s="15" t="s">
        <v>3492</v>
      </c>
      <c r="D1661" s="19"/>
      <c r="E1661" s="20" t="e">
        <f>cost!E1661*cost!$E$3*cost!$E$2/cost!$P$1</f>
        <v>#VALUE!</v>
      </c>
      <c r="F1661" s="13" t="e">
        <f>(cost!F1661*cost!$F$3/cost!$P$1)/2</f>
        <v>#VALUE!</v>
      </c>
      <c r="G1661" s="13" t="e">
        <f>cost!G1661*cost!$G$3*cost!$G$2/cost!$P$1+(cost!F1661*cost!$F$3/cost!$P$1)/2</f>
        <v>#VALUE!</v>
      </c>
      <c r="H1661" s="13" t="e">
        <f>cost!H1661*cost!$H$3*cost!$H$2/cost!$P$1</f>
        <v>#VALUE!</v>
      </c>
      <c r="I1661" s="13" t="e">
        <f>cost!I1661*cost!$I$3*cost!$I$2/cost!$P$1</f>
        <v>#VALUE!</v>
      </c>
      <c r="J1661" s="13" t="e">
        <f>cost!J1661*cost!$J$3*cost!$J$2/cost!$P$1</f>
        <v>#VALUE!</v>
      </c>
      <c r="K1661" s="13" t="e">
        <f>cost!K1661*cost!$K$3/cost!$P$1</f>
        <v>#VALUE!</v>
      </c>
      <c r="L1661" s="13" t="e">
        <f>cost!L1661*cost!$L$3*cost!$L$2/cost!$P$1</f>
        <v>#VALUE!</v>
      </c>
    </row>
    <row r="1662" spans="1:12" ht="54" x14ac:dyDescent="0.2">
      <c r="A1662" s="34" t="s">
        <v>6255</v>
      </c>
      <c r="B1662" s="15" t="s">
        <v>1485</v>
      </c>
      <c r="C1662" s="15" t="s">
        <v>3493</v>
      </c>
      <c r="D1662" s="19"/>
      <c r="E1662" s="20" t="e">
        <f>cost!E1662*cost!$E$3*cost!$E$2/cost!$P$1</f>
        <v>#VALUE!</v>
      </c>
      <c r="F1662" s="13" t="e">
        <f>(cost!F1662*cost!$F$3/cost!$P$1)/2</f>
        <v>#VALUE!</v>
      </c>
      <c r="G1662" s="13" t="e">
        <f>cost!G1662*cost!$G$3*cost!$G$2/cost!$P$1+(cost!F1662*cost!$F$3/cost!$P$1)/2</f>
        <v>#VALUE!</v>
      </c>
      <c r="H1662" s="13" t="e">
        <f>cost!H1662*cost!$H$3*cost!$H$2/cost!$P$1</f>
        <v>#VALUE!</v>
      </c>
      <c r="I1662" s="13" t="e">
        <f>cost!I1662*cost!$I$3*cost!$I$2/cost!$P$1</f>
        <v>#VALUE!</v>
      </c>
      <c r="J1662" s="13" t="e">
        <f>cost!J1662*cost!$J$3*cost!$J$2/cost!$P$1</f>
        <v>#VALUE!</v>
      </c>
      <c r="K1662" s="13" t="e">
        <f>cost!K1662*cost!$K$3/cost!$P$1</f>
        <v>#VALUE!</v>
      </c>
      <c r="L1662" s="13" t="e">
        <f>cost!L1662*cost!$L$3*cost!$L$2/cost!$P$1</f>
        <v>#VALUE!</v>
      </c>
    </row>
    <row r="1663" spans="1:12" ht="36" x14ac:dyDescent="0.2">
      <c r="A1663" s="34" t="s">
        <v>6256</v>
      </c>
      <c r="B1663" s="15" t="s">
        <v>1486</v>
      </c>
      <c r="C1663" s="15" t="s">
        <v>3494</v>
      </c>
      <c r="D1663" s="19"/>
      <c r="E1663" s="20" t="e">
        <f>cost!E1663*cost!$E$3*cost!$E$2/cost!$P$1</f>
        <v>#VALUE!</v>
      </c>
      <c r="F1663" s="13" t="e">
        <f>(cost!F1663*cost!$F$3/cost!$P$1)/2</f>
        <v>#VALUE!</v>
      </c>
      <c r="G1663" s="13" t="e">
        <f>cost!G1663*cost!$G$3*cost!$G$2/cost!$P$1+(cost!F1663*cost!$F$3/cost!$P$1)/2</f>
        <v>#VALUE!</v>
      </c>
      <c r="H1663" s="13" t="e">
        <f>cost!H1663*cost!$H$3*cost!$H$2/cost!$P$1</f>
        <v>#VALUE!</v>
      </c>
      <c r="I1663" s="13" t="e">
        <f>cost!I1663*cost!$I$3*cost!$I$2/cost!$P$1</f>
        <v>#VALUE!</v>
      </c>
      <c r="J1663" s="13" t="e">
        <f>cost!J1663*cost!$J$3*cost!$J$2/cost!$P$1</f>
        <v>#VALUE!</v>
      </c>
      <c r="K1663" s="13" t="e">
        <f>cost!K1663*cost!$K$3/cost!$P$1</f>
        <v>#VALUE!</v>
      </c>
      <c r="L1663" s="13" t="e">
        <f>cost!L1663*cost!$L$3*cost!$L$2/cost!$P$1</f>
        <v>#VALUE!</v>
      </c>
    </row>
    <row r="1664" spans="1:12" ht="36" x14ac:dyDescent="0.2">
      <c r="A1664" s="34" t="s">
        <v>6257</v>
      </c>
      <c r="B1664" s="15" t="s">
        <v>1487</v>
      </c>
      <c r="C1664" s="15" t="s">
        <v>3495</v>
      </c>
      <c r="D1664" s="19"/>
      <c r="E1664" s="20" t="e">
        <f>cost!E1664*cost!$E$3*cost!$E$2/cost!$P$1</f>
        <v>#VALUE!</v>
      </c>
      <c r="F1664" s="13" t="e">
        <f>(cost!F1664*cost!$F$3/cost!$P$1)/2</f>
        <v>#VALUE!</v>
      </c>
      <c r="G1664" s="13" t="e">
        <f>cost!G1664*cost!$G$3*cost!$G$2/cost!$P$1+(cost!F1664*cost!$F$3/cost!$P$1)/2</f>
        <v>#VALUE!</v>
      </c>
      <c r="H1664" s="13" t="e">
        <f>cost!H1664*cost!$H$3*cost!$H$2/cost!$P$1</f>
        <v>#VALUE!</v>
      </c>
      <c r="I1664" s="13" t="e">
        <f>cost!I1664*cost!$I$3*cost!$I$2/cost!$P$1</f>
        <v>#VALUE!</v>
      </c>
      <c r="J1664" s="13" t="e">
        <f>cost!J1664*cost!$J$3*cost!$J$2/cost!$P$1</f>
        <v>#VALUE!</v>
      </c>
      <c r="K1664" s="13" t="e">
        <f>cost!K1664*cost!$K$3/cost!$P$1</f>
        <v>#VALUE!</v>
      </c>
      <c r="L1664" s="13" t="e">
        <f>cost!L1664*cost!$L$3*cost!$L$2/cost!$P$1</f>
        <v>#VALUE!</v>
      </c>
    </row>
    <row r="1665" spans="1:12" ht="54" x14ac:dyDescent="0.2">
      <c r="A1665" s="34" t="s">
        <v>6258</v>
      </c>
      <c r="B1665" s="15" t="s">
        <v>1488</v>
      </c>
      <c r="C1665" s="15" t="s">
        <v>3496</v>
      </c>
      <c r="D1665" s="19"/>
      <c r="E1665" s="20" t="e">
        <f>cost!E1665*cost!$E$3*cost!$E$2/cost!$P$1</f>
        <v>#VALUE!</v>
      </c>
      <c r="F1665" s="13" t="e">
        <f>(cost!F1665*cost!$F$3/cost!$P$1)/2</f>
        <v>#VALUE!</v>
      </c>
      <c r="G1665" s="13" t="e">
        <f>cost!G1665*cost!$G$3*cost!$G$2/cost!$P$1+(cost!F1665*cost!$F$3/cost!$P$1)/2</f>
        <v>#VALUE!</v>
      </c>
      <c r="H1665" s="13" t="e">
        <f>cost!H1665*cost!$H$3*cost!$H$2/cost!$P$1</f>
        <v>#VALUE!</v>
      </c>
      <c r="I1665" s="13" t="e">
        <f>cost!I1665*cost!$I$3*cost!$I$2/cost!$P$1</f>
        <v>#VALUE!</v>
      </c>
      <c r="J1665" s="13" t="e">
        <f>cost!J1665*cost!$J$3*cost!$J$2/cost!$P$1</f>
        <v>#VALUE!</v>
      </c>
      <c r="K1665" s="13" t="e">
        <f>cost!K1665*cost!$K$3/cost!$P$1</f>
        <v>#VALUE!</v>
      </c>
      <c r="L1665" s="13" t="e">
        <f>cost!L1665*cost!$L$3*cost!$L$2/cost!$P$1</f>
        <v>#VALUE!</v>
      </c>
    </row>
    <row r="1666" spans="1:12" ht="54" x14ac:dyDescent="0.2">
      <c r="A1666" s="34" t="s">
        <v>6259</v>
      </c>
      <c r="B1666" s="15" t="s">
        <v>1489</v>
      </c>
      <c r="C1666" s="15" t="s">
        <v>3497</v>
      </c>
      <c r="D1666" s="19"/>
      <c r="E1666" s="20" t="e">
        <f>cost!E1666*cost!$E$3*cost!$E$2/cost!$P$1</f>
        <v>#VALUE!</v>
      </c>
      <c r="F1666" s="13" t="e">
        <f>(cost!F1666*cost!$F$3/cost!$P$1)/2</f>
        <v>#VALUE!</v>
      </c>
      <c r="G1666" s="13" t="e">
        <f>cost!G1666*cost!$G$3*cost!$G$2/cost!$P$1+(cost!F1666*cost!$F$3/cost!$P$1)/2</f>
        <v>#VALUE!</v>
      </c>
      <c r="H1666" s="13" t="e">
        <f>cost!H1666*cost!$H$3*cost!$H$2/cost!$P$1</f>
        <v>#VALUE!</v>
      </c>
      <c r="I1666" s="13" t="e">
        <f>cost!I1666*cost!$I$3*cost!$I$2/cost!$P$1</f>
        <v>#VALUE!</v>
      </c>
      <c r="J1666" s="13" t="e">
        <f>cost!J1666*cost!$J$3*cost!$J$2/cost!$P$1</f>
        <v>#VALUE!</v>
      </c>
      <c r="K1666" s="13" t="e">
        <f>cost!K1666*cost!$K$3/cost!$P$1</f>
        <v>#VALUE!</v>
      </c>
      <c r="L1666" s="13" t="e">
        <f>cost!L1666*cost!$L$3*cost!$L$2/cost!$P$1</f>
        <v>#VALUE!</v>
      </c>
    </row>
    <row r="1667" spans="1:12" ht="54" x14ac:dyDescent="0.2">
      <c r="A1667" s="34" t="s">
        <v>6260</v>
      </c>
      <c r="B1667" s="15" t="s">
        <v>1490</v>
      </c>
      <c r="C1667" s="15" t="s">
        <v>3498</v>
      </c>
      <c r="D1667" s="19"/>
      <c r="E1667" s="20" t="e">
        <f>cost!E1667*cost!$E$3*cost!$E$2/cost!$P$1</f>
        <v>#VALUE!</v>
      </c>
      <c r="F1667" s="13" t="e">
        <f>(cost!F1667*cost!$F$3/cost!$P$1)/2</f>
        <v>#VALUE!</v>
      </c>
      <c r="G1667" s="13" t="e">
        <f>cost!G1667*cost!$G$3*cost!$G$2/cost!$P$1+(cost!F1667*cost!$F$3/cost!$P$1)/2</f>
        <v>#VALUE!</v>
      </c>
      <c r="H1667" s="13" t="e">
        <f>cost!H1667*cost!$H$3*cost!$H$2/cost!$P$1</f>
        <v>#VALUE!</v>
      </c>
      <c r="I1667" s="13" t="e">
        <f>cost!I1667*cost!$I$3*cost!$I$2/cost!$P$1</f>
        <v>#VALUE!</v>
      </c>
      <c r="J1667" s="13" t="e">
        <f>cost!J1667*cost!$J$3*cost!$J$2/cost!$P$1</f>
        <v>#VALUE!</v>
      </c>
      <c r="K1667" s="13" t="e">
        <f>cost!K1667*cost!$K$3/cost!$P$1</f>
        <v>#VALUE!</v>
      </c>
      <c r="L1667" s="13" t="e">
        <f>cost!L1667*cost!$L$3*cost!$L$2/cost!$P$1</f>
        <v>#VALUE!</v>
      </c>
    </row>
    <row r="1668" spans="1:12" ht="54" x14ac:dyDescent="0.2">
      <c r="A1668" s="34" t="s">
        <v>6261</v>
      </c>
      <c r="B1668" s="15" t="s">
        <v>1491</v>
      </c>
      <c r="C1668" s="15" t="s">
        <v>3499</v>
      </c>
      <c r="D1668" s="19"/>
      <c r="E1668" s="20" t="e">
        <f>cost!E1668*cost!$E$3*cost!$E$2/cost!$P$1</f>
        <v>#VALUE!</v>
      </c>
      <c r="F1668" s="13" t="e">
        <f>(cost!F1668*cost!$F$3/cost!$P$1)/2</f>
        <v>#VALUE!</v>
      </c>
      <c r="G1668" s="13" t="e">
        <f>cost!G1668*cost!$G$3*cost!$G$2/cost!$P$1+(cost!F1668*cost!$F$3/cost!$P$1)/2</f>
        <v>#VALUE!</v>
      </c>
      <c r="H1668" s="13" t="e">
        <f>cost!H1668*cost!$H$3*cost!$H$2/cost!$P$1</f>
        <v>#VALUE!</v>
      </c>
      <c r="I1668" s="13" t="e">
        <f>cost!I1668*cost!$I$3*cost!$I$2/cost!$P$1</f>
        <v>#VALUE!</v>
      </c>
      <c r="J1668" s="13" t="e">
        <f>cost!J1668*cost!$J$3*cost!$J$2/cost!$P$1</f>
        <v>#VALUE!</v>
      </c>
      <c r="K1668" s="13" t="e">
        <f>cost!K1668*cost!$K$3/cost!$P$1</f>
        <v>#VALUE!</v>
      </c>
      <c r="L1668" s="13" t="e">
        <f>cost!L1668*cost!$L$3*cost!$L$2/cost!$P$1</f>
        <v>#VALUE!</v>
      </c>
    </row>
    <row r="1669" spans="1:12" ht="54" x14ac:dyDescent="0.2">
      <c r="A1669" s="34" t="s">
        <v>6262</v>
      </c>
      <c r="B1669" s="15" t="s">
        <v>1492</v>
      </c>
      <c r="C1669" s="15" t="s">
        <v>3500</v>
      </c>
      <c r="D1669" s="19"/>
      <c r="E1669" s="20" t="e">
        <f>cost!E1669*cost!$E$3*cost!$E$2/cost!$P$1</f>
        <v>#VALUE!</v>
      </c>
      <c r="F1669" s="13" t="e">
        <f>(cost!F1669*cost!$F$3/cost!$P$1)/2</f>
        <v>#VALUE!</v>
      </c>
      <c r="G1669" s="13" t="e">
        <f>cost!G1669*cost!$G$3*cost!$G$2/cost!$P$1+(cost!F1669*cost!$F$3/cost!$P$1)/2</f>
        <v>#VALUE!</v>
      </c>
      <c r="H1669" s="13" t="e">
        <f>cost!H1669*cost!$H$3*cost!$H$2/cost!$P$1</f>
        <v>#VALUE!</v>
      </c>
      <c r="I1669" s="13" t="e">
        <f>cost!I1669*cost!$I$3*cost!$I$2/cost!$P$1</f>
        <v>#VALUE!</v>
      </c>
      <c r="J1669" s="13" t="e">
        <f>cost!J1669*cost!$J$3*cost!$J$2/cost!$P$1</f>
        <v>#VALUE!</v>
      </c>
      <c r="K1669" s="13" t="e">
        <f>cost!K1669*cost!$K$3/cost!$P$1</f>
        <v>#VALUE!</v>
      </c>
      <c r="L1669" s="13" t="e">
        <f>cost!L1669*cost!$L$3*cost!$L$2/cost!$P$1</f>
        <v>#VALUE!</v>
      </c>
    </row>
    <row r="1670" spans="1:12" ht="54" x14ac:dyDescent="0.2">
      <c r="A1670" s="34" t="s">
        <v>6263</v>
      </c>
      <c r="B1670" s="15" t="s">
        <v>1493</v>
      </c>
      <c r="C1670" s="15" t="s">
        <v>3501</v>
      </c>
      <c r="D1670" s="19"/>
      <c r="E1670" s="20" t="e">
        <f>cost!E1670*cost!$E$3*cost!$E$2/cost!$P$1</f>
        <v>#VALUE!</v>
      </c>
      <c r="F1670" s="13" t="e">
        <f>(cost!F1670*cost!$F$3/cost!$P$1)/2</f>
        <v>#VALUE!</v>
      </c>
      <c r="G1670" s="13" t="e">
        <f>cost!G1670*cost!$G$3*cost!$G$2/cost!$P$1+(cost!F1670*cost!$F$3/cost!$P$1)/2</f>
        <v>#VALUE!</v>
      </c>
      <c r="H1670" s="13" t="e">
        <f>cost!H1670*cost!$H$3*cost!$H$2/cost!$P$1</f>
        <v>#VALUE!</v>
      </c>
      <c r="I1670" s="13" t="e">
        <f>cost!I1670*cost!$I$3*cost!$I$2/cost!$P$1</f>
        <v>#VALUE!</v>
      </c>
      <c r="J1670" s="13" t="e">
        <f>cost!J1670*cost!$J$3*cost!$J$2/cost!$P$1</f>
        <v>#VALUE!</v>
      </c>
      <c r="K1670" s="13" t="e">
        <f>cost!K1670*cost!$K$3/cost!$P$1</f>
        <v>#VALUE!</v>
      </c>
      <c r="L1670" s="13" t="e">
        <f>cost!L1670*cost!$L$3*cost!$L$2/cost!$P$1</f>
        <v>#VALUE!</v>
      </c>
    </row>
    <row r="1671" spans="1:12" ht="54" x14ac:dyDescent="0.2">
      <c r="A1671" s="34" t="s">
        <v>6264</v>
      </c>
      <c r="B1671" s="15" t="s">
        <v>1494</v>
      </c>
      <c r="C1671" s="15" t="s">
        <v>3502</v>
      </c>
      <c r="D1671" s="19"/>
      <c r="E1671" s="20" t="e">
        <f>cost!E1671*cost!$E$3*cost!$E$2/cost!$P$1</f>
        <v>#VALUE!</v>
      </c>
      <c r="F1671" s="13" t="e">
        <f>(cost!F1671*cost!$F$3/cost!$P$1)/2</f>
        <v>#VALUE!</v>
      </c>
      <c r="G1671" s="13" t="e">
        <f>cost!G1671*cost!$G$3*cost!$G$2/cost!$P$1+(cost!F1671*cost!$F$3/cost!$P$1)/2</f>
        <v>#VALUE!</v>
      </c>
      <c r="H1671" s="13" t="e">
        <f>cost!H1671*cost!$H$3*cost!$H$2/cost!$P$1</f>
        <v>#VALUE!</v>
      </c>
      <c r="I1671" s="13" t="e">
        <f>cost!I1671*cost!$I$3*cost!$I$2/cost!$P$1</f>
        <v>#VALUE!</v>
      </c>
      <c r="J1671" s="13" t="e">
        <f>cost!J1671*cost!$J$3*cost!$J$2/cost!$P$1</f>
        <v>#VALUE!</v>
      </c>
      <c r="K1671" s="13" t="e">
        <f>cost!K1671*cost!$K$3/cost!$P$1</f>
        <v>#VALUE!</v>
      </c>
      <c r="L1671" s="13" t="e">
        <f>cost!L1671*cost!$L$3*cost!$L$2/cost!$P$1</f>
        <v>#VALUE!</v>
      </c>
    </row>
    <row r="1672" spans="1:12" ht="18" x14ac:dyDescent="0.2">
      <c r="A1672" s="34" t="s">
        <v>6265</v>
      </c>
      <c r="B1672" s="15" t="s">
        <v>223</v>
      </c>
      <c r="C1672" s="15" t="s">
        <v>223</v>
      </c>
      <c r="D1672" s="19"/>
      <c r="E1672" s="20" t="e">
        <f>cost!E1672*cost!$E$3*cost!$E$2/cost!$P$1</f>
        <v>#VALUE!</v>
      </c>
      <c r="F1672" s="13" t="e">
        <f>(cost!F1672*cost!$F$3/cost!$P$1)/2</f>
        <v>#VALUE!</v>
      </c>
      <c r="G1672" s="13" t="e">
        <f>cost!G1672*cost!$G$3*cost!$G$2/cost!$P$1+(cost!F1672*cost!$F$3/cost!$P$1)/2</f>
        <v>#VALUE!</v>
      </c>
      <c r="H1672" s="13" t="e">
        <f>cost!H1672*cost!$H$3*cost!$H$2/cost!$P$1</f>
        <v>#VALUE!</v>
      </c>
      <c r="I1672" s="13" t="e">
        <f>cost!I1672*cost!$I$3*cost!$I$2/cost!$P$1</f>
        <v>#VALUE!</v>
      </c>
      <c r="J1672" s="13" t="e">
        <f>cost!J1672*cost!$J$3*cost!$J$2/cost!$P$1</f>
        <v>#VALUE!</v>
      </c>
      <c r="K1672" s="13" t="e">
        <f>cost!K1672*cost!$K$3/cost!$P$1</f>
        <v>#VALUE!</v>
      </c>
      <c r="L1672" s="13" t="e">
        <f>cost!L1672*cost!$L$3*cost!$L$2/cost!$P$1</f>
        <v>#VALUE!</v>
      </c>
    </row>
    <row r="1673" spans="1:12" ht="54" x14ac:dyDescent="0.2">
      <c r="A1673" s="34" t="s">
        <v>6266</v>
      </c>
      <c r="B1673" s="15" t="s">
        <v>1495</v>
      </c>
      <c r="C1673" s="15" t="s">
        <v>3503</v>
      </c>
      <c r="D1673" s="19"/>
      <c r="E1673" s="20" t="e">
        <f>cost!E1673*cost!$E$3*cost!$E$2/cost!$P$1</f>
        <v>#VALUE!</v>
      </c>
      <c r="F1673" s="13" t="e">
        <f>(cost!F1673*cost!$F$3/cost!$P$1)/2</f>
        <v>#VALUE!</v>
      </c>
      <c r="G1673" s="13" t="e">
        <f>cost!G1673*cost!$G$3*cost!$G$2/cost!$P$1+(cost!F1673*cost!$F$3/cost!$P$1)/2</f>
        <v>#VALUE!</v>
      </c>
      <c r="H1673" s="13" t="e">
        <f>cost!H1673*cost!$H$3*cost!$H$2/cost!$P$1</f>
        <v>#VALUE!</v>
      </c>
      <c r="I1673" s="13" t="e">
        <f>cost!I1673*cost!$I$3*cost!$I$2/cost!$P$1</f>
        <v>#VALUE!</v>
      </c>
      <c r="J1673" s="13" t="e">
        <f>cost!J1673*cost!$J$3*cost!$J$2/cost!$P$1</f>
        <v>#VALUE!</v>
      </c>
      <c r="K1673" s="13" t="e">
        <f>cost!K1673*cost!$K$3/cost!$P$1</f>
        <v>#VALUE!</v>
      </c>
      <c r="L1673" s="13" t="e">
        <f>cost!L1673*cost!$L$3*cost!$L$2/cost!$P$1</f>
        <v>#VALUE!</v>
      </c>
    </row>
    <row r="1674" spans="1:12" ht="18" x14ac:dyDescent="0.2">
      <c r="A1674" s="34" t="s">
        <v>6267</v>
      </c>
      <c r="B1674" s="15" t="s">
        <v>223</v>
      </c>
      <c r="C1674" s="15" t="s">
        <v>223</v>
      </c>
      <c r="D1674" s="19"/>
      <c r="E1674" s="20" t="e">
        <f>cost!E1674*cost!$E$3*cost!$E$2/cost!$P$1</f>
        <v>#VALUE!</v>
      </c>
      <c r="F1674" s="13" t="e">
        <f>(cost!F1674*cost!$F$3/cost!$P$1)/2</f>
        <v>#VALUE!</v>
      </c>
      <c r="G1674" s="13" t="e">
        <f>cost!G1674*cost!$G$3*cost!$G$2/cost!$P$1+(cost!F1674*cost!$F$3/cost!$P$1)/2</f>
        <v>#VALUE!</v>
      </c>
      <c r="H1674" s="13" t="e">
        <f>cost!H1674*cost!$H$3*cost!$H$2/cost!$P$1</f>
        <v>#VALUE!</v>
      </c>
      <c r="I1674" s="13" t="e">
        <f>cost!I1674*cost!$I$3*cost!$I$2/cost!$P$1</f>
        <v>#VALUE!</v>
      </c>
      <c r="J1674" s="13" t="e">
        <f>cost!J1674*cost!$J$3*cost!$J$2/cost!$P$1</f>
        <v>#VALUE!</v>
      </c>
      <c r="K1674" s="13" t="e">
        <f>cost!K1674*cost!$K$3/cost!$P$1</f>
        <v>#VALUE!</v>
      </c>
      <c r="L1674" s="13" t="e">
        <f>cost!L1674*cost!$L$3*cost!$L$2/cost!$P$1</f>
        <v>#VALUE!</v>
      </c>
    </row>
    <row r="1675" spans="1:12" ht="18" x14ac:dyDescent="0.2">
      <c r="A1675" s="34" t="s">
        <v>6268</v>
      </c>
      <c r="B1675" s="15" t="s">
        <v>223</v>
      </c>
      <c r="C1675" s="15" t="s">
        <v>223</v>
      </c>
      <c r="D1675" s="19"/>
      <c r="E1675" s="20" t="e">
        <f>cost!E1675*cost!$E$3*cost!$E$2/cost!$P$1</f>
        <v>#VALUE!</v>
      </c>
      <c r="F1675" s="13" t="e">
        <f>(cost!F1675*cost!$F$3/cost!$P$1)/2</f>
        <v>#VALUE!</v>
      </c>
      <c r="G1675" s="13" t="e">
        <f>cost!G1675*cost!$G$3*cost!$G$2/cost!$P$1+(cost!F1675*cost!$F$3/cost!$P$1)/2</f>
        <v>#VALUE!</v>
      </c>
      <c r="H1675" s="13" t="e">
        <f>cost!H1675*cost!$H$3*cost!$H$2/cost!$P$1</f>
        <v>#VALUE!</v>
      </c>
      <c r="I1675" s="13" t="e">
        <f>cost!I1675*cost!$I$3*cost!$I$2/cost!$P$1</f>
        <v>#VALUE!</v>
      </c>
      <c r="J1675" s="13" t="e">
        <f>cost!J1675*cost!$J$3*cost!$J$2/cost!$P$1</f>
        <v>#VALUE!</v>
      </c>
      <c r="K1675" s="13" t="e">
        <f>cost!K1675*cost!$K$3/cost!$P$1</f>
        <v>#VALUE!</v>
      </c>
      <c r="L1675" s="13" t="e">
        <f>cost!L1675*cost!$L$3*cost!$L$2/cost!$P$1</f>
        <v>#VALUE!</v>
      </c>
    </row>
    <row r="1676" spans="1:12" ht="18" x14ac:dyDescent="0.2">
      <c r="A1676" s="34" t="s">
        <v>6269</v>
      </c>
      <c r="B1676" s="15" t="s">
        <v>223</v>
      </c>
      <c r="C1676" s="15" t="s">
        <v>223</v>
      </c>
      <c r="D1676" s="19"/>
      <c r="E1676" s="20" t="e">
        <f>cost!E1676*cost!$E$3*cost!$E$2/cost!$P$1</f>
        <v>#VALUE!</v>
      </c>
      <c r="F1676" s="13" t="e">
        <f>(cost!F1676*cost!$F$3/cost!$P$1)/2</f>
        <v>#VALUE!</v>
      </c>
      <c r="G1676" s="13" t="e">
        <f>cost!G1676*cost!$G$3*cost!$G$2/cost!$P$1+(cost!F1676*cost!$F$3/cost!$P$1)/2</f>
        <v>#VALUE!</v>
      </c>
      <c r="H1676" s="13" t="e">
        <f>cost!H1676*cost!$H$3*cost!$H$2/cost!$P$1</f>
        <v>#VALUE!</v>
      </c>
      <c r="I1676" s="13" t="e">
        <f>cost!I1676*cost!$I$3*cost!$I$2/cost!$P$1</f>
        <v>#VALUE!</v>
      </c>
      <c r="J1676" s="13" t="e">
        <f>cost!J1676*cost!$J$3*cost!$J$2/cost!$P$1</f>
        <v>#VALUE!</v>
      </c>
      <c r="K1676" s="13" t="e">
        <f>cost!K1676*cost!$K$3/cost!$P$1</f>
        <v>#VALUE!</v>
      </c>
      <c r="L1676" s="13" t="e">
        <f>cost!L1676*cost!$L$3*cost!$L$2/cost!$P$1</f>
        <v>#VALUE!</v>
      </c>
    </row>
    <row r="1677" spans="1:12" ht="18" x14ac:dyDescent="0.2">
      <c r="A1677" s="34" t="s">
        <v>6270</v>
      </c>
      <c r="B1677" s="15" t="s">
        <v>223</v>
      </c>
      <c r="C1677" s="15" t="s">
        <v>223</v>
      </c>
      <c r="D1677" s="19"/>
      <c r="E1677" s="20" t="e">
        <f>cost!E1677*cost!$E$3*cost!$E$2/cost!$P$1</f>
        <v>#VALUE!</v>
      </c>
      <c r="F1677" s="13" t="e">
        <f>(cost!F1677*cost!$F$3/cost!$P$1)/2</f>
        <v>#VALUE!</v>
      </c>
      <c r="G1677" s="13" t="e">
        <f>cost!G1677*cost!$G$3*cost!$G$2/cost!$P$1+(cost!F1677*cost!$F$3/cost!$P$1)/2</f>
        <v>#VALUE!</v>
      </c>
      <c r="H1677" s="13" t="e">
        <f>cost!H1677*cost!$H$3*cost!$H$2/cost!$P$1</f>
        <v>#VALUE!</v>
      </c>
      <c r="I1677" s="13" t="e">
        <f>cost!I1677*cost!$I$3*cost!$I$2/cost!$P$1</f>
        <v>#VALUE!</v>
      </c>
      <c r="J1677" s="13" t="e">
        <f>cost!J1677*cost!$J$3*cost!$J$2/cost!$P$1</f>
        <v>#VALUE!</v>
      </c>
      <c r="K1677" s="13" t="e">
        <f>cost!K1677*cost!$K$3/cost!$P$1</f>
        <v>#VALUE!</v>
      </c>
      <c r="L1677" s="13" t="e">
        <f>cost!L1677*cost!$L$3*cost!$L$2/cost!$P$1</f>
        <v>#VALUE!</v>
      </c>
    </row>
    <row r="1678" spans="1:12" ht="18" x14ac:dyDescent="0.2">
      <c r="A1678" s="34" t="s">
        <v>6271</v>
      </c>
      <c r="B1678" s="15" t="s">
        <v>223</v>
      </c>
      <c r="C1678" s="15" t="s">
        <v>223</v>
      </c>
      <c r="D1678" s="19"/>
      <c r="E1678" s="20" t="e">
        <f>cost!E1678*cost!$E$3*cost!$E$2/cost!$P$1</f>
        <v>#VALUE!</v>
      </c>
      <c r="F1678" s="13" t="e">
        <f>(cost!F1678*cost!$F$3/cost!$P$1)/2</f>
        <v>#VALUE!</v>
      </c>
      <c r="G1678" s="13" t="e">
        <f>cost!G1678*cost!$G$3*cost!$G$2/cost!$P$1+(cost!F1678*cost!$F$3/cost!$P$1)/2</f>
        <v>#VALUE!</v>
      </c>
      <c r="H1678" s="13" t="e">
        <f>cost!H1678*cost!$H$3*cost!$H$2/cost!$P$1</f>
        <v>#VALUE!</v>
      </c>
      <c r="I1678" s="13" t="e">
        <f>cost!I1678*cost!$I$3*cost!$I$2/cost!$P$1</f>
        <v>#VALUE!</v>
      </c>
      <c r="J1678" s="13" t="e">
        <f>cost!J1678*cost!$J$3*cost!$J$2/cost!$P$1</f>
        <v>#VALUE!</v>
      </c>
      <c r="K1678" s="13" t="e">
        <f>cost!K1678*cost!$K$3/cost!$P$1</f>
        <v>#VALUE!</v>
      </c>
      <c r="L1678" s="13" t="e">
        <f>cost!L1678*cost!$L$3*cost!$L$2/cost!$P$1</f>
        <v>#VALUE!</v>
      </c>
    </row>
    <row r="1679" spans="1:12" ht="18" x14ac:dyDescent="0.2">
      <c r="A1679" s="34" t="s">
        <v>6272</v>
      </c>
      <c r="B1679" s="15" t="s">
        <v>223</v>
      </c>
      <c r="C1679" s="15" t="s">
        <v>223</v>
      </c>
      <c r="D1679" s="19"/>
      <c r="E1679" s="20" t="e">
        <f>cost!E1679*cost!$E$3*cost!$E$2/cost!$P$1</f>
        <v>#VALUE!</v>
      </c>
      <c r="F1679" s="13" t="e">
        <f>(cost!F1679*cost!$F$3/cost!$P$1)/2</f>
        <v>#VALUE!</v>
      </c>
      <c r="G1679" s="13" t="e">
        <f>cost!G1679*cost!$G$3*cost!$G$2/cost!$P$1+(cost!F1679*cost!$F$3/cost!$P$1)/2</f>
        <v>#VALUE!</v>
      </c>
      <c r="H1679" s="13" t="e">
        <f>cost!H1679*cost!$H$3*cost!$H$2/cost!$P$1</f>
        <v>#VALUE!</v>
      </c>
      <c r="I1679" s="13" t="e">
        <f>cost!I1679*cost!$I$3*cost!$I$2/cost!$P$1</f>
        <v>#VALUE!</v>
      </c>
      <c r="J1679" s="13" t="e">
        <f>cost!J1679*cost!$J$3*cost!$J$2/cost!$P$1</f>
        <v>#VALUE!</v>
      </c>
      <c r="K1679" s="13" t="e">
        <f>cost!K1679*cost!$K$3/cost!$P$1</f>
        <v>#VALUE!</v>
      </c>
      <c r="L1679" s="13" t="e">
        <f>cost!L1679*cost!$L$3*cost!$L$2/cost!$P$1</f>
        <v>#VALUE!</v>
      </c>
    </row>
    <row r="1680" spans="1:12" ht="18" x14ac:dyDescent="0.2">
      <c r="A1680" s="34" t="s">
        <v>6273</v>
      </c>
      <c r="B1680" s="15" t="s">
        <v>223</v>
      </c>
      <c r="C1680" s="15" t="s">
        <v>223</v>
      </c>
      <c r="D1680" s="19"/>
      <c r="E1680" s="20" t="e">
        <f>cost!E1680*cost!$E$3*cost!$E$2/cost!$P$1</f>
        <v>#VALUE!</v>
      </c>
      <c r="F1680" s="13" t="e">
        <f>(cost!F1680*cost!$F$3/cost!$P$1)/2</f>
        <v>#VALUE!</v>
      </c>
      <c r="G1680" s="13" t="e">
        <f>cost!G1680*cost!$G$3*cost!$G$2/cost!$P$1+(cost!F1680*cost!$F$3/cost!$P$1)/2</f>
        <v>#VALUE!</v>
      </c>
      <c r="H1680" s="13" t="e">
        <f>cost!H1680*cost!$H$3*cost!$H$2/cost!$P$1</f>
        <v>#VALUE!</v>
      </c>
      <c r="I1680" s="13" t="e">
        <f>cost!I1680*cost!$I$3*cost!$I$2/cost!$P$1</f>
        <v>#VALUE!</v>
      </c>
      <c r="J1680" s="13" t="e">
        <f>cost!J1680*cost!$J$3*cost!$J$2/cost!$P$1</f>
        <v>#VALUE!</v>
      </c>
      <c r="K1680" s="13" t="e">
        <f>cost!K1680*cost!$K$3/cost!$P$1</f>
        <v>#VALUE!</v>
      </c>
      <c r="L1680" s="13" t="e">
        <f>cost!L1680*cost!$L$3*cost!$L$2/cost!$P$1</f>
        <v>#VALUE!</v>
      </c>
    </row>
    <row r="1681" spans="1:12" ht="18" x14ac:dyDescent="0.2">
      <c r="A1681" s="34" t="s">
        <v>6274</v>
      </c>
      <c r="B1681" s="15" t="s">
        <v>223</v>
      </c>
      <c r="C1681" s="15" t="s">
        <v>223</v>
      </c>
      <c r="D1681" s="19"/>
      <c r="E1681" s="20" t="e">
        <f>cost!E1681*cost!$E$3*cost!$E$2/cost!$P$1</f>
        <v>#VALUE!</v>
      </c>
      <c r="F1681" s="13" t="e">
        <f>(cost!F1681*cost!$F$3/cost!$P$1)/2</f>
        <v>#VALUE!</v>
      </c>
      <c r="G1681" s="13" t="e">
        <f>cost!G1681*cost!$G$3*cost!$G$2/cost!$P$1+(cost!F1681*cost!$F$3/cost!$P$1)/2</f>
        <v>#VALUE!</v>
      </c>
      <c r="H1681" s="13" t="e">
        <f>cost!H1681*cost!$H$3*cost!$H$2/cost!$P$1</f>
        <v>#VALUE!</v>
      </c>
      <c r="I1681" s="13" t="e">
        <f>cost!I1681*cost!$I$3*cost!$I$2/cost!$P$1</f>
        <v>#VALUE!</v>
      </c>
      <c r="J1681" s="13" t="e">
        <f>cost!J1681*cost!$J$3*cost!$J$2/cost!$P$1</f>
        <v>#VALUE!</v>
      </c>
      <c r="K1681" s="13" t="e">
        <f>cost!K1681*cost!$K$3/cost!$P$1</f>
        <v>#VALUE!</v>
      </c>
      <c r="L1681" s="13" t="e">
        <f>cost!L1681*cost!$L$3*cost!$L$2/cost!$P$1</f>
        <v>#VALUE!</v>
      </c>
    </row>
    <row r="1682" spans="1:12" ht="54" x14ac:dyDescent="0.2">
      <c r="A1682" s="34" t="s">
        <v>6275</v>
      </c>
      <c r="B1682" s="15" t="s">
        <v>1496</v>
      </c>
      <c r="C1682" s="15" t="s">
        <v>3504</v>
      </c>
      <c r="D1682" s="19"/>
      <c r="E1682" s="20" t="e">
        <f>cost!E1682*cost!$E$3*cost!$E$2/cost!$P$1</f>
        <v>#VALUE!</v>
      </c>
      <c r="F1682" s="13" t="e">
        <f>(cost!F1682*cost!$F$3/cost!$P$1)/2</f>
        <v>#VALUE!</v>
      </c>
      <c r="G1682" s="13" t="e">
        <f>cost!G1682*cost!$G$3*cost!$G$2/cost!$P$1+(cost!F1682*cost!$F$3/cost!$P$1)/2</f>
        <v>#VALUE!</v>
      </c>
      <c r="H1682" s="13" t="e">
        <f>cost!H1682*cost!$H$3*cost!$H$2/cost!$P$1</f>
        <v>#VALUE!</v>
      </c>
      <c r="I1682" s="13" t="e">
        <f>cost!I1682*cost!$I$3*cost!$I$2/cost!$P$1</f>
        <v>#VALUE!</v>
      </c>
      <c r="J1682" s="13" t="e">
        <f>cost!J1682*cost!$J$3*cost!$J$2/cost!$P$1</f>
        <v>#VALUE!</v>
      </c>
      <c r="K1682" s="13" t="e">
        <f>cost!K1682*cost!$K$3/cost!$P$1</f>
        <v>#VALUE!</v>
      </c>
      <c r="L1682" s="13" t="e">
        <f>cost!L1682*cost!$L$3*cost!$L$2/cost!$P$1</f>
        <v>#VALUE!</v>
      </c>
    </row>
    <row r="1683" spans="1:12" ht="54" x14ac:dyDescent="0.2">
      <c r="A1683" s="34" t="s">
        <v>6276</v>
      </c>
      <c r="B1683" s="15" t="s">
        <v>1497</v>
      </c>
      <c r="C1683" s="15" t="s">
        <v>3504</v>
      </c>
      <c r="D1683" s="19"/>
      <c r="E1683" s="20">
        <f>cost!E1683*cost!$E$3*cost!$E$2/cost!$P$1</f>
        <v>0</v>
      </c>
      <c r="F1683" s="13">
        <f>(cost!F1683*cost!$F$3/cost!$P$1)/2</f>
        <v>0</v>
      </c>
      <c r="G1683" s="13">
        <f>cost!G1683*cost!$G$3*cost!$G$2/cost!$P$1+(cost!F1683*cost!$F$3/cost!$P$1)/2</f>
        <v>0</v>
      </c>
      <c r="H1683" s="13">
        <f>cost!H1683*cost!$H$3*cost!$H$2/cost!$P$1</f>
        <v>0</v>
      </c>
      <c r="I1683" s="13">
        <f>cost!I1683*cost!$I$3*cost!$I$2/cost!$P$1</f>
        <v>0</v>
      </c>
      <c r="J1683" s="13">
        <f>cost!J1683*cost!$J$3*cost!$J$2/cost!$P$1</f>
        <v>0</v>
      </c>
      <c r="K1683" s="13">
        <f>cost!K1683*cost!$K$3/cost!$P$1</f>
        <v>0</v>
      </c>
      <c r="L1683" s="13">
        <f>cost!L1683*cost!$L$3*cost!$L$2/cost!$P$1</f>
        <v>0</v>
      </c>
    </row>
    <row r="1684" spans="1:12" ht="126" x14ac:dyDescent="0.2">
      <c r="A1684" s="34" t="s">
        <v>6277</v>
      </c>
      <c r="B1684" s="15" t="s">
        <v>1498</v>
      </c>
      <c r="C1684" s="15" t="s">
        <v>3505</v>
      </c>
      <c r="D1684" s="19"/>
      <c r="E1684" s="20" t="e">
        <f>cost!E1684*cost!$E$3*cost!$E$2/cost!$P$1</f>
        <v>#VALUE!</v>
      </c>
      <c r="F1684" s="13" t="e">
        <f>(cost!F1684*cost!$F$3/cost!$P$1)/2</f>
        <v>#VALUE!</v>
      </c>
      <c r="G1684" s="13" t="e">
        <f>cost!G1684*cost!$G$3*cost!$G$2/cost!$P$1+(cost!F1684*cost!$F$3/cost!$P$1)/2</f>
        <v>#VALUE!</v>
      </c>
      <c r="H1684" s="13" t="e">
        <f>cost!H1684*cost!$H$3*cost!$H$2/cost!$P$1</f>
        <v>#VALUE!</v>
      </c>
      <c r="I1684" s="13" t="e">
        <f>cost!I1684*cost!$I$3*cost!$I$2/cost!$P$1</f>
        <v>#VALUE!</v>
      </c>
      <c r="J1684" s="13" t="e">
        <f>cost!J1684*cost!$J$3*cost!$J$2/cost!$P$1</f>
        <v>#VALUE!</v>
      </c>
      <c r="K1684" s="13" t="e">
        <f>cost!K1684*cost!$K$3/cost!$P$1</f>
        <v>#VALUE!</v>
      </c>
      <c r="L1684" s="13" t="e">
        <f>cost!L1684*cost!$L$3*cost!$L$2/cost!$P$1</f>
        <v>#VALUE!</v>
      </c>
    </row>
    <row r="1685" spans="1:12" ht="72" x14ac:dyDescent="0.2">
      <c r="A1685" s="34" t="s">
        <v>6278</v>
      </c>
      <c r="B1685" s="15" t="s">
        <v>1499</v>
      </c>
      <c r="C1685" s="15" t="s">
        <v>3506</v>
      </c>
      <c r="D1685" s="19"/>
      <c r="E1685" s="20" t="e">
        <f>cost!E1685*cost!$E$3*cost!$E$2/cost!$P$1</f>
        <v>#VALUE!</v>
      </c>
      <c r="F1685" s="13" t="e">
        <f>(cost!F1685*cost!$F$3/cost!$P$1)/2</f>
        <v>#VALUE!</v>
      </c>
      <c r="G1685" s="13" t="e">
        <f>cost!G1685*cost!$G$3*cost!$G$2/cost!$P$1+(cost!F1685*cost!$F$3/cost!$P$1)/2</f>
        <v>#VALUE!</v>
      </c>
      <c r="H1685" s="13" t="e">
        <f>cost!H1685*cost!$H$3*cost!$H$2/cost!$P$1</f>
        <v>#VALUE!</v>
      </c>
      <c r="I1685" s="13" t="e">
        <f>cost!I1685*cost!$I$3*cost!$I$2/cost!$P$1</f>
        <v>#VALUE!</v>
      </c>
      <c r="J1685" s="13" t="e">
        <f>cost!J1685*cost!$J$3*cost!$J$2/cost!$P$1</f>
        <v>#VALUE!</v>
      </c>
      <c r="K1685" s="13" t="e">
        <f>cost!K1685*cost!$K$3/cost!$P$1</f>
        <v>#VALUE!</v>
      </c>
      <c r="L1685" s="13" t="e">
        <f>cost!L1685*cost!$L$3*cost!$L$2/cost!$P$1</f>
        <v>#VALUE!</v>
      </c>
    </row>
    <row r="1686" spans="1:12" ht="180" x14ac:dyDescent="0.2">
      <c r="A1686" s="34" t="s">
        <v>6279</v>
      </c>
      <c r="B1686" s="15" t="s">
        <v>1500</v>
      </c>
      <c r="C1686" s="15" t="s">
        <v>3507</v>
      </c>
      <c r="D1686" s="19"/>
      <c r="E1686" s="20" t="e">
        <f>cost!E1686*cost!$E$3*cost!$E$2/cost!$P$1</f>
        <v>#VALUE!</v>
      </c>
      <c r="F1686" s="13" t="e">
        <f>(cost!F1686*cost!$F$3/cost!$P$1)/2</f>
        <v>#VALUE!</v>
      </c>
      <c r="G1686" s="13" t="e">
        <f>cost!G1686*cost!$G$3*cost!$G$2/cost!$P$1+(cost!F1686*cost!$F$3/cost!$P$1)/2</f>
        <v>#VALUE!</v>
      </c>
      <c r="H1686" s="13" t="e">
        <f>cost!H1686*cost!$H$3*cost!$H$2/cost!$P$1</f>
        <v>#VALUE!</v>
      </c>
      <c r="I1686" s="13" t="e">
        <f>cost!I1686*cost!$I$3*cost!$I$2/cost!$P$1</f>
        <v>#VALUE!</v>
      </c>
      <c r="J1686" s="13" t="e">
        <f>cost!J1686*cost!$J$3*cost!$J$2/cost!$P$1</f>
        <v>#VALUE!</v>
      </c>
      <c r="K1686" s="13" t="e">
        <f>cost!K1686*cost!$K$3/cost!$P$1</f>
        <v>#VALUE!</v>
      </c>
      <c r="L1686" s="13" t="e">
        <f>cost!L1686*cost!$L$3*cost!$L$2/cost!$P$1</f>
        <v>#VALUE!</v>
      </c>
    </row>
    <row r="1687" spans="1:12" ht="90" x14ac:dyDescent="0.2">
      <c r="A1687" s="34" t="s">
        <v>6280</v>
      </c>
      <c r="B1687" s="15" t="s">
        <v>1501</v>
      </c>
      <c r="C1687" s="15" t="s">
        <v>3508</v>
      </c>
      <c r="D1687" s="19"/>
      <c r="E1687" s="20" t="e">
        <f>cost!E1687*cost!$E$3*cost!$E$2/cost!$P$1</f>
        <v>#VALUE!</v>
      </c>
      <c r="F1687" s="13" t="e">
        <f>(cost!F1687*cost!$F$3/cost!$P$1)/2</f>
        <v>#VALUE!</v>
      </c>
      <c r="G1687" s="13" t="e">
        <f>cost!G1687*cost!$G$3*cost!$G$2/cost!$P$1+(cost!F1687*cost!$F$3/cost!$P$1)/2</f>
        <v>#VALUE!</v>
      </c>
      <c r="H1687" s="13" t="e">
        <f>cost!H1687*cost!$H$3*cost!$H$2/cost!$P$1</f>
        <v>#VALUE!</v>
      </c>
      <c r="I1687" s="13" t="e">
        <f>cost!I1687*cost!$I$3*cost!$I$2/cost!$P$1</f>
        <v>#VALUE!</v>
      </c>
      <c r="J1687" s="13" t="e">
        <f>cost!J1687*cost!$J$3*cost!$J$2/cost!$P$1</f>
        <v>#VALUE!</v>
      </c>
      <c r="K1687" s="13" t="e">
        <f>cost!K1687*cost!$K$3/cost!$P$1</f>
        <v>#VALUE!</v>
      </c>
      <c r="L1687" s="13" t="e">
        <f>cost!L1687*cost!$L$3*cost!$L$2/cost!$P$1</f>
        <v>#VALUE!</v>
      </c>
    </row>
    <row r="1688" spans="1:12" ht="216" x14ac:dyDescent="0.2">
      <c r="A1688" s="34" t="s">
        <v>6281</v>
      </c>
      <c r="B1688" s="15" t="s">
        <v>1502</v>
      </c>
      <c r="C1688" s="15" t="s">
        <v>3509</v>
      </c>
      <c r="D1688" s="19"/>
      <c r="E1688" s="20" t="e">
        <f>cost!E1688*cost!$E$3*cost!$E$2/cost!$P$1</f>
        <v>#VALUE!</v>
      </c>
      <c r="F1688" s="13" t="e">
        <f>(cost!F1688*cost!$F$3/cost!$P$1)/2</f>
        <v>#VALUE!</v>
      </c>
      <c r="G1688" s="13" t="e">
        <f>cost!G1688*cost!$G$3*cost!$G$2/cost!$P$1+(cost!F1688*cost!$F$3/cost!$P$1)/2</f>
        <v>#VALUE!</v>
      </c>
      <c r="H1688" s="13" t="e">
        <f>cost!H1688*cost!$H$3*cost!$H$2/cost!$P$1</f>
        <v>#VALUE!</v>
      </c>
      <c r="I1688" s="13" t="e">
        <f>cost!I1688*cost!$I$3*cost!$I$2/cost!$P$1</f>
        <v>#VALUE!</v>
      </c>
      <c r="J1688" s="13" t="e">
        <f>cost!J1688*cost!$J$3*cost!$J$2/cost!$P$1</f>
        <v>#VALUE!</v>
      </c>
      <c r="K1688" s="13" t="e">
        <f>cost!K1688*cost!$K$3/cost!$P$1</f>
        <v>#VALUE!</v>
      </c>
      <c r="L1688" s="13" t="e">
        <f>cost!L1688*cost!$L$3*cost!$L$2/cost!$P$1</f>
        <v>#VALUE!</v>
      </c>
    </row>
    <row r="1689" spans="1:12" ht="234" x14ac:dyDescent="0.2">
      <c r="A1689" s="34" t="s">
        <v>6282</v>
      </c>
      <c r="B1689" s="15" t="s">
        <v>1503</v>
      </c>
      <c r="C1689" s="15" t="s">
        <v>3510</v>
      </c>
      <c r="D1689" s="19"/>
      <c r="E1689" s="20" t="e">
        <f>cost!E1689*cost!$E$3*cost!$E$2/cost!$P$1</f>
        <v>#VALUE!</v>
      </c>
      <c r="F1689" s="13" t="e">
        <f>(cost!F1689*cost!$F$3/cost!$P$1)/2</f>
        <v>#VALUE!</v>
      </c>
      <c r="G1689" s="13" t="e">
        <f>cost!G1689*cost!$G$3*cost!$G$2/cost!$P$1+(cost!F1689*cost!$F$3/cost!$P$1)/2</f>
        <v>#VALUE!</v>
      </c>
      <c r="H1689" s="13" t="e">
        <f>cost!H1689*cost!$H$3*cost!$H$2/cost!$P$1</f>
        <v>#VALUE!</v>
      </c>
      <c r="I1689" s="13" t="e">
        <f>cost!I1689*cost!$I$3*cost!$I$2/cost!$P$1</f>
        <v>#VALUE!</v>
      </c>
      <c r="J1689" s="13" t="e">
        <f>cost!J1689*cost!$J$3*cost!$J$2/cost!$P$1</f>
        <v>#VALUE!</v>
      </c>
      <c r="K1689" s="13" t="e">
        <f>cost!K1689*cost!$K$3/cost!$P$1</f>
        <v>#VALUE!</v>
      </c>
      <c r="L1689" s="13" t="e">
        <f>cost!L1689*cost!$L$3*cost!$L$2/cost!$P$1</f>
        <v>#VALUE!</v>
      </c>
    </row>
    <row r="1690" spans="1:12" ht="72" x14ac:dyDescent="0.2">
      <c r="A1690" s="34" t="s">
        <v>6283</v>
      </c>
      <c r="B1690" s="15" t="s">
        <v>1504</v>
      </c>
      <c r="C1690" s="15" t="s">
        <v>3511</v>
      </c>
      <c r="D1690" s="19"/>
      <c r="E1690" s="20" t="e">
        <f>cost!E1690*cost!$E$3*cost!$E$2/cost!$P$1</f>
        <v>#VALUE!</v>
      </c>
      <c r="F1690" s="13" t="e">
        <f>(cost!F1690*cost!$F$3/cost!$P$1)/2</f>
        <v>#VALUE!</v>
      </c>
      <c r="G1690" s="13" t="e">
        <f>cost!G1690*cost!$G$3*cost!$G$2/cost!$P$1+(cost!F1690*cost!$F$3/cost!$P$1)/2</f>
        <v>#VALUE!</v>
      </c>
      <c r="H1690" s="13" t="e">
        <f>cost!H1690*cost!$H$3*cost!$H$2/cost!$P$1</f>
        <v>#VALUE!</v>
      </c>
      <c r="I1690" s="13" t="e">
        <f>cost!I1690*cost!$I$3*cost!$I$2/cost!$P$1</f>
        <v>#VALUE!</v>
      </c>
      <c r="J1690" s="13" t="e">
        <f>cost!J1690*cost!$J$3*cost!$J$2/cost!$P$1</f>
        <v>#VALUE!</v>
      </c>
      <c r="K1690" s="13" t="e">
        <f>cost!K1690*cost!$K$3/cost!$P$1</f>
        <v>#VALUE!</v>
      </c>
      <c r="L1690" s="13" t="e">
        <f>cost!L1690*cost!$L$3*cost!$L$2/cost!$P$1</f>
        <v>#VALUE!</v>
      </c>
    </row>
    <row r="1691" spans="1:12" ht="72" x14ac:dyDescent="0.2">
      <c r="A1691" s="35" t="s">
        <v>6284</v>
      </c>
      <c r="B1691" s="15" t="s">
        <v>1505</v>
      </c>
      <c r="C1691" s="15" t="s">
        <v>3512</v>
      </c>
      <c r="D1691" s="19"/>
      <c r="E1691" s="20" t="e">
        <f>cost!E1691*cost!$E$3*cost!$E$2/cost!$P$1</f>
        <v>#VALUE!</v>
      </c>
      <c r="F1691" s="13" t="e">
        <f>(cost!F1691*cost!$F$3/cost!$P$1)/2</f>
        <v>#VALUE!</v>
      </c>
      <c r="G1691" s="13" t="e">
        <f>cost!G1691*cost!$G$3*cost!$G$2/cost!$P$1+(cost!F1691*cost!$F$3/cost!$P$1)/2</f>
        <v>#VALUE!</v>
      </c>
      <c r="H1691" s="13" t="e">
        <f>cost!H1691*cost!$H$3*cost!$H$2/cost!$P$1</f>
        <v>#VALUE!</v>
      </c>
      <c r="I1691" s="13" t="e">
        <f>cost!I1691*cost!$I$3*cost!$I$2/cost!$P$1</f>
        <v>#VALUE!</v>
      </c>
      <c r="J1691" s="13" t="e">
        <f>cost!J1691*cost!$J$3*cost!$J$2/cost!$P$1</f>
        <v>#VALUE!</v>
      </c>
      <c r="K1691" s="13" t="e">
        <f>cost!K1691*cost!$K$3/cost!$P$1</f>
        <v>#VALUE!</v>
      </c>
      <c r="L1691" s="13" t="e">
        <f>cost!L1691*cost!$L$3*cost!$L$2/cost!$P$1</f>
        <v>#VALUE!</v>
      </c>
    </row>
    <row r="1692" spans="1:12" ht="36" x14ac:dyDescent="0.2">
      <c r="A1692" s="34" t="s">
        <v>6285</v>
      </c>
      <c r="B1692" s="15" t="s">
        <v>30</v>
      </c>
      <c r="C1692" s="15" t="s">
        <v>3513</v>
      </c>
      <c r="D1692" s="19"/>
      <c r="E1692" s="20">
        <f>cost!E1692*cost!$E$3*cost!$E$2/cost!$P$1</f>
        <v>227.027027027027</v>
      </c>
      <c r="F1692" s="13">
        <f>(cost!F1692*cost!$F$3/cost!$P$1)/2</f>
        <v>378.37837837837839</v>
      </c>
      <c r="G1692" s="13">
        <f>cost!G1692*cost!$G$3*cost!$G$2/cost!$P$1+(cost!F1692*cost!$F$3/cost!$P$1)/2</f>
        <v>446.48648648648646</v>
      </c>
      <c r="H1692" s="13">
        <f>cost!H1692*cost!$H$3*cost!$H$2/cost!$P$1</f>
        <v>263.78378378378375</v>
      </c>
      <c r="I1692" s="13">
        <f>cost!I1692*cost!$I$3*cost!$I$2/cost!$P$1</f>
        <v>0</v>
      </c>
      <c r="J1692" s="13">
        <f>cost!J1692*cost!$J$3*cost!$J$2/cost!$P$1</f>
        <v>0</v>
      </c>
      <c r="K1692" s="13">
        <f>cost!K1692*cost!$K$3/cost!$P$1</f>
        <v>0</v>
      </c>
      <c r="L1692" s="13">
        <f>cost!L1692*cost!$L$3*cost!$L$2/cost!$P$1</f>
        <v>0</v>
      </c>
    </row>
    <row r="1693" spans="1:12" ht="18" x14ac:dyDescent="0.2">
      <c r="A1693" s="35" t="s">
        <v>6286</v>
      </c>
      <c r="B1693" s="15" t="s">
        <v>1506</v>
      </c>
      <c r="C1693" s="15" t="s">
        <v>3514</v>
      </c>
      <c r="D1693" s="19"/>
      <c r="E1693" s="20">
        <f>cost!E1693*cost!$E$3*cost!$E$2/cost!$P$1</f>
        <v>113.5135135135135</v>
      </c>
      <c r="F1693" s="13">
        <f>(cost!F1693*cost!$F$3/cost!$P$1)/2</f>
        <v>405.33783783783781</v>
      </c>
      <c r="G1693" s="13">
        <f>cost!G1693*cost!$G$3*cost!$G$2/cost!$P$1+(cost!F1693*cost!$F$3/cost!$P$1)/2</f>
        <v>439.39189189189187</v>
      </c>
      <c r="H1693" s="13">
        <f>cost!H1693*cost!$H$3*cost!$H$2/cost!$P$1</f>
        <v>329.72972972972974</v>
      </c>
      <c r="I1693" s="13">
        <f>cost!I1693*cost!$I$3*cost!$I$2/cost!$P$1</f>
        <v>0</v>
      </c>
      <c r="J1693" s="13">
        <f>cost!J1693*cost!$J$3*cost!$J$2/cost!$P$1</f>
        <v>0</v>
      </c>
      <c r="K1693" s="13">
        <f>cost!K1693*cost!$K$3/cost!$P$1</f>
        <v>0</v>
      </c>
      <c r="L1693" s="13">
        <f>cost!L1693*cost!$L$3*cost!$L$2/cost!$P$1</f>
        <v>0</v>
      </c>
    </row>
    <row r="1694" spans="1:12" ht="36" x14ac:dyDescent="0.2">
      <c r="A1694" s="35" t="s">
        <v>6287</v>
      </c>
      <c r="B1694" s="15" t="s">
        <v>1507</v>
      </c>
      <c r="C1694" s="15" t="s">
        <v>3515</v>
      </c>
      <c r="D1694" s="19"/>
      <c r="E1694" s="20" t="e">
        <f>cost!E1694*cost!$E$3*cost!$E$2/cost!$P$1</f>
        <v>#VALUE!</v>
      </c>
      <c r="F1694" s="13" t="e">
        <f>(cost!F1694*cost!$F$3/cost!$P$1)/2</f>
        <v>#VALUE!</v>
      </c>
      <c r="G1694" s="13" t="e">
        <f>cost!G1694*cost!$G$3*cost!$G$2/cost!$P$1+(cost!F1694*cost!$F$3/cost!$P$1)/2</f>
        <v>#VALUE!</v>
      </c>
      <c r="H1694" s="13" t="e">
        <f>cost!H1694*cost!$H$3*cost!$H$2/cost!$P$1</f>
        <v>#VALUE!</v>
      </c>
      <c r="I1694" s="13" t="e">
        <f>cost!I1694*cost!$I$3*cost!$I$2/cost!$P$1</f>
        <v>#VALUE!</v>
      </c>
      <c r="J1694" s="13" t="e">
        <f>cost!J1694*cost!$J$3*cost!$J$2/cost!$P$1</f>
        <v>#VALUE!</v>
      </c>
      <c r="K1694" s="13" t="e">
        <f>cost!K1694*cost!$K$3/cost!$P$1</f>
        <v>#VALUE!</v>
      </c>
      <c r="L1694" s="13" t="e">
        <f>cost!L1694*cost!$L$3*cost!$L$2/cost!$P$1</f>
        <v>#VALUE!</v>
      </c>
    </row>
    <row r="1695" spans="1:12" ht="108" x14ac:dyDescent="0.2">
      <c r="A1695" s="35" t="s">
        <v>6288</v>
      </c>
      <c r="B1695" s="15" t="s">
        <v>1508</v>
      </c>
      <c r="C1695" s="15" t="s">
        <v>3516</v>
      </c>
      <c r="D1695" s="19"/>
      <c r="E1695" s="20" t="e">
        <f>cost!E1695*cost!$E$3*cost!$E$2/cost!$P$1</f>
        <v>#VALUE!</v>
      </c>
      <c r="F1695" s="13" t="e">
        <f>(cost!F1695*cost!$F$3/cost!$P$1)/2</f>
        <v>#VALUE!</v>
      </c>
      <c r="G1695" s="13" t="e">
        <f>cost!G1695*cost!$G$3*cost!$G$2/cost!$P$1+(cost!F1695*cost!$F$3/cost!$P$1)/2</f>
        <v>#VALUE!</v>
      </c>
      <c r="H1695" s="13" t="e">
        <f>cost!H1695*cost!$H$3*cost!$H$2/cost!$P$1</f>
        <v>#VALUE!</v>
      </c>
      <c r="I1695" s="13" t="e">
        <f>cost!I1695*cost!$I$3*cost!$I$2/cost!$P$1</f>
        <v>#VALUE!</v>
      </c>
      <c r="J1695" s="13" t="e">
        <f>cost!J1695*cost!$J$3*cost!$J$2/cost!$P$1</f>
        <v>#VALUE!</v>
      </c>
      <c r="K1695" s="13" t="e">
        <f>cost!K1695*cost!$K$3/cost!$P$1</f>
        <v>#VALUE!</v>
      </c>
      <c r="L1695" s="13" t="e">
        <f>cost!L1695*cost!$L$3*cost!$L$2/cost!$P$1</f>
        <v>#VALUE!</v>
      </c>
    </row>
    <row r="1696" spans="1:12" ht="90" x14ac:dyDescent="0.2">
      <c r="A1696" s="34" t="s">
        <v>6289</v>
      </c>
      <c r="B1696" s="15" t="s">
        <v>1509</v>
      </c>
      <c r="C1696" s="15" t="s">
        <v>3517</v>
      </c>
      <c r="D1696" s="19"/>
      <c r="E1696" s="20" t="e">
        <f>cost!E1696*cost!$E$3*cost!$E$2/cost!$P$1</f>
        <v>#VALUE!</v>
      </c>
      <c r="F1696" s="13" t="e">
        <f>(cost!F1696*cost!$F$3/cost!$P$1)/2</f>
        <v>#VALUE!</v>
      </c>
      <c r="G1696" s="13" t="e">
        <f>cost!G1696*cost!$G$3*cost!$G$2/cost!$P$1+(cost!F1696*cost!$F$3/cost!$P$1)/2</f>
        <v>#VALUE!</v>
      </c>
      <c r="H1696" s="13" t="e">
        <f>cost!H1696*cost!$H$3*cost!$H$2/cost!$P$1</f>
        <v>#VALUE!</v>
      </c>
      <c r="I1696" s="13" t="e">
        <f>cost!I1696*cost!$I$3*cost!$I$2/cost!$P$1</f>
        <v>#VALUE!</v>
      </c>
      <c r="J1696" s="13" t="e">
        <f>cost!J1696*cost!$J$3*cost!$J$2/cost!$P$1</f>
        <v>#VALUE!</v>
      </c>
      <c r="K1696" s="13" t="e">
        <f>cost!K1696*cost!$K$3/cost!$P$1</f>
        <v>#VALUE!</v>
      </c>
      <c r="L1696" s="13" t="e">
        <f>cost!L1696*cost!$L$3*cost!$L$2/cost!$P$1</f>
        <v>#VALUE!</v>
      </c>
    </row>
    <row r="1697" spans="1:12" ht="72" x14ac:dyDescent="0.2">
      <c r="A1697" s="34" t="s">
        <v>6290</v>
      </c>
      <c r="B1697" s="15" t="s">
        <v>1510</v>
      </c>
      <c r="C1697" s="15" t="s">
        <v>3518</v>
      </c>
      <c r="D1697" s="19"/>
      <c r="E1697" s="20">
        <f>cost!E1697*cost!$E$3*cost!$E$2/cost!$P$1</f>
        <v>227.027027027027</v>
      </c>
      <c r="F1697" s="13">
        <f>(cost!F1697*cost!$F$3/cost!$P$1)/2</f>
        <v>662.16216216216208</v>
      </c>
      <c r="G1697" s="13">
        <f>cost!G1697*cost!$G$3*cost!$G$2/cost!$P$1+(cost!F1697*cost!$F$3/cost!$P$1)/2</f>
        <v>798.37837837837833</v>
      </c>
      <c r="H1697" s="13">
        <f>cost!H1697*cost!$H$3*cost!$H$2/cost!$P$1</f>
        <v>0</v>
      </c>
      <c r="I1697" s="13">
        <f>cost!I1697*cost!$I$3*cost!$I$2/cost!$P$1</f>
        <v>0</v>
      </c>
      <c r="J1697" s="13">
        <f>cost!J1697*cost!$J$3*cost!$J$2/cost!$P$1</f>
        <v>0</v>
      </c>
      <c r="K1697" s="13">
        <f>cost!K1697*cost!$K$3/cost!$P$1</f>
        <v>0</v>
      </c>
      <c r="L1697" s="13">
        <f>cost!L1697*cost!$L$3*cost!$L$2/cost!$P$1</f>
        <v>0</v>
      </c>
    </row>
    <row r="1698" spans="1:12" ht="90" x14ac:dyDescent="0.2">
      <c r="A1698" s="34" t="s">
        <v>6291</v>
      </c>
      <c r="B1698" s="15" t="s">
        <v>1511</v>
      </c>
      <c r="C1698" s="15" t="s">
        <v>3519</v>
      </c>
      <c r="D1698" s="19"/>
      <c r="E1698" s="20" t="e">
        <f>cost!E1698*cost!$E$3*cost!$E$2/cost!$P$1</f>
        <v>#VALUE!</v>
      </c>
      <c r="F1698" s="13" t="e">
        <f>(cost!F1698*cost!$F$3/cost!$P$1)/2</f>
        <v>#VALUE!</v>
      </c>
      <c r="G1698" s="13" t="e">
        <f>cost!G1698*cost!$G$3*cost!$G$2/cost!$P$1+(cost!F1698*cost!$F$3/cost!$P$1)/2</f>
        <v>#VALUE!</v>
      </c>
      <c r="H1698" s="13" t="e">
        <f>cost!H1698*cost!$H$3*cost!$H$2/cost!$P$1</f>
        <v>#VALUE!</v>
      </c>
      <c r="I1698" s="13" t="e">
        <f>cost!I1698*cost!$I$3*cost!$I$2/cost!$P$1</f>
        <v>#VALUE!</v>
      </c>
      <c r="J1698" s="13" t="e">
        <f>cost!J1698*cost!$J$3*cost!$J$2/cost!$P$1</f>
        <v>#VALUE!</v>
      </c>
      <c r="K1698" s="13" t="e">
        <f>cost!K1698*cost!$K$3/cost!$P$1</f>
        <v>#VALUE!</v>
      </c>
      <c r="L1698" s="13" t="e">
        <f>cost!L1698*cost!$L$3*cost!$L$2/cost!$P$1</f>
        <v>#VALUE!</v>
      </c>
    </row>
    <row r="1699" spans="1:12" ht="108" x14ac:dyDescent="0.2">
      <c r="A1699" s="35" t="s">
        <v>6292</v>
      </c>
      <c r="B1699" s="15" t="s">
        <v>1512</v>
      </c>
      <c r="C1699" s="15" t="s">
        <v>3520</v>
      </c>
      <c r="D1699" s="19"/>
      <c r="E1699" s="20" t="e">
        <f>cost!E1699*cost!$E$3*cost!$E$2/cost!$P$1</f>
        <v>#VALUE!</v>
      </c>
      <c r="F1699" s="13" t="e">
        <f>(cost!F1699*cost!$F$3/cost!$P$1)/2</f>
        <v>#VALUE!</v>
      </c>
      <c r="G1699" s="13" t="e">
        <f>cost!G1699*cost!$G$3*cost!$G$2/cost!$P$1+(cost!F1699*cost!$F$3/cost!$P$1)/2</f>
        <v>#VALUE!</v>
      </c>
      <c r="H1699" s="13" t="e">
        <f>cost!H1699*cost!$H$3*cost!$H$2/cost!$P$1</f>
        <v>#VALUE!</v>
      </c>
      <c r="I1699" s="13" t="e">
        <f>cost!I1699*cost!$I$3*cost!$I$2/cost!$P$1</f>
        <v>#VALUE!</v>
      </c>
      <c r="J1699" s="13" t="e">
        <f>cost!J1699*cost!$J$3*cost!$J$2/cost!$P$1</f>
        <v>#VALUE!</v>
      </c>
      <c r="K1699" s="13" t="e">
        <f>cost!K1699*cost!$K$3/cost!$P$1</f>
        <v>#VALUE!</v>
      </c>
      <c r="L1699" s="13" t="e">
        <f>cost!L1699*cost!$L$3*cost!$L$2/cost!$P$1</f>
        <v>#VALUE!</v>
      </c>
    </row>
    <row r="1700" spans="1:12" ht="108" x14ac:dyDescent="0.2">
      <c r="A1700" s="35" t="s">
        <v>6293</v>
      </c>
      <c r="B1700" s="15" t="s">
        <v>1513</v>
      </c>
      <c r="C1700" s="15" t="s">
        <v>3521</v>
      </c>
      <c r="D1700" s="19"/>
      <c r="E1700" s="20" t="e">
        <f>cost!E1700*cost!$E$3*cost!$E$2/cost!$P$1</f>
        <v>#VALUE!</v>
      </c>
      <c r="F1700" s="13" t="e">
        <f>(cost!F1700*cost!$F$3/cost!$P$1)/2</f>
        <v>#VALUE!</v>
      </c>
      <c r="G1700" s="13" t="e">
        <f>cost!G1700*cost!$G$3*cost!$G$2/cost!$P$1+(cost!F1700*cost!$F$3/cost!$P$1)/2</f>
        <v>#VALUE!</v>
      </c>
      <c r="H1700" s="13" t="e">
        <f>cost!H1700*cost!$H$3*cost!$H$2/cost!$P$1</f>
        <v>#VALUE!</v>
      </c>
      <c r="I1700" s="13" t="e">
        <f>cost!I1700*cost!$I$3*cost!$I$2/cost!$P$1</f>
        <v>#VALUE!</v>
      </c>
      <c r="J1700" s="13" t="e">
        <f>cost!J1700*cost!$J$3*cost!$J$2/cost!$P$1</f>
        <v>#VALUE!</v>
      </c>
      <c r="K1700" s="13" t="e">
        <f>cost!K1700*cost!$K$3/cost!$P$1</f>
        <v>#VALUE!</v>
      </c>
      <c r="L1700" s="13" t="e">
        <f>cost!L1700*cost!$L$3*cost!$L$2/cost!$P$1</f>
        <v>#VALUE!</v>
      </c>
    </row>
    <row r="1701" spans="1:12" ht="108" x14ac:dyDescent="0.2">
      <c r="A1701" s="35" t="s">
        <v>6294</v>
      </c>
      <c r="B1701" s="15" t="s">
        <v>1514</v>
      </c>
      <c r="C1701" s="15" t="s">
        <v>3522</v>
      </c>
      <c r="D1701" s="19"/>
      <c r="E1701" s="20" t="e">
        <f>cost!E1701*cost!$E$3*cost!$E$2/cost!$P$1</f>
        <v>#VALUE!</v>
      </c>
      <c r="F1701" s="13" t="e">
        <f>(cost!F1701*cost!$F$3/cost!$P$1)/2</f>
        <v>#VALUE!</v>
      </c>
      <c r="G1701" s="13" t="e">
        <f>cost!G1701*cost!$G$3*cost!$G$2/cost!$P$1+(cost!F1701*cost!$F$3/cost!$P$1)/2</f>
        <v>#VALUE!</v>
      </c>
      <c r="H1701" s="13" t="e">
        <f>cost!H1701*cost!$H$3*cost!$H$2/cost!$P$1</f>
        <v>#VALUE!</v>
      </c>
      <c r="I1701" s="13" t="e">
        <f>cost!I1701*cost!$I$3*cost!$I$2/cost!$P$1</f>
        <v>#VALUE!</v>
      </c>
      <c r="J1701" s="13" t="e">
        <f>cost!J1701*cost!$J$3*cost!$J$2/cost!$P$1</f>
        <v>#VALUE!</v>
      </c>
      <c r="K1701" s="13" t="e">
        <f>cost!K1701*cost!$K$3/cost!$P$1</f>
        <v>#VALUE!</v>
      </c>
      <c r="L1701" s="13" t="e">
        <f>cost!L1701*cost!$L$3*cost!$L$2/cost!$P$1</f>
        <v>#VALUE!</v>
      </c>
    </row>
    <row r="1702" spans="1:12" ht="36" x14ac:dyDescent="0.2">
      <c r="A1702" s="35" t="s">
        <v>6295</v>
      </c>
      <c r="B1702" s="15" t="s">
        <v>1515</v>
      </c>
      <c r="C1702" s="15" t="s">
        <v>3523</v>
      </c>
      <c r="D1702" s="19"/>
      <c r="E1702" s="20">
        <f>cost!E1702*cost!$E$3*cost!$E$2/cost!$P$1</f>
        <v>0</v>
      </c>
      <c r="F1702" s="13">
        <f>(cost!F1702*cost!$F$3/cost!$P$1)/2</f>
        <v>19.054054054054053</v>
      </c>
      <c r="G1702" s="13">
        <f>cost!G1702*cost!$G$3*cost!$G$2/cost!$P$1+(cost!F1702*cost!$F$3/cost!$P$1)/2</f>
        <v>23.310810810810807</v>
      </c>
      <c r="H1702" s="13">
        <f>cost!H1702*cost!$H$3*cost!$H$2/cost!$P$1</f>
        <v>8.2432432432432421</v>
      </c>
      <c r="I1702" s="13">
        <f>cost!I1702*cost!$I$3*cost!$I$2/cost!$P$1</f>
        <v>0</v>
      </c>
      <c r="J1702" s="13">
        <f>cost!J1702*cost!$J$3*cost!$J$2/cost!$P$1</f>
        <v>0</v>
      </c>
      <c r="K1702" s="13">
        <f>cost!K1702*cost!$K$3/cost!$P$1</f>
        <v>0</v>
      </c>
      <c r="L1702" s="13">
        <f>cost!L1702*cost!$L$3*cost!$L$2/cost!$P$1</f>
        <v>0</v>
      </c>
    </row>
    <row r="1703" spans="1:12" ht="36" x14ac:dyDescent="0.2">
      <c r="A1703" s="35" t="s">
        <v>6296</v>
      </c>
      <c r="B1703" s="15" t="s">
        <v>1516</v>
      </c>
      <c r="C1703" s="15" t="s">
        <v>3524</v>
      </c>
      <c r="D1703" s="19"/>
      <c r="E1703" s="20">
        <f>cost!E1703*cost!$E$3*cost!$E$2/cost!$P$1</f>
        <v>0</v>
      </c>
      <c r="F1703" s="13">
        <f>(cost!F1703*cost!$F$3/cost!$P$1)/2</f>
        <v>20.405405405405403</v>
      </c>
      <c r="G1703" s="13">
        <f>cost!G1703*cost!$G$3*cost!$G$2/cost!$P$1+(cost!F1703*cost!$F$3/cost!$P$1)/2</f>
        <v>24.662162162162161</v>
      </c>
      <c r="H1703" s="13">
        <f>cost!H1703*cost!$H$3*cost!$H$2/cost!$P$1</f>
        <v>8.2432432432432421</v>
      </c>
      <c r="I1703" s="13">
        <f>cost!I1703*cost!$I$3*cost!$I$2/cost!$P$1</f>
        <v>0</v>
      </c>
      <c r="J1703" s="13">
        <f>cost!J1703*cost!$J$3*cost!$J$2/cost!$P$1</f>
        <v>0</v>
      </c>
      <c r="K1703" s="13">
        <f>cost!K1703*cost!$K$3/cost!$P$1</f>
        <v>0</v>
      </c>
      <c r="L1703" s="13">
        <f>cost!L1703*cost!$L$3*cost!$L$2/cost!$P$1</f>
        <v>0</v>
      </c>
    </row>
    <row r="1704" spans="1:12" ht="36" x14ac:dyDescent="0.2">
      <c r="A1704" s="35" t="s">
        <v>6297</v>
      </c>
      <c r="B1704" s="15" t="s">
        <v>16</v>
      </c>
      <c r="C1704" s="15" t="s">
        <v>3525</v>
      </c>
      <c r="D1704" s="19"/>
      <c r="E1704" s="20">
        <f>cost!E1704*cost!$E$3*cost!$E$2/cost!$P$1</f>
        <v>0</v>
      </c>
      <c r="F1704" s="13">
        <f>(cost!F1704*cost!$F$3/cost!$P$1)/2</f>
        <v>17.027027027027025</v>
      </c>
      <c r="G1704" s="13">
        <f>cost!G1704*cost!$G$3*cost!$G$2/cost!$P$1+(cost!F1704*cost!$F$3/cost!$P$1)/2</f>
        <v>21.283783783783782</v>
      </c>
      <c r="H1704" s="13">
        <f>cost!H1704*cost!$H$3*cost!$H$2/cost!$P$1</f>
        <v>8.2432432432432421</v>
      </c>
      <c r="I1704" s="13">
        <f>cost!I1704*cost!$I$3*cost!$I$2/cost!$P$1</f>
        <v>0</v>
      </c>
      <c r="J1704" s="13">
        <f>cost!J1704*cost!$J$3*cost!$J$2/cost!$P$1</f>
        <v>0</v>
      </c>
      <c r="K1704" s="13">
        <f>cost!K1704*cost!$K$3/cost!$P$1</f>
        <v>0</v>
      </c>
      <c r="L1704" s="13">
        <f>cost!L1704*cost!$L$3*cost!$L$2/cost!$P$1</f>
        <v>0</v>
      </c>
    </row>
    <row r="1705" spans="1:12" ht="90" x14ac:dyDescent="0.2">
      <c r="A1705" s="35" t="s">
        <v>6298</v>
      </c>
      <c r="B1705" s="15" t="s">
        <v>1517</v>
      </c>
      <c r="C1705" s="15" t="s">
        <v>3526</v>
      </c>
      <c r="D1705" s="19"/>
      <c r="E1705" s="20" t="e">
        <f>cost!E1705*cost!$E$3*cost!$E$2/cost!$P$1</f>
        <v>#VALUE!</v>
      </c>
      <c r="F1705" s="13" t="e">
        <f>(cost!F1705*cost!$F$3/cost!$P$1)/2</f>
        <v>#VALUE!</v>
      </c>
      <c r="G1705" s="13" t="e">
        <f>cost!G1705*cost!$G$3*cost!$G$2/cost!$P$1+(cost!F1705*cost!$F$3/cost!$P$1)/2</f>
        <v>#VALUE!</v>
      </c>
      <c r="H1705" s="13" t="e">
        <f>cost!H1705*cost!$H$3*cost!$H$2/cost!$P$1</f>
        <v>#VALUE!</v>
      </c>
      <c r="I1705" s="13" t="e">
        <f>cost!I1705*cost!$I$3*cost!$I$2/cost!$P$1</f>
        <v>#VALUE!</v>
      </c>
      <c r="J1705" s="13" t="e">
        <f>cost!J1705*cost!$J$3*cost!$J$2/cost!$P$1</f>
        <v>#VALUE!</v>
      </c>
      <c r="K1705" s="13" t="e">
        <f>cost!K1705*cost!$K$3/cost!$P$1</f>
        <v>#VALUE!</v>
      </c>
      <c r="L1705" s="13" t="e">
        <f>cost!L1705*cost!$L$3*cost!$L$2/cost!$P$1</f>
        <v>#VALUE!</v>
      </c>
    </row>
    <row r="1706" spans="1:12" ht="162" x14ac:dyDescent="0.2">
      <c r="A1706" s="35" t="s">
        <v>6299</v>
      </c>
      <c r="B1706" s="15" t="s">
        <v>1518</v>
      </c>
      <c r="C1706" s="15" t="s">
        <v>3527</v>
      </c>
      <c r="D1706" s="19"/>
      <c r="E1706" s="20">
        <f>cost!E1706*cost!$E$3*cost!$E$2/cost!$P$1</f>
        <v>227.027027027027</v>
      </c>
      <c r="F1706" s="13">
        <f>(cost!F1706*cost!$F$3/cost!$P$1)/2</f>
        <v>405.40540540540536</v>
      </c>
      <c r="G1706" s="13">
        <f>cost!G1706*cost!$G$3*cost!$G$2/cost!$P$1+(cost!F1706*cost!$F$3/cost!$P$1)/2</f>
        <v>473.51351351351343</v>
      </c>
      <c r="H1706" s="13">
        <f>cost!H1706*cost!$H$3*cost!$H$2/cost!$P$1</f>
        <v>131.89189189189187</v>
      </c>
      <c r="I1706" s="13">
        <f>cost!I1706*cost!$I$3*cost!$I$2/cost!$P$1</f>
        <v>0</v>
      </c>
      <c r="J1706" s="13">
        <f>cost!J1706*cost!$J$3*cost!$J$2/cost!$P$1</f>
        <v>0</v>
      </c>
      <c r="K1706" s="13">
        <f>cost!K1706*cost!$K$3/cost!$P$1</f>
        <v>0</v>
      </c>
      <c r="L1706" s="13">
        <f>cost!L1706*cost!$L$3*cost!$L$2/cost!$P$1</f>
        <v>0</v>
      </c>
    </row>
    <row r="1707" spans="1:12" ht="36" x14ac:dyDescent="0.2">
      <c r="A1707" s="35" t="s">
        <v>6300</v>
      </c>
      <c r="B1707" s="15" t="s">
        <v>1519</v>
      </c>
      <c r="C1707" s="15" t="s">
        <v>3528</v>
      </c>
      <c r="D1707" s="19"/>
      <c r="E1707" s="20" t="e">
        <f>cost!E1707*cost!$E$3*cost!$E$2/cost!$P$1</f>
        <v>#VALUE!</v>
      </c>
      <c r="F1707" s="13" t="e">
        <f>(cost!F1707*cost!$F$3/cost!$P$1)/2</f>
        <v>#VALUE!</v>
      </c>
      <c r="G1707" s="13" t="e">
        <f>cost!G1707*cost!$G$3*cost!$G$2/cost!$P$1+(cost!F1707*cost!$F$3/cost!$P$1)/2</f>
        <v>#VALUE!</v>
      </c>
      <c r="H1707" s="13" t="e">
        <f>cost!H1707*cost!$H$3*cost!$H$2/cost!$P$1</f>
        <v>#VALUE!</v>
      </c>
      <c r="I1707" s="13" t="e">
        <f>cost!I1707*cost!$I$3*cost!$I$2/cost!$P$1</f>
        <v>#VALUE!</v>
      </c>
      <c r="J1707" s="13" t="e">
        <f>cost!J1707*cost!$J$3*cost!$J$2/cost!$P$1</f>
        <v>#VALUE!</v>
      </c>
      <c r="K1707" s="13" t="e">
        <f>cost!K1707*cost!$K$3/cost!$P$1</f>
        <v>#VALUE!</v>
      </c>
      <c r="L1707" s="13" t="e">
        <f>cost!L1707*cost!$L$3*cost!$L$2/cost!$P$1</f>
        <v>#VALUE!</v>
      </c>
    </row>
    <row r="1708" spans="1:12" ht="90" x14ac:dyDescent="0.2">
      <c r="A1708" s="34" t="s">
        <v>6301</v>
      </c>
      <c r="B1708" s="15" t="s">
        <v>1520</v>
      </c>
      <c r="C1708" s="15" t="s">
        <v>3529</v>
      </c>
      <c r="D1708" s="19"/>
      <c r="E1708" s="20" t="e">
        <f>cost!E1708*cost!$E$3*cost!$E$2/cost!$P$1</f>
        <v>#VALUE!</v>
      </c>
      <c r="F1708" s="13" t="e">
        <f>(cost!F1708*cost!$F$3/cost!$P$1)/2</f>
        <v>#VALUE!</v>
      </c>
      <c r="G1708" s="13" t="e">
        <f>cost!G1708*cost!$G$3*cost!$G$2/cost!$P$1+(cost!F1708*cost!$F$3/cost!$P$1)/2</f>
        <v>#VALUE!</v>
      </c>
      <c r="H1708" s="13" t="e">
        <f>cost!H1708*cost!$H$3*cost!$H$2/cost!$P$1</f>
        <v>#VALUE!</v>
      </c>
      <c r="I1708" s="13" t="e">
        <f>cost!I1708*cost!$I$3*cost!$I$2/cost!$P$1</f>
        <v>#VALUE!</v>
      </c>
      <c r="J1708" s="13" t="e">
        <f>cost!J1708*cost!$J$3*cost!$J$2/cost!$P$1</f>
        <v>#VALUE!</v>
      </c>
      <c r="K1708" s="13" t="e">
        <f>cost!K1708*cost!$K$3/cost!$P$1</f>
        <v>#VALUE!</v>
      </c>
      <c r="L1708" s="13" t="e">
        <f>cost!L1708*cost!$L$3*cost!$L$2/cost!$P$1</f>
        <v>#VALUE!</v>
      </c>
    </row>
    <row r="1709" spans="1:12" ht="144" x14ac:dyDescent="0.2">
      <c r="A1709" s="35" t="s">
        <v>6302</v>
      </c>
      <c r="B1709" s="15" t="s">
        <v>1521</v>
      </c>
      <c r="C1709" s="15" t="s">
        <v>3530</v>
      </c>
      <c r="D1709" s="19"/>
      <c r="E1709" s="20">
        <f>cost!E1709*cost!$E$3*cost!$E$2/cost!$P$1</f>
        <v>227.027027027027</v>
      </c>
      <c r="F1709" s="13">
        <f>(cost!F1709*cost!$F$3/cost!$P$1)/2</f>
        <v>405.40540540540536</v>
      </c>
      <c r="G1709" s="13">
        <f>cost!G1709*cost!$G$3*cost!$G$2/cost!$P$1+(cost!F1709*cost!$F$3/cost!$P$1)/2</f>
        <v>473.51351351351343</v>
      </c>
      <c r="H1709" s="13">
        <f>cost!H1709*cost!$H$3*cost!$H$2/cost!$P$1</f>
        <v>131.89189189189187</v>
      </c>
      <c r="I1709" s="13">
        <f>cost!I1709*cost!$I$3*cost!$I$2/cost!$P$1</f>
        <v>0</v>
      </c>
      <c r="J1709" s="13">
        <f>cost!J1709*cost!$J$3*cost!$J$2/cost!$P$1</f>
        <v>0</v>
      </c>
      <c r="K1709" s="13">
        <f>cost!K1709*cost!$K$3/cost!$P$1</f>
        <v>0</v>
      </c>
      <c r="L1709" s="13">
        <f>cost!L1709*cost!$L$3*cost!$L$2/cost!$P$1</f>
        <v>0</v>
      </c>
    </row>
    <row r="1710" spans="1:12" ht="54" x14ac:dyDescent="0.2">
      <c r="A1710" s="35" t="s">
        <v>6303</v>
      </c>
      <c r="B1710" s="15" t="s">
        <v>1522</v>
      </c>
      <c r="C1710" s="15" t="s">
        <v>3531</v>
      </c>
      <c r="D1710" s="19"/>
      <c r="E1710" s="20">
        <f>cost!E1710*cost!$E$3*cost!$E$2/cost!$P$1</f>
        <v>454.05405405405401</v>
      </c>
      <c r="F1710" s="13">
        <f>(cost!F1710*cost!$F$3/cost!$P$1)/2</f>
        <v>675.67567567567562</v>
      </c>
      <c r="G1710" s="13">
        <f>cost!G1710*cost!$G$3*cost!$G$2/cost!$P$1+(cost!F1710*cost!$F$3/cost!$P$1)/2</f>
        <v>811.89189189189187</v>
      </c>
      <c r="H1710" s="13">
        <f>cost!H1710*cost!$H$3*cost!$H$2/cost!$P$1</f>
        <v>395.67567567567568</v>
      </c>
      <c r="I1710" s="13">
        <f>cost!I1710*cost!$I$3*cost!$I$2/cost!$P$1</f>
        <v>0</v>
      </c>
      <c r="J1710" s="13">
        <f>cost!J1710*cost!$J$3*cost!$J$2/cost!$P$1</f>
        <v>247.13640000000001</v>
      </c>
      <c r="K1710" s="13">
        <f>cost!K1710*cost!$K$3/cost!$P$1</f>
        <v>1129.0301590909091</v>
      </c>
      <c r="L1710" s="13">
        <f>cost!L1710*cost!$L$3*cost!$L$2/cost!$P$1</f>
        <v>678.22435943167727</v>
      </c>
    </row>
    <row r="1711" spans="1:12" ht="54" x14ac:dyDescent="0.2">
      <c r="A1711" s="35" t="s">
        <v>6304</v>
      </c>
      <c r="B1711" s="15" t="s">
        <v>1523</v>
      </c>
      <c r="C1711" s="15" t="s">
        <v>3532</v>
      </c>
      <c r="D1711" s="19"/>
      <c r="E1711" s="20">
        <f>cost!E1711*cost!$E$3*cost!$E$2/cost!$P$1</f>
        <v>454.05405405405401</v>
      </c>
      <c r="F1711" s="13">
        <f>(cost!F1711*cost!$F$3/cost!$P$1)/2</f>
        <v>540.54054054054052</v>
      </c>
      <c r="G1711" s="13">
        <f>cost!G1711*cost!$G$3*cost!$G$2/cost!$P$1+(cost!F1711*cost!$F$3/cost!$P$1)/2</f>
        <v>676.75675675675666</v>
      </c>
      <c r="H1711" s="13">
        <f>cost!H1711*cost!$H$3*cost!$H$2/cost!$P$1</f>
        <v>395.67567567567568</v>
      </c>
      <c r="I1711" s="13">
        <f>cost!I1711*cost!$I$3*cost!$I$2/cost!$P$1</f>
        <v>0</v>
      </c>
      <c r="J1711" s="13">
        <f>cost!J1711*cost!$J$3*cost!$J$2/cost!$P$1</f>
        <v>0</v>
      </c>
      <c r="K1711" s="13">
        <f>cost!K1711*cost!$K$3/cost!$P$1</f>
        <v>0</v>
      </c>
      <c r="L1711" s="13">
        <f>cost!L1711*cost!$L$3*cost!$L$2/cost!$P$1</f>
        <v>0</v>
      </c>
    </row>
    <row r="1712" spans="1:12" ht="54" x14ac:dyDescent="0.2">
      <c r="A1712" s="35" t="s">
        <v>6305</v>
      </c>
      <c r="B1712" s="15" t="s">
        <v>1524</v>
      </c>
      <c r="C1712" s="15" t="s">
        <v>3533</v>
      </c>
      <c r="D1712" s="19"/>
      <c r="E1712" s="20">
        <f>cost!E1712*cost!$E$3*cost!$E$2/cost!$P$1</f>
        <v>681.08108108108104</v>
      </c>
      <c r="F1712" s="13">
        <f>(cost!F1712*cost!$F$3/cost!$P$1)/2</f>
        <v>1013.5135135135134</v>
      </c>
      <c r="G1712" s="13">
        <f>cost!G1712*cost!$G$3*cost!$G$2/cost!$P$1+(cost!F1712*cost!$F$3/cost!$P$1)/2</f>
        <v>1217.8378378378377</v>
      </c>
      <c r="H1712" s="13">
        <f>cost!H1712*cost!$H$3*cost!$H$2/cost!$P$1</f>
        <v>659.45945945945948</v>
      </c>
      <c r="I1712" s="13">
        <f>cost!I1712*cost!$I$3*cost!$I$2/cost!$P$1</f>
        <v>0</v>
      </c>
      <c r="J1712" s="13">
        <f>cost!J1712*cost!$J$3*cost!$J$2/cost!$P$1</f>
        <v>0</v>
      </c>
      <c r="K1712" s="13">
        <f>cost!K1712*cost!$K$3/cost!$P$1</f>
        <v>0</v>
      </c>
      <c r="L1712" s="13">
        <f>cost!L1712*cost!$L$3*cost!$L$2/cost!$P$1</f>
        <v>0</v>
      </c>
    </row>
    <row r="1713" spans="1:12" ht="54" x14ac:dyDescent="0.2">
      <c r="A1713" s="35" t="s">
        <v>6306</v>
      </c>
      <c r="B1713" s="15" t="s">
        <v>1525</v>
      </c>
      <c r="C1713" s="15" t="s">
        <v>3534</v>
      </c>
      <c r="D1713" s="19"/>
      <c r="E1713" s="20">
        <f>cost!E1713*cost!$E$3*cost!$E$2/cost!$P$1</f>
        <v>908.10810810810801</v>
      </c>
      <c r="F1713" s="13">
        <f>(cost!F1713*cost!$F$3/cost!$P$1)/2</f>
        <v>1689.1891891891892</v>
      </c>
      <c r="G1713" s="13">
        <f>cost!G1713*cost!$G$3*cost!$G$2/cost!$P$1+(cost!F1713*cost!$F$3/cost!$P$1)/2</f>
        <v>1961.6216216216217</v>
      </c>
      <c r="H1713" s="13">
        <f>cost!H1713*cost!$H$3*cost!$H$2/cost!$P$1</f>
        <v>791.35135135135135</v>
      </c>
      <c r="I1713" s="13">
        <f>cost!I1713*cost!$I$3*cost!$I$2/cost!$P$1</f>
        <v>0</v>
      </c>
      <c r="J1713" s="13">
        <f>cost!J1713*cost!$J$3*cost!$J$2/cost!$P$1</f>
        <v>247.13640000000001</v>
      </c>
      <c r="K1713" s="13">
        <f>cost!K1713*cost!$K$3/cost!$P$1</f>
        <v>1129.0301590909091</v>
      </c>
      <c r="L1713" s="13">
        <f>cost!L1713*cost!$L$3*cost!$L$2/cost!$P$1</f>
        <v>678.22435943167727</v>
      </c>
    </row>
    <row r="1714" spans="1:12" ht="54" x14ac:dyDescent="0.2">
      <c r="A1714" s="35" t="s">
        <v>6307</v>
      </c>
      <c r="B1714" s="15" t="s">
        <v>1526</v>
      </c>
      <c r="C1714" s="15" t="s">
        <v>3535</v>
      </c>
      <c r="D1714" s="19"/>
      <c r="E1714" s="20">
        <f>cost!E1714*cost!$E$3*cost!$E$2/cost!$P$1</f>
        <v>1135.135135135135</v>
      </c>
      <c r="F1714" s="13">
        <f>(cost!F1714*cost!$F$3/cost!$P$1)/2</f>
        <v>2027.0270270270269</v>
      </c>
      <c r="G1714" s="13">
        <f>cost!G1714*cost!$G$3*cost!$G$2/cost!$P$1+(cost!F1714*cost!$F$3/cost!$P$1)/2</f>
        <v>2367.5675675675675</v>
      </c>
      <c r="H1714" s="13">
        <f>cost!H1714*cost!$H$3*cost!$H$2/cost!$P$1</f>
        <v>923.24324324324323</v>
      </c>
      <c r="I1714" s="13">
        <f>cost!I1714*cost!$I$3*cost!$I$2/cost!$P$1</f>
        <v>0</v>
      </c>
      <c r="J1714" s="13">
        <f>cost!J1714*cost!$J$3*cost!$J$2/cost!$P$1</f>
        <v>0</v>
      </c>
      <c r="K1714" s="13">
        <f>cost!K1714*cost!$K$3/cost!$P$1</f>
        <v>0</v>
      </c>
      <c r="L1714" s="13">
        <f>cost!L1714*cost!$L$3*cost!$L$2/cost!$P$1</f>
        <v>0</v>
      </c>
    </row>
    <row r="1715" spans="1:12" ht="36" x14ac:dyDescent="0.2">
      <c r="A1715" s="35" t="s">
        <v>6308</v>
      </c>
      <c r="B1715" s="15" t="s">
        <v>1527</v>
      </c>
      <c r="C1715" s="15" t="s">
        <v>3536</v>
      </c>
      <c r="D1715" s="19"/>
      <c r="E1715" s="20" t="e">
        <f>cost!E1715*cost!$E$3*cost!$E$2/cost!$P$1</f>
        <v>#VALUE!</v>
      </c>
      <c r="F1715" s="13" t="e">
        <f>(cost!F1715*cost!$F$3/cost!$P$1)/2</f>
        <v>#VALUE!</v>
      </c>
      <c r="G1715" s="13" t="e">
        <f>cost!G1715*cost!$G$3*cost!$G$2/cost!$P$1+(cost!F1715*cost!$F$3/cost!$P$1)/2</f>
        <v>#VALUE!</v>
      </c>
      <c r="H1715" s="13" t="e">
        <f>cost!H1715*cost!$H$3*cost!$H$2/cost!$P$1</f>
        <v>#VALUE!</v>
      </c>
      <c r="I1715" s="13" t="e">
        <f>cost!I1715*cost!$I$3*cost!$I$2/cost!$P$1</f>
        <v>#VALUE!</v>
      </c>
      <c r="J1715" s="13" t="e">
        <f>cost!J1715*cost!$J$3*cost!$J$2/cost!$P$1</f>
        <v>#VALUE!</v>
      </c>
      <c r="K1715" s="13" t="e">
        <f>cost!K1715*cost!$K$3/cost!$P$1</f>
        <v>#VALUE!</v>
      </c>
      <c r="L1715" s="13" t="e">
        <f>cost!L1715*cost!$L$3*cost!$L$2/cost!$P$1</f>
        <v>#VALUE!</v>
      </c>
    </row>
    <row r="1716" spans="1:12" ht="144" x14ac:dyDescent="0.2">
      <c r="A1716" s="35" t="s">
        <v>6309</v>
      </c>
      <c r="B1716" s="15" t="s">
        <v>1528</v>
      </c>
      <c r="C1716" s="15" t="s">
        <v>3537</v>
      </c>
      <c r="D1716" s="19"/>
      <c r="E1716" s="20">
        <f>cost!E1716*cost!$E$3*cost!$E$2/cost!$P$1</f>
        <v>454.05405405405401</v>
      </c>
      <c r="F1716" s="13">
        <f>(cost!F1716*cost!$F$3/cost!$P$1)/2</f>
        <v>675.67567567567562</v>
      </c>
      <c r="G1716" s="13">
        <f>cost!G1716*cost!$G$3*cost!$G$2/cost!$P$1+(cost!F1716*cost!$F$3/cost!$P$1)/2</f>
        <v>811.89189189189187</v>
      </c>
      <c r="H1716" s="13">
        <f>cost!H1716*cost!$H$3*cost!$H$2/cost!$P$1</f>
        <v>395.67567567567568</v>
      </c>
      <c r="I1716" s="13">
        <f>cost!I1716*cost!$I$3*cost!$I$2/cost!$P$1</f>
        <v>0</v>
      </c>
      <c r="J1716" s="13">
        <f>cost!J1716*cost!$J$3*cost!$J$2/cost!$P$1</f>
        <v>0</v>
      </c>
      <c r="K1716" s="13">
        <f>cost!K1716*cost!$K$3/cost!$P$1</f>
        <v>0</v>
      </c>
      <c r="L1716" s="13">
        <f>cost!L1716*cost!$L$3*cost!$L$2/cost!$P$1</f>
        <v>0</v>
      </c>
    </row>
    <row r="1717" spans="1:12" ht="144" x14ac:dyDescent="0.2">
      <c r="A1717" s="35" t="s">
        <v>6310</v>
      </c>
      <c r="B1717" s="15" t="s">
        <v>1529</v>
      </c>
      <c r="C1717" s="15" t="s">
        <v>3538</v>
      </c>
      <c r="D1717" s="19"/>
      <c r="E1717" s="20">
        <f>cost!E1717*cost!$E$3*cost!$E$2/cost!$P$1</f>
        <v>454.05405405405401</v>
      </c>
      <c r="F1717" s="13">
        <f>(cost!F1717*cost!$F$3/cost!$P$1)/2</f>
        <v>540.54054054054052</v>
      </c>
      <c r="G1717" s="13">
        <f>cost!G1717*cost!$G$3*cost!$G$2/cost!$P$1+(cost!F1717*cost!$F$3/cost!$P$1)/2</f>
        <v>676.75675675675666</v>
      </c>
      <c r="H1717" s="13">
        <f>cost!H1717*cost!$H$3*cost!$H$2/cost!$P$1</f>
        <v>395.67567567567568</v>
      </c>
      <c r="I1717" s="13">
        <f>cost!I1717*cost!$I$3*cost!$I$2/cost!$P$1</f>
        <v>0</v>
      </c>
      <c r="J1717" s="13">
        <f>cost!J1717*cost!$J$3*cost!$J$2/cost!$P$1</f>
        <v>0</v>
      </c>
      <c r="K1717" s="13">
        <f>cost!K1717*cost!$K$3/cost!$P$1</f>
        <v>0</v>
      </c>
      <c r="L1717" s="13">
        <f>cost!L1717*cost!$L$3*cost!$L$2/cost!$P$1</f>
        <v>0</v>
      </c>
    </row>
    <row r="1718" spans="1:12" ht="144" x14ac:dyDescent="0.2">
      <c r="A1718" s="35" t="s">
        <v>6311</v>
      </c>
      <c r="B1718" s="15" t="s">
        <v>1530</v>
      </c>
      <c r="C1718" s="15" t="s">
        <v>3539</v>
      </c>
      <c r="D1718" s="19"/>
      <c r="E1718" s="20">
        <f>cost!E1718*cost!$E$3*cost!$E$2/cost!$P$1</f>
        <v>681.08108108108104</v>
      </c>
      <c r="F1718" s="13">
        <f>(cost!F1718*cost!$F$3/cost!$P$1)/2</f>
        <v>1013.5135135135134</v>
      </c>
      <c r="G1718" s="13">
        <f>cost!G1718*cost!$G$3*cost!$G$2/cost!$P$1+(cost!F1718*cost!$F$3/cost!$P$1)/2</f>
        <v>1217.8378378378377</v>
      </c>
      <c r="H1718" s="13">
        <f>cost!H1718*cost!$H$3*cost!$H$2/cost!$P$1</f>
        <v>659.45945945945948</v>
      </c>
      <c r="I1718" s="13">
        <f>cost!I1718*cost!$I$3*cost!$I$2/cost!$P$1</f>
        <v>0</v>
      </c>
      <c r="J1718" s="13">
        <f>cost!J1718*cost!$J$3*cost!$J$2/cost!$P$1</f>
        <v>0</v>
      </c>
      <c r="K1718" s="13">
        <f>cost!K1718*cost!$K$3/cost!$P$1</f>
        <v>0</v>
      </c>
      <c r="L1718" s="13">
        <f>cost!L1718*cost!$L$3*cost!$L$2/cost!$P$1</f>
        <v>0</v>
      </c>
    </row>
    <row r="1719" spans="1:12" ht="126" x14ac:dyDescent="0.2">
      <c r="A1719" s="34" t="s">
        <v>6312</v>
      </c>
      <c r="B1719" s="15" t="s">
        <v>1531</v>
      </c>
      <c r="C1719" s="15" t="s">
        <v>3540</v>
      </c>
      <c r="D1719" s="19"/>
      <c r="E1719" s="20" t="e">
        <f>cost!E1719*cost!$E$3*cost!$E$2/cost!$P$1</f>
        <v>#VALUE!</v>
      </c>
      <c r="F1719" s="13" t="e">
        <f>(cost!F1719*cost!$F$3/cost!$P$1)/2</f>
        <v>#VALUE!</v>
      </c>
      <c r="G1719" s="13" t="e">
        <f>cost!G1719*cost!$G$3*cost!$G$2/cost!$P$1+(cost!F1719*cost!$F$3/cost!$P$1)/2</f>
        <v>#VALUE!</v>
      </c>
      <c r="H1719" s="13" t="e">
        <f>cost!H1719*cost!$H$3*cost!$H$2/cost!$P$1</f>
        <v>#VALUE!</v>
      </c>
      <c r="I1719" s="13" t="e">
        <f>cost!I1719*cost!$I$3*cost!$I$2/cost!$P$1</f>
        <v>#VALUE!</v>
      </c>
      <c r="J1719" s="13" t="e">
        <f>cost!J1719*cost!$J$3*cost!$J$2/cost!$P$1</f>
        <v>#VALUE!</v>
      </c>
      <c r="K1719" s="13" t="e">
        <f>cost!K1719*cost!$K$3/cost!$P$1</f>
        <v>#VALUE!</v>
      </c>
      <c r="L1719" s="13" t="e">
        <f>cost!L1719*cost!$L$3*cost!$L$2/cost!$P$1</f>
        <v>#VALUE!</v>
      </c>
    </row>
    <row r="1720" spans="1:12" ht="72" x14ac:dyDescent="0.2">
      <c r="A1720" s="35" t="s">
        <v>6313</v>
      </c>
      <c r="B1720" s="15" t="s">
        <v>1532</v>
      </c>
      <c r="C1720" s="15" t="s">
        <v>3541</v>
      </c>
      <c r="D1720" s="19"/>
      <c r="E1720" s="20" t="e">
        <f>cost!E1720*cost!$E$3*cost!$E$2/cost!$P$1</f>
        <v>#VALUE!</v>
      </c>
      <c r="F1720" s="13" t="e">
        <f>(cost!F1720*cost!$F$3/cost!$P$1)/2</f>
        <v>#VALUE!</v>
      </c>
      <c r="G1720" s="13" t="e">
        <f>cost!G1720*cost!$G$3*cost!$G$2/cost!$P$1+(cost!F1720*cost!$F$3/cost!$P$1)/2</f>
        <v>#VALUE!</v>
      </c>
      <c r="H1720" s="13" t="e">
        <f>cost!H1720*cost!$H$3*cost!$H$2/cost!$P$1</f>
        <v>#VALUE!</v>
      </c>
      <c r="I1720" s="13" t="e">
        <f>cost!I1720*cost!$I$3*cost!$I$2/cost!$P$1</f>
        <v>#VALUE!</v>
      </c>
      <c r="J1720" s="13" t="e">
        <f>cost!J1720*cost!$J$3*cost!$J$2/cost!$P$1</f>
        <v>#VALUE!</v>
      </c>
      <c r="K1720" s="13" t="e">
        <f>cost!K1720*cost!$K$3/cost!$P$1</f>
        <v>#VALUE!</v>
      </c>
      <c r="L1720" s="13" t="e">
        <f>cost!L1720*cost!$L$3*cost!$L$2/cost!$P$1</f>
        <v>#VALUE!</v>
      </c>
    </row>
    <row r="1721" spans="1:12" ht="36" x14ac:dyDescent="0.2">
      <c r="A1721" s="35" t="s">
        <v>6314</v>
      </c>
      <c r="B1721" s="15" t="s">
        <v>1533</v>
      </c>
      <c r="C1721" s="15" t="s">
        <v>3542</v>
      </c>
      <c r="D1721" s="19"/>
      <c r="E1721" s="20" t="e">
        <f>cost!E1721*cost!$E$3*cost!$E$2/cost!$P$1</f>
        <v>#VALUE!</v>
      </c>
      <c r="F1721" s="13" t="e">
        <f>(cost!F1721*cost!$F$3/cost!$P$1)/2</f>
        <v>#VALUE!</v>
      </c>
      <c r="G1721" s="13" t="e">
        <f>cost!G1721*cost!$G$3*cost!$G$2/cost!$P$1+(cost!F1721*cost!$F$3/cost!$P$1)/2</f>
        <v>#VALUE!</v>
      </c>
      <c r="H1721" s="13" t="e">
        <f>cost!H1721*cost!$H$3*cost!$H$2/cost!$P$1</f>
        <v>#VALUE!</v>
      </c>
      <c r="I1721" s="13" t="e">
        <f>cost!I1721*cost!$I$3*cost!$I$2/cost!$P$1</f>
        <v>#VALUE!</v>
      </c>
      <c r="J1721" s="13" t="e">
        <f>cost!J1721*cost!$J$3*cost!$J$2/cost!$P$1</f>
        <v>#VALUE!</v>
      </c>
      <c r="K1721" s="13" t="e">
        <f>cost!K1721*cost!$K$3/cost!$P$1</f>
        <v>#VALUE!</v>
      </c>
      <c r="L1721" s="13" t="e">
        <f>cost!L1721*cost!$L$3*cost!$L$2/cost!$P$1</f>
        <v>#VALUE!</v>
      </c>
    </row>
    <row r="1722" spans="1:12" ht="108" x14ac:dyDescent="0.2">
      <c r="A1722" s="34" t="s">
        <v>6315</v>
      </c>
      <c r="B1722" s="15" t="s">
        <v>1534</v>
      </c>
      <c r="C1722" s="15" t="s">
        <v>3543</v>
      </c>
      <c r="D1722" s="19"/>
      <c r="E1722" s="20" t="e">
        <f>cost!E1722*cost!$E$3*cost!$E$2/cost!$P$1</f>
        <v>#VALUE!</v>
      </c>
      <c r="F1722" s="13" t="e">
        <f>(cost!F1722*cost!$F$3/cost!$P$1)/2</f>
        <v>#VALUE!</v>
      </c>
      <c r="G1722" s="13" t="e">
        <f>cost!G1722*cost!$G$3*cost!$G$2/cost!$P$1+(cost!F1722*cost!$F$3/cost!$P$1)/2</f>
        <v>#VALUE!</v>
      </c>
      <c r="H1722" s="13" t="e">
        <f>cost!H1722*cost!$H$3*cost!$H$2/cost!$P$1</f>
        <v>#VALUE!</v>
      </c>
      <c r="I1722" s="13" t="e">
        <f>cost!I1722*cost!$I$3*cost!$I$2/cost!$P$1</f>
        <v>#VALUE!</v>
      </c>
      <c r="J1722" s="13" t="e">
        <f>cost!J1722*cost!$J$3*cost!$J$2/cost!$P$1</f>
        <v>#VALUE!</v>
      </c>
      <c r="K1722" s="13" t="e">
        <f>cost!K1722*cost!$K$3/cost!$P$1</f>
        <v>#VALUE!</v>
      </c>
      <c r="L1722" s="13" t="e">
        <f>cost!L1722*cost!$L$3*cost!$L$2/cost!$P$1</f>
        <v>#VALUE!</v>
      </c>
    </row>
    <row r="1723" spans="1:12" ht="216" x14ac:dyDescent="0.2">
      <c r="A1723" s="34" t="s">
        <v>6316</v>
      </c>
      <c r="B1723" s="15" t="s">
        <v>1535</v>
      </c>
      <c r="C1723" s="15" t="s">
        <v>3544</v>
      </c>
      <c r="D1723" s="19"/>
      <c r="E1723" s="20" t="e">
        <f>cost!E1723*cost!$E$3*cost!$E$2/cost!$P$1</f>
        <v>#VALUE!</v>
      </c>
      <c r="F1723" s="13" t="e">
        <f>(cost!F1723*cost!$F$3/cost!$P$1)/2</f>
        <v>#VALUE!</v>
      </c>
      <c r="G1723" s="13" t="e">
        <f>cost!G1723*cost!$G$3*cost!$G$2/cost!$P$1+(cost!F1723*cost!$F$3/cost!$P$1)/2</f>
        <v>#VALUE!</v>
      </c>
      <c r="H1723" s="13" t="e">
        <f>cost!H1723*cost!$H$3*cost!$H$2/cost!$P$1</f>
        <v>#VALUE!</v>
      </c>
      <c r="I1723" s="13" t="e">
        <f>cost!I1723*cost!$I$3*cost!$I$2/cost!$P$1</f>
        <v>#VALUE!</v>
      </c>
      <c r="J1723" s="13" t="e">
        <f>cost!J1723*cost!$J$3*cost!$J$2/cost!$P$1</f>
        <v>#VALUE!</v>
      </c>
      <c r="K1723" s="13" t="e">
        <f>cost!K1723*cost!$K$3/cost!$P$1</f>
        <v>#VALUE!</v>
      </c>
      <c r="L1723" s="13" t="e">
        <f>cost!L1723*cost!$L$3*cost!$L$2/cost!$P$1</f>
        <v>#VALUE!</v>
      </c>
    </row>
    <row r="1724" spans="1:12" ht="234" x14ac:dyDescent="0.2">
      <c r="A1724" s="34" t="s">
        <v>6317</v>
      </c>
      <c r="B1724" s="15" t="s">
        <v>1536</v>
      </c>
      <c r="C1724" s="15" t="s">
        <v>3545</v>
      </c>
      <c r="D1724" s="19"/>
      <c r="E1724" s="20" t="e">
        <f>cost!E1724*cost!$E$3*cost!$E$2/cost!$P$1</f>
        <v>#VALUE!</v>
      </c>
      <c r="F1724" s="13" t="e">
        <f>(cost!F1724*cost!$F$3/cost!$P$1)/2</f>
        <v>#VALUE!</v>
      </c>
      <c r="G1724" s="13" t="e">
        <f>cost!G1724*cost!$G$3*cost!$G$2/cost!$P$1+(cost!F1724*cost!$F$3/cost!$P$1)/2</f>
        <v>#VALUE!</v>
      </c>
      <c r="H1724" s="13" t="e">
        <f>cost!H1724*cost!$H$3*cost!$H$2/cost!$P$1</f>
        <v>#VALUE!</v>
      </c>
      <c r="I1724" s="13" t="e">
        <f>cost!I1724*cost!$I$3*cost!$I$2/cost!$P$1</f>
        <v>#VALUE!</v>
      </c>
      <c r="J1724" s="13" t="e">
        <f>cost!J1724*cost!$J$3*cost!$J$2/cost!$P$1</f>
        <v>#VALUE!</v>
      </c>
      <c r="K1724" s="13" t="e">
        <f>cost!K1724*cost!$K$3/cost!$P$1</f>
        <v>#VALUE!</v>
      </c>
      <c r="L1724" s="13" t="e">
        <f>cost!L1724*cost!$L$3*cost!$L$2/cost!$P$1</f>
        <v>#VALUE!</v>
      </c>
    </row>
    <row r="1725" spans="1:12" ht="36" x14ac:dyDescent="0.2">
      <c r="A1725" s="34" t="s">
        <v>6318</v>
      </c>
      <c r="B1725" s="15" t="s">
        <v>1537</v>
      </c>
      <c r="C1725" s="15" t="s">
        <v>3546</v>
      </c>
      <c r="D1725" s="19"/>
      <c r="E1725" s="20">
        <f>cost!E1725*cost!$E$3*cost!$E$2/cost!$P$1</f>
        <v>227.027027027027</v>
      </c>
      <c r="F1725" s="13">
        <f>(cost!F1725*cost!$F$3/cost!$P$1)/2</f>
        <v>101.35135135135134</v>
      </c>
      <c r="G1725" s="13">
        <f>cost!G1725*cost!$G$3*cost!$G$2/cost!$P$1+(cost!F1725*cost!$F$3/cost!$P$1)/2</f>
        <v>169.45945945945942</v>
      </c>
      <c r="H1725" s="13">
        <f>cost!H1725*cost!$H$3*cost!$H$2/cost!$P$1</f>
        <v>65.945945945945937</v>
      </c>
      <c r="I1725" s="13">
        <f>cost!I1725*cost!$I$3*cost!$I$2/cost!$P$1</f>
        <v>0</v>
      </c>
      <c r="J1725" s="13">
        <f>cost!J1725*cost!$J$3*cost!$J$2/cost!$P$1</f>
        <v>0</v>
      </c>
      <c r="K1725" s="13">
        <f>cost!K1725*cost!$K$3/cost!$P$1</f>
        <v>0</v>
      </c>
      <c r="L1725" s="13">
        <f>cost!L1725*cost!$L$3*cost!$L$2/cost!$P$1</f>
        <v>0</v>
      </c>
    </row>
    <row r="1726" spans="1:12" ht="54" x14ac:dyDescent="0.2">
      <c r="A1726" s="34" t="s">
        <v>6319</v>
      </c>
      <c r="B1726" s="15" t="s">
        <v>1538</v>
      </c>
      <c r="C1726" s="15" t="s">
        <v>3547</v>
      </c>
      <c r="D1726" s="19"/>
      <c r="E1726" s="20">
        <f>cost!E1726*cost!$E$3*cost!$E$2/cost!$P$1</f>
        <v>56.756756756756751</v>
      </c>
      <c r="F1726" s="13">
        <f>(cost!F1726*cost!$F$3/cost!$P$1)/2</f>
        <v>70.945945945945937</v>
      </c>
      <c r="G1726" s="13">
        <f>cost!G1726*cost!$G$3*cost!$G$2/cost!$P$1+(cost!F1726*cost!$F$3/cost!$P$1)/2</f>
        <v>87.972972972972968</v>
      </c>
      <c r="H1726" s="13">
        <f>cost!H1726*cost!$H$3*cost!$H$2/cost!$P$1</f>
        <v>32.972972972972968</v>
      </c>
      <c r="I1726" s="13">
        <f>cost!I1726*cost!$I$3*cost!$I$2/cost!$P$1</f>
        <v>0</v>
      </c>
      <c r="J1726" s="13">
        <f>cost!J1726*cost!$J$3*cost!$J$2/cost!$P$1</f>
        <v>236.80124999999998</v>
      </c>
      <c r="K1726" s="13">
        <f>cost!K1726*cost!$K$3/cost!$P$1</f>
        <v>1625.0744999999999</v>
      </c>
      <c r="L1726" s="13">
        <f>cost!L1726*cost!$L$3*cost!$L$2/cost!$P$1</f>
        <v>459.58321199976433</v>
      </c>
    </row>
    <row r="1727" spans="1:12" ht="36" x14ac:dyDescent="0.2">
      <c r="A1727" s="35" t="s">
        <v>6320</v>
      </c>
      <c r="B1727" s="15" t="s">
        <v>32</v>
      </c>
      <c r="C1727" s="15" t="s">
        <v>3548</v>
      </c>
      <c r="D1727" s="19"/>
      <c r="E1727" s="20">
        <f>cost!E1727*cost!$E$3*cost!$E$2/cost!$P$1</f>
        <v>0</v>
      </c>
      <c r="F1727" s="13">
        <f>(cost!F1727*cost!$F$3/cost!$P$1)/2</f>
        <v>0</v>
      </c>
      <c r="G1727" s="13">
        <f>cost!G1727*cost!$G$3*cost!$G$2/cost!$P$1+(cost!F1727*cost!$F$3/cost!$P$1)/2</f>
        <v>0</v>
      </c>
      <c r="H1727" s="13">
        <f>cost!H1727*cost!$H$3*cost!$H$2/cost!$P$1</f>
        <v>0</v>
      </c>
      <c r="I1727" s="13">
        <f>cost!I1727*cost!$I$3*cost!$I$2/cost!$P$1</f>
        <v>0</v>
      </c>
      <c r="J1727" s="13">
        <f>cost!J1727*cost!$J$3*cost!$J$2/cost!$P$1</f>
        <v>0</v>
      </c>
      <c r="K1727" s="13">
        <f>cost!K1727*cost!$K$3/cost!$P$1</f>
        <v>0</v>
      </c>
      <c r="L1727" s="13">
        <f>cost!L1727*cost!$L$3*cost!$L$2/cost!$P$1</f>
        <v>160</v>
      </c>
    </row>
    <row r="1728" spans="1:12" ht="72" x14ac:dyDescent="0.2">
      <c r="A1728" s="34" t="s">
        <v>6321</v>
      </c>
      <c r="B1728" s="15" t="s">
        <v>1539</v>
      </c>
      <c r="C1728" s="15" t="s">
        <v>3549</v>
      </c>
      <c r="D1728" s="19"/>
      <c r="E1728" s="20">
        <f>cost!E1728*cost!$E$3*cost!$E$2/cost!$P$1</f>
        <v>113.5135135135135</v>
      </c>
      <c r="F1728" s="13">
        <f>(cost!F1728*cost!$F$3/cost!$P$1)/2</f>
        <v>405.40540540540536</v>
      </c>
      <c r="G1728" s="13">
        <f>cost!G1728*cost!$G$3*cost!$G$2/cost!$P$1+(cost!F1728*cost!$F$3/cost!$P$1)/2</f>
        <v>405.40540540540536</v>
      </c>
      <c r="H1728" s="13">
        <f>cost!H1728*cost!$H$3*cost!$H$2/cost!$P$1</f>
        <v>65.945945945945937</v>
      </c>
      <c r="I1728" s="13">
        <f>cost!I1728*cost!$I$3*cost!$I$2/cost!$P$1</f>
        <v>0</v>
      </c>
      <c r="J1728" s="13">
        <f>cost!J1728*cost!$J$3*cost!$J$2/cost!$P$1</f>
        <v>0</v>
      </c>
      <c r="K1728" s="13">
        <f>cost!K1728*cost!$K$3/cost!$P$1</f>
        <v>86.247</v>
      </c>
      <c r="L1728" s="13">
        <f>cost!L1728*cost!$L$3*cost!$L$2/cost!$P$1</f>
        <v>131.25</v>
      </c>
    </row>
    <row r="1729" spans="1:12" ht="108" x14ac:dyDescent="0.2">
      <c r="A1729" s="34" t="s">
        <v>6322</v>
      </c>
      <c r="B1729" s="15" t="s">
        <v>1540</v>
      </c>
      <c r="C1729" s="15" t="s">
        <v>3550</v>
      </c>
      <c r="D1729" s="19"/>
      <c r="E1729" s="20" t="e">
        <f>cost!E1729*cost!$E$3*cost!$E$2/cost!$P$1</f>
        <v>#VALUE!</v>
      </c>
      <c r="F1729" s="13" t="e">
        <f>(cost!F1729*cost!$F$3/cost!$P$1)/2</f>
        <v>#VALUE!</v>
      </c>
      <c r="G1729" s="13" t="e">
        <f>cost!G1729*cost!$G$3*cost!$G$2/cost!$P$1+(cost!F1729*cost!$F$3/cost!$P$1)/2</f>
        <v>#VALUE!</v>
      </c>
      <c r="H1729" s="13" t="e">
        <f>cost!H1729*cost!$H$3*cost!$H$2/cost!$P$1</f>
        <v>#VALUE!</v>
      </c>
      <c r="I1729" s="13" t="e">
        <f>cost!I1729*cost!$I$3*cost!$I$2/cost!$P$1</f>
        <v>#VALUE!</v>
      </c>
      <c r="J1729" s="13" t="e">
        <f>cost!J1729*cost!$J$3*cost!$J$2/cost!$P$1</f>
        <v>#VALUE!</v>
      </c>
      <c r="K1729" s="13" t="e">
        <f>cost!K1729*cost!$K$3/cost!$P$1</f>
        <v>#VALUE!</v>
      </c>
      <c r="L1729" s="13" t="e">
        <f>cost!L1729*cost!$L$3*cost!$L$2/cost!$P$1</f>
        <v>#VALUE!</v>
      </c>
    </row>
    <row r="1730" spans="1:12" ht="126" x14ac:dyDescent="0.2">
      <c r="A1730" s="34" t="s">
        <v>6323</v>
      </c>
      <c r="B1730" s="15" t="s">
        <v>1541</v>
      </c>
      <c r="C1730" s="15" t="s">
        <v>3551</v>
      </c>
      <c r="D1730" s="19"/>
      <c r="E1730" s="20" t="e">
        <f>cost!E1730*cost!$E$3*cost!$E$2/cost!$P$1</f>
        <v>#VALUE!</v>
      </c>
      <c r="F1730" s="13" t="e">
        <f>(cost!F1730*cost!$F$3/cost!$P$1)/2</f>
        <v>#VALUE!</v>
      </c>
      <c r="G1730" s="13" t="e">
        <f>cost!G1730*cost!$G$3*cost!$G$2/cost!$P$1+(cost!F1730*cost!$F$3/cost!$P$1)/2</f>
        <v>#VALUE!</v>
      </c>
      <c r="H1730" s="13" t="e">
        <f>cost!H1730*cost!$H$3*cost!$H$2/cost!$P$1</f>
        <v>#VALUE!</v>
      </c>
      <c r="I1730" s="13" t="e">
        <f>cost!I1730*cost!$I$3*cost!$I$2/cost!$P$1</f>
        <v>#VALUE!</v>
      </c>
      <c r="J1730" s="13" t="e">
        <f>cost!J1730*cost!$J$3*cost!$J$2/cost!$P$1</f>
        <v>#VALUE!</v>
      </c>
      <c r="K1730" s="13" t="e">
        <f>cost!K1730*cost!$K$3/cost!$P$1</f>
        <v>#VALUE!</v>
      </c>
      <c r="L1730" s="13" t="e">
        <f>cost!L1730*cost!$L$3*cost!$L$2/cost!$P$1</f>
        <v>#VALUE!</v>
      </c>
    </row>
    <row r="1731" spans="1:12" ht="54" x14ac:dyDescent="0.2">
      <c r="A1731" s="35" t="s">
        <v>6324</v>
      </c>
      <c r="B1731" s="15" t="s">
        <v>1542</v>
      </c>
      <c r="C1731" s="15" t="s">
        <v>3552</v>
      </c>
      <c r="D1731" s="19"/>
      <c r="E1731" s="20" t="e">
        <f>cost!E1731*cost!$E$3*cost!$E$2/cost!$P$1</f>
        <v>#VALUE!</v>
      </c>
      <c r="F1731" s="13" t="e">
        <f>(cost!F1731*cost!$F$3/cost!$P$1)/2</f>
        <v>#VALUE!</v>
      </c>
      <c r="G1731" s="13" t="e">
        <f>cost!G1731*cost!$G$3*cost!$G$2/cost!$P$1+(cost!F1731*cost!$F$3/cost!$P$1)/2</f>
        <v>#VALUE!</v>
      </c>
      <c r="H1731" s="13" t="e">
        <f>cost!H1731*cost!$H$3*cost!$H$2/cost!$P$1</f>
        <v>#VALUE!</v>
      </c>
      <c r="I1731" s="13" t="e">
        <f>cost!I1731*cost!$I$3*cost!$I$2/cost!$P$1</f>
        <v>#VALUE!</v>
      </c>
      <c r="J1731" s="13" t="e">
        <f>cost!J1731*cost!$J$3*cost!$J$2/cost!$P$1</f>
        <v>#VALUE!</v>
      </c>
      <c r="K1731" s="13" t="e">
        <f>cost!K1731*cost!$K$3/cost!$P$1</f>
        <v>#VALUE!</v>
      </c>
      <c r="L1731" s="13" t="e">
        <f>cost!L1731*cost!$L$3*cost!$L$2/cost!$P$1</f>
        <v>#VALUE!</v>
      </c>
    </row>
    <row r="1732" spans="1:12" ht="126" x14ac:dyDescent="0.2">
      <c r="A1732" s="35" t="s">
        <v>6325</v>
      </c>
      <c r="B1732" s="15" t="s">
        <v>1543</v>
      </c>
      <c r="C1732" s="15" t="s">
        <v>3553</v>
      </c>
      <c r="D1732" s="19"/>
      <c r="E1732" s="20" t="e">
        <f>cost!E1732*cost!$E$3*cost!$E$2/cost!$P$1</f>
        <v>#VALUE!</v>
      </c>
      <c r="F1732" s="13" t="e">
        <f>(cost!F1732*cost!$F$3/cost!$P$1)/2</f>
        <v>#VALUE!</v>
      </c>
      <c r="G1732" s="13" t="e">
        <f>cost!G1732*cost!$G$3*cost!$G$2/cost!$P$1+(cost!F1732*cost!$F$3/cost!$P$1)/2</f>
        <v>#VALUE!</v>
      </c>
      <c r="H1732" s="13" t="e">
        <f>cost!H1732*cost!$H$3*cost!$H$2/cost!$P$1</f>
        <v>#VALUE!</v>
      </c>
      <c r="I1732" s="13" t="e">
        <f>cost!I1732*cost!$I$3*cost!$I$2/cost!$P$1</f>
        <v>#VALUE!</v>
      </c>
      <c r="J1732" s="13" t="e">
        <f>cost!J1732*cost!$J$3*cost!$J$2/cost!$P$1</f>
        <v>#VALUE!</v>
      </c>
      <c r="K1732" s="13" t="e">
        <f>cost!K1732*cost!$K$3/cost!$P$1</f>
        <v>#VALUE!</v>
      </c>
      <c r="L1732" s="13" t="e">
        <f>cost!L1732*cost!$L$3*cost!$L$2/cost!$P$1</f>
        <v>#VALUE!</v>
      </c>
    </row>
    <row r="1733" spans="1:12" ht="108" x14ac:dyDescent="0.2">
      <c r="A1733" s="35" t="s">
        <v>6326</v>
      </c>
      <c r="B1733" s="15" t="s">
        <v>1544</v>
      </c>
      <c r="C1733" s="15" t="s">
        <v>3554</v>
      </c>
      <c r="D1733" s="19"/>
      <c r="E1733" s="20" t="e">
        <f>cost!E1733*cost!$E$3*cost!$E$2/cost!$P$1</f>
        <v>#VALUE!</v>
      </c>
      <c r="F1733" s="13" t="e">
        <f>(cost!F1733*cost!$F$3/cost!$P$1)/2</f>
        <v>#VALUE!</v>
      </c>
      <c r="G1733" s="13" t="e">
        <f>cost!G1733*cost!$G$3*cost!$G$2/cost!$P$1+(cost!F1733*cost!$F$3/cost!$P$1)/2</f>
        <v>#VALUE!</v>
      </c>
      <c r="H1733" s="13" t="e">
        <f>cost!H1733*cost!$H$3*cost!$H$2/cost!$P$1</f>
        <v>#VALUE!</v>
      </c>
      <c r="I1733" s="13" t="e">
        <f>cost!I1733*cost!$I$3*cost!$I$2/cost!$P$1</f>
        <v>#VALUE!</v>
      </c>
      <c r="J1733" s="13" t="e">
        <f>cost!J1733*cost!$J$3*cost!$J$2/cost!$P$1</f>
        <v>#VALUE!</v>
      </c>
      <c r="K1733" s="13" t="e">
        <f>cost!K1733*cost!$K$3/cost!$P$1</f>
        <v>#VALUE!</v>
      </c>
      <c r="L1733" s="13" t="e">
        <f>cost!L1733*cost!$L$3*cost!$L$2/cost!$P$1</f>
        <v>#VALUE!</v>
      </c>
    </row>
    <row r="1734" spans="1:12" ht="54" x14ac:dyDescent="0.2">
      <c r="A1734" s="35" t="s">
        <v>6327</v>
      </c>
      <c r="B1734" s="15" t="s">
        <v>1545</v>
      </c>
      <c r="C1734" s="15" t="s">
        <v>3555</v>
      </c>
      <c r="D1734" s="19"/>
      <c r="E1734" s="20" t="e">
        <f>cost!E1734*cost!$E$3*cost!$E$2/cost!$P$1</f>
        <v>#VALUE!</v>
      </c>
      <c r="F1734" s="13" t="e">
        <f>(cost!F1734*cost!$F$3/cost!$P$1)/2</f>
        <v>#VALUE!</v>
      </c>
      <c r="G1734" s="13" t="e">
        <f>cost!G1734*cost!$G$3*cost!$G$2/cost!$P$1+(cost!F1734*cost!$F$3/cost!$P$1)/2</f>
        <v>#VALUE!</v>
      </c>
      <c r="H1734" s="13" t="e">
        <f>cost!H1734*cost!$H$3*cost!$H$2/cost!$P$1</f>
        <v>#VALUE!</v>
      </c>
      <c r="I1734" s="13" t="e">
        <f>cost!I1734*cost!$I$3*cost!$I$2/cost!$P$1</f>
        <v>#VALUE!</v>
      </c>
      <c r="J1734" s="13" t="e">
        <f>cost!J1734*cost!$J$3*cost!$J$2/cost!$P$1</f>
        <v>#VALUE!</v>
      </c>
      <c r="K1734" s="13" t="e">
        <f>cost!K1734*cost!$K$3/cost!$P$1</f>
        <v>#VALUE!</v>
      </c>
      <c r="L1734" s="13" t="e">
        <f>cost!L1734*cost!$L$3*cost!$L$2/cost!$P$1</f>
        <v>#VALUE!</v>
      </c>
    </row>
    <row r="1735" spans="1:12" ht="54" x14ac:dyDescent="0.2">
      <c r="A1735" s="34" t="s">
        <v>6328</v>
      </c>
      <c r="B1735" s="15" t="s">
        <v>1546</v>
      </c>
      <c r="C1735" s="15" t="s">
        <v>3556</v>
      </c>
      <c r="D1735" s="19"/>
      <c r="E1735" s="20" t="e">
        <f>cost!E1735*cost!$E$3*cost!$E$2/cost!$P$1</f>
        <v>#VALUE!</v>
      </c>
      <c r="F1735" s="13" t="e">
        <f>(cost!F1735*cost!$F$3/cost!$P$1)/2</f>
        <v>#VALUE!</v>
      </c>
      <c r="G1735" s="13" t="e">
        <f>cost!G1735*cost!$G$3*cost!$G$2/cost!$P$1+(cost!F1735*cost!$F$3/cost!$P$1)/2</f>
        <v>#VALUE!</v>
      </c>
      <c r="H1735" s="13" t="e">
        <f>cost!H1735*cost!$H$3*cost!$H$2/cost!$P$1</f>
        <v>#VALUE!</v>
      </c>
      <c r="I1735" s="13" t="e">
        <f>cost!I1735*cost!$I$3*cost!$I$2/cost!$P$1</f>
        <v>#VALUE!</v>
      </c>
      <c r="J1735" s="13" t="e">
        <f>cost!J1735*cost!$J$3*cost!$J$2/cost!$P$1</f>
        <v>#VALUE!</v>
      </c>
      <c r="K1735" s="13" t="e">
        <f>cost!K1735*cost!$K$3/cost!$P$1</f>
        <v>#VALUE!</v>
      </c>
      <c r="L1735" s="13" t="e">
        <f>cost!L1735*cost!$L$3*cost!$L$2/cost!$P$1</f>
        <v>#VALUE!</v>
      </c>
    </row>
    <row r="1736" spans="1:12" ht="36" x14ac:dyDescent="0.2">
      <c r="A1736" s="34" t="s">
        <v>6329</v>
      </c>
      <c r="B1736" s="15" t="s">
        <v>1547</v>
      </c>
      <c r="C1736" s="15" t="s">
        <v>3557</v>
      </c>
      <c r="D1736" s="19"/>
      <c r="E1736" s="20" t="e">
        <f>cost!E1736*cost!$E$3*cost!$E$2/cost!$P$1</f>
        <v>#VALUE!</v>
      </c>
      <c r="F1736" s="13" t="e">
        <f>(cost!F1736*cost!$F$3/cost!$P$1)/2</f>
        <v>#VALUE!</v>
      </c>
      <c r="G1736" s="13" t="e">
        <f>cost!G1736*cost!$G$3*cost!$G$2/cost!$P$1+(cost!F1736*cost!$F$3/cost!$P$1)/2</f>
        <v>#VALUE!</v>
      </c>
      <c r="H1736" s="13" t="e">
        <f>cost!H1736*cost!$H$3*cost!$H$2/cost!$P$1</f>
        <v>#VALUE!</v>
      </c>
      <c r="I1736" s="13" t="e">
        <f>cost!I1736*cost!$I$3*cost!$I$2/cost!$P$1</f>
        <v>#VALUE!</v>
      </c>
      <c r="J1736" s="13" t="e">
        <f>cost!J1736*cost!$J$3*cost!$J$2/cost!$P$1</f>
        <v>#VALUE!</v>
      </c>
      <c r="K1736" s="13" t="e">
        <f>cost!K1736*cost!$K$3/cost!$P$1</f>
        <v>#VALUE!</v>
      </c>
      <c r="L1736" s="13" t="e">
        <f>cost!L1736*cost!$L$3*cost!$L$2/cost!$P$1</f>
        <v>#VALUE!</v>
      </c>
    </row>
    <row r="1737" spans="1:12" ht="18" x14ac:dyDescent="0.2">
      <c r="A1737" s="34" t="s">
        <v>6330</v>
      </c>
      <c r="B1737" s="15" t="s">
        <v>223</v>
      </c>
      <c r="C1737" s="15" t="s">
        <v>223</v>
      </c>
      <c r="D1737" s="19"/>
      <c r="E1737" s="20" t="e">
        <f>cost!E1737*cost!$E$3*cost!$E$2/cost!$P$1</f>
        <v>#VALUE!</v>
      </c>
      <c r="F1737" s="13" t="e">
        <f>(cost!F1737*cost!$F$3/cost!$P$1)/2</f>
        <v>#VALUE!</v>
      </c>
      <c r="G1737" s="13" t="e">
        <f>cost!G1737*cost!$G$3*cost!$G$2/cost!$P$1+(cost!F1737*cost!$F$3/cost!$P$1)/2</f>
        <v>#VALUE!</v>
      </c>
      <c r="H1737" s="13" t="e">
        <f>cost!H1737*cost!$H$3*cost!$H$2/cost!$P$1</f>
        <v>#VALUE!</v>
      </c>
      <c r="I1737" s="13" t="e">
        <f>cost!I1737*cost!$I$3*cost!$I$2/cost!$P$1</f>
        <v>#VALUE!</v>
      </c>
      <c r="J1737" s="13" t="e">
        <f>cost!J1737*cost!$J$3*cost!$J$2/cost!$P$1</f>
        <v>#VALUE!</v>
      </c>
      <c r="K1737" s="13" t="e">
        <f>cost!K1737*cost!$K$3/cost!$P$1</f>
        <v>#VALUE!</v>
      </c>
      <c r="L1737" s="13" t="e">
        <f>cost!L1737*cost!$L$3*cost!$L$2/cost!$P$1</f>
        <v>#VALUE!</v>
      </c>
    </row>
    <row r="1738" spans="1:12" ht="18" x14ac:dyDescent="0.2">
      <c r="A1738" s="34" t="s">
        <v>6331</v>
      </c>
      <c r="B1738" s="15" t="s">
        <v>223</v>
      </c>
      <c r="C1738" s="15" t="s">
        <v>223</v>
      </c>
      <c r="D1738" s="19"/>
      <c r="E1738" s="20" t="e">
        <f>cost!E1738*cost!$E$3*cost!$E$2/cost!$P$1</f>
        <v>#VALUE!</v>
      </c>
      <c r="F1738" s="13" t="e">
        <f>(cost!F1738*cost!$F$3/cost!$P$1)/2</f>
        <v>#VALUE!</v>
      </c>
      <c r="G1738" s="13" t="e">
        <f>cost!G1738*cost!$G$3*cost!$G$2/cost!$P$1+(cost!F1738*cost!$F$3/cost!$P$1)/2</f>
        <v>#VALUE!</v>
      </c>
      <c r="H1738" s="13" t="e">
        <f>cost!H1738*cost!$H$3*cost!$H$2/cost!$P$1</f>
        <v>#VALUE!</v>
      </c>
      <c r="I1738" s="13" t="e">
        <f>cost!I1738*cost!$I$3*cost!$I$2/cost!$P$1</f>
        <v>#VALUE!</v>
      </c>
      <c r="J1738" s="13" t="e">
        <f>cost!J1738*cost!$J$3*cost!$J$2/cost!$P$1</f>
        <v>#VALUE!</v>
      </c>
      <c r="K1738" s="13" t="e">
        <f>cost!K1738*cost!$K$3/cost!$P$1</f>
        <v>#VALUE!</v>
      </c>
      <c r="L1738" s="13" t="e">
        <f>cost!L1738*cost!$L$3*cost!$L$2/cost!$P$1</f>
        <v>#VALUE!</v>
      </c>
    </row>
    <row r="1739" spans="1:12" ht="36" x14ac:dyDescent="0.2">
      <c r="A1739" s="34" t="s">
        <v>6332</v>
      </c>
      <c r="B1739" s="15" t="s">
        <v>1548</v>
      </c>
      <c r="C1739" s="15" t="s">
        <v>3558</v>
      </c>
      <c r="D1739" s="19"/>
      <c r="E1739" s="20" t="e">
        <f>cost!E1739*cost!$E$3*cost!$E$2/cost!$P$1</f>
        <v>#VALUE!</v>
      </c>
      <c r="F1739" s="13" t="e">
        <f>(cost!F1739*cost!$F$3/cost!$P$1)/2</f>
        <v>#VALUE!</v>
      </c>
      <c r="G1739" s="13" t="e">
        <f>cost!G1739*cost!$G$3*cost!$G$2/cost!$P$1+(cost!F1739*cost!$F$3/cost!$P$1)/2</f>
        <v>#VALUE!</v>
      </c>
      <c r="H1739" s="13" t="e">
        <f>cost!H1739*cost!$H$3*cost!$H$2/cost!$P$1</f>
        <v>#VALUE!</v>
      </c>
      <c r="I1739" s="13" t="e">
        <f>cost!I1739*cost!$I$3*cost!$I$2/cost!$P$1</f>
        <v>#VALUE!</v>
      </c>
      <c r="J1739" s="13" t="e">
        <f>cost!J1739*cost!$J$3*cost!$J$2/cost!$P$1</f>
        <v>#VALUE!</v>
      </c>
      <c r="K1739" s="13" t="e">
        <f>cost!K1739*cost!$K$3/cost!$P$1</f>
        <v>#VALUE!</v>
      </c>
      <c r="L1739" s="13" t="e">
        <f>cost!L1739*cost!$L$3*cost!$L$2/cost!$P$1</f>
        <v>#VALUE!</v>
      </c>
    </row>
    <row r="1740" spans="1:12" ht="18" x14ac:dyDescent="0.2">
      <c r="A1740" s="34" t="s">
        <v>6333</v>
      </c>
      <c r="B1740" s="15" t="s">
        <v>223</v>
      </c>
      <c r="C1740" s="15" t="s">
        <v>223</v>
      </c>
      <c r="D1740" s="19"/>
      <c r="E1740" s="20" t="e">
        <f>cost!E1740*cost!$E$3*cost!$E$2/cost!$P$1</f>
        <v>#VALUE!</v>
      </c>
      <c r="F1740" s="13" t="e">
        <f>(cost!F1740*cost!$F$3/cost!$P$1)/2</f>
        <v>#VALUE!</v>
      </c>
      <c r="G1740" s="13" t="e">
        <f>cost!G1740*cost!$G$3*cost!$G$2/cost!$P$1+(cost!F1740*cost!$F$3/cost!$P$1)/2</f>
        <v>#VALUE!</v>
      </c>
      <c r="H1740" s="13" t="e">
        <f>cost!H1740*cost!$H$3*cost!$H$2/cost!$P$1</f>
        <v>#VALUE!</v>
      </c>
      <c r="I1740" s="13" t="e">
        <f>cost!I1740*cost!$I$3*cost!$I$2/cost!$P$1</f>
        <v>#VALUE!</v>
      </c>
      <c r="J1740" s="13" t="e">
        <f>cost!J1740*cost!$J$3*cost!$J$2/cost!$P$1</f>
        <v>#VALUE!</v>
      </c>
      <c r="K1740" s="13" t="e">
        <f>cost!K1740*cost!$K$3/cost!$P$1</f>
        <v>#VALUE!</v>
      </c>
      <c r="L1740" s="13" t="e">
        <f>cost!L1740*cost!$L$3*cost!$L$2/cost!$P$1</f>
        <v>#VALUE!</v>
      </c>
    </row>
    <row r="1741" spans="1:12" ht="108" x14ac:dyDescent="0.2">
      <c r="A1741" s="35" t="s">
        <v>6334</v>
      </c>
      <c r="B1741" s="15" t="s">
        <v>1549</v>
      </c>
      <c r="C1741" s="15" t="s">
        <v>3559</v>
      </c>
      <c r="D1741" s="19"/>
      <c r="E1741" s="20">
        <f>cost!E1741*cost!$E$3*cost!$E$2/cost!$P$1</f>
        <v>0</v>
      </c>
      <c r="F1741" s="13">
        <f>(cost!F1741*cost!$F$3/cost!$P$1)/2</f>
        <v>0</v>
      </c>
      <c r="G1741" s="13">
        <f>cost!G1741*cost!$G$3*cost!$G$2/cost!$P$1+(cost!F1741*cost!$F$3/cost!$P$1)/2</f>
        <v>0</v>
      </c>
      <c r="H1741" s="13">
        <f>cost!H1741*cost!$H$3*cost!$H$2/cost!$P$1</f>
        <v>0</v>
      </c>
      <c r="I1741" s="13">
        <f>cost!I1741*cost!$I$3*cost!$I$2/cost!$P$1</f>
        <v>0</v>
      </c>
      <c r="J1741" s="13">
        <f>cost!J1741*cost!$J$3*cost!$J$2/cost!$P$1</f>
        <v>88.869374999999991</v>
      </c>
      <c r="K1741" s="13">
        <f>cost!K1741*cost!$K$3/cost!$P$1</f>
        <v>323.82</v>
      </c>
      <c r="L1741" s="13">
        <f>cost!L1741*cost!$L$3*cost!$L$2/cost!$P$1</f>
        <v>300.31245449991161</v>
      </c>
    </row>
    <row r="1742" spans="1:12" ht="36" x14ac:dyDescent="0.2">
      <c r="A1742" s="34" t="s">
        <v>6335</v>
      </c>
      <c r="B1742" s="15" t="s">
        <v>1550</v>
      </c>
      <c r="C1742" s="15" t="s">
        <v>3560</v>
      </c>
      <c r="D1742" s="19"/>
      <c r="E1742" s="20" t="e">
        <f>cost!E1742*cost!$E$3*cost!$E$2/cost!$P$1</f>
        <v>#VALUE!</v>
      </c>
      <c r="F1742" s="13" t="e">
        <f>(cost!F1742*cost!$F$3/cost!$P$1)/2</f>
        <v>#VALUE!</v>
      </c>
      <c r="G1742" s="13" t="e">
        <f>cost!G1742*cost!$G$3*cost!$G$2/cost!$P$1+(cost!F1742*cost!$F$3/cost!$P$1)/2</f>
        <v>#VALUE!</v>
      </c>
      <c r="H1742" s="13" t="e">
        <f>cost!H1742*cost!$H$3*cost!$H$2/cost!$P$1</f>
        <v>#VALUE!</v>
      </c>
      <c r="I1742" s="13" t="e">
        <f>cost!I1742*cost!$I$3*cost!$I$2/cost!$P$1</f>
        <v>#VALUE!</v>
      </c>
      <c r="J1742" s="13" t="e">
        <f>cost!J1742*cost!$J$3*cost!$J$2/cost!$P$1</f>
        <v>#VALUE!</v>
      </c>
      <c r="K1742" s="13" t="e">
        <f>cost!K1742*cost!$K$3/cost!$P$1</f>
        <v>#VALUE!</v>
      </c>
      <c r="L1742" s="13" t="e">
        <f>cost!L1742*cost!$L$3*cost!$L$2/cost!$P$1</f>
        <v>#VALUE!</v>
      </c>
    </row>
    <row r="1743" spans="1:12" ht="90" x14ac:dyDescent="0.2">
      <c r="A1743" s="35" t="s">
        <v>6336</v>
      </c>
      <c r="B1743" s="15" t="s">
        <v>1551</v>
      </c>
      <c r="C1743" s="15" t="s">
        <v>3561</v>
      </c>
      <c r="D1743" s="19"/>
      <c r="E1743" s="20" t="e">
        <f>cost!E1743*cost!$E$3*cost!$E$2/cost!$P$1</f>
        <v>#VALUE!</v>
      </c>
      <c r="F1743" s="13" t="e">
        <f>(cost!F1743*cost!$F$3/cost!$P$1)/2</f>
        <v>#VALUE!</v>
      </c>
      <c r="G1743" s="13" t="e">
        <f>cost!G1743*cost!$G$3*cost!$G$2/cost!$P$1+(cost!F1743*cost!$F$3/cost!$P$1)/2</f>
        <v>#VALUE!</v>
      </c>
      <c r="H1743" s="13" t="e">
        <f>cost!H1743*cost!$H$3*cost!$H$2/cost!$P$1</f>
        <v>#VALUE!</v>
      </c>
      <c r="I1743" s="13" t="e">
        <f>cost!I1743*cost!$I$3*cost!$I$2/cost!$P$1</f>
        <v>#VALUE!</v>
      </c>
      <c r="J1743" s="13" t="e">
        <f>cost!J1743*cost!$J$3*cost!$J$2/cost!$P$1</f>
        <v>#VALUE!</v>
      </c>
      <c r="K1743" s="13" t="e">
        <f>cost!K1743*cost!$K$3/cost!$P$1</f>
        <v>#VALUE!</v>
      </c>
      <c r="L1743" s="13" t="e">
        <f>cost!L1743*cost!$L$3*cost!$L$2/cost!$P$1</f>
        <v>#VALUE!</v>
      </c>
    </row>
    <row r="1744" spans="1:12" ht="90" x14ac:dyDescent="0.2">
      <c r="A1744" s="35" t="s">
        <v>6337</v>
      </c>
      <c r="B1744" s="15" t="s">
        <v>1552</v>
      </c>
      <c r="C1744" s="15" t="s">
        <v>3562</v>
      </c>
      <c r="D1744" s="19"/>
      <c r="E1744" s="20" t="e">
        <f>cost!E1744*cost!$E$3*cost!$E$2/cost!$P$1</f>
        <v>#VALUE!</v>
      </c>
      <c r="F1744" s="13" t="e">
        <f>(cost!F1744*cost!$F$3/cost!$P$1)/2</f>
        <v>#VALUE!</v>
      </c>
      <c r="G1744" s="13" t="e">
        <f>cost!G1744*cost!$G$3*cost!$G$2/cost!$P$1+(cost!F1744*cost!$F$3/cost!$P$1)/2</f>
        <v>#VALUE!</v>
      </c>
      <c r="H1744" s="13" t="e">
        <f>cost!H1744*cost!$H$3*cost!$H$2/cost!$P$1</f>
        <v>#VALUE!</v>
      </c>
      <c r="I1744" s="13" t="e">
        <f>cost!I1744*cost!$I$3*cost!$I$2/cost!$P$1</f>
        <v>#VALUE!</v>
      </c>
      <c r="J1744" s="13" t="e">
        <f>cost!J1744*cost!$J$3*cost!$J$2/cost!$P$1</f>
        <v>#VALUE!</v>
      </c>
      <c r="K1744" s="13" t="e">
        <f>cost!K1744*cost!$K$3/cost!$P$1</f>
        <v>#VALUE!</v>
      </c>
      <c r="L1744" s="13" t="e">
        <f>cost!L1744*cost!$L$3*cost!$L$2/cost!$P$1</f>
        <v>#VALUE!</v>
      </c>
    </row>
    <row r="1745" spans="1:12" ht="72" x14ac:dyDescent="0.2">
      <c r="A1745" s="35" t="s">
        <v>6338</v>
      </c>
      <c r="B1745" s="15" t="s">
        <v>1553</v>
      </c>
      <c r="C1745" s="15" t="s">
        <v>3563</v>
      </c>
      <c r="D1745" s="19"/>
      <c r="E1745" s="20" t="e">
        <f>cost!E1745*cost!$E$3*cost!$E$2/cost!$P$1</f>
        <v>#VALUE!</v>
      </c>
      <c r="F1745" s="13" t="e">
        <f>(cost!F1745*cost!$F$3/cost!$P$1)/2</f>
        <v>#VALUE!</v>
      </c>
      <c r="G1745" s="13" t="e">
        <f>cost!G1745*cost!$G$3*cost!$G$2/cost!$P$1+(cost!F1745*cost!$F$3/cost!$P$1)/2</f>
        <v>#VALUE!</v>
      </c>
      <c r="H1745" s="13" t="e">
        <f>cost!H1745*cost!$H$3*cost!$H$2/cost!$P$1</f>
        <v>#VALUE!</v>
      </c>
      <c r="I1745" s="13" t="e">
        <f>cost!I1745*cost!$I$3*cost!$I$2/cost!$P$1</f>
        <v>#VALUE!</v>
      </c>
      <c r="J1745" s="13" t="e">
        <f>cost!J1745*cost!$J$3*cost!$J$2/cost!$P$1</f>
        <v>#VALUE!</v>
      </c>
      <c r="K1745" s="13" t="e">
        <f>cost!K1745*cost!$K$3/cost!$P$1</f>
        <v>#VALUE!</v>
      </c>
      <c r="L1745" s="13" t="e">
        <f>cost!L1745*cost!$L$3*cost!$L$2/cost!$P$1</f>
        <v>#VALUE!</v>
      </c>
    </row>
    <row r="1746" spans="1:12" ht="36" x14ac:dyDescent="0.2">
      <c r="A1746" s="35" t="s">
        <v>6339</v>
      </c>
      <c r="B1746" s="15" t="s">
        <v>1554</v>
      </c>
      <c r="C1746" s="15" t="s">
        <v>3564</v>
      </c>
      <c r="D1746" s="19"/>
      <c r="E1746" s="20" t="e">
        <f>cost!E1746*cost!$E$3*cost!$E$2/cost!$P$1</f>
        <v>#VALUE!</v>
      </c>
      <c r="F1746" s="13" t="e">
        <f>(cost!F1746*cost!$F$3/cost!$P$1)/2</f>
        <v>#VALUE!</v>
      </c>
      <c r="G1746" s="13" t="e">
        <f>cost!G1746*cost!$G$3*cost!$G$2/cost!$P$1+(cost!F1746*cost!$F$3/cost!$P$1)/2</f>
        <v>#VALUE!</v>
      </c>
      <c r="H1746" s="13" t="e">
        <f>cost!H1746*cost!$H$3*cost!$H$2/cost!$P$1</f>
        <v>#VALUE!</v>
      </c>
      <c r="I1746" s="13" t="e">
        <f>cost!I1746*cost!$I$3*cost!$I$2/cost!$P$1</f>
        <v>#VALUE!</v>
      </c>
      <c r="J1746" s="13" t="e">
        <f>cost!J1746*cost!$J$3*cost!$J$2/cost!$P$1</f>
        <v>#VALUE!</v>
      </c>
      <c r="K1746" s="13" t="e">
        <f>cost!K1746*cost!$K$3/cost!$P$1</f>
        <v>#VALUE!</v>
      </c>
      <c r="L1746" s="13" t="e">
        <f>cost!L1746*cost!$L$3*cost!$L$2/cost!$P$1</f>
        <v>#VALUE!</v>
      </c>
    </row>
    <row r="1747" spans="1:12" ht="54" x14ac:dyDescent="0.2">
      <c r="A1747" s="34" t="s">
        <v>6340</v>
      </c>
      <c r="B1747" s="15" t="s">
        <v>1555</v>
      </c>
      <c r="C1747" s="15" t="s">
        <v>3565</v>
      </c>
      <c r="D1747" s="19"/>
      <c r="E1747" s="20" t="e">
        <f>cost!E1747*cost!$E$3*cost!$E$2/cost!$P$1</f>
        <v>#VALUE!</v>
      </c>
      <c r="F1747" s="13" t="e">
        <f>(cost!F1747*cost!$F$3/cost!$P$1)/2</f>
        <v>#VALUE!</v>
      </c>
      <c r="G1747" s="13" t="e">
        <f>cost!G1747*cost!$G$3*cost!$G$2/cost!$P$1+(cost!F1747*cost!$F$3/cost!$P$1)/2</f>
        <v>#VALUE!</v>
      </c>
      <c r="H1747" s="13" t="e">
        <f>cost!H1747*cost!$H$3*cost!$H$2/cost!$P$1</f>
        <v>#VALUE!</v>
      </c>
      <c r="I1747" s="13" t="e">
        <f>cost!I1747*cost!$I$3*cost!$I$2/cost!$P$1</f>
        <v>#VALUE!</v>
      </c>
      <c r="J1747" s="13" t="e">
        <f>cost!J1747*cost!$J$3*cost!$J$2/cost!$P$1</f>
        <v>#VALUE!</v>
      </c>
      <c r="K1747" s="13" t="e">
        <f>cost!K1747*cost!$K$3/cost!$P$1</f>
        <v>#VALUE!</v>
      </c>
      <c r="L1747" s="13" t="e">
        <f>cost!L1747*cost!$L$3*cost!$L$2/cost!$P$1</f>
        <v>#VALUE!</v>
      </c>
    </row>
    <row r="1748" spans="1:12" ht="54" x14ac:dyDescent="0.2">
      <c r="A1748" s="34" t="s">
        <v>6341</v>
      </c>
      <c r="B1748" s="15" t="s">
        <v>1556</v>
      </c>
      <c r="C1748" s="15" t="s">
        <v>3566</v>
      </c>
      <c r="D1748" s="19"/>
      <c r="E1748" s="20" t="e">
        <f>cost!E1748*cost!$E$3*cost!$E$2/cost!$P$1</f>
        <v>#VALUE!</v>
      </c>
      <c r="F1748" s="13" t="e">
        <f>(cost!F1748*cost!$F$3/cost!$P$1)/2</f>
        <v>#VALUE!</v>
      </c>
      <c r="G1748" s="13" t="e">
        <f>cost!G1748*cost!$G$3*cost!$G$2/cost!$P$1+(cost!F1748*cost!$F$3/cost!$P$1)/2</f>
        <v>#VALUE!</v>
      </c>
      <c r="H1748" s="13" t="e">
        <f>cost!H1748*cost!$H$3*cost!$H$2/cost!$P$1</f>
        <v>#VALUE!</v>
      </c>
      <c r="I1748" s="13" t="e">
        <f>cost!I1748*cost!$I$3*cost!$I$2/cost!$P$1</f>
        <v>#VALUE!</v>
      </c>
      <c r="J1748" s="13" t="e">
        <f>cost!J1748*cost!$J$3*cost!$J$2/cost!$P$1</f>
        <v>#VALUE!</v>
      </c>
      <c r="K1748" s="13" t="e">
        <f>cost!K1748*cost!$K$3/cost!$P$1</f>
        <v>#VALUE!</v>
      </c>
      <c r="L1748" s="13" t="e">
        <f>cost!L1748*cost!$L$3*cost!$L$2/cost!$P$1</f>
        <v>#VALUE!</v>
      </c>
    </row>
    <row r="1749" spans="1:12" ht="162" x14ac:dyDescent="0.2">
      <c r="A1749" s="35" t="s">
        <v>6342</v>
      </c>
      <c r="B1749" s="15" t="s">
        <v>1557</v>
      </c>
      <c r="C1749" s="15" t="s">
        <v>3567</v>
      </c>
      <c r="D1749" s="19"/>
      <c r="E1749" s="20">
        <f>cost!E1749*cost!$E$3*cost!$E$2/cost!$P$1</f>
        <v>227.027027027027</v>
      </c>
      <c r="F1749" s="13">
        <f>(cost!F1749*cost!$F$3/cost!$P$1)/2</f>
        <v>1013.5135135135134</v>
      </c>
      <c r="G1749" s="13">
        <f>cost!G1749*cost!$G$3*cost!$G$2/cost!$P$1+(cost!F1749*cost!$F$3/cost!$P$1)/2</f>
        <v>1217.8378378378377</v>
      </c>
      <c r="H1749" s="13">
        <f>cost!H1749*cost!$H$3*cost!$H$2/cost!$P$1</f>
        <v>395.67567567567568</v>
      </c>
      <c r="I1749" s="13">
        <f>cost!I1749*cost!$I$3*cost!$I$2/cost!$P$1</f>
        <v>0</v>
      </c>
      <c r="J1749" s="13">
        <f>cost!J1749*cost!$J$3*cost!$J$2/cost!$P$1</f>
        <v>0</v>
      </c>
      <c r="K1749" s="13">
        <f>cost!K1749*cost!$K$3/cost!$P$1</f>
        <v>0</v>
      </c>
      <c r="L1749" s="13">
        <f>cost!L1749*cost!$L$3*cost!$L$2/cost!$P$1</f>
        <v>0</v>
      </c>
    </row>
    <row r="1750" spans="1:12" ht="36" x14ac:dyDescent="0.2">
      <c r="A1750" s="34" t="s">
        <v>6343</v>
      </c>
      <c r="B1750" s="15" t="s">
        <v>1558</v>
      </c>
      <c r="C1750" s="15" t="s">
        <v>3568</v>
      </c>
      <c r="D1750" s="19"/>
      <c r="E1750" s="20" t="e">
        <f>cost!E1750*cost!$E$3*cost!$E$2/cost!$P$1</f>
        <v>#VALUE!</v>
      </c>
      <c r="F1750" s="13" t="e">
        <f>(cost!F1750*cost!$F$3/cost!$P$1)/2</f>
        <v>#VALUE!</v>
      </c>
      <c r="G1750" s="13" t="e">
        <f>cost!G1750*cost!$G$3*cost!$G$2/cost!$P$1+(cost!F1750*cost!$F$3/cost!$P$1)/2</f>
        <v>#VALUE!</v>
      </c>
      <c r="H1750" s="13" t="e">
        <f>cost!H1750*cost!$H$3*cost!$H$2/cost!$P$1</f>
        <v>#VALUE!</v>
      </c>
      <c r="I1750" s="13" t="e">
        <f>cost!I1750*cost!$I$3*cost!$I$2/cost!$P$1</f>
        <v>#VALUE!</v>
      </c>
      <c r="J1750" s="13" t="e">
        <f>cost!J1750*cost!$J$3*cost!$J$2/cost!$P$1</f>
        <v>#VALUE!</v>
      </c>
      <c r="K1750" s="13" t="e">
        <f>cost!K1750*cost!$K$3/cost!$P$1</f>
        <v>#VALUE!</v>
      </c>
      <c r="L1750" s="13" t="e">
        <f>cost!L1750*cost!$L$3*cost!$L$2/cost!$P$1</f>
        <v>#VALUE!</v>
      </c>
    </row>
    <row r="1751" spans="1:12" ht="198" x14ac:dyDescent="0.2">
      <c r="A1751" s="35" t="s">
        <v>6344</v>
      </c>
      <c r="B1751" s="15" t="s">
        <v>1559</v>
      </c>
      <c r="C1751" s="15" t="s">
        <v>3569</v>
      </c>
      <c r="D1751" s="19"/>
      <c r="E1751" s="20">
        <f>cost!E1751*cost!$E$3*cost!$E$2/cost!$P$1</f>
        <v>227.027027027027</v>
      </c>
      <c r="F1751" s="13">
        <f>(cost!F1751*cost!$F$3/cost!$P$1)/2</f>
        <v>675.67567567567562</v>
      </c>
      <c r="G1751" s="13">
        <f>cost!G1751*cost!$G$3*cost!$G$2/cost!$P$1+(cost!F1751*cost!$F$3/cost!$P$1)/2</f>
        <v>879.99999999999989</v>
      </c>
      <c r="H1751" s="13">
        <f>cost!H1751*cost!$H$3*cost!$H$2/cost!$P$1</f>
        <v>395.67567567567568</v>
      </c>
      <c r="I1751" s="13">
        <f>cost!I1751*cost!$I$3*cost!$I$2/cost!$P$1</f>
        <v>0</v>
      </c>
      <c r="J1751" s="13">
        <f>cost!J1751*cost!$J$3*cost!$J$2/cost!$P$1</f>
        <v>0</v>
      </c>
      <c r="K1751" s="13">
        <f>cost!K1751*cost!$K$3/cost!$P$1</f>
        <v>0</v>
      </c>
      <c r="L1751" s="13">
        <f>cost!L1751*cost!$L$3*cost!$L$2/cost!$P$1</f>
        <v>0</v>
      </c>
    </row>
    <row r="1752" spans="1:12" ht="54" x14ac:dyDescent="0.2">
      <c r="A1752" s="35" t="s">
        <v>6345</v>
      </c>
      <c r="B1752" s="15" t="s">
        <v>1560</v>
      </c>
      <c r="C1752" s="15" t="s">
        <v>3570</v>
      </c>
      <c r="D1752" s="19"/>
      <c r="E1752" s="20" t="e">
        <f>cost!E1752*cost!$E$3*cost!$E$2/cost!$P$1</f>
        <v>#VALUE!</v>
      </c>
      <c r="F1752" s="13" t="e">
        <f>(cost!F1752*cost!$F$3/cost!$P$1)/2</f>
        <v>#VALUE!</v>
      </c>
      <c r="G1752" s="13" t="e">
        <f>cost!G1752*cost!$G$3*cost!$G$2/cost!$P$1+(cost!F1752*cost!$F$3/cost!$P$1)/2</f>
        <v>#VALUE!</v>
      </c>
      <c r="H1752" s="13" t="e">
        <f>cost!H1752*cost!$H$3*cost!$H$2/cost!$P$1</f>
        <v>#VALUE!</v>
      </c>
      <c r="I1752" s="13" t="e">
        <f>cost!I1752*cost!$I$3*cost!$I$2/cost!$P$1</f>
        <v>#VALUE!</v>
      </c>
      <c r="J1752" s="13" t="e">
        <f>cost!J1752*cost!$J$3*cost!$J$2/cost!$P$1</f>
        <v>#VALUE!</v>
      </c>
      <c r="K1752" s="13" t="e">
        <f>cost!K1752*cost!$K$3/cost!$P$1</f>
        <v>#VALUE!</v>
      </c>
      <c r="L1752" s="13" t="e">
        <f>cost!L1752*cost!$L$3*cost!$L$2/cost!$P$1</f>
        <v>#VALUE!</v>
      </c>
    </row>
    <row r="1753" spans="1:12" ht="90" x14ac:dyDescent="0.2">
      <c r="A1753" s="35" t="s">
        <v>6346</v>
      </c>
      <c r="B1753" s="15" t="s">
        <v>1561</v>
      </c>
      <c r="C1753" s="15" t="s">
        <v>3571</v>
      </c>
      <c r="D1753" s="19"/>
      <c r="E1753" s="20" t="e">
        <f>cost!E1753*cost!$E$3*cost!$E$2/cost!$P$1</f>
        <v>#VALUE!</v>
      </c>
      <c r="F1753" s="13" t="e">
        <f>(cost!F1753*cost!$F$3/cost!$P$1)/2</f>
        <v>#VALUE!</v>
      </c>
      <c r="G1753" s="13" t="e">
        <f>cost!G1753*cost!$G$3*cost!$G$2/cost!$P$1+(cost!F1753*cost!$F$3/cost!$P$1)/2</f>
        <v>#VALUE!</v>
      </c>
      <c r="H1753" s="13" t="e">
        <f>cost!H1753*cost!$H$3*cost!$H$2/cost!$P$1</f>
        <v>#VALUE!</v>
      </c>
      <c r="I1753" s="13" t="e">
        <f>cost!I1753*cost!$I$3*cost!$I$2/cost!$P$1</f>
        <v>#VALUE!</v>
      </c>
      <c r="J1753" s="13" t="e">
        <f>cost!J1753*cost!$J$3*cost!$J$2/cost!$P$1</f>
        <v>#VALUE!</v>
      </c>
      <c r="K1753" s="13" t="e">
        <f>cost!K1753*cost!$K$3/cost!$P$1</f>
        <v>#VALUE!</v>
      </c>
      <c r="L1753" s="13" t="e">
        <f>cost!L1753*cost!$L$3*cost!$L$2/cost!$P$1</f>
        <v>#VALUE!</v>
      </c>
    </row>
    <row r="1754" spans="1:12" ht="36" x14ac:dyDescent="0.2">
      <c r="A1754" s="35" t="s">
        <v>6347</v>
      </c>
      <c r="B1754" s="15" t="s">
        <v>1562</v>
      </c>
      <c r="C1754" s="15" t="s">
        <v>3572</v>
      </c>
      <c r="D1754" s="19"/>
      <c r="E1754" s="20" t="e">
        <f>cost!E1754*cost!$E$3*cost!$E$2/cost!$P$1</f>
        <v>#VALUE!</v>
      </c>
      <c r="F1754" s="13" t="e">
        <f>(cost!F1754*cost!$F$3/cost!$P$1)/2</f>
        <v>#VALUE!</v>
      </c>
      <c r="G1754" s="13" t="e">
        <f>cost!G1754*cost!$G$3*cost!$G$2/cost!$P$1+(cost!F1754*cost!$F$3/cost!$P$1)/2</f>
        <v>#VALUE!</v>
      </c>
      <c r="H1754" s="13" t="e">
        <f>cost!H1754*cost!$H$3*cost!$H$2/cost!$P$1</f>
        <v>#VALUE!</v>
      </c>
      <c r="I1754" s="13" t="e">
        <f>cost!I1754*cost!$I$3*cost!$I$2/cost!$P$1</f>
        <v>#VALUE!</v>
      </c>
      <c r="J1754" s="13" t="e">
        <f>cost!J1754*cost!$J$3*cost!$J$2/cost!$P$1</f>
        <v>#VALUE!</v>
      </c>
      <c r="K1754" s="13" t="e">
        <f>cost!K1754*cost!$K$3/cost!$P$1</f>
        <v>#VALUE!</v>
      </c>
      <c r="L1754" s="13" t="e">
        <f>cost!L1754*cost!$L$3*cost!$L$2/cost!$P$1</f>
        <v>#VALUE!</v>
      </c>
    </row>
    <row r="1755" spans="1:12" ht="36" x14ac:dyDescent="0.2">
      <c r="A1755" s="35" t="s">
        <v>6348</v>
      </c>
      <c r="B1755" s="15" t="s">
        <v>1563</v>
      </c>
      <c r="C1755" s="15" t="s">
        <v>3573</v>
      </c>
      <c r="D1755" s="19"/>
      <c r="E1755" s="20" t="e">
        <f>cost!E1755*cost!$E$3*cost!$E$2/cost!$P$1</f>
        <v>#VALUE!</v>
      </c>
      <c r="F1755" s="13" t="e">
        <f>(cost!F1755*cost!$F$3/cost!$P$1)/2</f>
        <v>#VALUE!</v>
      </c>
      <c r="G1755" s="13" t="e">
        <f>cost!G1755*cost!$G$3*cost!$G$2/cost!$P$1+(cost!F1755*cost!$F$3/cost!$P$1)/2</f>
        <v>#VALUE!</v>
      </c>
      <c r="H1755" s="13" t="e">
        <f>cost!H1755*cost!$H$3*cost!$H$2/cost!$P$1</f>
        <v>#VALUE!</v>
      </c>
      <c r="I1755" s="13" t="e">
        <f>cost!I1755*cost!$I$3*cost!$I$2/cost!$P$1</f>
        <v>#VALUE!</v>
      </c>
      <c r="J1755" s="13" t="e">
        <f>cost!J1755*cost!$J$3*cost!$J$2/cost!$P$1</f>
        <v>#VALUE!</v>
      </c>
      <c r="K1755" s="13" t="e">
        <f>cost!K1755*cost!$K$3/cost!$P$1</f>
        <v>#VALUE!</v>
      </c>
      <c r="L1755" s="13" t="e">
        <f>cost!L1755*cost!$L$3*cost!$L$2/cost!$P$1</f>
        <v>#VALUE!</v>
      </c>
    </row>
    <row r="1756" spans="1:12" ht="162" x14ac:dyDescent="0.2">
      <c r="A1756" s="35" t="s">
        <v>6349</v>
      </c>
      <c r="B1756" s="15" t="s">
        <v>1564</v>
      </c>
      <c r="C1756" s="15" t="s">
        <v>3574</v>
      </c>
      <c r="D1756" s="19"/>
      <c r="E1756" s="20" t="e">
        <f>cost!E1756*cost!$E$3*cost!$E$2/cost!$P$1</f>
        <v>#VALUE!</v>
      </c>
      <c r="F1756" s="13" t="e">
        <f>(cost!F1756*cost!$F$3/cost!$P$1)/2</f>
        <v>#VALUE!</v>
      </c>
      <c r="G1756" s="13" t="e">
        <f>cost!G1756*cost!$G$3*cost!$G$2/cost!$P$1+(cost!F1756*cost!$F$3/cost!$P$1)/2</f>
        <v>#VALUE!</v>
      </c>
      <c r="H1756" s="13" t="e">
        <f>cost!H1756*cost!$H$3*cost!$H$2/cost!$P$1</f>
        <v>#VALUE!</v>
      </c>
      <c r="I1756" s="13" t="e">
        <f>cost!I1756*cost!$I$3*cost!$I$2/cost!$P$1</f>
        <v>#VALUE!</v>
      </c>
      <c r="J1756" s="13" t="e">
        <f>cost!J1756*cost!$J$3*cost!$J$2/cost!$P$1</f>
        <v>#VALUE!</v>
      </c>
      <c r="K1756" s="13" t="e">
        <f>cost!K1756*cost!$K$3/cost!$P$1</f>
        <v>#VALUE!</v>
      </c>
      <c r="L1756" s="13" t="e">
        <f>cost!L1756*cost!$L$3*cost!$L$2/cost!$P$1</f>
        <v>#VALUE!</v>
      </c>
    </row>
    <row r="1757" spans="1:12" ht="126" x14ac:dyDescent="0.2">
      <c r="A1757" s="35" t="s">
        <v>6350</v>
      </c>
      <c r="B1757" s="15" t="s">
        <v>1565</v>
      </c>
      <c r="C1757" s="15" t="s">
        <v>3575</v>
      </c>
      <c r="D1757" s="19"/>
      <c r="E1757" s="20" t="e">
        <f>cost!E1757*cost!$E$3*cost!$E$2/cost!$P$1</f>
        <v>#VALUE!</v>
      </c>
      <c r="F1757" s="13" t="e">
        <f>(cost!F1757*cost!$F$3/cost!$P$1)/2</f>
        <v>#VALUE!</v>
      </c>
      <c r="G1757" s="13" t="e">
        <f>cost!G1757*cost!$G$3*cost!$G$2/cost!$P$1+(cost!F1757*cost!$F$3/cost!$P$1)/2</f>
        <v>#VALUE!</v>
      </c>
      <c r="H1757" s="13" t="e">
        <f>cost!H1757*cost!$H$3*cost!$H$2/cost!$P$1</f>
        <v>#VALUE!</v>
      </c>
      <c r="I1757" s="13" t="e">
        <f>cost!I1757*cost!$I$3*cost!$I$2/cost!$P$1</f>
        <v>#VALUE!</v>
      </c>
      <c r="J1757" s="13" t="e">
        <f>cost!J1757*cost!$J$3*cost!$J$2/cost!$P$1</f>
        <v>#VALUE!</v>
      </c>
      <c r="K1757" s="13" t="e">
        <f>cost!K1757*cost!$K$3/cost!$P$1</f>
        <v>#VALUE!</v>
      </c>
      <c r="L1757" s="13" t="e">
        <f>cost!L1757*cost!$L$3*cost!$L$2/cost!$P$1</f>
        <v>#VALUE!</v>
      </c>
    </row>
    <row r="1758" spans="1:12" ht="90" x14ac:dyDescent="0.2">
      <c r="A1758" s="34" t="s">
        <v>6351</v>
      </c>
      <c r="B1758" s="15" t="s">
        <v>1566</v>
      </c>
      <c r="C1758" s="15" t="s">
        <v>3576</v>
      </c>
      <c r="D1758" s="19"/>
      <c r="E1758" s="20" t="e">
        <f>cost!E1758*cost!$E$3*cost!$E$2/cost!$P$1</f>
        <v>#VALUE!</v>
      </c>
      <c r="F1758" s="13" t="e">
        <f>(cost!F1758*cost!$F$3/cost!$P$1)/2</f>
        <v>#VALUE!</v>
      </c>
      <c r="G1758" s="13" t="e">
        <f>cost!G1758*cost!$G$3*cost!$G$2/cost!$P$1+(cost!F1758*cost!$F$3/cost!$P$1)/2</f>
        <v>#VALUE!</v>
      </c>
      <c r="H1758" s="13" t="e">
        <f>cost!H1758*cost!$H$3*cost!$H$2/cost!$P$1</f>
        <v>#VALUE!</v>
      </c>
      <c r="I1758" s="13" t="e">
        <f>cost!I1758*cost!$I$3*cost!$I$2/cost!$P$1</f>
        <v>#VALUE!</v>
      </c>
      <c r="J1758" s="13" t="e">
        <f>cost!J1758*cost!$J$3*cost!$J$2/cost!$P$1</f>
        <v>#VALUE!</v>
      </c>
      <c r="K1758" s="13" t="e">
        <f>cost!K1758*cost!$K$3/cost!$P$1</f>
        <v>#VALUE!</v>
      </c>
      <c r="L1758" s="13" t="e">
        <f>cost!L1758*cost!$L$3*cost!$L$2/cost!$P$1</f>
        <v>#VALUE!</v>
      </c>
    </row>
    <row r="1759" spans="1:12" ht="198" x14ac:dyDescent="0.2">
      <c r="A1759" s="35" t="s">
        <v>6352</v>
      </c>
      <c r="B1759" s="15" t="s">
        <v>1567</v>
      </c>
      <c r="C1759" s="15" t="s">
        <v>3577</v>
      </c>
      <c r="D1759" s="19"/>
      <c r="E1759" s="20">
        <f>cost!E1759*cost!$E$3*cost!$E$2/cost!$P$1</f>
        <v>227.027027027027</v>
      </c>
      <c r="F1759" s="13">
        <f>(cost!F1759*cost!$F$3/cost!$P$1)/2</f>
        <v>101.35135135135134</v>
      </c>
      <c r="G1759" s="13">
        <f>cost!G1759*cost!$G$3*cost!$G$2/cost!$P$1+(cost!F1759*cost!$F$3/cost!$P$1)/2</f>
        <v>169.45945945945942</v>
      </c>
      <c r="H1759" s="13">
        <f>cost!H1759*cost!$H$3*cost!$H$2/cost!$P$1</f>
        <v>131.89189189189187</v>
      </c>
      <c r="I1759" s="13">
        <f>cost!I1759*cost!$I$3*cost!$I$2/cost!$P$1</f>
        <v>0</v>
      </c>
      <c r="J1759" s="13">
        <f>cost!J1759*cost!$J$3*cost!$J$2/cost!$P$1</f>
        <v>0</v>
      </c>
      <c r="K1759" s="13">
        <f>cost!K1759*cost!$K$3/cost!$P$1</f>
        <v>0</v>
      </c>
      <c r="L1759" s="13">
        <f>cost!L1759*cost!$L$3*cost!$L$2/cost!$P$1</f>
        <v>0</v>
      </c>
    </row>
    <row r="1760" spans="1:12" ht="54" x14ac:dyDescent="0.2">
      <c r="A1760" s="35" t="s">
        <v>6353</v>
      </c>
      <c r="B1760" s="15" t="s">
        <v>1568</v>
      </c>
      <c r="C1760" s="15" t="s">
        <v>3578</v>
      </c>
      <c r="D1760" s="19"/>
      <c r="E1760" s="20" t="e">
        <f>cost!E1760*cost!$E$3*cost!$E$2/cost!$P$1</f>
        <v>#VALUE!</v>
      </c>
      <c r="F1760" s="13" t="e">
        <f>(cost!F1760*cost!$F$3/cost!$P$1)/2</f>
        <v>#VALUE!</v>
      </c>
      <c r="G1760" s="13" t="e">
        <f>cost!G1760*cost!$G$3*cost!$G$2/cost!$P$1+(cost!F1760*cost!$F$3/cost!$P$1)/2</f>
        <v>#VALUE!</v>
      </c>
      <c r="H1760" s="13" t="e">
        <f>cost!H1760*cost!$H$3*cost!$H$2/cost!$P$1</f>
        <v>#VALUE!</v>
      </c>
      <c r="I1760" s="13" t="e">
        <f>cost!I1760*cost!$I$3*cost!$I$2/cost!$P$1</f>
        <v>#VALUE!</v>
      </c>
      <c r="J1760" s="13" t="e">
        <f>cost!J1760*cost!$J$3*cost!$J$2/cost!$P$1</f>
        <v>#VALUE!</v>
      </c>
      <c r="K1760" s="13" t="e">
        <f>cost!K1760*cost!$K$3/cost!$P$1</f>
        <v>#VALUE!</v>
      </c>
      <c r="L1760" s="13" t="e">
        <f>cost!L1760*cost!$L$3*cost!$L$2/cost!$P$1</f>
        <v>#VALUE!</v>
      </c>
    </row>
    <row r="1761" spans="1:12" ht="54" x14ac:dyDescent="0.2">
      <c r="A1761" s="35" t="s">
        <v>6354</v>
      </c>
      <c r="B1761" s="15" t="s">
        <v>1569</v>
      </c>
      <c r="C1761" s="15" t="s">
        <v>3579</v>
      </c>
      <c r="D1761" s="19"/>
      <c r="E1761" s="20" t="e">
        <f>cost!E1761*cost!$E$3*cost!$E$2/cost!$P$1</f>
        <v>#VALUE!</v>
      </c>
      <c r="F1761" s="13" t="e">
        <f>(cost!F1761*cost!$F$3/cost!$P$1)/2</f>
        <v>#VALUE!</v>
      </c>
      <c r="G1761" s="13" t="e">
        <f>cost!G1761*cost!$G$3*cost!$G$2/cost!$P$1+(cost!F1761*cost!$F$3/cost!$P$1)/2</f>
        <v>#VALUE!</v>
      </c>
      <c r="H1761" s="13" t="e">
        <f>cost!H1761*cost!$H$3*cost!$H$2/cost!$P$1</f>
        <v>#VALUE!</v>
      </c>
      <c r="I1761" s="13" t="e">
        <f>cost!I1761*cost!$I$3*cost!$I$2/cost!$P$1</f>
        <v>#VALUE!</v>
      </c>
      <c r="J1761" s="13" t="e">
        <f>cost!J1761*cost!$J$3*cost!$J$2/cost!$P$1</f>
        <v>#VALUE!</v>
      </c>
      <c r="K1761" s="13" t="e">
        <f>cost!K1761*cost!$K$3/cost!$P$1</f>
        <v>#VALUE!</v>
      </c>
      <c r="L1761" s="13" t="e">
        <f>cost!L1761*cost!$L$3*cost!$L$2/cost!$P$1</f>
        <v>#VALUE!</v>
      </c>
    </row>
    <row r="1762" spans="1:12" ht="36" x14ac:dyDescent="0.2">
      <c r="A1762" s="35" t="s">
        <v>6355</v>
      </c>
      <c r="B1762" s="15" t="s">
        <v>1570</v>
      </c>
      <c r="C1762" s="15" t="s">
        <v>3580</v>
      </c>
      <c r="D1762" s="19"/>
      <c r="E1762" s="20" t="e">
        <f>cost!E1762*cost!$E$3*cost!$E$2/cost!$P$1</f>
        <v>#VALUE!</v>
      </c>
      <c r="F1762" s="13" t="e">
        <f>(cost!F1762*cost!$F$3/cost!$P$1)/2</f>
        <v>#VALUE!</v>
      </c>
      <c r="G1762" s="13" t="e">
        <f>cost!G1762*cost!$G$3*cost!$G$2/cost!$P$1+(cost!F1762*cost!$F$3/cost!$P$1)/2</f>
        <v>#VALUE!</v>
      </c>
      <c r="H1762" s="13" t="e">
        <f>cost!H1762*cost!$H$3*cost!$H$2/cost!$P$1</f>
        <v>#VALUE!</v>
      </c>
      <c r="I1762" s="13" t="e">
        <f>cost!I1762*cost!$I$3*cost!$I$2/cost!$P$1</f>
        <v>#VALUE!</v>
      </c>
      <c r="J1762" s="13" t="e">
        <f>cost!J1762*cost!$J$3*cost!$J$2/cost!$P$1</f>
        <v>#VALUE!</v>
      </c>
      <c r="K1762" s="13" t="e">
        <f>cost!K1762*cost!$K$3/cost!$P$1</f>
        <v>#VALUE!</v>
      </c>
      <c r="L1762" s="13" t="e">
        <f>cost!L1762*cost!$L$3*cost!$L$2/cost!$P$1</f>
        <v>#VALUE!</v>
      </c>
    </row>
    <row r="1763" spans="1:12" ht="36" x14ac:dyDescent="0.2">
      <c r="A1763" s="35" t="s">
        <v>6356</v>
      </c>
      <c r="B1763" s="15" t="s">
        <v>1571</v>
      </c>
      <c r="C1763" s="15" t="s">
        <v>3581</v>
      </c>
      <c r="D1763" s="19"/>
      <c r="E1763" s="20" t="e">
        <f>cost!E1763*cost!$E$3*cost!$E$2/cost!$P$1</f>
        <v>#VALUE!</v>
      </c>
      <c r="F1763" s="13" t="e">
        <f>(cost!F1763*cost!$F$3/cost!$P$1)/2</f>
        <v>#VALUE!</v>
      </c>
      <c r="G1763" s="13" t="e">
        <f>cost!G1763*cost!$G$3*cost!$G$2/cost!$P$1+(cost!F1763*cost!$F$3/cost!$P$1)/2</f>
        <v>#VALUE!</v>
      </c>
      <c r="H1763" s="13" t="e">
        <f>cost!H1763*cost!$H$3*cost!$H$2/cost!$P$1</f>
        <v>#VALUE!</v>
      </c>
      <c r="I1763" s="13" t="e">
        <f>cost!I1763*cost!$I$3*cost!$I$2/cost!$P$1</f>
        <v>#VALUE!</v>
      </c>
      <c r="J1763" s="13" t="e">
        <f>cost!J1763*cost!$J$3*cost!$J$2/cost!$P$1</f>
        <v>#VALUE!</v>
      </c>
      <c r="K1763" s="13" t="e">
        <f>cost!K1763*cost!$K$3/cost!$P$1</f>
        <v>#VALUE!</v>
      </c>
      <c r="L1763" s="13" t="e">
        <f>cost!L1763*cost!$L$3*cost!$L$2/cost!$P$1</f>
        <v>#VALUE!</v>
      </c>
    </row>
    <row r="1764" spans="1:12" ht="162" x14ac:dyDescent="0.2">
      <c r="A1764" s="35" t="s">
        <v>6357</v>
      </c>
      <c r="B1764" s="15" t="s">
        <v>1572</v>
      </c>
      <c r="C1764" s="15" t="s">
        <v>3582</v>
      </c>
      <c r="D1764" s="19"/>
      <c r="E1764" s="20" t="e">
        <f>cost!E1764*cost!$E$3*cost!$E$2/cost!$P$1</f>
        <v>#VALUE!</v>
      </c>
      <c r="F1764" s="13" t="e">
        <f>(cost!F1764*cost!$F$3/cost!$P$1)/2</f>
        <v>#VALUE!</v>
      </c>
      <c r="G1764" s="13" t="e">
        <f>cost!G1764*cost!$G$3*cost!$G$2/cost!$P$1+(cost!F1764*cost!$F$3/cost!$P$1)/2</f>
        <v>#VALUE!</v>
      </c>
      <c r="H1764" s="13" t="e">
        <f>cost!H1764*cost!$H$3*cost!$H$2/cost!$P$1</f>
        <v>#VALUE!</v>
      </c>
      <c r="I1764" s="13" t="e">
        <f>cost!I1764*cost!$I$3*cost!$I$2/cost!$P$1</f>
        <v>#VALUE!</v>
      </c>
      <c r="J1764" s="13" t="e">
        <f>cost!J1764*cost!$J$3*cost!$J$2/cost!$P$1</f>
        <v>#VALUE!</v>
      </c>
      <c r="K1764" s="13" t="e">
        <f>cost!K1764*cost!$K$3/cost!$P$1</f>
        <v>#VALUE!</v>
      </c>
      <c r="L1764" s="13" t="e">
        <f>cost!L1764*cost!$L$3*cost!$L$2/cost!$P$1</f>
        <v>#VALUE!</v>
      </c>
    </row>
    <row r="1765" spans="1:12" ht="54" x14ac:dyDescent="0.2">
      <c r="A1765" s="34" t="s">
        <v>6358</v>
      </c>
      <c r="B1765" s="15" t="s">
        <v>1573</v>
      </c>
      <c r="C1765" s="15" t="s">
        <v>3583</v>
      </c>
      <c r="D1765" s="19"/>
      <c r="E1765" s="20" t="e">
        <f>cost!E1765*cost!$E$3*cost!$E$2/cost!$P$1</f>
        <v>#VALUE!</v>
      </c>
      <c r="F1765" s="13" t="e">
        <f>(cost!F1765*cost!$F$3/cost!$P$1)/2</f>
        <v>#VALUE!</v>
      </c>
      <c r="G1765" s="13" t="e">
        <f>cost!G1765*cost!$G$3*cost!$G$2/cost!$P$1+(cost!F1765*cost!$F$3/cost!$P$1)/2</f>
        <v>#VALUE!</v>
      </c>
      <c r="H1765" s="13" t="e">
        <f>cost!H1765*cost!$H$3*cost!$H$2/cost!$P$1</f>
        <v>#VALUE!</v>
      </c>
      <c r="I1765" s="13" t="e">
        <f>cost!I1765*cost!$I$3*cost!$I$2/cost!$P$1</f>
        <v>#VALUE!</v>
      </c>
      <c r="J1765" s="13" t="e">
        <f>cost!J1765*cost!$J$3*cost!$J$2/cost!$P$1</f>
        <v>#VALUE!</v>
      </c>
      <c r="K1765" s="13" t="e">
        <f>cost!K1765*cost!$K$3/cost!$P$1</f>
        <v>#VALUE!</v>
      </c>
      <c r="L1765" s="13" t="e">
        <f>cost!L1765*cost!$L$3*cost!$L$2/cost!$P$1</f>
        <v>#VALUE!</v>
      </c>
    </row>
    <row r="1766" spans="1:12" ht="72" x14ac:dyDescent="0.2">
      <c r="A1766" s="35" t="s">
        <v>6359</v>
      </c>
      <c r="B1766" s="15" t="s">
        <v>1574</v>
      </c>
      <c r="C1766" s="15" t="s">
        <v>3584</v>
      </c>
      <c r="D1766" s="19"/>
      <c r="E1766" s="20" t="e">
        <f>cost!E1766*cost!$E$3*cost!$E$2/cost!$P$1</f>
        <v>#VALUE!</v>
      </c>
      <c r="F1766" s="13" t="e">
        <f>(cost!F1766*cost!$F$3/cost!$P$1)/2</f>
        <v>#VALUE!</v>
      </c>
      <c r="G1766" s="13" t="e">
        <f>cost!G1766*cost!$G$3*cost!$G$2/cost!$P$1+(cost!F1766*cost!$F$3/cost!$P$1)/2</f>
        <v>#VALUE!</v>
      </c>
      <c r="H1766" s="13" t="e">
        <f>cost!H1766*cost!$H$3*cost!$H$2/cost!$P$1</f>
        <v>#VALUE!</v>
      </c>
      <c r="I1766" s="13" t="e">
        <f>cost!I1766*cost!$I$3*cost!$I$2/cost!$P$1</f>
        <v>#VALUE!</v>
      </c>
      <c r="J1766" s="13" t="e">
        <f>cost!J1766*cost!$J$3*cost!$J$2/cost!$P$1</f>
        <v>#VALUE!</v>
      </c>
      <c r="K1766" s="13" t="e">
        <f>cost!K1766*cost!$K$3/cost!$P$1</f>
        <v>#VALUE!</v>
      </c>
      <c r="L1766" s="13" t="e">
        <f>cost!L1766*cost!$L$3*cost!$L$2/cost!$P$1</f>
        <v>#VALUE!</v>
      </c>
    </row>
    <row r="1767" spans="1:12" ht="36" x14ac:dyDescent="0.2">
      <c r="A1767" s="34" t="s">
        <v>6360</v>
      </c>
      <c r="B1767" s="15" t="s">
        <v>1575</v>
      </c>
      <c r="C1767" s="15" t="s">
        <v>1575</v>
      </c>
      <c r="D1767" s="19"/>
      <c r="E1767" s="20" t="e">
        <f>cost!E1767*cost!$E$3*cost!$E$2/cost!$P$1</f>
        <v>#VALUE!</v>
      </c>
      <c r="F1767" s="13" t="e">
        <f>(cost!F1767*cost!$F$3/cost!$P$1)/2</f>
        <v>#VALUE!</v>
      </c>
      <c r="G1767" s="13" t="e">
        <f>cost!G1767*cost!$G$3*cost!$G$2/cost!$P$1+(cost!F1767*cost!$F$3/cost!$P$1)/2</f>
        <v>#VALUE!</v>
      </c>
      <c r="H1767" s="13" t="e">
        <f>cost!H1767*cost!$H$3*cost!$H$2/cost!$P$1</f>
        <v>#VALUE!</v>
      </c>
      <c r="I1767" s="13" t="e">
        <f>cost!I1767*cost!$I$3*cost!$I$2/cost!$P$1</f>
        <v>#VALUE!</v>
      </c>
      <c r="J1767" s="13" t="e">
        <f>cost!J1767*cost!$J$3*cost!$J$2/cost!$P$1</f>
        <v>#VALUE!</v>
      </c>
      <c r="K1767" s="13" t="e">
        <f>cost!K1767*cost!$K$3/cost!$P$1</f>
        <v>#VALUE!</v>
      </c>
      <c r="L1767" s="13" t="e">
        <f>cost!L1767*cost!$L$3*cost!$L$2/cost!$P$1</f>
        <v>#VALUE!</v>
      </c>
    </row>
    <row r="1768" spans="1:12" ht="36" x14ac:dyDescent="0.2">
      <c r="A1768" s="35" t="s">
        <v>6361</v>
      </c>
      <c r="B1768" s="15" t="s">
        <v>1576</v>
      </c>
      <c r="C1768" s="15" t="s">
        <v>3585</v>
      </c>
      <c r="D1768" s="19"/>
      <c r="E1768" s="20">
        <f>cost!E1768*cost!$E$3*cost!$E$2/cost!$P$1</f>
        <v>113.5135135135135</v>
      </c>
      <c r="F1768" s="13">
        <f>(cost!F1768*cost!$F$3/cost!$P$1)/2</f>
        <v>135.13513513513513</v>
      </c>
      <c r="G1768" s="13">
        <f>cost!G1768*cost!$G$3*cost!$G$2/cost!$P$1+(cost!F1768*cost!$F$3/cost!$P$1)/2</f>
        <v>152.16216216216216</v>
      </c>
      <c r="H1768" s="13">
        <f>cost!H1768*cost!$H$3*cost!$H$2/cost!$P$1</f>
        <v>32.972972972972968</v>
      </c>
      <c r="I1768" s="13">
        <f>cost!I1768*cost!$I$3*cost!$I$2/cost!$P$1</f>
        <v>0</v>
      </c>
      <c r="J1768" s="13">
        <f>cost!J1768*cost!$J$3*cost!$J$2/cost!$P$1</f>
        <v>88.869374999999991</v>
      </c>
      <c r="K1768" s="13">
        <f>cost!K1768*cost!$K$3/cost!$P$1</f>
        <v>323.82</v>
      </c>
      <c r="L1768" s="13">
        <f>cost!L1768*cost!$L$3*cost!$L$2/cost!$P$1</f>
        <v>300.31245449991161</v>
      </c>
    </row>
    <row r="1769" spans="1:12" ht="36" x14ac:dyDescent="0.2">
      <c r="A1769" s="35" t="s">
        <v>6362</v>
      </c>
      <c r="B1769" s="15" t="s">
        <v>1577</v>
      </c>
      <c r="C1769" s="15" t="s">
        <v>3586</v>
      </c>
      <c r="D1769" s="19"/>
      <c r="E1769" s="20" t="e">
        <f>cost!E1769*cost!$E$3*cost!$E$2/cost!$P$1</f>
        <v>#VALUE!</v>
      </c>
      <c r="F1769" s="13" t="e">
        <f>(cost!F1769*cost!$F$3/cost!$P$1)/2</f>
        <v>#VALUE!</v>
      </c>
      <c r="G1769" s="13" t="e">
        <f>cost!G1769*cost!$G$3*cost!$G$2/cost!$P$1+(cost!F1769*cost!$F$3/cost!$P$1)/2</f>
        <v>#VALUE!</v>
      </c>
      <c r="H1769" s="13" t="e">
        <f>cost!H1769*cost!$H$3*cost!$H$2/cost!$P$1</f>
        <v>#VALUE!</v>
      </c>
      <c r="I1769" s="13" t="e">
        <f>cost!I1769*cost!$I$3*cost!$I$2/cost!$P$1</f>
        <v>#VALUE!</v>
      </c>
      <c r="J1769" s="13" t="e">
        <f>cost!J1769*cost!$J$3*cost!$J$2/cost!$P$1</f>
        <v>#VALUE!</v>
      </c>
      <c r="K1769" s="13" t="e">
        <f>cost!K1769*cost!$K$3/cost!$P$1</f>
        <v>#VALUE!</v>
      </c>
      <c r="L1769" s="13" t="e">
        <f>cost!L1769*cost!$L$3*cost!$L$2/cost!$P$1</f>
        <v>#VALUE!</v>
      </c>
    </row>
    <row r="1770" spans="1:12" ht="126" x14ac:dyDescent="0.2">
      <c r="A1770" s="35" t="s">
        <v>6363</v>
      </c>
      <c r="B1770" s="15" t="s">
        <v>1578</v>
      </c>
      <c r="C1770" s="15" t="s">
        <v>3587</v>
      </c>
      <c r="D1770" s="19"/>
      <c r="E1770" s="20" t="e">
        <f>cost!E1770*cost!$E$3*cost!$E$2/cost!$P$1</f>
        <v>#VALUE!</v>
      </c>
      <c r="F1770" s="13" t="e">
        <f>(cost!F1770*cost!$F$3/cost!$P$1)/2</f>
        <v>#VALUE!</v>
      </c>
      <c r="G1770" s="13" t="e">
        <f>cost!G1770*cost!$G$3*cost!$G$2/cost!$P$1+(cost!F1770*cost!$F$3/cost!$P$1)/2</f>
        <v>#VALUE!</v>
      </c>
      <c r="H1770" s="13" t="e">
        <f>cost!H1770*cost!$H$3*cost!$H$2/cost!$P$1</f>
        <v>#VALUE!</v>
      </c>
      <c r="I1770" s="13" t="e">
        <f>cost!I1770*cost!$I$3*cost!$I$2/cost!$P$1</f>
        <v>#VALUE!</v>
      </c>
      <c r="J1770" s="13" t="e">
        <f>cost!J1770*cost!$J$3*cost!$J$2/cost!$P$1</f>
        <v>#VALUE!</v>
      </c>
      <c r="K1770" s="13" t="e">
        <f>cost!K1770*cost!$K$3/cost!$P$1</f>
        <v>#VALUE!</v>
      </c>
      <c r="L1770" s="13" t="e">
        <f>cost!L1770*cost!$L$3*cost!$L$2/cost!$P$1</f>
        <v>#VALUE!</v>
      </c>
    </row>
    <row r="1771" spans="1:12" ht="72" x14ac:dyDescent="0.2">
      <c r="A1771" s="34" t="s">
        <v>6364</v>
      </c>
      <c r="B1771" s="15" t="s">
        <v>1579</v>
      </c>
      <c r="C1771" s="15" t="s">
        <v>3588</v>
      </c>
      <c r="D1771" s="19"/>
      <c r="E1771" s="20" t="e">
        <f>cost!E1771*cost!$E$3*cost!$E$2/cost!$P$1</f>
        <v>#VALUE!</v>
      </c>
      <c r="F1771" s="13" t="e">
        <f>(cost!F1771*cost!$F$3/cost!$P$1)/2</f>
        <v>#VALUE!</v>
      </c>
      <c r="G1771" s="13" t="e">
        <f>cost!G1771*cost!$G$3*cost!$G$2/cost!$P$1+(cost!F1771*cost!$F$3/cost!$P$1)/2</f>
        <v>#VALUE!</v>
      </c>
      <c r="H1771" s="13" t="e">
        <f>cost!H1771*cost!$H$3*cost!$H$2/cost!$P$1</f>
        <v>#VALUE!</v>
      </c>
      <c r="I1771" s="13" t="e">
        <f>cost!I1771*cost!$I$3*cost!$I$2/cost!$P$1</f>
        <v>#VALUE!</v>
      </c>
      <c r="J1771" s="13" t="e">
        <f>cost!J1771*cost!$J$3*cost!$J$2/cost!$P$1</f>
        <v>#VALUE!</v>
      </c>
      <c r="K1771" s="13" t="e">
        <f>cost!K1771*cost!$K$3/cost!$P$1</f>
        <v>#VALUE!</v>
      </c>
      <c r="L1771" s="13" t="e">
        <f>cost!L1771*cost!$L$3*cost!$L$2/cost!$P$1</f>
        <v>#VALUE!</v>
      </c>
    </row>
    <row r="1772" spans="1:12" ht="180" x14ac:dyDescent="0.2">
      <c r="A1772" s="34" t="s">
        <v>6365</v>
      </c>
      <c r="B1772" s="15" t="s">
        <v>1580</v>
      </c>
      <c r="C1772" s="15" t="s">
        <v>3589</v>
      </c>
      <c r="D1772" s="19"/>
      <c r="E1772" s="20">
        <f>cost!E1772*cost!$E$3*cost!$E$2/cost!$P$1</f>
        <v>113.5135135135135</v>
      </c>
      <c r="F1772" s="13">
        <f>(cost!F1772*cost!$F$3/cost!$P$1)/2</f>
        <v>283.78378378378375</v>
      </c>
      <c r="G1772" s="13">
        <f>cost!G1772*cost!$G$3*cost!$G$2/cost!$P$1+(cost!F1772*cost!$F$3/cost!$P$1)/2</f>
        <v>317.83783783783781</v>
      </c>
      <c r="H1772" s="13">
        <f>cost!H1772*cost!$H$3*cost!$H$2/cost!$P$1</f>
        <v>131.89189189189187</v>
      </c>
      <c r="I1772" s="13">
        <f>cost!I1772*cost!$I$3*cost!$I$2/cost!$P$1</f>
        <v>0</v>
      </c>
      <c r="J1772" s="13">
        <f>cost!J1772*cost!$J$3*cost!$J$2/cost!$P$1</f>
        <v>0</v>
      </c>
      <c r="K1772" s="13">
        <f>cost!K1772*cost!$K$3/cost!$P$1</f>
        <v>0</v>
      </c>
      <c r="L1772" s="13">
        <f>cost!L1772*cost!$L$3*cost!$L$2/cost!$P$1</f>
        <v>0</v>
      </c>
    </row>
    <row r="1773" spans="1:12" ht="72" x14ac:dyDescent="0.2">
      <c r="A1773" s="34" t="s">
        <v>6366</v>
      </c>
      <c r="B1773" s="15" t="s">
        <v>1581</v>
      </c>
      <c r="C1773" s="15" t="s">
        <v>3590</v>
      </c>
      <c r="D1773" s="19"/>
      <c r="E1773" s="20" t="e">
        <f>cost!E1773*cost!$E$3*cost!$E$2/cost!$P$1</f>
        <v>#VALUE!</v>
      </c>
      <c r="F1773" s="13" t="e">
        <f>(cost!F1773*cost!$F$3/cost!$P$1)/2</f>
        <v>#VALUE!</v>
      </c>
      <c r="G1773" s="13" t="e">
        <f>cost!G1773*cost!$G$3*cost!$G$2/cost!$P$1+(cost!F1773*cost!$F$3/cost!$P$1)/2</f>
        <v>#VALUE!</v>
      </c>
      <c r="H1773" s="13" t="e">
        <f>cost!H1773*cost!$H$3*cost!$H$2/cost!$P$1</f>
        <v>#VALUE!</v>
      </c>
      <c r="I1773" s="13" t="e">
        <f>cost!I1773*cost!$I$3*cost!$I$2/cost!$P$1</f>
        <v>#VALUE!</v>
      </c>
      <c r="J1773" s="13" t="e">
        <f>cost!J1773*cost!$J$3*cost!$J$2/cost!$P$1</f>
        <v>#VALUE!</v>
      </c>
      <c r="K1773" s="13" t="e">
        <f>cost!K1773*cost!$K$3/cost!$P$1</f>
        <v>#VALUE!</v>
      </c>
      <c r="L1773" s="13" t="e">
        <f>cost!L1773*cost!$L$3*cost!$L$2/cost!$P$1</f>
        <v>#VALUE!</v>
      </c>
    </row>
    <row r="1774" spans="1:12" ht="54" x14ac:dyDescent="0.2">
      <c r="A1774" s="35" t="s">
        <v>6367</v>
      </c>
      <c r="B1774" s="15" t="s">
        <v>1582</v>
      </c>
      <c r="C1774" s="15" t="s">
        <v>3591</v>
      </c>
      <c r="D1774" s="19"/>
      <c r="E1774" s="20">
        <f>cost!E1774*cost!$E$3*cost!$E$2/cost!$P$1</f>
        <v>227.027027027027</v>
      </c>
      <c r="F1774" s="13">
        <f>(cost!F1774*cost!$F$3/cost!$P$1)/2</f>
        <v>628.10810810810813</v>
      </c>
      <c r="G1774" s="13">
        <f>cost!G1774*cost!$G$3*cost!$G$2/cost!$P$1+(cost!F1774*cost!$F$3/cost!$P$1)/2</f>
        <v>696.21621621621625</v>
      </c>
      <c r="H1774" s="13">
        <f>cost!H1774*cost!$H$3*cost!$H$2/cost!$P$1</f>
        <v>0</v>
      </c>
      <c r="I1774" s="13">
        <f>cost!I1774*cost!$I$3*cost!$I$2/cost!$P$1</f>
        <v>0</v>
      </c>
      <c r="J1774" s="13">
        <f>cost!J1774*cost!$J$3*cost!$J$2/cost!$P$1</f>
        <v>27.349875000000001</v>
      </c>
      <c r="K1774" s="13">
        <f>cost!K1774*cost!$K$3/cost!$P$1</f>
        <v>59.608500000000006</v>
      </c>
      <c r="L1774" s="13">
        <f>cost!L1774*cost!$L$3*cost!$L$2/cost!$P$1</f>
        <v>43.500521512366213</v>
      </c>
    </row>
    <row r="1775" spans="1:12" ht="54" x14ac:dyDescent="0.2">
      <c r="A1775" s="35" t="s">
        <v>6368</v>
      </c>
      <c r="B1775" s="15" t="s">
        <v>1583</v>
      </c>
      <c r="C1775" s="15" t="s">
        <v>3592</v>
      </c>
      <c r="D1775" s="19"/>
      <c r="E1775" s="20">
        <f>cost!E1775*cost!$E$3*cost!$E$2/cost!$P$1</f>
        <v>227.027027027027</v>
      </c>
      <c r="F1775" s="13">
        <f>(cost!F1775*cost!$F$3/cost!$P$1)/2</f>
        <v>1013.5135135135134</v>
      </c>
      <c r="G1775" s="13">
        <f>cost!G1775*cost!$G$3*cost!$G$2/cost!$P$1+(cost!F1775*cost!$F$3/cost!$P$1)/2</f>
        <v>1149.7297297297296</v>
      </c>
      <c r="H1775" s="13">
        <f>cost!H1775*cost!$H$3*cost!$H$2/cost!$P$1</f>
        <v>263.78378378378375</v>
      </c>
      <c r="I1775" s="13">
        <f>cost!I1775*cost!$I$3*cost!$I$2/cost!$P$1</f>
        <v>0</v>
      </c>
      <c r="J1775" s="13">
        <f>cost!J1775*cost!$J$3*cost!$J$2/cost!$P$1</f>
        <v>27.349875000000001</v>
      </c>
      <c r="K1775" s="13">
        <f>cost!K1775*cost!$K$3/cost!$P$1</f>
        <v>59.608500000000006</v>
      </c>
      <c r="L1775" s="13">
        <f>cost!L1775*cost!$L$3*cost!$L$2/cost!$P$1</f>
        <v>43.500521512366213</v>
      </c>
    </row>
    <row r="1776" spans="1:12" ht="54" x14ac:dyDescent="0.2">
      <c r="A1776" s="35" t="s">
        <v>6369</v>
      </c>
      <c r="B1776" s="15" t="s">
        <v>1584</v>
      </c>
      <c r="C1776" s="15" t="s">
        <v>3593</v>
      </c>
      <c r="D1776" s="19"/>
      <c r="E1776" s="20">
        <f>cost!E1776*cost!$E$3*cost!$E$2/cost!$P$1</f>
        <v>0</v>
      </c>
      <c r="F1776" s="13">
        <f>(cost!F1776*cost!$F$3/cost!$P$1)/2</f>
        <v>67.567567567567565</v>
      </c>
      <c r="G1776" s="13">
        <f>cost!G1776*cost!$G$3*cost!$G$2/cost!$P$1+(cost!F1776*cost!$F$3/cost!$P$1)/2</f>
        <v>67.567567567567565</v>
      </c>
      <c r="H1776" s="13">
        <f>cost!H1776*cost!$H$3*cost!$H$2/cost!$P$1</f>
        <v>65.945945945945937</v>
      </c>
      <c r="I1776" s="13">
        <f>cost!I1776*cost!$I$3*cost!$I$2/cost!$P$1</f>
        <v>0</v>
      </c>
      <c r="J1776" s="13">
        <f>cost!J1776*cost!$J$3*cost!$J$2/cost!$P$1</f>
        <v>27.349875000000001</v>
      </c>
      <c r="K1776" s="13">
        <f>cost!K1776*cost!$K$3/cost!$P$1</f>
        <v>59.608500000000006</v>
      </c>
      <c r="L1776" s="13">
        <f>cost!L1776*cost!$L$3*cost!$L$2/cost!$P$1</f>
        <v>48.175257199788682</v>
      </c>
    </row>
    <row r="1777" spans="1:12" ht="126" x14ac:dyDescent="0.2">
      <c r="A1777" s="34" t="s">
        <v>6370</v>
      </c>
      <c r="B1777" s="15" t="s">
        <v>1585</v>
      </c>
      <c r="C1777" s="15" t="s">
        <v>3594</v>
      </c>
      <c r="D1777" s="19"/>
      <c r="E1777" s="20" t="e">
        <f>cost!E1777*cost!$E$3*cost!$E$2/cost!$P$1</f>
        <v>#VALUE!</v>
      </c>
      <c r="F1777" s="13" t="e">
        <f>(cost!F1777*cost!$F$3/cost!$P$1)/2</f>
        <v>#VALUE!</v>
      </c>
      <c r="G1777" s="13" t="e">
        <f>cost!G1777*cost!$G$3*cost!$G$2/cost!$P$1+(cost!F1777*cost!$F$3/cost!$P$1)/2</f>
        <v>#VALUE!</v>
      </c>
      <c r="H1777" s="13" t="e">
        <f>cost!H1777*cost!$H$3*cost!$H$2/cost!$P$1</f>
        <v>#VALUE!</v>
      </c>
      <c r="I1777" s="13" t="e">
        <f>cost!I1777*cost!$I$3*cost!$I$2/cost!$P$1</f>
        <v>#VALUE!</v>
      </c>
      <c r="J1777" s="13" t="e">
        <f>cost!J1777*cost!$J$3*cost!$J$2/cost!$P$1</f>
        <v>#VALUE!</v>
      </c>
      <c r="K1777" s="13" t="e">
        <f>cost!K1777*cost!$K$3/cost!$P$1</f>
        <v>#VALUE!</v>
      </c>
      <c r="L1777" s="13" t="e">
        <f>cost!L1777*cost!$L$3*cost!$L$2/cost!$P$1</f>
        <v>#VALUE!</v>
      </c>
    </row>
    <row r="1778" spans="1:12" ht="72" x14ac:dyDescent="0.2">
      <c r="A1778" s="34" t="s">
        <v>6371</v>
      </c>
      <c r="B1778" s="15" t="s">
        <v>1586</v>
      </c>
      <c r="C1778" s="15" t="s">
        <v>3595</v>
      </c>
      <c r="D1778" s="19"/>
      <c r="E1778" s="20" t="e">
        <f>cost!E1778*cost!$E$3*cost!$E$2/cost!$P$1</f>
        <v>#VALUE!</v>
      </c>
      <c r="F1778" s="13" t="e">
        <f>(cost!F1778*cost!$F$3/cost!$P$1)/2</f>
        <v>#VALUE!</v>
      </c>
      <c r="G1778" s="13" t="e">
        <f>cost!G1778*cost!$G$3*cost!$G$2/cost!$P$1+(cost!F1778*cost!$F$3/cost!$P$1)/2</f>
        <v>#VALUE!</v>
      </c>
      <c r="H1778" s="13" t="e">
        <f>cost!H1778*cost!$H$3*cost!$H$2/cost!$P$1</f>
        <v>#VALUE!</v>
      </c>
      <c r="I1778" s="13" t="e">
        <f>cost!I1778*cost!$I$3*cost!$I$2/cost!$P$1</f>
        <v>#VALUE!</v>
      </c>
      <c r="J1778" s="13" t="e">
        <f>cost!J1778*cost!$J$3*cost!$J$2/cost!$P$1</f>
        <v>#VALUE!</v>
      </c>
      <c r="K1778" s="13" t="e">
        <f>cost!K1778*cost!$K$3/cost!$P$1</f>
        <v>#VALUE!</v>
      </c>
      <c r="L1778" s="13" t="e">
        <f>cost!L1778*cost!$L$3*cost!$L$2/cost!$P$1</f>
        <v>#VALUE!</v>
      </c>
    </row>
    <row r="1779" spans="1:12" ht="54" x14ac:dyDescent="0.2">
      <c r="A1779" s="35" t="s">
        <v>6372</v>
      </c>
      <c r="B1779" s="15" t="s">
        <v>1587</v>
      </c>
      <c r="C1779" s="15" t="s">
        <v>3596</v>
      </c>
      <c r="D1779" s="19"/>
      <c r="E1779" s="20">
        <f>cost!E1779*cost!$E$3*cost!$E$2/cost!$P$1</f>
        <v>14.189189189189188</v>
      </c>
      <c r="F1779" s="13">
        <f>(cost!F1779*cost!$F$3/cost!$P$1)/2</f>
        <v>27.027027027027025</v>
      </c>
      <c r="G1779" s="13">
        <f>cost!G1779*cost!$G$3*cost!$G$2/cost!$P$1+(cost!F1779*cost!$F$3/cost!$P$1)/2</f>
        <v>27.027027027027025</v>
      </c>
      <c r="H1779" s="13">
        <f>cost!H1779*cost!$H$3*cost!$H$2/cost!$P$1</f>
        <v>8.2432432432432421</v>
      </c>
      <c r="I1779" s="13">
        <f>cost!I1779*cost!$I$3*cost!$I$2/cost!$P$1</f>
        <v>0</v>
      </c>
      <c r="J1779" s="13">
        <f>cost!J1779*cost!$J$3*cost!$J$2/cost!$P$1</f>
        <v>0</v>
      </c>
      <c r="K1779" s="13">
        <f>cost!K1779*cost!$K$3/cost!$P$1</f>
        <v>59.608500000000006</v>
      </c>
      <c r="L1779" s="13">
        <f>cost!L1779*cost!$L$3*cost!$L$2/cost!$P$1</f>
        <v>357</v>
      </c>
    </row>
    <row r="1780" spans="1:12" ht="54" x14ac:dyDescent="0.2">
      <c r="A1780" s="34" t="s">
        <v>6373</v>
      </c>
      <c r="B1780" s="15" t="s">
        <v>1588</v>
      </c>
      <c r="C1780" s="15" t="s">
        <v>3597</v>
      </c>
      <c r="D1780" s="19"/>
      <c r="E1780" s="20">
        <f>cost!E1780*cost!$E$3*cost!$E$2/cost!$P$1</f>
        <v>113.5135135135135</v>
      </c>
      <c r="F1780" s="13">
        <f>(cost!F1780*cost!$F$3/cost!$P$1)/2</f>
        <v>54.054054054054049</v>
      </c>
      <c r="G1780" s="13">
        <f>cost!G1780*cost!$G$3*cost!$G$2/cost!$P$1+(cost!F1780*cost!$F$3/cost!$P$1)/2</f>
        <v>88.108108108108098</v>
      </c>
      <c r="H1780" s="13">
        <f>cost!H1780*cost!$H$3*cost!$H$2/cost!$P$1</f>
        <v>0</v>
      </c>
      <c r="I1780" s="13">
        <f>cost!I1780*cost!$I$3*cost!$I$2/cost!$P$1</f>
        <v>0</v>
      </c>
      <c r="J1780" s="13">
        <f>cost!J1780*cost!$J$3*cost!$J$2/cost!$P$1</f>
        <v>11.553884999999998</v>
      </c>
      <c r="K1780" s="13">
        <f>cost!K1780*cost!$K$3/cost!$P$1</f>
        <v>747.37949999999989</v>
      </c>
      <c r="L1780" s="13">
        <f>cost!L1780*cost!$L$3*cost!$L$2/cost!$P$1</f>
        <v>669.58321199976433</v>
      </c>
    </row>
    <row r="1781" spans="1:12" ht="36" x14ac:dyDescent="0.2">
      <c r="A1781" s="35" t="s">
        <v>6374</v>
      </c>
      <c r="B1781" s="15" t="s">
        <v>1589</v>
      </c>
      <c r="C1781" s="15" t="s">
        <v>3598</v>
      </c>
      <c r="D1781" s="19"/>
      <c r="E1781" s="20" t="e">
        <f>cost!E1781*cost!$E$3*cost!$E$2/cost!$P$1</f>
        <v>#VALUE!</v>
      </c>
      <c r="F1781" s="13" t="e">
        <f>(cost!F1781*cost!$F$3/cost!$P$1)/2</f>
        <v>#VALUE!</v>
      </c>
      <c r="G1781" s="13" t="e">
        <f>cost!G1781*cost!$G$3*cost!$G$2/cost!$P$1+(cost!F1781*cost!$F$3/cost!$P$1)/2</f>
        <v>#VALUE!</v>
      </c>
      <c r="H1781" s="13" t="e">
        <f>cost!H1781*cost!$H$3*cost!$H$2/cost!$P$1</f>
        <v>#VALUE!</v>
      </c>
      <c r="I1781" s="13" t="e">
        <f>cost!I1781*cost!$I$3*cost!$I$2/cost!$P$1</f>
        <v>#VALUE!</v>
      </c>
      <c r="J1781" s="13" t="e">
        <f>cost!J1781*cost!$J$3*cost!$J$2/cost!$P$1</f>
        <v>#VALUE!</v>
      </c>
      <c r="K1781" s="13" t="e">
        <f>cost!K1781*cost!$K$3/cost!$P$1</f>
        <v>#VALUE!</v>
      </c>
      <c r="L1781" s="13" t="e">
        <f>cost!L1781*cost!$L$3*cost!$L$2/cost!$P$1</f>
        <v>#VALUE!</v>
      </c>
    </row>
    <row r="1782" spans="1:12" ht="90" x14ac:dyDescent="0.2">
      <c r="A1782" s="34" t="s">
        <v>6375</v>
      </c>
      <c r="B1782" s="15" t="s">
        <v>1590</v>
      </c>
      <c r="C1782" s="15" t="s">
        <v>3599</v>
      </c>
      <c r="D1782" s="19"/>
      <c r="E1782" s="20" t="e">
        <f>cost!E1782*cost!$E$3*cost!$E$2/cost!$P$1</f>
        <v>#VALUE!</v>
      </c>
      <c r="F1782" s="13" t="e">
        <f>(cost!F1782*cost!$F$3/cost!$P$1)/2</f>
        <v>#VALUE!</v>
      </c>
      <c r="G1782" s="13" t="e">
        <f>cost!G1782*cost!$G$3*cost!$G$2/cost!$P$1+(cost!F1782*cost!$F$3/cost!$P$1)/2</f>
        <v>#VALUE!</v>
      </c>
      <c r="H1782" s="13" t="e">
        <f>cost!H1782*cost!$H$3*cost!$H$2/cost!$P$1</f>
        <v>#VALUE!</v>
      </c>
      <c r="I1782" s="13" t="e">
        <f>cost!I1782*cost!$I$3*cost!$I$2/cost!$P$1</f>
        <v>#VALUE!</v>
      </c>
      <c r="J1782" s="13" t="e">
        <f>cost!J1782*cost!$J$3*cost!$J$2/cost!$P$1</f>
        <v>#VALUE!</v>
      </c>
      <c r="K1782" s="13" t="e">
        <f>cost!K1782*cost!$K$3/cost!$P$1</f>
        <v>#VALUE!</v>
      </c>
      <c r="L1782" s="13" t="e">
        <f>cost!L1782*cost!$L$3*cost!$L$2/cost!$P$1</f>
        <v>#VALUE!</v>
      </c>
    </row>
    <row r="1783" spans="1:12" ht="108" x14ac:dyDescent="0.2">
      <c r="A1783" s="35" t="s">
        <v>6376</v>
      </c>
      <c r="B1783" s="15" t="s">
        <v>1591</v>
      </c>
      <c r="C1783" s="15" t="s">
        <v>3600</v>
      </c>
      <c r="D1783" s="19"/>
      <c r="E1783" s="20">
        <f>cost!E1783*cost!$E$3*cost!$E$2/cost!$P$1</f>
        <v>227.027027027027</v>
      </c>
      <c r="F1783" s="13">
        <f>(cost!F1783*cost!$F$3/cost!$P$1)/2</f>
        <v>101.35135135135134</v>
      </c>
      <c r="G1783" s="13">
        <f>cost!G1783*cost!$G$3*cost!$G$2/cost!$P$1+(cost!F1783*cost!$F$3/cost!$P$1)/2</f>
        <v>135.40540540540539</v>
      </c>
      <c r="H1783" s="13">
        <f>cost!H1783*cost!$H$3*cost!$H$2/cost!$P$1</f>
        <v>0</v>
      </c>
      <c r="I1783" s="13">
        <f>cost!I1783*cost!$I$3*cost!$I$2/cost!$P$1</f>
        <v>0</v>
      </c>
      <c r="J1783" s="13">
        <f>cost!J1783*cost!$J$3*cost!$J$2/cost!$P$1</f>
        <v>0</v>
      </c>
      <c r="K1783" s="13">
        <f>cost!K1783*cost!$K$3/cost!$P$1</f>
        <v>0</v>
      </c>
      <c r="L1783" s="13">
        <f>cost!L1783*cost!$L$3*cost!$L$2/cost!$P$1</f>
        <v>0</v>
      </c>
    </row>
    <row r="1784" spans="1:12" ht="36" x14ac:dyDescent="0.2">
      <c r="A1784" s="34" t="s">
        <v>6377</v>
      </c>
      <c r="B1784" s="15" t="s">
        <v>1589</v>
      </c>
      <c r="C1784" s="15" t="s">
        <v>3601</v>
      </c>
      <c r="D1784" s="19"/>
      <c r="E1784" s="20" t="e">
        <f>cost!E1784*cost!$E$3*cost!$E$2/cost!$P$1</f>
        <v>#VALUE!</v>
      </c>
      <c r="F1784" s="13" t="e">
        <f>(cost!F1784*cost!$F$3/cost!$P$1)/2</f>
        <v>#VALUE!</v>
      </c>
      <c r="G1784" s="13" t="e">
        <f>cost!G1784*cost!$G$3*cost!$G$2/cost!$P$1+(cost!F1784*cost!$F$3/cost!$P$1)/2</f>
        <v>#VALUE!</v>
      </c>
      <c r="H1784" s="13" t="e">
        <f>cost!H1784*cost!$H$3*cost!$H$2/cost!$P$1</f>
        <v>#VALUE!</v>
      </c>
      <c r="I1784" s="13" t="e">
        <f>cost!I1784*cost!$I$3*cost!$I$2/cost!$P$1</f>
        <v>#VALUE!</v>
      </c>
      <c r="J1784" s="13" t="e">
        <f>cost!J1784*cost!$J$3*cost!$J$2/cost!$P$1</f>
        <v>#VALUE!</v>
      </c>
      <c r="K1784" s="13" t="e">
        <f>cost!K1784*cost!$K$3/cost!$P$1</f>
        <v>#VALUE!</v>
      </c>
      <c r="L1784" s="13" t="e">
        <f>cost!L1784*cost!$L$3*cost!$L$2/cost!$P$1</f>
        <v>#VALUE!</v>
      </c>
    </row>
    <row r="1785" spans="1:12" ht="36" x14ac:dyDescent="0.2">
      <c r="A1785" s="34" t="s">
        <v>6378</v>
      </c>
      <c r="B1785" s="15" t="s">
        <v>1590</v>
      </c>
      <c r="C1785" s="15" t="s">
        <v>3602</v>
      </c>
      <c r="D1785" s="19"/>
      <c r="E1785" s="20" t="e">
        <f>cost!E1785*cost!$E$3*cost!$E$2/cost!$P$1</f>
        <v>#VALUE!</v>
      </c>
      <c r="F1785" s="13" t="e">
        <f>(cost!F1785*cost!$F$3/cost!$P$1)/2</f>
        <v>#VALUE!</v>
      </c>
      <c r="G1785" s="13" t="e">
        <f>cost!G1785*cost!$G$3*cost!$G$2/cost!$P$1+(cost!F1785*cost!$F$3/cost!$P$1)/2</f>
        <v>#VALUE!</v>
      </c>
      <c r="H1785" s="13" t="e">
        <f>cost!H1785*cost!$H$3*cost!$H$2/cost!$P$1</f>
        <v>#VALUE!</v>
      </c>
      <c r="I1785" s="13" t="e">
        <f>cost!I1785*cost!$I$3*cost!$I$2/cost!$P$1</f>
        <v>#VALUE!</v>
      </c>
      <c r="J1785" s="13" t="e">
        <f>cost!J1785*cost!$J$3*cost!$J$2/cost!$P$1</f>
        <v>#VALUE!</v>
      </c>
      <c r="K1785" s="13" t="e">
        <f>cost!K1785*cost!$K$3/cost!$P$1</f>
        <v>#VALUE!</v>
      </c>
      <c r="L1785" s="13" t="e">
        <f>cost!L1785*cost!$L$3*cost!$L$2/cost!$P$1</f>
        <v>#VALUE!</v>
      </c>
    </row>
    <row r="1786" spans="1:12" ht="36" x14ac:dyDescent="0.2">
      <c r="A1786" s="34" t="s">
        <v>6379</v>
      </c>
      <c r="B1786" s="15" t="s">
        <v>1592</v>
      </c>
      <c r="C1786" s="15" t="s">
        <v>3603</v>
      </c>
      <c r="D1786" s="19"/>
      <c r="E1786" s="20">
        <f>cost!E1786*cost!$E$3*cost!$E$2/cost!$P$1</f>
        <v>0</v>
      </c>
      <c r="F1786" s="13">
        <f>(cost!F1786*cost!$F$3/cost!$P$1)/2</f>
        <v>67.567567567567565</v>
      </c>
      <c r="G1786" s="13">
        <f>cost!G1786*cost!$G$3*cost!$G$2/cost!$P$1+(cost!F1786*cost!$F$3/cost!$P$1)/2</f>
        <v>67.567567567567565</v>
      </c>
      <c r="H1786" s="13">
        <f>cost!H1786*cost!$H$3*cost!$H$2/cost!$P$1</f>
        <v>32.972972972972968</v>
      </c>
      <c r="I1786" s="13">
        <f>cost!I1786*cost!$I$3*cost!$I$2/cost!$P$1</f>
        <v>0</v>
      </c>
      <c r="J1786" s="13">
        <f>cost!J1786*cost!$J$3*cost!$J$2/cost!$P$1</f>
        <v>0</v>
      </c>
      <c r="K1786" s="13">
        <f>cost!K1786*cost!$K$3/cost!$P$1</f>
        <v>0</v>
      </c>
      <c r="L1786" s="13">
        <f>cost!L1786*cost!$L$3*cost!$L$2/cost!$P$1</f>
        <v>0</v>
      </c>
    </row>
    <row r="1787" spans="1:12" ht="54" x14ac:dyDescent="0.2">
      <c r="A1787" s="34" t="s">
        <v>6380</v>
      </c>
      <c r="B1787" s="15" t="s">
        <v>1593</v>
      </c>
      <c r="C1787" s="15" t="s">
        <v>3604</v>
      </c>
      <c r="D1787" s="19"/>
      <c r="E1787" s="20">
        <f>cost!E1787*cost!$E$3*cost!$E$2/cost!$P$1</f>
        <v>340.54054054054052</v>
      </c>
      <c r="F1787" s="13">
        <f>(cost!F1787*cost!$F$3/cost!$P$1)/2</f>
        <v>1013.5135135135134</v>
      </c>
      <c r="G1787" s="13">
        <f>cost!G1787*cost!$G$3*cost!$G$2/cost!$P$1+(cost!F1787*cost!$F$3/cost!$P$1)/2</f>
        <v>1098.6486486486485</v>
      </c>
      <c r="H1787" s="13">
        <f>cost!H1787*cost!$H$3*cost!$H$2/cost!$P$1</f>
        <v>329.72972972972974</v>
      </c>
      <c r="I1787" s="13">
        <f>cost!I1787*cost!$I$3*cost!$I$2/cost!$P$1</f>
        <v>0</v>
      </c>
      <c r="J1787" s="13">
        <f>cost!J1787*cost!$J$3*cost!$J$2/cost!$P$1</f>
        <v>0</v>
      </c>
      <c r="K1787" s="13">
        <f>cost!K1787*cost!$K$3/cost!$P$1</f>
        <v>0</v>
      </c>
      <c r="L1787" s="13">
        <f>cost!L1787*cost!$L$3*cost!$L$2/cost!$P$1</f>
        <v>0</v>
      </c>
    </row>
    <row r="1788" spans="1:12" ht="36" x14ac:dyDescent="0.2">
      <c r="A1788" s="34" t="s">
        <v>6381</v>
      </c>
      <c r="B1788" s="15" t="s">
        <v>1594</v>
      </c>
      <c r="C1788" s="15" t="s">
        <v>3605</v>
      </c>
      <c r="D1788" s="19"/>
      <c r="E1788" s="20" t="e">
        <f>cost!E1788*cost!$E$3*cost!$E$2/cost!$P$1</f>
        <v>#VALUE!</v>
      </c>
      <c r="F1788" s="13" t="e">
        <f>(cost!F1788*cost!$F$3/cost!$P$1)/2</f>
        <v>#VALUE!</v>
      </c>
      <c r="G1788" s="13" t="e">
        <f>cost!G1788*cost!$G$3*cost!$G$2/cost!$P$1+(cost!F1788*cost!$F$3/cost!$P$1)/2</f>
        <v>#VALUE!</v>
      </c>
      <c r="H1788" s="13" t="e">
        <f>cost!H1788*cost!$H$3*cost!$H$2/cost!$P$1</f>
        <v>#VALUE!</v>
      </c>
      <c r="I1788" s="13" t="e">
        <f>cost!I1788*cost!$I$3*cost!$I$2/cost!$P$1</f>
        <v>#VALUE!</v>
      </c>
      <c r="J1788" s="13" t="e">
        <f>cost!J1788*cost!$J$3*cost!$J$2/cost!$P$1</f>
        <v>#VALUE!</v>
      </c>
      <c r="K1788" s="13" t="e">
        <f>cost!K1788*cost!$K$3/cost!$P$1</f>
        <v>#VALUE!</v>
      </c>
      <c r="L1788" s="13" t="e">
        <f>cost!L1788*cost!$L$3*cost!$L$2/cost!$P$1</f>
        <v>#VALUE!</v>
      </c>
    </row>
    <row r="1789" spans="1:12" ht="36" x14ac:dyDescent="0.2">
      <c r="A1789" s="35" t="s">
        <v>6382</v>
      </c>
      <c r="B1789" s="15" t="s">
        <v>1595</v>
      </c>
      <c r="C1789" s="15" t="s">
        <v>3606</v>
      </c>
      <c r="D1789" s="19"/>
      <c r="E1789" s="20" t="e">
        <f>cost!E1789*cost!$E$3*cost!$E$2/cost!$P$1</f>
        <v>#VALUE!</v>
      </c>
      <c r="F1789" s="13" t="e">
        <f>(cost!F1789*cost!$F$3/cost!$P$1)/2</f>
        <v>#VALUE!</v>
      </c>
      <c r="G1789" s="13" t="e">
        <f>cost!G1789*cost!$G$3*cost!$G$2/cost!$P$1+(cost!F1789*cost!$F$3/cost!$P$1)/2</f>
        <v>#VALUE!</v>
      </c>
      <c r="H1789" s="13" t="e">
        <f>cost!H1789*cost!$H$3*cost!$H$2/cost!$P$1</f>
        <v>#VALUE!</v>
      </c>
      <c r="I1789" s="13" t="e">
        <f>cost!I1789*cost!$I$3*cost!$I$2/cost!$P$1</f>
        <v>#VALUE!</v>
      </c>
      <c r="J1789" s="13" t="e">
        <f>cost!J1789*cost!$J$3*cost!$J$2/cost!$P$1</f>
        <v>#VALUE!</v>
      </c>
      <c r="K1789" s="13" t="e">
        <f>cost!K1789*cost!$K$3/cost!$P$1</f>
        <v>#VALUE!</v>
      </c>
      <c r="L1789" s="13" t="e">
        <f>cost!L1789*cost!$L$3*cost!$L$2/cost!$P$1</f>
        <v>#VALUE!</v>
      </c>
    </row>
    <row r="1790" spans="1:12" ht="36" x14ac:dyDescent="0.2">
      <c r="A1790" s="34" t="s">
        <v>6383</v>
      </c>
      <c r="B1790" s="15" t="s">
        <v>1596</v>
      </c>
      <c r="C1790" s="15" t="s">
        <v>3607</v>
      </c>
      <c r="D1790" s="19"/>
      <c r="E1790" s="20" t="e">
        <f>cost!E1790*cost!$E$3*cost!$E$2/cost!$P$1</f>
        <v>#VALUE!</v>
      </c>
      <c r="F1790" s="13" t="e">
        <f>(cost!F1790*cost!$F$3/cost!$P$1)/2</f>
        <v>#VALUE!</v>
      </c>
      <c r="G1790" s="13" t="e">
        <f>cost!G1790*cost!$G$3*cost!$G$2/cost!$P$1+(cost!F1790*cost!$F$3/cost!$P$1)/2</f>
        <v>#VALUE!</v>
      </c>
      <c r="H1790" s="13" t="e">
        <f>cost!H1790*cost!$H$3*cost!$H$2/cost!$P$1</f>
        <v>#VALUE!</v>
      </c>
      <c r="I1790" s="13" t="e">
        <f>cost!I1790*cost!$I$3*cost!$I$2/cost!$P$1</f>
        <v>#VALUE!</v>
      </c>
      <c r="J1790" s="13" t="e">
        <f>cost!J1790*cost!$J$3*cost!$J$2/cost!$P$1</f>
        <v>#VALUE!</v>
      </c>
      <c r="K1790" s="13" t="e">
        <f>cost!K1790*cost!$K$3/cost!$P$1</f>
        <v>#VALUE!</v>
      </c>
      <c r="L1790" s="13" t="e">
        <f>cost!L1790*cost!$L$3*cost!$L$2/cost!$P$1</f>
        <v>#VALUE!</v>
      </c>
    </row>
    <row r="1791" spans="1:12" ht="36" x14ac:dyDescent="0.2">
      <c r="A1791" s="34" t="s">
        <v>6384</v>
      </c>
      <c r="B1791" s="15" t="s">
        <v>1597</v>
      </c>
      <c r="C1791" s="15" t="s">
        <v>3608</v>
      </c>
      <c r="D1791" s="19"/>
      <c r="E1791" s="20" t="e">
        <f>cost!E1791*cost!$E$3*cost!$E$2/cost!$P$1</f>
        <v>#VALUE!</v>
      </c>
      <c r="F1791" s="13" t="e">
        <f>(cost!F1791*cost!$F$3/cost!$P$1)/2</f>
        <v>#VALUE!</v>
      </c>
      <c r="G1791" s="13" t="e">
        <f>cost!G1791*cost!$G$3*cost!$G$2/cost!$P$1+(cost!F1791*cost!$F$3/cost!$P$1)/2</f>
        <v>#VALUE!</v>
      </c>
      <c r="H1791" s="13" t="e">
        <f>cost!H1791*cost!$H$3*cost!$H$2/cost!$P$1</f>
        <v>#VALUE!</v>
      </c>
      <c r="I1791" s="13" t="e">
        <f>cost!I1791*cost!$I$3*cost!$I$2/cost!$P$1</f>
        <v>#VALUE!</v>
      </c>
      <c r="J1791" s="13" t="e">
        <f>cost!J1791*cost!$J$3*cost!$J$2/cost!$P$1</f>
        <v>#VALUE!</v>
      </c>
      <c r="K1791" s="13" t="e">
        <f>cost!K1791*cost!$K$3/cost!$P$1</f>
        <v>#VALUE!</v>
      </c>
      <c r="L1791" s="13" t="e">
        <f>cost!L1791*cost!$L$3*cost!$L$2/cost!$P$1</f>
        <v>#VALUE!</v>
      </c>
    </row>
    <row r="1792" spans="1:12" ht="36" x14ac:dyDescent="0.2">
      <c r="A1792" s="34" t="s">
        <v>6385</v>
      </c>
      <c r="B1792" s="15" t="s">
        <v>1598</v>
      </c>
      <c r="C1792" s="15" t="s">
        <v>3608</v>
      </c>
      <c r="D1792" s="19"/>
      <c r="E1792" s="20" t="e">
        <f>cost!E1792*cost!$E$3*cost!$E$2/cost!$P$1</f>
        <v>#VALUE!</v>
      </c>
      <c r="F1792" s="13" t="e">
        <f>(cost!F1792*cost!$F$3/cost!$P$1)/2</f>
        <v>#VALUE!</v>
      </c>
      <c r="G1792" s="13" t="e">
        <f>cost!G1792*cost!$G$3*cost!$G$2/cost!$P$1+(cost!F1792*cost!$F$3/cost!$P$1)/2</f>
        <v>#VALUE!</v>
      </c>
      <c r="H1792" s="13" t="e">
        <f>cost!H1792*cost!$H$3*cost!$H$2/cost!$P$1</f>
        <v>#VALUE!</v>
      </c>
      <c r="I1792" s="13" t="e">
        <f>cost!I1792*cost!$I$3*cost!$I$2/cost!$P$1</f>
        <v>#VALUE!</v>
      </c>
      <c r="J1792" s="13" t="e">
        <f>cost!J1792*cost!$J$3*cost!$J$2/cost!$P$1</f>
        <v>#VALUE!</v>
      </c>
      <c r="K1792" s="13" t="e">
        <f>cost!K1792*cost!$K$3/cost!$P$1</f>
        <v>#VALUE!</v>
      </c>
      <c r="L1792" s="13" t="e">
        <f>cost!L1792*cost!$L$3*cost!$L$2/cost!$P$1</f>
        <v>#VALUE!</v>
      </c>
    </row>
    <row r="1793" spans="1:12" ht="36" x14ac:dyDescent="0.2">
      <c r="A1793" s="34" t="s">
        <v>6386</v>
      </c>
      <c r="B1793" s="15" t="s">
        <v>1599</v>
      </c>
      <c r="C1793" s="15" t="s">
        <v>3608</v>
      </c>
      <c r="D1793" s="19"/>
      <c r="E1793" s="20" t="e">
        <f>cost!E1793*cost!$E$3*cost!$E$2/cost!$P$1</f>
        <v>#VALUE!</v>
      </c>
      <c r="F1793" s="13" t="e">
        <f>(cost!F1793*cost!$F$3/cost!$P$1)/2</f>
        <v>#VALUE!</v>
      </c>
      <c r="G1793" s="13" t="e">
        <f>cost!G1793*cost!$G$3*cost!$G$2/cost!$P$1+(cost!F1793*cost!$F$3/cost!$P$1)/2</f>
        <v>#VALUE!</v>
      </c>
      <c r="H1793" s="13" t="e">
        <f>cost!H1793*cost!$H$3*cost!$H$2/cost!$P$1</f>
        <v>#VALUE!</v>
      </c>
      <c r="I1793" s="13" t="e">
        <f>cost!I1793*cost!$I$3*cost!$I$2/cost!$P$1</f>
        <v>#VALUE!</v>
      </c>
      <c r="J1793" s="13" t="e">
        <f>cost!J1793*cost!$J$3*cost!$J$2/cost!$P$1</f>
        <v>#VALUE!</v>
      </c>
      <c r="K1793" s="13" t="e">
        <f>cost!K1793*cost!$K$3/cost!$P$1</f>
        <v>#VALUE!</v>
      </c>
      <c r="L1793" s="13" t="e">
        <f>cost!L1793*cost!$L$3*cost!$L$2/cost!$P$1</f>
        <v>#VALUE!</v>
      </c>
    </row>
    <row r="1794" spans="1:12" ht="216" x14ac:dyDescent="0.2">
      <c r="A1794" s="35" t="s">
        <v>6387</v>
      </c>
      <c r="B1794" s="15" t="s">
        <v>1600</v>
      </c>
      <c r="C1794" s="15" t="s">
        <v>3609</v>
      </c>
      <c r="D1794" s="19"/>
      <c r="E1794" s="20">
        <f>cost!E1794*cost!$E$3*cost!$E$2/cost!$P$1</f>
        <v>227.027027027027</v>
      </c>
      <c r="F1794" s="13">
        <f>(cost!F1794*cost!$F$3/cost!$P$1)/2</f>
        <v>2027.0270270270269</v>
      </c>
      <c r="G1794" s="13">
        <f>cost!G1794*cost!$G$3*cost!$G$2/cost!$P$1+(cost!F1794*cost!$F$3/cost!$P$1)/2</f>
        <v>2231.3513513513512</v>
      </c>
      <c r="H1794" s="13">
        <f>cost!H1794*cost!$H$3*cost!$H$2/cost!$P$1</f>
        <v>395.67567567567568</v>
      </c>
      <c r="I1794" s="13">
        <f>cost!I1794*cost!$I$3*cost!$I$2/cost!$P$1</f>
        <v>0</v>
      </c>
      <c r="J1794" s="13">
        <f>cost!J1794*cost!$J$3*cost!$J$2/cost!$P$1</f>
        <v>0</v>
      </c>
      <c r="K1794" s="13">
        <f>cost!K1794*cost!$K$3/cost!$P$1</f>
        <v>0</v>
      </c>
      <c r="L1794" s="13">
        <f>cost!L1794*cost!$L$3*cost!$L$2/cost!$P$1</f>
        <v>0</v>
      </c>
    </row>
    <row r="1795" spans="1:12" ht="72" x14ac:dyDescent="0.2">
      <c r="A1795" s="34" t="s">
        <v>6388</v>
      </c>
      <c r="B1795" s="15" t="s">
        <v>1601</v>
      </c>
      <c r="C1795" s="15" t="s">
        <v>3610</v>
      </c>
      <c r="D1795" s="19"/>
      <c r="E1795" s="20">
        <f>cost!E1795*cost!$E$3*cost!$E$2/cost!$P$1</f>
        <v>0</v>
      </c>
      <c r="F1795" s="13">
        <f>(cost!F1795*cost!$F$3/cost!$P$1)/2</f>
        <v>33.783783783783782</v>
      </c>
      <c r="G1795" s="13">
        <f>cost!G1795*cost!$G$3*cost!$G$2/cost!$P$1+(cost!F1795*cost!$F$3/cost!$P$1)/2</f>
        <v>33.783783783783782</v>
      </c>
      <c r="H1795" s="13">
        <f>cost!H1795*cost!$H$3*cost!$H$2/cost!$P$1</f>
        <v>16.486486486486484</v>
      </c>
      <c r="I1795" s="13">
        <f>cost!I1795*cost!$I$3*cost!$I$2/cost!$P$1</f>
        <v>0</v>
      </c>
      <c r="J1795" s="13">
        <f>cost!J1795*cost!$J$3*cost!$J$2/cost!$P$1</f>
        <v>19.106325000000002</v>
      </c>
      <c r="K1795" s="13">
        <f>cost!K1795*cost!$K$3/cost!$P$1</f>
        <v>25.818449999999999</v>
      </c>
      <c r="L1795" s="13">
        <f>cost!L1795*cost!$L$3*cost!$L$2/cost!$P$1</f>
        <v>88.908302999941057</v>
      </c>
    </row>
    <row r="1796" spans="1:12" ht="36" x14ac:dyDescent="0.2">
      <c r="A1796" s="34" t="s">
        <v>6389</v>
      </c>
      <c r="B1796" s="15" t="s">
        <v>21</v>
      </c>
      <c r="C1796" s="15" t="s">
        <v>3611</v>
      </c>
      <c r="D1796" s="19"/>
      <c r="E1796" s="20">
        <f>cost!E1796*cost!$E$3*cost!$E$2/cost!$P$1</f>
        <v>227.027027027027</v>
      </c>
      <c r="F1796" s="13">
        <f>(cost!F1796*cost!$F$3/cost!$P$1)/2</f>
        <v>35.472972972972968</v>
      </c>
      <c r="G1796" s="13">
        <f>cost!G1796*cost!$G$3*cost!$G$2/cost!$P$1+(cost!F1796*cost!$F$3/cost!$P$1)/2</f>
        <v>69.527027027027017</v>
      </c>
      <c r="H1796" s="13">
        <f>cost!H1796*cost!$H$3*cost!$H$2/cost!$P$1</f>
        <v>65.945945945945937</v>
      </c>
      <c r="I1796" s="13">
        <f>cost!I1796*cost!$I$3*cost!$I$2/cost!$P$1</f>
        <v>0</v>
      </c>
      <c r="J1796" s="13">
        <f>cost!J1796*cost!$J$3*cost!$J$2/cost!$P$1</f>
        <v>19.106325000000002</v>
      </c>
      <c r="K1796" s="13">
        <f>cost!K1796*cost!$K$3/cost!$P$1</f>
        <v>25.818449999999999</v>
      </c>
      <c r="L1796" s="13">
        <f>cost!L1796*cost!$L$3*cost!$L$2/cost!$P$1</f>
        <v>88.908302999941085</v>
      </c>
    </row>
    <row r="1797" spans="1:12" ht="54" x14ac:dyDescent="0.2">
      <c r="A1797" s="34" t="s">
        <v>6390</v>
      </c>
      <c r="B1797" s="15" t="s">
        <v>1602</v>
      </c>
      <c r="C1797" s="15" t="s">
        <v>3612</v>
      </c>
      <c r="D1797" s="19"/>
      <c r="E1797" s="20">
        <f>cost!E1797*cost!$E$3*cost!$E$2/cost!$P$1</f>
        <v>227.027027027027</v>
      </c>
      <c r="F1797" s="13">
        <f>(cost!F1797*cost!$F$3/cost!$P$1)/2</f>
        <v>35.472972972972968</v>
      </c>
      <c r="G1797" s="13">
        <f>cost!G1797*cost!$G$3*cost!$G$2/cost!$P$1+(cost!F1797*cost!$F$3/cost!$P$1)/2</f>
        <v>69.527027027027017</v>
      </c>
      <c r="H1797" s="13">
        <f>cost!H1797*cost!$H$3*cost!$H$2/cost!$P$1</f>
        <v>65.945945945945937</v>
      </c>
      <c r="I1797" s="13">
        <f>cost!I1797*cost!$I$3*cost!$I$2/cost!$P$1</f>
        <v>0</v>
      </c>
      <c r="J1797" s="13">
        <f>cost!J1797*cost!$J$3*cost!$J$2/cost!$P$1</f>
        <v>12.285</v>
      </c>
      <c r="K1797" s="13">
        <f>cost!K1797*cost!$K$3/cost!$P$1</f>
        <v>37.65825000000001</v>
      </c>
      <c r="L1797" s="13">
        <f>cost!L1797*cost!$L$3*cost!$L$2/cost!$P$1</f>
        <v>9.4500000000000011</v>
      </c>
    </row>
    <row r="1798" spans="1:12" ht="72" x14ac:dyDescent="0.2">
      <c r="A1798" s="34" t="s">
        <v>6391</v>
      </c>
      <c r="B1798" s="15" t="s">
        <v>99</v>
      </c>
      <c r="C1798" s="15" t="s">
        <v>3613</v>
      </c>
      <c r="D1798" s="19"/>
      <c r="E1798" s="20">
        <f>cost!E1798*cost!$E$3*cost!$E$2/cost!$P$1</f>
        <v>113.5135135135135</v>
      </c>
      <c r="F1798" s="13">
        <f>(cost!F1798*cost!$F$3/cost!$P$1)/2</f>
        <v>70.945945945945937</v>
      </c>
      <c r="G1798" s="13">
        <f>cost!G1798*cost!$G$3*cost!$G$2/cost!$P$1+(cost!F1798*cost!$F$3/cost!$P$1)/2</f>
        <v>104.99999999999999</v>
      </c>
      <c r="H1798" s="13">
        <f>cost!H1798*cost!$H$3*cost!$H$2/cost!$P$1</f>
        <v>131.89189189189187</v>
      </c>
      <c r="I1798" s="13">
        <f>cost!I1798*cost!$I$3*cost!$I$2/cost!$P$1</f>
        <v>0</v>
      </c>
      <c r="J1798" s="13">
        <f>cost!J1798*cost!$J$3*cost!$J$2/cost!$P$1</f>
        <v>19.106325000000002</v>
      </c>
      <c r="K1798" s="13">
        <f>cost!K1798*cost!$K$3/cost!$P$1</f>
        <v>25.818449999999999</v>
      </c>
      <c r="L1798" s="13">
        <f>cost!L1798*cost!$L$3*cost!$L$2/cost!$P$1</f>
        <v>88.908302999941085</v>
      </c>
    </row>
    <row r="1799" spans="1:12" ht="36" x14ac:dyDescent="0.2">
      <c r="A1799" s="34" t="s">
        <v>6392</v>
      </c>
      <c r="B1799" s="15" t="s">
        <v>1603</v>
      </c>
      <c r="C1799" s="15" t="s">
        <v>3614</v>
      </c>
      <c r="D1799" s="19"/>
      <c r="E1799" s="20">
        <f>cost!E1799*cost!$E$3*cost!$E$2/cost!$P$1</f>
        <v>113.5135135135135</v>
      </c>
      <c r="F1799" s="13">
        <f>(cost!F1799*cost!$F$3/cost!$P$1)/2</f>
        <v>70.945945945945937</v>
      </c>
      <c r="G1799" s="13">
        <f>cost!G1799*cost!$G$3*cost!$G$2/cost!$P$1+(cost!F1799*cost!$F$3/cost!$P$1)/2</f>
        <v>104.99999999999999</v>
      </c>
      <c r="H1799" s="13">
        <f>cost!H1799*cost!$H$3*cost!$H$2/cost!$P$1</f>
        <v>131.89189189189187</v>
      </c>
      <c r="I1799" s="13">
        <f>cost!I1799*cost!$I$3*cost!$I$2/cost!$P$1</f>
        <v>0</v>
      </c>
      <c r="J1799" s="13">
        <f>cost!J1799*cost!$J$3*cost!$J$2/cost!$P$1</f>
        <v>0</v>
      </c>
      <c r="K1799" s="13">
        <f>cost!K1799*cost!$K$3/cost!$P$1</f>
        <v>283.78378378378375</v>
      </c>
      <c r="L1799" s="13">
        <f>cost!L1799*cost!$L$3*cost!$L$2/cost!$P$1</f>
        <v>320</v>
      </c>
    </row>
    <row r="1800" spans="1:12" ht="162" x14ac:dyDescent="0.2">
      <c r="A1800" s="34" t="s">
        <v>6393</v>
      </c>
      <c r="B1800" s="15" t="s">
        <v>1604</v>
      </c>
      <c r="C1800" s="15" t="s">
        <v>3615</v>
      </c>
      <c r="D1800" s="19"/>
      <c r="E1800" s="20" t="e">
        <f>cost!E1800*cost!$E$3*cost!$E$2/cost!$P$1</f>
        <v>#VALUE!</v>
      </c>
      <c r="F1800" s="13" t="e">
        <f>(cost!F1800*cost!$F$3/cost!$P$1)/2</f>
        <v>#VALUE!</v>
      </c>
      <c r="G1800" s="13" t="e">
        <f>cost!G1800*cost!$G$3*cost!$G$2/cost!$P$1+(cost!F1800*cost!$F$3/cost!$P$1)/2</f>
        <v>#VALUE!</v>
      </c>
      <c r="H1800" s="13" t="e">
        <f>cost!H1800*cost!$H$3*cost!$H$2/cost!$P$1</f>
        <v>#VALUE!</v>
      </c>
      <c r="I1800" s="13" t="e">
        <f>cost!I1800*cost!$I$3*cost!$I$2/cost!$P$1</f>
        <v>#VALUE!</v>
      </c>
      <c r="J1800" s="13" t="e">
        <f>cost!J1800*cost!$J$3*cost!$J$2/cost!$P$1</f>
        <v>#VALUE!</v>
      </c>
      <c r="K1800" s="13" t="e">
        <f>cost!K1800*cost!$K$3/cost!$P$1</f>
        <v>#VALUE!</v>
      </c>
      <c r="L1800" s="13" t="e">
        <f>cost!L1800*cost!$L$3*cost!$L$2/cost!$P$1</f>
        <v>#VALUE!</v>
      </c>
    </row>
    <row r="1801" spans="1:12" ht="198" x14ac:dyDescent="0.2">
      <c r="A1801" s="34" t="s">
        <v>6394</v>
      </c>
      <c r="B1801" s="15" t="s">
        <v>1605</v>
      </c>
      <c r="C1801" s="15" t="s">
        <v>3616</v>
      </c>
      <c r="D1801" s="19"/>
      <c r="E1801" s="20" t="e">
        <f>cost!E1801*cost!$E$3*cost!$E$2/cost!$P$1</f>
        <v>#VALUE!</v>
      </c>
      <c r="F1801" s="13" t="e">
        <f>(cost!F1801*cost!$F$3/cost!$P$1)/2</f>
        <v>#VALUE!</v>
      </c>
      <c r="G1801" s="13" t="e">
        <f>cost!G1801*cost!$G$3*cost!$G$2/cost!$P$1+(cost!F1801*cost!$F$3/cost!$P$1)/2</f>
        <v>#VALUE!</v>
      </c>
      <c r="H1801" s="13" t="e">
        <f>cost!H1801*cost!$H$3*cost!$H$2/cost!$P$1</f>
        <v>#VALUE!</v>
      </c>
      <c r="I1801" s="13" t="e">
        <f>cost!I1801*cost!$I$3*cost!$I$2/cost!$P$1</f>
        <v>#VALUE!</v>
      </c>
      <c r="J1801" s="13" t="e">
        <f>cost!J1801*cost!$J$3*cost!$J$2/cost!$P$1</f>
        <v>#VALUE!</v>
      </c>
      <c r="K1801" s="13" t="e">
        <f>cost!K1801*cost!$K$3/cost!$P$1</f>
        <v>#VALUE!</v>
      </c>
      <c r="L1801" s="13" t="e">
        <f>cost!L1801*cost!$L$3*cost!$L$2/cost!$P$1</f>
        <v>#VALUE!</v>
      </c>
    </row>
    <row r="1802" spans="1:12" ht="90" x14ac:dyDescent="0.2">
      <c r="A1802" s="34" t="s">
        <v>6395</v>
      </c>
      <c r="B1802" s="15" t="s">
        <v>1606</v>
      </c>
      <c r="C1802" s="15" t="s">
        <v>3617</v>
      </c>
      <c r="D1802" s="19"/>
      <c r="E1802" s="20">
        <f>cost!E1802*cost!$E$3*cost!$E$2/cost!$P$1</f>
        <v>681.08108108108104</v>
      </c>
      <c r="F1802" s="13">
        <f>(cost!F1802*cost!$F$3/cost!$P$1)/2</f>
        <v>2027.0270270270269</v>
      </c>
      <c r="G1802" s="13">
        <f>cost!G1802*cost!$G$3*cost!$G$2/cost!$P$1+(cost!F1802*cost!$F$3/cost!$P$1)/2</f>
        <v>2231.3513513513512</v>
      </c>
      <c r="H1802" s="13">
        <f>cost!H1802*cost!$H$3*cost!$H$2/cost!$P$1</f>
        <v>197.83783783783784</v>
      </c>
      <c r="I1802" s="13">
        <f>cost!I1802*cost!$I$3*cost!$I$2/cost!$P$1</f>
        <v>0</v>
      </c>
      <c r="J1802" s="13">
        <f>cost!J1802*cost!$J$3*cost!$J$2/cost!$P$1</f>
        <v>81.899999999999991</v>
      </c>
      <c r="K1802" s="13">
        <f>cost!K1802*cost!$K$3/cost!$P$1</f>
        <v>1201.1223000000002</v>
      </c>
      <c r="L1802" s="13">
        <f>cost!L1802*cost!$L$3*cost!$L$2/cost!$P$1</f>
        <v>378</v>
      </c>
    </row>
    <row r="1803" spans="1:12" ht="54" x14ac:dyDescent="0.2">
      <c r="A1803" s="35" t="s">
        <v>6396</v>
      </c>
      <c r="B1803" s="15" t="s">
        <v>1607</v>
      </c>
      <c r="C1803" s="15" t="s">
        <v>3618</v>
      </c>
      <c r="D1803" s="19"/>
      <c r="E1803" s="20" t="e">
        <f>cost!E1803*cost!$E$3*cost!$E$2/cost!$P$1</f>
        <v>#VALUE!</v>
      </c>
      <c r="F1803" s="13" t="e">
        <f>(cost!F1803*cost!$F$3/cost!$P$1)/2</f>
        <v>#VALUE!</v>
      </c>
      <c r="G1803" s="13" t="e">
        <f>cost!G1803*cost!$G$3*cost!$G$2/cost!$P$1+(cost!F1803*cost!$F$3/cost!$P$1)/2</f>
        <v>#VALUE!</v>
      </c>
      <c r="H1803" s="13" t="e">
        <f>cost!H1803*cost!$H$3*cost!$H$2/cost!$P$1</f>
        <v>#VALUE!</v>
      </c>
      <c r="I1803" s="13" t="e">
        <f>cost!I1803*cost!$I$3*cost!$I$2/cost!$P$1</f>
        <v>#VALUE!</v>
      </c>
      <c r="J1803" s="13" t="e">
        <f>cost!J1803*cost!$J$3*cost!$J$2/cost!$P$1</f>
        <v>#VALUE!</v>
      </c>
      <c r="K1803" s="13" t="e">
        <f>cost!K1803*cost!$K$3/cost!$P$1</f>
        <v>#VALUE!</v>
      </c>
      <c r="L1803" s="13" t="e">
        <f>cost!L1803*cost!$L$3*cost!$L$2/cost!$P$1</f>
        <v>#VALUE!</v>
      </c>
    </row>
    <row r="1804" spans="1:12" ht="54" x14ac:dyDescent="0.2">
      <c r="A1804" s="34" t="s">
        <v>6397</v>
      </c>
      <c r="B1804" s="15" t="s">
        <v>1608</v>
      </c>
      <c r="C1804" s="15" t="s">
        <v>3619</v>
      </c>
      <c r="D1804" s="19"/>
      <c r="E1804" s="20" t="e">
        <f>cost!E1804*cost!$E$3*cost!$E$2/cost!$P$1</f>
        <v>#VALUE!</v>
      </c>
      <c r="F1804" s="13" t="e">
        <f>(cost!F1804*cost!$F$3/cost!$P$1)/2</f>
        <v>#VALUE!</v>
      </c>
      <c r="G1804" s="13" t="e">
        <f>cost!G1804*cost!$G$3*cost!$G$2/cost!$P$1+(cost!F1804*cost!$F$3/cost!$P$1)/2</f>
        <v>#VALUE!</v>
      </c>
      <c r="H1804" s="13" t="e">
        <f>cost!H1804*cost!$H$3*cost!$H$2/cost!$P$1</f>
        <v>#VALUE!</v>
      </c>
      <c r="I1804" s="13" t="e">
        <f>cost!I1804*cost!$I$3*cost!$I$2/cost!$P$1</f>
        <v>#VALUE!</v>
      </c>
      <c r="J1804" s="13" t="e">
        <f>cost!J1804*cost!$J$3*cost!$J$2/cost!$P$1</f>
        <v>#VALUE!</v>
      </c>
      <c r="K1804" s="13" t="e">
        <f>cost!K1804*cost!$K$3/cost!$P$1</f>
        <v>#VALUE!</v>
      </c>
      <c r="L1804" s="13" t="e">
        <f>cost!L1804*cost!$L$3*cost!$L$2/cost!$P$1</f>
        <v>#VALUE!</v>
      </c>
    </row>
    <row r="1805" spans="1:12" ht="90" x14ac:dyDescent="0.2">
      <c r="A1805" s="35" t="s">
        <v>6398</v>
      </c>
      <c r="B1805" s="15" t="s">
        <v>1609</v>
      </c>
      <c r="C1805" s="15" t="s">
        <v>3620</v>
      </c>
      <c r="D1805" s="19"/>
      <c r="E1805" s="20" t="e">
        <f>cost!E1805*cost!$E$3*cost!$E$2/cost!$P$1</f>
        <v>#VALUE!</v>
      </c>
      <c r="F1805" s="13" t="e">
        <f>(cost!F1805*cost!$F$3/cost!$P$1)/2</f>
        <v>#VALUE!</v>
      </c>
      <c r="G1805" s="13" t="e">
        <f>cost!G1805*cost!$G$3*cost!$G$2/cost!$P$1+(cost!F1805*cost!$F$3/cost!$P$1)/2</f>
        <v>#VALUE!</v>
      </c>
      <c r="H1805" s="13" t="e">
        <f>cost!H1805*cost!$H$3*cost!$H$2/cost!$P$1</f>
        <v>#VALUE!</v>
      </c>
      <c r="I1805" s="13" t="e">
        <f>cost!I1805*cost!$I$3*cost!$I$2/cost!$P$1</f>
        <v>#VALUE!</v>
      </c>
      <c r="J1805" s="13" t="e">
        <f>cost!J1805*cost!$J$3*cost!$J$2/cost!$P$1</f>
        <v>#VALUE!</v>
      </c>
      <c r="K1805" s="13" t="e">
        <f>cost!K1805*cost!$K$3/cost!$P$1</f>
        <v>#VALUE!</v>
      </c>
      <c r="L1805" s="13" t="e">
        <f>cost!L1805*cost!$L$3*cost!$L$2/cost!$P$1</f>
        <v>#VALUE!</v>
      </c>
    </row>
    <row r="1806" spans="1:12" ht="36" x14ac:dyDescent="0.2">
      <c r="A1806" s="34" t="s">
        <v>6399</v>
      </c>
      <c r="B1806" s="15" t="s">
        <v>1610</v>
      </c>
      <c r="C1806" s="15" t="s">
        <v>3621</v>
      </c>
      <c r="D1806" s="19"/>
      <c r="E1806" s="20">
        <f>cost!E1806*cost!$E$3*cost!$E$2/cost!$P$1</f>
        <v>454.05405405405401</v>
      </c>
      <c r="F1806" s="13">
        <f>(cost!F1806*cost!$F$3/cost!$P$1)/2</f>
        <v>202.70270270270268</v>
      </c>
      <c r="G1806" s="13">
        <f>cost!G1806*cost!$G$3*cost!$G$2/cost!$P$1+(cost!F1806*cost!$F$3/cost!$P$1)/2</f>
        <v>338.91891891891885</v>
      </c>
      <c r="H1806" s="13">
        <f>cost!H1806*cost!$H$3*cost!$H$2/cost!$P$1</f>
        <v>263.78378378378375</v>
      </c>
      <c r="I1806" s="13">
        <f>cost!I1806*cost!$I$3*cost!$I$2/cost!$P$1</f>
        <v>0</v>
      </c>
      <c r="J1806" s="13">
        <f>cost!J1806*cost!$J$3*cost!$J$2/cost!$P$1</f>
        <v>0</v>
      </c>
      <c r="K1806" s="13">
        <f>cost!K1806*cost!$K$3/cost!$P$1</f>
        <v>0</v>
      </c>
      <c r="L1806" s="13">
        <f>cost!L1806*cost!$L$3*cost!$L$2/cost!$P$1</f>
        <v>0</v>
      </c>
    </row>
    <row r="1807" spans="1:12" ht="36" x14ac:dyDescent="0.2">
      <c r="A1807" s="34" t="s">
        <v>6400</v>
      </c>
      <c r="B1807" s="15" t="s">
        <v>1611</v>
      </c>
      <c r="C1807" s="15" t="s">
        <v>3622</v>
      </c>
      <c r="D1807" s="19"/>
      <c r="E1807" s="20" t="e">
        <f>cost!E1807*cost!$E$3*cost!$E$2/cost!$P$1</f>
        <v>#VALUE!</v>
      </c>
      <c r="F1807" s="13" t="e">
        <f>(cost!F1807*cost!$F$3/cost!$P$1)/2</f>
        <v>#VALUE!</v>
      </c>
      <c r="G1807" s="13" t="e">
        <f>cost!G1807*cost!$G$3*cost!$G$2/cost!$P$1+(cost!F1807*cost!$F$3/cost!$P$1)/2</f>
        <v>#VALUE!</v>
      </c>
      <c r="H1807" s="13" t="e">
        <f>cost!H1807*cost!$H$3*cost!$H$2/cost!$P$1</f>
        <v>#VALUE!</v>
      </c>
      <c r="I1807" s="13" t="e">
        <f>cost!I1807*cost!$I$3*cost!$I$2/cost!$P$1</f>
        <v>#VALUE!</v>
      </c>
      <c r="J1807" s="13" t="e">
        <f>cost!J1807*cost!$J$3*cost!$J$2/cost!$P$1</f>
        <v>#VALUE!</v>
      </c>
      <c r="K1807" s="13" t="e">
        <f>cost!K1807*cost!$K$3/cost!$P$1</f>
        <v>#VALUE!</v>
      </c>
      <c r="L1807" s="13" t="e">
        <f>cost!L1807*cost!$L$3*cost!$L$2/cost!$P$1</f>
        <v>#VALUE!</v>
      </c>
    </row>
    <row r="1808" spans="1:12" ht="18" x14ac:dyDescent="0.2">
      <c r="A1808" s="34" t="s">
        <v>6401</v>
      </c>
      <c r="B1808" s="15" t="s">
        <v>1612</v>
      </c>
      <c r="C1808" s="15" t="s">
        <v>1612</v>
      </c>
      <c r="D1808" s="19"/>
      <c r="E1808" s="20">
        <f>cost!E1808*cost!$E$3*cost!$E$2/cost!$P$1</f>
        <v>56.756756756756751</v>
      </c>
      <c r="F1808" s="13">
        <f>(cost!F1808*cost!$F$3/cost!$P$1)/2</f>
        <v>135.13513513513513</v>
      </c>
      <c r="G1808" s="13">
        <f>cost!G1808*cost!$G$3*cost!$G$2/cost!$P$1+(cost!F1808*cost!$F$3/cost!$P$1)/2</f>
        <v>135.13513513513513</v>
      </c>
      <c r="H1808" s="13">
        <f>cost!H1808*cost!$H$3*cost!$H$2/cost!$P$1</f>
        <v>32.972972972972968</v>
      </c>
      <c r="I1808" s="13">
        <f>cost!I1808*cost!$I$3*cost!$I$2/cost!$P$1</f>
        <v>0</v>
      </c>
      <c r="J1808" s="13">
        <f>cost!J1808*cost!$J$3*cost!$J$2/cost!$P$1</f>
        <v>0</v>
      </c>
      <c r="K1808" s="13">
        <f>cost!K1808*cost!$K$3/cost!$P$1</f>
        <v>0</v>
      </c>
      <c r="L1808" s="13">
        <f>cost!L1808*cost!$L$3*cost!$L$2/cost!$P$1</f>
        <v>0</v>
      </c>
    </row>
    <row r="1809" spans="1:12" ht="54" x14ac:dyDescent="0.2">
      <c r="A1809" s="34" t="s">
        <v>6402</v>
      </c>
      <c r="B1809" s="15" t="s">
        <v>1613</v>
      </c>
      <c r="C1809" s="15" t="s">
        <v>3623</v>
      </c>
      <c r="D1809" s="19"/>
      <c r="E1809" s="20">
        <f>cost!E1809*cost!$E$3*cost!$E$2/cost!$P$1</f>
        <v>227.027027027027</v>
      </c>
      <c r="F1809" s="13">
        <f>(cost!F1809*cost!$F$3/cost!$P$1)/2</f>
        <v>135.13513513513513</v>
      </c>
      <c r="G1809" s="13">
        <f>cost!G1809*cost!$G$3*cost!$G$2/cost!$P$1+(cost!F1809*cost!$F$3/cost!$P$1)/2</f>
        <v>203.24324324324323</v>
      </c>
      <c r="H1809" s="13">
        <f>cost!H1809*cost!$H$3*cost!$H$2/cost!$P$1</f>
        <v>131.89189189189187</v>
      </c>
      <c r="I1809" s="13">
        <f>cost!I1809*cost!$I$3*cost!$I$2/cost!$P$1</f>
        <v>0</v>
      </c>
      <c r="J1809" s="13">
        <f>cost!J1809*cost!$J$3*cost!$J$2/cost!$P$1</f>
        <v>0</v>
      </c>
      <c r="K1809" s="13">
        <f>cost!K1809*cost!$K$3/cost!$P$1</f>
        <v>0</v>
      </c>
      <c r="L1809" s="13">
        <f>cost!L1809*cost!$L$3*cost!$L$2/cost!$P$1</f>
        <v>0</v>
      </c>
    </row>
    <row r="1810" spans="1:12" ht="54" x14ac:dyDescent="0.2">
      <c r="A1810" s="34" t="s">
        <v>6403</v>
      </c>
      <c r="B1810" s="15" t="s">
        <v>1614</v>
      </c>
      <c r="C1810" s="15" t="s">
        <v>3624</v>
      </c>
      <c r="D1810" s="19"/>
      <c r="E1810" s="20" t="e">
        <f>cost!E1810*cost!$E$3*cost!$E$2/cost!$P$1</f>
        <v>#VALUE!</v>
      </c>
      <c r="F1810" s="13" t="e">
        <f>(cost!F1810*cost!$F$3/cost!$P$1)/2</f>
        <v>#VALUE!</v>
      </c>
      <c r="G1810" s="13" t="e">
        <f>cost!G1810*cost!$G$3*cost!$G$2/cost!$P$1+(cost!F1810*cost!$F$3/cost!$P$1)/2</f>
        <v>#VALUE!</v>
      </c>
      <c r="H1810" s="13" t="e">
        <f>cost!H1810*cost!$H$3*cost!$H$2/cost!$P$1</f>
        <v>#VALUE!</v>
      </c>
      <c r="I1810" s="13" t="e">
        <f>cost!I1810*cost!$I$3*cost!$I$2/cost!$P$1</f>
        <v>#VALUE!</v>
      </c>
      <c r="J1810" s="13" t="e">
        <f>cost!J1810*cost!$J$3*cost!$J$2/cost!$P$1</f>
        <v>#VALUE!</v>
      </c>
      <c r="K1810" s="13" t="e">
        <f>cost!K1810*cost!$K$3/cost!$P$1</f>
        <v>#VALUE!</v>
      </c>
      <c r="L1810" s="13" t="e">
        <f>cost!L1810*cost!$L$3*cost!$L$2/cost!$P$1</f>
        <v>#VALUE!</v>
      </c>
    </row>
    <row r="1811" spans="1:12" ht="72" x14ac:dyDescent="0.2">
      <c r="A1811" s="35" t="s">
        <v>6404</v>
      </c>
      <c r="B1811" s="15" t="s">
        <v>1615</v>
      </c>
      <c r="C1811" s="15" t="s">
        <v>3625</v>
      </c>
      <c r="D1811" s="19"/>
      <c r="E1811" s="20">
        <f>cost!E1811*cost!$E$3*cost!$E$2/cost!$P$1</f>
        <v>454.05405405405401</v>
      </c>
      <c r="F1811" s="13">
        <f>(cost!F1811*cost!$F$3/cost!$P$1)/2</f>
        <v>675.67567567567562</v>
      </c>
      <c r="G1811" s="13">
        <f>cost!G1811*cost!$G$3*cost!$G$2/cost!$P$1+(cost!F1811*cost!$F$3/cost!$P$1)/2</f>
        <v>675.67567567567562</v>
      </c>
      <c r="H1811" s="13">
        <f>cost!H1811*cost!$H$3*cost!$H$2/cost!$P$1</f>
        <v>0</v>
      </c>
      <c r="I1811" s="13">
        <f>cost!I1811*cost!$I$3*cost!$I$2/cost!$P$1</f>
        <v>0</v>
      </c>
      <c r="J1811" s="13">
        <f>cost!J1811*cost!$J$3*cost!$J$2/cost!$P$1</f>
        <v>0</v>
      </c>
      <c r="K1811" s="13">
        <f>cost!K1811*cost!$K$3/cost!$P$1</f>
        <v>0</v>
      </c>
      <c r="L1811" s="13">
        <f>cost!L1811*cost!$L$3*cost!$L$2/cost!$P$1</f>
        <v>0</v>
      </c>
    </row>
    <row r="1812" spans="1:12" ht="18" x14ac:dyDescent="0.2">
      <c r="A1812" s="34" t="s">
        <v>6405</v>
      </c>
      <c r="B1812" s="15" t="s">
        <v>191</v>
      </c>
      <c r="C1812" s="15" t="s">
        <v>191</v>
      </c>
      <c r="D1812" s="19"/>
      <c r="E1812" s="20" t="e">
        <f>cost!E1812*cost!$E$3*cost!$E$2/cost!$P$1</f>
        <v>#VALUE!</v>
      </c>
      <c r="F1812" s="13" t="e">
        <f>(cost!F1812*cost!$F$3/cost!$P$1)/2</f>
        <v>#VALUE!</v>
      </c>
      <c r="G1812" s="13" t="e">
        <f>cost!G1812*cost!$G$3*cost!$G$2/cost!$P$1+(cost!F1812*cost!$F$3/cost!$P$1)/2</f>
        <v>#VALUE!</v>
      </c>
      <c r="H1812" s="13" t="e">
        <f>cost!H1812*cost!$H$3*cost!$H$2/cost!$P$1</f>
        <v>#VALUE!</v>
      </c>
      <c r="I1812" s="13" t="e">
        <f>cost!I1812*cost!$I$3*cost!$I$2/cost!$P$1</f>
        <v>#VALUE!</v>
      </c>
      <c r="J1812" s="13" t="e">
        <f>cost!J1812*cost!$J$3*cost!$J$2/cost!$P$1</f>
        <v>#VALUE!</v>
      </c>
      <c r="K1812" s="13" t="e">
        <f>cost!K1812*cost!$K$3/cost!$P$1</f>
        <v>#VALUE!</v>
      </c>
      <c r="L1812" s="13" t="e">
        <f>cost!L1812*cost!$L$3*cost!$L$2/cost!$P$1</f>
        <v>#VALUE!</v>
      </c>
    </row>
    <row r="1813" spans="1:12" ht="126" x14ac:dyDescent="0.2">
      <c r="A1813" s="35" t="s">
        <v>6406</v>
      </c>
      <c r="B1813" s="15" t="s">
        <v>1616</v>
      </c>
      <c r="C1813" s="15" t="s">
        <v>3626</v>
      </c>
      <c r="D1813" s="19"/>
      <c r="E1813" s="20" t="e">
        <f>cost!E1813*cost!$E$3*cost!$E$2/cost!$P$1</f>
        <v>#VALUE!</v>
      </c>
      <c r="F1813" s="13" t="e">
        <f>(cost!F1813*cost!$F$3/cost!$P$1)/2</f>
        <v>#VALUE!</v>
      </c>
      <c r="G1813" s="13" t="e">
        <f>cost!G1813*cost!$G$3*cost!$G$2/cost!$P$1+(cost!F1813*cost!$F$3/cost!$P$1)/2</f>
        <v>#VALUE!</v>
      </c>
      <c r="H1813" s="13" t="e">
        <f>cost!H1813*cost!$H$3*cost!$H$2/cost!$P$1</f>
        <v>#VALUE!</v>
      </c>
      <c r="I1813" s="13" t="e">
        <f>cost!I1813*cost!$I$3*cost!$I$2/cost!$P$1</f>
        <v>#VALUE!</v>
      </c>
      <c r="J1813" s="13" t="e">
        <f>cost!J1813*cost!$J$3*cost!$J$2/cost!$P$1</f>
        <v>#VALUE!</v>
      </c>
      <c r="K1813" s="13" t="e">
        <f>cost!K1813*cost!$K$3/cost!$P$1</f>
        <v>#VALUE!</v>
      </c>
      <c r="L1813" s="13" t="e">
        <f>cost!L1813*cost!$L$3*cost!$L$2/cost!$P$1</f>
        <v>#VALUE!</v>
      </c>
    </row>
    <row r="1814" spans="1:12" ht="90" x14ac:dyDescent="0.2">
      <c r="A1814" s="34" t="s">
        <v>6407</v>
      </c>
      <c r="B1814" s="15" t="s">
        <v>1617</v>
      </c>
      <c r="C1814" s="15" t="s">
        <v>3627</v>
      </c>
      <c r="D1814" s="19"/>
      <c r="E1814" s="20" t="e">
        <f>cost!E1814*cost!$E$3*cost!$E$2/cost!$P$1</f>
        <v>#VALUE!</v>
      </c>
      <c r="F1814" s="13" t="e">
        <f>(cost!F1814*cost!$F$3/cost!$P$1)/2</f>
        <v>#VALUE!</v>
      </c>
      <c r="G1814" s="13" t="e">
        <f>cost!G1814*cost!$G$3*cost!$G$2/cost!$P$1+(cost!F1814*cost!$F$3/cost!$P$1)/2</f>
        <v>#VALUE!</v>
      </c>
      <c r="H1814" s="13" t="e">
        <f>cost!H1814*cost!$H$3*cost!$H$2/cost!$P$1</f>
        <v>#VALUE!</v>
      </c>
      <c r="I1814" s="13" t="e">
        <f>cost!I1814*cost!$I$3*cost!$I$2/cost!$P$1</f>
        <v>#VALUE!</v>
      </c>
      <c r="J1814" s="13" t="e">
        <f>cost!J1814*cost!$J$3*cost!$J$2/cost!$P$1</f>
        <v>#VALUE!</v>
      </c>
      <c r="K1814" s="13" t="e">
        <f>cost!K1814*cost!$K$3/cost!$P$1</f>
        <v>#VALUE!</v>
      </c>
      <c r="L1814" s="13" t="e">
        <f>cost!L1814*cost!$L$3*cost!$L$2/cost!$P$1</f>
        <v>#VALUE!</v>
      </c>
    </row>
    <row r="1815" spans="1:12" ht="90" x14ac:dyDescent="0.2">
      <c r="A1815" s="34" t="s">
        <v>6408</v>
      </c>
      <c r="B1815" s="15" t="s">
        <v>1618</v>
      </c>
      <c r="C1815" s="15" t="s">
        <v>3628</v>
      </c>
      <c r="D1815" s="19"/>
      <c r="E1815" s="20" t="e">
        <f>cost!E1815*cost!$E$3*cost!$E$2/cost!$P$1</f>
        <v>#VALUE!</v>
      </c>
      <c r="F1815" s="13" t="e">
        <f>(cost!F1815*cost!$F$3/cost!$P$1)/2</f>
        <v>#VALUE!</v>
      </c>
      <c r="G1815" s="13" t="e">
        <f>cost!G1815*cost!$G$3*cost!$G$2/cost!$P$1+(cost!F1815*cost!$F$3/cost!$P$1)/2</f>
        <v>#VALUE!</v>
      </c>
      <c r="H1815" s="13" t="e">
        <f>cost!H1815*cost!$H$3*cost!$H$2/cost!$P$1</f>
        <v>#VALUE!</v>
      </c>
      <c r="I1815" s="13" t="e">
        <f>cost!I1815*cost!$I$3*cost!$I$2/cost!$P$1</f>
        <v>#VALUE!</v>
      </c>
      <c r="J1815" s="13" t="e">
        <f>cost!J1815*cost!$J$3*cost!$J$2/cost!$P$1</f>
        <v>#VALUE!</v>
      </c>
      <c r="K1815" s="13" t="e">
        <f>cost!K1815*cost!$K$3/cost!$P$1</f>
        <v>#VALUE!</v>
      </c>
      <c r="L1815" s="13" t="e">
        <f>cost!L1815*cost!$L$3*cost!$L$2/cost!$P$1</f>
        <v>#VALUE!</v>
      </c>
    </row>
    <row r="1816" spans="1:12" ht="18" x14ac:dyDescent="0.2">
      <c r="A1816" s="35" t="s">
        <v>6409</v>
      </c>
      <c r="B1816" s="15" t="s">
        <v>223</v>
      </c>
      <c r="C1816" s="15" t="s">
        <v>223</v>
      </c>
      <c r="D1816" s="19"/>
      <c r="E1816" s="20" t="e">
        <f>cost!E1816*cost!$E$3*cost!$E$2/cost!$P$1</f>
        <v>#VALUE!</v>
      </c>
      <c r="F1816" s="13" t="e">
        <f>(cost!F1816*cost!$F$3/cost!$P$1)/2</f>
        <v>#VALUE!</v>
      </c>
      <c r="G1816" s="13" t="e">
        <f>cost!G1816*cost!$G$3*cost!$G$2/cost!$P$1+(cost!F1816*cost!$F$3/cost!$P$1)/2</f>
        <v>#VALUE!</v>
      </c>
      <c r="H1816" s="13" t="e">
        <f>cost!H1816*cost!$H$3*cost!$H$2/cost!$P$1</f>
        <v>#VALUE!</v>
      </c>
      <c r="I1816" s="13" t="e">
        <f>cost!I1816*cost!$I$3*cost!$I$2/cost!$P$1</f>
        <v>#VALUE!</v>
      </c>
      <c r="J1816" s="13" t="e">
        <f>cost!J1816*cost!$J$3*cost!$J$2/cost!$P$1</f>
        <v>#VALUE!</v>
      </c>
      <c r="K1816" s="13" t="e">
        <f>cost!K1816*cost!$K$3/cost!$P$1</f>
        <v>#VALUE!</v>
      </c>
      <c r="L1816" s="13" t="e">
        <f>cost!L1816*cost!$L$3*cost!$L$2/cost!$P$1</f>
        <v>#VALUE!</v>
      </c>
    </row>
    <row r="1817" spans="1:12" ht="108" x14ac:dyDescent="0.2">
      <c r="A1817" s="35" t="s">
        <v>6410</v>
      </c>
      <c r="B1817" s="15" t="s">
        <v>1619</v>
      </c>
      <c r="C1817" s="15" t="s">
        <v>3629</v>
      </c>
      <c r="D1817" s="19"/>
      <c r="E1817" s="20" t="e">
        <f>cost!E1817*cost!$E$3*cost!$E$2/cost!$P$1</f>
        <v>#VALUE!</v>
      </c>
      <c r="F1817" s="13" t="e">
        <f>(cost!F1817*cost!$F$3/cost!$P$1)/2</f>
        <v>#VALUE!</v>
      </c>
      <c r="G1817" s="13" t="e">
        <f>cost!G1817*cost!$G$3*cost!$G$2/cost!$P$1+(cost!F1817*cost!$F$3/cost!$P$1)/2</f>
        <v>#VALUE!</v>
      </c>
      <c r="H1817" s="13" t="e">
        <f>cost!H1817*cost!$H$3*cost!$H$2/cost!$P$1</f>
        <v>#VALUE!</v>
      </c>
      <c r="I1817" s="13" t="e">
        <f>cost!I1817*cost!$I$3*cost!$I$2/cost!$P$1</f>
        <v>#VALUE!</v>
      </c>
      <c r="J1817" s="13" t="e">
        <f>cost!J1817*cost!$J$3*cost!$J$2/cost!$P$1</f>
        <v>#VALUE!</v>
      </c>
      <c r="K1817" s="13" t="e">
        <f>cost!K1817*cost!$K$3/cost!$P$1</f>
        <v>#VALUE!</v>
      </c>
      <c r="L1817" s="13" t="e">
        <f>cost!L1817*cost!$L$3*cost!$L$2/cost!$P$1</f>
        <v>#VALUE!</v>
      </c>
    </row>
    <row r="1818" spans="1:12" ht="18" x14ac:dyDescent="0.2">
      <c r="A1818" s="34" t="s">
        <v>6411</v>
      </c>
      <c r="B1818" s="15" t="s">
        <v>1620</v>
      </c>
      <c r="C1818" s="15" t="s">
        <v>1620</v>
      </c>
      <c r="D1818" s="19"/>
      <c r="E1818" s="20" t="e">
        <f>cost!E1818*cost!$E$3*cost!$E$2/cost!$P$1</f>
        <v>#VALUE!</v>
      </c>
      <c r="F1818" s="13" t="e">
        <f>(cost!F1818*cost!$F$3/cost!$P$1)/2</f>
        <v>#VALUE!</v>
      </c>
      <c r="G1818" s="13" t="e">
        <f>cost!G1818*cost!$G$3*cost!$G$2/cost!$P$1+(cost!F1818*cost!$F$3/cost!$P$1)/2</f>
        <v>#VALUE!</v>
      </c>
      <c r="H1818" s="13" t="e">
        <f>cost!H1818*cost!$H$3*cost!$H$2/cost!$P$1</f>
        <v>#VALUE!</v>
      </c>
      <c r="I1818" s="13" t="e">
        <f>cost!I1818*cost!$I$3*cost!$I$2/cost!$P$1</f>
        <v>#VALUE!</v>
      </c>
      <c r="J1818" s="13" t="e">
        <f>cost!J1818*cost!$J$3*cost!$J$2/cost!$P$1</f>
        <v>#VALUE!</v>
      </c>
      <c r="K1818" s="13" t="e">
        <f>cost!K1818*cost!$K$3/cost!$P$1</f>
        <v>#VALUE!</v>
      </c>
      <c r="L1818" s="13" t="e">
        <f>cost!L1818*cost!$L$3*cost!$L$2/cost!$P$1</f>
        <v>#VALUE!</v>
      </c>
    </row>
    <row r="1819" spans="1:12" ht="18" x14ac:dyDescent="0.2">
      <c r="A1819" s="34" t="s">
        <v>6412</v>
      </c>
      <c r="B1819" s="15" t="s">
        <v>1621</v>
      </c>
      <c r="C1819" s="15" t="s">
        <v>1621</v>
      </c>
      <c r="D1819" s="19"/>
      <c r="E1819" s="20" t="e">
        <f>cost!E1819*cost!$E$3*cost!$E$2/cost!$P$1</f>
        <v>#VALUE!</v>
      </c>
      <c r="F1819" s="13" t="e">
        <f>(cost!F1819*cost!$F$3/cost!$P$1)/2</f>
        <v>#VALUE!</v>
      </c>
      <c r="G1819" s="13" t="e">
        <f>cost!G1819*cost!$G$3*cost!$G$2/cost!$P$1+(cost!F1819*cost!$F$3/cost!$P$1)/2</f>
        <v>#VALUE!</v>
      </c>
      <c r="H1819" s="13" t="e">
        <f>cost!H1819*cost!$H$3*cost!$H$2/cost!$P$1</f>
        <v>#VALUE!</v>
      </c>
      <c r="I1819" s="13" t="e">
        <f>cost!I1819*cost!$I$3*cost!$I$2/cost!$P$1</f>
        <v>#VALUE!</v>
      </c>
      <c r="J1819" s="13" t="e">
        <f>cost!J1819*cost!$J$3*cost!$J$2/cost!$P$1</f>
        <v>#VALUE!</v>
      </c>
      <c r="K1819" s="13" t="e">
        <f>cost!K1819*cost!$K$3/cost!$P$1</f>
        <v>#VALUE!</v>
      </c>
      <c r="L1819" s="13" t="e">
        <f>cost!L1819*cost!$L$3*cost!$L$2/cost!$P$1</f>
        <v>#VALUE!</v>
      </c>
    </row>
    <row r="1820" spans="1:12" ht="36" x14ac:dyDescent="0.2">
      <c r="A1820" s="34" t="s">
        <v>6413</v>
      </c>
      <c r="B1820" s="15" t="s">
        <v>1622</v>
      </c>
      <c r="C1820" s="15" t="s">
        <v>3630</v>
      </c>
      <c r="D1820" s="19"/>
      <c r="E1820" s="20" t="e">
        <f>cost!E1820*cost!$E$3*cost!$E$2/cost!$P$1</f>
        <v>#VALUE!</v>
      </c>
      <c r="F1820" s="13" t="e">
        <f>(cost!F1820*cost!$F$3/cost!$P$1)/2</f>
        <v>#VALUE!</v>
      </c>
      <c r="G1820" s="13" t="e">
        <f>cost!G1820*cost!$G$3*cost!$G$2/cost!$P$1+(cost!F1820*cost!$F$3/cost!$P$1)/2</f>
        <v>#VALUE!</v>
      </c>
      <c r="H1820" s="13" t="e">
        <f>cost!H1820*cost!$H$3*cost!$H$2/cost!$P$1</f>
        <v>#VALUE!</v>
      </c>
      <c r="I1820" s="13" t="e">
        <f>cost!I1820*cost!$I$3*cost!$I$2/cost!$P$1</f>
        <v>#VALUE!</v>
      </c>
      <c r="J1820" s="13" t="e">
        <f>cost!J1820*cost!$J$3*cost!$J$2/cost!$P$1</f>
        <v>#VALUE!</v>
      </c>
      <c r="K1820" s="13" t="e">
        <f>cost!K1820*cost!$K$3/cost!$P$1</f>
        <v>#VALUE!</v>
      </c>
      <c r="L1820" s="13" t="e">
        <f>cost!L1820*cost!$L$3*cost!$L$2/cost!$P$1</f>
        <v>#VALUE!</v>
      </c>
    </row>
    <row r="1821" spans="1:12" ht="108" x14ac:dyDescent="0.2">
      <c r="A1821" s="35" t="s">
        <v>6414</v>
      </c>
      <c r="B1821" s="15" t="s">
        <v>1623</v>
      </c>
      <c r="C1821" s="15" t="s">
        <v>3631</v>
      </c>
      <c r="D1821" s="19"/>
      <c r="E1821" s="20">
        <f>cost!E1821*cost!$E$3*cost!$E$2/cost!$P$1</f>
        <v>2.8378378378378382</v>
      </c>
      <c r="F1821" s="13">
        <f>(cost!F1821*cost!$F$3/cost!$P$1)/2</f>
        <v>33.581081081081081</v>
      </c>
      <c r="G1821" s="13">
        <f>cost!G1821*cost!$G$3*cost!$G$2/cost!$P$1+(cost!F1821*cost!$F$3/cost!$P$1)/2</f>
        <v>33.581081081081081</v>
      </c>
      <c r="H1821" s="13">
        <f>cost!H1821*cost!$H$3*cost!$H$2/cost!$P$1</f>
        <v>32.972972972972968</v>
      </c>
      <c r="I1821" s="13">
        <f>cost!I1821*cost!$I$3*cost!$I$2/cost!$P$1</f>
        <v>0</v>
      </c>
      <c r="J1821" s="13">
        <f>cost!J1821*cost!$J$3*cost!$J$2/cost!$P$1</f>
        <v>0</v>
      </c>
      <c r="K1821" s="13">
        <f>cost!K1821*cost!$K$3/cost!$P$1</f>
        <v>0</v>
      </c>
      <c r="L1821" s="13">
        <f>cost!L1821*cost!$L$3*cost!$L$2/cost!$P$1</f>
        <v>0</v>
      </c>
    </row>
    <row r="1822" spans="1:12" ht="54" x14ac:dyDescent="0.2">
      <c r="A1822" s="35" t="s">
        <v>6415</v>
      </c>
      <c r="B1822" s="15" t="s">
        <v>1624</v>
      </c>
      <c r="C1822" s="15" t="s">
        <v>3632</v>
      </c>
      <c r="D1822" s="19"/>
      <c r="E1822" s="20">
        <f>cost!E1822*cost!$E$3*cost!$E$2/cost!$P$1</f>
        <v>2.8378378378378382</v>
      </c>
      <c r="F1822" s="13">
        <f>(cost!F1822*cost!$F$3/cost!$P$1)/2</f>
        <v>33.581081081081081</v>
      </c>
      <c r="G1822" s="13">
        <f>cost!G1822*cost!$G$3*cost!$G$2/cost!$P$1+(cost!F1822*cost!$F$3/cost!$P$1)/2</f>
        <v>33.581081081081081</v>
      </c>
      <c r="H1822" s="13">
        <f>cost!H1822*cost!$H$3*cost!$H$2/cost!$P$1</f>
        <v>32.972972972972968</v>
      </c>
      <c r="I1822" s="13">
        <f>cost!I1822*cost!$I$3*cost!$I$2/cost!$P$1</f>
        <v>0</v>
      </c>
      <c r="J1822" s="13">
        <f>cost!J1822*cost!$J$3*cost!$J$2/cost!$P$1</f>
        <v>0</v>
      </c>
      <c r="K1822" s="13">
        <f>cost!K1822*cost!$K$3/cost!$P$1</f>
        <v>0</v>
      </c>
      <c r="L1822" s="13">
        <f>cost!L1822*cost!$L$3*cost!$L$2/cost!$P$1</f>
        <v>0</v>
      </c>
    </row>
    <row r="1823" spans="1:12" ht="36" x14ac:dyDescent="0.2">
      <c r="A1823" s="34" t="s">
        <v>1625</v>
      </c>
      <c r="B1823" s="15" t="s">
        <v>1625</v>
      </c>
      <c r="C1823" s="15" t="s">
        <v>3633</v>
      </c>
      <c r="D1823" s="19"/>
      <c r="E1823" s="20" t="e">
        <f>cost!E1823*cost!$E$3*cost!$E$2/cost!$P$1</f>
        <v>#VALUE!</v>
      </c>
      <c r="F1823" s="13" t="e">
        <f>(cost!F1823*cost!$F$3/cost!$P$1)/2</f>
        <v>#VALUE!</v>
      </c>
      <c r="G1823" s="13" t="e">
        <f>cost!G1823*cost!$G$3*cost!$G$2/cost!$P$1+(cost!F1823*cost!$F$3/cost!$P$1)/2</f>
        <v>#VALUE!</v>
      </c>
      <c r="H1823" s="13" t="e">
        <f>cost!H1823*cost!$H$3*cost!$H$2/cost!$P$1</f>
        <v>#VALUE!</v>
      </c>
      <c r="I1823" s="13" t="e">
        <f>cost!I1823*cost!$I$3*cost!$I$2/cost!$P$1</f>
        <v>#VALUE!</v>
      </c>
      <c r="J1823" s="13" t="e">
        <f>cost!J1823*cost!$J$3*cost!$J$2/cost!$P$1</f>
        <v>#VALUE!</v>
      </c>
      <c r="K1823" s="13" t="e">
        <f>cost!K1823*cost!$K$3/cost!$P$1</f>
        <v>#VALUE!</v>
      </c>
      <c r="L1823" s="13" t="e">
        <f>cost!L1823*cost!$L$3*cost!$L$2/cost!$P$1</f>
        <v>#VALUE!</v>
      </c>
    </row>
    <row r="1824" spans="1:12" ht="36" x14ac:dyDescent="0.2">
      <c r="A1824" s="35" t="s">
        <v>6416</v>
      </c>
      <c r="B1824" s="15" t="s">
        <v>1626</v>
      </c>
      <c r="C1824" s="15" t="s">
        <v>3634</v>
      </c>
      <c r="D1824" s="19"/>
      <c r="E1824" s="20" t="e">
        <f>cost!E1824*cost!$E$3*cost!$E$2/cost!$P$1</f>
        <v>#VALUE!</v>
      </c>
      <c r="F1824" s="13" t="e">
        <f>(cost!F1824*cost!$F$3/cost!$P$1)/2</f>
        <v>#VALUE!</v>
      </c>
      <c r="G1824" s="13" t="e">
        <f>cost!G1824*cost!$G$3*cost!$G$2/cost!$P$1+(cost!F1824*cost!$F$3/cost!$P$1)/2</f>
        <v>#VALUE!</v>
      </c>
      <c r="H1824" s="13" t="e">
        <f>cost!H1824*cost!$H$3*cost!$H$2/cost!$P$1</f>
        <v>#VALUE!</v>
      </c>
      <c r="I1824" s="13" t="e">
        <f>cost!I1824*cost!$I$3*cost!$I$2/cost!$P$1</f>
        <v>#VALUE!</v>
      </c>
      <c r="J1824" s="13" t="e">
        <f>cost!J1824*cost!$J$3*cost!$J$2/cost!$P$1</f>
        <v>#VALUE!</v>
      </c>
      <c r="K1824" s="13" t="e">
        <f>cost!K1824*cost!$K$3/cost!$P$1</f>
        <v>#VALUE!</v>
      </c>
      <c r="L1824" s="13" t="e">
        <f>cost!L1824*cost!$L$3*cost!$L$2/cost!$P$1</f>
        <v>#VALUE!</v>
      </c>
    </row>
    <row r="1825" spans="1:12" ht="36" x14ac:dyDescent="0.2">
      <c r="A1825" s="35" t="s">
        <v>6417</v>
      </c>
      <c r="B1825" s="15" t="s">
        <v>70</v>
      </c>
      <c r="C1825" s="15" t="s">
        <v>3635</v>
      </c>
      <c r="D1825" s="19"/>
      <c r="E1825" s="20">
        <f>cost!E1825*cost!$E$3*cost!$E$2/cost!$P$1</f>
        <v>0</v>
      </c>
      <c r="F1825" s="13">
        <f>(cost!F1825*cost!$F$3/cost!$P$1)/2</f>
        <v>9.4594594594594597</v>
      </c>
      <c r="G1825" s="13">
        <f>cost!G1825*cost!$G$3*cost!$G$2/cost!$P$1+(cost!F1825*cost!$F$3/cost!$P$1)/2</f>
        <v>9.4594594594594597</v>
      </c>
      <c r="H1825" s="13">
        <f>cost!H1825*cost!$H$3*cost!$H$2/cost!$P$1</f>
        <v>0</v>
      </c>
      <c r="I1825" s="13">
        <f>cost!I1825*cost!$I$3*cost!$I$2/cost!$P$1</f>
        <v>0</v>
      </c>
      <c r="J1825" s="13">
        <f>cost!J1825*cost!$J$3*cost!$J$2/cost!$P$1</f>
        <v>0</v>
      </c>
      <c r="K1825" s="13">
        <f>cost!K1825*cost!$K$3/cost!$P$1</f>
        <v>0</v>
      </c>
      <c r="L1825" s="13">
        <f>cost!L1825*cost!$L$3*cost!$L$2/cost!$P$1</f>
        <v>0</v>
      </c>
    </row>
    <row r="1826" spans="1:12" ht="18" x14ac:dyDescent="0.2">
      <c r="A1826" s="35" t="s">
        <v>6418</v>
      </c>
      <c r="B1826" s="15" t="s">
        <v>1627</v>
      </c>
      <c r="C1826" s="15" t="s">
        <v>3636</v>
      </c>
      <c r="D1826" s="19"/>
      <c r="E1826" s="20" t="e">
        <f>cost!E1826*cost!$E$3*cost!$E$2/cost!$P$1</f>
        <v>#VALUE!</v>
      </c>
      <c r="F1826" s="13" t="e">
        <f>(cost!F1826*cost!$F$3/cost!$P$1)/2</f>
        <v>#VALUE!</v>
      </c>
      <c r="G1826" s="13" t="e">
        <f>cost!G1826*cost!$G$3*cost!$G$2/cost!$P$1+(cost!F1826*cost!$F$3/cost!$P$1)/2</f>
        <v>#VALUE!</v>
      </c>
      <c r="H1826" s="13" t="e">
        <f>cost!H1826*cost!$H$3*cost!$H$2/cost!$P$1</f>
        <v>#VALUE!</v>
      </c>
      <c r="I1826" s="13" t="e">
        <f>cost!I1826*cost!$I$3*cost!$I$2/cost!$P$1</f>
        <v>#VALUE!</v>
      </c>
      <c r="J1826" s="13" t="e">
        <f>cost!J1826*cost!$J$3*cost!$J$2/cost!$P$1</f>
        <v>#VALUE!</v>
      </c>
      <c r="K1826" s="13" t="e">
        <f>cost!K1826*cost!$K$3/cost!$P$1</f>
        <v>#VALUE!</v>
      </c>
      <c r="L1826" s="13" t="e">
        <f>cost!L1826*cost!$L$3*cost!$L$2/cost!$P$1</f>
        <v>#VALUE!</v>
      </c>
    </row>
    <row r="1827" spans="1:12" ht="54" x14ac:dyDescent="0.2">
      <c r="A1827" s="35" t="s">
        <v>6419</v>
      </c>
      <c r="B1827" s="15" t="s">
        <v>1628</v>
      </c>
      <c r="C1827" s="15" t="s">
        <v>3637</v>
      </c>
      <c r="D1827" s="19"/>
      <c r="E1827" s="20">
        <f>cost!E1827*cost!$E$3*cost!$E$2/cost!$P$1</f>
        <v>5.6756756756756763</v>
      </c>
      <c r="F1827" s="13">
        <f>(cost!F1827*cost!$F$3/cost!$P$1)/2</f>
        <v>67.162162162162161</v>
      </c>
      <c r="G1827" s="13">
        <f>cost!G1827*cost!$G$3*cost!$G$2/cost!$P$1+(cost!F1827*cost!$F$3/cost!$P$1)/2</f>
        <v>75.675675675675677</v>
      </c>
      <c r="H1827" s="13">
        <f>cost!H1827*cost!$H$3*cost!$H$2/cost!$P$1</f>
        <v>32.972972972972968</v>
      </c>
      <c r="I1827" s="13">
        <f>cost!I1827*cost!$I$3*cost!$I$2/cost!$P$1</f>
        <v>0</v>
      </c>
      <c r="J1827" s="13">
        <f>cost!J1827*cost!$J$3*cost!$J$2/cost!$P$1</f>
        <v>0</v>
      </c>
      <c r="K1827" s="13">
        <f>cost!K1827*cost!$K$3/cost!$P$1</f>
        <v>0</v>
      </c>
      <c r="L1827" s="13">
        <f>cost!L1827*cost!$L$3*cost!$L$2/cost!$P$1</f>
        <v>0</v>
      </c>
    </row>
    <row r="1828" spans="1:12" ht="54" x14ac:dyDescent="0.2">
      <c r="A1828" s="34" t="s">
        <v>6420</v>
      </c>
      <c r="B1828" s="15" t="s">
        <v>1629</v>
      </c>
      <c r="C1828" s="15" t="s">
        <v>3638</v>
      </c>
      <c r="D1828" s="19"/>
      <c r="E1828" s="20" t="e">
        <f>cost!E1828*cost!$E$3*cost!$E$2/cost!$P$1</f>
        <v>#VALUE!</v>
      </c>
      <c r="F1828" s="13" t="e">
        <f>(cost!F1828*cost!$F$3/cost!$P$1)/2</f>
        <v>#VALUE!</v>
      </c>
      <c r="G1828" s="13" t="e">
        <f>cost!G1828*cost!$G$3*cost!$G$2/cost!$P$1+(cost!F1828*cost!$F$3/cost!$P$1)/2</f>
        <v>#VALUE!</v>
      </c>
      <c r="H1828" s="13" t="e">
        <f>cost!H1828*cost!$H$3*cost!$H$2/cost!$P$1</f>
        <v>#VALUE!</v>
      </c>
      <c r="I1828" s="13" t="e">
        <f>cost!I1828*cost!$I$3*cost!$I$2/cost!$P$1</f>
        <v>#VALUE!</v>
      </c>
      <c r="J1828" s="13" t="e">
        <f>cost!J1828*cost!$J$3*cost!$J$2/cost!$P$1</f>
        <v>#VALUE!</v>
      </c>
      <c r="K1828" s="13" t="e">
        <f>cost!K1828*cost!$K$3/cost!$P$1</f>
        <v>#VALUE!</v>
      </c>
      <c r="L1828" s="13" t="e">
        <f>cost!L1828*cost!$L$3*cost!$L$2/cost!$P$1</f>
        <v>#VALUE!</v>
      </c>
    </row>
    <row r="1829" spans="1:12" ht="36" x14ac:dyDescent="0.2">
      <c r="A1829" s="34" t="s">
        <v>6421</v>
      </c>
      <c r="B1829" s="15" t="s">
        <v>1630</v>
      </c>
      <c r="C1829" s="15" t="s">
        <v>3639</v>
      </c>
      <c r="D1829" s="19"/>
      <c r="E1829" s="20" t="e">
        <f>cost!E1829*cost!$E$3*cost!$E$2/cost!$P$1</f>
        <v>#VALUE!</v>
      </c>
      <c r="F1829" s="13" t="e">
        <f>(cost!F1829*cost!$F$3/cost!$P$1)/2</f>
        <v>#VALUE!</v>
      </c>
      <c r="G1829" s="13" t="e">
        <f>cost!G1829*cost!$G$3*cost!$G$2/cost!$P$1+(cost!F1829*cost!$F$3/cost!$P$1)/2</f>
        <v>#VALUE!</v>
      </c>
      <c r="H1829" s="13" t="e">
        <f>cost!H1829*cost!$H$3*cost!$H$2/cost!$P$1</f>
        <v>#VALUE!</v>
      </c>
      <c r="I1829" s="13" t="e">
        <f>cost!I1829*cost!$I$3*cost!$I$2/cost!$P$1</f>
        <v>#VALUE!</v>
      </c>
      <c r="J1829" s="13" t="e">
        <f>cost!J1829*cost!$J$3*cost!$J$2/cost!$P$1</f>
        <v>#VALUE!</v>
      </c>
      <c r="K1829" s="13" t="e">
        <f>cost!K1829*cost!$K$3/cost!$P$1</f>
        <v>#VALUE!</v>
      </c>
      <c r="L1829" s="13" t="e">
        <f>cost!L1829*cost!$L$3*cost!$L$2/cost!$P$1</f>
        <v>#VALUE!</v>
      </c>
    </row>
    <row r="1830" spans="1:12" ht="36" x14ac:dyDescent="0.2">
      <c r="A1830" s="34" t="s">
        <v>6422</v>
      </c>
      <c r="B1830" s="15" t="s">
        <v>1631</v>
      </c>
      <c r="C1830" s="15" t="s">
        <v>3640</v>
      </c>
      <c r="D1830" s="19"/>
      <c r="E1830" s="20" t="e">
        <f>cost!E1830*cost!$E$3*cost!$E$2/cost!$P$1</f>
        <v>#VALUE!</v>
      </c>
      <c r="F1830" s="13" t="e">
        <f>(cost!F1830*cost!$F$3/cost!$P$1)/2</f>
        <v>#VALUE!</v>
      </c>
      <c r="G1830" s="13" t="e">
        <f>cost!G1830*cost!$G$3*cost!$G$2/cost!$P$1+(cost!F1830*cost!$F$3/cost!$P$1)/2</f>
        <v>#VALUE!</v>
      </c>
      <c r="H1830" s="13" t="e">
        <f>cost!H1830*cost!$H$3*cost!$H$2/cost!$P$1</f>
        <v>#VALUE!</v>
      </c>
      <c r="I1830" s="13" t="e">
        <f>cost!I1830*cost!$I$3*cost!$I$2/cost!$P$1</f>
        <v>#VALUE!</v>
      </c>
      <c r="J1830" s="13" t="e">
        <f>cost!J1830*cost!$J$3*cost!$J$2/cost!$P$1</f>
        <v>#VALUE!</v>
      </c>
      <c r="K1830" s="13" t="e">
        <f>cost!K1830*cost!$K$3/cost!$P$1</f>
        <v>#VALUE!</v>
      </c>
      <c r="L1830" s="13" t="e">
        <f>cost!L1830*cost!$L$3*cost!$L$2/cost!$P$1</f>
        <v>#VALUE!</v>
      </c>
    </row>
    <row r="1831" spans="1:12" ht="36" x14ac:dyDescent="0.2">
      <c r="A1831" s="34" t="s">
        <v>6423</v>
      </c>
      <c r="B1831" s="15" t="s">
        <v>1632</v>
      </c>
      <c r="C1831" s="15">
        <v>0</v>
      </c>
      <c r="D1831" s="19"/>
      <c r="E1831" s="20" t="e">
        <f>cost!E1831*cost!$E$3*cost!$E$2/cost!$P$1</f>
        <v>#VALUE!</v>
      </c>
      <c r="F1831" s="13" t="e">
        <f>(cost!F1831*cost!$F$3/cost!$P$1)/2</f>
        <v>#VALUE!</v>
      </c>
      <c r="G1831" s="13" t="e">
        <f>cost!G1831*cost!$G$3*cost!$G$2/cost!$P$1+(cost!F1831*cost!$F$3/cost!$P$1)/2</f>
        <v>#VALUE!</v>
      </c>
      <c r="H1831" s="13" t="e">
        <f>cost!H1831*cost!$H$3*cost!$H$2/cost!$P$1</f>
        <v>#VALUE!</v>
      </c>
      <c r="I1831" s="13" t="e">
        <f>cost!I1831*cost!$I$3*cost!$I$2/cost!$P$1</f>
        <v>#VALUE!</v>
      </c>
      <c r="J1831" s="13" t="e">
        <f>cost!J1831*cost!$J$3*cost!$J$2/cost!$P$1</f>
        <v>#VALUE!</v>
      </c>
      <c r="K1831" s="13" t="e">
        <f>cost!K1831*cost!$K$3/cost!$P$1</f>
        <v>#VALUE!</v>
      </c>
      <c r="L1831" s="13" t="e">
        <f>cost!L1831*cost!$L$3*cost!$L$2/cost!$P$1</f>
        <v>#VALUE!</v>
      </c>
    </row>
    <row r="1832" spans="1:12" ht="36" x14ac:dyDescent="0.2">
      <c r="A1832" s="34" t="s">
        <v>6424</v>
      </c>
      <c r="B1832" s="15" t="s">
        <v>1633</v>
      </c>
      <c r="C1832" s="15">
        <v>0</v>
      </c>
      <c r="D1832" s="19"/>
      <c r="E1832" s="20" t="e">
        <f>cost!E1832*cost!$E$3*cost!$E$2/cost!$P$1</f>
        <v>#VALUE!</v>
      </c>
      <c r="F1832" s="13" t="e">
        <f>(cost!F1832*cost!$F$3/cost!$P$1)/2</f>
        <v>#VALUE!</v>
      </c>
      <c r="G1832" s="13" t="e">
        <f>cost!G1832*cost!$G$3*cost!$G$2/cost!$P$1+(cost!F1832*cost!$F$3/cost!$P$1)/2</f>
        <v>#VALUE!</v>
      </c>
      <c r="H1832" s="13" t="e">
        <f>cost!H1832*cost!$H$3*cost!$H$2/cost!$P$1</f>
        <v>#VALUE!</v>
      </c>
      <c r="I1832" s="13" t="e">
        <f>cost!I1832*cost!$I$3*cost!$I$2/cost!$P$1</f>
        <v>#VALUE!</v>
      </c>
      <c r="J1832" s="13" t="e">
        <f>cost!J1832*cost!$J$3*cost!$J$2/cost!$P$1</f>
        <v>#VALUE!</v>
      </c>
      <c r="K1832" s="13" t="e">
        <f>cost!K1832*cost!$K$3/cost!$P$1</f>
        <v>#VALUE!</v>
      </c>
      <c r="L1832" s="13" t="e">
        <f>cost!L1832*cost!$L$3*cost!$L$2/cost!$P$1</f>
        <v>#VALUE!</v>
      </c>
    </row>
    <row r="1833" spans="1:12" ht="36" x14ac:dyDescent="0.2">
      <c r="A1833" s="34" t="s">
        <v>6425</v>
      </c>
      <c r="B1833" s="15" t="s">
        <v>1634</v>
      </c>
      <c r="C1833" s="15">
        <v>0</v>
      </c>
      <c r="D1833" s="19"/>
      <c r="E1833" s="20" t="e">
        <f>cost!E1833*cost!$E$3*cost!$E$2/cost!$P$1</f>
        <v>#VALUE!</v>
      </c>
      <c r="F1833" s="13" t="e">
        <f>(cost!F1833*cost!$F$3/cost!$P$1)/2</f>
        <v>#VALUE!</v>
      </c>
      <c r="G1833" s="13" t="e">
        <f>cost!G1833*cost!$G$3*cost!$G$2/cost!$P$1+(cost!F1833*cost!$F$3/cost!$P$1)/2</f>
        <v>#VALUE!</v>
      </c>
      <c r="H1833" s="13" t="e">
        <f>cost!H1833*cost!$H$3*cost!$H$2/cost!$P$1</f>
        <v>#VALUE!</v>
      </c>
      <c r="I1833" s="13" t="e">
        <f>cost!I1833*cost!$I$3*cost!$I$2/cost!$P$1</f>
        <v>#VALUE!</v>
      </c>
      <c r="J1833" s="13" t="e">
        <f>cost!J1833*cost!$J$3*cost!$J$2/cost!$P$1</f>
        <v>#VALUE!</v>
      </c>
      <c r="K1833" s="13" t="e">
        <f>cost!K1833*cost!$K$3/cost!$P$1</f>
        <v>#VALUE!</v>
      </c>
      <c r="L1833" s="13" t="e">
        <f>cost!L1833*cost!$L$3*cost!$L$2/cost!$P$1</f>
        <v>#VALUE!</v>
      </c>
    </row>
    <row r="1834" spans="1:12" ht="36" x14ac:dyDescent="0.2">
      <c r="A1834" s="34" t="s">
        <v>6426</v>
      </c>
      <c r="B1834" s="15" t="s">
        <v>1635</v>
      </c>
      <c r="C1834" s="15">
        <v>0</v>
      </c>
      <c r="D1834" s="19"/>
      <c r="E1834" s="20" t="e">
        <f>cost!E1834*cost!$E$3*cost!$E$2/cost!$P$1</f>
        <v>#VALUE!</v>
      </c>
      <c r="F1834" s="13" t="e">
        <f>(cost!F1834*cost!$F$3/cost!$P$1)/2</f>
        <v>#VALUE!</v>
      </c>
      <c r="G1834" s="13" t="e">
        <f>cost!G1834*cost!$G$3*cost!$G$2/cost!$P$1+(cost!F1834*cost!$F$3/cost!$P$1)/2</f>
        <v>#VALUE!</v>
      </c>
      <c r="H1834" s="13" t="e">
        <f>cost!H1834*cost!$H$3*cost!$H$2/cost!$P$1</f>
        <v>#VALUE!</v>
      </c>
      <c r="I1834" s="13" t="e">
        <f>cost!I1834*cost!$I$3*cost!$I$2/cost!$P$1</f>
        <v>#VALUE!</v>
      </c>
      <c r="J1834" s="13" t="e">
        <f>cost!J1834*cost!$J$3*cost!$J$2/cost!$P$1</f>
        <v>#VALUE!</v>
      </c>
      <c r="K1834" s="13" t="e">
        <f>cost!K1834*cost!$K$3/cost!$P$1</f>
        <v>#VALUE!</v>
      </c>
      <c r="L1834" s="13" t="e">
        <f>cost!L1834*cost!$L$3*cost!$L$2/cost!$P$1</f>
        <v>#VALUE!</v>
      </c>
    </row>
    <row r="1835" spans="1:12" ht="36" x14ac:dyDescent="0.2">
      <c r="A1835" s="34" t="s">
        <v>6427</v>
      </c>
      <c r="B1835" s="15" t="s">
        <v>1636</v>
      </c>
      <c r="C1835" s="15">
        <v>0</v>
      </c>
      <c r="D1835" s="19"/>
      <c r="E1835" s="20" t="e">
        <f>cost!E1835*cost!$E$3*cost!$E$2/cost!$P$1</f>
        <v>#VALUE!</v>
      </c>
      <c r="F1835" s="13" t="e">
        <f>(cost!F1835*cost!$F$3/cost!$P$1)/2</f>
        <v>#VALUE!</v>
      </c>
      <c r="G1835" s="13" t="e">
        <f>cost!G1835*cost!$G$3*cost!$G$2/cost!$P$1+(cost!F1835*cost!$F$3/cost!$P$1)/2</f>
        <v>#VALUE!</v>
      </c>
      <c r="H1835" s="13" t="e">
        <f>cost!H1835*cost!$H$3*cost!$H$2/cost!$P$1</f>
        <v>#VALUE!</v>
      </c>
      <c r="I1835" s="13" t="e">
        <f>cost!I1835*cost!$I$3*cost!$I$2/cost!$P$1</f>
        <v>#VALUE!</v>
      </c>
      <c r="J1835" s="13" t="e">
        <f>cost!J1835*cost!$J$3*cost!$J$2/cost!$P$1</f>
        <v>#VALUE!</v>
      </c>
      <c r="K1835" s="13" t="e">
        <f>cost!K1835*cost!$K$3/cost!$P$1</f>
        <v>#VALUE!</v>
      </c>
      <c r="L1835" s="13" t="e">
        <f>cost!L1835*cost!$L$3*cost!$L$2/cost!$P$1</f>
        <v>#VALUE!</v>
      </c>
    </row>
    <row r="1836" spans="1:12" ht="36" x14ac:dyDescent="0.2">
      <c r="A1836" s="34" t="s">
        <v>6428</v>
      </c>
      <c r="B1836" s="15" t="s">
        <v>1637</v>
      </c>
      <c r="C1836" s="15">
        <v>0</v>
      </c>
      <c r="D1836" s="19"/>
      <c r="E1836" s="20" t="e">
        <f>cost!E1836*cost!$E$3*cost!$E$2/cost!$P$1</f>
        <v>#VALUE!</v>
      </c>
      <c r="F1836" s="13" t="e">
        <f>(cost!F1836*cost!$F$3/cost!$P$1)/2</f>
        <v>#VALUE!</v>
      </c>
      <c r="G1836" s="13" t="e">
        <f>cost!G1836*cost!$G$3*cost!$G$2/cost!$P$1+(cost!F1836*cost!$F$3/cost!$P$1)/2</f>
        <v>#VALUE!</v>
      </c>
      <c r="H1836" s="13" t="e">
        <f>cost!H1836*cost!$H$3*cost!$H$2/cost!$P$1</f>
        <v>#VALUE!</v>
      </c>
      <c r="I1836" s="13" t="e">
        <f>cost!I1836*cost!$I$3*cost!$I$2/cost!$P$1</f>
        <v>#VALUE!</v>
      </c>
      <c r="J1836" s="13" t="e">
        <f>cost!J1836*cost!$J$3*cost!$J$2/cost!$P$1</f>
        <v>#VALUE!</v>
      </c>
      <c r="K1836" s="13" t="e">
        <f>cost!K1836*cost!$K$3/cost!$P$1</f>
        <v>#VALUE!</v>
      </c>
      <c r="L1836" s="13" t="e">
        <f>cost!L1836*cost!$L$3*cost!$L$2/cost!$P$1</f>
        <v>#VALUE!</v>
      </c>
    </row>
    <row r="1837" spans="1:12" ht="36" x14ac:dyDescent="0.2">
      <c r="A1837" s="34" t="s">
        <v>6429</v>
      </c>
      <c r="B1837" s="15" t="s">
        <v>1638</v>
      </c>
      <c r="C1837" s="15">
        <v>0</v>
      </c>
      <c r="D1837" s="19"/>
      <c r="E1837" s="20" t="e">
        <f>cost!E1837*cost!$E$3*cost!$E$2/cost!$P$1</f>
        <v>#VALUE!</v>
      </c>
      <c r="F1837" s="13" t="e">
        <f>(cost!F1837*cost!$F$3/cost!$P$1)/2</f>
        <v>#VALUE!</v>
      </c>
      <c r="G1837" s="13" t="e">
        <f>cost!G1837*cost!$G$3*cost!$G$2/cost!$P$1+(cost!F1837*cost!$F$3/cost!$P$1)/2</f>
        <v>#VALUE!</v>
      </c>
      <c r="H1837" s="13" t="e">
        <f>cost!H1837*cost!$H$3*cost!$H$2/cost!$P$1</f>
        <v>#VALUE!</v>
      </c>
      <c r="I1837" s="13" t="e">
        <f>cost!I1837*cost!$I$3*cost!$I$2/cost!$P$1</f>
        <v>#VALUE!</v>
      </c>
      <c r="J1837" s="13" t="e">
        <f>cost!J1837*cost!$J$3*cost!$J$2/cost!$P$1</f>
        <v>#VALUE!</v>
      </c>
      <c r="K1837" s="13" t="e">
        <f>cost!K1837*cost!$K$3/cost!$P$1</f>
        <v>#VALUE!</v>
      </c>
      <c r="L1837" s="13" t="e">
        <f>cost!L1837*cost!$L$3*cost!$L$2/cost!$P$1</f>
        <v>#VALUE!</v>
      </c>
    </row>
    <row r="1838" spans="1:12" ht="36" x14ac:dyDescent="0.2">
      <c r="A1838" s="34" t="s">
        <v>6430</v>
      </c>
      <c r="B1838" s="15" t="s">
        <v>1639</v>
      </c>
      <c r="C1838" s="15">
        <v>0</v>
      </c>
      <c r="D1838" s="19"/>
      <c r="E1838" s="20" t="e">
        <f>cost!E1838*cost!$E$3*cost!$E$2/cost!$P$1</f>
        <v>#VALUE!</v>
      </c>
      <c r="F1838" s="13" t="e">
        <f>(cost!F1838*cost!$F$3/cost!$P$1)/2</f>
        <v>#VALUE!</v>
      </c>
      <c r="G1838" s="13" t="e">
        <f>cost!G1838*cost!$G$3*cost!$G$2/cost!$P$1+(cost!F1838*cost!$F$3/cost!$P$1)/2</f>
        <v>#VALUE!</v>
      </c>
      <c r="H1838" s="13" t="e">
        <f>cost!H1838*cost!$H$3*cost!$H$2/cost!$P$1</f>
        <v>#VALUE!</v>
      </c>
      <c r="I1838" s="13" t="e">
        <f>cost!I1838*cost!$I$3*cost!$I$2/cost!$P$1</f>
        <v>#VALUE!</v>
      </c>
      <c r="J1838" s="13" t="e">
        <f>cost!J1838*cost!$J$3*cost!$J$2/cost!$P$1</f>
        <v>#VALUE!</v>
      </c>
      <c r="K1838" s="13" t="e">
        <f>cost!K1838*cost!$K$3/cost!$P$1</f>
        <v>#VALUE!</v>
      </c>
      <c r="L1838" s="13" t="e">
        <f>cost!L1838*cost!$L$3*cost!$L$2/cost!$P$1</f>
        <v>#VALUE!</v>
      </c>
    </row>
    <row r="1839" spans="1:12" ht="36" x14ac:dyDescent="0.2">
      <c r="A1839" s="34" t="s">
        <v>6431</v>
      </c>
      <c r="B1839" s="15" t="s">
        <v>39</v>
      </c>
      <c r="C1839" s="15">
        <v>0</v>
      </c>
      <c r="D1839" s="19"/>
      <c r="E1839" s="20">
        <f>cost!E1839*cost!$E$3*cost!$E$2/cost!$P$1</f>
        <v>0</v>
      </c>
      <c r="F1839" s="13">
        <f>(cost!F1839*cost!$F$3/cost!$P$1)/2</f>
        <v>0</v>
      </c>
      <c r="G1839" s="13">
        <f>cost!G1839*cost!$G$3*cost!$G$2/cost!$P$1+(cost!F1839*cost!$F$3/cost!$P$1)/2</f>
        <v>0</v>
      </c>
      <c r="H1839" s="13">
        <f>cost!H1839*cost!$H$3*cost!$H$2/cost!$P$1</f>
        <v>32.972972972972968</v>
      </c>
      <c r="I1839" s="13">
        <f>cost!I1839*cost!$I$3*cost!$I$2/cost!$P$1</f>
        <v>0</v>
      </c>
      <c r="J1839" s="13">
        <f>cost!J1839*cost!$J$3*cost!$J$2/cost!$P$1</f>
        <v>0</v>
      </c>
      <c r="K1839" s="13">
        <f>cost!K1839*cost!$K$3/cost!$P$1</f>
        <v>0</v>
      </c>
      <c r="L1839" s="13">
        <f>cost!L1839*cost!$L$3*cost!$L$2/cost!$P$1</f>
        <v>0</v>
      </c>
    </row>
    <row r="1840" spans="1:12" ht="36" x14ac:dyDescent="0.2">
      <c r="A1840" s="34" t="s">
        <v>6432</v>
      </c>
      <c r="B1840" s="15" t="s">
        <v>1640</v>
      </c>
      <c r="C1840" s="15">
        <v>0</v>
      </c>
      <c r="D1840" s="19"/>
      <c r="E1840" s="20" t="e">
        <f>cost!E1840*cost!$E$3*cost!$E$2/cost!$P$1</f>
        <v>#VALUE!</v>
      </c>
      <c r="F1840" s="13" t="e">
        <f>(cost!F1840*cost!$F$3/cost!$P$1)/2</f>
        <v>#VALUE!</v>
      </c>
      <c r="G1840" s="13" t="e">
        <f>cost!G1840*cost!$G$3*cost!$G$2/cost!$P$1+(cost!F1840*cost!$F$3/cost!$P$1)/2</f>
        <v>#VALUE!</v>
      </c>
      <c r="H1840" s="13" t="e">
        <f>cost!H1840*cost!$H$3*cost!$H$2/cost!$P$1</f>
        <v>#VALUE!</v>
      </c>
      <c r="I1840" s="13" t="e">
        <f>cost!I1840*cost!$I$3*cost!$I$2/cost!$P$1</f>
        <v>#VALUE!</v>
      </c>
      <c r="J1840" s="13" t="e">
        <f>cost!J1840*cost!$J$3*cost!$J$2/cost!$P$1</f>
        <v>#VALUE!</v>
      </c>
      <c r="K1840" s="13" t="e">
        <f>cost!K1840*cost!$K$3/cost!$P$1</f>
        <v>#VALUE!</v>
      </c>
      <c r="L1840" s="13" t="e">
        <f>cost!L1840*cost!$L$3*cost!$L$2/cost!$P$1</f>
        <v>#VALUE!</v>
      </c>
    </row>
    <row r="1841" spans="1:12" ht="36" x14ac:dyDescent="0.2">
      <c r="A1841" s="34" t="s">
        <v>6433</v>
      </c>
      <c r="B1841" s="15" t="s">
        <v>1641</v>
      </c>
      <c r="C1841" s="15">
        <v>0</v>
      </c>
      <c r="D1841" s="19"/>
      <c r="E1841" s="20" t="e">
        <f>cost!E1841*cost!$E$3*cost!$E$2/cost!$P$1</f>
        <v>#VALUE!</v>
      </c>
      <c r="F1841" s="13" t="e">
        <f>(cost!F1841*cost!$F$3/cost!$P$1)/2</f>
        <v>#VALUE!</v>
      </c>
      <c r="G1841" s="13" t="e">
        <f>cost!G1841*cost!$G$3*cost!$G$2/cost!$P$1+(cost!F1841*cost!$F$3/cost!$P$1)/2</f>
        <v>#VALUE!</v>
      </c>
      <c r="H1841" s="13" t="e">
        <f>cost!H1841*cost!$H$3*cost!$H$2/cost!$P$1</f>
        <v>#VALUE!</v>
      </c>
      <c r="I1841" s="13" t="e">
        <f>cost!I1841*cost!$I$3*cost!$I$2/cost!$P$1</f>
        <v>#VALUE!</v>
      </c>
      <c r="J1841" s="13" t="e">
        <f>cost!J1841*cost!$J$3*cost!$J$2/cost!$P$1</f>
        <v>#VALUE!</v>
      </c>
      <c r="K1841" s="13" t="e">
        <f>cost!K1841*cost!$K$3/cost!$P$1</f>
        <v>#VALUE!</v>
      </c>
      <c r="L1841" s="13" t="e">
        <f>cost!L1841*cost!$L$3*cost!$L$2/cost!$P$1</f>
        <v>#VALUE!</v>
      </c>
    </row>
    <row r="1842" spans="1:12" ht="36" x14ac:dyDescent="0.2">
      <c r="A1842" s="34" t="s">
        <v>6434</v>
      </c>
      <c r="B1842" s="15" t="s">
        <v>1642</v>
      </c>
      <c r="C1842" s="15" t="s">
        <v>3641</v>
      </c>
      <c r="D1842" s="19"/>
      <c r="E1842" s="20" t="e">
        <f>cost!E1842*cost!$E$3*cost!$E$2/cost!$P$1</f>
        <v>#VALUE!</v>
      </c>
      <c r="F1842" s="13" t="e">
        <f>(cost!F1842*cost!$F$3/cost!$P$1)/2</f>
        <v>#VALUE!</v>
      </c>
      <c r="G1842" s="13" t="e">
        <f>cost!G1842*cost!$G$3*cost!$G$2/cost!$P$1+(cost!F1842*cost!$F$3/cost!$P$1)/2</f>
        <v>#VALUE!</v>
      </c>
      <c r="H1842" s="13" t="e">
        <f>cost!H1842*cost!$H$3*cost!$H$2/cost!$P$1</f>
        <v>#VALUE!</v>
      </c>
      <c r="I1842" s="13" t="e">
        <f>cost!I1842*cost!$I$3*cost!$I$2/cost!$P$1</f>
        <v>#VALUE!</v>
      </c>
      <c r="J1842" s="13" t="e">
        <f>cost!J1842*cost!$J$3*cost!$J$2/cost!$P$1</f>
        <v>#VALUE!</v>
      </c>
      <c r="K1842" s="13" t="e">
        <f>cost!K1842*cost!$K$3/cost!$P$1</f>
        <v>#VALUE!</v>
      </c>
      <c r="L1842" s="13" t="e">
        <f>cost!L1842*cost!$L$3*cost!$L$2/cost!$P$1</f>
        <v>#VALUE!</v>
      </c>
    </row>
    <row r="1843" spans="1:12" ht="18" x14ac:dyDescent="0.2">
      <c r="A1843" s="35" t="s">
        <v>6435</v>
      </c>
      <c r="B1843" s="15" t="s">
        <v>223</v>
      </c>
      <c r="C1843" s="15" t="s">
        <v>223</v>
      </c>
      <c r="D1843" s="19"/>
      <c r="E1843" s="20" t="e">
        <f>cost!E1843*cost!$E$3*cost!$E$2/cost!$P$1</f>
        <v>#VALUE!</v>
      </c>
      <c r="F1843" s="13" t="e">
        <f>(cost!F1843*cost!$F$3/cost!$P$1)/2</f>
        <v>#VALUE!</v>
      </c>
      <c r="G1843" s="13" t="e">
        <f>cost!G1843*cost!$G$3*cost!$G$2/cost!$P$1+(cost!F1843*cost!$F$3/cost!$P$1)/2</f>
        <v>#VALUE!</v>
      </c>
      <c r="H1843" s="13" t="e">
        <f>cost!H1843*cost!$H$3*cost!$H$2/cost!$P$1</f>
        <v>#VALUE!</v>
      </c>
      <c r="I1843" s="13" t="e">
        <f>cost!I1843*cost!$I$3*cost!$I$2/cost!$P$1</f>
        <v>#VALUE!</v>
      </c>
      <c r="J1843" s="13" t="e">
        <f>cost!J1843*cost!$J$3*cost!$J$2/cost!$P$1</f>
        <v>#VALUE!</v>
      </c>
      <c r="K1843" s="13" t="e">
        <f>cost!K1843*cost!$K$3/cost!$P$1</f>
        <v>#VALUE!</v>
      </c>
      <c r="L1843" s="13" t="e">
        <f>cost!L1843*cost!$L$3*cost!$L$2/cost!$P$1</f>
        <v>#VALUE!</v>
      </c>
    </row>
    <row r="1844" spans="1:12" ht="18" x14ac:dyDescent="0.2">
      <c r="A1844" s="35" t="s">
        <v>6436</v>
      </c>
      <c r="B1844" s="15" t="s">
        <v>223</v>
      </c>
      <c r="C1844" s="15" t="s">
        <v>223</v>
      </c>
      <c r="D1844" s="19"/>
      <c r="E1844" s="20" t="e">
        <f>cost!E1844*cost!$E$3*cost!$E$2/cost!$P$1</f>
        <v>#VALUE!</v>
      </c>
      <c r="F1844" s="13" t="e">
        <f>(cost!F1844*cost!$F$3/cost!$P$1)/2</f>
        <v>#VALUE!</v>
      </c>
      <c r="G1844" s="13" t="e">
        <f>cost!G1844*cost!$G$3*cost!$G$2/cost!$P$1+(cost!F1844*cost!$F$3/cost!$P$1)/2</f>
        <v>#VALUE!</v>
      </c>
      <c r="H1844" s="13" t="e">
        <f>cost!H1844*cost!$H$3*cost!$H$2/cost!$P$1</f>
        <v>#VALUE!</v>
      </c>
      <c r="I1844" s="13" t="e">
        <f>cost!I1844*cost!$I$3*cost!$I$2/cost!$P$1</f>
        <v>#VALUE!</v>
      </c>
      <c r="J1844" s="13" t="e">
        <f>cost!J1844*cost!$J$3*cost!$J$2/cost!$P$1</f>
        <v>#VALUE!</v>
      </c>
      <c r="K1844" s="13" t="e">
        <f>cost!K1844*cost!$K$3/cost!$P$1</f>
        <v>#VALUE!</v>
      </c>
      <c r="L1844" s="13" t="e">
        <f>cost!L1844*cost!$L$3*cost!$L$2/cost!$P$1</f>
        <v>#VALUE!</v>
      </c>
    </row>
    <row r="1845" spans="1:12" ht="90" x14ac:dyDescent="0.2">
      <c r="A1845" s="35" t="s">
        <v>6437</v>
      </c>
      <c r="B1845" s="15" t="s">
        <v>1643</v>
      </c>
      <c r="C1845" s="15" t="s">
        <v>3642</v>
      </c>
      <c r="D1845" s="19"/>
      <c r="E1845" s="20">
        <f>cost!E1845*cost!$E$3*cost!$E$2/cost!$P$1</f>
        <v>0</v>
      </c>
      <c r="F1845" s="13">
        <f>(cost!F1845*cost!$F$3/cost!$P$1)/2</f>
        <v>0</v>
      </c>
      <c r="G1845" s="13">
        <f>cost!G1845*cost!$G$3*cost!$G$2/cost!$P$1+(cost!F1845*cost!$F$3/cost!$P$1)/2</f>
        <v>0</v>
      </c>
      <c r="H1845" s="13">
        <f>cost!H1845*cost!$H$3*cost!$H$2/cost!$P$1</f>
        <v>0</v>
      </c>
      <c r="I1845" s="13">
        <f>cost!I1845*cost!$I$3*cost!$I$2/cost!$P$1</f>
        <v>0</v>
      </c>
      <c r="J1845" s="13">
        <f>cost!J1845*cost!$J$3*cost!$J$2/cost!$P$1</f>
        <v>850.50000000000023</v>
      </c>
      <c r="K1845" s="13">
        <f>cost!K1845*cost!$K$3/cost!$P$1</f>
        <v>0</v>
      </c>
      <c r="L1845" s="13">
        <f>cost!L1845*cost!$L$3*cost!$L$2/cost!$P$1</f>
        <v>1379.1660599988211</v>
      </c>
    </row>
    <row r="1846" spans="1:12" ht="144" x14ac:dyDescent="0.2">
      <c r="A1846" s="35" t="s">
        <v>6438</v>
      </c>
      <c r="B1846" s="15" t="s">
        <v>1644</v>
      </c>
      <c r="C1846" s="15" t="s">
        <v>3643</v>
      </c>
      <c r="D1846" s="19"/>
      <c r="E1846" s="20" t="e">
        <f>cost!E1846*cost!$E$3*cost!$E$2/cost!$P$1</f>
        <v>#VALUE!</v>
      </c>
      <c r="F1846" s="13" t="e">
        <f>(cost!F1846*cost!$F$3/cost!$P$1)/2</f>
        <v>#VALUE!</v>
      </c>
      <c r="G1846" s="13" t="e">
        <f>cost!G1846*cost!$G$3*cost!$G$2/cost!$P$1+(cost!F1846*cost!$F$3/cost!$P$1)/2</f>
        <v>#VALUE!</v>
      </c>
      <c r="H1846" s="13" t="e">
        <f>cost!H1846*cost!$H$3*cost!$H$2/cost!$P$1</f>
        <v>#VALUE!</v>
      </c>
      <c r="I1846" s="13" t="e">
        <f>cost!I1846*cost!$I$3*cost!$I$2/cost!$P$1</f>
        <v>#VALUE!</v>
      </c>
      <c r="J1846" s="13" t="e">
        <f>cost!J1846*cost!$J$3*cost!$J$2/cost!$P$1</f>
        <v>#VALUE!</v>
      </c>
      <c r="K1846" s="13" t="e">
        <f>cost!K1846*cost!$K$3/cost!$P$1</f>
        <v>#VALUE!</v>
      </c>
      <c r="L1846" s="13" t="e">
        <f>cost!L1846*cost!$L$3*cost!$L$2/cost!$P$1</f>
        <v>#VALUE!</v>
      </c>
    </row>
    <row r="1847" spans="1:12" ht="144" x14ac:dyDescent="0.2">
      <c r="A1847" s="35" t="s">
        <v>6439</v>
      </c>
      <c r="B1847" s="15" t="s">
        <v>1645</v>
      </c>
      <c r="C1847" s="15" t="s">
        <v>3644</v>
      </c>
      <c r="D1847" s="19"/>
      <c r="E1847" s="20" t="e">
        <f>cost!E1847*cost!$E$3*cost!$E$2/cost!$P$1</f>
        <v>#VALUE!</v>
      </c>
      <c r="F1847" s="13" t="e">
        <f>(cost!F1847*cost!$F$3/cost!$P$1)/2</f>
        <v>#VALUE!</v>
      </c>
      <c r="G1847" s="13" t="e">
        <f>cost!G1847*cost!$G$3*cost!$G$2/cost!$P$1+(cost!F1847*cost!$F$3/cost!$P$1)/2</f>
        <v>#VALUE!</v>
      </c>
      <c r="H1847" s="13" t="e">
        <f>cost!H1847*cost!$H$3*cost!$H$2/cost!$P$1</f>
        <v>#VALUE!</v>
      </c>
      <c r="I1847" s="13" t="e">
        <f>cost!I1847*cost!$I$3*cost!$I$2/cost!$P$1</f>
        <v>#VALUE!</v>
      </c>
      <c r="J1847" s="13" t="e">
        <f>cost!J1847*cost!$J$3*cost!$J$2/cost!$P$1</f>
        <v>#VALUE!</v>
      </c>
      <c r="K1847" s="13" t="e">
        <f>cost!K1847*cost!$K$3/cost!$P$1</f>
        <v>#VALUE!</v>
      </c>
      <c r="L1847" s="13" t="e">
        <f>cost!L1847*cost!$L$3*cost!$L$2/cost!$P$1</f>
        <v>#VALUE!</v>
      </c>
    </row>
    <row r="1848" spans="1:12" ht="144" x14ac:dyDescent="0.2">
      <c r="A1848" s="35" t="s">
        <v>6440</v>
      </c>
      <c r="B1848" s="15" t="s">
        <v>17</v>
      </c>
      <c r="C1848" s="15" t="s">
        <v>3645</v>
      </c>
      <c r="D1848" s="19"/>
      <c r="E1848" s="20">
        <f>cost!E1848*cost!$E$3*cost!$E$2/cost!$P$1</f>
        <v>0</v>
      </c>
      <c r="F1848" s="13">
        <f>(cost!F1848*cost!$F$3/cost!$P$1)/2</f>
        <v>0</v>
      </c>
      <c r="G1848" s="13">
        <f>cost!G1848*cost!$G$3*cost!$G$2/cost!$P$1+(cost!F1848*cost!$F$3/cost!$P$1)/2</f>
        <v>0</v>
      </c>
      <c r="H1848" s="13">
        <f>cost!H1848*cost!$H$3*cost!$H$2/cost!$P$1</f>
        <v>0</v>
      </c>
      <c r="I1848" s="13">
        <f>cost!I1848*cost!$I$3*cost!$I$2/cost!$P$1</f>
        <v>0</v>
      </c>
      <c r="J1848" s="13">
        <f>cost!J1848*cost!$J$3*cost!$J$2/cost!$P$1</f>
        <v>0</v>
      </c>
      <c r="K1848" s="13">
        <f>cost!K1848*cost!$K$3/cost!$P$1</f>
        <v>0</v>
      </c>
      <c r="L1848" s="13">
        <f>cost!L1848*cost!$L$3*cost!$L$2/cost!$P$1</f>
        <v>0</v>
      </c>
    </row>
    <row r="1849" spans="1:12" ht="108" x14ac:dyDescent="0.2">
      <c r="A1849" s="35" t="s">
        <v>6441</v>
      </c>
      <c r="B1849" s="15" t="s">
        <v>1646</v>
      </c>
      <c r="C1849" s="15" t="s">
        <v>3646</v>
      </c>
      <c r="D1849" s="19"/>
      <c r="E1849" s="20" t="e">
        <f>cost!E1849*cost!$E$3*cost!$E$2/cost!$P$1</f>
        <v>#VALUE!</v>
      </c>
      <c r="F1849" s="13" t="e">
        <f>(cost!F1849*cost!$F$3/cost!$P$1)/2</f>
        <v>#VALUE!</v>
      </c>
      <c r="G1849" s="13" t="e">
        <f>cost!G1849*cost!$G$3*cost!$G$2/cost!$P$1+(cost!F1849*cost!$F$3/cost!$P$1)/2</f>
        <v>#VALUE!</v>
      </c>
      <c r="H1849" s="13" t="e">
        <f>cost!H1849*cost!$H$3*cost!$H$2/cost!$P$1</f>
        <v>#VALUE!</v>
      </c>
      <c r="I1849" s="13" t="e">
        <f>cost!I1849*cost!$I$3*cost!$I$2/cost!$P$1</f>
        <v>#VALUE!</v>
      </c>
      <c r="J1849" s="13" t="e">
        <f>cost!J1849*cost!$J$3*cost!$J$2/cost!$P$1</f>
        <v>#VALUE!</v>
      </c>
      <c r="K1849" s="13" t="e">
        <f>cost!K1849*cost!$K$3/cost!$P$1</f>
        <v>#VALUE!</v>
      </c>
      <c r="L1849" s="13" t="e">
        <f>cost!L1849*cost!$L$3*cost!$L$2/cost!$P$1</f>
        <v>#VALUE!</v>
      </c>
    </row>
    <row r="1850" spans="1:12" ht="90" x14ac:dyDescent="0.2">
      <c r="A1850" s="35" t="s">
        <v>6442</v>
      </c>
      <c r="B1850" s="15" t="s">
        <v>1647</v>
      </c>
      <c r="C1850" s="15" t="s">
        <v>3647</v>
      </c>
      <c r="D1850" s="19"/>
      <c r="E1850" s="20" t="e">
        <f>cost!E1850*cost!$E$3*cost!$E$2/cost!$P$1</f>
        <v>#VALUE!</v>
      </c>
      <c r="F1850" s="13" t="e">
        <f>(cost!F1850*cost!$F$3/cost!$P$1)/2</f>
        <v>#VALUE!</v>
      </c>
      <c r="G1850" s="13" t="e">
        <f>cost!G1850*cost!$G$3*cost!$G$2/cost!$P$1+(cost!F1850*cost!$F$3/cost!$P$1)/2</f>
        <v>#VALUE!</v>
      </c>
      <c r="H1850" s="13" t="e">
        <f>cost!H1850*cost!$H$3*cost!$H$2/cost!$P$1</f>
        <v>#VALUE!</v>
      </c>
      <c r="I1850" s="13" t="e">
        <f>cost!I1850*cost!$I$3*cost!$I$2/cost!$P$1</f>
        <v>#VALUE!</v>
      </c>
      <c r="J1850" s="13" t="e">
        <f>cost!J1850*cost!$J$3*cost!$J$2/cost!$P$1</f>
        <v>#VALUE!</v>
      </c>
      <c r="K1850" s="13" t="e">
        <f>cost!K1850*cost!$K$3/cost!$P$1</f>
        <v>#VALUE!</v>
      </c>
      <c r="L1850" s="13" t="e">
        <f>cost!L1850*cost!$L$3*cost!$L$2/cost!$P$1</f>
        <v>#VALUE!</v>
      </c>
    </row>
    <row r="1851" spans="1:12" ht="162" x14ac:dyDescent="0.2">
      <c r="A1851" s="35" t="s">
        <v>6443</v>
      </c>
      <c r="B1851" s="15" t="s">
        <v>1648</v>
      </c>
      <c r="C1851" s="15" t="s">
        <v>3648</v>
      </c>
      <c r="D1851" s="19"/>
      <c r="E1851" s="20">
        <f>cost!E1851*cost!$E$3*cost!$E$2/cost!$P$1</f>
        <v>0</v>
      </c>
      <c r="F1851" s="13">
        <f>(cost!F1851*cost!$F$3/cost!$P$1)/2</f>
        <v>0</v>
      </c>
      <c r="G1851" s="13">
        <f>cost!G1851*cost!$G$3*cost!$G$2/cost!$P$1+(cost!F1851*cost!$F$3/cost!$P$1)/2</f>
        <v>0</v>
      </c>
      <c r="H1851" s="13">
        <f>cost!H1851*cost!$H$3*cost!$H$2/cost!$P$1</f>
        <v>0</v>
      </c>
      <c r="I1851" s="13">
        <f>cost!I1851*cost!$I$3*cost!$I$2/cost!$P$1</f>
        <v>0</v>
      </c>
      <c r="J1851" s="13">
        <f>cost!J1851*cost!$J$3*cost!$J$2/cost!$P$1</f>
        <v>348.46875</v>
      </c>
      <c r="K1851" s="13">
        <f>cost!K1851*cost!$K$3/cost!$P$1</f>
        <v>0</v>
      </c>
      <c r="L1851" s="13">
        <f>cost!L1851*cost!$L$3*cost!$L$2/cost!$P$1</f>
        <v>701.16304750593224</v>
      </c>
    </row>
    <row r="1852" spans="1:12" ht="108" x14ac:dyDescent="0.2">
      <c r="A1852" s="35" t="s">
        <v>6444</v>
      </c>
      <c r="B1852" s="15" t="s">
        <v>1649</v>
      </c>
      <c r="C1852" s="15" t="s">
        <v>3649</v>
      </c>
      <c r="D1852" s="19"/>
      <c r="E1852" s="20">
        <f>cost!E1852*cost!$E$3*cost!$E$2/cost!$P$1</f>
        <v>0</v>
      </c>
      <c r="F1852" s="13">
        <f>(cost!F1852*cost!$F$3/cost!$P$1)/2</f>
        <v>0</v>
      </c>
      <c r="G1852" s="13">
        <f>cost!G1852*cost!$G$3*cost!$G$2/cost!$P$1+(cost!F1852*cost!$F$3/cost!$P$1)/2</f>
        <v>0</v>
      </c>
      <c r="H1852" s="13">
        <f>cost!H1852*cost!$H$3*cost!$H$2/cost!$P$1</f>
        <v>0</v>
      </c>
      <c r="I1852" s="13">
        <f>cost!I1852*cost!$I$3*cost!$I$2/cost!$P$1</f>
        <v>0</v>
      </c>
      <c r="J1852" s="13">
        <f>cost!J1852*cost!$J$3*cost!$J$2/cost!$P$1</f>
        <v>0</v>
      </c>
      <c r="K1852" s="13">
        <f>cost!K1852*cost!$K$3/cost!$P$1</f>
        <v>0</v>
      </c>
      <c r="L1852" s="13">
        <f>cost!L1852*cost!$L$3*cost!$L$2/cost!$P$1</f>
        <v>160</v>
      </c>
    </row>
    <row r="1853" spans="1:12" ht="90" x14ac:dyDescent="0.2">
      <c r="A1853" s="35" t="s">
        <v>6445</v>
      </c>
      <c r="B1853" s="15" t="s">
        <v>1650</v>
      </c>
      <c r="C1853" s="15" t="s">
        <v>3650</v>
      </c>
      <c r="D1853" s="19"/>
      <c r="E1853" s="20">
        <f>cost!E1853*cost!$E$3*cost!$E$2/cost!$P$1</f>
        <v>0</v>
      </c>
      <c r="F1853" s="13">
        <f>(cost!F1853*cost!$F$3/cost!$P$1)/2</f>
        <v>0</v>
      </c>
      <c r="G1853" s="13">
        <f>cost!G1853*cost!$G$3*cost!$G$2/cost!$P$1+(cost!F1853*cost!$F$3/cost!$P$1)/2</f>
        <v>0</v>
      </c>
      <c r="H1853" s="13">
        <f>cost!H1853*cost!$H$3*cost!$H$2/cost!$P$1</f>
        <v>0</v>
      </c>
      <c r="I1853" s="13">
        <f>cost!I1853*cost!$I$3*cost!$I$2/cost!$P$1</f>
        <v>0</v>
      </c>
      <c r="J1853" s="13">
        <f>cost!J1853*cost!$J$3*cost!$J$2/cost!$P$1</f>
        <v>0</v>
      </c>
      <c r="K1853" s="13">
        <f>cost!K1853*cost!$K$3/cost!$P$1</f>
        <v>0</v>
      </c>
      <c r="L1853" s="13">
        <f>cost!L1853*cost!$L$3*cost!$L$2/cost!$P$1</f>
        <v>160</v>
      </c>
    </row>
    <row r="1854" spans="1:12" ht="54" x14ac:dyDescent="0.2">
      <c r="A1854" s="35" t="s">
        <v>6446</v>
      </c>
      <c r="B1854" s="15" t="s">
        <v>1651</v>
      </c>
      <c r="C1854" s="15" t="s">
        <v>3651</v>
      </c>
      <c r="D1854" s="19"/>
      <c r="E1854" s="20" t="e">
        <f>cost!E1854*cost!$E$3*cost!$E$2/cost!$P$1</f>
        <v>#VALUE!</v>
      </c>
      <c r="F1854" s="13" t="e">
        <f>(cost!F1854*cost!$F$3/cost!$P$1)/2</f>
        <v>#VALUE!</v>
      </c>
      <c r="G1854" s="13" t="e">
        <f>cost!G1854*cost!$G$3*cost!$G$2/cost!$P$1+(cost!F1854*cost!$F$3/cost!$P$1)/2</f>
        <v>#VALUE!</v>
      </c>
      <c r="H1854" s="13" t="e">
        <f>cost!H1854*cost!$H$3*cost!$H$2/cost!$P$1</f>
        <v>#VALUE!</v>
      </c>
      <c r="I1854" s="13" t="e">
        <f>cost!I1854*cost!$I$3*cost!$I$2/cost!$P$1</f>
        <v>#VALUE!</v>
      </c>
      <c r="J1854" s="13" t="e">
        <f>cost!J1854*cost!$J$3*cost!$J$2/cost!$P$1</f>
        <v>#VALUE!</v>
      </c>
      <c r="K1854" s="13" t="e">
        <f>cost!K1854*cost!$K$3/cost!$P$1</f>
        <v>#VALUE!</v>
      </c>
      <c r="L1854" s="13" t="e">
        <f>cost!L1854*cost!$L$3*cost!$L$2/cost!$P$1</f>
        <v>#VALUE!</v>
      </c>
    </row>
    <row r="1855" spans="1:12" ht="90" x14ac:dyDescent="0.2">
      <c r="A1855" s="34" t="s">
        <v>6447</v>
      </c>
      <c r="B1855" s="15" t="s">
        <v>1652</v>
      </c>
      <c r="C1855" s="15" t="s">
        <v>3652</v>
      </c>
      <c r="D1855" s="19"/>
      <c r="E1855" s="20" t="e">
        <f>cost!E1855*cost!$E$3*cost!$E$2/cost!$P$1</f>
        <v>#VALUE!</v>
      </c>
      <c r="F1855" s="13" t="e">
        <f>(cost!F1855*cost!$F$3/cost!$P$1)/2</f>
        <v>#VALUE!</v>
      </c>
      <c r="G1855" s="13" t="e">
        <f>cost!G1855*cost!$G$3*cost!$G$2/cost!$P$1+(cost!F1855*cost!$F$3/cost!$P$1)/2</f>
        <v>#VALUE!</v>
      </c>
      <c r="H1855" s="13" t="e">
        <f>cost!H1855*cost!$H$3*cost!$H$2/cost!$P$1</f>
        <v>#VALUE!</v>
      </c>
      <c r="I1855" s="13" t="e">
        <f>cost!I1855*cost!$I$3*cost!$I$2/cost!$P$1</f>
        <v>#VALUE!</v>
      </c>
      <c r="J1855" s="13" t="e">
        <f>cost!J1855*cost!$J$3*cost!$J$2/cost!$P$1</f>
        <v>#VALUE!</v>
      </c>
      <c r="K1855" s="13" t="e">
        <f>cost!K1855*cost!$K$3/cost!$P$1</f>
        <v>#VALUE!</v>
      </c>
      <c r="L1855" s="13" t="e">
        <f>cost!L1855*cost!$L$3*cost!$L$2/cost!$P$1</f>
        <v>#VALUE!</v>
      </c>
    </row>
    <row r="1856" spans="1:12" ht="54" x14ac:dyDescent="0.2">
      <c r="A1856" s="35" t="s">
        <v>6448</v>
      </c>
      <c r="B1856" s="15" t="s">
        <v>1653</v>
      </c>
      <c r="C1856" s="15" t="s">
        <v>3653</v>
      </c>
      <c r="D1856" s="19"/>
      <c r="E1856" s="20">
        <f>cost!E1856*cost!$E$3*cost!$E$2/cost!$P$1</f>
        <v>0</v>
      </c>
      <c r="F1856" s="13">
        <f>(cost!F1856*cost!$F$3/cost!$P$1)/2</f>
        <v>0</v>
      </c>
      <c r="G1856" s="13">
        <f>cost!G1856*cost!$G$3*cost!$G$2/cost!$P$1+(cost!F1856*cost!$F$3/cost!$P$1)/2</f>
        <v>0</v>
      </c>
      <c r="H1856" s="13">
        <f>cost!H1856*cost!$H$3*cost!$H$2/cost!$P$1</f>
        <v>0</v>
      </c>
      <c r="I1856" s="13">
        <f>cost!I1856*cost!$I$3*cost!$I$2/cost!$P$1</f>
        <v>0</v>
      </c>
      <c r="J1856" s="13">
        <f>cost!J1856*cost!$J$3*cost!$J$2/cost!$P$1</f>
        <v>0</v>
      </c>
      <c r="K1856" s="13">
        <f>cost!K1856*cost!$K$3/cost!$P$1</f>
        <v>0</v>
      </c>
      <c r="L1856" s="13">
        <f>cost!L1856*cost!$L$3*cost!$L$2/cost!$P$1</f>
        <v>0</v>
      </c>
    </row>
    <row r="1857" spans="1:12" ht="36" x14ac:dyDescent="0.2">
      <c r="A1857" s="35" t="s">
        <v>6449</v>
      </c>
      <c r="B1857" s="15" t="s">
        <v>1654</v>
      </c>
      <c r="C1857" s="15" t="s">
        <v>3654</v>
      </c>
      <c r="D1857" s="19"/>
      <c r="E1857" s="20" t="e">
        <f>cost!E1857*cost!$E$3*cost!$E$2/cost!$P$1</f>
        <v>#VALUE!</v>
      </c>
      <c r="F1857" s="13" t="e">
        <f>(cost!F1857*cost!$F$3/cost!$P$1)/2</f>
        <v>#VALUE!</v>
      </c>
      <c r="G1857" s="13" t="e">
        <f>cost!G1857*cost!$G$3*cost!$G$2/cost!$P$1+(cost!F1857*cost!$F$3/cost!$P$1)/2</f>
        <v>#VALUE!</v>
      </c>
      <c r="H1857" s="13" t="e">
        <f>cost!H1857*cost!$H$3*cost!$H$2/cost!$P$1</f>
        <v>#VALUE!</v>
      </c>
      <c r="I1857" s="13" t="e">
        <f>cost!I1857*cost!$I$3*cost!$I$2/cost!$P$1</f>
        <v>#VALUE!</v>
      </c>
      <c r="J1857" s="13" t="e">
        <f>cost!J1857*cost!$J$3*cost!$J$2/cost!$P$1</f>
        <v>#VALUE!</v>
      </c>
      <c r="K1857" s="13" t="e">
        <f>cost!K1857*cost!$K$3/cost!$P$1</f>
        <v>#VALUE!</v>
      </c>
      <c r="L1857" s="13" t="e">
        <f>cost!L1857*cost!$L$3*cost!$L$2/cost!$P$1</f>
        <v>#VALUE!</v>
      </c>
    </row>
    <row r="1858" spans="1:12" ht="36" x14ac:dyDescent="0.2">
      <c r="A1858" s="35" t="s">
        <v>6450</v>
      </c>
      <c r="B1858" s="15" t="s">
        <v>1655</v>
      </c>
      <c r="C1858" s="15" t="s">
        <v>3655</v>
      </c>
      <c r="D1858" s="19"/>
      <c r="E1858" s="20" t="e">
        <f>cost!E1858*cost!$E$3*cost!$E$2/cost!$P$1</f>
        <v>#VALUE!</v>
      </c>
      <c r="F1858" s="13" t="e">
        <f>(cost!F1858*cost!$F$3/cost!$P$1)/2</f>
        <v>#VALUE!</v>
      </c>
      <c r="G1858" s="13" t="e">
        <f>cost!G1858*cost!$G$3*cost!$G$2/cost!$P$1+(cost!F1858*cost!$F$3/cost!$P$1)/2</f>
        <v>#VALUE!</v>
      </c>
      <c r="H1858" s="13" t="e">
        <f>cost!H1858*cost!$H$3*cost!$H$2/cost!$P$1</f>
        <v>#VALUE!</v>
      </c>
      <c r="I1858" s="13" t="e">
        <f>cost!I1858*cost!$I$3*cost!$I$2/cost!$P$1</f>
        <v>#VALUE!</v>
      </c>
      <c r="J1858" s="13" t="e">
        <f>cost!J1858*cost!$J$3*cost!$J$2/cost!$P$1</f>
        <v>#VALUE!</v>
      </c>
      <c r="K1858" s="13" t="e">
        <f>cost!K1858*cost!$K$3/cost!$P$1</f>
        <v>#VALUE!</v>
      </c>
      <c r="L1858" s="13" t="e">
        <f>cost!L1858*cost!$L$3*cost!$L$2/cost!$P$1</f>
        <v>#VALUE!</v>
      </c>
    </row>
    <row r="1859" spans="1:12" ht="18" x14ac:dyDescent="0.2">
      <c r="A1859" s="35" t="s">
        <v>6451</v>
      </c>
      <c r="B1859" s="15" t="s">
        <v>223</v>
      </c>
      <c r="C1859" s="15" t="s">
        <v>223</v>
      </c>
      <c r="D1859" s="19"/>
      <c r="E1859" s="20" t="e">
        <f>cost!E1859*cost!$E$3*cost!$E$2/cost!$P$1</f>
        <v>#VALUE!</v>
      </c>
      <c r="F1859" s="13" t="e">
        <f>(cost!F1859*cost!$F$3/cost!$P$1)/2</f>
        <v>#VALUE!</v>
      </c>
      <c r="G1859" s="13" t="e">
        <f>cost!G1859*cost!$G$3*cost!$G$2/cost!$P$1+(cost!F1859*cost!$F$3/cost!$P$1)/2</f>
        <v>#VALUE!</v>
      </c>
      <c r="H1859" s="13" t="e">
        <f>cost!H1859*cost!$H$3*cost!$H$2/cost!$P$1</f>
        <v>#VALUE!</v>
      </c>
      <c r="I1859" s="13" t="e">
        <f>cost!I1859*cost!$I$3*cost!$I$2/cost!$P$1</f>
        <v>#VALUE!</v>
      </c>
      <c r="J1859" s="13" t="e">
        <f>cost!J1859*cost!$J$3*cost!$J$2/cost!$P$1</f>
        <v>#VALUE!</v>
      </c>
      <c r="K1859" s="13" t="e">
        <f>cost!K1859*cost!$K$3/cost!$P$1</f>
        <v>#VALUE!</v>
      </c>
      <c r="L1859" s="13" t="e">
        <f>cost!L1859*cost!$L$3*cost!$L$2/cost!$P$1</f>
        <v>#VALUE!</v>
      </c>
    </row>
    <row r="1860" spans="1:12" ht="270" x14ac:dyDescent="0.2">
      <c r="A1860" s="35" t="s">
        <v>6452</v>
      </c>
      <c r="B1860" s="15" t="s">
        <v>1656</v>
      </c>
      <c r="C1860" s="15" t="s">
        <v>3656</v>
      </c>
      <c r="D1860" s="19"/>
      <c r="E1860" s="20" t="e">
        <f>cost!E1860*cost!$E$3*cost!$E$2/cost!$P$1</f>
        <v>#VALUE!</v>
      </c>
      <c r="F1860" s="13" t="e">
        <f>(cost!F1860*cost!$F$3/cost!$P$1)/2</f>
        <v>#VALUE!</v>
      </c>
      <c r="G1860" s="13" t="e">
        <f>cost!G1860*cost!$G$3*cost!$G$2/cost!$P$1+(cost!F1860*cost!$F$3/cost!$P$1)/2</f>
        <v>#VALUE!</v>
      </c>
      <c r="H1860" s="13" t="e">
        <f>cost!H1860*cost!$H$3*cost!$H$2/cost!$P$1</f>
        <v>#VALUE!</v>
      </c>
      <c r="I1860" s="13" t="e">
        <f>cost!I1860*cost!$I$3*cost!$I$2/cost!$P$1</f>
        <v>#VALUE!</v>
      </c>
      <c r="J1860" s="13" t="e">
        <f>cost!J1860*cost!$J$3*cost!$J$2/cost!$P$1</f>
        <v>#VALUE!</v>
      </c>
      <c r="K1860" s="13" t="e">
        <f>cost!K1860*cost!$K$3/cost!$P$1</f>
        <v>#VALUE!</v>
      </c>
      <c r="L1860" s="13" t="e">
        <f>cost!L1860*cost!$L$3*cost!$L$2/cost!$P$1</f>
        <v>#VALUE!</v>
      </c>
    </row>
    <row r="1861" spans="1:12" ht="90" x14ac:dyDescent="0.2">
      <c r="A1861" s="35" t="s">
        <v>6453</v>
      </c>
      <c r="B1861" s="15" t="s">
        <v>1657</v>
      </c>
      <c r="C1861" s="15" t="s">
        <v>3657</v>
      </c>
      <c r="D1861" s="19"/>
      <c r="E1861" s="20">
        <f>cost!E1861*cost!$E$3*cost!$E$2/cost!$P$1</f>
        <v>0</v>
      </c>
      <c r="F1861" s="13">
        <f>(cost!F1861*cost!$F$3/cost!$P$1)/2</f>
        <v>0</v>
      </c>
      <c r="G1861" s="13">
        <f>cost!G1861*cost!$G$3*cost!$G$2/cost!$P$1+(cost!F1861*cost!$F$3/cost!$P$1)/2</f>
        <v>0</v>
      </c>
      <c r="H1861" s="13">
        <f>cost!H1861*cost!$H$3*cost!$H$2/cost!$P$1</f>
        <v>16.486486486486484</v>
      </c>
      <c r="I1861" s="13">
        <f>cost!I1861*cost!$I$3*cost!$I$2/cost!$P$1</f>
        <v>0</v>
      </c>
      <c r="J1861" s="13">
        <f>cost!J1861*cost!$J$3*cost!$J$2/cost!$P$1</f>
        <v>94.129874999999998</v>
      </c>
      <c r="K1861" s="13">
        <f>cost!K1861*cost!$K$3/cost!$P$1</f>
        <v>98.342999999999989</v>
      </c>
      <c r="L1861" s="13">
        <f>cost!L1861*cost!$L$3*cost!$L$2/cost!$P$1</f>
        <v>226.45830299994108</v>
      </c>
    </row>
    <row r="1862" spans="1:12" ht="36" x14ac:dyDescent="0.2">
      <c r="A1862" s="35" t="s">
        <v>6454</v>
      </c>
      <c r="B1862" s="15" t="s">
        <v>93</v>
      </c>
      <c r="C1862" s="15" t="s">
        <v>3658</v>
      </c>
      <c r="D1862" s="19"/>
      <c r="E1862" s="20">
        <f>cost!E1862*cost!$E$3*cost!$E$2/cost!$P$1</f>
        <v>0</v>
      </c>
      <c r="F1862" s="13">
        <f>(cost!F1862*cost!$F$3/cost!$P$1)/2</f>
        <v>0</v>
      </c>
      <c r="G1862" s="13">
        <f>cost!G1862*cost!$G$3*cost!$G$2/cost!$P$1+(cost!F1862*cost!$F$3/cost!$P$1)/2</f>
        <v>0</v>
      </c>
      <c r="H1862" s="13">
        <f>cost!H1862*cost!$H$3*cost!$H$2/cost!$P$1</f>
        <v>0</v>
      </c>
      <c r="I1862" s="13">
        <f>cost!I1862*cost!$I$3*cost!$I$2/cost!$P$1</f>
        <v>0</v>
      </c>
      <c r="J1862" s="13">
        <f>cost!J1862*cost!$J$3*cost!$J$2/cost!$P$1</f>
        <v>33.884550000000004</v>
      </c>
      <c r="K1862" s="13">
        <f>cost!K1862*cost!$K$3/cost!$P$1</f>
        <v>107.94</v>
      </c>
      <c r="L1862" s="13">
        <f>cost!L1862*cost!$L$3*cost!$L$2/cost!$P$1</f>
        <v>239.22915149997053</v>
      </c>
    </row>
    <row r="1863" spans="1:12" ht="54" x14ac:dyDescent="0.2">
      <c r="A1863" s="35" t="s">
        <v>6455</v>
      </c>
      <c r="B1863" s="15" t="s">
        <v>1658</v>
      </c>
      <c r="C1863" s="15" t="s">
        <v>3659</v>
      </c>
      <c r="D1863" s="19"/>
      <c r="E1863" s="20" t="e">
        <f>cost!E1863*cost!$E$3*cost!$E$2/cost!$P$1</f>
        <v>#VALUE!</v>
      </c>
      <c r="F1863" s="13" t="e">
        <f>(cost!F1863*cost!$F$3/cost!$P$1)/2</f>
        <v>#VALUE!</v>
      </c>
      <c r="G1863" s="13" t="e">
        <f>cost!G1863*cost!$G$3*cost!$G$2/cost!$P$1+(cost!F1863*cost!$F$3/cost!$P$1)/2</f>
        <v>#VALUE!</v>
      </c>
      <c r="H1863" s="13" t="e">
        <f>cost!H1863*cost!$H$3*cost!$H$2/cost!$P$1</f>
        <v>#VALUE!</v>
      </c>
      <c r="I1863" s="13" t="e">
        <f>cost!I1863*cost!$I$3*cost!$I$2/cost!$P$1</f>
        <v>#VALUE!</v>
      </c>
      <c r="J1863" s="13" t="e">
        <f>cost!J1863*cost!$J$3*cost!$J$2/cost!$P$1</f>
        <v>#VALUE!</v>
      </c>
      <c r="K1863" s="13" t="e">
        <f>cost!K1863*cost!$K$3/cost!$P$1</f>
        <v>#VALUE!</v>
      </c>
      <c r="L1863" s="13" t="e">
        <f>cost!L1863*cost!$L$3*cost!$L$2/cost!$P$1</f>
        <v>#VALUE!</v>
      </c>
    </row>
    <row r="1864" spans="1:12" ht="36" x14ac:dyDescent="0.2">
      <c r="A1864" s="35" t="s">
        <v>6456</v>
      </c>
      <c r="B1864" s="15" t="s">
        <v>65</v>
      </c>
      <c r="C1864" s="15" t="s">
        <v>3660</v>
      </c>
      <c r="D1864" s="19"/>
      <c r="E1864" s="20">
        <f>cost!E1864*cost!$E$3*cost!$E$2/cost!$P$1</f>
        <v>0</v>
      </c>
      <c r="F1864" s="13">
        <f>(cost!F1864*cost!$F$3/cost!$P$1)/2</f>
        <v>0</v>
      </c>
      <c r="G1864" s="13">
        <f>cost!G1864*cost!$G$3*cost!$G$2/cost!$P$1+(cost!F1864*cost!$F$3/cost!$P$1)/2</f>
        <v>0</v>
      </c>
      <c r="H1864" s="13">
        <f>cost!H1864*cost!$H$3*cost!$H$2/cost!$P$1</f>
        <v>0</v>
      </c>
      <c r="I1864" s="13">
        <f>cost!I1864*cost!$I$3*cost!$I$2/cost!$P$1</f>
        <v>0</v>
      </c>
      <c r="J1864" s="13">
        <f>cost!J1864*cost!$J$3*cost!$J$2/cost!$P$1</f>
        <v>94.129874999999998</v>
      </c>
      <c r="K1864" s="13">
        <f>cost!K1864*cost!$K$3/cost!$P$1</f>
        <v>98.342999999999989</v>
      </c>
      <c r="L1864" s="13">
        <f>cost!L1864*cost!$L$3*cost!$L$2/cost!$P$1</f>
        <v>226.45830299994108</v>
      </c>
    </row>
    <row r="1865" spans="1:12" ht="36" x14ac:dyDescent="0.2">
      <c r="A1865" s="35" t="s">
        <v>6457</v>
      </c>
      <c r="B1865" s="15" t="s">
        <v>1659</v>
      </c>
      <c r="C1865" s="15" t="s">
        <v>3661</v>
      </c>
      <c r="D1865" s="19"/>
      <c r="E1865" s="20">
        <f>cost!E1865*cost!$E$3*cost!$E$2/cost!$P$1</f>
        <v>0</v>
      </c>
      <c r="F1865" s="13">
        <f>(cost!F1865*cost!$F$3/cost!$P$1)/2</f>
        <v>0</v>
      </c>
      <c r="G1865" s="13">
        <f>cost!G1865*cost!$G$3*cost!$G$2/cost!$P$1+(cost!F1865*cost!$F$3/cost!$P$1)/2</f>
        <v>0</v>
      </c>
      <c r="H1865" s="13">
        <f>cost!H1865*cost!$H$3*cost!$H$2/cost!$P$1</f>
        <v>16.486486486486484</v>
      </c>
      <c r="I1865" s="13">
        <f>cost!I1865*cost!$I$3*cost!$I$2/cost!$P$1</f>
        <v>0</v>
      </c>
      <c r="J1865" s="13">
        <f>cost!J1865*cost!$J$3*cost!$J$2/cost!$P$1</f>
        <v>94.129874999999998</v>
      </c>
      <c r="K1865" s="13">
        <f>cost!K1865*cost!$K$3/cost!$P$1</f>
        <v>83.51700000000001</v>
      </c>
      <c r="L1865" s="13">
        <f>cost!L1865*cost!$L$3*cost!$L$2/cost!$P$1</f>
        <v>194.95830299994111</v>
      </c>
    </row>
    <row r="1866" spans="1:12" ht="108" x14ac:dyDescent="0.2">
      <c r="A1866" s="35" t="s">
        <v>6458</v>
      </c>
      <c r="B1866" s="15" t="s">
        <v>1660</v>
      </c>
      <c r="C1866" s="15" t="s">
        <v>3662</v>
      </c>
      <c r="D1866" s="19"/>
      <c r="E1866" s="20">
        <f>cost!E1866*cost!$E$3*cost!$E$2/cost!$P$1</f>
        <v>0</v>
      </c>
      <c r="F1866" s="13">
        <f>(cost!F1866*cost!$F$3/cost!$P$1)/2</f>
        <v>0</v>
      </c>
      <c r="G1866" s="13">
        <f>cost!G1866*cost!$G$3*cost!$G$2/cost!$P$1+(cost!F1866*cost!$F$3/cost!$P$1)/2</f>
        <v>0</v>
      </c>
      <c r="H1866" s="13">
        <f>cost!H1866*cost!$H$3*cost!$H$2/cost!$P$1</f>
        <v>16.486486486486484</v>
      </c>
      <c r="I1866" s="13">
        <f>cost!I1866*cost!$I$3*cost!$I$2/cost!$P$1</f>
        <v>0</v>
      </c>
      <c r="J1866" s="13">
        <f>cost!J1866*cost!$J$3*cost!$J$2/cost!$P$1</f>
        <v>156.14549999999997</v>
      </c>
      <c r="K1866" s="13">
        <f>cost!K1866*cost!$K$3/cost!$P$1</f>
        <v>626.20949999999993</v>
      </c>
      <c r="L1866" s="13">
        <f>cost!L1866*cost!$L$3*cost!$L$2/cost!$P$1</f>
        <v>669.58321199976433</v>
      </c>
    </row>
    <row r="1867" spans="1:12" ht="18" x14ac:dyDescent="0.2">
      <c r="A1867" s="35" t="s">
        <v>6459</v>
      </c>
      <c r="B1867" s="15" t="s">
        <v>1661</v>
      </c>
      <c r="C1867" s="15" t="s">
        <v>3663</v>
      </c>
      <c r="D1867" s="19"/>
      <c r="E1867" s="20" t="e">
        <f>cost!E1867*cost!$E$3*cost!$E$2/cost!$P$1</f>
        <v>#VALUE!</v>
      </c>
      <c r="F1867" s="13" t="e">
        <f>(cost!F1867*cost!$F$3/cost!$P$1)/2</f>
        <v>#VALUE!</v>
      </c>
      <c r="G1867" s="13" t="e">
        <f>cost!G1867*cost!$G$3*cost!$G$2/cost!$P$1+(cost!F1867*cost!$F$3/cost!$P$1)/2</f>
        <v>#VALUE!</v>
      </c>
      <c r="H1867" s="13" t="e">
        <f>cost!H1867*cost!$H$3*cost!$H$2/cost!$P$1</f>
        <v>#VALUE!</v>
      </c>
      <c r="I1867" s="13" t="e">
        <f>cost!I1867*cost!$I$3*cost!$I$2/cost!$P$1</f>
        <v>#VALUE!</v>
      </c>
      <c r="J1867" s="13" t="e">
        <f>cost!J1867*cost!$J$3*cost!$J$2/cost!$P$1</f>
        <v>#VALUE!</v>
      </c>
      <c r="K1867" s="13" t="e">
        <f>cost!K1867*cost!$K$3/cost!$P$1</f>
        <v>#VALUE!</v>
      </c>
      <c r="L1867" s="13" t="e">
        <f>cost!L1867*cost!$L$3*cost!$L$2/cost!$P$1</f>
        <v>#VALUE!</v>
      </c>
    </row>
    <row r="1868" spans="1:12" ht="36" x14ac:dyDescent="0.2">
      <c r="A1868" s="35" t="s">
        <v>6460</v>
      </c>
      <c r="B1868" s="15" t="s">
        <v>1662</v>
      </c>
      <c r="C1868" s="15" t="s">
        <v>1662</v>
      </c>
      <c r="D1868" s="19"/>
      <c r="E1868" s="20" t="e">
        <f>cost!E1868*cost!$E$3*cost!$E$2/cost!$P$1</f>
        <v>#VALUE!</v>
      </c>
      <c r="F1868" s="13" t="e">
        <f>(cost!F1868*cost!$F$3/cost!$P$1)/2</f>
        <v>#VALUE!</v>
      </c>
      <c r="G1868" s="13" t="e">
        <f>cost!G1868*cost!$G$3*cost!$G$2/cost!$P$1+(cost!F1868*cost!$F$3/cost!$P$1)/2</f>
        <v>#VALUE!</v>
      </c>
      <c r="H1868" s="13" t="e">
        <f>cost!H1868*cost!$H$3*cost!$H$2/cost!$P$1</f>
        <v>#VALUE!</v>
      </c>
      <c r="I1868" s="13" t="e">
        <f>cost!I1868*cost!$I$3*cost!$I$2/cost!$P$1</f>
        <v>#VALUE!</v>
      </c>
      <c r="J1868" s="13" t="e">
        <f>cost!J1868*cost!$J$3*cost!$J$2/cost!$P$1</f>
        <v>#VALUE!</v>
      </c>
      <c r="K1868" s="13" t="e">
        <f>cost!K1868*cost!$K$3/cost!$P$1</f>
        <v>#VALUE!</v>
      </c>
      <c r="L1868" s="13" t="e">
        <f>cost!L1868*cost!$L$3*cost!$L$2/cost!$P$1</f>
        <v>#VALUE!</v>
      </c>
    </row>
    <row r="1869" spans="1:12" ht="90" x14ac:dyDescent="0.2">
      <c r="A1869" s="35" t="s">
        <v>6461</v>
      </c>
      <c r="B1869" s="15" t="s">
        <v>1663</v>
      </c>
      <c r="C1869" s="15" t="s">
        <v>3664</v>
      </c>
      <c r="D1869" s="19"/>
      <c r="E1869" s="20" t="e">
        <f>cost!E1869*cost!$E$3*cost!$E$2/cost!$P$1</f>
        <v>#VALUE!</v>
      </c>
      <c r="F1869" s="13" t="e">
        <f>(cost!F1869*cost!$F$3/cost!$P$1)/2</f>
        <v>#VALUE!</v>
      </c>
      <c r="G1869" s="13" t="e">
        <f>cost!G1869*cost!$G$3*cost!$G$2/cost!$P$1+(cost!F1869*cost!$F$3/cost!$P$1)/2</f>
        <v>#VALUE!</v>
      </c>
      <c r="H1869" s="13" t="e">
        <f>cost!H1869*cost!$H$3*cost!$H$2/cost!$P$1</f>
        <v>#VALUE!</v>
      </c>
      <c r="I1869" s="13" t="e">
        <f>cost!I1869*cost!$I$3*cost!$I$2/cost!$P$1</f>
        <v>#VALUE!</v>
      </c>
      <c r="J1869" s="13" t="e">
        <f>cost!J1869*cost!$J$3*cost!$J$2/cost!$P$1</f>
        <v>#VALUE!</v>
      </c>
      <c r="K1869" s="13" t="e">
        <f>cost!K1869*cost!$K$3/cost!$P$1</f>
        <v>#VALUE!</v>
      </c>
      <c r="L1869" s="13" t="e">
        <f>cost!L1869*cost!$L$3*cost!$L$2/cost!$P$1</f>
        <v>#VALUE!</v>
      </c>
    </row>
    <row r="1870" spans="1:12" ht="162" x14ac:dyDescent="0.2">
      <c r="A1870" s="35" t="s">
        <v>6462</v>
      </c>
      <c r="B1870" s="15" t="s">
        <v>1664</v>
      </c>
      <c r="C1870" s="15" t="s">
        <v>3665</v>
      </c>
      <c r="D1870" s="19"/>
      <c r="E1870" s="20" t="e">
        <f>cost!E1870*cost!$E$3*cost!$E$2/cost!$P$1</f>
        <v>#VALUE!</v>
      </c>
      <c r="F1870" s="13" t="e">
        <f>(cost!F1870*cost!$F$3/cost!$P$1)/2</f>
        <v>#VALUE!</v>
      </c>
      <c r="G1870" s="13" t="e">
        <f>cost!G1870*cost!$G$3*cost!$G$2/cost!$P$1+(cost!F1870*cost!$F$3/cost!$P$1)/2</f>
        <v>#VALUE!</v>
      </c>
      <c r="H1870" s="13" t="e">
        <f>cost!H1870*cost!$H$3*cost!$H$2/cost!$P$1</f>
        <v>#VALUE!</v>
      </c>
      <c r="I1870" s="13" t="e">
        <f>cost!I1870*cost!$I$3*cost!$I$2/cost!$P$1</f>
        <v>#VALUE!</v>
      </c>
      <c r="J1870" s="13" t="e">
        <f>cost!J1870*cost!$J$3*cost!$J$2/cost!$P$1</f>
        <v>#VALUE!</v>
      </c>
      <c r="K1870" s="13" t="e">
        <f>cost!K1870*cost!$K$3/cost!$P$1</f>
        <v>#VALUE!</v>
      </c>
      <c r="L1870" s="13" t="e">
        <f>cost!L1870*cost!$L$3*cost!$L$2/cost!$P$1</f>
        <v>#VALUE!</v>
      </c>
    </row>
    <row r="1871" spans="1:12" ht="162" x14ac:dyDescent="0.2">
      <c r="A1871" s="35" t="s">
        <v>6463</v>
      </c>
      <c r="B1871" s="15" t="s">
        <v>1665</v>
      </c>
      <c r="C1871" s="15" t="s">
        <v>3666</v>
      </c>
      <c r="D1871" s="19"/>
      <c r="E1871" s="20" t="e">
        <f>cost!E1871*cost!$E$3*cost!$E$2/cost!$P$1</f>
        <v>#VALUE!</v>
      </c>
      <c r="F1871" s="13" t="e">
        <f>(cost!F1871*cost!$F$3/cost!$P$1)/2</f>
        <v>#VALUE!</v>
      </c>
      <c r="G1871" s="13" t="e">
        <f>cost!G1871*cost!$G$3*cost!$G$2/cost!$P$1+(cost!F1871*cost!$F$3/cost!$P$1)/2</f>
        <v>#VALUE!</v>
      </c>
      <c r="H1871" s="13" t="e">
        <f>cost!H1871*cost!$H$3*cost!$H$2/cost!$P$1</f>
        <v>#VALUE!</v>
      </c>
      <c r="I1871" s="13" t="e">
        <f>cost!I1871*cost!$I$3*cost!$I$2/cost!$P$1</f>
        <v>#VALUE!</v>
      </c>
      <c r="J1871" s="13" t="e">
        <f>cost!J1871*cost!$J$3*cost!$J$2/cost!$P$1</f>
        <v>#VALUE!</v>
      </c>
      <c r="K1871" s="13" t="e">
        <f>cost!K1871*cost!$K$3/cost!$P$1</f>
        <v>#VALUE!</v>
      </c>
      <c r="L1871" s="13" t="e">
        <f>cost!L1871*cost!$L$3*cost!$L$2/cost!$P$1</f>
        <v>#VALUE!</v>
      </c>
    </row>
    <row r="1872" spans="1:12" ht="108" x14ac:dyDescent="0.2">
      <c r="A1872" s="34" t="s">
        <v>6464</v>
      </c>
      <c r="B1872" s="15" t="s">
        <v>1666</v>
      </c>
      <c r="C1872" s="15" t="s">
        <v>3667</v>
      </c>
      <c r="D1872" s="19"/>
      <c r="E1872" s="20" t="e">
        <f>cost!E1872*cost!$E$3*cost!$E$2/cost!$P$1</f>
        <v>#VALUE!</v>
      </c>
      <c r="F1872" s="13" t="e">
        <f>(cost!F1872*cost!$F$3/cost!$P$1)/2</f>
        <v>#VALUE!</v>
      </c>
      <c r="G1872" s="13" t="e">
        <f>cost!G1872*cost!$G$3*cost!$G$2/cost!$P$1+(cost!F1872*cost!$F$3/cost!$P$1)/2</f>
        <v>#VALUE!</v>
      </c>
      <c r="H1872" s="13" t="e">
        <f>cost!H1872*cost!$H$3*cost!$H$2/cost!$P$1</f>
        <v>#VALUE!</v>
      </c>
      <c r="I1872" s="13" t="e">
        <f>cost!I1872*cost!$I$3*cost!$I$2/cost!$P$1</f>
        <v>#VALUE!</v>
      </c>
      <c r="J1872" s="13" t="e">
        <f>cost!J1872*cost!$J$3*cost!$J$2/cost!$P$1</f>
        <v>#VALUE!</v>
      </c>
      <c r="K1872" s="13" t="e">
        <f>cost!K1872*cost!$K$3/cost!$P$1</f>
        <v>#VALUE!</v>
      </c>
      <c r="L1872" s="13" t="e">
        <f>cost!L1872*cost!$L$3*cost!$L$2/cost!$P$1</f>
        <v>#VALUE!</v>
      </c>
    </row>
    <row r="1873" spans="1:12" ht="108" x14ac:dyDescent="0.2">
      <c r="A1873" s="34" t="s">
        <v>6465</v>
      </c>
      <c r="B1873" s="15" t="s">
        <v>1667</v>
      </c>
      <c r="C1873" s="15" t="s">
        <v>3668</v>
      </c>
      <c r="D1873" s="19"/>
      <c r="E1873" s="20">
        <f>cost!E1873*cost!$E$3*cost!$E$2/cost!$P$1</f>
        <v>0</v>
      </c>
      <c r="F1873" s="13">
        <f>(cost!F1873*cost!$F$3/cost!$P$1)/2</f>
        <v>0</v>
      </c>
      <c r="G1873" s="13">
        <f>cost!G1873*cost!$G$3*cost!$G$2/cost!$P$1+(cost!F1873*cost!$F$3/cost!$P$1)/2</f>
        <v>0</v>
      </c>
      <c r="H1873" s="13">
        <f>cost!H1873*cost!$H$3*cost!$H$2/cost!$P$1</f>
        <v>0</v>
      </c>
      <c r="I1873" s="13">
        <f>cost!I1873*cost!$I$3*cost!$I$2/cost!$P$1</f>
        <v>0</v>
      </c>
      <c r="J1873" s="13">
        <f>cost!J1873*cost!$J$3*cost!$J$2/cost!$P$1</f>
        <v>0</v>
      </c>
      <c r="K1873" s="13">
        <f>cost!K1873*cost!$K$3/cost!$P$1</f>
        <v>0</v>
      </c>
      <c r="L1873" s="13">
        <f>cost!L1873*cost!$L$3*cost!$L$2/cost!$P$1</f>
        <v>0</v>
      </c>
    </row>
    <row r="1874" spans="1:12" ht="180" x14ac:dyDescent="0.2">
      <c r="A1874" s="35" t="s">
        <v>6466</v>
      </c>
      <c r="B1874" s="15" t="s">
        <v>1668</v>
      </c>
      <c r="C1874" s="15" t="s">
        <v>3669</v>
      </c>
      <c r="D1874" s="19"/>
      <c r="E1874" s="20" t="e">
        <f>cost!E1874*cost!$E$3*cost!$E$2/cost!$P$1</f>
        <v>#VALUE!</v>
      </c>
      <c r="F1874" s="13" t="e">
        <f>(cost!F1874*cost!$F$3/cost!$P$1)/2</f>
        <v>#VALUE!</v>
      </c>
      <c r="G1874" s="13" t="e">
        <f>cost!G1874*cost!$G$3*cost!$G$2/cost!$P$1+(cost!F1874*cost!$F$3/cost!$P$1)/2</f>
        <v>#VALUE!</v>
      </c>
      <c r="H1874" s="13" t="e">
        <f>cost!H1874*cost!$H$3*cost!$H$2/cost!$P$1</f>
        <v>#VALUE!</v>
      </c>
      <c r="I1874" s="13" t="e">
        <f>cost!I1874*cost!$I$3*cost!$I$2/cost!$P$1</f>
        <v>#VALUE!</v>
      </c>
      <c r="J1874" s="13" t="e">
        <f>cost!J1874*cost!$J$3*cost!$J$2/cost!$P$1</f>
        <v>#VALUE!</v>
      </c>
      <c r="K1874" s="13" t="e">
        <f>cost!K1874*cost!$K$3/cost!$P$1</f>
        <v>#VALUE!</v>
      </c>
      <c r="L1874" s="13" t="e">
        <f>cost!L1874*cost!$L$3*cost!$L$2/cost!$P$1</f>
        <v>#VALUE!</v>
      </c>
    </row>
    <row r="1875" spans="1:12" ht="72" x14ac:dyDescent="0.2">
      <c r="A1875" s="35" t="s">
        <v>6467</v>
      </c>
      <c r="B1875" s="15" t="s">
        <v>1669</v>
      </c>
      <c r="C1875" s="15" t="s">
        <v>3670</v>
      </c>
      <c r="D1875" s="19"/>
      <c r="E1875" s="20" t="e">
        <f>cost!E1875*cost!$E$3*cost!$E$2/cost!$P$1</f>
        <v>#VALUE!</v>
      </c>
      <c r="F1875" s="13" t="e">
        <f>(cost!F1875*cost!$F$3/cost!$P$1)/2</f>
        <v>#VALUE!</v>
      </c>
      <c r="G1875" s="13" t="e">
        <f>cost!G1875*cost!$G$3*cost!$G$2/cost!$P$1+(cost!F1875*cost!$F$3/cost!$P$1)/2</f>
        <v>#VALUE!</v>
      </c>
      <c r="H1875" s="13" t="e">
        <f>cost!H1875*cost!$H$3*cost!$H$2/cost!$P$1</f>
        <v>#VALUE!</v>
      </c>
      <c r="I1875" s="13" t="e">
        <f>cost!I1875*cost!$I$3*cost!$I$2/cost!$P$1</f>
        <v>#VALUE!</v>
      </c>
      <c r="J1875" s="13" t="e">
        <f>cost!J1875*cost!$J$3*cost!$J$2/cost!$P$1</f>
        <v>#VALUE!</v>
      </c>
      <c r="K1875" s="13" t="e">
        <f>cost!K1875*cost!$K$3/cost!$P$1</f>
        <v>#VALUE!</v>
      </c>
      <c r="L1875" s="13" t="e">
        <f>cost!L1875*cost!$L$3*cost!$L$2/cost!$P$1</f>
        <v>#VALUE!</v>
      </c>
    </row>
    <row r="1876" spans="1:12" ht="180" x14ac:dyDescent="0.2">
      <c r="A1876" s="35" t="s">
        <v>6468</v>
      </c>
      <c r="B1876" s="15" t="s">
        <v>1670</v>
      </c>
      <c r="C1876" s="15" t="s">
        <v>3671</v>
      </c>
      <c r="D1876" s="19"/>
      <c r="E1876" s="20" t="e">
        <f>cost!E1876*cost!$E$3*cost!$E$2/cost!$P$1</f>
        <v>#VALUE!</v>
      </c>
      <c r="F1876" s="13" t="e">
        <f>(cost!F1876*cost!$F$3/cost!$P$1)/2</f>
        <v>#VALUE!</v>
      </c>
      <c r="G1876" s="13" t="e">
        <f>cost!G1876*cost!$G$3*cost!$G$2/cost!$P$1+(cost!F1876*cost!$F$3/cost!$P$1)/2</f>
        <v>#VALUE!</v>
      </c>
      <c r="H1876" s="13" t="e">
        <f>cost!H1876*cost!$H$3*cost!$H$2/cost!$P$1</f>
        <v>#VALUE!</v>
      </c>
      <c r="I1876" s="13" t="e">
        <f>cost!I1876*cost!$I$3*cost!$I$2/cost!$P$1</f>
        <v>#VALUE!</v>
      </c>
      <c r="J1876" s="13" t="e">
        <f>cost!J1876*cost!$J$3*cost!$J$2/cost!$P$1</f>
        <v>#VALUE!</v>
      </c>
      <c r="K1876" s="13" t="e">
        <f>cost!K1876*cost!$K$3/cost!$P$1</f>
        <v>#VALUE!</v>
      </c>
      <c r="L1876" s="13" t="e">
        <f>cost!L1876*cost!$L$3*cost!$L$2/cost!$P$1</f>
        <v>#VALUE!</v>
      </c>
    </row>
    <row r="1877" spans="1:12" ht="180" x14ac:dyDescent="0.2">
      <c r="A1877" s="35" t="s">
        <v>6469</v>
      </c>
      <c r="B1877" s="15" t="s">
        <v>1671</v>
      </c>
      <c r="C1877" s="15" t="s">
        <v>3672</v>
      </c>
      <c r="D1877" s="19"/>
      <c r="E1877" s="20" t="e">
        <f>cost!E1877*cost!$E$3*cost!$E$2/cost!$P$1</f>
        <v>#VALUE!</v>
      </c>
      <c r="F1877" s="13" t="e">
        <f>(cost!F1877*cost!$F$3/cost!$P$1)/2</f>
        <v>#VALUE!</v>
      </c>
      <c r="G1877" s="13" t="e">
        <f>cost!G1877*cost!$G$3*cost!$G$2/cost!$P$1+(cost!F1877*cost!$F$3/cost!$P$1)/2</f>
        <v>#VALUE!</v>
      </c>
      <c r="H1877" s="13" t="e">
        <f>cost!H1877*cost!$H$3*cost!$H$2/cost!$P$1</f>
        <v>#VALUE!</v>
      </c>
      <c r="I1877" s="13" t="e">
        <f>cost!I1877*cost!$I$3*cost!$I$2/cost!$P$1</f>
        <v>#VALUE!</v>
      </c>
      <c r="J1877" s="13" t="e">
        <f>cost!J1877*cost!$J$3*cost!$J$2/cost!$P$1</f>
        <v>#VALUE!</v>
      </c>
      <c r="K1877" s="13" t="e">
        <f>cost!K1877*cost!$K$3/cost!$P$1</f>
        <v>#VALUE!</v>
      </c>
      <c r="L1877" s="13" t="e">
        <f>cost!L1877*cost!$L$3*cost!$L$2/cost!$P$1</f>
        <v>#VALUE!</v>
      </c>
    </row>
    <row r="1878" spans="1:12" ht="18" x14ac:dyDescent="0.2">
      <c r="A1878" s="35" t="s">
        <v>6470</v>
      </c>
      <c r="B1878" s="15" t="s">
        <v>1672</v>
      </c>
      <c r="C1878" s="15">
        <v>0</v>
      </c>
      <c r="D1878" s="19"/>
      <c r="E1878" s="20" t="e">
        <f>cost!E1878*cost!$E$3*cost!$E$2/cost!$P$1</f>
        <v>#VALUE!</v>
      </c>
      <c r="F1878" s="13" t="e">
        <f>(cost!F1878*cost!$F$3/cost!$P$1)/2</f>
        <v>#VALUE!</v>
      </c>
      <c r="G1878" s="13" t="e">
        <f>cost!G1878*cost!$G$3*cost!$G$2/cost!$P$1+(cost!F1878*cost!$F$3/cost!$P$1)/2</f>
        <v>#VALUE!</v>
      </c>
      <c r="H1878" s="13" t="e">
        <f>cost!H1878*cost!$H$3*cost!$H$2/cost!$P$1</f>
        <v>#VALUE!</v>
      </c>
      <c r="I1878" s="13" t="e">
        <f>cost!I1878*cost!$I$3*cost!$I$2/cost!$P$1</f>
        <v>#VALUE!</v>
      </c>
      <c r="J1878" s="13" t="e">
        <f>cost!J1878*cost!$J$3*cost!$J$2/cost!$P$1</f>
        <v>#VALUE!</v>
      </c>
      <c r="K1878" s="13" t="e">
        <f>cost!K1878*cost!$K$3/cost!$P$1</f>
        <v>#VALUE!</v>
      </c>
      <c r="L1878" s="13" t="e">
        <f>cost!L1878*cost!$L$3*cost!$L$2/cost!$P$1</f>
        <v>#VALUE!</v>
      </c>
    </row>
    <row r="1879" spans="1:12" ht="144" x14ac:dyDescent="0.2">
      <c r="A1879" s="35" t="s">
        <v>6471</v>
      </c>
      <c r="B1879" s="15" t="s">
        <v>1673</v>
      </c>
      <c r="C1879" s="15" t="s">
        <v>3673</v>
      </c>
      <c r="D1879" s="19"/>
      <c r="E1879" s="20">
        <f>cost!E1879*cost!$E$3*cost!$E$2/cost!$P$1</f>
        <v>0</v>
      </c>
      <c r="F1879" s="13">
        <f>(cost!F1879*cost!$F$3/cost!$P$1)/2</f>
        <v>0</v>
      </c>
      <c r="G1879" s="13">
        <f>cost!G1879*cost!$G$3*cost!$G$2/cost!$P$1+(cost!F1879*cost!$F$3/cost!$P$1)/2</f>
        <v>0</v>
      </c>
      <c r="H1879" s="13">
        <f>cost!H1879*cost!$H$3*cost!$H$2/cost!$P$1</f>
        <v>16.486486486486484</v>
      </c>
      <c r="I1879" s="13">
        <f>cost!I1879*cost!$I$3*cost!$I$2/cost!$P$1</f>
        <v>0</v>
      </c>
      <c r="J1879" s="13">
        <f>cost!J1879*cost!$J$3*cost!$J$2/cost!$P$1</f>
        <v>38.513513513513509</v>
      </c>
      <c r="K1879" s="13">
        <f>cost!K1879*cost!$K$3/cost!$P$1</f>
        <v>1350.8108108108108</v>
      </c>
      <c r="L1879" s="13">
        <f>cost!L1879*cost!$L$3*cost!$L$2/cost!$P$1</f>
        <v>320</v>
      </c>
    </row>
    <row r="1880" spans="1:12" ht="54" x14ac:dyDescent="0.2">
      <c r="A1880" s="35" t="s">
        <v>6472</v>
      </c>
      <c r="B1880" s="15" t="s">
        <v>1674</v>
      </c>
      <c r="C1880" s="15" t="s">
        <v>3674</v>
      </c>
      <c r="D1880" s="19"/>
      <c r="E1880" s="20" t="e">
        <f>cost!E1880*cost!$E$3*cost!$E$2/cost!$P$1</f>
        <v>#VALUE!</v>
      </c>
      <c r="F1880" s="13" t="e">
        <f>(cost!F1880*cost!$F$3/cost!$P$1)/2</f>
        <v>#VALUE!</v>
      </c>
      <c r="G1880" s="13" t="e">
        <f>cost!G1880*cost!$G$3*cost!$G$2/cost!$P$1+(cost!F1880*cost!$F$3/cost!$P$1)/2</f>
        <v>#VALUE!</v>
      </c>
      <c r="H1880" s="13" t="e">
        <f>cost!H1880*cost!$H$3*cost!$H$2/cost!$P$1</f>
        <v>#VALUE!</v>
      </c>
      <c r="I1880" s="13" t="e">
        <f>cost!I1880*cost!$I$3*cost!$I$2/cost!$P$1</f>
        <v>#VALUE!</v>
      </c>
      <c r="J1880" s="13" t="e">
        <f>cost!J1880*cost!$J$3*cost!$J$2/cost!$P$1</f>
        <v>#VALUE!</v>
      </c>
      <c r="K1880" s="13" t="e">
        <f>cost!K1880*cost!$K$3/cost!$P$1</f>
        <v>#VALUE!</v>
      </c>
      <c r="L1880" s="13" t="e">
        <f>cost!L1880*cost!$L$3*cost!$L$2/cost!$P$1</f>
        <v>#VALUE!</v>
      </c>
    </row>
    <row r="1881" spans="1:12" ht="126" x14ac:dyDescent="0.2">
      <c r="A1881" s="35" t="s">
        <v>6473</v>
      </c>
      <c r="B1881" s="15" t="s">
        <v>1675</v>
      </c>
      <c r="C1881" s="15" t="s">
        <v>3675</v>
      </c>
      <c r="D1881" s="19"/>
      <c r="E1881" s="20" t="e">
        <f>cost!E1881*cost!$E$3*cost!$E$2/cost!$P$1</f>
        <v>#VALUE!</v>
      </c>
      <c r="F1881" s="13" t="e">
        <f>(cost!F1881*cost!$F$3/cost!$P$1)/2</f>
        <v>#VALUE!</v>
      </c>
      <c r="G1881" s="13" t="e">
        <f>cost!G1881*cost!$G$3*cost!$G$2/cost!$P$1+(cost!F1881*cost!$F$3/cost!$P$1)/2</f>
        <v>#VALUE!</v>
      </c>
      <c r="H1881" s="13" t="e">
        <f>cost!H1881*cost!$H$3*cost!$H$2/cost!$P$1</f>
        <v>#VALUE!</v>
      </c>
      <c r="I1881" s="13" t="e">
        <f>cost!I1881*cost!$I$3*cost!$I$2/cost!$P$1</f>
        <v>#VALUE!</v>
      </c>
      <c r="J1881" s="13" t="e">
        <f>cost!J1881*cost!$J$3*cost!$J$2/cost!$P$1</f>
        <v>#VALUE!</v>
      </c>
      <c r="K1881" s="13" t="e">
        <f>cost!K1881*cost!$K$3/cost!$P$1</f>
        <v>#VALUE!</v>
      </c>
      <c r="L1881" s="13" t="e">
        <f>cost!L1881*cost!$L$3*cost!$L$2/cost!$P$1</f>
        <v>#VALUE!</v>
      </c>
    </row>
    <row r="1882" spans="1:12" ht="90" x14ac:dyDescent="0.2">
      <c r="A1882" s="35" t="s">
        <v>6474</v>
      </c>
      <c r="B1882" s="15" t="s">
        <v>1676</v>
      </c>
      <c r="C1882" s="15" t="s">
        <v>3676</v>
      </c>
      <c r="D1882" s="19"/>
      <c r="E1882" s="20" t="e">
        <f>cost!E1882*cost!$E$3*cost!$E$2/cost!$P$1</f>
        <v>#VALUE!</v>
      </c>
      <c r="F1882" s="13" t="e">
        <f>(cost!F1882*cost!$F$3/cost!$P$1)/2</f>
        <v>#VALUE!</v>
      </c>
      <c r="G1882" s="13" t="e">
        <f>cost!G1882*cost!$G$3*cost!$G$2/cost!$P$1+(cost!F1882*cost!$F$3/cost!$P$1)/2</f>
        <v>#VALUE!</v>
      </c>
      <c r="H1882" s="13" t="e">
        <f>cost!H1882*cost!$H$3*cost!$H$2/cost!$P$1</f>
        <v>#VALUE!</v>
      </c>
      <c r="I1882" s="13" t="e">
        <f>cost!I1882*cost!$I$3*cost!$I$2/cost!$P$1</f>
        <v>#VALUE!</v>
      </c>
      <c r="J1882" s="13" t="e">
        <f>cost!J1882*cost!$J$3*cost!$J$2/cost!$P$1</f>
        <v>#VALUE!</v>
      </c>
      <c r="K1882" s="13" t="e">
        <f>cost!K1882*cost!$K$3/cost!$P$1</f>
        <v>#VALUE!</v>
      </c>
      <c r="L1882" s="13" t="e">
        <f>cost!L1882*cost!$L$3*cost!$L$2/cost!$P$1</f>
        <v>#VALUE!</v>
      </c>
    </row>
    <row r="1883" spans="1:12" ht="90" x14ac:dyDescent="0.2">
      <c r="A1883" s="35" t="s">
        <v>6475</v>
      </c>
      <c r="B1883" s="15" t="s">
        <v>1677</v>
      </c>
      <c r="C1883" s="15" t="s">
        <v>3677</v>
      </c>
      <c r="D1883" s="19"/>
      <c r="E1883" s="20" t="e">
        <f>cost!E1883*cost!$E$3*cost!$E$2/cost!$P$1</f>
        <v>#VALUE!</v>
      </c>
      <c r="F1883" s="13" t="e">
        <f>(cost!F1883*cost!$F$3/cost!$P$1)/2</f>
        <v>#VALUE!</v>
      </c>
      <c r="G1883" s="13" t="e">
        <f>cost!G1883*cost!$G$3*cost!$G$2/cost!$P$1+(cost!F1883*cost!$F$3/cost!$P$1)/2</f>
        <v>#VALUE!</v>
      </c>
      <c r="H1883" s="13" t="e">
        <f>cost!H1883*cost!$H$3*cost!$H$2/cost!$P$1</f>
        <v>#VALUE!</v>
      </c>
      <c r="I1883" s="13" t="e">
        <f>cost!I1883*cost!$I$3*cost!$I$2/cost!$P$1</f>
        <v>#VALUE!</v>
      </c>
      <c r="J1883" s="13" t="e">
        <f>cost!J1883*cost!$J$3*cost!$J$2/cost!$P$1</f>
        <v>#VALUE!</v>
      </c>
      <c r="K1883" s="13" t="e">
        <f>cost!K1883*cost!$K$3/cost!$P$1</f>
        <v>#VALUE!</v>
      </c>
      <c r="L1883" s="13" t="e">
        <f>cost!L1883*cost!$L$3*cost!$L$2/cost!$P$1</f>
        <v>#VALUE!</v>
      </c>
    </row>
    <row r="1884" spans="1:12" ht="126" x14ac:dyDescent="0.2">
      <c r="A1884" s="35" t="s">
        <v>6476</v>
      </c>
      <c r="B1884" s="15" t="s">
        <v>1678</v>
      </c>
      <c r="C1884" s="15" t="s">
        <v>3678</v>
      </c>
      <c r="D1884" s="19"/>
      <c r="E1884" s="20" t="e">
        <f>cost!E1884*cost!$E$3*cost!$E$2/cost!$P$1</f>
        <v>#VALUE!</v>
      </c>
      <c r="F1884" s="13" t="e">
        <f>(cost!F1884*cost!$F$3/cost!$P$1)/2</f>
        <v>#VALUE!</v>
      </c>
      <c r="G1884" s="13" t="e">
        <f>cost!G1884*cost!$G$3*cost!$G$2/cost!$P$1+(cost!F1884*cost!$F$3/cost!$P$1)/2</f>
        <v>#VALUE!</v>
      </c>
      <c r="H1884" s="13" t="e">
        <f>cost!H1884*cost!$H$3*cost!$H$2/cost!$P$1</f>
        <v>#VALUE!</v>
      </c>
      <c r="I1884" s="13" t="e">
        <f>cost!I1884*cost!$I$3*cost!$I$2/cost!$P$1</f>
        <v>#VALUE!</v>
      </c>
      <c r="J1884" s="13" t="e">
        <f>cost!J1884*cost!$J$3*cost!$J$2/cost!$P$1</f>
        <v>#VALUE!</v>
      </c>
      <c r="K1884" s="13" t="e">
        <f>cost!K1884*cost!$K$3/cost!$P$1</f>
        <v>#VALUE!</v>
      </c>
      <c r="L1884" s="13" t="e">
        <f>cost!L1884*cost!$L$3*cost!$L$2/cost!$P$1</f>
        <v>#VALUE!</v>
      </c>
    </row>
    <row r="1885" spans="1:12" ht="108" x14ac:dyDescent="0.2">
      <c r="A1885" s="35" t="s">
        <v>6477</v>
      </c>
      <c r="B1885" s="15" t="s">
        <v>1679</v>
      </c>
      <c r="C1885" s="15" t="s">
        <v>3679</v>
      </c>
      <c r="D1885" s="19"/>
      <c r="E1885" s="20" t="e">
        <f>cost!E1885*cost!$E$3*cost!$E$2/cost!$P$1</f>
        <v>#VALUE!</v>
      </c>
      <c r="F1885" s="13" t="e">
        <f>(cost!F1885*cost!$F$3/cost!$P$1)/2</f>
        <v>#VALUE!</v>
      </c>
      <c r="G1885" s="13" t="e">
        <f>cost!G1885*cost!$G$3*cost!$G$2/cost!$P$1+(cost!F1885*cost!$F$3/cost!$P$1)/2</f>
        <v>#VALUE!</v>
      </c>
      <c r="H1885" s="13" t="e">
        <f>cost!H1885*cost!$H$3*cost!$H$2/cost!$P$1</f>
        <v>#VALUE!</v>
      </c>
      <c r="I1885" s="13" t="e">
        <f>cost!I1885*cost!$I$3*cost!$I$2/cost!$P$1</f>
        <v>#VALUE!</v>
      </c>
      <c r="J1885" s="13" t="e">
        <f>cost!J1885*cost!$J$3*cost!$J$2/cost!$P$1</f>
        <v>#VALUE!</v>
      </c>
      <c r="K1885" s="13" t="e">
        <f>cost!K1885*cost!$K$3/cost!$P$1</f>
        <v>#VALUE!</v>
      </c>
      <c r="L1885" s="13" t="e">
        <f>cost!L1885*cost!$L$3*cost!$L$2/cost!$P$1</f>
        <v>#VALUE!</v>
      </c>
    </row>
    <row r="1886" spans="1:12" ht="18" x14ac:dyDescent="0.2">
      <c r="A1886" s="35" t="s">
        <v>6478</v>
      </c>
      <c r="B1886" s="15" t="s">
        <v>606</v>
      </c>
      <c r="C1886" s="15" t="s">
        <v>606</v>
      </c>
      <c r="D1886" s="19"/>
      <c r="E1886" s="20">
        <f>cost!E1886*cost!$E$3*cost!$E$2/cost!$P$1</f>
        <v>0</v>
      </c>
      <c r="F1886" s="13">
        <f>(cost!F1886*cost!$F$3/cost!$P$1)/2</f>
        <v>0</v>
      </c>
      <c r="G1886" s="13">
        <f>cost!G1886*cost!$G$3*cost!$G$2/cost!$P$1+(cost!F1886*cost!$F$3/cost!$P$1)/2</f>
        <v>0</v>
      </c>
      <c r="H1886" s="13">
        <f>cost!H1886*cost!$H$3*cost!$H$2/cost!$P$1</f>
        <v>0</v>
      </c>
      <c r="I1886" s="13">
        <f>cost!I1886*cost!$I$3*cost!$I$2/cost!$P$1</f>
        <v>0</v>
      </c>
      <c r="J1886" s="13">
        <f>cost!J1886*cost!$J$3*cost!$J$2/cost!$P$1</f>
        <v>0</v>
      </c>
      <c r="K1886" s="13">
        <f>cost!K1886*cost!$K$3/cost!$P$1</f>
        <v>0</v>
      </c>
      <c r="L1886" s="13">
        <f>cost!L1886*cost!$L$3*cost!$L$2/cost!$P$1</f>
        <v>0</v>
      </c>
    </row>
    <row r="1887" spans="1:12" ht="18" x14ac:dyDescent="0.2">
      <c r="A1887" s="34" t="s">
        <v>6479</v>
      </c>
      <c r="B1887" s="15" t="s">
        <v>223</v>
      </c>
      <c r="C1887" s="15" t="s">
        <v>223</v>
      </c>
      <c r="D1887" s="19"/>
      <c r="E1887" s="20" t="e">
        <f>cost!E1887*cost!$E$3*cost!$E$2/cost!$P$1</f>
        <v>#VALUE!</v>
      </c>
      <c r="F1887" s="13" t="e">
        <f>(cost!F1887*cost!$F$3/cost!$P$1)/2</f>
        <v>#VALUE!</v>
      </c>
      <c r="G1887" s="13" t="e">
        <f>cost!G1887*cost!$G$3*cost!$G$2/cost!$P$1+(cost!F1887*cost!$F$3/cost!$P$1)/2</f>
        <v>#VALUE!</v>
      </c>
      <c r="H1887" s="13" t="e">
        <f>cost!H1887*cost!$H$3*cost!$H$2/cost!$P$1</f>
        <v>#VALUE!</v>
      </c>
      <c r="I1887" s="13" t="e">
        <f>cost!I1887*cost!$I$3*cost!$I$2/cost!$P$1</f>
        <v>#VALUE!</v>
      </c>
      <c r="J1887" s="13" t="e">
        <f>cost!J1887*cost!$J$3*cost!$J$2/cost!$P$1</f>
        <v>#VALUE!</v>
      </c>
      <c r="K1887" s="13" t="e">
        <f>cost!K1887*cost!$K$3/cost!$P$1</f>
        <v>#VALUE!</v>
      </c>
      <c r="L1887" s="13" t="e">
        <f>cost!L1887*cost!$L$3*cost!$L$2/cost!$P$1</f>
        <v>#VALUE!</v>
      </c>
    </row>
    <row r="1888" spans="1:12" ht="36" x14ac:dyDescent="0.2">
      <c r="A1888" s="34" t="s">
        <v>6480</v>
      </c>
      <c r="B1888" s="15" t="s">
        <v>1680</v>
      </c>
      <c r="C1888" s="15" t="s">
        <v>3680</v>
      </c>
      <c r="D1888" s="19"/>
      <c r="E1888" s="20" t="e">
        <f>cost!E1888*cost!$E$3*cost!$E$2/cost!$P$1</f>
        <v>#VALUE!</v>
      </c>
      <c r="F1888" s="13" t="e">
        <f>(cost!F1888*cost!$F$3/cost!$P$1)/2</f>
        <v>#VALUE!</v>
      </c>
      <c r="G1888" s="13" t="e">
        <f>cost!G1888*cost!$G$3*cost!$G$2/cost!$P$1+(cost!F1888*cost!$F$3/cost!$P$1)/2</f>
        <v>#VALUE!</v>
      </c>
      <c r="H1888" s="13" t="e">
        <f>cost!H1888*cost!$H$3*cost!$H$2/cost!$P$1</f>
        <v>#VALUE!</v>
      </c>
      <c r="I1888" s="13" t="e">
        <f>cost!I1888*cost!$I$3*cost!$I$2/cost!$P$1</f>
        <v>#VALUE!</v>
      </c>
      <c r="J1888" s="13" t="e">
        <f>cost!J1888*cost!$J$3*cost!$J$2/cost!$P$1</f>
        <v>#VALUE!</v>
      </c>
      <c r="K1888" s="13" t="e">
        <f>cost!K1888*cost!$K$3/cost!$P$1</f>
        <v>#VALUE!</v>
      </c>
      <c r="L1888" s="13" t="e">
        <f>cost!L1888*cost!$L$3*cost!$L$2/cost!$P$1</f>
        <v>#VALUE!</v>
      </c>
    </row>
    <row r="1889" spans="1:12" ht="54" x14ac:dyDescent="0.2">
      <c r="A1889" s="34" t="s">
        <v>6481</v>
      </c>
      <c r="B1889" s="15" t="s">
        <v>1681</v>
      </c>
      <c r="C1889" s="15" t="s">
        <v>3681</v>
      </c>
      <c r="D1889" s="19"/>
      <c r="E1889" s="20" t="e">
        <f>cost!E1889*cost!$E$3*cost!$E$2/cost!$P$1</f>
        <v>#VALUE!</v>
      </c>
      <c r="F1889" s="13" t="e">
        <f>(cost!F1889*cost!$F$3/cost!$P$1)/2</f>
        <v>#VALUE!</v>
      </c>
      <c r="G1889" s="13" t="e">
        <f>cost!G1889*cost!$G$3*cost!$G$2/cost!$P$1+(cost!F1889*cost!$F$3/cost!$P$1)/2</f>
        <v>#VALUE!</v>
      </c>
      <c r="H1889" s="13" t="e">
        <f>cost!H1889*cost!$H$3*cost!$H$2/cost!$P$1</f>
        <v>#VALUE!</v>
      </c>
      <c r="I1889" s="13" t="e">
        <f>cost!I1889*cost!$I$3*cost!$I$2/cost!$P$1</f>
        <v>#VALUE!</v>
      </c>
      <c r="J1889" s="13" t="e">
        <f>cost!J1889*cost!$J$3*cost!$J$2/cost!$P$1</f>
        <v>#VALUE!</v>
      </c>
      <c r="K1889" s="13" t="e">
        <f>cost!K1889*cost!$K$3/cost!$P$1</f>
        <v>#VALUE!</v>
      </c>
      <c r="L1889" s="13" t="e">
        <f>cost!L1889*cost!$L$3*cost!$L$2/cost!$P$1</f>
        <v>#VALUE!</v>
      </c>
    </row>
    <row r="1890" spans="1:12" ht="36" x14ac:dyDescent="0.2">
      <c r="A1890" s="35" t="s">
        <v>6482</v>
      </c>
      <c r="B1890" s="15" t="s">
        <v>1682</v>
      </c>
      <c r="C1890" s="15" t="s">
        <v>3682</v>
      </c>
      <c r="D1890" s="19"/>
      <c r="E1890" s="20">
        <f>cost!E1890*cost!$E$3*cost!$E$2/cost!$P$1</f>
        <v>0</v>
      </c>
      <c r="F1890" s="13">
        <f>(cost!F1890*cost!$F$3/cost!$P$1)/2</f>
        <v>0</v>
      </c>
      <c r="G1890" s="13">
        <f>cost!G1890*cost!$G$3*cost!$G$2/cost!$P$1+(cost!F1890*cost!$F$3/cost!$P$1)/2</f>
        <v>0</v>
      </c>
      <c r="H1890" s="13">
        <f>cost!H1890*cost!$H$3*cost!$H$2/cost!$P$1</f>
        <v>0</v>
      </c>
      <c r="I1890" s="13">
        <f>cost!I1890*cost!$I$3*cost!$I$2/cost!$P$1</f>
        <v>0</v>
      </c>
      <c r="J1890" s="13">
        <f>cost!J1890*cost!$J$3*cost!$J$2/cost!$P$1</f>
        <v>112.05652499999999</v>
      </c>
      <c r="K1890" s="13">
        <f>cost!K1890*cost!$K$3/cost!$P$1</f>
        <v>100.4115</v>
      </c>
      <c r="L1890" s="13">
        <f>cost!L1890*cost!$L$3*cost!$L$2/cost!$P$1</f>
        <v>242.91660599988217</v>
      </c>
    </row>
    <row r="1891" spans="1:12" ht="36" x14ac:dyDescent="0.2">
      <c r="A1891" s="35" t="s">
        <v>6483</v>
      </c>
      <c r="B1891" s="15" t="s">
        <v>1683</v>
      </c>
      <c r="C1891" s="15" t="s">
        <v>1683</v>
      </c>
      <c r="D1891" s="19"/>
      <c r="E1891" s="20">
        <f>cost!E1891*cost!$E$3*cost!$E$2/cost!$P$1</f>
        <v>0</v>
      </c>
      <c r="F1891" s="13">
        <f>(cost!F1891*cost!$F$3/cost!$P$1)/2</f>
        <v>41.621621621621621</v>
      </c>
      <c r="G1891" s="13">
        <f>cost!G1891*cost!$G$3*cost!$G$2/cost!$P$1+(cost!F1891*cost!$F$3/cost!$P$1)/2</f>
        <v>41.621621621621621</v>
      </c>
      <c r="H1891" s="13">
        <f>cost!H1891*cost!$H$3*cost!$H$2/cost!$P$1</f>
        <v>32.972972972972968</v>
      </c>
      <c r="I1891" s="13">
        <f>cost!I1891*cost!$I$3*cost!$I$2/cost!$P$1</f>
        <v>0</v>
      </c>
      <c r="J1891" s="13">
        <f>cost!J1891*cost!$J$3*cost!$J$2/cost!$P$1</f>
        <v>0</v>
      </c>
      <c r="K1891" s="13">
        <f>cost!K1891*cost!$K$3/cost!$P$1</f>
        <v>0</v>
      </c>
      <c r="L1891" s="13">
        <f>cost!L1891*cost!$L$3*cost!$L$2/cost!$P$1</f>
        <v>0</v>
      </c>
    </row>
    <row r="1892" spans="1:12" ht="54" x14ac:dyDescent="0.2">
      <c r="A1892" s="35" t="s">
        <v>6484</v>
      </c>
      <c r="B1892" s="15" t="s">
        <v>1684</v>
      </c>
      <c r="C1892" s="15" t="s">
        <v>3683</v>
      </c>
      <c r="D1892" s="19"/>
      <c r="E1892" s="20" t="e">
        <f>cost!E1892*cost!$E$3*cost!$E$2/cost!$P$1</f>
        <v>#VALUE!</v>
      </c>
      <c r="F1892" s="13" t="e">
        <f>(cost!F1892*cost!$F$3/cost!$P$1)/2</f>
        <v>#VALUE!</v>
      </c>
      <c r="G1892" s="13" t="e">
        <f>cost!G1892*cost!$G$3*cost!$G$2/cost!$P$1+(cost!F1892*cost!$F$3/cost!$P$1)/2</f>
        <v>#VALUE!</v>
      </c>
      <c r="H1892" s="13" t="e">
        <f>cost!H1892*cost!$H$3*cost!$H$2/cost!$P$1</f>
        <v>#VALUE!</v>
      </c>
      <c r="I1892" s="13" t="e">
        <f>cost!I1892*cost!$I$3*cost!$I$2/cost!$P$1</f>
        <v>#VALUE!</v>
      </c>
      <c r="J1892" s="13" t="e">
        <f>cost!J1892*cost!$J$3*cost!$J$2/cost!$P$1</f>
        <v>#VALUE!</v>
      </c>
      <c r="K1892" s="13" t="e">
        <f>cost!K1892*cost!$K$3/cost!$P$1</f>
        <v>#VALUE!</v>
      </c>
      <c r="L1892" s="13" t="e">
        <f>cost!L1892*cost!$L$3*cost!$L$2/cost!$P$1</f>
        <v>#VALUE!</v>
      </c>
    </row>
    <row r="1893" spans="1:12" ht="18" x14ac:dyDescent="0.2">
      <c r="A1893" s="35" t="s">
        <v>6485</v>
      </c>
      <c r="B1893" s="15" t="s">
        <v>1685</v>
      </c>
      <c r="C1893" s="15" t="s">
        <v>3684</v>
      </c>
      <c r="D1893" s="19"/>
      <c r="E1893" s="20" t="e">
        <f>cost!E1893*cost!$E$3*cost!$E$2/cost!$P$1</f>
        <v>#VALUE!</v>
      </c>
      <c r="F1893" s="13" t="e">
        <f>(cost!F1893*cost!$F$3/cost!$P$1)/2</f>
        <v>#VALUE!</v>
      </c>
      <c r="G1893" s="13" t="e">
        <f>cost!G1893*cost!$G$3*cost!$G$2/cost!$P$1+(cost!F1893*cost!$F$3/cost!$P$1)/2</f>
        <v>#VALUE!</v>
      </c>
      <c r="H1893" s="13" t="e">
        <f>cost!H1893*cost!$H$3*cost!$H$2/cost!$P$1</f>
        <v>#VALUE!</v>
      </c>
      <c r="I1893" s="13" t="e">
        <f>cost!I1893*cost!$I$3*cost!$I$2/cost!$P$1</f>
        <v>#VALUE!</v>
      </c>
      <c r="J1893" s="13" t="e">
        <f>cost!J1893*cost!$J$3*cost!$J$2/cost!$P$1</f>
        <v>#VALUE!</v>
      </c>
      <c r="K1893" s="13" t="e">
        <f>cost!K1893*cost!$K$3/cost!$P$1</f>
        <v>#VALUE!</v>
      </c>
      <c r="L1893" s="13" t="e">
        <f>cost!L1893*cost!$L$3*cost!$L$2/cost!$P$1</f>
        <v>#VALUE!</v>
      </c>
    </row>
    <row r="1894" spans="1:12" ht="36" x14ac:dyDescent="0.2">
      <c r="A1894" s="34" t="s">
        <v>6486</v>
      </c>
      <c r="B1894" s="15" t="s">
        <v>1686</v>
      </c>
      <c r="C1894" s="15" t="s">
        <v>3685</v>
      </c>
      <c r="D1894" s="19"/>
      <c r="E1894" s="20" t="e">
        <f>cost!E1894*cost!$E$3*cost!$E$2/cost!$P$1</f>
        <v>#VALUE!</v>
      </c>
      <c r="F1894" s="13" t="e">
        <f>(cost!F1894*cost!$F$3/cost!$P$1)/2</f>
        <v>#VALUE!</v>
      </c>
      <c r="G1894" s="13" t="e">
        <f>cost!G1894*cost!$G$3*cost!$G$2/cost!$P$1+(cost!F1894*cost!$F$3/cost!$P$1)/2</f>
        <v>#VALUE!</v>
      </c>
      <c r="H1894" s="13" t="e">
        <f>cost!H1894*cost!$H$3*cost!$H$2/cost!$P$1</f>
        <v>#VALUE!</v>
      </c>
      <c r="I1894" s="13" t="e">
        <f>cost!I1894*cost!$I$3*cost!$I$2/cost!$P$1</f>
        <v>#VALUE!</v>
      </c>
      <c r="J1894" s="13" t="e">
        <f>cost!J1894*cost!$J$3*cost!$J$2/cost!$P$1</f>
        <v>#VALUE!</v>
      </c>
      <c r="K1894" s="13" t="e">
        <f>cost!K1894*cost!$K$3/cost!$P$1</f>
        <v>#VALUE!</v>
      </c>
      <c r="L1894" s="13" t="e">
        <f>cost!L1894*cost!$L$3*cost!$L$2/cost!$P$1</f>
        <v>#VALUE!</v>
      </c>
    </row>
    <row r="1895" spans="1:12" ht="36" x14ac:dyDescent="0.2">
      <c r="A1895" s="35" t="s">
        <v>6487</v>
      </c>
      <c r="B1895" s="15" t="s">
        <v>1687</v>
      </c>
      <c r="C1895" s="15" t="s">
        <v>3686</v>
      </c>
      <c r="D1895" s="19"/>
      <c r="E1895" s="20" t="e">
        <f>cost!E1895*cost!$E$3*cost!$E$2/cost!$P$1</f>
        <v>#VALUE!</v>
      </c>
      <c r="F1895" s="13" t="e">
        <f>(cost!F1895*cost!$F$3/cost!$P$1)/2</f>
        <v>#VALUE!</v>
      </c>
      <c r="G1895" s="13" t="e">
        <f>cost!G1895*cost!$G$3*cost!$G$2/cost!$P$1+(cost!F1895*cost!$F$3/cost!$P$1)/2</f>
        <v>#VALUE!</v>
      </c>
      <c r="H1895" s="13" t="e">
        <f>cost!H1895*cost!$H$3*cost!$H$2/cost!$P$1</f>
        <v>#VALUE!</v>
      </c>
      <c r="I1895" s="13" t="e">
        <f>cost!I1895*cost!$I$3*cost!$I$2/cost!$P$1</f>
        <v>#VALUE!</v>
      </c>
      <c r="J1895" s="13" t="e">
        <f>cost!J1895*cost!$J$3*cost!$J$2/cost!$P$1</f>
        <v>#VALUE!</v>
      </c>
      <c r="K1895" s="13" t="e">
        <f>cost!K1895*cost!$K$3/cost!$P$1</f>
        <v>#VALUE!</v>
      </c>
      <c r="L1895" s="13" t="e">
        <f>cost!L1895*cost!$L$3*cost!$L$2/cost!$P$1</f>
        <v>#VALUE!</v>
      </c>
    </row>
    <row r="1896" spans="1:12" ht="36" x14ac:dyDescent="0.2">
      <c r="A1896" s="35" t="s">
        <v>6488</v>
      </c>
      <c r="B1896" s="15" t="s">
        <v>1688</v>
      </c>
      <c r="C1896" s="15" t="s">
        <v>3686</v>
      </c>
      <c r="D1896" s="19"/>
      <c r="E1896" s="20" t="e">
        <f>cost!E1896*cost!$E$3*cost!$E$2/cost!$P$1</f>
        <v>#VALUE!</v>
      </c>
      <c r="F1896" s="13" t="e">
        <f>(cost!F1896*cost!$F$3/cost!$P$1)/2</f>
        <v>#VALUE!</v>
      </c>
      <c r="G1896" s="13" t="e">
        <f>cost!G1896*cost!$G$3*cost!$G$2/cost!$P$1+(cost!F1896*cost!$F$3/cost!$P$1)/2</f>
        <v>#VALUE!</v>
      </c>
      <c r="H1896" s="13" t="e">
        <f>cost!H1896*cost!$H$3*cost!$H$2/cost!$P$1</f>
        <v>#VALUE!</v>
      </c>
      <c r="I1896" s="13" t="e">
        <f>cost!I1896*cost!$I$3*cost!$I$2/cost!$P$1</f>
        <v>#VALUE!</v>
      </c>
      <c r="J1896" s="13" t="e">
        <f>cost!J1896*cost!$J$3*cost!$J$2/cost!$P$1</f>
        <v>#VALUE!</v>
      </c>
      <c r="K1896" s="13" t="e">
        <f>cost!K1896*cost!$K$3/cost!$P$1</f>
        <v>#VALUE!</v>
      </c>
      <c r="L1896" s="13" t="e">
        <f>cost!L1896*cost!$L$3*cost!$L$2/cost!$P$1</f>
        <v>#VALUE!</v>
      </c>
    </row>
    <row r="1897" spans="1:12" ht="36" x14ac:dyDescent="0.2">
      <c r="A1897" s="35" t="s">
        <v>6489</v>
      </c>
      <c r="B1897" s="15" t="s">
        <v>1689</v>
      </c>
      <c r="C1897" s="15" t="s">
        <v>3686</v>
      </c>
      <c r="D1897" s="19"/>
      <c r="E1897" s="20" t="e">
        <f>cost!E1897*cost!$E$3*cost!$E$2/cost!$P$1</f>
        <v>#VALUE!</v>
      </c>
      <c r="F1897" s="13" t="e">
        <f>(cost!F1897*cost!$F$3/cost!$P$1)/2</f>
        <v>#VALUE!</v>
      </c>
      <c r="G1897" s="13" t="e">
        <f>cost!G1897*cost!$G$3*cost!$G$2/cost!$P$1+(cost!F1897*cost!$F$3/cost!$P$1)/2</f>
        <v>#VALUE!</v>
      </c>
      <c r="H1897" s="13" t="e">
        <f>cost!H1897*cost!$H$3*cost!$H$2/cost!$P$1</f>
        <v>#VALUE!</v>
      </c>
      <c r="I1897" s="13" t="e">
        <f>cost!I1897*cost!$I$3*cost!$I$2/cost!$P$1</f>
        <v>#VALUE!</v>
      </c>
      <c r="J1897" s="13" t="e">
        <f>cost!J1897*cost!$J$3*cost!$J$2/cost!$P$1</f>
        <v>#VALUE!</v>
      </c>
      <c r="K1897" s="13" t="e">
        <f>cost!K1897*cost!$K$3/cost!$P$1</f>
        <v>#VALUE!</v>
      </c>
      <c r="L1897" s="13" t="e">
        <f>cost!L1897*cost!$L$3*cost!$L$2/cost!$P$1</f>
        <v>#VALUE!</v>
      </c>
    </row>
    <row r="1898" spans="1:12" ht="36" x14ac:dyDescent="0.2">
      <c r="A1898" s="35" t="s">
        <v>6490</v>
      </c>
      <c r="B1898" s="15" t="s">
        <v>1690</v>
      </c>
      <c r="C1898" s="15" t="s">
        <v>3686</v>
      </c>
      <c r="D1898" s="19"/>
      <c r="E1898" s="20" t="e">
        <f>cost!E1898*cost!$E$3*cost!$E$2/cost!$P$1</f>
        <v>#VALUE!</v>
      </c>
      <c r="F1898" s="13" t="e">
        <f>(cost!F1898*cost!$F$3/cost!$P$1)/2</f>
        <v>#VALUE!</v>
      </c>
      <c r="G1898" s="13" t="e">
        <f>cost!G1898*cost!$G$3*cost!$G$2/cost!$P$1+(cost!F1898*cost!$F$3/cost!$P$1)/2</f>
        <v>#VALUE!</v>
      </c>
      <c r="H1898" s="13" t="e">
        <f>cost!H1898*cost!$H$3*cost!$H$2/cost!$P$1</f>
        <v>#VALUE!</v>
      </c>
      <c r="I1898" s="13" t="e">
        <f>cost!I1898*cost!$I$3*cost!$I$2/cost!$P$1</f>
        <v>#VALUE!</v>
      </c>
      <c r="J1898" s="13" t="e">
        <f>cost!J1898*cost!$J$3*cost!$J$2/cost!$P$1</f>
        <v>#VALUE!</v>
      </c>
      <c r="K1898" s="13" t="e">
        <f>cost!K1898*cost!$K$3/cost!$P$1</f>
        <v>#VALUE!</v>
      </c>
      <c r="L1898" s="13" t="e">
        <f>cost!L1898*cost!$L$3*cost!$L$2/cost!$P$1</f>
        <v>#VALUE!</v>
      </c>
    </row>
    <row r="1899" spans="1:12" ht="36" x14ac:dyDescent="0.2">
      <c r="A1899" s="35" t="s">
        <v>6491</v>
      </c>
      <c r="B1899" s="15" t="s">
        <v>1691</v>
      </c>
      <c r="C1899" s="15" t="s">
        <v>3686</v>
      </c>
      <c r="D1899" s="19"/>
      <c r="E1899" s="20" t="e">
        <f>cost!E1899*cost!$E$3*cost!$E$2/cost!$P$1</f>
        <v>#VALUE!</v>
      </c>
      <c r="F1899" s="13" t="e">
        <f>(cost!F1899*cost!$F$3/cost!$P$1)/2</f>
        <v>#VALUE!</v>
      </c>
      <c r="G1899" s="13" t="e">
        <f>cost!G1899*cost!$G$3*cost!$G$2/cost!$P$1+(cost!F1899*cost!$F$3/cost!$P$1)/2</f>
        <v>#VALUE!</v>
      </c>
      <c r="H1899" s="13" t="e">
        <f>cost!H1899*cost!$H$3*cost!$H$2/cost!$P$1</f>
        <v>#VALUE!</v>
      </c>
      <c r="I1899" s="13" t="e">
        <f>cost!I1899*cost!$I$3*cost!$I$2/cost!$P$1</f>
        <v>#VALUE!</v>
      </c>
      <c r="J1899" s="13" t="e">
        <f>cost!J1899*cost!$J$3*cost!$J$2/cost!$P$1</f>
        <v>#VALUE!</v>
      </c>
      <c r="K1899" s="13" t="e">
        <f>cost!K1899*cost!$K$3/cost!$P$1</f>
        <v>#VALUE!</v>
      </c>
      <c r="L1899" s="13" t="e">
        <f>cost!L1899*cost!$L$3*cost!$L$2/cost!$P$1</f>
        <v>#VALUE!</v>
      </c>
    </row>
    <row r="1900" spans="1:12" ht="36" x14ac:dyDescent="0.2">
      <c r="A1900" s="35" t="s">
        <v>6492</v>
      </c>
      <c r="B1900" s="15" t="s">
        <v>1692</v>
      </c>
      <c r="C1900" s="15" t="s">
        <v>3686</v>
      </c>
      <c r="D1900" s="19"/>
      <c r="E1900" s="20" t="e">
        <f>cost!E1900*cost!$E$3*cost!$E$2/cost!$P$1</f>
        <v>#VALUE!</v>
      </c>
      <c r="F1900" s="13" t="e">
        <f>(cost!F1900*cost!$F$3/cost!$P$1)/2</f>
        <v>#VALUE!</v>
      </c>
      <c r="G1900" s="13" t="e">
        <f>cost!G1900*cost!$G$3*cost!$G$2/cost!$P$1+(cost!F1900*cost!$F$3/cost!$P$1)/2</f>
        <v>#VALUE!</v>
      </c>
      <c r="H1900" s="13" t="e">
        <f>cost!H1900*cost!$H$3*cost!$H$2/cost!$P$1</f>
        <v>#VALUE!</v>
      </c>
      <c r="I1900" s="13" t="e">
        <f>cost!I1900*cost!$I$3*cost!$I$2/cost!$P$1</f>
        <v>#VALUE!</v>
      </c>
      <c r="J1900" s="13" t="e">
        <f>cost!J1900*cost!$J$3*cost!$J$2/cost!$P$1</f>
        <v>#VALUE!</v>
      </c>
      <c r="K1900" s="13" t="e">
        <f>cost!K1900*cost!$K$3/cost!$P$1</f>
        <v>#VALUE!</v>
      </c>
      <c r="L1900" s="13" t="e">
        <f>cost!L1900*cost!$L$3*cost!$L$2/cost!$P$1</f>
        <v>#VALUE!</v>
      </c>
    </row>
    <row r="1901" spans="1:12" ht="54" x14ac:dyDescent="0.2">
      <c r="A1901" s="35" t="s">
        <v>6493</v>
      </c>
      <c r="B1901" s="15" t="s">
        <v>1693</v>
      </c>
      <c r="C1901" s="15" t="s">
        <v>3687</v>
      </c>
      <c r="D1901" s="19"/>
      <c r="E1901" s="20" t="e">
        <f>cost!E1901*cost!$E$3*cost!$E$2/cost!$P$1</f>
        <v>#VALUE!</v>
      </c>
      <c r="F1901" s="13" t="e">
        <f>(cost!F1901*cost!$F$3/cost!$P$1)/2</f>
        <v>#VALUE!</v>
      </c>
      <c r="G1901" s="13" t="e">
        <f>cost!G1901*cost!$G$3*cost!$G$2/cost!$P$1+(cost!F1901*cost!$F$3/cost!$P$1)/2</f>
        <v>#VALUE!</v>
      </c>
      <c r="H1901" s="13" t="e">
        <f>cost!H1901*cost!$H$3*cost!$H$2/cost!$P$1</f>
        <v>#VALUE!</v>
      </c>
      <c r="I1901" s="13" t="e">
        <f>cost!I1901*cost!$I$3*cost!$I$2/cost!$P$1</f>
        <v>#VALUE!</v>
      </c>
      <c r="J1901" s="13" t="e">
        <f>cost!J1901*cost!$J$3*cost!$J$2/cost!$P$1</f>
        <v>#VALUE!</v>
      </c>
      <c r="K1901" s="13" t="e">
        <f>cost!K1901*cost!$K$3/cost!$P$1</f>
        <v>#VALUE!</v>
      </c>
      <c r="L1901" s="13" t="e">
        <f>cost!L1901*cost!$L$3*cost!$L$2/cost!$P$1</f>
        <v>#VALUE!</v>
      </c>
    </row>
    <row r="1902" spans="1:12" ht="90" x14ac:dyDescent="0.2">
      <c r="A1902" s="34" t="s">
        <v>6494</v>
      </c>
      <c r="B1902" s="15" t="s">
        <v>83</v>
      </c>
      <c r="C1902" s="15" t="s">
        <v>3688</v>
      </c>
      <c r="D1902" s="19"/>
      <c r="E1902" s="20">
        <f>cost!E1902*cost!$E$3*cost!$E$2/cost!$P$1</f>
        <v>0</v>
      </c>
      <c r="F1902" s="13">
        <f>(cost!F1902*cost!$F$3/cost!$P$1)/2</f>
        <v>0</v>
      </c>
      <c r="G1902" s="13">
        <f>cost!G1902*cost!$G$3*cost!$G$2/cost!$P$1+(cost!F1902*cost!$F$3/cost!$P$1)/2</f>
        <v>0</v>
      </c>
      <c r="H1902" s="13">
        <f>cost!H1902*cost!$H$3*cost!$H$2/cost!$P$1</f>
        <v>0</v>
      </c>
      <c r="I1902" s="13">
        <f>cost!I1902*cost!$I$3*cost!$I$2/cost!$P$1</f>
        <v>0</v>
      </c>
      <c r="J1902" s="13">
        <f>cost!J1902*cost!$J$3*cost!$J$2/cost!$P$1</f>
        <v>38.513513513513509</v>
      </c>
      <c r="K1902" s="13">
        <f>cost!K1902*cost!$K$3/cost!$P$1</f>
        <v>402.02702702702703</v>
      </c>
      <c r="L1902" s="13">
        <f>cost!L1902*cost!$L$3*cost!$L$2/cost!$P$1</f>
        <v>320</v>
      </c>
    </row>
    <row r="1903" spans="1:12" ht="36" x14ac:dyDescent="0.2">
      <c r="A1903" s="34" t="s">
        <v>6495</v>
      </c>
      <c r="B1903" s="15" t="s">
        <v>1694</v>
      </c>
      <c r="C1903" s="15" t="s">
        <v>3689</v>
      </c>
      <c r="D1903" s="19"/>
      <c r="E1903" s="20" t="e">
        <f>cost!E1903*cost!$E$3*cost!$E$2/cost!$P$1</f>
        <v>#VALUE!</v>
      </c>
      <c r="F1903" s="13" t="e">
        <f>(cost!F1903*cost!$F$3/cost!$P$1)/2</f>
        <v>#VALUE!</v>
      </c>
      <c r="G1903" s="13" t="e">
        <f>cost!G1903*cost!$G$3*cost!$G$2/cost!$P$1+(cost!F1903*cost!$F$3/cost!$P$1)/2</f>
        <v>#VALUE!</v>
      </c>
      <c r="H1903" s="13" t="e">
        <f>cost!H1903*cost!$H$3*cost!$H$2/cost!$P$1</f>
        <v>#VALUE!</v>
      </c>
      <c r="I1903" s="13" t="e">
        <f>cost!I1903*cost!$I$3*cost!$I$2/cost!$P$1</f>
        <v>#VALUE!</v>
      </c>
      <c r="J1903" s="13" t="e">
        <f>cost!J1903*cost!$J$3*cost!$J$2/cost!$P$1</f>
        <v>#VALUE!</v>
      </c>
      <c r="K1903" s="13" t="e">
        <f>cost!K1903*cost!$K$3/cost!$P$1</f>
        <v>#VALUE!</v>
      </c>
      <c r="L1903" s="13" t="e">
        <f>cost!L1903*cost!$L$3*cost!$L$2/cost!$P$1</f>
        <v>#VALUE!</v>
      </c>
    </row>
    <row r="1904" spans="1:12" ht="36" x14ac:dyDescent="0.2">
      <c r="A1904" s="34" t="s">
        <v>6496</v>
      </c>
      <c r="B1904" s="15" t="s">
        <v>1695</v>
      </c>
      <c r="C1904" s="15" t="s">
        <v>3690</v>
      </c>
      <c r="D1904" s="19"/>
      <c r="E1904" s="20" t="e">
        <f>cost!E1904*cost!$E$3*cost!$E$2/cost!$P$1</f>
        <v>#VALUE!</v>
      </c>
      <c r="F1904" s="13" t="e">
        <f>(cost!F1904*cost!$F$3/cost!$P$1)/2</f>
        <v>#VALUE!</v>
      </c>
      <c r="G1904" s="13" t="e">
        <f>cost!G1904*cost!$G$3*cost!$G$2/cost!$P$1+(cost!F1904*cost!$F$3/cost!$P$1)/2</f>
        <v>#VALUE!</v>
      </c>
      <c r="H1904" s="13" t="e">
        <f>cost!H1904*cost!$H$3*cost!$H$2/cost!$P$1</f>
        <v>#VALUE!</v>
      </c>
      <c r="I1904" s="13" t="e">
        <f>cost!I1904*cost!$I$3*cost!$I$2/cost!$P$1</f>
        <v>#VALUE!</v>
      </c>
      <c r="J1904" s="13" t="e">
        <f>cost!J1904*cost!$J$3*cost!$J$2/cost!$P$1</f>
        <v>#VALUE!</v>
      </c>
      <c r="K1904" s="13" t="e">
        <f>cost!K1904*cost!$K$3/cost!$P$1</f>
        <v>#VALUE!</v>
      </c>
      <c r="L1904" s="13" t="e">
        <f>cost!L1904*cost!$L$3*cost!$L$2/cost!$P$1</f>
        <v>#VALUE!</v>
      </c>
    </row>
    <row r="1905" spans="1:12" ht="18" x14ac:dyDescent="0.2">
      <c r="A1905" s="34" t="s">
        <v>6497</v>
      </c>
      <c r="B1905" s="15" t="s">
        <v>1696</v>
      </c>
      <c r="C1905" s="15" t="s">
        <v>3691</v>
      </c>
      <c r="D1905" s="19"/>
      <c r="E1905" s="20">
        <f>cost!E1905*cost!$E$3*cost!$E$2/cost!$P$1</f>
        <v>113.5135135135135</v>
      </c>
      <c r="F1905" s="13">
        <f>(cost!F1905*cost!$F$3/cost!$P$1)/2</f>
        <v>337.83783783783781</v>
      </c>
      <c r="G1905" s="13">
        <f>cost!G1905*cost!$G$3*cost!$G$2/cost!$P$1+(cost!F1905*cost!$F$3/cost!$P$1)/2</f>
        <v>371.89189189189187</v>
      </c>
      <c r="H1905" s="13">
        <f>cost!H1905*cost!$H$3*cost!$H$2/cost!$P$1</f>
        <v>0</v>
      </c>
      <c r="I1905" s="13">
        <f>cost!I1905*cost!$I$3*cost!$I$2/cost!$P$1</f>
        <v>0</v>
      </c>
      <c r="J1905" s="13">
        <f>cost!J1905*cost!$J$3*cost!$J$2/cost!$P$1</f>
        <v>0</v>
      </c>
      <c r="K1905" s="13">
        <f>cost!K1905*cost!$K$3/cost!$P$1</f>
        <v>0</v>
      </c>
      <c r="L1905" s="13">
        <f>cost!L1905*cost!$L$3*cost!$L$2/cost!$P$1</f>
        <v>0</v>
      </c>
    </row>
    <row r="1906" spans="1:12" ht="90" x14ac:dyDescent="0.2">
      <c r="A1906" s="35" t="s">
        <v>6498</v>
      </c>
      <c r="B1906" s="15" t="s">
        <v>1697</v>
      </c>
      <c r="C1906" s="15" t="s">
        <v>3692</v>
      </c>
      <c r="D1906" s="19"/>
      <c r="E1906" s="20" t="e">
        <f>cost!E1906*cost!$E$3*cost!$E$2/cost!$P$1</f>
        <v>#VALUE!</v>
      </c>
      <c r="F1906" s="13" t="e">
        <f>(cost!F1906*cost!$F$3/cost!$P$1)/2</f>
        <v>#VALUE!</v>
      </c>
      <c r="G1906" s="13" t="e">
        <f>cost!G1906*cost!$G$3*cost!$G$2/cost!$P$1+(cost!F1906*cost!$F$3/cost!$P$1)/2</f>
        <v>#VALUE!</v>
      </c>
      <c r="H1906" s="13" t="e">
        <f>cost!H1906*cost!$H$3*cost!$H$2/cost!$P$1</f>
        <v>#VALUE!</v>
      </c>
      <c r="I1906" s="13" t="e">
        <f>cost!I1906*cost!$I$3*cost!$I$2/cost!$P$1</f>
        <v>#VALUE!</v>
      </c>
      <c r="J1906" s="13" t="e">
        <f>cost!J1906*cost!$J$3*cost!$J$2/cost!$P$1</f>
        <v>#VALUE!</v>
      </c>
      <c r="K1906" s="13" t="e">
        <f>cost!K1906*cost!$K$3/cost!$P$1</f>
        <v>#VALUE!</v>
      </c>
      <c r="L1906" s="13" t="e">
        <f>cost!L1906*cost!$L$3*cost!$L$2/cost!$P$1</f>
        <v>#VALUE!</v>
      </c>
    </row>
    <row r="1907" spans="1:12" ht="54" x14ac:dyDescent="0.2">
      <c r="A1907" s="35" t="s">
        <v>6499</v>
      </c>
      <c r="B1907" s="15" t="s">
        <v>1698</v>
      </c>
      <c r="C1907" s="15" t="s">
        <v>3693</v>
      </c>
      <c r="D1907" s="19"/>
      <c r="E1907" s="20" t="e">
        <f>cost!E1907*cost!$E$3*cost!$E$2/cost!$P$1</f>
        <v>#VALUE!</v>
      </c>
      <c r="F1907" s="13" t="e">
        <f>(cost!F1907*cost!$F$3/cost!$P$1)/2</f>
        <v>#VALUE!</v>
      </c>
      <c r="G1907" s="13" t="e">
        <f>cost!G1907*cost!$G$3*cost!$G$2/cost!$P$1+(cost!F1907*cost!$F$3/cost!$P$1)/2</f>
        <v>#VALUE!</v>
      </c>
      <c r="H1907" s="13" t="e">
        <f>cost!H1907*cost!$H$3*cost!$H$2/cost!$P$1</f>
        <v>#VALUE!</v>
      </c>
      <c r="I1907" s="13" t="e">
        <f>cost!I1907*cost!$I$3*cost!$I$2/cost!$P$1</f>
        <v>#VALUE!</v>
      </c>
      <c r="J1907" s="13" t="e">
        <f>cost!J1907*cost!$J$3*cost!$J$2/cost!$P$1</f>
        <v>#VALUE!</v>
      </c>
      <c r="K1907" s="13" t="e">
        <f>cost!K1907*cost!$K$3/cost!$P$1</f>
        <v>#VALUE!</v>
      </c>
      <c r="L1907" s="13" t="e">
        <f>cost!L1907*cost!$L$3*cost!$L$2/cost!$P$1</f>
        <v>#VALUE!</v>
      </c>
    </row>
    <row r="1908" spans="1:12" ht="198" x14ac:dyDescent="0.2">
      <c r="A1908" s="35" t="s">
        <v>6500</v>
      </c>
      <c r="B1908" s="15" t="s">
        <v>1699</v>
      </c>
      <c r="C1908" s="15" t="s">
        <v>3694</v>
      </c>
      <c r="D1908" s="19"/>
      <c r="E1908" s="20" t="e">
        <f>cost!E1908*cost!$E$3*cost!$E$2/cost!$P$1</f>
        <v>#VALUE!</v>
      </c>
      <c r="F1908" s="13" t="e">
        <f>(cost!F1908*cost!$F$3/cost!$P$1)/2</f>
        <v>#VALUE!</v>
      </c>
      <c r="G1908" s="13" t="e">
        <f>cost!G1908*cost!$G$3*cost!$G$2/cost!$P$1+(cost!F1908*cost!$F$3/cost!$P$1)/2</f>
        <v>#VALUE!</v>
      </c>
      <c r="H1908" s="13" t="e">
        <f>cost!H1908*cost!$H$3*cost!$H$2/cost!$P$1</f>
        <v>#VALUE!</v>
      </c>
      <c r="I1908" s="13" t="e">
        <f>cost!I1908*cost!$I$3*cost!$I$2/cost!$P$1</f>
        <v>#VALUE!</v>
      </c>
      <c r="J1908" s="13" t="e">
        <f>cost!J1908*cost!$J$3*cost!$J$2/cost!$P$1</f>
        <v>#VALUE!</v>
      </c>
      <c r="K1908" s="13" t="e">
        <f>cost!K1908*cost!$K$3/cost!$P$1</f>
        <v>#VALUE!</v>
      </c>
      <c r="L1908" s="13" t="e">
        <f>cost!L1908*cost!$L$3*cost!$L$2/cost!$P$1</f>
        <v>#VALUE!</v>
      </c>
    </row>
    <row r="1909" spans="1:12" ht="180" x14ac:dyDescent="0.2">
      <c r="A1909" s="35" t="s">
        <v>6501</v>
      </c>
      <c r="B1909" s="15" t="s">
        <v>1700</v>
      </c>
      <c r="C1909" s="15" t="s">
        <v>3695</v>
      </c>
      <c r="D1909" s="19"/>
      <c r="E1909" s="20" t="e">
        <f>cost!E1909*cost!$E$3*cost!$E$2/cost!$P$1</f>
        <v>#VALUE!</v>
      </c>
      <c r="F1909" s="13" t="e">
        <f>(cost!F1909*cost!$F$3/cost!$P$1)/2</f>
        <v>#VALUE!</v>
      </c>
      <c r="G1909" s="13" t="e">
        <f>cost!G1909*cost!$G$3*cost!$G$2/cost!$P$1+(cost!F1909*cost!$F$3/cost!$P$1)/2</f>
        <v>#VALUE!</v>
      </c>
      <c r="H1909" s="13" t="e">
        <f>cost!H1909*cost!$H$3*cost!$H$2/cost!$P$1</f>
        <v>#VALUE!</v>
      </c>
      <c r="I1909" s="13" t="e">
        <f>cost!I1909*cost!$I$3*cost!$I$2/cost!$P$1</f>
        <v>#VALUE!</v>
      </c>
      <c r="J1909" s="13" t="e">
        <f>cost!J1909*cost!$J$3*cost!$J$2/cost!$P$1</f>
        <v>#VALUE!</v>
      </c>
      <c r="K1909" s="13" t="e">
        <f>cost!K1909*cost!$K$3/cost!$P$1</f>
        <v>#VALUE!</v>
      </c>
      <c r="L1909" s="13" t="e">
        <f>cost!L1909*cost!$L$3*cost!$L$2/cost!$P$1</f>
        <v>#VALUE!</v>
      </c>
    </row>
    <row r="1910" spans="1:12" ht="36" x14ac:dyDescent="0.2">
      <c r="A1910" s="35" t="s">
        <v>6502</v>
      </c>
      <c r="B1910" s="15" t="s">
        <v>56</v>
      </c>
      <c r="C1910" s="15" t="s">
        <v>3696</v>
      </c>
      <c r="D1910" s="19"/>
      <c r="E1910" s="20">
        <f>cost!E1910*cost!$E$3*cost!$E$2/cost!$P$1</f>
        <v>56.756756756756751</v>
      </c>
      <c r="F1910" s="13">
        <f>(cost!F1910*cost!$F$3/cost!$P$1)/2</f>
        <v>33.783783783783782</v>
      </c>
      <c r="G1910" s="13">
        <f>cost!G1910*cost!$G$3*cost!$G$2/cost!$P$1+(cost!F1910*cost!$F$3/cost!$P$1)/2</f>
        <v>42.297297297297291</v>
      </c>
      <c r="H1910" s="13">
        <f>cost!H1910*cost!$H$3*cost!$H$2/cost!$P$1</f>
        <v>0</v>
      </c>
      <c r="I1910" s="13">
        <f>cost!I1910*cost!$I$3*cost!$I$2/cost!$P$1</f>
        <v>0</v>
      </c>
      <c r="J1910" s="13">
        <f>cost!J1910*cost!$J$3*cost!$J$2/cost!$P$1</f>
        <v>0</v>
      </c>
      <c r="K1910" s="13">
        <f>cost!K1910*cost!$K$3/cost!$P$1</f>
        <v>0</v>
      </c>
      <c r="L1910" s="13">
        <f>cost!L1910*cost!$L$3*cost!$L$2/cost!$P$1</f>
        <v>0</v>
      </c>
    </row>
    <row r="1911" spans="1:12" ht="72" x14ac:dyDescent="0.2">
      <c r="A1911" s="34" t="s">
        <v>6503</v>
      </c>
      <c r="B1911" s="15" t="s">
        <v>1701</v>
      </c>
      <c r="C1911" s="15" t="s">
        <v>3697</v>
      </c>
      <c r="D1911" s="19"/>
      <c r="E1911" s="20">
        <f>cost!E1911*cost!$E$3*cost!$E$2/cost!$P$1</f>
        <v>227.027027027027</v>
      </c>
      <c r="F1911" s="13">
        <f>(cost!F1911*cost!$F$3/cost!$P$1)/2</f>
        <v>236.48648648648648</v>
      </c>
      <c r="G1911" s="13">
        <f>cost!G1911*cost!$G$3*cost!$G$2/cost!$P$1+(cost!F1911*cost!$F$3/cost!$P$1)/2</f>
        <v>236.48648648648648</v>
      </c>
      <c r="H1911" s="13">
        <f>cost!H1911*cost!$H$3*cost!$H$2/cost!$P$1</f>
        <v>263.78378378378375</v>
      </c>
      <c r="I1911" s="13">
        <f>cost!I1911*cost!$I$3*cost!$I$2/cost!$P$1</f>
        <v>0</v>
      </c>
      <c r="J1911" s="13">
        <f>cost!J1911*cost!$J$3*cost!$J$2/cost!$P$1</f>
        <v>0</v>
      </c>
      <c r="K1911" s="13">
        <f>cost!K1911*cost!$K$3/cost!$P$1</f>
        <v>0</v>
      </c>
      <c r="L1911" s="13">
        <f>cost!L1911*cost!$L$3*cost!$L$2/cost!$P$1</f>
        <v>0</v>
      </c>
    </row>
    <row r="1912" spans="1:12" ht="90" x14ac:dyDescent="0.2">
      <c r="A1912" s="34" t="s">
        <v>6504</v>
      </c>
      <c r="B1912" s="15" t="s">
        <v>1702</v>
      </c>
      <c r="C1912" s="15" t="s">
        <v>3698</v>
      </c>
      <c r="D1912" s="19"/>
      <c r="E1912" s="20">
        <f>cost!E1912*cost!$E$3*cost!$E$2/cost!$P$1</f>
        <v>454.05405405405401</v>
      </c>
      <c r="F1912" s="13">
        <f>(cost!F1912*cost!$F$3/cost!$P$1)/2</f>
        <v>195.94594594594594</v>
      </c>
      <c r="G1912" s="13">
        <f>cost!G1912*cost!$G$3*cost!$G$2/cost!$P$1+(cost!F1912*cost!$F$3/cost!$P$1)/2</f>
        <v>264.05405405405406</v>
      </c>
      <c r="H1912" s="13">
        <f>cost!H1912*cost!$H$3*cost!$H$2/cost!$P$1</f>
        <v>0</v>
      </c>
      <c r="I1912" s="13">
        <f>cost!I1912*cost!$I$3*cost!$I$2/cost!$P$1</f>
        <v>0</v>
      </c>
      <c r="J1912" s="13">
        <f>cost!J1912*cost!$J$3*cost!$J$2/cost!$P$1</f>
        <v>0</v>
      </c>
      <c r="K1912" s="13">
        <f>cost!K1912*cost!$K$3/cost!$P$1</f>
        <v>0</v>
      </c>
      <c r="L1912" s="13">
        <f>cost!L1912*cost!$L$3*cost!$L$2/cost!$P$1</f>
        <v>0</v>
      </c>
    </row>
    <row r="1913" spans="1:12" ht="90" x14ac:dyDescent="0.2">
      <c r="A1913" s="34" t="s">
        <v>6505</v>
      </c>
      <c r="B1913" s="15" t="s">
        <v>1703</v>
      </c>
      <c r="C1913" s="15" t="s">
        <v>3699</v>
      </c>
      <c r="D1913" s="19"/>
      <c r="E1913" s="20" t="e">
        <f>cost!E1913*cost!$E$3*cost!$E$2/cost!$P$1</f>
        <v>#VALUE!</v>
      </c>
      <c r="F1913" s="13" t="e">
        <f>(cost!F1913*cost!$F$3/cost!$P$1)/2</f>
        <v>#VALUE!</v>
      </c>
      <c r="G1913" s="13" t="e">
        <f>cost!G1913*cost!$G$3*cost!$G$2/cost!$P$1+(cost!F1913*cost!$F$3/cost!$P$1)/2</f>
        <v>#VALUE!</v>
      </c>
      <c r="H1913" s="13" t="e">
        <f>cost!H1913*cost!$H$3*cost!$H$2/cost!$P$1</f>
        <v>#VALUE!</v>
      </c>
      <c r="I1913" s="13" t="e">
        <f>cost!I1913*cost!$I$3*cost!$I$2/cost!$P$1</f>
        <v>#VALUE!</v>
      </c>
      <c r="J1913" s="13" t="e">
        <f>cost!J1913*cost!$J$3*cost!$J$2/cost!$P$1</f>
        <v>#VALUE!</v>
      </c>
      <c r="K1913" s="13" t="e">
        <f>cost!K1913*cost!$K$3/cost!$P$1</f>
        <v>#VALUE!</v>
      </c>
      <c r="L1913" s="13" t="e">
        <f>cost!L1913*cost!$L$3*cost!$L$2/cost!$P$1</f>
        <v>#VALUE!</v>
      </c>
    </row>
    <row r="1914" spans="1:12" ht="54" x14ac:dyDescent="0.2">
      <c r="A1914" s="34" t="s">
        <v>6506</v>
      </c>
      <c r="B1914" s="15" t="s">
        <v>1704</v>
      </c>
      <c r="C1914" s="15" t="s">
        <v>3700</v>
      </c>
      <c r="D1914" s="19"/>
      <c r="E1914" s="20">
        <f>cost!E1914*cost!$E$3*cost!$E$2/cost!$P$1</f>
        <v>454.05405405405401</v>
      </c>
      <c r="F1914" s="13">
        <f>(cost!F1914*cost!$F$3/cost!$P$1)/2</f>
        <v>195.94594594594594</v>
      </c>
      <c r="G1914" s="13">
        <f>cost!G1914*cost!$G$3*cost!$G$2/cost!$P$1+(cost!F1914*cost!$F$3/cost!$P$1)/2</f>
        <v>264.05405405405406</v>
      </c>
      <c r="H1914" s="13">
        <f>cost!H1914*cost!$H$3*cost!$H$2/cost!$P$1</f>
        <v>0</v>
      </c>
      <c r="I1914" s="13">
        <f>cost!I1914*cost!$I$3*cost!$I$2/cost!$P$1</f>
        <v>0</v>
      </c>
      <c r="J1914" s="13">
        <f>cost!J1914*cost!$J$3*cost!$J$2/cost!$P$1</f>
        <v>0</v>
      </c>
      <c r="K1914" s="13">
        <f>cost!K1914*cost!$K$3/cost!$P$1</f>
        <v>0</v>
      </c>
      <c r="L1914" s="13">
        <f>cost!L1914*cost!$L$3*cost!$L$2/cost!$P$1</f>
        <v>0</v>
      </c>
    </row>
    <row r="1915" spans="1:12" ht="54" x14ac:dyDescent="0.2">
      <c r="A1915" s="34" t="s">
        <v>6507</v>
      </c>
      <c r="B1915" s="15" t="s">
        <v>1705</v>
      </c>
      <c r="C1915" s="15" t="s">
        <v>3701</v>
      </c>
      <c r="D1915" s="19"/>
      <c r="E1915" s="20">
        <f>cost!E1915*cost!$E$3*cost!$E$2/cost!$P$1</f>
        <v>454.05405405405401</v>
      </c>
      <c r="F1915" s="13">
        <f>(cost!F1915*cost!$F$3/cost!$P$1)/2</f>
        <v>195.94594594594594</v>
      </c>
      <c r="G1915" s="13">
        <f>cost!G1915*cost!$G$3*cost!$G$2/cost!$P$1+(cost!F1915*cost!$F$3/cost!$P$1)/2</f>
        <v>264.05405405405406</v>
      </c>
      <c r="H1915" s="13">
        <f>cost!H1915*cost!$H$3*cost!$H$2/cost!$P$1</f>
        <v>0</v>
      </c>
      <c r="I1915" s="13">
        <f>cost!I1915*cost!$I$3*cost!$I$2/cost!$P$1</f>
        <v>0</v>
      </c>
      <c r="J1915" s="13">
        <f>cost!J1915*cost!$J$3*cost!$J$2/cost!$P$1</f>
        <v>0</v>
      </c>
      <c r="K1915" s="13">
        <f>cost!K1915*cost!$K$3/cost!$P$1</f>
        <v>0</v>
      </c>
      <c r="L1915" s="13">
        <f>cost!L1915*cost!$L$3*cost!$L$2/cost!$P$1</f>
        <v>0</v>
      </c>
    </row>
    <row r="1916" spans="1:12" ht="54" x14ac:dyDescent="0.2">
      <c r="A1916" s="34" t="s">
        <v>6508</v>
      </c>
      <c r="B1916" s="15" t="s">
        <v>1706</v>
      </c>
      <c r="C1916" s="15" t="s">
        <v>3702</v>
      </c>
      <c r="D1916" s="19"/>
      <c r="E1916" s="20">
        <f>cost!E1916*cost!$E$3*cost!$E$2/cost!$P$1</f>
        <v>454.05405405405401</v>
      </c>
      <c r="F1916" s="13">
        <f>(cost!F1916*cost!$F$3/cost!$P$1)/2</f>
        <v>337.83783783783781</v>
      </c>
      <c r="G1916" s="13">
        <f>cost!G1916*cost!$G$3*cost!$G$2/cost!$P$1+(cost!F1916*cost!$F$3/cost!$P$1)/2</f>
        <v>405.94594594594594</v>
      </c>
      <c r="H1916" s="13">
        <f>cost!H1916*cost!$H$3*cost!$H$2/cost!$P$1</f>
        <v>0</v>
      </c>
      <c r="I1916" s="13">
        <f>cost!I1916*cost!$I$3*cost!$I$2/cost!$P$1</f>
        <v>0</v>
      </c>
      <c r="J1916" s="13">
        <f>cost!J1916*cost!$J$3*cost!$J$2/cost!$P$1</f>
        <v>0</v>
      </c>
      <c r="K1916" s="13">
        <f>cost!K1916*cost!$K$3/cost!$P$1</f>
        <v>0</v>
      </c>
      <c r="L1916" s="13">
        <f>cost!L1916*cost!$L$3*cost!$L$2/cost!$P$1</f>
        <v>0</v>
      </c>
    </row>
    <row r="1917" spans="1:12" ht="108" x14ac:dyDescent="0.2">
      <c r="A1917" s="34" t="s">
        <v>6509</v>
      </c>
      <c r="B1917" s="15" t="s">
        <v>1707</v>
      </c>
      <c r="C1917" s="15" t="s">
        <v>3703</v>
      </c>
      <c r="D1917" s="19"/>
      <c r="E1917" s="20">
        <f>cost!E1917*cost!$E$3*cost!$E$2/cost!$P$1</f>
        <v>227.027027027027</v>
      </c>
      <c r="F1917" s="13">
        <f>(cost!F1917*cost!$F$3/cost!$P$1)/2</f>
        <v>236.48648648648648</v>
      </c>
      <c r="G1917" s="13">
        <f>cost!G1917*cost!$G$3*cost!$G$2/cost!$P$1+(cost!F1917*cost!$F$3/cost!$P$1)/2</f>
        <v>236.48648648648648</v>
      </c>
      <c r="H1917" s="13">
        <f>cost!H1917*cost!$H$3*cost!$H$2/cost!$P$1</f>
        <v>263.78378378378375</v>
      </c>
      <c r="I1917" s="13">
        <f>cost!I1917*cost!$I$3*cost!$I$2/cost!$P$1</f>
        <v>0</v>
      </c>
      <c r="J1917" s="13">
        <f>cost!J1917*cost!$J$3*cost!$J$2/cost!$P$1</f>
        <v>0</v>
      </c>
      <c r="K1917" s="13">
        <f>cost!K1917*cost!$K$3/cost!$P$1</f>
        <v>0</v>
      </c>
      <c r="L1917" s="13">
        <f>cost!L1917*cost!$L$3*cost!$L$2/cost!$P$1</f>
        <v>0</v>
      </c>
    </row>
    <row r="1918" spans="1:12" ht="90" x14ac:dyDescent="0.2">
      <c r="A1918" s="34" t="s">
        <v>6510</v>
      </c>
      <c r="B1918" s="15" t="s">
        <v>1708</v>
      </c>
      <c r="C1918" s="15" t="s">
        <v>3704</v>
      </c>
      <c r="D1918" s="19"/>
      <c r="E1918" s="20">
        <f>cost!E1918*cost!$E$3*cost!$E$2/cost!$P$1</f>
        <v>454.05405405405401</v>
      </c>
      <c r="F1918" s="13">
        <f>(cost!F1918*cost!$F$3/cost!$P$1)/2</f>
        <v>195.94594594594594</v>
      </c>
      <c r="G1918" s="13">
        <f>cost!G1918*cost!$G$3*cost!$G$2/cost!$P$1+(cost!F1918*cost!$F$3/cost!$P$1)/2</f>
        <v>264.05405405405406</v>
      </c>
      <c r="H1918" s="13">
        <f>cost!H1918*cost!$H$3*cost!$H$2/cost!$P$1</f>
        <v>0</v>
      </c>
      <c r="I1918" s="13">
        <f>cost!I1918*cost!$I$3*cost!$I$2/cost!$P$1</f>
        <v>0</v>
      </c>
      <c r="J1918" s="13">
        <f>cost!J1918*cost!$J$3*cost!$J$2/cost!$P$1</f>
        <v>17.808525000000003</v>
      </c>
      <c r="K1918" s="13">
        <f>cost!K1918*cost!$K$3/cost!$P$1</f>
        <v>72.810149999999993</v>
      </c>
      <c r="L1918" s="13">
        <f>cost!L1918*cost!$L$3*cost!$L$2/cost!$P$1</f>
        <v>79.354333387436981</v>
      </c>
    </row>
    <row r="1919" spans="1:12" ht="36" x14ac:dyDescent="0.2">
      <c r="A1919" s="35" t="s">
        <v>6511</v>
      </c>
      <c r="B1919" s="15" t="s">
        <v>1709</v>
      </c>
      <c r="C1919" s="15" t="s">
        <v>3696</v>
      </c>
      <c r="D1919" s="19"/>
      <c r="E1919" s="20">
        <f>cost!E1919*cost!$E$3*cost!$E$2/cost!$P$1</f>
        <v>227.027027027027</v>
      </c>
      <c r="F1919" s="13">
        <f>(cost!F1919*cost!$F$3/cost!$P$1)/2</f>
        <v>67.567567567567565</v>
      </c>
      <c r="G1919" s="13">
        <f>cost!G1919*cost!$G$3*cost!$G$2/cost!$P$1+(cost!F1919*cost!$F$3/cost!$P$1)/2</f>
        <v>101.62162162162161</v>
      </c>
      <c r="H1919" s="13">
        <f>cost!H1919*cost!$H$3*cost!$H$2/cost!$P$1</f>
        <v>0</v>
      </c>
      <c r="I1919" s="13">
        <f>cost!I1919*cost!$I$3*cost!$I$2/cost!$P$1</f>
        <v>0</v>
      </c>
      <c r="J1919" s="13">
        <f>cost!J1919*cost!$J$3*cost!$J$2/cost!$P$1</f>
        <v>0</v>
      </c>
      <c r="K1919" s="13">
        <f>cost!K1919*cost!$K$3/cost!$P$1</f>
        <v>0</v>
      </c>
      <c r="L1919" s="13">
        <f>cost!L1919*cost!$L$3*cost!$L$2/cost!$P$1</f>
        <v>0</v>
      </c>
    </row>
    <row r="1920" spans="1:12" ht="126" x14ac:dyDescent="0.2">
      <c r="A1920" s="34" t="s">
        <v>6512</v>
      </c>
      <c r="B1920" s="15" t="s">
        <v>1710</v>
      </c>
      <c r="C1920" s="15" t="s">
        <v>3705</v>
      </c>
      <c r="D1920" s="19"/>
      <c r="E1920" s="20" t="e">
        <f>cost!E1920*cost!$E$3*cost!$E$2/cost!$P$1</f>
        <v>#VALUE!</v>
      </c>
      <c r="F1920" s="13" t="e">
        <f>(cost!F1920*cost!$F$3/cost!$P$1)/2</f>
        <v>#VALUE!</v>
      </c>
      <c r="G1920" s="13" t="e">
        <f>cost!G1920*cost!$G$3*cost!$G$2/cost!$P$1+(cost!F1920*cost!$F$3/cost!$P$1)/2</f>
        <v>#VALUE!</v>
      </c>
      <c r="H1920" s="13" t="e">
        <f>cost!H1920*cost!$H$3*cost!$H$2/cost!$P$1</f>
        <v>#VALUE!</v>
      </c>
      <c r="I1920" s="13" t="e">
        <f>cost!I1920*cost!$I$3*cost!$I$2/cost!$P$1</f>
        <v>#VALUE!</v>
      </c>
      <c r="J1920" s="13" t="e">
        <f>cost!J1920*cost!$J$3*cost!$J$2/cost!$P$1</f>
        <v>#VALUE!</v>
      </c>
      <c r="K1920" s="13" t="e">
        <f>cost!K1920*cost!$K$3/cost!$P$1</f>
        <v>#VALUE!</v>
      </c>
      <c r="L1920" s="13" t="e">
        <f>cost!L1920*cost!$L$3*cost!$L$2/cost!$P$1</f>
        <v>#VALUE!</v>
      </c>
    </row>
    <row r="1921" spans="1:12" ht="90" x14ac:dyDescent="0.2">
      <c r="A1921" s="34" t="s">
        <v>6513</v>
      </c>
      <c r="B1921" s="15" t="s">
        <v>1711</v>
      </c>
      <c r="C1921" s="15" t="s">
        <v>3706</v>
      </c>
      <c r="D1921" s="19"/>
      <c r="E1921" s="20">
        <f>cost!E1921*cost!$E$3*cost!$E$2/cost!$P$1</f>
        <v>454.05405405405401</v>
      </c>
      <c r="F1921" s="13">
        <f>(cost!F1921*cost!$F$3/cost!$P$1)/2</f>
        <v>195.94594594594594</v>
      </c>
      <c r="G1921" s="13">
        <f>cost!G1921*cost!$G$3*cost!$G$2/cost!$P$1+(cost!F1921*cost!$F$3/cost!$P$1)/2</f>
        <v>264.05405405405406</v>
      </c>
      <c r="H1921" s="13">
        <f>cost!H1921*cost!$H$3*cost!$H$2/cost!$P$1</f>
        <v>0</v>
      </c>
      <c r="I1921" s="13">
        <f>cost!I1921*cost!$I$3*cost!$I$2/cost!$P$1</f>
        <v>0</v>
      </c>
      <c r="J1921" s="13">
        <f>cost!J1921*cost!$J$3*cost!$J$2/cost!$P$1</f>
        <v>0</v>
      </c>
      <c r="K1921" s="13">
        <f>cost!K1921*cost!$K$3/cost!$P$1</f>
        <v>0</v>
      </c>
      <c r="L1921" s="13">
        <f>cost!L1921*cost!$L$3*cost!$L$2/cost!$P$1</f>
        <v>0</v>
      </c>
    </row>
    <row r="1922" spans="1:12" ht="90" x14ac:dyDescent="0.2">
      <c r="A1922" s="34" t="s">
        <v>6514</v>
      </c>
      <c r="B1922" s="15" t="s">
        <v>1712</v>
      </c>
      <c r="C1922" s="15" t="s">
        <v>3707</v>
      </c>
      <c r="D1922" s="19"/>
      <c r="E1922" s="20">
        <f>cost!E1922*cost!$E$3*cost!$E$2/cost!$P$1</f>
        <v>454.05405405405401</v>
      </c>
      <c r="F1922" s="13">
        <f>(cost!F1922*cost!$F$3/cost!$P$1)/2</f>
        <v>195.94594594594594</v>
      </c>
      <c r="G1922" s="13">
        <f>cost!G1922*cost!$G$3*cost!$G$2/cost!$P$1+(cost!F1922*cost!$F$3/cost!$P$1)/2</f>
        <v>264.05405405405406</v>
      </c>
      <c r="H1922" s="13">
        <f>cost!H1922*cost!$H$3*cost!$H$2/cost!$P$1</f>
        <v>0</v>
      </c>
      <c r="I1922" s="13">
        <f>cost!I1922*cost!$I$3*cost!$I$2/cost!$P$1</f>
        <v>0</v>
      </c>
      <c r="J1922" s="13">
        <f>cost!J1922*cost!$J$3*cost!$J$2/cost!$P$1</f>
        <v>0</v>
      </c>
      <c r="K1922" s="13">
        <f>cost!K1922*cost!$K$3/cost!$P$1</f>
        <v>0</v>
      </c>
      <c r="L1922" s="13">
        <f>cost!L1922*cost!$L$3*cost!$L$2/cost!$P$1</f>
        <v>0</v>
      </c>
    </row>
    <row r="1923" spans="1:12" ht="108" x14ac:dyDescent="0.2">
      <c r="A1923" s="34" t="s">
        <v>6515</v>
      </c>
      <c r="B1923" s="15" t="s">
        <v>1713</v>
      </c>
      <c r="C1923" s="15" t="s">
        <v>3708</v>
      </c>
      <c r="D1923" s="19"/>
      <c r="E1923" s="20">
        <f>cost!E1923*cost!$E$3*cost!$E$2/cost!$P$1</f>
        <v>454.05405405405401</v>
      </c>
      <c r="F1923" s="13">
        <f>(cost!F1923*cost!$F$3/cost!$P$1)/2</f>
        <v>195.94594594594594</v>
      </c>
      <c r="G1923" s="13">
        <f>cost!G1923*cost!$G$3*cost!$G$2/cost!$P$1+(cost!F1923*cost!$F$3/cost!$P$1)/2</f>
        <v>264.05405405405406</v>
      </c>
      <c r="H1923" s="13">
        <f>cost!H1923*cost!$H$3*cost!$H$2/cost!$P$1</f>
        <v>0</v>
      </c>
      <c r="I1923" s="13">
        <f>cost!I1923*cost!$I$3*cost!$I$2/cost!$P$1</f>
        <v>0</v>
      </c>
      <c r="J1923" s="13">
        <f>cost!J1923*cost!$J$3*cost!$J$2/cost!$P$1</f>
        <v>0</v>
      </c>
      <c r="K1923" s="13">
        <f>cost!K1923*cost!$K$3/cost!$P$1</f>
        <v>0</v>
      </c>
      <c r="L1923" s="13">
        <f>cost!L1923*cost!$L$3*cost!$L$2/cost!$P$1</f>
        <v>0</v>
      </c>
    </row>
    <row r="1924" spans="1:12" ht="90" x14ac:dyDescent="0.2">
      <c r="A1924" s="34" t="s">
        <v>6516</v>
      </c>
      <c r="B1924" s="15" t="s">
        <v>1714</v>
      </c>
      <c r="C1924" s="15" t="s">
        <v>3709</v>
      </c>
      <c r="D1924" s="19"/>
      <c r="E1924" s="20">
        <f>cost!E1924*cost!$E$3*cost!$E$2/cost!$P$1</f>
        <v>454.05405405405401</v>
      </c>
      <c r="F1924" s="13">
        <f>(cost!F1924*cost!$F$3/cost!$P$1)/2</f>
        <v>195.94594594594594</v>
      </c>
      <c r="G1924" s="13">
        <f>cost!G1924*cost!$G$3*cost!$G$2/cost!$P$1+(cost!F1924*cost!$F$3/cost!$P$1)/2</f>
        <v>264.05405405405406</v>
      </c>
      <c r="H1924" s="13">
        <f>cost!H1924*cost!$H$3*cost!$H$2/cost!$P$1</f>
        <v>0</v>
      </c>
      <c r="I1924" s="13">
        <f>cost!I1924*cost!$I$3*cost!$I$2/cost!$P$1</f>
        <v>0</v>
      </c>
      <c r="J1924" s="13">
        <f>cost!J1924*cost!$J$3*cost!$J$2/cost!$P$1</f>
        <v>0</v>
      </c>
      <c r="K1924" s="13">
        <f>cost!K1924*cost!$K$3/cost!$P$1</f>
        <v>0</v>
      </c>
      <c r="L1924" s="13">
        <f>cost!L1924*cost!$L$3*cost!$L$2/cost!$P$1</f>
        <v>0</v>
      </c>
    </row>
    <row r="1925" spans="1:12" ht="90" x14ac:dyDescent="0.2">
      <c r="A1925" s="34" t="s">
        <v>6517</v>
      </c>
      <c r="B1925" s="15" t="s">
        <v>1715</v>
      </c>
      <c r="C1925" s="15" t="s">
        <v>3710</v>
      </c>
      <c r="D1925" s="19"/>
      <c r="E1925" s="20">
        <f>cost!E1925*cost!$E$3*cost!$E$2/cost!$P$1</f>
        <v>227.027027027027</v>
      </c>
      <c r="F1925" s="13">
        <f>(cost!F1925*cost!$F$3/cost!$P$1)/2</f>
        <v>236.48648648648648</v>
      </c>
      <c r="G1925" s="13">
        <f>cost!G1925*cost!$G$3*cost!$G$2/cost!$P$1+(cost!F1925*cost!$F$3/cost!$P$1)/2</f>
        <v>236.48648648648648</v>
      </c>
      <c r="H1925" s="13">
        <f>cost!H1925*cost!$H$3*cost!$H$2/cost!$P$1</f>
        <v>263.78378378378375</v>
      </c>
      <c r="I1925" s="13">
        <f>cost!I1925*cost!$I$3*cost!$I$2/cost!$P$1</f>
        <v>0</v>
      </c>
      <c r="J1925" s="13">
        <f>cost!J1925*cost!$J$3*cost!$J$2/cost!$P$1</f>
        <v>17.808525000000003</v>
      </c>
      <c r="K1925" s="13">
        <f>cost!K1925*cost!$K$3/cost!$P$1</f>
        <v>72.810149999999993</v>
      </c>
      <c r="L1925" s="13">
        <f>cost!L1925*cost!$L$3*cost!$L$2/cost!$P$1</f>
        <v>70.942182112354416</v>
      </c>
    </row>
    <row r="1926" spans="1:12" ht="108" x14ac:dyDescent="0.2">
      <c r="A1926" s="34" t="s">
        <v>6518</v>
      </c>
      <c r="B1926" s="15" t="s">
        <v>1716</v>
      </c>
      <c r="C1926" s="15" t="s">
        <v>3711</v>
      </c>
      <c r="D1926" s="19"/>
      <c r="E1926" s="20">
        <f>cost!E1926*cost!$E$3*cost!$E$2/cost!$P$1</f>
        <v>227.027027027027</v>
      </c>
      <c r="F1926" s="13">
        <f>(cost!F1926*cost!$F$3/cost!$P$1)/2</f>
        <v>236.48648648648648</v>
      </c>
      <c r="G1926" s="13">
        <f>cost!G1926*cost!$G$3*cost!$G$2/cost!$P$1+(cost!F1926*cost!$F$3/cost!$P$1)/2</f>
        <v>236.48648648648648</v>
      </c>
      <c r="H1926" s="13">
        <f>cost!H1926*cost!$H$3*cost!$H$2/cost!$P$1</f>
        <v>263.78378378378375</v>
      </c>
      <c r="I1926" s="13">
        <f>cost!I1926*cost!$I$3*cost!$I$2/cost!$P$1</f>
        <v>0</v>
      </c>
      <c r="J1926" s="13">
        <f>cost!J1926*cost!$J$3*cost!$J$2/cost!$P$1</f>
        <v>0</v>
      </c>
      <c r="K1926" s="13">
        <f>cost!K1926*cost!$K$3/cost!$P$1</f>
        <v>0</v>
      </c>
      <c r="L1926" s="13">
        <f>cost!L1926*cost!$L$3*cost!$L$2/cost!$P$1</f>
        <v>0</v>
      </c>
    </row>
    <row r="1927" spans="1:12" ht="90" x14ac:dyDescent="0.2">
      <c r="A1927" s="34" t="s">
        <v>6519</v>
      </c>
      <c r="B1927" s="15" t="s">
        <v>1717</v>
      </c>
      <c r="C1927" s="15" t="s">
        <v>3712</v>
      </c>
      <c r="D1927" s="19"/>
      <c r="E1927" s="20">
        <f>cost!E1927*cost!$E$3*cost!$E$2/cost!$P$1</f>
        <v>227.027027027027</v>
      </c>
      <c r="F1927" s="13">
        <f>(cost!F1927*cost!$F$3/cost!$P$1)/2</f>
        <v>337.83783783783781</v>
      </c>
      <c r="G1927" s="13">
        <f>cost!G1927*cost!$G$3*cost!$G$2/cost!$P$1+(cost!F1927*cost!$F$3/cost!$P$1)/2</f>
        <v>337.83783783783781</v>
      </c>
      <c r="H1927" s="13">
        <f>cost!H1927*cost!$H$3*cost!$H$2/cost!$P$1</f>
        <v>263.78378378378375</v>
      </c>
      <c r="I1927" s="13">
        <f>cost!I1927*cost!$I$3*cost!$I$2/cost!$P$1</f>
        <v>0</v>
      </c>
      <c r="J1927" s="13">
        <f>cost!J1927*cost!$J$3*cost!$J$2/cost!$P$1</f>
        <v>17.808524999999999</v>
      </c>
      <c r="K1927" s="13">
        <f>cost!K1927*cost!$K$3/cost!$P$1</f>
        <v>72.810150000000021</v>
      </c>
      <c r="L1927" s="13">
        <f>cost!L1927*cost!$L$3*cost!$L$2/cost!$P$1</f>
        <v>79.354333387436981</v>
      </c>
    </row>
    <row r="1928" spans="1:12" ht="90" x14ac:dyDescent="0.2">
      <c r="A1928" s="34" t="s">
        <v>6520</v>
      </c>
      <c r="B1928" s="15" t="s">
        <v>1718</v>
      </c>
      <c r="C1928" s="15" t="s">
        <v>3713</v>
      </c>
      <c r="D1928" s="19"/>
      <c r="E1928" s="20" t="e">
        <f>cost!E1928*cost!$E$3*cost!$E$2/cost!$P$1</f>
        <v>#VALUE!</v>
      </c>
      <c r="F1928" s="13" t="e">
        <f>(cost!F1928*cost!$F$3/cost!$P$1)/2</f>
        <v>#VALUE!</v>
      </c>
      <c r="G1928" s="13" t="e">
        <f>cost!G1928*cost!$G$3*cost!$G$2/cost!$P$1+(cost!F1928*cost!$F$3/cost!$P$1)/2</f>
        <v>#VALUE!</v>
      </c>
      <c r="H1928" s="13" t="e">
        <f>cost!H1928*cost!$H$3*cost!$H$2/cost!$P$1</f>
        <v>#VALUE!</v>
      </c>
      <c r="I1928" s="13" t="e">
        <f>cost!I1928*cost!$I$3*cost!$I$2/cost!$P$1</f>
        <v>#VALUE!</v>
      </c>
      <c r="J1928" s="13" t="e">
        <f>cost!J1928*cost!$J$3*cost!$J$2/cost!$P$1</f>
        <v>#VALUE!</v>
      </c>
      <c r="K1928" s="13" t="e">
        <f>cost!K1928*cost!$K$3/cost!$P$1</f>
        <v>#VALUE!</v>
      </c>
      <c r="L1928" s="13" t="e">
        <f>cost!L1928*cost!$L$3*cost!$L$2/cost!$P$1</f>
        <v>#VALUE!</v>
      </c>
    </row>
    <row r="1929" spans="1:12" ht="108" x14ac:dyDescent="0.2">
      <c r="A1929" s="34" t="s">
        <v>6521</v>
      </c>
      <c r="B1929" s="15" t="s">
        <v>1719</v>
      </c>
      <c r="C1929" s="15" t="s">
        <v>3714</v>
      </c>
      <c r="D1929" s="19"/>
      <c r="E1929" s="20" t="e">
        <f>cost!E1929*cost!$E$3*cost!$E$2/cost!$P$1</f>
        <v>#VALUE!</v>
      </c>
      <c r="F1929" s="13" t="e">
        <f>(cost!F1929*cost!$F$3/cost!$P$1)/2</f>
        <v>#VALUE!</v>
      </c>
      <c r="G1929" s="13" t="e">
        <f>cost!G1929*cost!$G$3*cost!$G$2/cost!$P$1+(cost!F1929*cost!$F$3/cost!$P$1)/2</f>
        <v>#VALUE!</v>
      </c>
      <c r="H1929" s="13" t="e">
        <f>cost!H1929*cost!$H$3*cost!$H$2/cost!$P$1</f>
        <v>#VALUE!</v>
      </c>
      <c r="I1929" s="13" t="e">
        <f>cost!I1929*cost!$I$3*cost!$I$2/cost!$P$1</f>
        <v>#VALUE!</v>
      </c>
      <c r="J1929" s="13" t="e">
        <f>cost!J1929*cost!$J$3*cost!$J$2/cost!$P$1</f>
        <v>#VALUE!</v>
      </c>
      <c r="K1929" s="13" t="e">
        <f>cost!K1929*cost!$K$3/cost!$P$1</f>
        <v>#VALUE!</v>
      </c>
      <c r="L1929" s="13" t="e">
        <f>cost!L1929*cost!$L$3*cost!$L$2/cost!$P$1</f>
        <v>#VALUE!</v>
      </c>
    </row>
    <row r="1930" spans="1:12" ht="90" x14ac:dyDescent="0.2">
      <c r="A1930" s="34" t="s">
        <v>6522</v>
      </c>
      <c r="B1930" s="15" t="s">
        <v>1720</v>
      </c>
      <c r="C1930" s="15" t="s">
        <v>3715</v>
      </c>
      <c r="D1930" s="19"/>
      <c r="E1930" s="20">
        <f>cost!E1930*cost!$E$3*cost!$E$2/cost!$P$1</f>
        <v>454.05405405405401</v>
      </c>
      <c r="F1930" s="13">
        <f>(cost!F1930*cost!$F$3/cost!$P$1)/2</f>
        <v>260.1351351351351</v>
      </c>
      <c r="G1930" s="13">
        <f>cost!G1930*cost!$G$3*cost!$G$2/cost!$P$1+(cost!F1930*cost!$F$3/cost!$P$1)/2</f>
        <v>328.24324324324323</v>
      </c>
      <c r="H1930" s="13">
        <f>cost!H1930*cost!$H$3*cost!$H$2/cost!$P$1</f>
        <v>0</v>
      </c>
      <c r="I1930" s="13">
        <f>cost!I1930*cost!$I$3*cost!$I$2/cost!$P$1</f>
        <v>0</v>
      </c>
      <c r="J1930" s="13">
        <f>cost!J1930*cost!$J$3*cost!$J$2/cost!$P$1</f>
        <v>12.285</v>
      </c>
      <c r="K1930" s="13">
        <f>cost!K1930*cost!$K$3/cost!$P$1</f>
        <v>71.007300000000001</v>
      </c>
      <c r="L1930" s="13">
        <f>cost!L1930*cost!$L$3*cost!$L$2/cost!$P$1</f>
        <v>37.800000000000004</v>
      </c>
    </row>
    <row r="1931" spans="1:12" ht="90" x14ac:dyDescent="0.2">
      <c r="A1931" s="34" t="s">
        <v>6523</v>
      </c>
      <c r="B1931" s="15" t="s">
        <v>1721</v>
      </c>
      <c r="C1931" s="15" t="s">
        <v>3716</v>
      </c>
      <c r="D1931" s="19"/>
      <c r="E1931" s="20">
        <f>cost!E1931*cost!$E$3*cost!$E$2/cost!$P$1</f>
        <v>454.05405405405401</v>
      </c>
      <c r="F1931" s="13">
        <f>(cost!F1931*cost!$F$3/cost!$P$1)/2</f>
        <v>195.94594594594594</v>
      </c>
      <c r="G1931" s="13">
        <f>cost!G1931*cost!$G$3*cost!$G$2/cost!$P$1+(cost!F1931*cost!$F$3/cost!$P$1)/2</f>
        <v>264.05405405405406</v>
      </c>
      <c r="H1931" s="13">
        <f>cost!H1931*cost!$H$3*cost!$H$2/cost!$P$1</f>
        <v>0</v>
      </c>
      <c r="I1931" s="13">
        <f>cost!I1931*cost!$I$3*cost!$I$2/cost!$P$1</f>
        <v>0</v>
      </c>
      <c r="J1931" s="13">
        <f>cost!J1931*cost!$J$3*cost!$J$2/cost!$P$1</f>
        <v>11.726590909090907</v>
      </c>
      <c r="K1931" s="13">
        <f>cost!K1931*cost!$K$3/cost!$P$1</f>
        <v>67.779695454545461</v>
      </c>
      <c r="L1931" s="13">
        <f>cost!L1931*cost!$L$3*cost!$L$2/cost!$P$1</f>
        <v>36.081818181818186</v>
      </c>
    </row>
    <row r="1932" spans="1:12" ht="72" x14ac:dyDescent="0.2">
      <c r="A1932" s="34" t="s">
        <v>6524</v>
      </c>
      <c r="B1932" s="15" t="s">
        <v>1722</v>
      </c>
      <c r="C1932" s="15" t="s">
        <v>3717</v>
      </c>
      <c r="D1932" s="19"/>
      <c r="E1932" s="20" t="e">
        <f>cost!E1932*cost!$E$3*cost!$E$2/cost!$P$1</f>
        <v>#VALUE!</v>
      </c>
      <c r="F1932" s="13" t="e">
        <f>(cost!F1932*cost!$F$3/cost!$P$1)/2</f>
        <v>#VALUE!</v>
      </c>
      <c r="G1932" s="13" t="e">
        <f>cost!G1932*cost!$G$3*cost!$G$2/cost!$P$1+(cost!F1932*cost!$F$3/cost!$P$1)/2</f>
        <v>#VALUE!</v>
      </c>
      <c r="H1932" s="13" t="e">
        <f>cost!H1932*cost!$H$3*cost!$H$2/cost!$P$1</f>
        <v>#VALUE!</v>
      </c>
      <c r="I1932" s="13" t="e">
        <f>cost!I1932*cost!$I$3*cost!$I$2/cost!$P$1</f>
        <v>#VALUE!</v>
      </c>
      <c r="J1932" s="13" t="e">
        <f>cost!J1932*cost!$J$3*cost!$J$2/cost!$P$1</f>
        <v>#VALUE!</v>
      </c>
      <c r="K1932" s="13" t="e">
        <f>cost!K1932*cost!$K$3/cost!$P$1</f>
        <v>#VALUE!</v>
      </c>
      <c r="L1932" s="13" t="e">
        <f>cost!L1932*cost!$L$3*cost!$L$2/cost!$P$1</f>
        <v>#VALUE!</v>
      </c>
    </row>
    <row r="1933" spans="1:12" ht="54" x14ac:dyDescent="0.2">
      <c r="A1933" s="34" t="s">
        <v>6525</v>
      </c>
      <c r="B1933" s="15" t="s">
        <v>1723</v>
      </c>
      <c r="C1933" s="15" t="s">
        <v>3718</v>
      </c>
      <c r="D1933" s="19"/>
      <c r="E1933" s="20" t="e">
        <f>cost!E1933*cost!$E$3*cost!$E$2/cost!$P$1</f>
        <v>#VALUE!</v>
      </c>
      <c r="F1933" s="13" t="e">
        <f>(cost!F1933*cost!$F$3/cost!$P$1)/2</f>
        <v>#VALUE!</v>
      </c>
      <c r="G1933" s="13" t="e">
        <f>cost!G1933*cost!$G$3*cost!$G$2/cost!$P$1+(cost!F1933*cost!$F$3/cost!$P$1)/2</f>
        <v>#VALUE!</v>
      </c>
      <c r="H1933" s="13" t="e">
        <f>cost!H1933*cost!$H$3*cost!$H$2/cost!$P$1</f>
        <v>#VALUE!</v>
      </c>
      <c r="I1933" s="13" t="e">
        <f>cost!I1933*cost!$I$3*cost!$I$2/cost!$P$1</f>
        <v>#VALUE!</v>
      </c>
      <c r="J1933" s="13" t="e">
        <f>cost!J1933*cost!$J$3*cost!$J$2/cost!$P$1</f>
        <v>#VALUE!</v>
      </c>
      <c r="K1933" s="13" t="e">
        <f>cost!K1933*cost!$K$3/cost!$P$1</f>
        <v>#VALUE!</v>
      </c>
      <c r="L1933" s="13" t="e">
        <f>cost!L1933*cost!$L$3*cost!$L$2/cost!$P$1</f>
        <v>#VALUE!</v>
      </c>
    </row>
    <row r="1934" spans="1:12" ht="90" x14ac:dyDescent="0.2">
      <c r="A1934" s="34" t="s">
        <v>6526</v>
      </c>
      <c r="B1934" s="15" t="s">
        <v>1724</v>
      </c>
      <c r="C1934" s="15" t="s">
        <v>3719</v>
      </c>
      <c r="D1934" s="19"/>
      <c r="E1934" s="20">
        <f>cost!E1934*cost!$E$3*cost!$E$2/cost!$P$1</f>
        <v>454.05405405405401</v>
      </c>
      <c r="F1934" s="13">
        <f>(cost!F1934*cost!$F$3/cost!$P$1)/2</f>
        <v>195.94594594594594</v>
      </c>
      <c r="G1934" s="13">
        <f>cost!G1934*cost!$G$3*cost!$G$2/cost!$P$1+(cost!F1934*cost!$F$3/cost!$P$1)/2</f>
        <v>264.05405405405406</v>
      </c>
      <c r="H1934" s="13">
        <f>cost!H1934*cost!$H$3*cost!$H$2/cost!$P$1</f>
        <v>0</v>
      </c>
      <c r="I1934" s="13">
        <f>cost!I1934*cost!$I$3*cost!$I$2/cost!$P$1</f>
        <v>0</v>
      </c>
      <c r="J1934" s="13">
        <f>cost!J1934*cost!$J$3*cost!$J$2/cost!$P$1</f>
        <v>0</v>
      </c>
      <c r="K1934" s="13">
        <f>cost!K1934*cost!$K$3/cost!$P$1</f>
        <v>0</v>
      </c>
      <c r="L1934" s="13">
        <f>cost!L1934*cost!$L$3*cost!$L$2/cost!$P$1</f>
        <v>0</v>
      </c>
    </row>
    <row r="1935" spans="1:12" ht="72" x14ac:dyDescent="0.2">
      <c r="A1935" s="34" t="s">
        <v>6527</v>
      </c>
      <c r="B1935" s="15" t="s">
        <v>1725</v>
      </c>
      <c r="C1935" s="15" t="s">
        <v>3720</v>
      </c>
      <c r="D1935" s="19"/>
      <c r="E1935" s="20">
        <f>cost!E1935*cost!$E$3*cost!$E$2/cost!$P$1</f>
        <v>454.05405405405401</v>
      </c>
      <c r="F1935" s="13">
        <f>(cost!F1935*cost!$F$3/cost!$P$1)/2</f>
        <v>195.94594594594594</v>
      </c>
      <c r="G1935" s="13">
        <f>cost!G1935*cost!$G$3*cost!$G$2/cost!$P$1+(cost!F1935*cost!$F$3/cost!$P$1)/2</f>
        <v>264.05405405405406</v>
      </c>
      <c r="H1935" s="13">
        <f>cost!H1935*cost!$H$3*cost!$H$2/cost!$P$1</f>
        <v>0</v>
      </c>
      <c r="I1935" s="13">
        <f>cost!I1935*cost!$I$3*cost!$I$2/cost!$P$1</f>
        <v>0</v>
      </c>
      <c r="J1935" s="13">
        <f>cost!J1935*cost!$J$3*cost!$J$2/cost!$P$1</f>
        <v>0</v>
      </c>
      <c r="K1935" s="13">
        <f>cost!K1935*cost!$K$3/cost!$P$1</f>
        <v>0</v>
      </c>
      <c r="L1935" s="13">
        <f>cost!L1935*cost!$L$3*cost!$L$2/cost!$P$1</f>
        <v>0</v>
      </c>
    </row>
    <row r="1936" spans="1:12" ht="72" x14ac:dyDescent="0.2">
      <c r="A1936" s="34" t="s">
        <v>6528</v>
      </c>
      <c r="B1936" s="15" t="s">
        <v>1726</v>
      </c>
      <c r="C1936" s="15" t="s">
        <v>3721</v>
      </c>
      <c r="D1936" s="19"/>
      <c r="E1936" s="20">
        <f>cost!E1936*cost!$E$3*cost!$E$2/cost!$P$1</f>
        <v>454.05405405405401</v>
      </c>
      <c r="F1936" s="13">
        <f>(cost!F1936*cost!$F$3/cost!$P$1)/2</f>
        <v>337.83783783783781</v>
      </c>
      <c r="G1936" s="13">
        <f>cost!G1936*cost!$G$3*cost!$G$2/cost!$P$1+(cost!F1936*cost!$F$3/cost!$P$1)/2</f>
        <v>405.94594594594594</v>
      </c>
      <c r="H1936" s="13">
        <f>cost!H1936*cost!$H$3*cost!$H$2/cost!$P$1</f>
        <v>0</v>
      </c>
      <c r="I1936" s="13">
        <f>cost!I1936*cost!$I$3*cost!$I$2/cost!$P$1</f>
        <v>0</v>
      </c>
      <c r="J1936" s="13">
        <f>cost!J1936*cost!$J$3*cost!$J$2/cost!$P$1</f>
        <v>0</v>
      </c>
      <c r="K1936" s="13">
        <f>cost!K1936*cost!$K$3/cost!$P$1</f>
        <v>0</v>
      </c>
      <c r="L1936" s="13">
        <f>cost!L1936*cost!$L$3*cost!$L$2/cost!$P$1</f>
        <v>0</v>
      </c>
    </row>
    <row r="1937" spans="1:12" ht="90" x14ac:dyDescent="0.2">
      <c r="A1937" s="34" t="s">
        <v>6529</v>
      </c>
      <c r="B1937" s="15" t="s">
        <v>1724</v>
      </c>
      <c r="C1937" s="15" t="s">
        <v>3722</v>
      </c>
      <c r="D1937" s="19"/>
      <c r="E1937" s="20">
        <f>cost!E1937*cost!$E$3*cost!$E$2/cost!$P$1</f>
        <v>454.05405405405401</v>
      </c>
      <c r="F1937" s="13">
        <f>(cost!F1937*cost!$F$3/cost!$P$1)/2</f>
        <v>195.94594594594594</v>
      </c>
      <c r="G1937" s="13">
        <f>cost!G1937*cost!$G$3*cost!$G$2/cost!$P$1+(cost!F1937*cost!$F$3/cost!$P$1)/2</f>
        <v>264.05405405405406</v>
      </c>
      <c r="H1937" s="13">
        <f>cost!H1937*cost!$H$3*cost!$H$2/cost!$P$1</f>
        <v>0</v>
      </c>
      <c r="I1937" s="13">
        <f>cost!I1937*cost!$I$3*cost!$I$2/cost!$P$1</f>
        <v>0</v>
      </c>
      <c r="J1937" s="13">
        <f>cost!J1937*cost!$J$3*cost!$J$2/cost!$P$1</f>
        <v>17.808525000000003</v>
      </c>
      <c r="K1937" s="13">
        <f>cost!K1937*cost!$K$3/cost!$P$1</f>
        <v>72.810149999999993</v>
      </c>
      <c r="L1937" s="13">
        <f>cost!L1937*cost!$L$3*cost!$L$2/cost!$P$1</f>
        <v>79.354333387436981</v>
      </c>
    </row>
    <row r="1938" spans="1:12" ht="72" x14ac:dyDescent="0.2">
      <c r="A1938" s="34" t="s">
        <v>6530</v>
      </c>
      <c r="B1938" s="15" t="s">
        <v>1725</v>
      </c>
      <c r="C1938" s="15" t="s">
        <v>3720</v>
      </c>
      <c r="D1938" s="19"/>
      <c r="E1938" s="20">
        <f>cost!E1938*cost!$E$3*cost!$E$2/cost!$P$1</f>
        <v>454.05405405405401</v>
      </c>
      <c r="F1938" s="13">
        <f>(cost!F1938*cost!$F$3/cost!$P$1)/2</f>
        <v>195.94594594594594</v>
      </c>
      <c r="G1938" s="13">
        <f>cost!G1938*cost!$G$3*cost!$G$2/cost!$P$1+(cost!F1938*cost!$F$3/cost!$P$1)/2</f>
        <v>264.05405405405406</v>
      </c>
      <c r="H1938" s="13">
        <f>cost!H1938*cost!$H$3*cost!$H$2/cost!$P$1</f>
        <v>0</v>
      </c>
      <c r="I1938" s="13">
        <f>cost!I1938*cost!$I$3*cost!$I$2/cost!$P$1</f>
        <v>0</v>
      </c>
      <c r="J1938" s="13">
        <f>cost!J1938*cost!$J$3*cost!$J$2/cost!$P$1</f>
        <v>17.808524999999999</v>
      </c>
      <c r="K1938" s="13">
        <f>cost!K1938*cost!$K$3/cost!$P$1</f>
        <v>72.810150000000021</v>
      </c>
      <c r="L1938" s="13">
        <f>cost!L1938*cost!$L$3*cost!$L$2/cost!$P$1</f>
        <v>70.942182112354416</v>
      </c>
    </row>
    <row r="1939" spans="1:12" ht="72" x14ac:dyDescent="0.2">
      <c r="A1939" s="34" t="s">
        <v>6531</v>
      </c>
      <c r="B1939" s="15" t="s">
        <v>1726</v>
      </c>
      <c r="C1939" s="15" t="s">
        <v>3721</v>
      </c>
      <c r="D1939" s="19"/>
      <c r="E1939" s="20">
        <f>cost!E1939*cost!$E$3*cost!$E$2/cost!$P$1</f>
        <v>454.05405405405401</v>
      </c>
      <c r="F1939" s="13">
        <f>(cost!F1939*cost!$F$3/cost!$P$1)/2</f>
        <v>337.83783783783781</v>
      </c>
      <c r="G1939" s="13">
        <f>cost!G1939*cost!$G$3*cost!$G$2/cost!$P$1+(cost!F1939*cost!$F$3/cost!$P$1)/2</f>
        <v>405.94594594594594</v>
      </c>
      <c r="H1939" s="13">
        <f>cost!H1939*cost!$H$3*cost!$H$2/cost!$P$1</f>
        <v>0</v>
      </c>
      <c r="I1939" s="13">
        <f>cost!I1939*cost!$I$3*cost!$I$2/cost!$P$1</f>
        <v>0</v>
      </c>
      <c r="J1939" s="13">
        <f>cost!J1939*cost!$J$3*cost!$J$2/cost!$P$1</f>
        <v>17.808525000000003</v>
      </c>
      <c r="K1939" s="13">
        <f>cost!K1939*cost!$K$3/cost!$P$1</f>
        <v>72.810149999999993</v>
      </c>
      <c r="L1939" s="13">
        <f>cost!L1939*cost!$L$3*cost!$L$2/cost!$P$1</f>
        <v>70.942182112354416</v>
      </c>
    </row>
    <row r="1940" spans="1:12" ht="72" x14ac:dyDescent="0.2">
      <c r="A1940" s="34" t="s">
        <v>6532</v>
      </c>
      <c r="B1940" s="15" t="s">
        <v>1727</v>
      </c>
      <c r="C1940" s="15" t="s">
        <v>3723</v>
      </c>
      <c r="D1940" s="19"/>
      <c r="E1940" s="20" t="e">
        <f>cost!E1940*cost!$E$3*cost!$E$2/cost!$P$1</f>
        <v>#VALUE!</v>
      </c>
      <c r="F1940" s="13" t="e">
        <f>(cost!F1940*cost!$F$3/cost!$P$1)/2</f>
        <v>#VALUE!</v>
      </c>
      <c r="G1940" s="13" t="e">
        <f>cost!G1940*cost!$G$3*cost!$G$2/cost!$P$1+(cost!F1940*cost!$F$3/cost!$P$1)/2</f>
        <v>#VALUE!</v>
      </c>
      <c r="H1940" s="13" t="e">
        <f>cost!H1940*cost!$H$3*cost!$H$2/cost!$P$1</f>
        <v>#VALUE!</v>
      </c>
      <c r="I1940" s="13" t="e">
        <f>cost!I1940*cost!$I$3*cost!$I$2/cost!$P$1</f>
        <v>#VALUE!</v>
      </c>
      <c r="J1940" s="13" t="e">
        <f>cost!J1940*cost!$J$3*cost!$J$2/cost!$P$1</f>
        <v>#VALUE!</v>
      </c>
      <c r="K1940" s="13" t="e">
        <f>cost!K1940*cost!$K$3/cost!$P$1</f>
        <v>#VALUE!</v>
      </c>
      <c r="L1940" s="13" t="e">
        <f>cost!L1940*cost!$L$3*cost!$L$2/cost!$P$1</f>
        <v>#VALUE!</v>
      </c>
    </row>
    <row r="1941" spans="1:12" ht="90" x14ac:dyDescent="0.2">
      <c r="A1941" s="34" t="s">
        <v>6533</v>
      </c>
      <c r="B1941" s="15" t="s">
        <v>1728</v>
      </c>
      <c r="C1941" s="15" t="s">
        <v>3724</v>
      </c>
      <c r="D1941" s="19"/>
      <c r="E1941" s="20" t="e">
        <f>cost!E1941*cost!$E$3*cost!$E$2/cost!$P$1</f>
        <v>#VALUE!</v>
      </c>
      <c r="F1941" s="13" t="e">
        <f>(cost!F1941*cost!$F$3/cost!$P$1)/2</f>
        <v>#VALUE!</v>
      </c>
      <c r="G1941" s="13" t="e">
        <f>cost!G1941*cost!$G$3*cost!$G$2/cost!$P$1+(cost!F1941*cost!$F$3/cost!$P$1)/2</f>
        <v>#VALUE!</v>
      </c>
      <c r="H1941" s="13" t="e">
        <f>cost!H1941*cost!$H$3*cost!$H$2/cost!$P$1</f>
        <v>#VALUE!</v>
      </c>
      <c r="I1941" s="13" t="e">
        <f>cost!I1941*cost!$I$3*cost!$I$2/cost!$P$1</f>
        <v>#VALUE!</v>
      </c>
      <c r="J1941" s="13" t="e">
        <f>cost!J1941*cost!$J$3*cost!$J$2/cost!$P$1</f>
        <v>#VALUE!</v>
      </c>
      <c r="K1941" s="13" t="e">
        <f>cost!K1941*cost!$K$3/cost!$P$1</f>
        <v>#VALUE!</v>
      </c>
      <c r="L1941" s="13" t="e">
        <f>cost!L1941*cost!$L$3*cost!$L$2/cost!$P$1</f>
        <v>#VALUE!</v>
      </c>
    </row>
    <row r="1942" spans="1:12" ht="72" x14ac:dyDescent="0.2">
      <c r="A1942" s="34" t="s">
        <v>6534</v>
      </c>
      <c r="B1942" s="15" t="s">
        <v>1729</v>
      </c>
      <c r="C1942" s="15" t="s">
        <v>3725</v>
      </c>
      <c r="D1942" s="19"/>
      <c r="E1942" s="20" t="e">
        <f>cost!E1942*cost!$E$3*cost!$E$2/cost!$P$1</f>
        <v>#VALUE!</v>
      </c>
      <c r="F1942" s="13" t="e">
        <f>(cost!F1942*cost!$F$3/cost!$P$1)/2</f>
        <v>#VALUE!</v>
      </c>
      <c r="G1942" s="13" t="e">
        <f>cost!G1942*cost!$G$3*cost!$G$2/cost!$P$1+(cost!F1942*cost!$F$3/cost!$P$1)/2</f>
        <v>#VALUE!</v>
      </c>
      <c r="H1942" s="13" t="e">
        <f>cost!H1942*cost!$H$3*cost!$H$2/cost!$P$1</f>
        <v>#VALUE!</v>
      </c>
      <c r="I1942" s="13" t="e">
        <f>cost!I1942*cost!$I$3*cost!$I$2/cost!$P$1</f>
        <v>#VALUE!</v>
      </c>
      <c r="J1942" s="13" t="e">
        <f>cost!J1942*cost!$J$3*cost!$J$2/cost!$P$1</f>
        <v>#VALUE!</v>
      </c>
      <c r="K1942" s="13" t="e">
        <f>cost!K1942*cost!$K$3/cost!$P$1</f>
        <v>#VALUE!</v>
      </c>
      <c r="L1942" s="13" t="e">
        <f>cost!L1942*cost!$L$3*cost!$L$2/cost!$P$1</f>
        <v>#VALUE!</v>
      </c>
    </row>
    <row r="1943" spans="1:12" ht="18" x14ac:dyDescent="0.2">
      <c r="A1943" s="34" t="s">
        <v>6535</v>
      </c>
      <c r="B1943" s="15" t="s">
        <v>191</v>
      </c>
      <c r="C1943" s="15" t="s">
        <v>191</v>
      </c>
      <c r="D1943" s="19"/>
      <c r="E1943" s="20" t="e">
        <f>cost!E1943*cost!$E$3*cost!$E$2/cost!$P$1</f>
        <v>#VALUE!</v>
      </c>
      <c r="F1943" s="13" t="e">
        <f>(cost!F1943*cost!$F$3/cost!$P$1)/2</f>
        <v>#VALUE!</v>
      </c>
      <c r="G1943" s="13" t="e">
        <f>cost!G1943*cost!$G$3*cost!$G$2/cost!$P$1+(cost!F1943*cost!$F$3/cost!$P$1)/2</f>
        <v>#VALUE!</v>
      </c>
      <c r="H1943" s="13" t="e">
        <f>cost!H1943*cost!$H$3*cost!$H$2/cost!$P$1</f>
        <v>#VALUE!</v>
      </c>
      <c r="I1943" s="13" t="e">
        <f>cost!I1943*cost!$I$3*cost!$I$2/cost!$P$1</f>
        <v>#VALUE!</v>
      </c>
      <c r="J1943" s="13" t="e">
        <f>cost!J1943*cost!$J$3*cost!$J$2/cost!$P$1</f>
        <v>#VALUE!</v>
      </c>
      <c r="K1943" s="13" t="e">
        <f>cost!K1943*cost!$K$3/cost!$P$1</f>
        <v>#VALUE!</v>
      </c>
      <c r="L1943" s="13" t="e">
        <f>cost!L1943*cost!$L$3*cost!$L$2/cost!$P$1</f>
        <v>#VALUE!</v>
      </c>
    </row>
    <row r="1944" spans="1:12" ht="36" x14ac:dyDescent="0.2">
      <c r="A1944" s="35" t="s">
        <v>6536</v>
      </c>
      <c r="B1944" s="15" t="s">
        <v>1730</v>
      </c>
      <c r="C1944" s="15" t="s">
        <v>3726</v>
      </c>
      <c r="D1944" s="19"/>
      <c r="E1944" s="20">
        <f>cost!E1944*cost!$E$3*cost!$E$2/cost!$P$1</f>
        <v>113.5135135135135</v>
      </c>
      <c r="F1944" s="13">
        <f>(cost!F1944*cost!$F$3/cost!$P$1)/2</f>
        <v>405.40540540540536</v>
      </c>
      <c r="G1944" s="13">
        <f>cost!G1944*cost!$G$3*cost!$G$2/cost!$P$1+(cost!F1944*cost!$F$3/cost!$P$1)/2</f>
        <v>439.45945945945942</v>
      </c>
      <c r="H1944" s="13">
        <f>cost!H1944*cost!$H$3*cost!$H$2/cost!$P$1</f>
        <v>329.72972972972974</v>
      </c>
      <c r="I1944" s="13">
        <f>cost!I1944*cost!$I$3*cost!$I$2/cost!$P$1</f>
        <v>0</v>
      </c>
      <c r="J1944" s="13">
        <f>cost!J1944*cost!$J$3*cost!$J$2/cost!$P$1</f>
        <v>0</v>
      </c>
      <c r="K1944" s="13">
        <f>cost!K1944*cost!$K$3/cost!$P$1</f>
        <v>29.809500000000003</v>
      </c>
      <c r="L1944" s="13">
        <f>cost!L1944*cost!$L$3*cost!$L$2/cost!$P$1</f>
        <v>10.5</v>
      </c>
    </row>
    <row r="1945" spans="1:12" ht="54" x14ac:dyDescent="0.2">
      <c r="A1945" s="35" t="s">
        <v>6537</v>
      </c>
      <c r="B1945" s="15" t="s">
        <v>1731</v>
      </c>
      <c r="C1945" s="15" t="s">
        <v>3727</v>
      </c>
      <c r="D1945" s="19"/>
      <c r="E1945" s="20">
        <f>cost!E1945*cost!$E$3*cost!$E$2/cost!$P$1</f>
        <v>113.5135135135135</v>
      </c>
      <c r="F1945" s="13">
        <f>(cost!F1945*cost!$F$3/cost!$P$1)/2</f>
        <v>675.67567567567562</v>
      </c>
      <c r="G1945" s="13">
        <f>cost!G1945*cost!$G$3*cost!$G$2/cost!$P$1+(cost!F1945*cost!$F$3/cost!$P$1)/2</f>
        <v>743.78378378378375</v>
      </c>
      <c r="H1945" s="13">
        <f>cost!H1945*cost!$H$3*cost!$H$2/cost!$P$1</f>
        <v>395.67567567567568</v>
      </c>
      <c r="I1945" s="13">
        <f>cost!I1945*cost!$I$3*cost!$I$2/cost!$P$1</f>
        <v>0</v>
      </c>
      <c r="J1945" s="13">
        <f>cost!J1945*cost!$J$3*cost!$J$2/cost!$P$1</f>
        <v>0</v>
      </c>
      <c r="K1945" s="13">
        <f>cost!K1945*cost!$K$3/cost!$P$1</f>
        <v>0</v>
      </c>
      <c r="L1945" s="13">
        <f>cost!L1945*cost!$L$3*cost!$L$2/cost!$P$1</f>
        <v>0</v>
      </c>
    </row>
    <row r="1946" spans="1:12" ht="54" x14ac:dyDescent="0.2">
      <c r="A1946" s="35" t="s">
        <v>6538</v>
      </c>
      <c r="B1946" s="15" t="s">
        <v>1732</v>
      </c>
      <c r="C1946" s="15" t="s">
        <v>3728</v>
      </c>
      <c r="D1946" s="19"/>
      <c r="E1946" s="20" t="e">
        <f>cost!E1946*cost!$E$3*cost!$E$2/cost!$P$1</f>
        <v>#VALUE!</v>
      </c>
      <c r="F1946" s="13" t="e">
        <f>(cost!F1946*cost!$F$3/cost!$P$1)/2</f>
        <v>#VALUE!</v>
      </c>
      <c r="G1946" s="13" t="e">
        <f>cost!G1946*cost!$G$3*cost!$G$2/cost!$P$1+(cost!F1946*cost!$F$3/cost!$P$1)/2</f>
        <v>#VALUE!</v>
      </c>
      <c r="H1946" s="13" t="e">
        <f>cost!H1946*cost!$H$3*cost!$H$2/cost!$P$1</f>
        <v>#VALUE!</v>
      </c>
      <c r="I1946" s="13" t="e">
        <f>cost!I1946*cost!$I$3*cost!$I$2/cost!$P$1</f>
        <v>#VALUE!</v>
      </c>
      <c r="J1946" s="13" t="e">
        <f>cost!J1946*cost!$J$3*cost!$J$2/cost!$P$1</f>
        <v>#VALUE!</v>
      </c>
      <c r="K1946" s="13" t="e">
        <f>cost!K1946*cost!$K$3/cost!$P$1</f>
        <v>#VALUE!</v>
      </c>
      <c r="L1946" s="13" t="e">
        <f>cost!L1946*cost!$L$3*cost!$L$2/cost!$P$1</f>
        <v>#VALUE!</v>
      </c>
    </row>
    <row r="1947" spans="1:12" ht="18" x14ac:dyDescent="0.2">
      <c r="A1947" s="35" t="s">
        <v>6539</v>
      </c>
      <c r="B1947" s="15" t="s">
        <v>223</v>
      </c>
      <c r="C1947" s="15" t="s">
        <v>223</v>
      </c>
      <c r="D1947" s="19"/>
      <c r="E1947" s="20" t="e">
        <f>cost!E1947*cost!$E$3*cost!$E$2/cost!$P$1</f>
        <v>#VALUE!</v>
      </c>
      <c r="F1947" s="13" t="e">
        <f>(cost!F1947*cost!$F$3/cost!$P$1)/2</f>
        <v>#VALUE!</v>
      </c>
      <c r="G1947" s="13" t="e">
        <f>cost!G1947*cost!$G$3*cost!$G$2/cost!$P$1+(cost!F1947*cost!$F$3/cost!$P$1)/2</f>
        <v>#VALUE!</v>
      </c>
      <c r="H1947" s="13" t="e">
        <f>cost!H1947*cost!$H$3*cost!$H$2/cost!$P$1</f>
        <v>#VALUE!</v>
      </c>
      <c r="I1947" s="13" t="e">
        <f>cost!I1947*cost!$I$3*cost!$I$2/cost!$P$1</f>
        <v>#VALUE!</v>
      </c>
      <c r="J1947" s="13" t="e">
        <f>cost!J1947*cost!$J$3*cost!$J$2/cost!$P$1</f>
        <v>#VALUE!</v>
      </c>
      <c r="K1947" s="13" t="e">
        <f>cost!K1947*cost!$K$3/cost!$P$1</f>
        <v>#VALUE!</v>
      </c>
      <c r="L1947" s="13" t="e">
        <f>cost!L1947*cost!$L$3*cost!$L$2/cost!$P$1</f>
        <v>#VALUE!</v>
      </c>
    </row>
    <row r="1948" spans="1:12" ht="234" x14ac:dyDescent="0.2">
      <c r="A1948" s="35" t="s">
        <v>6540</v>
      </c>
      <c r="B1948" s="15" t="s">
        <v>1733</v>
      </c>
      <c r="C1948" s="15" t="s">
        <v>3729</v>
      </c>
      <c r="D1948" s="19"/>
      <c r="E1948" s="20">
        <f>cost!E1948*cost!$E$3*cost!$E$2/cost!$P$1</f>
        <v>567.56756756756749</v>
      </c>
      <c r="F1948" s="13">
        <f>(cost!F1948*cost!$F$3/cost!$P$1)/2</f>
        <v>675.67567567567562</v>
      </c>
      <c r="G1948" s="13">
        <f>cost!G1948*cost!$G$3*cost!$G$2/cost!$P$1+(cost!F1948*cost!$F$3/cost!$P$1)/2</f>
        <v>948.10810810810801</v>
      </c>
      <c r="H1948" s="13">
        <f>cost!H1948*cost!$H$3*cost!$H$2/cost!$P$1</f>
        <v>527.56756756756749</v>
      </c>
      <c r="I1948" s="13">
        <f>cost!I1948*cost!$I$3*cost!$I$2/cost!$P$1</f>
        <v>0</v>
      </c>
      <c r="J1948" s="13">
        <f>cost!J1948*cost!$J$3*cost!$J$2/cost!$P$1</f>
        <v>0</v>
      </c>
      <c r="K1948" s="13">
        <f>cost!K1948*cost!$K$3/cost!$P$1</f>
        <v>0</v>
      </c>
      <c r="L1948" s="13">
        <f>cost!L1948*cost!$L$3*cost!$L$2/cost!$P$1</f>
        <v>0</v>
      </c>
    </row>
    <row r="1949" spans="1:12" ht="234" x14ac:dyDescent="0.2">
      <c r="A1949" s="35" t="s">
        <v>6541</v>
      </c>
      <c r="B1949" s="15" t="s">
        <v>1734</v>
      </c>
      <c r="C1949" s="15" t="s">
        <v>3730</v>
      </c>
      <c r="D1949" s="19"/>
      <c r="E1949" s="20">
        <f>cost!E1949*cost!$E$3*cost!$E$2/cost!$P$1</f>
        <v>0</v>
      </c>
      <c r="F1949" s="13">
        <f>(cost!F1949*cost!$F$3/cost!$P$1)/2</f>
        <v>135.13513513513513</v>
      </c>
      <c r="G1949" s="13">
        <f>cost!G1949*cost!$G$3*cost!$G$2/cost!$P$1+(cost!F1949*cost!$F$3/cost!$P$1)/2</f>
        <v>135.13513513513513</v>
      </c>
      <c r="H1949" s="13">
        <f>cost!H1949*cost!$H$3*cost!$H$2/cost!$P$1</f>
        <v>65.945945945945937</v>
      </c>
      <c r="I1949" s="13">
        <f>cost!I1949*cost!$I$3*cost!$I$2/cost!$P$1</f>
        <v>0</v>
      </c>
      <c r="J1949" s="13">
        <f>cost!J1949*cost!$J$3*cost!$J$2/cost!$P$1</f>
        <v>0</v>
      </c>
      <c r="K1949" s="13">
        <f>cost!K1949*cost!$K$3/cost!$P$1</f>
        <v>0</v>
      </c>
      <c r="L1949" s="13">
        <f>cost!L1949*cost!$L$3*cost!$L$2/cost!$P$1</f>
        <v>0</v>
      </c>
    </row>
    <row r="1950" spans="1:12" ht="234" x14ac:dyDescent="0.2">
      <c r="A1950" s="34" t="s">
        <v>6542</v>
      </c>
      <c r="B1950" s="15" t="s">
        <v>1735</v>
      </c>
      <c r="C1950" s="15" t="s">
        <v>3731</v>
      </c>
      <c r="D1950" s="19"/>
      <c r="E1950" s="20">
        <f>cost!E1950*cost!$E$3*cost!$E$2/cost!$P$1</f>
        <v>14.189189189189188</v>
      </c>
      <c r="F1950" s="13">
        <f>(cost!F1950*cost!$F$3/cost!$P$1)/2</f>
        <v>675.67567567567562</v>
      </c>
      <c r="G1950" s="13">
        <f>cost!G1950*cost!$G$3*cost!$G$2/cost!$P$1+(cost!F1950*cost!$F$3/cost!$P$1)/2</f>
        <v>692.7027027027026</v>
      </c>
      <c r="H1950" s="13">
        <f>cost!H1950*cost!$H$3*cost!$H$2/cost!$P$1</f>
        <v>32.972972972972968</v>
      </c>
      <c r="I1950" s="13">
        <f>cost!I1950*cost!$I$3*cost!$I$2/cost!$P$1</f>
        <v>0</v>
      </c>
      <c r="J1950" s="13">
        <f>cost!J1950*cost!$J$3*cost!$J$2/cost!$P$1</f>
        <v>16.580024999999999</v>
      </c>
      <c r="K1950" s="13">
        <f>cost!K1950*cost!$K$3/cost!$P$1</f>
        <v>29.809500000000003</v>
      </c>
      <c r="L1950" s="13">
        <f>cost!L1950*cost!$L$3*cost!$L$2/cost!$P$1</f>
        <v>38.083321199976425</v>
      </c>
    </row>
    <row r="1951" spans="1:12" ht="234" x14ac:dyDescent="0.2">
      <c r="A1951" s="34" t="s">
        <v>6543</v>
      </c>
      <c r="B1951" s="15" t="s">
        <v>1736</v>
      </c>
      <c r="C1951" s="15" t="s">
        <v>3732</v>
      </c>
      <c r="D1951" s="19"/>
      <c r="E1951" s="20">
        <f>cost!E1951*cost!$E$3*cost!$E$2/cost!$P$1</f>
        <v>56.756756756756751</v>
      </c>
      <c r="F1951" s="13">
        <f>(cost!F1951*cost!$F$3/cost!$P$1)/2</f>
        <v>94.594594594594597</v>
      </c>
      <c r="G1951" s="13">
        <f>cost!G1951*cost!$G$3*cost!$G$2/cost!$P$1+(cost!F1951*cost!$F$3/cost!$P$1)/2</f>
        <v>111.62162162162161</v>
      </c>
      <c r="H1951" s="13">
        <f>cost!H1951*cost!$H$3*cost!$H$2/cost!$P$1</f>
        <v>65.945945945945937</v>
      </c>
      <c r="I1951" s="13">
        <f>cost!I1951*cost!$I$3*cost!$I$2/cost!$P$1</f>
        <v>0</v>
      </c>
      <c r="J1951" s="13">
        <f>cost!J1951*cost!$J$3*cost!$J$2/cost!$P$1</f>
        <v>0</v>
      </c>
      <c r="K1951" s="13">
        <f>cost!K1951*cost!$K$3/cost!$P$1</f>
        <v>0</v>
      </c>
      <c r="L1951" s="13">
        <f>cost!L1951*cost!$L$3*cost!$L$2/cost!$P$1</f>
        <v>0</v>
      </c>
    </row>
    <row r="1952" spans="1:12" ht="36" x14ac:dyDescent="0.2">
      <c r="A1952" s="34" t="s">
        <v>6544</v>
      </c>
      <c r="B1952" s="15" t="s">
        <v>14</v>
      </c>
      <c r="C1952" s="15" t="s">
        <v>3733</v>
      </c>
      <c r="D1952" s="19"/>
      <c r="E1952" s="20">
        <f>cost!E1952*cost!$E$3*cost!$E$2/cost!$P$1</f>
        <v>0</v>
      </c>
      <c r="F1952" s="13">
        <f>(cost!F1952*cost!$F$3/cost!$P$1)/2</f>
        <v>0</v>
      </c>
      <c r="G1952" s="13">
        <f>cost!G1952*cost!$G$3*cost!$G$2/cost!$P$1+(cost!F1952*cost!$F$3/cost!$P$1)/2</f>
        <v>85.13513513513513</v>
      </c>
      <c r="H1952" s="13">
        <f>cost!H1952*cost!$H$3*cost!$H$2/cost!$P$1</f>
        <v>65.945945945945937</v>
      </c>
      <c r="I1952" s="13">
        <f>cost!I1952*cost!$I$3*cost!$I$2/cost!$P$1</f>
        <v>0</v>
      </c>
      <c r="J1952" s="13">
        <f>cost!J1952*cost!$J$3*cost!$J$2/cost!$P$1</f>
        <v>0</v>
      </c>
      <c r="K1952" s="13">
        <f>cost!K1952*cost!$K$3/cost!$P$1</f>
        <v>0</v>
      </c>
      <c r="L1952" s="13">
        <f>cost!L1952*cost!$L$3*cost!$L$2/cost!$P$1</f>
        <v>0</v>
      </c>
    </row>
    <row r="1953" spans="1:12" ht="36" x14ac:dyDescent="0.2">
      <c r="A1953" s="34" t="s">
        <v>6545</v>
      </c>
      <c r="B1953" s="15" t="s">
        <v>1737</v>
      </c>
      <c r="C1953" s="15" t="s">
        <v>3734</v>
      </c>
      <c r="D1953" s="19"/>
      <c r="E1953" s="20">
        <f>cost!E1953*cost!$E$3*cost!$E$2/cost!$P$1</f>
        <v>0</v>
      </c>
      <c r="F1953" s="13">
        <f>(cost!F1953*cost!$F$3/cost!$P$1)/2</f>
        <v>0</v>
      </c>
      <c r="G1953" s="13">
        <f>cost!G1953*cost!$G$3*cost!$G$2/cost!$P$1+(cost!F1953*cost!$F$3/cost!$P$1)/2</f>
        <v>85.13513513513513</v>
      </c>
      <c r="H1953" s="13">
        <f>cost!H1953*cost!$H$3*cost!$H$2/cost!$P$1</f>
        <v>65.945945945945937</v>
      </c>
      <c r="I1953" s="13">
        <f>cost!I1953*cost!$I$3*cost!$I$2/cost!$P$1</f>
        <v>0</v>
      </c>
      <c r="J1953" s="13">
        <f>cost!J1953*cost!$J$3*cost!$J$2/cost!$P$1</f>
        <v>0</v>
      </c>
      <c r="K1953" s="13">
        <f>cost!K1953*cost!$K$3/cost!$P$1</f>
        <v>0</v>
      </c>
      <c r="L1953" s="13">
        <f>cost!L1953*cost!$L$3*cost!$L$2/cost!$P$1</f>
        <v>0</v>
      </c>
    </row>
    <row r="1954" spans="1:12" ht="36" x14ac:dyDescent="0.2">
      <c r="A1954" s="34" t="s">
        <v>6546</v>
      </c>
      <c r="B1954" s="15" t="s">
        <v>1738</v>
      </c>
      <c r="C1954" s="15" t="s">
        <v>3735</v>
      </c>
      <c r="D1954" s="19"/>
      <c r="E1954" s="20">
        <f>cost!E1954*cost!$E$3*cost!$E$2/cost!$P$1</f>
        <v>0</v>
      </c>
      <c r="F1954" s="13">
        <f>(cost!F1954*cost!$F$3/cost!$P$1)/2</f>
        <v>0</v>
      </c>
      <c r="G1954" s="13">
        <f>cost!G1954*cost!$G$3*cost!$G$2/cost!$P$1+(cost!F1954*cost!$F$3/cost!$P$1)/2</f>
        <v>85.13513513513513</v>
      </c>
      <c r="H1954" s="13">
        <f>cost!H1954*cost!$H$3*cost!$H$2/cost!$P$1</f>
        <v>65.945945945945937</v>
      </c>
      <c r="I1954" s="13">
        <f>cost!I1954*cost!$I$3*cost!$I$2/cost!$P$1</f>
        <v>0</v>
      </c>
      <c r="J1954" s="13">
        <f>cost!J1954*cost!$J$3*cost!$J$2/cost!$P$1</f>
        <v>0</v>
      </c>
      <c r="K1954" s="13">
        <f>cost!K1954*cost!$K$3/cost!$P$1</f>
        <v>0</v>
      </c>
      <c r="L1954" s="13">
        <f>cost!L1954*cost!$L$3*cost!$L$2/cost!$P$1</f>
        <v>0</v>
      </c>
    </row>
    <row r="1955" spans="1:12" ht="36" x14ac:dyDescent="0.2">
      <c r="A1955" s="34" t="s">
        <v>6547</v>
      </c>
      <c r="B1955" s="15" t="s">
        <v>1739</v>
      </c>
      <c r="C1955" s="15" t="s">
        <v>3736</v>
      </c>
      <c r="D1955" s="19"/>
      <c r="E1955" s="20">
        <f>cost!E1955*cost!$E$3*cost!$E$2/cost!$P$1</f>
        <v>0</v>
      </c>
      <c r="F1955" s="13">
        <f>(cost!F1955*cost!$F$3/cost!$P$1)/2</f>
        <v>0</v>
      </c>
      <c r="G1955" s="13">
        <f>cost!G1955*cost!$G$3*cost!$G$2/cost!$P$1+(cost!F1955*cost!$F$3/cost!$P$1)/2</f>
        <v>85.13513513513513</v>
      </c>
      <c r="H1955" s="13">
        <f>cost!H1955*cost!$H$3*cost!$H$2/cost!$P$1</f>
        <v>65.945945945945937</v>
      </c>
      <c r="I1955" s="13">
        <f>cost!I1955*cost!$I$3*cost!$I$2/cost!$P$1</f>
        <v>0</v>
      </c>
      <c r="J1955" s="13">
        <f>cost!J1955*cost!$J$3*cost!$J$2/cost!$P$1</f>
        <v>0</v>
      </c>
      <c r="K1955" s="13">
        <f>cost!K1955*cost!$K$3/cost!$P$1</f>
        <v>0</v>
      </c>
      <c r="L1955" s="13">
        <f>cost!L1955*cost!$L$3*cost!$L$2/cost!$P$1</f>
        <v>0</v>
      </c>
    </row>
    <row r="1956" spans="1:12" ht="36" x14ac:dyDescent="0.2">
      <c r="A1956" s="34" t="s">
        <v>6548</v>
      </c>
      <c r="B1956" s="15" t="s">
        <v>1740</v>
      </c>
      <c r="C1956" s="15" t="s">
        <v>3737</v>
      </c>
      <c r="D1956" s="19"/>
      <c r="E1956" s="20">
        <f>cost!E1956*cost!$E$3*cost!$E$2/cost!$P$1</f>
        <v>0</v>
      </c>
      <c r="F1956" s="13">
        <f>(cost!F1956*cost!$F$3/cost!$P$1)/2</f>
        <v>0</v>
      </c>
      <c r="G1956" s="13">
        <f>cost!G1956*cost!$G$3*cost!$G$2/cost!$P$1+(cost!F1956*cost!$F$3/cost!$P$1)/2</f>
        <v>85.13513513513513</v>
      </c>
      <c r="H1956" s="13">
        <f>cost!H1956*cost!$H$3*cost!$H$2/cost!$P$1</f>
        <v>65.945945945945937</v>
      </c>
      <c r="I1956" s="13">
        <f>cost!I1956*cost!$I$3*cost!$I$2/cost!$P$1</f>
        <v>0</v>
      </c>
      <c r="J1956" s="13">
        <f>cost!J1956*cost!$J$3*cost!$J$2/cost!$P$1</f>
        <v>0</v>
      </c>
      <c r="K1956" s="13">
        <f>cost!K1956*cost!$K$3/cost!$P$1</f>
        <v>0</v>
      </c>
      <c r="L1956" s="13">
        <f>cost!L1956*cost!$L$3*cost!$L$2/cost!$P$1</f>
        <v>0</v>
      </c>
    </row>
    <row r="1957" spans="1:12" ht="36" x14ac:dyDescent="0.2">
      <c r="A1957" s="34" t="s">
        <v>6549</v>
      </c>
      <c r="B1957" s="15" t="s">
        <v>1741</v>
      </c>
      <c r="C1957" s="15" t="s">
        <v>3738</v>
      </c>
      <c r="D1957" s="19"/>
      <c r="E1957" s="20">
        <f>cost!E1957*cost!$E$3*cost!$E$2/cost!$P$1</f>
        <v>0</v>
      </c>
      <c r="F1957" s="13">
        <f>(cost!F1957*cost!$F$3/cost!$P$1)/2</f>
        <v>0</v>
      </c>
      <c r="G1957" s="13">
        <f>cost!G1957*cost!$G$3*cost!$G$2/cost!$P$1+(cost!F1957*cost!$F$3/cost!$P$1)/2</f>
        <v>85.13513513513513</v>
      </c>
      <c r="H1957" s="13">
        <f>cost!H1957*cost!$H$3*cost!$H$2/cost!$P$1</f>
        <v>65.945945945945937</v>
      </c>
      <c r="I1957" s="13">
        <f>cost!I1957*cost!$I$3*cost!$I$2/cost!$P$1</f>
        <v>0</v>
      </c>
      <c r="J1957" s="13">
        <f>cost!J1957*cost!$J$3*cost!$J$2/cost!$P$1</f>
        <v>0</v>
      </c>
      <c r="K1957" s="13">
        <f>cost!K1957*cost!$K$3/cost!$P$1</f>
        <v>0</v>
      </c>
      <c r="L1957" s="13">
        <f>cost!L1957*cost!$L$3*cost!$L$2/cost!$P$1</f>
        <v>0</v>
      </c>
    </row>
    <row r="1958" spans="1:12" ht="36" x14ac:dyDescent="0.2">
      <c r="A1958" s="34" t="s">
        <v>6550</v>
      </c>
      <c r="B1958" s="15" t="s">
        <v>1742</v>
      </c>
      <c r="C1958" s="15" t="s">
        <v>3739</v>
      </c>
      <c r="D1958" s="19"/>
      <c r="E1958" s="20">
        <f>cost!E1958*cost!$E$3*cost!$E$2/cost!$P$1</f>
        <v>0</v>
      </c>
      <c r="F1958" s="13">
        <f>(cost!F1958*cost!$F$3/cost!$P$1)/2</f>
        <v>0</v>
      </c>
      <c r="G1958" s="13">
        <f>cost!G1958*cost!$G$3*cost!$G$2/cost!$P$1+(cost!F1958*cost!$F$3/cost!$P$1)/2</f>
        <v>85.13513513513513</v>
      </c>
      <c r="H1958" s="13">
        <f>cost!H1958*cost!$H$3*cost!$H$2/cost!$P$1</f>
        <v>65.945945945945937</v>
      </c>
      <c r="I1958" s="13">
        <f>cost!I1958*cost!$I$3*cost!$I$2/cost!$P$1</f>
        <v>0</v>
      </c>
      <c r="J1958" s="13">
        <f>cost!J1958*cost!$J$3*cost!$J$2/cost!$P$1</f>
        <v>0</v>
      </c>
      <c r="K1958" s="13">
        <f>cost!K1958*cost!$K$3/cost!$P$1</f>
        <v>0</v>
      </c>
      <c r="L1958" s="13">
        <f>cost!L1958*cost!$L$3*cost!$L$2/cost!$P$1</f>
        <v>0</v>
      </c>
    </row>
    <row r="1959" spans="1:12" ht="36" x14ac:dyDescent="0.2">
      <c r="A1959" s="34" t="s">
        <v>6551</v>
      </c>
      <c r="B1959" s="15" t="s">
        <v>1743</v>
      </c>
      <c r="C1959" s="15" t="s">
        <v>3740</v>
      </c>
      <c r="D1959" s="19"/>
      <c r="E1959" s="20">
        <f>cost!E1959*cost!$E$3*cost!$E$2/cost!$P$1</f>
        <v>0</v>
      </c>
      <c r="F1959" s="13">
        <f>(cost!F1959*cost!$F$3/cost!$P$1)/2</f>
        <v>0</v>
      </c>
      <c r="G1959" s="13">
        <f>cost!G1959*cost!$G$3*cost!$G$2/cost!$P$1+(cost!F1959*cost!$F$3/cost!$P$1)/2</f>
        <v>85.13513513513513</v>
      </c>
      <c r="H1959" s="13">
        <f>cost!H1959*cost!$H$3*cost!$H$2/cost!$P$1</f>
        <v>65.945945945945937</v>
      </c>
      <c r="I1959" s="13">
        <f>cost!I1959*cost!$I$3*cost!$I$2/cost!$P$1</f>
        <v>0</v>
      </c>
      <c r="J1959" s="13">
        <f>cost!J1959*cost!$J$3*cost!$J$2/cost!$P$1</f>
        <v>0</v>
      </c>
      <c r="K1959" s="13">
        <f>cost!K1959*cost!$K$3/cost!$P$1</f>
        <v>0</v>
      </c>
      <c r="L1959" s="13">
        <f>cost!L1959*cost!$L$3*cost!$L$2/cost!$P$1</f>
        <v>0</v>
      </c>
    </row>
    <row r="1960" spans="1:12" ht="36" x14ac:dyDescent="0.2">
      <c r="A1960" s="34" t="s">
        <v>6552</v>
      </c>
      <c r="B1960" s="15" t="s">
        <v>1744</v>
      </c>
      <c r="C1960" s="15" t="s">
        <v>3741</v>
      </c>
      <c r="D1960" s="19"/>
      <c r="E1960" s="20">
        <f>cost!E1960*cost!$E$3*cost!$E$2/cost!$P$1</f>
        <v>0</v>
      </c>
      <c r="F1960" s="13">
        <f>(cost!F1960*cost!$F$3/cost!$P$1)/2</f>
        <v>0</v>
      </c>
      <c r="G1960" s="13">
        <f>cost!G1960*cost!$G$3*cost!$G$2/cost!$P$1+(cost!F1960*cost!$F$3/cost!$P$1)/2</f>
        <v>85.13513513513513</v>
      </c>
      <c r="H1960" s="13">
        <f>cost!H1960*cost!$H$3*cost!$H$2/cost!$P$1</f>
        <v>65.945945945945937</v>
      </c>
      <c r="I1960" s="13">
        <f>cost!I1960*cost!$I$3*cost!$I$2/cost!$P$1</f>
        <v>0</v>
      </c>
      <c r="J1960" s="13">
        <f>cost!J1960*cost!$J$3*cost!$J$2/cost!$P$1</f>
        <v>0</v>
      </c>
      <c r="K1960" s="13">
        <f>cost!K1960*cost!$K$3/cost!$P$1</f>
        <v>0</v>
      </c>
      <c r="L1960" s="13">
        <f>cost!L1960*cost!$L$3*cost!$L$2/cost!$P$1</f>
        <v>0</v>
      </c>
    </row>
    <row r="1961" spans="1:12" ht="54" x14ac:dyDescent="0.2">
      <c r="A1961" s="34" t="s">
        <v>6553</v>
      </c>
      <c r="B1961" s="15" t="s">
        <v>1745</v>
      </c>
      <c r="C1961" s="15" t="s">
        <v>3742</v>
      </c>
      <c r="D1961" s="19"/>
      <c r="E1961" s="20">
        <f>cost!E1961*cost!$E$3*cost!$E$2/cost!$P$1</f>
        <v>0</v>
      </c>
      <c r="F1961" s="13">
        <f>(cost!F1961*cost!$F$3/cost!$P$1)/2</f>
        <v>0</v>
      </c>
      <c r="G1961" s="13">
        <f>cost!G1961*cost!$G$3*cost!$G$2/cost!$P$1+(cost!F1961*cost!$F$3/cost!$P$1)/2</f>
        <v>85.13513513513513</v>
      </c>
      <c r="H1961" s="13">
        <f>cost!H1961*cost!$H$3*cost!$H$2/cost!$P$1</f>
        <v>65.945945945945937</v>
      </c>
      <c r="I1961" s="13">
        <f>cost!I1961*cost!$I$3*cost!$I$2/cost!$P$1</f>
        <v>0</v>
      </c>
      <c r="J1961" s="13">
        <f>cost!J1961*cost!$J$3*cost!$J$2/cost!$P$1</f>
        <v>0</v>
      </c>
      <c r="K1961" s="13">
        <f>cost!K1961*cost!$K$3/cost!$P$1</f>
        <v>0</v>
      </c>
      <c r="L1961" s="13">
        <f>cost!L1961*cost!$L$3*cost!$L$2/cost!$P$1</f>
        <v>0</v>
      </c>
    </row>
    <row r="1962" spans="1:12" ht="36" x14ac:dyDescent="0.2">
      <c r="A1962" s="34" t="s">
        <v>6554</v>
      </c>
      <c r="B1962" s="15" t="s">
        <v>1746</v>
      </c>
      <c r="C1962" s="15" t="s">
        <v>3743</v>
      </c>
      <c r="D1962" s="19"/>
      <c r="E1962" s="20">
        <f>cost!E1962*cost!$E$3*cost!$E$2/cost!$P$1</f>
        <v>0</v>
      </c>
      <c r="F1962" s="13">
        <f>(cost!F1962*cost!$F$3/cost!$P$1)/2</f>
        <v>0</v>
      </c>
      <c r="G1962" s="13">
        <f>cost!G1962*cost!$G$3*cost!$G$2/cost!$P$1+(cost!F1962*cost!$F$3/cost!$P$1)/2</f>
        <v>85.13513513513513</v>
      </c>
      <c r="H1962" s="13">
        <f>cost!H1962*cost!$H$3*cost!$H$2/cost!$P$1</f>
        <v>65.945945945945937</v>
      </c>
      <c r="I1962" s="13">
        <f>cost!I1962*cost!$I$3*cost!$I$2/cost!$P$1</f>
        <v>0</v>
      </c>
      <c r="J1962" s="13">
        <f>cost!J1962*cost!$J$3*cost!$J$2/cost!$P$1</f>
        <v>0</v>
      </c>
      <c r="K1962" s="13">
        <f>cost!K1962*cost!$K$3/cost!$P$1</f>
        <v>0</v>
      </c>
      <c r="L1962" s="13">
        <f>cost!L1962*cost!$L$3*cost!$L$2/cost!$P$1</f>
        <v>0</v>
      </c>
    </row>
    <row r="1963" spans="1:12" ht="36" x14ac:dyDescent="0.2">
      <c r="A1963" s="34" t="s">
        <v>6555</v>
      </c>
      <c r="B1963" s="15" t="s">
        <v>1747</v>
      </c>
      <c r="C1963" s="15" t="s">
        <v>3744</v>
      </c>
      <c r="D1963" s="19"/>
      <c r="E1963" s="20">
        <f>cost!E1963*cost!$E$3*cost!$E$2/cost!$P$1</f>
        <v>0</v>
      </c>
      <c r="F1963" s="13">
        <f>(cost!F1963*cost!$F$3/cost!$P$1)/2</f>
        <v>0</v>
      </c>
      <c r="G1963" s="13">
        <f>cost!G1963*cost!$G$3*cost!$G$2/cost!$P$1+(cost!F1963*cost!$F$3/cost!$P$1)/2</f>
        <v>85.13513513513513</v>
      </c>
      <c r="H1963" s="13">
        <f>cost!H1963*cost!$H$3*cost!$H$2/cost!$P$1</f>
        <v>65.945945945945937</v>
      </c>
      <c r="I1963" s="13">
        <f>cost!I1963*cost!$I$3*cost!$I$2/cost!$P$1</f>
        <v>0</v>
      </c>
      <c r="J1963" s="13">
        <f>cost!J1963*cost!$J$3*cost!$J$2/cost!$P$1</f>
        <v>0</v>
      </c>
      <c r="K1963" s="13">
        <f>cost!K1963*cost!$K$3/cost!$P$1</f>
        <v>0</v>
      </c>
      <c r="L1963" s="13">
        <f>cost!L1963*cost!$L$3*cost!$L$2/cost!$P$1</f>
        <v>0</v>
      </c>
    </row>
    <row r="1964" spans="1:12" ht="36" x14ac:dyDescent="0.2">
      <c r="A1964" s="34" t="s">
        <v>6556</v>
      </c>
      <c r="B1964" s="15" t="s">
        <v>1748</v>
      </c>
      <c r="C1964" s="15" t="s">
        <v>3745</v>
      </c>
      <c r="D1964" s="19"/>
      <c r="E1964" s="20">
        <f>cost!E1964*cost!$E$3*cost!$E$2/cost!$P$1</f>
        <v>0</v>
      </c>
      <c r="F1964" s="13">
        <f>(cost!F1964*cost!$F$3/cost!$P$1)/2</f>
        <v>0</v>
      </c>
      <c r="G1964" s="13">
        <f>cost!G1964*cost!$G$3*cost!$G$2/cost!$P$1+(cost!F1964*cost!$F$3/cost!$P$1)/2</f>
        <v>85.13513513513513</v>
      </c>
      <c r="H1964" s="13">
        <f>cost!H1964*cost!$H$3*cost!$H$2/cost!$P$1</f>
        <v>65.945945945945937</v>
      </c>
      <c r="I1964" s="13">
        <f>cost!I1964*cost!$I$3*cost!$I$2/cost!$P$1</f>
        <v>0</v>
      </c>
      <c r="J1964" s="13">
        <f>cost!J1964*cost!$J$3*cost!$J$2/cost!$P$1</f>
        <v>0</v>
      </c>
      <c r="K1964" s="13">
        <f>cost!K1964*cost!$K$3/cost!$P$1</f>
        <v>0</v>
      </c>
      <c r="L1964" s="13">
        <f>cost!L1964*cost!$L$3*cost!$L$2/cost!$P$1</f>
        <v>0</v>
      </c>
    </row>
    <row r="1965" spans="1:12" ht="36" x14ac:dyDescent="0.2">
      <c r="A1965" s="34" t="s">
        <v>6557</v>
      </c>
      <c r="B1965" s="15" t="s">
        <v>1749</v>
      </c>
      <c r="C1965" s="15" t="s">
        <v>3746</v>
      </c>
      <c r="D1965" s="19"/>
      <c r="E1965" s="20">
        <f>cost!E1965*cost!$E$3*cost!$E$2/cost!$P$1</f>
        <v>0</v>
      </c>
      <c r="F1965" s="13">
        <f>(cost!F1965*cost!$F$3/cost!$P$1)/2</f>
        <v>0</v>
      </c>
      <c r="G1965" s="13">
        <f>cost!G1965*cost!$G$3*cost!$G$2/cost!$P$1+(cost!F1965*cost!$F$3/cost!$P$1)/2</f>
        <v>85.13513513513513</v>
      </c>
      <c r="H1965" s="13">
        <f>cost!H1965*cost!$H$3*cost!$H$2/cost!$P$1</f>
        <v>65.945945945945937</v>
      </c>
      <c r="I1965" s="13">
        <f>cost!I1965*cost!$I$3*cost!$I$2/cost!$P$1</f>
        <v>0</v>
      </c>
      <c r="J1965" s="13">
        <f>cost!J1965*cost!$J$3*cost!$J$2/cost!$P$1</f>
        <v>0</v>
      </c>
      <c r="K1965" s="13">
        <f>cost!K1965*cost!$K$3/cost!$P$1</f>
        <v>0</v>
      </c>
      <c r="L1965" s="13">
        <f>cost!L1965*cost!$L$3*cost!$L$2/cost!$P$1</f>
        <v>0</v>
      </c>
    </row>
    <row r="1966" spans="1:12" ht="36" x14ac:dyDescent="0.2">
      <c r="A1966" s="34" t="s">
        <v>6558</v>
      </c>
      <c r="B1966" s="15" t="s">
        <v>1750</v>
      </c>
      <c r="C1966" s="15" t="s">
        <v>3747</v>
      </c>
      <c r="D1966" s="19"/>
      <c r="E1966" s="20">
        <f>cost!E1966*cost!$E$3*cost!$E$2/cost!$P$1</f>
        <v>0</v>
      </c>
      <c r="F1966" s="13">
        <f>(cost!F1966*cost!$F$3/cost!$P$1)/2</f>
        <v>0</v>
      </c>
      <c r="G1966" s="13">
        <f>cost!G1966*cost!$G$3*cost!$G$2/cost!$P$1+(cost!F1966*cost!$F$3/cost!$P$1)/2</f>
        <v>85.13513513513513</v>
      </c>
      <c r="H1966" s="13">
        <f>cost!H1966*cost!$H$3*cost!$H$2/cost!$P$1</f>
        <v>65.945945945945937</v>
      </c>
      <c r="I1966" s="13">
        <f>cost!I1966*cost!$I$3*cost!$I$2/cost!$P$1</f>
        <v>0</v>
      </c>
      <c r="J1966" s="13">
        <f>cost!J1966*cost!$J$3*cost!$J$2/cost!$P$1</f>
        <v>0</v>
      </c>
      <c r="K1966" s="13">
        <f>cost!K1966*cost!$K$3/cost!$P$1</f>
        <v>0</v>
      </c>
      <c r="L1966" s="13">
        <f>cost!L1966*cost!$L$3*cost!$L$2/cost!$P$1</f>
        <v>0</v>
      </c>
    </row>
    <row r="1967" spans="1:12" ht="36" x14ac:dyDescent="0.2">
      <c r="A1967" s="34" t="s">
        <v>6559</v>
      </c>
      <c r="B1967" s="15" t="s">
        <v>1751</v>
      </c>
      <c r="C1967" s="15" t="s">
        <v>3748</v>
      </c>
      <c r="D1967" s="19"/>
      <c r="E1967" s="20">
        <f>cost!E1967*cost!$E$3*cost!$E$2/cost!$P$1</f>
        <v>0</v>
      </c>
      <c r="F1967" s="13">
        <f>(cost!F1967*cost!$F$3/cost!$P$1)/2</f>
        <v>0</v>
      </c>
      <c r="G1967" s="13">
        <f>cost!G1967*cost!$G$3*cost!$G$2/cost!$P$1+(cost!F1967*cost!$F$3/cost!$P$1)/2</f>
        <v>85.13513513513513</v>
      </c>
      <c r="H1967" s="13">
        <f>cost!H1967*cost!$H$3*cost!$H$2/cost!$P$1</f>
        <v>65.945945945945937</v>
      </c>
      <c r="I1967" s="13">
        <f>cost!I1967*cost!$I$3*cost!$I$2/cost!$P$1</f>
        <v>0</v>
      </c>
      <c r="J1967" s="13">
        <f>cost!J1967*cost!$J$3*cost!$J$2/cost!$P$1</f>
        <v>0</v>
      </c>
      <c r="K1967" s="13">
        <f>cost!K1967*cost!$K$3/cost!$P$1</f>
        <v>0</v>
      </c>
      <c r="L1967" s="13">
        <f>cost!L1967*cost!$L$3*cost!$L$2/cost!$P$1</f>
        <v>0</v>
      </c>
    </row>
    <row r="1968" spans="1:12" ht="36" x14ac:dyDescent="0.2">
      <c r="A1968" s="34" t="s">
        <v>6560</v>
      </c>
      <c r="B1968" s="15" t="s">
        <v>1752</v>
      </c>
      <c r="C1968" s="15" t="s">
        <v>3749</v>
      </c>
      <c r="D1968" s="19"/>
      <c r="E1968" s="20">
        <f>cost!E1968*cost!$E$3*cost!$E$2/cost!$P$1</f>
        <v>0</v>
      </c>
      <c r="F1968" s="13">
        <f>(cost!F1968*cost!$F$3/cost!$P$1)/2</f>
        <v>0</v>
      </c>
      <c r="G1968" s="13">
        <f>cost!G1968*cost!$G$3*cost!$G$2/cost!$P$1+(cost!F1968*cost!$F$3/cost!$P$1)/2</f>
        <v>85.13513513513513</v>
      </c>
      <c r="H1968" s="13">
        <f>cost!H1968*cost!$H$3*cost!$H$2/cost!$P$1</f>
        <v>65.945945945945937</v>
      </c>
      <c r="I1968" s="13">
        <f>cost!I1968*cost!$I$3*cost!$I$2/cost!$P$1</f>
        <v>0</v>
      </c>
      <c r="J1968" s="13">
        <f>cost!J1968*cost!$J$3*cost!$J$2/cost!$P$1</f>
        <v>0</v>
      </c>
      <c r="K1968" s="13">
        <f>cost!K1968*cost!$K$3/cost!$P$1</f>
        <v>0</v>
      </c>
      <c r="L1968" s="13">
        <f>cost!L1968*cost!$L$3*cost!$L$2/cost!$P$1</f>
        <v>0</v>
      </c>
    </row>
    <row r="1969" spans="1:12" ht="36" x14ac:dyDescent="0.2">
      <c r="A1969" s="34" t="s">
        <v>6561</v>
      </c>
      <c r="B1969" s="15" t="s">
        <v>1753</v>
      </c>
      <c r="C1969" s="15" t="s">
        <v>3750</v>
      </c>
      <c r="D1969" s="19"/>
      <c r="E1969" s="20">
        <f>cost!E1969*cost!$E$3*cost!$E$2/cost!$P$1</f>
        <v>0</v>
      </c>
      <c r="F1969" s="13">
        <f>(cost!F1969*cost!$F$3/cost!$P$1)/2</f>
        <v>0</v>
      </c>
      <c r="G1969" s="13">
        <f>cost!G1969*cost!$G$3*cost!$G$2/cost!$P$1+(cost!F1969*cost!$F$3/cost!$P$1)/2</f>
        <v>85.13513513513513</v>
      </c>
      <c r="H1969" s="13">
        <f>cost!H1969*cost!$H$3*cost!$H$2/cost!$P$1</f>
        <v>65.945945945945937</v>
      </c>
      <c r="I1969" s="13">
        <f>cost!I1969*cost!$I$3*cost!$I$2/cost!$P$1</f>
        <v>0</v>
      </c>
      <c r="J1969" s="13">
        <f>cost!J1969*cost!$J$3*cost!$J$2/cost!$P$1</f>
        <v>0</v>
      </c>
      <c r="K1969" s="13">
        <f>cost!K1969*cost!$K$3/cost!$P$1</f>
        <v>0</v>
      </c>
      <c r="L1969" s="13">
        <f>cost!L1969*cost!$L$3*cost!$L$2/cost!$P$1</f>
        <v>0</v>
      </c>
    </row>
    <row r="1970" spans="1:12" ht="36" x14ac:dyDescent="0.2">
      <c r="A1970" s="34" t="s">
        <v>6562</v>
      </c>
      <c r="B1970" s="15" t="s">
        <v>1754</v>
      </c>
      <c r="C1970" s="15" t="s">
        <v>3751</v>
      </c>
      <c r="D1970" s="19"/>
      <c r="E1970" s="20">
        <f>cost!E1970*cost!$E$3*cost!$E$2/cost!$P$1</f>
        <v>0</v>
      </c>
      <c r="F1970" s="13">
        <f>(cost!F1970*cost!$F$3/cost!$P$1)/2</f>
        <v>0</v>
      </c>
      <c r="G1970" s="13">
        <f>cost!G1970*cost!$G$3*cost!$G$2/cost!$P$1+(cost!F1970*cost!$F$3/cost!$P$1)/2</f>
        <v>85.13513513513513</v>
      </c>
      <c r="H1970" s="13">
        <f>cost!H1970*cost!$H$3*cost!$H$2/cost!$P$1</f>
        <v>65.945945945945937</v>
      </c>
      <c r="I1970" s="13">
        <f>cost!I1970*cost!$I$3*cost!$I$2/cost!$P$1</f>
        <v>0</v>
      </c>
      <c r="J1970" s="13">
        <f>cost!J1970*cost!$J$3*cost!$J$2/cost!$P$1</f>
        <v>0</v>
      </c>
      <c r="K1970" s="13">
        <f>cost!K1970*cost!$K$3/cost!$P$1</f>
        <v>0</v>
      </c>
      <c r="L1970" s="13">
        <f>cost!L1970*cost!$L$3*cost!$L$2/cost!$P$1</f>
        <v>0</v>
      </c>
    </row>
    <row r="1971" spans="1:12" ht="36" x14ac:dyDescent="0.2">
      <c r="A1971" s="34" t="s">
        <v>6563</v>
      </c>
      <c r="B1971" s="15" t="s">
        <v>1755</v>
      </c>
      <c r="C1971" s="15" t="s">
        <v>3752</v>
      </c>
      <c r="D1971" s="19"/>
      <c r="E1971" s="20">
        <f>cost!E1971*cost!$E$3*cost!$E$2/cost!$P$1</f>
        <v>0</v>
      </c>
      <c r="F1971" s="13">
        <f>(cost!F1971*cost!$F$3/cost!$P$1)/2</f>
        <v>0</v>
      </c>
      <c r="G1971" s="13">
        <f>cost!G1971*cost!$G$3*cost!$G$2/cost!$P$1+(cost!F1971*cost!$F$3/cost!$P$1)/2</f>
        <v>85.13513513513513</v>
      </c>
      <c r="H1971" s="13">
        <f>cost!H1971*cost!$H$3*cost!$H$2/cost!$P$1</f>
        <v>65.945945945945937</v>
      </c>
      <c r="I1971" s="13">
        <f>cost!I1971*cost!$I$3*cost!$I$2/cost!$P$1</f>
        <v>0</v>
      </c>
      <c r="J1971" s="13">
        <f>cost!J1971*cost!$J$3*cost!$J$2/cost!$P$1</f>
        <v>0</v>
      </c>
      <c r="K1971" s="13">
        <f>cost!K1971*cost!$K$3/cost!$P$1</f>
        <v>0</v>
      </c>
      <c r="L1971" s="13">
        <f>cost!L1971*cost!$L$3*cost!$L$2/cost!$P$1</f>
        <v>0</v>
      </c>
    </row>
    <row r="1972" spans="1:12" ht="36" x14ac:dyDescent="0.2">
      <c r="A1972" s="34" t="s">
        <v>6564</v>
      </c>
      <c r="B1972" s="15" t="s">
        <v>1756</v>
      </c>
      <c r="C1972" s="15" t="s">
        <v>3753</v>
      </c>
      <c r="D1972" s="19"/>
      <c r="E1972" s="20">
        <f>cost!E1972*cost!$E$3*cost!$E$2/cost!$P$1</f>
        <v>0</v>
      </c>
      <c r="F1972" s="13">
        <f>(cost!F1972*cost!$F$3/cost!$P$1)/2</f>
        <v>0</v>
      </c>
      <c r="G1972" s="13">
        <f>cost!G1972*cost!$G$3*cost!$G$2/cost!$P$1+(cost!F1972*cost!$F$3/cost!$P$1)/2</f>
        <v>85.13513513513513</v>
      </c>
      <c r="H1972" s="13">
        <f>cost!H1972*cost!$H$3*cost!$H$2/cost!$P$1</f>
        <v>65.945945945945937</v>
      </c>
      <c r="I1972" s="13">
        <f>cost!I1972*cost!$I$3*cost!$I$2/cost!$P$1</f>
        <v>0</v>
      </c>
      <c r="J1972" s="13">
        <f>cost!J1972*cost!$J$3*cost!$J$2/cost!$P$1</f>
        <v>0</v>
      </c>
      <c r="K1972" s="13">
        <f>cost!K1972*cost!$K$3/cost!$P$1</f>
        <v>0</v>
      </c>
      <c r="L1972" s="13">
        <f>cost!L1972*cost!$L$3*cost!$L$2/cost!$P$1</f>
        <v>0</v>
      </c>
    </row>
    <row r="1973" spans="1:12" ht="36" x14ac:dyDescent="0.2">
      <c r="A1973" s="34" t="s">
        <v>6565</v>
      </c>
      <c r="B1973" s="15" t="s">
        <v>1757</v>
      </c>
      <c r="C1973" s="15" t="s">
        <v>3754</v>
      </c>
      <c r="D1973" s="19"/>
      <c r="E1973" s="20">
        <f>cost!E1973*cost!$E$3*cost!$E$2/cost!$P$1</f>
        <v>0</v>
      </c>
      <c r="F1973" s="13">
        <f>(cost!F1973*cost!$F$3/cost!$P$1)/2</f>
        <v>0</v>
      </c>
      <c r="G1973" s="13">
        <f>cost!G1973*cost!$G$3*cost!$G$2/cost!$P$1+(cost!F1973*cost!$F$3/cost!$P$1)/2</f>
        <v>85.13513513513513</v>
      </c>
      <c r="H1973" s="13">
        <f>cost!H1973*cost!$H$3*cost!$H$2/cost!$P$1</f>
        <v>65.945945945945937</v>
      </c>
      <c r="I1973" s="13">
        <f>cost!I1973*cost!$I$3*cost!$I$2/cost!$P$1</f>
        <v>0</v>
      </c>
      <c r="J1973" s="13">
        <f>cost!J1973*cost!$J$3*cost!$J$2/cost!$P$1</f>
        <v>0</v>
      </c>
      <c r="K1973" s="13">
        <f>cost!K1973*cost!$K$3/cost!$P$1</f>
        <v>0</v>
      </c>
      <c r="L1973" s="13">
        <f>cost!L1973*cost!$L$3*cost!$L$2/cost!$P$1</f>
        <v>0</v>
      </c>
    </row>
    <row r="1974" spans="1:12" ht="36" x14ac:dyDescent="0.2">
      <c r="A1974" s="34" t="s">
        <v>6566</v>
      </c>
      <c r="B1974" s="15" t="s">
        <v>1758</v>
      </c>
      <c r="C1974" s="15" t="s">
        <v>3755</v>
      </c>
      <c r="D1974" s="19"/>
      <c r="E1974" s="20">
        <f>cost!E1974*cost!$E$3*cost!$E$2/cost!$P$1</f>
        <v>0</v>
      </c>
      <c r="F1974" s="13">
        <f>(cost!F1974*cost!$F$3/cost!$P$1)/2</f>
        <v>0</v>
      </c>
      <c r="G1974" s="13">
        <f>cost!G1974*cost!$G$3*cost!$G$2/cost!$P$1+(cost!F1974*cost!$F$3/cost!$P$1)/2</f>
        <v>85.13513513513513</v>
      </c>
      <c r="H1974" s="13">
        <f>cost!H1974*cost!$H$3*cost!$H$2/cost!$P$1</f>
        <v>65.945945945945937</v>
      </c>
      <c r="I1974" s="13">
        <f>cost!I1974*cost!$I$3*cost!$I$2/cost!$P$1</f>
        <v>0</v>
      </c>
      <c r="J1974" s="13">
        <f>cost!J1974*cost!$J$3*cost!$J$2/cost!$P$1</f>
        <v>0</v>
      </c>
      <c r="K1974" s="13">
        <f>cost!K1974*cost!$K$3/cost!$P$1</f>
        <v>0</v>
      </c>
      <c r="L1974" s="13">
        <f>cost!L1974*cost!$L$3*cost!$L$2/cost!$P$1</f>
        <v>0</v>
      </c>
    </row>
    <row r="1975" spans="1:12" ht="36" x14ac:dyDescent="0.2">
      <c r="A1975" s="35" t="s">
        <v>6567</v>
      </c>
      <c r="B1975" s="15" t="s">
        <v>1759</v>
      </c>
      <c r="C1975" s="15" t="s">
        <v>3756</v>
      </c>
      <c r="D1975" s="19"/>
      <c r="E1975" s="20">
        <f>cost!E1975*cost!$E$3*cost!$E$2/cost!$P$1</f>
        <v>113.5135135135135</v>
      </c>
      <c r="F1975" s="13">
        <f>(cost!F1975*cost!$F$3/cost!$P$1)/2</f>
        <v>540.54054054054052</v>
      </c>
      <c r="G1975" s="13">
        <f>cost!G1975*cost!$G$3*cost!$G$2/cost!$P$1+(cost!F1975*cost!$F$3/cost!$P$1)/2</f>
        <v>574.59459459459458</v>
      </c>
      <c r="H1975" s="13">
        <f>cost!H1975*cost!$H$3*cost!$H$2/cost!$P$1</f>
        <v>329.72972972972974</v>
      </c>
      <c r="I1975" s="13">
        <f>cost!I1975*cost!$I$3*cost!$I$2/cost!$P$1</f>
        <v>0</v>
      </c>
      <c r="J1975" s="13">
        <f>cost!J1975*cost!$J$3*cost!$J$2/cost!$P$1</f>
        <v>0</v>
      </c>
      <c r="K1975" s="13">
        <f>cost!K1975*cost!$K$3/cost!$P$1</f>
        <v>29.809500000000003</v>
      </c>
      <c r="L1975" s="13">
        <f>cost!L1975*cost!$L$3*cost!$L$2/cost!$P$1</f>
        <v>10.5</v>
      </c>
    </row>
    <row r="1976" spans="1:12" ht="54" x14ac:dyDescent="0.2">
      <c r="A1976" s="35" t="s">
        <v>6568</v>
      </c>
      <c r="B1976" s="15" t="s">
        <v>1760</v>
      </c>
      <c r="C1976" s="15" t="s">
        <v>3757</v>
      </c>
      <c r="D1976" s="19"/>
      <c r="E1976" s="20">
        <f>cost!E1976*cost!$E$3*cost!$E$2/cost!$P$1</f>
        <v>113.5135135135135</v>
      </c>
      <c r="F1976" s="13">
        <f>(cost!F1976*cost!$F$3/cost!$P$1)/2</f>
        <v>810.81081081081072</v>
      </c>
      <c r="G1976" s="13">
        <f>cost!G1976*cost!$G$3*cost!$G$2/cost!$P$1+(cost!F1976*cost!$F$3/cost!$P$1)/2</f>
        <v>878.91891891891885</v>
      </c>
      <c r="H1976" s="13">
        <f>cost!H1976*cost!$H$3*cost!$H$2/cost!$P$1</f>
        <v>395.67567567567568</v>
      </c>
      <c r="I1976" s="13">
        <f>cost!I1976*cost!$I$3*cost!$I$2/cost!$P$1</f>
        <v>0</v>
      </c>
      <c r="J1976" s="13">
        <f>cost!J1976*cost!$J$3*cost!$J$2/cost!$P$1</f>
        <v>0</v>
      </c>
      <c r="K1976" s="13">
        <f>cost!K1976*cost!$K$3/cost!$P$1</f>
        <v>29.809500000000003</v>
      </c>
      <c r="L1976" s="13">
        <f>cost!L1976*cost!$L$3*cost!$L$2/cost!$P$1</f>
        <v>10.5</v>
      </c>
    </row>
    <row r="1977" spans="1:12" ht="36" x14ac:dyDescent="0.2">
      <c r="A1977" s="34" t="s">
        <v>6569</v>
      </c>
      <c r="B1977" s="15" t="s">
        <v>1761</v>
      </c>
      <c r="C1977" s="15" t="s">
        <v>3758</v>
      </c>
      <c r="D1977" s="19"/>
      <c r="E1977" s="20" t="e">
        <f>cost!E1977*cost!$E$3*cost!$E$2/cost!$P$1</f>
        <v>#VALUE!</v>
      </c>
      <c r="F1977" s="13" t="e">
        <f>(cost!F1977*cost!$F$3/cost!$P$1)/2</f>
        <v>#VALUE!</v>
      </c>
      <c r="G1977" s="13" t="e">
        <f>cost!G1977*cost!$G$3*cost!$G$2/cost!$P$1+(cost!F1977*cost!$F$3/cost!$P$1)/2</f>
        <v>#VALUE!</v>
      </c>
      <c r="H1977" s="13" t="e">
        <f>cost!H1977*cost!$H$3*cost!$H$2/cost!$P$1</f>
        <v>#VALUE!</v>
      </c>
      <c r="I1977" s="13" t="e">
        <f>cost!I1977*cost!$I$3*cost!$I$2/cost!$P$1</f>
        <v>#VALUE!</v>
      </c>
      <c r="J1977" s="13" t="e">
        <f>cost!J1977*cost!$J$3*cost!$J$2/cost!$P$1</f>
        <v>#VALUE!</v>
      </c>
      <c r="K1977" s="13" t="e">
        <f>cost!K1977*cost!$K$3/cost!$P$1</f>
        <v>#VALUE!</v>
      </c>
      <c r="L1977" s="13" t="e">
        <f>cost!L1977*cost!$L$3*cost!$L$2/cost!$P$1</f>
        <v>#VALUE!</v>
      </c>
    </row>
    <row r="1978" spans="1:12" ht="36" x14ac:dyDescent="0.2">
      <c r="A1978" s="34" t="s">
        <v>6570</v>
      </c>
      <c r="B1978" s="15" t="s">
        <v>1762</v>
      </c>
      <c r="C1978" s="15" t="s">
        <v>3759</v>
      </c>
      <c r="D1978" s="19"/>
      <c r="E1978" s="20" t="e">
        <f>cost!E1978*cost!$E$3*cost!$E$2/cost!$P$1</f>
        <v>#VALUE!</v>
      </c>
      <c r="F1978" s="13" t="e">
        <f>(cost!F1978*cost!$F$3/cost!$P$1)/2</f>
        <v>#VALUE!</v>
      </c>
      <c r="G1978" s="13" t="e">
        <f>cost!G1978*cost!$G$3*cost!$G$2/cost!$P$1+(cost!F1978*cost!$F$3/cost!$P$1)/2</f>
        <v>#VALUE!</v>
      </c>
      <c r="H1978" s="13" t="e">
        <f>cost!H1978*cost!$H$3*cost!$H$2/cost!$P$1</f>
        <v>#VALUE!</v>
      </c>
      <c r="I1978" s="13" t="e">
        <f>cost!I1978*cost!$I$3*cost!$I$2/cost!$P$1</f>
        <v>#VALUE!</v>
      </c>
      <c r="J1978" s="13" t="e">
        <f>cost!J1978*cost!$J$3*cost!$J$2/cost!$P$1</f>
        <v>#VALUE!</v>
      </c>
      <c r="K1978" s="13" t="e">
        <f>cost!K1978*cost!$K$3/cost!$P$1</f>
        <v>#VALUE!</v>
      </c>
      <c r="L1978" s="13" t="e">
        <f>cost!L1978*cost!$L$3*cost!$L$2/cost!$P$1</f>
        <v>#VALUE!</v>
      </c>
    </row>
    <row r="1979" spans="1:12" ht="54" x14ac:dyDescent="0.2">
      <c r="A1979" s="34" t="s">
        <v>6571</v>
      </c>
      <c r="B1979" s="15" t="s">
        <v>1763</v>
      </c>
      <c r="C1979" s="15" t="s">
        <v>3760</v>
      </c>
      <c r="D1979" s="19"/>
      <c r="E1979" s="20" t="e">
        <f>cost!E1979*cost!$E$3*cost!$E$2/cost!$P$1</f>
        <v>#VALUE!</v>
      </c>
      <c r="F1979" s="13" t="e">
        <f>(cost!F1979*cost!$F$3/cost!$P$1)/2</f>
        <v>#VALUE!</v>
      </c>
      <c r="G1979" s="13" t="e">
        <f>cost!G1979*cost!$G$3*cost!$G$2/cost!$P$1+(cost!F1979*cost!$F$3/cost!$P$1)/2</f>
        <v>#VALUE!</v>
      </c>
      <c r="H1979" s="13" t="e">
        <f>cost!H1979*cost!$H$3*cost!$H$2/cost!$P$1</f>
        <v>#VALUE!</v>
      </c>
      <c r="I1979" s="13" t="e">
        <f>cost!I1979*cost!$I$3*cost!$I$2/cost!$P$1</f>
        <v>#VALUE!</v>
      </c>
      <c r="J1979" s="13" t="e">
        <f>cost!J1979*cost!$J$3*cost!$J$2/cost!$P$1</f>
        <v>#VALUE!</v>
      </c>
      <c r="K1979" s="13" t="e">
        <f>cost!K1979*cost!$K$3/cost!$P$1</f>
        <v>#VALUE!</v>
      </c>
      <c r="L1979" s="13" t="e">
        <f>cost!L1979*cost!$L$3*cost!$L$2/cost!$P$1</f>
        <v>#VALUE!</v>
      </c>
    </row>
    <row r="1980" spans="1:12" ht="36" x14ac:dyDescent="0.2">
      <c r="A1980" s="34" t="s">
        <v>6572</v>
      </c>
      <c r="B1980" s="15" t="s">
        <v>1764</v>
      </c>
      <c r="C1980" s="15" t="s">
        <v>3761</v>
      </c>
      <c r="D1980" s="19"/>
      <c r="E1980" s="20" t="e">
        <f>cost!E1980*cost!$E$3*cost!$E$2/cost!$P$1</f>
        <v>#VALUE!</v>
      </c>
      <c r="F1980" s="13" t="e">
        <f>(cost!F1980*cost!$F$3/cost!$P$1)/2</f>
        <v>#VALUE!</v>
      </c>
      <c r="G1980" s="13" t="e">
        <f>cost!G1980*cost!$G$3*cost!$G$2/cost!$P$1+(cost!F1980*cost!$F$3/cost!$P$1)/2</f>
        <v>#VALUE!</v>
      </c>
      <c r="H1980" s="13" t="e">
        <f>cost!H1980*cost!$H$3*cost!$H$2/cost!$P$1</f>
        <v>#VALUE!</v>
      </c>
      <c r="I1980" s="13" t="e">
        <f>cost!I1980*cost!$I$3*cost!$I$2/cost!$P$1</f>
        <v>#VALUE!</v>
      </c>
      <c r="J1980" s="13" t="e">
        <f>cost!J1980*cost!$J$3*cost!$J$2/cost!$P$1</f>
        <v>#VALUE!</v>
      </c>
      <c r="K1980" s="13" t="e">
        <f>cost!K1980*cost!$K$3/cost!$P$1</f>
        <v>#VALUE!</v>
      </c>
      <c r="L1980" s="13" t="e">
        <f>cost!L1980*cost!$L$3*cost!$L$2/cost!$P$1</f>
        <v>#VALUE!</v>
      </c>
    </row>
    <row r="1981" spans="1:12" ht="36" x14ac:dyDescent="0.2">
      <c r="A1981" s="34" t="s">
        <v>6573</v>
      </c>
      <c r="B1981" s="15" t="s">
        <v>1765</v>
      </c>
      <c r="C1981" s="15" t="s">
        <v>3762</v>
      </c>
      <c r="D1981" s="19"/>
      <c r="E1981" s="20" t="e">
        <f>cost!E1981*cost!$E$3*cost!$E$2/cost!$P$1</f>
        <v>#VALUE!</v>
      </c>
      <c r="F1981" s="13" t="e">
        <f>(cost!F1981*cost!$F$3/cost!$P$1)/2</f>
        <v>#VALUE!</v>
      </c>
      <c r="G1981" s="13" t="e">
        <f>cost!G1981*cost!$G$3*cost!$G$2/cost!$P$1+(cost!F1981*cost!$F$3/cost!$P$1)/2</f>
        <v>#VALUE!</v>
      </c>
      <c r="H1981" s="13" t="e">
        <f>cost!H1981*cost!$H$3*cost!$H$2/cost!$P$1</f>
        <v>#VALUE!</v>
      </c>
      <c r="I1981" s="13" t="e">
        <f>cost!I1981*cost!$I$3*cost!$I$2/cost!$P$1</f>
        <v>#VALUE!</v>
      </c>
      <c r="J1981" s="13" t="e">
        <f>cost!J1981*cost!$J$3*cost!$J$2/cost!$P$1</f>
        <v>#VALUE!</v>
      </c>
      <c r="K1981" s="13" t="e">
        <f>cost!K1981*cost!$K$3/cost!$P$1</f>
        <v>#VALUE!</v>
      </c>
      <c r="L1981" s="13" t="e">
        <f>cost!L1981*cost!$L$3*cost!$L$2/cost!$P$1</f>
        <v>#VALUE!</v>
      </c>
    </row>
    <row r="1982" spans="1:12" ht="36" x14ac:dyDescent="0.2">
      <c r="A1982" s="34" t="s">
        <v>6574</v>
      </c>
      <c r="B1982" s="15" t="s">
        <v>1766</v>
      </c>
      <c r="C1982" s="15" t="s">
        <v>3763</v>
      </c>
      <c r="D1982" s="19"/>
      <c r="E1982" s="20" t="e">
        <f>cost!E1982*cost!$E$3*cost!$E$2/cost!$P$1</f>
        <v>#VALUE!</v>
      </c>
      <c r="F1982" s="13" t="e">
        <f>(cost!F1982*cost!$F$3/cost!$P$1)/2</f>
        <v>#VALUE!</v>
      </c>
      <c r="G1982" s="13" t="e">
        <f>cost!G1982*cost!$G$3*cost!$G$2/cost!$P$1+(cost!F1982*cost!$F$3/cost!$P$1)/2</f>
        <v>#VALUE!</v>
      </c>
      <c r="H1982" s="13" t="e">
        <f>cost!H1982*cost!$H$3*cost!$H$2/cost!$P$1</f>
        <v>#VALUE!</v>
      </c>
      <c r="I1982" s="13" t="e">
        <f>cost!I1982*cost!$I$3*cost!$I$2/cost!$P$1</f>
        <v>#VALUE!</v>
      </c>
      <c r="J1982" s="13" t="e">
        <f>cost!J1982*cost!$J$3*cost!$J$2/cost!$P$1</f>
        <v>#VALUE!</v>
      </c>
      <c r="K1982" s="13" t="e">
        <f>cost!K1982*cost!$K$3/cost!$P$1</f>
        <v>#VALUE!</v>
      </c>
      <c r="L1982" s="13" t="e">
        <f>cost!L1982*cost!$L$3*cost!$L$2/cost!$P$1</f>
        <v>#VALUE!</v>
      </c>
    </row>
    <row r="1983" spans="1:12" ht="36" x14ac:dyDescent="0.2">
      <c r="A1983" s="34" t="s">
        <v>6575</v>
      </c>
      <c r="B1983" s="15" t="s">
        <v>1767</v>
      </c>
      <c r="C1983" s="15" t="s">
        <v>3764</v>
      </c>
      <c r="D1983" s="19"/>
      <c r="E1983" s="20" t="e">
        <f>cost!E1983*cost!$E$3*cost!$E$2/cost!$P$1</f>
        <v>#VALUE!</v>
      </c>
      <c r="F1983" s="13" t="e">
        <f>(cost!F1983*cost!$F$3/cost!$P$1)/2</f>
        <v>#VALUE!</v>
      </c>
      <c r="G1983" s="13" t="e">
        <f>cost!G1983*cost!$G$3*cost!$G$2/cost!$P$1+(cost!F1983*cost!$F$3/cost!$P$1)/2</f>
        <v>#VALUE!</v>
      </c>
      <c r="H1983" s="13" t="e">
        <f>cost!H1983*cost!$H$3*cost!$H$2/cost!$P$1</f>
        <v>#VALUE!</v>
      </c>
      <c r="I1983" s="13" t="e">
        <f>cost!I1983*cost!$I$3*cost!$I$2/cost!$P$1</f>
        <v>#VALUE!</v>
      </c>
      <c r="J1983" s="13" t="e">
        <f>cost!J1983*cost!$J$3*cost!$J$2/cost!$P$1</f>
        <v>#VALUE!</v>
      </c>
      <c r="K1983" s="13" t="e">
        <f>cost!K1983*cost!$K$3/cost!$P$1</f>
        <v>#VALUE!</v>
      </c>
      <c r="L1983" s="13" t="e">
        <f>cost!L1983*cost!$L$3*cost!$L$2/cost!$P$1</f>
        <v>#VALUE!</v>
      </c>
    </row>
    <row r="1984" spans="1:12" ht="36" x14ac:dyDescent="0.2">
      <c r="A1984" s="34" t="s">
        <v>6576</v>
      </c>
      <c r="B1984" s="15" t="s">
        <v>1768</v>
      </c>
      <c r="C1984" s="15" t="s">
        <v>3765</v>
      </c>
      <c r="D1984" s="19"/>
      <c r="E1984" s="20" t="e">
        <f>cost!E1984*cost!$E$3*cost!$E$2/cost!$P$1</f>
        <v>#VALUE!</v>
      </c>
      <c r="F1984" s="13" t="e">
        <f>(cost!F1984*cost!$F$3/cost!$P$1)/2</f>
        <v>#VALUE!</v>
      </c>
      <c r="G1984" s="13" t="e">
        <f>cost!G1984*cost!$G$3*cost!$G$2/cost!$P$1+(cost!F1984*cost!$F$3/cost!$P$1)/2</f>
        <v>#VALUE!</v>
      </c>
      <c r="H1984" s="13" t="e">
        <f>cost!H1984*cost!$H$3*cost!$H$2/cost!$P$1</f>
        <v>#VALUE!</v>
      </c>
      <c r="I1984" s="13" t="e">
        <f>cost!I1984*cost!$I$3*cost!$I$2/cost!$P$1</f>
        <v>#VALUE!</v>
      </c>
      <c r="J1984" s="13" t="e">
        <f>cost!J1984*cost!$J$3*cost!$J$2/cost!$P$1</f>
        <v>#VALUE!</v>
      </c>
      <c r="K1984" s="13" t="e">
        <f>cost!K1984*cost!$K$3/cost!$P$1</f>
        <v>#VALUE!</v>
      </c>
      <c r="L1984" s="13" t="e">
        <f>cost!L1984*cost!$L$3*cost!$L$2/cost!$P$1</f>
        <v>#VALUE!</v>
      </c>
    </row>
    <row r="1985" spans="1:12" ht="36" x14ac:dyDescent="0.2">
      <c r="A1985" s="34" t="s">
        <v>6577</v>
      </c>
      <c r="B1985" s="15" t="s">
        <v>1769</v>
      </c>
      <c r="C1985" s="15" t="s">
        <v>3766</v>
      </c>
      <c r="D1985" s="19"/>
      <c r="E1985" s="20" t="e">
        <f>cost!E1985*cost!$E$3*cost!$E$2/cost!$P$1</f>
        <v>#VALUE!</v>
      </c>
      <c r="F1985" s="13" t="e">
        <f>(cost!F1985*cost!$F$3/cost!$P$1)/2</f>
        <v>#VALUE!</v>
      </c>
      <c r="G1985" s="13" t="e">
        <f>cost!G1985*cost!$G$3*cost!$G$2/cost!$P$1+(cost!F1985*cost!$F$3/cost!$P$1)/2</f>
        <v>#VALUE!</v>
      </c>
      <c r="H1985" s="13" t="e">
        <f>cost!H1985*cost!$H$3*cost!$H$2/cost!$P$1</f>
        <v>#VALUE!</v>
      </c>
      <c r="I1985" s="13" t="e">
        <f>cost!I1985*cost!$I$3*cost!$I$2/cost!$P$1</f>
        <v>#VALUE!</v>
      </c>
      <c r="J1985" s="13" t="e">
        <f>cost!J1985*cost!$J$3*cost!$J$2/cost!$P$1</f>
        <v>#VALUE!</v>
      </c>
      <c r="K1985" s="13" t="e">
        <f>cost!K1985*cost!$K$3/cost!$P$1</f>
        <v>#VALUE!</v>
      </c>
      <c r="L1985" s="13" t="e">
        <f>cost!L1985*cost!$L$3*cost!$L$2/cost!$P$1</f>
        <v>#VALUE!</v>
      </c>
    </row>
    <row r="1986" spans="1:12" ht="36" x14ac:dyDescent="0.2">
      <c r="A1986" s="34" t="s">
        <v>6578</v>
      </c>
      <c r="B1986" s="15" t="s">
        <v>1770</v>
      </c>
      <c r="C1986" s="15" t="s">
        <v>3767</v>
      </c>
      <c r="D1986" s="19"/>
      <c r="E1986" s="20" t="e">
        <f>cost!E1986*cost!$E$3*cost!$E$2/cost!$P$1</f>
        <v>#VALUE!</v>
      </c>
      <c r="F1986" s="13" t="e">
        <f>(cost!F1986*cost!$F$3/cost!$P$1)/2</f>
        <v>#VALUE!</v>
      </c>
      <c r="G1986" s="13" t="e">
        <f>cost!G1986*cost!$G$3*cost!$G$2/cost!$P$1+(cost!F1986*cost!$F$3/cost!$P$1)/2</f>
        <v>#VALUE!</v>
      </c>
      <c r="H1986" s="13" t="e">
        <f>cost!H1986*cost!$H$3*cost!$H$2/cost!$P$1</f>
        <v>#VALUE!</v>
      </c>
      <c r="I1986" s="13" t="e">
        <f>cost!I1986*cost!$I$3*cost!$I$2/cost!$P$1</f>
        <v>#VALUE!</v>
      </c>
      <c r="J1986" s="13" t="e">
        <f>cost!J1986*cost!$J$3*cost!$J$2/cost!$P$1</f>
        <v>#VALUE!</v>
      </c>
      <c r="K1986" s="13" t="e">
        <f>cost!K1986*cost!$K$3/cost!$P$1</f>
        <v>#VALUE!</v>
      </c>
      <c r="L1986" s="13" t="e">
        <f>cost!L1986*cost!$L$3*cost!$L$2/cost!$P$1</f>
        <v>#VALUE!</v>
      </c>
    </row>
    <row r="1987" spans="1:12" ht="36" x14ac:dyDescent="0.2">
      <c r="A1987" s="34" t="s">
        <v>6579</v>
      </c>
      <c r="B1987" s="15" t="s">
        <v>1771</v>
      </c>
      <c r="C1987" s="15" t="s">
        <v>3768</v>
      </c>
      <c r="D1987" s="19"/>
      <c r="E1987" s="20" t="e">
        <f>cost!E1987*cost!$E$3*cost!$E$2/cost!$P$1</f>
        <v>#VALUE!</v>
      </c>
      <c r="F1987" s="13" t="e">
        <f>(cost!F1987*cost!$F$3/cost!$P$1)/2</f>
        <v>#VALUE!</v>
      </c>
      <c r="G1987" s="13" t="e">
        <f>cost!G1987*cost!$G$3*cost!$G$2/cost!$P$1+(cost!F1987*cost!$F$3/cost!$P$1)/2</f>
        <v>#VALUE!</v>
      </c>
      <c r="H1987" s="13" t="e">
        <f>cost!H1987*cost!$H$3*cost!$H$2/cost!$P$1</f>
        <v>#VALUE!</v>
      </c>
      <c r="I1987" s="13" t="e">
        <f>cost!I1987*cost!$I$3*cost!$I$2/cost!$P$1</f>
        <v>#VALUE!</v>
      </c>
      <c r="J1987" s="13" t="e">
        <f>cost!J1987*cost!$J$3*cost!$J$2/cost!$P$1</f>
        <v>#VALUE!</v>
      </c>
      <c r="K1987" s="13" t="e">
        <f>cost!K1987*cost!$K$3/cost!$P$1</f>
        <v>#VALUE!</v>
      </c>
      <c r="L1987" s="13" t="e">
        <f>cost!L1987*cost!$L$3*cost!$L$2/cost!$P$1</f>
        <v>#VALUE!</v>
      </c>
    </row>
    <row r="1988" spans="1:12" ht="36" x14ac:dyDescent="0.2">
      <c r="A1988" s="34" t="s">
        <v>6580</v>
      </c>
      <c r="B1988" s="15" t="s">
        <v>1772</v>
      </c>
      <c r="C1988" s="15" t="s">
        <v>3769</v>
      </c>
      <c r="D1988" s="19"/>
      <c r="E1988" s="20" t="e">
        <f>cost!E1988*cost!$E$3*cost!$E$2/cost!$P$1</f>
        <v>#VALUE!</v>
      </c>
      <c r="F1988" s="13" t="e">
        <f>(cost!F1988*cost!$F$3/cost!$P$1)/2</f>
        <v>#VALUE!</v>
      </c>
      <c r="G1988" s="13" t="e">
        <f>cost!G1988*cost!$G$3*cost!$G$2/cost!$P$1+(cost!F1988*cost!$F$3/cost!$P$1)/2</f>
        <v>#VALUE!</v>
      </c>
      <c r="H1988" s="13" t="e">
        <f>cost!H1988*cost!$H$3*cost!$H$2/cost!$P$1</f>
        <v>#VALUE!</v>
      </c>
      <c r="I1988" s="13" t="e">
        <f>cost!I1988*cost!$I$3*cost!$I$2/cost!$P$1</f>
        <v>#VALUE!</v>
      </c>
      <c r="J1988" s="13" t="e">
        <f>cost!J1988*cost!$J$3*cost!$J$2/cost!$P$1</f>
        <v>#VALUE!</v>
      </c>
      <c r="K1988" s="13" t="e">
        <f>cost!K1988*cost!$K$3/cost!$P$1</f>
        <v>#VALUE!</v>
      </c>
      <c r="L1988" s="13" t="e">
        <f>cost!L1988*cost!$L$3*cost!$L$2/cost!$P$1</f>
        <v>#VALUE!</v>
      </c>
    </row>
    <row r="1989" spans="1:12" ht="36" x14ac:dyDescent="0.2">
      <c r="A1989" s="34" t="s">
        <v>6581</v>
      </c>
      <c r="B1989" s="15" t="s">
        <v>1773</v>
      </c>
      <c r="C1989" s="15" t="s">
        <v>3770</v>
      </c>
      <c r="D1989" s="19"/>
      <c r="E1989" s="20" t="e">
        <f>cost!E1989*cost!$E$3*cost!$E$2/cost!$P$1</f>
        <v>#VALUE!</v>
      </c>
      <c r="F1989" s="13" t="e">
        <f>(cost!F1989*cost!$F$3/cost!$P$1)/2</f>
        <v>#VALUE!</v>
      </c>
      <c r="G1989" s="13" t="e">
        <f>cost!G1989*cost!$G$3*cost!$G$2/cost!$P$1+(cost!F1989*cost!$F$3/cost!$P$1)/2</f>
        <v>#VALUE!</v>
      </c>
      <c r="H1989" s="13" t="e">
        <f>cost!H1989*cost!$H$3*cost!$H$2/cost!$P$1</f>
        <v>#VALUE!</v>
      </c>
      <c r="I1989" s="13" t="e">
        <f>cost!I1989*cost!$I$3*cost!$I$2/cost!$P$1</f>
        <v>#VALUE!</v>
      </c>
      <c r="J1989" s="13" t="e">
        <f>cost!J1989*cost!$J$3*cost!$J$2/cost!$P$1</f>
        <v>#VALUE!</v>
      </c>
      <c r="K1989" s="13" t="e">
        <f>cost!K1989*cost!$K$3/cost!$P$1</f>
        <v>#VALUE!</v>
      </c>
      <c r="L1989" s="13" t="e">
        <f>cost!L1989*cost!$L$3*cost!$L$2/cost!$P$1</f>
        <v>#VALUE!</v>
      </c>
    </row>
    <row r="1990" spans="1:12" ht="36" x14ac:dyDescent="0.2">
      <c r="A1990" s="34" t="s">
        <v>6582</v>
      </c>
      <c r="B1990" s="15" t="s">
        <v>1774</v>
      </c>
      <c r="C1990" s="15" t="s">
        <v>3771</v>
      </c>
      <c r="D1990" s="19"/>
      <c r="E1990" s="20" t="e">
        <f>cost!E1990*cost!$E$3*cost!$E$2/cost!$P$1</f>
        <v>#VALUE!</v>
      </c>
      <c r="F1990" s="13" t="e">
        <f>(cost!F1990*cost!$F$3/cost!$P$1)/2</f>
        <v>#VALUE!</v>
      </c>
      <c r="G1990" s="13" t="e">
        <f>cost!G1990*cost!$G$3*cost!$G$2/cost!$P$1+(cost!F1990*cost!$F$3/cost!$P$1)/2</f>
        <v>#VALUE!</v>
      </c>
      <c r="H1990" s="13" t="e">
        <f>cost!H1990*cost!$H$3*cost!$H$2/cost!$P$1</f>
        <v>#VALUE!</v>
      </c>
      <c r="I1990" s="13" t="e">
        <f>cost!I1990*cost!$I$3*cost!$I$2/cost!$P$1</f>
        <v>#VALUE!</v>
      </c>
      <c r="J1990" s="13" t="e">
        <f>cost!J1990*cost!$J$3*cost!$J$2/cost!$P$1</f>
        <v>#VALUE!</v>
      </c>
      <c r="K1990" s="13" t="e">
        <f>cost!K1990*cost!$K$3/cost!$P$1</f>
        <v>#VALUE!</v>
      </c>
      <c r="L1990" s="13" t="e">
        <f>cost!L1990*cost!$L$3*cost!$L$2/cost!$P$1</f>
        <v>#VALUE!</v>
      </c>
    </row>
    <row r="1991" spans="1:12" ht="36" x14ac:dyDescent="0.2">
      <c r="A1991" s="34" t="s">
        <v>6583</v>
      </c>
      <c r="B1991" s="15" t="s">
        <v>1775</v>
      </c>
      <c r="C1991" s="15" t="s">
        <v>3772</v>
      </c>
      <c r="D1991" s="19"/>
      <c r="E1991" s="20" t="e">
        <f>cost!E1991*cost!$E$3*cost!$E$2/cost!$P$1</f>
        <v>#VALUE!</v>
      </c>
      <c r="F1991" s="13" t="e">
        <f>(cost!F1991*cost!$F$3/cost!$P$1)/2</f>
        <v>#VALUE!</v>
      </c>
      <c r="G1991" s="13" t="e">
        <f>cost!G1991*cost!$G$3*cost!$G$2/cost!$P$1+(cost!F1991*cost!$F$3/cost!$P$1)/2</f>
        <v>#VALUE!</v>
      </c>
      <c r="H1991" s="13" t="e">
        <f>cost!H1991*cost!$H$3*cost!$H$2/cost!$P$1</f>
        <v>#VALUE!</v>
      </c>
      <c r="I1991" s="13" t="e">
        <f>cost!I1991*cost!$I$3*cost!$I$2/cost!$P$1</f>
        <v>#VALUE!</v>
      </c>
      <c r="J1991" s="13" t="e">
        <f>cost!J1991*cost!$J$3*cost!$J$2/cost!$P$1</f>
        <v>#VALUE!</v>
      </c>
      <c r="K1991" s="13" t="e">
        <f>cost!K1991*cost!$K$3/cost!$P$1</f>
        <v>#VALUE!</v>
      </c>
      <c r="L1991" s="13" t="e">
        <f>cost!L1991*cost!$L$3*cost!$L$2/cost!$P$1</f>
        <v>#VALUE!</v>
      </c>
    </row>
    <row r="1992" spans="1:12" ht="36" x14ac:dyDescent="0.2">
      <c r="A1992" s="34" t="s">
        <v>6584</v>
      </c>
      <c r="B1992" s="15" t="s">
        <v>1776</v>
      </c>
      <c r="C1992" s="15" t="s">
        <v>3773</v>
      </c>
      <c r="D1992" s="19"/>
      <c r="E1992" s="20" t="e">
        <f>cost!E1992*cost!$E$3*cost!$E$2/cost!$P$1</f>
        <v>#VALUE!</v>
      </c>
      <c r="F1992" s="13" t="e">
        <f>(cost!F1992*cost!$F$3/cost!$P$1)/2</f>
        <v>#VALUE!</v>
      </c>
      <c r="G1992" s="13" t="e">
        <f>cost!G1992*cost!$G$3*cost!$G$2/cost!$P$1+(cost!F1992*cost!$F$3/cost!$P$1)/2</f>
        <v>#VALUE!</v>
      </c>
      <c r="H1992" s="13" t="e">
        <f>cost!H1992*cost!$H$3*cost!$H$2/cost!$P$1</f>
        <v>#VALUE!</v>
      </c>
      <c r="I1992" s="13" t="e">
        <f>cost!I1992*cost!$I$3*cost!$I$2/cost!$P$1</f>
        <v>#VALUE!</v>
      </c>
      <c r="J1992" s="13" t="e">
        <f>cost!J1992*cost!$J$3*cost!$J$2/cost!$P$1</f>
        <v>#VALUE!</v>
      </c>
      <c r="K1992" s="13" t="e">
        <f>cost!K1992*cost!$K$3/cost!$P$1</f>
        <v>#VALUE!</v>
      </c>
      <c r="L1992" s="13" t="e">
        <f>cost!L1992*cost!$L$3*cost!$L$2/cost!$P$1</f>
        <v>#VALUE!</v>
      </c>
    </row>
    <row r="1993" spans="1:12" ht="36" x14ac:dyDescent="0.2">
      <c r="A1993" s="34" t="s">
        <v>6585</v>
      </c>
      <c r="B1993" s="15" t="s">
        <v>1777</v>
      </c>
      <c r="C1993" s="15" t="s">
        <v>3774</v>
      </c>
      <c r="D1993" s="19"/>
      <c r="E1993" s="20" t="e">
        <f>cost!E1993*cost!$E$3*cost!$E$2/cost!$P$1</f>
        <v>#VALUE!</v>
      </c>
      <c r="F1993" s="13" t="e">
        <f>(cost!F1993*cost!$F$3/cost!$P$1)/2</f>
        <v>#VALUE!</v>
      </c>
      <c r="G1993" s="13" t="e">
        <f>cost!G1993*cost!$G$3*cost!$G$2/cost!$P$1+(cost!F1993*cost!$F$3/cost!$P$1)/2</f>
        <v>#VALUE!</v>
      </c>
      <c r="H1993" s="13" t="e">
        <f>cost!H1993*cost!$H$3*cost!$H$2/cost!$P$1</f>
        <v>#VALUE!</v>
      </c>
      <c r="I1993" s="13" t="e">
        <f>cost!I1993*cost!$I$3*cost!$I$2/cost!$P$1</f>
        <v>#VALUE!</v>
      </c>
      <c r="J1993" s="13" t="e">
        <f>cost!J1993*cost!$J$3*cost!$J$2/cost!$P$1</f>
        <v>#VALUE!</v>
      </c>
      <c r="K1993" s="13" t="e">
        <f>cost!K1993*cost!$K$3/cost!$P$1</f>
        <v>#VALUE!</v>
      </c>
      <c r="L1993" s="13" t="e">
        <f>cost!L1993*cost!$L$3*cost!$L$2/cost!$P$1</f>
        <v>#VALUE!</v>
      </c>
    </row>
    <row r="1994" spans="1:12" ht="36" x14ac:dyDescent="0.2">
      <c r="A1994" s="34" t="s">
        <v>6586</v>
      </c>
      <c r="B1994" s="15" t="s">
        <v>1778</v>
      </c>
      <c r="C1994" s="15" t="s">
        <v>3775</v>
      </c>
      <c r="D1994" s="19"/>
      <c r="E1994" s="20" t="e">
        <f>cost!E1994*cost!$E$3*cost!$E$2/cost!$P$1</f>
        <v>#VALUE!</v>
      </c>
      <c r="F1994" s="13" t="e">
        <f>(cost!F1994*cost!$F$3/cost!$P$1)/2</f>
        <v>#VALUE!</v>
      </c>
      <c r="G1994" s="13" t="e">
        <f>cost!G1994*cost!$G$3*cost!$G$2/cost!$P$1+(cost!F1994*cost!$F$3/cost!$P$1)/2</f>
        <v>#VALUE!</v>
      </c>
      <c r="H1994" s="13" t="e">
        <f>cost!H1994*cost!$H$3*cost!$H$2/cost!$P$1</f>
        <v>#VALUE!</v>
      </c>
      <c r="I1994" s="13" t="e">
        <f>cost!I1994*cost!$I$3*cost!$I$2/cost!$P$1</f>
        <v>#VALUE!</v>
      </c>
      <c r="J1994" s="13" t="e">
        <f>cost!J1994*cost!$J$3*cost!$J$2/cost!$P$1</f>
        <v>#VALUE!</v>
      </c>
      <c r="K1994" s="13" t="e">
        <f>cost!K1994*cost!$K$3/cost!$P$1</f>
        <v>#VALUE!</v>
      </c>
      <c r="L1994" s="13" t="e">
        <f>cost!L1994*cost!$L$3*cost!$L$2/cost!$P$1</f>
        <v>#VALUE!</v>
      </c>
    </row>
    <row r="1995" spans="1:12" ht="36" x14ac:dyDescent="0.2">
      <c r="A1995" s="34" t="s">
        <v>6587</v>
      </c>
      <c r="B1995" s="15" t="s">
        <v>1779</v>
      </c>
      <c r="C1995" s="15" t="s">
        <v>3776</v>
      </c>
      <c r="D1995" s="19"/>
      <c r="E1995" s="20" t="e">
        <f>cost!E1995*cost!$E$3*cost!$E$2/cost!$P$1</f>
        <v>#VALUE!</v>
      </c>
      <c r="F1995" s="13" t="e">
        <f>(cost!F1995*cost!$F$3/cost!$P$1)/2</f>
        <v>#VALUE!</v>
      </c>
      <c r="G1995" s="13" t="e">
        <f>cost!G1995*cost!$G$3*cost!$G$2/cost!$P$1+(cost!F1995*cost!$F$3/cost!$P$1)/2</f>
        <v>#VALUE!</v>
      </c>
      <c r="H1995" s="13" t="e">
        <f>cost!H1995*cost!$H$3*cost!$H$2/cost!$P$1</f>
        <v>#VALUE!</v>
      </c>
      <c r="I1995" s="13" t="e">
        <f>cost!I1995*cost!$I$3*cost!$I$2/cost!$P$1</f>
        <v>#VALUE!</v>
      </c>
      <c r="J1995" s="13" t="e">
        <f>cost!J1995*cost!$J$3*cost!$J$2/cost!$P$1</f>
        <v>#VALUE!</v>
      </c>
      <c r="K1995" s="13" t="e">
        <f>cost!K1995*cost!$K$3/cost!$P$1</f>
        <v>#VALUE!</v>
      </c>
      <c r="L1995" s="13" t="e">
        <f>cost!L1995*cost!$L$3*cost!$L$2/cost!$P$1</f>
        <v>#VALUE!</v>
      </c>
    </row>
    <row r="1996" spans="1:12" ht="36" x14ac:dyDescent="0.2">
      <c r="A1996" s="35" t="s">
        <v>6588</v>
      </c>
      <c r="B1996" s="15" t="s">
        <v>1780</v>
      </c>
      <c r="C1996" s="15" t="s">
        <v>3777</v>
      </c>
      <c r="D1996" s="19"/>
      <c r="E1996" s="20" t="e">
        <f>cost!E1996*cost!$E$3*cost!$E$2/cost!$P$1</f>
        <v>#VALUE!</v>
      </c>
      <c r="F1996" s="13" t="e">
        <f>(cost!F1996*cost!$F$3/cost!$P$1)/2</f>
        <v>#VALUE!</v>
      </c>
      <c r="G1996" s="13" t="e">
        <f>cost!G1996*cost!$G$3*cost!$G$2/cost!$P$1+(cost!F1996*cost!$F$3/cost!$P$1)/2</f>
        <v>#VALUE!</v>
      </c>
      <c r="H1996" s="13" t="e">
        <f>cost!H1996*cost!$H$3*cost!$H$2/cost!$P$1</f>
        <v>#VALUE!</v>
      </c>
      <c r="I1996" s="13" t="e">
        <f>cost!I1996*cost!$I$3*cost!$I$2/cost!$P$1</f>
        <v>#VALUE!</v>
      </c>
      <c r="J1996" s="13" t="e">
        <f>cost!J1996*cost!$J$3*cost!$J$2/cost!$P$1</f>
        <v>#VALUE!</v>
      </c>
      <c r="K1996" s="13" t="e">
        <f>cost!K1996*cost!$K$3/cost!$P$1</f>
        <v>#VALUE!</v>
      </c>
      <c r="L1996" s="13" t="e">
        <f>cost!L1996*cost!$L$3*cost!$L$2/cost!$P$1</f>
        <v>#VALUE!</v>
      </c>
    </row>
    <row r="1997" spans="1:12" ht="72" x14ac:dyDescent="0.2">
      <c r="A1997" s="35" t="s">
        <v>6589</v>
      </c>
      <c r="B1997" s="15" t="s">
        <v>1781</v>
      </c>
      <c r="C1997" s="15" t="s">
        <v>3778</v>
      </c>
      <c r="D1997" s="19"/>
      <c r="E1997" s="20" t="e">
        <f>cost!E1997*cost!$E$3*cost!$E$2/cost!$P$1</f>
        <v>#VALUE!</v>
      </c>
      <c r="F1997" s="13" t="e">
        <f>(cost!F1997*cost!$F$3/cost!$P$1)/2</f>
        <v>#VALUE!</v>
      </c>
      <c r="G1997" s="13" t="e">
        <f>cost!G1997*cost!$G$3*cost!$G$2/cost!$P$1+(cost!F1997*cost!$F$3/cost!$P$1)/2</f>
        <v>#VALUE!</v>
      </c>
      <c r="H1997" s="13" t="e">
        <f>cost!H1997*cost!$H$3*cost!$H$2/cost!$P$1</f>
        <v>#VALUE!</v>
      </c>
      <c r="I1997" s="13" t="e">
        <f>cost!I1997*cost!$I$3*cost!$I$2/cost!$P$1</f>
        <v>#VALUE!</v>
      </c>
      <c r="J1997" s="13" t="e">
        <f>cost!J1997*cost!$J$3*cost!$J$2/cost!$P$1</f>
        <v>#VALUE!</v>
      </c>
      <c r="K1997" s="13" t="e">
        <f>cost!K1997*cost!$K$3/cost!$P$1</f>
        <v>#VALUE!</v>
      </c>
      <c r="L1997" s="13" t="e">
        <f>cost!L1997*cost!$L$3*cost!$L$2/cost!$P$1</f>
        <v>#VALUE!</v>
      </c>
    </row>
    <row r="1998" spans="1:12" ht="144" x14ac:dyDescent="0.2">
      <c r="A1998" s="35" t="s">
        <v>6590</v>
      </c>
      <c r="B1998" s="15" t="s">
        <v>1782</v>
      </c>
      <c r="C1998" s="15" t="s">
        <v>3779</v>
      </c>
      <c r="D1998" s="19"/>
      <c r="E1998" s="20" t="e">
        <f>cost!E1998*cost!$E$3*cost!$E$2/cost!$P$1</f>
        <v>#VALUE!</v>
      </c>
      <c r="F1998" s="13" t="e">
        <f>(cost!F1998*cost!$F$3/cost!$P$1)/2</f>
        <v>#VALUE!</v>
      </c>
      <c r="G1998" s="13" t="e">
        <f>cost!G1998*cost!$G$3*cost!$G$2/cost!$P$1+(cost!F1998*cost!$F$3/cost!$P$1)/2</f>
        <v>#VALUE!</v>
      </c>
      <c r="H1998" s="13" t="e">
        <f>cost!H1998*cost!$H$3*cost!$H$2/cost!$P$1</f>
        <v>#VALUE!</v>
      </c>
      <c r="I1998" s="13" t="e">
        <f>cost!I1998*cost!$I$3*cost!$I$2/cost!$P$1</f>
        <v>#VALUE!</v>
      </c>
      <c r="J1998" s="13" t="e">
        <f>cost!J1998*cost!$J$3*cost!$J$2/cost!$P$1</f>
        <v>#VALUE!</v>
      </c>
      <c r="K1998" s="13" t="e">
        <f>cost!K1998*cost!$K$3/cost!$P$1</f>
        <v>#VALUE!</v>
      </c>
      <c r="L1998" s="13" t="e">
        <f>cost!L1998*cost!$L$3*cost!$L$2/cost!$P$1</f>
        <v>#VALUE!</v>
      </c>
    </row>
    <row r="1999" spans="1:12" ht="36" x14ac:dyDescent="0.2">
      <c r="A1999" s="35" t="s">
        <v>6591</v>
      </c>
      <c r="B1999" s="15" t="s">
        <v>1783</v>
      </c>
      <c r="C1999" s="15" t="s">
        <v>3780</v>
      </c>
      <c r="D1999" s="19"/>
      <c r="E1999" s="20" t="e">
        <f>cost!E1999*cost!$E$3*cost!$E$2/cost!$P$1</f>
        <v>#VALUE!</v>
      </c>
      <c r="F1999" s="13" t="e">
        <f>(cost!F1999*cost!$F$3/cost!$P$1)/2</f>
        <v>#VALUE!</v>
      </c>
      <c r="G1999" s="13" t="e">
        <f>cost!G1999*cost!$G$3*cost!$G$2/cost!$P$1+(cost!F1999*cost!$F$3/cost!$P$1)/2</f>
        <v>#VALUE!</v>
      </c>
      <c r="H1999" s="13" t="e">
        <f>cost!H1999*cost!$H$3*cost!$H$2/cost!$P$1</f>
        <v>#VALUE!</v>
      </c>
      <c r="I1999" s="13" t="e">
        <f>cost!I1999*cost!$I$3*cost!$I$2/cost!$P$1</f>
        <v>#VALUE!</v>
      </c>
      <c r="J1999" s="13" t="e">
        <f>cost!J1999*cost!$J$3*cost!$J$2/cost!$P$1</f>
        <v>#VALUE!</v>
      </c>
      <c r="K1999" s="13" t="e">
        <f>cost!K1999*cost!$K$3/cost!$P$1</f>
        <v>#VALUE!</v>
      </c>
      <c r="L1999" s="13" t="e">
        <f>cost!L1999*cost!$L$3*cost!$L$2/cost!$P$1</f>
        <v>#VALUE!</v>
      </c>
    </row>
    <row r="2000" spans="1:12" ht="54" x14ac:dyDescent="0.2">
      <c r="A2000" s="35" t="s">
        <v>6592</v>
      </c>
      <c r="B2000" s="15" t="s">
        <v>1784</v>
      </c>
      <c r="C2000" s="15" t="s">
        <v>3781</v>
      </c>
      <c r="D2000" s="19"/>
      <c r="E2000" s="20" t="e">
        <f>cost!E2000*cost!$E$3*cost!$E$2/cost!$P$1</f>
        <v>#VALUE!</v>
      </c>
      <c r="F2000" s="13" t="e">
        <f>(cost!F2000*cost!$F$3/cost!$P$1)/2</f>
        <v>#VALUE!</v>
      </c>
      <c r="G2000" s="13" t="e">
        <f>cost!G2000*cost!$G$3*cost!$G$2/cost!$P$1+(cost!F2000*cost!$F$3/cost!$P$1)/2</f>
        <v>#VALUE!</v>
      </c>
      <c r="H2000" s="13" t="e">
        <f>cost!H2000*cost!$H$3*cost!$H$2/cost!$P$1</f>
        <v>#VALUE!</v>
      </c>
      <c r="I2000" s="13" t="e">
        <f>cost!I2000*cost!$I$3*cost!$I$2/cost!$P$1</f>
        <v>#VALUE!</v>
      </c>
      <c r="J2000" s="13" t="e">
        <f>cost!J2000*cost!$J$3*cost!$J$2/cost!$P$1</f>
        <v>#VALUE!</v>
      </c>
      <c r="K2000" s="13" t="e">
        <f>cost!K2000*cost!$K$3/cost!$P$1</f>
        <v>#VALUE!</v>
      </c>
      <c r="L2000" s="13" t="e">
        <f>cost!L2000*cost!$L$3*cost!$L$2/cost!$P$1</f>
        <v>#VALUE!</v>
      </c>
    </row>
    <row r="2001" spans="1:12" ht="54" x14ac:dyDescent="0.2">
      <c r="A2001" s="35" t="s">
        <v>6593</v>
      </c>
      <c r="B2001" s="15" t="s">
        <v>1785</v>
      </c>
      <c r="C2001" s="15" t="s">
        <v>3782</v>
      </c>
      <c r="D2001" s="19"/>
      <c r="E2001" s="20" t="e">
        <f>cost!E2001*cost!$E$3*cost!$E$2/cost!$P$1</f>
        <v>#VALUE!</v>
      </c>
      <c r="F2001" s="13" t="e">
        <f>(cost!F2001*cost!$F$3/cost!$P$1)/2</f>
        <v>#VALUE!</v>
      </c>
      <c r="G2001" s="13" t="e">
        <f>cost!G2001*cost!$G$3*cost!$G$2/cost!$P$1+(cost!F2001*cost!$F$3/cost!$P$1)/2</f>
        <v>#VALUE!</v>
      </c>
      <c r="H2001" s="13" t="e">
        <f>cost!H2001*cost!$H$3*cost!$H$2/cost!$P$1</f>
        <v>#VALUE!</v>
      </c>
      <c r="I2001" s="13" t="e">
        <f>cost!I2001*cost!$I$3*cost!$I$2/cost!$P$1</f>
        <v>#VALUE!</v>
      </c>
      <c r="J2001" s="13" t="e">
        <f>cost!J2001*cost!$J$3*cost!$J$2/cost!$P$1</f>
        <v>#VALUE!</v>
      </c>
      <c r="K2001" s="13" t="e">
        <f>cost!K2001*cost!$K$3/cost!$P$1</f>
        <v>#VALUE!</v>
      </c>
      <c r="L2001" s="13" t="e">
        <f>cost!L2001*cost!$L$3*cost!$L$2/cost!$P$1</f>
        <v>#VALUE!</v>
      </c>
    </row>
    <row r="2002" spans="1:12" ht="54" x14ac:dyDescent="0.2">
      <c r="A2002" s="35" t="s">
        <v>6594</v>
      </c>
      <c r="B2002" s="15" t="s">
        <v>1786</v>
      </c>
      <c r="C2002" s="15" t="s">
        <v>3783</v>
      </c>
      <c r="D2002" s="19"/>
      <c r="E2002" s="20" t="e">
        <f>cost!E2002*cost!$E$3*cost!$E$2/cost!$P$1</f>
        <v>#VALUE!</v>
      </c>
      <c r="F2002" s="13" t="e">
        <f>(cost!F2002*cost!$F$3/cost!$P$1)/2</f>
        <v>#VALUE!</v>
      </c>
      <c r="G2002" s="13" t="e">
        <f>cost!G2002*cost!$G$3*cost!$G$2/cost!$P$1+(cost!F2002*cost!$F$3/cost!$P$1)/2</f>
        <v>#VALUE!</v>
      </c>
      <c r="H2002" s="13" t="e">
        <f>cost!H2002*cost!$H$3*cost!$H$2/cost!$P$1</f>
        <v>#VALUE!</v>
      </c>
      <c r="I2002" s="13" t="e">
        <f>cost!I2002*cost!$I$3*cost!$I$2/cost!$P$1</f>
        <v>#VALUE!</v>
      </c>
      <c r="J2002" s="13" t="e">
        <f>cost!J2002*cost!$J$3*cost!$J$2/cost!$P$1</f>
        <v>#VALUE!</v>
      </c>
      <c r="K2002" s="13" t="e">
        <f>cost!K2002*cost!$K$3/cost!$P$1</f>
        <v>#VALUE!</v>
      </c>
      <c r="L2002" s="13" t="e">
        <f>cost!L2002*cost!$L$3*cost!$L$2/cost!$P$1</f>
        <v>#VALUE!</v>
      </c>
    </row>
    <row r="2003" spans="1:12" ht="54" x14ac:dyDescent="0.2">
      <c r="A2003" s="35" t="s">
        <v>6595</v>
      </c>
      <c r="B2003" s="15" t="s">
        <v>1787</v>
      </c>
      <c r="C2003" s="15" t="s">
        <v>3784</v>
      </c>
      <c r="D2003" s="19"/>
      <c r="E2003" s="20" t="e">
        <f>cost!E2003*cost!$E$3*cost!$E$2/cost!$P$1</f>
        <v>#VALUE!</v>
      </c>
      <c r="F2003" s="13" t="e">
        <f>(cost!F2003*cost!$F$3/cost!$P$1)/2</f>
        <v>#VALUE!</v>
      </c>
      <c r="G2003" s="13" t="e">
        <f>cost!G2003*cost!$G$3*cost!$G$2/cost!$P$1+(cost!F2003*cost!$F$3/cost!$P$1)/2</f>
        <v>#VALUE!</v>
      </c>
      <c r="H2003" s="13" t="e">
        <f>cost!H2003*cost!$H$3*cost!$H$2/cost!$P$1</f>
        <v>#VALUE!</v>
      </c>
      <c r="I2003" s="13" t="e">
        <f>cost!I2003*cost!$I$3*cost!$I$2/cost!$P$1</f>
        <v>#VALUE!</v>
      </c>
      <c r="J2003" s="13" t="e">
        <f>cost!J2003*cost!$J$3*cost!$J$2/cost!$P$1</f>
        <v>#VALUE!</v>
      </c>
      <c r="K2003" s="13" t="e">
        <f>cost!K2003*cost!$K$3/cost!$P$1</f>
        <v>#VALUE!</v>
      </c>
      <c r="L2003" s="13" t="e">
        <f>cost!L2003*cost!$L$3*cost!$L$2/cost!$P$1</f>
        <v>#VALUE!</v>
      </c>
    </row>
    <row r="2004" spans="1:12" ht="378" x14ac:dyDescent="0.2">
      <c r="A2004" s="35" t="s">
        <v>6596</v>
      </c>
      <c r="B2004" s="15" t="s">
        <v>1788</v>
      </c>
      <c r="C2004" s="15" t="s">
        <v>3785</v>
      </c>
      <c r="D2004" s="19"/>
      <c r="E2004" s="20" t="e">
        <f>cost!E2004*cost!$E$3*cost!$E$2/cost!$P$1</f>
        <v>#VALUE!</v>
      </c>
      <c r="F2004" s="13" t="e">
        <f>(cost!F2004*cost!$F$3/cost!$P$1)/2</f>
        <v>#VALUE!</v>
      </c>
      <c r="G2004" s="13" t="e">
        <f>cost!G2004*cost!$G$3*cost!$G$2/cost!$P$1+(cost!F2004*cost!$F$3/cost!$P$1)/2</f>
        <v>#VALUE!</v>
      </c>
      <c r="H2004" s="13" t="e">
        <f>cost!H2004*cost!$H$3*cost!$H$2/cost!$P$1</f>
        <v>#VALUE!</v>
      </c>
      <c r="I2004" s="13" t="e">
        <f>cost!I2004*cost!$I$3*cost!$I$2/cost!$P$1</f>
        <v>#VALUE!</v>
      </c>
      <c r="J2004" s="13" t="e">
        <f>cost!J2004*cost!$J$3*cost!$J$2/cost!$P$1</f>
        <v>#VALUE!</v>
      </c>
      <c r="K2004" s="13" t="e">
        <f>cost!K2004*cost!$K$3/cost!$P$1</f>
        <v>#VALUE!</v>
      </c>
      <c r="L2004" s="13" t="e">
        <f>cost!L2004*cost!$L$3*cost!$L$2/cost!$P$1</f>
        <v>#VALUE!</v>
      </c>
    </row>
    <row r="2005" spans="1:12" ht="162" x14ac:dyDescent="0.2">
      <c r="A2005" s="34" t="s">
        <v>6597</v>
      </c>
      <c r="B2005" s="15" t="s">
        <v>1789</v>
      </c>
      <c r="C2005" s="15" t="s">
        <v>3786</v>
      </c>
      <c r="D2005" s="19"/>
      <c r="E2005" s="20" t="e">
        <f>cost!E2005*cost!$E$3*cost!$E$2/cost!$P$1</f>
        <v>#VALUE!</v>
      </c>
      <c r="F2005" s="13" t="e">
        <f>(cost!F2005*cost!$F$3/cost!$P$1)/2</f>
        <v>#VALUE!</v>
      </c>
      <c r="G2005" s="13" t="e">
        <f>cost!G2005*cost!$G$3*cost!$G$2/cost!$P$1+(cost!F2005*cost!$F$3/cost!$P$1)/2</f>
        <v>#VALUE!</v>
      </c>
      <c r="H2005" s="13" t="e">
        <f>cost!H2005*cost!$H$3*cost!$H$2/cost!$P$1</f>
        <v>#VALUE!</v>
      </c>
      <c r="I2005" s="13" t="e">
        <f>cost!I2005*cost!$I$3*cost!$I$2/cost!$P$1</f>
        <v>#VALUE!</v>
      </c>
      <c r="J2005" s="13" t="e">
        <f>cost!J2005*cost!$J$3*cost!$J$2/cost!$P$1</f>
        <v>#VALUE!</v>
      </c>
      <c r="K2005" s="13" t="e">
        <f>cost!K2005*cost!$K$3/cost!$P$1</f>
        <v>#VALUE!</v>
      </c>
      <c r="L2005" s="13" t="e">
        <f>cost!L2005*cost!$L$3*cost!$L$2/cost!$P$1</f>
        <v>#VALUE!</v>
      </c>
    </row>
    <row r="2006" spans="1:12" ht="54" x14ac:dyDescent="0.2">
      <c r="A2006" s="35" t="s">
        <v>6598</v>
      </c>
      <c r="B2006" s="15" t="s">
        <v>1790</v>
      </c>
      <c r="C2006" s="15" t="s">
        <v>3787</v>
      </c>
      <c r="D2006" s="19"/>
      <c r="E2006" s="20" t="e">
        <f>cost!E2006*cost!$E$3*cost!$E$2/cost!$P$1</f>
        <v>#VALUE!</v>
      </c>
      <c r="F2006" s="13" t="e">
        <f>(cost!F2006*cost!$F$3/cost!$P$1)/2</f>
        <v>#VALUE!</v>
      </c>
      <c r="G2006" s="13" t="e">
        <f>cost!G2006*cost!$G$3*cost!$G$2/cost!$P$1+(cost!F2006*cost!$F$3/cost!$P$1)/2</f>
        <v>#VALUE!</v>
      </c>
      <c r="H2006" s="13" t="e">
        <f>cost!H2006*cost!$H$3*cost!$H$2/cost!$P$1</f>
        <v>#VALUE!</v>
      </c>
      <c r="I2006" s="13" t="e">
        <f>cost!I2006*cost!$I$3*cost!$I$2/cost!$P$1</f>
        <v>#VALUE!</v>
      </c>
      <c r="J2006" s="13" t="e">
        <f>cost!J2006*cost!$J$3*cost!$J$2/cost!$P$1</f>
        <v>#VALUE!</v>
      </c>
      <c r="K2006" s="13" t="e">
        <f>cost!K2006*cost!$K$3/cost!$P$1</f>
        <v>#VALUE!</v>
      </c>
      <c r="L2006" s="13" t="e">
        <f>cost!L2006*cost!$L$3*cost!$L$2/cost!$P$1</f>
        <v>#VALUE!</v>
      </c>
    </row>
    <row r="2007" spans="1:12" ht="54" x14ac:dyDescent="0.2">
      <c r="A2007" s="35" t="s">
        <v>6599</v>
      </c>
      <c r="B2007" s="15" t="s">
        <v>1791</v>
      </c>
      <c r="C2007" s="15" t="s">
        <v>3788</v>
      </c>
      <c r="D2007" s="19"/>
      <c r="E2007" s="20" t="e">
        <f>cost!E2007*cost!$E$3*cost!$E$2/cost!$P$1</f>
        <v>#VALUE!</v>
      </c>
      <c r="F2007" s="13" t="e">
        <f>(cost!F2007*cost!$F$3/cost!$P$1)/2</f>
        <v>#VALUE!</v>
      </c>
      <c r="G2007" s="13" t="e">
        <f>cost!G2007*cost!$G$3*cost!$G$2/cost!$P$1+(cost!F2007*cost!$F$3/cost!$P$1)/2</f>
        <v>#VALUE!</v>
      </c>
      <c r="H2007" s="13" t="e">
        <f>cost!H2007*cost!$H$3*cost!$H$2/cost!$P$1</f>
        <v>#VALUE!</v>
      </c>
      <c r="I2007" s="13" t="e">
        <f>cost!I2007*cost!$I$3*cost!$I$2/cost!$P$1</f>
        <v>#VALUE!</v>
      </c>
      <c r="J2007" s="13" t="e">
        <f>cost!J2007*cost!$J$3*cost!$J$2/cost!$P$1</f>
        <v>#VALUE!</v>
      </c>
      <c r="K2007" s="13" t="e">
        <f>cost!K2007*cost!$K$3/cost!$P$1</f>
        <v>#VALUE!</v>
      </c>
      <c r="L2007" s="13" t="e">
        <f>cost!L2007*cost!$L$3*cost!$L$2/cost!$P$1</f>
        <v>#VALUE!</v>
      </c>
    </row>
    <row r="2008" spans="1:12" ht="72" x14ac:dyDescent="0.2">
      <c r="A2008" s="35" t="s">
        <v>6600</v>
      </c>
      <c r="B2008" s="15" t="s">
        <v>1792</v>
      </c>
      <c r="C2008" s="15" t="s">
        <v>3789</v>
      </c>
      <c r="D2008" s="19"/>
      <c r="E2008" s="20" t="e">
        <f>cost!E2008*cost!$E$3*cost!$E$2/cost!$P$1</f>
        <v>#VALUE!</v>
      </c>
      <c r="F2008" s="13" t="e">
        <f>(cost!F2008*cost!$F$3/cost!$P$1)/2</f>
        <v>#VALUE!</v>
      </c>
      <c r="G2008" s="13" t="e">
        <f>cost!G2008*cost!$G$3*cost!$G$2/cost!$P$1+(cost!F2008*cost!$F$3/cost!$P$1)/2</f>
        <v>#VALUE!</v>
      </c>
      <c r="H2008" s="13" t="e">
        <f>cost!H2008*cost!$H$3*cost!$H$2/cost!$P$1</f>
        <v>#VALUE!</v>
      </c>
      <c r="I2008" s="13" t="e">
        <f>cost!I2008*cost!$I$3*cost!$I$2/cost!$P$1</f>
        <v>#VALUE!</v>
      </c>
      <c r="J2008" s="13" t="e">
        <f>cost!J2008*cost!$J$3*cost!$J$2/cost!$P$1</f>
        <v>#VALUE!</v>
      </c>
      <c r="K2008" s="13" t="e">
        <f>cost!K2008*cost!$K$3/cost!$P$1</f>
        <v>#VALUE!</v>
      </c>
      <c r="L2008" s="13" t="e">
        <f>cost!L2008*cost!$L$3*cost!$L$2/cost!$P$1</f>
        <v>#VALUE!</v>
      </c>
    </row>
    <row r="2009" spans="1:12" ht="72" x14ac:dyDescent="0.2">
      <c r="A2009" s="35" t="s">
        <v>6601</v>
      </c>
      <c r="B2009" s="15" t="s">
        <v>1793</v>
      </c>
      <c r="C2009" s="15" t="s">
        <v>3790</v>
      </c>
      <c r="D2009" s="19"/>
      <c r="E2009" s="20" t="e">
        <f>cost!E2009*cost!$E$3*cost!$E$2/cost!$P$1</f>
        <v>#VALUE!</v>
      </c>
      <c r="F2009" s="13" t="e">
        <f>(cost!F2009*cost!$F$3/cost!$P$1)/2</f>
        <v>#VALUE!</v>
      </c>
      <c r="G2009" s="13" t="e">
        <f>cost!G2009*cost!$G$3*cost!$G$2/cost!$P$1+(cost!F2009*cost!$F$3/cost!$P$1)/2</f>
        <v>#VALUE!</v>
      </c>
      <c r="H2009" s="13" t="e">
        <f>cost!H2009*cost!$H$3*cost!$H$2/cost!$P$1</f>
        <v>#VALUE!</v>
      </c>
      <c r="I2009" s="13" t="e">
        <f>cost!I2009*cost!$I$3*cost!$I$2/cost!$P$1</f>
        <v>#VALUE!</v>
      </c>
      <c r="J2009" s="13" t="e">
        <f>cost!J2009*cost!$J$3*cost!$J$2/cost!$P$1</f>
        <v>#VALUE!</v>
      </c>
      <c r="K2009" s="13" t="e">
        <f>cost!K2009*cost!$K$3/cost!$P$1</f>
        <v>#VALUE!</v>
      </c>
      <c r="L2009" s="13" t="e">
        <f>cost!L2009*cost!$L$3*cost!$L$2/cost!$P$1</f>
        <v>#VALUE!</v>
      </c>
    </row>
    <row r="2010" spans="1:12" ht="18" x14ac:dyDescent="0.2">
      <c r="A2010" s="34" t="s">
        <v>6602</v>
      </c>
      <c r="B2010" s="15" t="s">
        <v>191</v>
      </c>
      <c r="C2010" s="15" t="s">
        <v>191</v>
      </c>
      <c r="D2010" s="19"/>
      <c r="E2010" s="20" t="e">
        <f>cost!E2010*cost!$E$3*cost!$E$2/cost!$P$1</f>
        <v>#VALUE!</v>
      </c>
      <c r="F2010" s="13" t="e">
        <f>(cost!F2010*cost!$F$3/cost!$P$1)/2</f>
        <v>#VALUE!</v>
      </c>
      <c r="G2010" s="13" t="e">
        <f>cost!G2010*cost!$G$3*cost!$G$2/cost!$P$1+(cost!F2010*cost!$F$3/cost!$P$1)/2</f>
        <v>#VALUE!</v>
      </c>
      <c r="H2010" s="13" t="e">
        <f>cost!H2010*cost!$H$3*cost!$H$2/cost!$P$1</f>
        <v>#VALUE!</v>
      </c>
      <c r="I2010" s="13" t="e">
        <f>cost!I2010*cost!$I$3*cost!$I$2/cost!$P$1</f>
        <v>#VALUE!</v>
      </c>
      <c r="J2010" s="13" t="e">
        <f>cost!J2010*cost!$J$3*cost!$J$2/cost!$P$1</f>
        <v>#VALUE!</v>
      </c>
      <c r="K2010" s="13" t="e">
        <f>cost!K2010*cost!$K$3/cost!$P$1</f>
        <v>#VALUE!</v>
      </c>
      <c r="L2010" s="13" t="e">
        <f>cost!L2010*cost!$L$3*cost!$L$2/cost!$P$1</f>
        <v>#VALUE!</v>
      </c>
    </row>
    <row r="2011" spans="1:12" ht="18" x14ac:dyDescent="0.2">
      <c r="A2011" s="34" t="s">
        <v>6603</v>
      </c>
      <c r="B2011" s="15" t="s">
        <v>191</v>
      </c>
      <c r="C2011" s="15" t="s">
        <v>191</v>
      </c>
      <c r="D2011" s="19"/>
      <c r="E2011" s="20" t="e">
        <f>cost!E2011*cost!$E$3*cost!$E$2/cost!$P$1</f>
        <v>#VALUE!</v>
      </c>
      <c r="F2011" s="13" t="e">
        <f>(cost!F2011*cost!$F$3/cost!$P$1)/2</f>
        <v>#VALUE!</v>
      </c>
      <c r="G2011" s="13" t="e">
        <f>cost!G2011*cost!$G$3*cost!$G$2/cost!$P$1+(cost!F2011*cost!$F$3/cost!$P$1)/2</f>
        <v>#VALUE!</v>
      </c>
      <c r="H2011" s="13" t="e">
        <f>cost!H2011*cost!$H$3*cost!$H$2/cost!$P$1</f>
        <v>#VALUE!</v>
      </c>
      <c r="I2011" s="13" t="e">
        <f>cost!I2011*cost!$I$3*cost!$I$2/cost!$P$1</f>
        <v>#VALUE!</v>
      </c>
      <c r="J2011" s="13" t="e">
        <f>cost!J2011*cost!$J$3*cost!$J$2/cost!$P$1</f>
        <v>#VALUE!</v>
      </c>
      <c r="K2011" s="13" t="e">
        <f>cost!K2011*cost!$K$3/cost!$P$1</f>
        <v>#VALUE!</v>
      </c>
      <c r="L2011" s="13" t="e">
        <f>cost!L2011*cost!$L$3*cost!$L$2/cost!$P$1</f>
        <v>#VALUE!</v>
      </c>
    </row>
    <row r="2012" spans="1:12" ht="18" x14ac:dyDescent="0.2">
      <c r="A2012" s="34" t="s">
        <v>6604</v>
      </c>
      <c r="B2012" s="15" t="s">
        <v>191</v>
      </c>
      <c r="C2012" s="15" t="s">
        <v>191</v>
      </c>
      <c r="D2012" s="19"/>
      <c r="E2012" s="20" t="e">
        <f>cost!E2012*cost!$E$3*cost!$E$2/cost!$P$1</f>
        <v>#VALUE!</v>
      </c>
      <c r="F2012" s="13" t="e">
        <f>(cost!F2012*cost!$F$3/cost!$P$1)/2</f>
        <v>#VALUE!</v>
      </c>
      <c r="G2012" s="13" t="e">
        <f>cost!G2012*cost!$G$3*cost!$G$2/cost!$P$1+(cost!F2012*cost!$F$3/cost!$P$1)/2</f>
        <v>#VALUE!</v>
      </c>
      <c r="H2012" s="13" t="e">
        <f>cost!H2012*cost!$H$3*cost!$H$2/cost!$P$1</f>
        <v>#VALUE!</v>
      </c>
      <c r="I2012" s="13" t="e">
        <f>cost!I2012*cost!$I$3*cost!$I$2/cost!$P$1</f>
        <v>#VALUE!</v>
      </c>
      <c r="J2012" s="13" t="e">
        <f>cost!J2012*cost!$J$3*cost!$J$2/cost!$P$1</f>
        <v>#VALUE!</v>
      </c>
      <c r="K2012" s="13" t="e">
        <f>cost!K2012*cost!$K$3/cost!$P$1</f>
        <v>#VALUE!</v>
      </c>
      <c r="L2012" s="13" t="e">
        <f>cost!L2012*cost!$L$3*cost!$L$2/cost!$P$1</f>
        <v>#VALUE!</v>
      </c>
    </row>
    <row r="2013" spans="1:12" ht="18" x14ac:dyDescent="0.2">
      <c r="A2013" s="34" t="s">
        <v>6605</v>
      </c>
      <c r="B2013" s="15" t="s">
        <v>191</v>
      </c>
      <c r="C2013" s="15" t="s">
        <v>191</v>
      </c>
      <c r="D2013" s="19"/>
      <c r="E2013" s="20" t="e">
        <f>cost!E2013*cost!$E$3*cost!$E$2/cost!$P$1</f>
        <v>#VALUE!</v>
      </c>
      <c r="F2013" s="13" t="e">
        <f>(cost!F2013*cost!$F$3/cost!$P$1)/2</f>
        <v>#VALUE!</v>
      </c>
      <c r="G2013" s="13" t="e">
        <f>cost!G2013*cost!$G$3*cost!$G$2/cost!$P$1+(cost!F2013*cost!$F$3/cost!$P$1)/2</f>
        <v>#VALUE!</v>
      </c>
      <c r="H2013" s="13" t="e">
        <f>cost!H2013*cost!$H$3*cost!$H$2/cost!$P$1</f>
        <v>#VALUE!</v>
      </c>
      <c r="I2013" s="13" t="e">
        <f>cost!I2013*cost!$I$3*cost!$I$2/cost!$P$1</f>
        <v>#VALUE!</v>
      </c>
      <c r="J2013" s="13" t="e">
        <f>cost!J2013*cost!$J$3*cost!$J$2/cost!$P$1</f>
        <v>#VALUE!</v>
      </c>
      <c r="K2013" s="13" t="e">
        <f>cost!K2013*cost!$K$3/cost!$P$1</f>
        <v>#VALUE!</v>
      </c>
      <c r="L2013" s="13" t="e">
        <f>cost!L2013*cost!$L$3*cost!$L$2/cost!$P$1</f>
        <v>#VALUE!</v>
      </c>
    </row>
    <row r="2014" spans="1:12" ht="18" x14ac:dyDescent="0.2">
      <c r="A2014" s="34" t="s">
        <v>6606</v>
      </c>
      <c r="B2014" s="15" t="s">
        <v>191</v>
      </c>
      <c r="C2014" s="15" t="s">
        <v>191</v>
      </c>
      <c r="D2014" s="19"/>
      <c r="E2014" s="20" t="e">
        <f>cost!E2014*cost!$E$3*cost!$E$2/cost!$P$1</f>
        <v>#VALUE!</v>
      </c>
      <c r="F2014" s="13" t="e">
        <f>(cost!F2014*cost!$F$3/cost!$P$1)/2</f>
        <v>#VALUE!</v>
      </c>
      <c r="G2014" s="13" t="e">
        <f>cost!G2014*cost!$G$3*cost!$G$2/cost!$P$1+(cost!F2014*cost!$F$3/cost!$P$1)/2</f>
        <v>#VALUE!</v>
      </c>
      <c r="H2014" s="13" t="e">
        <f>cost!H2014*cost!$H$3*cost!$H$2/cost!$P$1</f>
        <v>#VALUE!</v>
      </c>
      <c r="I2014" s="13" t="e">
        <f>cost!I2014*cost!$I$3*cost!$I$2/cost!$P$1</f>
        <v>#VALUE!</v>
      </c>
      <c r="J2014" s="13" t="e">
        <f>cost!J2014*cost!$J$3*cost!$J$2/cost!$P$1</f>
        <v>#VALUE!</v>
      </c>
      <c r="K2014" s="13" t="e">
        <f>cost!K2014*cost!$K$3/cost!$P$1</f>
        <v>#VALUE!</v>
      </c>
      <c r="L2014" s="13" t="e">
        <f>cost!L2014*cost!$L$3*cost!$L$2/cost!$P$1</f>
        <v>#VALUE!</v>
      </c>
    </row>
    <row r="2015" spans="1:12" ht="18" x14ac:dyDescent="0.2">
      <c r="A2015" s="34" t="s">
        <v>6607</v>
      </c>
      <c r="B2015" s="15" t="s">
        <v>191</v>
      </c>
      <c r="C2015" s="15" t="s">
        <v>191</v>
      </c>
      <c r="D2015" s="19"/>
      <c r="E2015" s="20" t="e">
        <f>cost!E2015*cost!$E$3*cost!$E$2/cost!$P$1</f>
        <v>#VALUE!</v>
      </c>
      <c r="F2015" s="13" t="e">
        <f>(cost!F2015*cost!$F$3/cost!$P$1)/2</f>
        <v>#VALUE!</v>
      </c>
      <c r="G2015" s="13" t="e">
        <f>cost!G2015*cost!$G$3*cost!$G$2/cost!$P$1+(cost!F2015*cost!$F$3/cost!$P$1)/2</f>
        <v>#VALUE!</v>
      </c>
      <c r="H2015" s="13" t="e">
        <f>cost!H2015*cost!$H$3*cost!$H$2/cost!$P$1</f>
        <v>#VALUE!</v>
      </c>
      <c r="I2015" s="13" t="e">
        <f>cost!I2015*cost!$I$3*cost!$I$2/cost!$P$1</f>
        <v>#VALUE!</v>
      </c>
      <c r="J2015" s="13" t="e">
        <f>cost!J2015*cost!$J$3*cost!$J$2/cost!$P$1</f>
        <v>#VALUE!</v>
      </c>
      <c r="K2015" s="13" t="e">
        <f>cost!K2015*cost!$K$3/cost!$P$1</f>
        <v>#VALUE!</v>
      </c>
      <c r="L2015" s="13" t="e">
        <f>cost!L2015*cost!$L$3*cost!$L$2/cost!$P$1</f>
        <v>#VALUE!</v>
      </c>
    </row>
    <row r="2016" spans="1:12" ht="18" x14ac:dyDescent="0.2">
      <c r="A2016" s="34" t="s">
        <v>6608</v>
      </c>
      <c r="B2016" s="15" t="s">
        <v>191</v>
      </c>
      <c r="C2016" s="15" t="s">
        <v>191</v>
      </c>
      <c r="D2016" s="19"/>
      <c r="E2016" s="20" t="e">
        <f>cost!E2016*cost!$E$3*cost!$E$2/cost!$P$1</f>
        <v>#VALUE!</v>
      </c>
      <c r="F2016" s="13" t="e">
        <f>(cost!F2016*cost!$F$3/cost!$P$1)/2</f>
        <v>#VALUE!</v>
      </c>
      <c r="G2016" s="13" t="e">
        <f>cost!G2016*cost!$G$3*cost!$G$2/cost!$P$1+(cost!F2016*cost!$F$3/cost!$P$1)/2</f>
        <v>#VALUE!</v>
      </c>
      <c r="H2016" s="13" t="e">
        <f>cost!H2016*cost!$H$3*cost!$H$2/cost!$P$1</f>
        <v>#VALUE!</v>
      </c>
      <c r="I2016" s="13" t="e">
        <f>cost!I2016*cost!$I$3*cost!$I$2/cost!$P$1</f>
        <v>#VALUE!</v>
      </c>
      <c r="J2016" s="13" t="e">
        <f>cost!J2016*cost!$J$3*cost!$J$2/cost!$P$1</f>
        <v>#VALUE!</v>
      </c>
      <c r="K2016" s="13" t="e">
        <f>cost!K2016*cost!$K$3/cost!$P$1</f>
        <v>#VALUE!</v>
      </c>
      <c r="L2016" s="13" t="e">
        <f>cost!L2016*cost!$L$3*cost!$L$2/cost!$P$1</f>
        <v>#VALUE!</v>
      </c>
    </row>
    <row r="2017" spans="1:12" ht="18" x14ac:dyDescent="0.2">
      <c r="A2017" s="34" t="s">
        <v>6609</v>
      </c>
      <c r="B2017" s="15" t="s">
        <v>191</v>
      </c>
      <c r="C2017" s="15" t="s">
        <v>191</v>
      </c>
      <c r="D2017" s="19"/>
      <c r="E2017" s="20" t="e">
        <f>cost!E2017*cost!$E$3*cost!$E$2/cost!$P$1</f>
        <v>#VALUE!</v>
      </c>
      <c r="F2017" s="13" t="e">
        <f>(cost!F2017*cost!$F$3/cost!$P$1)/2</f>
        <v>#VALUE!</v>
      </c>
      <c r="G2017" s="13" t="e">
        <f>cost!G2017*cost!$G$3*cost!$G$2/cost!$P$1+(cost!F2017*cost!$F$3/cost!$P$1)/2</f>
        <v>#VALUE!</v>
      </c>
      <c r="H2017" s="13" t="e">
        <f>cost!H2017*cost!$H$3*cost!$H$2/cost!$P$1</f>
        <v>#VALUE!</v>
      </c>
      <c r="I2017" s="13" t="e">
        <f>cost!I2017*cost!$I$3*cost!$I$2/cost!$P$1</f>
        <v>#VALUE!</v>
      </c>
      <c r="J2017" s="13" t="e">
        <f>cost!J2017*cost!$J$3*cost!$J$2/cost!$P$1</f>
        <v>#VALUE!</v>
      </c>
      <c r="K2017" s="13" t="e">
        <f>cost!K2017*cost!$K$3/cost!$P$1</f>
        <v>#VALUE!</v>
      </c>
      <c r="L2017" s="13" t="e">
        <f>cost!L2017*cost!$L$3*cost!$L$2/cost!$P$1</f>
        <v>#VALUE!</v>
      </c>
    </row>
    <row r="2018" spans="1:12" ht="18" x14ac:dyDescent="0.2">
      <c r="A2018" s="34" t="s">
        <v>6610</v>
      </c>
      <c r="B2018" s="15" t="s">
        <v>191</v>
      </c>
      <c r="C2018" s="15" t="s">
        <v>191</v>
      </c>
      <c r="D2018" s="19"/>
      <c r="E2018" s="20" t="e">
        <f>cost!E2018*cost!$E$3*cost!$E$2/cost!$P$1</f>
        <v>#VALUE!</v>
      </c>
      <c r="F2018" s="13" t="e">
        <f>(cost!F2018*cost!$F$3/cost!$P$1)/2</f>
        <v>#VALUE!</v>
      </c>
      <c r="G2018" s="13" t="e">
        <f>cost!G2018*cost!$G$3*cost!$G$2/cost!$P$1+(cost!F2018*cost!$F$3/cost!$P$1)/2</f>
        <v>#VALUE!</v>
      </c>
      <c r="H2018" s="13" t="e">
        <f>cost!H2018*cost!$H$3*cost!$H$2/cost!$P$1</f>
        <v>#VALUE!</v>
      </c>
      <c r="I2018" s="13" t="e">
        <f>cost!I2018*cost!$I$3*cost!$I$2/cost!$P$1</f>
        <v>#VALUE!</v>
      </c>
      <c r="J2018" s="13" t="e">
        <f>cost!J2018*cost!$J$3*cost!$J$2/cost!$P$1</f>
        <v>#VALUE!</v>
      </c>
      <c r="K2018" s="13" t="e">
        <f>cost!K2018*cost!$K$3/cost!$P$1</f>
        <v>#VALUE!</v>
      </c>
      <c r="L2018" s="13" t="e">
        <f>cost!L2018*cost!$L$3*cost!$L$2/cost!$P$1</f>
        <v>#VALUE!</v>
      </c>
    </row>
    <row r="2019" spans="1:12" ht="18" x14ac:dyDescent="0.2">
      <c r="A2019" s="34" t="s">
        <v>6611</v>
      </c>
      <c r="B2019" s="15" t="s">
        <v>191</v>
      </c>
      <c r="C2019" s="15" t="s">
        <v>191</v>
      </c>
      <c r="D2019" s="19"/>
      <c r="E2019" s="20" t="e">
        <f>cost!E2019*cost!$E$3*cost!$E$2/cost!$P$1</f>
        <v>#VALUE!</v>
      </c>
      <c r="F2019" s="13" t="e">
        <f>(cost!F2019*cost!$F$3/cost!$P$1)/2</f>
        <v>#VALUE!</v>
      </c>
      <c r="G2019" s="13" t="e">
        <f>cost!G2019*cost!$G$3*cost!$G$2/cost!$P$1+(cost!F2019*cost!$F$3/cost!$P$1)/2</f>
        <v>#VALUE!</v>
      </c>
      <c r="H2019" s="13" t="e">
        <f>cost!H2019*cost!$H$3*cost!$H$2/cost!$P$1</f>
        <v>#VALUE!</v>
      </c>
      <c r="I2019" s="13" t="e">
        <f>cost!I2019*cost!$I$3*cost!$I$2/cost!$P$1</f>
        <v>#VALUE!</v>
      </c>
      <c r="J2019" s="13" t="e">
        <f>cost!J2019*cost!$J$3*cost!$J$2/cost!$P$1</f>
        <v>#VALUE!</v>
      </c>
      <c r="K2019" s="13" t="e">
        <f>cost!K2019*cost!$K$3/cost!$P$1</f>
        <v>#VALUE!</v>
      </c>
      <c r="L2019" s="13" t="e">
        <f>cost!L2019*cost!$L$3*cost!$L$2/cost!$P$1</f>
        <v>#VALUE!</v>
      </c>
    </row>
    <row r="2020" spans="1:12" ht="18" x14ac:dyDescent="0.2">
      <c r="A2020" s="34" t="s">
        <v>6612</v>
      </c>
      <c r="B2020" s="15" t="s">
        <v>191</v>
      </c>
      <c r="C2020" s="15" t="s">
        <v>191</v>
      </c>
      <c r="D2020" s="19"/>
      <c r="E2020" s="20" t="e">
        <f>cost!E2020*cost!$E$3*cost!$E$2/cost!$P$1</f>
        <v>#VALUE!</v>
      </c>
      <c r="F2020" s="13" t="e">
        <f>(cost!F2020*cost!$F$3/cost!$P$1)/2</f>
        <v>#VALUE!</v>
      </c>
      <c r="G2020" s="13" t="e">
        <f>cost!G2020*cost!$G$3*cost!$G$2/cost!$P$1+(cost!F2020*cost!$F$3/cost!$P$1)/2</f>
        <v>#VALUE!</v>
      </c>
      <c r="H2020" s="13" t="e">
        <f>cost!H2020*cost!$H$3*cost!$H$2/cost!$P$1</f>
        <v>#VALUE!</v>
      </c>
      <c r="I2020" s="13" t="e">
        <f>cost!I2020*cost!$I$3*cost!$I$2/cost!$P$1</f>
        <v>#VALUE!</v>
      </c>
      <c r="J2020" s="13" t="e">
        <f>cost!J2020*cost!$J$3*cost!$J$2/cost!$P$1</f>
        <v>#VALUE!</v>
      </c>
      <c r="K2020" s="13" t="e">
        <f>cost!K2020*cost!$K$3/cost!$P$1</f>
        <v>#VALUE!</v>
      </c>
      <c r="L2020" s="13" t="e">
        <f>cost!L2020*cost!$L$3*cost!$L$2/cost!$P$1</f>
        <v>#VALUE!</v>
      </c>
    </row>
    <row r="2021" spans="1:12" ht="18" x14ac:dyDescent="0.2">
      <c r="A2021" s="34" t="s">
        <v>6613</v>
      </c>
      <c r="B2021" s="15" t="e">
        <v>#N/A</v>
      </c>
      <c r="C2021" s="15" t="e">
        <v>#N/A</v>
      </c>
      <c r="D2021" s="19"/>
      <c r="E2021" s="20" t="e">
        <f>cost!E2021*cost!$E$3*cost!$E$2/cost!$P$1</f>
        <v>#VALUE!</v>
      </c>
      <c r="F2021" s="13" t="e">
        <f>(cost!F2021*cost!$F$3/cost!$P$1)/2</f>
        <v>#VALUE!</v>
      </c>
      <c r="G2021" s="13" t="e">
        <f>cost!G2021*cost!$G$3*cost!$G$2/cost!$P$1+(cost!F2021*cost!$F$3/cost!$P$1)/2</f>
        <v>#VALUE!</v>
      </c>
      <c r="H2021" s="13" t="e">
        <f>cost!H2021*cost!$H$3*cost!$H$2/cost!$P$1</f>
        <v>#VALUE!</v>
      </c>
      <c r="I2021" s="13" t="e">
        <f>cost!I2021*cost!$I$3*cost!$I$2/cost!$P$1</f>
        <v>#VALUE!</v>
      </c>
      <c r="J2021" s="13" t="e">
        <f>cost!J2021*cost!$J$3*cost!$J$2/cost!$P$1</f>
        <v>#VALUE!</v>
      </c>
      <c r="K2021" s="13" t="e">
        <f>cost!K2021*cost!$K$3/cost!$P$1</f>
        <v>#VALUE!</v>
      </c>
      <c r="L2021" s="13" t="e">
        <f>cost!L2021*cost!$L$3*cost!$L$2/cost!$P$1</f>
        <v>#VALUE!</v>
      </c>
    </row>
    <row r="2022" spans="1:12" ht="18" x14ac:dyDescent="0.2">
      <c r="A2022" s="34" t="s">
        <v>6614</v>
      </c>
      <c r="B2022" s="15" t="e">
        <v>#N/A</v>
      </c>
      <c r="C2022" s="15" t="e">
        <v>#N/A</v>
      </c>
      <c r="D2022" s="19"/>
      <c r="E2022" s="20" t="e">
        <f>cost!E2022*cost!$E$3*cost!$E$2/cost!$P$1</f>
        <v>#VALUE!</v>
      </c>
      <c r="F2022" s="13" t="e">
        <f>(cost!F2022*cost!$F$3/cost!$P$1)/2</f>
        <v>#VALUE!</v>
      </c>
      <c r="G2022" s="13" t="e">
        <f>cost!G2022*cost!$G$3*cost!$G$2/cost!$P$1+(cost!F2022*cost!$F$3/cost!$P$1)/2</f>
        <v>#VALUE!</v>
      </c>
      <c r="H2022" s="13" t="e">
        <f>cost!H2022*cost!$H$3*cost!$H$2/cost!$P$1</f>
        <v>#VALUE!</v>
      </c>
      <c r="I2022" s="13" t="e">
        <f>cost!I2022*cost!$I$3*cost!$I$2/cost!$P$1</f>
        <v>#VALUE!</v>
      </c>
      <c r="J2022" s="13" t="e">
        <f>cost!J2022*cost!$J$3*cost!$J$2/cost!$P$1</f>
        <v>#VALUE!</v>
      </c>
      <c r="K2022" s="13" t="e">
        <f>cost!K2022*cost!$K$3/cost!$P$1</f>
        <v>#VALUE!</v>
      </c>
      <c r="L2022" s="13" t="e">
        <f>cost!L2022*cost!$L$3*cost!$L$2/cost!$P$1</f>
        <v>#VALUE!</v>
      </c>
    </row>
    <row r="2023" spans="1:12" ht="18" x14ac:dyDescent="0.2">
      <c r="A2023" s="34" t="s">
        <v>6615</v>
      </c>
      <c r="B2023" s="15" t="e">
        <v>#N/A</v>
      </c>
      <c r="C2023" s="15" t="e">
        <v>#N/A</v>
      </c>
      <c r="D2023" s="19"/>
      <c r="E2023" s="20" t="e">
        <f>cost!E2023*cost!$E$3*cost!$E$2/cost!$P$1</f>
        <v>#VALUE!</v>
      </c>
      <c r="F2023" s="13" t="e">
        <f>(cost!F2023*cost!$F$3/cost!$P$1)/2</f>
        <v>#VALUE!</v>
      </c>
      <c r="G2023" s="13" t="e">
        <f>cost!G2023*cost!$G$3*cost!$G$2/cost!$P$1+(cost!F2023*cost!$F$3/cost!$P$1)/2</f>
        <v>#VALUE!</v>
      </c>
      <c r="H2023" s="13" t="e">
        <f>cost!H2023*cost!$H$3*cost!$H$2/cost!$P$1</f>
        <v>#VALUE!</v>
      </c>
      <c r="I2023" s="13" t="e">
        <f>cost!I2023*cost!$I$3*cost!$I$2/cost!$P$1</f>
        <v>#VALUE!</v>
      </c>
      <c r="J2023" s="13" t="e">
        <f>cost!J2023*cost!$J$3*cost!$J$2/cost!$P$1</f>
        <v>#VALUE!</v>
      </c>
      <c r="K2023" s="13" t="e">
        <f>cost!K2023*cost!$K$3/cost!$P$1</f>
        <v>#VALUE!</v>
      </c>
      <c r="L2023" s="13" t="e">
        <f>cost!L2023*cost!$L$3*cost!$L$2/cost!$P$1</f>
        <v>#VALUE!</v>
      </c>
    </row>
    <row r="2024" spans="1:12" ht="18" x14ac:dyDescent="0.2">
      <c r="A2024" s="34" t="s">
        <v>6616</v>
      </c>
      <c r="B2024" s="15" t="s">
        <v>191</v>
      </c>
      <c r="C2024" s="15" t="s">
        <v>191</v>
      </c>
      <c r="D2024" s="19"/>
      <c r="E2024" s="20" t="e">
        <f>cost!E2024*cost!$E$3*cost!$E$2/cost!$P$1</f>
        <v>#VALUE!</v>
      </c>
      <c r="F2024" s="13" t="e">
        <f>(cost!F2024*cost!$F$3/cost!$P$1)/2</f>
        <v>#VALUE!</v>
      </c>
      <c r="G2024" s="13" t="e">
        <f>cost!G2024*cost!$G$3*cost!$G$2/cost!$P$1+(cost!F2024*cost!$F$3/cost!$P$1)/2</f>
        <v>#VALUE!</v>
      </c>
      <c r="H2024" s="13" t="e">
        <f>cost!H2024*cost!$H$3*cost!$H$2/cost!$P$1</f>
        <v>#VALUE!</v>
      </c>
      <c r="I2024" s="13" t="e">
        <f>cost!I2024*cost!$I$3*cost!$I$2/cost!$P$1</f>
        <v>#VALUE!</v>
      </c>
      <c r="J2024" s="13" t="e">
        <f>cost!J2024*cost!$J$3*cost!$J$2/cost!$P$1</f>
        <v>#VALUE!</v>
      </c>
      <c r="K2024" s="13" t="e">
        <f>cost!K2024*cost!$K$3/cost!$P$1</f>
        <v>#VALUE!</v>
      </c>
      <c r="L2024" s="13" t="e">
        <f>cost!L2024*cost!$L$3*cost!$L$2/cost!$P$1</f>
        <v>#VALUE!</v>
      </c>
    </row>
    <row r="2025" spans="1:12" ht="18" x14ac:dyDescent="0.2">
      <c r="A2025" s="34" t="s">
        <v>6617</v>
      </c>
      <c r="B2025" s="15" t="s">
        <v>191</v>
      </c>
      <c r="C2025" s="15" t="s">
        <v>191</v>
      </c>
      <c r="D2025" s="19"/>
      <c r="E2025" s="20" t="e">
        <f>cost!E2025*cost!$E$3*cost!$E$2/cost!$P$1</f>
        <v>#VALUE!</v>
      </c>
      <c r="F2025" s="13" t="e">
        <f>(cost!F2025*cost!$F$3/cost!$P$1)/2</f>
        <v>#VALUE!</v>
      </c>
      <c r="G2025" s="13" t="e">
        <f>cost!G2025*cost!$G$3*cost!$G$2/cost!$P$1+(cost!F2025*cost!$F$3/cost!$P$1)/2</f>
        <v>#VALUE!</v>
      </c>
      <c r="H2025" s="13" t="e">
        <f>cost!H2025*cost!$H$3*cost!$H$2/cost!$P$1</f>
        <v>#VALUE!</v>
      </c>
      <c r="I2025" s="13" t="e">
        <f>cost!I2025*cost!$I$3*cost!$I$2/cost!$P$1</f>
        <v>#VALUE!</v>
      </c>
      <c r="J2025" s="13" t="e">
        <f>cost!J2025*cost!$J$3*cost!$J$2/cost!$P$1</f>
        <v>#VALUE!</v>
      </c>
      <c r="K2025" s="13" t="e">
        <f>cost!K2025*cost!$K$3/cost!$P$1</f>
        <v>#VALUE!</v>
      </c>
      <c r="L2025" s="13" t="e">
        <f>cost!L2025*cost!$L$3*cost!$L$2/cost!$P$1</f>
        <v>#VALUE!</v>
      </c>
    </row>
    <row r="2026" spans="1:12" ht="18" x14ac:dyDescent="0.2">
      <c r="A2026" s="34" t="s">
        <v>6618</v>
      </c>
      <c r="B2026" s="15" t="s">
        <v>191</v>
      </c>
      <c r="C2026" s="15" t="s">
        <v>191</v>
      </c>
      <c r="D2026" s="19"/>
      <c r="E2026" s="20" t="e">
        <f>cost!E2026*cost!$E$3*cost!$E$2/cost!$P$1</f>
        <v>#VALUE!</v>
      </c>
      <c r="F2026" s="13" t="e">
        <f>(cost!F2026*cost!$F$3/cost!$P$1)/2</f>
        <v>#VALUE!</v>
      </c>
      <c r="G2026" s="13" t="e">
        <f>cost!G2026*cost!$G$3*cost!$G$2/cost!$P$1+(cost!F2026*cost!$F$3/cost!$P$1)/2</f>
        <v>#VALUE!</v>
      </c>
      <c r="H2026" s="13" t="e">
        <f>cost!H2026*cost!$H$3*cost!$H$2/cost!$P$1</f>
        <v>#VALUE!</v>
      </c>
      <c r="I2026" s="13" t="e">
        <f>cost!I2026*cost!$I$3*cost!$I$2/cost!$P$1</f>
        <v>#VALUE!</v>
      </c>
      <c r="J2026" s="13" t="e">
        <f>cost!J2026*cost!$J$3*cost!$J$2/cost!$P$1</f>
        <v>#VALUE!</v>
      </c>
      <c r="K2026" s="13" t="e">
        <f>cost!K2026*cost!$K$3/cost!$P$1</f>
        <v>#VALUE!</v>
      </c>
      <c r="L2026" s="13" t="e">
        <f>cost!L2026*cost!$L$3*cost!$L$2/cost!$P$1</f>
        <v>#VALUE!</v>
      </c>
    </row>
    <row r="2027" spans="1:12" ht="18" x14ac:dyDescent="0.2">
      <c r="A2027" s="34" t="s">
        <v>6619</v>
      </c>
      <c r="B2027" s="15" t="s">
        <v>191</v>
      </c>
      <c r="C2027" s="15" t="s">
        <v>191</v>
      </c>
      <c r="D2027" s="19"/>
      <c r="E2027" s="20" t="e">
        <f>cost!E2027*cost!$E$3*cost!$E$2/cost!$P$1</f>
        <v>#VALUE!</v>
      </c>
      <c r="F2027" s="13" t="e">
        <f>(cost!F2027*cost!$F$3/cost!$P$1)/2</f>
        <v>#VALUE!</v>
      </c>
      <c r="G2027" s="13" t="e">
        <f>cost!G2027*cost!$G$3*cost!$G$2/cost!$P$1+(cost!F2027*cost!$F$3/cost!$P$1)/2</f>
        <v>#VALUE!</v>
      </c>
      <c r="H2027" s="13" t="e">
        <f>cost!H2027*cost!$H$3*cost!$H$2/cost!$P$1</f>
        <v>#VALUE!</v>
      </c>
      <c r="I2027" s="13" t="e">
        <f>cost!I2027*cost!$I$3*cost!$I$2/cost!$P$1</f>
        <v>#VALUE!</v>
      </c>
      <c r="J2027" s="13" t="e">
        <f>cost!J2027*cost!$J$3*cost!$J$2/cost!$P$1</f>
        <v>#VALUE!</v>
      </c>
      <c r="K2027" s="13" t="e">
        <f>cost!K2027*cost!$K$3/cost!$P$1</f>
        <v>#VALUE!</v>
      </c>
      <c r="L2027" s="13" t="e">
        <f>cost!L2027*cost!$L$3*cost!$L$2/cost!$P$1</f>
        <v>#VALUE!</v>
      </c>
    </row>
    <row r="2028" spans="1:12" ht="18" x14ac:dyDescent="0.2">
      <c r="A2028" s="34" t="s">
        <v>6620</v>
      </c>
      <c r="B2028" s="15" t="s">
        <v>191</v>
      </c>
      <c r="C2028" s="15" t="s">
        <v>191</v>
      </c>
      <c r="D2028" s="19"/>
      <c r="E2028" s="20" t="e">
        <f>cost!E2028*cost!$E$3*cost!$E$2/cost!$P$1</f>
        <v>#VALUE!</v>
      </c>
      <c r="F2028" s="13" t="e">
        <f>(cost!F2028*cost!$F$3/cost!$P$1)/2</f>
        <v>#VALUE!</v>
      </c>
      <c r="G2028" s="13" t="e">
        <f>cost!G2028*cost!$G$3*cost!$G$2/cost!$P$1+(cost!F2028*cost!$F$3/cost!$P$1)/2</f>
        <v>#VALUE!</v>
      </c>
      <c r="H2028" s="13" t="e">
        <f>cost!H2028*cost!$H$3*cost!$H$2/cost!$P$1</f>
        <v>#VALUE!</v>
      </c>
      <c r="I2028" s="13" t="e">
        <f>cost!I2028*cost!$I$3*cost!$I$2/cost!$P$1</f>
        <v>#VALUE!</v>
      </c>
      <c r="J2028" s="13" t="e">
        <f>cost!J2028*cost!$J$3*cost!$J$2/cost!$P$1</f>
        <v>#VALUE!</v>
      </c>
      <c r="K2028" s="13" t="e">
        <f>cost!K2028*cost!$K$3/cost!$P$1</f>
        <v>#VALUE!</v>
      </c>
      <c r="L2028" s="13" t="e">
        <f>cost!L2028*cost!$L$3*cost!$L$2/cost!$P$1</f>
        <v>#VALUE!</v>
      </c>
    </row>
    <row r="2029" spans="1:12" ht="18" x14ac:dyDescent="0.2">
      <c r="A2029" s="34" t="s">
        <v>6621</v>
      </c>
      <c r="B2029" s="15" t="s">
        <v>191</v>
      </c>
      <c r="C2029" s="15" t="s">
        <v>191</v>
      </c>
      <c r="D2029" s="19"/>
      <c r="E2029" s="20" t="e">
        <f>cost!E2029*cost!$E$3*cost!$E$2/cost!$P$1</f>
        <v>#VALUE!</v>
      </c>
      <c r="F2029" s="13" t="e">
        <f>(cost!F2029*cost!$F$3/cost!$P$1)/2</f>
        <v>#VALUE!</v>
      </c>
      <c r="G2029" s="13" t="e">
        <f>cost!G2029*cost!$G$3*cost!$G$2/cost!$P$1+(cost!F2029*cost!$F$3/cost!$P$1)/2</f>
        <v>#VALUE!</v>
      </c>
      <c r="H2029" s="13" t="e">
        <f>cost!H2029*cost!$H$3*cost!$H$2/cost!$P$1</f>
        <v>#VALUE!</v>
      </c>
      <c r="I2029" s="13" t="e">
        <f>cost!I2029*cost!$I$3*cost!$I$2/cost!$P$1</f>
        <v>#VALUE!</v>
      </c>
      <c r="J2029" s="13" t="e">
        <f>cost!J2029*cost!$J$3*cost!$J$2/cost!$P$1</f>
        <v>#VALUE!</v>
      </c>
      <c r="K2029" s="13" t="e">
        <f>cost!K2029*cost!$K$3/cost!$P$1</f>
        <v>#VALUE!</v>
      </c>
      <c r="L2029" s="13" t="e">
        <f>cost!L2029*cost!$L$3*cost!$L$2/cost!$P$1</f>
        <v>#VALUE!</v>
      </c>
    </row>
    <row r="2030" spans="1:12" ht="18" x14ac:dyDescent="0.2">
      <c r="A2030" s="35" t="s">
        <v>6622</v>
      </c>
      <c r="B2030" s="15" t="s">
        <v>191</v>
      </c>
      <c r="C2030" s="15" t="s">
        <v>191</v>
      </c>
      <c r="D2030" s="19"/>
      <c r="E2030" s="20" t="e">
        <f>cost!E2030*cost!$E$3*cost!$E$2/cost!$P$1</f>
        <v>#VALUE!</v>
      </c>
      <c r="F2030" s="13" t="e">
        <f>(cost!F2030*cost!$F$3/cost!$P$1)/2</f>
        <v>#VALUE!</v>
      </c>
      <c r="G2030" s="13" t="e">
        <f>cost!G2030*cost!$G$3*cost!$G$2/cost!$P$1+(cost!F2030*cost!$F$3/cost!$P$1)/2</f>
        <v>#VALUE!</v>
      </c>
      <c r="H2030" s="13" t="e">
        <f>cost!H2030*cost!$H$3*cost!$H$2/cost!$P$1</f>
        <v>#VALUE!</v>
      </c>
      <c r="I2030" s="13" t="e">
        <f>cost!I2030*cost!$I$3*cost!$I$2/cost!$P$1</f>
        <v>#VALUE!</v>
      </c>
      <c r="J2030" s="13" t="e">
        <f>cost!J2030*cost!$J$3*cost!$J$2/cost!$P$1</f>
        <v>#VALUE!</v>
      </c>
      <c r="K2030" s="13" t="e">
        <f>cost!K2030*cost!$K$3/cost!$P$1</f>
        <v>#VALUE!</v>
      </c>
      <c r="L2030" s="13" t="e">
        <f>cost!L2030*cost!$L$3*cost!$L$2/cost!$P$1</f>
        <v>#VALUE!</v>
      </c>
    </row>
    <row r="2031" spans="1:12" ht="18" x14ac:dyDescent="0.2">
      <c r="A2031" s="35" t="s">
        <v>6623</v>
      </c>
      <c r="B2031" s="15" t="s">
        <v>191</v>
      </c>
      <c r="C2031" s="15" t="s">
        <v>191</v>
      </c>
      <c r="D2031" s="19"/>
      <c r="E2031" s="20" t="e">
        <f>cost!E2031*cost!$E$3*cost!$E$2/cost!$P$1</f>
        <v>#VALUE!</v>
      </c>
      <c r="F2031" s="13" t="e">
        <f>(cost!F2031*cost!$F$3/cost!$P$1)/2</f>
        <v>#VALUE!</v>
      </c>
      <c r="G2031" s="13" t="e">
        <f>cost!G2031*cost!$G$3*cost!$G$2/cost!$P$1+(cost!F2031*cost!$F$3/cost!$P$1)/2</f>
        <v>#VALUE!</v>
      </c>
      <c r="H2031" s="13" t="e">
        <f>cost!H2031*cost!$H$3*cost!$H$2/cost!$P$1</f>
        <v>#VALUE!</v>
      </c>
      <c r="I2031" s="13" t="e">
        <f>cost!I2031*cost!$I$3*cost!$I$2/cost!$P$1</f>
        <v>#VALUE!</v>
      </c>
      <c r="J2031" s="13" t="e">
        <f>cost!J2031*cost!$J$3*cost!$J$2/cost!$P$1</f>
        <v>#VALUE!</v>
      </c>
      <c r="K2031" s="13" t="e">
        <f>cost!K2031*cost!$K$3/cost!$P$1</f>
        <v>#VALUE!</v>
      </c>
      <c r="L2031" s="13" t="e">
        <f>cost!L2031*cost!$L$3*cost!$L$2/cost!$P$1</f>
        <v>#VALUE!</v>
      </c>
    </row>
    <row r="2032" spans="1:12" ht="18" x14ac:dyDescent="0.2">
      <c r="A2032" s="34" t="s">
        <v>6624</v>
      </c>
      <c r="B2032" s="15" t="s">
        <v>191</v>
      </c>
      <c r="C2032" s="15" t="s">
        <v>191</v>
      </c>
      <c r="D2032" s="19"/>
      <c r="E2032" s="20" t="e">
        <f>cost!E2032*cost!$E$3*cost!$E$2/cost!$P$1</f>
        <v>#VALUE!</v>
      </c>
      <c r="F2032" s="13" t="e">
        <f>(cost!F2032*cost!$F$3/cost!$P$1)/2</f>
        <v>#VALUE!</v>
      </c>
      <c r="G2032" s="13" t="e">
        <f>cost!G2032*cost!$G$3*cost!$G$2/cost!$P$1+(cost!F2032*cost!$F$3/cost!$P$1)/2</f>
        <v>#VALUE!</v>
      </c>
      <c r="H2032" s="13" t="e">
        <f>cost!H2032*cost!$H$3*cost!$H$2/cost!$P$1</f>
        <v>#VALUE!</v>
      </c>
      <c r="I2032" s="13" t="e">
        <f>cost!I2032*cost!$I$3*cost!$I$2/cost!$P$1</f>
        <v>#VALUE!</v>
      </c>
      <c r="J2032" s="13" t="e">
        <f>cost!J2032*cost!$J$3*cost!$J$2/cost!$P$1</f>
        <v>#VALUE!</v>
      </c>
      <c r="K2032" s="13" t="e">
        <f>cost!K2032*cost!$K$3/cost!$P$1</f>
        <v>#VALUE!</v>
      </c>
      <c r="L2032" s="13" t="e">
        <f>cost!L2032*cost!$L$3*cost!$L$2/cost!$P$1</f>
        <v>#VALUE!</v>
      </c>
    </row>
    <row r="2033" spans="1:12" ht="18" x14ac:dyDescent="0.2">
      <c r="A2033" s="34" t="s">
        <v>6625</v>
      </c>
      <c r="B2033" s="15" t="s">
        <v>191</v>
      </c>
      <c r="C2033" s="15" t="s">
        <v>191</v>
      </c>
      <c r="D2033" s="19"/>
      <c r="E2033" s="20" t="e">
        <f>cost!E2033*cost!$E$3*cost!$E$2/cost!$P$1</f>
        <v>#VALUE!</v>
      </c>
      <c r="F2033" s="13" t="e">
        <f>(cost!F2033*cost!$F$3/cost!$P$1)/2</f>
        <v>#VALUE!</v>
      </c>
      <c r="G2033" s="13" t="e">
        <f>cost!G2033*cost!$G$3*cost!$G$2/cost!$P$1+(cost!F2033*cost!$F$3/cost!$P$1)/2</f>
        <v>#VALUE!</v>
      </c>
      <c r="H2033" s="13" t="e">
        <f>cost!H2033*cost!$H$3*cost!$H$2/cost!$P$1</f>
        <v>#VALUE!</v>
      </c>
      <c r="I2033" s="13" t="e">
        <f>cost!I2033*cost!$I$3*cost!$I$2/cost!$P$1</f>
        <v>#VALUE!</v>
      </c>
      <c r="J2033" s="13" t="e">
        <f>cost!J2033*cost!$J$3*cost!$J$2/cost!$P$1</f>
        <v>#VALUE!</v>
      </c>
      <c r="K2033" s="13" t="e">
        <f>cost!K2033*cost!$K$3/cost!$P$1</f>
        <v>#VALUE!</v>
      </c>
      <c r="L2033" s="13" t="e">
        <f>cost!L2033*cost!$L$3*cost!$L$2/cost!$P$1</f>
        <v>#VALUE!</v>
      </c>
    </row>
    <row r="2034" spans="1:12" ht="18" x14ac:dyDescent="0.2">
      <c r="A2034" s="34" t="s">
        <v>6626</v>
      </c>
      <c r="B2034" s="15" t="s">
        <v>191</v>
      </c>
      <c r="C2034" s="15" t="s">
        <v>191</v>
      </c>
      <c r="D2034" s="19"/>
      <c r="E2034" s="20" t="e">
        <f>cost!E2034*cost!$E$3*cost!$E$2/cost!$P$1</f>
        <v>#VALUE!</v>
      </c>
      <c r="F2034" s="13" t="e">
        <f>(cost!F2034*cost!$F$3/cost!$P$1)/2</f>
        <v>#VALUE!</v>
      </c>
      <c r="G2034" s="13" t="e">
        <f>cost!G2034*cost!$G$3*cost!$G$2/cost!$P$1+(cost!F2034*cost!$F$3/cost!$P$1)/2</f>
        <v>#VALUE!</v>
      </c>
      <c r="H2034" s="13" t="e">
        <f>cost!H2034*cost!$H$3*cost!$H$2/cost!$P$1</f>
        <v>#VALUE!</v>
      </c>
      <c r="I2034" s="13" t="e">
        <f>cost!I2034*cost!$I$3*cost!$I$2/cost!$P$1</f>
        <v>#VALUE!</v>
      </c>
      <c r="J2034" s="13" t="e">
        <f>cost!J2034*cost!$J$3*cost!$J$2/cost!$P$1</f>
        <v>#VALUE!</v>
      </c>
      <c r="K2034" s="13" t="e">
        <f>cost!K2034*cost!$K$3/cost!$P$1</f>
        <v>#VALUE!</v>
      </c>
      <c r="L2034" s="13" t="e">
        <f>cost!L2034*cost!$L$3*cost!$L$2/cost!$P$1</f>
        <v>#VALUE!</v>
      </c>
    </row>
    <row r="2035" spans="1:12" ht="18" x14ac:dyDescent="0.2">
      <c r="A2035" s="34" t="s">
        <v>6627</v>
      </c>
      <c r="B2035" s="15" t="s">
        <v>191</v>
      </c>
      <c r="C2035" s="15" t="s">
        <v>191</v>
      </c>
      <c r="D2035" s="19"/>
      <c r="E2035" s="20" t="e">
        <f>cost!E2035*cost!$E$3*cost!$E$2/cost!$P$1</f>
        <v>#VALUE!</v>
      </c>
      <c r="F2035" s="13" t="e">
        <f>(cost!F2035*cost!$F$3/cost!$P$1)/2</f>
        <v>#VALUE!</v>
      </c>
      <c r="G2035" s="13" t="e">
        <f>cost!G2035*cost!$G$3*cost!$G$2/cost!$P$1+(cost!F2035*cost!$F$3/cost!$P$1)/2</f>
        <v>#VALUE!</v>
      </c>
      <c r="H2035" s="13" t="e">
        <f>cost!H2035*cost!$H$3*cost!$H$2/cost!$P$1</f>
        <v>#VALUE!</v>
      </c>
      <c r="I2035" s="13" t="e">
        <f>cost!I2035*cost!$I$3*cost!$I$2/cost!$P$1</f>
        <v>#VALUE!</v>
      </c>
      <c r="J2035" s="13" t="e">
        <f>cost!J2035*cost!$J$3*cost!$J$2/cost!$P$1</f>
        <v>#VALUE!</v>
      </c>
      <c r="K2035" s="13" t="e">
        <f>cost!K2035*cost!$K$3/cost!$P$1</f>
        <v>#VALUE!</v>
      </c>
      <c r="L2035" s="13" t="e">
        <f>cost!L2035*cost!$L$3*cost!$L$2/cost!$P$1</f>
        <v>#VALUE!</v>
      </c>
    </row>
    <row r="2036" spans="1:12" ht="18" x14ac:dyDescent="0.2">
      <c r="A2036" s="35" t="s">
        <v>6628</v>
      </c>
      <c r="B2036" s="15" t="s">
        <v>191</v>
      </c>
      <c r="C2036" s="15" t="s">
        <v>191</v>
      </c>
      <c r="D2036" s="19"/>
      <c r="E2036" s="20" t="e">
        <f>cost!E2036*cost!$E$3*cost!$E$2/cost!$P$1</f>
        <v>#VALUE!</v>
      </c>
      <c r="F2036" s="13" t="e">
        <f>(cost!F2036*cost!$F$3/cost!$P$1)/2</f>
        <v>#VALUE!</v>
      </c>
      <c r="G2036" s="13" t="e">
        <f>cost!G2036*cost!$G$3*cost!$G$2/cost!$P$1+(cost!F2036*cost!$F$3/cost!$P$1)/2</f>
        <v>#VALUE!</v>
      </c>
      <c r="H2036" s="13" t="e">
        <f>cost!H2036*cost!$H$3*cost!$H$2/cost!$P$1</f>
        <v>#VALUE!</v>
      </c>
      <c r="I2036" s="13" t="e">
        <f>cost!I2036*cost!$I$3*cost!$I$2/cost!$P$1</f>
        <v>#VALUE!</v>
      </c>
      <c r="J2036" s="13" t="e">
        <f>cost!J2036*cost!$J$3*cost!$J$2/cost!$P$1</f>
        <v>#VALUE!</v>
      </c>
      <c r="K2036" s="13" t="e">
        <f>cost!K2036*cost!$K$3/cost!$P$1</f>
        <v>#VALUE!</v>
      </c>
      <c r="L2036" s="13" t="e">
        <f>cost!L2036*cost!$L$3*cost!$L$2/cost!$P$1</f>
        <v>#VALUE!</v>
      </c>
    </row>
    <row r="2037" spans="1:12" ht="18" x14ac:dyDescent="0.2">
      <c r="A2037" s="34" t="s">
        <v>6629</v>
      </c>
      <c r="B2037" s="15" t="s">
        <v>191</v>
      </c>
      <c r="C2037" s="15" t="s">
        <v>191</v>
      </c>
      <c r="D2037" s="19"/>
      <c r="E2037" s="20" t="e">
        <f>cost!E2037*cost!$E$3*cost!$E$2/cost!$P$1</f>
        <v>#VALUE!</v>
      </c>
      <c r="F2037" s="13" t="e">
        <f>(cost!F2037*cost!$F$3/cost!$P$1)/2</f>
        <v>#VALUE!</v>
      </c>
      <c r="G2037" s="13" t="e">
        <f>cost!G2037*cost!$G$3*cost!$G$2/cost!$P$1+(cost!F2037*cost!$F$3/cost!$P$1)/2</f>
        <v>#VALUE!</v>
      </c>
      <c r="H2037" s="13" t="e">
        <f>cost!H2037*cost!$H$3*cost!$H$2/cost!$P$1</f>
        <v>#VALUE!</v>
      </c>
      <c r="I2037" s="13" t="e">
        <f>cost!I2037*cost!$I$3*cost!$I$2/cost!$P$1</f>
        <v>#VALUE!</v>
      </c>
      <c r="J2037" s="13" t="e">
        <f>cost!J2037*cost!$J$3*cost!$J$2/cost!$P$1</f>
        <v>#VALUE!</v>
      </c>
      <c r="K2037" s="13" t="e">
        <f>cost!K2037*cost!$K$3/cost!$P$1</f>
        <v>#VALUE!</v>
      </c>
      <c r="L2037" s="13" t="e">
        <f>cost!L2037*cost!$L$3*cost!$L$2/cost!$P$1</f>
        <v>#VALUE!</v>
      </c>
    </row>
    <row r="2038" spans="1:12" ht="18" x14ac:dyDescent="0.2">
      <c r="A2038" s="34" t="s">
        <v>6630</v>
      </c>
      <c r="B2038" s="15" t="s">
        <v>191</v>
      </c>
      <c r="C2038" s="15" t="s">
        <v>191</v>
      </c>
      <c r="D2038" s="19"/>
      <c r="E2038" s="20" t="e">
        <f>cost!E2038*cost!$E$3*cost!$E$2/cost!$P$1</f>
        <v>#VALUE!</v>
      </c>
      <c r="F2038" s="13" t="e">
        <f>(cost!F2038*cost!$F$3/cost!$P$1)/2</f>
        <v>#VALUE!</v>
      </c>
      <c r="G2038" s="13" t="e">
        <f>cost!G2038*cost!$G$3*cost!$G$2/cost!$P$1+(cost!F2038*cost!$F$3/cost!$P$1)/2</f>
        <v>#VALUE!</v>
      </c>
      <c r="H2038" s="13" t="e">
        <f>cost!H2038*cost!$H$3*cost!$H$2/cost!$P$1</f>
        <v>#VALUE!</v>
      </c>
      <c r="I2038" s="13" t="e">
        <f>cost!I2038*cost!$I$3*cost!$I$2/cost!$P$1</f>
        <v>#VALUE!</v>
      </c>
      <c r="J2038" s="13" t="e">
        <f>cost!J2038*cost!$J$3*cost!$J$2/cost!$P$1</f>
        <v>#VALUE!</v>
      </c>
      <c r="K2038" s="13" t="e">
        <f>cost!K2038*cost!$K$3/cost!$P$1</f>
        <v>#VALUE!</v>
      </c>
      <c r="L2038" s="13" t="e">
        <f>cost!L2038*cost!$L$3*cost!$L$2/cost!$P$1</f>
        <v>#VALUE!</v>
      </c>
    </row>
    <row r="2039" spans="1:12" ht="18" x14ac:dyDescent="0.2">
      <c r="A2039" s="35" t="s">
        <v>6631</v>
      </c>
      <c r="B2039" s="15" t="s">
        <v>191</v>
      </c>
      <c r="C2039" s="15" t="s">
        <v>191</v>
      </c>
      <c r="D2039" s="19"/>
      <c r="E2039" s="20" t="e">
        <f>cost!E2039*cost!$E$3*cost!$E$2/cost!$P$1</f>
        <v>#VALUE!</v>
      </c>
      <c r="F2039" s="13" t="e">
        <f>(cost!F2039*cost!$F$3/cost!$P$1)/2</f>
        <v>#VALUE!</v>
      </c>
      <c r="G2039" s="13" t="e">
        <f>cost!G2039*cost!$G$3*cost!$G$2/cost!$P$1+(cost!F2039*cost!$F$3/cost!$P$1)/2</f>
        <v>#VALUE!</v>
      </c>
      <c r="H2039" s="13" t="e">
        <f>cost!H2039*cost!$H$3*cost!$H$2/cost!$P$1</f>
        <v>#VALUE!</v>
      </c>
      <c r="I2039" s="13" t="e">
        <f>cost!I2039*cost!$I$3*cost!$I$2/cost!$P$1</f>
        <v>#VALUE!</v>
      </c>
      <c r="J2039" s="13" t="e">
        <f>cost!J2039*cost!$J$3*cost!$J$2/cost!$P$1</f>
        <v>#VALUE!</v>
      </c>
      <c r="K2039" s="13" t="e">
        <f>cost!K2039*cost!$K$3/cost!$P$1</f>
        <v>#VALUE!</v>
      </c>
      <c r="L2039" s="13" t="e">
        <f>cost!L2039*cost!$L$3*cost!$L$2/cost!$P$1</f>
        <v>#VALUE!</v>
      </c>
    </row>
    <row r="2040" spans="1:12" ht="18" x14ac:dyDescent="0.2">
      <c r="A2040" s="34" t="s">
        <v>6632</v>
      </c>
      <c r="B2040" s="15" t="s">
        <v>191</v>
      </c>
      <c r="C2040" s="15" t="s">
        <v>191</v>
      </c>
      <c r="D2040" s="19"/>
      <c r="E2040" s="20" t="e">
        <f>cost!E2040*cost!$E$3*cost!$E$2/cost!$P$1</f>
        <v>#VALUE!</v>
      </c>
      <c r="F2040" s="13" t="e">
        <f>(cost!F2040*cost!$F$3/cost!$P$1)/2</f>
        <v>#VALUE!</v>
      </c>
      <c r="G2040" s="13" t="e">
        <f>cost!G2040*cost!$G$3*cost!$G$2/cost!$P$1+(cost!F2040*cost!$F$3/cost!$P$1)/2</f>
        <v>#VALUE!</v>
      </c>
      <c r="H2040" s="13" t="e">
        <f>cost!H2040*cost!$H$3*cost!$H$2/cost!$P$1</f>
        <v>#VALUE!</v>
      </c>
      <c r="I2040" s="13" t="e">
        <f>cost!I2040*cost!$I$3*cost!$I$2/cost!$P$1</f>
        <v>#VALUE!</v>
      </c>
      <c r="J2040" s="13" t="e">
        <f>cost!J2040*cost!$J$3*cost!$J$2/cost!$P$1</f>
        <v>#VALUE!</v>
      </c>
      <c r="K2040" s="13" t="e">
        <f>cost!K2040*cost!$K$3/cost!$P$1</f>
        <v>#VALUE!</v>
      </c>
      <c r="L2040" s="13" t="e">
        <f>cost!L2040*cost!$L$3*cost!$L$2/cost!$P$1</f>
        <v>#VALUE!</v>
      </c>
    </row>
    <row r="2041" spans="1:12" ht="18" x14ac:dyDescent="0.2">
      <c r="A2041" s="34" t="s">
        <v>6633</v>
      </c>
      <c r="B2041" s="15" t="s">
        <v>191</v>
      </c>
      <c r="C2041" s="15" t="s">
        <v>191</v>
      </c>
      <c r="D2041" s="19"/>
      <c r="E2041" s="20" t="e">
        <f>cost!E2041*cost!$E$3*cost!$E$2/cost!$P$1</f>
        <v>#VALUE!</v>
      </c>
      <c r="F2041" s="13" t="e">
        <f>(cost!F2041*cost!$F$3/cost!$P$1)/2</f>
        <v>#VALUE!</v>
      </c>
      <c r="G2041" s="13" t="e">
        <f>cost!G2041*cost!$G$3*cost!$G$2/cost!$P$1+(cost!F2041*cost!$F$3/cost!$P$1)/2</f>
        <v>#VALUE!</v>
      </c>
      <c r="H2041" s="13" t="e">
        <f>cost!H2041*cost!$H$3*cost!$H$2/cost!$P$1</f>
        <v>#VALUE!</v>
      </c>
      <c r="I2041" s="13" t="e">
        <f>cost!I2041*cost!$I$3*cost!$I$2/cost!$P$1</f>
        <v>#VALUE!</v>
      </c>
      <c r="J2041" s="13" t="e">
        <f>cost!J2041*cost!$J$3*cost!$J$2/cost!$P$1</f>
        <v>#VALUE!</v>
      </c>
      <c r="K2041" s="13" t="e">
        <f>cost!K2041*cost!$K$3/cost!$P$1</f>
        <v>#VALUE!</v>
      </c>
      <c r="L2041" s="13" t="e">
        <f>cost!L2041*cost!$L$3*cost!$L$2/cost!$P$1</f>
        <v>#VALUE!</v>
      </c>
    </row>
    <row r="2042" spans="1:12" ht="18" x14ac:dyDescent="0.2">
      <c r="A2042" s="34" t="s">
        <v>6634</v>
      </c>
      <c r="B2042" s="15" t="s">
        <v>191</v>
      </c>
      <c r="C2042" s="15" t="s">
        <v>191</v>
      </c>
      <c r="D2042" s="19"/>
      <c r="E2042" s="20" t="e">
        <f>cost!E2042*cost!$E$3*cost!$E$2/cost!$P$1</f>
        <v>#VALUE!</v>
      </c>
      <c r="F2042" s="13" t="e">
        <f>(cost!F2042*cost!$F$3/cost!$P$1)/2</f>
        <v>#VALUE!</v>
      </c>
      <c r="G2042" s="13" t="e">
        <f>cost!G2042*cost!$G$3*cost!$G$2/cost!$P$1+(cost!F2042*cost!$F$3/cost!$P$1)/2</f>
        <v>#VALUE!</v>
      </c>
      <c r="H2042" s="13" t="e">
        <f>cost!H2042*cost!$H$3*cost!$H$2/cost!$P$1</f>
        <v>#VALUE!</v>
      </c>
      <c r="I2042" s="13" t="e">
        <f>cost!I2042*cost!$I$3*cost!$I$2/cost!$P$1</f>
        <v>#VALUE!</v>
      </c>
      <c r="J2042" s="13" t="e">
        <f>cost!J2042*cost!$J$3*cost!$J$2/cost!$P$1</f>
        <v>#VALUE!</v>
      </c>
      <c r="K2042" s="13" t="e">
        <f>cost!K2042*cost!$K$3/cost!$P$1</f>
        <v>#VALUE!</v>
      </c>
      <c r="L2042" s="13" t="e">
        <f>cost!L2042*cost!$L$3*cost!$L$2/cost!$P$1</f>
        <v>#VALUE!</v>
      </c>
    </row>
    <row r="2043" spans="1:12" ht="18" x14ac:dyDescent="0.2">
      <c r="A2043" s="34" t="s">
        <v>6635</v>
      </c>
      <c r="B2043" s="15" t="s">
        <v>191</v>
      </c>
      <c r="C2043" s="15" t="s">
        <v>191</v>
      </c>
      <c r="D2043" s="19"/>
      <c r="E2043" s="20" t="e">
        <f>cost!E2043*cost!$E$3*cost!$E$2/cost!$P$1</f>
        <v>#VALUE!</v>
      </c>
      <c r="F2043" s="13" t="e">
        <f>(cost!F2043*cost!$F$3/cost!$P$1)/2</f>
        <v>#VALUE!</v>
      </c>
      <c r="G2043" s="13" t="e">
        <f>cost!G2043*cost!$G$3*cost!$G$2/cost!$P$1+(cost!F2043*cost!$F$3/cost!$P$1)/2</f>
        <v>#VALUE!</v>
      </c>
      <c r="H2043" s="13" t="e">
        <f>cost!H2043*cost!$H$3*cost!$H$2/cost!$P$1</f>
        <v>#VALUE!</v>
      </c>
      <c r="I2043" s="13" t="e">
        <f>cost!I2043*cost!$I$3*cost!$I$2/cost!$P$1</f>
        <v>#VALUE!</v>
      </c>
      <c r="J2043" s="13" t="e">
        <f>cost!J2043*cost!$J$3*cost!$J$2/cost!$P$1</f>
        <v>#VALUE!</v>
      </c>
      <c r="K2043" s="13" t="e">
        <f>cost!K2043*cost!$K$3/cost!$P$1</f>
        <v>#VALUE!</v>
      </c>
      <c r="L2043" s="13" t="e">
        <f>cost!L2043*cost!$L$3*cost!$L$2/cost!$P$1</f>
        <v>#VALUE!</v>
      </c>
    </row>
    <row r="2044" spans="1:12" ht="18" x14ac:dyDescent="0.2">
      <c r="A2044" s="34" t="s">
        <v>6636</v>
      </c>
      <c r="B2044" s="15" t="s">
        <v>191</v>
      </c>
      <c r="C2044" s="15" t="s">
        <v>191</v>
      </c>
      <c r="D2044" s="19"/>
      <c r="E2044" s="20" t="e">
        <f>cost!E2044*cost!$E$3*cost!$E$2/cost!$P$1</f>
        <v>#VALUE!</v>
      </c>
      <c r="F2044" s="13" t="e">
        <f>(cost!F2044*cost!$F$3/cost!$P$1)/2</f>
        <v>#VALUE!</v>
      </c>
      <c r="G2044" s="13" t="e">
        <f>cost!G2044*cost!$G$3*cost!$G$2/cost!$P$1+(cost!F2044*cost!$F$3/cost!$P$1)/2</f>
        <v>#VALUE!</v>
      </c>
      <c r="H2044" s="13" t="e">
        <f>cost!H2044*cost!$H$3*cost!$H$2/cost!$P$1</f>
        <v>#VALUE!</v>
      </c>
      <c r="I2044" s="13" t="e">
        <f>cost!I2044*cost!$I$3*cost!$I$2/cost!$P$1</f>
        <v>#VALUE!</v>
      </c>
      <c r="J2044" s="13" t="e">
        <f>cost!J2044*cost!$J$3*cost!$J$2/cost!$P$1</f>
        <v>#VALUE!</v>
      </c>
      <c r="K2044" s="13" t="e">
        <f>cost!K2044*cost!$K$3/cost!$P$1</f>
        <v>#VALUE!</v>
      </c>
      <c r="L2044" s="13" t="e">
        <f>cost!L2044*cost!$L$3*cost!$L$2/cost!$P$1</f>
        <v>#VALUE!</v>
      </c>
    </row>
    <row r="2045" spans="1:12" ht="18" x14ac:dyDescent="0.2">
      <c r="A2045" s="34" t="s">
        <v>6637</v>
      </c>
      <c r="B2045" s="15" t="s">
        <v>191</v>
      </c>
      <c r="C2045" s="15" t="s">
        <v>191</v>
      </c>
      <c r="D2045" s="19"/>
      <c r="E2045" s="20" t="e">
        <f>cost!E2045*cost!$E$3*cost!$E$2/cost!$P$1</f>
        <v>#VALUE!</v>
      </c>
      <c r="F2045" s="13" t="e">
        <f>(cost!F2045*cost!$F$3/cost!$P$1)/2</f>
        <v>#VALUE!</v>
      </c>
      <c r="G2045" s="13" t="e">
        <f>cost!G2045*cost!$G$3*cost!$G$2/cost!$P$1+(cost!F2045*cost!$F$3/cost!$P$1)/2</f>
        <v>#VALUE!</v>
      </c>
      <c r="H2045" s="13" t="e">
        <f>cost!H2045*cost!$H$3*cost!$H$2/cost!$P$1</f>
        <v>#VALUE!</v>
      </c>
      <c r="I2045" s="13" t="e">
        <f>cost!I2045*cost!$I$3*cost!$I$2/cost!$P$1</f>
        <v>#VALUE!</v>
      </c>
      <c r="J2045" s="13" t="e">
        <f>cost!J2045*cost!$J$3*cost!$J$2/cost!$P$1</f>
        <v>#VALUE!</v>
      </c>
      <c r="K2045" s="13" t="e">
        <f>cost!K2045*cost!$K$3/cost!$P$1</f>
        <v>#VALUE!</v>
      </c>
      <c r="L2045" s="13" t="e">
        <f>cost!L2045*cost!$L$3*cost!$L$2/cost!$P$1</f>
        <v>#VALUE!</v>
      </c>
    </row>
    <row r="2046" spans="1:12" ht="18" x14ac:dyDescent="0.2">
      <c r="A2046" s="34" t="s">
        <v>6638</v>
      </c>
      <c r="B2046" s="15" t="s">
        <v>191</v>
      </c>
      <c r="C2046" s="15" t="s">
        <v>191</v>
      </c>
      <c r="D2046" s="19"/>
      <c r="E2046" s="20" t="e">
        <f>cost!E2046*cost!$E$3*cost!$E$2/cost!$P$1</f>
        <v>#VALUE!</v>
      </c>
      <c r="F2046" s="13" t="e">
        <f>(cost!F2046*cost!$F$3/cost!$P$1)/2</f>
        <v>#VALUE!</v>
      </c>
      <c r="G2046" s="13" t="e">
        <f>cost!G2046*cost!$G$3*cost!$G$2/cost!$P$1+(cost!F2046*cost!$F$3/cost!$P$1)/2</f>
        <v>#VALUE!</v>
      </c>
      <c r="H2046" s="13" t="e">
        <f>cost!H2046*cost!$H$3*cost!$H$2/cost!$P$1</f>
        <v>#VALUE!</v>
      </c>
      <c r="I2046" s="13" t="e">
        <f>cost!I2046*cost!$I$3*cost!$I$2/cost!$P$1</f>
        <v>#VALUE!</v>
      </c>
      <c r="J2046" s="13" t="e">
        <f>cost!J2046*cost!$J$3*cost!$J$2/cost!$P$1</f>
        <v>#VALUE!</v>
      </c>
      <c r="K2046" s="13" t="e">
        <f>cost!K2046*cost!$K$3/cost!$P$1</f>
        <v>#VALUE!</v>
      </c>
      <c r="L2046" s="13" t="e">
        <f>cost!L2046*cost!$L$3*cost!$L$2/cost!$P$1</f>
        <v>#VALUE!</v>
      </c>
    </row>
    <row r="2047" spans="1:12" ht="18" x14ac:dyDescent="0.2">
      <c r="A2047" s="34" t="s">
        <v>6639</v>
      </c>
      <c r="B2047" s="15" t="s">
        <v>191</v>
      </c>
      <c r="C2047" s="15" t="s">
        <v>191</v>
      </c>
      <c r="D2047" s="19"/>
      <c r="E2047" s="20" t="e">
        <f>cost!E2047*cost!$E$3*cost!$E$2/cost!$P$1</f>
        <v>#VALUE!</v>
      </c>
      <c r="F2047" s="13" t="e">
        <f>(cost!F2047*cost!$F$3/cost!$P$1)/2</f>
        <v>#VALUE!</v>
      </c>
      <c r="G2047" s="13" t="e">
        <f>cost!G2047*cost!$G$3*cost!$G$2/cost!$P$1+(cost!F2047*cost!$F$3/cost!$P$1)/2</f>
        <v>#VALUE!</v>
      </c>
      <c r="H2047" s="13" t="e">
        <f>cost!H2047*cost!$H$3*cost!$H$2/cost!$P$1</f>
        <v>#VALUE!</v>
      </c>
      <c r="I2047" s="13" t="e">
        <f>cost!I2047*cost!$I$3*cost!$I$2/cost!$P$1</f>
        <v>#VALUE!</v>
      </c>
      <c r="J2047" s="13" t="e">
        <f>cost!J2047*cost!$J$3*cost!$J$2/cost!$P$1</f>
        <v>#VALUE!</v>
      </c>
      <c r="K2047" s="13" t="e">
        <f>cost!K2047*cost!$K$3/cost!$P$1</f>
        <v>#VALUE!</v>
      </c>
      <c r="L2047" s="13" t="e">
        <f>cost!L2047*cost!$L$3*cost!$L$2/cost!$P$1</f>
        <v>#VALUE!</v>
      </c>
    </row>
    <row r="2048" spans="1:12" ht="72" x14ac:dyDescent="0.2">
      <c r="A2048" s="35" t="s">
        <v>6640</v>
      </c>
      <c r="B2048" s="15" t="s">
        <v>1794</v>
      </c>
      <c r="C2048" s="15" t="s">
        <v>3791</v>
      </c>
      <c r="D2048" s="19"/>
      <c r="E2048" s="20" t="e">
        <f>cost!E2048*cost!$E$3*cost!$E$2/cost!$P$1</f>
        <v>#VALUE!</v>
      </c>
      <c r="F2048" s="13" t="e">
        <f>(cost!F2048*cost!$F$3/cost!$P$1)/2</f>
        <v>#VALUE!</v>
      </c>
      <c r="G2048" s="13" t="e">
        <f>cost!G2048*cost!$G$3*cost!$G$2/cost!$P$1+(cost!F2048*cost!$F$3/cost!$P$1)/2</f>
        <v>#VALUE!</v>
      </c>
      <c r="H2048" s="13" t="e">
        <f>cost!H2048*cost!$H$3*cost!$H$2/cost!$P$1</f>
        <v>#VALUE!</v>
      </c>
      <c r="I2048" s="13" t="e">
        <f>cost!I2048*cost!$I$3*cost!$I$2/cost!$P$1</f>
        <v>#VALUE!</v>
      </c>
      <c r="J2048" s="13" t="e">
        <f>cost!J2048*cost!$J$3*cost!$J$2/cost!$P$1</f>
        <v>#VALUE!</v>
      </c>
      <c r="K2048" s="13" t="e">
        <f>cost!K2048*cost!$K$3/cost!$P$1</f>
        <v>#VALUE!</v>
      </c>
      <c r="L2048" s="13" t="e">
        <f>cost!L2048*cost!$L$3*cost!$L$2/cost!$P$1</f>
        <v>#VALUE!</v>
      </c>
    </row>
    <row r="2049" spans="1:12" ht="144" x14ac:dyDescent="0.2">
      <c r="A2049" s="35" t="s">
        <v>6641</v>
      </c>
      <c r="B2049" s="15" t="s">
        <v>91</v>
      </c>
      <c r="C2049" s="15" t="s">
        <v>3792</v>
      </c>
      <c r="D2049" s="19"/>
      <c r="E2049" s="20">
        <f>cost!E2049*cost!$E$3*cost!$E$2/cost!$P$1</f>
        <v>0</v>
      </c>
      <c r="F2049" s="13">
        <f>(cost!F2049*cost!$F$3/cost!$P$1)/2</f>
        <v>0</v>
      </c>
      <c r="G2049" s="13">
        <f>cost!G2049*cost!$G$3*cost!$G$2/cost!$P$1+(cost!F2049*cost!$F$3/cost!$P$1)/2</f>
        <v>0</v>
      </c>
      <c r="H2049" s="13">
        <f>cost!H2049*cost!$H$3*cost!$H$2/cost!$P$1</f>
        <v>0</v>
      </c>
      <c r="I2049" s="13">
        <f>cost!I2049*cost!$I$3*cost!$I$2/cost!$P$1</f>
        <v>0</v>
      </c>
      <c r="J2049" s="13">
        <f>cost!J2049*cost!$J$3*cost!$J$2/cost!$P$1</f>
        <v>77.027027027027017</v>
      </c>
      <c r="K2049" s="13">
        <f>cost!K2049*cost!$K$3/cost!$P$1</f>
        <v>567.56756756756749</v>
      </c>
      <c r="L2049" s="13">
        <f>cost!L2049*cost!$L$3*cost!$L$2/cost!$P$1</f>
        <v>1920</v>
      </c>
    </row>
    <row r="2050" spans="1:12" ht="18" x14ac:dyDescent="0.2">
      <c r="A2050" s="34" t="s">
        <v>6642</v>
      </c>
      <c r="B2050" s="15" t="s">
        <v>1795</v>
      </c>
      <c r="C2050" s="15" t="s">
        <v>1795</v>
      </c>
      <c r="D2050" s="19"/>
      <c r="E2050" s="20" t="e">
        <f>cost!E2050*cost!$E$3*cost!$E$2/cost!$P$1</f>
        <v>#VALUE!</v>
      </c>
      <c r="F2050" s="13" t="e">
        <f>(cost!F2050*cost!$F$3/cost!$P$1)/2</f>
        <v>#VALUE!</v>
      </c>
      <c r="G2050" s="13" t="e">
        <f>cost!G2050*cost!$G$3*cost!$G$2/cost!$P$1+(cost!F2050*cost!$F$3/cost!$P$1)/2</f>
        <v>#VALUE!</v>
      </c>
      <c r="H2050" s="13" t="e">
        <f>cost!H2050*cost!$H$3*cost!$H$2/cost!$P$1</f>
        <v>#VALUE!</v>
      </c>
      <c r="I2050" s="13" t="e">
        <f>cost!I2050*cost!$I$3*cost!$I$2/cost!$P$1</f>
        <v>#VALUE!</v>
      </c>
      <c r="J2050" s="13" t="e">
        <f>cost!J2050*cost!$J$3*cost!$J$2/cost!$P$1</f>
        <v>#VALUE!</v>
      </c>
      <c r="K2050" s="13" t="e">
        <f>cost!K2050*cost!$K$3/cost!$P$1</f>
        <v>#VALUE!</v>
      </c>
      <c r="L2050" s="13" t="e">
        <f>cost!L2050*cost!$L$3*cost!$L$2/cost!$P$1</f>
        <v>#VALUE!</v>
      </c>
    </row>
    <row r="2051" spans="1:12" ht="126" x14ac:dyDescent="0.2">
      <c r="A2051" s="34" t="s">
        <v>6643</v>
      </c>
      <c r="B2051" s="15" t="s">
        <v>1796</v>
      </c>
      <c r="C2051" s="15" t="s">
        <v>3793</v>
      </c>
      <c r="D2051" s="19"/>
      <c r="E2051" s="20">
        <f>cost!E2051*cost!$E$3*cost!$E$2/cost!$P$1</f>
        <v>908.10810810810801</v>
      </c>
      <c r="F2051" s="13">
        <f>(cost!F2051*cost!$F$3/cost!$P$1)/2</f>
        <v>361.82432432432432</v>
      </c>
      <c r="G2051" s="13">
        <f>cost!G2051*cost!$G$3*cost!$G$2/cost!$P$1+(cost!F2051*cost!$F$3/cost!$P$1)/2</f>
        <v>532.09459459459458</v>
      </c>
      <c r="H2051" s="13">
        <f>cost!H2051*cost!$H$3*cost!$H$2/cost!$P$1</f>
        <v>329.72972972972974</v>
      </c>
      <c r="I2051" s="13">
        <f>cost!I2051*cost!$I$3*cost!$I$2/cost!$P$1</f>
        <v>0</v>
      </c>
      <c r="J2051" s="13">
        <f>cost!J2051*cost!$J$3*cost!$J$2/cost!$P$1</f>
        <v>215.38440000000003</v>
      </c>
      <c r="K2051" s="13">
        <f>cost!K2051*cost!$K$3/cost!$P$1</f>
        <v>613.12860000000001</v>
      </c>
      <c r="L2051" s="13">
        <f>cost!L2051*cost!$L$3*cost!$L$2/cost!$P$1</f>
        <v>580.08637747403225</v>
      </c>
    </row>
    <row r="2052" spans="1:12" ht="108" x14ac:dyDescent="0.2">
      <c r="A2052" s="34" t="s">
        <v>6644</v>
      </c>
      <c r="B2052" s="15" t="s">
        <v>1797</v>
      </c>
      <c r="C2052" s="15" t="s">
        <v>3794</v>
      </c>
      <c r="D2052" s="19"/>
      <c r="E2052" s="20">
        <f>cost!E2052*cost!$E$3*cost!$E$2/cost!$P$1</f>
        <v>113.5135135135135</v>
      </c>
      <c r="F2052" s="13">
        <f>(cost!F2052*cost!$F$3/cost!$P$1)/2</f>
        <v>540.54054054054052</v>
      </c>
      <c r="G2052" s="13">
        <f>cost!G2052*cost!$G$3*cost!$G$2/cost!$P$1+(cost!F2052*cost!$F$3/cost!$P$1)/2</f>
        <v>557.56756756756749</v>
      </c>
      <c r="H2052" s="13">
        <f>cost!H2052*cost!$H$3*cost!$H$2/cost!$P$1</f>
        <v>32.972972972972968</v>
      </c>
      <c r="I2052" s="13">
        <f>cost!I2052*cost!$I$3*cost!$I$2/cost!$P$1</f>
        <v>0</v>
      </c>
      <c r="J2052" s="13">
        <f>cost!J2052*cost!$J$3*cost!$J$2/cost!$P$1</f>
        <v>107.69220000000001</v>
      </c>
      <c r="K2052" s="13">
        <f>cost!K2052*cost!$K$3/cost!$P$1</f>
        <v>306.5643</v>
      </c>
      <c r="L2052" s="13">
        <f>cost!L2052*cost!$L$3*cost!$L$2/cost!$P$1</f>
        <v>330.22930491290424</v>
      </c>
    </row>
    <row r="2053" spans="1:12" ht="126" x14ac:dyDescent="0.2">
      <c r="A2053" s="34" t="s">
        <v>6645</v>
      </c>
      <c r="B2053" s="15" t="s">
        <v>1798</v>
      </c>
      <c r="C2053" s="15" t="s">
        <v>3795</v>
      </c>
      <c r="D2053" s="19"/>
      <c r="E2053" s="20">
        <f>cost!E2053*cost!$E$3*cost!$E$2/cost!$P$1</f>
        <v>113.5135135135135</v>
      </c>
      <c r="F2053" s="13">
        <f>(cost!F2053*cost!$F$3/cost!$P$1)/2</f>
        <v>1081.081081081081</v>
      </c>
      <c r="G2053" s="13">
        <f>cost!G2053*cost!$G$3*cost!$G$2/cost!$P$1+(cost!F2053*cost!$F$3/cost!$P$1)/2</f>
        <v>1098.1081081081081</v>
      </c>
      <c r="H2053" s="13">
        <f>cost!H2053*cost!$H$3*cost!$H$2/cost!$P$1</f>
        <v>32.972972972972968</v>
      </c>
      <c r="I2053" s="13">
        <f>cost!I2053*cost!$I$3*cost!$I$2/cost!$P$1</f>
        <v>0</v>
      </c>
      <c r="J2053" s="13">
        <f>cost!J2053*cost!$J$3*cost!$J$2/cost!$P$1</f>
        <v>215.38440000000003</v>
      </c>
      <c r="K2053" s="13">
        <f>cost!K2053*cost!$K$3/cost!$P$1</f>
        <v>613.12860000000001</v>
      </c>
      <c r="L2053" s="13">
        <f>cost!L2053*cost!$L$3*cost!$L$2/cost!$P$1</f>
        <v>660.45860982580848</v>
      </c>
    </row>
    <row r="2054" spans="1:12" ht="270" x14ac:dyDescent="0.2">
      <c r="A2054" s="34" t="s">
        <v>6646</v>
      </c>
      <c r="B2054" s="15" t="s">
        <v>1799</v>
      </c>
      <c r="C2054" s="15" t="s">
        <v>3796</v>
      </c>
      <c r="D2054" s="19"/>
      <c r="E2054" s="20">
        <f>cost!E2054*cost!$E$3*cost!$E$2/cost!$P$1</f>
        <v>454.05405405405401</v>
      </c>
      <c r="F2054" s="13">
        <f>(cost!F2054*cost!$F$3/cost!$P$1)/2</f>
        <v>1351.3513513513512</v>
      </c>
      <c r="G2054" s="13">
        <f>cost!G2054*cost!$G$3*cost!$G$2/cost!$P$1+(cost!F2054*cost!$F$3/cost!$P$1)/2</f>
        <v>1351.3513513513512</v>
      </c>
      <c r="H2054" s="13">
        <f>cost!H2054*cost!$H$3*cost!$H$2/cost!$P$1</f>
        <v>659.45945945945948</v>
      </c>
      <c r="I2054" s="13">
        <f>cost!I2054*cost!$I$3*cost!$I$2/cost!$P$1</f>
        <v>0</v>
      </c>
      <c r="J2054" s="13">
        <f>cost!J2054*cost!$J$3*cost!$J$2/cost!$P$1</f>
        <v>192.78</v>
      </c>
      <c r="K2054" s="13">
        <f>cost!K2054*cost!$K$3/cost!$P$1</f>
        <v>1840.7025000000003</v>
      </c>
      <c r="L2054" s="13">
        <f>cost!L2054*cost!$L$3*cost!$L$2/cost!$P$1</f>
        <v>1610.5815237529662</v>
      </c>
    </row>
    <row r="2055" spans="1:12" ht="270" x14ac:dyDescent="0.2">
      <c r="A2055" s="34" t="s">
        <v>6647</v>
      </c>
      <c r="B2055" s="15" t="s">
        <v>1800</v>
      </c>
      <c r="C2055" s="15" t="s">
        <v>3797</v>
      </c>
      <c r="D2055" s="19"/>
      <c r="E2055" s="20" t="e">
        <f>cost!E2055*cost!$E$3*cost!$E$2/cost!$P$1</f>
        <v>#VALUE!</v>
      </c>
      <c r="F2055" s="13" t="e">
        <f>(cost!F2055*cost!$F$3/cost!$P$1)/2</f>
        <v>#VALUE!</v>
      </c>
      <c r="G2055" s="13" t="e">
        <f>cost!G2055*cost!$G$3*cost!$G$2/cost!$P$1+(cost!F2055*cost!$F$3/cost!$P$1)/2</f>
        <v>#VALUE!</v>
      </c>
      <c r="H2055" s="13" t="e">
        <f>cost!H2055*cost!$H$3*cost!$H$2/cost!$P$1</f>
        <v>#VALUE!</v>
      </c>
      <c r="I2055" s="13" t="e">
        <f>cost!I2055*cost!$I$3*cost!$I$2/cost!$P$1</f>
        <v>#VALUE!</v>
      </c>
      <c r="J2055" s="13" t="e">
        <f>cost!J2055*cost!$J$3*cost!$J$2/cost!$P$1</f>
        <v>#VALUE!</v>
      </c>
      <c r="K2055" s="13" t="e">
        <f>cost!K2055*cost!$K$3/cost!$P$1</f>
        <v>#VALUE!</v>
      </c>
      <c r="L2055" s="13" t="e">
        <f>cost!L2055*cost!$L$3*cost!$L$2/cost!$P$1</f>
        <v>#VALUE!</v>
      </c>
    </row>
    <row r="2056" spans="1:12" ht="72" x14ac:dyDescent="0.2">
      <c r="A2056" s="34" t="s">
        <v>6648</v>
      </c>
      <c r="B2056" s="15" t="s">
        <v>1801</v>
      </c>
      <c r="C2056" s="15" t="s">
        <v>3798</v>
      </c>
      <c r="D2056" s="19"/>
      <c r="E2056" s="20" t="e">
        <f>cost!E2056*cost!$E$3*cost!$E$2/cost!$P$1</f>
        <v>#VALUE!</v>
      </c>
      <c r="F2056" s="13" t="e">
        <f>(cost!F2056*cost!$F$3/cost!$P$1)/2</f>
        <v>#VALUE!</v>
      </c>
      <c r="G2056" s="13" t="e">
        <f>cost!G2056*cost!$G$3*cost!$G$2/cost!$P$1+(cost!F2056*cost!$F$3/cost!$P$1)/2</f>
        <v>#VALUE!</v>
      </c>
      <c r="H2056" s="13" t="e">
        <f>cost!H2056*cost!$H$3*cost!$H$2/cost!$P$1</f>
        <v>#VALUE!</v>
      </c>
      <c r="I2056" s="13" t="e">
        <f>cost!I2056*cost!$I$3*cost!$I$2/cost!$P$1</f>
        <v>#VALUE!</v>
      </c>
      <c r="J2056" s="13" t="e">
        <f>cost!J2056*cost!$J$3*cost!$J$2/cost!$P$1</f>
        <v>#VALUE!</v>
      </c>
      <c r="K2056" s="13" t="e">
        <f>cost!K2056*cost!$K$3/cost!$P$1</f>
        <v>#VALUE!</v>
      </c>
      <c r="L2056" s="13" t="e">
        <f>cost!L2056*cost!$L$3*cost!$L$2/cost!$P$1</f>
        <v>#VALUE!</v>
      </c>
    </row>
    <row r="2057" spans="1:12" ht="54" x14ac:dyDescent="0.2">
      <c r="A2057" s="34" t="s">
        <v>6649</v>
      </c>
      <c r="B2057" s="15" t="s">
        <v>1802</v>
      </c>
      <c r="C2057" s="15" t="s">
        <v>3799</v>
      </c>
      <c r="D2057" s="19"/>
      <c r="E2057" s="20" t="e">
        <f>cost!E2057*cost!$E$3*cost!$E$2/cost!$P$1</f>
        <v>#VALUE!</v>
      </c>
      <c r="F2057" s="13" t="e">
        <f>(cost!F2057*cost!$F$3/cost!$P$1)/2</f>
        <v>#VALUE!</v>
      </c>
      <c r="G2057" s="13" t="e">
        <f>cost!G2057*cost!$G$3*cost!$G$2/cost!$P$1+(cost!F2057*cost!$F$3/cost!$P$1)/2</f>
        <v>#VALUE!</v>
      </c>
      <c r="H2057" s="13" t="e">
        <f>cost!H2057*cost!$H$3*cost!$H$2/cost!$P$1</f>
        <v>#VALUE!</v>
      </c>
      <c r="I2057" s="13" t="e">
        <f>cost!I2057*cost!$I$3*cost!$I$2/cost!$P$1</f>
        <v>#VALUE!</v>
      </c>
      <c r="J2057" s="13" t="e">
        <f>cost!J2057*cost!$J$3*cost!$J$2/cost!$P$1</f>
        <v>#VALUE!</v>
      </c>
      <c r="K2057" s="13" t="e">
        <f>cost!K2057*cost!$K$3/cost!$P$1</f>
        <v>#VALUE!</v>
      </c>
      <c r="L2057" s="13" t="e">
        <f>cost!L2057*cost!$L$3*cost!$L$2/cost!$P$1</f>
        <v>#VALUE!</v>
      </c>
    </row>
    <row r="2058" spans="1:12" ht="54" x14ac:dyDescent="0.2">
      <c r="A2058" s="34" t="s">
        <v>6650</v>
      </c>
      <c r="B2058" s="15" t="s">
        <v>1803</v>
      </c>
      <c r="C2058" s="15" t="s">
        <v>3800</v>
      </c>
      <c r="D2058" s="19"/>
      <c r="E2058" s="20" t="e">
        <f>cost!E2058*cost!$E$3*cost!$E$2/cost!$P$1</f>
        <v>#VALUE!</v>
      </c>
      <c r="F2058" s="13" t="e">
        <f>(cost!F2058*cost!$F$3/cost!$P$1)/2</f>
        <v>#VALUE!</v>
      </c>
      <c r="G2058" s="13" t="e">
        <f>cost!G2058*cost!$G$3*cost!$G$2/cost!$P$1+(cost!F2058*cost!$F$3/cost!$P$1)/2</f>
        <v>#VALUE!</v>
      </c>
      <c r="H2058" s="13" t="e">
        <f>cost!H2058*cost!$H$3*cost!$H$2/cost!$P$1</f>
        <v>#VALUE!</v>
      </c>
      <c r="I2058" s="13" t="e">
        <f>cost!I2058*cost!$I$3*cost!$I$2/cost!$P$1</f>
        <v>#VALUE!</v>
      </c>
      <c r="J2058" s="13" t="e">
        <f>cost!J2058*cost!$J$3*cost!$J$2/cost!$P$1</f>
        <v>#VALUE!</v>
      </c>
      <c r="K2058" s="13" t="e">
        <f>cost!K2058*cost!$K$3/cost!$P$1</f>
        <v>#VALUE!</v>
      </c>
      <c r="L2058" s="13" t="e">
        <f>cost!L2058*cost!$L$3*cost!$L$2/cost!$P$1</f>
        <v>#VALUE!</v>
      </c>
    </row>
    <row r="2059" spans="1:12" ht="18" x14ac:dyDescent="0.2">
      <c r="A2059" s="34" t="s">
        <v>6651</v>
      </c>
      <c r="B2059" s="15" t="s">
        <v>223</v>
      </c>
      <c r="C2059" s="15" t="s">
        <v>223</v>
      </c>
      <c r="D2059" s="19"/>
      <c r="E2059" s="20" t="e">
        <f>cost!E2059*cost!$E$3*cost!$E$2/cost!$P$1</f>
        <v>#VALUE!</v>
      </c>
      <c r="F2059" s="13" t="e">
        <f>(cost!F2059*cost!$F$3/cost!$P$1)/2</f>
        <v>#VALUE!</v>
      </c>
      <c r="G2059" s="13" t="e">
        <f>cost!G2059*cost!$G$3*cost!$G$2/cost!$P$1+(cost!F2059*cost!$F$3/cost!$P$1)/2</f>
        <v>#VALUE!</v>
      </c>
      <c r="H2059" s="13" t="e">
        <f>cost!H2059*cost!$H$3*cost!$H$2/cost!$P$1</f>
        <v>#VALUE!</v>
      </c>
      <c r="I2059" s="13" t="e">
        <f>cost!I2059*cost!$I$3*cost!$I$2/cost!$P$1</f>
        <v>#VALUE!</v>
      </c>
      <c r="J2059" s="13" t="e">
        <f>cost!J2059*cost!$J$3*cost!$J$2/cost!$P$1</f>
        <v>#VALUE!</v>
      </c>
      <c r="K2059" s="13" t="e">
        <f>cost!K2059*cost!$K$3/cost!$P$1</f>
        <v>#VALUE!</v>
      </c>
      <c r="L2059" s="13" t="e">
        <f>cost!L2059*cost!$L$3*cost!$L$2/cost!$P$1</f>
        <v>#VALUE!</v>
      </c>
    </row>
    <row r="2060" spans="1:12" ht="90" x14ac:dyDescent="0.2">
      <c r="A2060" s="34" t="s">
        <v>6652</v>
      </c>
      <c r="B2060" s="15" t="s">
        <v>1804</v>
      </c>
      <c r="C2060" s="15" t="s">
        <v>3801</v>
      </c>
      <c r="D2060" s="19"/>
      <c r="E2060" s="20" t="e">
        <f>cost!E2060*cost!$E$3*cost!$E$2/cost!$P$1</f>
        <v>#VALUE!</v>
      </c>
      <c r="F2060" s="13" t="e">
        <f>(cost!F2060*cost!$F$3/cost!$P$1)/2</f>
        <v>#VALUE!</v>
      </c>
      <c r="G2060" s="13" t="e">
        <f>cost!G2060*cost!$G$3*cost!$G$2/cost!$P$1+(cost!F2060*cost!$F$3/cost!$P$1)/2</f>
        <v>#VALUE!</v>
      </c>
      <c r="H2060" s="13" t="e">
        <f>cost!H2060*cost!$H$3*cost!$H$2/cost!$P$1</f>
        <v>#VALUE!</v>
      </c>
      <c r="I2060" s="13" t="e">
        <f>cost!I2060*cost!$I$3*cost!$I$2/cost!$P$1</f>
        <v>#VALUE!</v>
      </c>
      <c r="J2060" s="13" t="e">
        <f>cost!J2060*cost!$J$3*cost!$J$2/cost!$P$1</f>
        <v>#VALUE!</v>
      </c>
      <c r="K2060" s="13" t="e">
        <f>cost!K2060*cost!$K$3/cost!$P$1</f>
        <v>#VALUE!</v>
      </c>
      <c r="L2060" s="13" t="e">
        <f>cost!L2060*cost!$L$3*cost!$L$2/cost!$P$1</f>
        <v>#VALUE!</v>
      </c>
    </row>
    <row r="2061" spans="1:12" ht="162" x14ac:dyDescent="0.2">
      <c r="A2061" s="34" t="s">
        <v>6653</v>
      </c>
      <c r="B2061" s="15" t="s">
        <v>1805</v>
      </c>
      <c r="C2061" s="15" t="s">
        <v>3802</v>
      </c>
      <c r="D2061" s="19"/>
      <c r="E2061" s="20">
        <f>cost!E2061*cost!$E$3*cost!$E$2/cost!$P$1</f>
        <v>0</v>
      </c>
      <c r="F2061" s="13">
        <f>(cost!F2061*cost!$F$3/cost!$P$1)/2</f>
        <v>0</v>
      </c>
      <c r="G2061" s="13">
        <f>cost!G2061*cost!$G$3*cost!$G$2/cost!$P$1+(cost!F2061*cost!$F$3/cost!$P$1)/2</f>
        <v>0</v>
      </c>
      <c r="H2061" s="13">
        <f>cost!H2061*cost!$H$3*cost!$H$2/cost!$P$1</f>
        <v>0</v>
      </c>
      <c r="I2061" s="13">
        <f>cost!I2061*cost!$I$3*cost!$I$2/cost!$P$1</f>
        <v>0</v>
      </c>
      <c r="J2061" s="13">
        <f>cost!J2061*cost!$J$3*cost!$J$2/cost!$P$1</f>
        <v>0</v>
      </c>
      <c r="K2061" s="13">
        <f>cost!K2061*cost!$K$3/cost!$P$1</f>
        <v>0</v>
      </c>
      <c r="L2061" s="13">
        <f>cost!L2061*cost!$L$3*cost!$L$2/cost!$P$1</f>
        <v>0</v>
      </c>
    </row>
    <row r="2062" spans="1:12" ht="162" x14ac:dyDescent="0.2">
      <c r="A2062" s="34" t="s">
        <v>6654</v>
      </c>
      <c r="B2062" s="15" t="s">
        <v>1806</v>
      </c>
      <c r="C2062" s="15" t="s">
        <v>3803</v>
      </c>
      <c r="D2062" s="19"/>
      <c r="E2062" s="20">
        <f>cost!E2062*cost!$E$3*cost!$E$2/cost!$P$1</f>
        <v>113.5135135135135</v>
      </c>
      <c r="F2062" s="13">
        <f>(cost!F2062*cost!$F$3/cost!$P$1)/2</f>
        <v>0</v>
      </c>
      <c r="G2062" s="13">
        <f>cost!G2062*cost!$G$3*cost!$G$2/cost!$P$1+(cost!F2062*cost!$F$3/cost!$P$1)/2</f>
        <v>0</v>
      </c>
      <c r="H2062" s="13">
        <f>cost!H2062*cost!$H$3*cost!$H$2/cost!$P$1</f>
        <v>527.56756756756749</v>
      </c>
      <c r="I2062" s="13">
        <f>cost!I2062*cost!$I$3*cost!$I$2/cost!$P$1</f>
        <v>0</v>
      </c>
      <c r="J2062" s="13">
        <f>cost!J2062*cost!$J$3*cost!$J$2/cost!$P$1</f>
        <v>0</v>
      </c>
      <c r="K2062" s="13">
        <f>cost!K2062*cost!$K$3/cost!$P$1</f>
        <v>0</v>
      </c>
      <c r="L2062" s="13">
        <f>cost!L2062*cost!$L$3*cost!$L$2/cost!$P$1</f>
        <v>2560</v>
      </c>
    </row>
    <row r="2063" spans="1:12" ht="162" x14ac:dyDescent="0.2">
      <c r="A2063" s="34" t="s">
        <v>6655</v>
      </c>
      <c r="B2063" s="15" t="s">
        <v>1807</v>
      </c>
      <c r="C2063" s="15" t="s">
        <v>3802</v>
      </c>
      <c r="D2063" s="19"/>
      <c r="E2063" s="20" t="e">
        <f>cost!E2063*cost!$E$3*cost!$E$2/cost!$P$1</f>
        <v>#VALUE!</v>
      </c>
      <c r="F2063" s="13" t="e">
        <f>(cost!F2063*cost!$F$3/cost!$P$1)/2</f>
        <v>#VALUE!</v>
      </c>
      <c r="G2063" s="13" t="e">
        <f>cost!G2063*cost!$G$3*cost!$G$2/cost!$P$1+(cost!F2063*cost!$F$3/cost!$P$1)/2</f>
        <v>#VALUE!</v>
      </c>
      <c r="H2063" s="13" t="e">
        <f>cost!H2063*cost!$H$3*cost!$H$2/cost!$P$1</f>
        <v>#VALUE!</v>
      </c>
      <c r="I2063" s="13" t="e">
        <f>cost!I2063*cost!$I$3*cost!$I$2/cost!$P$1</f>
        <v>#VALUE!</v>
      </c>
      <c r="J2063" s="13" t="e">
        <f>cost!J2063*cost!$J$3*cost!$J$2/cost!$P$1</f>
        <v>#VALUE!</v>
      </c>
      <c r="K2063" s="13" t="e">
        <f>cost!K2063*cost!$K$3/cost!$P$1</f>
        <v>#VALUE!</v>
      </c>
      <c r="L2063" s="13" t="e">
        <f>cost!L2063*cost!$L$3*cost!$L$2/cost!$P$1</f>
        <v>#VALUE!</v>
      </c>
    </row>
    <row r="2064" spans="1:12" ht="72" x14ac:dyDescent="0.2">
      <c r="A2064" s="34" t="s">
        <v>6656</v>
      </c>
      <c r="B2064" s="15" t="s">
        <v>1808</v>
      </c>
      <c r="C2064" s="15" t="s">
        <v>3804</v>
      </c>
      <c r="D2064" s="19"/>
      <c r="E2064" s="20">
        <f>cost!E2064*cost!$E$3*cost!$E$2/cost!$P$1</f>
        <v>113.5135135135135</v>
      </c>
      <c r="F2064" s="13">
        <f>(cost!F2064*cost!$F$3/cost!$P$1)/2</f>
        <v>0</v>
      </c>
      <c r="G2064" s="13">
        <f>cost!G2064*cost!$G$3*cost!$G$2/cost!$P$1+(cost!F2064*cost!$F$3/cost!$P$1)/2</f>
        <v>0</v>
      </c>
      <c r="H2064" s="13">
        <f>cost!H2064*cost!$H$3*cost!$H$2/cost!$P$1</f>
        <v>527.56756756756749</v>
      </c>
      <c r="I2064" s="13">
        <f>cost!I2064*cost!$I$3*cost!$I$2/cost!$P$1</f>
        <v>0</v>
      </c>
      <c r="J2064" s="13">
        <f>cost!J2064*cost!$J$3*cost!$J$2/cost!$P$1</f>
        <v>0</v>
      </c>
      <c r="K2064" s="13">
        <f>cost!K2064*cost!$K$3/cost!$P$1</f>
        <v>59.608500000000006</v>
      </c>
      <c r="L2064" s="13">
        <f>cost!L2064*cost!$L$3*cost!$L$2/cost!$P$1</f>
        <v>157.5</v>
      </c>
    </row>
    <row r="2065" spans="1:12" ht="72" x14ac:dyDescent="0.2">
      <c r="A2065" s="34" t="s">
        <v>6657</v>
      </c>
      <c r="B2065" s="15" t="s">
        <v>1809</v>
      </c>
      <c r="C2065" s="15" t="s">
        <v>3804</v>
      </c>
      <c r="D2065" s="19"/>
      <c r="E2065" s="20">
        <f>cost!E2065*cost!$E$3*cost!$E$2/cost!$P$1</f>
        <v>113.5135135135135</v>
      </c>
      <c r="F2065" s="13">
        <f>(cost!F2065*cost!$F$3/cost!$P$1)/2</f>
        <v>0</v>
      </c>
      <c r="G2065" s="13">
        <f>cost!G2065*cost!$G$3*cost!$G$2/cost!$P$1+(cost!F2065*cost!$F$3/cost!$P$1)/2</f>
        <v>0</v>
      </c>
      <c r="H2065" s="13">
        <f>cost!H2065*cost!$H$3*cost!$H$2/cost!$P$1</f>
        <v>527.56756756756749</v>
      </c>
      <c r="I2065" s="13">
        <f>cost!I2065*cost!$I$3*cost!$I$2/cost!$P$1</f>
        <v>0</v>
      </c>
      <c r="J2065" s="13">
        <f>cost!J2065*cost!$J$3*cost!$J$2/cost!$P$1</f>
        <v>0</v>
      </c>
      <c r="K2065" s="13">
        <f>cost!K2065*cost!$K$3/cost!$P$1</f>
        <v>59.608500000000006</v>
      </c>
      <c r="L2065" s="13">
        <f>cost!L2065*cost!$L$3*cost!$L$2/cost!$P$1</f>
        <v>157.5</v>
      </c>
    </row>
    <row r="2066" spans="1:12" ht="72" x14ac:dyDescent="0.2">
      <c r="A2066" s="34" t="s">
        <v>6658</v>
      </c>
      <c r="B2066" s="15" t="s">
        <v>1810</v>
      </c>
      <c r="C2066" s="15" t="s">
        <v>3804</v>
      </c>
      <c r="D2066" s="19"/>
      <c r="E2066" s="20">
        <f>cost!E2066*cost!$E$3*cost!$E$2/cost!$P$1</f>
        <v>113.5135135135135</v>
      </c>
      <c r="F2066" s="13">
        <f>(cost!F2066*cost!$F$3/cost!$P$1)/2</f>
        <v>0</v>
      </c>
      <c r="G2066" s="13">
        <f>cost!G2066*cost!$G$3*cost!$G$2/cost!$P$1+(cost!F2066*cost!$F$3/cost!$P$1)/2</f>
        <v>0</v>
      </c>
      <c r="H2066" s="13">
        <f>cost!H2066*cost!$H$3*cost!$H$2/cost!$P$1</f>
        <v>527.56756756756749</v>
      </c>
      <c r="I2066" s="13">
        <f>cost!I2066*cost!$I$3*cost!$I$2/cost!$P$1</f>
        <v>0</v>
      </c>
      <c r="J2066" s="13">
        <f>cost!J2066*cost!$J$3*cost!$J$2/cost!$P$1</f>
        <v>0</v>
      </c>
      <c r="K2066" s="13">
        <f>cost!K2066*cost!$K$3/cost!$P$1</f>
        <v>0</v>
      </c>
      <c r="L2066" s="13">
        <f>cost!L2066*cost!$L$3*cost!$L$2/cost!$P$1</f>
        <v>1280</v>
      </c>
    </row>
    <row r="2067" spans="1:12" ht="162" x14ac:dyDescent="0.2">
      <c r="A2067" s="34" t="s">
        <v>6659</v>
      </c>
      <c r="B2067" s="15" t="s">
        <v>1811</v>
      </c>
      <c r="C2067" s="15" t="s">
        <v>3805</v>
      </c>
      <c r="D2067" s="19"/>
      <c r="E2067" s="20" t="e">
        <f>cost!E2067*cost!$E$3*cost!$E$2/cost!$P$1</f>
        <v>#VALUE!</v>
      </c>
      <c r="F2067" s="13" t="e">
        <f>(cost!F2067*cost!$F$3/cost!$P$1)/2</f>
        <v>#VALUE!</v>
      </c>
      <c r="G2067" s="13" t="e">
        <f>cost!G2067*cost!$G$3*cost!$G$2/cost!$P$1+(cost!F2067*cost!$F$3/cost!$P$1)/2</f>
        <v>#VALUE!</v>
      </c>
      <c r="H2067" s="13" t="e">
        <f>cost!H2067*cost!$H$3*cost!$H$2/cost!$P$1</f>
        <v>#VALUE!</v>
      </c>
      <c r="I2067" s="13" t="e">
        <f>cost!I2067*cost!$I$3*cost!$I$2/cost!$P$1</f>
        <v>#VALUE!</v>
      </c>
      <c r="J2067" s="13" t="e">
        <f>cost!J2067*cost!$J$3*cost!$J$2/cost!$P$1</f>
        <v>#VALUE!</v>
      </c>
      <c r="K2067" s="13" t="e">
        <f>cost!K2067*cost!$K$3/cost!$P$1</f>
        <v>#VALUE!</v>
      </c>
      <c r="L2067" s="13" t="e">
        <f>cost!L2067*cost!$L$3*cost!$L$2/cost!$P$1</f>
        <v>#VALUE!</v>
      </c>
    </row>
    <row r="2068" spans="1:12" ht="162" x14ac:dyDescent="0.2">
      <c r="A2068" s="34" t="s">
        <v>6660</v>
      </c>
      <c r="B2068" s="15" t="s">
        <v>1812</v>
      </c>
      <c r="C2068" s="15" t="s">
        <v>3806</v>
      </c>
      <c r="D2068" s="19"/>
      <c r="E2068" s="20" t="e">
        <f>cost!E2068*cost!$E$3*cost!$E$2/cost!$P$1</f>
        <v>#VALUE!</v>
      </c>
      <c r="F2068" s="13" t="e">
        <f>(cost!F2068*cost!$F$3/cost!$P$1)/2</f>
        <v>#VALUE!</v>
      </c>
      <c r="G2068" s="13" t="e">
        <f>cost!G2068*cost!$G$3*cost!$G$2/cost!$P$1+(cost!F2068*cost!$F$3/cost!$P$1)/2</f>
        <v>#VALUE!</v>
      </c>
      <c r="H2068" s="13" t="e">
        <f>cost!H2068*cost!$H$3*cost!$H$2/cost!$P$1</f>
        <v>#VALUE!</v>
      </c>
      <c r="I2068" s="13" t="e">
        <f>cost!I2068*cost!$I$3*cost!$I$2/cost!$P$1</f>
        <v>#VALUE!</v>
      </c>
      <c r="J2068" s="13" t="e">
        <f>cost!J2068*cost!$J$3*cost!$J$2/cost!$P$1</f>
        <v>#VALUE!</v>
      </c>
      <c r="K2068" s="13" t="e">
        <f>cost!K2068*cost!$K$3/cost!$P$1</f>
        <v>#VALUE!</v>
      </c>
      <c r="L2068" s="13" t="e">
        <f>cost!L2068*cost!$L$3*cost!$L$2/cost!$P$1</f>
        <v>#VALUE!</v>
      </c>
    </row>
    <row r="2069" spans="1:12" ht="162" x14ac:dyDescent="0.2">
      <c r="A2069" s="34" t="s">
        <v>6661</v>
      </c>
      <c r="B2069" s="15" t="s">
        <v>1813</v>
      </c>
      <c r="C2069" s="15" t="s">
        <v>3806</v>
      </c>
      <c r="D2069" s="19"/>
      <c r="E2069" s="20" t="e">
        <f>cost!E2069*cost!$E$3*cost!$E$2/cost!$P$1</f>
        <v>#VALUE!</v>
      </c>
      <c r="F2069" s="13" t="e">
        <f>(cost!F2069*cost!$F$3/cost!$P$1)/2</f>
        <v>#VALUE!</v>
      </c>
      <c r="G2069" s="13" t="e">
        <f>cost!G2069*cost!$G$3*cost!$G$2/cost!$P$1+(cost!F2069*cost!$F$3/cost!$P$1)/2</f>
        <v>#VALUE!</v>
      </c>
      <c r="H2069" s="13" t="e">
        <f>cost!H2069*cost!$H$3*cost!$H$2/cost!$P$1</f>
        <v>#VALUE!</v>
      </c>
      <c r="I2069" s="13" t="e">
        <f>cost!I2069*cost!$I$3*cost!$I$2/cost!$P$1</f>
        <v>#VALUE!</v>
      </c>
      <c r="J2069" s="13" t="e">
        <f>cost!J2069*cost!$J$3*cost!$J$2/cost!$P$1</f>
        <v>#VALUE!</v>
      </c>
      <c r="K2069" s="13" t="e">
        <f>cost!K2069*cost!$K$3/cost!$P$1</f>
        <v>#VALUE!</v>
      </c>
      <c r="L2069" s="13" t="e">
        <f>cost!L2069*cost!$L$3*cost!$L$2/cost!$P$1</f>
        <v>#VALUE!</v>
      </c>
    </row>
    <row r="2070" spans="1:12" ht="72" x14ac:dyDescent="0.2">
      <c r="A2070" s="34" t="s">
        <v>6662</v>
      </c>
      <c r="B2070" s="15" t="s">
        <v>1814</v>
      </c>
      <c r="C2070" s="15" t="s">
        <v>3807</v>
      </c>
      <c r="D2070" s="19"/>
      <c r="E2070" s="20" t="e">
        <f>cost!E2070*cost!$E$3*cost!$E$2/cost!$P$1</f>
        <v>#VALUE!</v>
      </c>
      <c r="F2070" s="13" t="e">
        <f>(cost!F2070*cost!$F$3/cost!$P$1)/2</f>
        <v>#VALUE!</v>
      </c>
      <c r="G2070" s="13" t="e">
        <f>cost!G2070*cost!$G$3*cost!$G$2/cost!$P$1+(cost!F2070*cost!$F$3/cost!$P$1)/2</f>
        <v>#VALUE!</v>
      </c>
      <c r="H2070" s="13" t="e">
        <f>cost!H2070*cost!$H$3*cost!$H$2/cost!$P$1</f>
        <v>#VALUE!</v>
      </c>
      <c r="I2070" s="13" t="e">
        <f>cost!I2070*cost!$I$3*cost!$I$2/cost!$P$1</f>
        <v>#VALUE!</v>
      </c>
      <c r="J2070" s="13" t="e">
        <f>cost!J2070*cost!$J$3*cost!$J$2/cost!$P$1</f>
        <v>#VALUE!</v>
      </c>
      <c r="K2070" s="13" t="e">
        <f>cost!K2070*cost!$K$3/cost!$P$1</f>
        <v>#VALUE!</v>
      </c>
      <c r="L2070" s="13" t="e">
        <f>cost!L2070*cost!$L$3*cost!$L$2/cost!$P$1</f>
        <v>#VALUE!</v>
      </c>
    </row>
    <row r="2071" spans="1:12" ht="72" x14ac:dyDescent="0.2">
      <c r="A2071" s="34" t="s">
        <v>6663</v>
      </c>
      <c r="B2071" s="15" t="s">
        <v>1815</v>
      </c>
      <c r="C2071" s="15" t="s">
        <v>3807</v>
      </c>
      <c r="D2071" s="19"/>
      <c r="E2071" s="20" t="e">
        <f>cost!E2071*cost!$E$3*cost!$E$2/cost!$P$1</f>
        <v>#VALUE!</v>
      </c>
      <c r="F2071" s="13" t="e">
        <f>(cost!F2071*cost!$F$3/cost!$P$1)/2</f>
        <v>#VALUE!</v>
      </c>
      <c r="G2071" s="13" t="e">
        <f>cost!G2071*cost!$G$3*cost!$G$2/cost!$P$1+(cost!F2071*cost!$F$3/cost!$P$1)/2</f>
        <v>#VALUE!</v>
      </c>
      <c r="H2071" s="13" t="e">
        <f>cost!H2071*cost!$H$3*cost!$H$2/cost!$P$1</f>
        <v>#VALUE!</v>
      </c>
      <c r="I2071" s="13" t="e">
        <f>cost!I2071*cost!$I$3*cost!$I$2/cost!$P$1</f>
        <v>#VALUE!</v>
      </c>
      <c r="J2071" s="13" t="e">
        <f>cost!J2071*cost!$J$3*cost!$J$2/cost!$P$1</f>
        <v>#VALUE!</v>
      </c>
      <c r="K2071" s="13" t="e">
        <f>cost!K2071*cost!$K$3/cost!$P$1</f>
        <v>#VALUE!</v>
      </c>
      <c r="L2071" s="13" t="e">
        <f>cost!L2071*cost!$L$3*cost!$L$2/cost!$P$1</f>
        <v>#VALUE!</v>
      </c>
    </row>
    <row r="2072" spans="1:12" ht="72" x14ac:dyDescent="0.2">
      <c r="A2072" s="34" t="s">
        <v>6664</v>
      </c>
      <c r="B2072" s="15" t="s">
        <v>1816</v>
      </c>
      <c r="C2072" s="15" t="s">
        <v>3808</v>
      </c>
      <c r="D2072" s="19"/>
      <c r="E2072" s="20" t="e">
        <f>cost!E2072*cost!$E$3*cost!$E$2/cost!$P$1</f>
        <v>#VALUE!</v>
      </c>
      <c r="F2072" s="13" t="e">
        <f>(cost!F2072*cost!$F$3/cost!$P$1)/2</f>
        <v>#VALUE!</v>
      </c>
      <c r="G2072" s="13" t="e">
        <f>cost!G2072*cost!$G$3*cost!$G$2/cost!$P$1+(cost!F2072*cost!$F$3/cost!$P$1)/2</f>
        <v>#VALUE!</v>
      </c>
      <c r="H2072" s="13" t="e">
        <f>cost!H2072*cost!$H$3*cost!$H$2/cost!$P$1</f>
        <v>#VALUE!</v>
      </c>
      <c r="I2072" s="13" t="e">
        <f>cost!I2072*cost!$I$3*cost!$I$2/cost!$P$1</f>
        <v>#VALUE!</v>
      </c>
      <c r="J2072" s="13" t="e">
        <f>cost!J2072*cost!$J$3*cost!$J$2/cost!$P$1</f>
        <v>#VALUE!</v>
      </c>
      <c r="K2072" s="13" t="e">
        <f>cost!K2072*cost!$K$3/cost!$P$1</f>
        <v>#VALUE!</v>
      </c>
      <c r="L2072" s="13" t="e">
        <f>cost!L2072*cost!$L$3*cost!$L$2/cost!$P$1</f>
        <v>#VALUE!</v>
      </c>
    </row>
    <row r="2073" spans="1:12" ht="126" x14ac:dyDescent="0.2">
      <c r="A2073" s="34" t="s">
        <v>6665</v>
      </c>
      <c r="B2073" s="15" t="s">
        <v>73</v>
      </c>
      <c r="C2073" s="15" t="s">
        <v>3809</v>
      </c>
      <c r="D2073" s="19"/>
      <c r="E2073" s="20">
        <f>cost!E2073*cost!$E$3*cost!$E$2/cost!$P$1</f>
        <v>0</v>
      </c>
      <c r="F2073" s="13">
        <f>(cost!F2073*cost!$F$3/cost!$P$1)/2</f>
        <v>0</v>
      </c>
      <c r="G2073" s="13">
        <f>cost!G2073*cost!$G$3*cost!$G$2/cost!$P$1+(cost!F2073*cost!$F$3/cost!$P$1)/2</f>
        <v>0</v>
      </c>
      <c r="H2073" s="13">
        <f>cost!H2073*cost!$H$3*cost!$H$2/cost!$P$1</f>
        <v>659.45945945945948</v>
      </c>
      <c r="I2073" s="13">
        <f>cost!I2073*cost!$I$3*cost!$I$2/cost!$P$1</f>
        <v>4086.4864864864862</v>
      </c>
      <c r="J2073" s="13">
        <f>cost!J2073*cost!$J$3*cost!$J$2/cost!$P$1</f>
        <v>154.05405405405403</v>
      </c>
      <c r="K2073" s="13">
        <f>cost!K2073*cost!$K$3/cost!$P$1</f>
        <v>1324.3243243243242</v>
      </c>
      <c r="L2073" s="13">
        <f>cost!L2073*cost!$L$3*cost!$L$2/cost!$P$1</f>
        <v>3840</v>
      </c>
    </row>
    <row r="2074" spans="1:12" ht="90" x14ac:dyDescent="0.2">
      <c r="A2074" s="35" t="s">
        <v>6666</v>
      </c>
      <c r="B2074" s="15" t="s">
        <v>1817</v>
      </c>
      <c r="C2074" s="15" t="s">
        <v>3810</v>
      </c>
      <c r="D2074" s="19"/>
      <c r="E2074" s="20">
        <f>cost!E2074*cost!$E$3*cost!$E$2/cost!$P$1</f>
        <v>454.05405405405401</v>
      </c>
      <c r="F2074" s="13">
        <f>(cost!F2074*cost!$F$3/cost!$P$1)/2</f>
        <v>675.67567567567562</v>
      </c>
      <c r="G2074" s="13">
        <f>cost!G2074*cost!$G$3*cost!$G$2/cost!$P$1+(cost!F2074*cost!$F$3/cost!$P$1)/2</f>
        <v>811.89189189189187</v>
      </c>
      <c r="H2074" s="13">
        <f>cost!H2074*cost!$H$3*cost!$H$2/cost!$P$1</f>
        <v>263.78378378378375</v>
      </c>
      <c r="I2074" s="13">
        <f>cost!I2074*cost!$I$3*cost!$I$2/cost!$P$1</f>
        <v>0</v>
      </c>
      <c r="J2074" s="13">
        <f>cost!J2074*cost!$J$3*cost!$J$2/cost!$P$1</f>
        <v>0</v>
      </c>
      <c r="K2074" s="13">
        <f>cost!K2074*cost!$K$3/cost!$P$1</f>
        <v>0</v>
      </c>
      <c r="L2074" s="13">
        <f>cost!L2074*cost!$L$3*cost!$L$2/cost!$P$1</f>
        <v>0</v>
      </c>
    </row>
    <row r="2075" spans="1:12" ht="18" x14ac:dyDescent="0.2">
      <c r="A2075" s="35" t="s">
        <v>6667</v>
      </c>
      <c r="B2075" s="15" t="s">
        <v>223</v>
      </c>
      <c r="C2075" s="15" t="s">
        <v>223</v>
      </c>
      <c r="D2075" s="19"/>
      <c r="E2075" s="20" t="e">
        <f>cost!E2075*cost!$E$3*cost!$E$2/cost!$P$1</f>
        <v>#VALUE!</v>
      </c>
      <c r="F2075" s="13" t="e">
        <f>(cost!F2075*cost!$F$3/cost!$P$1)/2</f>
        <v>#VALUE!</v>
      </c>
      <c r="G2075" s="13" t="e">
        <f>cost!G2075*cost!$G$3*cost!$G$2/cost!$P$1+(cost!F2075*cost!$F$3/cost!$P$1)/2</f>
        <v>#VALUE!</v>
      </c>
      <c r="H2075" s="13" t="e">
        <f>cost!H2075*cost!$H$3*cost!$H$2/cost!$P$1</f>
        <v>#VALUE!</v>
      </c>
      <c r="I2075" s="13" t="e">
        <f>cost!I2075*cost!$I$3*cost!$I$2/cost!$P$1</f>
        <v>#VALUE!</v>
      </c>
      <c r="J2075" s="13" t="e">
        <f>cost!J2075*cost!$J$3*cost!$J$2/cost!$P$1</f>
        <v>#VALUE!</v>
      </c>
      <c r="K2075" s="13" t="e">
        <f>cost!K2075*cost!$K$3/cost!$P$1</f>
        <v>#VALUE!</v>
      </c>
      <c r="L2075" s="13" t="e">
        <f>cost!L2075*cost!$L$3*cost!$L$2/cost!$P$1</f>
        <v>#VALUE!</v>
      </c>
    </row>
    <row r="2076" spans="1:12" ht="126" x14ac:dyDescent="0.2">
      <c r="A2076" s="35" t="s">
        <v>6668</v>
      </c>
      <c r="B2076" s="15" t="s">
        <v>1818</v>
      </c>
      <c r="C2076" s="15" t="s">
        <v>3811</v>
      </c>
      <c r="D2076" s="19"/>
      <c r="E2076" s="20" t="e">
        <f>cost!E2076*cost!$E$3*cost!$E$2/cost!$P$1</f>
        <v>#VALUE!</v>
      </c>
      <c r="F2076" s="13" t="e">
        <f>(cost!F2076*cost!$F$3/cost!$P$1)/2</f>
        <v>#VALUE!</v>
      </c>
      <c r="G2076" s="13" t="e">
        <f>cost!G2076*cost!$G$3*cost!$G$2/cost!$P$1+(cost!F2076*cost!$F$3/cost!$P$1)/2</f>
        <v>#VALUE!</v>
      </c>
      <c r="H2076" s="13" t="e">
        <f>cost!H2076*cost!$H$3*cost!$H$2/cost!$P$1</f>
        <v>#VALUE!</v>
      </c>
      <c r="I2076" s="13" t="e">
        <f>cost!I2076*cost!$I$3*cost!$I$2/cost!$P$1</f>
        <v>#VALUE!</v>
      </c>
      <c r="J2076" s="13" t="e">
        <f>cost!J2076*cost!$J$3*cost!$J$2/cost!$P$1</f>
        <v>#VALUE!</v>
      </c>
      <c r="K2076" s="13" t="e">
        <f>cost!K2076*cost!$K$3/cost!$P$1</f>
        <v>#VALUE!</v>
      </c>
      <c r="L2076" s="13" t="e">
        <f>cost!L2076*cost!$L$3*cost!$L$2/cost!$P$1</f>
        <v>#VALUE!</v>
      </c>
    </row>
    <row r="2077" spans="1:12" ht="90" x14ac:dyDescent="0.2">
      <c r="A2077" s="35" t="s">
        <v>6669</v>
      </c>
      <c r="B2077" s="15" t="s">
        <v>1819</v>
      </c>
      <c r="C2077" s="15" t="s">
        <v>3810</v>
      </c>
      <c r="D2077" s="19"/>
      <c r="E2077" s="20">
        <f>cost!E2077*cost!$E$3*cost!$E$2/cost!$P$1</f>
        <v>0</v>
      </c>
      <c r="F2077" s="13">
        <f>(cost!F2077*cost!$F$3/cost!$P$1)/2</f>
        <v>0</v>
      </c>
      <c r="G2077" s="13">
        <f>cost!G2077*cost!$G$3*cost!$G$2/cost!$P$1+(cost!F2077*cost!$F$3/cost!$P$1)/2</f>
        <v>0</v>
      </c>
      <c r="H2077" s="13">
        <f>cost!H2077*cost!$H$3*cost!$H$2/cost!$P$1</f>
        <v>131.89189189189187</v>
      </c>
      <c r="I2077" s="13">
        <f>cost!I2077*cost!$I$3*cost!$I$2/cost!$P$1</f>
        <v>0</v>
      </c>
      <c r="J2077" s="13">
        <f>cost!J2077*cost!$J$3*cost!$J$2/cost!$P$1</f>
        <v>272.35057499999999</v>
      </c>
      <c r="K2077" s="13">
        <f>cost!K2077*cost!$K$3/cost!$P$1</f>
        <v>862.84800000000007</v>
      </c>
      <c r="L2077" s="13">
        <f>cost!L2077*cost!$L$3*cost!$L$2/cost!$P$1</f>
        <v>1585.7331209995875</v>
      </c>
    </row>
    <row r="2078" spans="1:12" ht="36" x14ac:dyDescent="0.2">
      <c r="A2078" s="34" t="s">
        <v>6670</v>
      </c>
      <c r="B2078" s="15" t="s">
        <v>1820</v>
      </c>
      <c r="C2078" s="15" t="s">
        <v>3812</v>
      </c>
      <c r="D2078" s="19"/>
      <c r="E2078" s="20">
        <f>cost!E2078*cost!$E$3*cost!$E$2/cost!$P$1</f>
        <v>0</v>
      </c>
      <c r="F2078" s="13">
        <f>(cost!F2078*cost!$F$3/cost!$P$1)/2</f>
        <v>0</v>
      </c>
      <c r="G2078" s="13">
        <f>cost!G2078*cost!$G$3*cost!$G$2/cost!$P$1+(cost!F2078*cost!$F$3/cost!$P$1)/2</f>
        <v>0</v>
      </c>
      <c r="H2078" s="13">
        <f>cost!H2078*cost!$H$3*cost!$H$2/cost!$P$1</f>
        <v>659.45945945945948</v>
      </c>
      <c r="I2078" s="13">
        <f>cost!I2078*cost!$I$3*cost!$I$2/cost!$P$1</f>
        <v>0</v>
      </c>
      <c r="J2078" s="13">
        <f>cost!J2078*cost!$J$3*cost!$J$2/cost!$P$1</f>
        <v>154.05405405405403</v>
      </c>
      <c r="K2078" s="13">
        <f>cost!K2078*cost!$K$3/cost!$P$1</f>
        <v>1324.3243243243242</v>
      </c>
      <c r="L2078" s="13">
        <f>cost!L2078*cost!$L$3*cost!$L$2/cost!$P$1</f>
        <v>3840</v>
      </c>
    </row>
    <row r="2079" spans="1:12" ht="36" x14ac:dyDescent="0.2">
      <c r="A2079" s="34" t="s">
        <v>6671</v>
      </c>
      <c r="B2079" s="15" t="s">
        <v>1821</v>
      </c>
      <c r="C2079" s="15" t="s">
        <v>3813</v>
      </c>
      <c r="D2079" s="19"/>
      <c r="E2079" s="20">
        <f>cost!E2079*cost!$E$3*cost!$E$2/cost!$P$1</f>
        <v>0</v>
      </c>
      <c r="F2079" s="13">
        <f>(cost!F2079*cost!$F$3/cost!$P$1)/2</f>
        <v>0</v>
      </c>
      <c r="G2079" s="13">
        <f>cost!G2079*cost!$G$3*cost!$G$2/cost!$P$1+(cost!F2079*cost!$F$3/cost!$P$1)/2</f>
        <v>0</v>
      </c>
      <c r="H2079" s="13">
        <f>cost!H2079*cost!$H$3*cost!$H$2/cost!$P$1</f>
        <v>659.45945945945948</v>
      </c>
      <c r="I2079" s="13">
        <f>cost!I2079*cost!$I$3*cost!$I$2/cost!$P$1</f>
        <v>0</v>
      </c>
      <c r="J2079" s="13">
        <f>cost!J2079*cost!$J$3*cost!$J$2/cost!$P$1</f>
        <v>0</v>
      </c>
      <c r="K2079" s="13">
        <f>cost!K2079*cost!$K$3/cost!$P$1</f>
        <v>0</v>
      </c>
      <c r="L2079" s="13">
        <f>cost!L2079*cost!$L$3*cost!$L$2/cost!$P$1</f>
        <v>0</v>
      </c>
    </row>
    <row r="2080" spans="1:12" ht="36" x14ac:dyDescent="0.2">
      <c r="A2080" s="34" t="s">
        <v>6672</v>
      </c>
      <c r="B2080" s="15" t="s">
        <v>1822</v>
      </c>
      <c r="C2080" s="15" t="s">
        <v>3814</v>
      </c>
      <c r="D2080" s="19"/>
      <c r="E2080" s="20">
        <f>cost!E2080*cost!$E$3*cost!$E$2/cost!$P$1</f>
        <v>0</v>
      </c>
      <c r="F2080" s="13">
        <f>(cost!F2080*cost!$F$3/cost!$P$1)/2</f>
        <v>0</v>
      </c>
      <c r="G2080" s="13">
        <f>cost!G2080*cost!$G$3*cost!$G$2/cost!$P$1+(cost!F2080*cost!$F$3/cost!$P$1)/2</f>
        <v>0</v>
      </c>
      <c r="H2080" s="13">
        <f>cost!H2080*cost!$H$3*cost!$H$2/cost!$P$1</f>
        <v>659.45945945945948</v>
      </c>
      <c r="I2080" s="13">
        <f>cost!I2080*cost!$I$3*cost!$I$2/cost!$P$1</f>
        <v>0</v>
      </c>
      <c r="J2080" s="13">
        <f>cost!J2080*cost!$J$3*cost!$J$2/cost!$P$1</f>
        <v>154.05405405405403</v>
      </c>
      <c r="K2080" s="13">
        <f>cost!K2080*cost!$K$3/cost!$P$1</f>
        <v>1324.3243243243242</v>
      </c>
      <c r="L2080" s="13">
        <f>cost!L2080*cost!$L$3*cost!$L$2/cost!$P$1</f>
        <v>3840</v>
      </c>
    </row>
    <row r="2081" spans="1:12" ht="18" x14ac:dyDescent="0.2">
      <c r="A2081" s="34" t="s">
        <v>6673</v>
      </c>
      <c r="B2081" s="15" t="s">
        <v>223</v>
      </c>
      <c r="C2081" s="15" t="s">
        <v>223</v>
      </c>
      <c r="D2081" s="19"/>
      <c r="E2081" s="20" t="e">
        <f>cost!E2081*cost!$E$3*cost!$E$2/cost!$P$1</f>
        <v>#VALUE!</v>
      </c>
      <c r="F2081" s="13" t="e">
        <f>(cost!F2081*cost!$F$3/cost!$P$1)/2</f>
        <v>#VALUE!</v>
      </c>
      <c r="G2081" s="13" t="e">
        <f>cost!G2081*cost!$G$3*cost!$G$2/cost!$P$1+(cost!F2081*cost!$F$3/cost!$P$1)/2</f>
        <v>#VALUE!</v>
      </c>
      <c r="H2081" s="13" t="e">
        <f>cost!H2081*cost!$H$3*cost!$H$2/cost!$P$1</f>
        <v>#VALUE!</v>
      </c>
      <c r="I2081" s="13" t="e">
        <f>cost!I2081*cost!$I$3*cost!$I$2/cost!$P$1</f>
        <v>#VALUE!</v>
      </c>
      <c r="J2081" s="13" t="e">
        <f>cost!J2081*cost!$J$3*cost!$J$2/cost!$P$1</f>
        <v>#VALUE!</v>
      </c>
      <c r="K2081" s="13" t="e">
        <f>cost!K2081*cost!$K$3/cost!$P$1</f>
        <v>#VALUE!</v>
      </c>
      <c r="L2081" s="13" t="e">
        <f>cost!L2081*cost!$L$3*cost!$L$2/cost!$P$1</f>
        <v>#VALUE!</v>
      </c>
    </row>
    <row r="2082" spans="1:12" ht="54" x14ac:dyDescent="0.2">
      <c r="A2082" s="34" t="s">
        <v>6674</v>
      </c>
      <c r="B2082" s="15" t="s">
        <v>1823</v>
      </c>
      <c r="C2082" s="15" t="s">
        <v>3815</v>
      </c>
      <c r="D2082" s="19"/>
      <c r="E2082" s="20">
        <f>cost!E2082*cost!$E$3*cost!$E$2/cost!$P$1</f>
        <v>0</v>
      </c>
      <c r="F2082" s="13">
        <f>(cost!F2082*cost!$F$3/cost!$P$1)/2</f>
        <v>0</v>
      </c>
      <c r="G2082" s="13">
        <f>cost!G2082*cost!$G$3*cost!$G$2/cost!$P$1+(cost!F2082*cost!$F$3/cost!$P$1)/2</f>
        <v>0</v>
      </c>
      <c r="H2082" s="13">
        <f>cost!H2082*cost!$H$3*cost!$H$2/cost!$P$1</f>
        <v>659.45945945945948</v>
      </c>
      <c r="I2082" s="13">
        <f>cost!I2082*cost!$I$3*cost!$I$2/cost!$P$1</f>
        <v>0</v>
      </c>
      <c r="J2082" s="13">
        <f>cost!J2082*cost!$J$3*cost!$J$2/cost!$P$1</f>
        <v>154.05405405405403</v>
      </c>
      <c r="K2082" s="13">
        <f>cost!K2082*cost!$K$3/cost!$P$1</f>
        <v>1324.3243243243242</v>
      </c>
      <c r="L2082" s="13">
        <f>cost!L2082*cost!$L$3*cost!$L$2/cost!$P$1</f>
        <v>3840</v>
      </c>
    </row>
    <row r="2083" spans="1:12" ht="18" x14ac:dyDescent="0.2">
      <c r="A2083" s="34" t="s">
        <v>6675</v>
      </c>
      <c r="B2083" s="15" t="s">
        <v>223</v>
      </c>
      <c r="C2083" s="15" t="s">
        <v>223</v>
      </c>
      <c r="D2083" s="19"/>
      <c r="E2083" s="20" t="e">
        <f>cost!E2083*cost!$E$3*cost!$E$2/cost!$P$1</f>
        <v>#VALUE!</v>
      </c>
      <c r="F2083" s="13" t="e">
        <f>(cost!F2083*cost!$F$3/cost!$P$1)/2</f>
        <v>#VALUE!</v>
      </c>
      <c r="G2083" s="13" t="e">
        <f>cost!G2083*cost!$G$3*cost!$G$2/cost!$P$1+(cost!F2083*cost!$F$3/cost!$P$1)/2</f>
        <v>#VALUE!</v>
      </c>
      <c r="H2083" s="13" t="e">
        <f>cost!H2083*cost!$H$3*cost!$H$2/cost!$P$1</f>
        <v>#VALUE!</v>
      </c>
      <c r="I2083" s="13" t="e">
        <f>cost!I2083*cost!$I$3*cost!$I$2/cost!$P$1</f>
        <v>#VALUE!</v>
      </c>
      <c r="J2083" s="13" t="e">
        <f>cost!J2083*cost!$J$3*cost!$J$2/cost!$P$1</f>
        <v>#VALUE!</v>
      </c>
      <c r="K2083" s="13" t="e">
        <f>cost!K2083*cost!$K$3/cost!$P$1</f>
        <v>#VALUE!</v>
      </c>
      <c r="L2083" s="13" t="e">
        <f>cost!L2083*cost!$L$3*cost!$L$2/cost!$P$1</f>
        <v>#VALUE!</v>
      </c>
    </row>
    <row r="2084" spans="1:12" ht="54" x14ac:dyDescent="0.2">
      <c r="A2084" s="34" t="s">
        <v>6676</v>
      </c>
      <c r="B2084" s="15" t="s">
        <v>1824</v>
      </c>
      <c r="C2084" s="15" t="s">
        <v>3816</v>
      </c>
      <c r="D2084" s="19"/>
      <c r="E2084" s="20">
        <f>cost!E2084*cost!$E$3*cost!$E$2/cost!$P$1</f>
        <v>0</v>
      </c>
      <c r="F2084" s="13">
        <f>(cost!F2084*cost!$F$3/cost!$P$1)/2</f>
        <v>0</v>
      </c>
      <c r="G2084" s="13">
        <f>cost!G2084*cost!$G$3*cost!$G$2/cost!$P$1+(cost!F2084*cost!$F$3/cost!$P$1)/2</f>
        <v>0</v>
      </c>
      <c r="H2084" s="13">
        <f>cost!H2084*cost!$H$3*cost!$H$2/cost!$P$1</f>
        <v>659.45945945945948</v>
      </c>
      <c r="I2084" s="13">
        <f>cost!I2084*cost!$I$3*cost!$I$2/cost!$P$1</f>
        <v>0</v>
      </c>
      <c r="J2084" s="13">
        <f>cost!J2084*cost!$J$3*cost!$J$2/cost!$P$1</f>
        <v>0</v>
      </c>
      <c r="K2084" s="13">
        <f>cost!K2084*cost!$K$3/cost!$P$1</f>
        <v>0</v>
      </c>
      <c r="L2084" s="13">
        <f>cost!L2084*cost!$L$3*cost!$L$2/cost!$P$1</f>
        <v>0</v>
      </c>
    </row>
    <row r="2085" spans="1:12" ht="36" x14ac:dyDescent="0.2">
      <c r="A2085" s="34" t="s">
        <v>6677</v>
      </c>
      <c r="B2085" s="15" t="s">
        <v>1825</v>
      </c>
      <c r="C2085" s="15" t="s">
        <v>3817</v>
      </c>
      <c r="D2085" s="19"/>
      <c r="E2085" s="20">
        <f>cost!E2085*cost!$E$3*cost!$E$2/cost!$P$1</f>
        <v>0</v>
      </c>
      <c r="F2085" s="13">
        <f>(cost!F2085*cost!$F$3/cost!$P$1)/2</f>
        <v>0</v>
      </c>
      <c r="G2085" s="13">
        <f>cost!G2085*cost!$G$3*cost!$G$2/cost!$P$1+(cost!F2085*cost!$F$3/cost!$P$1)/2</f>
        <v>0</v>
      </c>
      <c r="H2085" s="13">
        <f>cost!H2085*cost!$H$3*cost!$H$2/cost!$P$1</f>
        <v>659.45945945945948</v>
      </c>
      <c r="I2085" s="13">
        <f>cost!I2085*cost!$I$3*cost!$I$2/cost!$P$1</f>
        <v>0</v>
      </c>
      <c r="J2085" s="13">
        <f>cost!J2085*cost!$J$3*cost!$J$2/cost!$P$1</f>
        <v>0</v>
      </c>
      <c r="K2085" s="13">
        <f>cost!K2085*cost!$K$3/cost!$P$1</f>
        <v>0</v>
      </c>
      <c r="L2085" s="13">
        <f>cost!L2085*cost!$L$3*cost!$L$2/cost!$P$1</f>
        <v>0</v>
      </c>
    </row>
    <row r="2086" spans="1:12" ht="36" x14ac:dyDescent="0.2">
      <c r="A2086" s="34" t="s">
        <v>6678</v>
      </c>
      <c r="B2086" s="15" t="s">
        <v>1826</v>
      </c>
      <c r="C2086" s="15" t="s">
        <v>3818</v>
      </c>
      <c r="D2086" s="19"/>
      <c r="E2086" s="20">
        <f>cost!E2086*cost!$E$3*cost!$E$2/cost!$P$1</f>
        <v>0</v>
      </c>
      <c r="F2086" s="13">
        <f>(cost!F2086*cost!$F$3/cost!$P$1)/2</f>
        <v>0</v>
      </c>
      <c r="G2086" s="13">
        <f>cost!G2086*cost!$G$3*cost!$G$2/cost!$P$1+(cost!F2086*cost!$F$3/cost!$P$1)/2</f>
        <v>0</v>
      </c>
      <c r="H2086" s="13">
        <f>cost!H2086*cost!$H$3*cost!$H$2/cost!$P$1</f>
        <v>0</v>
      </c>
      <c r="I2086" s="13">
        <f>cost!I2086*cost!$I$3*cost!$I$2/cost!$P$1</f>
        <v>0</v>
      </c>
      <c r="J2086" s="13">
        <f>cost!J2086*cost!$J$3*cost!$J$2/cost!$P$1</f>
        <v>0</v>
      </c>
      <c r="K2086" s="13">
        <f>cost!K2086*cost!$K$3/cost!$P$1</f>
        <v>0</v>
      </c>
      <c r="L2086" s="13">
        <f>cost!L2086*cost!$L$3*cost!$L$2/cost!$P$1</f>
        <v>0</v>
      </c>
    </row>
    <row r="2087" spans="1:12" ht="90" x14ac:dyDescent="0.2">
      <c r="A2087" s="34" t="s">
        <v>6679</v>
      </c>
      <c r="B2087" s="15" t="s">
        <v>1827</v>
      </c>
      <c r="C2087" s="15" t="s">
        <v>3819</v>
      </c>
      <c r="D2087" s="19"/>
      <c r="E2087" s="20" t="e">
        <f>cost!E2087*cost!$E$3*cost!$E$2/cost!$P$1</f>
        <v>#VALUE!</v>
      </c>
      <c r="F2087" s="13" t="e">
        <f>(cost!F2087*cost!$F$3/cost!$P$1)/2</f>
        <v>#VALUE!</v>
      </c>
      <c r="G2087" s="13" t="e">
        <f>cost!G2087*cost!$G$3*cost!$G$2/cost!$P$1+(cost!F2087*cost!$F$3/cost!$P$1)/2</f>
        <v>#VALUE!</v>
      </c>
      <c r="H2087" s="13" t="e">
        <f>cost!H2087*cost!$H$3*cost!$H$2/cost!$P$1</f>
        <v>#VALUE!</v>
      </c>
      <c r="I2087" s="13" t="e">
        <f>cost!I2087*cost!$I$3*cost!$I$2/cost!$P$1</f>
        <v>#VALUE!</v>
      </c>
      <c r="J2087" s="13" t="e">
        <f>cost!J2087*cost!$J$3*cost!$J$2/cost!$P$1</f>
        <v>#VALUE!</v>
      </c>
      <c r="K2087" s="13" t="e">
        <f>cost!K2087*cost!$K$3/cost!$P$1</f>
        <v>#VALUE!</v>
      </c>
      <c r="L2087" s="13" t="e">
        <f>cost!L2087*cost!$L$3*cost!$L$2/cost!$P$1</f>
        <v>#VALUE!</v>
      </c>
    </row>
    <row r="2088" spans="1:12" ht="90" x14ac:dyDescent="0.2">
      <c r="A2088" s="34" t="s">
        <v>6680</v>
      </c>
      <c r="B2088" s="15" t="s">
        <v>1828</v>
      </c>
      <c r="C2088" s="15" t="s">
        <v>3820</v>
      </c>
      <c r="D2088" s="19"/>
      <c r="E2088" s="20" t="e">
        <f>cost!E2088*cost!$E$3*cost!$E$2/cost!$P$1</f>
        <v>#VALUE!</v>
      </c>
      <c r="F2088" s="13" t="e">
        <f>(cost!F2088*cost!$F$3/cost!$P$1)/2</f>
        <v>#VALUE!</v>
      </c>
      <c r="G2088" s="13" t="e">
        <f>cost!G2088*cost!$G$3*cost!$G$2/cost!$P$1+(cost!F2088*cost!$F$3/cost!$P$1)/2</f>
        <v>#VALUE!</v>
      </c>
      <c r="H2088" s="13" t="e">
        <f>cost!H2088*cost!$H$3*cost!$H$2/cost!$P$1</f>
        <v>#VALUE!</v>
      </c>
      <c r="I2088" s="13" t="e">
        <f>cost!I2088*cost!$I$3*cost!$I$2/cost!$P$1</f>
        <v>#VALUE!</v>
      </c>
      <c r="J2088" s="13" t="e">
        <f>cost!J2088*cost!$J$3*cost!$J$2/cost!$P$1</f>
        <v>#VALUE!</v>
      </c>
      <c r="K2088" s="13" t="e">
        <f>cost!K2088*cost!$K$3/cost!$P$1</f>
        <v>#VALUE!</v>
      </c>
      <c r="L2088" s="13" t="e">
        <f>cost!L2088*cost!$L$3*cost!$L$2/cost!$P$1</f>
        <v>#VALUE!</v>
      </c>
    </row>
    <row r="2089" spans="1:12" ht="18" x14ac:dyDescent="0.2">
      <c r="A2089" s="34" t="s">
        <v>6681</v>
      </c>
      <c r="B2089" s="15" t="s">
        <v>223</v>
      </c>
      <c r="C2089" s="15" t="s">
        <v>223</v>
      </c>
      <c r="D2089" s="19"/>
      <c r="E2089" s="20" t="e">
        <f>cost!E2089*cost!$E$3*cost!$E$2/cost!$P$1</f>
        <v>#VALUE!</v>
      </c>
      <c r="F2089" s="13" t="e">
        <f>(cost!F2089*cost!$F$3/cost!$P$1)/2</f>
        <v>#VALUE!</v>
      </c>
      <c r="G2089" s="13" t="e">
        <f>cost!G2089*cost!$G$3*cost!$G$2/cost!$P$1+(cost!F2089*cost!$F$3/cost!$P$1)/2</f>
        <v>#VALUE!</v>
      </c>
      <c r="H2089" s="13" t="e">
        <f>cost!H2089*cost!$H$3*cost!$H$2/cost!$P$1</f>
        <v>#VALUE!</v>
      </c>
      <c r="I2089" s="13" t="e">
        <f>cost!I2089*cost!$I$3*cost!$I$2/cost!$P$1</f>
        <v>#VALUE!</v>
      </c>
      <c r="J2089" s="13" t="e">
        <f>cost!J2089*cost!$J$3*cost!$J$2/cost!$P$1</f>
        <v>#VALUE!</v>
      </c>
      <c r="K2089" s="13" t="e">
        <f>cost!K2089*cost!$K$3/cost!$P$1</f>
        <v>#VALUE!</v>
      </c>
      <c r="L2089" s="13" t="e">
        <f>cost!L2089*cost!$L$3*cost!$L$2/cost!$P$1</f>
        <v>#VALUE!</v>
      </c>
    </row>
    <row r="2090" spans="1:12" ht="144" x14ac:dyDescent="0.2">
      <c r="A2090" s="34" t="s">
        <v>6682</v>
      </c>
      <c r="B2090" s="15" t="s">
        <v>1829</v>
      </c>
      <c r="C2090" s="15" t="s">
        <v>3821</v>
      </c>
      <c r="D2090" s="19"/>
      <c r="E2090" s="20" t="e">
        <f>cost!E2090*cost!$E$3*cost!$E$2/cost!$P$1</f>
        <v>#VALUE!</v>
      </c>
      <c r="F2090" s="13" t="e">
        <f>(cost!F2090*cost!$F$3/cost!$P$1)/2</f>
        <v>#VALUE!</v>
      </c>
      <c r="G2090" s="13" t="e">
        <f>cost!G2090*cost!$G$3*cost!$G$2/cost!$P$1+(cost!F2090*cost!$F$3/cost!$P$1)/2</f>
        <v>#VALUE!</v>
      </c>
      <c r="H2090" s="13" t="e">
        <f>cost!H2090*cost!$H$3*cost!$H$2/cost!$P$1</f>
        <v>#VALUE!</v>
      </c>
      <c r="I2090" s="13" t="e">
        <f>cost!I2090*cost!$I$3*cost!$I$2/cost!$P$1</f>
        <v>#VALUE!</v>
      </c>
      <c r="J2090" s="13" t="e">
        <f>cost!J2090*cost!$J$3*cost!$J$2/cost!$P$1</f>
        <v>#VALUE!</v>
      </c>
      <c r="K2090" s="13" t="e">
        <f>cost!K2090*cost!$K$3/cost!$P$1</f>
        <v>#VALUE!</v>
      </c>
      <c r="L2090" s="13" t="e">
        <f>cost!L2090*cost!$L$3*cost!$L$2/cost!$P$1</f>
        <v>#VALUE!</v>
      </c>
    </row>
    <row r="2091" spans="1:12" ht="54" x14ac:dyDescent="0.2">
      <c r="A2091" s="34" t="s">
        <v>6683</v>
      </c>
      <c r="B2091" s="15" t="s">
        <v>1830</v>
      </c>
      <c r="C2091" s="15" t="s">
        <v>3822</v>
      </c>
      <c r="D2091" s="19"/>
      <c r="E2091" s="20">
        <f>cost!E2091*cost!$E$3*cost!$E$2/cost!$P$1</f>
        <v>0</v>
      </c>
      <c r="F2091" s="13">
        <f>(cost!F2091*cost!$F$3/cost!$P$1)/2</f>
        <v>0</v>
      </c>
      <c r="G2091" s="13">
        <f>cost!G2091*cost!$G$3*cost!$G$2/cost!$P$1+(cost!F2091*cost!$F$3/cost!$P$1)/2</f>
        <v>0</v>
      </c>
      <c r="H2091" s="13">
        <f>cost!H2091*cost!$H$3*cost!$H$2/cost!$P$1</f>
        <v>0</v>
      </c>
      <c r="I2091" s="13">
        <f>cost!I2091*cost!$I$3*cost!$I$2/cost!$P$1</f>
        <v>0</v>
      </c>
      <c r="J2091" s="13">
        <f>cost!J2091*cost!$J$3*cost!$J$2/cost!$P$1</f>
        <v>0</v>
      </c>
      <c r="K2091" s="13">
        <f>cost!K2091*cost!$K$3/cost!$P$1</f>
        <v>0</v>
      </c>
      <c r="L2091" s="13">
        <f>cost!L2091*cost!$L$3*cost!$L$2/cost!$P$1</f>
        <v>0</v>
      </c>
    </row>
    <row r="2092" spans="1:12" ht="54" x14ac:dyDescent="0.2">
      <c r="A2092" s="34" t="s">
        <v>6684</v>
      </c>
      <c r="B2092" s="15" t="s">
        <v>1831</v>
      </c>
      <c r="C2092" s="15" t="s">
        <v>3823</v>
      </c>
      <c r="D2092" s="19"/>
      <c r="E2092" s="20">
        <f>cost!E2092*cost!$E$3*cost!$E$2/cost!$P$1</f>
        <v>0</v>
      </c>
      <c r="F2092" s="13">
        <f>(cost!F2092*cost!$F$3/cost!$P$1)/2</f>
        <v>0</v>
      </c>
      <c r="G2092" s="13">
        <f>cost!G2092*cost!$G$3*cost!$G$2/cost!$P$1+(cost!F2092*cost!$F$3/cost!$P$1)/2</f>
        <v>0</v>
      </c>
      <c r="H2092" s="13">
        <f>cost!H2092*cost!$H$3*cost!$H$2/cost!$P$1</f>
        <v>659.45945945945948</v>
      </c>
      <c r="I2092" s="13">
        <f>cost!I2092*cost!$I$3*cost!$I$2/cost!$P$1</f>
        <v>0</v>
      </c>
      <c r="J2092" s="13">
        <f>cost!J2092*cost!$J$3*cost!$J$2/cost!$P$1</f>
        <v>154.05405405405403</v>
      </c>
      <c r="K2092" s="13">
        <f>cost!K2092*cost!$K$3/cost!$P$1</f>
        <v>1324.3243243243242</v>
      </c>
      <c r="L2092" s="13">
        <f>cost!L2092*cost!$L$3*cost!$L$2/cost!$P$1</f>
        <v>3840</v>
      </c>
    </row>
    <row r="2093" spans="1:12" ht="54" x14ac:dyDescent="0.2">
      <c r="A2093" s="34" t="s">
        <v>6685</v>
      </c>
      <c r="B2093" s="15" t="s">
        <v>1832</v>
      </c>
      <c r="C2093" s="15" t="s">
        <v>3824</v>
      </c>
      <c r="D2093" s="19"/>
      <c r="E2093" s="20">
        <f>cost!E2093*cost!$E$3*cost!$E$2/cost!$P$1</f>
        <v>0</v>
      </c>
      <c r="F2093" s="13">
        <f>(cost!F2093*cost!$F$3/cost!$P$1)/2</f>
        <v>0</v>
      </c>
      <c r="G2093" s="13">
        <f>cost!G2093*cost!$G$3*cost!$G$2/cost!$P$1+(cost!F2093*cost!$F$3/cost!$P$1)/2</f>
        <v>0</v>
      </c>
      <c r="H2093" s="13">
        <f>cost!H2093*cost!$H$3*cost!$H$2/cost!$P$1</f>
        <v>659.45945945945948</v>
      </c>
      <c r="I2093" s="13">
        <f>cost!I2093*cost!$I$3*cost!$I$2/cost!$P$1</f>
        <v>0</v>
      </c>
      <c r="J2093" s="13">
        <f>cost!J2093*cost!$J$3*cost!$J$2/cost!$P$1</f>
        <v>0</v>
      </c>
      <c r="K2093" s="13">
        <f>cost!K2093*cost!$K$3/cost!$P$1</f>
        <v>0</v>
      </c>
      <c r="L2093" s="13">
        <f>cost!L2093*cost!$L$3*cost!$L$2/cost!$P$1</f>
        <v>0</v>
      </c>
    </row>
    <row r="2094" spans="1:12" ht="54" x14ac:dyDescent="0.2">
      <c r="A2094" s="34" t="s">
        <v>6686</v>
      </c>
      <c r="B2094" s="15" t="s">
        <v>1833</v>
      </c>
      <c r="C2094" s="15" t="s">
        <v>3825</v>
      </c>
      <c r="D2094" s="19"/>
      <c r="E2094" s="20">
        <f>cost!E2094*cost!$E$3*cost!$E$2/cost!$P$1</f>
        <v>0</v>
      </c>
      <c r="F2094" s="13">
        <f>(cost!F2094*cost!$F$3/cost!$P$1)/2</f>
        <v>0</v>
      </c>
      <c r="G2094" s="13">
        <f>cost!G2094*cost!$G$3*cost!$G$2/cost!$P$1+(cost!F2094*cost!$F$3/cost!$P$1)/2</f>
        <v>0</v>
      </c>
      <c r="H2094" s="13">
        <f>cost!H2094*cost!$H$3*cost!$H$2/cost!$P$1</f>
        <v>659.45945945945948</v>
      </c>
      <c r="I2094" s="13">
        <f>cost!I2094*cost!$I$3*cost!$I$2/cost!$P$1</f>
        <v>0</v>
      </c>
      <c r="J2094" s="13">
        <f>cost!J2094*cost!$J$3*cost!$J$2/cost!$P$1</f>
        <v>154.05405405405403</v>
      </c>
      <c r="K2094" s="13">
        <f>cost!K2094*cost!$K$3/cost!$P$1</f>
        <v>1324.3243243243242</v>
      </c>
      <c r="L2094" s="13">
        <f>cost!L2094*cost!$L$3*cost!$L$2/cost!$P$1</f>
        <v>3840</v>
      </c>
    </row>
    <row r="2095" spans="1:12" ht="54" x14ac:dyDescent="0.2">
      <c r="A2095" s="34" t="s">
        <v>6687</v>
      </c>
      <c r="B2095" s="15" t="s">
        <v>1834</v>
      </c>
      <c r="C2095" s="15" t="s">
        <v>3826</v>
      </c>
      <c r="D2095" s="19"/>
      <c r="E2095" s="20">
        <f>cost!E2095*cost!$E$3*cost!$E$2/cost!$P$1</f>
        <v>0</v>
      </c>
      <c r="F2095" s="13">
        <f>(cost!F2095*cost!$F$3/cost!$P$1)/2</f>
        <v>0</v>
      </c>
      <c r="G2095" s="13">
        <f>cost!G2095*cost!$G$3*cost!$G$2/cost!$P$1+(cost!F2095*cost!$F$3/cost!$P$1)/2</f>
        <v>0</v>
      </c>
      <c r="H2095" s="13">
        <f>cost!H2095*cost!$H$3*cost!$H$2/cost!$P$1</f>
        <v>659.45945945945948</v>
      </c>
      <c r="I2095" s="13">
        <f>cost!I2095*cost!$I$3*cost!$I$2/cost!$P$1</f>
        <v>0</v>
      </c>
      <c r="J2095" s="13">
        <f>cost!J2095*cost!$J$3*cost!$J$2/cost!$P$1</f>
        <v>0</v>
      </c>
      <c r="K2095" s="13">
        <f>cost!K2095*cost!$K$3/cost!$P$1</f>
        <v>0</v>
      </c>
      <c r="L2095" s="13">
        <f>cost!L2095*cost!$L$3*cost!$L$2/cost!$P$1</f>
        <v>0</v>
      </c>
    </row>
    <row r="2096" spans="1:12" ht="36" x14ac:dyDescent="0.2">
      <c r="A2096" s="34" t="s">
        <v>6688</v>
      </c>
      <c r="B2096" s="15" t="s">
        <v>1835</v>
      </c>
      <c r="C2096" s="15" t="s">
        <v>3827</v>
      </c>
      <c r="D2096" s="19"/>
      <c r="E2096" s="20">
        <f>cost!E2096*cost!$E$3*cost!$E$2/cost!$P$1</f>
        <v>0</v>
      </c>
      <c r="F2096" s="13">
        <f>(cost!F2096*cost!$F$3/cost!$P$1)/2</f>
        <v>0</v>
      </c>
      <c r="G2096" s="13">
        <f>cost!G2096*cost!$G$3*cost!$G$2/cost!$P$1+(cost!F2096*cost!$F$3/cost!$P$1)/2</f>
        <v>0</v>
      </c>
      <c r="H2096" s="13">
        <f>cost!H2096*cost!$H$3*cost!$H$2/cost!$P$1</f>
        <v>659.45945945945948</v>
      </c>
      <c r="I2096" s="13">
        <f>cost!I2096*cost!$I$3*cost!$I$2/cost!$P$1</f>
        <v>0</v>
      </c>
      <c r="J2096" s="13">
        <f>cost!J2096*cost!$J$3*cost!$J$2/cost!$P$1</f>
        <v>154.05405405405403</v>
      </c>
      <c r="K2096" s="13">
        <f>cost!K2096*cost!$K$3/cost!$P$1</f>
        <v>1324.3243243243242</v>
      </c>
      <c r="L2096" s="13">
        <f>cost!L2096*cost!$L$3*cost!$L$2/cost!$P$1</f>
        <v>3840</v>
      </c>
    </row>
    <row r="2097" spans="1:12" ht="36" x14ac:dyDescent="0.2">
      <c r="A2097" s="34" t="s">
        <v>6689</v>
      </c>
      <c r="B2097" s="15" t="s">
        <v>1836</v>
      </c>
      <c r="C2097" s="15" t="s">
        <v>3828</v>
      </c>
      <c r="D2097" s="19"/>
      <c r="E2097" s="20">
        <f>cost!E2097*cost!$E$3*cost!$E$2/cost!$P$1</f>
        <v>0</v>
      </c>
      <c r="F2097" s="13">
        <f>(cost!F2097*cost!$F$3/cost!$P$1)/2</f>
        <v>0</v>
      </c>
      <c r="G2097" s="13">
        <f>cost!G2097*cost!$G$3*cost!$G$2/cost!$P$1+(cost!F2097*cost!$F$3/cost!$P$1)/2</f>
        <v>0</v>
      </c>
      <c r="H2097" s="13">
        <f>cost!H2097*cost!$H$3*cost!$H$2/cost!$P$1</f>
        <v>0</v>
      </c>
      <c r="I2097" s="13">
        <f>cost!I2097*cost!$I$3*cost!$I$2/cost!$P$1</f>
        <v>0</v>
      </c>
      <c r="J2097" s="13">
        <f>cost!J2097*cost!$J$3*cost!$J$2/cost!$P$1</f>
        <v>0</v>
      </c>
      <c r="K2097" s="13">
        <f>cost!K2097*cost!$K$3/cost!$P$1</f>
        <v>0</v>
      </c>
      <c r="L2097" s="13">
        <f>cost!L2097*cost!$L$3*cost!$L$2/cost!$P$1</f>
        <v>0</v>
      </c>
    </row>
    <row r="2098" spans="1:12" ht="72" x14ac:dyDescent="0.2">
      <c r="A2098" s="34" t="s">
        <v>6690</v>
      </c>
      <c r="B2098" s="15" t="s">
        <v>1837</v>
      </c>
      <c r="C2098" s="15" t="s">
        <v>3829</v>
      </c>
      <c r="D2098" s="19"/>
      <c r="E2098" s="20" t="e">
        <f>cost!E2098*cost!$E$3*cost!$E$2/cost!$P$1</f>
        <v>#VALUE!</v>
      </c>
      <c r="F2098" s="13" t="e">
        <f>(cost!F2098*cost!$F$3/cost!$P$1)/2</f>
        <v>#VALUE!</v>
      </c>
      <c r="G2098" s="13" t="e">
        <f>cost!G2098*cost!$G$3*cost!$G$2/cost!$P$1+(cost!F2098*cost!$F$3/cost!$P$1)/2</f>
        <v>#VALUE!</v>
      </c>
      <c r="H2098" s="13" t="e">
        <f>cost!H2098*cost!$H$3*cost!$H$2/cost!$P$1</f>
        <v>#VALUE!</v>
      </c>
      <c r="I2098" s="13" t="e">
        <f>cost!I2098*cost!$I$3*cost!$I$2/cost!$P$1</f>
        <v>#VALUE!</v>
      </c>
      <c r="J2098" s="13" t="e">
        <f>cost!J2098*cost!$J$3*cost!$J$2/cost!$P$1</f>
        <v>#VALUE!</v>
      </c>
      <c r="K2098" s="13" t="e">
        <f>cost!K2098*cost!$K$3/cost!$P$1</f>
        <v>#VALUE!</v>
      </c>
      <c r="L2098" s="13" t="e">
        <f>cost!L2098*cost!$L$3*cost!$L$2/cost!$P$1</f>
        <v>#VALUE!</v>
      </c>
    </row>
    <row r="2099" spans="1:12" ht="54" x14ac:dyDescent="0.2">
      <c r="A2099" s="34" t="s">
        <v>6691</v>
      </c>
      <c r="B2099" s="15" t="s">
        <v>1838</v>
      </c>
      <c r="C2099" s="15" t="s">
        <v>3830</v>
      </c>
      <c r="D2099" s="19"/>
      <c r="E2099" s="20" t="e">
        <f>cost!E2099*cost!$E$3*cost!$E$2/cost!$P$1</f>
        <v>#VALUE!</v>
      </c>
      <c r="F2099" s="13" t="e">
        <f>(cost!F2099*cost!$F$3/cost!$P$1)/2</f>
        <v>#VALUE!</v>
      </c>
      <c r="G2099" s="13" t="e">
        <f>cost!G2099*cost!$G$3*cost!$G$2/cost!$P$1+(cost!F2099*cost!$F$3/cost!$P$1)/2</f>
        <v>#VALUE!</v>
      </c>
      <c r="H2099" s="13" t="e">
        <f>cost!H2099*cost!$H$3*cost!$H$2/cost!$P$1</f>
        <v>#VALUE!</v>
      </c>
      <c r="I2099" s="13" t="e">
        <f>cost!I2099*cost!$I$3*cost!$I$2/cost!$P$1</f>
        <v>#VALUE!</v>
      </c>
      <c r="J2099" s="13" t="e">
        <f>cost!J2099*cost!$J$3*cost!$J$2/cost!$P$1</f>
        <v>#VALUE!</v>
      </c>
      <c r="K2099" s="13" t="e">
        <f>cost!K2099*cost!$K$3/cost!$P$1</f>
        <v>#VALUE!</v>
      </c>
      <c r="L2099" s="13" t="e">
        <f>cost!L2099*cost!$L$3*cost!$L$2/cost!$P$1</f>
        <v>#VALUE!</v>
      </c>
    </row>
    <row r="2100" spans="1:12" ht="90" x14ac:dyDescent="0.2">
      <c r="A2100" s="34" t="s">
        <v>6692</v>
      </c>
      <c r="B2100" s="15" t="s">
        <v>1839</v>
      </c>
      <c r="C2100" s="15" t="s">
        <v>3831</v>
      </c>
      <c r="D2100" s="19"/>
      <c r="E2100" s="20">
        <f>cost!E2100*cost!$E$3*cost!$E$2/cost!$P$1</f>
        <v>0</v>
      </c>
      <c r="F2100" s="13">
        <f>(cost!F2100*cost!$F$3/cost!$P$1)/2</f>
        <v>0</v>
      </c>
      <c r="G2100" s="13">
        <f>cost!G2100*cost!$G$3*cost!$G$2/cost!$P$1+(cost!F2100*cost!$F$3/cost!$P$1)/2</f>
        <v>0</v>
      </c>
      <c r="H2100" s="13">
        <f>cost!H2100*cost!$H$3*cost!$H$2/cost!$P$1</f>
        <v>32.972972972972968</v>
      </c>
      <c r="I2100" s="13">
        <f>cost!I2100*cost!$I$3*cost!$I$2/cost!$P$1</f>
        <v>0</v>
      </c>
      <c r="J2100" s="13">
        <f>cost!J2100*cost!$J$3*cost!$J$2/cost!$P$1</f>
        <v>40.949999999999996</v>
      </c>
      <c r="K2100" s="13">
        <f>cost!K2100*cost!$K$3/cost!$P$1</f>
        <v>197.20365000000004</v>
      </c>
      <c r="L2100" s="13">
        <f>cost!L2100*cost!$L$3*cost!$L$2/cost!$P$1</f>
        <v>434.4375</v>
      </c>
    </row>
    <row r="2101" spans="1:12" ht="108" x14ac:dyDescent="0.2">
      <c r="A2101" s="34" t="s">
        <v>6693</v>
      </c>
      <c r="B2101" s="15" t="s">
        <v>1840</v>
      </c>
      <c r="C2101" s="15" t="s">
        <v>3832</v>
      </c>
      <c r="D2101" s="19"/>
      <c r="E2101" s="20" t="e">
        <f>cost!E2101*cost!$E$3*cost!$E$2/cost!$P$1</f>
        <v>#VALUE!</v>
      </c>
      <c r="F2101" s="13" t="e">
        <f>(cost!F2101*cost!$F$3/cost!$P$1)/2</f>
        <v>#VALUE!</v>
      </c>
      <c r="G2101" s="13" t="e">
        <f>cost!G2101*cost!$G$3*cost!$G$2/cost!$P$1+(cost!F2101*cost!$F$3/cost!$P$1)/2</f>
        <v>#VALUE!</v>
      </c>
      <c r="H2101" s="13" t="e">
        <f>cost!H2101*cost!$H$3*cost!$H$2/cost!$P$1</f>
        <v>#VALUE!</v>
      </c>
      <c r="I2101" s="13" t="e">
        <f>cost!I2101*cost!$I$3*cost!$I$2/cost!$P$1</f>
        <v>#VALUE!</v>
      </c>
      <c r="J2101" s="13" t="e">
        <f>cost!J2101*cost!$J$3*cost!$J$2/cost!$P$1</f>
        <v>#VALUE!</v>
      </c>
      <c r="K2101" s="13" t="e">
        <f>cost!K2101*cost!$K$3/cost!$P$1</f>
        <v>#VALUE!</v>
      </c>
      <c r="L2101" s="13" t="e">
        <f>cost!L2101*cost!$L$3*cost!$L$2/cost!$P$1</f>
        <v>#VALUE!</v>
      </c>
    </row>
    <row r="2102" spans="1:12" ht="18" x14ac:dyDescent="0.2">
      <c r="A2102" s="34" t="s">
        <v>6694</v>
      </c>
      <c r="B2102" s="15" t="s">
        <v>223</v>
      </c>
      <c r="C2102" s="15" t="s">
        <v>223</v>
      </c>
      <c r="D2102" s="19"/>
      <c r="E2102" s="20" t="e">
        <f>cost!E2102*cost!$E$3*cost!$E$2/cost!$P$1</f>
        <v>#VALUE!</v>
      </c>
      <c r="F2102" s="13" t="e">
        <f>(cost!F2102*cost!$F$3/cost!$P$1)/2</f>
        <v>#VALUE!</v>
      </c>
      <c r="G2102" s="13" t="e">
        <f>cost!G2102*cost!$G$3*cost!$G$2/cost!$P$1+(cost!F2102*cost!$F$3/cost!$P$1)/2</f>
        <v>#VALUE!</v>
      </c>
      <c r="H2102" s="13" t="e">
        <f>cost!H2102*cost!$H$3*cost!$H$2/cost!$P$1</f>
        <v>#VALUE!</v>
      </c>
      <c r="I2102" s="13" t="e">
        <f>cost!I2102*cost!$I$3*cost!$I$2/cost!$P$1</f>
        <v>#VALUE!</v>
      </c>
      <c r="J2102" s="13" t="e">
        <f>cost!J2102*cost!$J$3*cost!$J$2/cost!$P$1</f>
        <v>#VALUE!</v>
      </c>
      <c r="K2102" s="13" t="e">
        <f>cost!K2102*cost!$K$3/cost!$P$1</f>
        <v>#VALUE!</v>
      </c>
      <c r="L2102" s="13" t="e">
        <f>cost!L2102*cost!$L$3*cost!$L$2/cost!$P$1</f>
        <v>#VALUE!</v>
      </c>
    </row>
    <row r="2103" spans="1:12" ht="18" x14ac:dyDescent="0.2">
      <c r="A2103" s="34" t="s">
        <v>6695</v>
      </c>
      <c r="B2103" s="15" t="s">
        <v>223</v>
      </c>
      <c r="C2103" s="15" t="s">
        <v>223</v>
      </c>
      <c r="D2103" s="19"/>
      <c r="E2103" s="20" t="e">
        <f>cost!E2103*cost!$E$3*cost!$E$2/cost!$P$1</f>
        <v>#VALUE!</v>
      </c>
      <c r="F2103" s="13" t="e">
        <f>(cost!F2103*cost!$F$3/cost!$P$1)/2</f>
        <v>#VALUE!</v>
      </c>
      <c r="G2103" s="13" t="e">
        <f>cost!G2103*cost!$G$3*cost!$G$2/cost!$P$1+(cost!F2103*cost!$F$3/cost!$P$1)/2</f>
        <v>#VALUE!</v>
      </c>
      <c r="H2103" s="13" t="e">
        <f>cost!H2103*cost!$H$3*cost!$H$2/cost!$P$1</f>
        <v>#VALUE!</v>
      </c>
      <c r="I2103" s="13" t="e">
        <f>cost!I2103*cost!$I$3*cost!$I$2/cost!$P$1</f>
        <v>#VALUE!</v>
      </c>
      <c r="J2103" s="13" t="e">
        <f>cost!J2103*cost!$J$3*cost!$J$2/cost!$P$1</f>
        <v>#VALUE!</v>
      </c>
      <c r="K2103" s="13" t="e">
        <f>cost!K2103*cost!$K$3/cost!$P$1</f>
        <v>#VALUE!</v>
      </c>
      <c r="L2103" s="13" t="e">
        <f>cost!L2103*cost!$L$3*cost!$L$2/cost!$P$1</f>
        <v>#VALUE!</v>
      </c>
    </row>
    <row r="2104" spans="1:12" ht="90" x14ac:dyDescent="0.2">
      <c r="A2104" s="34" t="s">
        <v>6696</v>
      </c>
      <c r="B2104" s="15" t="s">
        <v>1841</v>
      </c>
      <c r="C2104" s="15" t="s">
        <v>3833</v>
      </c>
      <c r="D2104" s="19"/>
      <c r="E2104" s="20">
        <f>cost!E2104*cost!$E$3*cost!$E$2/cost!$P$1</f>
        <v>56.756756756756751</v>
      </c>
      <c r="F2104" s="13">
        <f>(cost!F2104*cost!$F$3/cost!$P$1)/2</f>
        <v>260.1351351351351</v>
      </c>
      <c r="G2104" s="13">
        <f>cost!G2104*cost!$G$3*cost!$G$2/cost!$P$1+(cost!F2104*cost!$F$3/cost!$P$1)/2</f>
        <v>311.2162162162162</v>
      </c>
      <c r="H2104" s="13">
        <f>cost!H2104*cost!$H$3*cost!$H$2/cost!$P$1</f>
        <v>98.918918918918919</v>
      </c>
      <c r="I2104" s="13">
        <f>cost!I2104*cost!$I$3*cost!$I$2/cost!$P$1</f>
        <v>0</v>
      </c>
      <c r="J2104" s="13">
        <f>cost!J2104*cost!$J$3*cost!$J$2/cost!$P$1</f>
        <v>0</v>
      </c>
      <c r="K2104" s="13">
        <f>cost!K2104*cost!$K$3/cost!$P$1</f>
        <v>204.32432432432432</v>
      </c>
      <c r="L2104" s="13">
        <f>cost!L2104*cost!$L$3*cost!$L$2/cost!$P$1</f>
        <v>160</v>
      </c>
    </row>
    <row r="2105" spans="1:12" ht="72" x14ac:dyDescent="0.2">
      <c r="A2105" s="34" t="s">
        <v>6697</v>
      </c>
      <c r="B2105" s="15" t="s">
        <v>1842</v>
      </c>
      <c r="C2105" s="15" t="s">
        <v>3834</v>
      </c>
      <c r="D2105" s="19"/>
      <c r="E2105" s="20" t="e">
        <f>cost!E2105*cost!$E$3*cost!$E$2/cost!$P$1</f>
        <v>#VALUE!</v>
      </c>
      <c r="F2105" s="13" t="e">
        <f>(cost!F2105*cost!$F$3/cost!$P$1)/2</f>
        <v>#VALUE!</v>
      </c>
      <c r="G2105" s="13" t="e">
        <f>cost!G2105*cost!$G$3*cost!$G$2/cost!$P$1+(cost!F2105*cost!$F$3/cost!$P$1)/2</f>
        <v>#VALUE!</v>
      </c>
      <c r="H2105" s="13" t="e">
        <f>cost!H2105*cost!$H$3*cost!$H$2/cost!$P$1</f>
        <v>#VALUE!</v>
      </c>
      <c r="I2105" s="13" t="e">
        <f>cost!I2105*cost!$I$3*cost!$I$2/cost!$P$1</f>
        <v>#VALUE!</v>
      </c>
      <c r="J2105" s="13" t="e">
        <f>cost!J2105*cost!$J$3*cost!$J$2/cost!$P$1</f>
        <v>#VALUE!</v>
      </c>
      <c r="K2105" s="13" t="e">
        <f>cost!K2105*cost!$K$3/cost!$P$1</f>
        <v>#VALUE!</v>
      </c>
      <c r="L2105" s="13" t="e">
        <f>cost!L2105*cost!$L$3*cost!$L$2/cost!$P$1</f>
        <v>#VALUE!</v>
      </c>
    </row>
    <row r="2106" spans="1:12" ht="36" x14ac:dyDescent="0.2">
      <c r="A2106" s="34" t="s">
        <v>6698</v>
      </c>
      <c r="B2106" s="15" t="s">
        <v>1843</v>
      </c>
      <c r="C2106" s="15" t="s">
        <v>3835</v>
      </c>
      <c r="D2106" s="19"/>
      <c r="E2106" s="20">
        <f>cost!E2106*cost!$E$3*cost!$E$2/cost!$P$1</f>
        <v>0</v>
      </c>
      <c r="F2106" s="13">
        <f>(cost!F2106*cost!$F$3/cost!$P$1)/2</f>
        <v>0</v>
      </c>
      <c r="G2106" s="13">
        <f>cost!G2106*cost!$G$3*cost!$G$2/cost!$P$1+(cost!F2106*cost!$F$3/cost!$P$1)/2</f>
        <v>17.027027027027025</v>
      </c>
      <c r="H2106" s="13">
        <f>cost!H2106*cost!$H$3*cost!$H$2/cost!$P$1</f>
        <v>32.972972972972968</v>
      </c>
      <c r="I2106" s="13">
        <f>cost!I2106*cost!$I$3*cost!$I$2/cost!$P$1</f>
        <v>0</v>
      </c>
      <c r="J2106" s="13">
        <f>cost!J2106*cost!$J$3*cost!$J$2/cost!$P$1</f>
        <v>20.474999999999998</v>
      </c>
      <c r="K2106" s="13">
        <f>cost!K2106*cost!$K$3/cost!$P$1</f>
        <v>95.678100000000001</v>
      </c>
      <c r="L2106" s="13">
        <f>cost!L2106*cost!$L$3*cost!$L$2/cost!$P$1</f>
        <v>254.625</v>
      </c>
    </row>
    <row r="2107" spans="1:12" ht="18" x14ac:dyDescent="0.2">
      <c r="A2107" s="34" t="s">
        <v>6699</v>
      </c>
      <c r="B2107" s="15" t="s">
        <v>223</v>
      </c>
      <c r="C2107" s="15" t="s">
        <v>223</v>
      </c>
      <c r="D2107" s="19"/>
      <c r="E2107" s="20" t="e">
        <f>cost!E2107*cost!$E$3*cost!$E$2/cost!$P$1</f>
        <v>#VALUE!</v>
      </c>
      <c r="F2107" s="13" t="e">
        <f>(cost!F2107*cost!$F$3/cost!$P$1)/2</f>
        <v>#VALUE!</v>
      </c>
      <c r="G2107" s="13" t="e">
        <f>cost!G2107*cost!$G$3*cost!$G$2/cost!$P$1+(cost!F2107*cost!$F$3/cost!$P$1)/2</f>
        <v>#VALUE!</v>
      </c>
      <c r="H2107" s="13" t="e">
        <f>cost!H2107*cost!$H$3*cost!$H$2/cost!$P$1</f>
        <v>#VALUE!</v>
      </c>
      <c r="I2107" s="13" t="e">
        <f>cost!I2107*cost!$I$3*cost!$I$2/cost!$P$1</f>
        <v>#VALUE!</v>
      </c>
      <c r="J2107" s="13" t="e">
        <f>cost!J2107*cost!$J$3*cost!$J$2/cost!$P$1</f>
        <v>#VALUE!</v>
      </c>
      <c r="K2107" s="13" t="e">
        <f>cost!K2107*cost!$K$3/cost!$P$1</f>
        <v>#VALUE!</v>
      </c>
      <c r="L2107" s="13" t="e">
        <f>cost!L2107*cost!$L$3*cost!$L$2/cost!$P$1</f>
        <v>#VALUE!</v>
      </c>
    </row>
    <row r="2108" spans="1:12" ht="18" x14ac:dyDescent="0.2">
      <c r="A2108" s="34" t="s">
        <v>6700</v>
      </c>
      <c r="B2108" s="15" t="s">
        <v>223</v>
      </c>
      <c r="C2108" s="15" t="s">
        <v>223</v>
      </c>
      <c r="D2108" s="19"/>
      <c r="E2108" s="20" t="e">
        <f>cost!E2108*cost!$E$3*cost!$E$2/cost!$P$1</f>
        <v>#VALUE!</v>
      </c>
      <c r="F2108" s="13" t="e">
        <f>(cost!F2108*cost!$F$3/cost!$P$1)/2</f>
        <v>#VALUE!</v>
      </c>
      <c r="G2108" s="13" t="e">
        <f>cost!G2108*cost!$G$3*cost!$G$2/cost!$P$1+(cost!F2108*cost!$F$3/cost!$P$1)/2</f>
        <v>#VALUE!</v>
      </c>
      <c r="H2108" s="13" t="e">
        <f>cost!H2108*cost!$H$3*cost!$H$2/cost!$P$1</f>
        <v>#VALUE!</v>
      </c>
      <c r="I2108" s="13" t="e">
        <f>cost!I2108*cost!$I$3*cost!$I$2/cost!$P$1</f>
        <v>#VALUE!</v>
      </c>
      <c r="J2108" s="13" t="e">
        <f>cost!J2108*cost!$J$3*cost!$J$2/cost!$P$1</f>
        <v>#VALUE!</v>
      </c>
      <c r="K2108" s="13" t="e">
        <f>cost!K2108*cost!$K$3/cost!$P$1</f>
        <v>#VALUE!</v>
      </c>
      <c r="L2108" s="13" t="e">
        <f>cost!L2108*cost!$L$3*cost!$L$2/cost!$P$1</f>
        <v>#VALUE!</v>
      </c>
    </row>
    <row r="2109" spans="1:12" ht="90" x14ac:dyDescent="0.2">
      <c r="A2109" s="34" t="s">
        <v>6701</v>
      </c>
      <c r="B2109" s="15" t="s">
        <v>1844</v>
      </c>
      <c r="C2109" s="15" t="s">
        <v>3836</v>
      </c>
      <c r="D2109" s="19"/>
      <c r="E2109" s="20" t="e">
        <f>cost!E2109*cost!$E$3*cost!$E$2/cost!$P$1</f>
        <v>#VALUE!</v>
      </c>
      <c r="F2109" s="13" t="e">
        <f>(cost!F2109*cost!$F$3/cost!$P$1)/2</f>
        <v>#VALUE!</v>
      </c>
      <c r="G2109" s="13" t="e">
        <f>cost!G2109*cost!$G$3*cost!$G$2/cost!$P$1+(cost!F2109*cost!$F$3/cost!$P$1)/2</f>
        <v>#VALUE!</v>
      </c>
      <c r="H2109" s="13" t="e">
        <f>cost!H2109*cost!$H$3*cost!$H$2/cost!$P$1</f>
        <v>#VALUE!</v>
      </c>
      <c r="I2109" s="13" t="e">
        <f>cost!I2109*cost!$I$3*cost!$I$2/cost!$P$1</f>
        <v>#VALUE!</v>
      </c>
      <c r="J2109" s="13" t="e">
        <f>cost!J2109*cost!$J$3*cost!$J$2/cost!$P$1</f>
        <v>#VALUE!</v>
      </c>
      <c r="K2109" s="13" t="e">
        <f>cost!K2109*cost!$K$3/cost!$P$1</f>
        <v>#VALUE!</v>
      </c>
      <c r="L2109" s="13" t="e">
        <f>cost!L2109*cost!$L$3*cost!$L$2/cost!$P$1</f>
        <v>#VALUE!</v>
      </c>
    </row>
    <row r="2110" spans="1:12" ht="18" x14ac:dyDescent="0.2">
      <c r="A2110" s="34" t="s">
        <v>6702</v>
      </c>
      <c r="B2110" s="15" t="s">
        <v>1845</v>
      </c>
      <c r="C2110" s="15" t="s">
        <v>1845</v>
      </c>
      <c r="D2110" s="19"/>
      <c r="E2110" s="20" t="e">
        <f>cost!E2110*cost!$E$3*cost!$E$2/cost!$P$1</f>
        <v>#VALUE!</v>
      </c>
      <c r="F2110" s="13" t="e">
        <f>(cost!F2110*cost!$F$3/cost!$P$1)/2</f>
        <v>#VALUE!</v>
      </c>
      <c r="G2110" s="13" t="e">
        <f>cost!G2110*cost!$G$3*cost!$G$2/cost!$P$1+(cost!F2110*cost!$F$3/cost!$P$1)/2</f>
        <v>#VALUE!</v>
      </c>
      <c r="H2110" s="13" t="e">
        <f>cost!H2110*cost!$H$3*cost!$H$2/cost!$P$1</f>
        <v>#VALUE!</v>
      </c>
      <c r="I2110" s="13" t="e">
        <f>cost!I2110*cost!$I$3*cost!$I$2/cost!$P$1</f>
        <v>#VALUE!</v>
      </c>
      <c r="J2110" s="13" t="e">
        <f>cost!J2110*cost!$J$3*cost!$J$2/cost!$P$1</f>
        <v>#VALUE!</v>
      </c>
      <c r="K2110" s="13" t="e">
        <f>cost!K2110*cost!$K$3/cost!$P$1</f>
        <v>#VALUE!</v>
      </c>
      <c r="L2110" s="13" t="e">
        <f>cost!L2110*cost!$L$3*cost!$L$2/cost!$P$1</f>
        <v>#VALUE!</v>
      </c>
    </row>
    <row r="2111" spans="1:12" ht="18" x14ac:dyDescent="0.2">
      <c r="A2111" s="34" t="s">
        <v>6703</v>
      </c>
      <c r="B2111" s="15" t="s">
        <v>1846</v>
      </c>
      <c r="C2111" s="15" t="s">
        <v>1846</v>
      </c>
      <c r="D2111" s="19"/>
      <c r="E2111" s="20" t="e">
        <f>cost!E2111*cost!$E$3*cost!$E$2/cost!$P$1</f>
        <v>#VALUE!</v>
      </c>
      <c r="F2111" s="13" t="e">
        <f>(cost!F2111*cost!$F$3/cost!$P$1)/2</f>
        <v>#VALUE!</v>
      </c>
      <c r="G2111" s="13" t="e">
        <f>cost!G2111*cost!$G$3*cost!$G$2/cost!$P$1+(cost!F2111*cost!$F$3/cost!$P$1)/2</f>
        <v>#VALUE!</v>
      </c>
      <c r="H2111" s="13" t="e">
        <f>cost!H2111*cost!$H$3*cost!$H$2/cost!$P$1</f>
        <v>#VALUE!</v>
      </c>
      <c r="I2111" s="13" t="e">
        <f>cost!I2111*cost!$I$3*cost!$I$2/cost!$P$1</f>
        <v>#VALUE!</v>
      </c>
      <c r="J2111" s="13" t="e">
        <f>cost!J2111*cost!$J$3*cost!$J$2/cost!$P$1</f>
        <v>#VALUE!</v>
      </c>
      <c r="K2111" s="13" t="e">
        <f>cost!K2111*cost!$K$3/cost!$P$1</f>
        <v>#VALUE!</v>
      </c>
      <c r="L2111" s="13" t="e">
        <f>cost!L2111*cost!$L$3*cost!$L$2/cost!$P$1</f>
        <v>#VALUE!</v>
      </c>
    </row>
    <row r="2112" spans="1:12" ht="270" x14ac:dyDescent="0.2">
      <c r="A2112" s="34" t="s">
        <v>6704</v>
      </c>
      <c r="B2112" s="15" t="s">
        <v>1847</v>
      </c>
      <c r="C2112" s="15" t="s">
        <v>3837</v>
      </c>
      <c r="D2112" s="19"/>
      <c r="E2112" s="20">
        <f>cost!E2112*cost!$E$3*cost!$E$2/cost!$P$1</f>
        <v>227.027027027027</v>
      </c>
      <c r="F2112" s="13">
        <f>(cost!F2112*cost!$F$3/cost!$P$1)/2</f>
        <v>0</v>
      </c>
      <c r="G2112" s="13">
        <f>cost!G2112*cost!$G$3*cost!$G$2/cost!$P$1+(cost!F2112*cost!$F$3/cost!$P$1)/2</f>
        <v>136.2162162162162</v>
      </c>
      <c r="H2112" s="13">
        <f>cost!H2112*cost!$H$3*cost!$H$2/cost!$P$1</f>
        <v>791.35135135135135</v>
      </c>
      <c r="I2112" s="13">
        <f>cost!I2112*cost!$I$3*cost!$I$2/cost!$P$1</f>
        <v>0</v>
      </c>
      <c r="J2112" s="13">
        <f>cost!J2112*cost!$J$3*cost!$J$2/cost!$P$1</f>
        <v>192.78</v>
      </c>
      <c r="K2112" s="13">
        <f>cost!K2112*cost!$K$3/cost!$P$1</f>
        <v>1840.7025000000003</v>
      </c>
      <c r="L2112" s="13">
        <f>cost!L2112*cost!$L$3*cost!$L$2/cost!$P$1</f>
        <v>1610.5815237529662</v>
      </c>
    </row>
    <row r="2113" spans="1:12" ht="18" x14ac:dyDescent="0.2">
      <c r="A2113" s="34" t="s">
        <v>6705</v>
      </c>
      <c r="B2113" s="15" t="s">
        <v>223</v>
      </c>
      <c r="C2113" s="15" t="s">
        <v>223</v>
      </c>
      <c r="D2113" s="19"/>
      <c r="E2113" s="20" t="e">
        <f>cost!E2113*cost!$E$3*cost!$E$2/cost!$P$1</f>
        <v>#VALUE!</v>
      </c>
      <c r="F2113" s="13" t="e">
        <f>(cost!F2113*cost!$F$3/cost!$P$1)/2</f>
        <v>#VALUE!</v>
      </c>
      <c r="G2113" s="13" t="e">
        <f>cost!G2113*cost!$G$3*cost!$G$2/cost!$P$1+(cost!F2113*cost!$F$3/cost!$P$1)/2</f>
        <v>#VALUE!</v>
      </c>
      <c r="H2113" s="13" t="e">
        <f>cost!H2113*cost!$H$3*cost!$H$2/cost!$P$1</f>
        <v>#VALUE!</v>
      </c>
      <c r="I2113" s="13" t="e">
        <f>cost!I2113*cost!$I$3*cost!$I$2/cost!$P$1</f>
        <v>#VALUE!</v>
      </c>
      <c r="J2113" s="13" t="e">
        <f>cost!J2113*cost!$J$3*cost!$J$2/cost!$P$1</f>
        <v>#VALUE!</v>
      </c>
      <c r="K2113" s="13" t="e">
        <f>cost!K2113*cost!$K$3/cost!$P$1</f>
        <v>#VALUE!</v>
      </c>
      <c r="L2113" s="13" t="e">
        <f>cost!L2113*cost!$L$3*cost!$L$2/cost!$P$1</f>
        <v>#VALUE!</v>
      </c>
    </row>
    <row r="2114" spans="1:12" ht="90" x14ac:dyDescent="0.2">
      <c r="A2114" s="34" t="s">
        <v>6706</v>
      </c>
      <c r="B2114" s="15" t="s">
        <v>1848</v>
      </c>
      <c r="C2114" s="15" t="s">
        <v>3838</v>
      </c>
      <c r="D2114" s="19"/>
      <c r="E2114" s="20" t="e">
        <f>cost!E2114*cost!$E$3*cost!$E$2/cost!$P$1</f>
        <v>#VALUE!</v>
      </c>
      <c r="F2114" s="13" t="e">
        <f>(cost!F2114*cost!$F$3/cost!$P$1)/2</f>
        <v>#VALUE!</v>
      </c>
      <c r="G2114" s="13" t="e">
        <f>cost!G2114*cost!$G$3*cost!$G$2/cost!$P$1+(cost!F2114*cost!$F$3/cost!$P$1)/2</f>
        <v>#VALUE!</v>
      </c>
      <c r="H2114" s="13" t="e">
        <f>cost!H2114*cost!$H$3*cost!$H$2/cost!$P$1</f>
        <v>#VALUE!</v>
      </c>
      <c r="I2114" s="13" t="e">
        <f>cost!I2114*cost!$I$3*cost!$I$2/cost!$P$1</f>
        <v>#VALUE!</v>
      </c>
      <c r="J2114" s="13" t="e">
        <f>cost!J2114*cost!$J$3*cost!$J$2/cost!$P$1</f>
        <v>#VALUE!</v>
      </c>
      <c r="K2114" s="13" t="e">
        <f>cost!K2114*cost!$K$3/cost!$P$1</f>
        <v>#VALUE!</v>
      </c>
      <c r="L2114" s="13" t="e">
        <f>cost!L2114*cost!$L$3*cost!$L$2/cost!$P$1</f>
        <v>#VALUE!</v>
      </c>
    </row>
    <row r="2115" spans="1:12" ht="18" x14ac:dyDescent="0.2">
      <c r="A2115" s="34" t="s">
        <v>6707</v>
      </c>
      <c r="B2115" s="15" t="s">
        <v>223</v>
      </c>
      <c r="C2115" s="15" t="s">
        <v>223</v>
      </c>
      <c r="D2115" s="19"/>
      <c r="E2115" s="20" t="e">
        <f>cost!E2115*cost!$E$3*cost!$E$2/cost!$P$1</f>
        <v>#VALUE!</v>
      </c>
      <c r="F2115" s="13" t="e">
        <f>(cost!F2115*cost!$F$3/cost!$P$1)/2</f>
        <v>#VALUE!</v>
      </c>
      <c r="G2115" s="13" t="e">
        <f>cost!G2115*cost!$G$3*cost!$G$2/cost!$P$1+(cost!F2115*cost!$F$3/cost!$P$1)/2</f>
        <v>#VALUE!</v>
      </c>
      <c r="H2115" s="13" t="e">
        <f>cost!H2115*cost!$H$3*cost!$H$2/cost!$P$1</f>
        <v>#VALUE!</v>
      </c>
      <c r="I2115" s="13" t="e">
        <f>cost!I2115*cost!$I$3*cost!$I$2/cost!$P$1</f>
        <v>#VALUE!</v>
      </c>
      <c r="J2115" s="13" t="e">
        <f>cost!J2115*cost!$J$3*cost!$J$2/cost!$P$1</f>
        <v>#VALUE!</v>
      </c>
      <c r="K2115" s="13" t="e">
        <f>cost!K2115*cost!$K$3/cost!$P$1</f>
        <v>#VALUE!</v>
      </c>
      <c r="L2115" s="13" t="e">
        <f>cost!L2115*cost!$L$3*cost!$L$2/cost!$P$1</f>
        <v>#VALUE!</v>
      </c>
    </row>
    <row r="2116" spans="1:12" ht="18" x14ac:dyDescent="0.2">
      <c r="A2116" s="35" t="s">
        <v>6708</v>
      </c>
      <c r="B2116" s="15" t="s">
        <v>606</v>
      </c>
      <c r="C2116" s="15" t="s">
        <v>606</v>
      </c>
      <c r="D2116" s="19"/>
      <c r="E2116" s="20">
        <f>cost!E2116*cost!$E$3*cost!$E$2/cost!$P$1</f>
        <v>0</v>
      </c>
      <c r="F2116" s="13">
        <f>(cost!F2116*cost!$F$3/cost!$P$1)/2</f>
        <v>0</v>
      </c>
      <c r="G2116" s="13">
        <f>cost!G2116*cost!$G$3*cost!$G$2/cost!$P$1+(cost!F2116*cost!$F$3/cost!$P$1)/2</f>
        <v>0</v>
      </c>
      <c r="H2116" s="13">
        <f>cost!H2116*cost!$H$3*cost!$H$2/cost!$P$1</f>
        <v>0</v>
      </c>
      <c r="I2116" s="13">
        <f>cost!I2116*cost!$I$3*cost!$I$2/cost!$P$1</f>
        <v>0</v>
      </c>
      <c r="J2116" s="13">
        <f>cost!J2116*cost!$J$3*cost!$J$2/cost!$P$1</f>
        <v>0</v>
      </c>
      <c r="K2116" s="13">
        <f>cost!K2116*cost!$K$3/cost!$P$1</f>
        <v>0</v>
      </c>
      <c r="L2116" s="13">
        <f>cost!L2116*cost!$L$3*cost!$L$2/cost!$P$1</f>
        <v>0</v>
      </c>
    </row>
    <row r="2117" spans="1:12" ht="18" x14ac:dyDescent="0.2">
      <c r="A2117" s="35" t="s">
        <v>6709</v>
      </c>
      <c r="B2117" s="15" t="s">
        <v>606</v>
      </c>
      <c r="C2117" s="15" t="s">
        <v>606</v>
      </c>
      <c r="D2117" s="19"/>
      <c r="E2117" s="20">
        <f>cost!E2117*cost!$E$3*cost!$E$2/cost!$P$1</f>
        <v>0</v>
      </c>
      <c r="F2117" s="13">
        <f>(cost!F2117*cost!$F$3/cost!$P$1)/2</f>
        <v>0</v>
      </c>
      <c r="G2117" s="13">
        <f>cost!G2117*cost!$G$3*cost!$G$2/cost!$P$1+(cost!F2117*cost!$F$3/cost!$P$1)/2</f>
        <v>0</v>
      </c>
      <c r="H2117" s="13">
        <f>cost!H2117*cost!$H$3*cost!$H$2/cost!$P$1</f>
        <v>0</v>
      </c>
      <c r="I2117" s="13">
        <f>cost!I2117*cost!$I$3*cost!$I$2/cost!$P$1</f>
        <v>0</v>
      </c>
      <c r="J2117" s="13">
        <f>cost!J2117*cost!$J$3*cost!$J$2/cost!$P$1</f>
        <v>0</v>
      </c>
      <c r="K2117" s="13">
        <f>cost!K2117*cost!$K$3/cost!$P$1</f>
        <v>0</v>
      </c>
      <c r="L2117" s="13">
        <f>cost!L2117*cost!$L$3*cost!$L$2/cost!$P$1</f>
        <v>0</v>
      </c>
    </row>
    <row r="2118" spans="1:12" ht="90" x14ac:dyDescent="0.2">
      <c r="A2118" s="35" t="s">
        <v>6710</v>
      </c>
      <c r="B2118" s="15" t="s">
        <v>1849</v>
      </c>
      <c r="C2118" s="15" t="s">
        <v>3839</v>
      </c>
      <c r="D2118" s="19"/>
      <c r="E2118" s="20">
        <f>cost!E2118*cost!$E$3*cost!$E$2/cost!$P$1</f>
        <v>0</v>
      </c>
      <c r="F2118" s="13">
        <f>(cost!F2118*cost!$F$3/cost!$P$1)/2</f>
        <v>0</v>
      </c>
      <c r="G2118" s="13">
        <f>cost!G2118*cost!$G$3*cost!$G$2/cost!$P$1+(cost!F2118*cost!$F$3/cost!$P$1)/2</f>
        <v>0</v>
      </c>
      <c r="H2118" s="13">
        <f>cost!H2118*cost!$H$3*cost!$H$2/cost!$P$1</f>
        <v>0</v>
      </c>
      <c r="I2118" s="13">
        <f>cost!I2118*cost!$I$3*cost!$I$2/cost!$P$1</f>
        <v>0</v>
      </c>
      <c r="J2118" s="13">
        <f>cost!J2118*cost!$J$3*cost!$J$2/cost!$P$1</f>
        <v>265.78125</v>
      </c>
      <c r="K2118" s="13">
        <f>cost!K2118*cost!$K$3/cost!$P$1</f>
        <v>56.847000000000008</v>
      </c>
      <c r="L2118" s="13">
        <f>cost!L2118*cost!$L$3*cost!$L$2/cost!$P$1</f>
        <v>3208.1236349973483</v>
      </c>
    </row>
    <row r="2119" spans="1:12" ht="36" x14ac:dyDescent="0.2">
      <c r="A2119" s="34" t="s">
        <v>6711</v>
      </c>
      <c r="B2119" s="15" t="s">
        <v>1850</v>
      </c>
      <c r="C2119" s="15" t="s">
        <v>3840</v>
      </c>
      <c r="D2119" s="19"/>
      <c r="E2119" s="20" t="e">
        <f>cost!E2119*cost!$E$3*cost!$E$2/cost!$P$1</f>
        <v>#VALUE!</v>
      </c>
      <c r="F2119" s="13" t="e">
        <f>(cost!F2119*cost!$F$3/cost!$P$1)/2</f>
        <v>#VALUE!</v>
      </c>
      <c r="G2119" s="13" t="e">
        <f>cost!G2119*cost!$G$3*cost!$G$2/cost!$P$1+(cost!F2119*cost!$F$3/cost!$P$1)/2</f>
        <v>#VALUE!</v>
      </c>
      <c r="H2119" s="13" t="e">
        <f>cost!H2119*cost!$H$3*cost!$H$2/cost!$P$1</f>
        <v>#VALUE!</v>
      </c>
      <c r="I2119" s="13" t="e">
        <f>cost!I2119*cost!$I$3*cost!$I$2/cost!$P$1</f>
        <v>#VALUE!</v>
      </c>
      <c r="J2119" s="13" t="e">
        <f>cost!J2119*cost!$J$3*cost!$J$2/cost!$P$1</f>
        <v>#VALUE!</v>
      </c>
      <c r="K2119" s="13" t="e">
        <f>cost!K2119*cost!$K$3/cost!$P$1</f>
        <v>#VALUE!</v>
      </c>
      <c r="L2119" s="13" t="e">
        <f>cost!L2119*cost!$L$3*cost!$L$2/cost!$P$1</f>
        <v>#VALUE!</v>
      </c>
    </row>
    <row r="2120" spans="1:12" ht="36" x14ac:dyDescent="0.2">
      <c r="A2120" s="34" t="s">
        <v>6712</v>
      </c>
      <c r="B2120" s="15" t="s">
        <v>1851</v>
      </c>
      <c r="C2120" s="15">
        <v>0</v>
      </c>
      <c r="D2120" s="19"/>
      <c r="E2120" s="20" t="e">
        <f>cost!E2120*cost!$E$3*cost!$E$2/cost!$P$1</f>
        <v>#VALUE!</v>
      </c>
      <c r="F2120" s="13" t="e">
        <f>(cost!F2120*cost!$F$3/cost!$P$1)/2</f>
        <v>#VALUE!</v>
      </c>
      <c r="G2120" s="13" t="e">
        <f>cost!G2120*cost!$G$3*cost!$G$2/cost!$P$1+(cost!F2120*cost!$F$3/cost!$P$1)/2</f>
        <v>#VALUE!</v>
      </c>
      <c r="H2120" s="13" t="e">
        <f>cost!H2120*cost!$H$3*cost!$H$2/cost!$P$1</f>
        <v>#VALUE!</v>
      </c>
      <c r="I2120" s="13" t="e">
        <f>cost!I2120*cost!$I$3*cost!$I$2/cost!$P$1</f>
        <v>#VALUE!</v>
      </c>
      <c r="J2120" s="13" t="e">
        <f>cost!J2120*cost!$J$3*cost!$J$2/cost!$P$1</f>
        <v>#VALUE!</v>
      </c>
      <c r="K2120" s="13" t="e">
        <f>cost!K2120*cost!$K$3/cost!$P$1</f>
        <v>#VALUE!</v>
      </c>
      <c r="L2120" s="13" t="e">
        <f>cost!L2120*cost!$L$3*cost!$L$2/cost!$P$1</f>
        <v>#VALUE!</v>
      </c>
    </row>
    <row r="2121" spans="1:12" ht="18" x14ac:dyDescent="0.2">
      <c r="A2121" s="35" t="s">
        <v>6713</v>
      </c>
      <c r="B2121" s="15" t="s">
        <v>191</v>
      </c>
      <c r="C2121" s="15" t="s">
        <v>191</v>
      </c>
      <c r="D2121" s="19"/>
      <c r="E2121" s="20" t="e">
        <f>cost!E2121*cost!$E$3*cost!$E$2/cost!$P$1</f>
        <v>#VALUE!</v>
      </c>
      <c r="F2121" s="13" t="e">
        <f>(cost!F2121*cost!$F$3/cost!$P$1)/2</f>
        <v>#VALUE!</v>
      </c>
      <c r="G2121" s="13" t="e">
        <f>cost!G2121*cost!$G$3*cost!$G$2/cost!$P$1+(cost!F2121*cost!$F$3/cost!$P$1)/2</f>
        <v>#VALUE!</v>
      </c>
      <c r="H2121" s="13" t="e">
        <f>cost!H2121*cost!$H$3*cost!$H$2/cost!$P$1</f>
        <v>#VALUE!</v>
      </c>
      <c r="I2121" s="13" t="e">
        <f>cost!I2121*cost!$I$3*cost!$I$2/cost!$P$1</f>
        <v>#VALUE!</v>
      </c>
      <c r="J2121" s="13" t="e">
        <f>cost!J2121*cost!$J$3*cost!$J$2/cost!$P$1</f>
        <v>#VALUE!</v>
      </c>
      <c r="K2121" s="13" t="e">
        <f>cost!K2121*cost!$K$3/cost!$P$1</f>
        <v>#VALUE!</v>
      </c>
      <c r="L2121" s="13" t="e">
        <f>cost!L2121*cost!$L$3*cost!$L$2/cost!$P$1</f>
        <v>#VALUE!</v>
      </c>
    </row>
    <row r="2122" spans="1:12" ht="18" x14ac:dyDescent="0.2">
      <c r="A2122" s="35" t="s">
        <v>6714</v>
      </c>
      <c r="B2122" s="15" t="s">
        <v>191</v>
      </c>
      <c r="C2122" s="15" t="s">
        <v>191</v>
      </c>
      <c r="D2122" s="19"/>
      <c r="E2122" s="20" t="e">
        <f>cost!E2122*cost!$E$3*cost!$E$2/cost!$P$1</f>
        <v>#VALUE!</v>
      </c>
      <c r="F2122" s="13" t="e">
        <f>(cost!F2122*cost!$F$3/cost!$P$1)/2</f>
        <v>#VALUE!</v>
      </c>
      <c r="G2122" s="13" t="e">
        <f>cost!G2122*cost!$G$3*cost!$G$2/cost!$P$1+(cost!F2122*cost!$F$3/cost!$P$1)/2</f>
        <v>#VALUE!</v>
      </c>
      <c r="H2122" s="13" t="e">
        <f>cost!H2122*cost!$H$3*cost!$H$2/cost!$P$1</f>
        <v>#VALUE!</v>
      </c>
      <c r="I2122" s="13" t="e">
        <f>cost!I2122*cost!$I$3*cost!$I$2/cost!$P$1</f>
        <v>#VALUE!</v>
      </c>
      <c r="J2122" s="13" t="e">
        <f>cost!J2122*cost!$J$3*cost!$J$2/cost!$P$1</f>
        <v>#VALUE!</v>
      </c>
      <c r="K2122" s="13" t="e">
        <f>cost!K2122*cost!$K$3/cost!$P$1</f>
        <v>#VALUE!</v>
      </c>
      <c r="L2122" s="13" t="e">
        <f>cost!L2122*cost!$L$3*cost!$L$2/cost!$P$1</f>
        <v>#VALUE!</v>
      </c>
    </row>
    <row r="2123" spans="1:12" ht="18" x14ac:dyDescent="0.2">
      <c r="A2123" s="35" t="s">
        <v>6715</v>
      </c>
      <c r="B2123" s="15" t="s">
        <v>191</v>
      </c>
      <c r="C2123" s="15" t="s">
        <v>191</v>
      </c>
      <c r="D2123" s="19"/>
      <c r="E2123" s="20" t="e">
        <f>cost!E2123*cost!$E$3*cost!$E$2/cost!$P$1</f>
        <v>#VALUE!</v>
      </c>
      <c r="F2123" s="13" t="e">
        <f>(cost!F2123*cost!$F$3/cost!$P$1)/2</f>
        <v>#VALUE!</v>
      </c>
      <c r="G2123" s="13" t="e">
        <f>cost!G2123*cost!$G$3*cost!$G$2/cost!$P$1+(cost!F2123*cost!$F$3/cost!$P$1)/2</f>
        <v>#VALUE!</v>
      </c>
      <c r="H2123" s="13" t="e">
        <f>cost!H2123*cost!$H$3*cost!$H$2/cost!$P$1</f>
        <v>#VALUE!</v>
      </c>
      <c r="I2123" s="13" t="e">
        <f>cost!I2123*cost!$I$3*cost!$I$2/cost!$P$1</f>
        <v>#VALUE!</v>
      </c>
      <c r="J2123" s="13" t="e">
        <f>cost!J2123*cost!$J$3*cost!$J$2/cost!$P$1</f>
        <v>#VALUE!</v>
      </c>
      <c r="K2123" s="13" t="e">
        <f>cost!K2123*cost!$K$3/cost!$P$1</f>
        <v>#VALUE!</v>
      </c>
      <c r="L2123" s="13" t="e">
        <f>cost!L2123*cost!$L$3*cost!$L$2/cost!$P$1</f>
        <v>#VALUE!</v>
      </c>
    </row>
    <row r="2124" spans="1:12" ht="18" x14ac:dyDescent="0.2">
      <c r="A2124" s="34" t="s">
        <v>6716</v>
      </c>
      <c r="B2124" s="15" t="s">
        <v>191</v>
      </c>
      <c r="C2124" s="15" t="s">
        <v>191</v>
      </c>
      <c r="D2124" s="19"/>
      <c r="E2124" s="20" t="e">
        <f>cost!E2124*cost!$E$3*cost!$E$2/cost!$P$1</f>
        <v>#VALUE!</v>
      </c>
      <c r="F2124" s="13" t="e">
        <f>(cost!F2124*cost!$F$3/cost!$P$1)/2</f>
        <v>#VALUE!</v>
      </c>
      <c r="G2124" s="13" t="e">
        <f>cost!G2124*cost!$G$3*cost!$G$2/cost!$P$1+(cost!F2124*cost!$F$3/cost!$P$1)/2</f>
        <v>#VALUE!</v>
      </c>
      <c r="H2124" s="13" t="e">
        <f>cost!H2124*cost!$H$3*cost!$H$2/cost!$P$1</f>
        <v>#VALUE!</v>
      </c>
      <c r="I2124" s="13" t="e">
        <f>cost!I2124*cost!$I$3*cost!$I$2/cost!$P$1</f>
        <v>#VALUE!</v>
      </c>
      <c r="J2124" s="13" t="e">
        <f>cost!J2124*cost!$J$3*cost!$J$2/cost!$P$1</f>
        <v>#VALUE!</v>
      </c>
      <c r="K2124" s="13" t="e">
        <f>cost!K2124*cost!$K$3/cost!$P$1</f>
        <v>#VALUE!</v>
      </c>
      <c r="L2124" s="13" t="e">
        <f>cost!L2124*cost!$L$3*cost!$L$2/cost!$P$1</f>
        <v>#VALUE!</v>
      </c>
    </row>
    <row r="2125" spans="1:12" ht="18" x14ac:dyDescent="0.2">
      <c r="A2125" s="34" t="s">
        <v>6717</v>
      </c>
      <c r="B2125" s="15" t="s">
        <v>191</v>
      </c>
      <c r="C2125" s="15" t="s">
        <v>191</v>
      </c>
      <c r="D2125" s="19"/>
      <c r="E2125" s="20" t="e">
        <f>cost!E2125*cost!$E$3*cost!$E$2/cost!$P$1</f>
        <v>#VALUE!</v>
      </c>
      <c r="F2125" s="13" t="e">
        <f>(cost!F2125*cost!$F$3/cost!$P$1)/2</f>
        <v>#VALUE!</v>
      </c>
      <c r="G2125" s="13" t="e">
        <f>cost!G2125*cost!$G$3*cost!$G$2/cost!$P$1+(cost!F2125*cost!$F$3/cost!$P$1)/2</f>
        <v>#VALUE!</v>
      </c>
      <c r="H2125" s="13" t="e">
        <f>cost!H2125*cost!$H$3*cost!$H$2/cost!$P$1</f>
        <v>#VALUE!</v>
      </c>
      <c r="I2125" s="13" t="e">
        <f>cost!I2125*cost!$I$3*cost!$I$2/cost!$P$1</f>
        <v>#VALUE!</v>
      </c>
      <c r="J2125" s="13" t="e">
        <f>cost!J2125*cost!$J$3*cost!$J$2/cost!$P$1</f>
        <v>#VALUE!</v>
      </c>
      <c r="K2125" s="13" t="e">
        <f>cost!K2125*cost!$K$3/cost!$P$1</f>
        <v>#VALUE!</v>
      </c>
      <c r="L2125" s="13" t="e">
        <f>cost!L2125*cost!$L$3*cost!$L$2/cost!$P$1</f>
        <v>#VALUE!</v>
      </c>
    </row>
    <row r="2126" spans="1:12" ht="18" x14ac:dyDescent="0.2">
      <c r="A2126" s="34" t="s">
        <v>6718</v>
      </c>
      <c r="B2126" s="15" t="s">
        <v>191</v>
      </c>
      <c r="C2126" s="15" t="s">
        <v>191</v>
      </c>
      <c r="D2126" s="19"/>
      <c r="E2126" s="20" t="e">
        <f>cost!E2126*cost!$E$3*cost!$E$2/cost!$P$1</f>
        <v>#VALUE!</v>
      </c>
      <c r="F2126" s="13" t="e">
        <f>(cost!F2126*cost!$F$3/cost!$P$1)/2</f>
        <v>#VALUE!</v>
      </c>
      <c r="G2126" s="13" t="e">
        <f>cost!G2126*cost!$G$3*cost!$G$2/cost!$P$1+(cost!F2126*cost!$F$3/cost!$P$1)/2</f>
        <v>#VALUE!</v>
      </c>
      <c r="H2126" s="13" t="e">
        <f>cost!H2126*cost!$H$3*cost!$H$2/cost!$P$1</f>
        <v>#VALUE!</v>
      </c>
      <c r="I2126" s="13" t="e">
        <f>cost!I2126*cost!$I$3*cost!$I$2/cost!$P$1</f>
        <v>#VALUE!</v>
      </c>
      <c r="J2126" s="13" t="e">
        <f>cost!J2126*cost!$J$3*cost!$J$2/cost!$P$1</f>
        <v>#VALUE!</v>
      </c>
      <c r="K2126" s="13" t="e">
        <f>cost!K2126*cost!$K$3/cost!$P$1</f>
        <v>#VALUE!</v>
      </c>
      <c r="L2126" s="13" t="e">
        <f>cost!L2126*cost!$L$3*cost!$L$2/cost!$P$1</f>
        <v>#VALUE!</v>
      </c>
    </row>
    <row r="2127" spans="1:12" ht="18" x14ac:dyDescent="0.2">
      <c r="A2127" s="35" t="s">
        <v>6719</v>
      </c>
      <c r="B2127" s="15" t="s">
        <v>191</v>
      </c>
      <c r="C2127" s="15" t="s">
        <v>191</v>
      </c>
      <c r="D2127" s="19"/>
      <c r="E2127" s="20" t="e">
        <f>cost!E2127*cost!$E$3*cost!$E$2/cost!$P$1</f>
        <v>#VALUE!</v>
      </c>
      <c r="F2127" s="13" t="e">
        <f>(cost!F2127*cost!$F$3/cost!$P$1)/2</f>
        <v>#VALUE!</v>
      </c>
      <c r="G2127" s="13" t="e">
        <f>cost!G2127*cost!$G$3*cost!$G$2/cost!$P$1+(cost!F2127*cost!$F$3/cost!$P$1)/2</f>
        <v>#VALUE!</v>
      </c>
      <c r="H2127" s="13" t="e">
        <f>cost!H2127*cost!$H$3*cost!$H$2/cost!$P$1</f>
        <v>#VALUE!</v>
      </c>
      <c r="I2127" s="13" t="e">
        <f>cost!I2127*cost!$I$3*cost!$I$2/cost!$P$1</f>
        <v>#VALUE!</v>
      </c>
      <c r="J2127" s="13" t="e">
        <f>cost!J2127*cost!$J$3*cost!$J$2/cost!$P$1</f>
        <v>#VALUE!</v>
      </c>
      <c r="K2127" s="13" t="e">
        <f>cost!K2127*cost!$K$3/cost!$P$1</f>
        <v>#VALUE!</v>
      </c>
      <c r="L2127" s="13" t="e">
        <f>cost!L2127*cost!$L$3*cost!$L$2/cost!$P$1</f>
        <v>#VALUE!</v>
      </c>
    </row>
    <row r="2128" spans="1:12" ht="18" x14ac:dyDescent="0.2">
      <c r="A2128" s="34" t="s">
        <v>6720</v>
      </c>
      <c r="B2128" s="15" t="s">
        <v>191</v>
      </c>
      <c r="C2128" s="15" t="s">
        <v>191</v>
      </c>
      <c r="D2128" s="19"/>
      <c r="E2128" s="20" t="e">
        <f>cost!E2128*cost!$E$3*cost!$E$2/cost!$P$1</f>
        <v>#VALUE!</v>
      </c>
      <c r="F2128" s="13" t="e">
        <f>(cost!F2128*cost!$F$3/cost!$P$1)/2</f>
        <v>#VALUE!</v>
      </c>
      <c r="G2128" s="13" t="e">
        <f>cost!G2128*cost!$G$3*cost!$G$2/cost!$P$1+(cost!F2128*cost!$F$3/cost!$P$1)/2</f>
        <v>#VALUE!</v>
      </c>
      <c r="H2128" s="13" t="e">
        <f>cost!H2128*cost!$H$3*cost!$H$2/cost!$P$1</f>
        <v>#VALUE!</v>
      </c>
      <c r="I2128" s="13" t="e">
        <f>cost!I2128*cost!$I$3*cost!$I$2/cost!$P$1</f>
        <v>#VALUE!</v>
      </c>
      <c r="J2128" s="13" t="e">
        <f>cost!J2128*cost!$J$3*cost!$J$2/cost!$P$1</f>
        <v>#VALUE!</v>
      </c>
      <c r="K2128" s="13" t="e">
        <f>cost!K2128*cost!$K$3/cost!$P$1</f>
        <v>#VALUE!</v>
      </c>
      <c r="L2128" s="13" t="e">
        <f>cost!L2128*cost!$L$3*cost!$L$2/cost!$P$1</f>
        <v>#VALUE!</v>
      </c>
    </row>
    <row r="2129" spans="1:12" ht="234" x14ac:dyDescent="0.2">
      <c r="A2129" s="34" t="s">
        <v>6721</v>
      </c>
      <c r="B2129" s="15" t="s">
        <v>1852</v>
      </c>
      <c r="C2129" s="15" t="s">
        <v>3841</v>
      </c>
      <c r="D2129" s="19"/>
      <c r="E2129" s="20" t="e">
        <f>cost!E2129*cost!$E$3*cost!$E$2/cost!$P$1</f>
        <v>#VALUE!</v>
      </c>
      <c r="F2129" s="13" t="e">
        <f>(cost!F2129*cost!$F$3/cost!$P$1)/2</f>
        <v>#VALUE!</v>
      </c>
      <c r="G2129" s="13" t="e">
        <f>cost!G2129*cost!$G$3*cost!$G$2/cost!$P$1+(cost!F2129*cost!$F$3/cost!$P$1)/2</f>
        <v>#VALUE!</v>
      </c>
      <c r="H2129" s="13" t="e">
        <f>cost!H2129*cost!$H$3*cost!$H$2/cost!$P$1</f>
        <v>#VALUE!</v>
      </c>
      <c r="I2129" s="13" t="e">
        <f>cost!I2129*cost!$I$3*cost!$I$2/cost!$P$1</f>
        <v>#VALUE!</v>
      </c>
      <c r="J2129" s="13" t="e">
        <f>cost!J2129*cost!$J$3*cost!$J$2/cost!$P$1</f>
        <v>#VALUE!</v>
      </c>
      <c r="K2129" s="13" t="e">
        <f>cost!K2129*cost!$K$3/cost!$P$1</f>
        <v>#VALUE!</v>
      </c>
      <c r="L2129" s="13" t="e">
        <f>cost!L2129*cost!$L$3*cost!$L$2/cost!$P$1</f>
        <v>#VALUE!</v>
      </c>
    </row>
    <row r="2130" spans="1:12" ht="234" x14ac:dyDescent="0.2">
      <c r="A2130" s="34" t="s">
        <v>6722</v>
      </c>
      <c r="B2130" s="15" t="s">
        <v>1853</v>
      </c>
      <c r="C2130" s="15" t="s">
        <v>3842</v>
      </c>
      <c r="D2130" s="19"/>
      <c r="E2130" s="20" t="e">
        <f>cost!E2130*cost!$E$3*cost!$E$2/cost!$P$1</f>
        <v>#VALUE!</v>
      </c>
      <c r="F2130" s="13" t="e">
        <f>(cost!F2130*cost!$F$3/cost!$P$1)/2</f>
        <v>#VALUE!</v>
      </c>
      <c r="G2130" s="13" t="e">
        <f>cost!G2130*cost!$G$3*cost!$G$2/cost!$P$1+(cost!F2130*cost!$F$3/cost!$P$1)/2</f>
        <v>#VALUE!</v>
      </c>
      <c r="H2130" s="13" t="e">
        <f>cost!H2130*cost!$H$3*cost!$H$2/cost!$P$1</f>
        <v>#VALUE!</v>
      </c>
      <c r="I2130" s="13" t="e">
        <f>cost!I2130*cost!$I$3*cost!$I$2/cost!$P$1</f>
        <v>#VALUE!</v>
      </c>
      <c r="J2130" s="13" t="e">
        <f>cost!J2130*cost!$J$3*cost!$J$2/cost!$P$1</f>
        <v>#VALUE!</v>
      </c>
      <c r="K2130" s="13" t="e">
        <f>cost!K2130*cost!$K$3/cost!$P$1</f>
        <v>#VALUE!</v>
      </c>
      <c r="L2130" s="13" t="e">
        <f>cost!L2130*cost!$L$3*cost!$L$2/cost!$P$1</f>
        <v>#VALUE!</v>
      </c>
    </row>
    <row r="2131" spans="1:12" ht="126" x14ac:dyDescent="0.2">
      <c r="A2131" s="34" t="s">
        <v>6723</v>
      </c>
      <c r="B2131" s="15" t="s">
        <v>1854</v>
      </c>
      <c r="C2131" s="15" t="s">
        <v>3843</v>
      </c>
      <c r="D2131" s="19"/>
      <c r="E2131" s="20" t="e">
        <f>cost!E2131*cost!$E$3*cost!$E$2/cost!$P$1</f>
        <v>#VALUE!</v>
      </c>
      <c r="F2131" s="13" t="e">
        <f>(cost!F2131*cost!$F$3/cost!$P$1)/2</f>
        <v>#VALUE!</v>
      </c>
      <c r="G2131" s="13" t="e">
        <f>cost!G2131*cost!$G$3*cost!$G$2/cost!$P$1+(cost!F2131*cost!$F$3/cost!$P$1)/2</f>
        <v>#VALUE!</v>
      </c>
      <c r="H2131" s="13" t="e">
        <f>cost!H2131*cost!$H$3*cost!$H$2/cost!$P$1</f>
        <v>#VALUE!</v>
      </c>
      <c r="I2131" s="13" t="e">
        <f>cost!I2131*cost!$I$3*cost!$I$2/cost!$P$1</f>
        <v>#VALUE!</v>
      </c>
      <c r="J2131" s="13" t="e">
        <f>cost!J2131*cost!$J$3*cost!$J$2/cost!$P$1</f>
        <v>#VALUE!</v>
      </c>
      <c r="K2131" s="13" t="e">
        <f>cost!K2131*cost!$K$3/cost!$P$1</f>
        <v>#VALUE!</v>
      </c>
      <c r="L2131" s="13" t="e">
        <f>cost!L2131*cost!$L$3*cost!$L$2/cost!$P$1</f>
        <v>#VALUE!</v>
      </c>
    </row>
    <row r="2132" spans="1:12" ht="72" x14ac:dyDescent="0.2">
      <c r="A2132" s="34" t="s">
        <v>6724</v>
      </c>
      <c r="B2132" s="15" t="s">
        <v>1855</v>
      </c>
      <c r="C2132" s="15" t="s">
        <v>3844</v>
      </c>
      <c r="D2132" s="19"/>
      <c r="E2132" s="20" t="e">
        <f>cost!E2132*cost!$E$3*cost!$E$2/cost!$P$1</f>
        <v>#VALUE!</v>
      </c>
      <c r="F2132" s="13" t="e">
        <f>(cost!F2132*cost!$F$3/cost!$P$1)/2</f>
        <v>#VALUE!</v>
      </c>
      <c r="G2132" s="13" t="e">
        <f>cost!G2132*cost!$G$3*cost!$G$2/cost!$P$1+(cost!F2132*cost!$F$3/cost!$P$1)/2</f>
        <v>#VALUE!</v>
      </c>
      <c r="H2132" s="13" t="e">
        <f>cost!H2132*cost!$H$3*cost!$H$2/cost!$P$1</f>
        <v>#VALUE!</v>
      </c>
      <c r="I2132" s="13" t="e">
        <f>cost!I2132*cost!$I$3*cost!$I$2/cost!$P$1</f>
        <v>#VALUE!</v>
      </c>
      <c r="J2132" s="13" t="e">
        <f>cost!J2132*cost!$J$3*cost!$J$2/cost!$P$1</f>
        <v>#VALUE!</v>
      </c>
      <c r="K2132" s="13" t="e">
        <f>cost!K2132*cost!$K$3/cost!$P$1</f>
        <v>#VALUE!</v>
      </c>
      <c r="L2132" s="13" t="e">
        <f>cost!L2132*cost!$L$3*cost!$L$2/cost!$P$1</f>
        <v>#VALUE!</v>
      </c>
    </row>
    <row r="2133" spans="1:12" ht="90" x14ac:dyDescent="0.2">
      <c r="A2133" s="35" t="s">
        <v>6725</v>
      </c>
      <c r="B2133" s="15" t="s">
        <v>1856</v>
      </c>
      <c r="C2133" s="15" t="s">
        <v>3845</v>
      </c>
      <c r="D2133" s="19"/>
      <c r="E2133" s="20" t="e">
        <f>cost!E2133*cost!$E$3*cost!$E$2/cost!$P$1</f>
        <v>#VALUE!</v>
      </c>
      <c r="F2133" s="13" t="e">
        <f>(cost!F2133*cost!$F$3/cost!$P$1)/2</f>
        <v>#VALUE!</v>
      </c>
      <c r="G2133" s="13" t="e">
        <f>cost!G2133*cost!$G$3*cost!$G$2/cost!$P$1+(cost!F2133*cost!$F$3/cost!$P$1)/2</f>
        <v>#VALUE!</v>
      </c>
      <c r="H2133" s="13" t="e">
        <f>cost!H2133*cost!$H$3*cost!$H$2/cost!$P$1</f>
        <v>#VALUE!</v>
      </c>
      <c r="I2133" s="13" t="e">
        <f>cost!I2133*cost!$I$3*cost!$I$2/cost!$P$1</f>
        <v>#VALUE!</v>
      </c>
      <c r="J2133" s="13" t="e">
        <f>cost!J2133*cost!$J$3*cost!$J$2/cost!$P$1</f>
        <v>#VALUE!</v>
      </c>
      <c r="K2133" s="13" t="e">
        <f>cost!K2133*cost!$K$3/cost!$P$1</f>
        <v>#VALUE!</v>
      </c>
      <c r="L2133" s="13" t="e">
        <f>cost!L2133*cost!$L$3*cost!$L$2/cost!$P$1</f>
        <v>#VALUE!</v>
      </c>
    </row>
    <row r="2134" spans="1:12" ht="72" x14ac:dyDescent="0.2">
      <c r="A2134" s="35" t="s">
        <v>6726</v>
      </c>
      <c r="B2134" s="15" t="s">
        <v>1857</v>
      </c>
      <c r="C2134" s="15" t="s">
        <v>3846</v>
      </c>
      <c r="D2134" s="19"/>
      <c r="E2134" s="20" t="e">
        <f>cost!E2134*cost!$E$3*cost!$E$2/cost!$P$1</f>
        <v>#VALUE!</v>
      </c>
      <c r="F2134" s="13" t="e">
        <f>(cost!F2134*cost!$F$3/cost!$P$1)/2</f>
        <v>#VALUE!</v>
      </c>
      <c r="G2134" s="13" t="e">
        <f>cost!G2134*cost!$G$3*cost!$G$2/cost!$P$1+(cost!F2134*cost!$F$3/cost!$P$1)/2</f>
        <v>#VALUE!</v>
      </c>
      <c r="H2134" s="13" t="e">
        <f>cost!H2134*cost!$H$3*cost!$H$2/cost!$P$1</f>
        <v>#VALUE!</v>
      </c>
      <c r="I2134" s="13" t="e">
        <f>cost!I2134*cost!$I$3*cost!$I$2/cost!$P$1</f>
        <v>#VALUE!</v>
      </c>
      <c r="J2134" s="13" t="e">
        <f>cost!J2134*cost!$J$3*cost!$J$2/cost!$P$1</f>
        <v>#VALUE!</v>
      </c>
      <c r="K2134" s="13" t="e">
        <f>cost!K2134*cost!$K$3/cost!$P$1</f>
        <v>#VALUE!</v>
      </c>
      <c r="L2134" s="13" t="e">
        <f>cost!L2134*cost!$L$3*cost!$L$2/cost!$P$1</f>
        <v>#VALUE!</v>
      </c>
    </row>
    <row r="2135" spans="1:12" ht="54" x14ac:dyDescent="0.2">
      <c r="A2135" s="35" t="s">
        <v>6727</v>
      </c>
      <c r="B2135" s="15" t="s">
        <v>76</v>
      </c>
      <c r="C2135" s="15" t="s">
        <v>3847</v>
      </c>
      <c r="D2135" s="19"/>
      <c r="E2135" s="20">
        <f>cost!E2135*cost!$E$3*cost!$E$2/cost!$P$1</f>
        <v>0</v>
      </c>
      <c r="F2135" s="13">
        <f>(cost!F2135*cost!$F$3/cost!$P$1)/2</f>
        <v>0</v>
      </c>
      <c r="G2135" s="13">
        <f>cost!G2135*cost!$G$3*cost!$G$2/cost!$P$1+(cost!F2135*cost!$F$3/cost!$P$1)/2</f>
        <v>0</v>
      </c>
      <c r="H2135" s="13">
        <f>cost!H2135*cost!$H$3*cost!$H$2/cost!$P$1</f>
        <v>0</v>
      </c>
      <c r="I2135" s="13">
        <f>cost!I2135*cost!$I$3*cost!$I$2/cost!$P$1</f>
        <v>340.54054054054052</v>
      </c>
      <c r="J2135" s="13">
        <f>cost!J2135*cost!$J$3*cost!$J$2/cost!$P$1</f>
        <v>0</v>
      </c>
      <c r="K2135" s="13">
        <f>cost!K2135*cost!$K$3/cost!$P$1</f>
        <v>0</v>
      </c>
      <c r="L2135" s="13">
        <f>cost!L2135*cost!$L$3*cost!$L$2/cost!$P$1</f>
        <v>0</v>
      </c>
    </row>
    <row r="2136" spans="1:12" ht="162" x14ac:dyDescent="0.2">
      <c r="A2136" s="34" t="s">
        <v>6728</v>
      </c>
      <c r="B2136" s="15" t="s">
        <v>1858</v>
      </c>
      <c r="C2136" s="15" t="s">
        <v>3848</v>
      </c>
      <c r="D2136" s="19"/>
      <c r="E2136" s="20" t="e">
        <f>cost!E2136*cost!$E$3*cost!$E$2/cost!$P$1</f>
        <v>#VALUE!</v>
      </c>
      <c r="F2136" s="13" t="e">
        <f>(cost!F2136*cost!$F$3/cost!$P$1)/2</f>
        <v>#VALUE!</v>
      </c>
      <c r="G2136" s="13" t="e">
        <f>cost!G2136*cost!$G$3*cost!$G$2/cost!$P$1+(cost!F2136*cost!$F$3/cost!$P$1)/2</f>
        <v>#VALUE!</v>
      </c>
      <c r="H2136" s="13" t="e">
        <f>cost!H2136*cost!$H$3*cost!$H$2/cost!$P$1</f>
        <v>#VALUE!</v>
      </c>
      <c r="I2136" s="13" t="e">
        <f>cost!I2136*cost!$I$3*cost!$I$2/cost!$P$1</f>
        <v>#VALUE!</v>
      </c>
      <c r="J2136" s="13" t="e">
        <f>cost!J2136*cost!$J$3*cost!$J$2/cost!$P$1</f>
        <v>#VALUE!</v>
      </c>
      <c r="K2136" s="13" t="e">
        <f>cost!K2136*cost!$K$3/cost!$P$1</f>
        <v>#VALUE!</v>
      </c>
      <c r="L2136" s="13" t="e">
        <f>cost!L2136*cost!$L$3*cost!$L$2/cost!$P$1</f>
        <v>#VALUE!</v>
      </c>
    </row>
    <row r="2137" spans="1:12" ht="270" x14ac:dyDescent="0.2">
      <c r="A2137" s="34" t="s">
        <v>6729</v>
      </c>
      <c r="B2137" s="15" t="s">
        <v>1859</v>
      </c>
      <c r="C2137" s="15" t="s">
        <v>3849</v>
      </c>
      <c r="D2137" s="19"/>
      <c r="E2137" s="20" t="e">
        <f>cost!E2137*cost!$E$3*cost!$E$2/cost!$P$1</f>
        <v>#VALUE!</v>
      </c>
      <c r="F2137" s="13" t="e">
        <f>(cost!F2137*cost!$F$3/cost!$P$1)/2</f>
        <v>#VALUE!</v>
      </c>
      <c r="G2137" s="13" t="e">
        <f>cost!G2137*cost!$G$3*cost!$G$2/cost!$P$1+(cost!F2137*cost!$F$3/cost!$P$1)/2</f>
        <v>#VALUE!</v>
      </c>
      <c r="H2137" s="13" t="e">
        <f>cost!H2137*cost!$H$3*cost!$H$2/cost!$P$1</f>
        <v>#VALUE!</v>
      </c>
      <c r="I2137" s="13" t="e">
        <f>cost!I2137*cost!$I$3*cost!$I$2/cost!$P$1</f>
        <v>#VALUE!</v>
      </c>
      <c r="J2137" s="13" t="e">
        <f>cost!J2137*cost!$J$3*cost!$J$2/cost!$P$1</f>
        <v>#VALUE!</v>
      </c>
      <c r="K2137" s="13" t="e">
        <f>cost!K2137*cost!$K$3/cost!$P$1</f>
        <v>#VALUE!</v>
      </c>
      <c r="L2137" s="13" t="e">
        <f>cost!L2137*cost!$L$3*cost!$L$2/cost!$P$1</f>
        <v>#VALUE!</v>
      </c>
    </row>
    <row r="2138" spans="1:12" ht="324" x14ac:dyDescent="0.2">
      <c r="A2138" s="34" t="s">
        <v>6730</v>
      </c>
      <c r="B2138" s="15" t="s">
        <v>1860</v>
      </c>
      <c r="C2138" s="15" t="s">
        <v>3850</v>
      </c>
      <c r="D2138" s="19"/>
      <c r="E2138" s="20" t="e">
        <f>cost!E2138*cost!$E$3*cost!$E$2/cost!$P$1</f>
        <v>#VALUE!</v>
      </c>
      <c r="F2138" s="13" t="e">
        <f>(cost!F2138*cost!$F$3/cost!$P$1)/2</f>
        <v>#VALUE!</v>
      </c>
      <c r="G2138" s="13" t="e">
        <f>cost!G2138*cost!$G$3*cost!$G$2/cost!$P$1+(cost!F2138*cost!$F$3/cost!$P$1)/2</f>
        <v>#VALUE!</v>
      </c>
      <c r="H2138" s="13" t="e">
        <f>cost!H2138*cost!$H$3*cost!$H$2/cost!$P$1</f>
        <v>#VALUE!</v>
      </c>
      <c r="I2138" s="13" t="e">
        <f>cost!I2138*cost!$I$3*cost!$I$2/cost!$P$1</f>
        <v>#VALUE!</v>
      </c>
      <c r="J2138" s="13" t="e">
        <f>cost!J2138*cost!$J$3*cost!$J$2/cost!$P$1</f>
        <v>#VALUE!</v>
      </c>
      <c r="K2138" s="13" t="e">
        <f>cost!K2138*cost!$K$3/cost!$P$1</f>
        <v>#VALUE!</v>
      </c>
      <c r="L2138" s="13" t="e">
        <f>cost!L2138*cost!$L$3*cost!$L$2/cost!$P$1</f>
        <v>#VALUE!</v>
      </c>
    </row>
    <row r="2139" spans="1:12" ht="306" x14ac:dyDescent="0.2">
      <c r="A2139" s="34" t="s">
        <v>6731</v>
      </c>
      <c r="B2139" s="15" t="s">
        <v>1861</v>
      </c>
      <c r="C2139" s="15" t="s">
        <v>3851</v>
      </c>
      <c r="D2139" s="19"/>
      <c r="E2139" s="20" t="e">
        <f>cost!E2139*cost!$E$3*cost!$E$2/cost!$P$1</f>
        <v>#VALUE!</v>
      </c>
      <c r="F2139" s="13" t="e">
        <f>(cost!F2139*cost!$F$3/cost!$P$1)/2</f>
        <v>#VALUE!</v>
      </c>
      <c r="G2139" s="13" t="e">
        <f>cost!G2139*cost!$G$3*cost!$G$2/cost!$P$1+(cost!F2139*cost!$F$3/cost!$P$1)/2</f>
        <v>#VALUE!</v>
      </c>
      <c r="H2139" s="13" t="e">
        <f>cost!H2139*cost!$H$3*cost!$H$2/cost!$P$1</f>
        <v>#VALUE!</v>
      </c>
      <c r="I2139" s="13" t="e">
        <f>cost!I2139*cost!$I$3*cost!$I$2/cost!$P$1</f>
        <v>#VALUE!</v>
      </c>
      <c r="J2139" s="13" t="e">
        <f>cost!J2139*cost!$J$3*cost!$J$2/cost!$P$1</f>
        <v>#VALUE!</v>
      </c>
      <c r="K2139" s="13" t="e">
        <f>cost!K2139*cost!$K$3/cost!$P$1</f>
        <v>#VALUE!</v>
      </c>
      <c r="L2139" s="13" t="e">
        <f>cost!L2139*cost!$L$3*cost!$L$2/cost!$P$1</f>
        <v>#VALUE!</v>
      </c>
    </row>
    <row r="2140" spans="1:12" ht="234" x14ac:dyDescent="0.2">
      <c r="A2140" s="34" t="s">
        <v>6732</v>
      </c>
      <c r="B2140" s="15" t="s">
        <v>1862</v>
      </c>
      <c r="C2140" s="15" t="s">
        <v>3852</v>
      </c>
      <c r="D2140" s="19"/>
      <c r="E2140" s="20" t="e">
        <f>cost!E2140*cost!$E$3*cost!$E$2/cost!$P$1</f>
        <v>#VALUE!</v>
      </c>
      <c r="F2140" s="13" t="e">
        <f>(cost!F2140*cost!$F$3/cost!$P$1)/2</f>
        <v>#VALUE!</v>
      </c>
      <c r="G2140" s="13" t="e">
        <f>cost!G2140*cost!$G$3*cost!$G$2/cost!$P$1+(cost!F2140*cost!$F$3/cost!$P$1)/2</f>
        <v>#VALUE!</v>
      </c>
      <c r="H2140" s="13" t="e">
        <f>cost!H2140*cost!$H$3*cost!$H$2/cost!$P$1</f>
        <v>#VALUE!</v>
      </c>
      <c r="I2140" s="13" t="e">
        <f>cost!I2140*cost!$I$3*cost!$I$2/cost!$P$1</f>
        <v>#VALUE!</v>
      </c>
      <c r="J2140" s="13" t="e">
        <f>cost!J2140*cost!$J$3*cost!$J$2/cost!$P$1</f>
        <v>#VALUE!</v>
      </c>
      <c r="K2140" s="13" t="e">
        <f>cost!K2140*cost!$K$3/cost!$P$1</f>
        <v>#VALUE!</v>
      </c>
      <c r="L2140" s="13" t="e">
        <f>cost!L2140*cost!$L$3*cost!$L$2/cost!$P$1</f>
        <v>#VALUE!</v>
      </c>
    </row>
    <row r="2141" spans="1:12" ht="324" x14ac:dyDescent="0.2">
      <c r="A2141" s="34" t="s">
        <v>6733</v>
      </c>
      <c r="B2141" s="15" t="s">
        <v>1863</v>
      </c>
      <c r="C2141" s="15" t="s">
        <v>3853</v>
      </c>
      <c r="D2141" s="19"/>
      <c r="E2141" s="20" t="e">
        <f>cost!E2141*cost!$E$3*cost!$E$2/cost!$P$1</f>
        <v>#VALUE!</v>
      </c>
      <c r="F2141" s="13" t="e">
        <f>(cost!F2141*cost!$F$3/cost!$P$1)/2</f>
        <v>#VALUE!</v>
      </c>
      <c r="G2141" s="13" t="e">
        <f>cost!G2141*cost!$G$3*cost!$G$2/cost!$P$1+(cost!F2141*cost!$F$3/cost!$P$1)/2</f>
        <v>#VALUE!</v>
      </c>
      <c r="H2141" s="13" t="e">
        <f>cost!H2141*cost!$H$3*cost!$H$2/cost!$P$1</f>
        <v>#VALUE!</v>
      </c>
      <c r="I2141" s="13" t="e">
        <f>cost!I2141*cost!$I$3*cost!$I$2/cost!$P$1</f>
        <v>#VALUE!</v>
      </c>
      <c r="J2141" s="13" t="e">
        <f>cost!J2141*cost!$J$3*cost!$J$2/cost!$P$1</f>
        <v>#VALUE!</v>
      </c>
      <c r="K2141" s="13" t="e">
        <f>cost!K2141*cost!$K$3/cost!$P$1</f>
        <v>#VALUE!</v>
      </c>
      <c r="L2141" s="13" t="e">
        <f>cost!L2141*cost!$L$3*cost!$L$2/cost!$P$1</f>
        <v>#VALUE!</v>
      </c>
    </row>
    <row r="2142" spans="1:12" ht="18" x14ac:dyDescent="0.2">
      <c r="A2142" s="34" t="s">
        <v>6734</v>
      </c>
      <c r="B2142" s="15" t="s">
        <v>223</v>
      </c>
      <c r="C2142" s="15" t="s">
        <v>223</v>
      </c>
      <c r="D2142" s="19"/>
      <c r="E2142" s="20" t="e">
        <f>cost!E2142*cost!$E$3*cost!$E$2/cost!$P$1</f>
        <v>#VALUE!</v>
      </c>
      <c r="F2142" s="13" t="e">
        <f>(cost!F2142*cost!$F$3/cost!$P$1)/2</f>
        <v>#VALUE!</v>
      </c>
      <c r="G2142" s="13" t="e">
        <f>cost!G2142*cost!$G$3*cost!$G$2/cost!$P$1+(cost!F2142*cost!$F$3/cost!$P$1)/2</f>
        <v>#VALUE!</v>
      </c>
      <c r="H2142" s="13" t="e">
        <f>cost!H2142*cost!$H$3*cost!$H$2/cost!$P$1</f>
        <v>#VALUE!</v>
      </c>
      <c r="I2142" s="13" t="e">
        <f>cost!I2142*cost!$I$3*cost!$I$2/cost!$P$1</f>
        <v>#VALUE!</v>
      </c>
      <c r="J2142" s="13" t="e">
        <f>cost!J2142*cost!$J$3*cost!$J$2/cost!$P$1</f>
        <v>#VALUE!</v>
      </c>
      <c r="K2142" s="13" t="e">
        <f>cost!K2142*cost!$K$3/cost!$P$1</f>
        <v>#VALUE!</v>
      </c>
      <c r="L2142" s="13" t="e">
        <f>cost!L2142*cost!$L$3*cost!$L$2/cost!$P$1</f>
        <v>#VALUE!</v>
      </c>
    </row>
    <row r="2143" spans="1:12" ht="252" x14ac:dyDescent="0.2">
      <c r="A2143" s="34" t="s">
        <v>6735</v>
      </c>
      <c r="B2143" s="15" t="s">
        <v>1864</v>
      </c>
      <c r="C2143" s="15" t="s">
        <v>3854</v>
      </c>
      <c r="D2143" s="19"/>
      <c r="E2143" s="20" t="e">
        <f>cost!E2143*cost!$E$3*cost!$E$2/cost!$P$1</f>
        <v>#VALUE!</v>
      </c>
      <c r="F2143" s="13" t="e">
        <f>(cost!F2143*cost!$F$3/cost!$P$1)/2</f>
        <v>#VALUE!</v>
      </c>
      <c r="G2143" s="13" t="e">
        <f>cost!G2143*cost!$G$3*cost!$G$2/cost!$P$1+(cost!F2143*cost!$F$3/cost!$P$1)/2</f>
        <v>#VALUE!</v>
      </c>
      <c r="H2143" s="13" t="e">
        <f>cost!H2143*cost!$H$3*cost!$H$2/cost!$P$1</f>
        <v>#VALUE!</v>
      </c>
      <c r="I2143" s="13" t="e">
        <f>cost!I2143*cost!$I$3*cost!$I$2/cost!$P$1</f>
        <v>#VALUE!</v>
      </c>
      <c r="J2143" s="13" t="e">
        <f>cost!J2143*cost!$J$3*cost!$J$2/cost!$P$1</f>
        <v>#VALUE!</v>
      </c>
      <c r="K2143" s="13" t="e">
        <f>cost!K2143*cost!$K$3/cost!$P$1</f>
        <v>#VALUE!</v>
      </c>
      <c r="L2143" s="13" t="e">
        <f>cost!L2143*cost!$L$3*cost!$L$2/cost!$P$1</f>
        <v>#VALUE!</v>
      </c>
    </row>
    <row r="2144" spans="1:12" ht="18" x14ac:dyDescent="0.2">
      <c r="A2144" s="34" t="s">
        <v>6736</v>
      </c>
      <c r="B2144" s="15" t="s">
        <v>223</v>
      </c>
      <c r="C2144" s="15" t="s">
        <v>223</v>
      </c>
      <c r="D2144" s="19"/>
      <c r="E2144" s="20" t="e">
        <f>cost!E2144*cost!$E$3*cost!$E$2/cost!$P$1</f>
        <v>#VALUE!</v>
      </c>
      <c r="F2144" s="13" t="e">
        <f>(cost!F2144*cost!$F$3/cost!$P$1)/2</f>
        <v>#VALUE!</v>
      </c>
      <c r="G2144" s="13" t="e">
        <f>cost!G2144*cost!$G$3*cost!$G$2/cost!$P$1+(cost!F2144*cost!$F$3/cost!$P$1)/2</f>
        <v>#VALUE!</v>
      </c>
      <c r="H2144" s="13" t="e">
        <f>cost!H2144*cost!$H$3*cost!$H$2/cost!$P$1</f>
        <v>#VALUE!</v>
      </c>
      <c r="I2144" s="13" t="e">
        <f>cost!I2144*cost!$I$3*cost!$I$2/cost!$P$1</f>
        <v>#VALUE!</v>
      </c>
      <c r="J2144" s="13" t="e">
        <f>cost!J2144*cost!$J$3*cost!$J$2/cost!$P$1</f>
        <v>#VALUE!</v>
      </c>
      <c r="K2144" s="13" t="e">
        <f>cost!K2144*cost!$K$3/cost!$P$1</f>
        <v>#VALUE!</v>
      </c>
      <c r="L2144" s="13" t="e">
        <f>cost!L2144*cost!$L$3*cost!$L$2/cost!$P$1</f>
        <v>#VALUE!</v>
      </c>
    </row>
    <row r="2145" spans="1:12" ht="18" x14ac:dyDescent="0.2">
      <c r="A2145" s="34" t="s">
        <v>6737</v>
      </c>
      <c r="B2145" s="15" t="s">
        <v>223</v>
      </c>
      <c r="C2145" s="15" t="s">
        <v>223</v>
      </c>
      <c r="D2145" s="19"/>
      <c r="E2145" s="20" t="e">
        <f>cost!E2145*cost!$E$3*cost!$E$2/cost!$P$1</f>
        <v>#VALUE!</v>
      </c>
      <c r="F2145" s="13" t="e">
        <f>(cost!F2145*cost!$F$3/cost!$P$1)/2</f>
        <v>#VALUE!</v>
      </c>
      <c r="G2145" s="13" t="e">
        <f>cost!G2145*cost!$G$3*cost!$G$2/cost!$P$1+(cost!F2145*cost!$F$3/cost!$P$1)/2</f>
        <v>#VALUE!</v>
      </c>
      <c r="H2145" s="13" t="e">
        <f>cost!H2145*cost!$H$3*cost!$H$2/cost!$P$1</f>
        <v>#VALUE!</v>
      </c>
      <c r="I2145" s="13" t="e">
        <f>cost!I2145*cost!$I$3*cost!$I$2/cost!$P$1</f>
        <v>#VALUE!</v>
      </c>
      <c r="J2145" s="13" t="e">
        <f>cost!J2145*cost!$J$3*cost!$J$2/cost!$P$1</f>
        <v>#VALUE!</v>
      </c>
      <c r="K2145" s="13" t="e">
        <f>cost!K2145*cost!$K$3/cost!$P$1</f>
        <v>#VALUE!</v>
      </c>
      <c r="L2145" s="13" t="e">
        <f>cost!L2145*cost!$L$3*cost!$L$2/cost!$P$1</f>
        <v>#VALUE!</v>
      </c>
    </row>
    <row r="2146" spans="1:12" ht="18" x14ac:dyDescent="0.2">
      <c r="A2146" s="34" t="s">
        <v>6738</v>
      </c>
      <c r="B2146" s="15" t="s">
        <v>223</v>
      </c>
      <c r="C2146" s="15" t="s">
        <v>223</v>
      </c>
      <c r="D2146" s="19"/>
      <c r="E2146" s="20" t="e">
        <f>cost!E2146*cost!$E$3*cost!$E$2/cost!$P$1</f>
        <v>#VALUE!</v>
      </c>
      <c r="F2146" s="13" t="e">
        <f>(cost!F2146*cost!$F$3/cost!$P$1)/2</f>
        <v>#VALUE!</v>
      </c>
      <c r="G2146" s="13" t="e">
        <f>cost!G2146*cost!$G$3*cost!$G$2/cost!$P$1+(cost!F2146*cost!$F$3/cost!$P$1)/2</f>
        <v>#VALUE!</v>
      </c>
      <c r="H2146" s="13" t="e">
        <f>cost!H2146*cost!$H$3*cost!$H$2/cost!$P$1</f>
        <v>#VALUE!</v>
      </c>
      <c r="I2146" s="13" t="e">
        <f>cost!I2146*cost!$I$3*cost!$I$2/cost!$P$1</f>
        <v>#VALUE!</v>
      </c>
      <c r="J2146" s="13" t="e">
        <f>cost!J2146*cost!$J$3*cost!$J$2/cost!$P$1</f>
        <v>#VALUE!</v>
      </c>
      <c r="K2146" s="13" t="e">
        <f>cost!K2146*cost!$K$3/cost!$P$1</f>
        <v>#VALUE!</v>
      </c>
      <c r="L2146" s="13" t="e">
        <f>cost!L2146*cost!$L$3*cost!$L$2/cost!$P$1</f>
        <v>#VALUE!</v>
      </c>
    </row>
    <row r="2147" spans="1:12" ht="54" x14ac:dyDescent="0.2">
      <c r="A2147" s="35" t="s">
        <v>6739</v>
      </c>
      <c r="B2147" s="15" t="s">
        <v>1865</v>
      </c>
      <c r="C2147" s="15" t="s">
        <v>3855</v>
      </c>
      <c r="D2147" s="19"/>
      <c r="E2147" s="20" t="e">
        <f>cost!E2147*cost!$E$3*cost!$E$2/cost!$P$1</f>
        <v>#VALUE!</v>
      </c>
      <c r="F2147" s="13" t="e">
        <f>(cost!F2147*cost!$F$3/cost!$P$1)/2</f>
        <v>#VALUE!</v>
      </c>
      <c r="G2147" s="13" t="e">
        <f>cost!G2147*cost!$G$3*cost!$G$2/cost!$P$1+(cost!F2147*cost!$F$3/cost!$P$1)/2</f>
        <v>#VALUE!</v>
      </c>
      <c r="H2147" s="13" t="e">
        <f>cost!H2147*cost!$H$3*cost!$H$2/cost!$P$1</f>
        <v>#VALUE!</v>
      </c>
      <c r="I2147" s="13" t="e">
        <f>cost!I2147*cost!$I$3*cost!$I$2/cost!$P$1</f>
        <v>#VALUE!</v>
      </c>
      <c r="J2147" s="13" t="e">
        <f>cost!J2147*cost!$J$3*cost!$J$2/cost!$P$1</f>
        <v>#VALUE!</v>
      </c>
      <c r="K2147" s="13" t="e">
        <f>cost!K2147*cost!$K$3/cost!$P$1</f>
        <v>#VALUE!</v>
      </c>
      <c r="L2147" s="13" t="e">
        <f>cost!L2147*cost!$L$3*cost!$L$2/cost!$P$1</f>
        <v>#VALUE!</v>
      </c>
    </row>
    <row r="2148" spans="1:12" ht="216" x14ac:dyDescent="0.2">
      <c r="A2148" s="34" t="s">
        <v>6740</v>
      </c>
      <c r="B2148" s="15" t="s">
        <v>1866</v>
      </c>
      <c r="C2148" s="15" t="s">
        <v>3856</v>
      </c>
      <c r="D2148" s="19"/>
      <c r="E2148" s="20">
        <f>cost!E2148*cost!$E$3*cost!$E$2/cost!$P$1</f>
        <v>0</v>
      </c>
      <c r="F2148" s="13">
        <f>(cost!F2148*cost!$F$3/cost!$P$1)/2</f>
        <v>0</v>
      </c>
      <c r="G2148" s="13">
        <f>cost!G2148*cost!$G$3*cost!$G$2/cost!$P$1+(cost!F2148*cost!$F$3/cost!$P$1)/2</f>
        <v>0</v>
      </c>
      <c r="H2148" s="13">
        <f>cost!H2148*cost!$H$3*cost!$H$2/cost!$P$1</f>
        <v>0</v>
      </c>
      <c r="I2148" s="13">
        <f>cost!I2148*cost!$I$3*cost!$I$2/cost!$P$1</f>
        <v>0</v>
      </c>
      <c r="J2148" s="13">
        <f>cost!J2148*cost!$J$3*cost!$J$2/cost!$P$1</f>
        <v>0</v>
      </c>
      <c r="K2148" s="13">
        <f>cost!K2148*cost!$K$3/cost!$P$1</f>
        <v>0</v>
      </c>
      <c r="L2148" s="13">
        <f>cost!L2148*cost!$L$3*cost!$L$2/cost!$P$1</f>
        <v>0</v>
      </c>
    </row>
    <row r="2149" spans="1:12" ht="18" x14ac:dyDescent="0.2">
      <c r="A2149" s="34" t="s">
        <v>6741</v>
      </c>
      <c r="B2149" s="15" t="s">
        <v>223</v>
      </c>
      <c r="C2149" s="15" t="s">
        <v>223</v>
      </c>
      <c r="D2149" s="19"/>
      <c r="E2149" s="20" t="e">
        <f>cost!E2149*cost!$E$3*cost!$E$2/cost!$P$1</f>
        <v>#VALUE!</v>
      </c>
      <c r="F2149" s="13" t="e">
        <f>(cost!F2149*cost!$F$3/cost!$P$1)/2</f>
        <v>#VALUE!</v>
      </c>
      <c r="G2149" s="13" t="e">
        <f>cost!G2149*cost!$G$3*cost!$G$2/cost!$P$1+(cost!F2149*cost!$F$3/cost!$P$1)/2</f>
        <v>#VALUE!</v>
      </c>
      <c r="H2149" s="13" t="e">
        <f>cost!H2149*cost!$H$3*cost!$H$2/cost!$P$1</f>
        <v>#VALUE!</v>
      </c>
      <c r="I2149" s="13" t="e">
        <f>cost!I2149*cost!$I$3*cost!$I$2/cost!$P$1</f>
        <v>#VALUE!</v>
      </c>
      <c r="J2149" s="13" t="e">
        <f>cost!J2149*cost!$J$3*cost!$J$2/cost!$P$1</f>
        <v>#VALUE!</v>
      </c>
      <c r="K2149" s="13" t="e">
        <f>cost!K2149*cost!$K$3/cost!$P$1</f>
        <v>#VALUE!</v>
      </c>
      <c r="L2149" s="13" t="e">
        <f>cost!L2149*cost!$L$3*cost!$L$2/cost!$P$1</f>
        <v>#VALUE!</v>
      </c>
    </row>
    <row r="2150" spans="1:12" ht="216" x14ac:dyDescent="0.2">
      <c r="A2150" s="34" t="s">
        <v>6742</v>
      </c>
      <c r="B2150" s="15" t="s">
        <v>1867</v>
      </c>
      <c r="C2150" s="15" t="s">
        <v>3857</v>
      </c>
      <c r="D2150" s="19"/>
      <c r="E2150" s="20" t="e">
        <f>cost!E2150*cost!$E$3*cost!$E$2/cost!$P$1</f>
        <v>#VALUE!</v>
      </c>
      <c r="F2150" s="13" t="e">
        <f>(cost!F2150*cost!$F$3/cost!$P$1)/2</f>
        <v>#VALUE!</v>
      </c>
      <c r="G2150" s="13" t="e">
        <f>cost!G2150*cost!$G$3*cost!$G$2/cost!$P$1+(cost!F2150*cost!$F$3/cost!$P$1)/2</f>
        <v>#VALUE!</v>
      </c>
      <c r="H2150" s="13" t="e">
        <f>cost!H2150*cost!$H$3*cost!$H$2/cost!$P$1</f>
        <v>#VALUE!</v>
      </c>
      <c r="I2150" s="13" t="e">
        <f>cost!I2150*cost!$I$3*cost!$I$2/cost!$P$1</f>
        <v>#VALUE!</v>
      </c>
      <c r="J2150" s="13" t="e">
        <f>cost!J2150*cost!$J$3*cost!$J$2/cost!$P$1</f>
        <v>#VALUE!</v>
      </c>
      <c r="K2150" s="13" t="e">
        <f>cost!K2150*cost!$K$3/cost!$P$1</f>
        <v>#VALUE!</v>
      </c>
      <c r="L2150" s="13" t="e">
        <f>cost!L2150*cost!$L$3*cost!$L$2/cost!$P$1</f>
        <v>#VALUE!</v>
      </c>
    </row>
    <row r="2151" spans="1:12" ht="18" x14ac:dyDescent="0.2">
      <c r="A2151" s="34" t="s">
        <v>6743</v>
      </c>
      <c r="B2151" s="15" t="s">
        <v>223</v>
      </c>
      <c r="C2151" s="15" t="s">
        <v>223</v>
      </c>
      <c r="D2151" s="19"/>
      <c r="E2151" s="20" t="e">
        <f>cost!E2151*cost!$E$3*cost!$E$2/cost!$P$1</f>
        <v>#VALUE!</v>
      </c>
      <c r="F2151" s="13" t="e">
        <f>(cost!F2151*cost!$F$3/cost!$P$1)/2</f>
        <v>#VALUE!</v>
      </c>
      <c r="G2151" s="13" t="e">
        <f>cost!G2151*cost!$G$3*cost!$G$2/cost!$P$1+(cost!F2151*cost!$F$3/cost!$P$1)/2</f>
        <v>#VALUE!</v>
      </c>
      <c r="H2151" s="13" t="e">
        <f>cost!H2151*cost!$H$3*cost!$H$2/cost!$P$1</f>
        <v>#VALUE!</v>
      </c>
      <c r="I2151" s="13" t="e">
        <f>cost!I2151*cost!$I$3*cost!$I$2/cost!$P$1</f>
        <v>#VALUE!</v>
      </c>
      <c r="J2151" s="13" t="e">
        <f>cost!J2151*cost!$J$3*cost!$J$2/cost!$P$1</f>
        <v>#VALUE!</v>
      </c>
      <c r="K2151" s="13" t="e">
        <f>cost!K2151*cost!$K$3/cost!$P$1</f>
        <v>#VALUE!</v>
      </c>
      <c r="L2151" s="13" t="e">
        <f>cost!L2151*cost!$L$3*cost!$L$2/cost!$P$1</f>
        <v>#VALUE!</v>
      </c>
    </row>
    <row r="2152" spans="1:12" ht="18" x14ac:dyDescent="0.2">
      <c r="A2152" s="34" t="s">
        <v>6744</v>
      </c>
      <c r="B2152" s="15" t="s">
        <v>223</v>
      </c>
      <c r="C2152" s="15" t="s">
        <v>223</v>
      </c>
      <c r="D2152" s="19"/>
      <c r="E2152" s="20" t="e">
        <f>cost!E2152*cost!$E$3*cost!$E$2/cost!$P$1</f>
        <v>#VALUE!</v>
      </c>
      <c r="F2152" s="13" t="e">
        <f>(cost!F2152*cost!$F$3/cost!$P$1)/2</f>
        <v>#VALUE!</v>
      </c>
      <c r="G2152" s="13" t="e">
        <f>cost!G2152*cost!$G$3*cost!$G$2/cost!$P$1+(cost!F2152*cost!$F$3/cost!$P$1)/2</f>
        <v>#VALUE!</v>
      </c>
      <c r="H2152" s="13" t="e">
        <f>cost!H2152*cost!$H$3*cost!$H$2/cost!$P$1</f>
        <v>#VALUE!</v>
      </c>
      <c r="I2152" s="13" t="e">
        <f>cost!I2152*cost!$I$3*cost!$I$2/cost!$P$1</f>
        <v>#VALUE!</v>
      </c>
      <c r="J2152" s="13" t="e">
        <f>cost!J2152*cost!$J$3*cost!$J$2/cost!$P$1</f>
        <v>#VALUE!</v>
      </c>
      <c r="K2152" s="13" t="e">
        <f>cost!K2152*cost!$K$3/cost!$P$1</f>
        <v>#VALUE!</v>
      </c>
      <c r="L2152" s="13" t="e">
        <f>cost!L2152*cost!$L$3*cost!$L$2/cost!$P$1</f>
        <v>#VALUE!</v>
      </c>
    </row>
    <row r="2153" spans="1:12" ht="396" x14ac:dyDescent="0.2">
      <c r="A2153" s="34" t="s">
        <v>6745</v>
      </c>
      <c r="B2153" s="15" t="s">
        <v>1868</v>
      </c>
      <c r="C2153" s="15" t="s">
        <v>3858</v>
      </c>
      <c r="D2153" s="19"/>
      <c r="E2153" s="20">
        <f>cost!E2153*cost!$E$3*cost!$E$2/cost!$P$1</f>
        <v>0</v>
      </c>
      <c r="F2153" s="13">
        <f>(cost!F2153*cost!$F$3/cost!$P$1)/2</f>
        <v>0</v>
      </c>
      <c r="G2153" s="13">
        <f>cost!G2153*cost!$G$3*cost!$G$2/cost!$P$1+(cost!F2153*cost!$F$3/cost!$P$1)/2</f>
        <v>0</v>
      </c>
      <c r="H2153" s="13">
        <f>cost!H2153*cost!$H$3*cost!$H$2/cost!$P$1</f>
        <v>0</v>
      </c>
      <c r="I2153" s="13">
        <f>cost!I2153*cost!$I$3*cost!$I$2/cost!$P$1</f>
        <v>0</v>
      </c>
      <c r="J2153" s="13">
        <f>cost!J2153*cost!$J$3*cost!$J$2/cost!$P$1</f>
        <v>0</v>
      </c>
      <c r="K2153" s="13">
        <f>cost!K2153*cost!$K$3/cost!$P$1</f>
        <v>0</v>
      </c>
      <c r="L2153" s="13">
        <f>cost!L2153*cost!$L$3*cost!$L$2/cost!$P$1</f>
        <v>0</v>
      </c>
    </row>
    <row r="2154" spans="1:12" ht="180" x14ac:dyDescent="0.2">
      <c r="A2154" s="34" t="s">
        <v>6746</v>
      </c>
      <c r="B2154" s="15" t="s">
        <v>1869</v>
      </c>
      <c r="C2154" s="15" t="s">
        <v>3859</v>
      </c>
      <c r="D2154" s="19"/>
      <c r="E2154" s="20" t="e">
        <f>cost!E2154*cost!$E$3*cost!$E$2/cost!$P$1</f>
        <v>#VALUE!</v>
      </c>
      <c r="F2154" s="13" t="e">
        <f>(cost!F2154*cost!$F$3/cost!$P$1)/2</f>
        <v>#VALUE!</v>
      </c>
      <c r="G2154" s="13" t="e">
        <f>cost!G2154*cost!$G$3*cost!$G$2/cost!$P$1+(cost!F2154*cost!$F$3/cost!$P$1)/2</f>
        <v>#VALUE!</v>
      </c>
      <c r="H2154" s="13" t="e">
        <f>cost!H2154*cost!$H$3*cost!$H$2/cost!$P$1</f>
        <v>#VALUE!</v>
      </c>
      <c r="I2154" s="13" t="e">
        <f>cost!I2154*cost!$I$3*cost!$I$2/cost!$P$1</f>
        <v>#VALUE!</v>
      </c>
      <c r="J2154" s="13" t="e">
        <f>cost!J2154*cost!$J$3*cost!$J$2/cost!$P$1</f>
        <v>#VALUE!</v>
      </c>
      <c r="K2154" s="13" t="e">
        <f>cost!K2154*cost!$K$3/cost!$P$1</f>
        <v>#VALUE!</v>
      </c>
      <c r="L2154" s="13" t="e">
        <f>cost!L2154*cost!$L$3*cost!$L$2/cost!$P$1</f>
        <v>#VALUE!</v>
      </c>
    </row>
    <row r="2155" spans="1:12" ht="162" x14ac:dyDescent="0.2">
      <c r="A2155" s="34" t="s">
        <v>6747</v>
      </c>
      <c r="B2155" s="15" t="s">
        <v>1870</v>
      </c>
      <c r="C2155" s="15" t="s">
        <v>3860</v>
      </c>
      <c r="D2155" s="19"/>
      <c r="E2155" s="20">
        <f>cost!E2155*cost!$E$3*cost!$E$2/cost!$P$1</f>
        <v>0</v>
      </c>
      <c r="F2155" s="13">
        <f>(cost!F2155*cost!$F$3/cost!$P$1)/2</f>
        <v>0</v>
      </c>
      <c r="G2155" s="13">
        <f>cost!G2155*cost!$G$3*cost!$G$2/cost!$P$1+(cost!F2155*cost!$F$3/cost!$P$1)/2</f>
        <v>0</v>
      </c>
      <c r="H2155" s="13">
        <f>cost!H2155*cost!$H$3*cost!$H$2/cost!$P$1</f>
        <v>0</v>
      </c>
      <c r="I2155" s="13">
        <f>cost!I2155*cost!$I$3*cost!$I$2/cost!$P$1</f>
        <v>0</v>
      </c>
      <c r="J2155" s="13">
        <f>cost!J2155*cost!$J$3*cost!$J$2/cost!$P$1</f>
        <v>21.930300000000003</v>
      </c>
      <c r="K2155" s="13">
        <f>cost!K2155*cost!$K$3/cost!$P$1</f>
        <v>1168.179075</v>
      </c>
      <c r="L2155" s="13">
        <f>cost!L2155*cost!$L$3*cost!$L$2/cost!$P$1</f>
        <v>772.458302999941</v>
      </c>
    </row>
    <row r="2156" spans="1:12" ht="306" x14ac:dyDescent="0.2">
      <c r="A2156" s="34" t="s">
        <v>6748</v>
      </c>
      <c r="B2156" s="15" t="s">
        <v>1871</v>
      </c>
      <c r="C2156" s="15" t="s">
        <v>3861</v>
      </c>
      <c r="D2156" s="19"/>
      <c r="E2156" s="20">
        <f>cost!E2156*cost!$E$3*cost!$E$2/cost!$P$1</f>
        <v>0</v>
      </c>
      <c r="F2156" s="13">
        <f>(cost!F2156*cost!$F$3/cost!$P$1)/2</f>
        <v>0</v>
      </c>
      <c r="G2156" s="13">
        <f>cost!G2156*cost!$G$3*cost!$G$2/cost!$P$1+(cost!F2156*cost!$F$3/cost!$P$1)/2</f>
        <v>0</v>
      </c>
      <c r="H2156" s="13">
        <f>cost!H2156*cost!$H$3*cost!$H$2/cost!$P$1</f>
        <v>0</v>
      </c>
      <c r="I2156" s="13">
        <f>cost!I2156*cost!$I$3*cost!$I$2/cost!$P$1</f>
        <v>0</v>
      </c>
      <c r="J2156" s="13">
        <f>cost!J2156*cost!$J$3*cost!$J$2/cost!$P$1</f>
        <v>21.930300000000003</v>
      </c>
      <c r="K2156" s="13">
        <f>cost!K2156*cost!$K$3/cost!$P$1</f>
        <v>1265.1134999999997</v>
      </c>
      <c r="L2156" s="13">
        <f>cost!L2156*cost!$L$3*cost!$L$2/cost!$P$1</f>
        <v>722.89538093824149</v>
      </c>
    </row>
    <row r="2157" spans="1:12" ht="162" x14ac:dyDescent="0.2">
      <c r="A2157" s="35" t="s">
        <v>6749</v>
      </c>
      <c r="B2157" s="15" t="s">
        <v>1872</v>
      </c>
      <c r="C2157" s="15" t="s">
        <v>3862</v>
      </c>
      <c r="D2157" s="19"/>
      <c r="E2157" s="20" t="e">
        <f>cost!E2157*cost!$E$3*cost!$E$2/cost!$P$1</f>
        <v>#VALUE!</v>
      </c>
      <c r="F2157" s="13" t="e">
        <f>(cost!F2157*cost!$F$3/cost!$P$1)/2</f>
        <v>#VALUE!</v>
      </c>
      <c r="G2157" s="13" t="e">
        <f>cost!G2157*cost!$G$3*cost!$G$2/cost!$P$1+(cost!F2157*cost!$F$3/cost!$P$1)/2</f>
        <v>#VALUE!</v>
      </c>
      <c r="H2157" s="13" t="e">
        <f>cost!H2157*cost!$H$3*cost!$H$2/cost!$P$1</f>
        <v>#VALUE!</v>
      </c>
      <c r="I2157" s="13" t="e">
        <f>cost!I2157*cost!$I$3*cost!$I$2/cost!$P$1</f>
        <v>#VALUE!</v>
      </c>
      <c r="J2157" s="13" t="e">
        <f>cost!J2157*cost!$J$3*cost!$J$2/cost!$P$1</f>
        <v>#VALUE!</v>
      </c>
      <c r="K2157" s="13" t="e">
        <f>cost!K2157*cost!$K$3/cost!$P$1</f>
        <v>#VALUE!</v>
      </c>
      <c r="L2157" s="13" t="e">
        <f>cost!L2157*cost!$L$3*cost!$L$2/cost!$P$1</f>
        <v>#VALUE!</v>
      </c>
    </row>
    <row r="2158" spans="1:12" ht="216" x14ac:dyDescent="0.2">
      <c r="A2158" s="34" t="s">
        <v>6750</v>
      </c>
      <c r="B2158" s="15" t="s">
        <v>1873</v>
      </c>
      <c r="C2158" s="15" t="s">
        <v>3863</v>
      </c>
      <c r="D2158" s="19"/>
      <c r="E2158" s="20" t="e">
        <f>cost!E2158*cost!$E$3*cost!$E$2/cost!$P$1</f>
        <v>#VALUE!</v>
      </c>
      <c r="F2158" s="13" t="e">
        <f>(cost!F2158*cost!$F$3/cost!$P$1)/2</f>
        <v>#VALUE!</v>
      </c>
      <c r="G2158" s="13" t="e">
        <f>cost!G2158*cost!$G$3*cost!$G$2/cost!$P$1+(cost!F2158*cost!$F$3/cost!$P$1)/2</f>
        <v>#VALUE!</v>
      </c>
      <c r="H2158" s="13" t="e">
        <f>cost!H2158*cost!$H$3*cost!$H$2/cost!$P$1</f>
        <v>#VALUE!</v>
      </c>
      <c r="I2158" s="13" t="e">
        <f>cost!I2158*cost!$I$3*cost!$I$2/cost!$P$1</f>
        <v>#VALUE!</v>
      </c>
      <c r="J2158" s="13" t="e">
        <f>cost!J2158*cost!$J$3*cost!$J$2/cost!$P$1</f>
        <v>#VALUE!</v>
      </c>
      <c r="K2158" s="13" t="e">
        <f>cost!K2158*cost!$K$3/cost!$P$1</f>
        <v>#VALUE!</v>
      </c>
      <c r="L2158" s="13" t="e">
        <f>cost!L2158*cost!$L$3*cost!$L$2/cost!$P$1</f>
        <v>#VALUE!</v>
      </c>
    </row>
    <row r="2159" spans="1:12" ht="270" x14ac:dyDescent="0.2">
      <c r="A2159" s="34" t="s">
        <v>6751</v>
      </c>
      <c r="B2159" s="15" t="s">
        <v>1874</v>
      </c>
      <c r="C2159" s="15" t="s">
        <v>3864</v>
      </c>
      <c r="D2159" s="19"/>
      <c r="E2159" s="20" t="e">
        <f>cost!E2159*cost!$E$3*cost!$E$2/cost!$P$1</f>
        <v>#VALUE!</v>
      </c>
      <c r="F2159" s="13" t="e">
        <f>(cost!F2159*cost!$F$3/cost!$P$1)/2</f>
        <v>#VALUE!</v>
      </c>
      <c r="G2159" s="13" t="e">
        <f>cost!G2159*cost!$G$3*cost!$G$2/cost!$P$1+(cost!F2159*cost!$F$3/cost!$P$1)/2</f>
        <v>#VALUE!</v>
      </c>
      <c r="H2159" s="13" t="e">
        <f>cost!H2159*cost!$H$3*cost!$H$2/cost!$P$1</f>
        <v>#VALUE!</v>
      </c>
      <c r="I2159" s="13" t="e">
        <f>cost!I2159*cost!$I$3*cost!$I$2/cost!$P$1</f>
        <v>#VALUE!</v>
      </c>
      <c r="J2159" s="13" t="e">
        <f>cost!J2159*cost!$J$3*cost!$J$2/cost!$P$1</f>
        <v>#VALUE!</v>
      </c>
      <c r="K2159" s="13" t="e">
        <f>cost!K2159*cost!$K$3/cost!$P$1</f>
        <v>#VALUE!</v>
      </c>
      <c r="L2159" s="13" t="e">
        <f>cost!L2159*cost!$L$3*cost!$L$2/cost!$P$1</f>
        <v>#VALUE!</v>
      </c>
    </row>
    <row r="2160" spans="1:12" ht="270" x14ac:dyDescent="0.2">
      <c r="A2160" s="34" t="s">
        <v>6752</v>
      </c>
      <c r="B2160" s="15" t="s">
        <v>1875</v>
      </c>
      <c r="C2160" s="15" t="s">
        <v>3865</v>
      </c>
      <c r="D2160" s="19"/>
      <c r="E2160" s="20" t="e">
        <f>cost!E2160*cost!$E$3*cost!$E$2/cost!$P$1</f>
        <v>#VALUE!</v>
      </c>
      <c r="F2160" s="13" t="e">
        <f>(cost!F2160*cost!$F$3/cost!$P$1)/2</f>
        <v>#VALUE!</v>
      </c>
      <c r="G2160" s="13" t="e">
        <f>cost!G2160*cost!$G$3*cost!$G$2/cost!$P$1+(cost!F2160*cost!$F$3/cost!$P$1)/2</f>
        <v>#VALUE!</v>
      </c>
      <c r="H2160" s="13" t="e">
        <f>cost!H2160*cost!$H$3*cost!$H$2/cost!$P$1</f>
        <v>#VALUE!</v>
      </c>
      <c r="I2160" s="13" t="e">
        <f>cost!I2160*cost!$I$3*cost!$I$2/cost!$P$1</f>
        <v>#VALUE!</v>
      </c>
      <c r="J2160" s="13" t="e">
        <f>cost!J2160*cost!$J$3*cost!$J$2/cost!$P$1</f>
        <v>#VALUE!</v>
      </c>
      <c r="K2160" s="13" t="e">
        <f>cost!K2160*cost!$K$3/cost!$P$1</f>
        <v>#VALUE!</v>
      </c>
      <c r="L2160" s="13" t="e">
        <f>cost!L2160*cost!$L$3*cost!$L$2/cost!$P$1</f>
        <v>#VALUE!</v>
      </c>
    </row>
    <row r="2161" spans="1:12" ht="252" x14ac:dyDescent="0.2">
      <c r="A2161" s="34" t="s">
        <v>6753</v>
      </c>
      <c r="B2161" s="15" t="s">
        <v>1876</v>
      </c>
      <c r="C2161" s="15" t="s">
        <v>3866</v>
      </c>
      <c r="D2161" s="19"/>
      <c r="E2161" s="20" t="e">
        <f>cost!E2161*cost!$E$3*cost!$E$2/cost!$P$1</f>
        <v>#VALUE!</v>
      </c>
      <c r="F2161" s="13" t="e">
        <f>(cost!F2161*cost!$F$3/cost!$P$1)/2</f>
        <v>#VALUE!</v>
      </c>
      <c r="G2161" s="13" t="e">
        <f>cost!G2161*cost!$G$3*cost!$G$2/cost!$P$1+(cost!F2161*cost!$F$3/cost!$P$1)/2</f>
        <v>#VALUE!</v>
      </c>
      <c r="H2161" s="13" t="e">
        <f>cost!H2161*cost!$H$3*cost!$H$2/cost!$P$1</f>
        <v>#VALUE!</v>
      </c>
      <c r="I2161" s="13" t="e">
        <f>cost!I2161*cost!$I$3*cost!$I$2/cost!$P$1</f>
        <v>#VALUE!</v>
      </c>
      <c r="J2161" s="13" t="e">
        <f>cost!J2161*cost!$J$3*cost!$J$2/cost!$P$1</f>
        <v>#VALUE!</v>
      </c>
      <c r="K2161" s="13" t="e">
        <f>cost!K2161*cost!$K$3/cost!$P$1</f>
        <v>#VALUE!</v>
      </c>
      <c r="L2161" s="13" t="e">
        <f>cost!L2161*cost!$L$3*cost!$L$2/cost!$P$1</f>
        <v>#VALUE!</v>
      </c>
    </row>
    <row r="2162" spans="1:12" ht="18" x14ac:dyDescent="0.2">
      <c r="A2162" s="34" t="s">
        <v>6754</v>
      </c>
      <c r="B2162" s="15" t="s">
        <v>223</v>
      </c>
      <c r="C2162" s="15" t="s">
        <v>223</v>
      </c>
      <c r="D2162" s="19"/>
      <c r="E2162" s="20" t="e">
        <f>cost!E2162*cost!$E$3*cost!$E$2/cost!$P$1</f>
        <v>#VALUE!</v>
      </c>
      <c r="F2162" s="13" t="e">
        <f>(cost!F2162*cost!$F$3/cost!$P$1)/2</f>
        <v>#VALUE!</v>
      </c>
      <c r="G2162" s="13" t="e">
        <f>cost!G2162*cost!$G$3*cost!$G$2/cost!$P$1+(cost!F2162*cost!$F$3/cost!$P$1)/2</f>
        <v>#VALUE!</v>
      </c>
      <c r="H2162" s="13" t="e">
        <f>cost!H2162*cost!$H$3*cost!$H$2/cost!$P$1</f>
        <v>#VALUE!</v>
      </c>
      <c r="I2162" s="13" t="e">
        <f>cost!I2162*cost!$I$3*cost!$I$2/cost!$P$1</f>
        <v>#VALUE!</v>
      </c>
      <c r="J2162" s="13" t="e">
        <f>cost!J2162*cost!$J$3*cost!$J$2/cost!$P$1</f>
        <v>#VALUE!</v>
      </c>
      <c r="K2162" s="13" t="e">
        <f>cost!K2162*cost!$K$3/cost!$P$1</f>
        <v>#VALUE!</v>
      </c>
      <c r="L2162" s="13" t="e">
        <f>cost!L2162*cost!$L$3*cost!$L$2/cost!$P$1</f>
        <v>#VALUE!</v>
      </c>
    </row>
    <row r="2163" spans="1:12" ht="18" x14ac:dyDescent="0.2">
      <c r="A2163" s="34" t="s">
        <v>6755</v>
      </c>
      <c r="B2163" s="15" t="s">
        <v>223</v>
      </c>
      <c r="C2163" s="15" t="s">
        <v>223</v>
      </c>
      <c r="D2163" s="19"/>
      <c r="E2163" s="20" t="e">
        <f>cost!E2163*cost!$E$3*cost!$E$2/cost!$P$1</f>
        <v>#VALUE!</v>
      </c>
      <c r="F2163" s="13" t="e">
        <f>(cost!F2163*cost!$F$3/cost!$P$1)/2</f>
        <v>#VALUE!</v>
      </c>
      <c r="G2163" s="13" t="e">
        <f>cost!G2163*cost!$G$3*cost!$G$2/cost!$P$1+(cost!F2163*cost!$F$3/cost!$P$1)/2</f>
        <v>#VALUE!</v>
      </c>
      <c r="H2163" s="13" t="e">
        <f>cost!H2163*cost!$H$3*cost!$H$2/cost!$P$1</f>
        <v>#VALUE!</v>
      </c>
      <c r="I2163" s="13" t="e">
        <f>cost!I2163*cost!$I$3*cost!$I$2/cost!$P$1</f>
        <v>#VALUE!</v>
      </c>
      <c r="J2163" s="13" t="e">
        <f>cost!J2163*cost!$J$3*cost!$J$2/cost!$P$1</f>
        <v>#VALUE!</v>
      </c>
      <c r="K2163" s="13" t="e">
        <f>cost!K2163*cost!$K$3/cost!$P$1</f>
        <v>#VALUE!</v>
      </c>
      <c r="L2163" s="13" t="e">
        <f>cost!L2163*cost!$L$3*cost!$L$2/cost!$P$1</f>
        <v>#VALUE!</v>
      </c>
    </row>
    <row r="2164" spans="1:12" ht="18" x14ac:dyDescent="0.2">
      <c r="A2164" s="34" t="s">
        <v>6756</v>
      </c>
      <c r="B2164" s="15" t="s">
        <v>223</v>
      </c>
      <c r="C2164" s="15" t="s">
        <v>223</v>
      </c>
      <c r="D2164" s="19"/>
      <c r="E2164" s="20" t="e">
        <f>cost!E2164*cost!$E$3*cost!$E$2/cost!$P$1</f>
        <v>#VALUE!</v>
      </c>
      <c r="F2164" s="13" t="e">
        <f>(cost!F2164*cost!$F$3/cost!$P$1)/2</f>
        <v>#VALUE!</v>
      </c>
      <c r="G2164" s="13" t="e">
        <f>cost!G2164*cost!$G$3*cost!$G$2/cost!$P$1+(cost!F2164*cost!$F$3/cost!$P$1)/2</f>
        <v>#VALUE!</v>
      </c>
      <c r="H2164" s="13" t="e">
        <f>cost!H2164*cost!$H$3*cost!$H$2/cost!$P$1</f>
        <v>#VALUE!</v>
      </c>
      <c r="I2164" s="13" t="e">
        <f>cost!I2164*cost!$I$3*cost!$I$2/cost!$P$1</f>
        <v>#VALUE!</v>
      </c>
      <c r="J2164" s="13" t="e">
        <f>cost!J2164*cost!$J$3*cost!$J$2/cost!$P$1</f>
        <v>#VALUE!</v>
      </c>
      <c r="K2164" s="13" t="e">
        <f>cost!K2164*cost!$K$3/cost!$P$1</f>
        <v>#VALUE!</v>
      </c>
      <c r="L2164" s="13" t="e">
        <f>cost!L2164*cost!$L$3*cost!$L$2/cost!$P$1</f>
        <v>#VALUE!</v>
      </c>
    </row>
    <row r="2165" spans="1:12" ht="18" x14ac:dyDescent="0.2">
      <c r="A2165" s="34" t="s">
        <v>6757</v>
      </c>
      <c r="B2165" s="15" t="s">
        <v>223</v>
      </c>
      <c r="C2165" s="15" t="s">
        <v>223</v>
      </c>
      <c r="D2165" s="19"/>
      <c r="E2165" s="20" t="e">
        <f>cost!E2165*cost!$E$3*cost!$E$2/cost!$P$1</f>
        <v>#VALUE!</v>
      </c>
      <c r="F2165" s="13" t="e">
        <f>(cost!F2165*cost!$F$3/cost!$P$1)/2</f>
        <v>#VALUE!</v>
      </c>
      <c r="G2165" s="13" t="e">
        <f>cost!G2165*cost!$G$3*cost!$G$2/cost!$P$1+(cost!F2165*cost!$F$3/cost!$P$1)/2</f>
        <v>#VALUE!</v>
      </c>
      <c r="H2165" s="13" t="e">
        <f>cost!H2165*cost!$H$3*cost!$H$2/cost!$P$1</f>
        <v>#VALUE!</v>
      </c>
      <c r="I2165" s="13" t="e">
        <f>cost!I2165*cost!$I$3*cost!$I$2/cost!$P$1</f>
        <v>#VALUE!</v>
      </c>
      <c r="J2165" s="13" t="e">
        <f>cost!J2165*cost!$J$3*cost!$J$2/cost!$P$1</f>
        <v>#VALUE!</v>
      </c>
      <c r="K2165" s="13" t="e">
        <f>cost!K2165*cost!$K$3/cost!$P$1</f>
        <v>#VALUE!</v>
      </c>
      <c r="L2165" s="13" t="e">
        <f>cost!L2165*cost!$L$3*cost!$L$2/cost!$P$1</f>
        <v>#VALUE!</v>
      </c>
    </row>
    <row r="2166" spans="1:12" ht="18" x14ac:dyDescent="0.2">
      <c r="A2166" s="34" t="s">
        <v>6758</v>
      </c>
      <c r="B2166" s="15" t="s">
        <v>223</v>
      </c>
      <c r="C2166" s="15" t="s">
        <v>223</v>
      </c>
      <c r="D2166" s="19"/>
      <c r="E2166" s="20" t="e">
        <f>cost!E2166*cost!$E$3*cost!$E$2/cost!$P$1</f>
        <v>#VALUE!</v>
      </c>
      <c r="F2166" s="13" t="e">
        <f>(cost!F2166*cost!$F$3/cost!$P$1)/2</f>
        <v>#VALUE!</v>
      </c>
      <c r="G2166" s="13" t="e">
        <f>cost!G2166*cost!$G$3*cost!$G$2/cost!$P$1+(cost!F2166*cost!$F$3/cost!$P$1)/2</f>
        <v>#VALUE!</v>
      </c>
      <c r="H2166" s="13" t="e">
        <f>cost!H2166*cost!$H$3*cost!$H$2/cost!$P$1</f>
        <v>#VALUE!</v>
      </c>
      <c r="I2166" s="13" t="e">
        <f>cost!I2166*cost!$I$3*cost!$I$2/cost!$P$1</f>
        <v>#VALUE!</v>
      </c>
      <c r="J2166" s="13" t="e">
        <f>cost!J2166*cost!$J$3*cost!$J$2/cost!$P$1</f>
        <v>#VALUE!</v>
      </c>
      <c r="K2166" s="13" t="e">
        <f>cost!K2166*cost!$K$3/cost!$P$1</f>
        <v>#VALUE!</v>
      </c>
      <c r="L2166" s="13" t="e">
        <f>cost!L2166*cost!$L$3*cost!$L$2/cost!$P$1</f>
        <v>#VALUE!</v>
      </c>
    </row>
    <row r="2167" spans="1:12" ht="18" x14ac:dyDescent="0.2">
      <c r="A2167" s="34" t="s">
        <v>6759</v>
      </c>
      <c r="B2167" s="15" t="s">
        <v>223</v>
      </c>
      <c r="C2167" s="15" t="s">
        <v>223</v>
      </c>
      <c r="D2167" s="19"/>
      <c r="E2167" s="20" t="e">
        <f>cost!E2167*cost!$E$3*cost!$E$2/cost!$P$1</f>
        <v>#VALUE!</v>
      </c>
      <c r="F2167" s="13" t="e">
        <f>(cost!F2167*cost!$F$3/cost!$P$1)/2</f>
        <v>#VALUE!</v>
      </c>
      <c r="G2167" s="13" t="e">
        <f>cost!G2167*cost!$G$3*cost!$G$2/cost!$P$1+(cost!F2167*cost!$F$3/cost!$P$1)/2</f>
        <v>#VALUE!</v>
      </c>
      <c r="H2167" s="13" t="e">
        <f>cost!H2167*cost!$H$3*cost!$H$2/cost!$P$1</f>
        <v>#VALUE!</v>
      </c>
      <c r="I2167" s="13" t="e">
        <f>cost!I2167*cost!$I$3*cost!$I$2/cost!$P$1</f>
        <v>#VALUE!</v>
      </c>
      <c r="J2167" s="13" t="e">
        <f>cost!J2167*cost!$J$3*cost!$J$2/cost!$P$1</f>
        <v>#VALUE!</v>
      </c>
      <c r="K2167" s="13" t="e">
        <f>cost!K2167*cost!$K$3/cost!$P$1</f>
        <v>#VALUE!</v>
      </c>
      <c r="L2167" s="13" t="e">
        <f>cost!L2167*cost!$L$3*cost!$L$2/cost!$P$1</f>
        <v>#VALUE!</v>
      </c>
    </row>
    <row r="2168" spans="1:12" ht="18" x14ac:dyDescent="0.2">
      <c r="A2168" s="34" t="s">
        <v>6760</v>
      </c>
      <c r="B2168" s="15" t="s">
        <v>223</v>
      </c>
      <c r="C2168" s="15" t="s">
        <v>223</v>
      </c>
      <c r="D2168" s="19"/>
      <c r="E2168" s="20" t="e">
        <f>cost!E2168*cost!$E$3*cost!$E$2/cost!$P$1</f>
        <v>#VALUE!</v>
      </c>
      <c r="F2168" s="13" t="e">
        <f>(cost!F2168*cost!$F$3/cost!$P$1)/2</f>
        <v>#VALUE!</v>
      </c>
      <c r="G2168" s="13" t="e">
        <f>cost!G2168*cost!$G$3*cost!$G$2/cost!$P$1+(cost!F2168*cost!$F$3/cost!$P$1)/2</f>
        <v>#VALUE!</v>
      </c>
      <c r="H2168" s="13" t="e">
        <f>cost!H2168*cost!$H$3*cost!$H$2/cost!$P$1</f>
        <v>#VALUE!</v>
      </c>
      <c r="I2168" s="13" t="e">
        <f>cost!I2168*cost!$I$3*cost!$I$2/cost!$P$1</f>
        <v>#VALUE!</v>
      </c>
      <c r="J2168" s="13" t="e">
        <f>cost!J2168*cost!$J$3*cost!$J$2/cost!$P$1</f>
        <v>#VALUE!</v>
      </c>
      <c r="K2168" s="13" t="e">
        <f>cost!K2168*cost!$K$3/cost!$P$1</f>
        <v>#VALUE!</v>
      </c>
      <c r="L2168" s="13" t="e">
        <f>cost!L2168*cost!$L$3*cost!$L$2/cost!$P$1</f>
        <v>#VALUE!</v>
      </c>
    </row>
    <row r="2169" spans="1:12" ht="18" x14ac:dyDescent="0.2">
      <c r="A2169" s="34" t="s">
        <v>6761</v>
      </c>
      <c r="B2169" s="15" t="s">
        <v>223</v>
      </c>
      <c r="C2169" s="15" t="s">
        <v>223</v>
      </c>
      <c r="D2169" s="19"/>
      <c r="E2169" s="20" t="e">
        <f>cost!E2169*cost!$E$3*cost!$E$2/cost!$P$1</f>
        <v>#VALUE!</v>
      </c>
      <c r="F2169" s="13" t="e">
        <f>(cost!F2169*cost!$F$3/cost!$P$1)/2</f>
        <v>#VALUE!</v>
      </c>
      <c r="G2169" s="13" t="e">
        <f>cost!G2169*cost!$G$3*cost!$G$2/cost!$P$1+(cost!F2169*cost!$F$3/cost!$P$1)/2</f>
        <v>#VALUE!</v>
      </c>
      <c r="H2169" s="13" t="e">
        <f>cost!H2169*cost!$H$3*cost!$H$2/cost!$P$1</f>
        <v>#VALUE!</v>
      </c>
      <c r="I2169" s="13" t="e">
        <f>cost!I2169*cost!$I$3*cost!$I$2/cost!$P$1</f>
        <v>#VALUE!</v>
      </c>
      <c r="J2169" s="13" t="e">
        <f>cost!J2169*cost!$J$3*cost!$J$2/cost!$P$1</f>
        <v>#VALUE!</v>
      </c>
      <c r="K2169" s="13" t="e">
        <f>cost!K2169*cost!$K$3/cost!$P$1</f>
        <v>#VALUE!</v>
      </c>
      <c r="L2169" s="13" t="e">
        <f>cost!L2169*cost!$L$3*cost!$L$2/cost!$P$1</f>
        <v>#VALUE!</v>
      </c>
    </row>
    <row r="2170" spans="1:12" ht="18" x14ac:dyDescent="0.2">
      <c r="A2170" s="34" t="s">
        <v>6762</v>
      </c>
      <c r="B2170" s="15" t="s">
        <v>223</v>
      </c>
      <c r="C2170" s="15" t="s">
        <v>223</v>
      </c>
      <c r="D2170" s="19"/>
      <c r="E2170" s="20" t="e">
        <f>cost!E2170*cost!$E$3*cost!$E$2/cost!$P$1</f>
        <v>#VALUE!</v>
      </c>
      <c r="F2170" s="13" t="e">
        <f>(cost!F2170*cost!$F$3/cost!$P$1)/2</f>
        <v>#VALUE!</v>
      </c>
      <c r="G2170" s="13" t="e">
        <f>cost!G2170*cost!$G$3*cost!$G$2/cost!$P$1+(cost!F2170*cost!$F$3/cost!$P$1)/2</f>
        <v>#VALUE!</v>
      </c>
      <c r="H2170" s="13" t="e">
        <f>cost!H2170*cost!$H$3*cost!$H$2/cost!$P$1</f>
        <v>#VALUE!</v>
      </c>
      <c r="I2170" s="13" t="e">
        <f>cost!I2170*cost!$I$3*cost!$I$2/cost!$P$1</f>
        <v>#VALUE!</v>
      </c>
      <c r="J2170" s="13" t="e">
        <f>cost!J2170*cost!$J$3*cost!$J$2/cost!$P$1</f>
        <v>#VALUE!</v>
      </c>
      <c r="K2170" s="13" t="e">
        <f>cost!K2170*cost!$K$3/cost!$P$1</f>
        <v>#VALUE!</v>
      </c>
      <c r="L2170" s="13" t="e">
        <f>cost!L2170*cost!$L$3*cost!$L$2/cost!$P$1</f>
        <v>#VALUE!</v>
      </c>
    </row>
    <row r="2171" spans="1:12" ht="18" x14ac:dyDescent="0.2">
      <c r="A2171" s="34" t="s">
        <v>6763</v>
      </c>
      <c r="B2171" s="15" t="s">
        <v>223</v>
      </c>
      <c r="C2171" s="15" t="s">
        <v>223</v>
      </c>
      <c r="D2171" s="19"/>
      <c r="E2171" s="20" t="e">
        <f>cost!E2171*cost!$E$3*cost!$E$2/cost!$P$1</f>
        <v>#VALUE!</v>
      </c>
      <c r="F2171" s="13" t="e">
        <f>(cost!F2171*cost!$F$3/cost!$P$1)/2</f>
        <v>#VALUE!</v>
      </c>
      <c r="G2171" s="13" t="e">
        <f>cost!G2171*cost!$G$3*cost!$G$2/cost!$P$1+(cost!F2171*cost!$F$3/cost!$P$1)/2</f>
        <v>#VALUE!</v>
      </c>
      <c r="H2171" s="13" t="e">
        <f>cost!H2171*cost!$H$3*cost!$H$2/cost!$P$1</f>
        <v>#VALUE!</v>
      </c>
      <c r="I2171" s="13" t="e">
        <f>cost!I2171*cost!$I$3*cost!$I$2/cost!$P$1</f>
        <v>#VALUE!</v>
      </c>
      <c r="J2171" s="13" t="e">
        <f>cost!J2171*cost!$J$3*cost!$J$2/cost!$P$1</f>
        <v>#VALUE!</v>
      </c>
      <c r="K2171" s="13" t="e">
        <f>cost!K2171*cost!$K$3/cost!$P$1</f>
        <v>#VALUE!</v>
      </c>
      <c r="L2171" s="13" t="e">
        <f>cost!L2171*cost!$L$3*cost!$L$2/cost!$P$1</f>
        <v>#VALUE!</v>
      </c>
    </row>
    <row r="2172" spans="1:12" ht="18" x14ac:dyDescent="0.2">
      <c r="A2172" s="34" t="s">
        <v>6764</v>
      </c>
      <c r="B2172" s="15" t="s">
        <v>223</v>
      </c>
      <c r="C2172" s="15" t="s">
        <v>223</v>
      </c>
      <c r="D2172" s="19"/>
      <c r="E2172" s="20" t="e">
        <f>cost!E2172*cost!$E$3*cost!$E$2/cost!$P$1</f>
        <v>#VALUE!</v>
      </c>
      <c r="F2172" s="13" t="e">
        <f>(cost!F2172*cost!$F$3/cost!$P$1)/2</f>
        <v>#VALUE!</v>
      </c>
      <c r="G2172" s="13" t="e">
        <f>cost!G2172*cost!$G$3*cost!$G$2/cost!$P$1+(cost!F2172*cost!$F$3/cost!$P$1)/2</f>
        <v>#VALUE!</v>
      </c>
      <c r="H2172" s="13" t="e">
        <f>cost!H2172*cost!$H$3*cost!$H$2/cost!$P$1</f>
        <v>#VALUE!</v>
      </c>
      <c r="I2172" s="13" t="e">
        <f>cost!I2172*cost!$I$3*cost!$I$2/cost!$P$1</f>
        <v>#VALUE!</v>
      </c>
      <c r="J2172" s="13" t="e">
        <f>cost!J2172*cost!$J$3*cost!$J$2/cost!$P$1</f>
        <v>#VALUE!</v>
      </c>
      <c r="K2172" s="13" t="e">
        <f>cost!K2172*cost!$K$3/cost!$P$1</f>
        <v>#VALUE!</v>
      </c>
      <c r="L2172" s="13" t="e">
        <f>cost!L2172*cost!$L$3*cost!$L$2/cost!$P$1</f>
        <v>#VALUE!</v>
      </c>
    </row>
    <row r="2173" spans="1:12" ht="18" x14ac:dyDescent="0.2">
      <c r="A2173" s="34" t="s">
        <v>6765</v>
      </c>
      <c r="B2173" s="15" t="s">
        <v>223</v>
      </c>
      <c r="C2173" s="15" t="s">
        <v>223</v>
      </c>
      <c r="D2173" s="19"/>
      <c r="E2173" s="20" t="e">
        <f>cost!E2173*cost!$E$3*cost!$E$2/cost!$P$1</f>
        <v>#VALUE!</v>
      </c>
      <c r="F2173" s="13" t="e">
        <f>(cost!F2173*cost!$F$3/cost!$P$1)/2</f>
        <v>#VALUE!</v>
      </c>
      <c r="G2173" s="13" t="e">
        <f>cost!G2173*cost!$G$3*cost!$G$2/cost!$P$1+(cost!F2173*cost!$F$3/cost!$P$1)/2</f>
        <v>#VALUE!</v>
      </c>
      <c r="H2173" s="13" t="e">
        <f>cost!H2173*cost!$H$3*cost!$H$2/cost!$P$1</f>
        <v>#VALUE!</v>
      </c>
      <c r="I2173" s="13" t="e">
        <f>cost!I2173*cost!$I$3*cost!$I$2/cost!$P$1</f>
        <v>#VALUE!</v>
      </c>
      <c r="J2173" s="13" t="e">
        <f>cost!J2173*cost!$J$3*cost!$J$2/cost!$P$1</f>
        <v>#VALUE!</v>
      </c>
      <c r="K2173" s="13" t="e">
        <f>cost!K2173*cost!$K$3/cost!$P$1</f>
        <v>#VALUE!</v>
      </c>
      <c r="L2173" s="13" t="e">
        <f>cost!L2173*cost!$L$3*cost!$L$2/cost!$P$1</f>
        <v>#VALUE!</v>
      </c>
    </row>
    <row r="2174" spans="1:12" ht="18" x14ac:dyDescent="0.2">
      <c r="A2174" s="34" t="s">
        <v>6766</v>
      </c>
      <c r="B2174" s="15" t="s">
        <v>223</v>
      </c>
      <c r="C2174" s="15" t="s">
        <v>223</v>
      </c>
      <c r="D2174" s="19"/>
      <c r="E2174" s="20" t="e">
        <f>cost!E2174*cost!$E$3*cost!$E$2/cost!$P$1</f>
        <v>#VALUE!</v>
      </c>
      <c r="F2174" s="13" t="e">
        <f>(cost!F2174*cost!$F$3/cost!$P$1)/2</f>
        <v>#VALUE!</v>
      </c>
      <c r="G2174" s="13" t="e">
        <f>cost!G2174*cost!$G$3*cost!$G$2/cost!$P$1+(cost!F2174*cost!$F$3/cost!$P$1)/2</f>
        <v>#VALUE!</v>
      </c>
      <c r="H2174" s="13" t="e">
        <f>cost!H2174*cost!$H$3*cost!$H$2/cost!$P$1</f>
        <v>#VALUE!</v>
      </c>
      <c r="I2174" s="13" t="e">
        <f>cost!I2174*cost!$I$3*cost!$I$2/cost!$P$1</f>
        <v>#VALUE!</v>
      </c>
      <c r="J2174" s="13" t="e">
        <f>cost!J2174*cost!$J$3*cost!$J$2/cost!$P$1</f>
        <v>#VALUE!</v>
      </c>
      <c r="K2174" s="13" t="e">
        <f>cost!K2174*cost!$K$3/cost!$P$1</f>
        <v>#VALUE!</v>
      </c>
      <c r="L2174" s="13" t="e">
        <f>cost!L2174*cost!$L$3*cost!$L$2/cost!$P$1</f>
        <v>#VALUE!</v>
      </c>
    </row>
    <row r="2175" spans="1:12" ht="18" x14ac:dyDescent="0.2">
      <c r="A2175" s="34" t="s">
        <v>6767</v>
      </c>
      <c r="B2175" s="15" t="s">
        <v>223</v>
      </c>
      <c r="C2175" s="15" t="s">
        <v>223</v>
      </c>
      <c r="D2175" s="19"/>
      <c r="E2175" s="20" t="e">
        <f>cost!E2175*cost!$E$3*cost!$E$2/cost!$P$1</f>
        <v>#VALUE!</v>
      </c>
      <c r="F2175" s="13" t="e">
        <f>(cost!F2175*cost!$F$3/cost!$P$1)/2</f>
        <v>#VALUE!</v>
      </c>
      <c r="G2175" s="13" t="e">
        <f>cost!G2175*cost!$G$3*cost!$G$2/cost!$P$1+(cost!F2175*cost!$F$3/cost!$P$1)/2</f>
        <v>#VALUE!</v>
      </c>
      <c r="H2175" s="13" t="e">
        <f>cost!H2175*cost!$H$3*cost!$H$2/cost!$P$1</f>
        <v>#VALUE!</v>
      </c>
      <c r="I2175" s="13" t="e">
        <f>cost!I2175*cost!$I$3*cost!$I$2/cost!$P$1</f>
        <v>#VALUE!</v>
      </c>
      <c r="J2175" s="13" t="e">
        <f>cost!J2175*cost!$J$3*cost!$J$2/cost!$P$1</f>
        <v>#VALUE!</v>
      </c>
      <c r="K2175" s="13" t="e">
        <f>cost!K2175*cost!$K$3/cost!$P$1</f>
        <v>#VALUE!</v>
      </c>
      <c r="L2175" s="13" t="e">
        <f>cost!L2175*cost!$L$3*cost!$L$2/cost!$P$1</f>
        <v>#VALUE!</v>
      </c>
    </row>
    <row r="2176" spans="1:12" ht="18" x14ac:dyDescent="0.2">
      <c r="A2176" s="34" t="s">
        <v>6768</v>
      </c>
      <c r="B2176" s="15" t="s">
        <v>223</v>
      </c>
      <c r="C2176" s="15" t="s">
        <v>223</v>
      </c>
      <c r="D2176" s="19"/>
      <c r="E2176" s="20" t="e">
        <f>cost!E2176*cost!$E$3*cost!$E$2/cost!$P$1</f>
        <v>#VALUE!</v>
      </c>
      <c r="F2176" s="13" t="e">
        <f>(cost!F2176*cost!$F$3/cost!$P$1)/2</f>
        <v>#VALUE!</v>
      </c>
      <c r="G2176" s="13" t="e">
        <f>cost!G2176*cost!$G$3*cost!$G$2/cost!$P$1+(cost!F2176*cost!$F$3/cost!$P$1)/2</f>
        <v>#VALUE!</v>
      </c>
      <c r="H2176" s="13" t="e">
        <f>cost!H2176*cost!$H$3*cost!$H$2/cost!$P$1</f>
        <v>#VALUE!</v>
      </c>
      <c r="I2176" s="13" t="e">
        <f>cost!I2176*cost!$I$3*cost!$I$2/cost!$P$1</f>
        <v>#VALUE!</v>
      </c>
      <c r="J2176" s="13" t="e">
        <f>cost!J2176*cost!$J$3*cost!$J$2/cost!$P$1</f>
        <v>#VALUE!</v>
      </c>
      <c r="K2176" s="13" t="e">
        <f>cost!K2176*cost!$K$3/cost!$P$1</f>
        <v>#VALUE!</v>
      </c>
      <c r="L2176" s="13" t="e">
        <f>cost!L2176*cost!$L$3*cost!$L$2/cost!$P$1</f>
        <v>#VALUE!</v>
      </c>
    </row>
    <row r="2177" spans="1:12" ht="409.5" x14ac:dyDescent="0.2">
      <c r="A2177" s="34" t="s">
        <v>6769</v>
      </c>
      <c r="B2177" s="15" t="s">
        <v>1875</v>
      </c>
      <c r="C2177" s="15" t="s">
        <v>3867</v>
      </c>
      <c r="D2177" s="19"/>
      <c r="E2177" s="20" t="e">
        <f>cost!E2177*cost!$E$3*cost!$E$2/cost!$P$1</f>
        <v>#VALUE!</v>
      </c>
      <c r="F2177" s="13" t="e">
        <f>(cost!F2177*cost!$F$3/cost!$P$1)/2</f>
        <v>#VALUE!</v>
      </c>
      <c r="G2177" s="13" t="e">
        <f>cost!G2177*cost!$G$3*cost!$G$2/cost!$P$1+(cost!F2177*cost!$F$3/cost!$P$1)/2</f>
        <v>#VALUE!</v>
      </c>
      <c r="H2177" s="13" t="e">
        <f>cost!H2177*cost!$H$3*cost!$H$2/cost!$P$1</f>
        <v>#VALUE!</v>
      </c>
      <c r="I2177" s="13" t="e">
        <f>cost!I2177*cost!$I$3*cost!$I$2/cost!$P$1</f>
        <v>#VALUE!</v>
      </c>
      <c r="J2177" s="13" t="e">
        <f>cost!J2177*cost!$J$3*cost!$J$2/cost!$P$1</f>
        <v>#VALUE!</v>
      </c>
      <c r="K2177" s="13" t="e">
        <f>cost!K2177*cost!$K$3/cost!$P$1</f>
        <v>#VALUE!</v>
      </c>
      <c r="L2177" s="13" t="e">
        <f>cost!L2177*cost!$L$3*cost!$L$2/cost!$P$1</f>
        <v>#VALUE!</v>
      </c>
    </row>
    <row r="2178" spans="1:12" ht="252" x14ac:dyDescent="0.2">
      <c r="A2178" s="34" t="s">
        <v>6770</v>
      </c>
      <c r="B2178" s="15" t="s">
        <v>1877</v>
      </c>
      <c r="C2178" s="15" t="s">
        <v>3868</v>
      </c>
      <c r="D2178" s="19"/>
      <c r="E2178" s="20" t="e">
        <f>cost!E2178*cost!$E$3*cost!$E$2/cost!$P$1</f>
        <v>#VALUE!</v>
      </c>
      <c r="F2178" s="13" t="e">
        <f>(cost!F2178*cost!$F$3/cost!$P$1)/2</f>
        <v>#VALUE!</v>
      </c>
      <c r="G2178" s="13" t="e">
        <f>cost!G2178*cost!$G$3*cost!$G$2/cost!$P$1+(cost!F2178*cost!$F$3/cost!$P$1)/2</f>
        <v>#VALUE!</v>
      </c>
      <c r="H2178" s="13" t="e">
        <f>cost!H2178*cost!$H$3*cost!$H$2/cost!$P$1</f>
        <v>#VALUE!</v>
      </c>
      <c r="I2178" s="13" t="e">
        <f>cost!I2178*cost!$I$3*cost!$I$2/cost!$P$1</f>
        <v>#VALUE!</v>
      </c>
      <c r="J2178" s="13" t="e">
        <f>cost!J2178*cost!$J$3*cost!$J$2/cost!$P$1</f>
        <v>#VALUE!</v>
      </c>
      <c r="K2178" s="13" t="e">
        <f>cost!K2178*cost!$K$3/cost!$P$1</f>
        <v>#VALUE!</v>
      </c>
      <c r="L2178" s="13" t="e">
        <f>cost!L2178*cost!$L$3*cost!$L$2/cost!$P$1</f>
        <v>#VALUE!</v>
      </c>
    </row>
    <row r="2179" spans="1:12" ht="409.5" x14ac:dyDescent="0.2">
      <c r="A2179" s="34" t="s">
        <v>6771</v>
      </c>
      <c r="B2179" s="15" t="s">
        <v>1878</v>
      </c>
      <c r="C2179" s="15" t="s">
        <v>3869</v>
      </c>
      <c r="D2179" s="19"/>
      <c r="E2179" s="20">
        <f>cost!E2179*cost!$E$3*cost!$E$2/cost!$P$1</f>
        <v>0</v>
      </c>
      <c r="F2179" s="13">
        <f>(cost!F2179*cost!$F$3/cost!$P$1)/2</f>
        <v>0</v>
      </c>
      <c r="G2179" s="13">
        <f>cost!G2179*cost!$G$3*cost!$G$2/cost!$P$1+(cost!F2179*cost!$F$3/cost!$P$1)/2</f>
        <v>0</v>
      </c>
      <c r="H2179" s="13">
        <f>cost!H2179*cost!$H$3*cost!$H$2/cost!$P$1</f>
        <v>0</v>
      </c>
      <c r="I2179" s="13">
        <f>cost!I2179*cost!$I$3*cost!$I$2/cost!$P$1</f>
        <v>0</v>
      </c>
      <c r="J2179" s="13">
        <f>cost!J2179*cost!$J$3*cost!$J$2/cost!$P$1</f>
        <v>0</v>
      </c>
      <c r="K2179" s="13">
        <f>cost!K2179*cost!$K$3/cost!$P$1</f>
        <v>0</v>
      </c>
      <c r="L2179" s="13">
        <f>cost!L2179*cost!$L$3*cost!$L$2/cost!$P$1</f>
        <v>0</v>
      </c>
    </row>
    <row r="2180" spans="1:12" ht="18" x14ac:dyDescent="0.2">
      <c r="A2180" s="34" t="s">
        <v>6772</v>
      </c>
      <c r="B2180" s="15" t="s">
        <v>223</v>
      </c>
      <c r="C2180" s="15" t="s">
        <v>223</v>
      </c>
      <c r="D2180" s="19"/>
      <c r="E2180" s="20" t="e">
        <f>cost!E2180*cost!$E$3*cost!$E$2/cost!$P$1</f>
        <v>#VALUE!</v>
      </c>
      <c r="F2180" s="13" t="e">
        <f>(cost!F2180*cost!$F$3/cost!$P$1)/2</f>
        <v>#VALUE!</v>
      </c>
      <c r="G2180" s="13" t="e">
        <f>cost!G2180*cost!$G$3*cost!$G$2/cost!$P$1+(cost!F2180*cost!$F$3/cost!$P$1)/2</f>
        <v>#VALUE!</v>
      </c>
      <c r="H2180" s="13" t="e">
        <f>cost!H2180*cost!$H$3*cost!$H$2/cost!$P$1</f>
        <v>#VALUE!</v>
      </c>
      <c r="I2180" s="13" t="e">
        <f>cost!I2180*cost!$I$3*cost!$I$2/cost!$P$1</f>
        <v>#VALUE!</v>
      </c>
      <c r="J2180" s="13" t="e">
        <f>cost!J2180*cost!$J$3*cost!$J$2/cost!$P$1</f>
        <v>#VALUE!</v>
      </c>
      <c r="K2180" s="13" t="e">
        <f>cost!K2180*cost!$K$3/cost!$P$1</f>
        <v>#VALUE!</v>
      </c>
      <c r="L2180" s="13" t="e">
        <f>cost!L2180*cost!$L$3*cost!$L$2/cost!$P$1</f>
        <v>#VALUE!</v>
      </c>
    </row>
    <row r="2181" spans="1:12" ht="18" x14ac:dyDescent="0.2">
      <c r="A2181" s="34" t="s">
        <v>6773</v>
      </c>
      <c r="B2181" s="15" t="s">
        <v>223</v>
      </c>
      <c r="C2181" s="15" t="s">
        <v>223</v>
      </c>
      <c r="D2181" s="19"/>
      <c r="E2181" s="20" t="e">
        <f>cost!E2181*cost!$E$3*cost!$E$2/cost!$P$1</f>
        <v>#VALUE!</v>
      </c>
      <c r="F2181" s="13" t="e">
        <f>(cost!F2181*cost!$F$3/cost!$P$1)/2</f>
        <v>#VALUE!</v>
      </c>
      <c r="G2181" s="13" t="e">
        <f>cost!G2181*cost!$G$3*cost!$G$2/cost!$P$1+(cost!F2181*cost!$F$3/cost!$P$1)/2</f>
        <v>#VALUE!</v>
      </c>
      <c r="H2181" s="13" t="e">
        <f>cost!H2181*cost!$H$3*cost!$H$2/cost!$P$1</f>
        <v>#VALUE!</v>
      </c>
      <c r="I2181" s="13" t="e">
        <f>cost!I2181*cost!$I$3*cost!$I$2/cost!$P$1</f>
        <v>#VALUE!</v>
      </c>
      <c r="J2181" s="13" t="e">
        <f>cost!J2181*cost!$J$3*cost!$J$2/cost!$P$1</f>
        <v>#VALUE!</v>
      </c>
      <c r="K2181" s="13" t="e">
        <f>cost!K2181*cost!$K$3/cost!$P$1</f>
        <v>#VALUE!</v>
      </c>
      <c r="L2181" s="13" t="e">
        <f>cost!L2181*cost!$L$3*cost!$L$2/cost!$P$1</f>
        <v>#VALUE!</v>
      </c>
    </row>
    <row r="2182" spans="1:12" ht="18" x14ac:dyDescent="0.2">
      <c r="A2182" s="34" t="s">
        <v>6774</v>
      </c>
      <c r="B2182" s="15" t="s">
        <v>223</v>
      </c>
      <c r="C2182" s="15" t="s">
        <v>223</v>
      </c>
      <c r="D2182" s="19"/>
      <c r="E2182" s="20" t="e">
        <f>cost!E2182*cost!$E$3*cost!$E$2/cost!$P$1</f>
        <v>#VALUE!</v>
      </c>
      <c r="F2182" s="13" t="e">
        <f>(cost!F2182*cost!$F$3/cost!$P$1)/2</f>
        <v>#VALUE!</v>
      </c>
      <c r="G2182" s="13" t="e">
        <f>cost!G2182*cost!$G$3*cost!$G$2/cost!$P$1+(cost!F2182*cost!$F$3/cost!$P$1)/2</f>
        <v>#VALUE!</v>
      </c>
      <c r="H2182" s="13" t="e">
        <f>cost!H2182*cost!$H$3*cost!$H$2/cost!$P$1</f>
        <v>#VALUE!</v>
      </c>
      <c r="I2182" s="13" t="e">
        <f>cost!I2182*cost!$I$3*cost!$I$2/cost!$P$1</f>
        <v>#VALUE!</v>
      </c>
      <c r="J2182" s="13" t="e">
        <f>cost!J2182*cost!$J$3*cost!$J$2/cost!$P$1</f>
        <v>#VALUE!</v>
      </c>
      <c r="K2182" s="13" t="e">
        <f>cost!K2182*cost!$K$3/cost!$P$1</f>
        <v>#VALUE!</v>
      </c>
      <c r="L2182" s="13" t="e">
        <f>cost!L2182*cost!$L$3*cost!$L$2/cost!$P$1</f>
        <v>#VALUE!</v>
      </c>
    </row>
    <row r="2183" spans="1:12" ht="378" x14ac:dyDescent="0.2">
      <c r="A2183" s="34" t="s">
        <v>6775</v>
      </c>
      <c r="B2183" s="15" t="s">
        <v>1879</v>
      </c>
      <c r="C2183" s="15" t="s">
        <v>3870</v>
      </c>
      <c r="D2183" s="19"/>
      <c r="E2183" s="20">
        <f>cost!E2183*cost!$E$3*cost!$E$2/cost!$P$1</f>
        <v>0</v>
      </c>
      <c r="F2183" s="13">
        <f>(cost!F2183*cost!$F$3/cost!$P$1)/2</f>
        <v>0</v>
      </c>
      <c r="G2183" s="13">
        <f>cost!G2183*cost!$G$3*cost!$G$2/cost!$P$1+(cost!F2183*cost!$F$3/cost!$P$1)/2</f>
        <v>0</v>
      </c>
      <c r="H2183" s="13">
        <f>cost!H2183*cost!$H$3*cost!$H$2/cost!$P$1</f>
        <v>0</v>
      </c>
      <c r="I2183" s="13">
        <f>cost!I2183*cost!$I$3*cost!$I$2/cost!$P$1</f>
        <v>0</v>
      </c>
      <c r="J2183" s="13">
        <f>cost!J2183*cost!$J$3*cost!$J$2/cost!$P$1</f>
        <v>21.930300000000003</v>
      </c>
      <c r="K2183" s="13">
        <f>cost!K2183*cost!$K$3/cost!$P$1</f>
        <v>1265.1134999999997</v>
      </c>
      <c r="L2183" s="13">
        <f>cost!L2183*cost!$L$3*cost!$L$2/cost!$P$1</f>
        <v>704.208302999941</v>
      </c>
    </row>
    <row r="2184" spans="1:12" ht="252" x14ac:dyDescent="0.2">
      <c r="A2184" s="34" t="s">
        <v>6776</v>
      </c>
      <c r="B2184" s="15" t="s">
        <v>1880</v>
      </c>
      <c r="C2184" s="15" t="s">
        <v>3871</v>
      </c>
      <c r="D2184" s="19"/>
      <c r="E2184" s="20" t="e">
        <f>cost!E2184*cost!$E$3*cost!$E$2/cost!$P$1</f>
        <v>#VALUE!</v>
      </c>
      <c r="F2184" s="13" t="e">
        <f>(cost!F2184*cost!$F$3/cost!$P$1)/2</f>
        <v>#VALUE!</v>
      </c>
      <c r="G2184" s="13" t="e">
        <f>cost!G2184*cost!$G$3*cost!$G$2/cost!$P$1+(cost!F2184*cost!$F$3/cost!$P$1)/2</f>
        <v>#VALUE!</v>
      </c>
      <c r="H2184" s="13" t="e">
        <f>cost!H2184*cost!$H$3*cost!$H$2/cost!$P$1</f>
        <v>#VALUE!</v>
      </c>
      <c r="I2184" s="13" t="e">
        <f>cost!I2184*cost!$I$3*cost!$I$2/cost!$P$1</f>
        <v>#VALUE!</v>
      </c>
      <c r="J2184" s="13" t="e">
        <f>cost!J2184*cost!$J$3*cost!$J$2/cost!$P$1</f>
        <v>#VALUE!</v>
      </c>
      <c r="K2184" s="13" t="e">
        <f>cost!K2184*cost!$K$3/cost!$P$1</f>
        <v>#VALUE!</v>
      </c>
      <c r="L2184" s="13" t="e">
        <f>cost!L2184*cost!$L$3*cost!$L$2/cost!$P$1</f>
        <v>#VALUE!</v>
      </c>
    </row>
    <row r="2185" spans="1:12" ht="18" x14ac:dyDescent="0.2">
      <c r="A2185" s="34" t="s">
        <v>6777</v>
      </c>
      <c r="B2185" s="15" t="s">
        <v>223</v>
      </c>
      <c r="C2185" s="15" t="s">
        <v>223</v>
      </c>
      <c r="D2185" s="19"/>
      <c r="E2185" s="20" t="e">
        <f>cost!E2185*cost!$E$3*cost!$E$2/cost!$P$1</f>
        <v>#VALUE!</v>
      </c>
      <c r="F2185" s="13" t="e">
        <f>(cost!F2185*cost!$F$3/cost!$P$1)/2</f>
        <v>#VALUE!</v>
      </c>
      <c r="G2185" s="13" t="e">
        <f>cost!G2185*cost!$G$3*cost!$G$2/cost!$P$1+(cost!F2185*cost!$F$3/cost!$P$1)/2</f>
        <v>#VALUE!</v>
      </c>
      <c r="H2185" s="13" t="e">
        <f>cost!H2185*cost!$H$3*cost!$H$2/cost!$P$1</f>
        <v>#VALUE!</v>
      </c>
      <c r="I2185" s="13" t="e">
        <f>cost!I2185*cost!$I$3*cost!$I$2/cost!$P$1</f>
        <v>#VALUE!</v>
      </c>
      <c r="J2185" s="13" t="e">
        <f>cost!J2185*cost!$J$3*cost!$J$2/cost!$P$1</f>
        <v>#VALUE!</v>
      </c>
      <c r="K2185" s="13" t="e">
        <f>cost!K2185*cost!$K$3/cost!$P$1</f>
        <v>#VALUE!</v>
      </c>
      <c r="L2185" s="13" t="e">
        <f>cost!L2185*cost!$L$3*cost!$L$2/cost!$P$1</f>
        <v>#VALUE!</v>
      </c>
    </row>
    <row r="2186" spans="1:12" ht="18" x14ac:dyDescent="0.2">
      <c r="A2186" s="34" t="s">
        <v>6778</v>
      </c>
      <c r="B2186" s="15" t="s">
        <v>223</v>
      </c>
      <c r="C2186" s="15" t="s">
        <v>223</v>
      </c>
      <c r="D2186" s="19"/>
      <c r="E2186" s="20" t="e">
        <f>cost!E2186*cost!$E$3*cost!$E$2/cost!$P$1</f>
        <v>#VALUE!</v>
      </c>
      <c r="F2186" s="13" t="e">
        <f>(cost!F2186*cost!$F$3/cost!$P$1)/2</f>
        <v>#VALUE!</v>
      </c>
      <c r="G2186" s="13" t="e">
        <f>cost!G2186*cost!$G$3*cost!$G$2/cost!$P$1+(cost!F2186*cost!$F$3/cost!$P$1)/2</f>
        <v>#VALUE!</v>
      </c>
      <c r="H2186" s="13" t="e">
        <f>cost!H2186*cost!$H$3*cost!$H$2/cost!$P$1</f>
        <v>#VALUE!</v>
      </c>
      <c r="I2186" s="13" t="e">
        <f>cost!I2186*cost!$I$3*cost!$I$2/cost!$P$1</f>
        <v>#VALUE!</v>
      </c>
      <c r="J2186" s="13" t="e">
        <f>cost!J2186*cost!$J$3*cost!$J$2/cost!$P$1</f>
        <v>#VALUE!</v>
      </c>
      <c r="K2186" s="13" t="e">
        <f>cost!K2186*cost!$K$3/cost!$P$1</f>
        <v>#VALUE!</v>
      </c>
      <c r="L2186" s="13" t="e">
        <f>cost!L2186*cost!$L$3*cost!$L$2/cost!$P$1</f>
        <v>#VALUE!</v>
      </c>
    </row>
    <row r="2187" spans="1:12" ht="18" x14ac:dyDescent="0.2">
      <c r="A2187" s="34" t="s">
        <v>6779</v>
      </c>
      <c r="B2187" s="15" t="s">
        <v>223</v>
      </c>
      <c r="C2187" s="15" t="s">
        <v>223</v>
      </c>
      <c r="D2187" s="19"/>
      <c r="E2187" s="20" t="e">
        <f>cost!E2187*cost!$E$3*cost!$E$2/cost!$P$1</f>
        <v>#VALUE!</v>
      </c>
      <c r="F2187" s="13" t="e">
        <f>(cost!F2187*cost!$F$3/cost!$P$1)/2</f>
        <v>#VALUE!</v>
      </c>
      <c r="G2187" s="13" t="e">
        <f>cost!G2187*cost!$G$3*cost!$G$2/cost!$P$1+(cost!F2187*cost!$F$3/cost!$P$1)/2</f>
        <v>#VALUE!</v>
      </c>
      <c r="H2187" s="13" t="e">
        <f>cost!H2187*cost!$H$3*cost!$H$2/cost!$P$1</f>
        <v>#VALUE!</v>
      </c>
      <c r="I2187" s="13" t="e">
        <f>cost!I2187*cost!$I$3*cost!$I$2/cost!$P$1</f>
        <v>#VALUE!</v>
      </c>
      <c r="J2187" s="13" t="e">
        <f>cost!J2187*cost!$J$3*cost!$J$2/cost!$P$1</f>
        <v>#VALUE!</v>
      </c>
      <c r="K2187" s="13" t="e">
        <f>cost!K2187*cost!$K$3/cost!$P$1</f>
        <v>#VALUE!</v>
      </c>
      <c r="L2187" s="13" t="e">
        <f>cost!L2187*cost!$L$3*cost!$L$2/cost!$P$1</f>
        <v>#VALUE!</v>
      </c>
    </row>
    <row r="2188" spans="1:12" ht="409.5" x14ac:dyDescent="0.2">
      <c r="A2188" s="34" t="s">
        <v>6780</v>
      </c>
      <c r="B2188" s="15" t="s">
        <v>1881</v>
      </c>
      <c r="C2188" s="15" t="s">
        <v>3872</v>
      </c>
      <c r="D2188" s="19"/>
      <c r="E2188" s="20">
        <f>cost!E2188*cost!$E$3*cost!$E$2/cost!$P$1</f>
        <v>0</v>
      </c>
      <c r="F2188" s="13">
        <f>(cost!F2188*cost!$F$3/cost!$P$1)/2</f>
        <v>0</v>
      </c>
      <c r="G2188" s="13">
        <f>cost!G2188*cost!$G$3*cost!$G$2/cost!$P$1+(cost!F2188*cost!$F$3/cost!$P$1)/2</f>
        <v>0</v>
      </c>
      <c r="H2188" s="13">
        <f>cost!H2188*cost!$H$3*cost!$H$2/cost!$P$1</f>
        <v>0</v>
      </c>
      <c r="I2188" s="13">
        <f>cost!I2188*cost!$I$3*cost!$I$2/cost!$P$1</f>
        <v>0</v>
      </c>
      <c r="J2188" s="13">
        <f>cost!J2188*cost!$J$3*cost!$J$2/cost!$P$1</f>
        <v>0</v>
      </c>
      <c r="K2188" s="13">
        <f>cost!K2188*cost!$K$3/cost!$P$1</f>
        <v>0</v>
      </c>
      <c r="L2188" s="13">
        <f>cost!L2188*cost!$L$3*cost!$L$2/cost!$P$1</f>
        <v>0</v>
      </c>
    </row>
    <row r="2189" spans="1:12" ht="18" x14ac:dyDescent="0.2">
      <c r="A2189" s="35" t="s">
        <v>6781</v>
      </c>
      <c r="B2189" s="15" t="s">
        <v>606</v>
      </c>
      <c r="C2189" s="15" t="s">
        <v>606</v>
      </c>
      <c r="D2189" s="19"/>
      <c r="E2189" s="20">
        <f>cost!E2189*cost!$E$3*cost!$E$2/cost!$P$1</f>
        <v>0</v>
      </c>
      <c r="F2189" s="13">
        <f>(cost!F2189*cost!$F$3/cost!$P$1)/2</f>
        <v>0</v>
      </c>
      <c r="G2189" s="13">
        <f>cost!G2189*cost!$G$3*cost!$G$2/cost!$P$1+(cost!F2189*cost!$F$3/cost!$P$1)/2</f>
        <v>0</v>
      </c>
      <c r="H2189" s="13">
        <f>cost!H2189*cost!$H$3*cost!$H$2/cost!$P$1</f>
        <v>0</v>
      </c>
      <c r="I2189" s="13">
        <f>cost!I2189*cost!$I$3*cost!$I$2/cost!$P$1</f>
        <v>0</v>
      </c>
      <c r="J2189" s="13">
        <f>cost!J2189*cost!$J$3*cost!$J$2/cost!$P$1</f>
        <v>0</v>
      </c>
      <c r="K2189" s="13">
        <f>cost!K2189*cost!$K$3/cost!$P$1</f>
        <v>0</v>
      </c>
      <c r="L2189" s="13">
        <f>cost!L2189*cost!$L$3*cost!$L$2/cost!$P$1</f>
        <v>0</v>
      </c>
    </row>
    <row r="2190" spans="1:12" ht="216" x14ac:dyDescent="0.2">
      <c r="A2190" s="34" t="s">
        <v>6782</v>
      </c>
      <c r="B2190" s="15" t="s">
        <v>1882</v>
      </c>
      <c r="C2190" s="15" t="s">
        <v>3873</v>
      </c>
      <c r="D2190" s="19"/>
      <c r="E2190" s="20" t="e">
        <f>cost!E2190*cost!$E$3*cost!$E$2/cost!$P$1</f>
        <v>#VALUE!</v>
      </c>
      <c r="F2190" s="13" t="e">
        <f>(cost!F2190*cost!$F$3/cost!$P$1)/2</f>
        <v>#VALUE!</v>
      </c>
      <c r="G2190" s="13" t="e">
        <f>cost!G2190*cost!$G$3*cost!$G$2/cost!$P$1+(cost!F2190*cost!$F$3/cost!$P$1)/2</f>
        <v>#VALUE!</v>
      </c>
      <c r="H2190" s="13" t="e">
        <f>cost!H2190*cost!$H$3*cost!$H$2/cost!$P$1</f>
        <v>#VALUE!</v>
      </c>
      <c r="I2190" s="13" t="e">
        <f>cost!I2190*cost!$I$3*cost!$I$2/cost!$P$1</f>
        <v>#VALUE!</v>
      </c>
      <c r="J2190" s="13" t="e">
        <f>cost!J2190*cost!$J$3*cost!$J$2/cost!$P$1</f>
        <v>#VALUE!</v>
      </c>
      <c r="K2190" s="13" t="e">
        <f>cost!K2190*cost!$K$3/cost!$P$1</f>
        <v>#VALUE!</v>
      </c>
      <c r="L2190" s="13" t="e">
        <f>cost!L2190*cost!$L$3*cost!$L$2/cost!$P$1</f>
        <v>#VALUE!</v>
      </c>
    </row>
    <row r="2191" spans="1:12" ht="360" x14ac:dyDescent="0.2">
      <c r="A2191" s="34" t="s">
        <v>6783</v>
      </c>
      <c r="B2191" s="15" t="s">
        <v>1883</v>
      </c>
      <c r="C2191" s="15" t="s">
        <v>3874</v>
      </c>
      <c r="D2191" s="19"/>
      <c r="E2191" s="20">
        <f>cost!E2191*cost!$E$3*cost!$E$2/cost!$P$1</f>
        <v>0</v>
      </c>
      <c r="F2191" s="13">
        <f>(cost!F2191*cost!$F$3/cost!$P$1)/2</f>
        <v>0</v>
      </c>
      <c r="G2191" s="13">
        <f>cost!G2191*cost!$G$3*cost!$G$2/cost!$P$1+(cost!F2191*cost!$F$3/cost!$P$1)/2</f>
        <v>0</v>
      </c>
      <c r="H2191" s="13">
        <f>cost!H2191*cost!$H$3*cost!$H$2/cost!$P$1</f>
        <v>0</v>
      </c>
      <c r="I2191" s="13">
        <f>cost!I2191*cost!$I$3*cost!$I$2/cost!$P$1</f>
        <v>0</v>
      </c>
      <c r="J2191" s="13">
        <f>cost!J2191*cost!$J$3*cost!$J$2/cost!$P$1</f>
        <v>0</v>
      </c>
      <c r="K2191" s="13">
        <f>cost!K2191*cost!$K$3/cost!$P$1</f>
        <v>0</v>
      </c>
      <c r="L2191" s="13">
        <f>cost!L2191*cost!$L$3*cost!$L$2/cost!$P$1</f>
        <v>0</v>
      </c>
    </row>
    <row r="2192" spans="1:12" ht="18" x14ac:dyDescent="0.2">
      <c r="A2192" s="35" t="s">
        <v>6784</v>
      </c>
      <c r="B2192" s="15" t="s">
        <v>606</v>
      </c>
      <c r="C2192" s="15" t="s">
        <v>606</v>
      </c>
      <c r="D2192" s="19"/>
      <c r="E2192" s="20">
        <f>cost!E2192*cost!$E$3*cost!$E$2/cost!$P$1</f>
        <v>0</v>
      </c>
      <c r="F2192" s="13">
        <f>(cost!F2192*cost!$F$3/cost!$P$1)/2</f>
        <v>0</v>
      </c>
      <c r="G2192" s="13">
        <f>cost!G2192*cost!$G$3*cost!$G$2/cost!$P$1+(cost!F2192*cost!$F$3/cost!$P$1)/2</f>
        <v>0</v>
      </c>
      <c r="H2192" s="13">
        <f>cost!H2192*cost!$H$3*cost!$H$2/cost!$P$1</f>
        <v>0</v>
      </c>
      <c r="I2192" s="13">
        <f>cost!I2192*cost!$I$3*cost!$I$2/cost!$P$1</f>
        <v>0</v>
      </c>
      <c r="J2192" s="13">
        <f>cost!J2192*cost!$J$3*cost!$J$2/cost!$P$1</f>
        <v>0</v>
      </c>
      <c r="K2192" s="13">
        <f>cost!K2192*cost!$K$3/cost!$P$1</f>
        <v>0</v>
      </c>
      <c r="L2192" s="13">
        <f>cost!L2192*cost!$L$3*cost!$L$2/cost!$P$1</f>
        <v>0</v>
      </c>
    </row>
    <row r="2193" spans="1:12" ht="18" x14ac:dyDescent="0.2">
      <c r="A2193" s="35" t="s">
        <v>6785</v>
      </c>
      <c r="B2193" s="15" t="s">
        <v>606</v>
      </c>
      <c r="C2193" s="15" t="s">
        <v>606</v>
      </c>
      <c r="D2193" s="19"/>
      <c r="E2193" s="20">
        <f>cost!E2193*cost!$E$3*cost!$E$2/cost!$P$1</f>
        <v>0</v>
      </c>
      <c r="F2193" s="13">
        <f>(cost!F2193*cost!$F$3/cost!$P$1)/2</f>
        <v>0</v>
      </c>
      <c r="G2193" s="13">
        <f>cost!G2193*cost!$G$3*cost!$G$2/cost!$P$1+(cost!F2193*cost!$F$3/cost!$P$1)/2</f>
        <v>0</v>
      </c>
      <c r="H2193" s="13">
        <f>cost!H2193*cost!$H$3*cost!$H$2/cost!$P$1</f>
        <v>0</v>
      </c>
      <c r="I2193" s="13">
        <f>cost!I2193*cost!$I$3*cost!$I$2/cost!$P$1</f>
        <v>0</v>
      </c>
      <c r="J2193" s="13">
        <f>cost!J2193*cost!$J$3*cost!$J$2/cost!$P$1</f>
        <v>0</v>
      </c>
      <c r="K2193" s="13">
        <f>cost!K2193*cost!$K$3/cost!$P$1</f>
        <v>0</v>
      </c>
      <c r="L2193" s="13">
        <f>cost!L2193*cost!$L$3*cost!$L$2/cost!$P$1</f>
        <v>0</v>
      </c>
    </row>
    <row r="2194" spans="1:12" ht="90" x14ac:dyDescent="0.2">
      <c r="A2194" s="34" t="s">
        <v>6786</v>
      </c>
      <c r="B2194" s="15" t="s">
        <v>50</v>
      </c>
      <c r="C2194" s="15" t="s">
        <v>3875</v>
      </c>
      <c r="D2194" s="19"/>
      <c r="E2194" s="20">
        <f>cost!E2194*cost!$E$3*cost!$E$2/cost!$P$1</f>
        <v>454.05405405405401</v>
      </c>
      <c r="F2194" s="13">
        <f>(cost!F2194*cost!$F$3/cost!$P$1)/2</f>
        <v>195.94594594594594</v>
      </c>
      <c r="G2194" s="13">
        <f>cost!G2194*cost!$G$3*cost!$G$2/cost!$P$1+(cost!F2194*cost!$F$3/cost!$P$1)/2</f>
        <v>264.05405405405406</v>
      </c>
      <c r="H2194" s="13">
        <f>cost!H2194*cost!$H$3*cost!$H$2/cost!$P$1</f>
        <v>0</v>
      </c>
      <c r="I2194" s="13">
        <f>cost!I2194*cost!$I$3*cost!$I$2/cost!$P$1</f>
        <v>0</v>
      </c>
      <c r="J2194" s="13">
        <f>cost!J2194*cost!$J$3*cost!$J$2/cost!$P$1</f>
        <v>17.808525000000003</v>
      </c>
      <c r="K2194" s="13">
        <f>cost!K2194*cost!$K$3/cost!$P$1</f>
        <v>72.810149999999993</v>
      </c>
      <c r="L2194" s="13">
        <f>cost!L2194*cost!$L$3*cost!$L$2/cost!$P$1</f>
        <v>70.942182112354416</v>
      </c>
    </row>
    <row r="2195" spans="1:12" ht="90" x14ac:dyDescent="0.2">
      <c r="A2195" s="34" t="s">
        <v>6787</v>
      </c>
      <c r="B2195" s="15" t="s">
        <v>1884</v>
      </c>
      <c r="C2195" s="15" t="s">
        <v>3876</v>
      </c>
      <c r="D2195" s="19"/>
      <c r="E2195" s="20">
        <f>cost!E2195*cost!$E$3*cost!$E$2/cost!$P$1</f>
        <v>454.05405405405401</v>
      </c>
      <c r="F2195" s="13">
        <f>(cost!F2195*cost!$F$3/cost!$P$1)/2</f>
        <v>195.94594594594594</v>
      </c>
      <c r="G2195" s="13">
        <f>cost!G2195*cost!$G$3*cost!$G$2/cost!$P$1+(cost!F2195*cost!$F$3/cost!$P$1)/2</f>
        <v>264.05405405405406</v>
      </c>
      <c r="H2195" s="13">
        <f>cost!H2195*cost!$H$3*cost!$H$2/cost!$P$1</f>
        <v>0</v>
      </c>
      <c r="I2195" s="13">
        <f>cost!I2195*cost!$I$3*cost!$I$2/cost!$P$1</f>
        <v>0</v>
      </c>
      <c r="J2195" s="13">
        <f>cost!J2195*cost!$J$3*cost!$J$2/cost!$P$1</f>
        <v>0</v>
      </c>
      <c r="K2195" s="13">
        <f>cost!K2195*cost!$K$3/cost!$P$1</f>
        <v>0</v>
      </c>
      <c r="L2195" s="13">
        <f>cost!L2195*cost!$L$3*cost!$L$2/cost!$P$1</f>
        <v>0</v>
      </c>
    </row>
    <row r="2196" spans="1:12" ht="72" x14ac:dyDescent="0.2">
      <c r="A2196" s="34" t="s">
        <v>6788</v>
      </c>
      <c r="B2196" s="15" t="s">
        <v>1885</v>
      </c>
      <c r="C2196" s="15" t="s">
        <v>3877</v>
      </c>
      <c r="D2196" s="19"/>
      <c r="E2196" s="20">
        <f>cost!E2196*cost!$E$3*cost!$E$2/cost!$P$1</f>
        <v>454.05405405405401</v>
      </c>
      <c r="F2196" s="13">
        <f>(cost!F2196*cost!$F$3/cost!$P$1)/2</f>
        <v>195.94594594594594</v>
      </c>
      <c r="G2196" s="13">
        <f>cost!G2196*cost!$G$3*cost!$G$2/cost!$P$1+(cost!F2196*cost!$F$3/cost!$P$1)/2</f>
        <v>264.05405405405406</v>
      </c>
      <c r="H2196" s="13">
        <f>cost!H2196*cost!$H$3*cost!$H$2/cost!$P$1</f>
        <v>0</v>
      </c>
      <c r="I2196" s="13">
        <f>cost!I2196*cost!$I$3*cost!$I$2/cost!$P$1</f>
        <v>0</v>
      </c>
      <c r="J2196" s="13">
        <f>cost!J2196*cost!$J$3*cost!$J$2/cost!$P$1</f>
        <v>0</v>
      </c>
      <c r="K2196" s="13">
        <f>cost!K2196*cost!$K$3/cost!$P$1</f>
        <v>0</v>
      </c>
      <c r="L2196" s="13">
        <f>cost!L2196*cost!$L$3*cost!$L$2/cost!$P$1</f>
        <v>0</v>
      </c>
    </row>
    <row r="2197" spans="1:12" ht="90" x14ac:dyDescent="0.2">
      <c r="A2197" s="34" t="s">
        <v>6789</v>
      </c>
      <c r="B2197" s="15" t="s">
        <v>1886</v>
      </c>
      <c r="C2197" s="15" t="s">
        <v>3878</v>
      </c>
      <c r="D2197" s="19"/>
      <c r="E2197" s="20">
        <f>cost!E2197*cost!$E$3*cost!$E$2/cost!$P$1</f>
        <v>454.05405405405401</v>
      </c>
      <c r="F2197" s="13">
        <f>(cost!F2197*cost!$F$3/cost!$P$1)/2</f>
        <v>195.94594594594594</v>
      </c>
      <c r="G2197" s="13">
        <f>cost!G2197*cost!$G$3*cost!$G$2/cost!$P$1+(cost!F2197*cost!$F$3/cost!$P$1)/2</f>
        <v>264.05405405405406</v>
      </c>
      <c r="H2197" s="13">
        <f>cost!H2197*cost!$H$3*cost!$H$2/cost!$P$1</f>
        <v>0</v>
      </c>
      <c r="I2197" s="13">
        <f>cost!I2197*cost!$I$3*cost!$I$2/cost!$P$1</f>
        <v>0</v>
      </c>
      <c r="J2197" s="13">
        <f>cost!J2197*cost!$J$3*cost!$J$2/cost!$P$1</f>
        <v>16.999046590909089</v>
      </c>
      <c r="K2197" s="13">
        <f>cost!K2197*cost!$K$3/cost!$P$1</f>
        <v>69.500597727272719</v>
      </c>
      <c r="L2197" s="13">
        <f>cost!L2197*cost!$L$3*cost!$L$2/cost!$P$1</f>
        <v>67.717537470883755</v>
      </c>
    </row>
    <row r="2198" spans="1:12" ht="90" x14ac:dyDescent="0.2">
      <c r="A2198" s="34" t="s">
        <v>6790</v>
      </c>
      <c r="B2198" s="15" t="s">
        <v>1887</v>
      </c>
      <c r="C2198" s="15" t="s">
        <v>3879</v>
      </c>
      <c r="D2198" s="19"/>
      <c r="E2198" s="20">
        <f>cost!E2198*cost!$E$3*cost!$E$2/cost!$P$1</f>
        <v>227.027027027027</v>
      </c>
      <c r="F2198" s="13">
        <f>(cost!F2198*cost!$F$3/cost!$P$1)/2</f>
        <v>236.48648648648648</v>
      </c>
      <c r="G2198" s="13">
        <f>cost!G2198*cost!$G$3*cost!$G$2/cost!$P$1+(cost!F2198*cost!$F$3/cost!$P$1)/2</f>
        <v>236.48648648648648</v>
      </c>
      <c r="H2198" s="13">
        <f>cost!H2198*cost!$H$3*cost!$H$2/cost!$P$1</f>
        <v>131.89189189189187</v>
      </c>
      <c r="I2198" s="13">
        <f>cost!I2198*cost!$I$3*cost!$I$2/cost!$P$1</f>
        <v>0</v>
      </c>
      <c r="J2198" s="13">
        <f>cost!J2198*cost!$J$3*cost!$J$2/cost!$P$1</f>
        <v>17.808525000000003</v>
      </c>
      <c r="K2198" s="13">
        <f>cost!K2198*cost!$K$3/cost!$P$1</f>
        <v>72.810149999999993</v>
      </c>
      <c r="L2198" s="13">
        <f>cost!L2198*cost!$L$3*cost!$L$2/cost!$P$1</f>
        <v>70.942182112354416</v>
      </c>
    </row>
    <row r="2199" spans="1:12" ht="126" x14ac:dyDescent="0.2">
      <c r="A2199" s="34" t="s">
        <v>6791</v>
      </c>
      <c r="B2199" s="15" t="s">
        <v>1888</v>
      </c>
      <c r="C2199" s="15" t="s">
        <v>3880</v>
      </c>
      <c r="D2199" s="19"/>
      <c r="E2199" s="20">
        <f>cost!E2199*cost!$E$3*cost!$E$2/cost!$P$1</f>
        <v>227.027027027027</v>
      </c>
      <c r="F2199" s="13">
        <f>(cost!F2199*cost!$F$3/cost!$P$1)/2</f>
        <v>236.48648648648648</v>
      </c>
      <c r="G2199" s="13">
        <f>cost!G2199*cost!$G$3*cost!$G$2/cost!$P$1+(cost!F2199*cost!$F$3/cost!$P$1)/2</f>
        <v>236.48648648648648</v>
      </c>
      <c r="H2199" s="13">
        <f>cost!H2199*cost!$H$3*cost!$H$2/cost!$P$1</f>
        <v>131.89189189189187</v>
      </c>
      <c r="I2199" s="13">
        <f>cost!I2199*cost!$I$3*cost!$I$2/cost!$P$1</f>
        <v>0</v>
      </c>
      <c r="J2199" s="13">
        <f>cost!J2199*cost!$J$3*cost!$J$2/cost!$P$1</f>
        <v>0</v>
      </c>
      <c r="K2199" s="13">
        <f>cost!K2199*cost!$K$3/cost!$P$1</f>
        <v>0</v>
      </c>
      <c r="L2199" s="13">
        <f>cost!L2199*cost!$L$3*cost!$L$2/cost!$P$1</f>
        <v>0</v>
      </c>
    </row>
    <row r="2200" spans="1:12" ht="90" x14ac:dyDescent="0.2">
      <c r="A2200" s="34" t="s">
        <v>6792</v>
      </c>
      <c r="B2200" s="15" t="s">
        <v>1889</v>
      </c>
      <c r="C2200" s="15" t="s">
        <v>3881</v>
      </c>
      <c r="D2200" s="19"/>
      <c r="E2200" s="20">
        <f>cost!E2200*cost!$E$3*cost!$E$2/cost!$P$1</f>
        <v>454.05405405405401</v>
      </c>
      <c r="F2200" s="13">
        <f>(cost!F2200*cost!$F$3/cost!$P$1)/2</f>
        <v>337.83783783783781</v>
      </c>
      <c r="G2200" s="13">
        <f>cost!G2200*cost!$G$3*cost!$G$2/cost!$P$1+(cost!F2200*cost!$F$3/cost!$P$1)/2</f>
        <v>337.83783783783781</v>
      </c>
      <c r="H2200" s="13">
        <f>cost!H2200*cost!$H$3*cost!$H$2/cost!$P$1</f>
        <v>131.89189189189187</v>
      </c>
      <c r="I2200" s="13">
        <f>cost!I2200*cost!$I$3*cost!$I$2/cost!$P$1</f>
        <v>0</v>
      </c>
      <c r="J2200" s="13">
        <f>cost!J2200*cost!$J$3*cost!$J$2/cost!$P$1</f>
        <v>17.808525000000003</v>
      </c>
      <c r="K2200" s="13">
        <f>cost!K2200*cost!$K$3/cost!$P$1</f>
        <v>72.810149999999993</v>
      </c>
      <c r="L2200" s="13">
        <f>cost!L2200*cost!$L$3*cost!$L$2/cost!$P$1</f>
        <v>70.942182112354416</v>
      </c>
    </row>
    <row r="2201" spans="1:12" ht="90" x14ac:dyDescent="0.2">
      <c r="A2201" s="34" t="s">
        <v>6793</v>
      </c>
      <c r="B2201" s="15" t="s">
        <v>1890</v>
      </c>
      <c r="C2201" s="15" t="s">
        <v>3882</v>
      </c>
      <c r="D2201" s="19"/>
      <c r="E2201" s="20" t="e">
        <f>cost!E2201*cost!$E$3*cost!$E$2/cost!$P$1</f>
        <v>#VALUE!</v>
      </c>
      <c r="F2201" s="13" t="e">
        <f>(cost!F2201*cost!$F$3/cost!$P$1)/2</f>
        <v>#VALUE!</v>
      </c>
      <c r="G2201" s="13" t="e">
        <f>cost!G2201*cost!$G$3*cost!$G$2/cost!$P$1+(cost!F2201*cost!$F$3/cost!$P$1)/2</f>
        <v>#VALUE!</v>
      </c>
      <c r="H2201" s="13" t="e">
        <f>cost!H2201*cost!$H$3*cost!$H$2/cost!$P$1</f>
        <v>#VALUE!</v>
      </c>
      <c r="I2201" s="13" t="e">
        <f>cost!I2201*cost!$I$3*cost!$I$2/cost!$P$1</f>
        <v>#VALUE!</v>
      </c>
      <c r="J2201" s="13" t="e">
        <f>cost!J2201*cost!$J$3*cost!$J$2/cost!$P$1</f>
        <v>#VALUE!</v>
      </c>
      <c r="K2201" s="13" t="e">
        <f>cost!K2201*cost!$K$3/cost!$P$1</f>
        <v>#VALUE!</v>
      </c>
      <c r="L2201" s="13" t="e">
        <f>cost!L2201*cost!$L$3*cost!$L$2/cost!$P$1</f>
        <v>#VALUE!</v>
      </c>
    </row>
    <row r="2202" spans="1:12" ht="108" x14ac:dyDescent="0.2">
      <c r="A2202" s="34" t="s">
        <v>6794</v>
      </c>
      <c r="B2202" s="15" t="s">
        <v>1891</v>
      </c>
      <c r="C2202" s="15" t="s">
        <v>3883</v>
      </c>
      <c r="D2202" s="19"/>
      <c r="E2202" s="20" t="e">
        <f>cost!E2202*cost!$E$3*cost!$E$2/cost!$P$1</f>
        <v>#VALUE!</v>
      </c>
      <c r="F2202" s="13" t="e">
        <f>(cost!F2202*cost!$F$3/cost!$P$1)/2</f>
        <v>#VALUE!</v>
      </c>
      <c r="G2202" s="13" t="e">
        <f>cost!G2202*cost!$G$3*cost!$G$2/cost!$P$1+(cost!F2202*cost!$F$3/cost!$P$1)/2</f>
        <v>#VALUE!</v>
      </c>
      <c r="H2202" s="13" t="e">
        <f>cost!H2202*cost!$H$3*cost!$H$2/cost!$P$1</f>
        <v>#VALUE!</v>
      </c>
      <c r="I2202" s="13" t="e">
        <f>cost!I2202*cost!$I$3*cost!$I$2/cost!$P$1</f>
        <v>#VALUE!</v>
      </c>
      <c r="J2202" s="13" t="e">
        <f>cost!J2202*cost!$J$3*cost!$J$2/cost!$P$1</f>
        <v>#VALUE!</v>
      </c>
      <c r="K2202" s="13" t="e">
        <f>cost!K2202*cost!$K$3/cost!$P$1</f>
        <v>#VALUE!</v>
      </c>
      <c r="L2202" s="13" t="e">
        <f>cost!L2202*cost!$L$3*cost!$L$2/cost!$P$1</f>
        <v>#VALUE!</v>
      </c>
    </row>
    <row r="2203" spans="1:12" ht="108" x14ac:dyDescent="0.2">
      <c r="A2203" s="34" t="s">
        <v>6795</v>
      </c>
      <c r="B2203" s="15" t="s">
        <v>1892</v>
      </c>
      <c r="C2203" s="15" t="s">
        <v>3884</v>
      </c>
      <c r="D2203" s="19"/>
      <c r="E2203" s="20" t="e">
        <f>cost!E2203*cost!$E$3*cost!$E$2/cost!$P$1</f>
        <v>#VALUE!</v>
      </c>
      <c r="F2203" s="13" t="e">
        <f>(cost!F2203*cost!$F$3/cost!$P$1)/2</f>
        <v>#VALUE!</v>
      </c>
      <c r="G2203" s="13" t="e">
        <f>cost!G2203*cost!$G$3*cost!$G$2/cost!$P$1+(cost!F2203*cost!$F$3/cost!$P$1)/2</f>
        <v>#VALUE!</v>
      </c>
      <c r="H2203" s="13" t="e">
        <f>cost!H2203*cost!$H$3*cost!$H$2/cost!$P$1</f>
        <v>#VALUE!</v>
      </c>
      <c r="I2203" s="13" t="e">
        <f>cost!I2203*cost!$I$3*cost!$I$2/cost!$P$1</f>
        <v>#VALUE!</v>
      </c>
      <c r="J2203" s="13" t="e">
        <f>cost!J2203*cost!$J$3*cost!$J$2/cost!$P$1</f>
        <v>#VALUE!</v>
      </c>
      <c r="K2203" s="13" t="e">
        <f>cost!K2203*cost!$K$3/cost!$P$1</f>
        <v>#VALUE!</v>
      </c>
      <c r="L2203" s="13" t="e">
        <f>cost!L2203*cost!$L$3*cost!$L$2/cost!$P$1</f>
        <v>#VALUE!</v>
      </c>
    </row>
    <row r="2204" spans="1:12" ht="72" x14ac:dyDescent="0.2">
      <c r="A2204" s="34" t="s">
        <v>6796</v>
      </c>
      <c r="B2204" s="15" t="s">
        <v>1893</v>
      </c>
      <c r="C2204" s="15" t="s">
        <v>3885</v>
      </c>
      <c r="D2204" s="19"/>
      <c r="E2204" s="20">
        <f>cost!E2204*cost!$E$3*cost!$E$2/cost!$P$1</f>
        <v>454.05405405405401</v>
      </c>
      <c r="F2204" s="13">
        <f>(cost!F2204*cost!$F$3/cost!$P$1)/2</f>
        <v>195.94594594594594</v>
      </c>
      <c r="G2204" s="13">
        <f>cost!G2204*cost!$G$3*cost!$G$2/cost!$P$1+(cost!F2204*cost!$F$3/cost!$P$1)/2</f>
        <v>264.05405405405406</v>
      </c>
      <c r="H2204" s="13">
        <f>cost!H2204*cost!$H$3*cost!$H$2/cost!$P$1</f>
        <v>0</v>
      </c>
      <c r="I2204" s="13">
        <f>cost!I2204*cost!$I$3*cost!$I$2/cost!$P$1</f>
        <v>0</v>
      </c>
      <c r="J2204" s="13">
        <f>cost!J2204*cost!$J$3*cost!$J$2/cost!$P$1</f>
        <v>0</v>
      </c>
      <c r="K2204" s="13">
        <f>cost!K2204*cost!$K$3/cost!$P$1</f>
        <v>0</v>
      </c>
      <c r="L2204" s="13">
        <f>cost!L2204*cost!$L$3*cost!$L$2/cost!$P$1</f>
        <v>0</v>
      </c>
    </row>
    <row r="2205" spans="1:12" ht="72" x14ac:dyDescent="0.2">
      <c r="A2205" s="34" t="s">
        <v>6797</v>
      </c>
      <c r="B2205" s="15" t="s">
        <v>1894</v>
      </c>
      <c r="C2205" s="15" t="s">
        <v>3886</v>
      </c>
      <c r="D2205" s="19"/>
      <c r="E2205" s="20">
        <f>cost!E2205*cost!$E$3*cost!$E$2/cost!$P$1</f>
        <v>454.05405405405401</v>
      </c>
      <c r="F2205" s="13">
        <f>(cost!F2205*cost!$F$3/cost!$P$1)/2</f>
        <v>195.94594594594594</v>
      </c>
      <c r="G2205" s="13">
        <f>cost!G2205*cost!$G$3*cost!$G$2/cost!$P$1+(cost!F2205*cost!$F$3/cost!$P$1)/2</f>
        <v>264.05405405405406</v>
      </c>
      <c r="H2205" s="13">
        <f>cost!H2205*cost!$H$3*cost!$H$2/cost!$P$1</f>
        <v>0</v>
      </c>
      <c r="I2205" s="13">
        <f>cost!I2205*cost!$I$3*cost!$I$2/cost!$P$1</f>
        <v>0</v>
      </c>
      <c r="J2205" s="13">
        <f>cost!J2205*cost!$J$3*cost!$J$2/cost!$P$1</f>
        <v>12.285</v>
      </c>
      <c r="K2205" s="13">
        <f>cost!K2205*cost!$K$3/cost!$P$1</f>
        <v>71.007300000000001</v>
      </c>
      <c r="L2205" s="13">
        <f>cost!L2205*cost!$L$3*cost!$L$2/cost!$P$1</f>
        <v>37.800000000000004</v>
      </c>
    </row>
    <row r="2206" spans="1:12" ht="108" x14ac:dyDescent="0.2">
      <c r="A2206" s="34" t="s">
        <v>6798</v>
      </c>
      <c r="B2206" s="15" t="s">
        <v>1895</v>
      </c>
      <c r="C2206" s="15" t="s">
        <v>3887</v>
      </c>
      <c r="D2206" s="19"/>
      <c r="E2206" s="20" t="e">
        <f>cost!E2206*cost!$E$3*cost!$E$2/cost!$P$1</f>
        <v>#VALUE!</v>
      </c>
      <c r="F2206" s="13" t="e">
        <f>(cost!F2206*cost!$F$3/cost!$P$1)/2</f>
        <v>#VALUE!</v>
      </c>
      <c r="G2206" s="13" t="e">
        <f>cost!G2206*cost!$G$3*cost!$G$2/cost!$P$1+(cost!F2206*cost!$F$3/cost!$P$1)/2</f>
        <v>#VALUE!</v>
      </c>
      <c r="H2206" s="13" t="e">
        <f>cost!H2206*cost!$H$3*cost!$H$2/cost!$P$1</f>
        <v>#VALUE!</v>
      </c>
      <c r="I2206" s="13" t="e">
        <f>cost!I2206*cost!$I$3*cost!$I$2/cost!$P$1</f>
        <v>#VALUE!</v>
      </c>
      <c r="J2206" s="13" t="e">
        <f>cost!J2206*cost!$J$3*cost!$J$2/cost!$P$1</f>
        <v>#VALUE!</v>
      </c>
      <c r="K2206" s="13" t="e">
        <f>cost!K2206*cost!$K$3/cost!$P$1</f>
        <v>#VALUE!</v>
      </c>
      <c r="L2206" s="13" t="e">
        <f>cost!L2206*cost!$L$3*cost!$L$2/cost!$P$1</f>
        <v>#VALUE!</v>
      </c>
    </row>
    <row r="2207" spans="1:12" ht="126" x14ac:dyDescent="0.2">
      <c r="A2207" s="34" t="s">
        <v>6799</v>
      </c>
      <c r="B2207" s="15" t="s">
        <v>1896</v>
      </c>
      <c r="C2207" s="15" t="s">
        <v>3888</v>
      </c>
      <c r="D2207" s="19"/>
      <c r="E2207" s="20" t="e">
        <f>cost!E2207*cost!$E$3*cost!$E$2/cost!$P$1</f>
        <v>#VALUE!</v>
      </c>
      <c r="F2207" s="13" t="e">
        <f>(cost!F2207*cost!$F$3/cost!$P$1)/2</f>
        <v>#VALUE!</v>
      </c>
      <c r="G2207" s="13" t="e">
        <f>cost!G2207*cost!$G$3*cost!$G$2/cost!$P$1+(cost!F2207*cost!$F$3/cost!$P$1)/2</f>
        <v>#VALUE!</v>
      </c>
      <c r="H2207" s="13" t="e">
        <f>cost!H2207*cost!$H$3*cost!$H$2/cost!$P$1</f>
        <v>#VALUE!</v>
      </c>
      <c r="I2207" s="13" t="e">
        <f>cost!I2207*cost!$I$3*cost!$I$2/cost!$P$1</f>
        <v>#VALUE!</v>
      </c>
      <c r="J2207" s="13" t="e">
        <f>cost!J2207*cost!$J$3*cost!$J$2/cost!$P$1</f>
        <v>#VALUE!</v>
      </c>
      <c r="K2207" s="13" t="e">
        <f>cost!K2207*cost!$K$3/cost!$P$1</f>
        <v>#VALUE!</v>
      </c>
      <c r="L2207" s="13" t="e">
        <f>cost!L2207*cost!$L$3*cost!$L$2/cost!$P$1</f>
        <v>#VALUE!</v>
      </c>
    </row>
    <row r="2208" spans="1:12" ht="36" x14ac:dyDescent="0.2">
      <c r="A2208" s="34" t="s">
        <v>6800</v>
      </c>
      <c r="B2208" s="15" t="s">
        <v>1897</v>
      </c>
      <c r="C2208" s="15" t="s">
        <v>3889</v>
      </c>
      <c r="D2208" s="19"/>
      <c r="E2208" s="20" t="e">
        <f>cost!E2208*cost!$E$3*cost!$E$2/cost!$P$1</f>
        <v>#VALUE!</v>
      </c>
      <c r="F2208" s="13" t="e">
        <f>(cost!F2208*cost!$F$3/cost!$P$1)/2</f>
        <v>#VALUE!</v>
      </c>
      <c r="G2208" s="13" t="e">
        <f>cost!G2208*cost!$G$3*cost!$G$2/cost!$P$1+(cost!F2208*cost!$F$3/cost!$P$1)/2</f>
        <v>#VALUE!</v>
      </c>
      <c r="H2208" s="13" t="e">
        <f>cost!H2208*cost!$H$3*cost!$H$2/cost!$P$1</f>
        <v>#VALUE!</v>
      </c>
      <c r="I2208" s="13" t="e">
        <f>cost!I2208*cost!$I$3*cost!$I$2/cost!$P$1</f>
        <v>#VALUE!</v>
      </c>
      <c r="J2208" s="13" t="e">
        <f>cost!J2208*cost!$J$3*cost!$J$2/cost!$P$1</f>
        <v>#VALUE!</v>
      </c>
      <c r="K2208" s="13" t="e">
        <f>cost!K2208*cost!$K$3/cost!$P$1</f>
        <v>#VALUE!</v>
      </c>
      <c r="L2208" s="13" t="e">
        <f>cost!L2208*cost!$L$3*cost!$L$2/cost!$P$1</f>
        <v>#VALUE!</v>
      </c>
    </row>
    <row r="2209" spans="1:12" ht="126" x14ac:dyDescent="0.2">
      <c r="A2209" s="34" t="s">
        <v>6801</v>
      </c>
      <c r="B2209" s="15" t="s">
        <v>1898</v>
      </c>
      <c r="C2209" s="15" t="s">
        <v>3890</v>
      </c>
      <c r="D2209" s="19"/>
      <c r="E2209" s="20" t="e">
        <f>cost!E2209*cost!$E$3*cost!$E$2/cost!$P$1</f>
        <v>#VALUE!</v>
      </c>
      <c r="F2209" s="13" t="e">
        <f>(cost!F2209*cost!$F$3/cost!$P$1)/2</f>
        <v>#VALUE!</v>
      </c>
      <c r="G2209" s="13" t="e">
        <f>cost!G2209*cost!$G$3*cost!$G$2/cost!$P$1+(cost!F2209*cost!$F$3/cost!$P$1)/2</f>
        <v>#VALUE!</v>
      </c>
      <c r="H2209" s="13" t="e">
        <f>cost!H2209*cost!$H$3*cost!$H$2/cost!$P$1</f>
        <v>#VALUE!</v>
      </c>
      <c r="I2209" s="13" t="e">
        <f>cost!I2209*cost!$I$3*cost!$I$2/cost!$P$1</f>
        <v>#VALUE!</v>
      </c>
      <c r="J2209" s="13" t="e">
        <f>cost!J2209*cost!$J$3*cost!$J$2/cost!$P$1</f>
        <v>#VALUE!</v>
      </c>
      <c r="K2209" s="13" t="e">
        <f>cost!K2209*cost!$K$3/cost!$P$1</f>
        <v>#VALUE!</v>
      </c>
      <c r="L2209" s="13" t="e">
        <f>cost!L2209*cost!$L$3*cost!$L$2/cost!$P$1</f>
        <v>#VALUE!</v>
      </c>
    </row>
    <row r="2210" spans="1:12" ht="72" x14ac:dyDescent="0.2">
      <c r="A2210" s="34" t="s">
        <v>6802</v>
      </c>
      <c r="B2210" s="15" t="s">
        <v>1899</v>
      </c>
      <c r="C2210" s="15" t="s">
        <v>3891</v>
      </c>
      <c r="D2210" s="19"/>
      <c r="E2210" s="20">
        <f>cost!E2210*cost!$E$3*cost!$E$2/cost!$P$1</f>
        <v>454.05405405405401</v>
      </c>
      <c r="F2210" s="13">
        <f>(cost!F2210*cost!$F$3/cost!$P$1)/2</f>
        <v>195.94594594594594</v>
      </c>
      <c r="G2210" s="13">
        <f>cost!G2210*cost!$G$3*cost!$G$2/cost!$P$1+(cost!F2210*cost!$F$3/cost!$P$1)/2</f>
        <v>264.05405405405406</v>
      </c>
      <c r="H2210" s="13">
        <f>cost!H2210*cost!$H$3*cost!$H$2/cost!$P$1</f>
        <v>0</v>
      </c>
      <c r="I2210" s="13">
        <f>cost!I2210*cost!$I$3*cost!$I$2/cost!$P$1</f>
        <v>0</v>
      </c>
      <c r="J2210" s="13">
        <f>cost!J2210*cost!$J$3*cost!$J$2/cost!$P$1</f>
        <v>12.285</v>
      </c>
      <c r="K2210" s="13">
        <f>cost!K2210*cost!$K$3/cost!$P$1</f>
        <v>71.007300000000001</v>
      </c>
      <c r="L2210" s="13">
        <f>cost!L2210*cost!$L$3*cost!$L$2/cost!$P$1</f>
        <v>37.800000000000004</v>
      </c>
    </row>
    <row r="2211" spans="1:12" ht="72" x14ac:dyDescent="0.2">
      <c r="A2211" s="34" t="s">
        <v>6803</v>
      </c>
      <c r="B2211" s="15" t="s">
        <v>1900</v>
      </c>
      <c r="C2211" s="15" t="s">
        <v>3892</v>
      </c>
      <c r="D2211" s="19"/>
      <c r="E2211" s="20">
        <f>cost!E2211*cost!$E$3*cost!$E$2/cost!$P$1</f>
        <v>454.05405405405401</v>
      </c>
      <c r="F2211" s="13">
        <f>(cost!F2211*cost!$F$3/cost!$P$1)/2</f>
        <v>195.94594594594594</v>
      </c>
      <c r="G2211" s="13">
        <f>cost!G2211*cost!$G$3*cost!$G$2/cost!$P$1+(cost!F2211*cost!$F$3/cost!$P$1)/2</f>
        <v>264.05405405405406</v>
      </c>
      <c r="H2211" s="13">
        <f>cost!H2211*cost!$H$3*cost!$H$2/cost!$P$1</f>
        <v>0</v>
      </c>
      <c r="I2211" s="13">
        <f>cost!I2211*cost!$I$3*cost!$I$2/cost!$P$1</f>
        <v>0</v>
      </c>
      <c r="J2211" s="13">
        <f>cost!J2211*cost!$J$3*cost!$J$2/cost!$P$1</f>
        <v>0</v>
      </c>
      <c r="K2211" s="13">
        <f>cost!K2211*cost!$K$3/cost!$P$1</f>
        <v>0</v>
      </c>
      <c r="L2211" s="13">
        <f>cost!L2211*cost!$L$3*cost!$L$2/cost!$P$1</f>
        <v>0</v>
      </c>
    </row>
    <row r="2212" spans="1:12" ht="72" x14ac:dyDescent="0.2">
      <c r="A2212" s="34" t="s">
        <v>6804</v>
      </c>
      <c r="B2212" s="15" t="s">
        <v>1901</v>
      </c>
      <c r="C2212" s="15" t="s">
        <v>3893</v>
      </c>
      <c r="D2212" s="19"/>
      <c r="E2212" s="20">
        <f>cost!E2212*cost!$E$3*cost!$E$2/cost!$P$1</f>
        <v>454.05405405405401</v>
      </c>
      <c r="F2212" s="13">
        <f>(cost!F2212*cost!$F$3/cost!$P$1)/2</f>
        <v>195.94594594594594</v>
      </c>
      <c r="G2212" s="13">
        <f>cost!G2212*cost!$G$3*cost!$G$2/cost!$P$1+(cost!F2212*cost!$F$3/cost!$P$1)/2</f>
        <v>264.05405405405406</v>
      </c>
      <c r="H2212" s="13">
        <f>cost!H2212*cost!$H$3*cost!$H$2/cost!$P$1</f>
        <v>0</v>
      </c>
      <c r="I2212" s="13">
        <f>cost!I2212*cost!$I$3*cost!$I$2/cost!$P$1</f>
        <v>0</v>
      </c>
      <c r="J2212" s="13">
        <f>cost!J2212*cost!$J$3*cost!$J$2/cost!$P$1</f>
        <v>0</v>
      </c>
      <c r="K2212" s="13">
        <f>cost!K2212*cost!$K$3/cost!$P$1</f>
        <v>0</v>
      </c>
      <c r="L2212" s="13">
        <f>cost!L2212*cost!$L$3*cost!$L$2/cost!$P$1</f>
        <v>0</v>
      </c>
    </row>
    <row r="2213" spans="1:12" ht="72" x14ac:dyDescent="0.2">
      <c r="A2213" s="34" t="s">
        <v>6805</v>
      </c>
      <c r="B2213" s="15" t="s">
        <v>1902</v>
      </c>
      <c r="C2213" s="15" t="s">
        <v>3894</v>
      </c>
      <c r="D2213" s="19"/>
      <c r="E2213" s="20">
        <f>cost!E2213*cost!$E$3*cost!$E$2/cost!$P$1</f>
        <v>454.05405405405401</v>
      </c>
      <c r="F2213" s="13">
        <f>(cost!F2213*cost!$F$3/cost!$P$1)/2</f>
        <v>337.83783783783781</v>
      </c>
      <c r="G2213" s="13">
        <f>cost!G2213*cost!$G$3*cost!$G$2/cost!$P$1+(cost!F2213*cost!$F$3/cost!$P$1)/2</f>
        <v>405.94594594594594</v>
      </c>
      <c r="H2213" s="13">
        <f>cost!H2213*cost!$H$3*cost!$H$2/cost!$P$1</f>
        <v>0</v>
      </c>
      <c r="I2213" s="13">
        <f>cost!I2213*cost!$I$3*cost!$I$2/cost!$P$1</f>
        <v>0</v>
      </c>
      <c r="J2213" s="13">
        <f>cost!J2213*cost!$J$3*cost!$J$2/cost!$P$1</f>
        <v>0</v>
      </c>
      <c r="K2213" s="13">
        <f>cost!K2213*cost!$K$3/cost!$P$1</f>
        <v>0</v>
      </c>
      <c r="L2213" s="13">
        <f>cost!L2213*cost!$L$3*cost!$L$2/cost!$P$1</f>
        <v>0</v>
      </c>
    </row>
    <row r="2214" spans="1:12" ht="90" x14ac:dyDescent="0.2">
      <c r="A2214" s="34" t="s">
        <v>6806</v>
      </c>
      <c r="B2214" s="15" t="s">
        <v>1903</v>
      </c>
      <c r="C2214" s="15" t="s">
        <v>3895</v>
      </c>
      <c r="D2214" s="19"/>
      <c r="E2214" s="20">
        <f>cost!E2214*cost!$E$3*cost!$E$2/cost!$P$1</f>
        <v>454.05405405405401</v>
      </c>
      <c r="F2214" s="13">
        <f>(cost!F2214*cost!$F$3/cost!$P$1)/2</f>
        <v>195.94594594594594</v>
      </c>
      <c r="G2214" s="13">
        <f>cost!G2214*cost!$G$3*cost!$G$2/cost!$P$1+(cost!F2214*cost!$F$3/cost!$P$1)/2</f>
        <v>264.05405405405406</v>
      </c>
      <c r="H2214" s="13">
        <f>cost!H2214*cost!$H$3*cost!$H$2/cost!$P$1</f>
        <v>0</v>
      </c>
      <c r="I2214" s="13">
        <f>cost!I2214*cost!$I$3*cost!$I$2/cost!$P$1</f>
        <v>0</v>
      </c>
      <c r="J2214" s="13">
        <f>cost!J2214*cost!$J$3*cost!$J$2/cost!$P$1</f>
        <v>0</v>
      </c>
      <c r="K2214" s="13">
        <f>cost!K2214*cost!$K$3/cost!$P$1</f>
        <v>0</v>
      </c>
      <c r="L2214" s="13">
        <f>cost!L2214*cost!$L$3*cost!$L$2/cost!$P$1</f>
        <v>0</v>
      </c>
    </row>
    <row r="2215" spans="1:12" ht="90" x14ac:dyDescent="0.2">
      <c r="A2215" s="34" t="s">
        <v>6807</v>
      </c>
      <c r="B2215" s="15" t="s">
        <v>1904</v>
      </c>
      <c r="C2215" s="15" t="s">
        <v>3896</v>
      </c>
      <c r="D2215" s="19"/>
      <c r="E2215" s="20">
        <f>cost!E2215*cost!$E$3*cost!$E$2/cost!$P$1</f>
        <v>454.05405405405401</v>
      </c>
      <c r="F2215" s="13">
        <f>(cost!F2215*cost!$F$3/cost!$P$1)/2</f>
        <v>195.94594594594594</v>
      </c>
      <c r="G2215" s="13">
        <f>cost!G2215*cost!$G$3*cost!$G$2/cost!$P$1+(cost!F2215*cost!$F$3/cost!$P$1)/2</f>
        <v>264.05405405405406</v>
      </c>
      <c r="H2215" s="13">
        <f>cost!H2215*cost!$H$3*cost!$H$2/cost!$P$1</f>
        <v>0</v>
      </c>
      <c r="I2215" s="13">
        <f>cost!I2215*cost!$I$3*cost!$I$2/cost!$P$1</f>
        <v>0</v>
      </c>
      <c r="J2215" s="13">
        <f>cost!J2215*cost!$J$3*cost!$J$2/cost!$P$1</f>
        <v>17.808524999999999</v>
      </c>
      <c r="K2215" s="13">
        <f>cost!K2215*cost!$K$3/cost!$P$1</f>
        <v>72.810150000000021</v>
      </c>
      <c r="L2215" s="13">
        <f>cost!L2215*cost!$L$3*cost!$L$2/cost!$P$1</f>
        <v>79.354333387436981</v>
      </c>
    </row>
    <row r="2216" spans="1:12" ht="90" x14ac:dyDescent="0.2">
      <c r="A2216" s="34" t="s">
        <v>6808</v>
      </c>
      <c r="B2216" s="15" t="s">
        <v>1905</v>
      </c>
      <c r="C2216" s="15" t="s">
        <v>3897</v>
      </c>
      <c r="D2216" s="19"/>
      <c r="E2216" s="20">
        <f>cost!E2216*cost!$E$3*cost!$E$2/cost!$P$1</f>
        <v>454.05405405405401</v>
      </c>
      <c r="F2216" s="13">
        <f>(cost!F2216*cost!$F$3/cost!$P$1)/2</f>
        <v>337.83783783783781</v>
      </c>
      <c r="G2216" s="13">
        <f>cost!G2216*cost!$G$3*cost!$G$2/cost!$P$1+(cost!F2216*cost!$F$3/cost!$P$1)/2</f>
        <v>405.94594594594594</v>
      </c>
      <c r="H2216" s="13">
        <f>cost!H2216*cost!$H$3*cost!$H$2/cost!$P$1</f>
        <v>0</v>
      </c>
      <c r="I2216" s="13">
        <f>cost!I2216*cost!$I$3*cost!$I$2/cost!$P$1</f>
        <v>0</v>
      </c>
      <c r="J2216" s="13">
        <f>cost!J2216*cost!$J$3*cost!$J$2/cost!$P$1</f>
        <v>0</v>
      </c>
      <c r="K2216" s="13">
        <f>cost!K2216*cost!$K$3/cost!$P$1</f>
        <v>0</v>
      </c>
      <c r="L2216" s="13">
        <f>cost!L2216*cost!$L$3*cost!$L$2/cost!$P$1</f>
        <v>0</v>
      </c>
    </row>
    <row r="2217" spans="1:12" ht="54" x14ac:dyDescent="0.2">
      <c r="A2217" s="34" t="s">
        <v>6809</v>
      </c>
      <c r="B2217" s="15" t="s">
        <v>61</v>
      </c>
      <c r="C2217" s="15" t="s">
        <v>3898</v>
      </c>
      <c r="D2217" s="19"/>
      <c r="E2217" s="20">
        <f>cost!E2217*cost!$E$3*cost!$E$2/cost!$P$1</f>
        <v>227.027027027027</v>
      </c>
      <c r="F2217" s="13">
        <f>(cost!F2217*cost!$F$3/cost!$P$1)/2</f>
        <v>195.94594594594594</v>
      </c>
      <c r="G2217" s="13">
        <f>cost!G2217*cost!$G$3*cost!$G$2/cost!$P$1+(cost!F2217*cost!$F$3/cost!$P$1)/2</f>
        <v>264.05405405405406</v>
      </c>
      <c r="H2217" s="13">
        <f>cost!H2217*cost!$H$3*cost!$H$2/cost!$P$1</f>
        <v>0</v>
      </c>
      <c r="I2217" s="13">
        <f>cost!I2217*cost!$I$3*cost!$I$2/cost!$P$1</f>
        <v>0</v>
      </c>
      <c r="J2217" s="13">
        <f>cost!J2217*cost!$J$3*cost!$J$2/cost!$P$1</f>
        <v>0</v>
      </c>
      <c r="K2217" s="13">
        <f>cost!K2217*cost!$K$3/cost!$P$1</f>
        <v>0</v>
      </c>
      <c r="L2217" s="13">
        <f>cost!L2217*cost!$L$3*cost!$L$2/cost!$P$1</f>
        <v>0</v>
      </c>
    </row>
    <row r="2218" spans="1:12" ht="90" x14ac:dyDescent="0.2">
      <c r="A2218" s="34" t="s">
        <v>6810</v>
      </c>
      <c r="B2218" s="15" t="s">
        <v>1906</v>
      </c>
      <c r="C2218" s="15" t="s">
        <v>3899</v>
      </c>
      <c r="D2218" s="19"/>
      <c r="E2218" s="20" t="e">
        <f>cost!E2218*cost!$E$3*cost!$E$2/cost!$P$1</f>
        <v>#VALUE!</v>
      </c>
      <c r="F2218" s="13" t="e">
        <f>(cost!F2218*cost!$F$3/cost!$P$1)/2</f>
        <v>#VALUE!</v>
      </c>
      <c r="G2218" s="13" t="e">
        <f>cost!G2218*cost!$G$3*cost!$G$2/cost!$P$1+(cost!F2218*cost!$F$3/cost!$P$1)/2</f>
        <v>#VALUE!</v>
      </c>
      <c r="H2218" s="13" t="e">
        <f>cost!H2218*cost!$H$3*cost!$H$2/cost!$P$1</f>
        <v>#VALUE!</v>
      </c>
      <c r="I2218" s="13" t="e">
        <f>cost!I2218*cost!$I$3*cost!$I$2/cost!$P$1</f>
        <v>#VALUE!</v>
      </c>
      <c r="J2218" s="13" t="e">
        <f>cost!J2218*cost!$J$3*cost!$J$2/cost!$P$1</f>
        <v>#VALUE!</v>
      </c>
      <c r="K2218" s="13" t="e">
        <f>cost!K2218*cost!$K$3/cost!$P$1</f>
        <v>#VALUE!</v>
      </c>
      <c r="L2218" s="13" t="e">
        <f>cost!L2218*cost!$L$3*cost!$L$2/cost!$P$1</f>
        <v>#VALUE!</v>
      </c>
    </row>
    <row r="2219" spans="1:12" ht="18" x14ac:dyDescent="0.2">
      <c r="A2219" s="35" t="s">
        <v>6811</v>
      </c>
      <c r="B2219" s="15" t="s">
        <v>1907</v>
      </c>
      <c r="C2219" s="15">
        <v>0</v>
      </c>
      <c r="D2219" s="19"/>
      <c r="E2219" s="20" t="e">
        <f>cost!E2219*cost!$E$3*cost!$E$2/cost!$P$1</f>
        <v>#VALUE!</v>
      </c>
      <c r="F2219" s="13" t="e">
        <f>(cost!F2219*cost!$F$3/cost!$P$1)/2</f>
        <v>#VALUE!</v>
      </c>
      <c r="G2219" s="13" t="e">
        <f>cost!G2219*cost!$G$3*cost!$G$2/cost!$P$1+(cost!F2219*cost!$F$3/cost!$P$1)/2</f>
        <v>#VALUE!</v>
      </c>
      <c r="H2219" s="13" t="e">
        <f>cost!H2219*cost!$H$3*cost!$H$2/cost!$P$1</f>
        <v>#VALUE!</v>
      </c>
      <c r="I2219" s="13" t="e">
        <f>cost!I2219*cost!$I$3*cost!$I$2/cost!$P$1</f>
        <v>#VALUE!</v>
      </c>
      <c r="J2219" s="13" t="e">
        <f>cost!J2219*cost!$J$3*cost!$J$2/cost!$P$1</f>
        <v>#VALUE!</v>
      </c>
      <c r="K2219" s="13" t="e">
        <f>cost!K2219*cost!$K$3/cost!$P$1</f>
        <v>#VALUE!</v>
      </c>
      <c r="L2219" s="13" t="e">
        <f>cost!L2219*cost!$L$3*cost!$L$2/cost!$P$1</f>
        <v>#VALUE!</v>
      </c>
    </row>
    <row r="2220" spans="1:12" ht="90" x14ac:dyDescent="0.2">
      <c r="A2220" s="34" t="s">
        <v>6812</v>
      </c>
      <c r="B2220" s="15" t="s">
        <v>1908</v>
      </c>
      <c r="C2220" s="15" t="s">
        <v>3900</v>
      </c>
      <c r="D2220" s="19"/>
      <c r="E2220" s="20" t="e">
        <f>cost!E2220*cost!$E$3*cost!$E$2/cost!$P$1</f>
        <v>#VALUE!</v>
      </c>
      <c r="F2220" s="13" t="e">
        <f>(cost!F2220*cost!$F$3/cost!$P$1)/2</f>
        <v>#VALUE!</v>
      </c>
      <c r="G2220" s="13" t="e">
        <f>cost!G2220*cost!$G$3*cost!$G$2/cost!$P$1+(cost!F2220*cost!$F$3/cost!$P$1)/2</f>
        <v>#VALUE!</v>
      </c>
      <c r="H2220" s="13" t="e">
        <f>cost!H2220*cost!$H$3*cost!$H$2/cost!$P$1</f>
        <v>#VALUE!</v>
      </c>
      <c r="I2220" s="13" t="e">
        <f>cost!I2220*cost!$I$3*cost!$I$2/cost!$P$1</f>
        <v>#VALUE!</v>
      </c>
      <c r="J2220" s="13" t="e">
        <f>cost!J2220*cost!$J$3*cost!$J$2/cost!$P$1</f>
        <v>#VALUE!</v>
      </c>
      <c r="K2220" s="13" t="e">
        <f>cost!K2220*cost!$K$3/cost!$P$1</f>
        <v>#VALUE!</v>
      </c>
      <c r="L2220" s="13" t="e">
        <f>cost!L2220*cost!$L$3*cost!$L$2/cost!$P$1</f>
        <v>#VALUE!</v>
      </c>
    </row>
    <row r="2221" spans="1:12" ht="72" x14ac:dyDescent="0.2">
      <c r="A2221" s="34" t="s">
        <v>6813</v>
      </c>
      <c r="B2221" s="15" t="s">
        <v>9</v>
      </c>
      <c r="C2221" s="15" t="s">
        <v>4188</v>
      </c>
      <c r="D2221" s="19"/>
      <c r="E2221" s="20">
        <f>cost!E2221*cost!$E$3*cost!$E$2/cost!$P$1</f>
        <v>28.378378378378375</v>
      </c>
      <c r="F2221" s="13">
        <f>(cost!F2221*cost!$F$3/cost!$P$1)/2</f>
        <v>1688.9864864864865</v>
      </c>
      <c r="G2221" s="13">
        <f>cost!G2221*cost!$G$3*cost!$G$2/cost!$P$1+(cost!F2221*cost!$F$3/cost!$P$1)/2</f>
        <v>1688.9864864864865</v>
      </c>
      <c r="H2221" s="13">
        <f>cost!H2221*cost!$H$3*cost!$H$2/cost!$P$1</f>
        <v>65.945945945945937</v>
      </c>
      <c r="I2221" s="13">
        <f>cost!I2221*cost!$I$3*cost!$I$2/cost!$P$1</f>
        <v>0</v>
      </c>
      <c r="J2221" s="13">
        <f>cost!J2221*cost!$J$3*cost!$J$2/cost!$P$1</f>
        <v>0</v>
      </c>
      <c r="K2221" s="13">
        <f>cost!K2221*cost!$K$3/cost!$P$1</f>
        <v>0</v>
      </c>
      <c r="L2221" s="13">
        <f>cost!L2221*cost!$L$3*cost!$L$2/cost!$P$1</f>
        <v>0</v>
      </c>
    </row>
    <row r="2222" spans="1:12" ht="72" x14ac:dyDescent="0.2">
      <c r="A2222" s="35" t="s">
        <v>6814</v>
      </c>
      <c r="B2222" s="15" t="s">
        <v>20</v>
      </c>
      <c r="C2222" s="15" t="s">
        <v>3901</v>
      </c>
      <c r="D2222" s="19"/>
      <c r="E2222" s="20">
        <f>cost!E2222*cost!$E$3*cost!$E$2/cost!$P$1</f>
        <v>113.5135135135135</v>
      </c>
      <c r="F2222" s="13">
        <f>(cost!F2222*cost!$F$3/cost!$P$1)/2</f>
        <v>397.29729729729729</v>
      </c>
      <c r="G2222" s="13">
        <f>cost!G2222*cost!$G$3*cost!$G$2/cost!$P$1+(cost!F2222*cost!$F$3/cost!$P$1)/2</f>
        <v>414.32432432432432</v>
      </c>
      <c r="H2222" s="13">
        <f>cost!H2222*cost!$H$3*cost!$H$2/cost!$P$1</f>
        <v>65.945945945945937</v>
      </c>
      <c r="I2222" s="13">
        <f>cost!I2222*cost!$I$3*cost!$I$2/cost!$P$1</f>
        <v>0</v>
      </c>
      <c r="J2222" s="13">
        <f>cost!J2222*cost!$J$3*cost!$J$2/cost!$P$1</f>
        <v>0</v>
      </c>
      <c r="K2222" s="13">
        <f>cost!K2222*cost!$K$3/cost!$P$1</f>
        <v>0</v>
      </c>
      <c r="L2222" s="13">
        <f>cost!L2222*cost!$L$3*cost!$L$2/cost!$P$1</f>
        <v>0</v>
      </c>
    </row>
    <row r="2223" spans="1:12" ht="54" x14ac:dyDescent="0.2">
      <c r="A2223" s="35" t="s">
        <v>6815</v>
      </c>
      <c r="B2223" s="15" t="s">
        <v>1909</v>
      </c>
      <c r="C2223" s="15" t="s">
        <v>3902</v>
      </c>
      <c r="D2223" s="19"/>
      <c r="E2223" s="20" t="e">
        <f>cost!E2223*cost!$E$3*cost!$E$2/cost!$P$1</f>
        <v>#VALUE!</v>
      </c>
      <c r="F2223" s="13" t="e">
        <f>(cost!F2223*cost!$F$3/cost!$P$1)/2</f>
        <v>#VALUE!</v>
      </c>
      <c r="G2223" s="13" t="e">
        <f>cost!G2223*cost!$G$3*cost!$G$2/cost!$P$1+(cost!F2223*cost!$F$3/cost!$P$1)/2</f>
        <v>#VALUE!</v>
      </c>
      <c r="H2223" s="13" t="e">
        <f>cost!H2223*cost!$H$3*cost!$H$2/cost!$P$1</f>
        <v>#VALUE!</v>
      </c>
      <c r="I2223" s="13" t="e">
        <f>cost!I2223*cost!$I$3*cost!$I$2/cost!$P$1</f>
        <v>#VALUE!</v>
      </c>
      <c r="J2223" s="13" t="e">
        <f>cost!J2223*cost!$J$3*cost!$J$2/cost!$P$1</f>
        <v>#VALUE!</v>
      </c>
      <c r="K2223" s="13" t="e">
        <f>cost!K2223*cost!$K$3/cost!$P$1</f>
        <v>#VALUE!</v>
      </c>
      <c r="L2223" s="13" t="e">
        <f>cost!L2223*cost!$L$3*cost!$L$2/cost!$P$1</f>
        <v>#VALUE!</v>
      </c>
    </row>
    <row r="2224" spans="1:12" ht="54" x14ac:dyDescent="0.2">
      <c r="A2224" s="35" t="s">
        <v>6816</v>
      </c>
      <c r="B2224" s="15" t="s">
        <v>1910</v>
      </c>
      <c r="C2224" s="15" t="s">
        <v>3903</v>
      </c>
      <c r="D2224" s="19"/>
      <c r="E2224" s="20" t="e">
        <f>cost!E2224*cost!$E$3*cost!$E$2/cost!$P$1</f>
        <v>#VALUE!</v>
      </c>
      <c r="F2224" s="13" t="e">
        <f>(cost!F2224*cost!$F$3/cost!$P$1)/2</f>
        <v>#VALUE!</v>
      </c>
      <c r="G2224" s="13" t="e">
        <f>cost!G2224*cost!$G$3*cost!$G$2/cost!$P$1+(cost!F2224*cost!$F$3/cost!$P$1)/2</f>
        <v>#VALUE!</v>
      </c>
      <c r="H2224" s="13" t="e">
        <f>cost!H2224*cost!$H$3*cost!$H$2/cost!$P$1</f>
        <v>#VALUE!</v>
      </c>
      <c r="I2224" s="13" t="e">
        <f>cost!I2224*cost!$I$3*cost!$I$2/cost!$P$1</f>
        <v>#VALUE!</v>
      </c>
      <c r="J2224" s="13" t="e">
        <f>cost!J2224*cost!$J$3*cost!$J$2/cost!$P$1</f>
        <v>#VALUE!</v>
      </c>
      <c r="K2224" s="13" t="e">
        <f>cost!K2224*cost!$K$3/cost!$P$1</f>
        <v>#VALUE!</v>
      </c>
      <c r="L2224" s="13" t="e">
        <f>cost!L2224*cost!$L$3*cost!$L$2/cost!$P$1</f>
        <v>#VALUE!</v>
      </c>
    </row>
    <row r="2225" spans="1:12" ht="18" x14ac:dyDescent="0.2">
      <c r="A2225" s="34" t="s">
        <v>6817</v>
      </c>
      <c r="B2225" s="15" t="s">
        <v>1911</v>
      </c>
      <c r="C2225" s="15" t="s">
        <v>3904</v>
      </c>
      <c r="D2225" s="19"/>
      <c r="E2225" s="20" t="e">
        <f>cost!E2225*cost!$E$3*cost!$E$2/cost!$P$1</f>
        <v>#VALUE!</v>
      </c>
      <c r="F2225" s="13" t="e">
        <f>(cost!F2225*cost!$F$3/cost!$P$1)/2</f>
        <v>#VALUE!</v>
      </c>
      <c r="G2225" s="13" t="e">
        <f>cost!G2225*cost!$G$3*cost!$G$2/cost!$P$1+(cost!F2225*cost!$F$3/cost!$P$1)/2</f>
        <v>#VALUE!</v>
      </c>
      <c r="H2225" s="13" t="e">
        <f>cost!H2225*cost!$H$3*cost!$H$2/cost!$P$1</f>
        <v>#VALUE!</v>
      </c>
      <c r="I2225" s="13" t="e">
        <f>cost!I2225*cost!$I$3*cost!$I$2/cost!$P$1</f>
        <v>#VALUE!</v>
      </c>
      <c r="J2225" s="13" t="e">
        <f>cost!J2225*cost!$J$3*cost!$J$2/cost!$P$1</f>
        <v>#VALUE!</v>
      </c>
      <c r="K2225" s="13" t="e">
        <f>cost!K2225*cost!$K$3/cost!$P$1</f>
        <v>#VALUE!</v>
      </c>
      <c r="L2225" s="13" t="e">
        <f>cost!L2225*cost!$L$3*cost!$L$2/cost!$P$1</f>
        <v>#VALUE!</v>
      </c>
    </row>
    <row r="2226" spans="1:12" ht="18" x14ac:dyDescent="0.2">
      <c r="A2226" s="34" t="s">
        <v>6818</v>
      </c>
      <c r="B2226" s="15" t="s">
        <v>1912</v>
      </c>
      <c r="C2226" s="15" t="s">
        <v>3904</v>
      </c>
      <c r="D2226" s="19"/>
      <c r="E2226" s="20" t="e">
        <f>cost!E2226*cost!$E$3*cost!$E$2/cost!$P$1</f>
        <v>#VALUE!</v>
      </c>
      <c r="F2226" s="13" t="e">
        <f>(cost!F2226*cost!$F$3/cost!$P$1)/2</f>
        <v>#VALUE!</v>
      </c>
      <c r="G2226" s="13" t="e">
        <f>cost!G2226*cost!$G$3*cost!$G$2/cost!$P$1+(cost!F2226*cost!$F$3/cost!$P$1)/2</f>
        <v>#VALUE!</v>
      </c>
      <c r="H2226" s="13" t="e">
        <f>cost!H2226*cost!$H$3*cost!$H$2/cost!$P$1</f>
        <v>#VALUE!</v>
      </c>
      <c r="I2226" s="13" t="e">
        <f>cost!I2226*cost!$I$3*cost!$I$2/cost!$P$1</f>
        <v>#VALUE!</v>
      </c>
      <c r="J2226" s="13" t="e">
        <f>cost!J2226*cost!$J$3*cost!$J$2/cost!$P$1</f>
        <v>#VALUE!</v>
      </c>
      <c r="K2226" s="13" t="e">
        <f>cost!K2226*cost!$K$3/cost!$P$1</f>
        <v>#VALUE!</v>
      </c>
      <c r="L2226" s="13" t="e">
        <f>cost!L2226*cost!$L$3*cost!$L$2/cost!$P$1</f>
        <v>#VALUE!</v>
      </c>
    </row>
    <row r="2227" spans="1:12" ht="144" x14ac:dyDescent="0.2">
      <c r="A2227" s="34" t="s">
        <v>6819</v>
      </c>
      <c r="B2227" s="15" t="s">
        <v>1913</v>
      </c>
      <c r="C2227" s="15" t="s">
        <v>3905</v>
      </c>
      <c r="D2227" s="19"/>
      <c r="E2227" s="20" t="e">
        <f>cost!E2227*cost!$E$3*cost!$E$2/cost!$P$1</f>
        <v>#VALUE!</v>
      </c>
      <c r="F2227" s="13" t="e">
        <f>(cost!F2227*cost!$F$3/cost!$P$1)/2</f>
        <v>#VALUE!</v>
      </c>
      <c r="G2227" s="13" t="e">
        <f>cost!G2227*cost!$G$3*cost!$G$2/cost!$P$1+(cost!F2227*cost!$F$3/cost!$P$1)/2</f>
        <v>#VALUE!</v>
      </c>
      <c r="H2227" s="13" t="e">
        <f>cost!H2227*cost!$H$3*cost!$H$2/cost!$P$1</f>
        <v>#VALUE!</v>
      </c>
      <c r="I2227" s="13" t="e">
        <f>cost!I2227*cost!$I$3*cost!$I$2/cost!$P$1</f>
        <v>#VALUE!</v>
      </c>
      <c r="J2227" s="13" t="e">
        <f>cost!J2227*cost!$J$3*cost!$J$2/cost!$P$1</f>
        <v>#VALUE!</v>
      </c>
      <c r="K2227" s="13" t="e">
        <f>cost!K2227*cost!$K$3/cost!$P$1</f>
        <v>#VALUE!</v>
      </c>
      <c r="L2227" s="13" t="e">
        <f>cost!L2227*cost!$L$3*cost!$L$2/cost!$P$1</f>
        <v>#VALUE!</v>
      </c>
    </row>
    <row r="2228" spans="1:12" ht="108" x14ac:dyDescent="0.2">
      <c r="A2228" s="34" t="s">
        <v>6820</v>
      </c>
      <c r="B2228" s="15" t="s">
        <v>1914</v>
      </c>
      <c r="C2228" s="15" t="s">
        <v>3906</v>
      </c>
      <c r="D2228" s="19"/>
      <c r="E2228" s="20" t="e">
        <f>cost!E2228*cost!$E$3*cost!$E$2/cost!$P$1</f>
        <v>#VALUE!</v>
      </c>
      <c r="F2228" s="13" t="e">
        <f>(cost!F2228*cost!$F$3/cost!$P$1)/2</f>
        <v>#VALUE!</v>
      </c>
      <c r="G2228" s="13" t="e">
        <f>cost!G2228*cost!$G$3*cost!$G$2/cost!$P$1+(cost!F2228*cost!$F$3/cost!$P$1)/2</f>
        <v>#VALUE!</v>
      </c>
      <c r="H2228" s="13" t="e">
        <f>cost!H2228*cost!$H$3*cost!$H$2/cost!$P$1</f>
        <v>#VALUE!</v>
      </c>
      <c r="I2228" s="13" t="e">
        <f>cost!I2228*cost!$I$3*cost!$I$2/cost!$P$1</f>
        <v>#VALUE!</v>
      </c>
      <c r="J2228" s="13" t="e">
        <f>cost!J2228*cost!$J$3*cost!$J$2/cost!$P$1</f>
        <v>#VALUE!</v>
      </c>
      <c r="K2228" s="13" t="e">
        <f>cost!K2228*cost!$K$3/cost!$P$1</f>
        <v>#VALUE!</v>
      </c>
      <c r="L2228" s="13" t="e">
        <f>cost!L2228*cost!$L$3*cost!$L$2/cost!$P$1</f>
        <v>#VALUE!</v>
      </c>
    </row>
    <row r="2229" spans="1:12" ht="36" x14ac:dyDescent="0.2">
      <c r="A2229" s="34" t="s">
        <v>6821</v>
      </c>
      <c r="B2229" s="15" t="s">
        <v>1915</v>
      </c>
      <c r="C2229" s="15" t="s">
        <v>1915</v>
      </c>
      <c r="D2229" s="19"/>
      <c r="E2229" s="20">
        <f>cost!E2229*cost!$E$3*cost!$E$2/cost!$P$1</f>
        <v>0</v>
      </c>
      <c r="F2229" s="13">
        <f>(cost!F2229*cost!$F$3/cost!$P$1)/2</f>
        <v>67.567567567567565</v>
      </c>
      <c r="G2229" s="13">
        <f>cost!G2229*cost!$G$3*cost!$G$2/cost!$P$1+(cost!F2229*cost!$F$3/cost!$P$1)/2</f>
        <v>67.567567567567565</v>
      </c>
      <c r="H2229" s="13">
        <f>cost!H2229*cost!$H$3*cost!$H$2/cost!$P$1</f>
        <v>16.486486486486484</v>
      </c>
      <c r="I2229" s="13">
        <f>cost!I2229*cost!$I$3*cost!$I$2/cost!$P$1</f>
        <v>0</v>
      </c>
      <c r="J2229" s="13">
        <f>cost!J2229*cost!$J$3*cost!$J$2/cost!$P$1</f>
        <v>0</v>
      </c>
      <c r="K2229" s="13">
        <f>cost!K2229*cost!$K$3/cost!$P$1</f>
        <v>0</v>
      </c>
      <c r="L2229" s="13">
        <f>cost!L2229*cost!$L$3*cost!$L$2/cost!$P$1</f>
        <v>0</v>
      </c>
    </row>
    <row r="2230" spans="1:12" ht="108" x14ac:dyDescent="0.2">
      <c r="A2230" s="35" t="s">
        <v>6822</v>
      </c>
      <c r="B2230" s="15" t="s">
        <v>1916</v>
      </c>
      <c r="C2230" s="15" t="s">
        <v>3907</v>
      </c>
      <c r="D2230" s="19"/>
      <c r="E2230" s="20" t="e">
        <f>cost!E2230*cost!$E$3*cost!$E$2/cost!$P$1</f>
        <v>#VALUE!</v>
      </c>
      <c r="F2230" s="13" t="e">
        <f>(cost!F2230*cost!$F$3/cost!$P$1)/2</f>
        <v>#VALUE!</v>
      </c>
      <c r="G2230" s="13" t="e">
        <f>cost!G2230*cost!$G$3*cost!$G$2/cost!$P$1+(cost!F2230*cost!$F$3/cost!$P$1)/2</f>
        <v>#VALUE!</v>
      </c>
      <c r="H2230" s="13" t="e">
        <f>cost!H2230*cost!$H$3*cost!$H$2/cost!$P$1</f>
        <v>#VALUE!</v>
      </c>
      <c r="I2230" s="13" t="e">
        <f>cost!I2230*cost!$I$3*cost!$I$2/cost!$P$1</f>
        <v>#VALUE!</v>
      </c>
      <c r="J2230" s="13" t="e">
        <f>cost!J2230*cost!$J$3*cost!$J$2/cost!$P$1</f>
        <v>#VALUE!</v>
      </c>
      <c r="K2230" s="13" t="e">
        <f>cost!K2230*cost!$K$3/cost!$P$1</f>
        <v>#VALUE!</v>
      </c>
      <c r="L2230" s="13" t="e">
        <f>cost!L2230*cost!$L$3*cost!$L$2/cost!$P$1</f>
        <v>#VALUE!</v>
      </c>
    </row>
    <row r="2231" spans="1:12" ht="162" x14ac:dyDescent="0.2">
      <c r="A2231" s="35" t="s">
        <v>6823</v>
      </c>
      <c r="B2231" s="15" t="s">
        <v>1917</v>
      </c>
      <c r="C2231" s="15" t="s">
        <v>3908</v>
      </c>
      <c r="D2231" s="19"/>
      <c r="E2231" s="20" t="e">
        <f>cost!E2231*cost!$E$3*cost!$E$2/cost!$P$1</f>
        <v>#VALUE!</v>
      </c>
      <c r="F2231" s="13" t="e">
        <f>(cost!F2231*cost!$F$3/cost!$P$1)/2</f>
        <v>#VALUE!</v>
      </c>
      <c r="G2231" s="13" t="e">
        <f>cost!G2231*cost!$G$3*cost!$G$2/cost!$P$1+(cost!F2231*cost!$F$3/cost!$P$1)/2</f>
        <v>#VALUE!</v>
      </c>
      <c r="H2231" s="13" t="e">
        <f>cost!H2231*cost!$H$3*cost!$H$2/cost!$P$1</f>
        <v>#VALUE!</v>
      </c>
      <c r="I2231" s="13" t="e">
        <f>cost!I2231*cost!$I$3*cost!$I$2/cost!$P$1</f>
        <v>#VALUE!</v>
      </c>
      <c r="J2231" s="13" t="e">
        <f>cost!J2231*cost!$J$3*cost!$J$2/cost!$P$1</f>
        <v>#VALUE!</v>
      </c>
      <c r="K2231" s="13" t="e">
        <f>cost!K2231*cost!$K$3/cost!$P$1</f>
        <v>#VALUE!</v>
      </c>
      <c r="L2231" s="13" t="e">
        <f>cost!L2231*cost!$L$3*cost!$L$2/cost!$P$1</f>
        <v>#VALUE!</v>
      </c>
    </row>
    <row r="2232" spans="1:12" ht="36" x14ac:dyDescent="0.2">
      <c r="A2232" s="34" t="s">
        <v>6824</v>
      </c>
      <c r="B2232" s="15" t="s">
        <v>1918</v>
      </c>
      <c r="C2232" s="15" t="s">
        <v>1918</v>
      </c>
      <c r="D2232" s="19"/>
      <c r="E2232" s="20" t="e">
        <f>cost!E2232*cost!$E$3*cost!$E$2/cost!$P$1</f>
        <v>#VALUE!</v>
      </c>
      <c r="F2232" s="13" t="e">
        <f>(cost!F2232*cost!$F$3/cost!$P$1)/2</f>
        <v>#VALUE!</v>
      </c>
      <c r="G2232" s="13" t="e">
        <f>cost!G2232*cost!$G$3*cost!$G$2/cost!$P$1+(cost!F2232*cost!$F$3/cost!$P$1)/2</f>
        <v>#VALUE!</v>
      </c>
      <c r="H2232" s="13" t="e">
        <f>cost!H2232*cost!$H$3*cost!$H$2/cost!$P$1</f>
        <v>#VALUE!</v>
      </c>
      <c r="I2232" s="13" t="e">
        <f>cost!I2232*cost!$I$3*cost!$I$2/cost!$P$1</f>
        <v>#VALUE!</v>
      </c>
      <c r="J2232" s="13" t="e">
        <f>cost!J2232*cost!$J$3*cost!$J$2/cost!$P$1</f>
        <v>#VALUE!</v>
      </c>
      <c r="K2232" s="13" t="e">
        <f>cost!K2232*cost!$K$3/cost!$P$1</f>
        <v>#VALUE!</v>
      </c>
      <c r="L2232" s="13" t="e">
        <f>cost!L2232*cost!$L$3*cost!$L$2/cost!$P$1</f>
        <v>#VALUE!</v>
      </c>
    </row>
    <row r="2233" spans="1:12" ht="54" x14ac:dyDescent="0.2">
      <c r="A2233" s="34" t="s">
        <v>6825</v>
      </c>
      <c r="B2233" s="15" t="s">
        <v>1919</v>
      </c>
      <c r="C2233" s="15" t="s">
        <v>3909</v>
      </c>
      <c r="D2233" s="19"/>
      <c r="E2233" s="20" t="e">
        <f>cost!E2233*cost!$E$3*cost!$E$2/cost!$P$1</f>
        <v>#VALUE!</v>
      </c>
      <c r="F2233" s="13" t="e">
        <f>(cost!F2233*cost!$F$3/cost!$P$1)/2</f>
        <v>#VALUE!</v>
      </c>
      <c r="G2233" s="13" t="e">
        <f>cost!G2233*cost!$G$3*cost!$G$2/cost!$P$1+(cost!F2233*cost!$F$3/cost!$P$1)/2</f>
        <v>#VALUE!</v>
      </c>
      <c r="H2233" s="13" t="e">
        <f>cost!H2233*cost!$H$3*cost!$H$2/cost!$P$1</f>
        <v>#VALUE!</v>
      </c>
      <c r="I2233" s="13" t="e">
        <f>cost!I2233*cost!$I$3*cost!$I$2/cost!$P$1</f>
        <v>#VALUE!</v>
      </c>
      <c r="J2233" s="13" t="e">
        <f>cost!J2233*cost!$J$3*cost!$J$2/cost!$P$1</f>
        <v>#VALUE!</v>
      </c>
      <c r="K2233" s="13" t="e">
        <f>cost!K2233*cost!$K$3/cost!$P$1</f>
        <v>#VALUE!</v>
      </c>
      <c r="L2233" s="13" t="e">
        <f>cost!L2233*cost!$L$3*cost!$L$2/cost!$P$1</f>
        <v>#VALUE!</v>
      </c>
    </row>
    <row r="2234" spans="1:12" ht="36" x14ac:dyDescent="0.2">
      <c r="A2234" s="34" t="s">
        <v>6826</v>
      </c>
      <c r="B2234" s="15" t="s">
        <v>1920</v>
      </c>
      <c r="C2234" s="15" t="s">
        <v>3910</v>
      </c>
      <c r="D2234" s="19"/>
      <c r="E2234" s="20" t="e">
        <f>cost!E2234*cost!$E$3*cost!$E$2/cost!$P$1</f>
        <v>#VALUE!</v>
      </c>
      <c r="F2234" s="13" t="e">
        <f>(cost!F2234*cost!$F$3/cost!$P$1)/2</f>
        <v>#VALUE!</v>
      </c>
      <c r="G2234" s="13" t="e">
        <f>cost!G2234*cost!$G$3*cost!$G$2/cost!$P$1+(cost!F2234*cost!$F$3/cost!$P$1)/2</f>
        <v>#VALUE!</v>
      </c>
      <c r="H2234" s="13" t="e">
        <f>cost!H2234*cost!$H$3*cost!$H$2/cost!$P$1</f>
        <v>#VALUE!</v>
      </c>
      <c r="I2234" s="13" t="e">
        <f>cost!I2234*cost!$I$3*cost!$I$2/cost!$P$1</f>
        <v>#VALUE!</v>
      </c>
      <c r="J2234" s="13" t="e">
        <f>cost!J2234*cost!$J$3*cost!$J$2/cost!$P$1</f>
        <v>#VALUE!</v>
      </c>
      <c r="K2234" s="13" t="e">
        <f>cost!K2234*cost!$K$3/cost!$P$1</f>
        <v>#VALUE!</v>
      </c>
      <c r="L2234" s="13" t="e">
        <f>cost!L2234*cost!$L$3*cost!$L$2/cost!$P$1</f>
        <v>#VALUE!</v>
      </c>
    </row>
    <row r="2235" spans="1:12" ht="54" x14ac:dyDescent="0.2">
      <c r="A2235" s="34" t="s">
        <v>6827</v>
      </c>
      <c r="B2235" s="15" t="s">
        <v>1921</v>
      </c>
      <c r="C2235" s="15" t="s">
        <v>3911</v>
      </c>
      <c r="D2235" s="19"/>
      <c r="E2235" s="20" t="e">
        <f>cost!E2235*cost!$E$3*cost!$E$2/cost!$P$1</f>
        <v>#VALUE!</v>
      </c>
      <c r="F2235" s="13" t="e">
        <f>(cost!F2235*cost!$F$3/cost!$P$1)/2</f>
        <v>#VALUE!</v>
      </c>
      <c r="G2235" s="13" t="e">
        <f>cost!G2235*cost!$G$3*cost!$G$2/cost!$P$1+(cost!F2235*cost!$F$3/cost!$P$1)/2</f>
        <v>#VALUE!</v>
      </c>
      <c r="H2235" s="13" t="e">
        <f>cost!H2235*cost!$H$3*cost!$H$2/cost!$P$1</f>
        <v>#VALUE!</v>
      </c>
      <c r="I2235" s="13" t="e">
        <f>cost!I2235*cost!$I$3*cost!$I$2/cost!$P$1</f>
        <v>#VALUE!</v>
      </c>
      <c r="J2235" s="13" t="e">
        <f>cost!J2235*cost!$J$3*cost!$J$2/cost!$P$1</f>
        <v>#VALUE!</v>
      </c>
      <c r="K2235" s="13" t="e">
        <f>cost!K2235*cost!$K$3/cost!$P$1</f>
        <v>#VALUE!</v>
      </c>
      <c r="L2235" s="13" t="e">
        <f>cost!L2235*cost!$L$3*cost!$L$2/cost!$P$1</f>
        <v>#VALUE!</v>
      </c>
    </row>
    <row r="2236" spans="1:12" ht="54" x14ac:dyDescent="0.2">
      <c r="A2236" s="34" t="s">
        <v>6828</v>
      </c>
      <c r="B2236" s="15" t="s">
        <v>1922</v>
      </c>
      <c r="C2236" s="15" t="s">
        <v>3911</v>
      </c>
      <c r="D2236" s="19"/>
      <c r="E2236" s="20" t="e">
        <f>cost!E2236*cost!$E$3*cost!$E$2/cost!$P$1</f>
        <v>#VALUE!</v>
      </c>
      <c r="F2236" s="13" t="e">
        <f>(cost!F2236*cost!$F$3/cost!$P$1)/2</f>
        <v>#VALUE!</v>
      </c>
      <c r="G2236" s="13" t="e">
        <f>cost!G2236*cost!$G$3*cost!$G$2/cost!$P$1+(cost!F2236*cost!$F$3/cost!$P$1)/2</f>
        <v>#VALUE!</v>
      </c>
      <c r="H2236" s="13" t="e">
        <f>cost!H2236*cost!$H$3*cost!$H$2/cost!$P$1</f>
        <v>#VALUE!</v>
      </c>
      <c r="I2236" s="13" t="e">
        <f>cost!I2236*cost!$I$3*cost!$I$2/cost!$P$1</f>
        <v>#VALUE!</v>
      </c>
      <c r="J2236" s="13" t="e">
        <f>cost!J2236*cost!$J$3*cost!$J$2/cost!$P$1</f>
        <v>#VALUE!</v>
      </c>
      <c r="K2236" s="13" t="e">
        <f>cost!K2236*cost!$K$3/cost!$P$1</f>
        <v>#VALUE!</v>
      </c>
      <c r="L2236" s="13" t="e">
        <f>cost!L2236*cost!$L$3*cost!$L$2/cost!$P$1</f>
        <v>#VALUE!</v>
      </c>
    </row>
    <row r="2237" spans="1:12" ht="54" x14ac:dyDescent="0.2">
      <c r="A2237" s="34" t="s">
        <v>6829</v>
      </c>
      <c r="B2237" s="15" t="s">
        <v>1923</v>
      </c>
      <c r="C2237" s="15" t="s">
        <v>3911</v>
      </c>
      <c r="D2237" s="19"/>
      <c r="E2237" s="20" t="e">
        <f>cost!E2237*cost!$E$3*cost!$E$2/cost!$P$1</f>
        <v>#VALUE!</v>
      </c>
      <c r="F2237" s="13" t="e">
        <f>(cost!F2237*cost!$F$3/cost!$P$1)/2</f>
        <v>#VALUE!</v>
      </c>
      <c r="G2237" s="13" t="e">
        <f>cost!G2237*cost!$G$3*cost!$G$2/cost!$P$1+(cost!F2237*cost!$F$3/cost!$P$1)/2</f>
        <v>#VALUE!</v>
      </c>
      <c r="H2237" s="13" t="e">
        <f>cost!H2237*cost!$H$3*cost!$H$2/cost!$P$1</f>
        <v>#VALUE!</v>
      </c>
      <c r="I2237" s="13" t="e">
        <f>cost!I2237*cost!$I$3*cost!$I$2/cost!$P$1</f>
        <v>#VALUE!</v>
      </c>
      <c r="J2237" s="13" t="e">
        <f>cost!J2237*cost!$J$3*cost!$J$2/cost!$P$1</f>
        <v>#VALUE!</v>
      </c>
      <c r="K2237" s="13" t="e">
        <f>cost!K2237*cost!$K$3/cost!$P$1</f>
        <v>#VALUE!</v>
      </c>
      <c r="L2237" s="13" t="e">
        <f>cost!L2237*cost!$L$3*cost!$L$2/cost!$P$1</f>
        <v>#VALUE!</v>
      </c>
    </row>
    <row r="2238" spans="1:12" ht="162" x14ac:dyDescent="0.2">
      <c r="A2238" s="34" t="s">
        <v>6830</v>
      </c>
      <c r="B2238" s="15" t="s">
        <v>1924</v>
      </c>
      <c r="C2238" s="15" t="s">
        <v>3912</v>
      </c>
      <c r="D2238" s="19"/>
      <c r="E2238" s="20" t="e">
        <f>cost!E2238*cost!$E$3*cost!$E$2/cost!$P$1</f>
        <v>#VALUE!</v>
      </c>
      <c r="F2238" s="13" t="e">
        <f>(cost!F2238*cost!$F$3/cost!$P$1)/2</f>
        <v>#VALUE!</v>
      </c>
      <c r="G2238" s="13" t="e">
        <f>cost!G2238*cost!$G$3*cost!$G$2/cost!$P$1+(cost!F2238*cost!$F$3/cost!$P$1)/2</f>
        <v>#VALUE!</v>
      </c>
      <c r="H2238" s="13" t="e">
        <f>cost!H2238*cost!$H$3*cost!$H$2/cost!$P$1</f>
        <v>#VALUE!</v>
      </c>
      <c r="I2238" s="13" t="e">
        <f>cost!I2238*cost!$I$3*cost!$I$2/cost!$P$1</f>
        <v>#VALUE!</v>
      </c>
      <c r="J2238" s="13" t="e">
        <f>cost!J2238*cost!$J$3*cost!$J$2/cost!$P$1</f>
        <v>#VALUE!</v>
      </c>
      <c r="K2238" s="13" t="e">
        <f>cost!K2238*cost!$K$3/cost!$P$1</f>
        <v>#VALUE!</v>
      </c>
      <c r="L2238" s="13" t="e">
        <f>cost!L2238*cost!$L$3*cost!$L$2/cost!$P$1</f>
        <v>#VALUE!</v>
      </c>
    </row>
    <row r="2239" spans="1:12" ht="144" x14ac:dyDescent="0.2">
      <c r="A2239" s="34" t="s">
        <v>6831</v>
      </c>
      <c r="B2239" s="15" t="s">
        <v>1925</v>
      </c>
      <c r="C2239" s="15" t="s">
        <v>3913</v>
      </c>
      <c r="D2239" s="19"/>
      <c r="E2239" s="20" t="e">
        <f>cost!E2239*cost!$E$3*cost!$E$2/cost!$P$1</f>
        <v>#VALUE!</v>
      </c>
      <c r="F2239" s="13" t="e">
        <f>(cost!F2239*cost!$F$3/cost!$P$1)/2</f>
        <v>#VALUE!</v>
      </c>
      <c r="G2239" s="13" t="e">
        <f>cost!G2239*cost!$G$3*cost!$G$2/cost!$P$1+(cost!F2239*cost!$F$3/cost!$P$1)/2</f>
        <v>#VALUE!</v>
      </c>
      <c r="H2239" s="13" t="e">
        <f>cost!H2239*cost!$H$3*cost!$H$2/cost!$P$1</f>
        <v>#VALUE!</v>
      </c>
      <c r="I2239" s="13" t="e">
        <f>cost!I2239*cost!$I$3*cost!$I$2/cost!$P$1</f>
        <v>#VALUE!</v>
      </c>
      <c r="J2239" s="13" t="e">
        <f>cost!J2239*cost!$J$3*cost!$J$2/cost!$P$1</f>
        <v>#VALUE!</v>
      </c>
      <c r="K2239" s="13" t="e">
        <f>cost!K2239*cost!$K$3/cost!$P$1</f>
        <v>#VALUE!</v>
      </c>
      <c r="L2239" s="13" t="e">
        <f>cost!L2239*cost!$L$3*cost!$L$2/cost!$P$1</f>
        <v>#VALUE!</v>
      </c>
    </row>
    <row r="2240" spans="1:12" ht="54" x14ac:dyDescent="0.2">
      <c r="A2240" s="34" t="s">
        <v>6832</v>
      </c>
      <c r="B2240" s="15" t="s">
        <v>1926</v>
      </c>
      <c r="C2240" s="15" t="s">
        <v>3914</v>
      </c>
      <c r="D2240" s="19"/>
      <c r="E2240" s="20" t="e">
        <f>cost!E2240*cost!$E$3*cost!$E$2/cost!$P$1</f>
        <v>#VALUE!</v>
      </c>
      <c r="F2240" s="13" t="e">
        <f>(cost!F2240*cost!$F$3/cost!$P$1)/2</f>
        <v>#VALUE!</v>
      </c>
      <c r="G2240" s="13" t="e">
        <f>cost!G2240*cost!$G$3*cost!$G$2/cost!$P$1+(cost!F2240*cost!$F$3/cost!$P$1)/2</f>
        <v>#VALUE!</v>
      </c>
      <c r="H2240" s="13" t="e">
        <f>cost!H2240*cost!$H$3*cost!$H$2/cost!$P$1</f>
        <v>#VALUE!</v>
      </c>
      <c r="I2240" s="13" t="e">
        <f>cost!I2240*cost!$I$3*cost!$I$2/cost!$P$1</f>
        <v>#VALUE!</v>
      </c>
      <c r="J2240" s="13" t="e">
        <f>cost!J2240*cost!$J$3*cost!$J$2/cost!$P$1</f>
        <v>#VALUE!</v>
      </c>
      <c r="K2240" s="13" t="e">
        <f>cost!K2240*cost!$K$3/cost!$P$1</f>
        <v>#VALUE!</v>
      </c>
      <c r="L2240" s="13" t="e">
        <f>cost!L2240*cost!$L$3*cost!$L$2/cost!$P$1</f>
        <v>#VALUE!</v>
      </c>
    </row>
    <row r="2241" spans="1:12" ht="36" x14ac:dyDescent="0.2">
      <c r="A2241" s="34" t="s">
        <v>6833</v>
      </c>
      <c r="B2241" s="15" t="s">
        <v>1927</v>
      </c>
      <c r="C2241" s="15" t="s">
        <v>1927</v>
      </c>
      <c r="D2241" s="19"/>
      <c r="E2241" s="20" t="e">
        <f>cost!E2241*cost!$E$3*cost!$E$2/cost!$P$1</f>
        <v>#VALUE!</v>
      </c>
      <c r="F2241" s="13" t="e">
        <f>(cost!F2241*cost!$F$3/cost!$P$1)/2</f>
        <v>#VALUE!</v>
      </c>
      <c r="G2241" s="13" t="e">
        <f>cost!G2241*cost!$G$3*cost!$G$2/cost!$P$1+(cost!F2241*cost!$F$3/cost!$P$1)/2</f>
        <v>#VALUE!</v>
      </c>
      <c r="H2241" s="13" t="e">
        <f>cost!H2241*cost!$H$3*cost!$H$2/cost!$P$1</f>
        <v>#VALUE!</v>
      </c>
      <c r="I2241" s="13" t="e">
        <f>cost!I2241*cost!$I$3*cost!$I$2/cost!$P$1</f>
        <v>#VALUE!</v>
      </c>
      <c r="J2241" s="13" t="e">
        <f>cost!J2241*cost!$J$3*cost!$J$2/cost!$P$1</f>
        <v>#VALUE!</v>
      </c>
      <c r="K2241" s="13" t="e">
        <f>cost!K2241*cost!$K$3/cost!$P$1</f>
        <v>#VALUE!</v>
      </c>
      <c r="L2241" s="13" t="e">
        <f>cost!L2241*cost!$L$3*cost!$L$2/cost!$P$1</f>
        <v>#VALUE!</v>
      </c>
    </row>
    <row r="2242" spans="1:12" ht="90" x14ac:dyDescent="0.2">
      <c r="A2242" s="34" t="s">
        <v>6834</v>
      </c>
      <c r="B2242" s="15" t="s">
        <v>1928</v>
      </c>
      <c r="C2242" s="15" t="s">
        <v>3915</v>
      </c>
      <c r="D2242" s="19"/>
      <c r="E2242" s="20" t="e">
        <f>cost!E2242*cost!$E$3*cost!$E$2/cost!$P$1</f>
        <v>#VALUE!</v>
      </c>
      <c r="F2242" s="13" t="e">
        <f>(cost!F2242*cost!$F$3/cost!$P$1)/2</f>
        <v>#VALUE!</v>
      </c>
      <c r="G2242" s="13" t="e">
        <f>cost!G2242*cost!$G$3*cost!$G$2/cost!$P$1+(cost!F2242*cost!$F$3/cost!$P$1)/2</f>
        <v>#VALUE!</v>
      </c>
      <c r="H2242" s="13" t="e">
        <f>cost!H2242*cost!$H$3*cost!$H$2/cost!$P$1</f>
        <v>#VALUE!</v>
      </c>
      <c r="I2242" s="13" t="e">
        <f>cost!I2242*cost!$I$3*cost!$I$2/cost!$P$1</f>
        <v>#VALUE!</v>
      </c>
      <c r="J2242" s="13" t="e">
        <f>cost!J2242*cost!$J$3*cost!$J$2/cost!$P$1</f>
        <v>#VALUE!</v>
      </c>
      <c r="K2242" s="13" t="e">
        <f>cost!K2242*cost!$K$3/cost!$P$1</f>
        <v>#VALUE!</v>
      </c>
      <c r="L2242" s="13" t="e">
        <f>cost!L2242*cost!$L$3*cost!$L$2/cost!$P$1</f>
        <v>#VALUE!</v>
      </c>
    </row>
    <row r="2243" spans="1:12" ht="108" x14ac:dyDescent="0.2">
      <c r="A2243" s="34" t="s">
        <v>6835</v>
      </c>
      <c r="B2243" s="15" t="s">
        <v>1929</v>
      </c>
      <c r="C2243" s="15" t="s">
        <v>3916</v>
      </c>
      <c r="D2243" s="19"/>
      <c r="E2243" s="20" t="e">
        <f>cost!E2243*cost!$E$3*cost!$E$2/cost!$P$1</f>
        <v>#VALUE!</v>
      </c>
      <c r="F2243" s="13" t="e">
        <f>(cost!F2243*cost!$F$3/cost!$P$1)/2</f>
        <v>#VALUE!</v>
      </c>
      <c r="G2243" s="13" t="e">
        <f>cost!G2243*cost!$G$3*cost!$G$2/cost!$P$1+(cost!F2243*cost!$F$3/cost!$P$1)/2</f>
        <v>#VALUE!</v>
      </c>
      <c r="H2243" s="13" t="e">
        <f>cost!H2243*cost!$H$3*cost!$H$2/cost!$P$1</f>
        <v>#VALUE!</v>
      </c>
      <c r="I2243" s="13" t="e">
        <f>cost!I2243*cost!$I$3*cost!$I$2/cost!$P$1</f>
        <v>#VALUE!</v>
      </c>
      <c r="J2243" s="13" t="e">
        <f>cost!J2243*cost!$J$3*cost!$J$2/cost!$P$1</f>
        <v>#VALUE!</v>
      </c>
      <c r="K2243" s="13" t="e">
        <f>cost!K2243*cost!$K$3/cost!$P$1</f>
        <v>#VALUE!</v>
      </c>
      <c r="L2243" s="13" t="e">
        <f>cost!L2243*cost!$L$3*cost!$L$2/cost!$P$1</f>
        <v>#VALUE!</v>
      </c>
    </row>
    <row r="2244" spans="1:12" ht="54" x14ac:dyDescent="0.2">
      <c r="A2244" s="34" t="s">
        <v>6836</v>
      </c>
      <c r="B2244" s="15" t="s">
        <v>1930</v>
      </c>
      <c r="C2244" s="15" t="s">
        <v>3917</v>
      </c>
      <c r="D2244" s="19"/>
      <c r="E2244" s="20" t="e">
        <f>cost!E2244*cost!$E$3*cost!$E$2/cost!$P$1</f>
        <v>#VALUE!</v>
      </c>
      <c r="F2244" s="13" t="e">
        <f>(cost!F2244*cost!$F$3/cost!$P$1)/2</f>
        <v>#VALUE!</v>
      </c>
      <c r="G2244" s="13" t="e">
        <f>cost!G2244*cost!$G$3*cost!$G$2/cost!$P$1+(cost!F2244*cost!$F$3/cost!$P$1)/2</f>
        <v>#VALUE!</v>
      </c>
      <c r="H2244" s="13" t="e">
        <f>cost!H2244*cost!$H$3*cost!$H$2/cost!$P$1</f>
        <v>#VALUE!</v>
      </c>
      <c r="I2244" s="13" t="e">
        <f>cost!I2244*cost!$I$3*cost!$I$2/cost!$P$1</f>
        <v>#VALUE!</v>
      </c>
      <c r="J2244" s="13" t="e">
        <f>cost!J2244*cost!$J$3*cost!$J$2/cost!$P$1</f>
        <v>#VALUE!</v>
      </c>
      <c r="K2244" s="13" t="e">
        <f>cost!K2244*cost!$K$3/cost!$P$1</f>
        <v>#VALUE!</v>
      </c>
      <c r="L2244" s="13" t="e">
        <f>cost!L2244*cost!$L$3*cost!$L$2/cost!$P$1</f>
        <v>#VALUE!</v>
      </c>
    </row>
    <row r="2245" spans="1:12" ht="144" x14ac:dyDescent="0.2">
      <c r="A2245" s="34" t="s">
        <v>6837</v>
      </c>
      <c r="B2245" s="15" t="s">
        <v>1931</v>
      </c>
      <c r="C2245" s="15" t="s">
        <v>3918</v>
      </c>
      <c r="D2245" s="19"/>
      <c r="E2245" s="20" t="e">
        <f>cost!E2245*cost!$E$3*cost!$E$2/cost!$P$1</f>
        <v>#VALUE!</v>
      </c>
      <c r="F2245" s="13" t="e">
        <f>(cost!F2245*cost!$F$3/cost!$P$1)/2</f>
        <v>#VALUE!</v>
      </c>
      <c r="G2245" s="13" t="e">
        <f>cost!G2245*cost!$G$3*cost!$G$2/cost!$P$1+(cost!F2245*cost!$F$3/cost!$P$1)/2</f>
        <v>#VALUE!</v>
      </c>
      <c r="H2245" s="13" t="e">
        <f>cost!H2245*cost!$H$3*cost!$H$2/cost!$P$1</f>
        <v>#VALUE!</v>
      </c>
      <c r="I2245" s="13" t="e">
        <f>cost!I2245*cost!$I$3*cost!$I$2/cost!$P$1</f>
        <v>#VALUE!</v>
      </c>
      <c r="J2245" s="13" t="e">
        <f>cost!J2245*cost!$J$3*cost!$J$2/cost!$P$1</f>
        <v>#VALUE!</v>
      </c>
      <c r="K2245" s="13" t="e">
        <f>cost!K2245*cost!$K$3/cost!$P$1</f>
        <v>#VALUE!</v>
      </c>
      <c r="L2245" s="13" t="e">
        <f>cost!L2245*cost!$L$3*cost!$L$2/cost!$P$1</f>
        <v>#VALUE!</v>
      </c>
    </row>
    <row r="2246" spans="1:12" ht="126" x14ac:dyDescent="0.2">
      <c r="A2246" s="34" t="s">
        <v>6838</v>
      </c>
      <c r="B2246" s="15" t="s">
        <v>1932</v>
      </c>
      <c r="C2246" s="15" t="s">
        <v>3919</v>
      </c>
      <c r="D2246" s="19"/>
      <c r="E2246" s="20" t="e">
        <f>cost!E2246*cost!$E$3*cost!$E$2/cost!$P$1</f>
        <v>#VALUE!</v>
      </c>
      <c r="F2246" s="13" t="e">
        <f>(cost!F2246*cost!$F$3/cost!$P$1)/2</f>
        <v>#VALUE!</v>
      </c>
      <c r="G2246" s="13" t="e">
        <f>cost!G2246*cost!$G$3*cost!$G$2/cost!$P$1+(cost!F2246*cost!$F$3/cost!$P$1)/2</f>
        <v>#VALUE!</v>
      </c>
      <c r="H2246" s="13" t="e">
        <f>cost!H2246*cost!$H$3*cost!$H$2/cost!$P$1</f>
        <v>#VALUE!</v>
      </c>
      <c r="I2246" s="13" t="e">
        <f>cost!I2246*cost!$I$3*cost!$I$2/cost!$P$1</f>
        <v>#VALUE!</v>
      </c>
      <c r="J2246" s="13" t="e">
        <f>cost!J2246*cost!$J$3*cost!$J$2/cost!$P$1</f>
        <v>#VALUE!</v>
      </c>
      <c r="K2246" s="13" t="e">
        <f>cost!K2246*cost!$K$3/cost!$P$1</f>
        <v>#VALUE!</v>
      </c>
      <c r="L2246" s="13" t="e">
        <f>cost!L2246*cost!$L$3*cost!$L$2/cost!$P$1</f>
        <v>#VALUE!</v>
      </c>
    </row>
    <row r="2247" spans="1:12" ht="126" x14ac:dyDescent="0.2">
      <c r="A2247" s="34" t="s">
        <v>6839</v>
      </c>
      <c r="B2247" s="15" t="s">
        <v>1933</v>
      </c>
      <c r="C2247" s="15" t="s">
        <v>3920</v>
      </c>
      <c r="D2247" s="19"/>
      <c r="E2247" s="20" t="e">
        <f>cost!E2247*cost!$E$3*cost!$E$2/cost!$P$1</f>
        <v>#VALUE!</v>
      </c>
      <c r="F2247" s="13" t="e">
        <f>(cost!F2247*cost!$F$3/cost!$P$1)/2</f>
        <v>#VALUE!</v>
      </c>
      <c r="G2247" s="13" t="e">
        <f>cost!G2247*cost!$G$3*cost!$G$2/cost!$P$1+(cost!F2247*cost!$F$3/cost!$P$1)/2</f>
        <v>#VALUE!</v>
      </c>
      <c r="H2247" s="13" t="e">
        <f>cost!H2247*cost!$H$3*cost!$H$2/cost!$P$1</f>
        <v>#VALUE!</v>
      </c>
      <c r="I2247" s="13" t="e">
        <f>cost!I2247*cost!$I$3*cost!$I$2/cost!$P$1</f>
        <v>#VALUE!</v>
      </c>
      <c r="J2247" s="13" t="e">
        <f>cost!J2247*cost!$J$3*cost!$J$2/cost!$P$1</f>
        <v>#VALUE!</v>
      </c>
      <c r="K2247" s="13" t="e">
        <f>cost!K2247*cost!$K$3/cost!$P$1</f>
        <v>#VALUE!</v>
      </c>
      <c r="L2247" s="13" t="e">
        <f>cost!L2247*cost!$L$3*cost!$L$2/cost!$P$1</f>
        <v>#VALUE!</v>
      </c>
    </row>
    <row r="2248" spans="1:12" ht="144" x14ac:dyDescent="0.2">
      <c r="A2248" s="34" t="s">
        <v>6840</v>
      </c>
      <c r="B2248" s="15" t="s">
        <v>1934</v>
      </c>
      <c r="C2248" s="15" t="s">
        <v>3921</v>
      </c>
      <c r="D2248" s="19"/>
      <c r="E2248" s="20" t="e">
        <f>cost!E2248*cost!$E$3*cost!$E$2/cost!$P$1</f>
        <v>#VALUE!</v>
      </c>
      <c r="F2248" s="13" t="e">
        <f>(cost!F2248*cost!$F$3/cost!$P$1)/2</f>
        <v>#VALUE!</v>
      </c>
      <c r="G2248" s="13" t="e">
        <f>cost!G2248*cost!$G$3*cost!$G$2/cost!$P$1+(cost!F2248*cost!$F$3/cost!$P$1)/2</f>
        <v>#VALUE!</v>
      </c>
      <c r="H2248" s="13" t="e">
        <f>cost!H2248*cost!$H$3*cost!$H$2/cost!$P$1</f>
        <v>#VALUE!</v>
      </c>
      <c r="I2248" s="13" t="e">
        <f>cost!I2248*cost!$I$3*cost!$I$2/cost!$P$1</f>
        <v>#VALUE!</v>
      </c>
      <c r="J2248" s="13" t="e">
        <f>cost!J2248*cost!$J$3*cost!$J$2/cost!$P$1</f>
        <v>#VALUE!</v>
      </c>
      <c r="K2248" s="13" t="e">
        <f>cost!K2248*cost!$K$3/cost!$P$1</f>
        <v>#VALUE!</v>
      </c>
      <c r="L2248" s="13" t="e">
        <f>cost!L2248*cost!$L$3*cost!$L$2/cost!$P$1</f>
        <v>#VALUE!</v>
      </c>
    </row>
    <row r="2249" spans="1:12" ht="144" x14ac:dyDescent="0.2">
      <c r="A2249" s="34" t="s">
        <v>6841</v>
      </c>
      <c r="B2249" s="15" t="s">
        <v>1935</v>
      </c>
      <c r="C2249" s="15" t="s">
        <v>3922</v>
      </c>
      <c r="D2249" s="19"/>
      <c r="E2249" s="20" t="e">
        <f>cost!E2249*cost!$E$3*cost!$E$2/cost!$P$1</f>
        <v>#VALUE!</v>
      </c>
      <c r="F2249" s="13" t="e">
        <f>(cost!F2249*cost!$F$3/cost!$P$1)/2</f>
        <v>#VALUE!</v>
      </c>
      <c r="G2249" s="13" t="e">
        <f>cost!G2249*cost!$G$3*cost!$G$2/cost!$P$1+(cost!F2249*cost!$F$3/cost!$P$1)/2</f>
        <v>#VALUE!</v>
      </c>
      <c r="H2249" s="13" t="e">
        <f>cost!H2249*cost!$H$3*cost!$H$2/cost!$P$1</f>
        <v>#VALUE!</v>
      </c>
      <c r="I2249" s="13" t="e">
        <f>cost!I2249*cost!$I$3*cost!$I$2/cost!$P$1</f>
        <v>#VALUE!</v>
      </c>
      <c r="J2249" s="13" t="e">
        <f>cost!J2249*cost!$J$3*cost!$J$2/cost!$P$1</f>
        <v>#VALUE!</v>
      </c>
      <c r="K2249" s="13" t="e">
        <f>cost!K2249*cost!$K$3/cost!$P$1</f>
        <v>#VALUE!</v>
      </c>
      <c r="L2249" s="13" t="e">
        <f>cost!L2249*cost!$L$3*cost!$L$2/cost!$P$1</f>
        <v>#VALUE!</v>
      </c>
    </row>
    <row r="2250" spans="1:12" ht="126" x14ac:dyDescent="0.2">
      <c r="A2250" s="34" t="s">
        <v>6842</v>
      </c>
      <c r="B2250" s="15" t="s">
        <v>1936</v>
      </c>
      <c r="C2250" s="15" t="s">
        <v>3923</v>
      </c>
      <c r="D2250" s="19"/>
      <c r="E2250" s="20" t="e">
        <f>cost!E2250*cost!$E$3*cost!$E$2/cost!$P$1</f>
        <v>#VALUE!</v>
      </c>
      <c r="F2250" s="13" t="e">
        <f>(cost!F2250*cost!$F$3/cost!$P$1)/2</f>
        <v>#VALUE!</v>
      </c>
      <c r="G2250" s="13" t="e">
        <f>cost!G2250*cost!$G$3*cost!$G$2/cost!$P$1+(cost!F2250*cost!$F$3/cost!$P$1)/2</f>
        <v>#VALUE!</v>
      </c>
      <c r="H2250" s="13" t="e">
        <f>cost!H2250*cost!$H$3*cost!$H$2/cost!$P$1</f>
        <v>#VALUE!</v>
      </c>
      <c r="I2250" s="13" t="e">
        <f>cost!I2250*cost!$I$3*cost!$I$2/cost!$P$1</f>
        <v>#VALUE!</v>
      </c>
      <c r="J2250" s="13" t="e">
        <f>cost!J2250*cost!$J$3*cost!$J$2/cost!$P$1</f>
        <v>#VALUE!</v>
      </c>
      <c r="K2250" s="13" t="e">
        <f>cost!K2250*cost!$K$3/cost!$P$1</f>
        <v>#VALUE!</v>
      </c>
      <c r="L2250" s="13" t="e">
        <f>cost!L2250*cost!$L$3*cost!$L$2/cost!$P$1</f>
        <v>#VALUE!</v>
      </c>
    </row>
    <row r="2251" spans="1:12" ht="144" x14ac:dyDescent="0.2">
      <c r="A2251" s="34" t="s">
        <v>6843</v>
      </c>
      <c r="B2251" s="15" t="s">
        <v>1937</v>
      </c>
      <c r="C2251" s="15" t="s">
        <v>3924</v>
      </c>
      <c r="D2251" s="19"/>
      <c r="E2251" s="20" t="e">
        <f>cost!E2251*cost!$E$3*cost!$E$2/cost!$P$1</f>
        <v>#VALUE!</v>
      </c>
      <c r="F2251" s="13" t="e">
        <f>(cost!F2251*cost!$F$3/cost!$P$1)/2</f>
        <v>#VALUE!</v>
      </c>
      <c r="G2251" s="13" t="e">
        <f>cost!G2251*cost!$G$3*cost!$G$2/cost!$P$1+(cost!F2251*cost!$F$3/cost!$P$1)/2</f>
        <v>#VALUE!</v>
      </c>
      <c r="H2251" s="13" t="e">
        <f>cost!H2251*cost!$H$3*cost!$H$2/cost!$P$1</f>
        <v>#VALUE!</v>
      </c>
      <c r="I2251" s="13" t="e">
        <f>cost!I2251*cost!$I$3*cost!$I$2/cost!$P$1</f>
        <v>#VALUE!</v>
      </c>
      <c r="J2251" s="13" t="e">
        <f>cost!J2251*cost!$J$3*cost!$J$2/cost!$P$1</f>
        <v>#VALUE!</v>
      </c>
      <c r="K2251" s="13" t="e">
        <f>cost!K2251*cost!$K$3/cost!$P$1</f>
        <v>#VALUE!</v>
      </c>
      <c r="L2251" s="13" t="e">
        <f>cost!L2251*cost!$L$3*cost!$L$2/cost!$P$1</f>
        <v>#VALUE!</v>
      </c>
    </row>
    <row r="2252" spans="1:12" ht="126" x14ac:dyDescent="0.2">
      <c r="A2252" s="34" t="s">
        <v>6844</v>
      </c>
      <c r="B2252" s="15" t="s">
        <v>1938</v>
      </c>
      <c r="C2252" s="15" t="s">
        <v>3925</v>
      </c>
      <c r="D2252" s="19"/>
      <c r="E2252" s="20" t="e">
        <f>cost!E2252*cost!$E$3*cost!$E$2/cost!$P$1</f>
        <v>#VALUE!</v>
      </c>
      <c r="F2252" s="13" t="e">
        <f>(cost!F2252*cost!$F$3/cost!$P$1)/2</f>
        <v>#VALUE!</v>
      </c>
      <c r="G2252" s="13" t="e">
        <f>cost!G2252*cost!$G$3*cost!$G$2/cost!$P$1+(cost!F2252*cost!$F$3/cost!$P$1)/2</f>
        <v>#VALUE!</v>
      </c>
      <c r="H2252" s="13" t="e">
        <f>cost!H2252*cost!$H$3*cost!$H$2/cost!$P$1</f>
        <v>#VALUE!</v>
      </c>
      <c r="I2252" s="13" t="e">
        <f>cost!I2252*cost!$I$3*cost!$I$2/cost!$P$1</f>
        <v>#VALUE!</v>
      </c>
      <c r="J2252" s="13" t="e">
        <f>cost!J2252*cost!$J$3*cost!$J$2/cost!$P$1</f>
        <v>#VALUE!</v>
      </c>
      <c r="K2252" s="13" t="e">
        <f>cost!K2252*cost!$K$3/cost!$P$1</f>
        <v>#VALUE!</v>
      </c>
      <c r="L2252" s="13" t="e">
        <f>cost!L2252*cost!$L$3*cost!$L$2/cost!$P$1</f>
        <v>#VALUE!</v>
      </c>
    </row>
    <row r="2253" spans="1:12" ht="72" x14ac:dyDescent="0.2">
      <c r="A2253" s="34" t="s">
        <v>6845</v>
      </c>
      <c r="B2253" s="15" t="s">
        <v>1939</v>
      </c>
      <c r="C2253" s="15" t="s">
        <v>3926</v>
      </c>
      <c r="D2253" s="19"/>
      <c r="E2253" s="20" t="e">
        <f>cost!E2253*cost!$E$3*cost!$E$2/cost!$P$1</f>
        <v>#VALUE!</v>
      </c>
      <c r="F2253" s="13" t="e">
        <f>(cost!F2253*cost!$F$3/cost!$P$1)/2</f>
        <v>#VALUE!</v>
      </c>
      <c r="G2253" s="13" t="e">
        <f>cost!G2253*cost!$G$3*cost!$G$2/cost!$P$1+(cost!F2253*cost!$F$3/cost!$P$1)/2</f>
        <v>#VALUE!</v>
      </c>
      <c r="H2253" s="13" t="e">
        <f>cost!H2253*cost!$H$3*cost!$H$2/cost!$P$1</f>
        <v>#VALUE!</v>
      </c>
      <c r="I2253" s="13" t="e">
        <f>cost!I2253*cost!$I$3*cost!$I$2/cost!$P$1</f>
        <v>#VALUE!</v>
      </c>
      <c r="J2253" s="13" t="e">
        <f>cost!J2253*cost!$J$3*cost!$J$2/cost!$P$1</f>
        <v>#VALUE!</v>
      </c>
      <c r="K2253" s="13" t="e">
        <f>cost!K2253*cost!$K$3/cost!$P$1</f>
        <v>#VALUE!</v>
      </c>
      <c r="L2253" s="13" t="e">
        <f>cost!L2253*cost!$L$3*cost!$L$2/cost!$P$1</f>
        <v>#VALUE!</v>
      </c>
    </row>
    <row r="2254" spans="1:12" ht="144" x14ac:dyDescent="0.2">
      <c r="A2254" s="35" t="s">
        <v>6846</v>
      </c>
      <c r="B2254" s="15" t="s">
        <v>1940</v>
      </c>
      <c r="C2254" s="15" t="s">
        <v>3927</v>
      </c>
      <c r="D2254" s="19"/>
      <c r="E2254" s="20" t="e">
        <f>cost!E2254*cost!$E$3*cost!$E$2/cost!$P$1</f>
        <v>#VALUE!</v>
      </c>
      <c r="F2254" s="13" t="e">
        <f>(cost!F2254*cost!$F$3/cost!$P$1)/2</f>
        <v>#VALUE!</v>
      </c>
      <c r="G2254" s="13" t="e">
        <f>cost!G2254*cost!$G$3*cost!$G$2/cost!$P$1+(cost!F2254*cost!$F$3/cost!$P$1)/2</f>
        <v>#VALUE!</v>
      </c>
      <c r="H2254" s="13" t="e">
        <f>cost!H2254*cost!$H$3*cost!$H$2/cost!$P$1</f>
        <v>#VALUE!</v>
      </c>
      <c r="I2254" s="13" t="e">
        <f>cost!I2254*cost!$I$3*cost!$I$2/cost!$P$1</f>
        <v>#VALUE!</v>
      </c>
      <c r="J2254" s="13" t="e">
        <f>cost!J2254*cost!$J$3*cost!$J$2/cost!$P$1</f>
        <v>#VALUE!</v>
      </c>
      <c r="K2254" s="13" t="e">
        <f>cost!K2254*cost!$K$3/cost!$P$1</f>
        <v>#VALUE!</v>
      </c>
      <c r="L2254" s="13" t="e">
        <f>cost!L2254*cost!$L$3*cost!$L$2/cost!$P$1</f>
        <v>#VALUE!</v>
      </c>
    </row>
    <row r="2255" spans="1:12" ht="144" x14ac:dyDescent="0.2">
      <c r="A2255" s="35" t="s">
        <v>6847</v>
      </c>
      <c r="B2255" s="15" t="s">
        <v>1941</v>
      </c>
      <c r="C2255" s="15" t="s">
        <v>3928</v>
      </c>
      <c r="D2255" s="19"/>
      <c r="E2255" s="20" t="e">
        <f>cost!E2255*cost!$E$3*cost!$E$2/cost!$P$1</f>
        <v>#VALUE!</v>
      </c>
      <c r="F2255" s="13" t="e">
        <f>(cost!F2255*cost!$F$3/cost!$P$1)/2</f>
        <v>#VALUE!</v>
      </c>
      <c r="G2255" s="13" t="e">
        <f>cost!G2255*cost!$G$3*cost!$G$2/cost!$P$1+(cost!F2255*cost!$F$3/cost!$P$1)/2</f>
        <v>#VALUE!</v>
      </c>
      <c r="H2255" s="13" t="e">
        <f>cost!H2255*cost!$H$3*cost!$H$2/cost!$P$1</f>
        <v>#VALUE!</v>
      </c>
      <c r="I2255" s="13" t="e">
        <f>cost!I2255*cost!$I$3*cost!$I$2/cost!$P$1</f>
        <v>#VALUE!</v>
      </c>
      <c r="J2255" s="13" t="e">
        <f>cost!J2255*cost!$J$3*cost!$J$2/cost!$P$1</f>
        <v>#VALUE!</v>
      </c>
      <c r="K2255" s="13" t="e">
        <f>cost!K2255*cost!$K$3/cost!$P$1</f>
        <v>#VALUE!</v>
      </c>
      <c r="L2255" s="13" t="e">
        <f>cost!L2255*cost!$L$3*cost!$L$2/cost!$P$1</f>
        <v>#VALUE!</v>
      </c>
    </row>
    <row r="2256" spans="1:12" ht="144" x14ac:dyDescent="0.2">
      <c r="A2256" s="35" t="s">
        <v>6848</v>
      </c>
      <c r="B2256" s="15" t="s">
        <v>1942</v>
      </c>
      <c r="C2256" s="15" t="s">
        <v>3929</v>
      </c>
      <c r="D2256" s="19"/>
      <c r="E2256" s="20" t="e">
        <f>cost!E2256*cost!$E$3*cost!$E$2/cost!$P$1</f>
        <v>#VALUE!</v>
      </c>
      <c r="F2256" s="13" t="e">
        <f>(cost!F2256*cost!$F$3/cost!$P$1)/2</f>
        <v>#VALUE!</v>
      </c>
      <c r="G2256" s="13" t="e">
        <f>cost!G2256*cost!$G$3*cost!$G$2/cost!$P$1+(cost!F2256*cost!$F$3/cost!$P$1)/2</f>
        <v>#VALUE!</v>
      </c>
      <c r="H2256" s="13" t="e">
        <f>cost!H2256*cost!$H$3*cost!$H$2/cost!$P$1</f>
        <v>#VALUE!</v>
      </c>
      <c r="I2256" s="13" t="e">
        <f>cost!I2256*cost!$I$3*cost!$I$2/cost!$P$1</f>
        <v>#VALUE!</v>
      </c>
      <c r="J2256" s="13" t="e">
        <f>cost!J2256*cost!$J$3*cost!$J$2/cost!$P$1</f>
        <v>#VALUE!</v>
      </c>
      <c r="K2256" s="13" t="e">
        <f>cost!K2256*cost!$K$3/cost!$P$1</f>
        <v>#VALUE!</v>
      </c>
      <c r="L2256" s="13" t="e">
        <f>cost!L2256*cost!$L$3*cost!$L$2/cost!$P$1</f>
        <v>#VALUE!</v>
      </c>
    </row>
    <row r="2257" spans="1:12" ht="144" x14ac:dyDescent="0.2">
      <c r="A2257" s="35" t="s">
        <v>6849</v>
      </c>
      <c r="B2257" s="15" t="s">
        <v>1943</v>
      </c>
      <c r="C2257" s="15" t="s">
        <v>3930</v>
      </c>
      <c r="D2257" s="19"/>
      <c r="E2257" s="20">
        <f>cost!E2257*cost!$E$3*cost!$E$2/cost!$P$1</f>
        <v>340.54054054054052</v>
      </c>
      <c r="F2257" s="13">
        <f>(cost!F2257*cost!$F$3/cost!$P$1)/2</f>
        <v>2162.1621621621621</v>
      </c>
      <c r="G2257" s="13">
        <f>cost!G2257*cost!$G$3*cost!$G$2/cost!$P$1+(cost!F2257*cost!$F$3/cost!$P$1)/2</f>
        <v>2247.2972972972971</v>
      </c>
      <c r="H2257" s="13">
        <f>cost!H2257*cost!$H$3*cost!$H$2/cost!$P$1</f>
        <v>329.72972972972974</v>
      </c>
      <c r="I2257" s="13">
        <f>cost!I2257*cost!$I$3*cost!$I$2/cost!$P$1</f>
        <v>0</v>
      </c>
      <c r="J2257" s="13">
        <f>cost!J2257*cost!$J$3*cost!$J$2/cost!$P$1</f>
        <v>0</v>
      </c>
      <c r="K2257" s="13">
        <f>cost!K2257*cost!$K$3/cost!$P$1</f>
        <v>0</v>
      </c>
      <c r="L2257" s="13">
        <f>cost!L2257*cost!$L$3*cost!$L$2/cost!$P$1</f>
        <v>0</v>
      </c>
    </row>
    <row r="2258" spans="1:12" ht="162" x14ac:dyDescent="0.2">
      <c r="A2258" s="35" t="s">
        <v>6850</v>
      </c>
      <c r="B2258" s="15" t="s">
        <v>1944</v>
      </c>
      <c r="C2258" s="15" t="s">
        <v>3931</v>
      </c>
      <c r="D2258" s="19"/>
      <c r="E2258" s="20">
        <f>cost!E2258*cost!$E$3*cost!$E$2/cost!$P$1</f>
        <v>340.54054054054052</v>
      </c>
      <c r="F2258" s="13">
        <f>(cost!F2258*cost!$F$3/cost!$P$1)/2</f>
        <v>2702.7027027027025</v>
      </c>
      <c r="G2258" s="13">
        <f>cost!G2258*cost!$G$3*cost!$G$2/cost!$P$1+(cost!F2258*cost!$F$3/cost!$P$1)/2</f>
        <v>2787.8378378378375</v>
      </c>
      <c r="H2258" s="13">
        <f>cost!H2258*cost!$H$3*cost!$H$2/cost!$P$1</f>
        <v>329.72972972972974</v>
      </c>
      <c r="I2258" s="13">
        <f>cost!I2258*cost!$I$3*cost!$I$2/cost!$P$1</f>
        <v>0</v>
      </c>
      <c r="J2258" s="13">
        <f>cost!J2258*cost!$J$3*cost!$J$2/cost!$P$1</f>
        <v>0</v>
      </c>
      <c r="K2258" s="13">
        <f>cost!K2258*cost!$K$3/cost!$P$1</f>
        <v>0</v>
      </c>
      <c r="L2258" s="13">
        <f>cost!L2258*cost!$L$3*cost!$L$2/cost!$P$1</f>
        <v>0</v>
      </c>
    </row>
    <row r="2259" spans="1:12" ht="162" x14ac:dyDescent="0.2">
      <c r="A2259" s="35" t="s">
        <v>6851</v>
      </c>
      <c r="B2259" s="15" t="s">
        <v>1945</v>
      </c>
      <c r="C2259" s="15" t="s">
        <v>3932</v>
      </c>
      <c r="D2259" s="19"/>
      <c r="E2259" s="20" t="e">
        <f>cost!E2259*cost!$E$3*cost!$E$2/cost!$P$1</f>
        <v>#VALUE!</v>
      </c>
      <c r="F2259" s="13" t="e">
        <f>(cost!F2259*cost!$F$3/cost!$P$1)/2</f>
        <v>#VALUE!</v>
      </c>
      <c r="G2259" s="13" t="e">
        <f>cost!G2259*cost!$G$3*cost!$G$2/cost!$P$1+(cost!F2259*cost!$F$3/cost!$P$1)/2</f>
        <v>#VALUE!</v>
      </c>
      <c r="H2259" s="13" t="e">
        <f>cost!H2259*cost!$H$3*cost!$H$2/cost!$P$1</f>
        <v>#VALUE!</v>
      </c>
      <c r="I2259" s="13" t="e">
        <f>cost!I2259*cost!$I$3*cost!$I$2/cost!$P$1</f>
        <v>#VALUE!</v>
      </c>
      <c r="J2259" s="13" t="e">
        <f>cost!J2259*cost!$J$3*cost!$J$2/cost!$P$1</f>
        <v>#VALUE!</v>
      </c>
      <c r="K2259" s="13" t="e">
        <f>cost!K2259*cost!$K$3/cost!$P$1</f>
        <v>#VALUE!</v>
      </c>
      <c r="L2259" s="13" t="e">
        <f>cost!L2259*cost!$L$3*cost!$L$2/cost!$P$1</f>
        <v>#VALUE!</v>
      </c>
    </row>
    <row r="2260" spans="1:12" ht="72" x14ac:dyDescent="0.2">
      <c r="A2260" s="35" t="s">
        <v>6852</v>
      </c>
      <c r="B2260" s="15" t="s">
        <v>1946</v>
      </c>
      <c r="C2260" s="15" t="s">
        <v>3933</v>
      </c>
      <c r="D2260" s="19"/>
      <c r="E2260" s="20">
        <f>cost!E2260*cost!$E$3*cost!$E$2/cost!$P$1</f>
        <v>113.5135135135135</v>
      </c>
      <c r="F2260" s="13">
        <f>(cost!F2260*cost!$F$3/cost!$P$1)/2</f>
        <v>420.94594594594594</v>
      </c>
      <c r="G2260" s="13">
        <f>cost!G2260*cost!$G$3*cost!$G$2/cost!$P$1+(cost!F2260*cost!$F$3/cost!$P$1)/2</f>
        <v>455</v>
      </c>
      <c r="H2260" s="13">
        <f>cost!H2260*cost!$H$3*cost!$H$2/cost!$P$1</f>
        <v>0</v>
      </c>
      <c r="I2260" s="13">
        <f>cost!I2260*cost!$I$3*cost!$I$2/cost!$P$1</f>
        <v>0</v>
      </c>
      <c r="J2260" s="13">
        <f>cost!J2260*cost!$J$3*cost!$J$2/cost!$P$1</f>
        <v>0</v>
      </c>
      <c r="K2260" s="13">
        <f>cost!K2260*cost!$K$3/cost!$P$1</f>
        <v>0</v>
      </c>
      <c r="L2260" s="13">
        <f>cost!L2260*cost!$L$3*cost!$L$2/cost!$P$1</f>
        <v>0</v>
      </c>
    </row>
    <row r="2261" spans="1:12" ht="18" x14ac:dyDescent="0.2">
      <c r="A2261" s="34" t="s">
        <v>6853</v>
      </c>
      <c r="B2261" s="15" t="s">
        <v>223</v>
      </c>
      <c r="C2261" s="15" t="s">
        <v>223</v>
      </c>
      <c r="D2261" s="19"/>
      <c r="E2261" s="20" t="e">
        <f>cost!E2261*cost!$E$3*cost!$E$2/cost!$P$1</f>
        <v>#VALUE!</v>
      </c>
      <c r="F2261" s="13" t="e">
        <f>(cost!F2261*cost!$F$3/cost!$P$1)/2</f>
        <v>#VALUE!</v>
      </c>
      <c r="G2261" s="13" t="e">
        <f>cost!G2261*cost!$G$3*cost!$G$2/cost!$P$1+(cost!F2261*cost!$F$3/cost!$P$1)/2</f>
        <v>#VALUE!</v>
      </c>
      <c r="H2261" s="13" t="e">
        <f>cost!H2261*cost!$H$3*cost!$H$2/cost!$P$1</f>
        <v>#VALUE!</v>
      </c>
      <c r="I2261" s="13" t="e">
        <f>cost!I2261*cost!$I$3*cost!$I$2/cost!$P$1</f>
        <v>#VALUE!</v>
      </c>
      <c r="J2261" s="13" t="e">
        <f>cost!J2261*cost!$J$3*cost!$J$2/cost!$P$1</f>
        <v>#VALUE!</v>
      </c>
      <c r="K2261" s="13" t="e">
        <f>cost!K2261*cost!$K$3/cost!$P$1</f>
        <v>#VALUE!</v>
      </c>
      <c r="L2261" s="13" t="e">
        <f>cost!L2261*cost!$L$3*cost!$L$2/cost!$P$1</f>
        <v>#VALUE!</v>
      </c>
    </row>
    <row r="2262" spans="1:12" ht="18" x14ac:dyDescent="0.2">
      <c r="A2262" s="35" t="s">
        <v>6854</v>
      </c>
      <c r="B2262" s="15" t="s">
        <v>606</v>
      </c>
      <c r="C2262" s="15" t="s">
        <v>606</v>
      </c>
      <c r="D2262" s="19"/>
      <c r="E2262" s="20">
        <f>cost!E2262*cost!$E$3*cost!$E$2/cost!$P$1</f>
        <v>0</v>
      </c>
      <c r="F2262" s="13">
        <f>(cost!F2262*cost!$F$3/cost!$P$1)/2</f>
        <v>0</v>
      </c>
      <c r="G2262" s="13">
        <f>cost!G2262*cost!$G$3*cost!$G$2/cost!$P$1+(cost!F2262*cost!$F$3/cost!$P$1)/2</f>
        <v>0</v>
      </c>
      <c r="H2262" s="13">
        <f>cost!H2262*cost!$H$3*cost!$H$2/cost!$P$1</f>
        <v>0</v>
      </c>
      <c r="I2262" s="13">
        <f>cost!I2262*cost!$I$3*cost!$I$2/cost!$P$1</f>
        <v>0</v>
      </c>
      <c r="J2262" s="13">
        <f>cost!J2262*cost!$J$3*cost!$J$2/cost!$P$1</f>
        <v>0</v>
      </c>
      <c r="K2262" s="13">
        <f>cost!K2262*cost!$K$3/cost!$P$1</f>
        <v>0</v>
      </c>
      <c r="L2262" s="13">
        <f>cost!L2262*cost!$L$3*cost!$L$2/cost!$P$1</f>
        <v>0</v>
      </c>
    </row>
    <row r="2263" spans="1:12" ht="18" x14ac:dyDescent="0.2">
      <c r="A2263" s="35" t="s">
        <v>6855</v>
      </c>
      <c r="B2263" s="15" t="s">
        <v>606</v>
      </c>
      <c r="C2263" s="15" t="s">
        <v>606</v>
      </c>
      <c r="D2263" s="19"/>
      <c r="E2263" s="20">
        <f>cost!E2263*cost!$E$3*cost!$E$2/cost!$P$1</f>
        <v>0</v>
      </c>
      <c r="F2263" s="13">
        <f>(cost!F2263*cost!$F$3/cost!$P$1)/2</f>
        <v>0</v>
      </c>
      <c r="G2263" s="13">
        <f>cost!G2263*cost!$G$3*cost!$G$2/cost!$P$1+(cost!F2263*cost!$F$3/cost!$P$1)/2</f>
        <v>0</v>
      </c>
      <c r="H2263" s="13">
        <f>cost!H2263*cost!$H$3*cost!$H$2/cost!$P$1</f>
        <v>0</v>
      </c>
      <c r="I2263" s="13">
        <f>cost!I2263*cost!$I$3*cost!$I$2/cost!$P$1</f>
        <v>0</v>
      </c>
      <c r="J2263" s="13">
        <f>cost!J2263*cost!$J$3*cost!$J$2/cost!$P$1</f>
        <v>0</v>
      </c>
      <c r="K2263" s="13">
        <f>cost!K2263*cost!$K$3/cost!$P$1</f>
        <v>0</v>
      </c>
      <c r="L2263" s="13">
        <f>cost!L2263*cost!$L$3*cost!$L$2/cost!$P$1</f>
        <v>0</v>
      </c>
    </row>
    <row r="2264" spans="1:12" ht="126" x14ac:dyDescent="0.2">
      <c r="A2264" s="34" t="s">
        <v>6856</v>
      </c>
      <c r="B2264" s="15" t="s">
        <v>1947</v>
      </c>
      <c r="C2264" s="15" t="s">
        <v>3934</v>
      </c>
      <c r="D2264" s="19"/>
      <c r="E2264" s="20" t="e">
        <f>cost!E2264*cost!$E$3*cost!$E$2/cost!$P$1</f>
        <v>#VALUE!</v>
      </c>
      <c r="F2264" s="13" t="e">
        <f>(cost!F2264*cost!$F$3/cost!$P$1)/2</f>
        <v>#VALUE!</v>
      </c>
      <c r="G2264" s="13" t="e">
        <f>cost!G2264*cost!$G$3*cost!$G$2/cost!$P$1+(cost!F2264*cost!$F$3/cost!$P$1)/2</f>
        <v>#VALUE!</v>
      </c>
      <c r="H2264" s="13" t="e">
        <f>cost!H2264*cost!$H$3*cost!$H$2/cost!$P$1</f>
        <v>#VALUE!</v>
      </c>
      <c r="I2264" s="13" t="e">
        <f>cost!I2264*cost!$I$3*cost!$I$2/cost!$P$1</f>
        <v>#VALUE!</v>
      </c>
      <c r="J2264" s="13" t="e">
        <f>cost!J2264*cost!$J$3*cost!$J$2/cost!$P$1</f>
        <v>#VALUE!</v>
      </c>
      <c r="K2264" s="13" t="e">
        <f>cost!K2264*cost!$K$3/cost!$P$1</f>
        <v>#VALUE!</v>
      </c>
      <c r="L2264" s="13" t="e">
        <f>cost!L2264*cost!$L$3*cost!$L$2/cost!$P$1</f>
        <v>#VALUE!</v>
      </c>
    </row>
    <row r="2265" spans="1:12" ht="36" x14ac:dyDescent="0.2">
      <c r="A2265" s="35" t="s">
        <v>6857</v>
      </c>
      <c r="B2265" s="15" t="s">
        <v>1948</v>
      </c>
      <c r="C2265" s="15" t="s">
        <v>3935</v>
      </c>
      <c r="D2265" s="19"/>
      <c r="E2265" s="20" t="e">
        <f>cost!E2265*cost!$E$3*cost!$E$2/cost!$P$1</f>
        <v>#VALUE!</v>
      </c>
      <c r="F2265" s="13" t="e">
        <f>(cost!F2265*cost!$F$3/cost!$P$1)/2</f>
        <v>#VALUE!</v>
      </c>
      <c r="G2265" s="13" t="e">
        <f>cost!G2265*cost!$G$3*cost!$G$2/cost!$P$1+(cost!F2265*cost!$F$3/cost!$P$1)/2</f>
        <v>#VALUE!</v>
      </c>
      <c r="H2265" s="13" t="e">
        <f>cost!H2265*cost!$H$3*cost!$H$2/cost!$P$1</f>
        <v>#VALUE!</v>
      </c>
      <c r="I2265" s="13" t="e">
        <f>cost!I2265*cost!$I$3*cost!$I$2/cost!$P$1</f>
        <v>#VALUE!</v>
      </c>
      <c r="J2265" s="13" t="e">
        <f>cost!J2265*cost!$J$3*cost!$J$2/cost!$P$1</f>
        <v>#VALUE!</v>
      </c>
      <c r="K2265" s="13" t="e">
        <f>cost!K2265*cost!$K$3/cost!$P$1</f>
        <v>#VALUE!</v>
      </c>
      <c r="L2265" s="13" t="e">
        <f>cost!L2265*cost!$L$3*cost!$L$2/cost!$P$1</f>
        <v>#VALUE!</v>
      </c>
    </row>
    <row r="2266" spans="1:12" ht="162" x14ac:dyDescent="0.2">
      <c r="A2266" s="34" t="s">
        <v>6858</v>
      </c>
      <c r="B2266" s="15" t="s">
        <v>1949</v>
      </c>
      <c r="C2266" s="15" t="s">
        <v>3936</v>
      </c>
      <c r="D2266" s="19"/>
      <c r="E2266" s="20">
        <f>cost!E2266*cost!$E$3*cost!$E$2/cost!$P$1</f>
        <v>0</v>
      </c>
      <c r="F2266" s="13">
        <f>(cost!F2266*cost!$F$3/cost!$P$1)/2</f>
        <v>0</v>
      </c>
      <c r="G2266" s="13">
        <f>cost!G2266*cost!$G$3*cost!$G$2/cost!$P$1+(cost!F2266*cost!$F$3/cost!$P$1)/2</f>
        <v>0</v>
      </c>
      <c r="H2266" s="13">
        <f>cost!H2266*cost!$H$3*cost!$H$2/cost!$P$1</f>
        <v>0</v>
      </c>
      <c r="I2266" s="13">
        <f>cost!I2266*cost!$I$3*cost!$I$2/cost!$P$1</f>
        <v>0</v>
      </c>
      <c r="J2266" s="13">
        <f>cost!J2266*cost!$J$3*cost!$J$2/cost!$P$1</f>
        <v>93.490425000000002</v>
      </c>
      <c r="K2266" s="13">
        <f>cost!K2266*cost!$K$3/cost!$P$1</f>
        <v>192.24765000000005</v>
      </c>
      <c r="L2266" s="13">
        <f>cost!L2266*cost!$L$3*cost!$L$2/cost!$P$1</f>
        <v>626.20652375296618</v>
      </c>
    </row>
    <row r="2267" spans="1:12" ht="72" x14ac:dyDescent="0.2">
      <c r="A2267" s="34" t="s">
        <v>6859</v>
      </c>
      <c r="B2267" s="15" t="s">
        <v>1950</v>
      </c>
      <c r="C2267" s="15" t="s">
        <v>3937</v>
      </c>
      <c r="D2267" s="19"/>
      <c r="E2267" s="20" t="e">
        <f>cost!E2267*cost!$E$3*cost!$E$2/cost!$P$1</f>
        <v>#VALUE!</v>
      </c>
      <c r="F2267" s="13" t="e">
        <f>(cost!F2267*cost!$F$3/cost!$P$1)/2</f>
        <v>#VALUE!</v>
      </c>
      <c r="G2267" s="13" t="e">
        <f>cost!G2267*cost!$G$3*cost!$G$2/cost!$P$1+(cost!F2267*cost!$F$3/cost!$P$1)/2</f>
        <v>#VALUE!</v>
      </c>
      <c r="H2267" s="13" t="e">
        <f>cost!H2267*cost!$H$3*cost!$H$2/cost!$P$1</f>
        <v>#VALUE!</v>
      </c>
      <c r="I2267" s="13" t="e">
        <f>cost!I2267*cost!$I$3*cost!$I$2/cost!$P$1</f>
        <v>#VALUE!</v>
      </c>
      <c r="J2267" s="13" t="e">
        <f>cost!J2267*cost!$J$3*cost!$J$2/cost!$P$1</f>
        <v>#VALUE!</v>
      </c>
      <c r="K2267" s="13" t="e">
        <f>cost!K2267*cost!$K$3/cost!$P$1</f>
        <v>#VALUE!</v>
      </c>
      <c r="L2267" s="13" t="e">
        <f>cost!L2267*cost!$L$3*cost!$L$2/cost!$P$1</f>
        <v>#VALUE!</v>
      </c>
    </row>
    <row r="2268" spans="1:12" ht="54" x14ac:dyDescent="0.2">
      <c r="A2268" s="35" t="s">
        <v>6860</v>
      </c>
      <c r="B2268" s="15" t="s">
        <v>1951</v>
      </c>
      <c r="C2268" s="15" t="s">
        <v>3938</v>
      </c>
      <c r="D2268" s="19"/>
      <c r="E2268" s="20" t="e">
        <f>cost!E2268*cost!$E$3*cost!$E$2/cost!$P$1</f>
        <v>#VALUE!</v>
      </c>
      <c r="F2268" s="13" t="e">
        <f>(cost!F2268*cost!$F$3/cost!$P$1)/2</f>
        <v>#VALUE!</v>
      </c>
      <c r="G2268" s="13" t="e">
        <f>cost!G2268*cost!$G$3*cost!$G$2/cost!$P$1+(cost!F2268*cost!$F$3/cost!$P$1)/2</f>
        <v>#VALUE!</v>
      </c>
      <c r="H2268" s="13" t="e">
        <f>cost!H2268*cost!$H$3*cost!$H$2/cost!$P$1</f>
        <v>#VALUE!</v>
      </c>
      <c r="I2268" s="13" t="e">
        <f>cost!I2268*cost!$I$3*cost!$I$2/cost!$P$1</f>
        <v>#VALUE!</v>
      </c>
      <c r="J2268" s="13" t="e">
        <f>cost!J2268*cost!$J$3*cost!$J$2/cost!$P$1</f>
        <v>#VALUE!</v>
      </c>
      <c r="K2268" s="13" t="e">
        <f>cost!K2268*cost!$K$3/cost!$P$1</f>
        <v>#VALUE!</v>
      </c>
      <c r="L2268" s="13" t="e">
        <f>cost!L2268*cost!$L$3*cost!$L$2/cost!$P$1</f>
        <v>#VALUE!</v>
      </c>
    </row>
    <row r="2269" spans="1:12" ht="198" x14ac:dyDescent="0.2">
      <c r="A2269" s="34" t="s">
        <v>6861</v>
      </c>
      <c r="B2269" s="15" t="s">
        <v>1952</v>
      </c>
      <c r="C2269" s="15" t="s">
        <v>3939</v>
      </c>
      <c r="D2269" s="19"/>
      <c r="E2269" s="20" t="e">
        <f>cost!E2269*cost!$E$3*cost!$E$2/cost!$P$1</f>
        <v>#VALUE!</v>
      </c>
      <c r="F2269" s="13" t="e">
        <f>(cost!F2269*cost!$F$3/cost!$P$1)/2</f>
        <v>#VALUE!</v>
      </c>
      <c r="G2269" s="13" t="e">
        <f>cost!G2269*cost!$G$3*cost!$G$2/cost!$P$1+(cost!F2269*cost!$F$3/cost!$P$1)/2</f>
        <v>#VALUE!</v>
      </c>
      <c r="H2269" s="13" t="e">
        <f>cost!H2269*cost!$H$3*cost!$H$2/cost!$P$1</f>
        <v>#VALUE!</v>
      </c>
      <c r="I2269" s="13" t="e">
        <f>cost!I2269*cost!$I$3*cost!$I$2/cost!$P$1</f>
        <v>#VALUE!</v>
      </c>
      <c r="J2269" s="13" t="e">
        <f>cost!J2269*cost!$J$3*cost!$J$2/cost!$P$1</f>
        <v>#VALUE!</v>
      </c>
      <c r="K2269" s="13" t="e">
        <f>cost!K2269*cost!$K$3/cost!$P$1</f>
        <v>#VALUE!</v>
      </c>
      <c r="L2269" s="13" t="e">
        <f>cost!L2269*cost!$L$3*cost!$L$2/cost!$P$1</f>
        <v>#VALUE!</v>
      </c>
    </row>
    <row r="2270" spans="1:12" ht="198" x14ac:dyDescent="0.2">
      <c r="A2270" s="34" t="s">
        <v>6862</v>
      </c>
      <c r="B2270" s="15" t="s">
        <v>1953</v>
      </c>
      <c r="C2270" s="15" t="s">
        <v>3940</v>
      </c>
      <c r="D2270" s="19"/>
      <c r="E2270" s="20" t="e">
        <f>cost!E2270*cost!$E$3*cost!$E$2/cost!$P$1</f>
        <v>#VALUE!</v>
      </c>
      <c r="F2270" s="13" t="e">
        <f>(cost!F2270*cost!$F$3/cost!$P$1)/2</f>
        <v>#VALUE!</v>
      </c>
      <c r="G2270" s="13" t="e">
        <f>cost!G2270*cost!$G$3*cost!$G$2/cost!$P$1+(cost!F2270*cost!$F$3/cost!$P$1)/2</f>
        <v>#VALUE!</v>
      </c>
      <c r="H2270" s="13" t="e">
        <f>cost!H2270*cost!$H$3*cost!$H$2/cost!$P$1</f>
        <v>#VALUE!</v>
      </c>
      <c r="I2270" s="13" t="e">
        <f>cost!I2270*cost!$I$3*cost!$I$2/cost!$P$1</f>
        <v>#VALUE!</v>
      </c>
      <c r="J2270" s="13" t="e">
        <f>cost!J2270*cost!$J$3*cost!$J$2/cost!$P$1</f>
        <v>#VALUE!</v>
      </c>
      <c r="K2270" s="13" t="e">
        <f>cost!K2270*cost!$K$3/cost!$P$1</f>
        <v>#VALUE!</v>
      </c>
      <c r="L2270" s="13" t="e">
        <f>cost!L2270*cost!$L$3*cost!$L$2/cost!$P$1</f>
        <v>#VALUE!</v>
      </c>
    </row>
    <row r="2271" spans="1:12" ht="198" x14ac:dyDescent="0.2">
      <c r="A2271" s="34" t="s">
        <v>6863</v>
      </c>
      <c r="B2271" s="15" t="s">
        <v>1954</v>
      </c>
      <c r="C2271" s="15" t="s">
        <v>3941</v>
      </c>
      <c r="D2271" s="19"/>
      <c r="E2271" s="20" t="e">
        <f>cost!E2271*cost!$E$3*cost!$E$2/cost!$P$1</f>
        <v>#VALUE!</v>
      </c>
      <c r="F2271" s="13" t="e">
        <f>(cost!F2271*cost!$F$3/cost!$P$1)/2</f>
        <v>#VALUE!</v>
      </c>
      <c r="G2271" s="13" t="e">
        <f>cost!G2271*cost!$G$3*cost!$G$2/cost!$P$1+(cost!F2271*cost!$F$3/cost!$P$1)/2</f>
        <v>#VALUE!</v>
      </c>
      <c r="H2271" s="13" t="e">
        <f>cost!H2271*cost!$H$3*cost!$H$2/cost!$P$1</f>
        <v>#VALUE!</v>
      </c>
      <c r="I2271" s="13" t="e">
        <f>cost!I2271*cost!$I$3*cost!$I$2/cost!$P$1</f>
        <v>#VALUE!</v>
      </c>
      <c r="J2271" s="13" t="e">
        <f>cost!J2271*cost!$J$3*cost!$J$2/cost!$P$1</f>
        <v>#VALUE!</v>
      </c>
      <c r="K2271" s="13" t="e">
        <f>cost!K2271*cost!$K$3/cost!$P$1</f>
        <v>#VALUE!</v>
      </c>
      <c r="L2271" s="13" t="e">
        <f>cost!L2271*cost!$L$3*cost!$L$2/cost!$P$1</f>
        <v>#VALUE!</v>
      </c>
    </row>
    <row r="2272" spans="1:12" ht="126" x14ac:dyDescent="0.2">
      <c r="A2272" s="35" t="s">
        <v>6864</v>
      </c>
      <c r="B2272" s="15" t="s">
        <v>105</v>
      </c>
      <c r="C2272" s="15" t="s">
        <v>3942</v>
      </c>
      <c r="D2272" s="19"/>
      <c r="E2272" s="20">
        <f>cost!E2272*cost!$E$3*cost!$E$2/cost!$P$1</f>
        <v>28.378378378378375</v>
      </c>
      <c r="F2272" s="13">
        <f>(cost!F2272*cost!$F$3/cost!$P$1)/2</f>
        <v>56.756756756756751</v>
      </c>
      <c r="G2272" s="13">
        <f>cost!G2272*cost!$G$3*cost!$G$2/cost!$P$1+(cost!F2272*cost!$F$3/cost!$P$1)/2</f>
        <v>73.783783783783775</v>
      </c>
      <c r="H2272" s="13">
        <f>cost!H2272*cost!$H$3*cost!$H$2/cost!$P$1</f>
        <v>65.945945945945937</v>
      </c>
      <c r="I2272" s="13">
        <f>cost!I2272*cost!$I$3*cost!$I$2/cost!$P$1</f>
        <v>0</v>
      </c>
      <c r="J2272" s="13">
        <f>cost!J2272*cost!$J$3*cost!$J$2/cost!$P$1</f>
        <v>0</v>
      </c>
      <c r="K2272" s="13">
        <f>cost!K2272*cost!$K$3/cost!$P$1</f>
        <v>0</v>
      </c>
      <c r="L2272" s="13">
        <f>cost!L2272*cost!$L$3*cost!$L$2/cost!$P$1</f>
        <v>0</v>
      </c>
    </row>
    <row r="2273" spans="1:12" ht="126" x14ac:dyDescent="0.2">
      <c r="A2273" s="35" t="s">
        <v>6865</v>
      </c>
      <c r="B2273" s="15" t="s">
        <v>1955</v>
      </c>
      <c r="C2273" s="15" t="s">
        <v>3943</v>
      </c>
      <c r="D2273" s="19"/>
      <c r="E2273" s="20" t="e">
        <f>cost!E2273*cost!$E$3*cost!$E$2/cost!$P$1</f>
        <v>#VALUE!</v>
      </c>
      <c r="F2273" s="13" t="e">
        <f>(cost!F2273*cost!$F$3/cost!$P$1)/2</f>
        <v>#VALUE!</v>
      </c>
      <c r="G2273" s="13" t="e">
        <f>cost!G2273*cost!$G$3*cost!$G$2/cost!$P$1+(cost!F2273*cost!$F$3/cost!$P$1)/2</f>
        <v>#VALUE!</v>
      </c>
      <c r="H2273" s="13" t="e">
        <f>cost!H2273*cost!$H$3*cost!$H$2/cost!$P$1</f>
        <v>#VALUE!</v>
      </c>
      <c r="I2273" s="13" t="e">
        <f>cost!I2273*cost!$I$3*cost!$I$2/cost!$P$1</f>
        <v>#VALUE!</v>
      </c>
      <c r="J2273" s="13" t="e">
        <f>cost!J2273*cost!$J$3*cost!$J$2/cost!$P$1</f>
        <v>#VALUE!</v>
      </c>
      <c r="K2273" s="13" t="e">
        <f>cost!K2273*cost!$K$3/cost!$P$1</f>
        <v>#VALUE!</v>
      </c>
      <c r="L2273" s="13" t="e">
        <f>cost!L2273*cost!$L$3*cost!$L$2/cost!$P$1</f>
        <v>#VALUE!</v>
      </c>
    </row>
    <row r="2274" spans="1:12" ht="90" x14ac:dyDescent="0.2">
      <c r="A2274" s="34" t="s">
        <v>6866</v>
      </c>
      <c r="B2274" s="15" t="s">
        <v>1956</v>
      </c>
      <c r="C2274" s="15" t="s">
        <v>3944</v>
      </c>
      <c r="D2274" s="19"/>
      <c r="E2274" s="20" t="e">
        <f>cost!E2274*cost!$E$3*cost!$E$2/cost!$P$1</f>
        <v>#VALUE!</v>
      </c>
      <c r="F2274" s="13" t="e">
        <f>(cost!F2274*cost!$F$3/cost!$P$1)/2</f>
        <v>#VALUE!</v>
      </c>
      <c r="G2274" s="13" t="e">
        <f>cost!G2274*cost!$G$3*cost!$G$2/cost!$P$1+(cost!F2274*cost!$F$3/cost!$P$1)/2</f>
        <v>#VALUE!</v>
      </c>
      <c r="H2274" s="13" t="e">
        <f>cost!H2274*cost!$H$3*cost!$H$2/cost!$P$1</f>
        <v>#VALUE!</v>
      </c>
      <c r="I2274" s="13" t="e">
        <f>cost!I2274*cost!$I$3*cost!$I$2/cost!$P$1</f>
        <v>#VALUE!</v>
      </c>
      <c r="J2274" s="13" t="e">
        <f>cost!J2274*cost!$J$3*cost!$J$2/cost!$P$1</f>
        <v>#VALUE!</v>
      </c>
      <c r="K2274" s="13" t="e">
        <f>cost!K2274*cost!$K$3/cost!$P$1</f>
        <v>#VALUE!</v>
      </c>
      <c r="L2274" s="13" t="e">
        <f>cost!L2274*cost!$L$3*cost!$L$2/cost!$P$1</f>
        <v>#VALUE!</v>
      </c>
    </row>
    <row r="2275" spans="1:12" ht="72" x14ac:dyDescent="0.2">
      <c r="A2275" s="35" t="s">
        <v>6867</v>
      </c>
      <c r="B2275" s="15" t="s">
        <v>1957</v>
      </c>
      <c r="C2275" s="15" t="s">
        <v>3945</v>
      </c>
      <c r="D2275" s="19"/>
      <c r="E2275" s="20" t="e">
        <f>cost!E2275*cost!$E$3*cost!$E$2/cost!$P$1</f>
        <v>#VALUE!</v>
      </c>
      <c r="F2275" s="13" t="e">
        <f>(cost!F2275*cost!$F$3/cost!$P$1)/2</f>
        <v>#VALUE!</v>
      </c>
      <c r="G2275" s="13" t="e">
        <f>cost!G2275*cost!$G$3*cost!$G$2/cost!$P$1+(cost!F2275*cost!$F$3/cost!$P$1)/2</f>
        <v>#VALUE!</v>
      </c>
      <c r="H2275" s="13" t="e">
        <f>cost!H2275*cost!$H$3*cost!$H$2/cost!$P$1</f>
        <v>#VALUE!</v>
      </c>
      <c r="I2275" s="13" t="e">
        <f>cost!I2275*cost!$I$3*cost!$I$2/cost!$P$1</f>
        <v>#VALUE!</v>
      </c>
      <c r="J2275" s="13" t="e">
        <f>cost!J2275*cost!$J$3*cost!$J$2/cost!$P$1</f>
        <v>#VALUE!</v>
      </c>
      <c r="K2275" s="13" t="e">
        <f>cost!K2275*cost!$K$3/cost!$P$1</f>
        <v>#VALUE!</v>
      </c>
      <c r="L2275" s="13" t="e">
        <f>cost!L2275*cost!$L$3*cost!$L$2/cost!$P$1</f>
        <v>#VALUE!</v>
      </c>
    </row>
    <row r="2276" spans="1:12" ht="18" x14ac:dyDescent="0.2">
      <c r="A2276" s="35" t="s">
        <v>6868</v>
      </c>
      <c r="B2276" s="15" t="s">
        <v>223</v>
      </c>
      <c r="C2276" s="15" t="s">
        <v>223</v>
      </c>
      <c r="D2276" s="19"/>
      <c r="E2276" s="20" t="e">
        <f>cost!E2276*cost!$E$3*cost!$E$2/cost!$P$1</f>
        <v>#VALUE!</v>
      </c>
      <c r="F2276" s="13" t="e">
        <f>(cost!F2276*cost!$F$3/cost!$P$1)/2</f>
        <v>#VALUE!</v>
      </c>
      <c r="G2276" s="13" t="e">
        <f>cost!G2276*cost!$G$3*cost!$G$2/cost!$P$1+(cost!F2276*cost!$F$3/cost!$P$1)/2</f>
        <v>#VALUE!</v>
      </c>
      <c r="H2276" s="13" t="e">
        <f>cost!H2276*cost!$H$3*cost!$H$2/cost!$P$1</f>
        <v>#VALUE!</v>
      </c>
      <c r="I2276" s="13" t="e">
        <f>cost!I2276*cost!$I$3*cost!$I$2/cost!$P$1</f>
        <v>#VALUE!</v>
      </c>
      <c r="J2276" s="13" t="e">
        <f>cost!J2276*cost!$J$3*cost!$J$2/cost!$P$1</f>
        <v>#VALUE!</v>
      </c>
      <c r="K2276" s="13" t="e">
        <f>cost!K2276*cost!$K$3/cost!$P$1</f>
        <v>#VALUE!</v>
      </c>
      <c r="L2276" s="13" t="e">
        <f>cost!L2276*cost!$L$3*cost!$L$2/cost!$P$1</f>
        <v>#VALUE!</v>
      </c>
    </row>
    <row r="2277" spans="1:12" ht="72" x14ac:dyDescent="0.2">
      <c r="A2277" s="35" t="s">
        <v>6869</v>
      </c>
      <c r="B2277" s="15" t="s">
        <v>1958</v>
      </c>
      <c r="C2277" s="15" t="s">
        <v>3946</v>
      </c>
      <c r="D2277" s="19"/>
      <c r="E2277" s="20" t="e">
        <f>cost!E2277*cost!$E$3*cost!$E$2/cost!$P$1</f>
        <v>#VALUE!</v>
      </c>
      <c r="F2277" s="13" t="e">
        <f>(cost!F2277*cost!$F$3/cost!$P$1)/2</f>
        <v>#VALUE!</v>
      </c>
      <c r="G2277" s="13" t="e">
        <f>cost!G2277*cost!$G$3*cost!$G$2/cost!$P$1+(cost!F2277*cost!$F$3/cost!$P$1)/2</f>
        <v>#VALUE!</v>
      </c>
      <c r="H2277" s="13" t="e">
        <f>cost!H2277*cost!$H$3*cost!$H$2/cost!$P$1</f>
        <v>#VALUE!</v>
      </c>
      <c r="I2277" s="13" t="e">
        <f>cost!I2277*cost!$I$3*cost!$I$2/cost!$P$1</f>
        <v>#VALUE!</v>
      </c>
      <c r="J2277" s="13" t="e">
        <f>cost!J2277*cost!$J$3*cost!$J$2/cost!$P$1</f>
        <v>#VALUE!</v>
      </c>
      <c r="K2277" s="13" t="e">
        <f>cost!K2277*cost!$K$3/cost!$P$1</f>
        <v>#VALUE!</v>
      </c>
      <c r="L2277" s="13" t="e">
        <f>cost!L2277*cost!$L$3*cost!$L$2/cost!$P$1</f>
        <v>#VALUE!</v>
      </c>
    </row>
    <row r="2278" spans="1:12" ht="90" x14ac:dyDescent="0.2">
      <c r="A2278" s="34" t="s">
        <v>6870</v>
      </c>
      <c r="B2278" s="15" t="s">
        <v>1959</v>
      </c>
      <c r="C2278" s="15" t="s">
        <v>3947</v>
      </c>
      <c r="D2278" s="19"/>
      <c r="E2278" s="20" t="e">
        <f>cost!E2278*cost!$E$3*cost!$E$2/cost!$P$1</f>
        <v>#VALUE!</v>
      </c>
      <c r="F2278" s="13" t="e">
        <f>(cost!F2278*cost!$F$3/cost!$P$1)/2</f>
        <v>#VALUE!</v>
      </c>
      <c r="G2278" s="13" t="e">
        <f>cost!G2278*cost!$G$3*cost!$G$2/cost!$P$1+(cost!F2278*cost!$F$3/cost!$P$1)/2</f>
        <v>#VALUE!</v>
      </c>
      <c r="H2278" s="13" t="e">
        <f>cost!H2278*cost!$H$3*cost!$H$2/cost!$P$1</f>
        <v>#VALUE!</v>
      </c>
      <c r="I2278" s="13" t="e">
        <f>cost!I2278*cost!$I$3*cost!$I$2/cost!$P$1</f>
        <v>#VALUE!</v>
      </c>
      <c r="J2278" s="13" t="e">
        <f>cost!J2278*cost!$J$3*cost!$J$2/cost!$P$1</f>
        <v>#VALUE!</v>
      </c>
      <c r="K2278" s="13" t="e">
        <f>cost!K2278*cost!$K$3/cost!$P$1</f>
        <v>#VALUE!</v>
      </c>
      <c r="L2278" s="13" t="e">
        <f>cost!L2278*cost!$L$3*cost!$L$2/cost!$P$1</f>
        <v>#VALUE!</v>
      </c>
    </row>
    <row r="2279" spans="1:12" ht="54" x14ac:dyDescent="0.2">
      <c r="A2279" s="35" t="s">
        <v>6871</v>
      </c>
      <c r="B2279" s="15" t="s">
        <v>1960</v>
      </c>
      <c r="C2279" s="15" t="s">
        <v>3948</v>
      </c>
      <c r="D2279" s="19"/>
      <c r="E2279" s="20">
        <f>cost!E2279*cost!$E$3*cost!$E$2/cost!$P$1</f>
        <v>1362.1621621621621</v>
      </c>
      <c r="F2279" s="13">
        <f>(cost!F2279*cost!$F$3/cost!$P$1)/2</f>
        <v>2702.7027027027025</v>
      </c>
      <c r="G2279" s="13">
        <f>cost!G2279*cost!$G$3*cost!$G$2/cost!$P$1+(cost!F2279*cost!$F$3/cost!$P$1)/2</f>
        <v>2975.135135135135</v>
      </c>
      <c r="H2279" s="13">
        <f>cost!H2279*cost!$H$3*cost!$H$2/cost!$P$1</f>
        <v>1187.0270270270269</v>
      </c>
      <c r="I2279" s="13">
        <f>cost!I2279*cost!$I$3*cost!$I$2/cost!$P$1</f>
        <v>0</v>
      </c>
      <c r="J2279" s="13">
        <f>cost!J2279*cost!$J$3*cost!$J$2/cost!$P$1</f>
        <v>13.104000000000001</v>
      </c>
      <c r="K2279" s="13">
        <f>cost!K2279*cost!$K$3/cost!$P$1</f>
        <v>318.738</v>
      </c>
      <c r="L2279" s="13">
        <f>cost!L2279*cost!$L$3*cost!$L$2/cost!$P$1</f>
        <v>181.125</v>
      </c>
    </row>
    <row r="2280" spans="1:12" ht="126" x14ac:dyDescent="0.2">
      <c r="A2280" s="34" t="s">
        <v>6872</v>
      </c>
      <c r="B2280" s="15" t="s">
        <v>1961</v>
      </c>
      <c r="C2280" s="15" t="s">
        <v>3949</v>
      </c>
      <c r="D2280" s="19"/>
      <c r="E2280" s="20" t="e">
        <f>cost!E2280*cost!$E$3*cost!$E$2/cost!$P$1</f>
        <v>#VALUE!</v>
      </c>
      <c r="F2280" s="13" t="e">
        <f>(cost!F2280*cost!$F$3/cost!$P$1)/2</f>
        <v>#VALUE!</v>
      </c>
      <c r="G2280" s="13" t="e">
        <f>cost!G2280*cost!$G$3*cost!$G$2/cost!$P$1+(cost!F2280*cost!$F$3/cost!$P$1)/2</f>
        <v>#VALUE!</v>
      </c>
      <c r="H2280" s="13" t="e">
        <f>cost!H2280*cost!$H$3*cost!$H$2/cost!$P$1</f>
        <v>#VALUE!</v>
      </c>
      <c r="I2280" s="13" t="e">
        <f>cost!I2280*cost!$I$3*cost!$I$2/cost!$P$1</f>
        <v>#VALUE!</v>
      </c>
      <c r="J2280" s="13" t="e">
        <f>cost!J2280*cost!$J$3*cost!$J$2/cost!$P$1</f>
        <v>#VALUE!</v>
      </c>
      <c r="K2280" s="13" t="e">
        <f>cost!K2280*cost!$K$3/cost!$P$1</f>
        <v>#VALUE!</v>
      </c>
      <c r="L2280" s="13" t="e">
        <f>cost!L2280*cost!$L$3*cost!$L$2/cost!$P$1</f>
        <v>#VALUE!</v>
      </c>
    </row>
    <row r="2281" spans="1:12" ht="144" x14ac:dyDescent="0.2">
      <c r="A2281" s="34" t="s">
        <v>6873</v>
      </c>
      <c r="B2281" s="15" t="s">
        <v>1962</v>
      </c>
      <c r="C2281" s="15" t="s">
        <v>3950</v>
      </c>
      <c r="D2281" s="19"/>
      <c r="E2281" s="20" t="e">
        <f>cost!E2281*cost!$E$3*cost!$E$2/cost!$P$1</f>
        <v>#VALUE!</v>
      </c>
      <c r="F2281" s="13" t="e">
        <f>(cost!F2281*cost!$F$3/cost!$P$1)/2</f>
        <v>#VALUE!</v>
      </c>
      <c r="G2281" s="13" t="e">
        <f>cost!G2281*cost!$G$3*cost!$G$2/cost!$P$1+(cost!F2281*cost!$F$3/cost!$P$1)/2</f>
        <v>#VALUE!</v>
      </c>
      <c r="H2281" s="13" t="e">
        <f>cost!H2281*cost!$H$3*cost!$H$2/cost!$P$1</f>
        <v>#VALUE!</v>
      </c>
      <c r="I2281" s="13" t="e">
        <f>cost!I2281*cost!$I$3*cost!$I$2/cost!$P$1</f>
        <v>#VALUE!</v>
      </c>
      <c r="J2281" s="13" t="e">
        <f>cost!J2281*cost!$J$3*cost!$J$2/cost!$P$1</f>
        <v>#VALUE!</v>
      </c>
      <c r="K2281" s="13" t="e">
        <f>cost!K2281*cost!$K$3/cost!$P$1</f>
        <v>#VALUE!</v>
      </c>
      <c r="L2281" s="13" t="e">
        <f>cost!L2281*cost!$L$3*cost!$L$2/cost!$P$1</f>
        <v>#VALUE!</v>
      </c>
    </row>
    <row r="2282" spans="1:12" ht="54" x14ac:dyDescent="0.2">
      <c r="A2282" s="35" t="s">
        <v>6874</v>
      </c>
      <c r="B2282" s="15" t="s">
        <v>1963</v>
      </c>
      <c r="C2282" s="15" t="s">
        <v>3951</v>
      </c>
      <c r="D2282" s="19"/>
      <c r="E2282" s="20" t="e">
        <f>cost!E2282*cost!$E$3*cost!$E$2/cost!$P$1</f>
        <v>#VALUE!</v>
      </c>
      <c r="F2282" s="13" t="e">
        <f>(cost!F2282*cost!$F$3/cost!$P$1)/2</f>
        <v>#VALUE!</v>
      </c>
      <c r="G2282" s="13" t="e">
        <f>cost!G2282*cost!$G$3*cost!$G$2/cost!$P$1+(cost!F2282*cost!$F$3/cost!$P$1)/2</f>
        <v>#VALUE!</v>
      </c>
      <c r="H2282" s="13" t="e">
        <f>cost!H2282*cost!$H$3*cost!$H$2/cost!$P$1</f>
        <v>#VALUE!</v>
      </c>
      <c r="I2282" s="13" t="e">
        <f>cost!I2282*cost!$I$3*cost!$I$2/cost!$P$1</f>
        <v>#VALUE!</v>
      </c>
      <c r="J2282" s="13" t="e">
        <f>cost!J2282*cost!$J$3*cost!$J$2/cost!$P$1</f>
        <v>#VALUE!</v>
      </c>
      <c r="K2282" s="13" t="e">
        <f>cost!K2282*cost!$K$3/cost!$P$1</f>
        <v>#VALUE!</v>
      </c>
      <c r="L2282" s="13" t="e">
        <f>cost!L2282*cost!$L$3*cost!$L$2/cost!$P$1</f>
        <v>#VALUE!</v>
      </c>
    </row>
    <row r="2283" spans="1:12" ht="108" x14ac:dyDescent="0.2">
      <c r="A2283" s="34" t="s">
        <v>6875</v>
      </c>
      <c r="B2283" s="15" t="s">
        <v>1964</v>
      </c>
      <c r="C2283" s="15" t="s">
        <v>3952</v>
      </c>
      <c r="D2283" s="19"/>
      <c r="E2283" s="20" t="e">
        <f>cost!E2283*cost!$E$3*cost!$E$2/cost!$P$1</f>
        <v>#VALUE!</v>
      </c>
      <c r="F2283" s="13" t="e">
        <f>(cost!F2283*cost!$F$3/cost!$P$1)/2</f>
        <v>#VALUE!</v>
      </c>
      <c r="G2283" s="13" t="e">
        <f>cost!G2283*cost!$G$3*cost!$G$2/cost!$P$1+(cost!F2283*cost!$F$3/cost!$P$1)/2</f>
        <v>#VALUE!</v>
      </c>
      <c r="H2283" s="13" t="e">
        <f>cost!H2283*cost!$H$3*cost!$H$2/cost!$P$1</f>
        <v>#VALUE!</v>
      </c>
      <c r="I2283" s="13" t="e">
        <f>cost!I2283*cost!$I$3*cost!$I$2/cost!$P$1</f>
        <v>#VALUE!</v>
      </c>
      <c r="J2283" s="13" t="e">
        <f>cost!J2283*cost!$J$3*cost!$J$2/cost!$P$1</f>
        <v>#VALUE!</v>
      </c>
      <c r="K2283" s="13" t="e">
        <f>cost!K2283*cost!$K$3/cost!$P$1</f>
        <v>#VALUE!</v>
      </c>
      <c r="L2283" s="13" t="e">
        <f>cost!L2283*cost!$L$3*cost!$L$2/cost!$P$1</f>
        <v>#VALUE!</v>
      </c>
    </row>
    <row r="2284" spans="1:12" ht="108" x14ac:dyDescent="0.2">
      <c r="A2284" s="34" t="s">
        <v>6876</v>
      </c>
      <c r="B2284" s="15" t="s">
        <v>1965</v>
      </c>
      <c r="C2284" s="15" t="s">
        <v>3953</v>
      </c>
      <c r="D2284" s="19"/>
      <c r="E2284" s="20" t="e">
        <f>cost!E2284*cost!$E$3*cost!$E$2/cost!$P$1</f>
        <v>#VALUE!</v>
      </c>
      <c r="F2284" s="13" t="e">
        <f>(cost!F2284*cost!$F$3/cost!$P$1)/2</f>
        <v>#VALUE!</v>
      </c>
      <c r="G2284" s="13" t="e">
        <f>cost!G2284*cost!$G$3*cost!$G$2/cost!$P$1+(cost!F2284*cost!$F$3/cost!$P$1)/2</f>
        <v>#VALUE!</v>
      </c>
      <c r="H2284" s="13" t="e">
        <f>cost!H2284*cost!$H$3*cost!$H$2/cost!$P$1</f>
        <v>#VALUE!</v>
      </c>
      <c r="I2284" s="13" t="e">
        <f>cost!I2284*cost!$I$3*cost!$I$2/cost!$P$1</f>
        <v>#VALUE!</v>
      </c>
      <c r="J2284" s="13" t="e">
        <f>cost!J2284*cost!$J$3*cost!$J$2/cost!$P$1</f>
        <v>#VALUE!</v>
      </c>
      <c r="K2284" s="13" t="e">
        <f>cost!K2284*cost!$K$3/cost!$P$1</f>
        <v>#VALUE!</v>
      </c>
      <c r="L2284" s="13" t="e">
        <f>cost!L2284*cost!$L$3*cost!$L$2/cost!$P$1</f>
        <v>#VALUE!</v>
      </c>
    </row>
    <row r="2285" spans="1:12" ht="144" x14ac:dyDescent="0.2">
      <c r="A2285" s="35" t="s">
        <v>6877</v>
      </c>
      <c r="B2285" s="15" t="s">
        <v>1966</v>
      </c>
      <c r="C2285" s="15" t="s">
        <v>3954</v>
      </c>
      <c r="D2285" s="19"/>
      <c r="E2285" s="20" t="e">
        <f>cost!E2285*cost!$E$3*cost!$E$2/cost!$P$1</f>
        <v>#VALUE!</v>
      </c>
      <c r="F2285" s="13" t="e">
        <f>(cost!F2285*cost!$F$3/cost!$P$1)/2</f>
        <v>#VALUE!</v>
      </c>
      <c r="G2285" s="13" t="e">
        <f>cost!G2285*cost!$G$3*cost!$G$2/cost!$P$1+(cost!F2285*cost!$F$3/cost!$P$1)/2</f>
        <v>#VALUE!</v>
      </c>
      <c r="H2285" s="13" t="e">
        <f>cost!H2285*cost!$H$3*cost!$H$2/cost!$P$1</f>
        <v>#VALUE!</v>
      </c>
      <c r="I2285" s="13" t="e">
        <f>cost!I2285*cost!$I$3*cost!$I$2/cost!$P$1</f>
        <v>#VALUE!</v>
      </c>
      <c r="J2285" s="13" t="e">
        <f>cost!J2285*cost!$J$3*cost!$J$2/cost!$P$1</f>
        <v>#VALUE!</v>
      </c>
      <c r="K2285" s="13" t="e">
        <f>cost!K2285*cost!$K$3/cost!$P$1</f>
        <v>#VALUE!</v>
      </c>
      <c r="L2285" s="13" t="e">
        <f>cost!L2285*cost!$L$3*cost!$L$2/cost!$P$1</f>
        <v>#VALUE!</v>
      </c>
    </row>
    <row r="2286" spans="1:12" ht="54" x14ac:dyDescent="0.2">
      <c r="A2286" s="34" t="s">
        <v>6878</v>
      </c>
      <c r="B2286" s="15" t="s">
        <v>1967</v>
      </c>
      <c r="C2286" s="15" t="s">
        <v>3955</v>
      </c>
      <c r="D2286" s="19"/>
      <c r="E2286" s="20" t="e">
        <f>cost!E2286*cost!$E$3*cost!$E$2/cost!$P$1</f>
        <v>#VALUE!</v>
      </c>
      <c r="F2286" s="13" t="e">
        <f>(cost!F2286*cost!$F$3/cost!$P$1)/2</f>
        <v>#VALUE!</v>
      </c>
      <c r="G2286" s="13" t="e">
        <f>cost!G2286*cost!$G$3*cost!$G$2/cost!$P$1+(cost!F2286*cost!$F$3/cost!$P$1)/2</f>
        <v>#VALUE!</v>
      </c>
      <c r="H2286" s="13" t="e">
        <f>cost!H2286*cost!$H$3*cost!$H$2/cost!$P$1</f>
        <v>#VALUE!</v>
      </c>
      <c r="I2286" s="13" t="e">
        <f>cost!I2286*cost!$I$3*cost!$I$2/cost!$P$1</f>
        <v>#VALUE!</v>
      </c>
      <c r="J2286" s="13" t="e">
        <f>cost!J2286*cost!$J$3*cost!$J$2/cost!$P$1</f>
        <v>#VALUE!</v>
      </c>
      <c r="K2286" s="13" t="e">
        <f>cost!K2286*cost!$K$3/cost!$P$1</f>
        <v>#VALUE!</v>
      </c>
      <c r="L2286" s="13" t="e">
        <f>cost!L2286*cost!$L$3*cost!$L$2/cost!$P$1</f>
        <v>#VALUE!</v>
      </c>
    </row>
    <row r="2287" spans="1:12" ht="108" x14ac:dyDescent="0.2">
      <c r="A2287" s="35" t="s">
        <v>6879</v>
      </c>
      <c r="B2287" s="15" t="s">
        <v>1968</v>
      </c>
      <c r="C2287" s="15" t="s">
        <v>3956</v>
      </c>
      <c r="D2287" s="19"/>
      <c r="E2287" s="20" t="e">
        <f>cost!E2287*cost!$E$3*cost!$E$2/cost!$P$1</f>
        <v>#VALUE!</v>
      </c>
      <c r="F2287" s="13" t="e">
        <f>(cost!F2287*cost!$F$3/cost!$P$1)/2</f>
        <v>#VALUE!</v>
      </c>
      <c r="G2287" s="13" t="e">
        <f>cost!G2287*cost!$G$3*cost!$G$2/cost!$P$1+(cost!F2287*cost!$F$3/cost!$P$1)/2</f>
        <v>#VALUE!</v>
      </c>
      <c r="H2287" s="13" t="e">
        <f>cost!H2287*cost!$H$3*cost!$H$2/cost!$P$1</f>
        <v>#VALUE!</v>
      </c>
      <c r="I2287" s="13" t="e">
        <f>cost!I2287*cost!$I$3*cost!$I$2/cost!$P$1</f>
        <v>#VALUE!</v>
      </c>
      <c r="J2287" s="13" t="e">
        <f>cost!J2287*cost!$J$3*cost!$J$2/cost!$P$1</f>
        <v>#VALUE!</v>
      </c>
      <c r="K2287" s="13" t="e">
        <f>cost!K2287*cost!$K$3/cost!$P$1</f>
        <v>#VALUE!</v>
      </c>
      <c r="L2287" s="13" t="e">
        <f>cost!L2287*cost!$L$3*cost!$L$2/cost!$P$1</f>
        <v>#VALUE!</v>
      </c>
    </row>
    <row r="2288" spans="1:12" ht="162" x14ac:dyDescent="0.2">
      <c r="A2288" s="35" t="s">
        <v>6880</v>
      </c>
      <c r="B2288" s="15" t="s">
        <v>1969</v>
      </c>
      <c r="C2288" s="15" t="s">
        <v>3957</v>
      </c>
      <c r="D2288" s="19"/>
      <c r="E2288" s="20" t="e">
        <f>cost!E2288*cost!$E$3*cost!$E$2/cost!$P$1</f>
        <v>#VALUE!</v>
      </c>
      <c r="F2288" s="13" t="e">
        <f>(cost!F2288*cost!$F$3/cost!$P$1)/2</f>
        <v>#VALUE!</v>
      </c>
      <c r="G2288" s="13" t="e">
        <f>cost!G2288*cost!$G$3*cost!$G$2/cost!$P$1+(cost!F2288*cost!$F$3/cost!$P$1)/2</f>
        <v>#VALUE!</v>
      </c>
      <c r="H2288" s="13" t="e">
        <f>cost!H2288*cost!$H$3*cost!$H$2/cost!$P$1</f>
        <v>#VALUE!</v>
      </c>
      <c r="I2288" s="13" t="e">
        <f>cost!I2288*cost!$I$3*cost!$I$2/cost!$P$1</f>
        <v>#VALUE!</v>
      </c>
      <c r="J2288" s="13" t="e">
        <f>cost!J2288*cost!$J$3*cost!$J$2/cost!$P$1</f>
        <v>#VALUE!</v>
      </c>
      <c r="K2288" s="13" t="e">
        <f>cost!K2288*cost!$K$3/cost!$P$1</f>
        <v>#VALUE!</v>
      </c>
      <c r="L2288" s="13" t="e">
        <f>cost!L2288*cost!$L$3*cost!$L$2/cost!$P$1</f>
        <v>#VALUE!</v>
      </c>
    </row>
    <row r="2289" spans="1:12" ht="126" x14ac:dyDescent="0.2">
      <c r="A2289" s="35" t="s">
        <v>6881</v>
      </c>
      <c r="B2289" s="15" t="s">
        <v>42</v>
      </c>
      <c r="C2289" s="15" t="s">
        <v>3958</v>
      </c>
      <c r="D2289" s="19"/>
      <c r="E2289" s="20">
        <f>cost!E2289*cost!$E$3*cost!$E$2/cost!$P$1</f>
        <v>227.027027027027</v>
      </c>
      <c r="F2289" s="13">
        <f>(cost!F2289*cost!$F$3/cost!$P$1)/2</f>
        <v>354.72972972972974</v>
      </c>
      <c r="G2289" s="13">
        <f>cost!G2289*cost!$G$3*cost!$G$2/cost!$P$1+(cost!F2289*cost!$F$3/cost!$P$1)/2</f>
        <v>388.7837837837838</v>
      </c>
      <c r="H2289" s="13">
        <f>cost!H2289*cost!$H$3*cost!$H$2/cost!$P$1</f>
        <v>197.83783783783784</v>
      </c>
      <c r="I2289" s="13">
        <f>cost!I2289*cost!$I$3*cost!$I$2/cost!$P$1</f>
        <v>0</v>
      </c>
      <c r="J2289" s="13">
        <f>cost!J2289*cost!$J$3*cost!$J$2/cost!$P$1</f>
        <v>0</v>
      </c>
      <c r="K2289" s="13">
        <f>cost!K2289*cost!$K$3/cost!$P$1</f>
        <v>0</v>
      </c>
      <c r="L2289" s="13">
        <f>cost!L2289*cost!$L$3*cost!$L$2/cost!$P$1</f>
        <v>0</v>
      </c>
    </row>
    <row r="2290" spans="1:12" ht="18" x14ac:dyDescent="0.2">
      <c r="A2290" s="35" t="s">
        <v>6882</v>
      </c>
      <c r="B2290" s="15" t="s">
        <v>223</v>
      </c>
      <c r="C2290" s="15" t="s">
        <v>223</v>
      </c>
      <c r="D2290" s="19"/>
      <c r="E2290" s="20" t="e">
        <f>cost!E2290*cost!$E$3*cost!$E$2/cost!$P$1</f>
        <v>#VALUE!</v>
      </c>
      <c r="F2290" s="13" t="e">
        <f>(cost!F2290*cost!$F$3/cost!$P$1)/2</f>
        <v>#VALUE!</v>
      </c>
      <c r="G2290" s="13" t="e">
        <f>cost!G2290*cost!$G$3*cost!$G$2/cost!$P$1+(cost!F2290*cost!$F$3/cost!$P$1)/2</f>
        <v>#VALUE!</v>
      </c>
      <c r="H2290" s="13" t="e">
        <f>cost!H2290*cost!$H$3*cost!$H$2/cost!$P$1</f>
        <v>#VALUE!</v>
      </c>
      <c r="I2290" s="13" t="e">
        <f>cost!I2290*cost!$I$3*cost!$I$2/cost!$P$1</f>
        <v>#VALUE!</v>
      </c>
      <c r="J2290" s="13" t="e">
        <f>cost!J2290*cost!$J$3*cost!$J$2/cost!$P$1</f>
        <v>#VALUE!</v>
      </c>
      <c r="K2290" s="13" t="e">
        <f>cost!K2290*cost!$K$3/cost!$P$1</f>
        <v>#VALUE!</v>
      </c>
      <c r="L2290" s="13" t="e">
        <f>cost!L2290*cost!$L$3*cost!$L$2/cost!$P$1</f>
        <v>#VALUE!</v>
      </c>
    </row>
    <row r="2291" spans="1:12" ht="54" x14ac:dyDescent="0.2">
      <c r="A2291" s="34" t="s">
        <v>6883</v>
      </c>
      <c r="B2291" s="15" t="s">
        <v>1970</v>
      </c>
      <c r="C2291" s="15" t="s">
        <v>3959</v>
      </c>
      <c r="D2291" s="19"/>
      <c r="E2291" s="20" t="e">
        <f>cost!E2291*cost!$E$3*cost!$E$2/cost!$P$1</f>
        <v>#VALUE!</v>
      </c>
      <c r="F2291" s="13" t="e">
        <f>(cost!F2291*cost!$F$3/cost!$P$1)/2</f>
        <v>#VALUE!</v>
      </c>
      <c r="G2291" s="13" t="e">
        <f>cost!G2291*cost!$G$3*cost!$G$2/cost!$P$1+(cost!F2291*cost!$F$3/cost!$P$1)/2</f>
        <v>#VALUE!</v>
      </c>
      <c r="H2291" s="13" t="e">
        <f>cost!H2291*cost!$H$3*cost!$H$2/cost!$P$1</f>
        <v>#VALUE!</v>
      </c>
      <c r="I2291" s="13" t="e">
        <f>cost!I2291*cost!$I$3*cost!$I$2/cost!$P$1</f>
        <v>#VALUE!</v>
      </c>
      <c r="J2291" s="13" t="e">
        <f>cost!J2291*cost!$J$3*cost!$J$2/cost!$P$1</f>
        <v>#VALUE!</v>
      </c>
      <c r="K2291" s="13" t="e">
        <f>cost!K2291*cost!$K$3/cost!$P$1</f>
        <v>#VALUE!</v>
      </c>
      <c r="L2291" s="13" t="e">
        <f>cost!L2291*cost!$L$3*cost!$L$2/cost!$P$1</f>
        <v>#VALUE!</v>
      </c>
    </row>
    <row r="2292" spans="1:12" ht="54" x14ac:dyDescent="0.2">
      <c r="A2292" s="34" t="s">
        <v>6884</v>
      </c>
      <c r="B2292" s="15" t="s">
        <v>1971</v>
      </c>
      <c r="C2292" s="15" t="s">
        <v>3960</v>
      </c>
      <c r="D2292" s="19"/>
      <c r="E2292" s="20" t="e">
        <f>cost!E2292*cost!$E$3*cost!$E$2/cost!$P$1</f>
        <v>#VALUE!</v>
      </c>
      <c r="F2292" s="13" t="e">
        <f>(cost!F2292*cost!$F$3/cost!$P$1)/2</f>
        <v>#VALUE!</v>
      </c>
      <c r="G2292" s="13" t="e">
        <f>cost!G2292*cost!$G$3*cost!$G$2/cost!$P$1+(cost!F2292*cost!$F$3/cost!$P$1)/2</f>
        <v>#VALUE!</v>
      </c>
      <c r="H2292" s="13" t="e">
        <f>cost!H2292*cost!$H$3*cost!$H$2/cost!$P$1</f>
        <v>#VALUE!</v>
      </c>
      <c r="I2292" s="13" t="e">
        <f>cost!I2292*cost!$I$3*cost!$I$2/cost!$P$1</f>
        <v>#VALUE!</v>
      </c>
      <c r="J2292" s="13" t="e">
        <f>cost!J2292*cost!$J$3*cost!$J$2/cost!$P$1</f>
        <v>#VALUE!</v>
      </c>
      <c r="K2292" s="13" t="e">
        <f>cost!K2292*cost!$K$3/cost!$P$1</f>
        <v>#VALUE!</v>
      </c>
      <c r="L2292" s="13" t="e">
        <f>cost!L2292*cost!$L$3*cost!$L$2/cost!$P$1</f>
        <v>#VALUE!</v>
      </c>
    </row>
    <row r="2293" spans="1:12" ht="72" x14ac:dyDescent="0.2">
      <c r="A2293" s="34" t="s">
        <v>6885</v>
      </c>
      <c r="B2293" s="15" t="s">
        <v>1972</v>
      </c>
      <c r="C2293" s="15" t="s">
        <v>3961</v>
      </c>
      <c r="D2293" s="19"/>
      <c r="E2293" s="20" t="e">
        <f>cost!E2293*cost!$E$3*cost!$E$2/cost!$P$1</f>
        <v>#VALUE!</v>
      </c>
      <c r="F2293" s="13" t="e">
        <f>(cost!F2293*cost!$F$3/cost!$P$1)/2</f>
        <v>#VALUE!</v>
      </c>
      <c r="G2293" s="13" t="e">
        <f>cost!G2293*cost!$G$3*cost!$G$2/cost!$P$1+(cost!F2293*cost!$F$3/cost!$P$1)/2</f>
        <v>#VALUE!</v>
      </c>
      <c r="H2293" s="13" t="e">
        <f>cost!H2293*cost!$H$3*cost!$H$2/cost!$P$1</f>
        <v>#VALUE!</v>
      </c>
      <c r="I2293" s="13" t="e">
        <f>cost!I2293*cost!$I$3*cost!$I$2/cost!$P$1</f>
        <v>#VALUE!</v>
      </c>
      <c r="J2293" s="13" t="e">
        <f>cost!J2293*cost!$J$3*cost!$J$2/cost!$P$1</f>
        <v>#VALUE!</v>
      </c>
      <c r="K2293" s="13" t="e">
        <f>cost!K2293*cost!$K$3/cost!$P$1</f>
        <v>#VALUE!</v>
      </c>
      <c r="L2293" s="13" t="e">
        <f>cost!L2293*cost!$L$3*cost!$L$2/cost!$P$1</f>
        <v>#VALUE!</v>
      </c>
    </row>
    <row r="2294" spans="1:12" ht="90" x14ac:dyDescent="0.2">
      <c r="A2294" s="35" t="s">
        <v>6886</v>
      </c>
      <c r="B2294" s="15" t="s">
        <v>114</v>
      </c>
      <c r="C2294" s="15" t="s">
        <v>3962</v>
      </c>
      <c r="D2294" s="19"/>
      <c r="E2294" s="20">
        <f>cost!E2294*cost!$E$3*cost!$E$2/cost!$P$1</f>
        <v>0</v>
      </c>
      <c r="F2294" s="13">
        <f>(cost!F2294*cost!$F$3/cost!$P$1)/2</f>
        <v>0</v>
      </c>
      <c r="G2294" s="13">
        <f>cost!G2294*cost!$G$3*cost!$G$2/cost!$P$1+(cost!F2294*cost!$F$3/cost!$P$1)/2</f>
        <v>0</v>
      </c>
      <c r="H2294" s="13">
        <f>cost!H2294*cost!$H$3*cost!$H$2/cost!$P$1</f>
        <v>0</v>
      </c>
      <c r="I2294" s="13">
        <f>cost!I2294*cost!$I$3*cost!$I$2/cost!$P$1</f>
        <v>0</v>
      </c>
      <c r="J2294" s="13">
        <f>cost!J2294*cost!$J$3*cost!$J$2/cost!$P$1</f>
        <v>199.34302500000001</v>
      </c>
      <c r="K2294" s="13">
        <f>cost!K2294*cost!$K$3/cost!$P$1</f>
        <v>0</v>
      </c>
      <c r="L2294" s="13">
        <f>cost!L2294*cost!$L$3*cost!$L$2/cost!$P$1</f>
        <v>482.70812099958749</v>
      </c>
    </row>
    <row r="2295" spans="1:12" ht="36" x14ac:dyDescent="0.2">
      <c r="A2295" s="35" t="s">
        <v>6887</v>
      </c>
      <c r="B2295" s="15" t="s">
        <v>1973</v>
      </c>
      <c r="C2295" s="15" t="s">
        <v>3963</v>
      </c>
      <c r="D2295" s="19"/>
      <c r="E2295" s="20">
        <f>cost!E2295*cost!$E$3*cost!$E$2/cost!$P$1</f>
        <v>227.027027027027</v>
      </c>
      <c r="F2295" s="13">
        <f>(cost!F2295*cost!$F$3/cost!$P$1)/2</f>
        <v>101.35135135135134</v>
      </c>
      <c r="G2295" s="13">
        <f>cost!G2295*cost!$G$3*cost!$G$2/cost!$P$1+(cost!F2295*cost!$F$3/cost!$P$1)/2</f>
        <v>135.40540540540539</v>
      </c>
      <c r="H2295" s="13">
        <f>cost!H2295*cost!$H$3*cost!$H$2/cost!$P$1</f>
        <v>0</v>
      </c>
      <c r="I2295" s="13">
        <f>cost!I2295*cost!$I$3*cost!$I$2/cost!$P$1</f>
        <v>0</v>
      </c>
      <c r="J2295" s="13">
        <f>cost!J2295*cost!$J$3*cost!$J$2/cost!$P$1</f>
        <v>0</v>
      </c>
      <c r="K2295" s="13">
        <f>cost!K2295*cost!$K$3/cost!$P$1</f>
        <v>0</v>
      </c>
      <c r="L2295" s="13">
        <f>cost!L2295*cost!$L$3*cost!$L$2/cost!$P$1</f>
        <v>0</v>
      </c>
    </row>
    <row r="2296" spans="1:12" ht="36" x14ac:dyDescent="0.2">
      <c r="A2296" s="34" t="s">
        <v>6888</v>
      </c>
      <c r="B2296" s="15" t="s">
        <v>1974</v>
      </c>
      <c r="C2296" s="15" t="s">
        <v>3964</v>
      </c>
      <c r="D2296" s="19"/>
      <c r="E2296" s="20" t="e">
        <f>cost!E2296*cost!$E$3*cost!$E$2/cost!$P$1</f>
        <v>#VALUE!</v>
      </c>
      <c r="F2296" s="13" t="e">
        <f>(cost!F2296*cost!$F$3/cost!$P$1)/2</f>
        <v>#VALUE!</v>
      </c>
      <c r="G2296" s="13" t="e">
        <f>cost!G2296*cost!$G$3*cost!$G$2/cost!$P$1+(cost!F2296*cost!$F$3/cost!$P$1)/2</f>
        <v>#VALUE!</v>
      </c>
      <c r="H2296" s="13" t="e">
        <f>cost!H2296*cost!$H$3*cost!$H$2/cost!$P$1</f>
        <v>#VALUE!</v>
      </c>
      <c r="I2296" s="13" t="e">
        <f>cost!I2296*cost!$I$3*cost!$I$2/cost!$P$1</f>
        <v>#VALUE!</v>
      </c>
      <c r="J2296" s="13" t="e">
        <f>cost!J2296*cost!$J$3*cost!$J$2/cost!$P$1</f>
        <v>#VALUE!</v>
      </c>
      <c r="K2296" s="13" t="e">
        <f>cost!K2296*cost!$K$3/cost!$P$1</f>
        <v>#VALUE!</v>
      </c>
      <c r="L2296" s="13" t="e">
        <f>cost!L2296*cost!$L$3*cost!$L$2/cost!$P$1</f>
        <v>#VALUE!</v>
      </c>
    </row>
    <row r="2297" spans="1:12" ht="54" x14ac:dyDescent="0.2">
      <c r="A2297" s="35" t="s">
        <v>6889</v>
      </c>
      <c r="B2297" s="15" t="s">
        <v>1975</v>
      </c>
      <c r="C2297" s="15" t="s">
        <v>3965</v>
      </c>
      <c r="D2297" s="19"/>
      <c r="E2297" s="20">
        <f>cost!E2297*cost!$E$3*cost!$E$2/cost!$P$1</f>
        <v>0</v>
      </c>
      <c r="F2297" s="13">
        <f>(cost!F2297*cost!$F$3/cost!$P$1)/2</f>
        <v>0</v>
      </c>
      <c r="G2297" s="13">
        <f>cost!G2297*cost!$G$3*cost!$G$2/cost!$P$1+(cost!F2297*cost!$F$3/cost!$P$1)/2</f>
        <v>0</v>
      </c>
      <c r="H2297" s="13">
        <f>cost!H2297*cost!$H$3*cost!$H$2/cost!$P$1</f>
        <v>32.972972972972968</v>
      </c>
      <c r="I2297" s="13">
        <f>cost!I2297*cost!$I$3*cost!$I$2/cost!$P$1</f>
        <v>0</v>
      </c>
      <c r="J2297" s="13">
        <f>cost!J2297*cost!$J$3*cost!$J$2/cost!$P$1</f>
        <v>145.25437499999998</v>
      </c>
      <c r="K2297" s="13">
        <f>cost!K2297*cost!$K$3/cost!$P$1</f>
        <v>570.11849999999993</v>
      </c>
      <c r="L2297" s="13">
        <f>cost!L2297*cost!$L$3*cost!$L$2/cost!$P$1</f>
        <v>901.83152375296618</v>
      </c>
    </row>
    <row r="2298" spans="1:12" ht="54" x14ac:dyDescent="0.2">
      <c r="A2298" s="35" t="s">
        <v>6890</v>
      </c>
      <c r="B2298" s="15" t="s">
        <v>1976</v>
      </c>
      <c r="C2298" s="15" t="s">
        <v>3966</v>
      </c>
      <c r="D2298" s="19"/>
      <c r="E2298" s="20">
        <f>cost!E2298*cost!$E$3*cost!$E$2/cost!$P$1</f>
        <v>0</v>
      </c>
      <c r="F2298" s="13">
        <f>(cost!F2298*cost!$F$3/cost!$P$1)/2</f>
        <v>10.135135135135135</v>
      </c>
      <c r="G2298" s="13">
        <f>cost!G2298*cost!$G$3*cost!$G$2/cost!$P$1+(cost!F2298*cost!$F$3/cost!$P$1)/2</f>
        <v>10.135135135135135</v>
      </c>
      <c r="H2298" s="13">
        <f>cost!H2298*cost!$H$3*cost!$H$2/cost!$P$1</f>
        <v>8.2432432432432421</v>
      </c>
      <c r="I2298" s="13">
        <f>cost!I2298*cost!$I$3*cost!$I$2/cost!$P$1</f>
        <v>0</v>
      </c>
      <c r="J2298" s="13">
        <f>cost!J2298*cost!$J$3*cost!$J$2/cost!$P$1</f>
        <v>0</v>
      </c>
      <c r="K2298" s="13">
        <f>cost!K2298*cost!$K$3/cost!$P$1</f>
        <v>0</v>
      </c>
      <c r="L2298" s="13">
        <f>cost!L2298*cost!$L$3*cost!$L$2/cost!$P$1</f>
        <v>0</v>
      </c>
    </row>
    <row r="2299" spans="1:12" ht="18" x14ac:dyDescent="0.2">
      <c r="A2299" s="35" t="s">
        <v>6891</v>
      </c>
      <c r="B2299" s="15" t="s">
        <v>1977</v>
      </c>
      <c r="C2299" s="15" t="s">
        <v>3967</v>
      </c>
      <c r="D2299" s="19"/>
      <c r="E2299" s="20" t="e">
        <f>cost!E2299*cost!$E$3*cost!$E$2/cost!$P$1</f>
        <v>#VALUE!</v>
      </c>
      <c r="F2299" s="13" t="e">
        <f>(cost!F2299*cost!$F$3/cost!$P$1)/2</f>
        <v>#VALUE!</v>
      </c>
      <c r="G2299" s="13" t="e">
        <f>cost!G2299*cost!$G$3*cost!$G$2/cost!$P$1+(cost!F2299*cost!$F$3/cost!$P$1)/2</f>
        <v>#VALUE!</v>
      </c>
      <c r="H2299" s="13" t="e">
        <f>cost!H2299*cost!$H$3*cost!$H$2/cost!$P$1</f>
        <v>#VALUE!</v>
      </c>
      <c r="I2299" s="13" t="e">
        <f>cost!I2299*cost!$I$3*cost!$I$2/cost!$P$1</f>
        <v>#VALUE!</v>
      </c>
      <c r="J2299" s="13" t="e">
        <f>cost!J2299*cost!$J$3*cost!$J$2/cost!$P$1</f>
        <v>#VALUE!</v>
      </c>
      <c r="K2299" s="13" t="e">
        <f>cost!K2299*cost!$K$3/cost!$P$1</f>
        <v>#VALUE!</v>
      </c>
      <c r="L2299" s="13" t="e">
        <f>cost!L2299*cost!$L$3*cost!$L$2/cost!$P$1</f>
        <v>#VALUE!</v>
      </c>
    </row>
    <row r="2300" spans="1:12" ht="36" x14ac:dyDescent="0.2">
      <c r="A2300" s="34" t="s">
        <v>6892</v>
      </c>
      <c r="B2300" s="15" t="s">
        <v>1978</v>
      </c>
      <c r="C2300" s="15" t="s">
        <v>3968</v>
      </c>
      <c r="D2300" s="19"/>
      <c r="E2300" s="20" t="e">
        <f>cost!E2300*cost!$E$3*cost!$E$2/cost!$P$1</f>
        <v>#VALUE!</v>
      </c>
      <c r="F2300" s="13" t="e">
        <f>(cost!F2300*cost!$F$3/cost!$P$1)/2</f>
        <v>#VALUE!</v>
      </c>
      <c r="G2300" s="13" t="e">
        <f>cost!G2300*cost!$G$3*cost!$G$2/cost!$P$1+(cost!F2300*cost!$F$3/cost!$P$1)/2</f>
        <v>#VALUE!</v>
      </c>
      <c r="H2300" s="13" t="e">
        <f>cost!H2300*cost!$H$3*cost!$H$2/cost!$P$1</f>
        <v>#VALUE!</v>
      </c>
      <c r="I2300" s="13" t="e">
        <f>cost!I2300*cost!$I$3*cost!$I$2/cost!$P$1</f>
        <v>#VALUE!</v>
      </c>
      <c r="J2300" s="13" t="e">
        <f>cost!J2300*cost!$J$3*cost!$J$2/cost!$P$1</f>
        <v>#VALUE!</v>
      </c>
      <c r="K2300" s="13" t="e">
        <f>cost!K2300*cost!$K$3/cost!$P$1</f>
        <v>#VALUE!</v>
      </c>
      <c r="L2300" s="13" t="e">
        <f>cost!L2300*cost!$L$3*cost!$L$2/cost!$P$1</f>
        <v>#VALUE!</v>
      </c>
    </row>
    <row r="2301" spans="1:12" ht="36" x14ac:dyDescent="0.2">
      <c r="A2301" s="34" t="s">
        <v>6893</v>
      </c>
      <c r="B2301" s="15" t="s">
        <v>1979</v>
      </c>
      <c r="C2301" s="15" t="s">
        <v>3969</v>
      </c>
      <c r="D2301" s="19"/>
      <c r="E2301" s="20" t="e">
        <f>cost!E2301*cost!$E$3*cost!$E$2/cost!$P$1</f>
        <v>#VALUE!</v>
      </c>
      <c r="F2301" s="13" t="e">
        <f>(cost!F2301*cost!$F$3/cost!$P$1)/2</f>
        <v>#VALUE!</v>
      </c>
      <c r="G2301" s="13" t="e">
        <f>cost!G2301*cost!$G$3*cost!$G$2/cost!$P$1+(cost!F2301*cost!$F$3/cost!$P$1)/2</f>
        <v>#VALUE!</v>
      </c>
      <c r="H2301" s="13" t="e">
        <f>cost!H2301*cost!$H$3*cost!$H$2/cost!$P$1</f>
        <v>#VALUE!</v>
      </c>
      <c r="I2301" s="13" t="e">
        <f>cost!I2301*cost!$I$3*cost!$I$2/cost!$P$1</f>
        <v>#VALUE!</v>
      </c>
      <c r="J2301" s="13" t="e">
        <f>cost!J2301*cost!$J$3*cost!$J$2/cost!$P$1</f>
        <v>#VALUE!</v>
      </c>
      <c r="K2301" s="13" t="e">
        <f>cost!K2301*cost!$K$3/cost!$P$1</f>
        <v>#VALUE!</v>
      </c>
      <c r="L2301" s="13" t="e">
        <f>cost!L2301*cost!$L$3*cost!$L$2/cost!$P$1</f>
        <v>#VALUE!</v>
      </c>
    </row>
    <row r="2302" spans="1:12" ht="36" x14ac:dyDescent="0.2">
      <c r="A2302" s="34" t="s">
        <v>6894</v>
      </c>
      <c r="B2302" s="15" t="s">
        <v>1980</v>
      </c>
      <c r="C2302" s="15" t="s">
        <v>3970</v>
      </c>
      <c r="D2302" s="19"/>
      <c r="E2302" s="20">
        <f>cost!E2302*cost!$E$3*cost!$E$2/cost!$P$1</f>
        <v>0</v>
      </c>
      <c r="F2302" s="13">
        <f>(cost!F2302*cost!$F$3/cost!$P$1)/2</f>
        <v>0</v>
      </c>
      <c r="G2302" s="13">
        <f>cost!G2302*cost!$G$3*cost!$G$2/cost!$P$1+(cost!F2302*cost!$F$3/cost!$P$1)/2</f>
        <v>0</v>
      </c>
      <c r="H2302" s="13">
        <f>cost!H2302*cost!$H$3*cost!$H$2/cost!$P$1</f>
        <v>0</v>
      </c>
      <c r="I2302" s="13">
        <f>cost!I2302*cost!$I$3*cost!$I$2/cost!$P$1</f>
        <v>0</v>
      </c>
      <c r="J2302" s="13">
        <f>cost!J2302*cost!$J$3*cost!$J$2/cost!$P$1</f>
        <v>0</v>
      </c>
      <c r="K2302" s="13">
        <f>cost!K2302*cost!$K$3/cost!$P$1</f>
        <v>0</v>
      </c>
      <c r="L2302" s="13">
        <f>cost!L2302*cost!$L$3*cost!$L$2/cost!$P$1</f>
        <v>0</v>
      </c>
    </row>
    <row r="2303" spans="1:12" ht="72" x14ac:dyDescent="0.2">
      <c r="A2303" s="34" t="s">
        <v>6895</v>
      </c>
      <c r="B2303" s="15" t="s">
        <v>1981</v>
      </c>
      <c r="C2303" s="15" t="s">
        <v>3971</v>
      </c>
      <c r="D2303" s="19"/>
      <c r="E2303" s="20" t="e">
        <f>cost!E2303*cost!$E$3*cost!$E$2/cost!$P$1</f>
        <v>#VALUE!</v>
      </c>
      <c r="F2303" s="13" t="e">
        <f>(cost!F2303*cost!$F$3/cost!$P$1)/2</f>
        <v>#VALUE!</v>
      </c>
      <c r="G2303" s="13" t="e">
        <f>cost!G2303*cost!$G$3*cost!$G$2/cost!$P$1+(cost!F2303*cost!$F$3/cost!$P$1)/2</f>
        <v>#VALUE!</v>
      </c>
      <c r="H2303" s="13" t="e">
        <f>cost!H2303*cost!$H$3*cost!$H$2/cost!$P$1</f>
        <v>#VALUE!</v>
      </c>
      <c r="I2303" s="13" t="e">
        <f>cost!I2303*cost!$I$3*cost!$I$2/cost!$P$1</f>
        <v>#VALUE!</v>
      </c>
      <c r="J2303" s="13" t="e">
        <f>cost!J2303*cost!$J$3*cost!$J$2/cost!$P$1</f>
        <v>#VALUE!</v>
      </c>
      <c r="K2303" s="13" t="e">
        <f>cost!K2303*cost!$K$3/cost!$P$1</f>
        <v>#VALUE!</v>
      </c>
      <c r="L2303" s="13" t="e">
        <f>cost!L2303*cost!$L$3*cost!$L$2/cost!$P$1</f>
        <v>#VALUE!</v>
      </c>
    </row>
    <row r="2304" spans="1:12" ht="54" x14ac:dyDescent="0.2">
      <c r="A2304" s="35" t="s">
        <v>6896</v>
      </c>
      <c r="B2304" s="15" t="s">
        <v>1982</v>
      </c>
      <c r="C2304" s="15" t="s">
        <v>3972</v>
      </c>
      <c r="D2304" s="19"/>
      <c r="E2304" s="20" t="e">
        <f>cost!E2304*cost!$E$3*cost!$E$2/cost!$P$1</f>
        <v>#VALUE!</v>
      </c>
      <c r="F2304" s="13" t="e">
        <f>(cost!F2304*cost!$F$3/cost!$P$1)/2</f>
        <v>#VALUE!</v>
      </c>
      <c r="G2304" s="13" t="e">
        <f>cost!G2304*cost!$G$3*cost!$G$2/cost!$P$1+(cost!F2304*cost!$F$3/cost!$P$1)/2</f>
        <v>#VALUE!</v>
      </c>
      <c r="H2304" s="13" t="e">
        <f>cost!H2304*cost!$H$3*cost!$H$2/cost!$P$1</f>
        <v>#VALUE!</v>
      </c>
      <c r="I2304" s="13" t="e">
        <f>cost!I2304*cost!$I$3*cost!$I$2/cost!$P$1</f>
        <v>#VALUE!</v>
      </c>
      <c r="J2304" s="13" t="e">
        <f>cost!J2304*cost!$J$3*cost!$J$2/cost!$P$1</f>
        <v>#VALUE!</v>
      </c>
      <c r="K2304" s="13" t="e">
        <f>cost!K2304*cost!$K$3/cost!$P$1</f>
        <v>#VALUE!</v>
      </c>
      <c r="L2304" s="13" t="e">
        <f>cost!L2304*cost!$L$3*cost!$L$2/cost!$P$1</f>
        <v>#VALUE!</v>
      </c>
    </row>
    <row r="2305" spans="1:12" ht="18" x14ac:dyDescent="0.2">
      <c r="A2305" s="34" t="s">
        <v>6897</v>
      </c>
      <c r="B2305" s="15" t="s">
        <v>1983</v>
      </c>
      <c r="C2305" s="15">
        <v>0</v>
      </c>
      <c r="D2305" s="19"/>
      <c r="E2305" s="20" t="e">
        <f>cost!E2305*cost!$E$3*cost!$E$2/cost!$P$1</f>
        <v>#VALUE!</v>
      </c>
      <c r="F2305" s="13" t="e">
        <f>(cost!F2305*cost!$F$3/cost!$P$1)/2</f>
        <v>#VALUE!</v>
      </c>
      <c r="G2305" s="13" t="e">
        <f>cost!G2305*cost!$G$3*cost!$G$2/cost!$P$1+(cost!F2305*cost!$F$3/cost!$P$1)/2</f>
        <v>#VALUE!</v>
      </c>
      <c r="H2305" s="13" t="e">
        <f>cost!H2305*cost!$H$3*cost!$H$2/cost!$P$1</f>
        <v>#VALUE!</v>
      </c>
      <c r="I2305" s="13" t="e">
        <f>cost!I2305*cost!$I$3*cost!$I$2/cost!$P$1</f>
        <v>#VALUE!</v>
      </c>
      <c r="J2305" s="13" t="e">
        <f>cost!J2305*cost!$J$3*cost!$J$2/cost!$P$1</f>
        <v>#VALUE!</v>
      </c>
      <c r="K2305" s="13" t="e">
        <f>cost!K2305*cost!$K$3/cost!$P$1</f>
        <v>#VALUE!</v>
      </c>
      <c r="L2305" s="13" t="e">
        <f>cost!L2305*cost!$L$3*cost!$L$2/cost!$P$1</f>
        <v>#VALUE!</v>
      </c>
    </row>
    <row r="2306" spans="1:12" ht="72" x14ac:dyDescent="0.2">
      <c r="A2306" s="35" t="s">
        <v>6898</v>
      </c>
      <c r="B2306" s="15" t="s">
        <v>1984</v>
      </c>
      <c r="C2306" s="15" t="s">
        <v>3973</v>
      </c>
      <c r="D2306" s="19"/>
      <c r="E2306" s="20" t="e">
        <f>cost!E2306*cost!$E$3*cost!$E$2/cost!$P$1</f>
        <v>#VALUE!</v>
      </c>
      <c r="F2306" s="13" t="e">
        <f>(cost!F2306*cost!$F$3/cost!$P$1)/2</f>
        <v>#VALUE!</v>
      </c>
      <c r="G2306" s="13" t="e">
        <f>cost!G2306*cost!$G$3*cost!$G$2/cost!$P$1+(cost!F2306*cost!$F$3/cost!$P$1)/2</f>
        <v>#VALUE!</v>
      </c>
      <c r="H2306" s="13" t="e">
        <f>cost!H2306*cost!$H$3*cost!$H$2/cost!$P$1</f>
        <v>#VALUE!</v>
      </c>
      <c r="I2306" s="13" t="e">
        <f>cost!I2306*cost!$I$3*cost!$I$2/cost!$P$1</f>
        <v>#VALUE!</v>
      </c>
      <c r="J2306" s="13" t="e">
        <f>cost!J2306*cost!$J$3*cost!$J$2/cost!$P$1</f>
        <v>#VALUE!</v>
      </c>
      <c r="K2306" s="13" t="e">
        <f>cost!K2306*cost!$K$3/cost!$P$1</f>
        <v>#VALUE!</v>
      </c>
      <c r="L2306" s="13" t="e">
        <f>cost!L2306*cost!$L$3*cost!$L$2/cost!$P$1</f>
        <v>#VALUE!</v>
      </c>
    </row>
    <row r="2307" spans="1:12" ht="36" x14ac:dyDescent="0.2">
      <c r="A2307" s="35" t="s">
        <v>6899</v>
      </c>
      <c r="B2307" s="15" t="s">
        <v>1985</v>
      </c>
      <c r="C2307" s="15" t="s">
        <v>3974</v>
      </c>
      <c r="D2307" s="19"/>
      <c r="E2307" s="20" t="e">
        <f>cost!E2307*cost!$E$3*cost!$E$2/cost!$P$1</f>
        <v>#VALUE!</v>
      </c>
      <c r="F2307" s="13" t="e">
        <f>(cost!F2307*cost!$F$3/cost!$P$1)/2</f>
        <v>#VALUE!</v>
      </c>
      <c r="G2307" s="13" t="e">
        <f>cost!G2307*cost!$G$3*cost!$G$2/cost!$P$1+(cost!F2307*cost!$F$3/cost!$P$1)/2</f>
        <v>#VALUE!</v>
      </c>
      <c r="H2307" s="13" t="e">
        <f>cost!H2307*cost!$H$3*cost!$H$2/cost!$P$1</f>
        <v>#VALUE!</v>
      </c>
      <c r="I2307" s="13" t="e">
        <f>cost!I2307*cost!$I$3*cost!$I$2/cost!$P$1</f>
        <v>#VALUE!</v>
      </c>
      <c r="J2307" s="13" t="e">
        <f>cost!J2307*cost!$J$3*cost!$J$2/cost!$P$1</f>
        <v>#VALUE!</v>
      </c>
      <c r="K2307" s="13" t="e">
        <f>cost!K2307*cost!$K$3/cost!$P$1</f>
        <v>#VALUE!</v>
      </c>
      <c r="L2307" s="13" t="e">
        <f>cost!L2307*cost!$L$3*cost!$L$2/cost!$P$1</f>
        <v>#VALUE!</v>
      </c>
    </row>
    <row r="2308" spans="1:12" ht="36" x14ac:dyDescent="0.2">
      <c r="A2308" s="35" t="s">
        <v>6900</v>
      </c>
      <c r="B2308" s="15" t="s">
        <v>1986</v>
      </c>
      <c r="C2308" s="15">
        <v>0</v>
      </c>
      <c r="D2308" s="19"/>
      <c r="E2308" s="20" t="e">
        <f>cost!E2308*cost!$E$3*cost!$E$2/cost!$P$1</f>
        <v>#VALUE!</v>
      </c>
      <c r="F2308" s="13" t="e">
        <f>(cost!F2308*cost!$F$3/cost!$P$1)/2</f>
        <v>#VALUE!</v>
      </c>
      <c r="G2308" s="13" t="e">
        <f>cost!G2308*cost!$G$3*cost!$G$2/cost!$P$1+(cost!F2308*cost!$F$3/cost!$P$1)/2</f>
        <v>#VALUE!</v>
      </c>
      <c r="H2308" s="13" t="e">
        <f>cost!H2308*cost!$H$3*cost!$H$2/cost!$P$1</f>
        <v>#VALUE!</v>
      </c>
      <c r="I2308" s="13" t="e">
        <f>cost!I2308*cost!$I$3*cost!$I$2/cost!$P$1</f>
        <v>#VALUE!</v>
      </c>
      <c r="J2308" s="13" t="e">
        <f>cost!J2308*cost!$J$3*cost!$J$2/cost!$P$1</f>
        <v>#VALUE!</v>
      </c>
      <c r="K2308" s="13" t="e">
        <f>cost!K2308*cost!$K$3/cost!$P$1</f>
        <v>#VALUE!</v>
      </c>
      <c r="L2308" s="13" t="e">
        <f>cost!L2308*cost!$L$3*cost!$L$2/cost!$P$1</f>
        <v>#VALUE!</v>
      </c>
    </row>
    <row r="2309" spans="1:12" ht="36" x14ac:dyDescent="0.2">
      <c r="A2309" s="35" t="s">
        <v>6901</v>
      </c>
      <c r="B2309" s="15" t="s">
        <v>1987</v>
      </c>
      <c r="C2309" s="15" t="s">
        <v>3975</v>
      </c>
      <c r="D2309" s="19"/>
      <c r="E2309" s="20" t="e">
        <f>cost!E2309*cost!$E$3*cost!$E$2/cost!$P$1</f>
        <v>#VALUE!</v>
      </c>
      <c r="F2309" s="13" t="e">
        <f>(cost!F2309*cost!$F$3/cost!$P$1)/2</f>
        <v>#VALUE!</v>
      </c>
      <c r="G2309" s="13" t="e">
        <f>cost!G2309*cost!$G$3*cost!$G$2/cost!$P$1+(cost!F2309*cost!$F$3/cost!$P$1)/2</f>
        <v>#VALUE!</v>
      </c>
      <c r="H2309" s="13" t="e">
        <f>cost!H2309*cost!$H$3*cost!$H$2/cost!$P$1</f>
        <v>#VALUE!</v>
      </c>
      <c r="I2309" s="13" t="e">
        <f>cost!I2309*cost!$I$3*cost!$I$2/cost!$P$1</f>
        <v>#VALUE!</v>
      </c>
      <c r="J2309" s="13" t="e">
        <f>cost!J2309*cost!$J$3*cost!$J$2/cost!$P$1</f>
        <v>#VALUE!</v>
      </c>
      <c r="K2309" s="13" t="e">
        <f>cost!K2309*cost!$K$3/cost!$P$1</f>
        <v>#VALUE!</v>
      </c>
      <c r="L2309" s="13" t="e">
        <f>cost!L2309*cost!$L$3*cost!$L$2/cost!$P$1</f>
        <v>#VALUE!</v>
      </c>
    </row>
    <row r="2310" spans="1:12" ht="90" x14ac:dyDescent="0.2">
      <c r="A2310" s="34" t="s">
        <v>6902</v>
      </c>
      <c r="B2310" s="15" t="s">
        <v>1988</v>
      </c>
      <c r="C2310" s="15" t="s">
        <v>3976</v>
      </c>
      <c r="D2310" s="19"/>
      <c r="E2310" s="20" t="e">
        <f>cost!E2310*cost!$E$3*cost!$E$2/cost!$P$1</f>
        <v>#VALUE!</v>
      </c>
      <c r="F2310" s="13" t="e">
        <f>(cost!F2310*cost!$F$3/cost!$P$1)/2</f>
        <v>#VALUE!</v>
      </c>
      <c r="G2310" s="13" t="e">
        <f>cost!G2310*cost!$G$3*cost!$G$2/cost!$P$1+(cost!F2310*cost!$F$3/cost!$P$1)/2</f>
        <v>#VALUE!</v>
      </c>
      <c r="H2310" s="13" t="e">
        <f>cost!H2310*cost!$H$3*cost!$H$2/cost!$P$1</f>
        <v>#VALUE!</v>
      </c>
      <c r="I2310" s="13" t="e">
        <f>cost!I2310*cost!$I$3*cost!$I$2/cost!$P$1</f>
        <v>#VALUE!</v>
      </c>
      <c r="J2310" s="13" t="e">
        <f>cost!J2310*cost!$J$3*cost!$J$2/cost!$P$1</f>
        <v>#VALUE!</v>
      </c>
      <c r="K2310" s="13" t="e">
        <f>cost!K2310*cost!$K$3/cost!$P$1</f>
        <v>#VALUE!</v>
      </c>
      <c r="L2310" s="13" t="e">
        <f>cost!L2310*cost!$L$3*cost!$L$2/cost!$P$1</f>
        <v>#VALUE!</v>
      </c>
    </row>
    <row r="2311" spans="1:12" ht="144" x14ac:dyDescent="0.2">
      <c r="A2311" s="34" t="s">
        <v>6903</v>
      </c>
      <c r="B2311" s="15" t="s">
        <v>1989</v>
      </c>
      <c r="C2311" s="15" t="s">
        <v>3977</v>
      </c>
      <c r="D2311" s="19"/>
      <c r="E2311" s="20" t="e">
        <f>cost!E2311*cost!$E$3*cost!$E$2/cost!$P$1</f>
        <v>#VALUE!</v>
      </c>
      <c r="F2311" s="13" t="e">
        <f>(cost!F2311*cost!$F$3/cost!$P$1)/2</f>
        <v>#VALUE!</v>
      </c>
      <c r="G2311" s="13" t="e">
        <f>cost!G2311*cost!$G$3*cost!$G$2/cost!$P$1+(cost!F2311*cost!$F$3/cost!$P$1)/2</f>
        <v>#VALUE!</v>
      </c>
      <c r="H2311" s="13" t="e">
        <f>cost!H2311*cost!$H$3*cost!$H$2/cost!$P$1</f>
        <v>#VALUE!</v>
      </c>
      <c r="I2311" s="13" t="e">
        <f>cost!I2311*cost!$I$3*cost!$I$2/cost!$P$1</f>
        <v>#VALUE!</v>
      </c>
      <c r="J2311" s="13" t="e">
        <f>cost!J2311*cost!$J$3*cost!$J$2/cost!$P$1</f>
        <v>#VALUE!</v>
      </c>
      <c r="K2311" s="13" t="e">
        <f>cost!K2311*cost!$K$3/cost!$P$1</f>
        <v>#VALUE!</v>
      </c>
      <c r="L2311" s="13" t="e">
        <f>cost!L2311*cost!$L$3*cost!$L$2/cost!$P$1</f>
        <v>#VALUE!</v>
      </c>
    </row>
    <row r="2312" spans="1:12" ht="54" x14ac:dyDescent="0.2">
      <c r="A2312" s="35" t="s">
        <v>6904</v>
      </c>
      <c r="B2312" s="15" t="s">
        <v>1990</v>
      </c>
      <c r="C2312" s="15" t="s">
        <v>3978</v>
      </c>
      <c r="D2312" s="19"/>
      <c r="E2312" s="20" t="e">
        <f>cost!E2312*cost!$E$3*cost!$E$2/cost!$P$1</f>
        <v>#VALUE!</v>
      </c>
      <c r="F2312" s="13" t="e">
        <f>(cost!F2312*cost!$F$3/cost!$P$1)/2</f>
        <v>#VALUE!</v>
      </c>
      <c r="G2312" s="13" t="e">
        <f>cost!G2312*cost!$G$3*cost!$G$2/cost!$P$1+(cost!F2312*cost!$F$3/cost!$P$1)/2</f>
        <v>#VALUE!</v>
      </c>
      <c r="H2312" s="13" t="e">
        <f>cost!H2312*cost!$H$3*cost!$H$2/cost!$P$1</f>
        <v>#VALUE!</v>
      </c>
      <c r="I2312" s="13" t="e">
        <f>cost!I2312*cost!$I$3*cost!$I$2/cost!$P$1</f>
        <v>#VALUE!</v>
      </c>
      <c r="J2312" s="13" t="e">
        <f>cost!J2312*cost!$J$3*cost!$J$2/cost!$P$1</f>
        <v>#VALUE!</v>
      </c>
      <c r="K2312" s="13" t="e">
        <f>cost!K2312*cost!$K$3/cost!$P$1</f>
        <v>#VALUE!</v>
      </c>
      <c r="L2312" s="13" t="e">
        <f>cost!L2312*cost!$L$3*cost!$L$2/cost!$P$1</f>
        <v>#VALUE!</v>
      </c>
    </row>
    <row r="2313" spans="1:12" ht="72" x14ac:dyDescent="0.2">
      <c r="A2313" s="34" t="s">
        <v>6905</v>
      </c>
      <c r="B2313" s="15" t="s">
        <v>1991</v>
      </c>
      <c r="C2313" s="15" t="s">
        <v>3979</v>
      </c>
      <c r="D2313" s="19"/>
      <c r="E2313" s="20" t="e">
        <f>cost!E2313*cost!$E$3*cost!$E$2/cost!$P$1</f>
        <v>#VALUE!</v>
      </c>
      <c r="F2313" s="13" t="e">
        <f>(cost!F2313*cost!$F$3/cost!$P$1)/2</f>
        <v>#VALUE!</v>
      </c>
      <c r="G2313" s="13" t="e">
        <f>cost!G2313*cost!$G$3*cost!$G$2/cost!$P$1+(cost!F2313*cost!$F$3/cost!$P$1)/2</f>
        <v>#VALUE!</v>
      </c>
      <c r="H2313" s="13" t="e">
        <f>cost!H2313*cost!$H$3*cost!$H$2/cost!$P$1</f>
        <v>#VALUE!</v>
      </c>
      <c r="I2313" s="13" t="e">
        <f>cost!I2313*cost!$I$3*cost!$I$2/cost!$P$1</f>
        <v>#VALUE!</v>
      </c>
      <c r="J2313" s="13" t="e">
        <f>cost!J2313*cost!$J$3*cost!$J$2/cost!$P$1</f>
        <v>#VALUE!</v>
      </c>
      <c r="K2313" s="13" t="e">
        <f>cost!K2313*cost!$K$3/cost!$P$1</f>
        <v>#VALUE!</v>
      </c>
      <c r="L2313" s="13" t="e">
        <f>cost!L2313*cost!$L$3*cost!$L$2/cost!$P$1</f>
        <v>#VALUE!</v>
      </c>
    </row>
    <row r="2314" spans="1:12" ht="54" x14ac:dyDescent="0.2">
      <c r="A2314" s="35" t="s">
        <v>6906</v>
      </c>
      <c r="B2314" s="15" t="s">
        <v>1992</v>
      </c>
      <c r="C2314" s="15" t="s">
        <v>3980</v>
      </c>
      <c r="D2314" s="19"/>
      <c r="E2314" s="20" t="e">
        <f>cost!E2314*cost!$E$3*cost!$E$2/cost!$P$1</f>
        <v>#VALUE!</v>
      </c>
      <c r="F2314" s="13" t="e">
        <f>(cost!F2314*cost!$F$3/cost!$P$1)/2</f>
        <v>#VALUE!</v>
      </c>
      <c r="G2314" s="13" t="e">
        <f>cost!G2314*cost!$G$3*cost!$G$2/cost!$P$1+(cost!F2314*cost!$F$3/cost!$P$1)/2</f>
        <v>#VALUE!</v>
      </c>
      <c r="H2314" s="13" t="e">
        <f>cost!H2314*cost!$H$3*cost!$H$2/cost!$P$1</f>
        <v>#VALUE!</v>
      </c>
      <c r="I2314" s="13" t="e">
        <f>cost!I2314*cost!$I$3*cost!$I$2/cost!$P$1</f>
        <v>#VALUE!</v>
      </c>
      <c r="J2314" s="13" t="e">
        <f>cost!J2314*cost!$J$3*cost!$J$2/cost!$P$1</f>
        <v>#VALUE!</v>
      </c>
      <c r="K2314" s="13" t="e">
        <f>cost!K2314*cost!$K$3/cost!$P$1</f>
        <v>#VALUE!</v>
      </c>
      <c r="L2314" s="13" t="e">
        <f>cost!L2314*cost!$L$3*cost!$L$2/cost!$P$1</f>
        <v>#VALUE!</v>
      </c>
    </row>
    <row r="2315" spans="1:12" ht="36" x14ac:dyDescent="0.2">
      <c r="A2315" s="34" t="s">
        <v>6907</v>
      </c>
      <c r="B2315" s="15" t="s">
        <v>1993</v>
      </c>
      <c r="C2315" s="15" t="s">
        <v>1993</v>
      </c>
      <c r="D2315" s="19"/>
      <c r="E2315" s="20" t="e">
        <f>cost!E2315*cost!$E$3*cost!$E$2/cost!$P$1</f>
        <v>#VALUE!</v>
      </c>
      <c r="F2315" s="13" t="e">
        <f>(cost!F2315*cost!$F$3/cost!$P$1)/2</f>
        <v>#VALUE!</v>
      </c>
      <c r="G2315" s="13" t="e">
        <f>cost!G2315*cost!$G$3*cost!$G$2/cost!$P$1+(cost!F2315*cost!$F$3/cost!$P$1)/2</f>
        <v>#VALUE!</v>
      </c>
      <c r="H2315" s="13" t="e">
        <f>cost!H2315*cost!$H$3*cost!$H$2/cost!$P$1</f>
        <v>#VALUE!</v>
      </c>
      <c r="I2315" s="13" t="e">
        <f>cost!I2315*cost!$I$3*cost!$I$2/cost!$P$1</f>
        <v>#VALUE!</v>
      </c>
      <c r="J2315" s="13" t="e">
        <f>cost!J2315*cost!$J$3*cost!$J$2/cost!$P$1</f>
        <v>#VALUE!</v>
      </c>
      <c r="K2315" s="13" t="e">
        <f>cost!K2315*cost!$K$3/cost!$P$1</f>
        <v>#VALUE!</v>
      </c>
      <c r="L2315" s="13" t="e">
        <f>cost!L2315*cost!$L$3*cost!$L$2/cost!$P$1</f>
        <v>#VALUE!</v>
      </c>
    </row>
    <row r="2316" spans="1:12" ht="36" x14ac:dyDescent="0.2">
      <c r="A2316" s="34" t="s">
        <v>6908</v>
      </c>
      <c r="B2316" s="15" t="s">
        <v>1994</v>
      </c>
      <c r="C2316" s="15">
        <v>0</v>
      </c>
      <c r="D2316" s="19"/>
      <c r="E2316" s="20">
        <f>cost!E2316*cost!$E$3*cost!$E$2/cost!$P$1</f>
        <v>0</v>
      </c>
      <c r="F2316" s="13">
        <f>(cost!F2316*cost!$F$3/cost!$P$1)/2</f>
        <v>0</v>
      </c>
      <c r="G2316" s="13">
        <f>cost!G2316*cost!$G$3*cost!$G$2/cost!$P$1+(cost!F2316*cost!$F$3/cost!$P$1)/2</f>
        <v>0</v>
      </c>
      <c r="H2316" s="13">
        <f>cost!H2316*cost!$H$3*cost!$H$2/cost!$P$1</f>
        <v>0</v>
      </c>
      <c r="I2316" s="13">
        <f>cost!I2316*cost!$I$3*cost!$I$2/cost!$P$1</f>
        <v>0</v>
      </c>
      <c r="J2316" s="13">
        <f>cost!J2316*cost!$J$3*cost!$J$2/cost!$P$1</f>
        <v>0</v>
      </c>
      <c r="K2316" s="13">
        <f>cost!K2316*cost!$K$3/cost!$P$1</f>
        <v>0</v>
      </c>
      <c r="L2316" s="13">
        <f>cost!L2316*cost!$L$3*cost!$L$2/cost!$P$1</f>
        <v>640</v>
      </c>
    </row>
    <row r="2317" spans="1:12" ht="36" x14ac:dyDescent="0.2">
      <c r="A2317" s="34" t="s">
        <v>6909</v>
      </c>
      <c r="B2317" s="15" t="s">
        <v>1995</v>
      </c>
      <c r="C2317" s="15" t="s">
        <v>1995</v>
      </c>
      <c r="D2317" s="19"/>
      <c r="E2317" s="20" t="e">
        <f>cost!E2317*cost!$E$3*cost!$E$2/cost!$P$1</f>
        <v>#VALUE!</v>
      </c>
      <c r="F2317" s="13" t="e">
        <f>(cost!F2317*cost!$F$3/cost!$P$1)/2</f>
        <v>#VALUE!</v>
      </c>
      <c r="G2317" s="13" t="e">
        <f>cost!G2317*cost!$G$3*cost!$G$2/cost!$P$1+(cost!F2317*cost!$F$3/cost!$P$1)/2</f>
        <v>#VALUE!</v>
      </c>
      <c r="H2317" s="13" t="e">
        <f>cost!H2317*cost!$H$3*cost!$H$2/cost!$P$1</f>
        <v>#VALUE!</v>
      </c>
      <c r="I2317" s="13" t="e">
        <f>cost!I2317*cost!$I$3*cost!$I$2/cost!$P$1</f>
        <v>#VALUE!</v>
      </c>
      <c r="J2317" s="13" t="e">
        <f>cost!J2317*cost!$J$3*cost!$J$2/cost!$P$1</f>
        <v>#VALUE!</v>
      </c>
      <c r="K2317" s="13" t="e">
        <f>cost!K2317*cost!$K$3/cost!$P$1</f>
        <v>#VALUE!</v>
      </c>
      <c r="L2317" s="13" t="e">
        <f>cost!L2317*cost!$L$3*cost!$L$2/cost!$P$1</f>
        <v>#VALUE!</v>
      </c>
    </row>
    <row r="2318" spans="1:12" ht="36" x14ac:dyDescent="0.2">
      <c r="A2318" s="34" t="s">
        <v>6910</v>
      </c>
      <c r="B2318" s="15" t="s">
        <v>1996</v>
      </c>
      <c r="C2318" s="15" t="s">
        <v>1996</v>
      </c>
      <c r="D2318" s="19"/>
      <c r="E2318" s="20" t="e">
        <f>cost!E2318*cost!$E$3*cost!$E$2/cost!$P$1</f>
        <v>#VALUE!</v>
      </c>
      <c r="F2318" s="13" t="e">
        <f>(cost!F2318*cost!$F$3/cost!$P$1)/2</f>
        <v>#VALUE!</v>
      </c>
      <c r="G2318" s="13" t="e">
        <f>cost!G2318*cost!$G$3*cost!$G$2/cost!$P$1+(cost!F2318*cost!$F$3/cost!$P$1)/2</f>
        <v>#VALUE!</v>
      </c>
      <c r="H2318" s="13" t="e">
        <f>cost!H2318*cost!$H$3*cost!$H$2/cost!$P$1</f>
        <v>#VALUE!</v>
      </c>
      <c r="I2318" s="13" t="e">
        <f>cost!I2318*cost!$I$3*cost!$I$2/cost!$P$1</f>
        <v>#VALUE!</v>
      </c>
      <c r="J2318" s="13" t="e">
        <f>cost!J2318*cost!$J$3*cost!$J$2/cost!$P$1</f>
        <v>#VALUE!</v>
      </c>
      <c r="K2318" s="13" t="e">
        <f>cost!K2318*cost!$K$3/cost!$P$1</f>
        <v>#VALUE!</v>
      </c>
      <c r="L2318" s="13" t="e">
        <f>cost!L2318*cost!$L$3*cost!$L$2/cost!$P$1</f>
        <v>#VALUE!</v>
      </c>
    </row>
    <row r="2319" spans="1:12" ht="144" x14ac:dyDescent="0.2">
      <c r="A2319" s="35" t="s">
        <v>6911</v>
      </c>
      <c r="B2319" s="15" t="s">
        <v>1997</v>
      </c>
      <c r="C2319" s="15" t="s">
        <v>3981</v>
      </c>
      <c r="D2319" s="19"/>
      <c r="E2319" s="20" t="e">
        <f>cost!E2319*cost!$E$3*cost!$E$2/cost!$P$1</f>
        <v>#VALUE!</v>
      </c>
      <c r="F2319" s="13" t="e">
        <f>(cost!F2319*cost!$F$3/cost!$P$1)/2</f>
        <v>#VALUE!</v>
      </c>
      <c r="G2319" s="13" t="e">
        <f>cost!G2319*cost!$G$3*cost!$G$2/cost!$P$1+(cost!F2319*cost!$F$3/cost!$P$1)/2</f>
        <v>#VALUE!</v>
      </c>
      <c r="H2319" s="13" t="e">
        <f>cost!H2319*cost!$H$3*cost!$H$2/cost!$P$1</f>
        <v>#VALUE!</v>
      </c>
      <c r="I2319" s="13" t="e">
        <f>cost!I2319*cost!$I$3*cost!$I$2/cost!$P$1</f>
        <v>#VALUE!</v>
      </c>
      <c r="J2319" s="13" t="e">
        <f>cost!J2319*cost!$J$3*cost!$J$2/cost!$P$1</f>
        <v>#VALUE!</v>
      </c>
      <c r="K2319" s="13" t="e">
        <f>cost!K2319*cost!$K$3/cost!$P$1</f>
        <v>#VALUE!</v>
      </c>
      <c r="L2319" s="13" t="e">
        <f>cost!L2319*cost!$L$3*cost!$L$2/cost!$P$1</f>
        <v>#VALUE!</v>
      </c>
    </row>
    <row r="2320" spans="1:12" ht="54" x14ac:dyDescent="0.2">
      <c r="A2320" s="35" t="s">
        <v>6912</v>
      </c>
      <c r="B2320" s="15" t="s">
        <v>103</v>
      </c>
      <c r="C2320" s="15" t="s">
        <v>3982</v>
      </c>
      <c r="D2320" s="19"/>
      <c r="E2320" s="20">
        <f>cost!E2320*cost!$E$3*cost!$E$2/cost!$P$1</f>
        <v>5.6756756756756763</v>
      </c>
      <c r="F2320" s="13">
        <f>(cost!F2320*cost!$F$3/cost!$P$1)/2</f>
        <v>10.135135135135135</v>
      </c>
      <c r="G2320" s="13">
        <f>cost!G2320*cost!$G$3*cost!$G$2/cost!$P$1+(cost!F2320*cost!$F$3/cost!$P$1)/2</f>
        <v>11.837837837837839</v>
      </c>
      <c r="H2320" s="13">
        <f>cost!H2320*cost!$H$3*cost!$H$2/cost!$P$1</f>
        <v>6.5945945945945947</v>
      </c>
      <c r="I2320" s="13">
        <f>cost!I2320*cost!$I$3*cost!$I$2/cost!$P$1</f>
        <v>0</v>
      </c>
      <c r="J2320" s="13">
        <f>cost!J2320*cost!$J$3*cost!$J$2/cost!$P$1</f>
        <v>0</v>
      </c>
      <c r="K2320" s="13">
        <f>cost!K2320*cost!$K$3/cost!$P$1</f>
        <v>0</v>
      </c>
      <c r="L2320" s="13">
        <f>cost!L2320*cost!$L$3*cost!$L$2/cost!$P$1</f>
        <v>0</v>
      </c>
    </row>
    <row r="2321" spans="1:12" ht="72" x14ac:dyDescent="0.2">
      <c r="A2321" s="34" t="s">
        <v>6913</v>
      </c>
      <c r="B2321" s="15" t="s">
        <v>1998</v>
      </c>
      <c r="C2321" s="15" t="s">
        <v>3983</v>
      </c>
      <c r="D2321" s="19"/>
      <c r="E2321" s="20">
        <f>cost!E2321*cost!$E$3*cost!$E$2/cost!$P$1</f>
        <v>0</v>
      </c>
      <c r="F2321" s="13">
        <f>(cost!F2321*cost!$F$3/cost!$P$1)/2</f>
        <v>0</v>
      </c>
      <c r="G2321" s="13">
        <f>cost!G2321*cost!$G$3*cost!$G$2/cost!$P$1+(cost!F2321*cost!$F$3/cost!$P$1)/2</f>
        <v>0</v>
      </c>
      <c r="H2321" s="13">
        <f>cost!H2321*cost!$H$3*cost!$H$2/cost!$P$1</f>
        <v>0</v>
      </c>
      <c r="I2321" s="13">
        <f>cost!I2321*cost!$I$3*cost!$I$2/cost!$P$1</f>
        <v>0</v>
      </c>
      <c r="J2321" s="13">
        <f>cost!J2321*cost!$J$3*cost!$J$2/cost!$P$1</f>
        <v>0</v>
      </c>
      <c r="K2321" s="13">
        <f>cost!K2321*cost!$K$3/cost!$P$1</f>
        <v>0</v>
      </c>
      <c r="L2321" s="13">
        <f>cost!L2321*cost!$L$3*cost!$L$2/cost!$P$1</f>
        <v>0</v>
      </c>
    </row>
    <row r="2322" spans="1:12" ht="144" x14ac:dyDescent="0.2">
      <c r="A2322" s="34" t="s">
        <v>6914</v>
      </c>
      <c r="B2322" s="15" t="s">
        <v>1999</v>
      </c>
      <c r="C2322" s="15" t="s">
        <v>3984</v>
      </c>
      <c r="D2322" s="19"/>
      <c r="E2322" s="20" t="e">
        <f>cost!E2322*cost!$E$3*cost!$E$2/cost!$P$1</f>
        <v>#VALUE!</v>
      </c>
      <c r="F2322" s="13" t="e">
        <f>(cost!F2322*cost!$F$3/cost!$P$1)/2</f>
        <v>#VALUE!</v>
      </c>
      <c r="G2322" s="13" t="e">
        <f>cost!G2322*cost!$G$3*cost!$G$2/cost!$P$1+(cost!F2322*cost!$F$3/cost!$P$1)/2</f>
        <v>#VALUE!</v>
      </c>
      <c r="H2322" s="13" t="e">
        <f>cost!H2322*cost!$H$3*cost!$H$2/cost!$P$1</f>
        <v>#VALUE!</v>
      </c>
      <c r="I2322" s="13" t="e">
        <f>cost!I2322*cost!$I$3*cost!$I$2/cost!$P$1</f>
        <v>#VALUE!</v>
      </c>
      <c r="J2322" s="13" t="e">
        <f>cost!J2322*cost!$J$3*cost!$J$2/cost!$P$1</f>
        <v>#VALUE!</v>
      </c>
      <c r="K2322" s="13" t="e">
        <f>cost!K2322*cost!$K$3/cost!$P$1</f>
        <v>#VALUE!</v>
      </c>
      <c r="L2322" s="13" t="e">
        <f>cost!L2322*cost!$L$3*cost!$L$2/cost!$P$1</f>
        <v>#VALUE!</v>
      </c>
    </row>
    <row r="2323" spans="1:12" ht="36" x14ac:dyDescent="0.2">
      <c r="A2323" s="35" t="s">
        <v>6915</v>
      </c>
      <c r="B2323" s="15" t="s">
        <v>2000</v>
      </c>
      <c r="C2323" s="15" t="s">
        <v>3985</v>
      </c>
      <c r="D2323" s="19"/>
      <c r="E2323" s="20" t="e">
        <f>cost!E2323*cost!$E$3*cost!$E$2/cost!$P$1</f>
        <v>#VALUE!</v>
      </c>
      <c r="F2323" s="13" t="e">
        <f>(cost!F2323*cost!$F$3/cost!$P$1)/2</f>
        <v>#VALUE!</v>
      </c>
      <c r="G2323" s="13" t="e">
        <f>cost!G2323*cost!$G$3*cost!$G$2/cost!$P$1+(cost!F2323*cost!$F$3/cost!$P$1)/2</f>
        <v>#VALUE!</v>
      </c>
      <c r="H2323" s="13" t="e">
        <f>cost!H2323*cost!$H$3*cost!$H$2/cost!$P$1</f>
        <v>#VALUE!</v>
      </c>
      <c r="I2323" s="13" t="e">
        <f>cost!I2323*cost!$I$3*cost!$I$2/cost!$P$1</f>
        <v>#VALUE!</v>
      </c>
      <c r="J2323" s="13" t="e">
        <f>cost!J2323*cost!$J$3*cost!$J$2/cost!$P$1</f>
        <v>#VALUE!</v>
      </c>
      <c r="K2323" s="13" t="e">
        <f>cost!K2323*cost!$K$3/cost!$P$1</f>
        <v>#VALUE!</v>
      </c>
      <c r="L2323" s="13" t="e">
        <f>cost!L2323*cost!$L$3*cost!$L$2/cost!$P$1</f>
        <v>#VALUE!</v>
      </c>
    </row>
    <row r="2324" spans="1:12" ht="90" x14ac:dyDescent="0.2">
      <c r="A2324" s="35" t="s">
        <v>6916</v>
      </c>
      <c r="B2324" s="15" t="s">
        <v>2001</v>
      </c>
      <c r="C2324" s="15" t="s">
        <v>3986</v>
      </c>
      <c r="D2324" s="19"/>
      <c r="E2324" s="20" t="e">
        <f>cost!E2324*cost!$E$3*cost!$E$2/cost!$P$1</f>
        <v>#VALUE!</v>
      </c>
      <c r="F2324" s="13" t="e">
        <f>(cost!F2324*cost!$F$3/cost!$P$1)/2</f>
        <v>#VALUE!</v>
      </c>
      <c r="G2324" s="13" t="e">
        <f>cost!G2324*cost!$G$3*cost!$G$2/cost!$P$1+(cost!F2324*cost!$F$3/cost!$P$1)/2</f>
        <v>#VALUE!</v>
      </c>
      <c r="H2324" s="13" t="e">
        <f>cost!H2324*cost!$H$3*cost!$H$2/cost!$P$1</f>
        <v>#VALUE!</v>
      </c>
      <c r="I2324" s="13" t="e">
        <f>cost!I2324*cost!$I$3*cost!$I$2/cost!$P$1</f>
        <v>#VALUE!</v>
      </c>
      <c r="J2324" s="13" t="e">
        <f>cost!J2324*cost!$J$3*cost!$J$2/cost!$P$1</f>
        <v>#VALUE!</v>
      </c>
      <c r="K2324" s="13" t="e">
        <f>cost!K2324*cost!$K$3/cost!$P$1</f>
        <v>#VALUE!</v>
      </c>
      <c r="L2324" s="13" t="e">
        <f>cost!L2324*cost!$L$3*cost!$L$2/cost!$P$1</f>
        <v>#VALUE!</v>
      </c>
    </row>
    <row r="2325" spans="1:12" ht="36" x14ac:dyDescent="0.2">
      <c r="A2325" s="35" t="s">
        <v>6917</v>
      </c>
      <c r="B2325" s="15" t="s">
        <v>2002</v>
      </c>
      <c r="C2325" s="15" t="s">
        <v>3987</v>
      </c>
      <c r="D2325" s="19"/>
      <c r="E2325" s="20" t="e">
        <f>cost!E2325*cost!$E$3*cost!$E$2/cost!$P$1</f>
        <v>#VALUE!</v>
      </c>
      <c r="F2325" s="13" t="e">
        <f>(cost!F2325*cost!$F$3/cost!$P$1)/2</f>
        <v>#VALUE!</v>
      </c>
      <c r="G2325" s="13" t="e">
        <f>cost!G2325*cost!$G$3*cost!$G$2/cost!$P$1+(cost!F2325*cost!$F$3/cost!$P$1)/2</f>
        <v>#VALUE!</v>
      </c>
      <c r="H2325" s="13" t="e">
        <f>cost!H2325*cost!$H$3*cost!$H$2/cost!$P$1</f>
        <v>#VALUE!</v>
      </c>
      <c r="I2325" s="13" t="e">
        <f>cost!I2325*cost!$I$3*cost!$I$2/cost!$P$1</f>
        <v>#VALUE!</v>
      </c>
      <c r="J2325" s="13" t="e">
        <f>cost!J2325*cost!$J$3*cost!$J$2/cost!$P$1</f>
        <v>#VALUE!</v>
      </c>
      <c r="K2325" s="13" t="e">
        <f>cost!K2325*cost!$K$3/cost!$P$1</f>
        <v>#VALUE!</v>
      </c>
      <c r="L2325" s="13" t="e">
        <f>cost!L2325*cost!$L$3*cost!$L$2/cost!$P$1</f>
        <v>#VALUE!</v>
      </c>
    </row>
    <row r="2326" spans="1:12" ht="36" x14ac:dyDescent="0.2">
      <c r="A2326" s="35" t="s">
        <v>6918</v>
      </c>
      <c r="B2326" s="15" t="s">
        <v>2003</v>
      </c>
      <c r="C2326" s="15" t="s">
        <v>3988</v>
      </c>
      <c r="D2326" s="19"/>
      <c r="E2326" s="20" t="e">
        <f>cost!E2326*cost!$E$3*cost!$E$2/cost!$P$1</f>
        <v>#VALUE!</v>
      </c>
      <c r="F2326" s="13" t="e">
        <f>(cost!F2326*cost!$F$3/cost!$P$1)/2</f>
        <v>#VALUE!</v>
      </c>
      <c r="G2326" s="13" t="e">
        <f>cost!G2326*cost!$G$3*cost!$G$2/cost!$P$1+(cost!F2326*cost!$F$3/cost!$P$1)/2</f>
        <v>#VALUE!</v>
      </c>
      <c r="H2326" s="13" t="e">
        <f>cost!H2326*cost!$H$3*cost!$H$2/cost!$P$1</f>
        <v>#VALUE!</v>
      </c>
      <c r="I2326" s="13" t="e">
        <f>cost!I2326*cost!$I$3*cost!$I$2/cost!$P$1</f>
        <v>#VALUE!</v>
      </c>
      <c r="J2326" s="13" t="e">
        <f>cost!J2326*cost!$J$3*cost!$J$2/cost!$P$1</f>
        <v>#VALUE!</v>
      </c>
      <c r="K2326" s="13" t="e">
        <f>cost!K2326*cost!$K$3/cost!$P$1</f>
        <v>#VALUE!</v>
      </c>
      <c r="L2326" s="13" t="e">
        <f>cost!L2326*cost!$L$3*cost!$L$2/cost!$P$1</f>
        <v>#VALUE!</v>
      </c>
    </row>
    <row r="2327" spans="1:12" ht="54" x14ac:dyDescent="0.2">
      <c r="A2327" s="35" t="s">
        <v>6919</v>
      </c>
      <c r="B2327" s="15" t="s">
        <v>2004</v>
      </c>
      <c r="C2327" s="15" t="s">
        <v>3989</v>
      </c>
      <c r="D2327" s="19"/>
      <c r="E2327" s="20" t="e">
        <f>cost!E2327*cost!$E$3*cost!$E$2/cost!$P$1</f>
        <v>#VALUE!</v>
      </c>
      <c r="F2327" s="13" t="e">
        <f>(cost!F2327*cost!$F$3/cost!$P$1)/2</f>
        <v>#VALUE!</v>
      </c>
      <c r="G2327" s="13" t="e">
        <f>cost!G2327*cost!$G$3*cost!$G$2/cost!$P$1+(cost!F2327*cost!$F$3/cost!$P$1)/2</f>
        <v>#VALUE!</v>
      </c>
      <c r="H2327" s="13" t="e">
        <f>cost!H2327*cost!$H$3*cost!$H$2/cost!$P$1</f>
        <v>#VALUE!</v>
      </c>
      <c r="I2327" s="13" t="e">
        <f>cost!I2327*cost!$I$3*cost!$I$2/cost!$P$1</f>
        <v>#VALUE!</v>
      </c>
      <c r="J2327" s="13" t="e">
        <f>cost!J2327*cost!$J$3*cost!$J$2/cost!$P$1</f>
        <v>#VALUE!</v>
      </c>
      <c r="K2327" s="13" t="e">
        <f>cost!K2327*cost!$K$3/cost!$P$1</f>
        <v>#VALUE!</v>
      </c>
      <c r="L2327" s="13" t="e">
        <f>cost!L2327*cost!$L$3*cost!$L$2/cost!$P$1</f>
        <v>#VALUE!</v>
      </c>
    </row>
    <row r="2328" spans="1:12" ht="18" x14ac:dyDescent="0.2">
      <c r="A2328" s="35" t="s">
        <v>6920</v>
      </c>
      <c r="B2328" s="15" t="s">
        <v>2005</v>
      </c>
      <c r="C2328" s="15" t="s">
        <v>2005</v>
      </c>
      <c r="D2328" s="19"/>
      <c r="E2328" s="20" t="e">
        <f>cost!E2328*cost!$E$3*cost!$E$2/cost!$P$1</f>
        <v>#VALUE!</v>
      </c>
      <c r="F2328" s="13" t="e">
        <f>(cost!F2328*cost!$F$3/cost!$P$1)/2</f>
        <v>#VALUE!</v>
      </c>
      <c r="G2328" s="13" t="e">
        <f>cost!G2328*cost!$G$3*cost!$G$2/cost!$P$1+(cost!F2328*cost!$F$3/cost!$P$1)/2</f>
        <v>#VALUE!</v>
      </c>
      <c r="H2328" s="13" t="e">
        <f>cost!H2328*cost!$H$3*cost!$H$2/cost!$P$1</f>
        <v>#VALUE!</v>
      </c>
      <c r="I2328" s="13" t="e">
        <f>cost!I2328*cost!$I$3*cost!$I$2/cost!$P$1</f>
        <v>#VALUE!</v>
      </c>
      <c r="J2328" s="13" t="e">
        <f>cost!J2328*cost!$J$3*cost!$J$2/cost!$P$1</f>
        <v>#VALUE!</v>
      </c>
      <c r="K2328" s="13" t="e">
        <f>cost!K2328*cost!$K$3/cost!$P$1</f>
        <v>#VALUE!</v>
      </c>
      <c r="L2328" s="13" t="e">
        <f>cost!L2328*cost!$L$3*cost!$L$2/cost!$P$1</f>
        <v>#VALUE!</v>
      </c>
    </row>
    <row r="2329" spans="1:12" ht="18" x14ac:dyDescent="0.2">
      <c r="A2329" s="35" t="s">
        <v>6921</v>
      </c>
      <c r="B2329" s="15" t="s">
        <v>2006</v>
      </c>
      <c r="C2329" s="15" t="s">
        <v>2006</v>
      </c>
      <c r="D2329" s="19"/>
      <c r="E2329" s="20" t="e">
        <f>cost!E2329*cost!$E$3*cost!$E$2/cost!$P$1</f>
        <v>#VALUE!</v>
      </c>
      <c r="F2329" s="13" t="e">
        <f>(cost!F2329*cost!$F$3/cost!$P$1)/2</f>
        <v>#VALUE!</v>
      </c>
      <c r="G2329" s="13" t="e">
        <f>cost!G2329*cost!$G$3*cost!$G$2/cost!$P$1+(cost!F2329*cost!$F$3/cost!$P$1)/2</f>
        <v>#VALUE!</v>
      </c>
      <c r="H2329" s="13" t="e">
        <f>cost!H2329*cost!$H$3*cost!$H$2/cost!$P$1</f>
        <v>#VALUE!</v>
      </c>
      <c r="I2329" s="13" t="e">
        <f>cost!I2329*cost!$I$3*cost!$I$2/cost!$P$1</f>
        <v>#VALUE!</v>
      </c>
      <c r="J2329" s="13" t="e">
        <f>cost!J2329*cost!$J$3*cost!$J$2/cost!$P$1</f>
        <v>#VALUE!</v>
      </c>
      <c r="K2329" s="13" t="e">
        <f>cost!K2329*cost!$K$3/cost!$P$1</f>
        <v>#VALUE!</v>
      </c>
      <c r="L2329" s="13" t="e">
        <f>cost!L2329*cost!$L$3*cost!$L$2/cost!$P$1</f>
        <v>#VALUE!</v>
      </c>
    </row>
    <row r="2330" spans="1:12" ht="54" x14ac:dyDescent="0.2">
      <c r="A2330" s="35" t="s">
        <v>6922</v>
      </c>
      <c r="B2330" s="15" t="s">
        <v>2007</v>
      </c>
      <c r="C2330" s="15" t="s">
        <v>3990</v>
      </c>
      <c r="D2330" s="19"/>
      <c r="E2330" s="20" t="e">
        <f>cost!E2330*cost!$E$3*cost!$E$2/cost!$P$1</f>
        <v>#VALUE!</v>
      </c>
      <c r="F2330" s="13" t="e">
        <f>(cost!F2330*cost!$F$3/cost!$P$1)/2</f>
        <v>#VALUE!</v>
      </c>
      <c r="G2330" s="13" t="e">
        <f>cost!G2330*cost!$G$3*cost!$G$2/cost!$P$1+(cost!F2330*cost!$F$3/cost!$P$1)/2</f>
        <v>#VALUE!</v>
      </c>
      <c r="H2330" s="13" t="e">
        <f>cost!H2330*cost!$H$3*cost!$H$2/cost!$P$1</f>
        <v>#VALUE!</v>
      </c>
      <c r="I2330" s="13" t="e">
        <f>cost!I2330*cost!$I$3*cost!$I$2/cost!$P$1</f>
        <v>#VALUE!</v>
      </c>
      <c r="J2330" s="13" t="e">
        <f>cost!J2330*cost!$J$3*cost!$J$2/cost!$P$1</f>
        <v>#VALUE!</v>
      </c>
      <c r="K2330" s="13" t="e">
        <f>cost!K2330*cost!$K$3/cost!$P$1</f>
        <v>#VALUE!</v>
      </c>
      <c r="L2330" s="13" t="e">
        <f>cost!L2330*cost!$L$3*cost!$L$2/cost!$P$1</f>
        <v>#VALUE!</v>
      </c>
    </row>
    <row r="2331" spans="1:12" ht="18" x14ac:dyDescent="0.2">
      <c r="A2331" s="35" t="s">
        <v>6923</v>
      </c>
      <c r="B2331" s="15" t="s">
        <v>2008</v>
      </c>
      <c r="C2331" s="15" t="s">
        <v>2008</v>
      </c>
      <c r="D2331" s="19"/>
      <c r="E2331" s="20" t="e">
        <f>cost!E2331*cost!$E$3*cost!$E$2/cost!$P$1</f>
        <v>#VALUE!</v>
      </c>
      <c r="F2331" s="13" t="e">
        <f>(cost!F2331*cost!$F$3/cost!$P$1)/2</f>
        <v>#VALUE!</v>
      </c>
      <c r="G2331" s="13" t="e">
        <f>cost!G2331*cost!$G$3*cost!$G$2/cost!$P$1+(cost!F2331*cost!$F$3/cost!$P$1)/2</f>
        <v>#VALUE!</v>
      </c>
      <c r="H2331" s="13" t="e">
        <f>cost!H2331*cost!$H$3*cost!$H$2/cost!$P$1</f>
        <v>#VALUE!</v>
      </c>
      <c r="I2331" s="13" t="e">
        <f>cost!I2331*cost!$I$3*cost!$I$2/cost!$P$1</f>
        <v>#VALUE!</v>
      </c>
      <c r="J2331" s="13" t="e">
        <f>cost!J2331*cost!$J$3*cost!$J$2/cost!$P$1</f>
        <v>#VALUE!</v>
      </c>
      <c r="K2331" s="13" t="e">
        <f>cost!K2331*cost!$K$3/cost!$P$1</f>
        <v>#VALUE!</v>
      </c>
      <c r="L2331" s="13" t="e">
        <f>cost!L2331*cost!$L$3*cost!$L$2/cost!$P$1</f>
        <v>#VALUE!</v>
      </c>
    </row>
    <row r="2332" spans="1:12" ht="108" x14ac:dyDescent="0.2">
      <c r="A2332" s="35" t="s">
        <v>6924</v>
      </c>
      <c r="B2332" s="15" t="s">
        <v>2009</v>
      </c>
      <c r="C2332" s="15" t="s">
        <v>3991</v>
      </c>
      <c r="D2332" s="19"/>
      <c r="E2332" s="20" t="e">
        <f>cost!E2332*cost!$E$3*cost!$E$2/cost!$P$1</f>
        <v>#VALUE!</v>
      </c>
      <c r="F2332" s="13" t="e">
        <f>(cost!F2332*cost!$F$3/cost!$P$1)/2</f>
        <v>#VALUE!</v>
      </c>
      <c r="G2332" s="13" t="e">
        <f>cost!G2332*cost!$G$3*cost!$G$2/cost!$P$1+(cost!F2332*cost!$F$3/cost!$P$1)/2</f>
        <v>#VALUE!</v>
      </c>
      <c r="H2332" s="13" t="e">
        <f>cost!H2332*cost!$H$3*cost!$H$2/cost!$P$1</f>
        <v>#VALUE!</v>
      </c>
      <c r="I2332" s="13" t="e">
        <f>cost!I2332*cost!$I$3*cost!$I$2/cost!$P$1</f>
        <v>#VALUE!</v>
      </c>
      <c r="J2332" s="13" t="e">
        <f>cost!J2332*cost!$J$3*cost!$J$2/cost!$P$1</f>
        <v>#VALUE!</v>
      </c>
      <c r="K2332" s="13" t="e">
        <f>cost!K2332*cost!$K$3/cost!$P$1</f>
        <v>#VALUE!</v>
      </c>
      <c r="L2332" s="13" t="e">
        <f>cost!L2332*cost!$L$3*cost!$L$2/cost!$P$1</f>
        <v>#VALUE!</v>
      </c>
    </row>
    <row r="2333" spans="1:12" ht="36" x14ac:dyDescent="0.2">
      <c r="A2333" s="35" t="s">
        <v>6925</v>
      </c>
      <c r="B2333" s="15" t="s">
        <v>2010</v>
      </c>
      <c r="C2333" s="15" t="s">
        <v>3992</v>
      </c>
      <c r="D2333" s="19"/>
      <c r="E2333" s="20" t="e">
        <f>cost!E2333*cost!$E$3*cost!$E$2/cost!$P$1</f>
        <v>#VALUE!</v>
      </c>
      <c r="F2333" s="13" t="e">
        <f>(cost!F2333*cost!$F$3/cost!$P$1)/2</f>
        <v>#VALUE!</v>
      </c>
      <c r="G2333" s="13" t="e">
        <f>cost!G2333*cost!$G$3*cost!$G$2/cost!$P$1+(cost!F2333*cost!$F$3/cost!$P$1)/2</f>
        <v>#VALUE!</v>
      </c>
      <c r="H2333" s="13" t="e">
        <f>cost!H2333*cost!$H$3*cost!$H$2/cost!$P$1</f>
        <v>#VALUE!</v>
      </c>
      <c r="I2333" s="13" t="e">
        <f>cost!I2333*cost!$I$3*cost!$I$2/cost!$P$1</f>
        <v>#VALUE!</v>
      </c>
      <c r="J2333" s="13" t="e">
        <f>cost!J2333*cost!$J$3*cost!$J$2/cost!$P$1</f>
        <v>#VALUE!</v>
      </c>
      <c r="K2333" s="13" t="e">
        <f>cost!K2333*cost!$K$3/cost!$P$1</f>
        <v>#VALUE!</v>
      </c>
      <c r="L2333" s="13" t="e">
        <f>cost!L2333*cost!$L$3*cost!$L$2/cost!$P$1</f>
        <v>#VALUE!</v>
      </c>
    </row>
    <row r="2334" spans="1:12" ht="54" x14ac:dyDescent="0.2">
      <c r="A2334" s="35" t="s">
        <v>6926</v>
      </c>
      <c r="B2334" s="15" t="s">
        <v>2011</v>
      </c>
      <c r="C2334" s="15" t="s">
        <v>3993</v>
      </c>
      <c r="D2334" s="19"/>
      <c r="E2334" s="20" t="e">
        <f>cost!E2334*cost!$E$3*cost!$E$2/cost!$P$1</f>
        <v>#VALUE!</v>
      </c>
      <c r="F2334" s="13" t="e">
        <f>(cost!F2334*cost!$F$3/cost!$P$1)/2</f>
        <v>#VALUE!</v>
      </c>
      <c r="G2334" s="13" t="e">
        <f>cost!G2334*cost!$G$3*cost!$G$2/cost!$P$1+(cost!F2334*cost!$F$3/cost!$P$1)/2</f>
        <v>#VALUE!</v>
      </c>
      <c r="H2334" s="13" t="e">
        <f>cost!H2334*cost!$H$3*cost!$H$2/cost!$P$1</f>
        <v>#VALUE!</v>
      </c>
      <c r="I2334" s="13" t="e">
        <f>cost!I2334*cost!$I$3*cost!$I$2/cost!$P$1</f>
        <v>#VALUE!</v>
      </c>
      <c r="J2334" s="13" t="e">
        <f>cost!J2334*cost!$J$3*cost!$J$2/cost!$P$1</f>
        <v>#VALUE!</v>
      </c>
      <c r="K2334" s="13" t="e">
        <f>cost!K2334*cost!$K$3/cost!$P$1</f>
        <v>#VALUE!</v>
      </c>
      <c r="L2334" s="13" t="e">
        <f>cost!L2334*cost!$L$3*cost!$L$2/cost!$P$1</f>
        <v>#VALUE!</v>
      </c>
    </row>
    <row r="2335" spans="1:12" ht="36" x14ac:dyDescent="0.2">
      <c r="A2335" s="35" t="s">
        <v>6927</v>
      </c>
      <c r="B2335" s="15" t="s">
        <v>2012</v>
      </c>
      <c r="C2335" s="15" t="s">
        <v>3994</v>
      </c>
      <c r="D2335" s="19"/>
      <c r="E2335" s="20" t="e">
        <f>cost!E2335*cost!$E$3*cost!$E$2/cost!$P$1</f>
        <v>#VALUE!</v>
      </c>
      <c r="F2335" s="13" t="e">
        <f>(cost!F2335*cost!$F$3/cost!$P$1)/2</f>
        <v>#VALUE!</v>
      </c>
      <c r="G2335" s="13" t="e">
        <f>cost!G2335*cost!$G$3*cost!$G$2/cost!$P$1+(cost!F2335*cost!$F$3/cost!$P$1)/2</f>
        <v>#VALUE!</v>
      </c>
      <c r="H2335" s="13" t="e">
        <f>cost!H2335*cost!$H$3*cost!$H$2/cost!$P$1</f>
        <v>#VALUE!</v>
      </c>
      <c r="I2335" s="13" t="e">
        <f>cost!I2335*cost!$I$3*cost!$I$2/cost!$P$1</f>
        <v>#VALUE!</v>
      </c>
      <c r="J2335" s="13" t="e">
        <f>cost!J2335*cost!$J$3*cost!$J$2/cost!$P$1</f>
        <v>#VALUE!</v>
      </c>
      <c r="K2335" s="13" t="e">
        <f>cost!K2335*cost!$K$3/cost!$P$1</f>
        <v>#VALUE!</v>
      </c>
      <c r="L2335" s="13" t="e">
        <f>cost!L2335*cost!$L$3*cost!$L$2/cost!$P$1</f>
        <v>#VALUE!</v>
      </c>
    </row>
    <row r="2336" spans="1:12" ht="36" x14ac:dyDescent="0.2">
      <c r="A2336" s="35" t="s">
        <v>6928</v>
      </c>
      <c r="B2336" s="15" t="s">
        <v>2013</v>
      </c>
      <c r="C2336" s="15" t="s">
        <v>3995</v>
      </c>
      <c r="D2336" s="19"/>
      <c r="E2336" s="20" t="e">
        <f>cost!E2336*cost!$E$3*cost!$E$2/cost!$P$1</f>
        <v>#VALUE!</v>
      </c>
      <c r="F2336" s="13" t="e">
        <f>(cost!F2336*cost!$F$3/cost!$P$1)/2</f>
        <v>#VALUE!</v>
      </c>
      <c r="G2336" s="13" t="e">
        <f>cost!G2336*cost!$G$3*cost!$G$2/cost!$P$1+(cost!F2336*cost!$F$3/cost!$P$1)/2</f>
        <v>#VALUE!</v>
      </c>
      <c r="H2336" s="13" t="e">
        <f>cost!H2336*cost!$H$3*cost!$H$2/cost!$P$1</f>
        <v>#VALUE!</v>
      </c>
      <c r="I2336" s="13" t="e">
        <f>cost!I2336*cost!$I$3*cost!$I$2/cost!$P$1</f>
        <v>#VALUE!</v>
      </c>
      <c r="J2336" s="13" t="e">
        <f>cost!J2336*cost!$J$3*cost!$J$2/cost!$P$1</f>
        <v>#VALUE!</v>
      </c>
      <c r="K2336" s="13" t="e">
        <f>cost!K2336*cost!$K$3/cost!$P$1</f>
        <v>#VALUE!</v>
      </c>
      <c r="L2336" s="13" t="e">
        <f>cost!L2336*cost!$L$3*cost!$L$2/cost!$P$1</f>
        <v>#VALUE!</v>
      </c>
    </row>
    <row r="2337" spans="1:12" ht="108" x14ac:dyDescent="0.2">
      <c r="A2337" s="35" t="s">
        <v>6929</v>
      </c>
      <c r="B2337" s="15" t="s">
        <v>2014</v>
      </c>
      <c r="C2337" s="15" t="s">
        <v>3996</v>
      </c>
      <c r="D2337" s="19"/>
      <c r="E2337" s="20" t="e">
        <f>cost!E2337*cost!$E$3*cost!$E$2/cost!$P$1</f>
        <v>#VALUE!</v>
      </c>
      <c r="F2337" s="13" t="e">
        <f>(cost!F2337*cost!$F$3/cost!$P$1)/2</f>
        <v>#VALUE!</v>
      </c>
      <c r="G2337" s="13" t="e">
        <f>cost!G2337*cost!$G$3*cost!$G$2/cost!$P$1+(cost!F2337*cost!$F$3/cost!$P$1)/2</f>
        <v>#VALUE!</v>
      </c>
      <c r="H2337" s="13" t="e">
        <f>cost!H2337*cost!$H$3*cost!$H$2/cost!$P$1</f>
        <v>#VALUE!</v>
      </c>
      <c r="I2337" s="13" t="e">
        <f>cost!I2337*cost!$I$3*cost!$I$2/cost!$P$1</f>
        <v>#VALUE!</v>
      </c>
      <c r="J2337" s="13" t="e">
        <f>cost!J2337*cost!$J$3*cost!$J$2/cost!$P$1</f>
        <v>#VALUE!</v>
      </c>
      <c r="K2337" s="13" t="e">
        <f>cost!K2337*cost!$K$3/cost!$P$1</f>
        <v>#VALUE!</v>
      </c>
      <c r="L2337" s="13" t="e">
        <f>cost!L2337*cost!$L$3*cost!$L$2/cost!$P$1</f>
        <v>#VALUE!</v>
      </c>
    </row>
    <row r="2338" spans="1:12" ht="54" x14ac:dyDescent="0.2">
      <c r="A2338" s="34" t="s">
        <v>6930</v>
      </c>
      <c r="B2338" s="15" t="s">
        <v>2015</v>
      </c>
      <c r="C2338" s="15" t="s">
        <v>3997</v>
      </c>
      <c r="D2338" s="19"/>
      <c r="E2338" s="20" t="e">
        <f>cost!E2338*cost!$E$3*cost!$E$2/cost!$P$1</f>
        <v>#VALUE!</v>
      </c>
      <c r="F2338" s="13" t="e">
        <f>(cost!F2338*cost!$F$3/cost!$P$1)/2</f>
        <v>#VALUE!</v>
      </c>
      <c r="G2338" s="13" t="e">
        <f>cost!G2338*cost!$G$3*cost!$G$2/cost!$P$1+(cost!F2338*cost!$F$3/cost!$P$1)/2</f>
        <v>#VALUE!</v>
      </c>
      <c r="H2338" s="13" t="e">
        <f>cost!H2338*cost!$H$3*cost!$H$2/cost!$P$1</f>
        <v>#VALUE!</v>
      </c>
      <c r="I2338" s="13" t="e">
        <f>cost!I2338*cost!$I$3*cost!$I$2/cost!$P$1</f>
        <v>#VALUE!</v>
      </c>
      <c r="J2338" s="13" t="e">
        <f>cost!J2338*cost!$J$3*cost!$J$2/cost!$P$1</f>
        <v>#VALUE!</v>
      </c>
      <c r="K2338" s="13" t="e">
        <f>cost!K2338*cost!$K$3/cost!$P$1</f>
        <v>#VALUE!</v>
      </c>
      <c r="L2338" s="13" t="e">
        <f>cost!L2338*cost!$L$3*cost!$L$2/cost!$P$1</f>
        <v>#VALUE!</v>
      </c>
    </row>
    <row r="2339" spans="1:12" ht="54" x14ac:dyDescent="0.2">
      <c r="A2339" s="35" t="s">
        <v>6931</v>
      </c>
      <c r="B2339" s="15" t="s">
        <v>2016</v>
      </c>
      <c r="C2339" s="15" t="s">
        <v>3998</v>
      </c>
      <c r="D2339" s="19"/>
      <c r="E2339" s="20" t="e">
        <f>cost!E2339*cost!$E$3*cost!$E$2/cost!$P$1</f>
        <v>#VALUE!</v>
      </c>
      <c r="F2339" s="13" t="e">
        <f>(cost!F2339*cost!$F$3/cost!$P$1)/2</f>
        <v>#VALUE!</v>
      </c>
      <c r="G2339" s="13" t="e">
        <f>cost!G2339*cost!$G$3*cost!$G$2/cost!$P$1+(cost!F2339*cost!$F$3/cost!$P$1)/2</f>
        <v>#VALUE!</v>
      </c>
      <c r="H2339" s="13" t="e">
        <f>cost!H2339*cost!$H$3*cost!$H$2/cost!$P$1</f>
        <v>#VALUE!</v>
      </c>
      <c r="I2339" s="13" t="e">
        <f>cost!I2339*cost!$I$3*cost!$I$2/cost!$P$1</f>
        <v>#VALUE!</v>
      </c>
      <c r="J2339" s="13" t="e">
        <f>cost!J2339*cost!$J$3*cost!$J$2/cost!$P$1</f>
        <v>#VALUE!</v>
      </c>
      <c r="K2339" s="13" t="e">
        <f>cost!K2339*cost!$K$3/cost!$P$1</f>
        <v>#VALUE!</v>
      </c>
      <c r="L2339" s="13" t="e">
        <f>cost!L2339*cost!$L$3*cost!$L$2/cost!$P$1</f>
        <v>#VALUE!</v>
      </c>
    </row>
    <row r="2340" spans="1:12" ht="108" x14ac:dyDescent="0.2">
      <c r="A2340" s="35" t="s">
        <v>6932</v>
      </c>
      <c r="B2340" s="15" t="s">
        <v>2017</v>
      </c>
      <c r="C2340" s="15" t="s">
        <v>3999</v>
      </c>
      <c r="D2340" s="19"/>
      <c r="E2340" s="20" t="e">
        <f>cost!E2340*cost!$E$3*cost!$E$2/cost!$P$1</f>
        <v>#VALUE!</v>
      </c>
      <c r="F2340" s="13" t="e">
        <f>(cost!F2340*cost!$F$3/cost!$P$1)/2</f>
        <v>#VALUE!</v>
      </c>
      <c r="G2340" s="13" t="e">
        <f>cost!G2340*cost!$G$3*cost!$G$2/cost!$P$1+(cost!F2340*cost!$F$3/cost!$P$1)/2</f>
        <v>#VALUE!</v>
      </c>
      <c r="H2340" s="13" t="e">
        <f>cost!H2340*cost!$H$3*cost!$H$2/cost!$P$1</f>
        <v>#VALUE!</v>
      </c>
      <c r="I2340" s="13" t="e">
        <f>cost!I2340*cost!$I$3*cost!$I$2/cost!$P$1</f>
        <v>#VALUE!</v>
      </c>
      <c r="J2340" s="13" t="e">
        <f>cost!J2340*cost!$J$3*cost!$J$2/cost!$P$1</f>
        <v>#VALUE!</v>
      </c>
      <c r="K2340" s="13" t="e">
        <f>cost!K2340*cost!$K$3/cost!$P$1</f>
        <v>#VALUE!</v>
      </c>
      <c r="L2340" s="13" t="e">
        <f>cost!L2340*cost!$L$3*cost!$L$2/cost!$P$1</f>
        <v>#VALUE!</v>
      </c>
    </row>
    <row r="2341" spans="1:12" ht="144" x14ac:dyDescent="0.2">
      <c r="A2341" s="34" t="s">
        <v>6933</v>
      </c>
      <c r="B2341" s="15" t="s">
        <v>2018</v>
      </c>
      <c r="C2341" s="15" t="s">
        <v>4000</v>
      </c>
      <c r="D2341" s="19"/>
      <c r="E2341" s="20" t="e">
        <f>cost!E2341*cost!$E$3*cost!$E$2/cost!$P$1</f>
        <v>#VALUE!</v>
      </c>
      <c r="F2341" s="13" t="e">
        <f>(cost!F2341*cost!$F$3/cost!$P$1)/2</f>
        <v>#VALUE!</v>
      </c>
      <c r="G2341" s="13" t="e">
        <f>cost!G2341*cost!$G$3*cost!$G$2/cost!$P$1+(cost!F2341*cost!$F$3/cost!$P$1)/2</f>
        <v>#VALUE!</v>
      </c>
      <c r="H2341" s="13" t="e">
        <f>cost!H2341*cost!$H$3*cost!$H$2/cost!$P$1</f>
        <v>#VALUE!</v>
      </c>
      <c r="I2341" s="13" t="e">
        <f>cost!I2341*cost!$I$3*cost!$I$2/cost!$P$1</f>
        <v>#VALUE!</v>
      </c>
      <c r="J2341" s="13" t="e">
        <f>cost!J2341*cost!$J$3*cost!$J$2/cost!$P$1</f>
        <v>#VALUE!</v>
      </c>
      <c r="K2341" s="13" t="e">
        <f>cost!K2341*cost!$K$3/cost!$P$1</f>
        <v>#VALUE!</v>
      </c>
      <c r="L2341" s="13" t="e">
        <f>cost!L2341*cost!$L$3*cost!$L$2/cost!$P$1</f>
        <v>#VALUE!</v>
      </c>
    </row>
    <row r="2342" spans="1:12" ht="18" x14ac:dyDescent="0.2">
      <c r="A2342" s="35" t="s">
        <v>6934</v>
      </c>
      <c r="B2342" s="15" t="s">
        <v>606</v>
      </c>
      <c r="C2342" s="15" t="s">
        <v>606</v>
      </c>
      <c r="D2342" s="19"/>
      <c r="E2342" s="20">
        <f>cost!E2342*cost!$E$3*cost!$E$2/cost!$P$1</f>
        <v>0</v>
      </c>
      <c r="F2342" s="13">
        <f>(cost!F2342*cost!$F$3/cost!$P$1)/2</f>
        <v>0</v>
      </c>
      <c r="G2342" s="13">
        <f>cost!G2342*cost!$G$3*cost!$G$2/cost!$P$1+(cost!F2342*cost!$F$3/cost!$P$1)/2</f>
        <v>0</v>
      </c>
      <c r="H2342" s="13">
        <f>cost!H2342*cost!$H$3*cost!$H$2/cost!$P$1</f>
        <v>0</v>
      </c>
      <c r="I2342" s="13">
        <f>cost!I2342*cost!$I$3*cost!$I$2/cost!$P$1</f>
        <v>0</v>
      </c>
      <c r="J2342" s="13">
        <f>cost!J2342*cost!$J$3*cost!$J$2/cost!$P$1</f>
        <v>0</v>
      </c>
      <c r="K2342" s="13">
        <f>cost!K2342*cost!$K$3/cost!$P$1</f>
        <v>0</v>
      </c>
      <c r="L2342" s="13">
        <f>cost!L2342*cost!$L$3*cost!$L$2/cost!$P$1</f>
        <v>0</v>
      </c>
    </row>
    <row r="2343" spans="1:12" ht="36" x14ac:dyDescent="0.2">
      <c r="A2343" s="34" t="s">
        <v>6935</v>
      </c>
      <c r="B2343" s="15" t="s">
        <v>2019</v>
      </c>
      <c r="C2343" s="15" t="s">
        <v>4001</v>
      </c>
      <c r="D2343" s="19"/>
      <c r="E2343" s="20">
        <f>cost!E2343*cost!$E$3*cost!$E$2/cost!$P$1</f>
        <v>227.027027027027</v>
      </c>
      <c r="F2343" s="13">
        <f>(cost!F2343*cost!$F$3/cost!$P$1)/2</f>
        <v>540.54054054054052</v>
      </c>
      <c r="G2343" s="13">
        <f>cost!G2343*cost!$G$3*cost!$G$2/cost!$P$1+(cost!F2343*cost!$F$3/cost!$P$1)/2</f>
        <v>608.64864864864865</v>
      </c>
      <c r="H2343" s="13">
        <f>cost!H2343*cost!$H$3*cost!$H$2/cost!$P$1</f>
        <v>32.972972972972968</v>
      </c>
      <c r="I2343" s="13">
        <f>cost!I2343*cost!$I$3*cost!$I$2/cost!$P$1</f>
        <v>0</v>
      </c>
      <c r="J2343" s="13">
        <f>cost!J2343*cost!$J$3*cost!$J$2/cost!$P$1</f>
        <v>0</v>
      </c>
      <c r="K2343" s="13">
        <f>cost!K2343*cost!$K$3/cost!$P$1</f>
        <v>0</v>
      </c>
      <c r="L2343" s="13">
        <f>cost!L2343*cost!$L$3*cost!$L$2/cost!$P$1</f>
        <v>0</v>
      </c>
    </row>
    <row r="2344" spans="1:12" ht="108" x14ac:dyDescent="0.2">
      <c r="A2344" s="35" t="s">
        <v>6936</v>
      </c>
      <c r="B2344" s="15" t="s">
        <v>2020</v>
      </c>
      <c r="C2344" s="15" t="s">
        <v>4002</v>
      </c>
      <c r="D2344" s="19"/>
      <c r="E2344" s="20" t="e">
        <f>cost!E2344*cost!$E$3*cost!$E$2/cost!$P$1</f>
        <v>#VALUE!</v>
      </c>
      <c r="F2344" s="13" t="e">
        <f>(cost!F2344*cost!$F$3/cost!$P$1)/2</f>
        <v>#VALUE!</v>
      </c>
      <c r="G2344" s="13" t="e">
        <f>cost!G2344*cost!$G$3*cost!$G$2/cost!$P$1+(cost!F2344*cost!$F$3/cost!$P$1)/2</f>
        <v>#VALUE!</v>
      </c>
      <c r="H2344" s="13" t="e">
        <f>cost!H2344*cost!$H$3*cost!$H$2/cost!$P$1</f>
        <v>#VALUE!</v>
      </c>
      <c r="I2344" s="13" t="e">
        <f>cost!I2344*cost!$I$3*cost!$I$2/cost!$P$1</f>
        <v>#VALUE!</v>
      </c>
      <c r="J2344" s="13" t="e">
        <f>cost!J2344*cost!$J$3*cost!$J$2/cost!$P$1</f>
        <v>#VALUE!</v>
      </c>
      <c r="K2344" s="13" t="e">
        <f>cost!K2344*cost!$K$3/cost!$P$1</f>
        <v>#VALUE!</v>
      </c>
      <c r="L2344" s="13" t="e">
        <f>cost!L2344*cost!$L$3*cost!$L$2/cost!$P$1</f>
        <v>#VALUE!</v>
      </c>
    </row>
    <row r="2345" spans="1:12" ht="36" x14ac:dyDescent="0.2">
      <c r="A2345" s="34" t="s">
        <v>6937</v>
      </c>
      <c r="B2345" s="15" t="s">
        <v>2021</v>
      </c>
      <c r="C2345" s="15" t="s">
        <v>2021</v>
      </c>
      <c r="D2345" s="19"/>
      <c r="E2345" s="20" t="e">
        <f>cost!E2345*cost!$E$3*cost!$E$2/cost!$P$1</f>
        <v>#VALUE!</v>
      </c>
      <c r="F2345" s="13" t="e">
        <f>(cost!F2345*cost!$F$3/cost!$P$1)/2</f>
        <v>#VALUE!</v>
      </c>
      <c r="G2345" s="13" t="e">
        <f>cost!G2345*cost!$G$3*cost!$G$2/cost!$P$1+(cost!F2345*cost!$F$3/cost!$P$1)/2</f>
        <v>#VALUE!</v>
      </c>
      <c r="H2345" s="13" t="e">
        <f>cost!H2345*cost!$H$3*cost!$H$2/cost!$P$1</f>
        <v>#VALUE!</v>
      </c>
      <c r="I2345" s="13" t="e">
        <f>cost!I2345*cost!$I$3*cost!$I$2/cost!$P$1</f>
        <v>#VALUE!</v>
      </c>
      <c r="J2345" s="13" t="e">
        <f>cost!J2345*cost!$J$3*cost!$J$2/cost!$P$1</f>
        <v>#VALUE!</v>
      </c>
      <c r="K2345" s="13" t="e">
        <f>cost!K2345*cost!$K$3/cost!$P$1</f>
        <v>#VALUE!</v>
      </c>
      <c r="L2345" s="13" t="e">
        <f>cost!L2345*cost!$L$3*cost!$L$2/cost!$P$1</f>
        <v>#VALUE!</v>
      </c>
    </row>
    <row r="2346" spans="1:12" ht="90" x14ac:dyDescent="0.2">
      <c r="A2346" s="34" t="s">
        <v>6938</v>
      </c>
      <c r="B2346" s="15" t="s">
        <v>2022</v>
      </c>
      <c r="C2346" s="15" t="s">
        <v>4003</v>
      </c>
      <c r="D2346" s="19"/>
      <c r="E2346" s="20" t="e">
        <f>cost!E2346*cost!$E$3*cost!$E$2/cost!$P$1</f>
        <v>#VALUE!</v>
      </c>
      <c r="F2346" s="13" t="e">
        <f>(cost!F2346*cost!$F$3/cost!$P$1)/2</f>
        <v>#VALUE!</v>
      </c>
      <c r="G2346" s="13" t="e">
        <f>cost!G2346*cost!$G$3*cost!$G$2/cost!$P$1+(cost!F2346*cost!$F$3/cost!$P$1)/2</f>
        <v>#VALUE!</v>
      </c>
      <c r="H2346" s="13" t="e">
        <f>cost!H2346*cost!$H$3*cost!$H$2/cost!$P$1</f>
        <v>#VALUE!</v>
      </c>
      <c r="I2346" s="13" t="e">
        <f>cost!I2346*cost!$I$3*cost!$I$2/cost!$P$1</f>
        <v>#VALUE!</v>
      </c>
      <c r="J2346" s="13" t="e">
        <f>cost!J2346*cost!$J$3*cost!$J$2/cost!$P$1</f>
        <v>#VALUE!</v>
      </c>
      <c r="K2346" s="13" t="e">
        <f>cost!K2346*cost!$K$3/cost!$P$1</f>
        <v>#VALUE!</v>
      </c>
      <c r="L2346" s="13" t="e">
        <f>cost!L2346*cost!$L$3*cost!$L$2/cost!$P$1</f>
        <v>#VALUE!</v>
      </c>
    </row>
    <row r="2347" spans="1:12" ht="36" x14ac:dyDescent="0.2">
      <c r="A2347" s="34" t="s">
        <v>6939</v>
      </c>
      <c r="B2347" s="15" t="s">
        <v>2023</v>
      </c>
      <c r="C2347" s="15" t="s">
        <v>4004</v>
      </c>
      <c r="D2347" s="19"/>
      <c r="E2347" s="20" t="e">
        <f>cost!E2347*cost!$E$3*cost!$E$2/cost!$P$1</f>
        <v>#VALUE!</v>
      </c>
      <c r="F2347" s="13" t="e">
        <f>(cost!F2347*cost!$F$3/cost!$P$1)/2</f>
        <v>#VALUE!</v>
      </c>
      <c r="G2347" s="13" t="e">
        <f>cost!G2347*cost!$G$3*cost!$G$2/cost!$P$1+(cost!F2347*cost!$F$3/cost!$P$1)/2</f>
        <v>#VALUE!</v>
      </c>
      <c r="H2347" s="13" t="e">
        <f>cost!H2347*cost!$H$3*cost!$H$2/cost!$P$1</f>
        <v>#VALUE!</v>
      </c>
      <c r="I2347" s="13" t="e">
        <f>cost!I2347*cost!$I$3*cost!$I$2/cost!$P$1</f>
        <v>#VALUE!</v>
      </c>
      <c r="J2347" s="13" t="e">
        <f>cost!J2347*cost!$J$3*cost!$J$2/cost!$P$1</f>
        <v>#VALUE!</v>
      </c>
      <c r="K2347" s="13" t="e">
        <f>cost!K2347*cost!$K$3/cost!$P$1</f>
        <v>#VALUE!</v>
      </c>
      <c r="L2347" s="13" t="e">
        <f>cost!L2347*cost!$L$3*cost!$L$2/cost!$P$1</f>
        <v>#VALUE!</v>
      </c>
    </row>
    <row r="2348" spans="1:12" ht="126" x14ac:dyDescent="0.2">
      <c r="A2348" s="34" t="s">
        <v>6940</v>
      </c>
      <c r="B2348" s="15" t="s">
        <v>2024</v>
      </c>
      <c r="C2348" s="15" t="s">
        <v>4005</v>
      </c>
      <c r="D2348" s="19"/>
      <c r="E2348" s="20" t="e">
        <f>cost!E2348*cost!$E$3*cost!$E$2/cost!$P$1</f>
        <v>#VALUE!</v>
      </c>
      <c r="F2348" s="13" t="e">
        <f>(cost!F2348*cost!$F$3/cost!$P$1)/2</f>
        <v>#VALUE!</v>
      </c>
      <c r="G2348" s="13" t="e">
        <f>cost!G2348*cost!$G$3*cost!$G$2/cost!$P$1+(cost!F2348*cost!$F$3/cost!$P$1)/2</f>
        <v>#VALUE!</v>
      </c>
      <c r="H2348" s="13" t="e">
        <f>cost!H2348*cost!$H$3*cost!$H$2/cost!$P$1</f>
        <v>#VALUE!</v>
      </c>
      <c r="I2348" s="13" t="e">
        <f>cost!I2348*cost!$I$3*cost!$I$2/cost!$P$1</f>
        <v>#VALUE!</v>
      </c>
      <c r="J2348" s="13" t="e">
        <f>cost!J2348*cost!$J$3*cost!$J$2/cost!$P$1</f>
        <v>#VALUE!</v>
      </c>
      <c r="K2348" s="13" t="e">
        <f>cost!K2348*cost!$K$3/cost!$P$1</f>
        <v>#VALUE!</v>
      </c>
      <c r="L2348" s="13" t="e">
        <f>cost!L2348*cost!$L$3*cost!$L$2/cost!$P$1</f>
        <v>#VALUE!</v>
      </c>
    </row>
    <row r="2349" spans="1:12" ht="90" x14ac:dyDescent="0.2">
      <c r="A2349" s="34" t="s">
        <v>6941</v>
      </c>
      <c r="B2349" s="15" t="s">
        <v>2025</v>
      </c>
      <c r="C2349" s="15" t="s">
        <v>4006</v>
      </c>
      <c r="D2349" s="19"/>
      <c r="E2349" s="20" t="e">
        <f>cost!E2349*cost!$E$3*cost!$E$2/cost!$P$1</f>
        <v>#VALUE!</v>
      </c>
      <c r="F2349" s="13" t="e">
        <f>(cost!F2349*cost!$F$3/cost!$P$1)/2</f>
        <v>#VALUE!</v>
      </c>
      <c r="G2349" s="13" t="e">
        <f>cost!G2349*cost!$G$3*cost!$G$2/cost!$P$1+(cost!F2349*cost!$F$3/cost!$P$1)/2</f>
        <v>#VALUE!</v>
      </c>
      <c r="H2349" s="13" t="e">
        <f>cost!H2349*cost!$H$3*cost!$H$2/cost!$P$1</f>
        <v>#VALUE!</v>
      </c>
      <c r="I2349" s="13" t="e">
        <f>cost!I2349*cost!$I$3*cost!$I$2/cost!$P$1</f>
        <v>#VALUE!</v>
      </c>
      <c r="J2349" s="13" t="e">
        <f>cost!J2349*cost!$J$3*cost!$J$2/cost!$P$1</f>
        <v>#VALUE!</v>
      </c>
      <c r="K2349" s="13" t="e">
        <f>cost!K2349*cost!$K$3/cost!$P$1</f>
        <v>#VALUE!</v>
      </c>
      <c r="L2349" s="13" t="e">
        <f>cost!L2349*cost!$L$3*cost!$L$2/cost!$P$1</f>
        <v>#VALUE!</v>
      </c>
    </row>
    <row r="2350" spans="1:12" ht="90" x14ac:dyDescent="0.2">
      <c r="A2350" s="34" t="s">
        <v>6942</v>
      </c>
      <c r="B2350" s="15" t="s">
        <v>2026</v>
      </c>
      <c r="C2350" s="15" t="s">
        <v>4007</v>
      </c>
      <c r="D2350" s="19"/>
      <c r="E2350" s="20" t="e">
        <f>cost!E2350*cost!$E$3*cost!$E$2/cost!$P$1</f>
        <v>#VALUE!</v>
      </c>
      <c r="F2350" s="13" t="e">
        <f>(cost!F2350*cost!$F$3/cost!$P$1)/2</f>
        <v>#VALUE!</v>
      </c>
      <c r="G2350" s="13" t="e">
        <f>cost!G2350*cost!$G$3*cost!$G$2/cost!$P$1+(cost!F2350*cost!$F$3/cost!$P$1)/2</f>
        <v>#VALUE!</v>
      </c>
      <c r="H2350" s="13" t="e">
        <f>cost!H2350*cost!$H$3*cost!$H$2/cost!$P$1</f>
        <v>#VALUE!</v>
      </c>
      <c r="I2350" s="13" t="e">
        <f>cost!I2350*cost!$I$3*cost!$I$2/cost!$P$1</f>
        <v>#VALUE!</v>
      </c>
      <c r="J2350" s="13" t="e">
        <f>cost!J2350*cost!$J$3*cost!$J$2/cost!$P$1</f>
        <v>#VALUE!</v>
      </c>
      <c r="K2350" s="13" t="e">
        <f>cost!K2350*cost!$K$3/cost!$P$1</f>
        <v>#VALUE!</v>
      </c>
      <c r="L2350" s="13" t="e">
        <f>cost!L2350*cost!$L$3*cost!$L$2/cost!$P$1</f>
        <v>#VALUE!</v>
      </c>
    </row>
    <row r="2351" spans="1:12" ht="72" x14ac:dyDescent="0.2">
      <c r="A2351" s="35" t="s">
        <v>6943</v>
      </c>
      <c r="B2351" s="15" t="s">
        <v>2027</v>
      </c>
      <c r="C2351" s="15" t="s">
        <v>4008</v>
      </c>
      <c r="D2351" s="19"/>
      <c r="E2351" s="20" t="e">
        <f>cost!E2351*cost!$E$3*cost!$E$2/cost!$P$1</f>
        <v>#VALUE!</v>
      </c>
      <c r="F2351" s="13" t="e">
        <f>(cost!F2351*cost!$F$3/cost!$P$1)/2</f>
        <v>#VALUE!</v>
      </c>
      <c r="G2351" s="13" t="e">
        <f>cost!G2351*cost!$G$3*cost!$G$2/cost!$P$1+(cost!F2351*cost!$F$3/cost!$P$1)/2</f>
        <v>#VALUE!</v>
      </c>
      <c r="H2351" s="13" t="e">
        <f>cost!H2351*cost!$H$3*cost!$H$2/cost!$P$1</f>
        <v>#VALUE!</v>
      </c>
      <c r="I2351" s="13" t="e">
        <f>cost!I2351*cost!$I$3*cost!$I$2/cost!$P$1</f>
        <v>#VALUE!</v>
      </c>
      <c r="J2351" s="13" t="e">
        <f>cost!J2351*cost!$J$3*cost!$J$2/cost!$P$1</f>
        <v>#VALUE!</v>
      </c>
      <c r="K2351" s="13" t="e">
        <f>cost!K2351*cost!$K$3/cost!$P$1</f>
        <v>#VALUE!</v>
      </c>
      <c r="L2351" s="13" t="e">
        <f>cost!L2351*cost!$L$3*cost!$L$2/cost!$P$1</f>
        <v>#VALUE!</v>
      </c>
    </row>
    <row r="2352" spans="1:12" ht="72" x14ac:dyDescent="0.2">
      <c r="A2352" s="34" t="s">
        <v>6944</v>
      </c>
      <c r="B2352" s="15" t="s">
        <v>2028</v>
      </c>
      <c r="C2352" s="15" t="s">
        <v>4009</v>
      </c>
      <c r="D2352" s="19"/>
      <c r="E2352" s="20" t="e">
        <f>cost!E2352*cost!$E$3*cost!$E$2/cost!$P$1</f>
        <v>#VALUE!</v>
      </c>
      <c r="F2352" s="13" t="e">
        <f>(cost!F2352*cost!$F$3/cost!$P$1)/2</f>
        <v>#VALUE!</v>
      </c>
      <c r="G2352" s="13" t="e">
        <f>cost!G2352*cost!$G$3*cost!$G$2/cost!$P$1+(cost!F2352*cost!$F$3/cost!$P$1)/2</f>
        <v>#VALUE!</v>
      </c>
      <c r="H2352" s="13" t="e">
        <f>cost!H2352*cost!$H$3*cost!$H$2/cost!$P$1</f>
        <v>#VALUE!</v>
      </c>
      <c r="I2352" s="13" t="e">
        <f>cost!I2352*cost!$I$3*cost!$I$2/cost!$P$1</f>
        <v>#VALUE!</v>
      </c>
      <c r="J2352" s="13" t="e">
        <f>cost!J2352*cost!$J$3*cost!$J$2/cost!$P$1</f>
        <v>#VALUE!</v>
      </c>
      <c r="K2352" s="13" t="e">
        <f>cost!K2352*cost!$K$3/cost!$P$1</f>
        <v>#VALUE!</v>
      </c>
      <c r="L2352" s="13" t="e">
        <f>cost!L2352*cost!$L$3*cost!$L$2/cost!$P$1</f>
        <v>#VALUE!</v>
      </c>
    </row>
    <row r="2353" spans="1:12" ht="72" x14ac:dyDescent="0.2">
      <c r="A2353" s="35" t="s">
        <v>6945</v>
      </c>
      <c r="B2353" s="15" t="s">
        <v>122</v>
      </c>
      <c r="C2353" s="15" t="s">
        <v>4010</v>
      </c>
      <c r="D2353" s="19"/>
      <c r="E2353" s="20">
        <f>cost!E2353*cost!$E$3*cost!$E$2/cost!$P$1</f>
        <v>0</v>
      </c>
      <c r="F2353" s="13">
        <f>(cost!F2353*cost!$F$3/cost!$P$1)/2</f>
        <v>0</v>
      </c>
      <c r="G2353" s="13">
        <f>cost!G2353*cost!$G$3*cost!$G$2/cost!$P$1+(cost!F2353*cost!$F$3/cost!$P$1)/2</f>
        <v>0</v>
      </c>
      <c r="H2353" s="13">
        <f>cost!H2353*cost!$H$3*cost!$H$2/cost!$P$1</f>
        <v>0</v>
      </c>
      <c r="I2353" s="13">
        <f>cost!I2353*cost!$I$3*cost!$I$2/cost!$P$1</f>
        <v>0</v>
      </c>
      <c r="J2353" s="13">
        <f>cost!J2353*cost!$J$3*cost!$J$2/cost!$P$1</f>
        <v>65.52</v>
      </c>
      <c r="K2353" s="13">
        <f>cost!K2353*cost!$K$3/cost!$P$1</f>
        <v>1117.37745</v>
      </c>
      <c r="L2353" s="13">
        <f>cost!L2353*cost!$L$3*cost!$L$2/cost!$P$1</f>
        <v>237.66660599988208</v>
      </c>
    </row>
    <row r="2354" spans="1:12" ht="18" x14ac:dyDescent="0.2">
      <c r="A2354" s="35" t="s">
        <v>6946</v>
      </c>
      <c r="B2354" s="15" t="s">
        <v>223</v>
      </c>
      <c r="C2354" s="15" t="s">
        <v>223</v>
      </c>
      <c r="D2354" s="19"/>
      <c r="E2354" s="20" t="e">
        <f>cost!E2354*cost!$E$3*cost!$E$2/cost!$P$1</f>
        <v>#VALUE!</v>
      </c>
      <c r="F2354" s="13" t="e">
        <f>(cost!F2354*cost!$F$3/cost!$P$1)/2</f>
        <v>#VALUE!</v>
      </c>
      <c r="G2354" s="13" t="e">
        <f>cost!G2354*cost!$G$3*cost!$G$2/cost!$P$1+(cost!F2354*cost!$F$3/cost!$P$1)/2</f>
        <v>#VALUE!</v>
      </c>
      <c r="H2354" s="13" t="e">
        <f>cost!H2354*cost!$H$3*cost!$H$2/cost!$P$1</f>
        <v>#VALUE!</v>
      </c>
      <c r="I2354" s="13" t="e">
        <f>cost!I2354*cost!$I$3*cost!$I$2/cost!$P$1</f>
        <v>#VALUE!</v>
      </c>
      <c r="J2354" s="13" t="e">
        <f>cost!J2354*cost!$J$3*cost!$J$2/cost!$P$1</f>
        <v>#VALUE!</v>
      </c>
      <c r="K2354" s="13" t="e">
        <f>cost!K2354*cost!$K$3/cost!$P$1</f>
        <v>#VALUE!</v>
      </c>
      <c r="L2354" s="13" t="e">
        <f>cost!L2354*cost!$L$3*cost!$L$2/cost!$P$1</f>
        <v>#VALUE!</v>
      </c>
    </row>
    <row r="2355" spans="1:12" ht="18" x14ac:dyDescent="0.2">
      <c r="A2355" s="35" t="s">
        <v>6947</v>
      </c>
      <c r="B2355" s="15" t="s">
        <v>223</v>
      </c>
      <c r="C2355" s="15" t="s">
        <v>223</v>
      </c>
      <c r="D2355" s="19"/>
      <c r="E2355" s="20" t="e">
        <f>cost!E2355*cost!$E$3*cost!$E$2/cost!$P$1</f>
        <v>#VALUE!</v>
      </c>
      <c r="F2355" s="13" t="e">
        <f>(cost!F2355*cost!$F$3/cost!$P$1)/2</f>
        <v>#VALUE!</v>
      </c>
      <c r="G2355" s="13" t="e">
        <f>cost!G2355*cost!$G$3*cost!$G$2/cost!$P$1+(cost!F2355*cost!$F$3/cost!$P$1)/2</f>
        <v>#VALUE!</v>
      </c>
      <c r="H2355" s="13" t="e">
        <f>cost!H2355*cost!$H$3*cost!$H$2/cost!$P$1</f>
        <v>#VALUE!</v>
      </c>
      <c r="I2355" s="13" t="e">
        <f>cost!I2355*cost!$I$3*cost!$I$2/cost!$P$1</f>
        <v>#VALUE!</v>
      </c>
      <c r="J2355" s="13" t="e">
        <f>cost!J2355*cost!$J$3*cost!$J$2/cost!$P$1</f>
        <v>#VALUE!</v>
      </c>
      <c r="K2355" s="13" t="e">
        <f>cost!K2355*cost!$K$3/cost!$P$1</f>
        <v>#VALUE!</v>
      </c>
      <c r="L2355" s="13" t="e">
        <f>cost!L2355*cost!$L$3*cost!$L$2/cost!$P$1</f>
        <v>#VALUE!</v>
      </c>
    </row>
    <row r="2356" spans="1:12" ht="72" x14ac:dyDescent="0.2">
      <c r="A2356" s="35" t="s">
        <v>6948</v>
      </c>
      <c r="B2356" s="15" t="s">
        <v>2029</v>
      </c>
      <c r="C2356" s="15" t="s">
        <v>4011</v>
      </c>
      <c r="D2356" s="19"/>
      <c r="E2356" s="20">
        <f>cost!E2356*cost!$E$3*cost!$E$2/cost!$P$1</f>
        <v>0</v>
      </c>
      <c r="F2356" s="13">
        <f>(cost!F2356*cost!$F$3/cost!$P$1)/2</f>
        <v>0</v>
      </c>
      <c r="G2356" s="13">
        <f>cost!G2356*cost!$G$3*cost!$G$2/cost!$P$1+(cost!F2356*cost!$F$3/cost!$P$1)/2</f>
        <v>0</v>
      </c>
      <c r="H2356" s="13">
        <f>cost!H2356*cost!$H$3*cost!$H$2/cost!$P$1</f>
        <v>0</v>
      </c>
      <c r="I2356" s="13">
        <f>cost!I2356*cost!$I$3*cost!$I$2/cost!$P$1</f>
        <v>0</v>
      </c>
      <c r="J2356" s="13">
        <f>cost!J2356*cost!$J$3*cost!$J$2/cost!$P$1</f>
        <v>0</v>
      </c>
      <c r="K2356" s="13">
        <f>cost!K2356*cost!$K$3/cost!$P$1</f>
        <v>337.70270270270271</v>
      </c>
      <c r="L2356" s="13">
        <f>cost!L2356*cost!$L$3*cost!$L$2/cost!$P$1</f>
        <v>160</v>
      </c>
    </row>
    <row r="2357" spans="1:12" ht="54" x14ac:dyDescent="0.2">
      <c r="A2357" s="35" t="s">
        <v>6949</v>
      </c>
      <c r="B2357" s="15" t="s">
        <v>2030</v>
      </c>
      <c r="C2357" s="15" t="s">
        <v>4012</v>
      </c>
      <c r="D2357" s="19"/>
      <c r="E2357" s="20" t="e">
        <f>cost!E2357*cost!$E$3*cost!$E$2/cost!$P$1</f>
        <v>#VALUE!</v>
      </c>
      <c r="F2357" s="13" t="e">
        <f>(cost!F2357*cost!$F$3/cost!$P$1)/2</f>
        <v>#VALUE!</v>
      </c>
      <c r="G2357" s="13" t="e">
        <f>cost!G2357*cost!$G$3*cost!$G$2/cost!$P$1+(cost!F2357*cost!$F$3/cost!$P$1)/2</f>
        <v>#VALUE!</v>
      </c>
      <c r="H2357" s="13" t="e">
        <f>cost!H2357*cost!$H$3*cost!$H$2/cost!$P$1</f>
        <v>#VALUE!</v>
      </c>
      <c r="I2357" s="13" t="e">
        <f>cost!I2357*cost!$I$3*cost!$I$2/cost!$P$1</f>
        <v>#VALUE!</v>
      </c>
      <c r="J2357" s="13" t="e">
        <f>cost!J2357*cost!$J$3*cost!$J$2/cost!$P$1</f>
        <v>#VALUE!</v>
      </c>
      <c r="K2357" s="13" t="e">
        <f>cost!K2357*cost!$K$3/cost!$P$1</f>
        <v>#VALUE!</v>
      </c>
      <c r="L2357" s="13" t="e">
        <f>cost!L2357*cost!$L$3*cost!$L$2/cost!$P$1</f>
        <v>#VALUE!</v>
      </c>
    </row>
    <row r="2358" spans="1:12" ht="72" x14ac:dyDescent="0.2">
      <c r="A2358" s="35" t="s">
        <v>6950</v>
      </c>
      <c r="B2358" s="15" t="s">
        <v>2031</v>
      </c>
      <c r="C2358" s="15" t="s">
        <v>4013</v>
      </c>
      <c r="D2358" s="19"/>
      <c r="E2358" s="20" t="e">
        <f>cost!E2358*cost!$E$3*cost!$E$2/cost!$P$1</f>
        <v>#VALUE!</v>
      </c>
      <c r="F2358" s="13" t="e">
        <f>(cost!F2358*cost!$F$3/cost!$P$1)/2</f>
        <v>#VALUE!</v>
      </c>
      <c r="G2358" s="13" t="e">
        <f>cost!G2358*cost!$G$3*cost!$G$2/cost!$P$1+(cost!F2358*cost!$F$3/cost!$P$1)/2</f>
        <v>#VALUE!</v>
      </c>
      <c r="H2358" s="13" t="e">
        <f>cost!H2358*cost!$H$3*cost!$H$2/cost!$P$1</f>
        <v>#VALUE!</v>
      </c>
      <c r="I2358" s="13" t="e">
        <f>cost!I2358*cost!$I$3*cost!$I$2/cost!$P$1</f>
        <v>#VALUE!</v>
      </c>
      <c r="J2358" s="13" t="e">
        <f>cost!J2358*cost!$J$3*cost!$J$2/cost!$P$1</f>
        <v>#VALUE!</v>
      </c>
      <c r="K2358" s="13" t="e">
        <f>cost!K2358*cost!$K$3/cost!$P$1</f>
        <v>#VALUE!</v>
      </c>
      <c r="L2358" s="13" t="e">
        <f>cost!L2358*cost!$L$3*cost!$L$2/cost!$P$1</f>
        <v>#VALUE!</v>
      </c>
    </row>
    <row r="2359" spans="1:12" ht="90" x14ac:dyDescent="0.2">
      <c r="A2359" s="35" t="s">
        <v>6951</v>
      </c>
      <c r="B2359" s="15" t="s">
        <v>2032</v>
      </c>
      <c r="C2359" s="15" t="s">
        <v>4014</v>
      </c>
      <c r="D2359" s="19"/>
      <c r="E2359" s="20" t="e">
        <f>cost!E2359*cost!$E$3*cost!$E$2/cost!$P$1</f>
        <v>#VALUE!</v>
      </c>
      <c r="F2359" s="13" t="e">
        <f>(cost!F2359*cost!$F$3/cost!$P$1)/2</f>
        <v>#VALUE!</v>
      </c>
      <c r="G2359" s="13" t="e">
        <f>cost!G2359*cost!$G$3*cost!$G$2/cost!$P$1+(cost!F2359*cost!$F$3/cost!$P$1)/2</f>
        <v>#VALUE!</v>
      </c>
      <c r="H2359" s="13" t="e">
        <f>cost!H2359*cost!$H$3*cost!$H$2/cost!$P$1</f>
        <v>#VALUE!</v>
      </c>
      <c r="I2359" s="13" t="e">
        <f>cost!I2359*cost!$I$3*cost!$I$2/cost!$P$1</f>
        <v>#VALUE!</v>
      </c>
      <c r="J2359" s="13" t="e">
        <f>cost!J2359*cost!$J$3*cost!$J$2/cost!$P$1</f>
        <v>#VALUE!</v>
      </c>
      <c r="K2359" s="13" t="e">
        <f>cost!K2359*cost!$K$3/cost!$P$1</f>
        <v>#VALUE!</v>
      </c>
      <c r="L2359" s="13" t="e">
        <f>cost!L2359*cost!$L$3*cost!$L$2/cost!$P$1</f>
        <v>#VALUE!</v>
      </c>
    </row>
    <row r="2360" spans="1:12" ht="72" x14ac:dyDescent="0.2">
      <c r="A2360" s="35" t="s">
        <v>6952</v>
      </c>
      <c r="B2360" s="15" t="s">
        <v>2033</v>
      </c>
      <c r="C2360" s="15" t="s">
        <v>4015</v>
      </c>
      <c r="D2360" s="19"/>
      <c r="E2360" s="20" t="e">
        <f>cost!E2360*cost!$E$3*cost!$E$2/cost!$P$1</f>
        <v>#VALUE!</v>
      </c>
      <c r="F2360" s="13" t="e">
        <f>(cost!F2360*cost!$F$3/cost!$P$1)/2</f>
        <v>#VALUE!</v>
      </c>
      <c r="G2360" s="13" t="e">
        <f>cost!G2360*cost!$G$3*cost!$G$2/cost!$P$1+(cost!F2360*cost!$F$3/cost!$P$1)/2</f>
        <v>#VALUE!</v>
      </c>
      <c r="H2360" s="13" t="e">
        <f>cost!H2360*cost!$H$3*cost!$H$2/cost!$P$1</f>
        <v>#VALUE!</v>
      </c>
      <c r="I2360" s="13" t="e">
        <f>cost!I2360*cost!$I$3*cost!$I$2/cost!$P$1</f>
        <v>#VALUE!</v>
      </c>
      <c r="J2360" s="13" t="e">
        <f>cost!J2360*cost!$J$3*cost!$J$2/cost!$P$1</f>
        <v>#VALUE!</v>
      </c>
      <c r="K2360" s="13" t="e">
        <f>cost!K2360*cost!$K$3/cost!$P$1</f>
        <v>#VALUE!</v>
      </c>
      <c r="L2360" s="13" t="e">
        <f>cost!L2360*cost!$L$3*cost!$L$2/cost!$P$1</f>
        <v>#VALUE!</v>
      </c>
    </row>
    <row r="2361" spans="1:12" ht="36" x14ac:dyDescent="0.2">
      <c r="A2361" s="35" t="s">
        <v>6953</v>
      </c>
      <c r="B2361" s="15" t="s">
        <v>2034</v>
      </c>
      <c r="C2361" s="15" t="s">
        <v>4016</v>
      </c>
      <c r="D2361" s="19"/>
      <c r="E2361" s="20" t="e">
        <f>cost!E2361*cost!$E$3*cost!$E$2/cost!$P$1</f>
        <v>#VALUE!</v>
      </c>
      <c r="F2361" s="13" t="e">
        <f>(cost!F2361*cost!$F$3/cost!$P$1)/2</f>
        <v>#VALUE!</v>
      </c>
      <c r="G2361" s="13" t="e">
        <f>cost!G2361*cost!$G$3*cost!$G$2/cost!$P$1+(cost!F2361*cost!$F$3/cost!$P$1)/2</f>
        <v>#VALUE!</v>
      </c>
      <c r="H2361" s="13" t="e">
        <f>cost!H2361*cost!$H$3*cost!$H$2/cost!$P$1</f>
        <v>#VALUE!</v>
      </c>
      <c r="I2361" s="13" t="e">
        <f>cost!I2361*cost!$I$3*cost!$I$2/cost!$P$1</f>
        <v>#VALUE!</v>
      </c>
      <c r="J2361" s="13" t="e">
        <f>cost!J2361*cost!$J$3*cost!$J$2/cost!$P$1</f>
        <v>#VALUE!</v>
      </c>
      <c r="K2361" s="13" t="e">
        <f>cost!K2361*cost!$K$3/cost!$P$1</f>
        <v>#VALUE!</v>
      </c>
      <c r="L2361" s="13" t="e">
        <f>cost!L2361*cost!$L$3*cost!$L$2/cost!$P$1</f>
        <v>#VALUE!</v>
      </c>
    </row>
    <row r="2362" spans="1:12" ht="108" x14ac:dyDescent="0.2">
      <c r="A2362" s="34" t="s">
        <v>6954</v>
      </c>
      <c r="B2362" s="15" t="s">
        <v>2035</v>
      </c>
      <c r="C2362" s="15" t="s">
        <v>4017</v>
      </c>
      <c r="D2362" s="19"/>
      <c r="E2362" s="20" t="e">
        <f>cost!E2362*cost!$E$3*cost!$E$2/cost!$P$1</f>
        <v>#VALUE!</v>
      </c>
      <c r="F2362" s="13" t="e">
        <f>(cost!F2362*cost!$F$3/cost!$P$1)/2</f>
        <v>#VALUE!</v>
      </c>
      <c r="G2362" s="13" t="e">
        <f>cost!G2362*cost!$G$3*cost!$G$2/cost!$P$1+(cost!F2362*cost!$F$3/cost!$P$1)/2</f>
        <v>#VALUE!</v>
      </c>
      <c r="H2362" s="13" t="e">
        <f>cost!H2362*cost!$H$3*cost!$H$2/cost!$P$1</f>
        <v>#VALUE!</v>
      </c>
      <c r="I2362" s="13" t="e">
        <f>cost!I2362*cost!$I$3*cost!$I$2/cost!$P$1</f>
        <v>#VALUE!</v>
      </c>
      <c r="J2362" s="13" t="e">
        <f>cost!J2362*cost!$J$3*cost!$J$2/cost!$P$1</f>
        <v>#VALUE!</v>
      </c>
      <c r="K2362" s="13" t="e">
        <f>cost!K2362*cost!$K$3/cost!$P$1</f>
        <v>#VALUE!</v>
      </c>
      <c r="L2362" s="13" t="e">
        <f>cost!L2362*cost!$L$3*cost!$L$2/cost!$P$1</f>
        <v>#VALUE!</v>
      </c>
    </row>
    <row r="2363" spans="1:12" ht="144" x14ac:dyDescent="0.2">
      <c r="A2363" s="34" t="s">
        <v>6955</v>
      </c>
      <c r="B2363" s="15" t="s">
        <v>2036</v>
      </c>
      <c r="C2363" s="15" t="s">
        <v>4018</v>
      </c>
      <c r="D2363" s="19"/>
      <c r="E2363" s="20" t="e">
        <f>cost!E2363*cost!$E$3*cost!$E$2/cost!$P$1</f>
        <v>#VALUE!</v>
      </c>
      <c r="F2363" s="13" t="e">
        <f>(cost!F2363*cost!$F$3/cost!$P$1)/2</f>
        <v>#VALUE!</v>
      </c>
      <c r="G2363" s="13" t="e">
        <f>cost!G2363*cost!$G$3*cost!$G$2/cost!$P$1+(cost!F2363*cost!$F$3/cost!$P$1)/2</f>
        <v>#VALUE!</v>
      </c>
      <c r="H2363" s="13" t="e">
        <f>cost!H2363*cost!$H$3*cost!$H$2/cost!$P$1</f>
        <v>#VALUE!</v>
      </c>
      <c r="I2363" s="13" t="e">
        <f>cost!I2363*cost!$I$3*cost!$I$2/cost!$P$1</f>
        <v>#VALUE!</v>
      </c>
      <c r="J2363" s="13" t="e">
        <f>cost!J2363*cost!$J$3*cost!$J$2/cost!$P$1</f>
        <v>#VALUE!</v>
      </c>
      <c r="K2363" s="13" t="e">
        <f>cost!K2363*cost!$K$3/cost!$P$1</f>
        <v>#VALUE!</v>
      </c>
      <c r="L2363" s="13" t="e">
        <f>cost!L2363*cost!$L$3*cost!$L$2/cost!$P$1</f>
        <v>#VALUE!</v>
      </c>
    </row>
    <row r="2364" spans="1:12" ht="90" x14ac:dyDescent="0.2">
      <c r="A2364" s="34" t="s">
        <v>6956</v>
      </c>
      <c r="B2364" s="15" t="s">
        <v>2037</v>
      </c>
      <c r="C2364" s="15" t="s">
        <v>4019</v>
      </c>
      <c r="D2364" s="19"/>
      <c r="E2364" s="20" t="e">
        <f>cost!E2364*cost!$E$3*cost!$E$2/cost!$P$1</f>
        <v>#VALUE!</v>
      </c>
      <c r="F2364" s="13" t="e">
        <f>(cost!F2364*cost!$F$3/cost!$P$1)/2</f>
        <v>#VALUE!</v>
      </c>
      <c r="G2364" s="13" t="e">
        <f>cost!G2364*cost!$G$3*cost!$G$2/cost!$P$1+(cost!F2364*cost!$F$3/cost!$P$1)/2</f>
        <v>#VALUE!</v>
      </c>
      <c r="H2364" s="13" t="e">
        <f>cost!H2364*cost!$H$3*cost!$H$2/cost!$P$1</f>
        <v>#VALUE!</v>
      </c>
      <c r="I2364" s="13" t="e">
        <f>cost!I2364*cost!$I$3*cost!$I$2/cost!$P$1</f>
        <v>#VALUE!</v>
      </c>
      <c r="J2364" s="13" t="e">
        <f>cost!J2364*cost!$J$3*cost!$J$2/cost!$P$1</f>
        <v>#VALUE!</v>
      </c>
      <c r="K2364" s="13" t="e">
        <f>cost!K2364*cost!$K$3/cost!$P$1</f>
        <v>#VALUE!</v>
      </c>
      <c r="L2364" s="13" t="e">
        <f>cost!L2364*cost!$L$3*cost!$L$2/cost!$P$1</f>
        <v>#VALUE!</v>
      </c>
    </row>
    <row r="2365" spans="1:12" ht="18" x14ac:dyDescent="0.2">
      <c r="A2365" s="34" t="s">
        <v>6957</v>
      </c>
      <c r="B2365" s="15" t="s">
        <v>2038</v>
      </c>
      <c r="C2365" s="15">
        <v>0</v>
      </c>
      <c r="D2365" s="19"/>
      <c r="E2365" s="20" t="e">
        <f>cost!E2365*cost!$E$3*cost!$E$2/cost!$P$1</f>
        <v>#VALUE!</v>
      </c>
      <c r="F2365" s="13" t="e">
        <f>(cost!F2365*cost!$F$3/cost!$P$1)/2</f>
        <v>#VALUE!</v>
      </c>
      <c r="G2365" s="13" t="e">
        <f>cost!G2365*cost!$G$3*cost!$G$2/cost!$P$1+(cost!F2365*cost!$F$3/cost!$P$1)/2</f>
        <v>#VALUE!</v>
      </c>
      <c r="H2365" s="13" t="e">
        <f>cost!H2365*cost!$H$3*cost!$H$2/cost!$P$1</f>
        <v>#VALUE!</v>
      </c>
      <c r="I2365" s="13" t="e">
        <f>cost!I2365*cost!$I$3*cost!$I$2/cost!$P$1</f>
        <v>#VALUE!</v>
      </c>
      <c r="J2365" s="13" t="e">
        <f>cost!J2365*cost!$J$3*cost!$J$2/cost!$P$1</f>
        <v>#VALUE!</v>
      </c>
      <c r="K2365" s="13" t="e">
        <f>cost!K2365*cost!$K$3/cost!$P$1</f>
        <v>#VALUE!</v>
      </c>
      <c r="L2365" s="13" t="e">
        <f>cost!L2365*cost!$L$3*cost!$L$2/cost!$P$1</f>
        <v>#VALUE!</v>
      </c>
    </row>
    <row r="2366" spans="1:12" ht="54" x14ac:dyDescent="0.2">
      <c r="A2366" s="34" t="s">
        <v>6958</v>
      </c>
      <c r="B2366" s="15" t="s">
        <v>2039</v>
      </c>
      <c r="C2366" s="15" t="s">
        <v>4020</v>
      </c>
      <c r="D2366" s="19"/>
      <c r="E2366" s="20">
        <f>cost!E2366*cost!$E$3*cost!$E$2/cost!$P$1</f>
        <v>227.027027027027</v>
      </c>
      <c r="F2366" s="13">
        <f>(cost!F2366*cost!$F$3/cost!$P$1)/2</f>
        <v>675.67567567567562</v>
      </c>
      <c r="G2366" s="13">
        <f>cost!G2366*cost!$G$3*cost!$G$2/cost!$P$1+(cost!F2366*cost!$F$3/cost!$P$1)/2</f>
        <v>675.67567567567562</v>
      </c>
      <c r="H2366" s="13">
        <f>cost!H2366*cost!$H$3*cost!$H$2/cost!$P$1</f>
        <v>65.945945945945937</v>
      </c>
      <c r="I2366" s="13">
        <f>cost!I2366*cost!$I$3*cost!$I$2/cost!$P$1</f>
        <v>0</v>
      </c>
      <c r="J2366" s="13">
        <f>cost!J2366*cost!$J$3*cost!$J$2/cost!$P$1</f>
        <v>0</v>
      </c>
      <c r="K2366" s="13">
        <f>cost!K2366*cost!$K$3/cost!$P$1</f>
        <v>126</v>
      </c>
      <c r="L2366" s="13">
        <f>cost!L2366*cost!$L$3*cost!$L$2/cost!$P$1</f>
        <v>105</v>
      </c>
    </row>
    <row r="2367" spans="1:12" ht="126" x14ac:dyDescent="0.2">
      <c r="A2367" s="34" t="s">
        <v>6959</v>
      </c>
      <c r="B2367" s="15" t="s">
        <v>2040</v>
      </c>
      <c r="C2367" s="15" t="s">
        <v>4021</v>
      </c>
      <c r="D2367" s="19"/>
      <c r="E2367" s="20" t="e">
        <f>cost!E2367*cost!$E$3*cost!$E$2/cost!$P$1</f>
        <v>#VALUE!</v>
      </c>
      <c r="F2367" s="13" t="e">
        <f>(cost!F2367*cost!$F$3/cost!$P$1)/2</f>
        <v>#VALUE!</v>
      </c>
      <c r="G2367" s="13" t="e">
        <f>cost!G2367*cost!$G$3*cost!$G$2/cost!$P$1+(cost!F2367*cost!$F$3/cost!$P$1)/2</f>
        <v>#VALUE!</v>
      </c>
      <c r="H2367" s="13" t="e">
        <f>cost!H2367*cost!$H$3*cost!$H$2/cost!$P$1</f>
        <v>#VALUE!</v>
      </c>
      <c r="I2367" s="13" t="e">
        <f>cost!I2367*cost!$I$3*cost!$I$2/cost!$P$1</f>
        <v>#VALUE!</v>
      </c>
      <c r="J2367" s="13" t="e">
        <f>cost!J2367*cost!$J$3*cost!$J$2/cost!$P$1</f>
        <v>#VALUE!</v>
      </c>
      <c r="K2367" s="13" t="e">
        <f>cost!K2367*cost!$K$3/cost!$P$1</f>
        <v>#VALUE!</v>
      </c>
      <c r="L2367" s="13" t="e">
        <f>cost!L2367*cost!$L$3*cost!$L$2/cost!$P$1</f>
        <v>#VALUE!</v>
      </c>
    </row>
    <row r="2368" spans="1:12" ht="90" x14ac:dyDescent="0.2">
      <c r="A2368" s="34" t="s">
        <v>6960</v>
      </c>
      <c r="B2368" s="15" t="s">
        <v>2041</v>
      </c>
      <c r="C2368" s="15" t="s">
        <v>4022</v>
      </c>
      <c r="D2368" s="19"/>
      <c r="E2368" s="20" t="e">
        <f>cost!E2368*cost!$E$3*cost!$E$2/cost!$P$1</f>
        <v>#VALUE!</v>
      </c>
      <c r="F2368" s="13" t="e">
        <f>(cost!F2368*cost!$F$3/cost!$P$1)/2</f>
        <v>#VALUE!</v>
      </c>
      <c r="G2368" s="13" t="e">
        <f>cost!G2368*cost!$G$3*cost!$G$2/cost!$P$1+(cost!F2368*cost!$F$3/cost!$P$1)/2</f>
        <v>#VALUE!</v>
      </c>
      <c r="H2368" s="13" t="e">
        <f>cost!H2368*cost!$H$3*cost!$H$2/cost!$P$1</f>
        <v>#VALUE!</v>
      </c>
      <c r="I2368" s="13" t="e">
        <f>cost!I2368*cost!$I$3*cost!$I$2/cost!$P$1</f>
        <v>#VALUE!</v>
      </c>
      <c r="J2368" s="13" t="e">
        <f>cost!J2368*cost!$J$3*cost!$J$2/cost!$P$1</f>
        <v>#VALUE!</v>
      </c>
      <c r="K2368" s="13" t="e">
        <f>cost!K2368*cost!$K$3/cost!$P$1</f>
        <v>#VALUE!</v>
      </c>
      <c r="L2368" s="13" t="e">
        <f>cost!L2368*cost!$L$3*cost!$L$2/cost!$P$1</f>
        <v>#VALUE!</v>
      </c>
    </row>
    <row r="2369" spans="1:12" ht="90" x14ac:dyDescent="0.2">
      <c r="A2369" s="34" t="s">
        <v>6961</v>
      </c>
      <c r="B2369" s="15" t="s">
        <v>2042</v>
      </c>
      <c r="C2369" s="15" t="s">
        <v>4023</v>
      </c>
      <c r="D2369" s="19"/>
      <c r="E2369" s="20">
        <f>cost!E2369*cost!$E$3*cost!$E$2/cost!$P$1</f>
        <v>0</v>
      </c>
      <c r="F2369" s="13">
        <f>(cost!F2369*cost!$F$3/cost!$P$1)/2</f>
        <v>0</v>
      </c>
      <c r="G2369" s="13">
        <f>cost!G2369*cost!$G$3*cost!$G$2/cost!$P$1+(cost!F2369*cost!$F$3/cost!$P$1)/2</f>
        <v>0</v>
      </c>
      <c r="H2369" s="13">
        <f>cost!H2369*cost!$H$3*cost!$H$2/cost!$P$1</f>
        <v>32.972972972972968</v>
      </c>
      <c r="I2369" s="13">
        <f>cost!I2369*cost!$I$3*cost!$I$2/cost!$P$1</f>
        <v>0</v>
      </c>
      <c r="J2369" s="13">
        <f>cost!J2369*cost!$J$3*cost!$J$2/cost!$P$1</f>
        <v>337.75874999999996</v>
      </c>
      <c r="K2369" s="13">
        <f>cost!K2369*cost!$K$3/cost!$P$1</f>
        <v>1648.7026499999999</v>
      </c>
      <c r="L2369" s="13">
        <f>cost!L2369*cost!$L$3*cost!$L$2/cost!$P$1</f>
        <v>1106.7498179996464</v>
      </c>
    </row>
    <row r="2370" spans="1:12" ht="90" x14ac:dyDescent="0.2">
      <c r="A2370" s="34" t="s">
        <v>6962</v>
      </c>
      <c r="B2370" s="15" t="s">
        <v>2043</v>
      </c>
      <c r="C2370" s="15" t="s">
        <v>4024</v>
      </c>
      <c r="D2370" s="19"/>
      <c r="E2370" s="20" t="e">
        <f>cost!E2370*cost!$E$3*cost!$E$2/cost!$P$1</f>
        <v>#VALUE!</v>
      </c>
      <c r="F2370" s="13" t="e">
        <f>(cost!F2370*cost!$F$3/cost!$P$1)/2</f>
        <v>#VALUE!</v>
      </c>
      <c r="G2370" s="13" t="e">
        <f>cost!G2370*cost!$G$3*cost!$G$2/cost!$P$1+(cost!F2370*cost!$F$3/cost!$P$1)/2</f>
        <v>#VALUE!</v>
      </c>
      <c r="H2370" s="13" t="e">
        <f>cost!H2370*cost!$H$3*cost!$H$2/cost!$P$1</f>
        <v>#VALUE!</v>
      </c>
      <c r="I2370" s="13" t="e">
        <f>cost!I2370*cost!$I$3*cost!$I$2/cost!$P$1</f>
        <v>#VALUE!</v>
      </c>
      <c r="J2370" s="13" t="e">
        <f>cost!J2370*cost!$J$3*cost!$J$2/cost!$P$1</f>
        <v>#VALUE!</v>
      </c>
      <c r="K2370" s="13" t="e">
        <f>cost!K2370*cost!$K$3/cost!$P$1</f>
        <v>#VALUE!</v>
      </c>
      <c r="L2370" s="13" t="e">
        <f>cost!L2370*cost!$L$3*cost!$L$2/cost!$P$1</f>
        <v>#VALUE!</v>
      </c>
    </row>
    <row r="2371" spans="1:12" ht="54" x14ac:dyDescent="0.2">
      <c r="A2371" s="34" t="s">
        <v>6963</v>
      </c>
      <c r="B2371" s="15" t="s">
        <v>2044</v>
      </c>
      <c r="C2371" s="15" t="s">
        <v>4025</v>
      </c>
      <c r="D2371" s="19"/>
      <c r="E2371" s="20">
        <f>cost!E2371*cost!$E$3*cost!$E$2/cost!$P$1</f>
        <v>0</v>
      </c>
      <c r="F2371" s="13">
        <f>(cost!F2371*cost!$F$3/cost!$P$1)/2</f>
        <v>0</v>
      </c>
      <c r="G2371" s="13">
        <f>cost!G2371*cost!$G$3*cost!$G$2/cost!$P$1+(cost!F2371*cost!$F$3/cost!$P$1)/2</f>
        <v>0</v>
      </c>
      <c r="H2371" s="13">
        <f>cost!H2371*cost!$H$3*cost!$H$2/cost!$P$1</f>
        <v>16.486486486486484</v>
      </c>
      <c r="I2371" s="13">
        <f>cost!I2371*cost!$I$3*cost!$I$2/cost!$P$1</f>
        <v>0</v>
      </c>
      <c r="J2371" s="13">
        <f>cost!J2371*cost!$J$3*cost!$J$2/cost!$P$1</f>
        <v>0</v>
      </c>
      <c r="K2371" s="13">
        <f>cost!K2371*cost!$K$3/cost!$P$1</f>
        <v>0</v>
      </c>
      <c r="L2371" s="13">
        <f>cost!L2371*cost!$L$3*cost!$L$2/cost!$P$1</f>
        <v>0</v>
      </c>
    </row>
    <row r="2372" spans="1:12" ht="36" x14ac:dyDescent="0.2">
      <c r="A2372" s="34" t="s">
        <v>6964</v>
      </c>
      <c r="B2372" s="15" t="s">
        <v>2045</v>
      </c>
      <c r="C2372" s="15" t="s">
        <v>4026</v>
      </c>
      <c r="D2372" s="19"/>
      <c r="E2372" s="20" t="e">
        <f>cost!E2372*cost!$E$3*cost!$E$2/cost!$P$1</f>
        <v>#VALUE!</v>
      </c>
      <c r="F2372" s="13" t="e">
        <f>(cost!F2372*cost!$F$3/cost!$P$1)/2</f>
        <v>#VALUE!</v>
      </c>
      <c r="G2372" s="13" t="e">
        <f>cost!G2372*cost!$G$3*cost!$G$2/cost!$P$1+(cost!F2372*cost!$F$3/cost!$P$1)/2</f>
        <v>#VALUE!</v>
      </c>
      <c r="H2372" s="13" t="e">
        <f>cost!H2372*cost!$H$3*cost!$H$2/cost!$P$1</f>
        <v>#VALUE!</v>
      </c>
      <c r="I2372" s="13" t="e">
        <f>cost!I2372*cost!$I$3*cost!$I$2/cost!$P$1</f>
        <v>#VALUE!</v>
      </c>
      <c r="J2372" s="13" t="e">
        <f>cost!J2372*cost!$J$3*cost!$J$2/cost!$P$1</f>
        <v>#VALUE!</v>
      </c>
      <c r="K2372" s="13" t="e">
        <f>cost!K2372*cost!$K$3/cost!$P$1</f>
        <v>#VALUE!</v>
      </c>
      <c r="L2372" s="13" t="e">
        <f>cost!L2372*cost!$L$3*cost!$L$2/cost!$P$1</f>
        <v>#VALUE!</v>
      </c>
    </row>
    <row r="2373" spans="1:12" ht="144" x14ac:dyDescent="0.2">
      <c r="A2373" s="34" t="s">
        <v>6965</v>
      </c>
      <c r="B2373" s="15" t="s">
        <v>2046</v>
      </c>
      <c r="C2373" s="15" t="s">
        <v>4027</v>
      </c>
      <c r="D2373" s="19"/>
      <c r="E2373" s="20" t="e">
        <f>cost!E2373*cost!$E$3*cost!$E$2/cost!$P$1</f>
        <v>#VALUE!</v>
      </c>
      <c r="F2373" s="13" t="e">
        <f>(cost!F2373*cost!$F$3/cost!$P$1)/2</f>
        <v>#VALUE!</v>
      </c>
      <c r="G2373" s="13" t="e">
        <f>cost!G2373*cost!$G$3*cost!$G$2/cost!$P$1+(cost!F2373*cost!$F$3/cost!$P$1)/2</f>
        <v>#VALUE!</v>
      </c>
      <c r="H2373" s="13" t="e">
        <f>cost!H2373*cost!$H$3*cost!$H$2/cost!$P$1</f>
        <v>#VALUE!</v>
      </c>
      <c r="I2373" s="13" t="e">
        <f>cost!I2373*cost!$I$3*cost!$I$2/cost!$P$1</f>
        <v>#VALUE!</v>
      </c>
      <c r="J2373" s="13" t="e">
        <f>cost!J2373*cost!$J$3*cost!$J$2/cost!$P$1</f>
        <v>#VALUE!</v>
      </c>
      <c r="K2373" s="13" t="e">
        <f>cost!K2373*cost!$K$3/cost!$P$1</f>
        <v>#VALUE!</v>
      </c>
      <c r="L2373" s="13" t="e">
        <f>cost!L2373*cost!$L$3*cost!$L$2/cost!$P$1</f>
        <v>#VALUE!</v>
      </c>
    </row>
    <row r="2374" spans="1:12" ht="108" x14ac:dyDescent="0.2">
      <c r="A2374" s="35" t="s">
        <v>6966</v>
      </c>
      <c r="B2374" s="15" t="s">
        <v>2047</v>
      </c>
      <c r="C2374" s="15" t="s">
        <v>4028</v>
      </c>
      <c r="D2374" s="19"/>
      <c r="E2374" s="20" t="e">
        <f>cost!E2374*cost!$E$3*cost!$E$2/cost!$P$1</f>
        <v>#VALUE!</v>
      </c>
      <c r="F2374" s="13" t="e">
        <f>(cost!F2374*cost!$F$3/cost!$P$1)/2</f>
        <v>#VALUE!</v>
      </c>
      <c r="G2374" s="13" t="e">
        <f>cost!G2374*cost!$G$3*cost!$G$2/cost!$P$1+(cost!F2374*cost!$F$3/cost!$P$1)/2</f>
        <v>#VALUE!</v>
      </c>
      <c r="H2374" s="13" t="e">
        <f>cost!H2374*cost!$H$3*cost!$H$2/cost!$P$1</f>
        <v>#VALUE!</v>
      </c>
      <c r="I2374" s="13" t="e">
        <f>cost!I2374*cost!$I$3*cost!$I$2/cost!$P$1</f>
        <v>#VALUE!</v>
      </c>
      <c r="J2374" s="13" t="e">
        <f>cost!J2374*cost!$J$3*cost!$J$2/cost!$P$1</f>
        <v>#VALUE!</v>
      </c>
      <c r="K2374" s="13" t="e">
        <f>cost!K2374*cost!$K$3/cost!$P$1</f>
        <v>#VALUE!</v>
      </c>
      <c r="L2374" s="13" t="e">
        <f>cost!L2374*cost!$L$3*cost!$L$2/cost!$P$1</f>
        <v>#VALUE!</v>
      </c>
    </row>
    <row r="2375" spans="1:12" ht="72" x14ac:dyDescent="0.2">
      <c r="A2375" s="34" t="s">
        <v>6967</v>
      </c>
      <c r="B2375" s="15" t="s">
        <v>2048</v>
      </c>
      <c r="C2375" s="15" t="s">
        <v>4029</v>
      </c>
      <c r="D2375" s="19"/>
      <c r="E2375" s="20" t="e">
        <f>cost!E2375*cost!$E$3*cost!$E$2/cost!$P$1</f>
        <v>#VALUE!</v>
      </c>
      <c r="F2375" s="13" t="e">
        <f>(cost!F2375*cost!$F$3/cost!$P$1)/2</f>
        <v>#VALUE!</v>
      </c>
      <c r="G2375" s="13" t="e">
        <f>cost!G2375*cost!$G$3*cost!$G$2/cost!$P$1+(cost!F2375*cost!$F$3/cost!$P$1)/2</f>
        <v>#VALUE!</v>
      </c>
      <c r="H2375" s="13" t="e">
        <f>cost!H2375*cost!$H$3*cost!$H$2/cost!$P$1</f>
        <v>#VALUE!</v>
      </c>
      <c r="I2375" s="13" t="e">
        <f>cost!I2375*cost!$I$3*cost!$I$2/cost!$P$1</f>
        <v>#VALUE!</v>
      </c>
      <c r="J2375" s="13" t="e">
        <f>cost!J2375*cost!$J$3*cost!$J$2/cost!$P$1</f>
        <v>#VALUE!</v>
      </c>
      <c r="K2375" s="13" t="e">
        <f>cost!K2375*cost!$K$3/cost!$P$1</f>
        <v>#VALUE!</v>
      </c>
      <c r="L2375" s="13" t="e">
        <f>cost!L2375*cost!$L$3*cost!$L$2/cost!$P$1</f>
        <v>#VALUE!</v>
      </c>
    </row>
    <row r="2376" spans="1:12" ht="126" x14ac:dyDescent="0.2">
      <c r="A2376" s="34" t="s">
        <v>6968</v>
      </c>
      <c r="B2376" s="15" t="s">
        <v>2049</v>
      </c>
      <c r="C2376" s="15" t="s">
        <v>4030</v>
      </c>
      <c r="D2376" s="19"/>
      <c r="E2376" s="20" t="e">
        <f>cost!E2376*cost!$E$3*cost!$E$2/cost!$P$1</f>
        <v>#VALUE!</v>
      </c>
      <c r="F2376" s="13" t="e">
        <f>(cost!F2376*cost!$F$3/cost!$P$1)/2</f>
        <v>#VALUE!</v>
      </c>
      <c r="G2376" s="13" t="e">
        <f>cost!G2376*cost!$G$3*cost!$G$2/cost!$P$1+(cost!F2376*cost!$F$3/cost!$P$1)/2</f>
        <v>#VALUE!</v>
      </c>
      <c r="H2376" s="13" t="e">
        <f>cost!H2376*cost!$H$3*cost!$H$2/cost!$P$1</f>
        <v>#VALUE!</v>
      </c>
      <c r="I2376" s="13" t="e">
        <f>cost!I2376*cost!$I$3*cost!$I$2/cost!$P$1</f>
        <v>#VALUE!</v>
      </c>
      <c r="J2376" s="13" t="e">
        <f>cost!J2376*cost!$J$3*cost!$J$2/cost!$P$1</f>
        <v>#VALUE!</v>
      </c>
      <c r="K2376" s="13" t="e">
        <f>cost!K2376*cost!$K$3/cost!$P$1</f>
        <v>#VALUE!</v>
      </c>
      <c r="L2376" s="13" t="e">
        <f>cost!L2376*cost!$L$3*cost!$L$2/cost!$P$1</f>
        <v>#VALUE!</v>
      </c>
    </row>
    <row r="2377" spans="1:12" ht="108" x14ac:dyDescent="0.2">
      <c r="A2377" s="34" t="s">
        <v>6969</v>
      </c>
      <c r="B2377" s="15" t="s">
        <v>2050</v>
      </c>
      <c r="C2377" s="15" t="s">
        <v>4031</v>
      </c>
      <c r="D2377" s="19"/>
      <c r="E2377" s="20">
        <f>cost!E2377*cost!$E$3*cost!$E$2/cost!$P$1</f>
        <v>0</v>
      </c>
      <c r="F2377" s="13">
        <f>(cost!F2377*cost!$F$3/cost!$P$1)/2</f>
        <v>0</v>
      </c>
      <c r="G2377" s="13">
        <f>cost!G2377*cost!$G$3*cost!$G$2/cost!$P$1+(cost!F2377*cost!$F$3/cost!$P$1)/2</f>
        <v>0</v>
      </c>
      <c r="H2377" s="13">
        <f>cost!H2377*cost!$H$3*cost!$H$2/cost!$P$1</f>
        <v>32.972972972972968</v>
      </c>
      <c r="I2377" s="13">
        <f>cost!I2377*cost!$I$3*cost!$I$2/cost!$P$1</f>
        <v>0</v>
      </c>
      <c r="J2377" s="13">
        <f>cost!J2377*cost!$J$3*cost!$J$2/cost!$P$1</f>
        <v>0</v>
      </c>
      <c r="K2377" s="13">
        <f>cost!K2377*cost!$K$3/cost!$P$1</f>
        <v>0</v>
      </c>
      <c r="L2377" s="13">
        <f>cost!L2377*cost!$L$3*cost!$L$2/cost!$P$1</f>
        <v>0</v>
      </c>
    </row>
    <row r="2378" spans="1:12" ht="162" x14ac:dyDescent="0.2">
      <c r="A2378" s="34" t="s">
        <v>6970</v>
      </c>
      <c r="B2378" s="15" t="s">
        <v>2051</v>
      </c>
      <c r="C2378" s="15" t="s">
        <v>4032</v>
      </c>
      <c r="D2378" s="19"/>
      <c r="E2378" s="20">
        <f>cost!E2378*cost!$E$3*cost!$E$2/cost!$P$1</f>
        <v>0</v>
      </c>
      <c r="F2378" s="13">
        <f>(cost!F2378*cost!$F$3/cost!$P$1)/2</f>
        <v>0</v>
      </c>
      <c r="G2378" s="13">
        <f>cost!G2378*cost!$G$3*cost!$G$2/cost!$P$1+(cost!F2378*cost!$F$3/cost!$P$1)/2</f>
        <v>0</v>
      </c>
      <c r="H2378" s="13">
        <f>cost!H2378*cost!$H$3*cost!$H$2/cost!$P$1</f>
        <v>32.972972972972968</v>
      </c>
      <c r="I2378" s="13">
        <f>cost!I2378*cost!$I$3*cost!$I$2/cost!$P$1</f>
        <v>0</v>
      </c>
      <c r="J2378" s="13">
        <f>cost!J2378*cost!$J$3*cost!$J$2/cost!$P$1</f>
        <v>0</v>
      </c>
      <c r="K2378" s="13">
        <f>cost!K2378*cost!$K$3/cost!$P$1</f>
        <v>0</v>
      </c>
      <c r="L2378" s="13">
        <f>cost!L2378*cost!$L$3*cost!$L$2/cost!$P$1</f>
        <v>0</v>
      </c>
    </row>
    <row r="2379" spans="1:12" ht="144" x14ac:dyDescent="0.2">
      <c r="A2379" s="34" t="s">
        <v>6971</v>
      </c>
      <c r="B2379" s="15" t="s">
        <v>2052</v>
      </c>
      <c r="C2379" s="15" t="s">
        <v>4033</v>
      </c>
      <c r="D2379" s="19"/>
      <c r="E2379" s="20">
        <f>cost!E2379*cost!$E$3*cost!$E$2/cost!$P$1</f>
        <v>0</v>
      </c>
      <c r="F2379" s="13">
        <f>(cost!F2379*cost!$F$3/cost!$P$1)/2</f>
        <v>0</v>
      </c>
      <c r="G2379" s="13">
        <f>cost!G2379*cost!$G$3*cost!$G$2/cost!$P$1+(cost!F2379*cost!$F$3/cost!$P$1)/2</f>
        <v>0</v>
      </c>
      <c r="H2379" s="13">
        <f>cost!H2379*cost!$H$3*cost!$H$2/cost!$P$1</f>
        <v>32.972972972972968</v>
      </c>
      <c r="I2379" s="13">
        <f>cost!I2379*cost!$I$3*cost!$I$2/cost!$P$1</f>
        <v>0</v>
      </c>
      <c r="J2379" s="13">
        <f>cost!J2379*cost!$J$3*cost!$J$2/cost!$P$1</f>
        <v>0</v>
      </c>
      <c r="K2379" s="13">
        <f>cost!K2379*cost!$K$3/cost!$P$1</f>
        <v>0</v>
      </c>
      <c r="L2379" s="13">
        <f>cost!L2379*cost!$L$3*cost!$L$2/cost!$P$1</f>
        <v>0</v>
      </c>
    </row>
    <row r="2380" spans="1:12" ht="144" x14ac:dyDescent="0.2">
      <c r="A2380" s="34" t="s">
        <v>6972</v>
      </c>
      <c r="B2380" s="15" t="s">
        <v>2053</v>
      </c>
      <c r="C2380" s="15" t="s">
        <v>4034</v>
      </c>
      <c r="D2380" s="19"/>
      <c r="E2380" s="20">
        <f>cost!E2380*cost!$E$3*cost!$E$2/cost!$P$1</f>
        <v>0</v>
      </c>
      <c r="F2380" s="13">
        <f>(cost!F2380*cost!$F$3/cost!$P$1)/2</f>
        <v>0</v>
      </c>
      <c r="G2380" s="13">
        <f>cost!G2380*cost!$G$3*cost!$G$2/cost!$P$1+(cost!F2380*cost!$F$3/cost!$P$1)/2</f>
        <v>0</v>
      </c>
      <c r="H2380" s="13">
        <f>cost!H2380*cost!$H$3*cost!$H$2/cost!$P$1</f>
        <v>32.972972972972968</v>
      </c>
      <c r="I2380" s="13">
        <f>cost!I2380*cost!$I$3*cost!$I$2/cost!$P$1</f>
        <v>0</v>
      </c>
      <c r="J2380" s="13">
        <f>cost!J2380*cost!$J$3*cost!$J$2/cost!$P$1</f>
        <v>0</v>
      </c>
      <c r="K2380" s="13">
        <f>cost!K2380*cost!$K$3/cost!$P$1</f>
        <v>0</v>
      </c>
      <c r="L2380" s="13">
        <f>cost!L2380*cost!$L$3*cost!$L$2/cost!$P$1</f>
        <v>0</v>
      </c>
    </row>
    <row r="2381" spans="1:12" ht="144" x14ac:dyDescent="0.2">
      <c r="A2381" s="34" t="s">
        <v>6973</v>
      </c>
      <c r="B2381" s="15" t="s">
        <v>2054</v>
      </c>
      <c r="C2381" s="15" t="s">
        <v>4035</v>
      </c>
      <c r="D2381" s="19"/>
      <c r="E2381" s="20">
        <f>cost!E2381*cost!$E$3*cost!$E$2/cost!$P$1</f>
        <v>0</v>
      </c>
      <c r="F2381" s="13">
        <f>(cost!F2381*cost!$F$3/cost!$P$1)/2</f>
        <v>0</v>
      </c>
      <c r="G2381" s="13">
        <f>cost!G2381*cost!$G$3*cost!$G$2/cost!$P$1+(cost!F2381*cost!$F$3/cost!$P$1)/2</f>
        <v>0</v>
      </c>
      <c r="H2381" s="13">
        <f>cost!H2381*cost!$H$3*cost!$H$2/cost!$P$1</f>
        <v>32.972972972972968</v>
      </c>
      <c r="I2381" s="13">
        <f>cost!I2381*cost!$I$3*cost!$I$2/cost!$P$1</f>
        <v>0</v>
      </c>
      <c r="J2381" s="13">
        <f>cost!J2381*cost!$J$3*cost!$J$2/cost!$P$1</f>
        <v>0</v>
      </c>
      <c r="K2381" s="13">
        <f>cost!K2381*cost!$K$3/cost!$P$1</f>
        <v>0</v>
      </c>
      <c r="L2381" s="13">
        <f>cost!L2381*cost!$L$3*cost!$L$2/cost!$P$1</f>
        <v>0</v>
      </c>
    </row>
    <row r="2382" spans="1:12" ht="144" x14ac:dyDescent="0.2">
      <c r="A2382" s="34" t="s">
        <v>6974</v>
      </c>
      <c r="B2382" s="15" t="s">
        <v>2055</v>
      </c>
      <c r="C2382" s="15" t="s">
        <v>4036</v>
      </c>
      <c r="D2382" s="19"/>
      <c r="E2382" s="20">
        <f>cost!E2382*cost!$E$3*cost!$E$2/cost!$P$1</f>
        <v>0</v>
      </c>
      <c r="F2382" s="13">
        <f>(cost!F2382*cost!$F$3/cost!$P$1)/2</f>
        <v>0</v>
      </c>
      <c r="G2382" s="13">
        <f>cost!G2382*cost!$G$3*cost!$G$2/cost!$P$1+(cost!F2382*cost!$F$3/cost!$P$1)/2</f>
        <v>0</v>
      </c>
      <c r="H2382" s="13">
        <f>cost!H2382*cost!$H$3*cost!$H$2/cost!$P$1</f>
        <v>32.972972972972968</v>
      </c>
      <c r="I2382" s="13">
        <f>cost!I2382*cost!$I$3*cost!$I$2/cost!$P$1</f>
        <v>0</v>
      </c>
      <c r="J2382" s="13">
        <f>cost!J2382*cost!$J$3*cost!$J$2/cost!$P$1</f>
        <v>0</v>
      </c>
      <c r="K2382" s="13">
        <f>cost!K2382*cost!$K$3/cost!$P$1</f>
        <v>0</v>
      </c>
      <c r="L2382" s="13">
        <f>cost!L2382*cost!$L$3*cost!$L$2/cost!$P$1</f>
        <v>0</v>
      </c>
    </row>
    <row r="2383" spans="1:12" ht="126" x14ac:dyDescent="0.2">
      <c r="A2383" s="34" t="s">
        <v>6975</v>
      </c>
      <c r="B2383" s="15" t="s">
        <v>2056</v>
      </c>
      <c r="C2383" s="15" t="s">
        <v>4037</v>
      </c>
      <c r="D2383" s="19"/>
      <c r="E2383" s="20">
        <f>cost!E2383*cost!$E$3*cost!$E$2/cost!$P$1</f>
        <v>0</v>
      </c>
      <c r="F2383" s="13">
        <f>(cost!F2383*cost!$F$3/cost!$P$1)/2</f>
        <v>0</v>
      </c>
      <c r="G2383" s="13">
        <f>cost!G2383*cost!$G$3*cost!$G$2/cost!$P$1+(cost!F2383*cost!$F$3/cost!$P$1)/2</f>
        <v>0</v>
      </c>
      <c r="H2383" s="13">
        <f>cost!H2383*cost!$H$3*cost!$H$2/cost!$P$1</f>
        <v>32.972972972972968</v>
      </c>
      <c r="I2383" s="13">
        <f>cost!I2383*cost!$I$3*cost!$I$2/cost!$P$1</f>
        <v>0</v>
      </c>
      <c r="J2383" s="13">
        <f>cost!J2383*cost!$J$3*cost!$J$2/cost!$P$1</f>
        <v>0</v>
      </c>
      <c r="K2383" s="13">
        <f>cost!K2383*cost!$K$3/cost!$P$1</f>
        <v>0</v>
      </c>
      <c r="L2383" s="13">
        <f>cost!L2383*cost!$L$3*cost!$L$2/cost!$P$1</f>
        <v>0</v>
      </c>
    </row>
    <row r="2384" spans="1:12" ht="126" x14ac:dyDescent="0.2">
      <c r="A2384" s="34" t="s">
        <v>6976</v>
      </c>
      <c r="B2384" s="15" t="s">
        <v>2057</v>
      </c>
      <c r="C2384" s="15" t="s">
        <v>4038</v>
      </c>
      <c r="D2384" s="19"/>
      <c r="E2384" s="20">
        <f>cost!E2384*cost!$E$3*cost!$E$2/cost!$P$1</f>
        <v>0</v>
      </c>
      <c r="F2384" s="13">
        <f>(cost!F2384*cost!$F$3/cost!$P$1)/2</f>
        <v>0</v>
      </c>
      <c r="G2384" s="13">
        <f>cost!G2384*cost!$G$3*cost!$G$2/cost!$P$1+(cost!F2384*cost!$F$3/cost!$P$1)/2</f>
        <v>0</v>
      </c>
      <c r="H2384" s="13">
        <f>cost!H2384*cost!$H$3*cost!$H$2/cost!$P$1</f>
        <v>32.972972972972968</v>
      </c>
      <c r="I2384" s="13">
        <f>cost!I2384*cost!$I$3*cost!$I$2/cost!$P$1</f>
        <v>0</v>
      </c>
      <c r="J2384" s="13">
        <f>cost!J2384*cost!$J$3*cost!$J$2/cost!$P$1</f>
        <v>0</v>
      </c>
      <c r="K2384" s="13">
        <f>cost!K2384*cost!$K$3/cost!$P$1</f>
        <v>0</v>
      </c>
      <c r="L2384" s="13">
        <f>cost!L2384*cost!$L$3*cost!$L$2/cost!$P$1</f>
        <v>0</v>
      </c>
    </row>
    <row r="2385" spans="1:12" ht="144" x14ac:dyDescent="0.2">
      <c r="A2385" s="34" t="s">
        <v>6977</v>
      </c>
      <c r="B2385" s="15" t="s">
        <v>2058</v>
      </c>
      <c r="C2385" s="15" t="s">
        <v>4039</v>
      </c>
      <c r="D2385" s="19"/>
      <c r="E2385" s="20">
        <f>cost!E2385*cost!$E$3*cost!$E$2/cost!$P$1</f>
        <v>0</v>
      </c>
      <c r="F2385" s="13">
        <f>(cost!F2385*cost!$F$3/cost!$P$1)/2</f>
        <v>0</v>
      </c>
      <c r="G2385" s="13">
        <f>cost!G2385*cost!$G$3*cost!$G$2/cost!$P$1+(cost!F2385*cost!$F$3/cost!$P$1)/2</f>
        <v>0</v>
      </c>
      <c r="H2385" s="13">
        <f>cost!H2385*cost!$H$3*cost!$H$2/cost!$P$1</f>
        <v>32.972972972972968</v>
      </c>
      <c r="I2385" s="13">
        <f>cost!I2385*cost!$I$3*cost!$I$2/cost!$P$1</f>
        <v>0</v>
      </c>
      <c r="J2385" s="13">
        <f>cost!J2385*cost!$J$3*cost!$J$2/cost!$P$1</f>
        <v>0</v>
      </c>
      <c r="K2385" s="13">
        <f>cost!K2385*cost!$K$3/cost!$P$1</f>
        <v>0</v>
      </c>
      <c r="L2385" s="13">
        <f>cost!L2385*cost!$L$3*cost!$L$2/cost!$P$1</f>
        <v>0</v>
      </c>
    </row>
    <row r="2386" spans="1:12" ht="180" x14ac:dyDescent="0.2">
      <c r="A2386" s="34" t="s">
        <v>6978</v>
      </c>
      <c r="B2386" s="15" t="s">
        <v>2059</v>
      </c>
      <c r="C2386" s="15" t="s">
        <v>4040</v>
      </c>
      <c r="D2386" s="19"/>
      <c r="E2386" s="20" t="e">
        <f>cost!E2386*cost!$E$3*cost!$E$2/cost!$P$1</f>
        <v>#VALUE!</v>
      </c>
      <c r="F2386" s="13" t="e">
        <f>(cost!F2386*cost!$F$3/cost!$P$1)/2</f>
        <v>#VALUE!</v>
      </c>
      <c r="G2386" s="13" t="e">
        <f>cost!G2386*cost!$G$3*cost!$G$2/cost!$P$1+(cost!F2386*cost!$F$3/cost!$P$1)/2</f>
        <v>#VALUE!</v>
      </c>
      <c r="H2386" s="13" t="e">
        <f>cost!H2386*cost!$H$3*cost!$H$2/cost!$P$1</f>
        <v>#VALUE!</v>
      </c>
      <c r="I2386" s="13" t="e">
        <f>cost!I2386*cost!$I$3*cost!$I$2/cost!$P$1</f>
        <v>#VALUE!</v>
      </c>
      <c r="J2386" s="13" t="e">
        <f>cost!J2386*cost!$J$3*cost!$J$2/cost!$P$1</f>
        <v>#VALUE!</v>
      </c>
      <c r="K2386" s="13" t="e">
        <f>cost!K2386*cost!$K$3/cost!$P$1</f>
        <v>#VALUE!</v>
      </c>
      <c r="L2386" s="13" t="e">
        <f>cost!L2386*cost!$L$3*cost!$L$2/cost!$P$1</f>
        <v>#VALUE!</v>
      </c>
    </row>
    <row r="2387" spans="1:12" ht="72" x14ac:dyDescent="0.2">
      <c r="A2387" s="34" t="s">
        <v>6979</v>
      </c>
      <c r="B2387" s="15" t="s">
        <v>2060</v>
      </c>
      <c r="C2387" s="15" t="s">
        <v>4041</v>
      </c>
      <c r="D2387" s="19"/>
      <c r="E2387" s="20" t="e">
        <f>cost!E2387*cost!$E$3*cost!$E$2/cost!$P$1</f>
        <v>#VALUE!</v>
      </c>
      <c r="F2387" s="13" t="e">
        <f>(cost!F2387*cost!$F$3/cost!$P$1)/2</f>
        <v>#VALUE!</v>
      </c>
      <c r="G2387" s="13" t="e">
        <f>cost!G2387*cost!$G$3*cost!$G$2/cost!$P$1+(cost!F2387*cost!$F$3/cost!$P$1)/2</f>
        <v>#VALUE!</v>
      </c>
      <c r="H2387" s="13" t="e">
        <f>cost!H2387*cost!$H$3*cost!$H$2/cost!$P$1</f>
        <v>#VALUE!</v>
      </c>
      <c r="I2387" s="13" t="e">
        <f>cost!I2387*cost!$I$3*cost!$I$2/cost!$P$1</f>
        <v>#VALUE!</v>
      </c>
      <c r="J2387" s="13" t="e">
        <f>cost!J2387*cost!$J$3*cost!$J$2/cost!$P$1</f>
        <v>#VALUE!</v>
      </c>
      <c r="K2387" s="13" t="e">
        <f>cost!K2387*cost!$K$3/cost!$P$1</f>
        <v>#VALUE!</v>
      </c>
      <c r="L2387" s="13" t="e">
        <f>cost!L2387*cost!$L$3*cost!$L$2/cost!$P$1</f>
        <v>#VALUE!</v>
      </c>
    </row>
    <row r="2388" spans="1:12" ht="216" x14ac:dyDescent="0.2">
      <c r="A2388" s="34" t="s">
        <v>6980</v>
      </c>
      <c r="B2388" s="15" t="s">
        <v>2061</v>
      </c>
      <c r="C2388" s="15" t="s">
        <v>4042</v>
      </c>
      <c r="D2388" s="19"/>
      <c r="E2388" s="20" t="e">
        <f>cost!E2388*cost!$E$3*cost!$E$2/cost!$P$1</f>
        <v>#VALUE!</v>
      </c>
      <c r="F2388" s="13" t="e">
        <f>(cost!F2388*cost!$F$3/cost!$P$1)/2</f>
        <v>#VALUE!</v>
      </c>
      <c r="G2388" s="13" t="e">
        <f>cost!G2388*cost!$G$3*cost!$G$2/cost!$P$1+(cost!F2388*cost!$F$3/cost!$P$1)/2</f>
        <v>#VALUE!</v>
      </c>
      <c r="H2388" s="13" t="e">
        <f>cost!H2388*cost!$H$3*cost!$H$2/cost!$P$1</f>
        <v>#VALUE!</v>
      </c>
      <c r="I2388" s="13" t="e">
        <f>cost!I2388*cost!$I$3*cost!$I$2/cost!$P$1</f>
        <v>#VALUE!</v>
      </c>
      <c r="J2388" s="13" t="e">
        <f>cost!J2388*cost!$J$3*cost!$J$2/cost!$P$1</f>
        <v>#VALUE!</v>
      </c>
      <c r="K2388" s="13" t="e">
        <f>cost!K2388*cost!$K$3/cost!$P$1</f>
        <v>#VALUE!</v>
      </c>
      <c r="L2388" s="13" t="e">
        <f>cost!L2388*cost!$L$3*cost!$L$2/cost!$P$1</f>
        <v>#VALUE!</v>
      </c>
    </row>
    <row r="2389" spans="1:12" ht="36" x14ac:dyDescent="0.2">
      <c r="A2389" s="35" t="s">
        <v>6981</v>
      </c>
      <c r="B2389" s="15" t="s">
        <v>2062</v>
      </c>
      <c r="C2389" s="15" t="s">
        <v>4043</v>
      </c>
      <c r="D2389" s="19"/>
      <c r="E2389" s="20" t="e">
        <f>cost!E2389*cost!$E$3*cost!$E$2/cost!$P$1</f>
        <v>#VALUE!</v>
      </c>
      <c r="F2389" s="13" t="e">
        <f>(cost!F2389*cost!$F$3/cost!$P$1)/2</f>
        <v>#VALUE!</v>
      </c>
      <c r="G2389" s="13" t="e">
        <f>cost!G2389*cost!$G$3*cost!$G$2/cost!$P$1+(cost!F2389*cost!$F$3/cost!$P$1)/2</f>
        <v>#VALUE!</v>
      </c>
      <c r="H2389" s="13" t="e">
        <f>cost!H2389*cost!$H$3*cost!$H$2/cost!$P$1</f>
        <v>#VALUE!</v>
      </c>
      <c r="I2389" s="13" t="e">
        <f>cost!I2389*cost!$I$3*cost!$I$2/cost!$P$1</f>
        <v>#VALUE!</v>
      </c>
      <c r="J2389" s="13" t="e">
        <f>cost!J2389*cost!$J$3*cost!$J$2/cost!$P$1</f>
        <v>#VALUE!</v>
      </c>
      <c r="K2389" s="13" t="e">
        <f>cost!K2389*cost!$K$3/cost!$P$1</f>
        <v>#VALUE!</v>
      </c>
      <c r="L2389" s="13" t="e">
        <f>cost!L2389*cost!$L$3*cost!$L$2/cost!$P$1</f>
        <v>#VALUE!</v>
      </c>
    </row>
    <row r="2390" spans="1:12" ht="54" x14ac:dyDescent="0.2">
      <c r="A2390" s="34" t="s">
        <v>6982</v>
      </c>
      <c r="B2390" s="15" t="s">
        <v>2063</v>
      </c>
      <c r="C2390" s="15" t="s">
        <v>4044</v>
      </c>
      <c r="D2390" s="19"/>
      <c r="E2390" s="20" t="e">
        <f>cost!E2390*cost!$E$3*cost!$E$2/cost!$P$1</f>
        <v>#VALUE!</v>
      </c>
      <c r="F2390" s="13" t="e">
        <f>(cost!F2390*cost!$F$3/cost!$P$1)/2</f>
        <v>#VALUE!</v>
      </c>
      <c r="G2390" s="13" t="e">
        <f>cost!G2390*cost!$G$3*cost!$G$2/cost!$P$1+(cost!F2390*cost!$F$3/cost!$P$1)/2</f>
        <v>#VALUE!</v>
      </c>
      <c r="H2390" s="13" t="e">
        <f>cost!H2390*cost!$H$3*cost!$H$2/cost!$P$1</f>
        <v>#VALUE!</v>
      </c>
      <c r="I2390" s="13" t="e">
        <f>cost!I2390*cost!$I$3*cost!$I$2/cost!$P$1</f>
        <v>#VALUE!</v>
      </c>
      <c r="J2390" s="13" t="e">
        <f>cost!J2390*cost!$J$3*cost!$J$2/cost!$P$1</f>
        <v>#VALUE!</v>
      </c>
      <c r="K2390" s="13" t="e">
        <f>cost!K2390*cost!$K$3/cost!$P$1</f>
        <v>#VALUE!</v>
      </c>
      <c r="L2390" s="13" t="e">
        <f>cost!L2390*cost!$L$3*cost!$L$2/cost!$P$1</f>
        <v>#VALUE!</v>
      </c>
    </row>
    <row r="2391" spans="1:12" ht="36" x14ac:dyDescent="0.2">
      <c r="A2391" s="34" t="s">
        <v>6983</v>
      </c>
      <c r="B2391" s="15" t="s">
        <v>2064</v>
      </c>
      <c r="C2391" s="15" t="s">
        <v>4045</v>
      </c>
      <c r="D2391" s="19"/>
      <c r="E2391" s="20">
        <f>cost!E2391*cost!$E$3*cost!$E$2/cost!$P$1</f>
        <v>681.08108108108104</v>
      </c>
      <c r="F2391" s="13">
        <f>(cost!F2391*cost!$F$3/cost!$P$1)/2</f>
        <v>4256.7567567567567</v>
      </c>
      <c r="G2391" s="13">
        <f>cost!G2391*cost!$G$3*cost!$G$2/cost!$P$1+(cost!F2391*cost!$F$3/cost!$P$1)/2</f>
        <v>4324.864864864865</v>
      </c>
      <c r="H2391" s="13">
        <f>cost!H2391*cost!$H$3*cost!$H$2/cost!$P$1</f>
        <v>0</v>
      </c>
      <c r="I2391" s="13">
        <f>cost!I2391*cost!$I$3*cost!$I$2/cost!$P$1</f>
        <v>0</v>
      </c>
      <c r="J2391" s="13">
        <f>cost!J2391*cost!$J$3*cost!$J$2/cost!$P$1</f>
        <v>0</v>
      </c>
      <c r="K2391" s="13">
        <f>cost!K2391*cost!$K$3/cost!$P$1</f>
        <v>0</v>
      </c>
      <c r="L2391" s="13">
        <f>cost!L2391*cost!$L$3*cost!$L$2/cost!$P$1</f>
        <v>0</v>
      </c>
    </row>
    <row r="2392" spans="1:12" ht="54" x14ac:dyDescent="0.2">
      <c r="A2392" s="34" t="s">
        <v>6984</v>
      </c>
      <c r="B2392" s="15" t="s">
        <v>2065</v>
      </c>
      <c r="C2392" s="15" t="s">
        <v>4046</v>
      </c>
      <c r="D2392" s="19"/>
      <c r="E2392" s="20" t="e">
        <f>cost!E2392*cost!$E$3*cost!$E$2/cost!$P$1</f>
        <v>#VALUE!</v>
      </c>
      <c r="F2392" s="13" t="e">
        <f>(cost!F2392*cost!$F$3/cost!$P$1)/2</f>
        <v>#VALUE!</v>
      </c>
      <c r="G2392" s="13" t="e">
        <f>cost!G2392*cost!$G$3*cost!$G$2/cost!$P$1+(cost!F2392*cost!$F$3/cost!$P$1)/2</f>
        <v>#VALUE!</v>
      </c>
      <c r="H2392" s="13" t="e">
        <f>cost!H2392*cost!$H$3*cost!$H$2/cost!$P$1</f>
        <v>#VALUE!</v>
      </c>
      <c r="I2392" s="13" t="e">
        <f>cost!I2392*cost!$I$3*cost!$I$2/cost!$P$1</f>
        <v>#VALUE!</v>
      </c>
      <c r="J2392" s="13" t="e">
        <f>cost!J2392*cost!$J$3*cost!$J$2/cost!$P$1</f>
        <v>#VALUE!</v>
      </c>
      <c r="K2392" s="13" t="e">
        <f>cost!K2392*cost!$K$3/cost!$P$1</f>
        <v>#VALUE!</v>
      </c>
      <c r="L2392" s="13" t="e">
        <f>cost!L2392*cost!$L$3*cost!$L$2/cost!$P$1</f>
        <v>#VALUE!</v>
      </c>
    </row>
    <row r="2393" spans="1:12" ht="144" x14ac:dyDescent="0.2">
      <c r="A2393" s="34" t="s">
        <v>6985</v>
      </c>
      <c r="B2393" s="15" t="s">
        <v>2066</v>
      </c>
      <c r="C2393" s="15" t="s">
        <v>4047</v>
      </c>
      <c r="D2393" s="19"/>
      <c r="E2393" s="20" t="e">
        <f>cost!E2393*cost!$E$3*cost!$E$2/cost!$P$1</f>
        <v>#VALUE!</v>
      </c>
      <c r="F2393" s="13" t="e">
        <f>(cost!F2393*cost!$F$3/cost!$P$1)/2</f>
        <v>#VALUE!</v>
      </c>
      <c r="G2393" s="13" t="e">
        <f>cost!G2393*cost!$G$3*cost!$G$2/cost!$P$1+(cost!F2393*cost!$F$3/cost!$P$1)/2</f>
        <v>#VALUE!</v>
      </c>
      <c r="H2393" s="13" t="e">
        <f>cost!H2393*cost!$H$3*cost!$H$2/cost!$P$1</f>
        <v>#VALUE!</v>
      </c>
      <c r="I2393" s="13" t="e">
        <f>cost!I2393*cost!$I$3*cost!$I$2/cost!$P$1</f>
        <v>#VALUE!</v>
      </c>
      <c r="J2393" s="13" t="e">
        <f>cost!J2393*cost!$J$3*cost!$J$2/cost!$P$1</f>
        <v>#VALUE!</v>
      </c>
      <c r="K2393" s="13" t="e">
        <f>cost!K2393*cost!$K$3/cost!$P$1</f>
        <v>#VALUE!</v>
      </c>
      <c r="L2393" s="13" t="e">
        <f>cost!L2393*cost!$L$3*cost!$L$2/cost!$P$1</f>
        <v>#VALUE!</v>
      </c>
    </row>
    <row r="2394" spans="1:12" ht="126" x14ac:dyDescent="0.2">
      <c r="A2394" s="34" t="s">
        <v>6986</v>
      </c>
      <c r="B2394" s="15" t="s">
        <v>2067</v>
      </c>
      <c r="C2394" s="15" t="s">
        <v>4048</v>
      </c>
      <c r="D2394" s="19"/>
      <c r="E2394" s="20" t="e">
        <f>cost!E2394*cost!$E$3*cost!$E$2/cost!$P$1</f>
        <v>#VALUE!</v>
      </c>
      <c r="F2394" s="13" t="e">
        <f>(cost!F2394*cost!$F$3/cost!$P$1)/2</f>
        <v>#VALUE!</v>
      </c>
      <c r="G2394" s="13" t="e">
        <f>cost!G2394*cost!$G$3*cost!$G$2/cost!$P$1+(cost!F2394*cost!$F$3/cost!$P$1)/2</f>
        <v>#VALUE!</v>
      </c>
      <c r="H2394" s="13" t="e">
        <f>cost!H2394*cost!$H$3*cost!$H$2/cost!$P$1</f>
        <v>#VALUE!</v>
      </c>
      <c r="I2394" s="13" t="e">
        <f>cost!I2394*cost!$I$3*cost!$I$2/cost!$P$1</f>
        <v>#VALUE!</v>
      </c>
      <c r="J2394" s="13" t="e">
        <f>cost!J2394*cost!$J$3*cost!$J$2/cost!$P$1</f>
        <v>#VALUE!</v>
      </c>
      <c r="K2394" s="13" t="e">
        <f>cost!K2394*cost!$K$3/cost!$P$1</f>
        <v>#VALUE!</v>
      </c>
      <c r="L2394" s="13" t="e">
        <f>cost!L2394*cost!$L$3*cost!$L$2/cost!$P$1</f>
        <v>#VALUE!</v>
      </c>
    </row>
    <row r="2395" spans="1:12" ht="198" x14ac:dyDescent="0.2">
      <c r="A2395" s="34" t="s">
        <v>6987</v>
      </c>
      <c r="B2395" s="15" t="s">
        <v>2068</v>
      </c>
      <c r="C2395" s="15" t="s">
        <v>4049</v>
      </c>
      <c r="D2395" s="19"/>
      <c r="E2395" s="20" t="e">
        <f>cost!E2395*cost!$E$3*cost!$E$2/cost!$P$1</f>
        <v>#VALUE!</v>
      </c>
      <c r="F2395" s="13" t="e">
        <f>(cost!F2395*cost!$F$3/cost!$P$1)/2</f>
        <v>#VALUE!</v>
      </c>
      <c r="G2395" s="13" t="e">
        <f>cost!G2395*cost!$G$3*cost!$G$2/cost!$P$1+(cost!F2395*cost!$F$3/cost!$P$1)/2</f>
        <v>#VALUE!</v>
      </c>
      <c r="H2395" s="13" t="e">
        <f>cost!H2395*cost!$H$3*cost!$H$2/cost!$P$1</f>
        <v>#VALUE!</v>
      </c>
      <c r="I2395" s="13" t="e">
        <f>cost!I2395*cost!$I$3*cost!$I$2/cost!$P$1</f>
        <v>#VALUE!</v>
      </c>
      <c r="J2395" s="13" t="e">
        <f>cost!J2395*cost!$J$3*cost!$J$2/cost!$P$1</f>
        <v>#VALUE!</v>
      </c>
      <c r="K2395" s="13" t="e">
        <f>cost!K2395*cost!$K$3/cost!$P$1</f>
        <v>#VALUE!</v>
      </c>
      <c r="L2395" s="13" t="e">
        <f>cost!L2395*cost!$L$3*cost!$L$2/cost!$P$1</f>
        <v>#VALUE!</v>
      </c>
    </row>
    <row r="2396" spans="1:12" ht="162" x14ac:dyDescent="0.2">
      <c r="A2396" s="34" t="s">
        <v>6988</v>
      </c>
      <c r="B2396" s="15" t="s">
        <v>2069</v>
      </c>
      <c r="C2396" s="15" t="s">
        <v>4050</v>
      </c>
      <c r="D2396" s="19"/>
      <c r="E2396" s="20" t="e">
        <f>cost!E2396*cost!$E$3*cost!$E$2/cost!$P$1</f>
        <v>#VALUE!</v>
      </c>
      <c r="F2396" s="13" t="e">
        <f>(cost!F2396*cost!$F$3/cost!$P$1)/2</f>
        <v>#VALUE!</v>
      </c>
      <c r="G2396" s="13" t="e">
        <f>cost!G2396*cost!$G$3*cost!$G$2/cost!$P$1+(cost!F2396*cost!$F$3/cost!$P$1)/2</f>
        <v>#VALUE!</v>
      </c>
      <c r="H2396" s="13" t="e">
        <f>cost!H2396*cost!$H$3*cost!$H$2/cost!$P$1</f>
        <v>#VALUE!</v>
      </c>
      <c r="I2396" s="13" t="e">
        <f>cost!I2396*cost!$I$3*cost!$I$2/cost!$P$1</f>
        <v>#VALUE!</v>
      </c>
      <c r="J2396" s="13" t="e">
        <f>cost!J2396*cost!$J$3*cost!$J$2/cost!$P$1</f>
        <v>#VALUE!</v>
      </c>
      <c r="K2396" s="13" t="e">
        <f>cost!K2396*cost!$K$3/cost!$P$1</f>
        <v>#VALUE!</v>
      </c>
      <c r="L2396" s="13" t="e">
        <f>cost!L2396*cost!$L$3*cost!$L$2/cost!$P$1</f>
        <v>#VALUE!</v>
      </c>
    </row>
    <row r="2397" spans="1:12" ht="162" x14ac:dyDescent="0.2">
      <c r="A2397" s="34" t="s">
        <v>6989</v>
      </c>
      <c r="B2397" s="15" t="s">
        <v>2070</v>
      </c>
      <c r="C2397" s="15" t="s">
        <v>4051</v>
      </c>
      <c r="D2397" s="19"/>
      <c r="E2397" s="20" t="e">
        <f>cost!E2397*cost!$E$3*cost!$E$2/cost!$P$1</f>
        <v>#VALUE!</v>
      </c>
      <c r="F2397" s="13" t="e">
        <f>(cost!F2397*cost!$F$3/cost!$P$1)/2</f>
        <v>#VALUE!</v>
      </c>
      <c r="G2397" s="13" t="e">
        <f>cost!G2397*cost!$G$3*cost!$G$2/cost!$P$1+(cost!F2397*cost!$F$3/cost!$P$1)/2</f>
        <v>#VALUE!</v>
      </c>
      <c r="H2397" s="13" t="e">
        <f>cost!H2397*cost!$H$3*cost!$H$2/cost!$P$1</f>
        <v>#VALUE!</v>
      </c>
      <c r="I2397" s="13" t="e">
        <f>cost!I2397*cost!$I$3*cost!$I$2/cost!$P$1</f>
        <v>#VALUE!</v>
      </c>
      <c r="J2397" s="13" t="e">
        <f>cost!J2397*cost!$J$3*cost!$J$2/cost!$P$1</f>
        <v>#VALUE!</v>
      </c>
      <c r="K2397" s="13" t="e">
        <f>cost!K2397*cost!$K$3/cost!$P$1</f>
        <v>#VALUE!</v>
      </c>
      <c r="L2397" s="13" t="e">
        <f>cost!L2397*cost!$L$3*cost!$L$2/cost!$P$1</f>
        <v>#VALUE!</v>
      </c>
    </row>
    <row r="2398" spans="1:12" ht="36" x14ac:dyDescent="0.2">
      <c r="A2398" s="34" t="s">
        <v>6990</v>
      </c>
      <c r="B2398" s="15" t="s">
        <v>2071</v>
      </c>
      <c r="C2398" s="15" t="s">
        <v>4052</v>
      </c>
      <c r="D2398" s="19"/>
      <c r="E2398" s="20" t="e">
        <f>cost!E2398*cost!$E$3*cost!$E$2/cost!$P$1</f>
        <v>#VALUE!</v>
      </c>
      <c r="F2398" s="13" t="e">
        <f>(cost!F2398*cost!$F$3/cost!$P$1)/2</f>
        <v>#VALUE!</v>
      </c>
      <c r="G2398" s="13" t="e">
        <f>cost!G2398*cost!$G$3*cost!$G$2/cost!$P$1+(cost!F2398*cost!$F$3/cost!$P$1)/2</f>
        <v>#VALUE!</v>
      </c>
      <c r="H2398" s="13" t="e">
        <f>cost!H2398*cost!$H$3*cost!$H$2/cost!$P$1</f>
        <v>#VALUE!</v>
      </c>
      <c r="I2398" s="13" t="e">
        <f>cost!I2398*cost!$I$3*cost!$I$2/cost!$P$1</f>
        <v>#VALUE!</v>
      </c>
      <c r="J2398" s="13" t="e">
        <f>cost!J2398*cost!$J$3*cost!$J$2/cost!$P$1</f>
        <v>#VALUE!</v>
      </c>
      <c r="K2398" s="13" t="e">
        <f>cost!K2398*cost!$K$3/cost!$P$1</f>
        <v>#VALUE!</v>
      </c>
      <c r="L2398" s="13" t="e">
        <f>cost!L2398*cost!$L$3*cost!$L$2/cost!$P$1</f>
        <v>#VALUE!</v>
      </c>
    </row>
    <row r="2399" spans="1:12" ht="108" x14ac:dyDescent="0.2">
      <c r="A2399" s="34" t="s">
        <v>6991</v>
      </c>
      <c r="B2399" s="15" t="s">
        <v>2072</v>
      </c>
      <c r="C2399" s="15" t="s">
        <v>4053</v>
      </c>
      <c r="D2399" s="19"/>
      <c r="E2399" s="20">
        <f>cost!E2399*cost!$E$3*cost!$E$2/cost!$P$1</f>
        <v>227.027027027027</v>
      </c>
      <c r="F2399" s="13">
        <f>(cost!F2399*cost!$F$3/cost!$P$1)/2</f>
        <v>675.67567567567562</v>
      </c>
      <c r="G2399" s="13">
        <f>cost!G2399*cost!$G$3*cost!$G$2/cost!$P$1+(cost!F2399*cost!$F$3/cost!$P$1)/2</f>
        <v>811.89189189189187</v>
      </c>
      <c r="H2399" s="13">
        <f>cost!H2399*cost!$H$3*cost!$H$2/cost!$P$1</f>
        <v>263.78378378378375</v>
      </c>
      <c r="I2399" s="13">
        <f>cost!I2399*cost!$I$3*cost!$I$2/cost!$P$1</f>
        <v>0</v>
      </c>
      <c r="J2399" s="13">
        <f>cost!J2399*cost!$J$3*cost!$J$2/cost!$P$1</f>
        <v>58.7286</v>
      </c>
      <c r="K2399" s="13">
        <f>cost!K2399*cost!$K$3/cost!$P$1</f>
        <v>111.65700000000001</v>
      </c>
      <c r="L2399" s="13">
        <f>cost!L2399*cost!$L$3*cost!$L$2/cost!$P$1</f>
        <v>280.29076187648309</v>
      </c>
    </row>
    <row r="2400" spans="1:12" ht="108" x14ac:dyDescent="0.2">
      <c r="A2400" s="34" t="s">
        <v>6992</v>
      </c>
      <c r="B2400" s="15" t="s">
        <v>2073</v>
      </c>
      <c r="C2400" s="15" t="s">
        <v>4054</v>
      </c>
      <c r="D2400" s="19"/>
      <c r="E2400" s="20">
        <f>cost!E2400*cost!$E$3*cost!$E$2/cost!$P$1</f>
        <v>227.027027027027</v>
      </c>
      <c r="F2400" s="13">
        <f>(cost!F2400*cost!$F$3/cost!$P$1)/2</f>
        <v>675.67567567567562</v>
      </c>
      <c r="G2400" s="13">
        <f>cost!G2400*cost!$G$3*cost!$G$2/cost!$P$1+(cost!F2400*cost!$F$3/cost!$P$1)/2</f>
        <v>811.89189189189187</v>
      </c>
      <c r="H2400" s="13">
        <f>cost!H2400*cost!$H$3*cost!$H$2/cost!$P$1</f>
        <v>263.78378378378375</v>
      </c>
      <c r="I2400" s="13">
        <f>cost!I2400*cost!$I$3*cost!$I$2/cost!$P$1</f>
        <v>0</v>
      </c>
      <c r="J2400" s="13">
        <f>cost!J2400*cost!$J$3*cost!$J$2/cost!$P$1</f>
        <v>130.51237500000002</v>
      </c>
      <c r="K2400" s="13">
        <f>cost!K2400*cost!$K$3/cost!$P$1</f>
        <v>1322.2860000000001</v>
      </c>
      <c r="L2400" s="13">
        <f>cost!L2400*cost!$L$3*cost!$L$2/cost!$P$1</f>
        <v>643.85326187648309</v>
      </c>
    </row>
    <row r="2401" spans="1:12" ht="108" x14ac:dyDescent="0.2">
      <c r="A2401" s="34" t="s">
        <v>6993</v>
      </c>
      <c r="B2401" s="15" t="s">
        <v>2074</v>
      </c>
      <c r="C2401" s="15" t="s">
        <v>4055</v>
      </c>
      <c r="D2401" s="19"/>
      <c r="E2401" s="20" t="e">
        <f>cost!E2401*cost!$E$3*cost!$E$2/cost!$P$1</f>
        <v>#VALUE!</v>
      </c>
      <c r="F2401" s="13" t="e">
        <f>(cost!F2401*cost!$F$3/cost!$P$1)/2</f>
        <v>#VALUE!</v>
      </c>
      <c r="G2401" s="13" t="e">
        <f>cost!G2401*cost!$G$3*cost!$G$2/cost!$P$1+(cost!F2401*cost!$F$3/cost!$P$1)/2</f>
        <v>#VALUE!</v>
      </c>
      <c r="H2401" s="13" t="e">
        <f>cost!H2401*cost!$H$3*cost!$H$2/cost!$P$1</f>
        <v>#VALUE!</v>
      </c>
      <c r="I2401" s="13" t="e">
        <f>cost!I2401*cost!$I$3*cost!$I$2/cost!$P$1</f>
        <v>#VALUE!</v>
      </c>
      <c r="J2401" s="13" t="e">
        <f>cost!J2401*cost!$J$3*cost!$J$2/cost!$P$1</f>
        <v>#VALUE!</v>
      </c>
      <c r="K2401" s="13" t="e">
        <f>cost!K2401*cost!$K$3/cost!$P$1</f>
        <v>#VALUE!</v>
      </c>
      <c r="L2401" s="13" t="e">
        <f>cost!L2401*cost!$L$3*cost!$L$2/cost!$P$1</f>
        <v>#VALUE!</v>
      </c>
    </row>
    <row r="2402" spans="1:12" ht="54" x14ac:dyDescent="0.2">
      <c r="A2402" s="34" t="s">
        <v>6994</v>
      </c>
      <c r="B2402" s="15" t="s">
        <v>2075</v>
      </c>
      <c r="C2402" s="15" t="s">
        <v>4056</v>
      </c>
      <c r="D2402" s="19"/>
      <c r="E2402" s="20" t="e">
        <f>cost!E2402*cost!$E$3*cost!$E$2/cost!$P$1</f>
        <v>#VALUE!</v>
      </c>
      <c r="F2402" s="13" t="e">
        <f>(cost!F2402*cost!$F$3/cost!$P$1)/2</f>
        <v>#VALUE!</v>
      </c>
      <c r="G2402" s="13" t="e">
        <f>cost!G2402*cost!$G$3*cost!$G$2/cost!$P$1+(cost!F2402*cost!$F$3/cost!$P$1)/2</f>
        <v>#VALUE!</v>
      </c>
      <c r="H2402" s="13" t="e">
        <f>cost!H2402*cost!$H$3*cost!$H$2/cost!$P$1</f>
        <v>#VALUE!</v>
      </c>
      <c r="I2402" s="13" t="e">
        <f>cost!I2402*cost!$I$3*cost!$I$2/cost!$P$1</f>
        <v>#VALUE!</v>
      </c>
      <c r="J2402" s="13" t="e">
        <f>cost!J2402*cost!$J$3*cost!$J$2/cost!$P$1</f>
        <v>#VALUE!</v>
      </c>
      <c r="K2402" s="13" t="e">
        <f>cost!K2402*cost!$K$3/cost!$P$1</f>
        <v>#VALUE!</v>
      </c>
      <c r="L2402" s="13" t="e">
        <f>cost!L2402*cost!$L$3*cost!$L$2/cost!$P$1</f>
        <v>#VALUE!</v>
      </c>
    </row>
    <row r="2403" spans="1:12" ht="36" x14ac:dyDescent="0.2">
      <c r="A2403" s="35" t="s">
        <v>6995</v>
      </c>
      <c r="B2403" s="15" t="s">
        <v>2076</v>
      </c>
      <c r="C2403" s="15" t="s">
        <v>4057</v>
      </c>
      <c r="D2403" s="19"/>
      <c r="E2403" s="20" t="e">
        <f>cost!E2403*cost!$E$3*cost!$E$2/cost!$P$1</f>
        <v>#VALUE!</v>
      </c>
      <c r="F2403" s="13" t="e">
        <f>(cost!F2403*cost!$F$3/cost!$P$1)/2</f>
        <v>#VALUE!</v>
      </c>
      <c r="G2403" s="13" t="e">
        <f>cost!G2403*cost!$G$3*cost!$G$2/cost!$P$1+(cost!F2403*cost!$F$3/cost!$P$1)/2</f>
        <v>#VALUE!</v>
      </c>
      <c r="H2403" s="13" t="e">
        <f>cost!H2403*cost!$H$3*cost!$H$2/cost!$P$1</f>
        <v>#VALUE!</v>
      </c>
      <c r="I2403" s="13" t="e">
        <f>cost!I2403*cost!$I$3*cost!$I$2/cost!$P$1</f>
        <v>#VALUE!</v>
      </c>
      <c r="J2403" s="13" t="e">
        <f>cost!J2403*cost!$J$3*cost!$J$2/cost!$P$1</f>
        <v>#VALUE!</v>
      </c>
      <c r="K2403" s="13" t="e">
        <f>cost!K2403*cost!$K$3/cost!$P$1</f>
        <v>#VALUE!</v>
      </c>
      <c r="L2403" s="13" t="e">
        <f>cost!L2403*cost!$L$3*cost!$L$2/cost!$P$1</f>
        <v>#VALUE!</v>
      </c>
    </row>
    <row r="2404" spans="1:12" ht="54" x14ac:dyDescent="0.2">
      <c r="A2404" s="35" t="s">
        <v>6996</v>
      </c>
      <c r="B2404" s="15" t="s">
        <v>2077</v>
      </c>
      <c r="C2404" s="15" t="s">
        <v>4058</v>
      </c>
      <c r="D2404" s="19"/>
      <c r="E2404" s="20" t="e">
        <f>cost!E2404*cost!$E$3*cost!$E$2/cost!$P$1</f>
        <v>#VALUE!</v>
      </c>
      <c r="F2404" s="13" t="e">
        <f>(cost!F2404*cost!$F$3/cost!$P$1)/2</f>
        <v>#VALUE!</v>
      </c>
      <c r="G2404" s="13" t="e">
        <f>cost!G2404*cost!$G$3*cost!$G$2/cost!$P$1+(cost!F2404*cost!$F$3/cost!$P$1)/2</f>
        <v>#VALUE!</v>
      </c>
      <c r="H2404" s="13" t="e">
        <f>cost!H2404*cost!$H$3*cost!$H$2/cost!$P$1</f>
        <v>#VALUE!</v>
      </c>
      <c r="I2404" s="13" t="e">
        <f>cost!I2404*cost!$I$3*cost!$I$2/cost!$P$1</f>
        <v>#VALUE!</v>
      </c>
      <c r="J2404" s="13" t="e">
        <f>cost!J2404*cost!$J$3*cost!$J$2/cost!$P$1</f>
        <v>#VALUE!</v>
      </c>
      <c r="K2404" s="13" t="e">
        <f>cost!K2404*cost!$K$3/cost!$P$1</f>
        <v>#VALUE!</v>
      </c>
      <c r="L2404" s="13" t="e">
        <f>cost!L2404*cost!$L$3*cost!$L$2/cost!$P$1</f>
        <v>#VALUE!</v>
      </c>
    </row>
    <row r="2405" spans="1:12" ht="36" x14ac:dyDescent="0.2">
      <c r="A2405" s="34" t="s">
        <v>6997</v>
      </c>
      <c r="B2405" s="15" t="s">
        <v>2078</v>
      </c>
      <c r="C2405" s="15" t="s">
        <v>2078</v>
      </c>
      <c r="D2405" s="19"/>
      <c r="E2405" s="20" t="e">
        <f>cost!E2405*cost!$E$3*cost!$E$2/cost!$P$1</f>
        <v>#VALUE!</v>
      </c>
      <c r="F2405" s="13" t="e">
        <f>(cost!F2405*cost!$F$3/cost!$P$1)/2</f>
        <v>#VALUE!</v>
      </c>
      <c r="G2405" s="13" t="e">
        <f>cost!G2405*cost!$G$3*cost!$G$2/cost!$P$1+(cost!F2405*cost!$F$3/cost!$P$1)/2</f>
        <v>#VALUE!</v>
      </c>
      <c r="H2405" s="13" t="e">
        <f>cost!H2405*cost!$H$3*cost!$H$2/cost!$P$1</f>
        <v>#VALUE!</v>
      </c>
      <c r="I2405" s="13" t="e">
        <f>cost!I2405*cost!$I$3*cost!$I$2/cost!$P$1</f>
        <v>#VALUE!</v>
      </c>
      <c r="J2405" s="13" t="e">
        <f>cost!J2405*cost!$J$3*cost!$J$2/cost!$P$1</f>
        <v>#VALUE!</v>
      </c>
      <c r="K2405" s="13" t="e">
        <f>cost!K2405*cost!$K$3/cost!$P$1</f>
        <v>#VALUE!</v>
      </c>
      <c r="L2405" s="13" t="e">
        <f>cost!L2405*cost!$L$3*cost!$L$2/cost!$P$1</f>
        <v>#VALUE!</v>
      </c>
    </row>
    <row r="2406" spans="1:12" ht="36" x14ac:dyDescent="0.2">
      <c r="A2406" s="34" t="s">
        <v>6998</v>
      </c>
      <c r="B2406" s="15" t="s">
        <v>2079</v>
      </c>
      <c r="C2406" s="15" t="s">
        <v>2079</v>
      </c>
      <c r="D2406" s="19"/>
      <c r="E2406" s="20" t="e">
        <f>cost!E2406*cost!$E$3*cost!$E$2/cost!$P$1</f>
        <v>#VALUE!</v>
      </c>
      <c r="F2406" s="13" t="e">
        <f>(cost!F2406*cost!$F$3/cost!$P$1)/2</f>
        <v>#VALUE!</v>
      </c>
      <c r="G2406" s="13" t="e">
        <f>cost!G2406*cost!$G$3*cost!$G$2/cost!$P$1+(cost!F2406*cost!$F$3/cost!$P$1)/2</f>
        <v>#VALUE!</v>
      </c>
      <c r="H2406" s="13" t="e">
        <f>cost!H2406*cost!$H$3*cost!$H$2/cost!$P$1</f>
        <v>#VALUE!</v>
      </c>
      <c r="I2406" s="13" t="e">
        <f>cost!I2406*cost!$I$3*cost!$I$2/cost!$P$1</f>
        <v>#VALUE!</v>
      </c>
      <c r="J2406" s="13" t="e">
        <f>cost!J2406*cost!$J$3*cost!$J$2/cost!$P$1</f>
        <v>#VALUE!</v>
      </c>
      <c r="K2406" s="13" t="e">
        <f>cost!K2406*cost!$K$3/cost!$P$1</f>
        <v>#VALUE!</v>
      </c>
      <c r="L2406" s="13" t="e">
        <f>cost!L2406*cost!$L$3*cost!$L$2/cost!$P$1</f>
        <v>#VALUE!</v>
      </c>
    </row>
    <row r="2407" spans="1:12" ht="72" x14ac:dyDescent="0.2">
      <c r="A2407" s="34" t="s">
        <v>6999</v>
      </c>
      <c r="B2407" s="15" t="s">
        <v>2080</v>
      </c>
      <c r="C2407" s="15" t="s">
        <v>4059</v>
      </c>
      <c r="D2407" s="19"/>
      <c r="E2407" s="20" t="e">
        <f>cost!E2407*cost!$E$3*cost!$E$2/cost!$P$1</f>
        <v>#VALUE!</v>
      </c>
      <c r="F2407" s="13" t="e">
        <f>(cost!F2407*cost!$F$3/cost!$P$1)/2</f>
        <v>#VALUE!</v>
      </c>
      <c r="G2407" s="13" t="e">
        <f>cost!G2407*cost!$G$3*cost!$G$2/cost!$P$1+(cost!F2407*cost!$F$3/cost!$P$1)/2</f>
        <v>#VALUE!</v>
      </c>
      <c r="H2407" s="13" t="e">
        <f>cost!H2407*cost!$H$3*cost!$H$2/cost!$P$1</f>
        <v>#VALUE!</v>
      </c>
      <c r="I2407" s="13" t="e">
        <f>cost!I2407*cost!$I$3*cost!$I$2/cost!$P$1</f>
        <v>#VALUE!</v>
      </c>
      <c r="J2407" s="13" t="e">
        <f>cost!J2407*cost!$J$3*cost!$J$2/cost!$P$1</f>
        <v>#VALUE!</v>
      </c>
      <c r="K2407" s="13" t="e">
        <f>cost!K2407*cost!$K$3/cost!$P$1</f>
        <v>#VALUE!</v>
      </c>
      <c r="L2407" s="13" t="e">
        <f>cost!L2407*cost!$L$3*cost!$L$2/cost!$P$1</f>
        <v>#VALUE!</v>
      </c>
    </row>
    <row r="2408" spans="1:12" ht="54" x14ac:dyDescent="0.2">
      <c r="A2408" s="34" t="s">
        <v>7000</v>
      </c>
      <c r="B2408" s="15" t="s">
        <v>2081</v>
      </c>
      <c r="C2408" s="15" t="s">
        <v>4060</v>
      </c>
      <c r="D2408" s="19"/>
      <c r="E2408" s="20" t="e">
        <f>cost!E2408*cost!$E$3*cost!$E$2/cost!$P$1</f>
        <v>#VALUE!</v>
      </c>
      <c r="F2408" s="13" t="e">
        <f>(cost!F2408*cost!$F$3/cost!$P$1)/2</f>
        <v>#VALUE!</v>
      </c>
      <c r="G2408" s="13" t="e">
        <f>cost!G2408*cost!$G$3*cost!$G$2/cost!$P$1+(cost!F2408*cost!$F$3/cost!$P$1)/2</f>
        <v>#VALUE!</v>
      </c>
      <c r="H2408" s="13" t="e">
        <f>cost!H2408*cost!$H$3*cost!$H$2/cost!$P$1</f>
        <v>#VALUE!</v>
      </c>
      <c r="I2408" s="13" t="e">
        <f>cost!I2408*cost!$I$3*cost!$I$2/cost!$P$1</f>
        <v>#VALUE!</v>
      </c>
      <c r="J2408" s="13" t="e">
        <f>cost!J2408*cost!$J$3*cost!$J$2/cost!$P$1</f>
        <v>#VALUE!</v>
      </c>
      <c r="K2408" s="13" t="e">
        <f>cost!K2408*cost!$K$3/cost!$P$1</f>
        <v>#VALUE!</v>
      </c>
      <c r="L2408" s="13" t="e">
        <f>cost!L2408*cost!$L$3*cost!$L$2/cost!$P$1</f>
        <v>#VALUE!</v>
      </c>
    </row>
    <row r="2409" spans="1:12" ht="54" x14ac:dyDescent="0.2">
      <c r="A2409" s="34" t="s">
        <v>7001</v>
      </c>
      <c r="B2409" s="15" t="s">
        <v>2082</v>
      </c>
      <c r="C2409" s="15" t="s">
        <v>4061</v>
      </c>
      <c r="D2409" s="19"/>
      <c r="E2409" s="20" t="e">
        <f>cost!E2409*cost!$E$3*cost!$E$2/cost!$P$1</f>
        <v>#VALUE!</v>
      </c>
      <c r="F2409" s="13" t="e">
        <f>(cost!F2409*cost!$F$3/cost!$P$1)/2</f>
        <v>#VALUE!</v>
      </c>
      <c r="G2409" s="13" t="e">
        <f>cost!G2409*cost!$G$3*cost!$G$2/cost!$P$1+(cost!F2409*cost!$F$3/cost!$P$1)/2</f>
        <v>#VALUE!</v>
      </c>
      <c r="H2409" s="13" t="e">
        <f>cost!H2409*cost!$H$3*cost!$H$2/cost!$P$1</f>
        <v>#VALUE!</v>
      </c>
      <c r="I2409" s="13" t="e">
        <f>cost!I2409*cost!$I$3*cost!$I$2/cost!$P$1</f>
        <v>#VALUE!</v>
      </c>
      <c r="J2409" s="13" t="e">
        <f>cost!J2409*cost!$J$3*cost!$J$2/cost!$P$1</f>
        <v>#VALUE!</v>
      </c>
      <c r="K2409" s="13" t="e">
        <f>cost!K2409*cost!$K$3/cost!$P$1</f>
        <v>#VALUE!</v>
      </c>
      <c r="L2409" s="13" t="e">
        <f>cost!L2409*cost!$L$3*cost!$L$2/cost!$P$1</f>
        <v>#VALUE!</v>
      </c>
    </row>
    <row r="2410" spans="1:12" ht="54" x14ac:dyDescent="0.2">
      <c r="A2410" s="35" t="s">
        <v>7002</v>
      </c>
      <c r="B2410" s="15" t="s">
        <v>2083</v>
      </c>
      <c r="C2410" s="15" t="s">
        <v>4062</v>
      </c>
      <c r="D2410" s="19"/>
      <c r="E2410" s="20" t="e">
        <f>cost!E2410*cost!$E$3*cost!$E$2/cost!$P$1</f>
        <v>#VALUE!</v>
      </c>
      <c r="F2410" s="13" t="e">
        <f>(cost!F2410*cost!$F$3/cost!$P$1)/2</f>
        <v>#VALUE!</v>
      </c>
      <c r="G2410" s="13" t="e">
        <f>cost!G2410*cost!$G$3*cost!$G$2/cost!$P$1+(cost!F2410*cost!$F$3/cost!$P$1)/2</f>
        <v>#VALUE!</v>
      </c>
      <c r="H2410" s="13" t="e">
        <f>cost!H2410*cost!$H$3*cost!$H$2/cost!$P$1</f>
        <v>#VALUE!</v>
      </c>
      <c r="I2410" s="13" t="e">
        <f>cost!I2410*cost!$I$3*cost!$I$2/cost!$P$1</f>
        <v>#VALUE!</v>
      </c>
      <c r="J2410" s="13" t="e">
        <f>cost!J2410*cost!$J$3*cost!$J$2/cost!$P$1</f>
        <v>#VALUE!</v>
      </c>
      <c r="K2410" s="13" t="e">
        <f>cost!K2410*cost!$K$3/cost!$P$1</f>
        <v>#VALUE!</v>
      </c>
      <c r="L2410" s="13" t="e">
        <f>cost!L2410*cost!$L$3*cost!$L$2/cost!$P$1</f>
        <v>#VALUE!</v>
      </c>
    </row>
    <row r="2411" spans="1:12" ht="36" x14ac:dyDescent="0.2">
      <c r="A2411" s="34" t="s">
        <v>7003</v>
      </c>
      <c r="B2411" s="15" t="s">
        <v>2084</v>
      </c>
      <c r="C2411" s="15" t="s">
        <v>2084</v>
      </c>
      <c r="D2411" s="19"/>
      <c r="E2411" s="20" t="e">
        <f>cost!E2411*cost!$E$3*cost!$E$2/cost!$P$1</f>
        <v>#VALUE!</v>
      </c>
      <c r="F2411" s="13" t="e">
        <f>(cost!F2411*cost!$F$3/cost!$P$1)/2</f>
        <v>#VALUE!</v>
      </c>
      <c r="G2411" s="13" t="e">
        <f>cost!G2411*cost!$G$3*cost!$G$2/cost!$P$1+(cost!F2411*cost!$F$3/cost!$P$1)/2</f>
        <v>#VALUE!</v>
      </c>
      <c r="H2411" s="13" t="e">
        <f>cost!H2411*cost!$H$3*cost!$H$2/cost!$P$1</f>
        <v>#VALUE!</v>
      </c>
      <c r="I2411" s="13" t="e">
        <f>cost!I2411*cost!$I$3*cost!$I$2/cost!$P$1</f>
        <v>#VALUE!</v>
      </c>
      <c r="J2411" s="13" t="e">
        <f>cost!J2411*cost!$J$3*cost!$J$2/cost!$P$1</f>
        <v>#VALUE!</v>
      </c>
      <c r="K2411" s="13" t="e">
        <f>cost!K2411*cost!$K$3/cost!$P$1</f>
        <v>#VALUE!</v>
      </c>
      <c r="L2411" s="13" t="e">
        <f>cost!L2411*cost!$L$3*cost!$L$2/cost!$P$1</f>
        <v>#VALUE!</v>
      </c>
    </row>
    <row r="2412" spans="1:12" ht="36" x14ac:dyDescent="0.2">
      <c r="A2412" s="35" t="s">
        <v>7004</v>
      </c>
      <c r="B2412" s="15" t="s">
        <v>53</v>
      </c>
      <c r="C2412" s="15" t="s">
        <v>4063</v>
      </c>
      <c r="D2412" s="19"/>
      <c r="E2412" s="20">
        <f>cost!E2412*cost!$E$3*cost!$E$2/cost!$P$1</f>
        <v>0</v>
      </c>
      <c r="F2412" s="13">
        <f>(cost!F2412*cost!$F$3/cost!$P$1)/2</f>
        <v>11.824324324324325</v>
      </c>
      <c r="G2412" s="13">
        <f>cost!G2412*cost!$G$3*cost!$G$2/cost!$P$1+(cost!F2412*cost!$F$3/cost!$P$1)/2</f>
        <v>11.824324324324325</v>
      </c>
      <c r="H2412" s="13">
        <f>cost!H2412*cost!$H$3*cost!$H$2/cost!$P$1</f>
        <v>0</v>
      </c>
      <c r="I2412" s="13">
        <f>cost!I2412*cost!$I$3*cost!$I$2/cost!$P$1</f>
        <v>0</v>
      </c>
      <c r="J2412" s="13">
        <f>cost!J2412*cost!$J$3*cost!$J$2/cost!$P$1</f>
        <v>0</v>
      </c>
      <c r="K2412" s="13">
        <f>cost!K2412*cost!$K$3/cost!$P$1</f>
        <v>0</v>
      </c>
      <c r="L2412" s="13">
        <f>cost!L2412*cost!$L$3*cost!$L$2/cost!$P$1</f>
        <v>0</v>
      </c>
    </row>
    <row r="2413" spans="1:12" ht="126" x14ac:dyDescent="0.2">
      <c r="A2413" s="35" t="s">
        <v>7005</v>
      </c>
      <c r="B2413" s="15" t="s">
        <v>2085</v>
      </c>
      <c r="C2413" s="15" t="s">
        <v>4064</v>
      </c>
      <c r="D2413" s="19"/>
      <c r="E2413" s="20" t="e">
        <f>cost!E2413*cost!$E$3*cost!$E$2/cost!$P$1</f>
        <v>#VALUE!</v>
      </c>
      <c r="F2413" s="13" t="e">
        <f>(cost!F2413*cost!$F$3/cost!$P$1)/2</f>
        <v>#VALUE!</v>
      </c>
      <c r="G2413" s="13" t="e">
        <f>cost!G2413*cost!$G$3*cost!$G$2/cost!$P$1+(cost!F2413*cost!$F$3/cost!$P$1)/2</f>
        <v>#VALUE!</v>
      </c>
      <c r="H2413" s="13" t="e">
        <f>cost!H2413*cost!$H$3*cost!$H$2/cost!$P$1</f>
        <v>#VALUE!</v>
      </c>
      <c r="I2413" s="13" t="e">
        <f>cost!I2413*cost!$I$3*cost!$I$2/cost!$P$1</f>
        <v>#VALUE!</v>
      </c>
      <c r="J2413" s="13" t="e">
        <f>cost!J2413*cost!$J$3*cost!$J$2/cost!$P$1</f>
        <v>#VALUE!</v>
      </c>
      <c r="K2413" s="13" t="e">
        <f>cost!K2413*cost!$K$3/cost!$P$1</f>
        <v>#VALUE!</v>
      </c>
      <c r="L2413" s="13" t="e">
        <f>cost!L2413*cost!$L$3*cost!$L$2/cost!$P$1</f>
        <v>#VALUE!</v>
      </c>
    </row>
    <row r="2414" spans="1:12" ht="54" x14ac:dyDescent="0.2">
      <c r="A2414" s="35" t="s">
        <v>7006</v>
      </c>
      <c r="B2414" s="15" t="s">
        <v>2086</v>
      </c>
      <c r="C2414" s="15" t="s">
        <v>4065</v>
      </c>
      <c r="D2414" s="19"/>
      <c r="E2414" s="20">
        <f>cost!E2414*cost!$E$3*cost!$E$2/cost!$P$1</f>
        <v>113.5135135135135</v>
      </c>
      <c r="F2414" s="13">
        <f>(cost!F2414*cost!$F$3/cost!$P$1)/2</f>
        <v>337.83783783783781</v>
      </c>
      <c r="G2414" s="13">
        <f>cost!G2414*cost!$G$3*cost!$G$2/cost!$P$1+(cost!F2414*cost!$F$3/cost!$P$1)/2</f>
        <v>371.89189189189187</v>
      </c>
      <c r="H2414" s="13">
        <f>cost!H2414*cost!$H$3*cost!$H$2/cost!$P$1</f>
        <v>0</v>
      </c>
      <c r="I2414" s="13">
        <f>cost!I2414*cost!$I$3*cost!$I$2/cost!$P$1</f>
        <v>0</v>
      </c>
      <c r="J2414" s="13">
        <f>cost!J2414*cost!$J$3*cost!$J$2/cost!$P$1</f>
        <v>0</v>
      </c>
      <c r="K2414" s="13">
        <f>cost!K2414*cost!$K$3/cost!$P$1</f>
        <v>0</v>
      </c>
      <c r="L2414" s="13">
        <f>cost!L2414*cost!$L$3*cost!$L$2/cost!$P$1</f>
        <v>0</v>
      </c>
    </row>
    <row r="2415" spans="1:12" ht="54" x14ac:dyDescent="0.2">
      <c r="A2415" s="34" t="s">
        <v>7007</v>
      </c>
      <c r="B2415" s="15" t="s">
        <v>2087</v>
      </c>
      <c r="C2415" s="15" t="s">
        <v>4066</v>
      </c>
      <c r="D2415" s="19"/>
      <c r="E2415" s="20" t="e">
        <f>cost!E2415*cost!$E$3*cost!$E$2/cost!$P$1</f>
        <v>#VALUE!</v>
      </c>
      <c r="F2415" s="13" t="e">
        <f>(cost!F2415*cost!$F$3/cost!$P$1)/2</f>
        <v>#VALUE!</v>
      </c>
      <c r="G2415" s="13" t="e">
        <f>cost!G2415*cost!$G$3*cost!$G$2/cost!$P$1+(cost!F2415*cost!$F$3/cost!$P$1)/2</f>
        <v>#VALUE!</v>
      </c>
      <c r="H2415" s="13" t="e">
        <f>cost!H2415*cost!$H$3*cost!$H$2/cost!$P$1</f>
        <v>#VALUE!</v>
      </c>
      <c r="I2415" s="13" t="e">
        <f>cost!I2415*cost!$I$3*cost!$I$2/cost!$P$1</f>
        <v>#VALUE!</v>
      </c>
      <c r="J2415" s="13" t="e">
        <f>cost!J2415*cost!$J$3*cost!$J$2/cost!$P$1</f>
        <v>#VALUE!</v>
      </c>
      <c r="K2415" s="13" t="e">
        <f>cost!K2415*cost!$K$3/cost!$P$1</f>
        <v>#VALUE!</v>
      </c>
      <c r="L2415" s="13" t="e">
        <f>cost!L2415*cost!$L$3*cost!$L$2/cost!$P$1</f>
        <v>#VALUE!</v>
      </c>
    </row>
    <row r="2416" spans="1:12" ht="90" x14ac:dyDescent="0.2">
      <c r="A2416" s="35" t="s">
        <v>7008</v>
      </c>
      <c r="B2416" s="15" t="s">
        <v>2088</v>
      </c>
      <c r="C2416" s="15" t="s">
        <v>4067</v>
      </c>
      <c r="D2416" s="19"/>
      <c r="E2416" s="20" t="e">
        <f>cost!E2416*cost!$E$3*cost!$E$2/cost!$P$1</f>
        <v>#VALUE!</v>
      </c>
      <c r="F2416" s="13" t="e">
        <f>(cost!F2416*cost!$F$3/cost!$P$1)/2</f>
        <v>#VALUE!</v>
      </c>
      <c r="G2416" s="13" t="e">
        <f>cost!G2416*cost!$G$3*cost!$G$2/cost!$P$1+(cost!F2416*cost!$F$3/cost!$P$1)/2</f>
        <v>#VALUE!</v>
      </c>
      <c r="H2416" s="13" t="e">
        <f>cost!H2416*cost!$H$3*cost!$H$2/cost!$P$1</f>
        <v>#VALUE!</v>
      </c>
      <c r="I2416" s="13" t="e">
        <f>cost!I2416*cost!$I$3*cost!$I$2/cost!$P$1</f>
        <v>#VALUE!</v>
      </c>
      <c r="J2416" s="13" t="e">
        <f>cost!J2416*cost!$J$3*cost!$J$2/cost!$P$1</f>
        <v>#VALUE!</v>
      </c>
      <c r="K2416" s="13" t="e">
        <f>cost!K2416*cost!$K$3/cost!$P$1</f>
        <v>#VALUE!</v>
      </c>
      <c r="L2416" s="13" t="e">
        <f>cost!L2416*cost!$L$3*cost!$L$2/cost!$P$1</f>
        <v>#VALUE!</v>
      </c>
    </row>
    <row r="2417" spans="1:12" ht="18" x14ac:dyDescent="0.2">
      <c r="A2417" s="34" t="s">
        <v>7009</v>
      </c>
      <c r="B2417" s="15" t="s">
        <v>2089</v>
      </c>
      <c r="C2417" s="15" t="s">
        <v>2089</v>
      </c>
      <c r="D2417" s="19"/>
      <c r="E2417" s="20" t="e">
        <f>cost!E2417*cost!$E$3*cost!$E$2/cost!$P$1</f>
        <v>#VALUE!</v>
      </c>
      <c r="F2417" s="13" t="e">
        <f>(cost!F2417*cost!$F$3/cost!$P$1)/2</f>
        <v>#VALUE!</v>
      </c>
      <c r="G2417" s="13" t="e">
        <f>cost!G2417*cost!$G$3*cost!$G$2/cost!$P$1+(cost!F2417*cost!$F$3/cost!$P$1)/2</f>
        <v>#VALUE!</v>
      </c>
      <c r="H2417" s="13" t="e">
        <f>cost!H2417*cost!$H$3*cost!$H$2/cost!$P$1</f>
        <v>#VALUE!</v>
      </c>
      <c r="I2417" s="13" t="e">
        <f>cost!I2417*cost!$I$3*cost!$I$2/cost!$P$1</f>
        <v>#VALUE!</v>
      </c>
      <c r="J2417" s="13" t="e">
        <f>cost!J2417*cost!$J$3*cost!$J$2/cost!$P$1</f>
        <v>#VALUE!</v>
      </c>
      <c r="K2417" s="13" t="e">
        <f>cost!K2417*cost!$K$3/cost!$P$1</f>
        <v>#VALUE!</v>
      </c>
      <c r="L2417" s="13" t="e">
        <f>cost!L2417*cost!$L$3*cost!$L$2/cost!$P$1</f>
        <v>#VALUE!</v>
      </c>
    </row>
    <row r="2418" spans="1:12" ht="216" x14ac:dyDescent="0.2">
      <c r="A2418" s="35" t="s">
        <v>7010</v>
      </c>
      <c r="B2418" s="15" t="s">
        <v>118</v>
      </c>
      <c r="C2418" s="15" t="s">
        <v>4068</v>
      </c>
      <c r="D2418" s="19"/>
      <c r="E2418" s="20">
        <f>cost!E2418*cost!$E$3*cost!$E$2/cost!$P$1</f>
        <v>0</v>
      </c>
      <c r="F2418" s="13">
        <f>(cost!F2418*cost!$F$3/cost!$P$1)/2</f>
        <v>0</v>
      </c>
      <c r="G2418" s="13">
        <f>cost!G2418*cost!$G$3*cost!$G$2/cost!$P$1+(cost!F2418*cost!$F$3/cost!$P$1)/2</f>
        <v>0</v>
      </c>
      <c r="H2418" s="13">
        <f>cost!H2418*cost!$H$3*cost!$H$2/cost!$P$1</f>
        <v>0</v>
      </c>
      <c r="I2418" s="13">
        <f>cost!I2418*cost!$I$3*cost!$I$2/cost!$P$1</f>
        <v>0</v>
      </c>
      <c r="J2418" s="13">
        <f>cost!J2418*cost!$J$3*cost!$J$2/cost!$P$1</f>
        <v>439.26749999999993</v>
      </c>
      <c r="K2418" s="13">
        <f>cost!K2418*cost!$K$3/cost!$P$1</f>
        <v>0</v>
      </c>
      <c r="L2418" s="13">
        <f>cost!L2418*cost!$L$3*cost!$L$2/cost!$P$1</f>
        <v>0</v>
      </c>
    </row>
    <row r="2419" spans="1:12" ht="72" x14ac:dyDescent="0.2">
      <c r="A2419" s="34" t="s">
        <v>7011</v>
      </c>
      <c r="B2419" s="15" t="s">
        <v>2090</v>
      </c>
      <c r="C2419" s="15" t="s">
        <v>4069</v>
      </c>
      <c r="D2419" s="19"/>
      <c r="E2419" s="20" t="e">
        <f>cost!E2419*cost!$E$3*cost!$E$2/cost!$P$1</f>
        <v>#VALUE!</v>
      </c>
      <c r="F2419" s="13" t="e">
        <f>(cost!F2419*cost!$F$3/cost!$P$1)/2</f>
        <v>#VALUE!</v>
      </c>
      <c r="G2419" s="13" t="e">
        <f>cost!G2419*cost!$G$3*cost!$G$2/cost!$P$1+(cost!F2419*cost!$F$3/cost!$P$1)/2</f>
        <v>#VALUE!</v>
      </c>
      <c r="H2419" s="13" t="e">
        <f>cost!H2419*cost!$H$3*cost!$H$2/cost!$P$1</f>
        <v>#VALUE!</v>
      </c>
      <c r="I2419" s="13" t="e">
        <f>cost!I2419*cost!$I$3*cost!$I$2/cost!$P$1</f>
        <v>#VALUE!</v>
      </c>
      <c r="J2419" s="13" t="e">
        <f>cost!J2419*cost!$J$3*cost!$J$2/cost!$P$1</f>
        <v>#VALUE!</v>
      </c>
      <c r="K2419" s="13" t="e">
        <f>cost!K2419*cost!$K$3/cost!$P$1</f>
        <v>#VALUE!</v>
      </c>
      <c r="L2419" s="13" t="e">
        <f>cost!L2419*cost!$L$3*cost!$L$2/cost!$P$1</f>
        <v>#VALUE!</v>
      </c>
    </row>
    <row r="2420" spans="1:12" ht="234" x14ac:dyDescent="0.2">
      <c r="A2420" s="35" t="s">
        <v>7012</v>
      </c>
      <c r="B2420" s="15" t="s">
        <v>2091</v>
      </c>
      <c r="C2420" s="15" t="s">
        <v>4070</v>
      </c>
      <c r="D2420" s="19"/>
      <c r="E2420" s="20" t="e">
        <f>cost!E2420*cost!$E$3*cost!$E$2/cost!$P$1</f>
        <v>#VALUE!</v>
      </c>
      <c r="F2420" s="13" t="e">
        <f>(cost!F2420*cost!$F$3/cost!$P$1)/2</f>
        <v>#VALUE!</v>
      </c>
      <c r="G2420" s="13" t="e">
        <f>cost!G2420*cost!$G$3*cost!$G$2/cost!$P$1+(cost!F2420*cost!$F$3/cost!$P$1)/2</f>
        <v>#VALUE!</v>
      </c>
      <c r="H2420" s="13" t="e">
        <f>cost!H2420*cost!$H$3*cost!$H$2/cost!$P$1</f>
        <v>#VALUE!</v>
      </c>
      <c r="I2420" s="13" t="e">
        <f>cost!I2420*cost!$I$3*cost!$I$2/cost!$P$1</f>
        <v>#VALUE!</v>
      </c>
      <c r="J2420" s="13" t="e">
        <f>cost!J2420*cost!$J$3*cost!$J$2/cost!$P$1</f>
        <v>#VALUE!</v>
      </c>
      <c r="K2420" s="13" t="e">
        <f>cost!K2420*cost!$K$3/cost!$P$1</f>
        <v>#VALUE!</v>
      </c>
      <c r="L2420" s="13" t="e">
        <f>cost!L2420*cost!$L$3*cost!$L$2/cost!$P$1</f>
        <v>#VALUE!</v>
      </c>
    </row>
    <row r="2421" spans="1:12" ht="54" x14ac:dyDescent="0.2">
      <c r="A2421" s="35" t="s">
        <v>7013</v>
      </c>
      <c r="B2421" s="15" t="s">
        <v>2092</v>
      </c>
      <c r="C2421" s="15" t="s">
        <v>4071</v>
      </c>
      <c r="D2421" s="19"/>
      <c r="E2421" s="20">
        <f>cost!E2421*cost!$E$3*cost!$E$2/cost!$P$1</f>
        <v>113.5135135135135</v>
      </c>
      <c r="F2421" s="13">
        <f>(cost!F2421*cost!$F$3/cost!$P$1)/2</f>
        <v>67.567567567567565</v>
      </c>
      <c r="G2421" s="13">
        <f>cost!G2421*cost!$G$3*cost!$G$2/cost!$P$1+(cost!F2421*cost!$F$3/cost!$P$1)/2</f>
        <v>101.62162162162161</v>
      </c>
      <c r="H2421" s="13">
        <f>cost!H2421*cost!$H$3*cost!$H$2/cost!$P$1</f>
        <v>0</v>
      </c>
      <c r="I2421" s="13">
        <f>cost!I2421*cost!$I$3*cost!$I$2/cost!$P$1</f>
        <v>0</v>
      </c>
      <c r="J2421" s="13">
        <f>cost!J2421*cost!$J$3*cost!$J$2/cost!$P$1</f>
        <v>0</v>
      </c>
      <c r="K2421" s="13">
        <f>cost!K2421*cost!$K$3/cost!$P$1</f>
        <v>0</v>
      </c>
      <c r="L2421" s="13">
        <f>cost!L2421*cost!$L$3*cost!$L$2/cost!$P$1</f>
        <v>0</v>
      </c>
    </row>
    <row r="2422" spans="1:12" ht="72" x14ac:dyDescent="0.2">
      <c r="A2422" s="35" t="s">
        <v>7014</v>
      </c>
      <c r="B2422" s="15" t="s">
        <v>2093</v>
      </c>
      <c r="C2422" s="15" t="s">
        <v>4072</v>
      </c>
      <c r="D2422" s="19"/>
      <c r="E2422" s="20">
        <f>cost!E2422*cost!$E$3*cost!$E$2/cost!$P$1</f>
        <v>113.5135135135135</v>
      </c>
      <c r="F2422" s="13">
        <f>(cost!F2422*cost!$F$3/cost!$P$1)/2</f>
        <v>67.567567567567565</v>
      </c>
      <c r="G2422" s="13">
        <f>cost!G2422*cost!$G$3*cost!$G$2/cost!$P$1+(cost!F2422*cost!$F$3/cost!$P$1)/2</f>
        <v>101.62162162162161</v>
      </c>
      <c r="H2422" s="13">
        <f>cost!H2422*cost!$H$3*cost!$H$2/cost!$P$1</f>
        <v>0</v>
      </c>
      <c r="I2422" s="13">
        <f>cost!I2422*cost!$I$3*cost!$I$2/cost!$P$1</f>
        <v>0</v>
      </c>
      <c r="J2422" s="13">
        <f>cost!J2422*cost!$J$3*cost!$J$2/cost!$P$1</f>
        <v>0</v>
      </c>
      <c r="K2422" s="13">
        <f>cost!K2422*cost!$K$3/cost!$P$1</f>
        <v>0</v>
      </c>
      <c r="L2422" s="13">
        <f>cost!L2422*cost!$L$3*cost!$L$2/cost!$P$1</f>
        <v>0</v>
      </c>
    </row>
    <row r="2423" spans="1:12" ht="144" x14ac:dyDescent="0.2">
      <c r="A2423" s="35" t="s">
        <v>7015</v>
      </c>
      <c r="B2423" s="15" t="s">
        <v>2094</v>
      </c>
      <c r="C2423" s="15" t="s">
        <v>4073</v>
      </c>
      <c r="D2423" s="19"/>
      <c r="E2423" s="20" t="e">
        <f>cost!E2423*cost!$E$3*cost!$E$2/cost!$P$1</f>
        <v>#VALUE!</v>
      </c>
      <c r="F2423" s="13" t="e">
        <f>(cost!F2423*cost!$F$3/cost!$P$1)/2</f>
        <v>#VALUE!</v>
      </c>
      <c r="G2423" s="13" t="e">
        <f>cost!G2423*cost!$G$3*cost!$G$2/cost!$P$1+(cost!F2423*cost!$F$3/cost!$P$1)/2</f>
        <v>#VALUE!</v>
      </c>
      <c r="H2423" s="13" t="e">
        <f>cost!H2423*cost!$H$3*cost!$H$2/cost!$P$1</f>
        <v>#VALUE!</v>
      </c>
      <c r="I2423" s="13" t="e">
        <f>cost!I2423*cost!$I$3*cost!$I$2/cost!$P$1</f>
        <v>#VALUE!</v>
      </c>
      <c r="J2423" s="13" t="e">
        <f>cost!J2423*cost!$J$3*cost!$J$2/cost!$P$1</f>
        <v>#VALUE!</v>
      </c>
      <c r="K2423" s="13" t="e">
        <f>cost!K2423*cost!$K$3/cost!$P$1</f>
        <v>#VALUE!</v>
      </c>
      <c r="L2423" s="13" t="e">
        <f>cost!L2423*cost!$L$3*cost!$L$2/cost!$P$1</f>
        <v>#VALUE!</v>
      </c>
    </row>
    <row r="2424" spans="1:12" ht="72" x14ac:dyDescent="0.2">
      <c r="A2424" s="35" t="s">
        <v>7016</v>
      </c>
      <c r="B2424" s="15" t="s">
        <v>2095</v>
      </c>
      <c r="C2424" s="15" t="s">
        <v>4074</v>
      </c>
      <c r="D2424" s="19"/>
      <c r="E2424" s="20" t="e">
        <f>cost!E2424*cost!$E$3*cost!$E$2/cost!$P$1</f>
        <v>#VALUE!</v>
      </c>
      <c r="F2424" s="13" t="e">
        <f>(cost!F2424*cost!$F$3/cost!$P$1)/2</f>
        <v>#VALUE!</v>
      </c>
      <c r="G2424" s="13" t="e">
        <f>cost!G2424*cost!$G$3*cost!$G$2/cost!$P$1+(cost!F2424*cost!$F$3/cost!$P$1)/2</f>
        <v>#VALUE!</v>
      </c>
      <c r="H2424" s="13" t="e">
        <f>cost!H2424*cost!$H$3*cost!$H$2/cost!$P$1</f>
        <v>#VALUE!</v>
      </c>
      <c r="I2424" s="13" t="e">
        <f>cost!I2424*cost!$I$3*cost!$I$2/cost!$P$1</f>
        <v>#VALUE!</v>
      </c>
      <c r="J2424" s="13" t="e">
        <f>cost!J2424*cost!$J$3*cost!$J$2/cost!$P$1</f>
        <v>#VALUE!</v>
      </c>
      <c r="K2424" s="13" t="e">
        <f>cost!K2424*cost!$K$3/cost!$P$1</f>
        <v>#VALUE!</v>
      </c>
      <c r="L2424" s="13" t="e">
        <f>cost!L2424*cost!$L$3*cost!$L$2/cost!$P$1</f>
        <v>#VALUE!</v>
      </c>
    </row>
    <row r="2425" spans="1:12" ht="18" x14ac:dyDescent="0.2">
      <c r="A2425" s="35" t="s">
        <v>7017</v>
      </c>
      <c r="B2425" s="15" t="s">
        <v>606</v>
      </c>
      <c r="C2425" s="15" t="s">
        <v>606</v>
      </c>
      <c r="D2425" s="19"/>
      <c r="E2425" s="20">
        <f>cost!E2425*cost!$E$3*cost!$E$2/cost!$P$1</f>
        <v>0</v>
      </c>
      <c r="F2425" s="13">
        <f>(cost!F2425*cost!$F$3/cost!$P$1)/2</f>
        <v>0</v>
      </c>
      <c r="G2425" s="13">
        <f>cost!G2425*cost!$G$3*cost!$G$2/cost!$P$1+(cost!F2425*cost!$F$3/cost!$P$1)/2</f>
        <v>0</v>
      </c>
      <c r="H2425" s="13">
        <f>cost!H2425*cost!$H$3*cost!$H$2/cost!$P$1</f>
        <v>0</v>
      </c>
      <c r="I2425" s="13">
        <f>cost!I2425*cost!$I$3*cost!$I$2/cost!$P$1</f>
        <v>0</v>
      </c>
      <c r="J2425" s="13">
        <f>cost!J2425*cost!$J$3*cost!$J$2/cost!$P$1</f>
        <v>0</v>
      </c>
      <c r="K2425" s="13">
        <f>cost!K2425*cost!$K$3/cost!$P$1</f>
        <v>0</v>
      </c>
      <c r="L2425" s="13">
        <f>cost!L2425*cost!$L$3*cost!$L$2/cost!$P$1</f>
        <v>0</v>
      </c>
    </row>
    <row r="2426" spans="1:12" ht="126" x14ac:dyDescent="0.2">
      <c r="A2426" s="35" t="s">
        <v>7018</v>
      </c>
      <c r="B2426" s="15" t="s">
        <v>75</v>
      </c>
      <c r="C2426" s="15" t="s">
        <v>4075</v>
      </c>
      <c r="D2426" s="19"/>
      <c r="E2426" s="20">
        <f>cost!E2426*cost!$E$3*cost!$E$2/cost!$P$1</f>
        <v>141.89189189189187</v>
      </c>
      <c r="F2426" s="13">
        <f>(cost!F2426*cost!$F$3/cost!$P$1)/2</f>
        <v>0</v>
      </c>
      <c r="G2426" s="13">
        <f>cost!G2426*cost!$G$3*cost!$G$2/cost!$P$1+(cost!F2426*cost!$F$3/cost!$P$1)/2</f>
        <v>0</v>
      </c>
      <c r="H2426" s="13">
        <f>cost!H2426*cost!$H$3*cost!$H$2/cost!$P$1</f>
        <v>0</v>
      </c>
      <c r="I2426" s="13">
        <f>cost!I2426*cost!$I$3*cost!$I$2/cost!$P$1</f>
        <v>851.35135135135135</v>
      </c>
      <c r="J2426" s="13">
        <f>cost!J2426*cost!$J$3*cost!$J$2/cost!$P$1</f>
        <v>0</v>
      </c>
      <c r="K2426" s="13">
        <f>cost!K2426*cost!$K$3/cost!$P$1</f>
        <v>0</v>
      </c>
      <c r="L2426" s="13">
        <f>cost!L2426*cost!$L$3*cost!$L$2/cost!$P$1</f>
        <v>0</v>
      </c>
    </row>
    <row r="2427" spans="1:12" ht="126" x14ac:dyDescent="0.2">
      <c r="A2427" s="35" t="s">
        <v>7019</v>
      </c>
      <c r="B2427" s="15" t="s">
        <v>2096</v>
      </c>
      <c r="C2427" s="15" t="s">
        <v>4076</v>
      </c>
      <c r="D2427" s="19"/>
      <c r="E2427" s="20" t="e">
        <f>cost!E2427*cost!$E$3*cost!$E$2/cost!$P$1</f>
        <v>#VALUE!</v>
      </c>
      <c r="F2427" s="13" t="e">
        <f>(cost!F2427*cost!$F$3/cost!$P$1)/2</f>
        <v>#VALUE!</v>
      </c>
      <c r="G2427" s="13" t="e">
        <f>cost!G2427*cost!$G$3*cost!$G$2/cost!$P$1+(cost!F2427*cost!$F$3/cost!$P$1)/2</f>
        <v>#VALUE!</v>
      </c>
      <c r="H2427" s="13" t="e">
        <f>cost!H2427*cost!$H$3*cost!$H$2/cost!$P$1</f>
        <v>#VALUE!</v>
      </c>
      <c r="I2427" s="13" t="e">
        <f>cost!I2427*cost!$I$3*cost!$I$2/cost!$P$1</f>
        <v>#VALUE!</v>
      </c>
      <c r="J2427" s="13" t="e">
        <f>cost!J2427*cost!$J$3*cost!$J$2/cost!$P$1</f>
        <v>#VALUE!</v>
      </c>
      <c r="K2427" s="13" t="e">
        <f>cost!K2427*cost!$K$3/cost!$P$1</f>
        <v>#VALUE!</v>
      </c>
      <c r="L2427" s="13" t="e">
        <f>cost!L2427*cost!$L$3*cost!$L$2/cost!$P$1</f>
        <v>#VALUE!</v>
      </c>
    </row>
    <row r="2428" spans="1:12" ht="90" x14ac:dyDescent="0.2">
      <c r="A2428" s="35" t="s">
        <v>7020</v>
      </c>
      <c r="B2428" s="15" t="s">
        <v>2097</v>
      </c>
      <c r="C2428" s="15" t="s">
        <v>4077</v>
      </c>
      <c r="D2428" s="19"/>
      <c r="E2428" s="20" t="e">
        <f>cost!E2428*cost!$E$3*cost!$E$2/cost!$P$1</f>
        <v>#VALUE!</v>
      </c>
      <c r="F2428" s="13" t="e">
        <f>(cost!F2428*cost!$F$3/cost!$P$1)/2</f>
        <v>#VALUE!</v>
      </c>
      <c r="G2428" s="13" t="e">
        <f>cost!G2428*cost!$G$3*cost!$G$2/cost!$P$1+(cost!F2428*cost!$F$3/cost!$P$1)/2</f>
        <v>#VALUE!</v>
      </c>
      <c r="H2428" s="13" t="e">
        <f>cost!H2428*cost!$H$3*cost!$H$2/cost!$P$1</f>
        <v>#VALUE!</v>
      </c>
      <c r="I2428" s="13" t="e">
        <f>cost!I2428*cost!$I$3*cost!$I$2/cost!$P$1</f>
        <v>#VALUE!</v>
      </c>
      <c r="J2428" s="13" t="e">
        <f>cost!J2428*cost!$J$3*cost!$J$2/cost!$P$1</f>
        <v>#VALUE!</v>
      </c>
      <c r="K2428" s="13" t="e">
        <f>cost!K2428*cost!$K$3/cost!$P$1</f>
        <v>#VALUE!</v>
      </c>
      <c r="L2428" s="13" t="e">
        <f>cost!L2428*cost!$L$3*cost!$L$2/cost!$P$1</f>
        <v>#VALUE!</v>
      </c>
    </row>
    <row r="2429" spans="1:12" ht="72" x14ac:dyDescent="0.2">
      <c r="A2429" s="35" t="s">
        <v>7021</v>
      </c>
      <c r="B2429" s="15" t="s">
        <v>2098</v>
      </c>
      <c r="C2429" s="15" t="s">
        <v>4078</v>
      </c>
      <c r="D2429" s="19"/>
      <c r="E2429" s="20" t="e">
        <f>cost!E2429*cost!$E$3*cost!$E$2/cost!$P$1</f>
        <v>#VALUE!</v>
      </c>
      <c r="F2429" s="13" t="e">
        <f>(cost!F2429*cost!$F$3/cost!$P$1)/2</f>
        <v>#VALUE!</v>
      </c>
      <c r="G2429" s="13" t="e">
        <f>cost!G2429*cost!$G$3*cost!$G$2/cost!$P$1+(cost!F2429*cost!$F$3/cost!$P$1)/2</f>
        <v>#VALUE!</v>
      </c>
      <c r="H2429" s="13" t="e">
        <f>cost!H2429*cost!$H$3*cost!$H$2/cost!$P$1</f>
        <v>#VALUE!</v>
      </c>
      <c r="I2429" s="13" t="e">
        <f>cost!I2429*cost!$I$3*cost!$I$2/cost!$P$1</f>
        <v>#VALUE!</v>
      </c>
      <c r="J2429" s="13" t="e">
        <f>cost!J2429*cost!$J$3*cost!$J$2/cost!$P$1</f>
        <v>#VALUE!</v>
      </c>
      <c r="K2429" s="13" t="e">
        <f>cost!K2429*cost!$K$3/cost!$P$1</f>
        <v>#VALUE!</v>
      </c>
      <c r="L2429" s="13" t="e">
        <f>cost!L2429*cost!$L$3*cost!$L$2/cost!$P$1</f>
        <v>#VALUE!</v>
      </c>
    </row>
    <row r="2430" spans="1:12" ht="108" x14ac:dyDescent="0.2">
      <c r="A2430" s="35" t="s">
        <v>7022</v>
      </c>
      <c r="B2430" s="15" t="s">
        <v>2099</v>
      </c>
      <c r="C2430" s="15" t="s">
        <v>4079</v>
      </c>
      <c r="D2430" s="19"/>
      <c r="E2430" s="20">
        <f>cost!E2430*cost!$E$3*cost!$E$2/cost!$P$1</f>
        <v>0</v>
      </c>
      <c r="F2430" s="13">
        <f>(cost!F2430*cost!$F$3/cost!$P$1)/2</f>
        <v>0</v>
      </c>
      <c r="G2430" s="13">
        <f>cost!G2430*cost!$G$3*cost!$G$2/cost!$P$1+(cost!F2430*cost!$F$3/cost!$P$1)/2</f>
        <v>0</v>
      </c>
      <c r="H2430" s="13">
        <f>cost!H2430*cost!$H$3*cost!$H$2/cost!$P$1</f>
        <v>0</v>
      </c>
      <c r="I2430" s="13">
        <f>cost!I2430*cost!$I$3*cost!$I$2/cost!$P$1</f>
        <v>272.43243243243239</v>
      </c>
      <c r="J2430" s="13">
        <f>cost!J2430*cost!$J$3*cost!$J$2/cost!$P$1</f>
        <v>11.968425000000003</v>
      </c>
      <c r="K2430" s="13">
        <f>cost!K2430*cost!$K$3/cost!$P$1</f>
        <v>0</v>
      </c>
      <c r="L2430" s="13">
        <f>cost!L2430*cost!$L$3*cost!$L$2/cost!$P$1</f>
        <v>27.583321199976421</v>
      </c>
    </row>
    <row r="2431" spans="1:12" ht="126" x14ac:dyDescent="0.2">
      <c r="A2431" s="35" t="s">
        <v>7023</v>
      </c>
      <c r="B2431" s="15" t="s">
        <v>2100</v>
      </c>
      <c r="C2431" s="15" t="s">
        <v>4080</v>
      </c>
      <c r="D2431" s="19"/>
      <c r="E2431" s="20">
        <f>cost!E2431*cost!$E$3*cost!$E$2/cost!$P$1</f>
        <v>0</v>
      </c>
      <c r="F2431" s="13">
        <f>(cost!F2431*cost!$F$3/cost!$P$1)/2</f>
        <v>0</v>
      </c>
      <c r="G2431" s="13">
        <f>cost!G2431*cost!$G$3*cost!$G$2/cost!$P$1+(cost!F2431*cost!$F$3/cost!$P$1)/2</f>
        <v>0</v>
      </c>
      <c r="H2431" s="13">
        <f>cost!H2431*cost!$H$3*cost!$H$2/cost!$P$1</f>
        <v>0</v>
      </c>
      <c r="I2431" s="13">
        <f>cost!I2431*cost!$I$3*cost!$I$2/cost!$P$1</f>
        <v>272.43243243243239</v>
      </c>
      <c r="J2431" s="13">
        <f>cost!J2431*cost!$J$3*cost!$J$2/cost!$P$1</f>
        <v>0</v>
      </c>
      <c r="K2431" s="13">
        <f>cost!K2431*cost!$K$3/cost!$P$1</f>
        <v>0</v>
      </c>
      <c r="L2431" s="13">
        <f>cost!L2431*cost!$L$3*cost!$L$2/cost!$P$1</f>
        <v>0</v>
      </c>
    </row>
    <row r="2432" spans="1:12" ht="72" x14ac:dyDescent="0.2">
      <c r="A2432" s="35" t="s">
        <v>7024</v>
      </c>
      <c r="B2432" s="15" t="s">
        <v>2101</v>
      </c>
      <c r="C2432" s="15" t="s">
        <v>4081</v>
      </c>
      <c r="D2432" s="19"/>
      <c r="E2432" s="20" t="e">
        <f>cost!E2432*cost!$E$3*cost!$E$2/cost!$P$1</f>
        <v>#VALUE!</v>
      </c>
      <c r="F2432" s="13" t="e">
        <f>(cost!F2432*cost!$F$3/cost!$P$1)/2</f>
        <v>#VALUE!</v>
      </c>
      <c r="G2432" s="13" t="e">
        <f>cost!G2432*cost!$G$3*cost!$G$2/cost!$P$1+(cost!F2432*cost!$F$3/cost!$P$1)/2</f>
        <v>#VALUE!</v>
      </c>
      <c r="H2432" s="13" t="e">
        <f>cost!H2432*cost!$H$3*cost!$H$2/cost!$P$1</f>
        <v>#VALUE!</v>
      </c>
      <c r="I2432" s="13" t="e">
        <f>cost!I2432*cost!$I$3*cost!$I$2/cost!$P$1</f>
        <v>#VALUE!</v>
      </c>
      <c r="J2432" s="13" t="e">
        <f>cost!J2432*cost!$J$3*cost!$J$2/cost!$P$1</f>
        <v>#VALUE!</v>
      </c>
      <c r="K2432" s="13" t="e">
        <f>cost!K2432*cost!$K$3/cost!$P$1</f>
        <v>#VALUE!</v>
      </c>
      <c r="L2432" s="13" t="e">
        <f>cost!L2432*cost!$L$3*cost!$L$2/cost!$P$1</f>
        <v>#VALUE!</v>
      </c>
    </row>
    <row r="2433" spans="1:12" ht="90" x14ac:dyDescent="0.2">
      <c r="A2433" s="35" t="s">
        <v>7025</v>
      </c>
      <c r="B2433" s="15" t="s">
        <v>2102</v>
      </c>
      <c r="C2433" s="15" t="s">
        <v>4082</v>
      </c>
      <c r="D2433" s="19"/>
      <c r="E2433" s="20" t="e">
        <f>cost!E2433*cost!$E$3*cost!$E$2/cost!$P$1</f>
        <v>#VALUE!</v>
      </c>
      <c r="F2433" s="13" t="e">
        <f>(cost!F2433*cost!$F$3/cost!$P$1)/2</f>
        <v>#VALUE!</v>
      </c>
      <c r="G2433" s="13" t="e">
        <f>cost!G2433*cost!$G$3*cost!$G$2/cost!$P$1+(cost!F2433*cost!$F$3/cost!$P$1)/2</f>
        <v>#VALUE!</v>
      </c>
      <c r="H2433" s="13" t="e">
        <f>cost!H2433*cost!$H$3*cost!$H$2/cost!$P$1</f>
        <v>#VALUE!</v>
      </c>
      <c r="I2433" s="13" t="e">
        <f>cost!I2433*cost!$I$3*cost!$I$2/cost!$P$1</f>
        <v>#VALUE!</v>
      </c>
      <c r="J2433" s="13" t="e">
        <f>cost!J2433*cost!$J$3*cost!$J$2/cost!$P$1</f>
        <v>#VALUE!</v>
      </c>
      <c r="K2433" s="13" t="e">
        <f>cost!K2433*cost!$K$3/cost!$P$1</f>
        <v>#VALUE!</v>
      </c>
      <c r="L2433" s="13" t="e">
        <f>cost!L2433*cost!$L$3*cost!$L$2/cost!$P$1</f>
        <v>#VALUE!</v>
      </c>
    </row>
    <row r="2434" spans="1:12" ht="90" x14ac:dyDescent="0.2">
      <c r="A2434" s="35" t="s">
        <v>7026</v>
      </c>
      <c r="B2434" s="15" t="s">
        <v>2103</v>
      </c>
      <c r="C2434" s="15" t="s">
        <v>4083</v>
      </c>
      <c r="D2434" s="19"/>
      <c r="E2434" s="20" t="e">
        <f>cost!E2434*cost!$E$3*cost!$E$2/cost!$P$1</f>
        <v>#VALUE!</v>
      </c>
      <c r="F2434" s="13" t="e">
        <f>(cost!F2434*cost!$F$3/cost!$P$1)/2</f>
        <v>#VALUE!</v>
      </c>
      <c r="G2434" s="13" t="e">
        <f>cost!G2434*cost!$G$3*cost!$G$2/cost!$P$1+(cost!F2434*cost!$F$3/cost!$P$1)/2</f>
        <v>#VALUE!</v>
      </c>
      <c r="H2434" s="13" t="e">
        <f>cost!H2434*cost!$H$3*cost!$H$2/cost!$P$1</f>
        <v>#VALUE!</v>
      </c>
      <c r="I2434" s="13" t="e">
        <f>cost!I2434*cost!$I$3*cost!$I$2/cost!$P$1</f>
        <v>#VALUE!</v>
      </c>
      <c r="J2434" s="13" t="e">
        <f>cost!J2434*cost!$J$3*cost!$J$2/cost!$P$1</f>
        <v>#VALUE!</v>
      </c>
      <c r="K2434" s="13" t="e">
        <f>cost!K2434*cost!$K$3/cost!$P$1</f>
        <v>#VALUE!</v>
      </c>
      <c r="L2434" s="13" t="e">
        <f>cost!L2434*cost!$L$3*cost!$L$2/cost!$P$1</f>
        <v>#VALUE!</v>
      </c>
    </row>
    <row r="2435" spans="1:12" ht="144" x14ac:dyDescent="0.2">
      <c r="A2435" s="35" t="s">
        <v>7027</v>
      </c>
      <c r="B2435" s="15" t="s">
        <v>2104</v>
      </c>
      <c r="C2435" s="15" t="s">
        <v>4084</v>
      </c>
      <c r="D2435" s="19"/>
      <c r="E2435" s="20" t="e">
        <f>cost!E2435*cost!$E$3*cost!$E$2/cost!$P$1</f>
        <v>#VALUE!</v>
      </c>
      <c r="F2435" s="13" t="e">
        <f>(cost!F2435*cost!$F$3/cost!$P$1)/2</f>
        <v>#VALUE!</v>
      </c>
      <c r="G2435" s="13" t="e">
        <f>cost!G2435*cost!$G$3*cost!$G$2/cost!$P$1+(cost!F2435*cost!$F$3/cost!$P$1)/2</f>
        <v>#VALUE!</v>
      </c>
      <c r="H2435" s="13" t="e">
        <f>cost!H2435*cost!$H$3*cost!$H$2/cost!$P$1</f>
        <v>#VALUE!</v>
      </c>
      <c r="I2435" s="13" t="e">
        <f>cost!I2435*cost!$I$3*cost!$I$2/cost!$P$1</f>
        <v>#VALUE!</v>
      </c>
      <c r="J2435" s="13" t="e">
        <f>cost!J2435*cost!$J$3*cost!$J$2/cost!$P$1</f>
        <v>#VALUE!</v>
      </c>
      <c r="K2435" s="13" t="e">
        <f>cost!K2435*cost!$K$3/cost!$P$1</f>
        <v>#VALUE!</v>
      </c>
      <c r="L2435" s="13" t="e">
        <f>cost!L2435*cost!$L$3*cost!$L$2/cost!$P$1</f>
        <v>#VALUE!</v>
      </c>
    </row>
    <row r="2436" spans="1:12" ht="162" x14ac:dyDescent="0.2">
      <c r="A2436" s="35" t="s">
        <v>7028</v>
      </c>
      <c r="B2436" s="15" t="s">
        <v>2105</v>
      </c>
      <c r="C2436" s="15" t="s">
        <v>4085</v>
      </c>
      <c r="D2436" s="19"/>
      <c r="E2436" s="20" t="e">
        <f>cost!E2436*cost!$E$3*cost!$E$2/cost!$P$1</f>
        <v>#VALUE!</v>
      </c>
      <c r="F2436" s="13" t="e">
        <f>(cost!F2436*cost!$F$3/cost!$P$1)/2</f>
        <v>#VALUE!</v>
      </c>
      <c r="G2436" s="13" t="e">
        <f>cost!G2436*cost!$G$3*cost!$G$2/cost!$P$1+(cost!F2436*cost!$F$3/cost!$P$1)/2</f>
        <v>#VALUE!</v>
      </c>
      <c r="H2436" s="13" t="e">
        <f>cost!H2436*cost!$H$3*cost!$H$2/cost!$P$1</f>
        <v>#VALUE!</v>
      </c>
      <c r="I2436" s="13" t="e">
        <f>cost!I2436*cost!$I$3*cost!$I$2/cost!$P$1</f>
        <v>#VALUE!</v>
      </c>
      <c r="J2436" s="13" t="e">
        <f>cost!J2436*cost!$J$3*cost!$J$2/cost!$P$1</f>
        <v>#VALUE!</v>
      </c>
      <c r="K2436" s="13" t="e">
        <f>cost!K2436*cost!$K$3/cost!$P$1</f>
        <v>#VALUE!</v>
      </c>
      <c r="L2436" s="13" t="e">
        <f>cost!L2436*cost!$L$3*cost!$L$2/cost!$P$1</f>
        <v>#VALUE!</v>
      </c>
    </row>
    <row r="2437" spans="1:12" ht="72" x14ac:dyDescent="0.2">
      <c r="A2437" s="35" t="s">
        <v>7029</v>
      </c>
      <c r="B2437" s="15" t="s">
        <v>2106</v>
      </c>
      <c r="C2437" s="15" t="s">
        <v>4086</v>
      </c>
      <c r="D2437" s="19"/>
      <c r="E2437" s="20">
        <f>cost!E2437*cost!$E$3*cost!$E$2/cost!$P$1</f>
        <v>0</v>
      </c>
      <c r="F2437" s="13">
        <f>(cost!F2437*cost!$F$3/cost!$P$1)/2</f>
        <v>0</v>
      </c>
      <c r="G2437" s="13">
        <f>cost!G2437*cost!$G$3*cost!$G$2/cost!$P$1+(cost!F2437*cost!$F$3/cost!$P$1)/2</f>
        <v>0</v>
      </c>
      <c r="H2437" s="13">
        <f>cost!H2437*cost!$H$3*cost!$H$2/cost!$P$1</f>
        <v>0</v>
      </c>
      <c r="I2437" s="13">
        <f>cost!I2437*cost!$I$3*cost!$I$2/cost!$P$1</f>
        <v>272.43243243243239</v>
      </c>
      <c r="J2437" s="13">
        <f>cost!J2437*cost!$J$3*cost!$J$2/cost!$P$1</f>
        <v>0</v>
      </c>
      <c r="K2437" s="13">
        <f>cost!K2437*cost!$K$3/cost!$P$1</f>
        <v>0</v>
      </c>
      <c r="L2437" s="13">
        <f>cost!L2437*cost!$L$3*cost!$L$2/cost!$P$1</f>
        <v>0</v>
      </c>
    </row>
    <row r="2438" spans="1:12" ht="108" x14ac:dyDescent="0.2">
      <c r="A2438" s="35" t="s">
        <v>7030</v>
      </c>
      <c r="B2438" s="15" t="s">
        <v>2107</v>
      </c>
      <c r="C2438" s="15" t="s">
        <v>4087</v>
      </c>
      <c r="D2438" s="19"/>
      <c r="E2438" s="20">
        <f>cost!E2438*cost!$E$3*cost!$E$2/cost!$P$1</f>
        <v>567.56756756756749</v>
      </c>
      <c r="F2438" s="13">
        <f>(cost!F2438*cost!$F$3/cost!$P$1)/2</f>
        <v>0</v>
      </c>
      <c r="G2438" s="13">
        <f>cost!G2438*cost!$G$3*cost!$G$2/cost!$P$1+(cost!F2438*cost!$F$3/cost!$P$1)/2</f>
        <v>0</v>
      </c>
      <c r="H2438" s="13">
        <f>cost!H2438*cost!$H$3*cost!$H$2/cost!$P$1</f>
        <v>0</v>
      </c>
      <c r="I2438" s="13">
        <f>cost!I2438*cost!$I$3*cost!$I$2/cost!$P$1</f>
        <v>3405.4054054054054</v>
      </c>
      <c r="J2438" s="13">
        <f>cost!J2438*cost!$J$3*cost!$J$2/cost!$P$1</f>
        <v>0</v>
      </c>
      <c r="K2438" s="13">
        <f>cost!K2438*cost!$K$3/cost!$P$1</f>
        <v>0</v>
      </c>
      <c r="L2438" s="13">
        <f>cost!L2438*cost!$L$3*cost!$L$2/cost!$P$1</f>
        <v>0</v>
      </c>
    </row>
    <row r="2439" spans="1:12" ht="72" x14ac:dyDescent="0.2">
      <c r="A2439" s="35" t="s">
        <v>7031</v>
      </c>
      <c r="B2439" s="15" t="s">
        <v>2108</v>
      </c>
      <c r="C2439" s="15" t="s">
        <v>4088</v>
      </c>
      <c r="D2439" s="19"/>
      <c r="E2439" s="20">
        <f>cost!E2439*cost!$E$3*cost!$E$2/cost!$P$1</f>
        <v>567.56756756756749</v>
      </c>
      <c r="F2439" s="13">
        <f>(cost!F2439*cost!$F$3/cost!$P$1)/2</f>
        <v>0</v>
      </c>
      <c r="G2439" s="13">
        <f>cost!G2439*cost!$G$3*cost!$G$2/cost!$P$1+(cost!F2439*cost!$F$3/cost!$P$1)/2</f>
        <v>0</v>
      </c>
      <c r="H2439" s="13">
        <f>cost!H2439*cost!$H$3*cost!$H$2/cost!$P$1</f>
        <v>0</v>
      </c>
      <c r="I2439" s="13">
        <f>cost!I2439*cost!$I$3*cost!$I$2/cost!$P$1</f>
        <v>3405.4054054054054</v>
      </c>
      <c r="J2439" s="13">
        <f>cost!J2439*cost!$J$3*cost!$J$2/cost!$P$1</f>
        <v>0</v>
      </c>
      <c r="K2439" s="13">
        <f>cost!K2439*cost!$K$3/cost!$P$1</f>
        <v>0</v>
      </c>
      <c r="L2439" s="13">
        <f>cost!L2439*cost!$L$3*cost!$L$2/cost!$P$1</f>
        <v>0</v>
      </c>
    </row>
    <row r="2440" spans="1:12" ht="108" x14ac:dyDescent="0.2">
      <c r="A2440" s="35" t="s">
        <v>7032</v>
      </c>
      <c r="B2440" s="15" t="s">
        <v>2109</v>
      </c>
      <c r="C2440" s="15" t="s">
        <v>4089</v>
      </c>
      <c r="D2440" s="19"/>
      <c r="E2440" s="20">
        <f>cost!E2440*cost!$E$3*cost!$E$2/cost!$P$1</f>
        <v>567.56756756756749</v>
      </c>
      <c r="F2440" s="13">
        <f>(cost!F2440*cost!$F$3/cost!$P$1)/2</f>
        <v>0</v>
      </c>
      <c r="G2440" s="13">
        <f>cost!G2440*cost!$G$3*cost!$G$2/cost!$P$1+(cost!F2440*cost!$F$3/cost!$P$1)/2</f>
        <v>0</v>
      </c>
      <c r="H2440" s="13">
        <f>cost!H2440*cost!$H$3*cost!$H$2/cost!$P$1</f>
        <v>0</v>
      </c>
      <c r="I2440" s="13">
        <f>cost!I2440*cost!$I$3*cost!$I$2/cost!$P$1</f>
        <v>3405.4054054054054</v>
      </c>
      <c r="J2440" s="13">
        <f>cost!J2440*cost!$J$3*cost!$J$2/cost!$P$1</f>
        <v>0</v>
      </c>
      <c r="K2440" s="13">
        <f>cost!K2440*cost!$K$3/cost!$P$1</f>
        <v>0</v>
      </c>
      <c r="L2440" s="13">
        <f>cost!L2440*cost!$L$3*cost!$L$2/cost!$P$1</f>
        <v>0</v>
      </c>
    </row>
    <row r="2441" spans="1:12" ht="126" x14ac:dyDescent="0.2">
      <c r="A2441" s="35" t="s">
        <v>7033</v>
      </c>
      <c r="B2441" s="15" t="s">
        <v>2110</v>
      </c>
      <c r="C2441" s="15" t="s">
        <v>4090</v>
      </c>
      <c r="D2441" s="19"/>
      <c r="E2441" s="20" t="e">
        <f>cost!E2441*cost!$E$3*cost!$E$2/cost!$P$1</f>
        <v>#VALUE!</v>
      </c>
      <c r="F2441" s="13" t="e">
        <f>(cost!F2441*cost!$F$3/cost!$P$1)/2</f>
        <v>#VALUE!</v>
      </c>
      <c r="G2441" s="13" t="e">
        <f>cost!G2441*cost!$G$3*cost!$G$2/cost!$P$1+(cost!F2441*cost!$F$3/cost!$P$1)/2</f>
        <v>#VALUE!</v>
      </c>
      <c r="H2441" s="13" t="e">
        <f>cost!H2441*cost!$H$3*cost!$H$2/cost!$P$1</f>
        <v>#VALUE!</v>
      </c>
      <c r="I2441" s="13" t="e">
        <f>cost!I2441*cost!$I$3*cost!$I$2/cost!$P$1</f>
        <v>#VALUE!</v>
      </c>
      <c r="J2441" s="13" t="e">
        <f>cost!J2441*cost!$J$3*cost!$J$2/cost!$P$1</f>
        <v>#VALUE!</v>
      </c>
      <c r="K2441" s="13" t="e">
        <f>cost!K2441*cost!$K$3/cost!$P$1</f>
        <v>#VALUE!</v>
      </c>
      <c r="L2441" s="13" t="e">
        <f>cost!L2441*cost!$L$3*cost!$L$2/cost!$P$1</f>
        <v>#VALUE!</v>
      </c>
    </row>
    <row r="2442" spans="1:12" ht="198" x14ac:dyDescent="0.2">
      <c r="A2442" s="34" t="s">
        <v>7034</v>
      </c>
      <c r="B2442" s="15" t="s">
        <v>2111</v>
      </c>
      <c r="C2442" s="15" t="s">
        <v>4091</v>
      </c>
      <c r="D2442" s="19"/>
      <c r="E2442" s="20" t="e">
        <f>cost!E2442*cost!$E$3*cost!$E$2/cost!$P$1</f>
        <v>#VALUE!</v>
      </c>
      <c r="F2442" s="13" t="e">
        <f>(cost!F2442*cost!$F$3/cost!$P$1)/2</f>
        <v>#VALUE!</v>
      </c>
      <c r="G2442" s="13" t="e">
        <f>cost!G2442*cost!$G$3*cost!$G$2/cost!$P$1+(cost!F2442*cost!$F$3/cost!$P$1)/2</f>
        <v>#VALUE!</v>
      </c>
      <c r="H2442" s="13" t="e">
        <f>cost!H2442*cost!$H$3*cost!$H$2/cost!$P$1</f>
        <v>#VALUE!</v>
      </c>
      <c r="I2442" s="13" t="e">
        <f>cost!I2442*cost!$I$3*cost!$I$2/cost!$P$1</f>
        <v>#VALUE!</v>
      </c>
      <c r="J2442" s="13" t="e">
        <f>cost!J2442*cost!$J$3*cost!$J$2/cost!$P$1</f>
        <v>#VALUE!</v>
      </c>
      <c r="K2442" s="13" t="e">
        <f>cost!K2442*cost!$K$3/cost!$P$1</f>
        <v>#VALUE!</v>
      </c>
      <c r="L2442" s="13" t="e">
        <f>cost!L2442*cost!$L$3*cost!$L$2/cost!$P$1</f>
        <v>#VALUE!</v>
      </c>
    </row>
    <row r="2443" spans="1:12" ht="54" x14ac:dyDescent="0.2">
      <c r="A2443" s="35" t="s">
        <v>7035</v>
      </c>
      <c r="B2443" s="15" t="s">
        <v>2112</v>
      </c>
      <c r="C2443" s="15" t="s">
        <v>4092</v>
      </c>
      <c r="D2443" s="19"/>
      <c r="E2443" s="20" t="e">
        <f>cost!E2443*cost!$E$3*cost!$E$2/cost!$P$1</f>
        <v>#VALUE!</v>
      </c>
      <c r="F2443" s="13" t="e">
        <f>(cost!F2443*cost!$F$3/cost!$P$1)/2</f>
        <v>#VALUE!</v>
      </c>
      <c r="G2443" s="13" t="e">
        <f>cost!G2443*cost!$G$3*cost!$G$2/cost!$P$1+(cost!F2443*cost!$F$3/cost!$P$1)/2</f>
        <v>#VALUE!</v>
      </c>
      <c r="H2443" s="13" t="e">
        <f>cost!H2443*cost!$H$3*cost!$H$2/cost!$P$1</f>
        <v>#VALUE!</v>
      </c>
      <c r="I2443" s="13" t="e">
        <f>cost!I2443*cost!$I$3*cost!$I$2/cost!$P$1</f>
        <v>#VALUE!</v>
      </c>
      <c r="J2443" s="13" t="e">
        <f>cost!J2443*cost!$J$3*cost!$J$2/cost!$P$1</f>
        <v>#VALUE!</v>
      </c>
      <c r="K2443" s="13" t="e">
        <f>cost!K2443*cost!$K$3/cost!$P$1</f>
        <v>#VALUE!</v>
      </c>
      <c r="L2443" s="13" t="e">
        <f>cost!L2443*cost!$L$3*cost!$L$2/cost!$P$1</f>
        <v>#VALUE!</v>
      </c>
    </row>
    <row r="2444" spans="1:12" ht="90" x14ac:dyDescent="0.2">
      <c r="A2444" s="34" t="s">
        <v>7036</v>
      </c>
      <c r="B2444" s="15" t="s">
        <v>2113</v>
      </c>
      <c r="C2444" s="15" t="s">
        <v>4093</v>
      </c>
      <c r="D2444" s="19"/>
      <c r="E2444" s="20" t="e">
        <f>cost!E2444*cost!$E$3*cost!$E$2/cost!$P$1</f>
        <v>#VALUE!</v>
      </c>
      <c r="F2444" s="13" t="e">
        <f>(cost!F2444*cost!$F$3/cost!$P$1)/2</f>
        <v>#VALUE!</v>
      </c>
      <c r="G2444" s="13" t="e">
        <f>cost!G2444*cost!$G$3*cost!$G$2/cost!$P$1+(cost!F2444*cost!$F$3/cost!$P$1)/2</f>
        <v>#VALUE!</v>
      </c>
      <c r="H2444" s="13" t="e">
        <f>cost!H2444*cost!$H$3*cost!$H$2/cost!$P$1</f>
        <v>#VALUE!</v>
      </c>
      <c r="I2444" s="13" t="e">
        <f>cost!I2444*cost!$I$3*cost!$I$2/cost!$P$1</f>
        <v>#VALUE!</v>
      </c>
      <c r="J2444" s="13" t="e">
        <f>cost!J2444*cost!$J$3*cost!$J$2/cost!$P$1</f>
        <v>#VALUE!</v>
      </c>
      <c r="K2444" s="13" t="e">
        <f>cost!K2444*cost!$K$3/cost!$P$1</f>
        <v>#VALUE!</v>
      </c>
      <c r="L2444" s="13" t="e">
        <f>cost!L2444*cost!$L$3*cost!$L$2/cost!$P$1</f>
        <v>#VALUE!</v>
      </c>
    </row>
    <row r="2445" spans="1:12" ht="90" x14ac:dyDescent="0.2">
      <c r="A2445" s="34" t="s">
        <v>7037</v>
      </c>
      <c r="B2445" s="15" t="s">
        <v>2114</v>
      </c>
      <c r="C2445" s="15" t="s">
        <v>4094</v>
      </c>
      <c r="D2445" s="19"/>
      <c r="E2445" s="20" t="e">
        <f>cost!E2445*cost!$E$3*cost!$E$2/cost!$P$1</f>
        <v>#VALUE!</v>
      </c>
      <c r="F2445" s="13" t="e">
        <f>(cost!F2445*cost!$F$3/cost!$P$1)/2</f>
        <v>#VALUE!</v>
      </c>
      <c r="G2445" s="13" t="e">
        <f>cost!G2445*cost!$G$3*cost!$G$2/cost!$P$1+(cost!F2445*cost!$F$3/cost!$P$1)/2</f>
        <v>#VALUE!</v>
      </c>
      <c r="H2445" s="13" t="e">
        <f>cost!H2445*cost!$H$3*cost!$H$2/cost!$P$1</f>
        <v>#VALUE!</v>
      </c>
      <c r="I2445" s="13" t="e">
        <f>cost!I2445*cost!$I$3*cost!$I$2/cost!$P$1</f>
        <v>#VALUE!</v>
      </c>
      <c r="J2445" s="13" t="e">
        <f>cost!J2445*cost!$J$3*cost!$J$2/cost!$P$1</f>
        <v>#VALUE!</v>
      </c>
      <c r="K2445" s="13" t="e">
        <f>cost!K2445*cost!$K$3/cost!$P$1</f>
        <v>#VALUE!</v>
      </c>
      <c r="L2445" s="13" t="e">
        <f>cost!L2445*cost!$L$3*cost!$L$2/cost!$P$1</f>
        <v>#VALUE!</v>
      </c>
    </row>
    <row r="2446" spans="1:12" ht="72" x14ac:dyDescent="0.2">
      <c r="A2446" s="35" t="s">
        <v>7038</v>
      </c>
      <c r="B2446" s="15" t="s">
        <v>2115</v>
      </c>
      <c r="C2446" s="15" t="s">
        <v>4095</v>
      </c>
      <c r="D2446" s="19"/>
      <c r="E2446" s="20" t="e">
        <f>cost!E2446*cost!$E$3*cost!$E$2/cost!$P$1</f>
        <v>#VALUE!</v>
      </c>
      <c r="F2446" s="13" t="e">
        <f>(cost!F2446*cost!$F$3/cost!$P$1)/2</f>
        <v>#VALUE!</v>
      </c>
      <c r="G2446" s="13" t="e">
        <f>cost!G2446*cost!$G$3*cost!$G$2/cost!$P$1+(cost!F2446*cost!$F$3/cost!$P$1)/2</f>
        <v>#VALUE!</v>
      </c>
      <c r="H2446" s="13" t="e">
        <f>cost!H2446*cost!$H$3*cost!$H$2/cost!$P$1</f>
        <v>#VALUE!</v>
      </c>
      <c r="I2446" s="13" t="e">
        <f>cost!I2446*cost!$I$3*cost!$I$2/cost!$P$1</f>
        <v>#VALUE!</v>
      </c>
      <c r="J2446" s="13" t="e">
        <f>cost!J2446*cost!$J$3*cost!$J$2/cost!$P$1</f>
        <v>#VALUE!</v>
      </c>
      <c r="K2446" s="13" t="e">
        <f>cost!K2446*cost!$K$3/cost!$P$1</f>
        <v>#VALUE!</v>
      </c>
      <c r="L2446" s="13" t="e">
        <f>cost!L2446*cost!$L$3*cost!$L$2/cost!$P$1</f>
        <v>#VALUE!</v>
      </c>
    </row>
    <row r="2447" spans="1:12" ht="54" x14ac:dyDescent="0.2">
      <c r="A2447" s="35" t="s">
        <v>7039</v>
      </c>
      <c r="B2447" s="15" t="s">
        <v>2116</v>
      </c>
      <c r="C2447" s="15" t="s">
        <v>4096</v>
      </c>
      <c r="D2447" s="19"/>
      <c r="E2447" s="20" t="e">
        <f>cost!E2447*cost!$E$3*cost!$E$2/cost!$P$1</f>
        <v>#VALUE!</v>
      </c>
      <c r="F2447" s="13" t="e">
        <f>(cost!F2447*cost!$F$3/cost!$P$1)/2</f>
        <v>#VALUE!</v>
      </c>
      <c r="G2447" s="13" t="e">
        <f>cost!G2447*cost!$G$3*cost!$G$2/cost!$P$1+(cost!F2447*cost!$F$3/cost!$P$1)/2</f>
        <v>#VALUE!</v>
      </c>
      <c r="H2447" s="13" t="e">
        <f>cost!H2447*cost!$H$3*cost!$H$2/cost!$P$1</f>
        <v>#VALUE!</v>
      </c>
      <c r="I2447" s="13" t="e">
        <f>cost!I2447*cost!$I$3*cost!$I$2/cost!$P$1</f>
        <v>#VALUE!</v>
      </c>
      <c r="J2447" s="13" t="e">
        <f>cost!J2447*cost!$J$3*cost!$J$2/cost!$P$1</f>
        <v>#VALUE!</v>
      </c>
      <c r="K2447" s="13" t="e">
        <f>cost!K2447*cost!$K$3/cost!$P$1</f>
        <v>#VALUE!</v>
      </c>
      <c r="L2447" s="13" t="e">
        <f>cost!L2447*cost!$L$3*cost!$L$2/cost!$P$1</f>
        <v>#VALUE!</v>
      </c>
    </row>
    <row r="2448" spans="1:12" ht="90" x14ac:dyDescent="0.2">
      <c r="A2448" s="34" t="s">
        <v>7040</v>
      </c>
      <c r="B2448" s="15" t="s">
        <v>2117</v>
      </c>
      <c r="C2448" s="15" t="s">
        <v>4097</v>
      </c>
      <c r="D2448" s="19"/>
      <c r="E2448" s="20" t="e">
        <f>cost!E2448*cost!$E$3*cost!$E$2/cost!$P$1</f>
        <v>#VALUE!</v>
      </c>
      <c r="F2448" s="13" t="e">
        <f>(cost!F2448*cost!$F$3/cost!$P$1)/2</f>
        <v>#VALUE!</v>
      </c>
      <c r="G2448" s="13" t="e">
        <f>cost!G2448*cost!$G$3*cost!$G$2/cost!$P$1+(cost!F2448*cost!$F$3/cost!$P$1)/2</f>
        <v>#VALUE!</v>
      </c>
      <c r="H2448" s="13" t="e">
        <f>cost!H2448*cost!$H$3*cost!$H$2/cost!$P$1</f>
        <v>#VALUE!</v>
      </c>
      <c r="I2448" s="13" t="e">
        <f>cost!I2448*cost!$I$3*cost!$I$2/cost!$P$1</f>
        <v>#VALUE!</v>
      </c>
      <c r="J2448" s="13" t="e">
        <f>cost!J2448*cost!$J$3*cost!$J$2/cost!$P$1</f>
        <v>#VALUE!</v>
      </c>
      <c r="K2448" s="13" t="e">
        <f>cost!K2448*cost!$K$3/cost!$P$1</f>
        <v>#VALUE!</v>
      </c>
      <c r="L2448" s="13" t="e">
        <f>cost!L2448*cost!$L$3*cost!$L$2/cost!$P$1</f>
        <v>#VALUE!</v>
      </c>
    </row>
    <row r="2449" spans="1:12" ht="90" x14ac:dyDescent="0.2">
      <c r="A2449" s="34" t="s">
        <v>7041</v>
      </c>
      <c r="B2449" s="15" t="s">
        <v>2118</v>
      </c>
      <c r="C2449" s="15" t="s">
        <v>4098</v>
      </c>
      <c r="D2449" s="19"/>
      <c r="E2449" s="20" t="e">
        <f>cost!E2449*cost!$E$3*cost!$E$2/cost!$P$1</f>
        <v>#VALUE!</v>
      </c>
      <c r="F2449" s="13" t="e">
        <f>(cost!F2449*cost!$F$3/cost!$P$1)/2</f>
        <v>#VALUE!</v>
      </c>
      <c r="G2449" s="13" t="e">
        <f>cost!G2449*cost!$G$3*cost!$G$2/cost!$P$1+(cost!F2449*cost!$F$3/cost!$P$1)/2</f>
        <v>#VALUE!</v>
      </c>
      <c r="H2449" s="13" t="e">
        <f>cost!H2449*cost!$H$3*cost!$H$2/cost!$P$1</f>
        <v>#VALUE!</v>
      </c>
      <c r="I2449" s="13" t="e">
        <f>cost!I2449*cost!$I$3*cost!$I$2/cost!$P$1</f>
        <v>#VALUE!</v>
      </c>
      <c r="J2449" s="13" t="e">
        <f>cost!J2449*cost!$J$3*cost!$J$2/cost!$P$1</f>
        <v>#VALUE!</v>
      </c>
      <c r="K2449" s="13" t="e">
        <f>cost!K2449*cost!$K$3/cost!$P$1</f>
        <v>#VALUE!</v>
      </c>
      <c r="L2449" s="13" t="e">
        <f>cost!L2449*cost!$L$3*cost!$L$2/cost!$P$1</f>
        <v>#VALUE!</v>
      </c>
    </row>
    <row r="2450" spans="1:12" ht="234" x14ac:dyDescent="0.2">
      <c r="A2450" s="34" t="s">
        <v>7042</v>
      </c>
      <c r="B2450" s="15" t="s">
        <v>2119</v>
      </c>
      <c r="C2450" s="15" t="s">
        <v>4099</v>
      </c>
      <c r="D2450" s="19"/>
      <c r="E2450" s="20" t="e">
        <f>cost!E2450*cost!$E$3*cost!$E$2/cost!$P$1</f>
        <v>#VALUE!</v>
      </c>
      <c r="F2450" s="13" t="e">
        <f>(cost!F2450*cost!$F$3/cost!$P$1)/2</f>
        <v>#VALUE!</v>
      </c>
      <c r="G2450" s="13" t="e">
        <f>cost!G2450*cost!$G$3*cost!$G$2/cost!$P$1+(cost!F2450*cost!$F$3/cost!$P$1)/2</f>
        <v>#VALUE!</v>
      </c>
      <c r="H2450" s="13" t="e">
        <f>cost!H2450*cost!$H$3*cost!$H$2/cost!$P$1</f>
        <v>#VALUE!</v>
      </c>
      <c r="I2450" s="13" t="e">
        <f>cost!I2450*cost!$I$3*cost!$I$2/cost!$P$1</f>
        <v>#VALUE!</v>
      </c>
      <c r="J2450" s="13" t="e">
        <f>cost!J2450*cost!$J$3*cost!$J$2/cost!$P$1</f>
        <v>#VALUE!</v>
      </c>
      <c r="K2450" s="13" t="e">
        <f>cost!K2450*cost!$K$3/cost!$P$1</f>
        <v>#VALUE!</v>
      </c>
      <c r="L2450" s="13" t="e">
        <f>cost!L2450*cost!$L$3*cost!$L$2/cost!$P$1</f>
        <v>#VALUE!</v>
      </c>
    </row>
    <row r="2451" spans="1:12" ht="234" x14ac:dyDescent="0.2">
      <c r="A2451" s="34" t="s">
        <v>7043</v>
      </c>
      <c r="B2451" s="15" t="s">
        <v>2120</v>
      </c>
      <c r="C2451" s="15" t="s">
        <v>4100</v>
      </c>
      <c r="D2451" s="19"/>
      <c r="E2451" s="20" t="e">
        <f>cost!E2451*cost!$E$3*cost!$E$2/cost!$P$1</f>
        <v>#VALUE!</v>
      </c>
      <c r="F2451" s="13" t="e">
        <f>(cost!F2451*cost!$F$3/cost!$P$1)/2</f>
        <v>#VALUE!</v>
      </c>
      <c r="G2451" s="13" t="e">
        <f>cost!G2451*cost!$G$3*cost!$G$2/cost!$P$1+(cost!F2451*cost!$F$3/cost!$P$1)/2</f>
        <v>#VALUE!</v>
      </c>
      <c r="H2451" s="13" t="e">
        <f>cost!H2451*cost!$H$3*cost!$H$2/cost!$P$1</f>
        <v>#VALUE!</v>
      </c>
      <c r="I2451" s="13" t="e">
        <f>cost!I2451*cost!$I$3*cost!$I$2/cost!$P$1</f>
        <v>#VALUE!</v>
      </c>
      <c r="J2451" s="13" t="e">
        <f>cost!J2451*cost!$J$3*cost!$J$2/cost!$P$1</f>
        <v>#VALUE!</v>
      </c>
      <c r="K2451" s="13" t="e">
        <f>cost!K2451*cost!$K$3/cost!$P$1</f>
        <v>#VALUE!</v>
      </c>
      <c r="L2451" s="13" t="e">
        <f>cost!L2451*cost!$L$3*cost!$L$2/cost!$P$1</f>
        <v>#VALUE!</v>
      </c>
    </row>
    <row r="2452" spans="1:12" ht="18" x14ac:dyDescent="0.2">
      <c r="A2452" s="34" t="s">
        <v>7044</v>
      </c>
      <c r="B2452" s="15" t="s">
        <v>191</v>
      </c>
      <c r="C2452" s="15" t="s">
        <v>191</v>
      </c>
      <c r="D2452" s="19"/>
      <c r="E2452" s="20" t="e">
        <f>cost!E2452*cost!$E$3*cost!$E$2/cost!$P$1</f>
        <v>#VALUE!</v>
      </c>
      <c r="F2452" s="13" t="e">
        <f>(cost!F2452*cost!$F$3/cost!$P$1)/2</f>
        <v>#VALUE!</v>
      </c>
      <c r="G2452" s="13" t="e">
        <f>cost!G2452*cost!$G$3*cost!$G$2/cost!$P$1+(cost!F2452*cost!$F$3/cost!$P$1)/2</f>
        <v>#VALUE!</v>
      </c>
      <c r="H2452" s="13" t="e">
        <f>cost!H2452*cost!$H$3*cost!$H$2/cost!$P$1</f>
        <v>#VALUE!</v>
      </c>
      <c r="I2452" s="13" t="e">
        <f>cost!I2452*cost!$I$3*cost!$I$2/cost!$P$1</f>
        <v>#VALUE!</v>
      </c>
      <c r="J2452" s="13" t="e">
        <f>cost!J2452*cost!$J$3*cost!$J$2/cost!$P$1</f>
        <v>#VALUE!</v>
      </c>
      <c r="K2452" s="13" t="e">
        <f>cost!K2452*cost!$K$3/cost!$P$1</f>
        <v>#VALUE!</v>
      </c>
      <c r="L2452" s="13" t="e">
        <f>cost!L2452*cost!$L$3*cost!$L$2/cost!$P$1</f>
        <v>#VALUE!</v>
      </c>
    </row>
    <row r="2453" spans="1:12" ht="18" x14ac:dyDescent="0.2">
      <c r="A2453" s="34" t="s">
        <v>7045</v>
      </c>
      <c r="B2453" s="15" t="s">
        <v>191</v>
      </c>
      <c r="C2453" s="15" t="s">
        <v>191</v>
      </c>
      <c r="D2453" s="19"/>
      <c r="E2453" s="20" t="e">
        <f>cost!E2453*cost!$E$3*cost!$E$2/cost!$P$1</f>
        <v>#VALUE!</v>
      </c>
      <c r="F2453" s="13" t="e">
        <f>(cost!F2453*cost!$F$3/cost!$P$1)/2</f>
        <v>#VALUE!</v>
      </c>
      <c r="G2453" s="13" t="e">
        <f>cost!G2453*cost!$G$3*cost!$G$2/cost!$P$1+(cost!F2453*cost!$F$3/cost!$P$1)/2</f>
        <v>#VALUE!</v>
      </c>
      <c r="H2453" s="13" t="e">
        <f>cost!H2453*cost!$H$3*cost!$H$2/cost!$P$1</f>
        <v>#VALUE!</v>
      </c>
      <c r="I2453" s="13" t="e">
        <f>cost!I2453*cost!$I$3*cost!$I$2/cost!$P$1</f>
        <v>#VALUE!</v>
      </c>
      <c r="J2453" s="13" t="e">
        <f>cost!J2453*cost!$J$3*cost!$J$2/cost!$P$1</f>
        <v>#VALUE!</v>
      </c>
      <c r="K2453" s="13" t="e">
        <f>cost!K2453*cost!$K$3/cost!$P$1</f>
        <v>#VALUE!</v>
      </c>
      <c r="L2453" s="13" t="e">
        <f>cost!L2453*cost!$L$3*cost!$L$2/cost!$P$1</f>
        <v>#VALUE!</v>
      </c>
    </row>
    <row r="2454" spans="1:12" ht="18" x14ac:dyDescent="0.2">
      <c r="A2454" s="34" t="s">
        <v>7046</v>
      </c>
      <c r="B2454" s="15" t="s">
        <v>191</v>
      </c>
      <c r="C2454" s="15" t="s">
        <v>191</v>
      </c>
      <c r="D2454" s="19"/>
      <c r="E2454" s="20" t="e">
        <f>cost!E2454*cost!$E$3*cost!$E$2/cost!$P$1</f>
        <v>#VALUE!</v>
      </c>
      <c r="F2454" s="13" t="e">
        <f>(cost!F2454*cost!$F$3/cost!$P$1)/2</f>
        <v>#VALUE!</v>
      </c>
      <c r="G2454" s="13" t="e">
        <f>cost!G2454*cost!$G$3*cost!$G$2/cost!$P$1+(cost!F2454*cost!$F$3/cost!$P$1)/2</f>
        <v>#VALUE!</v>
      </c>
      <c r="H2454" s="13" t="e">
        <f>cost!H2454*cost!$H$3*cost!$H$2/cost!$P$1</f>
        <v>#VALUE!</v>
      </c>
      <c r="I2454" s="13" t="e">
        <f>cost!I2454*cost!$I$3*cost!$I$2/cost!$P$1</f>
        <v>#VALUE!</v>
      </c>
      <c r="J2454" s="13" t="e">
        <f>cost!J2454*cost!$J$3*cost!$J$2/cost!$P$1</f>
        <v>#VALUE!</v>
      </c>
      <c r="K2454" s="13" t="e">
        <f>cost!K2454*cost!$K$3/cost!$P$1</f>
        <v>#VALUE!</v>
      </c>
      <c r="L2454" s="13" t="e">
        <f>cost!L2454*cost!$L$3*cost!$L$2/cost!$P$1</f>
        <v>#VALUE!</v>
      </c>
    </row>
    <row r="2455" spans="1:12" ht="18" x14ac:dyDescent="0.2">
      <c r="A2455" s="34" t="s">
        <v>7047</v>
      </c>
      <c r="B2455" s="15" t="s">
        <v>191</v>
      </c>
      <c r="C2455" s="15" t="s">
        <v>191</v>
      </c>
      <c r="D2455" s="19"/>
      <c r="E2455" s="20" t="e">
        <f>cost!E2455*cost!$E$3*cost!$E$2/cost!$P$1</f>
        <v>#VALUE!</v>
      </c>
      <c r="F2455" s="13" t="e">
        <f>(cost!F2455*cost!$F$3/cost!$P$1)/2</f>
        <v>#VALUE!</v>
      </c>
      <c r="G2455" s="13" t="e">
        <f>cost!G2455*cost!$G$3*cost!$G$2/cost!$P$1+(cost!F2455*cost!$F$3/cost!$P$1)/2</f>
        <v>#VALUE!</v>
      </c>
      <c r="H2455" s="13" t="e">
        <f>cost!H2455*cost!$H$3*cost!$H$2/cost!$P$1</f>
        <v>#VALUE!</v>
      </c>
      <c r="I2455" s="13" t="e">
        <f>cost!I2455*cost!$I$3*cost!$I$2/cost!$P$1</f>
        <v>#VALUE!</v>
      </c>
      <c r="J2455" s="13" t="e">
        <f>cost!J2455*cost!$J$3*cost!$J$2/cost!$P$1</f>
        <v>#VALUE!</v>
      </c>
      <c r="K2455" s="13" t="e">
        <f>cost!K2455*cost!$K$3/cost!$P$1</f>
        <v>#VALUE!</v>
      </c>
      <c r="L2455" s="13" t="e">
        <f>cost!L2455*cost!$L$3*cost!$L$2/cost!$P$1</f>
        <v>#VALUE!</v>
      </c>
    </row>
    <row r="2456" spans="1:12" ht="18" x14ac:dyDescent="0.2">
      <c r="A2456" s="34" t="s">
        <v>7048</v>
      </c>
      <c r="B2456" s="15" t="s">
        <v>191</v>
      </c>
      <c r="C2456" s="15" t="s">
        <v>191</v>
      </c>
      <c r="D2456" s="19"/>
      <c r="E2456" s="20" t="e">
        <f>cost!E2456*cost!$E$3*cost!$E$2/cost!$P$1</f>
        <v>#VALUE!</v>
      </c>
      <c r="F2456" s="13" t="e">
        <f>(cost!F2456*cost!$F$3/cost!$P$1)/2</f>
        <v>#VALUE!</v>
      </c>
      <c r="G2456" s="13" t="e">
        <f>cost!G2456*cost!$G$3*cost!$G$2/cost!$P$1+(cost!F2456*cost!$F$3/cost!$P$1)/2</f>
        <v>#VALUE!</v>
      </c>
      <c r="H2456" s="13" t="e">
        <f>cost!H2456*cost!$H$3*cost!$H$2/cost!$P$1</f>
        <v>#VALUE!</v>
      </c>
      <c r="I2456" s="13" t="e">
        <f>cost!I2456*cost!$I$3*cost!$I$2/cost!$P$1</f>
        <v>#VALUE!</v>
      </c>
      <c r="J2456" s="13" t="e">
        <f>cost!J2456*cost!$J$3*cost!$J$2/cost!$P$1</f>
        <v>#VALUE!</v>
      </c>
      <c r="K2456" s="13" t="e">
        <f>cost!K2456*cost!$K$3/cost!$P$1</f>
        <v>#VALUE!</v>
      </c>
      <c r="L2456" s="13" t="e">
        <f>cost!L2456*cost!$L$3*cost!$L$2/cost!$P$1</f>
        <v>#VALUE!</v>
      </c>
    </row>
    <row r="2457" spans="1:12" ht="18" x14ac:dyDescent="0.2">
      <c r="A2457" s="34" t="s">
        <v>7049</v>
      </c>
      <c r="B2457" s="15" t="s">
        <v>191</v>
      </c>
      <c r="C2457" s="15" t="s">
        <v>191</v>
      </c>
      <c r="D2457" s="19"/>
      <c r="E2457" s="20" t="e">
        <f>cost!E2457*cost!$E$3*cost!$E$2/cost!$P$1</f>
        <v>#VALUE!</v>
      </c>
      <c r="F2457" s="13" t="e">
        <f>(cost!F2457*cost!$F$3/cost!$P$1)/2</f>
        <v>#VALUE!</v>
      </c>
      <c r="G2457" s="13" t="e">
        <f>cost!G2457*cost!$G$3*cost!$G$2/cost!$P$1+(cost!F2457*cost!$F$3/cost!$P$1)/2</f>
        <v>#VALUE!</v>
      </c>
      <c r="H2457" s="13" t="e">
        <f>cost!H2457*cost!$H$3*cost!$H$2/cost!$P$1</f>
        <v>#VALUE!</v>
      </c>
      <c r="I2457" s="13" t="e">
        <f>cost!I2457*cost!$I$3*cost!$I$2/cost!$P$1</f>
        <v>#VALUE!</v>
      </c>
      <c r="J2457" s="13" t="e">
        <f>cost!J2457*cost!$J$3*cost!$J$2/cost!$P$1</f>
        <v>#VALUE!</v>
      </c>
      <c r="K2457" s="13" t="e">
        <f>cost!K2457*cost!$K$3/cost!$P$1</f>
        <v>#VALUE!</v>
      </c>
      <c r="L2457" s="13" t="e">
        <f>cost!L2457*cost!$L$3*cost!$L$2/cost!$P$1</f>
        <v>#VALUE!</v>
      </c>
    </row>
    <row r="2458" spans="1:12" ht="18" x14ac:dyDescent="0.2">
      <c r="A2458" s="34" t="s">
        <v>7050</v>
      </c>
      <c r="B2458" s="15" t="s">
        <v>191</v>
      </c>
      <c r="C2458" s="15" t="s">
        <v>191</v>
      </c>
      <c r="D2458" s="19"/>
      <c r="E2458" s="20" t="e">
        <f>cost!E2458*cost!$E$3*cost!$E$2/cost!$P$1</f>
        <v>#VALUE!</v>
      </c>
      <c r="F2458" s="13" t="e">
        <f>(cost!F2458*cost!$F$3/cost!$P$1)/2</f>
        <v>#VALUE!</v>
      </c>
      <c r="G2458" s="13" t="e">
        <f>cost!G2458*cost!$G$3*cost!$G$2/cost!$P$1+(cost!F2458*cost!$F$3/cost!$P$1)/2</f>
        <v>#VALUE!</v>
      </c>
      <c r="H2458" s="13" t="e">
        <f>cost!H2458*cost!$H$3*cost!$H$2/cost!$P$1</f>
        <v>#VALUE!</v>
      </c>
      <c r="I2458" s="13" t="e">
        <f>cost!I2458*cost!$I$3*cost!$I$2/cost!$P$1</f>
        <v>#VALUE!</v>
      </c>
      <c r="J2458" s="13" t="e">
        <f>cost!J2458*cost!$J$3*cost!$J$2/cost!$P$1</f>
        <v>#VALUE!</v>
      </c>
      <c r="K2458" s="13" t="e">
        <f>cost!K2458*cost!$K$3/cost!$P$1</f>
        <v>#VALUE!</v>
      </c>
      <c r="L2458" s="13" t="e">
        <f>cost!L2458*cost!$L$3*cost!$L$2/cost!$P$1</f>
        <v>#VALUE!</v>
      </c>
    </row>
    <row r="2459" spans="1:12" ht="18" x14ac:dyDescent="0.2">
      <c r="A2459" s="34" t="s">
        <v>7051</v>
      </c>
      <c r="B2459" s="15" t="s">
        <v>191</v>
      </c>
      <c r="C2459" s="15" t="s">
        <v>191</v>
      </c>
      <c r="D2459" s="19"/>
      <c r="E2459" s="20" t="e">
        <f>cost!E2459*cost!$E$3*cost!$E$2/cost!$P$1</f>
        <v>#VALUE!</v>
      </c>
      <c r="F2459" s="13" t="e">
        <f>(cost!F2459*cost!$F$3/cost!$P$1)/2</f>
        <v>#VALUE!</v>
      </c>
      <c r="G2459" s="13" t="e">
        <f>cost!G2459*cost!$G$3*cost!$G$2/cost!$P$1+(cost!F2459*cost!$F$3/cost!$P$1)/2</f>
        <v>#VALUE!</v>
      </c>
      <c r="H2459" s="13" t="e">
        <f>cost!H2459*cost!$H$3*cost!$H$2/cost!$P$1</f>
        <v>#VALUE!</v>
      </c>
      <c r="I2459" s="13" t="e">
        <f>cost!I2459*cost!$I$3*cost!$I$2/cost!$P$1</f>
        <v>#VALUE!</v>
      </c>
      <c r="J2459" s="13" t="e">
        <f>cost!J2459*cost!$J$3*cost!$J$2/cost!$P$1</f>
        <v>#VALUE!</v>
      </c>
      <c r="K2459" s="13" t="e">
        <f>cost!K2459*cost!$K$3/cost!$P$1</f>
        <v>#VALUE!</v>
      </c>
      <c r="L2459" s="13" t="e">
        <f>cost!L2459*cost!$L$3*cost!$L$2/cost!$P$1</f>
        <v>#VALUE!</v>
      </c>
    </row>
    <row r="2460" spans="1:12" ht="18" x14ac:dyDescent="0.2">
      <c r="A2460" s="34" t="s">
        <v>7052</v>
      </c>
      <c r="B2460" s="15" t="s">
        <v>191</v>
      </c>
      <c r="C2460" s="15" t="s">
        <v>191</v>
      </c>
      <c r="D2460" s="19"/>
      <c r="E2460" s="20" t="e">
        <f>cost!E2460*cost!$E$3*cost!$E$2/cost!$P$1</f>
        <v>#VALUE!</v>
      </c>
      <c r="F2460" s="13" t="e">
        <f>(cost!F2460*cost!$F$3/cost!$P$1)/2</f>
        <v>#VALUE!</v>
      </c>
      <c r="G2460" s="13" t="e">
        <f>cost!G2460*cost!$G$3*cost!$G$2/cost!$P$1+(cost!F2460*cost!$F$3/cost!$P$1)/2</f>
        <v>#VALUE!</v>
      </c>
      <c r="H2460" s="13" t="e">
        <f>cost!H2460*cost!$H$3*cost!$H$2/cost!$P$1</f>
        <v>#VALUE!</v>
      </c>
      <c r="I2460" s="13" t="e">
        <f>cost!I2460*cost!$I$3*cost!$I$2/cost!$P$1</f>
        <v>#VALUE!</v>
      </c>
      <c r="J2460" s="13" t="e">
        <f>cost!J2460*cost!$J$3*cost!$J$2/cost!$P$1</f>
        <v>#VALUE!</v>
      </c>
      <c r="K2460" s="13" t="e">
        <f>cost!K2460*cost!$K$3/cost!$P$1</f>
        <v>#VALUE!</v>
      </c>
      <c r="L2460" s="13" t="e">
        <f>cost!L2460*cost!$L$3*cost!$L$2/cost!$P$1</f>
        <v>#VALUE!</v>
      </c>
    </row>
    <row r="2461" spans="1:12" ht="18" x14ac:dyDescent="0.2">
      <c r="A2461" s="34" t="s">
        <v>7053</v>
      </c>
      <c r="B2461" s="15" t="s">
        <v>191</v>
      </c>
      <c r="C2461" s="15" t="s">
        <v>191</v>
      </c>
      <c r="D2461" s="19"/>
      <c r="E2461" s="20" t="e">
        <f>cost!E2461*cost!$E$3*cost!$E$2/cost!$P$1</f>
        <v>#VALUE!</v>
      </c>
      <c r="F2461" s="13" t="e">
        <f>(cost!F2461*cost!$F$3/cost!$P$1)/2</f>
        <v>#VALUE!</v>
      </c>
      <c r="G2461" s="13" t="e">
        <f>cost!G2461*cost!$G$3*cost!$G$2/cost!$P$1+(cost!F2461*cost!$F$3/cost!$P$1)/2</f>
        <v>#VALUE!</v>
      </c>
      <c r="H2461" s="13" t="e">
        <f>cost!H2461*cost!$H$3*cost!$H$2/cost!$P$1</f>
        <v>#VALUE!</v>
      </c>
      <c r="I2461" s="13" t="e">
        <f>cost!I2461*cost!$I$3*cost!$I$2/cost!$P$1</f>
        <v>#VALUE!</v>
      </c>
      <c r="J2461" s="13" t="e">
        <f>cost!J2461*cost!$J$3*cost!$J$2/cost!$P$1</f>
        <v>#VALUE!</v>
      </c>
      <c r="K2461" s="13" t="e">
        <f>cost!K2461*cost!$K$3/cost!$P$1</f>
        <v>#VALUE!</v>
      </c>
      <c r="L2461" s="13" t="e">
        <f>cost!L2461*cost!$L$3*cost!$L$2/cost!$P$1</f>
        <v>#VALUE!</v>
      </c>
    </row>
    <row r="2462" spans="1:12" ht="18" x14ac:dyDescent="0.2">
      <c r="A2462" s="34" t="s">
        <v>7054</v>
      </c>
      <c r="B2462" s="15" t="s">
        <v>191</v>
      </c>
      <c r="C2462" s="15" t="s">
        <v>191</v>
      </c>
      <c r="D2462" s="19"/>
      <c r="E2462" s="20" t="e">
        <f>cost!E2462*cost!$E$3*cost!$E$2/cost!$P$1</f>
        <v>#VALUE!</v>
      </c>
      <c r="F2462" s="13" t="e">
        <f>(cost!F2462*cost!$F$3/cost!$P$1)/2</f>
        <v>#VALUE!</v>
      </c>
      <c r="G2462" s="13" t="e">
        <f>cost!G2462*cost!$G$3*cost!$G$2/cost!$P$1+(cost!F2462*cost!$F$3/cost!$P$1)/2</f>
        <v>#VALUE!</v>
      </c>
      <c r="H2462" s="13" t="e">
        <f>cost!H2462*cost!$H$3*cost!$H$2/cost!$P$1</f>
        <v>#VALUE!</v>
      </c>
      <c r="I2462" s="13" t="e">
        <f>cost!I2462*cost!$I$3*cost!$I$2/cost!$P$1</f>
        <v>#VALUE!</v>
      </c>
      <c r="J2462" s="13" t="e">
        <f>cost!J2462*cost!$J$3*cost!$J$2/cost!$P$1</f>
        <v>#VALUE!</v>
      </c>
      <c r="K2462" s="13" t="e">
        <f>cost!K2462*cost!$K$3/cost!$P$1</f>
        <v>#VALUE!</v>
      </c>
      <c r="L2462" s="13" t="e">
        <f>cost!L2462*cost!$L$3*cost!$L$2/cost!$P$1</f>
        <v>#VALUE!</v>
      </c>
    </row>
    <row r="2463" spans="1:12" ht="18" x14ac:dyDescent="0.2">
      <c r="A2463" s="34" t="s">
        <v>7055</v>
      </c>
      <c r="B2463" s="15" t="s">
        <v>191</v>
      </c>
      <c r="C2463" s="15" t="s">
        <v>191</v>
      </c>
      <c r="D2463" s="19"/>
      <c r="E2463" s="20" t="e">
        <f>cost!E2463*cost!$E$3*cost!$E$2/cost!$P$1</f>
        <v>#VALUE!</v>
      </c>
      <c r="F2463" s="13" t="e">
        <f>(cost!F2463*cost!$F$3/cost!$P$1)/2</f>
        <v>#VALUE!</v>
      </c>
      <c r="G2463" s="13" t="e">
        <f>cost!G2463*cost!$G$3*cost!$G$2/cost!$P$1+(cost!F2463*cost!$F$3/cost!$P$1)/2</f>
        <v>#VALUE!</v>
      </c>
      <c r="H2463" s="13" t="e">
        <f>cost!H2463*cost!$H$3*cost!$H$2/cost!$P$1</f>
        <v>#VALUE!</v>
      </c>
      <c r="I2463" s="13" t="e">
        <f>cost!I2463*cost!$I$3*cost!$I$2/cost!$P$1</f>
        <v>#VALUE!</v>
      </c>
      <c r="J2463" s="13" t="e">
        <f>cost!J2463*cost!$J$3*cost!$J$2/cost!$P$1</f>
        <v>#VALUE!</v>
      </c>
      <c r="K2463" s="13" t="e">
        <f>cost!K2463*cost!$K$3/cost!$P$1</f>
        <v>#VALUE!</v>
      </c>
      <c r="L2463" s="13" t="e">
        <f>cost!L2463*cost!$L$3*cost!$L$2/cost!$P$1</f>
        <v>#VALUE!</v>
      </c>
    </row>
    <row r="2464" spans="1:12" ht="18" x14ac:dyDescent="0.2">
      <c r="A2464" s="34" t="s">
        <v>7056</v>
      </c>
      <c r="B2464" s="15" t="s">
        <v>191</v>
      </c>
      <c r="C2464" s="15" t="s">
        <v>191</v>
      </c>
      <c r="D2464" s="19"/>
      <c r="E2464" s="20" t="e">
        <f>cost!E2464*cost!$E$3*cost!$E$2/cost!$P$1</f>
        <v>#VALUE!</v>
      </c>
      <c r="F2464" s="13" t="e">
        <f>(cost!F2464*cost!$F$3/cost!$P$1)/2</f>
        <v>#VALUE!</v>
      </c>
      <c r="G2464" s="13" t="e">
        <f>cost!G2464*cost!$G$3*cost!$G$2/cost!$P$1+(cost!F2464*cost!$F$3/cost!$P$1)/2</f>
        <v>#VALUE!</v>
      </c>
      <c r="H2464" s="13" t="e">
        <f>cost!H2464*cost!$H$3*cost!$H$2/cost!$P$1</f>
        <v>#VALUE!</v>
      </c>
      <c r="I2464" s="13" t="e">
        <f>cost!I2464*cost!$I$3*cost!$I$2/cost!$P$1</f>
        <v>#VALUE!</v>
      </c>
      <c r="J2464" s="13" t="e">
        <f>cost!J2464*cost!$J$3*cost!$J$2/cost!$P$1</f>
        <v>#VALUE!</v>
      </c>
      <c r="K2464" s="13" t="e">
        <f>cost!K2464*cost!$K$3/cost!$P$1</f>
        <v>#VALUE!</v>
      </c>
      <c r="L2464" s="13" t="e">
        <f>cost!L2464*cost!$L$3*cost!$L$2/cost!$P$1</f>
        <v>#VALUE!</v>
      </c>
    </row>
    <row r="2465" spans="1:12" ht="18" x14ac:dyDescent="0.2">
      <c r="A2465" s="34" t="s">
        <v>7057</v>
      </c>
      <c r="B2465" s="15" t="s">
        <v>191</v>
      </c>
      <c r="C2465" s="15" t="s">
        <v>191</v>
      </c>
      <c r="D2465" s="19"/>
      <c r="E2465" s="20" t="e">
        <f>cost!E2465*cost!$E$3*cost!$E$2/cost!$P$1</f>
        <v>#VALUE!</v>
      </c>
      <c r="F2465" s="13" t="e">
        <f>(cost!F2465*cost!$F$3/cost!$P$1)/2</f>
        <v>#VALUE!</v>
      </c>
      <c r="G2465" s="13" t="e">
        <f>cost!G2465*cost!$G$3*cost!$G$2/cost!$P$1+(cost!F2465*cost!$F$3/cost!$P$1)/2</f>
        <v>#VALUE!</v>
      </c>
      <c r="H2465" s="13" t="e">
        <f>cost!H2465*cost!$H$3*cost!$H$2/cost!$P$1</f>
        <v>#VALUE!</v>
      </c>
      <c r="I2465" s="13" t="e">
        <f>cost!I2465*cost!$I$3*cost!$I$2/cost!$P$1</f>
        <v>#VALUE!</v>
      </c>
      <c r="J2465" s="13" t="e">
        <f>cost!J2465*cost!$J$3*cost!$J$2/cost!$P$1</f>
        <v>#VALUE!</v>
      </c>
      <c r="K2465" s="13" t="e">
        <f>cost!K2465*cost!$K$3/cost!$P$1</f>
        <v>#VALUE!</v>
      </c>
      <c r="L2465" s="13" t="e">
        <f>cost!L2465*cost!$L$3*cost!$L$2/cost!$P$1</f>
        <v>#VALUE!</v>
      </c>
    </row>
    <row r="2466" spans="1:12" ht="18" x14ac:dyDescent="0.2">
      <c r="A2466" s="34" t="s">
        <v>7058</v>
      </c>
      <c r="B2466" s="15" t="s">
        <v>191</v>
      </c>
      <c r="C2466" s="15" t="s">
        <v>191</v>
      </c>
      <c r="D2466" s="19"/>
      <c r="E2466" s="20" t="e">
        <f>cost!E2466*cost!$E$3*cost!$E$2/cost!$P$1</f>
        <v>#VALUE!</v>
      </c>
      <c r="F2466" s="13" t="e">
        <f>(cost!F2466*cost!$F$3/cost!$P$1)/2</f>
        <v>#VALUE!</v>
      </c>
      <c r="G2466" s="13" t="e">
        <f>cost!G2466*cost!$G$3*cost!$G$2/cost!$P$1+(cost!F2466*cost!$F$3/cost!$P$1)/2</f>
        <v>#VALUE!</v>
      </c>
      <c r="H2466" s="13" t="e">
        <f>cost!H2466*cost!$H$3*cost!$H$2/cost!$P$1</f>
        <v>#VALUE!</v>
      </c>
      <c r="I2466" s="13" t="e">
        <f>cost!I2466*cost!$I$3*cost!$I$2/cost!$P$1</f>
        <v>#VALUE!</v>
      </c>
      <c r="J2466" s="13" t="e">
        <f>cost!J2466*cost!$J$3*cost!$J$2/cost!$P$1</f>
        <v>#VALUE!</v>
      </c>
      <c r="K2466" s="13" t="e">
        <f>cost!K2466*cost!$K$3/cost!$P$1</f>
        <v>#VALUE!</v>
      </c>
      <c r="L2466" s="13" t="e">
        <f>cost!L2466*cost!$L$3*cost!$L$2/cost!$P$1</f>
        <v>#VALUE!</v>
      </c>
    </row>
    <row r="2467" spans="1:12" ht="18" x14ac:dyDescent="0.2">
      <c r="A2467" s="34" t="s">
        <v>7059</v>
      </c>
      <c r="B2467" s="15" t="s">
        <v>191</v>
      </c>
      <c r="C2467" s="15" t="s">
        <v>191</v>
      </c>
      <c r="D2467" s="19"/>
      <c r="E2467" s="20" t="e">
        <f>cost!E2467*cost!$E$3*cost!$E$2/cost!$P$1</f>
        <v>#VALUE!</v>
      </c>
      <c r="F2467" s="13" t="e">
        <f>(cost!F2467*cost!$F$3/cost!$P$1)/2</f>
        <v>#VALUE!</v>
      </c>
      <c r="G2467" s="13" t="e">
        <f>cost!G2467*cost!$G$3*cost!$G$2/cost!$P$1+(cost!F2467*cost!$F$3/cost!$P$1)/2</f>
        <v>#VALUE!</v>
      </c>
      <c r="H2467" s="13" t="e">
        <f>cost!H2467*cost!$H$3*cost!$H$2/cost!$P$1</f>
        <v>#VALUE!</v>
      </c>
      <c r="I2467" s="13" t="e">
        <f>cost!I2467*cost!$I$3*cost!$I$2/cost!$P$1</f>
        <v>#VALUE!</v>
      </c>
      <c r="J2467" s="13" t="e">
        <f>cost!J2467*cost!$J$3*cost!$J$2/cost!$P$1</f>
        <v>#VALUE!</v>
      </c>
      <c r="K2467" s="13" t="e">
        <f>cost!K2467*cost!$K$3/cost!$P$1</f>
        <v>#VALUE!</v>
      </c>
      <c r="L2467" s="13" t="e">
        <f>cost!L2467*cost!$L$3*cost!$L$2/cost!$P$1</f>
        <v>#VALUE!</v>
      </c>
    </row>
    <row r="2468" spans="1:12" ht="36" x14ac:dyDescent="0.2">
      <c r="A2468" s="34" t="s">
        <v>7060</v>
      </c>
      <c r="B2468" s="15" t="s">
        <v>2121</v>
      </c>
      <c r="C2468" s="15" t="s">
        <v>4101</v>
      </c>
      <c r="D2468" s="19"/>
      <c r="E2468" s="20">
        <f>cost!E2468*cost!$E$3*cost!$E$2/cost!$P$1</f>
        <v>0</v>
      </c>
      <c r="F2468" s="13">
        <f>(cost!F2468*cost!$F$3/cost!$P$1)/2</f>
        <v>0</v>
      </c>
      <c r="G2468" s="13">
        <f>cost!G2468*cost!$G$3*cost!$G$2/cost!$P$1+(cost!F2468*cost!$F$3/cost!$P$1)/2</f>
        <v>0</v>
      </c>
      <c r="H2468" s="13">
        <f>cost!H2468*cost!$H$3*cost!$H$2/cost!$P$1</f>
        <v>32.972972972972968</v>
      </c>
      <c r="I2468" s="13">
        <f>cost!I2468*cost!$I$3*cost!$I$2/cost!$P$1</f>
        <v>0</v>
      </c>
      <c r="J2468" s="13">
        <f>cost!J2468*cost!$J$3*cost!$J$2/cost!$P$1</f>
        <v>0</v>
      </c>
      <c r="K2468" s="13">
        <f>cost!K2468*cost!$K$3/cost!$P$1</f>
        <v>17.875200000000003</v>
      </c>
      <c r="L2468" s="13">
        <f>cost!L2468*cost!$L$3*cost!$L$2/cost!$P$1</f>
        <v>99.750000000000014</v>
      </c>
    </row>
    <row r="2469" spans="1:12" ht="54" x14ac:dyDescent="0.2">
      <c r="A2469" s="35" t="s">
        <v>7061</v>
      </c>
      <c r="B2469" s="15" t="s">
        <v>2122</v>
      </c>
      <c r="C2469" s="15" t="s">
        <v>4102</v>
      </c>
      <c r="D2469" s="19"/>
      <c r="E2469" s="20" t="e">
        <f>cost!E2469*cost!$E$3*cost!$E$2/cost!$P$1</f>
        <v>#VALUE!</v>
      </c>
      <c r="F2469" s="13" t="e">
        <f>(cost!F2469*cost!$F$3/cost!$P$1)/2</f>
        <v>#VALUE!</v>
      </c>
      <c r="G2469" s="13" t="e">
        <f>cost!G2469*cost!$G$3*cost!$G$2/cost!$P$1+(cost!F2469*cost!$F$3/cost!$P$1)/2</f>
        <v>#VALUE!</v>
      </c>
      <c r="H2469" s="13" t="e">
        <f>cost!H2469*cost!$H$3*cost!$H$2/cost!$P$1</f>
        <v>#VALUE!</v>
      </c>
      <c r="I2469" s="13" t="e">
        <f>cost!I2469*cost!$I$3*cost!$I$2/cost!$P$1</f>
        <v>#VALUE!</v>
      </c>
      <c r="J2469" s="13" t="e">
        <f>cost!J2469*cost!$J$3*cost!$J$2/cost!$P$1</f>
        <v>#VALUE!</v>
      </c>
      <c r="K2469" s="13" t="e">
        <f>cost!K2469*cost!$K$3/cost!$P$1</f>
        <v>#VALUE!</v>
      </c>
      <c r="L2469" s="13" t="e">
        <f>cost!L2469*cost!$L$3*cost!$L$2/cost!$P$1</f>
        <v>#VALUE!</v>
      </c>
    </row>
    <row r="2470" spans="1:12" ht="36" x14ac:dyDescent="0.2">
      <c r="A2470" s="34" t="s">
        <v>7062</v>
      </c>
      <c r="B2470" s="15" t="s">
        <v>2123</v>
      </c>
      <c r="C2470" s="15" t="s">
        <v>4103</v>
      </c>
      <c r="D2470" s="19"/>
      <c r="E2470" s="20" t="e">
        <f>cost!E2470*cost!$E$3*cost!$E$2/cost!$P$1</f>
        <v>#VALUE!</v>
      </c>
      <c r="F2470" s="13" t="e">
        <f>(cost!F2470*cost!$F$3/cost!$P$1)/2</f>
        <v>#VALUE!</v>
      </c>
      <c r="G2470" s="13" t="e">
        <f>cost!G2470*cost!$G$3*cost!$G$2/cost!$P$1+(cost!F2470*cost!$F$3/cost!$P$1)/2</f>
        <v>#VALUE!</v>
      </c>
      <c r="H2470" s="13" t="e">
        <f>cost!H2470*cost!$H$3*cost!$H$2/cost!$P$1</f>
        <v>#VALUE!</v>
      </c>
      <c r="I2470" s="13" t="e">
        <f>cost!I2470*cost!$I$3*cost!$I$2/cost!$P$1</f>
        <v>#VALUE!</v>
      </c>
      <c r="J2470" s="13" t="e">
        <f>cost!J2470*cost!$J$3*cost!$J$2/cost!$P$1</f>
        <v>#VALUE!</v>
      </c>
      <c r="K2470" s="13" t="e">
        <f>cost!K2470*cost!$K$3/cost!$P$1</f>
        <v>#VALUE!</v>
      </c>
      <c r="L2470" s="13" t="e">
        <f>cost!L2470*cost!$L$3*cost!$L$2/cost!$P$1</f>
        <v>#VALUE!</v>
      </c>
    </row>
    <row r="2471" spans="1:12" ht="36" x14ac:dyDescent="0.2">
      <c r="A2471" s="34" t="s">
        <v>7063</v>
      </c>
      <c r="B2471" s="15" t="s">
        <v>2124</v>
      </c>
      <c r="C2471" s="15" t="s">
        <v>4104</v>
      </c>
      <c r="D2471" s="19"/>
      <c r="E2471" s="20" t="e">
        <f>cost!E2471*cost!$E$3*cost!$E$2/cost!$P$1</f>
        <v>#VALUE!</v>
      </c>
      <c r="F2471" s="13" t="e">
        <f>(cost!F2471*cost!$F$3/cost!$P$1)/2</f>
        <v>#VALUE!</v>
      </c>
      <c r="G2471" s="13" t="e">
        <f>cost!G2471*cost!$G$3*cost!$G$2/cost!$P$1+(cost!F2471*cost!$F$3/cost!$P$1)/2</f>
        <v>#VALUE!</v>
      </c>
      <c r="H2471" s="13" t="e">
        <f>cost!H2471*cost!$H$3*cost!$H$2/cost!$P$1</f>
        <v>#VALUE!</v>
      </c>
      <c r="I2471" s="13" t="e">
        <f>cost!I2471*cost!$I$3*cost!$I$2/cost!$P$1</f>
        <v>#VALUE!</v>
      </c>
      <c r="J2471" s="13" t="e">
        <f>cost!J2471*cost!$J$3*cost!$J$2/cost!$P$1</f>
        <v>#VALUE!</v>
      </c>
      <c r="K2471" s="13" t="e">
        <f>cost!K2471*cost!$K$3/cost!$P$1</f>
        <v>#VALUE!</v>
      </c>
      <c r="L2471" s="13" t="e">
        <f>cost!L2471*cost!$L$3*cost!$L$2/cost!$P$1</f>
        <v>#VALUE!</v>
      </c>
    </row>
    <row r="2472" spans="1:12" ht="72" x14ac:dyDescent="0.2">
      <c r="A2472" s="34" t="s">
        <v>7064</v>
      </c>
      <c r="B2472" s="15" t="s">
        <v>43</v>
      </c>
      <c r="C2472" s="15" t="s">
        <v>4105</v>
      </c>
      <c r="D2472" s="19"/>
      <c r="E2472" s="20">
        <f>cost!E2472*cost!$E$3*cost!$E$2/cost!$P$1</f>
        <v>454.05405405405401</v>
      </c>
      <c r="F2472" s="13">
        <f>(cost!F2472*cost!$F$3/cost!$P$1)/2</f>
        <v>337.83783783783781</v>
      </c>
      <c r="G2472" s="13">
        <f>cost!G2472*cost!$G$3*cost!$G$2/cost!$P$1+(cost!F2472*cost!$F$3/cost!$P$1)/2</f>
        <v>371.89189189189187</v>
      </c>
      <c r="H2472" s="13">
        <f>cost!H2472*cost!$H$3*cost!$H$2/cost!$P$1</f>
        <v>0</v>
      </c>
      <c r="I2472" s="13">
        <f>cost!I2472*cost!$I$3*cost!$I$2/cost!$P$1</f>
        <v>0</v>
      </c>
      <c r="J2472" s="13">
        <f>cost!J2472*cost!$J$3*cost!$J$2/cost!$P$1</f>
        <v>0</v>
      </c>
      <c r="K2472" s="13">
        <f>cost!K2472*cost!$K$3/cost!$P$1</f>
        <v>0</v>
      </c>
      <c r="L2472" s="13">
        <f>cost!L2472*cost!$L$3*cost!$L$2/cost!$P$1</f>
        <v>0</v>
      </c>
    </row>
    <row r="2473" spans="1:12" ht="126" x14ac:dyDescent="0.2">
      <c r="A2473" s="35" t="s">
        <v>7065</v>
      </c>
      <c r="B2473" s="15" t="s">
        <v>2125</v>
      </c>
      <c r="C2473" s="15" t="s">
        <v>4106</v>
      </c>
      <c r="D2473" s="19"/>
      <c r="E2473" s="20">
        <f>cost!E2473*cost!$E$3*cost!$E$2/cost!$P$1</f>
        <v>0</v>
      </c>
      <c r="F2473" s="13">
        <f>(cost!F2473*cost!$F$3/cost!$P$1)/2</f>
        <v>0</v>
      </c>
      <c r="G2473" s="13">
        <f>cost!G2473*cost!$G$3*cost!$G$2/cost!$P$1+(cost!F2473*cost!$F$3/cost!$P$1)/2</f>
        <v>0</v>
      </c>
      <c r="H2473" s="13">
        <f>cost!H2473*cost!$H$3*cost!$H$2/cost!$P$1</f>
        <v>0</v>
      </c>
      <c r="I2473" s="13">
        <f>cost!I2473*cost!$I$3*cost!$I$2/cost!$P$1</f>
        <v>0</v>
      </c>
      <c r="J2473" s="13">
        <f>cost!J2473*cost!$J$3*cost!$J$2/cost!$P$1</f>
        <v>0</v>
      </c>
      <c r="K2473" s="13">
        <f>cost!K2473*cost!$K$3/cost!$P$1</f>
        <v>0</v>
      </c>
      <c r="L2473" s="13">
        <f>cost!L2473*cost!$L$3*cost!$L$2/cost!$P$1</f>
        <v>0</v>
      </c>
    </row>
    <row r="2474" spans="1:12" ht="126" x14ac:dyDescent="0.2">
      <c r="A2474" s="35" t="s">
        <v>7066</v>
      </c>
      <c r="B2474" s="15" t="s">
        <v>2126</v>
      </c>
      <c r="C2474" s="15" t="s">
        <v>4107</v>
      </c>
      <c r="D2474" s="19"/>
      <c r="E2474" s="20" t="e">
        <f>cost!E2474*cost!$E$3*cost!$E$2/cost!$P$1</f>
        <v>#VALUE!</v>
      </c>
      <c r="F2474" s="13" t="e">
        <f>(cost!F2474*cost!$F$3/cost!$P$1)/2</f>
        <v>#VALUE!</v>
      </c>
      <c r="G2474" s="13" t="e">
        <f>cost!G2474*cost!$G$3*cost!$G$2/cost!$P$1+(cost!F2474*cost!$F$3/cost!$P$1)/2</f>
        <v>#VALUE!</v>
      </c>
      <c r="H2474" s="13" t="e">
        <f>cost!H2474*cost!$H$3*cost!$H$2/cost!$P$1</f>
        <v>#VALUE!</v>
      </c>
      <c r="I2474" s="13" t="e">
        <f>cost!I2474*cost!$I$3*cost!$I$2/cost!$P$1</f>
        <v>#VALUE!</v>
      </c>
      <c r="J2474" s="13" t="e">
        <f>cost!J2474*cost!$J$3*cost!$J$2/cost!$P$1</f>
        <v>#VALUE!</v>
      </c>
      <c r="K2474" s="13" t="e">
        <f>cost!K2474*cost!$K$3/cost!$P$1</f>
        <v>#VALUE!</v>
      </c>
      <c r="L2474" s="13" t="e">
        <f>cost!L2474*cost!$L$3*cost!$L$2/cost!$P$1</f>
        <v>#VALUE!</v>
      </c>
    </row>
    <row r="2475" spans="1:12" ht="54" x14ac:dyDescent="0.2">
      <c r="A2475" s="35" t="s">
        <v>7067</v>
      </c>
      <c r="B2475" s="15" t="s">
        <v>2127</v>
      </c>
      <c r="C2475" s="15" t="s">
        <v>4108</v>
      </c>
      <c r="D2475" s="19"/>
      <c r="E2475" s="20">
        <f>cost!E2475*cost!$E$3*cost!$E$2/cost!$P$1</f>
        <v>227.027027027027</v>
      </c>
      <c r="F2475" s="13">
        <f>(cost!F2475*cost!$F$3/cost!$P$1)/2</f>
        <v>135.13513513513513</v>
      </c>
      <c r="G2475" s="13">
        <f>cost!G2475*cost!$G$3*cost!$G$2/cost!$P$1+(cost!F2475*cost!$F$3/cost!$P$1)/2</f>
        <v>203.24324324324323</v>
      </c>
      <c r="H2475" s="13">
        <f>cost!H2475*cost!$H$3*cost!$H$2/cost!$P$1</f>
        <v>131.89189189189187</v>
      </c>
      <c r="I2475" s="13">
        <f>cost!I2475*cost!$I$3*cost!$I$2/cost!$P$1</f>
        <v>0</v>
      </c>
      <c r="J2475" s="13">
        <f>cost!J2475*cost!$J$3*cost!$J$2/cost!$P$1</f>
        <v>0</v>
      </c>
      <c r="K2475" s="13">
        <f>cost!K2475*cost!$K$3/cost!$P$1</f>
        <v>0</v>
      </c>
      <c r="L2475" s="13">
        <f>cost!L2475*cost!$L$3*cost!$L$2/cost!$P$1</f>
        <v>0</v>
      </c>
    </row>
    <row r="2476" spans="1:12" ht="72" x14ac:dyDescent="0.2">
      <c r="A2476" s="35" t="s">
        <v>7068</v>
      </c>
      <c r="B2476" s="15" t="s">
        <v>2128</v>
      </c>
      <c r="C2476" s="15" t="s">
        <v>4109</v>
      </c>
      <c r="D2476" s="19"/>
      <c r="E2476" s="20" t="e">
        <f>cost!E2476*cost!$E$3*cost!$E$2/cost!$P$1</f>
        <v>#VALUE!</v>
      </c>
      <c r="F2476" s="13" t="e">
        <f>(cost!F2476*cost!$F$3/cost!$P$1)/2</f>
        <v>#VALUE!</v>
      </c>
      <c r="G2476" s="13" t="e">
        <f>cost!G2476*cost!$G$3*cost!$G$2/cost!$P$1+(cost!F2476*cost!$F$3/cost!$P$1)/2</f>
        <v>#VALUE!</v>
      </c>
      <c r="H2476" s="13" t="e">
        <f>cost!H2476*cost!$H$3*cost!$H$2/cost!$P$1</f>
        <v>#VALUE!</v>
      </c>
      <c r="I2476" s="13" t="e">
        <f>cost!I2476*cost!$I$3*cost!$I$2/cost!$P$1</f>
        <v>#VALUE!</v>
      </c>
      <c r="J2476" s="13" t="e">
        <f>cost!J2476*cost!$J$3*cost!$J$2/cost!$P$1</f>
        <v>#VALUE!</v>
      </c>
      <c r="K2476" s="13" t="e">
        <f>cost!K2476*cost!$K$3/cost!$P$1</f>
        <v>#VALUE!</v>
      </c>
      <c r="L2476" s="13" t="e">
        <f>cost!L2476*cost!$L$3*cost!$L$2/cost!$P$1</f>
        <v>#VALUE!</v>
      </c>
    </row>
    <row r="2477" spans="1:12" ht="36" x14ac:dyDescent="0.2">
      <c r="A2477" s="34" t="s">
        <v>7069</v>
      </c>
      <c r="B2477" s="15" t="s">
        <v>2129</v>
      </c>
      <c r="C2477" s="15" t="s">
        <v>4110</v>
      </c>
      <c r="D2477" s="19"/>
      <c r="E2477" s="20" t="e">
        <f>cost!E2477*cost!$E$3*cost!$E$2/cost!$P$1</f>
        <v>#VALUE!</v>
      </c>
      <c r="F2477" s="13" t="e">
        <f>(cost!F2477*cost!$F$3/cost!$P$1)/2</f>
        <v>#VALUE!</v>
      </c>
      <c r="G2477" s="13" t="e">
        <f>cost!G2477*cost!$G$3*cost!$G$2/cost!$P$1+(cost!F2477*cost!$F$3/cost!$P$1)/2</f>
        <v>#VALUE!</v>
      </c>
      <c r="H2477" s="13" t="e">
        <f>cost!H2477*cost!$H$3*cost!$H$2/cost!$P$1</f>
        <v>#VALUE!</v>
      </c>
      <c r="I2477" s="13" t="e">
        <f>cost!I2477*cost!$I$3*cost!$I$2/cost!$P$1</f>
        <v>#VALUE!</v>
      </c>
      <c r="J2477" s="13" t="e">
        <f>cost!J2477*cost!$J$3*cost!$J$2/cost!$P$1</f>
        <v>#VALUE!</v>
      </c>
      <c r="K2477" s="13" t="e">
        <f>cost!K2477*cost!$K$3/cost!$P$1</f>
        <v>#VALUE!</v>
      </c>
      <c r="L2477" s="13" t="e">
        <f>cost!L2477*cost!$L$3*cost!$L$2/cost!$P$1</f>
        <v>#VALUE!</v>
      </c>
    </row>
    <row r="2478" spans="1:12" ht="36" x14ac:dyDescent="0.2">
      <c r="A2478" s="34" t="s">
        <v>7070</v>
      </c>
      <c r="B2478" s="15" t="s">
        <v>2130</v>
      </c>
      <c r="C2478" s="15" t="s">
        <v>4111</v>
      </c>
      <c r="D2478" s="19"/>
      <c r="E2478" s="20" t="e">
        <f>cost!E2478*cost!$E$3*cost!$E$2/cost!$P$1</f>
        <v>#VALUE!</v>
      </c>
      <c r="F2478" s="13" t="e">
        <f>(cost!F2478*cost!$F$3/cost!$P$1)/2</f>
        <v>#VALUE!</v>
      </c>
      <c r="G2478" s="13" t="e">
        <f>cost!G2478*cost!$G$3*cost!$G$2/cost!$P$1+(cost!F2478*cost!$F$3/cost!$P$1)/2</f>
        <v>#VALUE!</v>
      </c>
      <c r="H2478" s="13" t="e">
        <f>cost!H2478*cost!$H$3*cost!$H$2/cost!$P$1</f>
        <v>#VALUE!</v>
      </c>
      <c r="I2478" s="13" t="e">
        <f>cost!I2478*cost!$I$3*cost!$I$2/cost!$P$1</f>
        <v>#VALUE!</v>
      </c>
      <c r="J2478" s="13" t="e">
        <f>cost!J2478*cost!$J$3*cost!$J$2/cost!$P$1</f>
        <v>#VALUE!</v>
      </c>
      <c r="K2478" s="13" t="e">
        <f>cost!K2478*cost!$K$3/cost!$P$1</f>
        <v>#VALUE!</v>
      </c>
      <c r="L2478" s="13" t="e">
        <f>cost!L2478*cost!$L$3*cost!$L$2/cost!$P$1</f>
        <v>#VALUE!</v>
      </c>
    </row>
    <row r="2479" spans="1:12" ht="54" x14ac:dyDescent="0.2">
      <c r="A2479" s="34" t="s">
        <v>7071</v>
      </c>
      <c r="B2479" s="15" t="s">
        <v>2131</v>
      </c>
      <c r="C2479" s="15" t="s">
        <v>4112</v>
      </c>
      <c r="D2479" s="19"/>
      <c r="E2479" s="20" t="e">
        <f>cost!E2479*cost!$E$3*cost!$E$2/cost!$P$1</f>
        <v>#VALUE!</v>
      </c>
      <c r="F2479" s="13" t="e">
        <f>(cost!F2479*cost!$F$3/cost!$P$1)/2</f>
        <v>#VALUE!</v>
      </c>
      <c r="G2479" s="13" t="e">
        <f>cost!G2479*cost!$G$3*cost!$G$2/cost!$P$1+(cost!F2479*cost!$F$3/cost!$P$1)/2</f>
        <v>#VALUE!</v>
      </c>
      <c r="H2479" s="13" t="e">
        <f>cost!H2479*cost!$H$3*cost!$H$2/cost!$P$1</f>
        <v>#VALUE!</v>
      </c>
      <c r="I2479" s="13" t="e">
        <f>cost!I2479*cost!$I$3*cost!$I$2/cost!$P$1</f>
        <v>#VALUE!</v>
      </c>
      <c r="J2479" s="13" t="e">
        <f>cost!J2479*cost!$J$3*cost!$J$2/cost!$P$1</f>
        <v>#VALUE!</v>
      </c>
      <c r="K2479" s="13" t="e">
        <f>cost!K2479*cost!$K$3/cost!$P$1</f>
        <v>#VALUE!</v>
      </c>
      <c r="L2479" s="13" t="e">
        <f>cost!L2479*cost!$L$3*cost!$L$2/cost!$P$1</f>
        <v>#VALUE!</v>
      </c>
    </row>
    <row r="2480" spans="1:12" ht="108" x14ac:dyDescent="0.2">
      <c r="A2480" s="34" t="s">
        <v>7072</v>
      </c>
      <c r="B2480" s="15" t="s">
        <v>2132</v>
      </c>
      <c r="C2480" s="15" t="s">
        <v>4113</v>
      </c>
      <c r="D2480" s="19"/>
      <c r="E2480" s="20">
        <f>cost!E2480*cost!$E$3*cost!$E$2/cost!$P$1</f>
        <v>340.54054054054052</v>
      </c>
      <c r="F2480" s="13">
        <f>(cost!F2480*cost!$F$3/cost!$P$1)/2</f>
        <v>675.67567567567562</v>
      </c>
      <c r="G2480" s="13">
        <f>cost!G2480*cost!$G$3*cost!$G$2/cost!$P$1+(cost!F2480*cost!$F$3/cost!$P$1)/2</f>
        <v>777.83783783783781</v>
      </c>
      <c r="H2480" s="13">
        <f>cost!H2480*cost!$H$3*cost!$H$2/cost!$P$1</f>
        <v>131.89189189189187</v>
      </c>
      <c r="I2480" s="13">
        <f>cost!I2480*cost!$I$3*cost!$I$2/cost!$P$1</f>
        <v>0</v>
      </c>
      <c r="J2480" s="13">
        <f>cost!J2480*cost!$J$3*cost!$J$2/cost!$P$1</f>
        <v>83.637225000000001</v>
      </c>
      <c r="K2480" s="13">
        <f>cost!K2480*cost!$K$3/cost!$P$1</f>
        <v>101.81955000000002</v>
      </c>
      <c r="L2480" s="13">
        <f>cost!L2480*cost!$L$3*cost!$L$2/cost!$P$1</f>
        <v>156.23955299994108</v>
      </c>
    </row>
    <row r="2481" spans="1:12" ht="126" x14ac:dyDescent="0.2">
      <c r="A2481" s="34" t="s">
        <v>7073</v>
      </c>
      <c r="B2481" s="15" t="s">
        <v>2133</v>
      </c>
      <c r="C2481" s="15" t="s">
        <v>4114</v>
      </c>
      <c r="D2481" s="19"/>
      <c r="E2481" s="20" t="e">
        <f>cost!E2481*cost!$E$3*cost!$E$2/cost!$P$1</f>
        <v>#VALUE!</v>
      </c>
      <c r="F2481" s="13" t="e">
        <f>(cost!F2481*cost!$F$3/cost!$P$1)/2</f>
        <v>#VALUE!</v>
      </c>
      <c r="G2481" s="13" t="e">
        <f>cost!G2481*cost!$G$3*cost!$G$2/cost!$P$1+(cost!F2481*cost!$F$3/cost!$P$1)/2</f>
        <v>#VALUE!</v>
      </c>
      <c r="H2481" s="13" t="e">
        <f>cost!H2481*cost!$H$3*cost!$H$2/cost!$P$1</f>
        <v>#VALUE!</v>
      </c>
      <c r="I2481" s="13" t="e">
        <f>cost!I2481*cost!$I$3*cost!$I$2/cost!$P$1</f>
        <v>#VALUE!</v>
      </c>
      <c r="J2481" s="13" t="e">
        <f>cost!J2481*cost!$J$3*cost!$J$2/cost!$P$1</f>
        <v>#VALUE!</v>
      </c>
      <c r="K2481" s="13" t="e">
        <f>cost!K2481*cost!$K$3/cost!$P$1</f>
        <v>#VALUE!</v>
      </c>
      <c r="L2481" s="13" t="e">
        <f>cost!L2481*cost!$L$3*cost!$L$2/cost!$P$1</f>
        <v>#VALUE!</v>
      </c>
    </row>
    <row r="2482" spans="1:12" ht="108" x14ac:dyDescent="0.2">
      <c r="A2482" s="34" t="s">
        <v>7074</v>
      </c>
      <c r="B2482" s="15" t="s">
        <v>2134</v>
      </c>
      <c r="C2482" s="15" t="s">
        <v>4115</v>
      </c>
      <c r="D2482" s="19"/>
      <c r="E2482" s="20" t="e">
        <f>cost!E2482*cost!$E$3*cost!$E$2/cost!$P$1</f>
        <v>#VALUE!</v>
      </c>
      <c r="F2482" s="13" t="e">
        <f>(cost!F2482*cost!$F$3/cost!$P$1)/2</f>
        <v>#VALUE!</v>
      </c>
      <c r="G2482" s="13" t="e">
        <f>cost!G2482*cost!$G$3*cost!$G$2/cost!$P$1+(cost!F2482*cost!$F$3/cost!$P$1)/2</f>
        <v>#VALUE!</v>
      </c>
      <c r="H2482" s="13" t="e">
        <f>cost!H2482*cost!$H$3*cost!$H$2/cost!$P$1</f>
        <v>#VALUE!</v>
      </c>
      <c r="I2482" s="13" t="e">
        <f>cost!I2482*cost!$I$3*cost!$I$2/cost!$P$1</f>
        <v>#VALUE!</v>
      </c>
      <c r="J2482" s="13" t="e">
        <f>cost!J2482*cost!$J$3*cost!$J$2/cost!$P$1</f>
        <v>#VALUE!</v>
      </c>
      <c r="K2482" s="13" t="e">
        <f>cost!K2482*cost!$K$3/cost!$P$1</f>
        <v>#VALUE!</v>
      </c>
      <c r="L2482" s="13" t="e">
        <f>cost!L2482*cost!$L$3*cost!$L$2/cost!$P$1</f>
        <v>#VALUE!</v>
      </c>
    </row>
    <row r="2483" spans="1:12" ht="90" x14ac:dyDescent="0.2">
      <c r="A2483" s="34" t="s">
        <v>7075</v>
      </c>
      <c r="B2483" s="15" t="s">
        <v>2135</v>
      </c>
      <c r="C2483" s="15" t="s">
        <v>4116</v>
      </c>
      <c r="D2483" s="19"/>
      <c r="E2483" s="20" t="e">
        <f>cost!E2483*cost!$E$3*cost!$E$2/cost!$P$1</f>
        <v>#VALUE!</v>
      </c>
      <c r="F2483" s="13" t="e">
        <f>(cost!F2483*cost!$F$3/cost!$P$1)/2</f>
        <v>#VALUE!</v>
      </c>
      <c r="G2483" s="13" t="e">
        <f>cost!G2483*cost!$G$3*cost!$G$2/cost!$P$1+(cost!F2483*cost!$F$3/cost!$P$1)/2</f>
        <v>#VALUE!</v>
      </c>
      <c r="H2483" s="13" t="e">
        <f>cost!H2483*cost!$H$3*cost!$H$2/cost!$P$1</f>
        <v>#VALUE!</v>
      </c>
      <c r="I2483" s="13" t="e">
        <f>cost!I2483*cost!$I$3*cost!$I$2/cost!$P$1</f>
        <v>#VALUE!</v>
      </c>
      <c r="J2483" s="13" t="e">
        <f>cost!J2483*cost!$J$3*cost!$J$2/cost!$P$1</f>
        <v>#VALUE!</v>
      </c>
      <c r="K2483" s="13" t="e">
        <f>cost!K2483*cost!$K$3/cost!$P$1</f>
        <v>#VALUE!</v>
      </c>
      <c r="L2483" s="13" t="e">
        <f>cost!L2483*cost!$L$3*cost!$L$2/cost!$P$1</f>
        <v>#VALUE!</v>
      </c>
    </row>
    <row r="2484" spans="1:12" ht="54" x14ac:dyDescent="0.2">
      <c r="A2484" s="34" t="s">
        <v>7076</v>
      </c>
      <c r="B2484" s="15" t="s">
        <v>2136</v>
      </c>
      <c r="C2484" s="15" t="s">
        <v>4117</v>
      </c>
      <c r="D2484" s="19"/>
      <c r="E2484" s="20">
        <f>cost!E2484*cost!$E$3*cost!$E$2/cost!$P$1</f>
        <v>56.756756756756751</v>
      </c>
      <c r="F2484" s="13">
        <f>(cost!F2484*cost!$F$3/cost!$P$1)/2</f>
        <v>101.35135135135134</v>
      </c>
      <c r="G2484" s="13">
        <f>cost!G2484*cost!$G$3*cost!$G$2/cost!$P$1+(cost!F2484*cost!$F$3/cost!$P$1)/2</f>
        <v>118.37837837837836</v>
      </c>
      <c r="H2484" s="13">
        <f>cost!H2484*cost!$H$3*cost!$H$2/cost!$P$1</f>
        <v>0</v>
      </c>
      <c r="I2484" s="13">
        <f>cost!I2484*cost!$I$3*cost!$I$2/cost!$P$1</f>
        <v>0</v>
      </c>
      <c r="J2484" s="13">
        <f>cost!J2484*cost!$J$3*cost!$J$2/cost!$P$1</f>
        <v>0</v>
      </c>
      <c r="K2484" s="13">
        <f>cost!K2484*cost!$K$3/cost!$P$1</f>
        <v>0</v>
      </c>
      <c r="L2484" s="13">
        <f>cost!L2484*cost!$L$3*cost!$L$2/cost!$P$1</f>
        <v>0</v>
      </c>
    </row>
    <row r="2485" spans="1:12" ht="54" x14ac:dyDescent="0.2">
      <c r="A2485" s="34" t="s">
        <v>7077</v>
      </c>
      <c r="B2485" s="15" t="s">
        <v>2137</v>
      </c>
      <c r="C2485" s="15" t="s">
        <v>4118</v>
      </c>
      <c r="D2485" s="19"/>
      <c r="E2485" s="20">
        <f>cost!E2485*cost!$E$3*cost!$E$2/cost!$P$1</f>
        <v>28.378378378378375</v>
      </c>
      <c r="F2485" s="13">
        <f>(cost!F2485*cost!$F$3/cost!$P$1)/2</f>
        <v>47.297297297297298</v>
      </c>
      <c r="G2485" s="13">
        <f>cost!G2485*cost!$G$3*cost!$G$2/cost!$P$1+(cost!F2485*cost!$F$3/cost!$P$1)/2</f>
        <v>55.810810810810807</v>
      </c>
      <c r="H2485" s="13">
        <f>cost!H2485*cost!$H$3*cost!$H$2/cost!$P$1</f>
        <v>0</v>
      </c>
      <c r="I2485" s="13">
        <f>cost!I2485*cost!$I$3*cost!$I$2/cost!$P$1</f>
        <v>0</v>
      </c>
      <c r="J2485" s="13">
        <f>cost!J2485*cost!$J$3*cost!$J$2/cost!$P$1</f>
        <v>26.408024999999999</v>
      </c>
      <c r="K2485" s="13">
        <f>cost!K2485*cost!$K$3/cost!$P$1</f>
        <v>109.45830000000001</v>
      </c>
      <c r="L2485" s="13">
        <f>cost!L2485*cost!$L$3*cost!$L$2/cost!$P$1</f>
        <v>108.85830299994109</v>
      </c>
    </row>
    <row r="2486" spans="1:12" ht="90" x14ac:dyDescent="0.2">
      <c r="A2486" s="34" t="s">
        <v>7078</v>
      </c>
      <c r="B2486" s="15" t="s">
        <v>2138</v>
      </c>
      <c r="C2486" s="15" t="s">
        <v>4119</v>
      </c>
      <c r="D2486" s="19"/>
      <c r="E2486" s="20" t="e">
        <f>cost!E2486*cost!$E$3*cost!$E$2/cost!$P$1</f>
        <v>#VALUE!</v>
      </c>
      <c r="F2486" s="13" t="e">
        <f>(cost!F2486*cost!$F$3/cost!$P$1)/2</f>
        <v>#VALUE!</v>
      </c>
      <c r="G2486" s="13" t="e">
        <f>cost!G2486*cost!$G$3*cost!$G$2/cost!$P$1+(cost!F2486*cost!$F$3/cost!$P$1)/2</f>
        <v>#VALUE!</v>
      </c>
      <c r="H2486" s="13" t="e">
        <f>cost!H2486*cost!$H$3*cost!$H$2/cost!$P$1</f>
        <v>#VALUE!</v>
      </c>
      <c r="I2486" s="13" t="e">
        <f>cost!I2486*cost!$I$3*cost!$I$2/cost!$P$1</f>
        <v>#VALUE!</v>
      </c>
      <c r="J2486" s="13" t="e">
        <f>cost!J2486*cost!$J$3*cost!$J$2/cost!$P$1</f>
        <v>#VALUE!</v>
      </c>
      <c r="K2486" s="13" t="e">
        <f>cost!K2486*cost!$K$3/cost!$P$1</f>
        <v>#VALUE!</v>
      </c>
      <c r="L2486" s="13" t="e">
        <f>cost!L2486*cost!$L$3*cost!$L$2/cost!$P$1</f>
        <v>#VALUE!</v>
      </c>
    </row>
    <row r="2487" spans="1:12" ht="36" x14ac:dyDescent="0.2">
      <c r="A2487" s="34" t="s">
        <v>7079</v>
      </c>
      <c r="B2487" s="15" t="s">
        <v>2139</v>
      </c>
      <c r="C2487" s="15" t="s">
        <v>4120</v>
      </c>
      <c r="D2487" s="19"/>
      <c r="E2487" s="20" t="e">
        <f>cost!E2487*cost!$E$3*cost!$E$2/cost!$P$1</f>
        <v>#VALUE!</v>
      </c>
      <c r="F2487" s="13" t="e">
        <f>(cost!F2487*cost!$F$3/cost!$P$1)/2</f>
        <v>#VALUE!</v>
      </c>
      <c r="G2487" s="13" t="e">
        <f>cost!G2487*cost!$G$3*cost!$G$2/cost!$P$1+(cost!F2487*cost!$F$3/cost!$P$1)/2</f>
        <v>#VALUE!</v>
      </c>
      <c r="H2487" s="13" t="e">
        <f>cost!H2487*cost!$H$3*cost!$H$2/cost!$P$1</f>
        <v>#VALUE!</v>
      </c>
      <c r="I2487" s="13" t="e">
        <f>cost!I2487*cost!$I$3*cost!$I$2/cost!$P$1</f>
        <v>#VALUE!</v>
      </c>
      <c r="J2487" s="13" t="e">
        <f>cost!J2487*cost!$J$3*cost!$J$2/cost!$P$1</f>
        <v>#VALUE!</v>
      </c>
      <c r="K2487" s="13" t="e">
        <f>cost!K2487*cost!$K$3/cost!$P$1</f>
        <v>#VALUE!</v>
      </c>
      <c r="L2487" s="13" t="e">
        <f>cost!L2487*cost!$L$3*cost!$L$2/cost!$P$1</f>
        <v>#VALUE!</v>
      </c>
    </row>
    <row r="2488" spans="1:12" ht="198" x14ac:dyDescent="0.2">
      <c r="A2488" s="34" t="s">
        <v>7080</v>
      </c>
      <c r="B2488" s="15" t="s">
        <v>2140</v>
      </c>
      <c r="C2488" s="15" t="s">
        <v>4121</v>
      </c>
      <c r="D2488" s="19"/>
      <c r="E2488" s="20" t="e">
        <f>cost!E2488*cost!$E$3*cost!$E$2/cost!$P$1</f>
        <v>#VALUE!</v>
      </c>
      <c r="F2488" s="13" t="e">
        <f>(cost!F2488*cost!$F$3/cost!$P$1)/2</f>
        <v>#VALUE!</v>
      </c>
      <c r="G2488" s="13" t="e">
        <f>cost!G2488*cost!$G$3*cost!$G$2/cost!$P$1+(cost!F2488*cost!$F$3/cost!$P$1)/2</f>
        <v>#VALUE!</v>
      </c>
      <c r="H2488" s="13" t="e">
        <f>cost!H2488*cost!$H$3*cost!$H$2/cost!$P$1</f>
        <v>#VALUE!</v>
      </c>
      <c r="I2488" s="13" t="e">
        <f>cost!I2488*cost!$I$3*cost!$I$2/cost!$P$1</f>
        <v>#VALUE!</v>
      </c>
      <c r="J2488" s="13" t="e">
        <f>cost!J2488*cost!$J$3*cost!$J$2/cost!$P$1</f>
        <v>#VALUE!</v>
      </c>
      <c r="K2488" s="13" t="e">
        <f>cost!K2488*cost!$K$3/cost!$P$1</f>
        <v>#VALUE!</v>
      </c>
      <c r="L2488" s="13" t="e">
        <f>cost!L2488*cost!$L$3*cost!$L$2/cost!$P$1</f>
        <v>#VALUE!</v>
      </c>
    </row>
    <row r="2489" spans="1:12" ht="270" x14ac:dyDescent="0.2">
      <c r="A2489" s="34" t="s">
        <v>7081</v>
      </c>
      <c r="B2489" s="15" t="s">
        <v>2141</v>
      </c>
      <c r="C2489" s="15" t="s">
        <v>4122</v>
      </c>
      <c r="D2489" s="19"/>
      <c r="E2489" s="20" t="e">
        <f>cost!E2489*cost!$E$3*cost!$E$2/cost!$P$1</f>
        <v>#VALUE!</v>
      </c>
      <c r="F2489" s="13" t="e">
        <f>(cost!F2489*cost!$F$3/cost!$P$1)/2</f>
        <v>#VALUE!</v>
      </c>
      <c r="G2489" s="13" t="e">
        <f>cost!G2489*cost!$G$3*cost!$G$2/cost!$P$1+(cost!F2489*cost!$F$3/cost!$P$1)/2</f>
        <v>#VALUE!</v>
      </c>
      <c r="H2489" s="13" t="e">
        <f>cost!H2489*cost!$H$3*cost!$H$2/cost!$P$1</f>
        <v>#VALUE!</v>
      </c>
      <c r="I2489" s="13" t="e">
        <f>cost!I2489*cost!$I$3*cost!$I$2/cost!$P$1</f>
        <v>#VALUE!</v>
      </c>
      <c r="J2489" s="13" t="e">
        <f>cost!J2489*cost!$J$3*cost!$J$2/cost!$P$1</f>
        <v>#VALUE!</v>
      </c>
      <c r="K2489" s="13" t="e">
        <f>cost!K2489*cost!$K$3/cost!$P$1</f>
        <v>#VALUE!</v>
      </c>
      <c r="L2489" s="13" t="e">
        <f>cost!L2489*cost!$L$3*cost!$L$2/cost!$P$1</f>
        <v>#VALUE!</v>
      </c>
    </row>
    <row r="2490" spans="1:12" ht="54" x14ac:dyDescent="0.2">
      <c r="A2490" s="34" t="s">
        <v>7082</v>
      </c>
      <c r="B2490" s="15" t="s">
        <v>2142</v>
      </c>
      <c r="C2490" s="15" t="s">
        <v>4123</v>
      </c>
      <c r="D2490" s="19"/>
      <c r="E2490" s="20" t="e">
        <f>cost!E2490*cost!$E$3*cost!$E$2/cost!$P$1</f>
        <v>#VALUE!</v>
      </c>
      <c r="F2490" s="13" t="e">
        <f>(cost!F2490*cost!$F$3/cost!$P$1)/2</f>
        <v>#VALUE!</v>
      </c>
      <c r="G2490" s="13" t="e">
        <f>cost!G2490*cost!$G$3*cost!$G$2/cost!$P$1+(cost!F2490*cost!$F$3/cost!$P$1)/2</f>
        <v>#VALUE!</v>
      </c>
      <c r="H2490" s="13" t="e">
        <f>cost!H2490*cost!$H$3*cost!$H$2/cost!$P$1</f>
        <v>#VALUE!</v>
      </c>
      <c r="I2490" s="13" t="e">
        <f>cost!I2490*cost!$I$3*cost!$I$2/cost!$P$1</f>
        <v>#VALUE!</v>
      </c>
      <c r="J2490" s="13" t="e">
        <f>cost!J2490*cost!$J$3*cost!$J$2/cost!$P$1</f>
        <v>#VALUE!</v>
      </c>
      <c r="K2490" s="13" t="e">
        <f>cost!K2490*cost!$K$3/cost!$P$1</f>
        <v>#VALUE!</v>
      </c>
      <c r="L2490" s="13" t="e">
        <f>cost!L2490*cost!$L$3*cost!$L$2/cost!$P$1</f>
        <v>#VALUE!</v>
      </c>
    </row>
    <row r="2491" spans="1:12" ht="90" x14ac:dyDescent="0.2">
      <c r="A2491" s="34" t="s">
        <v>7083</v>
      </c>
      <c r="B2491" s="15" t="s">
        <v>2143</v>
      </c>
      <c r="C2491" s="15" t="s">
        <v>4124</v>
      </c>
      <c r="D2491" s="19"/>
      <c r="E2491" s="20" t="e">
        <f>cost!E2491*cost!$E$3*cost!$E$2/cost!$P$1</f>
        <v>#VALUE!</v>
      </c>
      <c r="F2491" s="13" t="e">
        <f>(cost!F2491*cost!$F$3/cost!$P$1)/2</f>
        <v>#VALUE!</v>
      </c>
      <c r="G2491" s="13" t="e">
        <f>cost!G2491*cost!$G$3*cost!$G$2/cost!$P$1+(cost!F2491*cost!$F$3/cost!$P$1)/2</f>
        <v>#VALUE!</v>
      </c>
      <c r="H2491" s="13" t="e">
        <f>cost!H2491*cost!$H$3*cost!$H$2/cost!$P$1</f>
        <v>#VALUE!</v>
      </c>
      <c r="I2491" s="13" t="e">
        <f>cost!I2491*cost!$I$3*cost!$I$2/cost!$P$1</f>
        <v>#VALUE!</v>
      </c>
      <c r="J2491" s="13" t="e">
        <f>cost!J2491*cost!$J$3*cost!$J$2/cost!$P$1</f>
        <v>#VALUE!</v>
      </c>
      <c r="K2491" s="13" t="e">
        <f>cost!K2491*cost!$K$3/cost!$P$1</f>
        <v>#VALUE!</v>
      </c>
      <c r="L2491" s="13" t="e">
        <f>cost!L2491*cost!$L$3*cost!$L$2/cost!$P$1</f>
        <v>#VALUE!</v>
      </c>
    </row>
    <row r="2492" spans="1:12" ht="90" x14ac:dyDescent="0.2">
      <c r="A2492" s="34" t="s">
        <v>7084</v>
      </c>
      <c r="B2492" s="15" t="s">
        <v>2144</v>
      </c>
      <c r="C2492" s="15" t="s">
        <v>4125</v>
      </c>
      <c r="D2492" s="19"/>
      <c r="E2492" s="20" t="e">
        <f>cost!E2492*cost!$E$3*cost!$E$2/cost!$P$1</f>
        <v>#VALUE!</v>
      </c>
      <c r="F2492" s="13" t="e">
        <f>(cost!F2492*cost!$F$3/cost!$P$1)/2</f>
        <v>#VALUE!</v>
      </c>
      <c r="G2492" s="13" t="e">
        <f>cost!G2492*cost!$G$3*cost!$G$2/cost!$P$1+(cost!F2492*cost!$F$3/cost!$P$1)/2</f>
        <v>#VALUE!</v>
      </c>
      <c r="H2492" s="13" t="e">
        <f>cost!H2492*cost!$H$3*cost!$H$2/cost!$P$1</f>
        <v>#VALUE!</v>
      </c>
      <c r="I2492" s="13" t="e">
        <f>cost!I2492*cost!$I$3*cost!$I$2/cost!$P$1</f>
        <v>#VALUE!</v>
      </c>
      <c r="J2492" s="13" t="e">
        <f>cost!J2492*cost!$J$3*cost!$J$2/cost!$P$1</f>
        <v>#VALUE!</v>
      </c>
      <c r="K2492" s="13" t="e">
        <f>cost!K2492*cost!$K$3/cost!$P$1</f>
        <v>#VALUE!</v>
      </c>
      <c r="L2492" s="13" t="e">
        <f>cost!L2492*cost!$L$3*cost!$L$2/cost!$P$1</f>
        <v>#VALUE!</v>
      </c>
    </row>
    <row r="2493" spans="1:12" ht="54" x14ac:dyDescent="0.2">
      <c r="A2493" s="34" t="s">
        <v>7085</v>
      </c>
      <c r="B2493" s="15" t="s">
        <v>2145</v>
      </c>
      <c r="C2493" s="15" t="s">
        <v>4126</v>
      </c>
      <c r="D2493" s="19"/>
      <c r="E2493" s="20" t="e">
        <f>cost!E2493*cost!$E$3*cost!$E$2/cost!$P$1</f>
        <v>#VALUE!</v>
      </c>
      <c r="F2493" s="13" t="e">
        <f>(cost!F2493*cost!$F$3/cost!$P$1)/2</f>
        <v>#VALUE!</v>
      </c>
      <c r="G2493" s="13" t="e">
        <f>cost!G2493*cost!$G$3*cost!$G$2/cost!$P$1+(cost!F2493*cost!$F$3/cost!$P$1)/2</f>
        <v>#VALUE!</v>
      </c>
      <c r="H2493" s="13" t="e">
        <f>cost!H2493*cost!$H$3*cost!$H$2/cost!$P$1</f>
        <v>#VALUE!</v>
      </c>
      <c r="I2493" s="13" t="e">
        <f>cost!I2493*cost!$I$3*cost!$I$2/cost!$P$1</f>
        <v>#VALUE!</v>
      </c>
      <c r="J2493" s="13" t="e">
        <f>cost!J2493*cost!$J$3*cost!$J$2/cost!$P$1</f>
        <v>#VALUE!</v>
      </c>
      <c r="K2493" s="13" t="e">
        <f>cost!K2493*cost!$K$3/cost!$P$1</f>
        <v>#VALUE!</v>
      </c>
      <c r="L2493" s="13" t="e">
        <f>cost!L2493*cost!$L$3*cost!$L$2/cost!$P$1</f>
        <v>#VALUE!</v>
      </c>
    </row>
    <row r="2494" spans="1:12" ht="90" x14ac:dyDescent="0.2">
      <c r="A2494" s="35" t="s">
        <v>7086</v>
      </c>
      <c r="B2494" s="15" t="s">
        <v>2146</v>
      </c>
      <c r="C2494" s="15" t="s">
        <v>4127</v>
      </c>
      <c r="D2494" s="19"/>
      <c r="E2494" s="20" t="e">
        <f>cost!E2494*cost!$E$3*cost!$E$2/cost!$P$1</f>
        <v>#VALUE!</v>
      </c>
      <c r="F2494" s="13" t="e">
        <f>(cost!F2494*cost!$F$3/cost!$P$1)/2</f>
        <v>#VALUE!</v>
      </c>
      <c r="G2494" s="13" t="e">
        <f>cost!G2494*cost!$G$3*cost!$G$2/cost!$P$1+(cost!F2494*cost!$F$3/cost!$P$1)/2</f>
        <v>#VALUE!</v>
      </c>
      <c r="H2494" s="13" t="e">
        <f>cost!H2494*cost!$H$3*cost!$H$2/cost!$P$1</f>
        <v>#VALUE!</v>
      </c>
      <c r="I2494" s="13" t="e">
        <f>cost!I2494*cost!$I$3*cost!$I$2/cost!$P$1</f>
        <v>#VALUE!</v>
      </c>
      <c r="J2494" s="13" t="e">
        <f>cost!J2494*cost!$J$3*cost!$J$2/cost!$P$1</f>
        <v>#VALUE!</v>
      </c>
      <c r="K2494" s="13" t="e">
        <f>cost!K2494*cost!$K$3/cost!$P$1</f>
        <v>#VALUE!</v>
      </c>
      <c r="L2494" s="13" t="e">
        <f>cost!L2494*cost!$L$3*cost!$L$2/cost!$P$1</f>
        <v>#VALUE!</v>
      </c>
    </row>
    <row r="2495" spans="1:12" ht="54" x14ac:dyDescent="0.2">
      <c r="A2495" s="35" t="s">
        <v>7087</v>
      </c>
      <c r="B2495" s="15" t="s">
        <v>2147</v>
      </c>
      <c r="C2495" s="15" t="s">
        <v>4128</v>
      </c>
      <c r="D2495" s="19"/>
      <c r="E2495" s="20" t="e">
        <f>cost!E2495*cost!$E$3*cost!$E$2/cost!$P$1</f>
        <v>#VALUE!</v>
      </c>
      <c r="F2495" s="13" t="e">
        <f>(cost!F2495*cost!$F$3/cost!$P$1)/2</f>
        <v>#VALUE!</v>
      </c>
      <c r="G2495" s="13" t="e">
        <f>cost!G2495*cost!$G$3*cost!$G$2/cost!$P$1+(cost!F2495*cost!$F$3/cost!$P$1)/2</f>
        <v>#VALUE!</v>
      </c>
      <c r="H2495" s="13" t="e">
        <f>cost!H2495*cost!$H$3*cost!$H$2/cost!$P$1</f>
        <v>#VALUE!</v>
      </c>
      <c r="I2495" s="13" t="e">
        <f>cost!I2495*cost!$I$3*cost!$I$2/cost!$P$1</f>
        <v>#VALUE!</v>
      </c>
      <c r="J2495" s="13" t="e">
        <f>cost!J2495*cost!$J$3*cost!$J$2/cost!$P$1</f>
        <v>#VALUE!</v>
      </c>
      <c r="K2495" s="13" t="e">
        <f>cost!K2495*cost!$K$3/cost!$P$1</f>
        <v>#VALUE!</v>
      </c>
      <c r="L2495" s="13" t="e">
        <f>cost!L2495*cost!$L$3*cost!$L$2/cost!$P$1</f>
        <v>#VALUE!</v>
      </c>
    </row>
    <row r="2496" spans="1:12" ht="36" x14ac:dyDescent="0.2">
      <c r="A2496" s="35" t="s">
        <v>7088</v>
      </c>
      <c r="B2496" s="15" t="s">
        <v>2148</v>
      </c>
      <c r="C2496" s="15" t="s">
        <v>2148</v>
      </c>
      <c r="D2496" s="19"/>
      <c r="E2496" s="20" t="e">
        <f>cost!E2496*cost!$E$3*cost!$E$2/cost!$P$1</f>
        <v>#VALUE!</v>
      </c>
      <c r="F2496" s="13" t="e">
        <f>(cost!F2496*cost!$F$3/cost!$P$1)/2</f>
        <v>#VALUE!</v>
      </c>
      <c r="G2496" s="13" t="e">
        <f>cost!G2496*cost!$G$3*cost!$G$2/cost!$P$1+(cost!F2496*cost!$F$3/cost!$P$1)/2</f>
        <v>#VALUE!</v>
      </c>
      <c r="H2496" s="13" t="e">
        <f>cost!H2496*cost!$H$3*cost!$H$2/cost!$P$1</f>
        <v>#VALUE!</v>
      </c>
      <c r="I2496" s="13" t="e">
        <f>cost!I2496*cost!$I$3*cost!$I$2/cost!$P$1</f>
        <v>#VALUE!</v>
      </c>
      <c r="J2496" s="13" t="e">
        <f>cost!J2496*cost!$J$3*cost!$J$2/cost!$P$1</f>
        <v>#VALUE!</v>
      </c>
      <c r="K2496" s="13" t="e">
        <f>cost!K2496*cost!$K$3/cost!$P$1</f>
        <v>#VALUE!</v>
      </c>
      <c r="L2496" s="13" t="e">
        <f>cost!L2496*cost!$L$3*cost!$L$2/cost!$P$1</f>
        <v>#VALUE!</v>
      </c>
    </row>
    <row r="2497" spans="1:12" ht="36" x14ac:dyDescent="0.2">
      <c r="A2497" s="34" t="s">
        <v>7089</v>
      </c>
      <c r="B2497" s="15" t="s">
        <v>2149</v>
      </c>
      <c r="C2497" s="15" t="s">
        <v>4129</v>
      </c>
      <c r="D2497" s="19"/>
      <c r="E2497" s="20" t="e">
        <f>cost!E2497*cost!$E$3*cost!$E$2/cost!$P$1</f>
        <v>#VALUE!</v>
      </c>
      <c r="F2497" s="13" t="e">
        <f>(cost!F2497*cost!$F$3/cost!$P$1)/2</f>
        <v>#VALUE!</v>
      </c>
      <c r="G2497" s="13" t="e">
        <f>cost!G2497*cost!$G$3*cost!$G$2/cost!$P$1+(cost!F2497*cost!$F$3/cost!$P$1)/2</f>
        <v>#VALUE!</v>
      </c>
      <c r="H2497" s="13" t="e">
        <f>cost!H2497*cost!$H$3*cost!$H$2/cost!$P$1</f>
        <v>#VALUE!</v>
      </c>
      <c r="I2497" s="13" t="e">
        <f>cost!I2497*cost!$I$3*cost!$I$2/cost!$P$1</f>
        <v>#VALUE!</v>
      </c>
      <c r="J2497" s="13" t="e">
        <f>cost!J2497*cost!$J$3*cost!$J$2/cost!$P$1</f>
        <v>#VALUE!</v>
      </c>
      <c r="K2497" s="13" t="e">
        <f>cost!K2497*cost!$K$3/cost!$P$1</f>
        <v>#VALUE!</v>
      </c>
      <c r="L2497" s="13" t="e">
        <f>cost!L2497*cost!$L$3*cost!$L$2/cost!$P$1</f>
        <v>#VALUE!</v>
      </c>
    </row>
    <row r="2498" spans="1:12" ht="126" x14ac:dyDescent="0.2">
      <c r="A2498" s="34" t="s">
        <v>7090</v>
      </c>
      <c r="B2498" s="15" t="s">
        <v>2150</v>
      </c>
      <c r="C2498" s="15" t="s">
        <v>4130</v>
      </c>
      <c r="D2498" s="19"/>
      <c r="E2498" s="20" t="e">
        <f>cost!E2498*cost!$E$3*cost!$E$2/cost!$P$1</f>
        <v>#VALUE!</v>
      </c>
      <c r="F2498" s="13" t="e">
        <f>(cost!F2498*cost!$F$3/cost!$P$1)/2</f>
        <v>#VALUE!</v>
      </c>
      <c r="G2498" s="13" t="e">
        <f>cost!G2498*cost!$G$3*cost!$G$2/cost!$P$1+(cost!F2498*cost!$F$3/cost!$P$1)/2</f>
        <v>#VALUE!</v>
      </c>
      <c r="H2498" s="13" t="e">
        <f>cost!H2498*cost!$H$3*cost!$H$2/cost!$P$1</f>
        <v>#VALUE!</v>
      </c>
      <c r="I2498" s="13" t="e">
        <f>cost!I2498*cost!$I$3*cost!$I$2/cost!$P$1</f>
        <v>#VALUE!</v>
      </c>
      <c r="J2498" s="13" t="e">
        <f>cost!J2498*cost!$J$3*cost!$J$2/cost!$P$1</f>
        <v>#VALUE!</v>
      </c>
      <c r="K2498" s="13" t="e">
        <f>cost!K2498*cost!$K$3/cost!$P$1</f>
        <v>#VALUE!</v>
      </c>
      <c r="L2498" s="13" t="e">
        <f>cost!L2498*cost!$L$3*cost!$L$2/cost!$P$1</f>
        <v>#VALUE!</v>
      </c>
    </row>
    <row r="2499" spans="1:12" ht="72" x14ac:dyDescent="0.2">
      <c r="A2499" s="34" t="s">
        <v>7091</v>
      </c>
      <c r="B2499" s="15" t="s">
        <v>2151</v>
      </c>
      <c r="C2499" s="15" t="s">
        <v>4131</v>
      </c>
      <c r="D2499" s="19"/>
      <c r="E2499" s="20">
        <f>cost!E2499*cost!$E$3*cost!$E$2/cost!$P$1</f>
        <v>454.05405405405401</v>
      </c>
      <c r="F2499" s="13">
        <f>(cost!F2499*cost!$F$3/cost!$P$1)/2</f>
        <v>295.60810810810807</v>
      </c>
      <c r="G2499" s="13">
        <f>cost!G2499*cost!$G$3*cost!$G$2/cost!$P$1+(cost!F2499*cost!$F$3/cost!$P$1)/2</f>
        <v>363.71621621621614</v>
      </c>
      <c r="H2499" s="13">
        <f>cost!H2499*cost!$H$3*cost!$H$2/cost!$P$1</f>
        <v>131.89189189189187</v>
      </c>
      <c r="I2499" s="13">
        <f>cost!I2499*cost!$I$3*cost!$I$2/cost!$P$1</f>
        <v>0</v>
      </c>
      <c r="J2499" s="13">
        <f>cost!J2499*cost!$J$3*cost!$J$2/cost!$P$1</f>
        <v>0</v>
      </c>
      <c r="K2499" s="13">
        <f>cost!K2499*cost!$K$3/cost!$P$1</f>
        <v>0</v>
      </c>
      <c r="L2499" s="13">
        <f>cost!L2499*cost!$L$3*cost!$L$2/cost!$P$1</f>
        <v>0</v>
      </c>
    </row>
    <row r="2500" spans="1:12" ht="54" x14ac:dyDescent="0.2">
      <c r="A2500" s="34" t="s">
        <v>7092</v>
      </c>
      <c r="B2500" s="15" t="s">
        <v>2152</v>
      </c>
      <c r="C2500" s="15" t="s">
        <v>4132</v>
      </c>
      <c r="D2500" s="19"/>
      <c r="E2500" s="20">
        <f>cost!E2500*cost!$E$3*cost!$E$2/cost!$P$1</f>
        <v>0</v>
      </c>
      <c r="F2500" s="13">
        <f>(cost!F2500*cost!$F$3/cost!$P$1)/2</f>
        <v>675.67567567567562</v>
      </c>
      <c r="G2500" s="13">
        <f>cost!G2500*cost!$G$3*cost!$G$2/cost!$P$1+(cost!F2500*cost!$F$3/cost!$P$1)/2</f>
        <v>675.67567567567562</v>
      </c>
      <c r="H2500" s="13">
        <f>cost!H2500*cost!$H$3*cost!$H$2/cost!$P$1</f>
        <v>0</v>
      </c>
      <c r="I2500" s="13">
        <f>cost!I2500*cost!$I$3*cost!$I$2/cost!$P$1</f>
        <v>0</v>
      </c>
      <c r="J2500" s="13">
        <f>cost!J2500*cost!$J$3*cost!$J$2/cost!$P$1</f>
        <v>0</v>
      </c>
      <c r="K2500" s="13">
        <f>cost!K2500*cost!$K$3/cost!$P$1</f>
        <v>0</v>
      </c>
      <c r="L2500" s="13">
        <f>cost!L2500*cost!$L$3*cost!$L$2/cost!$P$1</f>
        <v>0</v>
      </c>
    </row>
    <row r="2501" spans="1:12" ht="72" x14ac:dyDescent="0.2">
      <c r="A2501" s="34" t="s">
        <v>7093</v>
      </c>
      <c r="B2501" s="15" t="s">
        <v>2153</v>
      </c>
      <c r="C2501" s="15" t="s">
        <v>4133</v>
      </c>
      <c r="D2501" s="19"/>
      <c r="E2501" s="20" t="e">
        <f>cost!E2501*cost!$E$3*cost!$E$2/cost!$P$1</f>
        <v>#VALUE!</v>
      </c>
      <c r="F2501" s="13" t="e">
        <f>(cost!F2501*cost!$F$3/cost!$P$1)/2</f>
        <v>#VALUE!</v>
      </c>
      <c r="G2501" s="13" t="e">
        <f>cost!G2501*cost!$G$3*cost!$G$2/cost!$P$1+(cost!F2501*cost!$F$3/cost!$P$1)/2</f>
        <v>#VALUE!</v>
      </c>
      <c r="H2501" s="13" t="e">
        <f>cost!H2501*cost!$H$3*cost!$H$2/cost!$P$1</f>
        <v>#VALUE!</v>
      </c>
      <c r="I2501" s="13" t="e">
        <f>cost!I2501*cost!$I$3*cost!$I$2/cost!$P$1</f>
        <v>#VALUE!</v>
      </c>
      <c r="J2501" s="13" t="e">
        <f>cost!J2501*cost!$J$3*cost!$J$2/cost!$P$1</f>
        <v>#VALUE!</v>
      </c>
      <c r="K2501" s="13" t="e">
        <f>cost!K2501*cost!$K$3/cost!$P$1</f>
        <v>#VALUE!</v>
      </c>
      <c r="L2501" s="13" t="e">
        <f>cost!L2501*cost!$L$3*cost!$L$2/cost!$P$1</f>
        <v>#VALUE!</v>
      </c>
    </row>
    <row r="2502" spans="1:12" ht="72" x14ac:dyDescent="0.2">
      <c r="A2502" s="35" t="s">
        <v>7094</v>
      </c>
      <c r="B2502" s="15" t="s">
        <v>102</v>
      </c>
      <c r="C2502" s="15" t="s">
        <v>4134</v>
      </c>
      <c r="D2502" s="19"/>
      <c r="E2502" s="20">
        <f>cost!E2502*cost!$E$3*cost!$E$2/cost!$P$1</f>
        <v>0</v>
      </c>
      <c r="F2502" s="13">
        <f>(cost!F2502*cost!$F$3/cost!$P$1)/2</f>
        <v>614.86486486486478</v>
      </c>
      <c r="G2502" s="13">
        <f>cost!G2502*cost!$G$3*cost!$G$2/cost!$P$1+(cost!F2502*cost!$F$3/cost!$P$1)/2</f>
        <v>614.86486486486478</v>
      </c>
      <c r="H2502" s="13">
        <f>cost!H2502*cost!$H$3*cost!$H$2/cost!$P$1</f>
        <v>0</v>
      </c>
      <c r="I2502" s="13">
        <f>cost!I2502*cost!$I$3*cost!$I$2/cost!$P$1</f>
        <v>0</v>
      </c>
      <c r="J2502" s="13">
        <f>cost!J2502*cost!$J$3*cost!$J$2/cost!$P$1</f>
        <v>0</v>
      </c>
      <c r="K2502" s="13">
        <f>cost!K2502*cost!$K$3/cost!$P$1</f>
        <v>0</v>
      </c>
      <c r="L2502" s="13">
        <f>cost!L2502*cost!$L$3*cost!$L$2/cost!$P$1</f>
        <v>0</v>
      </c>
    </row>
    <row r="2503" spans="1:12" ht="54" x14ac:dyDescent="0.2">
      <c r="A2503" s="35" t="s">
        <v>7095</v>
      </c>
      <c r="B2503" s="15" t="s">
        <v>62</v>
      </c>
      <c r="C2503" s="15" t="s">
        <v>4135</v>
      </c>
      <c r="D2503" s="19"/>
      <c r="E2503" s="20">
        <f>cost!E2503*cost!$E$3*cost!$E$2/cost!$P$1</f>
        <v>0</v>
      </c>
      <c r="F2503" s="13">
        <f>(cost!F2503*cost!$F$3/cost!$P$1)/2</f>
        <v>614.86486486486478</v>
      </c>
      <c r="G2503" s="13">
        <f>cost!G2503*cost!$G$3*cost!$G$2/cost!$P$1+(cost!F2503*cost!$F$3/cost!$P$1)/2</f>
        <v>614.86486486486478</v>
      </c>
      <c r="H2503" s="13">
        <f>cost!H2503*cost!$H$3*cost!$H$2/cost!$P$1</f>
        <v>0</v>
      </c>
      <c r="I2503" s="13">
        <f>cost!I2503*cost!$I$3*cost!$I$2/cost!$P$1</f>
        <v>0</v>
      </c>
      <c r="J2503" s="13">
        <f>cost!J2503*cost!$J$3*cost!$J$2/cost!$P$1</f>
        <v>90.093149999999994</v>
      </c>
      <c r="K2503" s="13">
        <f>cost!K2503*cost!$K$3/cost!$P$1</f>
        <v>733.45755000000008</v>
      </c>
      <c r="L2503" s="13">
        <f>cost!L2503*cost!$L$3*cost!$L$2/cost!$P$1</f>
        <v>437.92696199976433</v>
      </c>
    </row>
    <row r="2504" spans="1:12" ht="54" x14ac:dyDescent="0.2">
      <c r="A2504" s="35" t="s">
        <v>7096</v>
      </c>
      <c r="B2504" s="15" t="s">
        <v>2154</v>
      </c>
      <c r="C2504" s="15" t="s">
        <v>4136</v>
      </c>
      <c r="D2504" s="19"/>
      <c r="E2504" s="20">
        <f>cost!E2504*cost!$E$3*cost!$E$2/cost!$P$1</f>
        <v>0</v>
      </c>
      <c r="F2504" s="13">
        <f>(cost!F2504*cost!$F$3/cost!$P$1)/2</f>
        <v>614.86486486486478</v>
      </c>
      <c r="G2504" s="13">
        <f>cost!G2504*cost!$G$3*cost!$G$2/cost!$P$1+(cost!F2504*cost!$F$3/cost!$P$1)/2</f>
        <v>614.86486486486478</v>
      </c>
      <c r="H2504" s="13">
        <f>cost!H2504*cost!$H$3*cost!$H$2/cost!$P$1</f>
        <v>0</v>
      </c>
      <c r="I2504" s="13">
        <f>cost!I2504*cost!$I$3*cost!$I$2/cost!$P$1</f>
        <v>0</v>
      </c>
      <c r="J2504" s="13">
        <f>cost!J2504*cost!$J$3*cost!$J$2/cost!$P$1</f>
        <v>22.522499999999997</v>
      </c>
      <c r="K2504" s="13">
        <f>cost!K2504*cost!$K$3/cost!$P$1</f>
        <v>725.35050000000001</v>
      </c>
      <c r="L2504" s="13">
        <f>cost!L2504*cost!$L$3*cost!$L$2/cost!$P$1</f>
        <v>47.25</v>
      </c>
    </row>
    <row r="2505" spans="1:12" ht="54" x14ac:dyDescent="0.2">
      <c r="A2505" s="34" t="s">
        <v>7097</v>
      </c>
      <c r="B2505" s="15" t="s">
        <v>2155</v>
      </c>
      <c r="C2505" s="15" t="s">
        <v>4137</v>
      </c>
      <c r="D2505" s="19"/>
      <c r="E2505" s="20" t="e">
        <f>cost!E2505*cost!$E$3*cost!$E$2/cost!$P$1</f>
        <v>#VALUE!</v>
      </c>
      <c r="F2505" s="13" t="e">
        <f>(cost!F2505*cost!$F$3/cost!$P$1)/2</f>
        <v>#VALUE!</v>
      </c>
      <c r="G2505" s="13" t="e">
        <f>cost!G2505*cost!$G$3*cost!$G$2/cost!$P$1+(cost!F2505*cost!$F$3/cost!$P$1)/2</f>
        <v>#VALUE!</v>
      </c>
      <c r="H2505" s="13" t="e">
        <f>cost!H2505*cost!$H$3*cost!$H$2/cost!$P$1</f>
        <v>#VALUE!</v>
      </c>
      <c r="I2505" s="13" t="e">
        <f>cost!I2505*cost!$I$3*cost!$I$2/cost!$P$1</f>
        <v>#VALUE!</v>
      </c>
      <c r="J2505" s="13" t="e">
        <f>cost!J2505*cost!$J$3*cost!$J$2/cost!$P$1</f>
        <v>#VALUE!</v>
      </c>
      <c r="K2505" s="13" t="e">
        <f>cost!K2505*cost!$K$3/cost!$P$1</f>
        <v>#VALUE!</v>
      </c>
      <c r="L2505" s="13" t="e">
        <f>cost!L2505*cost!$L$3*cost!$L$2/cost!$P$1</f>
        <v>#VALUE!</v>
      </c>
    </row>
    <row r="2506" spans="1:12" ht="72" x14ac:dyDescent="0.2">
      <c r="A2506" s="35" t="s">
        <v>7098</v>
      </c>
      <c r="B2506" s="15" t="s">
        <v>2156</v>
      </c>
      <c r="C2506" s="15" t="s">
        <v>4138</v>
      </c>
      <c r="D2506" s="19"/>
      <c r="E2506" s="20" t="e">
        <f>cost!E2506*cost!$E$3*cost!$E$2/cost!$P$1</f>
        <v>#VALUE!</v>
      </c>
      <c r="F2506" s="13" t="e">
        <f>(cost!F2506*cost!$F$3/cost!$P$1)/2</f>
        <v>#VALUE!</v>
      </c>
      <c r="G2506" s="13" t="e">
        <f>cost!G2506*cost!$G$3*cost!$G$2/cost!$P$1+(cost!F2506*cost!$F$3/cost!$P$1)/2</f>
        <v>#VALUE!</v>
      </c>
      <c r="H2506" s="13" t="e">
        <f>cost!H2506*cost!$H$3*cost!$H$2/cost!$P$1</f>
        <v>#VALUE!</v>
      </c>
      <c r="I2506" s="13" t="e">
        <f>cost!I2506*cost!$I$3*cost!$I$2/cost!$P$1</f>
        <v>#VALUE!</v>
      </c>
      <c r="J2506" s="13" t="e">
        <f>cost!J2506*cost!$J$3*cost!$J$2/cost!$P$1</f>
        <v>#VALUE!</v>
      </c>
      <c r="K2506" s="13" t="e">
        <f>cost!K2506*cost!$K$3/cost!$P$1</f>
        <v>#VALUE!</v>
      </c>
      <c r="L2506" s="13" t="e">
        <f>cost!L2506*cost!$L$3*cost!$L$2/cost!$P$1</f>
        <v>#VALUE!</v>
      </c>
    </row>
    <row r="2507" spans="1:12" ht="126" x14ac:dyDescent="0.2">
      <c r="A2507" s="35" t="s">
        <v>7099</v>
      </c>
      <c r="B2507" s="15" t="s">
        <v>2157</v>
      </c>
      <c r="C2507" s="15" t="s">
        <v>4139</v>
      </c>
      <c r="D2507" s="19"/>
      <c r="E2507" s="20" t="e">
        <f>cost!E2507*cost!$E$3*cost!$E$2/cost!$P$1</f>
        <v>#VALUE!</v>
      </c>
      <c r="F2507" s="13" t="e">
        <f>(cost!F2507*cost!$F$3/cost!$P$1)/2</f>
        <v>#VALUE!</v>
      </c>
      <c r="G2507" s="13" t="e">
        <f>cost!G2507*cost!$G$3*cost!$G$2/cost!$P$1+(cost!F2507*cost!$F$3/cost!$P$1)/2</f>
        <v>#VALUE!</v>
      </c>
      <c r="H2507" s="13" t="e">
        <f>cost!H2507*cost!$H$3*cost!$H$2/cost!$P$1</f>
        <v>#VALUE!</v>
      </c>
      <c r="I2507" s="13" t="e">
        <f>cost!I2507*cost!$I$3*cost!$I$2/cost!$P$1</f>
        <v>#VALUE!</v>
      </c>
      <c r="J2507" s="13" t="e">
        <f>cost!J2507*cost!$J$3*cost!$J$2/cost!$P$1</f>
        <v>#VALUE!</v>
      </c>
      <c r="K2507" s="13" t="e">
        <f>cost!K2507*cost!$K$3/cost!$P$1</f>
        <v>#VALUE!</v>
      </c>
      <c r="L2507" s="13" t="e">
        <f>cost!L2507*cost!$L$3*cost!$L$2/cost!$P$1</f>
        <v>#VALUE!</v>
      </c>
    </row>
    <row r="2508" spans="1:12" ht="90" x14ac:dyDescent="0.2">
      <c r="A2508" s="35" t="s">
        <v>7100</v>
      </c>
      <c r="B2508" s="15" t="s">
        <v>2158</v>
      </c>
      <c r="C2508" s="15" t="s">
        <v>4140</v>
      </c>
      <c r="D2508" s="19"/>
      <c r="E2508" s="20" t="e">
        <f>cost!E2508*cost!$E$3*cost!$E$2/cost!$P$1</f>
        <v>#VALUE!</v>
      </c>
      <c r="F2508" s="13" t="e">
        <f>(cost!F2508*cost!$F$3/cost!$P$1)/2</f>
        <v>#VALUE!</v>
      </c>
      <c r="G2508" s="13" t="e">
        <f>cost!G2508*cost!$G$3*cost!$G$2/cost!$P$1+(cost!F2508*cost!$F$3/cost!$P$1)/2</f>
        <v>#VALUE!</v>
      </c>
      <c r="H2508" s="13" t="e">
        <f>cost!H2508*cost!$H$3*cost!$H$2/cost!$P$1</f>
        <v>#VALUE!</v>
      </c>
      <c r="I2508" s="13" t="e">
        <f>cost!I2508*cost!$I$3*cost!$I$2/cost!$P$1</f>
        <v>#VALUE!</v>
      </c>
      <c r="J2508" s="13" t="e">
        <f>cost!J2508*cost!$J$3*cost!$J$2/cost!$P$1</f>
        <v>#VALUE!</v>
      </c>
      <c r="K2508" s="13" t="e">
        <f>cost!K2508*cost!$K$3/cost!$P$1</f>
        <v>#VALUE!</v>
      </c>
      <c r="L2508" s="13" t="e">
        <f>cost!L2508*cost!$L$3*cost!$L$2/cost!$P$1</f>
        <v>#VALUE!</v>
      </c>
    </row>
    <row r="2509" spans="1:12" ht="36" x14ac:dyDescent="0.2">
      <c r="A2509" s="34" t="s">
        <v>7101</v>
      </c>
      <c r="B2509" s="15" t="s">
        <v>67</v>
      </c>
      <c r="C2509" s="15" t="s">
        <v>4141</v>
      </c>
      <c r="D2509" s="19"/>
      <c r="E2509" s="20">
        <f>cost!E2509*cost!$E$3*cost!$E$2/cost!$P$1</f>
        <v>28.378378378378375</v>
      </c>
      <c r="F2509" s="13">
        <f>(cost!F2509*cost!$F$3/cost!$P$1)/2</f>
        <v>47.297297297297298</v>
      </c>
      <c r="G2509" s="13">
        <f>cost!G2509*cost!$G$3*cost!$G$2/cost!$P$1+(cost!F2509*cost!$F$3/cost!$P$1)/2</f>
        <v>47.297297297297298</v>
      </c>
      <c r="H2509" s="13">
        <f>cost!H2509*cost!$H$3*cost!$H$2/cost!$P$1</f>
        <v>32.972972972972968</v>
      </c>
      <c r="I2509" s="13">
        <f>cost!I2509*cost!$I$3*cost!$I$2/cost!$P$1</f>
        <v>0</v>
      </c>
      <c r="J2509" s="13">
        <f>cost!J2509*cost!$J$3*cost!$J$2/cost!$P$1</f>
        <v>0</v>
      </c>
      <c r="K2509" s="13">
        <f>cost!K2509*cost!$K$3/cost!$P$1</f>
        <v>0</v>
      </c>
      <c r="L2509" s="13">
        <f>cost!L2509*cost!$L$3*cost!$L$2/cost!$P$1</f>
        <v>0</v>
      </c>
    </row>
    <row r="2510" spans="1:12" ht="36" x14ac:dyDescent="0.2">
      <c r="A2510" s="34" t="s">
        <v>7102</v>
      </c>
      <c r="B2510" s="15" t="s">
        <v>2159</v>
      </c>
      <c r="C2510" s="15" t="s">
        <v>4142</v>
      </c>
      <c r="D2510" s="19"/>
      <c r="E2510" s="20" t="e">
        <f>cost!E2510*cost!$E$3*cost!$E$2/cost!$P$1</f>
        <v>#VALUE!</v>
      </c>
      <c r="F2510" s="13" t="e">
        <f>(cost!F2510*cost!$F$3/cost!$P$1)/2</f>
        <v>#VALUE!</v>
      </c>
      <c r="G2510" s="13" t="e">
        <f>cost!G2510*cost!$G$3*cost!$G$2/cost!$P$1+(cost!F2510*cost!$F$3/cost!$P$1)/2</f>
        <v>#VALUE!</v>
      </c>
      <c r="H2510" s="13" t="e">
        <f>cost!H2510*cost!$H$3*cost!$H$2/cost!$P$1</f>
        <v>#VALUE!</v>
      </c>
      <c r="I2510" s="13" t="e">
        <f>cost!I2510*cost!$I$3*cost!$I$2/cost!$P$1</f>
        <v>#VALUE!</v>
      </c>
      <c r="J2510" s="13" t="e">
        <f>cost!J2510*cost!$J$3*cost!$J$2/cost!$P$1</f>
        <v>#VALUE!</v>
      </c>
      <c r="K2510" s="13" t="e">
        <f>cost!K2510*cost!$K$3/cost!$P$1</f>
        <v>#VALUE!</v>
      </c>
      <c r="L2510" s="13" t="e">
        <f>cost!L2510*cost!$L$3*cost!$L$2/cost!$P$1</f>
        <v>#VALUE!</v>
      </c>
    </row>
    <row r="2511" spans="1:12" ht="72" x14ac:dyDescent="0.2">
      <c r="A2511" s="35" t="s">
        <v>7103</v>
      </c>
      <c r="B2511" s="15" t="s">
        <v>2160</v>
      </c>
      <c r="C2511" s="15" t="s">
        <v>4143</v>
      </c>
      <c r="D2511" s="19"/>
      <c r="E2511" s="20">
        <f>cost!E2511*cost!$E$3*cost!$E$2/cost!$P$1</f>
        <v>0</v>
      </c>
      <c r="F2511" s="13">
        <f>(cost!F2511*cost!$F$3/cost!$P$1)/2</f>
        <v>0</v>
      </c>
      <c r="G2511" s="13">
        <f>cost!G2511*cost!$G$3*cost!$G$2/cost!$P$1+(cost!F2511*cost!$F$3/cost!$P$1)/2</f>
        <v>0</v>
      </c>
      <c r="H2511" s="13">
        <f>cost!H2511*cost!$H$3*cost!$H$2/cost!$P$1</f>
        <v>16.486486486486484</v>
      </c>
      <c r="I2511" s="13">
        <f>cost!I2511*cost!$I$3*cost!$I$2/cost!$P$1</f>
        <v>0</v>
      </c>
      <c r="J2511" s="13">
        <f>cost!J2511*cost!$J$3*cost!$J$2/cost!$P$1</f>
        <v>81.99922500000001</v>
      </c>
      <c r="K2511" s="13">
        <f>cost!K2511*cost!$K$3/cost!$P$1</f>
        <v>119.39550000000001</v>
      </c>
      <c r="L2511" s="13">
        <f>cost!L2511*cost!$L$3*cost!$L$2/cost!$P$1</f>
        <v>229.43745449991158</v>
      </c>
    </row>
    <row r="2512" spans="1:12" ht="18" x14ac:dyDescent="0.2">
      <c r="A2512" s="35" t="s">
        <v>7104</v>
      </c>
      <c r="B2512" s="15" t="s">
        <v>606</v>
      </c>
      <c r="C2512" s="15" t="s">
        <v>606</v>
      </c>
      <c r="D2512" s="19"/>
      <c r="E2512" s="20">
        <f>cost!E2512*cost!$E$3*cost!$E$2/cost!$P$1</f>
        <v>0</v>
      </c>
      <c r="F2512" s="13">
        <f>(cost!F2512*cost!$F$3/cost!$P$1)/2</f>
        <v>0</v>
      </c>
      <c r="G2512" s="13">
        <f>cost!G2512*cost!$G$3*cost!$G$2/cost!$P$1+(cost!F2512*cost!$F$3/cost!$P$1)/2</f>
        <v>0</v>
      </c>
      <c r="H2512" s="13">
        <f>cost!H2512*cost!$H$3*cost!$H$2/cost!$P$1</f>
        <v>0</v>
      </c>
      <c r="I2512" s="13">
        <f>cost!I2512*cost!$I$3*cost!$I$2/cost!$P$1</f>
        <v>0</v>
      </c>
      <c r="J2512" s="13">
        <f>cost!J2512*cost!$J$3*cost!$J$2/cost!$P$1</f>
        <v>0</v>
      </c>
      <c r="K2512" s="13">
        <f>cost!K2512*cost!$K$3/cost!$P$1</f>
        <v>0</v>
      </c>
      <c r="L2512" s="13">
        <f>cost!L2512*cost!$L$3*cost!$L$2/cost!$P$1</f>
        <v>0</v>
      </c>
    </row>
    <row r="2513" spans="1:12" ht="108" x14ac:dyDescent="0.2">
      <c r="A2513" s="35" t="s">
        <v>7105</v>
      </c>
      <c r="B2513" s="15" t="s">
        <v>2161</v>
      </c>
      <c r="C2513" s="15" t="s">
        <v>4144</v>
      </c>
      <c r="D2513" s="19"/>
      <c r="E2513" s="20" t="e">
        <f>cost!E2513*cost!$E$3*cost!$E$2/cost!$P$1</f>
        <v>#VALUE!</v>
      </c>
      <c r="F2513" s="13" t="e">
        <f>(cost!F2513*cost!$F$3/cost!$P$1)/2</f>
        <v>#VALUE!</v>
      </c>
      <c r="G2513" s="13" t="e">
        <f>cost!G2513*cost!$G$3*cost!$G$2/cost!$P$1+(cost!F2513*cost!$F$3/cost!$P$1)/2</f>
        <v>#VALUE!</v>
      </c>
      <c r="H2513" s="13" t="e">
        <f>cost!H2513*cost!$H$3*cost!$H$2/cost!$P$1</f>
        <v>#VALUE!</v>
      </c>
      <c r="I2513" s="13" t="e">
        <f>cost!I2513*cost!$I$3*cost!$I$2/cost!$P$1</f>
        <v>#VALUE!</v>
      </c>
      <c r="J2513" s="13" t="e">
        <f>cost!J2513*cost!$J$3*cost!$J$2/cost!$P$1</f>
        <v>#VALUE!</v>
      </c>
      <c r="K2513" s="13" t="e">
        <f>cost!K2513*cost!$K$3/cost!$P$1</f>
        <v>#VALUE!</v>
      </c>
      <c r="L2513" s="13" t="e">
        <f>cost!L2513*cost!$L$3*cost!$L$2/cost!$P$1</f>
        <v>#VALUE!</v>
      </c>
    </row>
    <row r="2514" spans="1:12" ht="90" x14ac:dyDescent="0.2">
      <c r="A2514" s="35" t="s">
        <v>7106</v>
      </c>
      <c r="B2514" s="15" t="s">
        <v>2162</v>
      </c>
      <c r="C2514" s="15" t="s">
        <v>4145</v>
      </c>
      <c r="D2514" s="19"/>
      <c r="E2514" s="20" t="e">
        <f>cost!E2514*cost!$E$3*cost!$E$2/cost!$P$1</f>
        <v>#VALUE!</v>
      </c>
      <c r="F2514" s="13" t="e">
        <f>(cost!F2514*cost!$F$3/cost!$P$1)/2</f>
        <v>#VALUE!</v>
      </c>
      <c r="G2514" s="13" t="e">
        <f>cost!G2514*cost!$G$3*cost!$G$2/cost!$P$1+(cost!F2514*cost!$F$3/cost!$P$1)/2</f>
        <v>#VALUE!</v>
      </c>
      <c r="H2514" s="13" t="e">
        <f>cost!H2514*cost!$H$3*cost!$H$2/cost!$P$1</f>
        <v>#VALUE!</v>
      </c>
      <c r="I2514" s="13" t="e">
        <f>cost!I2514*cost!$I$3*cost!$I$2/cost!$P$1</f>
        <v>#VALUE!</v>
      </c>
      <c r="J2514" s="13" t="e">
        <f>cost!J2514*cost!$J$3*cost!$J$2/cost!$P$1</f>
        <v>#VALUE!</v>
      </c>
      <c r="K2514" s="13" t="e">
        <f>cost!K2514*cost!$K$3/cost!$P$1</f>
        <v>#VALUE!</v>
      </c>
      <c r="L2514" s="13" t="e">
        <f>cost!L2514*cost!$L$3*cost!$L$2/cost!$P$1</f>
        <v>#VALUE!</v>
      </c>
    </row>
    <row r="2515" spans="1:12" ht="18" x14ac:dyDescent="0.2">
      <c r="A2515" s="34" t="s">
        <v>7107</v>
      </c>
      <c r="B2515" s="15" t="s">
        <v>108</v>
      </c>
      <c r="C2515" s="15" t="s">
        <v>4146</v>
      </c>
      <c r="D2515" s="19"/>
      <c r="E2515" s="20">
        <f>cost!E2515*cost!$E$3*cost!$E$2/cost!$P$1</f>
        <v>0</v>
      </c>
      <c r="F2515" s="13">
        <f>(cost!F2515*cost!$F$3/cost!$P$1)/2</f>
        <v>61.486486486486484</v>
      </c>
      <c r="G2515" s="13">
        <f>cost!G2515*cost!$G$3*cost!$G$2/cost!$P$1+(cost!F2515*cost!$F$3/cost!$P$1)/2</f>
        <v>61.486486486486484</v>
      </c>
      <c r="H2515" s="13">
        <f>cost!H2515*cost!$H$3*cost!$H$2/cost!$P$1</f>
        <v>0</v>
      </c>
      <c r="I2515" s="13">
        <f>cost!I2515*cost!$I$3*cost!$I$2/cost!$P$1</f>
        <v>0</v>
      </c>
      <c r="J2515" s="13">
        <f>cost!J2515*cost!$J$3*cost!$J$2/cost!$P$1</f>
        <v>0</v>
      </c>
      <c r="K2515" s="13">
        <f>cost!K2515*cost!$K$3/cost!$P$1</f>
        <v>0</v>
      </c>
      <c r="L2515" s="13">
        <f>cost!L2515*cost!$L$3*cost!$L$2/cost!$P$1</f>
        <v>0</v>
      </c>
    </row>
    <row r="2516" spans="1:12" ht="54" x14ac:dyDescent="0.2">
      <c r="A2516" s="34" t="s">
        <v>7108</v>
      </c>
      <c r="B2516" s="15" t="s">
        <v>2163</v>
      </c>
      <c r="C2516" s="15" t="s">
        <v>4147</v>
      </c>
      <c r="D2516" s="19"/>
      <c r="E2516" s="20" t="e">
        <f>cost!E2516*cost!$E$3*cost!$E$2/cost!$P$1</f>
        <v>#VALUE!</v>
      </c>
      <c r="F2516" s="13" t="e">
        <f>(cost!F2516*cost!$F$3/cost!$P$1)/2</f>
        <v>#VALUE!</v>
      </c>
      <c r="G2516" s="13" t="e">
        <f>cost!G2516*cost!$G$3*cost!$G$2/cost!$P$1+(cost!F2516*cost!$F$3/cost!$P$1)/2</f>
        <v>#VALUE!</v>
      </c>
      <c r="H2516" s="13" t="e">
        <f>cost!H2516*cost!$H$3*cost!$H$2/cost!$P$1</f>
        <v>#VALUE!</v>
      </c>
      <c r="I2516" s="13" t="e">
        <f>cost!I2516*cost!$I$3*cost!$I$2/cost!$P$1</f>
        <v>#VALUE!</v>
      </c>
      <c r="J2516" s="13" t="e">
        <f>cost!J2516*cost!$J$3*cost!$J$2/cost!$P$1</f>
        <v>#VALUE!</v>
      </c>
      <c r="K2516" s="13" t="e">
        <f>cost!K2516*cost!$K$3/cost!$P$1</f>
        <v>#VALUE!</v>
      </c>
      <c r="L2516" s="13" t="e">
        <f>cost!L2516*cost!$L$3*cost!$L$2/cost!$P$1</f>
        <v>#VALUE!</v>
      </c>
    </row>
    <row r="2517" spans="1:12" ht="90" x14ac:dyDescent="0.2">
      <c r="A2517" s="34" t="s">
        <v>7109</v>
      </c>
      <c r="B2517" s="15" t="s">
        <v>2164</v>
      </c>
      <c r="C2517" s="15" t="s">
        <v>4148</v>
      </c>
      <c r="D2517" s="19"/>
      <c r="E2517" s="20" t="e">
        <f>cost!E2517*cost!$E$3*cost!$E$2/cost!$P$1</f>
        <v>#VALUE!</v>
      </c>
      <c r="F2517" s="13" t="e">
        <f>(cost!F2517*cost!$F$3/cost!$P$1)/2</f>
        <v>#VALUE!</v>
      </c>
      <c r="G2517" s="13" t="e">
        <f>cost!G2517*cost!$G$3*cost!$G$2/cost!$P$1+(cost!F2517*cost!$F$3/cost!$P$1)/2</f>
        <v>#VALUE!</v>
      </c>
      <c r="H2517" s="13" t="e">
        <f>cost!H2517*cost!$H$3*cost!$H$2/cost!$P$1</f>
        <v>#VALUE!</v>
      </c>
      <c r="I2517" s="13" t="e">
        <f>cost!I2517*cost!$I$3*cost!$I$2/cost!$P$1</f>
        <v>#VALUE!</v>
      </c>
      <c r="J2517" s="13" t="e">
        <f>cost!J2517*cost!$J$3*cost!$J$2/cost!$P$1</f>
        <v>#VALUE!</v>
      </c>
      <c r="K2517" s="13" t="e">
        <f>cost!K2517*cost!$K$3/cost!$P$1</f>
        <v>#VALUE!</v>
      </c>
      <c r="L2517" s="13" t="e">
        <f>cost!L2517*cost!$L$3*cost!$L$2/cost!$P$1</f>
        <v>#VALUE!</v>
      </c>
    </row>
    <row r="2518" spans="1:12" ht="162" x14ac:dyDescent="0.2">
      <c r="A2518" s="34" t="s">
        <v>7110</v>
      </c>
      <c r="B2518" s="15" t="s">
        <v>2165</v>
      </c>
      <c r="C2518" s="15" t="s">
        <v>4149</v>
      </c>
      <c r="D2518" s="19"/>
      <c r="E2518" s="20">
        <f>cost!E2518*cost!$E$3*cost!$E$2/cost!$P$1</f>
        <v>0</v>
      </c>
      <c r="F2518" s="13">
        <f>(cost!F2518*cost!$F$3/cost!$P$1)/2</f>
        <v>0</v>
      </c>
      <c r="G2518" s="13">
        <f>cost!G2518*cost!$G$3*cost!$G$2/cost!$P$1+(cost!F2518*cost!$F$3/cost!$P$1)/2</f>
        <v>0</v>
      </c>
      <c r="H2518" s="13">
        <f>cost!H2518*cost!$H$3*cost!$H$2/cost!$P$1</f>
        <v>0</v>
      </c>
      <c r="I2518" s="13">
        <f>cost!I2518*cost!$I$3*cost!$I$2/cost!$P$1</f>
        <v>0</v>
      </c>
      <c r="J2518" s="13">
        <f>cost!J2518*cost!$J$3*cost!$J$2/cost!$P$1</f>
        <v>0</v>
      </c>
      <c r="K2518" s="13">
        <f>cost!K2518*cost!$K$3/cost!$P$1</f>
        <v>0</v>
      </c>
      <c r="L2518" s="13">
        <f>cost!L2518*cost!$L$3*cost!$L$2/cost!$P$1</f>
        <v>0</v>
      </c>
    </row>
    <row r="2519" spans="1:12" ht="72" x14ac:dyDescent="0.2">
      <c r="A2519" s="35" t="s">
        <v>7111</v>
      </c>
      <c r="B2519" s="15" t="s">
        <v>2166</v>
      </c>
      <c r="C2519" s="15" t="s">
        <v>4150</v>
      </c>
      <c r="D2519" s="19"/>
      <c r="E2519" s="20" t="e">
        <f>cost!E2519*cost!$E$3*cost!$E$2/cost!$P$1</f>
        <v>#VALUE!</v>
      </c>
      <c r="F2519" s="13" t="e">
        <f>(cost!F2519*cost!$F$3/cost!$P$1)/2</f>
        <v>#VALUE!</v>
      </c>
      <c r="G2519" s="13" t="e">
        <f>cost!G2519*cost!$G$3*cost!$G$2/cost!$P$1+(cost!F2519*cost!$F$3/cost!$P$1)/2</f>
        <v>#VALUE!</v>
      </c>
      <c r="H2519" s="13" t="e">
        <f>cost!H2519*cost!$H$3*cost!$H$2/cost!$P$1</f>
        <v>#VALUE!</v>
      </c>
      <c r="I2519" s="13" t="e">
        <f>cost!I2519*cost!$I$3*cost!$I$2/cost!$P$1</f>
        <v>#VALUE!</v>
      </c>
      <c r="J2519" s="13" t="e">
        <f>cost!J2519*cost!$J$3*cost!$J$2/cost!$P$1</f>
        <v>#VALUE!</v>
      </c>
      <c r="K2519" s="13" t="e">
        <f>cost!K2519*cost!$K$3/cost!$P$1</f>
        <v>#VALUE!</v>
      </c>
      <c r="L2519" s="13" t="e">
        <f>cost!L2519*cost!$L$3*cost!$L$2/cost!$P$1</f>
        <v>#VALUE!</v>
      </c>
    </row>
    <row r="2520" spans="1:12" ht="72" x14ac:dyDescent="0.2">
      <c r="A2520" s="34" t="s">
        <v>7112</v>
      </c>
      <c r="B2520" s="15" t="s">
        <v>2167</v>
      </c>
      <c r="C2520" s="15" t="s">
        <v>4151</v>
      </c>
      <c r="D2520" s="19"/>
      <c r="E2520" s="20" t="e">
        <f>cost!E2520*cost!$E$3*cost!$E$2/cost!$P$1</f>
        <v>#VALUE!</v>
      </c>
      <c r="F2520" s="13" t="e">
        <f>(cost!F2520*cost!$F$3/cost!$P$1)/2</f>
        <v>#VALUE!</v>
      </c>
      <c r="G2520" s="13" t="e">
        <f>cost!G2520*cost!$G$3*cost!$G$2/cost!$P$1+(cost!F2520*cost!$F$3/cost!$P$1)/2</f>
        <v>#VALUE!</v>
      </c>
      <c r="H2520" s="13" t="e">
        <f>cost!H2520*cost!$H$3*cost!$H$2/cost!$P$1</f>
        <v>#VALUE!</v>
      </c>
      <c r="I2520" s="13" t="e">
        <f>cost!I2520*cost!$I$3*cost!$I$2/cost!$P$1</f>
        <v>#VALUE!</v>
      </c>
      <c r="J2520" s="13" t="e">
        <f>cost!J2520*cost!$J$3*cost!$J$2/cost!$P$1</f>
        <v>#VALUE!</v>
      </c>
      <c r="K2520" s="13" t="e">
        <f>cost!K2520*cost!$K$3/cost!$P$1</f>
        <v>#VALUE!</v>
      </c>
      <c r="L2520" s="13" t="e">
        <f>cost!L2520*cost!$L$3*cost!$L$2/cost!$P$1</f>
        <v>#VALUE!</v>
      </c>
    </row>
    <row r="2521" spans="1:12" ht="54" x14ac:dyDescent="0.2">
      <c r="A2521" s="34" t="s">
        <v>7113</v>
      </c>
      <c r="B2521" s="15" t="s">
        <v>2168</v>
      </c>
      <c r="C2521" s="15" t="s">
        <v>4152</v>
      </c>
      <c r="D2521" s="19"/>
      <c r="E2521" s="20" t="e">
        <f>cost!E2521*cost!$E$3*cost!$E$2/cost!$P$1</f>
        <v>#VALUE!</v>
      </c>
      <c r="F2521" s="13" t="e">
        <f>(cost!F2521*cost!$F$3/cost!$P$1)/2</f>
        <v>#VALUE!</v>
      </c>
      <c r="G2521" s="13" t="e">
        <f>cost!G2521*cost!$G$3*cost!$G$2/cost!$P$1+(cost!F2521*cost!$F$3/cost!$P$1)/2</f>
        <v>#VALUE!</v>
      </c>
      <c r="H2521" s="13" t="e">
        <f>cost!H2521*cost!$H$3*cost!$H$2/cost!$P$1</f>
        <v>#VALUE!</v>
      </c>
      <c r="I2521" s="13" t="e">
        <f>cost!I2521*cost!$I$3*cost!$I$2/cost!$P$1</f>
        <v>#VALUE!</v>
      </c>
      <c r="J2521" s="13" t="e">
        <f>cost!J2521*cost!$J$3*cost!$J$2/cost!$P$1</f>
        <v>#VALUE!</v>
      </c>
      <c r="K2521" s="13" t="e">
        <f>cost!K2521*cost!$K$3/cost!$P$1</f>
        <v>#VALUE!</v>
      </c>
      <c r="L2521" s="13" t="e">
        <f>cost!L2521*cost!$L$3*cost!$L$2/cost!$P$1</f>
        <v>#VALUE!</v>
      </c>
    </row>
    <row r="2522" spans="1:12" ht="180" x14ac:dyDescent="0.2">
      <c r="A2522" s="34" t="s">
        <v>7114</v>
      </c>
      <c r="B2522" s="15" t="s">
        <v>82</v>
      </c>
      <c r="C2522" s="15" t="s">
        <v>4153</v>
      </c>
      <c r="D2522" s="19"/>
      <c r="E2522" s="20">
        <f>cost!E2522*cost!$E$3*cost!$E$2/cost!$P$1</f>
        <v>11.351351351351353</v>
      </c>
      <c r="F2522" s="13">
        <f>(cost!F2522*cost!$F$3/cost!$P$1)/2</f>
        <v>0</v>
      </c>
      <c r="G2522" s="13">
        <f>cost!G2522*cost!$G$3*cost!$G$2/cost!$P$1+(cost!F2522*cost!$F$3/cost!$P$1)/2</f>
        <v>0</v>
      </c>
      <c r="H2522" s="13">
        <f>cost!H2522*cost!$H$3*cost!$H$2/cost!$P$1</f>
        <v>65.945945945945937</v>
      </c>
      <c r="I2522" s="13">
        <f>cost!I2522*cost!$I$3*cost!$I$2/cost!$P$1</f>
        <v>0</v>
      </c>
      <c r="J2522" s="13">
        <f>cost!J2522*cost!$J$3*cost!$J$2/cost!$P$1</f>
        <v>0</v>
      </c>
      <c r="K2522" s="13">
        <f>cost!K2522*cost!$K$3/cost!$P$1</f>
        <v>189.18918918918919</v>
      </c>
      <c r="L2522" s="13">
        <f>cost!L2522*cost!$L$3*cost!$L$2/cost!$P$1</f>
        <v>320</v>
      </c>
    </row>
    <row r="2523" spans="1:12" ht="54" x14ac:dyDescent="0.2">
      <c r="A2523" s="34" t="s">
        <v>7115</v>
      </c>
      <c r="B2523" s="15" t="s">
        <v>71</v>
      </c>
      <c r="C2523" s="15" t="s">
        <v>4154</v>
      </c>
      <c r="D2523" s="19"/>
      <c r="E2523" s="20">
        <f>cost!E2523*cost!$E$3*cost!$E$2/cost!$P$1</f>
        <v>28.378378378378375</v>
      </c>
      <c r="F2523" s="13">
        <f>(cost!F2523*cost!$F$3/cost!$P$1)/2</f>
        <v>0</v>
      </c>
      <c r="G2523" s="13">
        <f>cost!G2523*cost!$G$3*cost!$G$2/cost!$P$1+(cost!F2523*cost!$F$3/cost!$P$1)/2</f>
        <v>0</v>
      </c>
      <c r="H2523" s="13">
        <f>cost!H2523*cost!$H$3*cost!$H$2/cost!$P$1</f>
        <v>32.972972972972968</v>
      </c>
      <c r="I2523" s="13">
        <f>cost!I2523*cost!$I$3*cost!$I$2/cost!$P$1</f>
        <v>0</v>
      </c>
      <c r="J2523" s="13">
        <f>cost!J2523*cost!$J$3*cost!$J$2/cost!$P$1</f>
        <v>0</v>
      </c>
      <c r="K2523" s="13">
        <f>cost!K2523*cost!$K$3/cost!$P$1</f>
        <v>0</v>
      </c>
      <c r="L2523" s="13">
        <f>cost!L2523*cost!$L$3*cost!$L$2/cost!$P$1</f>
        <v>0</v>
      </c>
    </row>
    <row r="2524" spans="1:12" ht="90" x14ac:dyDescent="0.2">
      <c r="A2524" s="35" t="s">
        <v>7116</v>
      </c>
      <c r="B2524" s="15" t="s">
        <v>2169</v>
      </c>
      <c r="C2524" s="15" t="s">
        <v>4155</v>
      </c>
      <c r="D2524" s="19"/>
      <c r="E2524" s="20" t="e">
        <f>cost!E2524*cost!$E$3*cost!$E$2/cost!$P$1</f>
        <v>#VALUE!</v>
      </c>
      <c r="F2524" s="13" t="e">
        <f>(cost!F2524*cost!$F$3/cost!$P$1)/2</f>
        <v>#VALUE!</v>
      </c>
      <c r="G2524" s="13" t="e">
        <f>cost!G2524*cost!$G$3*cost!$G$2/cost!$P$1+(cost!F2524*cost!$F$3/cost!$P$1)/2</f>
        <v>#VALUE!</v>
      </c>
      <c r="H2524" s="13" t="e">
        <f>cost!H2524*cost!$H$3*cost!$H$2/cost!$P$1</f>
        <v>#VALUE!</v>
      </c>
      <c r="I2524" s="13" t="e">
        <f>cost!I2524*cost!$I$3*cost!$I$2/cost!$P$1</f>
        <v>#VALUE!</v>
      </c>
      <c r="J2524" s="13" t="e">
        <f>cost!J2524*cost!$J$3*cost!$J$2/cost!$P$1</f>
        <v>#VALUE!</v>
      </c>
      <c r="K2524" s="13" t="e">
        <f>cost!K2524*cost!$K$3/cost!$P$1</f>
        <v>#VALUE!</v>
      </c>
      <c r="L2524" s="13" t="e">
        <f>cost!L2524*cost!$L$3*cost!$L$2/cost!$P$1</f>
        <v>#VALUE!</v>
      </c>
    </row>
    <row r="2525" spans="1:12" ht="180" x14ac:dyDescent="0.2">
      <c r="A2525" s="35" t="s">
        <v>7117</v>
      </c>
      <c r="B2525" s="15" t="s">
        <v>19</v>
      </c>
      <c r="C2525" s="15" t="s">
        <v>4156</v>
      </c>
      <c r="D2525" s="19"/>
      <c r="E2525" s="20">
        <f>cost!E2525*cost!$E$3*cost!$E$2/cost!$P$1</f>
        <v>0</v>
      </c>
      <c r="F2525" s="13">
        <f>(cost!F2525*cost!$F$3/cost!$P$1)/2</f>
        <v>283.78378378378375</v>
      </c>
      <c r="G2525" s="13">
        <f>cost!G2525*cost!$G$3*cost!$G$2/cost!$P$1+(cost!F2525*cost!$F$3/cost!$P$1)/2</f>
        <v>317.83783783783781</v>
      </c>
      <c r="H2525" s="13">
        <f>cost!H2525*cost!$H$3*cost!$H$2/cost!$P$1</f>
        <v>131.89189189189187</v>
      </c>
      <c r="I2525" s="13">
        <f>cost!I2525*cost!$I$3*cost!$I$2/cost!$P$1</f>
        <v>0</v>
      </c>
      <c r="J2525" s="13">
        <f>cost!J2525*cost!$J$3*cost!$J$2/cost!$P$1</f>
        <v>0</v>
      </c>
      <c r="K2525" s="13">
        <f>cost!K2525*cost!$K$3/cost!$P$1</f>
        <v>0</v>
      </c>
      <c r="L2525" s="13">
        <f>cost!L2525*cost!$L$3*cost!$L$2/cost!$P$1</f>
        <v>0</v>
      </c>
    </row>
    <row r="2526" spans="1:12" ht="18" x14ac:dyDescent="0.2">
      <c r="A2526" s="34" t="s">
        <v>7118</v>
      </c>
      <c r="B2526" s="15" t="s">
        <v>223</v>
      </c>
      <c r="C2526" s="15" t="s">
        <v>223</v>
      </c>
      <c r="D2526" s="19"/>
      <c r="E2526" s="20" t="e">
        <f>cost!E2526*cost!$E$3*cost!$E$2/cost!$P$1</f>
        <v>#VALUE!</v>
      </c>
      <c r="F2526" s="13" t="e">
        <f>(cost!F2526*cost!$F$3/cost!$P$1)/2</f>
        <v>#VALUE!</v>
      </c>
      <c r="G2526" s="13" t="e">
        <f>cost!G2526*cost!$G$3*cost!$G$2/cost!$P$1+(cost!F2526*cost!$F$3/cost!$P$1)/2</f>
        <v>#VALUE!</v>
      </c>
      <c r="H2526" s="13" t="e">
        <f>cost!H2526*cost!$H$3*cost!$H$2/cost!$P$1</f>
        <v>#VALUE!</v>
      </c>
      <c r="I2526" s="13" t="e">
        <f>cost!I2526*cost!$I$3*cost!$I$2/cost!$P$1</f>
        <v>#VALUE!</v>
      </c>
      <c r="J2526" s="13" t="e">
        <f>cost!J2526*cost!$J$3*cost!$J$2/cost!$P$1</f>
        <v>#VALUE!</v>
      </c>
      <c r="K2526" s="13" t="e">
        <f>cost!K2526*cost!$K$3/cost!$P$1</f>
        <v>#VALUE!</v>
      </c>
      <c r="L2526" s="13" t="e">
        <f>cost!L2526*cost!$L$3*cost!$L$2/cost!$P$1</f>
        <v>#VALUE!</v>
      </c>
    </row>
    <row r="2527" spans="1:12" ht="18" x14ac:dyDescent="0.2">
      <c r="A2527" s="34" t="s">
        <v>7119</v>
      </c>
      <c r="B2527" s="15" t="s">
        <v>2170</v>
      </c>
      <c r="C2527" s="15" t="s">
        <v>4157</v>
      </c>
      <c r="D2527" s="19"/>
      <c r="E2527" s="20" t="e">
        <f>cost!E2527*cost!$E$3*cost!$E$2/cost!$P$1</f>
        <v>#VALUE!</v>
      </c>
      <c r="F2527" s="13" t="e">
        <f>(cost!F2527*cost!$F$3/cost!$P$1)/2</f>
        <v>#VALUE!</v>
      </c>
      <c r="G2527" s="13" t="e">
        <f>cost!G2527*cost!$G$3*cost!$G$2/cost!$P$1+(cost!F2527*cost!$F$3/cost!$P$1)/2</f>
        <v>#VALUE!</v>
      </c>
      <c r="H2527" s="13" t="e">
        <f>cost!H2527*cost!$H$3*cost!$H$2/cost!$P$1</f>
        <v>#VALUE!</v>
      </c>
      <c r="I2527" s="13" t="e">
        <f>cost!I2527*cost!$I$3*cost!$I$2/cost!$P$1</f>
        <v>#VALUE!</v>
      </c>
      <c r="J2527" s="13" t="e">
        <f>cost!J2527*cost!$J$3*cost!$J$2/cost!$P$1</f>
        <v>#VALUE!</v>
      </c>
      <c r="K2527" s="13" t="e">
        <f>cost!K2527*cost!$K$3/cost!$P$1</f>
        <v>#VALUE!</v>
      </c>
      <c r="L2527" s="13" t="e">
        <f>cost!L2527*cost!$L$3*cost!$L$2/cost!$P$1</f>
        <v>#VALUE!</v>
      </c>
    </row>
    <row r="2528" spans="1:12" ht="108" x14ac:dyDescent="0.2">
      <c r="A2528" s="34" t="s">
        <v>7120</v>
      </c>
      <c r="B2528" s="15" t="s">
        <v>2171</v>
      </c>
      <c r="C2528" s="15" t="s">
        <v>4158</v>
      </c>
      <c r="D2528" s="19"/>
      <c r="E2528" s="20" t="e">
        <f>cost!E2528*cost!$E$3*cost!$E$2/cost!$P$1</f>
        <v>#VALUE!</v>
      </c>
      <c r="F2528" s="13" t="e">
        <f>(cost!F2528*cost!$F$3/cost!$P$1)/2</f>
        <v>#VALUE!</v>
      </c>
      <c r="G2528" s="13" t="e">
        <f>cost!G2528*cost!$G$3*cost!$G$2/cost!$P$1+(cost!F2528*cost!$F$3/cost!$P$1)/2</f>
        <v>#VALUE!</v>
      </c>
      <c r="H2528" s="13" t="e">
        <f>cost!H2528*cost!$H$3*cost!$H$2/cost!$P$1</f>
        <v>#VALUE!</v>
      </c>
      <c r="I2528" s="13" t="e">
        <f>cost!I2528*cost!$I$3*cost!$I$2/cost!$P$1</f>
        <v>#VALUE!</v>
      </c>
      <c r="J2528" s="13" t="e">
        <f>cost!J2528*cost!$J$3*cost!$J$2/cost!$P$1</f>
        <v>#VALUE!</v>
      </c>
      <c r="K2528" s="13" t="e">
        <f>cost!K2528*cost!$K$3/cost!$P$1</f>
        <v>#VALUE!</v>
      </c>
      <c r="L2528" s="13" t="e">
        <f>cost!L2528*cost!$L$3*cost!$L$2/cost!$P$1</f>
        <v>#VALUE!</v>
      </c>
    </row>
    <row r="2529" spans="1:12" ht="108" x14ac:dyDescent="0.2">
      <c r="A2529" s="34" t="s">
        <v>7121</v>
      </c>
      <c r="B2529" s="15" t="s">
        <v>2172</v>
      </c>
      <c r="C2529" s="15" t="s">
        <v>4159</v>
      </c>
      <c r="D2529" s="19"/>
      <c r="E2529" s="20">
        <f>cost!E2529*cost!$E$3*cost!$E$2/cost!$P$1</f>
        <v>0</v>
      </c>
      <c r="F2529" s="13">
        <f>(cost!F2529*cost!$F$3/cost!$P$1)/2</f>
        <v>0</v>
      </c>
      <c r="G2529" s="13">
        <f>cost!G2529*cost!$G$3*cost!$G$2/cost!$P$1+(cost!F2529*cost!$F$3/cost!$P$1)/2</f>
        <v>0</v>
      </c>
      <c r="H2529" s="13">
        <f>cost!H2529*cost!$H$3*cost!$H$2/cost!$P$1</f>
        <v>65.945945945945937</v>
      </c>
      <c r="I2529" s="13">
        <f>cost!I2529*cost!$I$3*cost!$I$2/cost!$P$1</f>
        <v>0</v>
      </c>
      <c r="J2529" s="13">
        <f>cost!J2529*cost!$J$3*cost!$J$2/cost!$P$1</f>
        <v>125.04240000000001</v>
      </c>
      <c r="K2529" s="13">
        <f>cost!K2529*cost!$K$3/cost!$P$1</f>
        <v>168.36750000000001</v>
      </c>
      <c r="L2529" s="13">
        <f>cost!L2529*cost!$L$3*cost!$L$2/cost!$P$1</f>
        <v>646.66651499970533</v>
      </c>
    </row>
    <row r="2530" spans="1:12" ht="126" x14ac:dyDescent="0.2">
      <c r="A2530" s="34" t="s">
        <v>7122</v>
      </c>
      <c r="B2530" s="15" t="s">
        <v>2173</v>
      </c>
      <c r="C2530" s="15" t="s">
        <v>4160</v>
      </c>
      <c r="D2530" s="19"/>
      <c r="E2530" s="20" t="e">
        <f>cost!E2530*cost!$E$3*cost!$E$2/cost!$P$1</f>
        <v>#VALUE!</v>
      </c>
      <c r="F2530" s="13" t="e">
        <f>(cost!F2530*cost!$F$3/cost!$P$1)/2</f>
        <v>#VALUE!</v>
      </c>
      <c r="G2530" s="13" t="e">
        <f>cost!G2530*cost!$G$3*cost!$G$2/cost!$P$1+(cost!F2530*cost!$F$3/cost!$P$1)/2</f>
        <v>#VALUE!</v>
      </c>
      <c r="H2530" s="13" t="e">
        <f>cost!H2530*cost!$H$3*cost!$H$2/cost!$P$1</f>
        <v>#VALUE!</v>
      </c>
      <c r="I2530" s="13" t="e">
        <f>cost!I2530*cost!$I$3*cost!$I$2/cost!$P$1</f>
        <v>#VALUE!</v>
      </c>
      <c r="J2530" s="13" t="e">
        <f>cost!J2530*cost!$J$3*cost!$J$2/cost!$P$1</f>
        <v>#VALUE!</v>
      </c>
      <c r="K2530" s="13" t="e">
        <f>cost!K2530*cost!$K$3/cost!$P$1</f>
        <v>#VALUE!</v>
      </c>
      <c r="L2530" s="13" t="e">
        <f>cost!L2530*cost!$L$3*cost!$L$2/cost!$P$1</f>
        <v>#VALUE!</v>
      </c>
    </row>
    <row r="2531" spans="1:12" ht="90" x14ac:dyDescent="0.2">
      <c r="A2531" s="34" t="s">
        <v>7123</v>
      </c>
      <c r="B2531" s="15" t="s">
        <v>2174</v>
      </c>
      <c r="C2531" s="15" t="s">
        <v>4161</v>
      </c>
      <c r="D2531" s="19"/>
      <c r="E2531" s="20" t="e">
        <f>cost!E2531*cost!$E$3*cost!$E$2/cost!$P$1</f>
        <v>#VALUE!</v>
      </c>
      <c r="F2531" s="13" t="e">
        <f>(cost!F2531*cost!$F$3/cost!$P$1)/2</f>
        <v>#VALUE!</v>
      </c>
      <c r="G2531" s="13" t="e">
        <f>cost!G2531*cost!$G$3*cost!$G$2/cost!$P$1+(cost!F2531*cost!$F$3/cost!$P$1)/2</f>
        <v>#VALUE!</v>
      </c>
      <c r="H2531" s="13" t="e">
        <f>cost!H2531*cost!$H$3*cost!$H$2/cost!$P$1</f>
        <v>#VALUE!</v>
      </c>
      <c r="I2531" s="13" t="e">
        <f>cost!I2531*cost!$I$3*cost!$I$2/cost!$P$1</f>
        <v>#VALUE!</v>
      </c>
      <c r="J2531" s="13" t="e">
        <f>cost!J2531*cost!$J$3*cost!$J$2/cost!$P$1</f>
        <v>#VALUE!</v>
      </c>
      <c r="K2531" s="13" t="e">
        <f>cost!K2531*cost!$K$3/cost!$P$1</f>
        <v>#VALUE!</v>
      </c>
      <c r="L2531" s="13" t="e">
        <f>cost!L2531*cost!$L$3*cost!$L$2/cost!$P$1</f>
        <v>#VALUE!</v>
      </c>
    </row>
    <row r="2532" spans="1:12" ht="36" x14ac:dyDescent="0.2">
      <c r="A2532" s="34" t="s">
        <v>7124</v>
      </c>
      <c r="B2532" s="15" t="s">
        <v>2175</v>
      </c>
      <c r="C2532" s="15" t="s">
        <v>4162</v>
      </c>
      <c r="D2532" s="19"/>
      <c r="E2532" s="20">
        <f>cost!E2532*cost!$E$3*cost!$E$2/cost!$P$1</f>
        <v>0</v>
      </c>
      <c r="F2532" s="13">
        <f>(cost!F2532*cost!$F$3/cost!$P$1)/2</f>
        <v>0</v>
      </c>
      <c r="G2532" s="13">
        <f>cost!G2532*cost!$G$3*cost!$G$2/cost!$P$1+(cost!F2532*cost!$F$3/cost!$P$1)/2</f>
        <v>0</v>
      </c>
      <c r="H2532" s="13">
        <f>cost!H2532*cost!$H$3*cost!$H$2/cost!$P$1</f>
        <v>0</v>
      </c>
      <c r="I2532" s="13">
        <f>cost!I2532*cost!$I$3*cost!$I$2/cost!$P$1</f>
        <v>0</v>
      </c>
      <c r="J2532" s="13">
        <f>cost!J2532*cost!$J$3*cost!$J$2/cost!$P$1</f>
        <v>0</v>
      </c>
      <c r="K2532" s="13">
        <f>cost!K2532*cost!$K$3/cost!$P$1</f>
        <v>0</v>
      </c>
      <c r="L2532" s="13">
        <f>cost!L2532*cost!$L$3*cost!$L$2/cost!$P$1</f>
        <v>0</v>
      </c>
    </row>
    <row r="2533" spans="1:12" ht="108" x14ac:dyDescent="0.2">
      <c r="A2533" s="34" t="s">
        <v>7125</v>
      </c>
      <c r="B2533" s="15" t="s">
        <v>2176</v>
      </c>
      <c r="C2533" s="15" t="s">
        <v>4163</v>
      </c>
      <c r="D2533" s="19"/>
      <c r="E2533" s="20" t="e">
        <f>cost!E2533*cost!$E$3*cost!$E$2/cost!$P$1</f>
        <v>#VALUE!</v>
      </c>
      <c r="F2533" s="13" t="e">
        <f>(cost!F2533*cost!$F$3/cost!$P$1)/2</f>
        <v>#VALUE!</v>
      </c>
      <c r="G2533" s="13" t="e">
        <f>cost!G2533*cost!$G$3*cost!$G$2/cost!$P$1+(cost!F2533*cost!$F$3/cost!$P$1)/2</f>
        <v>#VALUE!</v>
      </c>
      <c r="H2533" s="13" t="e">
        <f>cost!H2533*cost!$H$3*cost!$H$2/cost!$P$1</f>
        <v>#VALUE!</v>
      </c>
      <c r="I2533" s="13" t="e">
        <f>cost!I2533*cost!$I$3*cost!$I$2/cost!$P$1</f>
        <v>#VALUE!</v>
      </c>
      <c r="J2533" s="13" t="e">
        <f>cost!J2533*cost!$J$3*cost!$J$2/cost!$P$1</f>
        <v>#VALUE!</v>
      </c>
      <c r="K2533" s="13" t="e">
        <f>cost!K2533*cost!$K$3/cost!$P$1</f>
        <v>#VALUE!</v>
      </c>
      <c r="L2533" s="13" t="e">
        <f>cost!L2533*cost!$L$3*cost!$L$2/cost!$P$1</f>
        <v>#VALUE!</v>
      </c>
    </row>
    <row r="2534" spans="1:12" ht="234" x14ac:dyDescent="0.2">
      <c r="A2534" s="34" t="s">
        <v>7126</v>
      </c>
      <c r="B2534" s="15" t="s">
        <v>2177</v>
      </c>
      <c r="C2534" s="15" t="s">
        <v>4164</v>
      </c>
      <c r="D2534" s="19"/>
      <c r="E2534" s="20" t="e">
        <f>cost!E2534*cost!$E$3*cost!$E$2/cost!$P$1</f>
        <v>#VALUE!</v>
      </c>
      <c r="F2534" s="13" t="e">
        <f>(cost!F2534*cost!$F$3/cost!$P$1)/2</f>
        <v>#VALUE!</v>
      </c>
      <c r="G2534" s="13" t="e">
        <f>cost!G2534*cost!$G$3*cost!$G$2/cost!$P$1+(cost!F2534*cost!$F$3/cost!$P$1)/2</f>
        <v>#VALUE!</v>
      </c>
      <c r="H2534" s="13" t="e">
        <f>cost!H2534*cost!$H$3*cost!$H$2/cost!$P$1</f>
        <v>#VALUE!</v>
      </c>
      <c r="I2534" s="13" t="e">
        <f>cost!I2534*cost!$I$3*cost!$I$2/cost!$P$1</f>
        <v>#VALUE!</v>
      </c>
      <c r="J2534" s="13" t="e">
        <f>cost!J2534*cost!$J$3*cost!$J$2/cost!$P$1</f>
        <v>#VALUE!</v>
      </c>
      <c r="K2534" s="13" t="e">
        <f>cost!K2534*cost!$K$3/cost!$P$1</f>
        <v>#VALUE!</v>
      </c>
      <c r="L2534" s="13" t="e">
        <f>cost!L2534*cost!$L$3*cost!$L$2/cost!$P$1</f>
        <v>#VALUE!</v>
      </c>
    </row>
    <row r="2535" spans="1:12" ht="108" x14ac:dyDescent="0.2">
      <c r="A2535" s="34" t="s">
        <v>7127</v>
      </c>
      <c r="B2535" s="15" t="s">
        <v>2178</v>
      </c>
      <c r="C2535" s="15" t="s">
        <v>4165</v>
      </c>
      <c r="D2535" s="19"/>
      <c r="E2535" s="20" t="e">
        <f>cost!E2535*cost!$E$3*cost!$E$2/cost!$P$1</f>
        <v>#VALUE!</v>
      </c>
      <c r="F2535" s="13" t="e">
        <f>(cost!F2535*cost!$F$3/cost!$P$1)/2</f>
        <v>#VALUE!</v>
      </c>
      <c r="G2535" s="13" t="e">
        <f>cost!G2535*cost!$G$3*cost!$G$2/cost!$P$1+(cost!F2535*cost!$F$3/cost!$P$1)/2</f>
        <v>#VALUE!</v>
      </c>
      <c r="H2535" s="13" t="e">
        <f>cost!H2535*cost!$H$3*cost!$H$2/cost!$P$1</f>
        <v>#VALUE!</v>
      </c>
      <c r="I2535" s="13" t="e">
        <f>cost!I2535*cost!$I$3*cost!$I$2/cost!$P$1</f>
        <v>#VALUE!</v>
      </c>
      <c r="J2535" s="13" t="e">
        <f>cost!J2535*cost!$J$3*cost!$J$2/cost!$P$1</f>
        <v>#VALUE!</v>
      </c>
      <c r="K2535" s="13" t="e">
        <f>cost!K2535*cost!$K$3/cost!$P$1</f>
        <v>#VALUE!</v>
      </c>
      <c r="L2535" s="13" t="e">
        <f>cost!L2535*cost!$L$3*cost!$L$2/cost!$P$1</f>
        <v>#VALUE!</v>
      </c>
    </row>
    <row r="2536" spans="1:12" ht="108" x14ac:dyDescent="0.2">
      <c r="A2536" s="34" t="s">
        <v>7128</v>
      </c>
      <c r="B2536" s="15" t="s">
        <v>2179</v>
      </c>
      <c r="C2536" s="15" t="s">
        <v>4166</v>
      </c>
      <c r="D2536" s="19"/>
      <c r="E2536" s="20">
        <f>cost!E2536*cost!$E$3*cost!$E$2/cost!$P$1</f>
        <v>56.756756756756751</v>
      </c>
      <c r="F2536" s="13">
        <f>(cost!F2536*cost!$F$3/cost!$P$1)/2</f>
        <v>0</v>
      </c>
      <c r="G2536" s="13">
        <f>cost!G2536*cost!$G$3*cost!$G$2/cost!$P$1+(cost!F2536*cost!$F$3/cost!$P$1)/2</f>
        <v>34.054054054054049</v>
      </c>
      <c r="H2536" s="13">
        <f>cost!H2536*cost!$H$3*cost!$H$2/cost!$P$1</f>
        <v>65.945945945945937</v>
      </c>
      <c r="I2536" s="13">
        <f>cost!I2536*cost!$I$3*cost!$I$2/cost!$P$1</f>
        <v>0</v>
      </c>
      <c r="J2536" s="13">
        <f>cost!J2536*cost!$J$3*cost!$J$2/cost!$P$1</f>
        <v>125.04240000000001</v>
      </c>
      <c r="K2536" s="13">
        <f>cost!K2536*cost!$K$3/cost!$P$1</f>
        <v>168.36750000000001</v>
      </c>
      <c r="L2536" s="13">
        <f>cost!L2536*cost!$L$3*cost!$L$2/cost!$P$1</f>
        <v>740.10190469120778</v>
      </c>
    </row>
    <row r="2537" spans="1:12" ht="90" x14ac:dyDescent="0.2">
      <c r="A2537" s="34" t="s">
        <v>7129</v>
      </c>
      <c r="B2537" s="15" t="s">
        <v>2180</v>
      </c>
      <c r="C2537" s="15" t="s">
        <v>4167</v>
      </c>
      <c r="D2537" s="19"/>
      <c r="E2537" s="20">
        <f>cost!E2537*cost!$E$3*cost!$E$2/cost!$P$1</f>
        <v>0</v>
      </c>
      <c r="F2537" s="13">
        <f>(cost!F2537*cost!$F$3/cost!$P$1)/2</f>
        <v>0</v>
      </c>
      <c r="G2537" s="13">
        <f>cost!G2537*cost!$G$3*cost!$G$2/cost!$P$1+(cost!F2537*cost!$F$3/cost!$P$1)/2</f>
        <v>0</v>
      </c>
      <c r="H2537" s="13">
        <f>cost!H2537*cost!$H$3*cost!$H$2/cost!$P$1</f>
        <v>65.945945945945937</v>
      </c>
      <c r="I2537" s="13">
        <f>cost!I2537*cost!$I$3*cost!$I$2/cost!$P$1</f>
        <v>0</v>
      </c>
      <c r="J2537" s="13">
        <f>cost!J2537*cost!$J$3*cost!$J$2/cost!$P$1</f>
        <v>0</v>
      </c>
      <c r="K2537" s="13">
        <f>cost!K2537*cost!$K$3/cost!$P$1</f>
        <v>0</v>
      </c>
      <c r="L2537" s="13">
        <f>cost!L2537*cost!$L$3*cost!$L$2/cost!$P$1</f>
        <v>0</v>
      </c>
    </row>
    <row r="2538" spans="1:12" ht="36" x14ac:dyDescent="0.2">
      <c r="A2538" s="34" t="s">
        <v>7130</v>
      </c>
      <c r="B2538" s="15" t="s">
        <v>2181</v>
      </c>
      <c r="C2538" s="15" t="s">
        <v>4168</v>
      </c>
      <c r="D2538" s="19"/>
      <c r="E2538" s="20">
        <f>cost!E2538*cost!$E$3*cost!$E$2/cost!$P$1</f>
        <v>0</v>
      </c>
      <c r="F2538" s="13">
        <f>(cost!F2538*cost!$F$3/cost!$P$1)/2</f>
        <v>0</v>
      </c>
      <c r="G2538" s="13">
        <f>cost!G2538*cost!$G$3*cost!$G$2/cost!$P$1+(cost!F2538*cost!$F$3/cost!$P$1)/2</f>
        <v>0</v>
      </c>
      <c r="H2538" s="13">
        <f>cost!H2538*cost!$H$3*cost!$H$2/cost!$P$1</f>
        <v>0</v>
      </c>
      <c r="I2538" s="13">
        <f>cost!I2538*cost!$I$3*cost!$I$2/cost!$P$1</f>
        <v>0</v>
      </c>
      <c r="J2538" s="13">
        <f>cost!J2538*cost!$J$3*cost!$J$2/cost!$P$1</f>
        <v>0</v>
      </c>
      <c r="K2538" s="13">
        <f>cost!K2538*cost!$K$3/cost!$P$1</f>
        <v>0</v>
      </c>
      <c r="L2538" s="13">
        <f>cost!L2538*cost!$L$3*cost!$L$2/cost!$P$1</f>
        <v>0</v>
      </c>
    </row>
    <row r="2539" spans="1:12" ht="162" x14ac:dyDescent="0.2">
      <c r="A2539" s="34" t="s">
        <v>7131</v>
      </c>
      <c r="B2539" s="15" t="s">
        <v>2182</v>
      </c>
      <c r="C2539" s="15" t="s">
        <v>4169</v>
      </c>
      <c r="D2539" s="19"/>
      <c r="E2539" s="20" t="e">
        <f>cost!E2539*cost!$E$3*cost!$E$2/cost!$P$1</f>
        <v>#VALUE!</v>
      </c>
      <c r="F2539" s="13" t="e">
        <f>(cost!F2539*cost!$F$3/cost!$P$1)/2</f>
        <v>#VALUE!</v>
      </c>
      <c r="G2539" s="13" t="e">
        <f>cost!G2539*cost!$G$3*cost!$G$2/cost!$P$1+(cost!F2539*cost!$F$3/cost!$P$1)/2</f>
        <v>#VALUE!</v>
      </c>
      <c r="H2539" s="13" t="e">
        <f>cost!H2539*cost!$H$3*cost!$H$2/cost!$P$1</f>
        <v>#VALUE!</v>
      </c>
      <c r="I2539" s="13" t="e">
        <f>cost!I2539*cost!$I$3*cost!$I$2/cost!$P$1</f>
        <v>#VALUE!</v>
      </c>
      <c r="J2539" s="13" t="e">
        <f>cost!J2539*cost!$J$3*cost!$J$2/cost!$P$1</f>
        <v>#VALUE!</v>
      </c>
      <c r="K2539" s="13" t="e">
        <f>cost!K2539*cost!$K$3/cost!$P$1</f>
        <v>#VALUE!</v>
      </c>
      <c r="L2539" s="13" t="e">
        <f>cost!L2539*cost!$L$3*cost!$L$2/cost!$P$1</f>
        <v>#VALUE!</v>
      </c>
    </row>
    <row r="2540" spans="1:12" ht="90" x14ac:dyDescent="0.2">
      <c r="A2540" s="34" t="s">
        <v>7132</v>
      </c>
      <c r="B2540" s="15" t="s">
        <v>2183</v>
      </c>
      <c r="C2540" s="15" t="s">
        <v>4170</v>
      </c>
      <c r="D2540" s="19"/>
      <c r="E2540" s="20">
        <f>cost!E2540*cost!$E$3*cost!$E$2/cost!$P$1</f>
        <v>0</v>
      </c>
      <c r="F2540" s="13">
        <f>(cost!F2540*cost!$F$3/cost!$P$1)/2</f>
        <v>0</v>
      </c>
      <c r="G2540" s="13">
        <f>cost!G2540*cost!$G$3*cost!$G$2/cost!$P$1+(cost!F2540*cost!$F$3/cost!$P$1)/2</f>
        <v>0</v>
      </c>
      <c r="H2540" s="13">
        <f>cost!H2540*cost!$H$3*cost!$H$2/cost!$P$1</f>
        <v>0</v>
      </c>
      <c r="I2540" s="13">
        <f>cost!I2540*cost!$I$3*cost!$I$2/cost!$P$1</f>
        <v>0</v>
      </c>
      <c r="J2540" s="13">
        <f>cost!J2540*cost!$J$3*cost!$J$2/cost!$P$1</f>
        <v>0</v>
      </c>
      <c r="K2540" s="13">
        <f>cost!K2540*cost!$K$3/cost!$P$1</f>
        <v>0</v>
      </c>
      <c r="L2540" s="13">
        <f>cost!L2540*cost!$L$3*cost!$L$2/cost!$P$1</f>
        <v>0</v>
      </c>
    </row>
    <row r="2541" spans="1:12" ht="54" x14ac:dyDescent="0.2">
      <c r="A2541" s="34" t="s">
        <v>7133</v>
      </c>
      <c r="B2541" s="15" t="s">
        <v>2184</v>
      </c>
      <c r="C2541" s="15" t="s">
        <v>4171</v>
      </c>
      <c r="D2541" s="19"/>
      <c r="E2541" s="20" t="e">
        <f>cost!E2541*cost!$E$3*cost!$E$2/cost!$P$1</f>
        <v>#VALUE!</v>
      </c>
      <c r="F2541" s="13" t="e">
        <f>(cost!F2541*cost!$F$3/cost!$P$1)/2</f>
        <v>#VALUE!</v>
      </c>
      <c r="G2541" s="13" t="e">
        <f>cost!G2541*cost!$G$3*cost!$G$2/cost!$P$1+(cost!F2541*cost!$F$3/cost!$P$1)/2</f>
        <v>#VALUE!</v>
      </c>
      <c r="H2541" s="13" t="e">
        <f>cost!H2541*cost!$H$3*cost!$H$2/cost!$P$1</f>
        <v>#VALUE!</v>
      </c>
      <c r="I2541" s="13" t="e">
        <f>cost!I2541*cost!$I$3*cost!$I$2/cost!$P$1</f>
        <v>#VALUE!</v>
      </c>
      <c r="J2541" s="13" t="e">
        <f>cost!J2541*cost!$J$3*cost!$J$2/cost!$P$1</f>
        <v>#VALUE!</v>
      </c>
      <c r="K2541" s="13" t="e">
        <f>cost!K2541*cost!$K$3/cost!$P$1</f>
        <v>#VALUE!</v>
      </c>
      <c r="L2541" s="13" t="e">
        <f>cost!L2541*cost!$L$3*cost!$L$2/cost!$P$1</f>
        <v>#VALUE!</v>
      </c>
    </row>
    <row r="2542" spans="1:12" ht="36" x14ac:dyDescent="0.2">
      <c r="A2542" s="34" t="s">
        <v>7134</v>
      </c>
      <c r="B2542" s="15" t="s">
        <v>2185</v>
      </c>
      <c r="C2542" s="15" t="s">
        <v>4172</v>
      </c>
      <c r="D2542" s="19"/>
      <c r="E2542" s="20">
        <f>cost!E2542*cost!$E$3*cost!$E$2/cost!$P$1</f>
        <v>227.027027027027</v>
      </c>
      <c r="F2542" s="13">
        <f>(cost!F2542*cost!$F$3/cost!$P$1)/2</f>
        <v>151.35135135135135</v>
      </c>
      <c r="G2542" s="13">
        <f>cost!G2542*cost!$G$3*cost!$G$2/cost!$P$1+(cost!F2542*cost!$F$3/cost!$P$1)/2</f>
        <v>185.40540540540542</v>
      </c>
      <c r="H2542" s="13">
        <f>cost!H2542*cost!$H$3*cost!$H$2/cost!$P$1</f>
        <v>0</v>
      </c>
      <c r="I2542" s="13">
        <f>cost!I2542*cost!$I$3*cost!$I$2/cost!$P$1</f>
        <v>0</v>
      </c>
      <c r="J2542" s="13">
        <f>cost!J2542*cost!$J$3*cost!$J$2/cost!$P$1</f>
        <v>4.9139999999999997</v>
      </c>
      <c r="K2542" s="13">
        <f>cost!K2542*cost!$K$3/cost!$P$1</f>
        <v>17.926649999999999</v>
      </c>
      <c r="L2542" s="13">
        <f>cost!L2542*cost!$L$3*cost!$L$2/cost!$P$1</f>
        <v>11.8125</v>
      </c>
    </row>
    <row r="2543" spans="1:12" ht="144" x14ac:dyDescent="0.2">
      <c r="A2543" s="34" t="s">
        <v>7135</v>
      </c>
      <c r="B2543" s="15" t="s">
        <v>2186</v>
      </c>
      <c r="C2543" s="15" t="s">
        <v>3129</v>
      </c>
      <c r="D2543" s="19"/>
      <c r="E2543" s="20">
        <f>cost!E2543*cost!$E$3*cost!$E$2/cost!$P$1</f>
        <v>0</v>
      </c>
      <c r="F2543" s="13">
        <f>(cost!F2543*cost!$F$3/cost!$P$1)/2</f>
        <v>0</v>
      </c>
      <c r="G2543" s="13">
        <f>cost!G2543*cost!$G$3*cost!$G$2/cost!$P$1+(cost!F2543*cost!$F$3/cost!$P$1)/2</f>
        <v>0</v>
      </c>
      <c r="H2543" s="13">
        <f>cost!H2543*cost!$H$3*cost!$H$2/cost!$P$1</f>
        <v>32.972972972972968</v>
      </c>
      <c r="I2543" s="13">
        <f>cost!I2543*cost!$I$3*cost!$I$2/cost!$P$1</f>
        <v>0</v>
      </c>
      <c r="J2543" s="13">
        <f>cost!J2543*cost!$J$3*cost!$J$2/cost!$P$1</f>
        <v>0</v>
      </c>
      <c r="K2543" s="13">
        <f>cost!K2543*cost!$K$3/cost!$P$1</f>
        <v>689.59800000000007</v>
      </c>
      <c r="L2543" s="13">
        <f>cost!L2543*cost!$L$3*cost!$L$2/cost!$P$1</f>
        <v>1092</v>
      </c>
    </row>
    <row r="2544" spans="1:12" ht="90" x14ac:dyDescent="0.2">
      <c r="A2544" s="34" t="s">
        <v>7136</v>
      </c>
      <c r="B2544" s="15" t="s">
        <v>2187</v>
      </c>
      <c r="C2544" s="15" t="s">
        <v>4173</v>
      </c>
      <c r="D2544" s="19"/>
      <c r="E2544" s="20">
        <f>cost!E2544*cost!$E$3*cost!$E$2/cost!$P$1</f>
        <v>0</v>
      </c>
      <c r="F2544" s="13">
        <f>(cost!F2544*cost!$F$3/cost!$P$1)/2</f>
        <v>0</v>
      </c>
      <c r="G2544" s="13">
        <f>cost!G2544*cost!$G$3*cost!$G$2/cost!$P$1+(cost!F2544*cost!$F$3/cost!$P$1)/2</f>
        <v>0</v>
      </c>
      <c r="H2544" s="13">
        <f>cost!H2544*cost!$H$3*cost!$H$2/cost!$P$1</f>
        <v>32.972972972972968</v>
      </c>
      <c r="I2544" s="13">
        <f>cost!I2544*cost!$I$3*cost!$I$2/cost!$P$1</f>
        <v>0</v>
      </c>
      <c r="J2544" s="13">
        <f>cost!J2544*cost!$J$3*cost!$J$2/cost!$P$1</f>
        <v>8.19</v>
      </c>
      <c r="K2544" s="13">
        <f>cost!K2544*cost!$K$3/cost!$P$1</f>
        <v>84.977024999999998</v>
      </c>
      <c r="L2544" s="13">
        <f>cost!L2544*cost!$L$3*cost!$L$2/cost!$P$1</f>
        <v>74.8125</v>
      </c>
    </row>
    <row r="2545" spans="1:12" ht="126" x14ac:dyDescent="0.2">
      <c r="A2545" s="34" t="s">
        <v>7137</v>
      </c>
      <c r="B2545" s="15" t="s">
        <v>2188</v>
      </c>
      <c r="C2545" s="15" t="s">
        <v>4174</v>
      </c>
      <c r="D2545" s="19"/>
      <c r="E2545" s="20">
        <f>cost!E2545*cost!$E$3*cost!$E$2/cost!$P$1</f>
        <v>0</v>
      </c>
      <c r="F2545" s="13">
        <f>(cost!F2545*cost!$F$3/cost!$P$1)/2</f>
        <v>0</v>
      </c>
      <c r="G2545" s="13">
        <f>cost!G2545*cost!$G$3*cost!$G$2/cost!$P$1+(cost!F2545*cost!$F$3/cost!$P$1)/2</f>
        <v>0</v>
      </c>
      <c r="H2545" s="13">
        <f>cost!H2545*cost!$H$3*cost!$H$2/cost!$P$1</f>
        <v>32.972972972972968</v>
      </c>
      <c r="I2545" s="13">
        <f>cost!I2545*cost!$I$3*cost!$I$2/cost!$P$1</f>
        <v>0</v>
      </c>
      <c r="J2545" s="13">
        <f>cost!J2545*cost!$J$3*cost!$J$2/cost!$P$1</f>
        <v>0</v>
      </c>
      <c r="K2545" s="13">
        <f>cost!K2545*cost!$K$3/cost!$P$1</f>
        <v>0</v>
      </c>
      <c r="L2545" s="13">
        <f>cost!L2545*cost!$L$3*cost!$L$2/cost!$P$1</f>
        <v>0</v>
      </c>
    </row>
    <row r="2546" spans="1:12" ht="108" x14ac:dyDescent="0.2">
      <c r="A2546" s="34" t="s">
        <v>7138</v>
      </c>
      <c r="B2546" s="15" t="s">
        <v>2189</v>
      </c>
      <c r="C2546" s="15" t="s">
        <v>4175</v>
      </c>
      <c r="D2546" s="19"/>
      <c r="E2546" s="20">
        <f>cost!E2546*cost!$E$3*cost!$E$2/cost!$P$1</f>
        <v>0</v>
      </c>
      <c r="F2546" s="13">
        <f>(cost!F2546*cost!$F$3/cost!$P$1)/2</f>
        <v>0</v>
      </c>
      <c r="G2546" s="13">
        <f>cost!G2546*cost!$G$3*cost!$G$2/cost!$P$1+(cost!F2546*cost!$F$3/cost!$P$1)/2</f>
        <v>0</v>
      </c>
      <c r="H2546" s="13">
        <f>cost!H2546*cost!$H$3*cost!$H$2/cost!$P$1</f>
        <v>32.972972972972968</v>
      </c>
      <c r="I2546" s="13">
        <f>cost!I2546*cost!$I$3*cost!$I$2/cost!$P$1</f>
        <v>0</v>
      </c>
      <c r="J2546" s="13">
        <f>cost!J2546*cost!$J$3*cost!$J$2/cost!$P$1</f>
        <v>0</v>
      </c>
      <c r="K2546" s="13">
        <f>cost!K2546*cost!$K$3/cost!$P$1</f>
        <v>0</v>
      </c>
      <c r="L2546" s="13">
        <f>cost!L2546*cost!$L$3*cost!$L$2/cost!$P$1</f>
        <v>0</v>
      </c>
    </row>
    <row r="2547" spans="1:12" ht="144" x14ac:dyDescent="0.2">
      <c r="A2547" s="34" t="s">
        <v>7139</v>
      </c>
      <c r="B2547" s="15" t="s">
        <v>2190</v>
      </c>
      <c r="C2547" s="15" t="s">
        <v>4176</v>
      </c>
      <c r="D2547" s="19"/>
      <c r="E2547" s="20">
        <f>cost!E2547*cost!$E$3*cost!$E$2/cost!$P$1</f>
        <v>0</v>
      </c>
      <c r="F2547" s="13">
        <f>(cost!F2547*cost!$F$3/cost!$P$1)/2</f>
        <v>0</v>
      </c>
      <c r="G2547" s="13">
        <f>cost!G2547*cost!$G$3*cost!$G$2/cost!$P$1+(cost!F2547*cost!$F$3/cost!$P$1)/2</f>
        <v>0</v>
      </c>
      <c r="H2547" s="13">
        <f>cost!H2547*cost!$H$3*cost!$H$2/cost!$P$1</f>
        <v>32.972972972972968</v>
      </c>
      <c r="I2547" s="13">
        <f>cost!I2547*cost!$I$3*cost!$I$2/cost!$P$1</f>
        <v>0</v>
      </c>
      <c r="J2547" s="13">
        <f>cost!J2547*cost!$J$3*cost!$J$2/cost!$P$1</f>
        <v>0</v>
      </c>
      <c r="K2547" s="13">
        <f>cost!K2547*cost!$K$3/cost!$P$1</f>
        <v>0</v>
      </c>
      <c r="L2547" s="13">
        <f>cost!L2547*cost!$L$3*cost!$L$2/cost!$P$1</f>
        <v>0</v>
      </c>
    </row>
    <row r="2548" spans="1:12" ht="90" x14ac:dyDescent="0.2">
      <c r="A2548" s="34" t="s">
        <v>7140</v>
      </c>
      <c r="B2548" s="15" t="s">
        <v>2191</v>
      </c>
      <c r="C2548" s="15" t="s">
        <v>4177</v>
      </c>
      <c r="D2548" s="19"/>
      <c r="E2548" s="20">
        <f>cost!E2548*cost!$E$3*cost!$E$2/cost!$P$1</f>
        <v>0</v>
      </c>
      <c r="F2548" s="13">
        <f>(cost!F2548*cost!$F$3/cost!$P$1)/2</f>
        <v>0</v>
      </c>
      <c r="G2548" s="13">
        <f>cost!G2548*cost!$G$3*cost!$G$2/cost!$P$1+(cost!F2548*cost!$F$3/cost!$P$1)/2</f>
        <v>0</v>
      </c>
      <c r="H2548" s="13">
        <f>cost!H2548*cost!$H$3*cost!$H$2/cost!$P$1</f>
        <v>32.972972972972968</v>
      </c>
      <c r="I2548" s="13">
        <f>cost!I2548*cost!$I$3*cost!$I$2/cost!$P$1</f>
        <v>0</v>
      </c>
      <c r="J2548" s="13">
        <f>cost!J2548*cost!$J$3*cost!$J$2/cost!$P$1</f>
        <v>0</v>
      </c>
      <c r="K2548" s="13">
        <f>cost!K2548*cost!$K$3/cost!$P$1</f>
        <v>0</v>
      </c>
      <c r="L2548" s="13">
        <f>cost!L2548*cost!$L$3*cost!$L$2/cost!$P$1</f>
        <v>0</v>
      </c>
    </row>
    <row r="2549" spans="1:12" ht="180" x14ac:dyDescent="0.2">
      <c r="A2549" s="34" t="s">
        <v>7141</v>
      </c>
      <c r="B2549" s="15" t="s">
        <v>2192</v>
      </c>
      <c r="C2549" s="15" t="s">
        <v>4178</v>
      </c>
      <c r="D2549" s="19"/>
      <c r="E2549" s="20">
        <f>cost!E2549*cost!$E$3*cost!$E$2/cost!$P$1</f>
        <v>0</v>
      </c>
      <c r="F2549" s="13">
        <f>(cost!F2549*cost!$F$3/cost!$P$1)/2</f>
        <v>0</v>
      </c>
      <c r="G2549" s="13">
        <f>cost!G2549*cost!$G$3*cost!$G$2/cost!$P$1+(cost!F2549*cost!$F$3/cost!$P$1)/2</f>
        <v>0</v>
      </c>
      <c r="H2549" s="13">
        <f>cost!H2549*cost!$H$3*cost!$H$2/cost!$P$1</f>
        <v>32.972972972972968</v>
      </c>
      <c r="I2549" s="13">
        <f>cost!I2549*cost!$I$3*cost!$I$2/cost!$P$1</f>
        <v>0</v>
      </c>
      <c r="J2549" s="13">
        <f>cost!J2549*cost!$J$3*cost!$J$2/cost!$P$1</f>
        <v>8.19</v>
      </c>
      <c r="K2549" s="13">
        <f>cost!K2549*cost!$K$3/cost!$P$1</f>
        <v>84.977024999999998</v>
      </c>
      <c r="L2549" s="13">
        <f>cost!L2549*cost!$L$3*cost!$L$2/cost!$P$1</f>
        <v>74.8125</v>
      </c>
    </row>
    <row r="2550" spans="1:12" ht="234" x14ac:dyDescent="0.2">
      <c r="A2550" s="34" t="s">
        <v>7142</v>
      </c>
      <c r="B2550" s="15" t="s">
        <v>2193</v>
      </c>
      <c r="C2550" s="15" t="s">
        <v>4179</v>
      </c>
      <c r="D2550" s="19"/>
      <c r="E2550" s="20">
        <f>cost!E2550*cost!$E$3*cost!$E$2/cost!$P$1</f>
        <v>0</v>
      </c>
      <c r="F2550" s="13">
        <f>(cost!F2550*cost!$F$3/cost!$P$1)/2</f>
        <v>0</v>
      </c>
      <c r="G2550" s="13">
        <f>cost!G2550*cost!$G$3*cost!$G$2/cost!$P$1+(cost!F2550*cost!$F$3/cost!$P$1)/2</f>
        <v>0</v>
      </c>
      <c r="H2550" s="13">
        <f>cost!H2550*cost!$H$3*cost!$H$2/cost!$P$1</f>
        <v>32.972972972972968</v>
      </c>
      <c r="I2550" s="13">
        <f>cost!I2550*cost!$I$3*cost!$I$2/cost!$P$1</f>
        <v>0</v>
      </c>
      <c r="J2550" s="13">
        <f>cost!J2550*cost!$J$3*cost!$J$2/cost!$P$1</f>
        <v>0</v>
      </c>
      <c r="K2550" s="13">
        <f>cost!K2550*cost!$K$3/cost!$P$1</f>
        <v>0</v>
      </c>
      <c r="L2550" s="13">
        <f>cost!L2550*cost!$L$3*cost!$L$2/cost!$P$1</f>
        <v>0</v>
      </c>
    </row>
    <row r="2551" spans="1:12" ht="90" x14ac:dyDescent="0.2">
      <c r="A2551" s="34" t="s">
        <v>7143</v>
      </c>
      <c r="B2551" s="15" t="s">
        <v>2194</v>
      </c>
      <c r="C2551" s="15" t="s">
        <v>4180</v>
      </c>
      <c r="D2551" s="19"/>
      <c r="E2551" s="20" t="e">
        <f>cost!E2551*cost!$E$3*cost!$E$2/cost!$P$1</f>
        <v>#VALUE!</v>
      </c>
      <c r="F2551" s="13" t="e">
        <f>(cost!F2551*cost!$F$3/cost!$P$1)/2</f>
        <v>#VALUE!</v>
      </c>
      <c r="G2551" s="13" t="e">
        <f>cost!G2551*cost!$G$3*cost!$G$2/cost!$P$1+(cost!F2551*cost!$F$3/cost!$P$1)/2</f>
        <v>#VALUE!</v>
      </c>
      <c r="H2551" s="13" t="e">
        <f>cost!H2551*cost!$H$3*cost!$H$2/cost!$P$1</f>
        <v>#VALUE!</v>
      </c>
      <c r="I2551" s="13" t="e">
        <f>cost!I2551*cost!$I$3*cost!$I$2/cost!$P$1</f>
        <v>#VALUE!</v>
      </c>
      <c r="J2551" s="13" t="e">
        <f>cost!J2551*cost!$J$3*cost!$J$2/cost!$P$1</f>
        <v>#VALUE!</v>
      </c>
      <c r="K2551" s="13" t="e">
        <f>cost!K2551*cost!$K$3/cost!$P$1</f>
        <v>#VALUE!</v>
      </c>
      <c r="L2551" s="13" t="e">
        <f>cost!L2551*cost!$L$3*cost!$L$2/cost!$P$1</f>
        <v>#VALUE!</v>
      </c>
    </row>
    <row r="2552" spans="1:12" ht="126" x14ac:dyDescent="0.2">
      <c r="A2552" s="34" t="s">
        <v>7144</v>
      </c>
      <c r="B2552" s="15" t="s">
        <v>2195</v>
      </c>
      <c r="C2552" s="15" t="s">
        <v>2673</v>
      </c>
      <c r="D2552" s="19"/>
      <c r="E2552" s="20" t="e">
        <f>cost!E2552*cost!$E$3*cost!$E$2/cost!$P$1</f>
        <v>#VALUE!</v>
      </c>
      <c r="F2552" s="13" t="e">
        <f>(cost!F2552*cost!$F$3/cost!$P$1)/2</f>
        <v>#VALUE!</v>
      </c>
      <c r="G2552" s="13" t="e">
        <f>cost!G2552*cost!$G$3*cost!$G$2/cost!$P$1+(cost!F2552*cost!$F$3/cost!$P$1)/2</f>
        <v>#VALUE!</v>
      </c>
      <c r="H2552" s="13" t="e">
        <f>cost!H2552*cost!$H$3*cost!$H$2/cost!$P$1</f>
        <v>#VALUE!</v>
      </c>
      <c r="I2552" s="13" t="e">
        <f>cost!I2552*cost!$I$3*cost!$I$2/cost!$P$1</f>
        <v>#VALUE!</v>
      </c>
      <c r="J2552" s="13" t="e">
        <f>cost!J2552*cost!$J$3*cost!$J$2/cost!$P$1</f>
        <v>#VALUE!</v>
      </c>
      <c r="K2552" s="13" t="e">
        <f>cost!K2552*cost!$K$3/cost!$P$1</f>
        <v>#VALUE!</v>
      </c>
      <c r="L2552" s="13" t="e">
        <f>cost!L2552*cost!$L$3*cost!$L$2/cost!$P$1</f>
        <v>#VALUE!</v>
      </c>
    </row>
    <row r="2553" spans="1:12" ht="180" x14ac:dyDescent="0.2">
      <c r="A2553" s="34" t="s">
        <v>7145</v>
      </c>
      <c r="B2553" s="15" t="s">
        <v>2196</v>
      </c>
      <c r="C2553" s="15" t="s">
        <v>4181</v>
      </c>
      <c r="D2553" s="19"/>
      <c r="E2553" s="20">
        <f>cost!E2553*cost!$E$3*cost!$E$2/cost!$P$1</f>
        <v>681.08108108108104</v>
      </c>
      <c r="F2553" s="13">
        <f>(cost!F2553*cost!$F$3/cost!$P$1)/2</f>
        <v>1351.2837837837837</v>
      </c>
      <c r="G2553" s="13">
        <f>cost!G2553*cost!$G$3*cost!$G$2/cost!$P$1+(cost!F2553*cost!$F$3/cost!$P$1)/2</f>
        <v>1623.7162162162163</v>
      </c>
      <c r="H2553" s="13">
        <f>cost!H2553*cost!$H$3*cost!$H$2/cost!$P$1</f>
        <v>659.45945945945948</v>
      </c>
      <c r="I2553" s="13">
        <f>cost!I2553*cost!$I$3*cost!$I$2/cost!$P$1</f>
        <v>0</v>
      </c>
      <c r="J2553" s="13">
        <f>cost!J2553*cost!$J$3*cost!$J$2/cost!$P$1</f>
        <v>0</v>
      </c>
      <c r="K2553" s="13">
        <f>cost!K2553*cost!$K$3/cost!$P$1</f>
        <v>0</v>
      </c>
      <c r="L2553" s="13">
        <f>cost!L2553*cost!$L$3*cost!$L$2/cost!$P$1</f>
        <v>0</v>
      </c>
    </row>
    <row r="2554" spans="1:12" ht="90" x14ac:dyDescent="0.2">
      <c r="A2554" s="34" t="s">
        <v>7146</v>
      </c>
      <c r="B2554" s="15" t="s">
        <v>2197</v>
      </c>
      <c r="C2554" s="15" t="s">
        <v>4182</v>
      </c>
      <c r="D2554" s="19"/>
      <c r="E2554" s="20">
        <f>cost!E2554*cost!$E$3*cost!$E$2/cost!$P$1</f>
        <v>0</v>
      </c>
      <c r="F2554" s="13">
        <f>(cost!F2554*cost!$F$3/cost!$P$1)/2</f>
        <v>945.94594594594594</v>
      </c>
      <c r="G2554" s="13">
        <f>cost!G2554*cost!$G$3*cost!$G$2/cost!$P$1+(cost!F2554*cost!$F$3/cost!$P$1)/2</f>
        <v>945.94594594594594</v>
      </c>
      <c r="H2554" s="13">
        <f>cost!H2554*cost!$H$3*cost!$H$2/cost!$P$1</f>
        <v>131.89189189189187</v>
      </c>
      <c r="I2554" s="13">
        <f>cost!I2554*cost!$I$3*cost!$I$2/cost!$P$1</f>
        <v>0</v>
      </c>
      <c r="J2554" s="13">
        <f>cost!J2554*cost!$J$3*cost!$J$2/cost!$P$1</f>
        <v>0</v>
      </c>
      <c r="K2554" s="13">
        <f>cost!K2554*cost!$K$3/cost!$P$1</f>
        <v>0</v>
      </c>
      <c r="L2554" s="13">
        <f>cost!L2554*cost!$L$3*cost!$L$2/cost!$P$1</f>
        <v>0</v>
      </c>
    </row>
    <row r="2555" spans="1:12" ht="54" x14ac:dyDescent="0.2">
      <c r="A2555" s="34" t="s">
        <v>7147</v>
      </c>
      <c r="B2555" s="15" t="s">
        <v>2198</v>
      </c>
      <c r="C2555" s="15" t="s">
        <v>4183</v>
      </c>
      <c r="D2555" s="19"/>
      <c r="E2555" s="20">
        <f>cost!E2555*cost!$E$3*cost!$E$2/cost!$P$1</f>
        <v>227.027027027027</v>
      </c>
      <c r="F2555" s="13">
        <f>(cost!F2555*cost!$F$3/cost!$P$1)/2</f>
        <v>336.75675675675672</v>
      </c>
      <c r="G2555" s="13">
        <f>cost!G2555*cost!$G$3*cost!$G$2/cost!$P$1+(cost!F2555*cost!$F$3/cost!$P$1)/2</f>
        <v>404.86486486486478</v>
      </c>
      <c r="H2555" s="13">
        <f>cost!H2555*cost!$H$3*cost!$H$2/cost!$P$1</f>
        <v>65.945945945945937</v>
      </c>
      <c r="I2555" s="13">
        <f>cost!I2555*cost!$I$3*cost!$I$2/cost!$P$1</f>
        <v>0</v>
      </c>
      <c r="J2555" s="13">
        <f>cost!J2555*cost!$J$3*cost!$J$2/cost!$P$1</f>
        <v>0</v>
      </c>
      <c r="K2555" s="13">
        <f>cost!K2555*cost!$K$3/cost!$P$1</f>
        <v>0</v>
      </c>
      <c r="L2555" s="13">
        <f>cost!L2555*cost!$L$3*cost!$L$2/cost!$P$1</f>
        <v>0</v>
      </c>
    </row>
    <row r="2556" spans="1:12" ht="144" x14ac:dyDescent="0.2">
      <c r="A2556" s="34" t="s">
        <v>7148</v>
      </c>
      <c r="B2556" s="15" t="s">
        <v>2199</v>
      </c>
      <c r="C2556" s="15" t="s">
        <v>4184</v>
      </c>
      <c r="D2556" s="19"/>
      <c r="E2556" s="20">
        <f>cost!E2556*cost!$E$3*cost!$E$2/cost!$P$1</f>
        <v>56.756756756756751</v>
      </c>
      <c r="F2556" s="13">
        <f>(cost!F2556*cost!$F$3/cost!$P$1)/2</f>
        <v>81.081081081081081</v>
      </c>
      <c r="G2556" s="13">
        <f>cost!G2556*cost!$G$3*cost!$G$2/cost!$P$1+(cost!F2556*cost!$F$3/cost!$P$1)/2</f>
        <v>98.108108108108098</v>
      </c>
      <c r="H2556" s="13">
        <f>cost!H2556*cost!$H$3*cost!$H$2/cost!$P$1</f>
        <v>0</v>
      </c>
      <c r="I2556" s="13">
        <f>cost!I2556*cost!$I$3*cost!$I$2/cost!$P$1</f>
        <v>0</v>
      </c>
      <c r="J2556" s="13">
        <f>cost!J2556*cost!$J$3*cost!$J$2/cost!$P$1</f>
        <v>0</v>
      </c>
      <c r="K2556" s="13">
        <f>cost!K2556*cost!$K$3/cost!$P$1</f>
        <v>0</v>
      </c>
      <c r="L2556" s="13">
        <f>cost!L2556*cost!$L$3*cost!$L$2/cost!$P$1</f>
        <v>0</v>
      </c>
    </row>
    <row r="2557" spans="1:12" ht="90" x14ac:dyDescent="0.2">
      <c r="A2557" s="34" t="s">
        <v>7149</v>
      </c>
      <c r="B2557" s="15" t="s">
        <v>2200</v>
      </c>
      <c r="C2557" s="15" t="s">
        <v>4185</v>
      </c>
      <c r="D2557" s="19"/>
      <c r="E2557" s="20">
        <f>cost!E2557*cost!$E$3*cost!$E$2/cost!$P$1</f>
        <v>454.05405405405401</v>
      </c>
      <c r="F2557" s="13">
        <f>(cost!F2557*cost!$F$3/cost!$P$1)/2</f>
        <v>260.1351351351351</v>
      </c>
      <c r="G2557" s="13">
        <f>cost!G2557*cost!$G$3*cost!$G$2/cost!$P$1+(cost!F2557*cost!$F$3/cost!$P$1)/2</f>
        <v>328.24324324324323</v>
      </c>
      <c r="H2557" s="13">
        <f>cost!H2557*cost!$H$3*cost!$H$2/cost!$P$1</f>
        <v>0</v>
      </c>
      <c r="I2557" s="13">
        <f>cost!I2557*cost!$I$3*cost!$I$2/cost!$P$1</f>
        <v>0</v>
      </c>
      <c r="J2557" s="13">
        <f>cost!J2557*cost!$J$3*cost!$J$2/cost!$P$1</f>
        <v>12.285</v>
      </c>
      <c r="K2557" s="13">
        <f>cost!K2557*cost!$K$3/cost!$P$1</f>
        <v>71.007300000000001</v>
      </c>
      <c r="L2557" s="13">
        <f>cost!L2557*cost!$L$3*cost!$L$2/cost!$P$1</f>
        <v>37.800000000000004</v>
      </c>
    </row>
    <row r="2558" spans="1:12" ht="90" x14ac:dyDescent="0.2">
      <c r="A2558" s="34" t="s">
        <v>7150</v>
      </c>
      <c r="B2558" s="15" t="s">
        <v>2201</v>
      </c>
      <c r="C2558" s="15" t="s">
        <v>4186</v>
      </c>
      <c r="D2558" s="19"/>
      <c r="E2558" s="20">
        <f>cost!E2558*cost!$E$3*cost!$E$2/cost!$P$1</f>
        <v>454.05405405405401</v>
      </c>
      <c r="F2558" s="13">
        <f>(cost!F2558*cost!$F$3/cost!$P$1)/2</f>
        <v>195.94594594594594</v>
      </c>
      <c r="G2558" s="13">
        <f>cost!G2558*cost!$G$3*cost!$G$2/cost!$P$1+(cost!F2558*cost!$F$3/cost!$P$1)/2</f>
        <v>264.05405405405406</v>
      </c>
      <c r="H2558" s="13">
        <f>cost!H2558*cost!$H$3*cost!$H$2/cost!$P$1</f>
        <v>0</v>
      </c>
      <c r="I2558" s="13">
        <f>cost!I2558*cost!$I$3*cost!$I$2/cost!$P$1</f>
        <v>0</v>
      </c>
      <c r="J2558" s="13">
        <f>cost!J2558*cost!$J$3*cost!$J$2/cost!$P$1</f>
        <v>0</v>
      </c>
      <c r="K2558" s="13">
        <f>cost!K2558*cost!$K$3/cost!$P$1</f>
        <v>0</v>
      </c>
      <c r="L2558" s="13">
        <f>cost!L2558*cost!$L$3*cost!$L$2/cost!$P$1</f>
        <v>0</v>
      </c>
    </row>
    <row r="2559" spans="1:12" ht="18" x14ac:dyDescent="0.2">
      <c r="A2559" s="34" t="s">
        <v>7151</v>
      </c>
      <c r="B2559" s="15" t="s">
        <v>2202</v>
      </c>
      <c r="C2559" s="15">
        <v>0</v>
      </c>
      <c r="D2559" s="19"/>
      <c r="E2559" s="20" t="e">
        <f>cost!E2559*cost!$E$3*cost!$E$2/cost!$P$1</f>
        <v>#VALUE!</v>
      </c>
      <c r="F2559" s="13" t="e">
        <f>(cost!F2559*cost!$F$3/cost!$P$1)/2</f>
        <v>#VALUE!</v>
      </c>
      <c r="G2559" s="13" t="e">
        <f>cost!G2559*cost!$G$3*cost!$G$2/cost!$P$1+(cost!F2559*cost!$F$3/cost!$P$1)/2</f>
        <v>#VALUE!</v>
      </c>
      <c r="H2559" s="13" t="e">
        <f>cost!H2559*cost!$H$3*cost!$H$2/cost!$P$1</f>
        <v>#VALUE!</v>
      </c>
      <c r="I2559" s="13" t="e">
        <f>cost!I2559*cost!$I$3*cost!$I$2/cost!$P$1</f>
        <v>#VALUE!</v>
      </c>
      <c r="J2559" s="13" t="e">
        <f>cost!J2559*cost!$J$3*cost!$J$2/cost!$P$1</f>
        <v>#VALUE!</v>
      </c>
      <c r="K2559" s="13" t="e">
        <f>cost!K2559*cost!$K$3/cost!$P$1</f>
        <v>#VALUE!</v>
      </c>
      <c r="L2559" s="13" t="e">
        <f>cost!L2559*cost!$L$3*cost!$L$2/cost!$P$1</f>
        <v>#VALUE!</v>
      </c>
    </row>
    <row r="2560" spans="1:12" ht="18" x14ac:dyDescent="0.2">
      <c r="A2560" s="34" t="s">
        <v>7152</v>
      </c>
      <c r="B2560" s="15" t="s">
        <v>2203</v>
      </c>
      <c r="C2560" s="15">
        <v>0</v>
      </c>
      <c r="D2560" s="19"/>
      <c r="E2560" s="20">
        <f>cost!E2560*cost!$E$3*cost!$E$2/cost!$P$1</f>
        <v>454.05405405405401</v>
      </c>
      <c r="F2560" s="13">
        <f>(cost!F2560*cost!$F$3/cost!$P$1)/2</f>
        <v>195.94594594594594</v>
      </c>
      <c r="G2560" s="13">
        <f>cost!G2560*cost!$G$3*cost!$G$2/cost!$P$1+(cost!F2560*cost!$F$3/cost!$P$1)/2</f>
        <v>264.05405405405406</v>
      </c>
      <c r="H2560" s="13">
        <f>cost!H2560*cost!$H$3*cost!$H$2/cost!$P$1</f>
        <v>0</v>
      </c>
      <c r="I2560" s="13">
        <f>cost!I2560*cost!$I$3*cost!$I$2/cost!$P$1</f>
        <v>0</v>
      </c>
      <c r="J2560" s="13">
        <f>cost!J2560*cost!$J$3*cost!$J$2/cost!$P$1</f>
        <v>0</v>
      </c>
      <c r="K2560" s="13">
        <f>cost!K2560*cost!$K$3/cost!$P$1</f>
        <v>0</v>
      </c>
      <c r="L2560" s="13">
        <f>cost!L2560*cost!$L$3*cost!$L$2/cost!$P$1</f>
        <v>0</v>
      </c>
    </row>
    <row r="2561" spans="1:12" ht="18" x14ac:dyDescent="0.2">
      <c r="A2561" s="34" t="s">
        <v>7153</v>
      </c>
      <c r="B2561" s="15" t="s">
        <v>4243</v>
      </c>
      <c r="C2561" s="15"/>
      <c r="D2561" s="19"/>
      <c r="E2561" s="20">
        <f>cost!E2561*cost!$E$3*cost!$E$2/cost!$P$1</f>
        <v>0</v>
      </c>
      <c r="F2561" s="13">
        <f>(cost!F2561*cost!$F$3/cost!$P$1)/2</f>
        <v>34.054054054054049</v>
      </c>
      <c r="G2561" s="13">
        <f>cost!G2561*cost!$G$3*cost!$G$2/cost!$P$1+(cost!F2561*cost!$F$3/cost!$P$1)/2</f>
        <v>36.182432432432428</v>
      </c>
      <c r="H2561" s="13">
        <f>cost!H2561*cost!$H$3*cost!$H$2/cost!$P$1</f>
        <v>0</v>
      </c>
      <c r="I2561" s="13">
        <f>cost!I2561*cost!$I$3*cost!$I$2/cost!$P$1</f>
        <v>0</v>
      </c>
      <c r="J2561" s="13">
        <f>cost!J2561*cost!$J$3*cost!$J$2/cost!$P$1</f>
        <v>4.9139999999999997</v>
      </c>
      <c r="K2561" s="13">
        <f>cost!K2561*cost!$K$3/cost!$P$1</f>
        <v>17.926649999999999</v>
      </c>
      <c r="L2561" s="13">
        <f>cost!L2561*cost!$L$3*cost!$L$2/cost!$P$1</f>
        <v>11.8125</v>
      </c>
    </row>
    <row r="2562" spans="1:12" ht="18" x14ac:dyDescent="0.2">
      <c r="A2562" s="34" t="s">
        <v>7154</v>
      </c>
      <c r="B2562" s="15"/>
      <c r="C2562" s="15"/>
      <c r="D2562" s="19"/>
      <c r="E2562" s="20" t="e">
        <f>cost!E2562*cost!$E$3*cost!$E$2/cost!$P$1</f>
        <v>#VALUE!</v>
      </c>
      <c r="F2562" s="13" t="e">
        <f>(cost!F2562*cost!$F$3/cost!$P$1)/2</f>
        <v>#VALUE!</v>
      </c>
      <c r="G2562" s="13" t="e">
        <f>cost!G2562*cost!$G$3*cost!$G$2/cost!$P$1+(cost!F2562*cost!$F$3/cost!$P$1)/2</f>
        <v>#VALUE!</v>
      </c>
      <c r="H2562" s="13" t="e">
        <f>cost!H2562*cost!$H$3*cost!$H$2/cost!$P$1</f>
        <v>#VALUE!</v>
      </c>
      <c r="I2562" s="13" t="e">
        <f>cost!I2562*cost!$I$3*cost!$I$2/cost!$P$1</f>
        <v>#VALUE!</v>
      </c>
      <c r="J2562" s="13" t="e">
        <f>cost!J2562*cost!$J$3*cost!$J$2/cost!$P$1</f>
        <v>#VALUE!</v>
      </c>
      <c r="K2562" s="13" t="e">
        <f>cost!K2562*cost!$K$3/cost!$P$1</f>
        <v>#VALUE!</v>
      </c>
      <c r="L2562" s="13" t="e">
        <f>cost!L2562*cost!$L$3*cost!$L$2/cost!$P$1</f>
        <v>#VALUE!</v>
      </c>
    </row>
    <row r="2563" spans="1:12" ht="18" x14ac:dyDescent="0.2">
      <c r="A2563" s="34" t="s">
        <v>7155</v>
      </c>
      <c r="B2563" s="15"/>
      <c r="C2563" s="15"/>
      <c r="D2563" s="19"/>
      <c r="E2563" s="20" t="e">
        <f>cost!E2563*cost!$E$3*cost!$E$2/cost!$P$1</f>
        <v>#VALUE!</v>
      </c>
      <c r="F2563" s="13" t="e">
        <f>(cost!F2563*cost!$F$3/cost!$P$1)/2</f>
        <v>#VALUE!</v>
      </c>
      <c r="G2563" s="13" t="e">
        <f>cost!G2563*cost!$G$3*cost!$G$2/cost!$P$1+(cost!F2563*cost!$F$3/cost!$P$1)/2</f>
        <v>#VALUE!</v>
      </c>
      <c r="H2563" s="13" t="e">
        <f>cost!H2563*cost!$H$3*cost!$H$2/cost!$P$1</f>
        <v>#VALUE!</v>
      </c>
      <c r="I2563" s="13" t="e">
        <f>cost!I2563*cost!$I$3*cost!$I$2/cost!$P$1</f>
        <v>#VALUE!</v>
      </c>
      <c r="J2563" s="13" t="e">
        <f>cost!J2563*cost!$J$3*cost!$J$2/cost!$P$1</f>
        <v>#VALUE!</v>
      </c>
      <c r="K2563" s="13" t="e">
        <f>cost!K2563*cost!$K$3/cost!$P$1</f>
        <v>#VALUE!</v>
      </c>
      <c r="L2563" s="13" t="e">
        <f>cost!L2563*cost!$L$3*cost!$L$2/cost!$P$1</f>
        <v>#VALUE!</v>
      </c>
    </row>
    <row r="2564" spans="1:12" ht="18" x14ac:dyDescent="0.2">
      <c r="A2564" s="34" t="s">
        <v>7156</v>
      </c>
      <c r="B2564" s="15"/>
      <c r="C2564" s="15"/>
      <c r="D2564" s="19"/>
      <c r="E2564" s="20" t="e">
        <f>cost!E2564*cost!$E$3*cost!$E$2/cost!$P$1</f>
        <v>#VALUE!</v>
      </c>
      <c r="F2564" s="13" t="e">
        <f>(cost!F2564*cost!$F$3/cost!$P$1)/2</f>
        <v>#VALUE!</v>
      </c>
      <c r="G2564" s="13" t="e">
        <f>cost!G2564*cost!$G$3*cost!$G$2/cost!$P$1+(cost!F2564*cost!$F$3/cost!$P$1)/2</f>
        <v>#VALUE!</v>
      </c>
      <c r="H2564" s="13" t="e">
        <f>cost!H2564*cost!$H$3*cost!$H$2/cost!$P$1</f>
        <v>#VALUE!</v>
      </c>
      <c r="I2564" s="13" t="e">
        <f>cost!I2564*cost!$I$3*cost!$I$2/cost!$P$1</f>
        <v>#VALUE!</v>
      </c>
      <c r="J2564" s="13" t="e">
        <f>cost!J2564*cost!$J$3*cost!$J$2/cost!$P$1</f>
        <v>#VALUE!</v>
      </c>
      <c r="K2564" s="13" t="e">
        <f>cost!K2564*cost!$K$3/cost!$P$1</f>
        <v>#VALUE!</v>
      </c>
      <c r="L2564" s="13" t="e">
        <f>cost!L2564*cost!$L$3*cost!$L$2/cost!$P$1</f>
        <v>#VALUE!</v>
      </c>
    </row>
    <row r="2565" spans="1:12" ht="18" x14ac:dyDescent="0.2">
      <c r="B2565" s="15" t="s">
        <v>0</v>
      </c>
      <c r="C2565" s="15"/>
      <c r="D2565" s="19"/>
      <c r="E2565" s="20">
        <f>cost!E2565*cost!$E$3*cost!$E$2/cost!$P$1</f>
        <v>0</v>
      </c>
      <c r="F2565" s="13">
        <f>(cost!F2565*cost!$F$3/cost!$P$1)/2</f>
        <v>0</v>
      </c>
      <c r="G2565" s="13">
        <f>cost!G2565*cost!$G$3*cost!$G$2/cost!$P$1+(cost!F2565*cost!$F$3/cost!$P$1)/2</f>
        <v>0</v>
      </c>
      <c r="H2565" s="13">
        <f>cost!H2565*cost!$H$3*cost!$H$2/cost!$P$1</f>
        <v>65.945945945945937</v>
      </c>
      <c r="I2565" s="13">
        <f>cost!I2565*cost!$I$3*cost!$I$2/cost!$P$1</f>
        <v>0</v>
      </c>
      <c r="J2565" s="13" t="e">
        <f>cost!J2565*cost!$J$3*cost!$J$2/cost!$P$1</f>
        <v>#REF!</v>
      </c>
      <c r="K2565" s="13" t="e">
        <f>cost!K2565*cost!$K$3/cost!$P$1</f>
        <v>#REF!</v>
      </c>
      <c r="L2565" s="13" t="e">
        <f>cost!L2565*cost!$L$3*cost!$L$2/cost!$P$1</f>
        <v>#REF!</v>
      </c>
    </row>
    <row r="2566" spans="1:12" ht="18" x14ac:dyDescent="0.2">
      <c r="B2566" s="15" t="s">
        <v>1</v>
      </c>
      <c r="C2566" s="15"/>
      <c r="D2566" s="19"/>
      <c r="E2566" s="20">
        <f>cost!E2566*cost!$E$3*cost!$E$2/cost!$P$1</f>
        <v>0</v>
      </c>
      <c r="F2566" s="13">
        <f>(cost!F2566*cost!$F$3/cost!$P$1)/2</f>
        <v>0</v>
      </c>
      <c r="G2566" s="13">
        <f>cost!G2566*cost!$G$3*cost!$G$2/cost!$P$1+(cost!F2566*cost!$F$3/cost!$P$1)/2</f>
        <v>0</v>
      </c>
      <c r="H2566" s="13">
        <f>cost!H2566*cost!$H$3*cost!$H$2/cost!$P$1</f>
        <v>65.945945945945937</v>
      </c>
      <c r="I2566" s="13">
        <f>cost!I2566*cost!$I$3*cost!$I$2/cost!$P$1</f>
        <v>0</v>
      </c>
      <c r="J2566" s="13" t="e">
        <f>cost!J2566*cost!$J$3*cost!$J$2/cost!$P$1</f>
        <v>#REF!</v>
      </c>
      <c r="K2566" s="13" t="e">
        <f>cost!K2566*cost!$K$3/cost!$P$1</f>
        <v>#REF!</v>
      </c>
      <c r="L2566" s="13" t="e">
        <f>cost!L2566*cost!$L$3*cost!$L$2/cost!$P$1</f>
        <v>#REF!</v>
      </c>
    </row>
    <row r="2567" spans="1:12" ht="36" x14ac:dyDescent="0.2">
      <c r="B2567" s="15" t="s">
        <v>69</v>
      </c>
      <c r="C2567" s="15"/>
      <c r="D2567" s="19"/>
      <c r="E2567" s="20">
        <f>cost!E2567*cost!$E$3*cost!$E$2/cost!$P$1</f>
        <v>0</v>
      </c>
      <c r="F2567" s="13">
        <f>(cost!F2567*cost!$F$3/cost!$P$1)/2</f>
        <v>0</v>
      </c>
      <c r="G2567" s="13">
        <f>cost!G2567*cost!$G$3*cost!$G$2/cost!$P$1+(cost!F2567*cost!$F$3/cost!$P$1)/2</f>
        <v>0</v>
      </c>
      <c r="H2567" s="13">
        <f>cost!H2567*cost!$H$3*cost!$H$2/cost!$P$1</f>
        <v>0</v>
      </c>
      <c r="I2567" s="13">
        <f>cost!I2567*cost!$I$3*cost!$I$2/cost!$P$1</f>
        <v>0</v>
      </c>
      <c r="J2567" s="13" t="e">
        <f>cost!J2567*cost!$J$3*cost!$J$2/cost!$P$1</f>
        <v>#REF!</v>
      </c>
      <c r="K2567" s="13" t="e">
        <f>cost!K2567*cost!$K$3/cost!$P$1</f>
        <v>#REF!</v>
      </c>
      <c r="L2567" s="13" t="e">
        <f>cost!L2567*cost!$L$3*cost!$L$2/cost!$P$1</f>
        <v>#REF!</v>
      </c>
    </row>
    <row r="2568" spans="1:12" ht="18" x14ac:dyDescent="0.2">
      <c r="B2568" s="15" t="s">
        <v>79</v>
      </c>
      <c r="C2568" s="15"/>
      <c r="D2568" s="19"/>
      <c r="E2568" s="20">
        <f>cost!E2568*cost!$E$3*cost!$E$2/cost!$P$1</f>
        <v>0</v>
      </c>
      <c r="F2568" s="13">
        <f>(cost!F2568*cost!$F$3/cost!$P$1)/2</f>
        <v>0</v>
      </c>
      <c r="G2568" s="13">
        <f>cost!G2568*cost!$G$3*cost!$G$2/cost!$P$1+(cost!F2568*cost!$F$3/cost!$P$1)/2</f>
        <v>0</v>
      </c>
      <c r="H2568" s="13">
        <f>cost!H2568*cost!$H$3*cost!$H$2/cost!$P$1</f>
        <v>0</v>
      </c>
      <c r="I2568" s="13">
        <f>cost!I2568*cost!$I$3*cost!$I$2/cost!$P$1</f>
        <v>272.43243243243239</v>
      </c>
      <c r="J2568" s="13" t="e">
        <f>cost!J2568*cost!$J$3*cost!$J$2/cost!$P$1</f>
        <v>#REF!</v>
      </c>
      <c r="K2568" s="13" t="e">
        <f>cost!K2568*cost!$K$3/cost!$P$1</f>
        <v>#REF!</v>
      </c>
      <c r="L2568" s="13" t="e">
        <f>cost!L2568*cost!$L$3*cost!$L$2/cost!$P$1</f>
        <v>#REF!</v>
      </c>
    </row>
    <row r="2569" spans="1:12" ht="18" x14ac:dyDescent="0.2">
      <c r="B2569" s="15" t="s">
        <v>80</v>
      </c>
      <c r="C2569" s="15"/>
      <c r="D2569" s="19"/>
      <c r="E2569" s="20">
        <f>cost!E2569*cost!$E$3*cost!$E$2/cost!$P$1</f>
        <v>0</v>
      </c>
      <c r="F2569" s="13">
        <f>(cost!F2569*cost!$F$3/cost!$P$1)/2</f>
        <v>0</v>
      </c>
      <c r="G2569" s="13">
        <f>cost!G2569*cost!$G$3*cost!$G$2/cost!$P$1+(cost!F2569*cost!$F$3/cost!$P$1)/2</f>
        <v>0</v>
      </c>
      <c r="H2569" s="13">
        <f>cost!H2569*cost!$H$3*cost!$H$2/cost!$P$1</f>
        <v>0</v>
      </c>
      <c r="I2569" s="13">
        <f>cost!I2569*cost!$I$3*cost!$I$2/cost!$P$1</f>
        <v>0</v>
      </c>
      <c r="J2569" s="13" t="e">
        <f>cost!J2569*cost!$J$3*cost!$J$2/cost!$P$1</f>
        <v>#REF!</v>
      </c>
      <c r="K2569" s="13" t="e">
        <f>cost!K2569*cost!$K$3/cost!$P$1</f>
        <v>#REF!</v>
      </c>
      <c r="L2569" s="13" t="e">
        <f>cost!L2569*cost!$L$3*cost!$L$2/cost!$P$1</f>
        <v>#REF!</v>
      </c>
    </row>
    <row r="2570" spans="1:12" ht="18" x14ac:dyDescent="0.2">
      <c r="B2570" s="15" t="s">
        <v>81</v>
      </c>
      <c r="C2570" s="15"/>
      <c r="D2570" s="19"/>
      <c r="E2570" s="20">
        <f>cost!E2570*cost!$E$3*cost!$E$2/cost!$P$1</f>
        <v>113.5135135135135</v>
      </c>
      <c r="F2570" s="13">
        <f>(cost!F2570*cost!$F$3/cost!$P$1)/2</f>
        <v>0</v>
      </c>
      <c r="G2570" s="13">
        <f>cost!G2570*cost!$G$3*cost!$G$2/cost!$P$1+(cost!F2570*cost!$F$3/cost!$P$1)/2</f>
        <v>34.054054054054049</v>
      </c>
      <c r="H2570" s="13">
        <f>cost!H2570*cost!$H$3*cost!$H$2/cost!$P$1</f>
        <v>0</v>
      </c>
      <c r="I2570" s="13">
        <f>cost!I2570*cost!$I$3*cost!$I$2/cost!$P$1</f>
        <v>0</v>
      </c>
      <c r="J2570" s="13" t="e">
        <f>cost!J2570*cost!$J$3*cost!$J$2/cost!$P$1</f>
        <v>#REF!</v>
      </c>
      <c r="K2570" s="13" t="e">
        <f>cost!K2570*cost!$K$3/cost!$P$1</f>
        <v>#REF!</v>
      </c>
      <c r="L2570" s="13" t="e">
        <f>cost!L2570*cost!$L$3*cost!$L$2/cost!$P$1</f>
        <v>#REF!</v>
      </c>
    </row>
    <row r="2571" spans="1:12" ht="18" x14ac:dyDescent="0.2">
      <c r="B2571" s="15" t="s">
        <v>79</v>
      </c>
      <c r="C2571" s="15"/>
      <c r="D2571" s="19"/>
      <c r="E2571" s="20">
        <f>cost!E2571*cost!$E$3*cost!$E$2/cost!$P$1</f>
        <v>0</v>
      </c>
      <c r="F2571" s="13">
        <f>(cost!F2571*cost!$F$3/cost!$P$1)/2</f>
        <v>0</v>
      </c>
      <c r="G2571" s="13">
        <f>cost!G2571*cost!$G$3*cost!$G$2/cost!$P$1+(cost!F2571*cost!$F$3/cost!$P$1)/2</f>
        <v>0</v>
      </c>
      <c r="H2571" s="13">
        <f>cost!H2571*cost!$H$3*cost!$H$2/cost!$P$1</f>
        <v>0</v>
      </c>
      <c r="I2571" s="13">
        <f>cost!I2571*cost!$I$3*cost!$I$2/cost!$P$1</f>
        <v>272.43243243243239</v>
      </c>
      <c r="J2571" s="13" t="e">
        <f>cost!J2571*cost!$J$3*cost!$J$2/cost!$P$1</f>
        <v>#REF!</v>
      </c>
      <c r="K2571" s="13" t="e">
        <f>cost!K2571*cost!$K$3/cost!$P$1</f>
        <v>#REF!</v>
      </c>
      <c r="L2571" s="13" t="e">
        <f>cost!L2571*cost!$L$3*cost!$L$2/cost!$P$1</f>
        <v>#REF!</v>
      </c>
    </row>
    <row r="2572" spans="1:12" ht="18" x14ac:dyDescent="0.2">
      <c r="B2572" s="15" t="s">
        <v>80</v>
      </c>
      <c r="C2572" s="15"/>
      <c r="D2572" s="19"/>
      <c r="E2572" s="20">
        <f>cost!E2572*cost!$E$3*cost!$E$2/cost!$P$1</f>
        <v>0</v>
      </c>
      <c r="F2572" s="13">
        <f>(cost!F2572*cost!$F$3/cost!$P$1)/2</f>
        <v>0</v>
      </c>
      <c r="G2572" s="13">
        <f>cost!G2572*cost!$G$3*cost!$G$2/cost!$P$1+(cost!F2572*cost!$F$3/cost!$P$1)/2</f>
        <v>0</v>
      </c>
      <c r="H2572" s="13">
        <f>cost!H2572*cost!$H$3*cost!$H$2/cost!$P$1</f>
        <v>0</v>
      </c>
      <c r="I2572" s="13">
        <f>cost!I2572*cost!$I$3*cost!$I$2/cost!$P$1</f>
        <v>0</v>
      </c>
      <c r="J2572" s="13" t="e">
        <f>cost!J2572*cost!$J$3*cost!$J$2/cost!$P$1</f>
        <v>#REF!</v>
      </c>
      <c r="K2572" s="13" t="e">
        <f>cost!K2572*cost!$K$3/cost!$P$1</f>
        <v>#REF!</v>
      </c>
      <c r="L2572" s="13" t="e">
        <f>cost!L2572*cost!$L$3*cost!$L$2/cost!$P$1</f>
        <v>#REF!</v>
      </c>
    </row>
    <row r="2573" spans="1:12" ht="18" x14ac:dyDescent="0.2">
      <c r="B2573" s="15" t="s">
        <v>84</v>
      </c>
      <c r="C2573" s="15"/>
      <c r="D2573" s="19"/>
      <c r="E2573" s="20">
        <f>cost!E2573*cost!$E$3*cost!$E$2/cost!$P$1</f>
        <v>113.5135135135135</v>
      </c>
      <c r="F2573" s="13">
        <f>(cost!F2573*cost!$F$3/cost!$P$1)/2</f>
        <v>0</v>
      </c>
      <c r="G2573" s="13">
        <f>cost!G2573*cost!$G$3*cost!$G$2/cost!$P$1+(cost!F2573*cost!$F$3/cost!$P$1)/2</f>
        <v>34.054054054054049</v>
      </c>
      <c r="H2573" s="13">
        <f>cost!H2573*cost!$H$3*cost!$H$2/cost!$P$1</f>
        <v>0</v>
      </c>
      <c r="I2573" s="13">
        <f>cost!I2573*cost!$I$3*cost!$I$2/cost!$P$1</f>
        <v>0</v>
      </c>
      <c r="J2573" s="13" t="e">
        <f>cost!J2573*cost!$J$3*cost!$J$2/cost!$P$1</f>
        <v>#REF!</v>
      </c>
      <c r="K2573" s="13" t="e">
        <f>cost!K2573*cost!$K$3/cost!$P$1</f>
        <v>#REF!</v>
      </c>
      <c r="L2573" s="13" t="e">
        <f>cost!L2573*cost!$L$3*cost!$L$2/cost!$P$1</f>
        <v>#REF!</v>
      </c>
    </row>
    <row r="2574" spans="1:12" ht="18" x14ac:dyDescent="0.2">
      <c r="B2574" s="15" t="s">
        <v>94</v>
      </c>
      <c r="C2574" s="15"/>
      <c r="D2574" s="19"/>
      <c r="E2574" s="20">
        <f>cost!E2574*cost!$E$3*cost!$E$2/cost!$P$1</f>
        <v>0</v>
      </c>
      <c r="F2574" s="13">
        <f>(cost!F2574*cost!$F$3/cost!$P$1)/2</f>
        <v>0</v>
      </c>
      <c r="G2574" s="13">
        <f>cost!G2574*cost!$G$3*cost!$G$2/cost!$P$1+(cost!F2574*cost!$F$3/cost!$P$1)/2</f>
        <v>0</v>
      </c>
      <c r="H2574" s="13">
        <f>cost!H2574*cost!$H$3*cost!$H$2/cost!$P$1</f>
        <v>0</v>
      </c>
      <c r="I2574" s="13">
        <f>cost!I2574*cost!$I$3*cost!$I$2/cost!$P$1</f>
        <v>0</v>
      </c>
      <c r="J2574" s="13" t="e">
        <f>cost!J2574*cost!$J$3*cost!$J$2/cost!$P$1</f>
        <v>#REF!</v>
      </c>
      <c r="K2574" s="13" t="e">
        <f>cost!K2574*cost!$K$3/cost!$P$1</f>
        <v>#REF!</v>
      </c>
      <c r="L2574" s="13" t="e">
        <f>cost!L2574*cost!$L$3*cost!$L$2/cost!$P$1</f>
        <v>#REF!</v>
      </c>
    </row>
    <row r="2575" spans="1:12" ht="18" x14ac:dyDescent="0.2">
      <c r="B2575" s="15" t="s">
        <v>126</v>
      </c>
      <c r="C2575" s="15"/>
      <c r="D2575" s="19"/>
      <c r="E2575" s="20">
        <f>cost!E2575*cost!$E$3*cost!$E$2/cost!$P$1</f>
        <v>0</v>
      </c>
      <c r="F2575" s="13">
        <f>(cost!F2575*cost!$F$3/cost!$P$1)/2</f>
        <v>0</v>
      </c>
      <c r="G2575" s="13">
        <f>cost!G2575*cost!$G$3*cost!$G$2/cost!$P$1+(cost!F2575*cost!$F$3/cost!$P$1)/2</f>
        <v>0</v>
      </c>
      <c r="H2575" s="13">
        <f>cost!H2575*cost!$H$3*cost!$H$2/cost!$P$1</f>
        <v>0</v>
      </c>
      <c r="I2575" s="13">
        <f>cost!I2575*cost!$I$3*cost!$I$2/cost!$P$1</f>
        <v>0</v>
      </c>
      <c r="J2575" s="13" t="e">
        <f>cost!J2575*cost!$J$3*cost!$J$2/cost!$P$1</f>
        <v>#REF!</v>
      </c>
      <c r="K2575" s="13" t="e">
        <f>cost!K2575*cost!$K$3/cost!$P$1</f>
        <v>#REF!</v>
      </c>
      <c r="L2575" s="13" t="e">
        <f>cost!L2575*cost!$L$3*cost!$L$2/cost!$P$1</f>
        <v>#REF!</v>
      </c>
    </row>
    <row r="2576" spans="1:12" ht="18" x14ac:dyDescent="0.2">
      <c r="B2576" s="15" t="s">
        <v>127</v>
      </c>
      <c r="C2576" s="15"/>
      <c r="D2576" s="19"/>
      <c r="E2576" s="20">
        <f>cost!E2576*cost!$E$3*cost!$E$2/cost!$P$1</f>
        <v>0</v>
      </c>
      <c r="F2576" s="13">
        <f>(cost!F2576*cost!$F$3/cost!$P$1)/2</f>
        <v>0</v>
      </c>
      <c r="G2576" s="13">
        <f>cost!G2576*cost!$G$3*cost!$G$2/cost!$P$1+(cost!F2576*cost!$F$3/cost!$P$1)/2</f>
        <v>0</v>
      </c>
      <c r="H2576" s="13">
        <f>cost!H2576*cost!$H$3*cost!$H$2/cost!$P$1</f>
        <v>0</v>
      </c>
      <c r="I2576" s="13">
        <f>cost!I2576*cost!$I$3*cost!$I$2/cost!$P$1</f>
        <v>0</v>
      </c>
      <c r="J2576" s="13" t="e">
        <f>cost!J2576*cost!$J$3*cost!$J$2/cost!$P$1</f>
        <v>#REF!</v>
      </c>
      <c r="K2576" s="13" t="e">
        <f>cost!K2576*cost!$K$3/cost!$P$1</f>
        <v>#REF!</v>
      </c>
      <c r="L2576" s="13" t="e">
        <f>cost!L2576*cost!$L$3*cost!$L$2/cost!$P$1</f>
        <v>#REF!</v>
      </c>
    </row>
    <row r="2577" spans="1:12" ht="18" x14ac:dyDescent="0.2">
      <c r="B2577" s="15" t="s">
        <v>128</v>
      </c>
      <c r="C2577" s="15"/>
      <c r="D2577" s="19"/>
      <c r="E2577" s="20">
        <f>cost!E2577*cost!$E$3*cost!$E$2/cost!$P$1</f>
        <v>0</v>
      </c>
      <c r="F2577" s="13">
        <f>(cost!F2577*cost!$F$3/cost!$P$1)/2</f>
        <v>0</v>
      </c>
      <c r="G2577" s="13">
        <f>cost!G2577*cost!$G$3*cost!$G$2/cost!$P$1+(cost!F2577*cost!$F$3/cost!$P$1)/2</f>
        <v>0</v>
      </c>
      <c r="H2577" s="13">
        <f>cost!H2577*cost!$H$3*cost!$H$2/cost!$P$1</f>
        <v>0</v>
      </c>
      <c r="I2577" s="13">
        <f>cost!I2577*cost!$I$3*cost!$I$2/cost!$P$1</f>
        <v>0</v>
      </c>
      <c r="J2577" s="13" t="e">
        <f>cost!J2577*cost!$J$3*cost!$J$2/cost!$P$1</f>
        <v>#REF!</v>
      </c>
      <c r="K2577" s="13" t="e">
        <f>cost!K2577*cost!$K$3/cost!$P$1</f>
        <v>#REF!</v>
      </c>
      <c r="L2577" s="13" t="e">
        <f>cost!L2577*cost!$L$3*cost!$L$2/cost!$P$1</f>
        <v>#REF!</v>
      </c>
    </row>
    <row r="2578" spans="1:12" ht="18" x14ac:dyDescent="0.2">
      <c r="B2578" s="15" t="s">
        <v>130</v>
      </c>
      <c r="C2578" s="15"/>
      <c r="D2578" s="19"/>
      <c r="E2578" s="20">
        <f>cost!E2578*cost!$E$3*cost!$E$2/cost!$P$1</f>
        <v>0</v>
      </c>
      <c r="F2578" s="13">
        <f>(cost!F2578*cost!$F$3/cost!$P$1)/2</f>
        <v>0</v>
      </c>
      <c r="G2578" s="13">
        <f>cost!G2578*cost!$G$3*cost!$G$2/cost!$P$1+(cost!F2578*cost!$F$3/cost!$P$1)/2</f>
        <v>0</v>
      </c>
      <c r="H2578" s="13">
        <f>cost!H2578*cost!$H$3*cost!$H$2/cost!$P$1</f>
        <v>0</v>
      </c>
      <c r="I2578" s="13">
        <f>cost!I2578*cost!$I$3*cost!$I$2/cost!$P$1</f>
        <v>0</v>
      </c>
      <c r="J2578" s="13" t="e">
        <f>cost!J2578*cost!$J$3*cost!$J$2/cost!$P$1</f>
        <v>#REF!</v>
      </c>
      <c r="K2578" s="13" t="e">
        <f>cost!K2578*cost!$K$3/cost!$P$1</f>
        <v>#REF!</v>
      </c>
      <c r="L2578" s="13" t="e">
        <f>cost!L2578*cost!$L$3*cost!$L$2/cost!$P$1</f>
        <v>#REF!</v>
      </c>
    </row>
    <row r="2579" spans="1:12" ht="18" x14ac:dyDescent="0.2">
      <c r="B2579" s="15" t="s">
        <v>131</v>
      </c>
      <c r="C2579" s="15"/>
      <c r="D2579" s="19"/>
      <c r="E2579" s="20">
        <f>cost!E2579*cost!$E$3*cost!$E$2/cost!$P$1</f>
        <v>0</v>
      </c>
      <c r="F2579" s="13">
        <f>(cost!F2579*cost!$F$3/cost!$P$1)/2</f>
        <v>0</v>
      </c>
      <c r="G2579" s="13">
        <f>cost!G2579*cost!$G$3*cost!$G$2/cost!$P$1+(cost!F2579*cost!$F$3/cost!$P$1)/2</f>
        <v>0</v>
      </c>
      <c r="H2579" s="13">
        <f>cost!H2579*cost!$H$3*cost!$H$2/cost!$P$1</f>
        <v>0</v>
      </c>
      <c r="I2579" s="13">
        <f>cost!I2579*cost!$I$3*cost!$I$2/cost!$P$1</f>
        <v>0</v>
      </c>
      <c r="J2579" s="13" t="e">
        <f>cost!J2579*cost!$J$3*cost!$J$2/cost!$P$1</f>
        <v>#REF!</v>
      </c>
      <c r="K2579" s="13" t="e">
        <f>cost!K2579*cost!$K$3/cost!$P$1</f>
        <v>#REF!</v>
      </c>
      <c r="L2579" s="13" t="e">
        <f>cost!L2579*cost!$L$3*cost!$L$2/cost!$P$1</f>
        <v>#REF!</v>
      </c>
    </row>
    <row r="2580" spans="1:12" ht="18" x14ac:dyDescent="0.2">
      <c r="B2580" s="15" t="s">
        <v>132</v>
      </c>
      <c r="C2580" s="15"/>
      <c r="D2580" s="19"/>
      <c r="E2580" s="20">
        <f>cost!E2580*cost!$E$3*cost!$E$2/cost!$P$1</f>
        <v>0</v>
      </c>
      <c r="F2580" s="13">
        <f>(cost!F2580*cost!$F$3/cost!$P$1)/2</f>
        <v>0</v>
      </c>
      <c r="G2580" s="13">
        <f>cost!G2580*cost!$G$3*cost!$G$2/cost!$P$1+(cost!F2580*cost!$F$3/cost!$P$1)/2</f>
        <v>0</v>
      </c>
      <c r="H2580" s="13">
        <f>cost!H2580*cost!$H$3*cost!$H$2/cost!$P$1</f>
        <v>0</v>
      </c>
      <c r="I2580" s="13">
        <f>cost!I2580*cost!$I$3*cost!$I$2/cost!$P$1</f>
        <v>0</v>
      </c>
      <c r="J2580" s="13" t="e">
        <f>cost!J2580*cost!$J$3*cost!$J$2/cost!$P$1</f>
        <v>#REF!</v>
      </c>
      <c r="K2580" s="13" t="e">
        <f>cost!K2580*cost!$K$3/cost!$P$1</f>
        <v>#REF!</v>
      </c>
      <c r="L2580" s="13" t="e">
        <f>cost!L2580*cost!$L$3*cost!$L$2/cost!$P$1</f>
        <v>#REF!</v>
      </c>
    </row>
    <row r="2581" spans="1:12" ht="18" x14ac:dyDescent="0.2">
      <c r="B2581" s="15" t="s">
        <v>133</v>
      </c>
      <c r="C2581" s="15"/>
      <c r="D2581" s="19"/>
      <c r="E2581" s="20">
        <f>cost!E2581*cost!$E$3*cost!$E$2/cost!$P$1</f>
        <v>0</v>
      </c>
      <c r="F2581" s="13">
        <f>(cost!F2581*cost!$F$3/cost!$P$1)/2</f>
        <v>0</v>
      </c>
      <c r="G2581" s="13">
        <f>cost!G2581*cost!$G$3*cost!$G$2/cost!$P$1+(cost!F2581*cost!$F$3/cost!$P$1)/2</f>
        <v>0</v>
      </c>
      <c r="H2581" s="13">
        <f>cost!H2581*cost!$H$3*cost!$H$2/cost!$P$1</f>
        <v>0</v>
      </c>
      <c r="I2581" s="13">
        <f>cost!I2581*cost!$I$3*cost!$I$2/cost!$P$1</f>
        <v>0</v>
      </c>
      <c r="J2581" s="13" t="e">
        <f>cost!J2581*cost!$J$3*cost!$J$2/cost!$P$1</f>
        <v>#REF!</v>
      </c>
      <c r="K2581" s="13" t="e">
        <f>cost!K2581*cost!$K$3/cost!$P$1</f>
        <v>#REF!</v>
      </c>
      <c r="L2581" s="13" t="e">
        <f>cost!L2581*cost!$L$3*cost!$L$2/cost!$P$1</f>
        <v>#REF!</v>
      </c>
    </row>
    <row r="2582" spans="1:12" ht="18" x14ac:dyDescent="0.2">
      <c r="B2582" s="15" t="s">
        <v>133</v>
      </c>
      <c r="C2582" s="15"/>
      <c r="D2582" s="19"/>
      <c r="E2582" s="20">
        <f>cost!E2582*cost!$E$3*cost!$E$2/cost!$P$1</f>
        <v>0</v>
      </c>
      <c r="F2582" s="13">
        <f>(cost!F2582*cost!$F$3/cost!$P$1)/2</f>
        <v>0</v>
      </c>
      <c r="G2582" s="13">
        <f>cost!G2582*cost!$G$3*cost!$G$2/cost!$P$1+(cost!F2582*cost!$F$3/cost!$P$1)/2</f>
        <v>0</v>
      </c>
      <c r="H2582" s="13">
        <f>cost!H2582*cost!$H$3*cost!$H$2/cost!$P$1</f>
        <v>0</v>
      </c>
      <c r="I2582" s="13">
        <f>cost!I2582*cost!$I$3*cost!$I$2/cost!$P$1</f>
        <v>0</v>
      </c>
      <c r="J2582" s="13" t="e">
        <f>cost!J2582*cost!$J$3*cost!$J$2/cost!$P$1</f>
        <v>#REF!</v>
      </c>
      <c r="K2582" s="13" t="e">
        <f>cost!K2582*cost!$K$3/cost!$P$1</f>
        <v>#REF!</v>
      </c>
      <c r="L2582" s="13" t="e">
        <f>cost!L2582*cost!$L$3*cost!$L$2/cost!$P$1</f>
        <v>#REF!</v>
      </c>
    </row>
    <row r="2583" spans="1:12" ht="18" x14ac:dyDescent="0.2">
      <c r="B2583" s="15" t="s">
        <v>130</v>
      </c>
      <c r="C2583" s="15"/>
      <c r="D2583" s="19"/>
      <c r="E2583" s="20">
        <f>cost!E2583*cost!$E$3*cost!$E$2/cost!$P$1</f>
        <v>0</v>
      </c>
      <c r="F2583" s="13">
        <f>(cost!F2583*cost!$F$3/cost!$P$1)/2</f>
        <v>0</v>
      </c>
      <c r="G2583" s="13">
        <f>cost!G2583*cost!$G$3*cost!$G$2/cost!$P$1+(cost!F2583*cost!$F$3/cost!$P$1)/2</f>
        <v>0</v>
      </c>
      <c r="H2583" s="13">
        <f>cost!H2583*cost!$H$3*cost!$H$2/cost!$P$1</f>
        <v>0</v>
      </c>
      <c r="I2583" s="13">
        <f>cost!I2583*cost!$I$3*cost!$I$2/cost!$P$1</f>
        <v>0</v>
      </c>
      <c r="J2583" s="13" t="e">
        <f>cost!J2583*cost!$J$3*cost!$J$2/cost!$P$1</f>
        <v>#REF!</v>
      </c>
      <c r="K2583" s="13" t="e">
        <f>cost!K2583*cost!$K$3/cost!$P$1</f>
        <v>#REF!</v>
      </c>
      <c r="L2583" s="13" t="e">
        <f>cost!L2583*cost!$L$3*cost!$L$2/cost!$P$1</f>
        <v>#REF!</v>
      </c>
    </row>
    <row r="2584" spans="1:12" ht="18" x14ac:dyDescent="0.2">
      <c r="B2584" s="15" t="s">
        <v>135</v>
      </c>
      <c r="C2584" s="15"/>
      <c r="D2584" s="19"/>
      <c r="E2584" s="20">
        <f>cost!E2584*cost!$E$3*cost!$E$2/cost!$P$1</f>
        <v>0</v>
      </c>
      <c r="F2584" s="13">
        <f>(cost!F2584*cost!$F$3/cost!$P$1)/2</f>
        <v>0</v>
      </c>
      <c r="G2584" s="13">
        <f>cost!G2584*cost!$G$3*cost!$G$2/cost!$P$1+(cost!F2584*cost!$F$3/cost!$P$1)/2</f>
        <v>0</v>
      </c>
      <c r="H2584" s="13">
        <f>cost!H2584*cost!$H$3*cost!$H$2/cost!$P$1</f>
        <v>0</v>
      </c>
      <c r="I2584" s="13">
        <f>cost!I2584*cost!$I$3*cost!$I$2/cost!$P$1</f>
        <v>0</v>
      </c>
      <c r="J2584" s="13" t="e">
        <f>cost!J2584*cost!$J$3*cost!$J$2/cost!$P$1</f>
        <v>#REF!</v>
      </c>
      <c r="K2584" s="13" t="e">
        <f>cost!K2584*cost!$K$3/cost!$P$1</f>
        <v>#REF!</v>
      </c>
      <c r="L2584" s="13" t="e">
        <f>cost!L2584*cost!$L$3*cost!$L$2/cost!$P$1</f>
        <v>#REF!</v>
      </c>
    </row>
    <row r="2585" spans="1:12" ht="18" x14ac:dyDescent="0.2">
      <c r="B2585" s="15" t="s">
        <v>136</v>
      </c>
      <c r="C2585" s="15"/>
      <c r="D2585" s="19"/>
      <c r="E2585" s="20">
        <f>cost!E2585*cost!$E$3*cost!$E$2/cost!$P$1</f>
        <v>0</v>
      </c>
      <c r="F2585" s="13">
        <f>(cost!F2585*cost!$F$3/cost!$P$1)/2</f>
        <v>0</v>
      </c>
      <c r="G2585" s="13">
        <f>cost!G2585*cost!$G$3*cost!$G$2/cost!$P$1+(cost!F2585*cost!$F$3/cost!$P$1)/2</f>
        <v>0</v>
      </c>
      <c r="H2585" s="13">
        <f>cost!H2585*cost!$H$3*cost!$H$2/cost!$P$1</f>
        <v>0</v>
      </c>
      <c r="I2585" s="13">
        <f>cost!I2585*cost!$I$3*cost!$I$2/cost!$P$1</f>
        <v>0</v>
      </c>
      <c r="J2585" s="13" t="e">
        <f>cost!J2585*cost!$J$3*cost!$J$2/cost!$P$1</f>
        <v>#REF!</v>
      </c>
      <c r="K2585" s="13" t="e">
        <f>cost!K2585*cost!$K$3/cost!$P$1</f>
        <v>#REF!</v>
      </c>
      <c r="L2585" s="13" t="e">
        <f>cost!L2585*cost!$L$3*cost!$L$2/cost!$P$1</f>
        <v>#REF!</v>
      </c>
    </row>
    <row r="2586" spans="1:12" ht="18" x14ac:dyDescent="0.2">
      <c r="B2586" s="15" t="s">
        <v>137</v>
      </c>
      <c r="C2586" s="15"/>
      <c r="D2586" s="19"/>
      <c r="E2586" s="20">
        <f>cost!E2586*cost!$E$3*cost!$E$2/cost!$P$1</f>
        <v>0</v>
      </c>
      <c r="F2586" s="13">
        <f>(cost!F2586*cost!$F$3/cost!$P$1)/2</f>
        <v>0</v>
      </c>
      <c r="G2586" s="13">
        <f>cost!G2586*cost!$G$3*cost!$G$2/cost!$P$1+(cost!F2586*cost!$F$3/cost!$P$1)/2</f>
        <v>0</v>
      </c>
      <c r="H2586" s="13">
        <f>cost!H2586*cost!$H$3*cost!$H$2/cost!$P$1</f>
        <v>0</v>
      </c>
      <c r="I2586" s="13">
        <f>cost!I2586*cost!$I$3*cost!$I$2/cost!$P$1</f>
        <v>0</v>
      </c>
      <c r="J2586" s="13" t="e">
        <f>cost!J2586*cost!$J$3*cost!$J$2/cost!$P$1</f>
        <v>#REF!</v>
      </c>
      <c r="K2586" s="13" t="e">
        <f>cost!K2586*cost!$K$3/cost!$P$1</f>
        <v>#REF!</v>
      </c>
      <c r="L2586" s="13" t="e">
        <f>cost!L2586*cost!$L$3*cost!$L$2/cost!$P$1</f>
        <v>#REF!</v>
      </c>
    </row>
    <row r="2587" spans="1:12" ht="18" x14ac:dyDescent="0.2">
      <c r="B2587" s="15" t="s">
        <v>133</v>
      </c>
      <c r="C2587" s="15"/>
      <c r="D2587" s="19"/>
      <c r="E2587" s="20">
        <f>cost!E2587*cost!$E$3*cost!$E$2/cost!$P$1</f>
        <v>0</v>
      </c>
      <c r="F2587" s="13">
        <f>(cost!F2587*cost!$F$3/cost!$P$1)/2</f>
        <v>0</v>
      </c>
      <c r="G2587" s="13">
        <f>cost!G2587*cost!$G$3*cost!$G$2/cost!$P$1+(cost!F2587*cost!$F$3/cost!$P$1)/2</f>
        <v>0</v>
      </c>
      <c r="H2587" s="13">
        <f>cost!H2587*cost!$H$3*cost!$H$2/cost!$P$1</f>
        <v>0</v>
      </c>
      <c r="I2587" s="13">
        <f>cost!I2587*cost!$I$3*cost!$I$2/cost!$P$1</f>
        <v>0</v>
      </c>
      <c r="J2587" s="13" t="e">
        <f>cost!J2587*cost!$J$3*cost!$J$2/cost!$P$1</f>
        <v>#REF!</v>
      </c>
      <c r="K2587" s="13" t="e">
        <f>cost!K2587*cost!$K$3/cost!$P$1</f>
        <v>#REF!</v>
      </c>
      <c r="L2587" s="13" t="e">
        <f>cost!L2587*cost!$L$3*cost!$L$2/cost!$P$1</f>
        <v>#REF!</v>
      </c>
    </row>
    <row r="2588" spans="1:12" ht="18" x14ac:dyDescent="0.2">
      <c r="A2588" s="37" t="s">
        <v>7157</v>
      </c>
      <c r="B2588" s="29" t="s">
        <v>4391</v>
      </c>
      <c r="C2588" s="30"/>
      <c r="D2588" s="31"/>
      <c r="E2588" s="20">
        <f>cost!E2588*cost!$E$3*cost!$E$2/cost!$P$1</f>
        <v>454.05405405405401</v>
      </c>
      <c r="F2588" s="13">
        <f>(cost!F2588*cost!$F$3/cost!$P$1)/2</f>
        <v>168.91891891891891</v>
      </c>
      <c r="G2588" s="13">
        <f>cost!G2588*cost!$G$3*cost!$G$2/cost!$P$1+(cost!F2588*cost!$F$3/cost!$P$1)/2</f>
        <v>237.027027027027</v>
      </c>
      <c r="H2588" s="13">
        <f>cost!H2588*cost!$H$3*cost!$H$2/cost!$P$1</f>
        <v>0</v>
      </c>
      <c r="I2588" s="13">
        <f>cost!I2588*cost!$I$3*cost!$I$2/cost!$P$1</f>
        <v>0</v>
      </c>
      <c r="J2588" s="13">
        <f>cost!J2588*cost!$J$3*cost!$J$2/cost!$P$1</f>
        <v>0</v>
      </c>
      <c r="K2588" s="13">
        <f>cost!K2588*cost!$K$3/cost!$P$1</f>
        <v>0</v>
      </c>
      <c r="L2588" s="13">
        <f>cost!L2588*cost!$L$3*cost!$L$2/cost!$P$1</f>
        <v>0</v>
      </c>
    </row>
    <row r="2589" spans="1:12" ht="18" x14ac:dyDescent="0.2">
      <c r="B2589" s="29" t="s">
        <v>4392</v>
      </c>
      <c r="C2589" s="30"/>
      <c r="D2589" s="31"/>
      <c r="E2589" s="20">
        <f>cost!E2589*cost!$E$3*cost!$E$2/cost!$P$1</f>
        <v>454.05405405405401</v>
      </c>
      <c r="F2589" s="13">
        <f>(cost!F2589*cost!$F$3/cost!$P$1)/2</f>
        <v>168.91891891891891</v>
      </c>
      <c r="G2589" s="13">
        <f>cost!G2589*cost!$G$3*cost!$G$2/cost!$P$1+(cost!F2589*cost!$F$3/cost!$P$1)/2</f>
        <v>237.027027027027</v>
      </c>
      <c r="H2589" s="13">
        <f>cost!H2589*cost!$H$3*cost!$H$2/cost!$P$1</f>
        <v>0</v>
      </c>
      <c r="I2589" s="13">
        <f>cost!I2589*cost!$I$3*cost!$I$2/cost!$P$1</f>
        <v>0</v>
      </c>
      <c r="J2589" s="13" t="e">
        <f>cost!J2589*cost!$J$3*cost!$J$2/cost!$P$1</f>
        <v>#REF!</v>
      </c>
      <c r="K2589" s="13" t="e">
        <f>cost!K2589*cost!$K$3/cost!$P$1</f>
        <v>#REF!</v>
      </c>
      <c r="L2589" s="13" t="e">
        <f>cost!L2589*cost!$L$3*cost!$L$2/cost!$P$1</f>
        <v>#REF!</v>
      </c>
    </row>
    <row r="2590" spans="1:12" ht="15" x14ac:dyDescent="0.2">
      <c r="A2590" t="s">
        <v>7158</v>
      </c>
      <c r="B2590" s="28" t="s">
        <v>4597</v>
      </c>
      <c r="C2590" s="25"/>
      <c r="D2590" s="27"/>
      <c r="E2590" s="20">
        <f>cost!E2590*cost!$E$3*cost!$E$2/cost!$P$1</f>
        <v>0</v>
      </c>
      <c r="F2590" s="13">
        <f>(cost!F2590*cost!$F$3/cost!$P$1)/2</f>
        <v>81.081081081081081</v>
      </c>
      <c r="G2590" s="13">
        <f>cost!G2590*cost!$G$3*cost!$G$2/cost!$P$1+(cost!F2590*cost!$F$3/cost!$P$1)/2</f>
        <v>106.62162162162161</v>
      </c>
      <c r="H2590" s="13">
        <f>cost!H2590*cost!$H$3*cost!$H$2/cost!$P$1</f>
        <v>8.2432432432432421</v>
      </c>
      <c r="I2590" s="13">
        <f>cost!I2590*cost!$I$3*cost!$I$2/cost!$P$1</f>
        <v>0</v>
      </c>
      <c r="J2590" s="13">
        <f>cost!J2590*cost!$J$3*cost!$J$2/cost!$P$1</f>
        <v>0</v>
      </c>
      <c r="K2590" s="13">
        <f>cost!K2590*cost!$K$3/cost!$P$1</f>
        <v>0</v>
      </c>
      <c r="L2590" s="13">
        <f>cost!L2590*cost!$L$3*cost!$L$2/cost!$P$1</f>
        <v>0</v>
      </c>
    </row>
    <row r="2591" spans="1:12" ht="15" x14ac:dyDescent="0.2">
      <c r="A2591" s="37" t="s">
        <v>7159</v>
      </c>
      <c r="B2591" s="14" t="s">
        <v>4598</v>
      </c>
      <c r="C2591" s="14"/>
      <c r="D2591" s="2"/>
      <c r="E2591" s="13">
        <f>cost!E2591*cost!$E$3*cost!$E$2/cost!$P$1</f>
        <v>0</v>
      </c>
      <c r="F2591" s="13">
        <f>(cost!F2591*cost!$F$3/cost!$P$1)/2</f>
        <v>0</v>
      </c>
      <c r="G2591" s="13">
        <f>cost!G2591*cost!$G$3*cost!$G$2/cost!$P$1+(cost!F2591*cost!$F$3/cost!$P$1)/2</f>
        <v>0</v>
      </c>
      <c r="H2591" s="13">
        <f>cost!H2591*cost!$H$3*cost!$H$2/cost!$P$1</f>
        <v>0</v>
      </c>
      <c r="I2591" s="13">
        <f>cost!I2591*cost!$I$3*cost!$I$2/cost!$P$1</f>
        <v>0</v>
      </c>
      <c r="J2591" s="13">
        <f>cost!J2591*cost!$J$3*cost!$J$2/cost!$P$1</f>
        <v>0</v>
      </c>
      <c r="K2591" s="13">
        <f>cost!K2591*cost!$K$3/cost!$P$1</f>
        <v>0</v>
      </c>
      <c r="L2591" s="13">
        <f>cost!L2591*cost!$L$3*cost!$L$2/cost!$P$1</f>
        <v>160</v>
      </c>
    </row>
    <row r="2592" spans="1:12" ht="15" x14ac:dyDescent="0.2">
      <c r="A2592" s="37" t="s">
        <v>7160</v>
      </c>
      <c r="B2592" s="14" t="s">
        <v>4599</v>
      </c>
      <c r="C2592" s="14"/>
      <c r="D2592" s="2"/>
      <c r="E2592" s="13">
        <f>cost!E2592*cost!$E$3*cost!$E$2/cost!$P$1</f>
        <v>0</v>
      </c>
      <c r="F2592" s="13">
        <f>(cost!F2592*cost!$F$3/cost!$P$1)/2</f>
        <v>0</v>
      </c>
      <c r="G2592" s="13">
        <f>cost!G2592*cost!$G$3*cost!$G$2/cost!$P$1+(cost!F2592*cost!$F$3/cost!$P$1)/2</f>
        <v>0</v>
      </c>
      <c r="H2592" s="13">
        <f>cost!H2592*cost!$H$3*cost!$H$2/cost!$P$1</f>
        <v>0</v>
      </c>
      <c r="I2592" s="13">
        <f>cost!I2592*cost!$I$3*cost!$I$2/cost!$P$1</f>
        <v>0</v>
      </c>
      <c r="J2592" s="13">
        <f>cost!J2592*cost!$J$3*cost!$J$2/cost!$P$1</f>
        <v>0</v>
      </c>
      <c r="K2592" s="13">
        <f>cost!K2592*cost!$K$3/cost!$P$1</f>
        <v>67.567567567567565</v>
      </c>
      <c r="L2592" s="13">
        <f>cost!L2592*cost!$L$3*cost!$L$2/cost!$P$1</f>
        <v>320</v>
      </c>
    </row>
    <row r="2593" spans="1:12" ht="15" x14ac:dyDescent="0.2">
      <c r="A2593" s="37" t="s">
        <v>7161</v>
      </c>
      <c r="B2593" s="14" t="s">
        <v>1683</v>
      </c>
      <c r="C2593" s="14"/>
      <c r="D2593" s="2"/>
      <c r="E2593" s="13">
        <f>cost!E2593*cost!$E$3*cost!$E$2/cost!$P$1</f>
        <v>0</v>
      </c>
      <c r="F2593" s="13">
        <f>(cost!F2593*cost!$F$3/cost!$P$1)/2</f>
        <v>41.621621621621621</v>
      </c>
      <c r="G2593" s="13">
        <f>cost!G2593*cost!$G$3*cost!$G$2/cost!$P$1+(cost!F2593*cost!$F$3/cost!$P$1)/2</f>
        <v>41.621621621621621</v>
      </c>
      <c r="H2593" s="13">
        <f>cost!H2593*cost!$H$3*cost!$H$2/cost!$P$1</f>
        <v>32.972972972972968</v>
      </c>
      <c r="I2593" s="13">
        <f>cost!I2593*cost!$I$3*cost!$I$2/cost!$P$1</f>
        <v>0</v>
      </c>
      <c r="J2593" s="13">
        <f>cost!J2593*cost!$J$3*cost!$J$2/cost!$P$1</f>
        <v>0</v>
      </c>
      <c r="K2593" s="13">
        <f>cost!K2593*cost!$K$3/cost!$P$1</f>
        <v>0</v>
      </c>
      <c r="L2593" s="13">
        <f>cost!L2593*cost!$L$3*cost!$L$2/cost!$P$1</f>
        <v>0</v>
      </c>
    </row>
    <row r="2594" spans="1:12" ht="15" x14ac:dyDescent="0.2">
      <c r="A2594" s="37" t="s">
        <v>7162</v>
      </c>
      <c r="B2594" s="47" t="s">
        <v>4600</v>
      </c>
      <c r="C2594" s="14"/>
      <c r="D2594" s="2"/>
      <c r="E2594" s="13">
        <f>cost!E2594*cost!$E$3*cost!$E$2/cost!$P$1</f>
        <v>0</v>
      </c>
      <c r="F2594" s="13">
        <f>(cost!F2594*cost!$F$3/cost!$P$1)/2</f>
        <v>0</v>
      </c>
      <c r="G2594" s="13">
        <f>cost!G2594*cost!$G$3*cost!$G$2/cost!$P$1+(cost!F2594*cost!$F$3/cost!$P$1)/2</f>
        <v>0</v>
      </c>
      <c r="H2594" s="13">
        <f>cost!H2594*cost!$H$3*cost!$H$2/cost!$P$1</f>
        <v>0</v>
      </c>
      <c r="I2594" s="13">
        <f>cost!I2594*cost!$I$3*cost!$I$2/cost!$P$1</f>
        <v>0</v>
      </c>
      <c r="J2594" s="13">
        <f>cost!J2594*cost!$J$3*cost!$J$2/cost!$P$1</f>
        <v>0</v>
      </c>
      <c r="K2594" s="13">
        <f>cost!K2594*cost!$K$3/cost!$P$1</f>
        <v>108.1081081081081</v>
      </c>
      <c r="L2594" s="13">
        <f>cost!L2594*cost!$L$3*cost!$L$2/cost!$P$1</f>
        <v>320</v>
      </c>
    </row>
    <row r="2595" spans="1:12" ht="15" x14ac:dyDescent="0.2">
      <c r="A2595" s="37" t="s">
        <v>7163</v>
      </c>
      <c r="B2595" s="47" t="s">
        <v>4601</v>
      </c>
      <c r="C2595" s="14"/>
      <c r="D2595" s="2"/>
      <c r="E2595" s="13">
        <f>cost!E2595*cost!$E$3*cost!$E$2/cost!$P$1</f>
        <v>0</v>
      </c>
      <c r="F2595" s="13">
        <f>(cost!F2595*cost!$F$3/cost!$P$1)/2</f>
        <v>0</v>
      </c>
      <c r="G2595" s="13">
        <f>cost!G2595*cost!$G$3*cost!$G$2/cost!$P$1+(cost!F2595*cost!$F$3/cost!$P$1)/2</f>
        <v>0</v>
      </c>
      <c r="H2595" s="13">
        <f>cost!H2595*cost!$H$3*cost!$H$2/cost!$P$1</f>
        <v>0</v>
      </c>
      <c r="I2595" s="13">
        <f>cost!I2595*cost!$I$3*cost!$I$2/cost!$P$1</f>
        <v>0</v>
      </c>
      <c r="J2595" s="13">
        <f>cost!J2595*cost!$J$3*cost!$J$2/cost!$P$1</f>
        <v>0</v>
      </c>
      <c r="K2595" s="13">
        <f>cost!K2595*cost!$K$3/cost!$P$1</f>
        <v>135.13513513513513</v>
      </c>
      <c r="L2595" s="13">
        <f>cost!L2595*cost!$L$3*cost!$L$2/cost!$P$1</f>
        <v>320</v>
      </c>
    </row>
    <row r="2596" spans="1:12" ht="15" x14ac:dyDescent="0.2">
      <c r="A2596" s="37" t="s">
        <v>7164</v>
      </c>
      <c r="B2596" s="47" t="s">
        <v>4602</v>
      </c>
      <c r="C2596" s="14"/>
      <c r="D2596" s="2"/>
      <c r="E2596" s="13">
        <f>cost!E2596*cost!$E$3*cost!$E$2/cost!$P$1</f>
        <v>0</v>
      </c>
      <c r="F2596" s="13">
        <f>(cost!F2596*cost!$F$3/cost!$P$1)/2</f>
        <v>0</v>
      </c>
      <c r="G2596" s="13">
        <f>cost!G2596*cost!$G$3*cost!$G$2/cost!$P$1+(cost!F2596*cost!$F$3/cost!$P$1)/2</f>
        <v>0</v>
      </c>
      <c r="H2596" s="13">
        <f>cost!H2596*cost!$H$3*cost!$H$2/cost!$P$1</f>
        <v>0</v>
      </c>
      <c r="I2596" s="13">
        <f>cost!I2596*cost!$I$3*cost!$I$2/cost!$P$1</f>
        <v>0</v>
      </c>
      <c r="J2596" s="13">
        <f>cost!J2596*cost!$J$3*cost!$J$2/cost!$P$1</f>
        <v>0</v>
      </c>
      <c r="K2596" s="13">
        <f>cost!K2596*cost!$K$3/cost!$P$1</f>
        <v>27.027027027027025</v>
      </c>
      <c r="L2596" s="13">
        <f>cost!L2596*cost!$L$3*cost!$L$2/cost!$P$1</f>
        <v>320</v>
      </c>
    </row>
    <row r="2597" spans="1:12" ht="15" x14ac:dyDescent="0.2">
      <c r="A2597" s="37" t="s">
        <v>7224</v>
      </c>
      <c r="B2597" s="46" t="s">
        <v>7226</v>
      </c>
      <c r="C2597" s="14"/>
      <c r="D2597" s="2"/>
      <c r="E2597" s="13">
        <f>cost!E2597*cost!$E$3*cost!$E$2/cost!$P$1</f>
        <v>56.756756756756751</v>
      </c>
      <c r="F2597" s="13">
        <f>(cost!F2597*cost!$F$3/cost!$P$1)/2</f>
        <v>33.783783783783782</v>
      </c>
      <c r="G2597" s="13">
        <f>cost!G2597*cost!$G$3*cost!$G$2/cost!$P$1+(cost!F2597*cost!$F$3/cost!$P$1)/2</f>
        <v>50.810810810810807</v>
      </c>
      <c r="H2597" s="13">
        <f>cost!H2597*cost!$H$3*cost!$H$2/cost!$P$1</f>
        <v>32.972972972972968</v>
      </c>
      <c r="I2597" s="13">
        <f>cost!I2597*cost!$I$3*cost!$I$2/cost!$P$1</f>
        <v>0</v>
      </c>
      <c r="J2597" s="13">
        <f>cost!J2597*cost!$J$3*cost!$J$2/cost!$P$1</f>
        <v>0</v>
      </c>
      <c r="K2597" s="13">
        <f>cost!K2597*cost!$K$3/cost!$P$1</f>
        <v>0</v>
      </c>
      <c r="L2597" s="13">
        <f>cost!L2597*cost!$L$3*cost!$L$2/cost!$P$1</f>
        <v>0</v>
      </c>
    </row>
    <row r="2598" spans="1:12" ht="15" x14ac:dyDescent="0.2">
      <c r="A2598" s="37" t="s">
        <v>7225</v>
      </c>
      <c r="B2598" s="46" t="s">
        <v>7227</v>
      </c>
      <c r="C2598" s="14"/>
      <c r="D2598" s="2"/>
      <c r="E2598" s="13">
        <f>cost!E2598*cost!$E$3*cost!$E$2/cost!$P$1</f>
        <v>0</v>
      </c>
      <c r="F2598" s="13">
        <f>(cost!F2598*cost!$F$3/cost!$P$1)/2</f>
        <v>67.567567567567565</v>
      </c>
      <c r="G2598" s="13">
        <f>cost!G2598*cost!$G$3*cost!$G$2/cost!$P$1+(cost!F2598*cost!$F$3/cost!$P$1)/2</f>
        <v>67.567567567567565</v>
      </c>
      <c r="H2598" s="13">
        <f>cost!H2598*cost!$H$3*cost!$H$2/cost!$P$1</f>
        <v>32.972972972972968</v>
      </c>
      <c r="I2598" s="13">
        <f>cost!I2598*cost!$I$3*cost!$I$2/cost!$P$1</f>
        <v>0</v>
      </c>
      <c r="J2598" s="13">
        <f>cost!J2598*cost!$J$3*cost!$J$2/cost!$P$1</f>
        <v>0</v>
      </c>
      <c r="K2598" s="13">
        <f>cost!K2598*cost!$K$3/cost!$P$1</f>
        <v>0</v>
      </c>
      <c r="L2598" s="13">
        <f>cost!L2598*cost!$L$3*cost!$L$2/cost!$P$1</f>
        <v>0</v>
      </c>
    </row>
  </sheetData>
  <autoFilter ref="A6:C2596" xr:uid="{00000000-0009-0000-0000-000000000000}"/>
  <sortState xmlns:xlrd2="http://schemas.microsoft.com/office/spreadsheetml/2017/richdata2" ref="B1:B2384">
    <sortCondition ref="B1:B2384"/>
  </sortState>
  <dataConsolidate/>
  <phoneticPr fontId="2" type="noConversion"/>
  <conditionalFormatting sqref="E7:L2595">
    <cfRule type="cellIs" dxfId="7" priority="7" operator="equal">
      <formula>0</formula>
    </cfRule>
  </conditionalFormatting>
  <conditionalFormatting sqref="E7:L2598">
    <cfRule type="cellIs" dxfId="6" priority="2" operator="equal">
      <formula>0</formula>
    </cfRule>
  </conditionalFormatting>
  <conditionalFormatting sqref="E2596:L2598">
    <cfRule type="cellIs" dxfId="5" priority="1" operator="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选择输入Excel表格">
                <anchor moveWithCells="1" sizeWithCells="1">
                  <from>
                    <xdr:col>13</xdr:col>
                    <xdr:colOff>200025</xdr:colOff>
                    <xdr:row>1</xdr:row>
                    <xdr:rowOff>19050</xdr:rowOff>
                  </from>
                  <to>
                    <xdr:col>15</xdr:col>
                    <xdr:colOff>247650</xdr:colOff>
                    <xdr:row>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2559A-90F6-45DC-BED5-9A8578429DD3}">
  <sheetPr codeName="Sheet3"/>
  <dimension ref="A1"/>
  <sheetViews>
    <sheetView workbookViewId="0"/>
  </sheetViews>
  <sheetFormatPr defaultRowHeight="14.25" x14ac:dyDescent="0.2"/>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2599"/>
  <sheetViews>
    <sheetView zoomScale="70" zoomScaleNormal="70" workbookViewId="0">
      <pane ySplit="6" topLeftCell="A2491" activePane="bottomLeft" state="frozen"/>
      <selection pane="bottomLeft" activeCell="I2604" sqref="I2604"/>
    </sheetView>
  </sheetViews>
  <sheetFormatPr defaultRowHeight="14.25" outlineLevelCol="1" x14ac:dyDescent="0.2"/>
  <cols>
    <col min="1" max="1" width="28.25" customWidth="1"/>
    <col min="2" max="2" width="32.75" style="1" customWidth="1" outlineLevel="1"/>
    <col min="3" max="3" width="34.875" style="1" customWidth="1" outlineLevel="1"/>
    <col min="4" max="4" width="26" customWidth="1" outlineLevel="1"/>
    <col min="5" max="5" width="15.5" customWidth="1"/>
    <col min="6" max="6" width="13.875" customWidth="1"/>
    <col min="7" max="7" width="19.25" customWidth="1"/>
    <col min="8" max="8" width="15.375" customWidth="1"/>
    <col min="9" max="9" width="21.25" customWidth="1"/>
    <col min="10" max="10" width="17" customWidth="1"/>
    <col min="11" max="11" width="14.25" customWidth="1"/>
    <col min="12" max="12" width="16.875" customWidth="1"/>
  </cols>
  <sheetData>
    <row r="1" spans="1:19" x14ac:dyDescent="0.2">
      <c r="M1" t="s">
        <v>157</v>
      </c>
      <c r="O1" t="s">
        <v>4415</v>
      </c>
      <c r="P1">
        <v>7.4</v>
      </c>
    </row>
    <row r="2" spans="1:19" x14ac:dyDescent="0.2">
      <c r="B2" s="14" t="s">
        <v>156</v>
      </c>
      <c r="C2" s="14"/>
      <c r="D2" s="2"/>
      <c r="E2" s="2">
        <v>140</v>
      </c>
      <c r="F2" s="2"/>
      <c r="G2" s="2">
        <v>105</v>
      </c>
      <c r="H2" s="2">
        <v>122</v>
      </c>
      <c r="I2" s="2">
        <v>315</v>
      </c>
      <c r="J2" s="2">
        <v>142.5</v>
      </c>
      <c r="K2" s="2"/>
      <c r="L2" s="2">
        <v>592</v>
      </c>
      <c r="M2" s="4"/>
    </row>
    <row r="3" spans="1:19" x14ac:dyDescent="0.2">
      <c r="B3" s="14" t="s">
        <v>158</v>
      </c>
      <c r="C3" s="14"/>
      <c r="D3" s="2"/>
      <c r="E3" s="3">
        <v>1.5</v>
      </c>
      <c r="F3" s="3">
        <v>1</v>
      </c>
      <c r="G3" s="3">
        <v>0.6</v>
      </c>
      <c r="H3" s="3">
        <v>1</v>
      </c>
      <c r="I3" s="3">
        <v>0.8</v>
      </c>
      <c r="J3" s="3">
        <v>1</v>
      </c>
      <c r="K3" s="3">
        <v>1</v>
      </c>
      <c r="L3" s="3">
        <v>1</v>
      </c>
      <c r="M3" s="3"/>
    </row>
    <row r="4" spans="1:19" x14ac:dyDescent="0.2">
      <c r="B4" s="48" t="s">
        <v>155</v>
      </c>
      <c r="C4" s="48"/>
      <c r="D4" s="49"/>
      <c r="E4" s="50">
        <v>1.5</v>
      </c>
      <c r="F4" s="50">
        <v>1</v>
      </c>
      <c r="G4" s="50">
        <v>1.5</v>
      </c>
      <c r="H4" s="50">
        <v>1.3</v>
      </c>
      <c r="I4" s="50">
        <v>1.3</v>
      </c>
      <c r="J4" s="50">
        <v>1.3</v>
      </c>
      <c r="K4" s="50">
        <v>1</v>
      </c>
      <c r="L4" s="50">
        <v>1.3</v>
      </c>
    </row>
    <row r="5" spans="1:19" ht="29.25" thickBot="1" x14ac:dyDescent="0.25">
      <c r="E5" t="s">
        <v>151</v>
      </c>
      <c r="F5" t="s">
        <v>143</v>
      </c>
      <c r="G5" s="1" t="s">
        <v>145</v>
      </c>
      <c r="H5" t="s">
        <v>147</v>
      </c>
      <c r="I5" s="1" t="s">
        <v>149</v>
      </c>
      <c r="J5" t="s">
        <v>7183</v>
      </c>
      <c r="K5" t="s">
        <v>153</v>
      </c>
      <c r="L5" t="s">
        <v>154</v>
      </c>
      <c r="O5">
        <f>O20*P1</f>
        <v>207.54058499999999</v>
      </c>
      <c r="P5">
        <f>O5/2</f>
        <v>103.7702925</v>
      </c>
    </row>
    <row r="6" spans="1:19" ht="53.25" customHeight="1" x14ac:dyDescent="0.2">
      <c r="A6" s="32" t="s">
        <v>4603</v>
      </c>
      <c r="B6" s="16" t="s">
        <v>2204</v>
      </c>
      <c r="C6" s="17" t="s">
        <v>2205</v>
      </c>
      <c r="D6" s="2"/>
      <c r="E6" s="5" t="s">
        <v>142</v>
      </c>
      <c r="F6" s="6" t="s">
        <v>139</v>
      </c>
      <c r="G6" s="7" t="s">
        <v>144</v>
      </c>
      <c r="H6" s="8" t="s">
        <v>146</v>
      </c>
      <c r="I6" s="9" t="s">
        <v>148</v>
      </c>
      <c r="J6" s="10" t="s">
        <v>7184</v>
      </c>
      <c r="K6" s="11" t="s">
        <v>140</v>
      </c>
      <c r="L6" s="12" t="s">
        <v>141</v>
      </c>
    </row>
    <row r="7" spans="1:19" ht="18" customHeight="1" x14ac:dyDescent="0.2">
      <c r="A7" s="33" t="s">
        <v>7182</v>
      </c>
      <c r="B7" s="15" t="s">
        <v>160</v>
      </c>
      <c r="C7" s="15" t="s">
        <v>2206</v>
      </c>
      <c r="D7" s="21" t="s">
        <v>4459</v>
      </c>
      <c r="E7" s="18"/>
      <c r="F7" s="18"/>
      <c r="G7" s="18"/>
      <c r="H7" s="18">
        <v>2</v>
      </c>
      <c r="I7" s="18"/>
      <c r="J7" s="18">
        <f>N7</f>
        <v>0</v>
      </c>
      <c r="K7" s="18">
        <f>Q7</f>
        <v>4716.7008000000005</v>
      </c>
      <c r="L7" s="18">
        <f>S7</f>
        <v>11.983125000000001</v>
      </c>
      <c r="N7" s="40">
        <f>O7*$P$1/$J$2</f>
        <v>0</v>
      </c>
      <c r="O7">
        <f>VLOOKUP(A7,'[1]Integrator Offer Supplier'!$M$14:$AF$12953,18,FALSE)</f>
        <v>0</v>
      </c>
      <c r="P7">
        <f>VLOOKUP(A7,'[1]Integrator Offer Supplier'!$M$14:$AF$12953,19,FALSE)</f>
        <v>637.39200000000005</v>
      </c>
      <c r="Q7">
        <f>P7*$P$1</f>
        <v>4716.7008000000005</v>
      </c>
      <c r="R7">
        <f>VLOOKUP(A7,'[1]Integrator Offer Supplier'!$M$14:$AF$12953,20,FALSE)</f>
        <v>958.65000000000009</v>
      </c>
      <c r="S7" s="41">
        <f>R7*$P$1/$L$2</f>
        <v>11.983125000000001</v>
      </c>
    </row>
    <row r="8" spans="1:19" ht="15.75" customHeight="1" x14ac:dyDescent="0.2">
      <c r="A8" s="34" t="s">
        <v>4605</v>
      </c>
      <c r="B8" s="15" t="s">
        <v>161</v>
      </c>
      <c r="C8" s="15" t="s">
        <v>2207</v>
      </c>
      <c r="D8" s="21" t="s">
        <v>4459</v>
      </c>
      <c r="E8" s="18"/>
      <c r="F8" s="18"/>
      <c r="G8" s="18"/>
      <c r="H8" s="18">
        <v>2</v>
      </c>
      <c r="I8" s="18"/>
      <c r="J8" s="18">
        <f t="shared" ref="J8:J9" si="0">N8</f>
        <v>0</v>
      </c>
      <c r="K8" s="18">
        <f t="shared" ref="K8:K9" si="1">Q8</f>
        <v>4716.7008000000005</v>
      </c>
      <c r="L8" s="18">
        <f t="shared" ref="L8:L9" si="2">S8</f>
        <v>11.983125000000001</v>
      </c>
      <c r="N8" s="40">
        <f t="shared" ref="N8:N71" si="3">O8*$P$1/$J$2</f>
        <v>0</v>
      </c>
      <c r="O8">
        <f>VLOOKUP(A8,'[1]Integrator Offer Supplier'!$M$14:$AF$12953,18,FALSE)</f>
        <v>0</v>
      </c>
      <c r="P8">
        <f>VLOOKUP(A8,'[1]Integrator Offer Supplier'!$M$14:$AF$12953,19,FALSE)</f>
        <v>637.39200000000005</v>
      </c>
      <c r="Q8">
        <f t="shared" ref="Q8:Q71" si="4">P8*$P$1</f>
        <v>4716.7008000000005</v>
      </c>
      <c r="R8">
        <f>VLOOKUP(A8,'[1]Integrator Offer Supplier'!$M$14:$AF$12953,20,FALSE)</f>
        <v>958.65000000000009</v>
      </c>
      <c r="S8" s="41">
        <f t="shared" ref="S8:S71" si="5">R8*$P$1/$L$2</f>
        <v>11.983125000000001</v>
      </c>
    </row>
    <row r="9" spans="1:19" ht="18" customHeight="1" x14ac:dyDescent="0.2">
      <c r="A9" s="34" t="s">
        <v>4606</v>
      </c>
      <c r="B9" s="15" t="s">
        <v>162</v>
      </c>
      <c r="C9" s="15" t="s">
        <v>2208</v>
      </c>
      <c r="D9" s="21" t="s">
        <v>4465</v>
      </c>
      <c r="E9" s="18"/>
      <c r="F9" s="18"/>
      <c r="G9" s="18"/>
      <c r="H9" s="18">
        <v>2</v>
      </c>
      <c r="I9" s="18"/>
      <c r="J9" s="18">
        <f t="shared" si="0"/>
        <v>0</v>
      </c>
      <c r="K9" s="18">
        <f t="shared" si="1"/>
        <v>4716.7008000000005</v>
      </c>
      <c r="L9" s="18">
        <f t="shared" si="2"/>
        <v>11.983125000000001</v>
      </c>
      <c r="N9" s="40">
        <f t="shared" si="3"/>
        <v>0</v>
      </c>
      <c r="O9">
        <f>VLOOKUP(A9,'[1]Integrator Offer Supplier'!$M$14:$AF$12953,18,FALSE)</f>
        <v>0</v>
      </c>
      <c r="P9">
        <f>VLOOKUP(A9,'[1]Integrator Offer Supplier'!$M$14:$AF$12953,19,FALSE)</f>
        <v>637.39200000000005</v>
      </c>
      <c r="Q9">
        <f t="shared" si="4"/>
        <v>4716.7008000000005</v>
      </c>
      <c r="R9">
        <f>VLOOKUP(A9,'[1]Integrator Offer Supplier'!$M$14:$AF$12953,20,FALSE)</f>
        <v>958.65000000000009</v>
      </c>
      <c r="S9" s="41">
        <f t="shared" si="5"/>
        <v>11.983125000000001</v>
      </c>
    </row>
    <row r="10" spans="1:19" ht="180" x14ac:dyDescent="0.2">
      <c r="A10" s="34" t="s">
        <v>4607</v>
      </c>
      <c r="B10" s="15" t="s">
        <v>163</v>
      </c>
      <c r="C10" s="15" t="s">
        <v>2209</v>
      </c>
      <c r="D10" s="19"/>
      <c r="E10" s="18"/>
      <c r="F10" s="18"/>
      <c r="G10" s="18"/>
      <c r="H10" s="18">
        <v>2</v>
      </c>
      <c r="I10" s="18"/>
      <c r="J10" s="18"/>
      <c r="K10" s="18">
        <v>1800</v>
      </c>
      <c r="L10" s="18">
        <v>2</v>
      </c>
      <c r="N10" s="40" t="e">
        <f t="shared" si="3"/>
        <v>#N/A</v>
      </c>
      <c r="O10" t="e">
        <f>VLOOKUP(A10,'[1]Integrator Offer Supplier'!$M$14:$AF$12953,18,FALSE)</f>
        <v>#N/A</v>
      </c>
      <c r="P10" t="e">
        <f>VLOOKUP(A10,'[1]Integrator Offer Supplier'!$M$14:$AF$12953,19,FALSE)</f>
        <v>#N/A</v>
      </c>
      <c r="Q10" t="e">
        <f t="shared" si="4"/>
        <v>#N/A</v>
      </c>
      <c r="R10" t="e">
        <f>VLOOKUP(A10,'[1]Integrator Offer Supplier'!$M$14:$AF$12953,20,FALSE)</f>
        <v>#N/A</v>
      </c>
      <c r="S10" s="41" t="e">
        <f t="shared" si="5"/>
        <v>#N/A</v>
      </c>
    </row>
    <row r="11" spans="1:19" ht="180" x14ac:dyDescent="0.2">
      <c r="A11" s="34" t="s">
        <v>4608</v>
      </c>
      <c r="B11" s="15" t="s">
        <v>164</v>
      </c>
      <c r="C11" s="15" t="s">
        <v>2210</v>
      </c>
      <c r="D11" s="19"/>
      <c r="E11" s="18"/>
      <c r="F11" s="18"/>
      <c r="G11" s="18"/>
      <c r="H11" s="18">
        <v>2</v>
      </c>
      <c r="I11" s="18"/>
      <c r="J11" s="18"/>
      <c r="K11" s="18">
        <v>1800</v>
      </c>
      <c r="L11" s="18">
        <v>2</v>
      </c>
      <c r="N11" s="40" t="e">
        <f t="shared" si="3"/>
        <v>#N/A</v>
      </c>
      <c r="O11" t="e">
        <f>VLOOKUP(A11,'[1]Integrator Offer Supplier'!$M$14:$AF$12953,18,FALSE)</f>
        <v>#N/A</v>
      </c>
      <c r="P11" t="e">
        <f>VLOOKUP(A11,'[1]Integrator Offer Supplier'!$M$14:$AF$12953,19,FALSE)</f>
        <v>#N/A</v>
      </c>
      <c r="Q11" t="e">
        <f t="shared" si="4"/>
        <v>#N/A</v>
      </c>
      <c r="R11" t="e">
        <f>VLOOKUP(A11,'[1]Integrator Offer Supplier'!$M$14:$AF$12953,20,FALSE)</f>
        <v>#N/A</v>
      </c>
      <c r="S11" s="41" t="e">
        <f t="shared" si="5"/>
        <v>#N/A</v>
      </c>
    </row>
    <row r="12" spans="1:19" ht="198" x14ac:dyDescent="0.2">
      <c r="A12" s="34" t="s">
        <v>4609</v>
      </c>
      <c r="B12" s="15" t="s">
        <v>165</v>
      </c>
      <c r="C12" s="15" t="s">
        <v>2211</v>
      </c>
      <c r="D12" s="19"/>
      <c r="E12" s="18"/>
      <c r="F12" s="18"/>
      <c r="G12" s="18"/>
      <c r="H12" s="18">
        <v>2</v>
      </c>
      <c r="I12" s="18"/>
      <c r="J12" s="18"/>
      <c r="K12" s="18">
        <v>1800</v>
      </c>
      <c r="L12" s="18">
        <v>2</v>
      </c>
      <c r="N12" s="40" t="e">
        <f t="shared" si="3"/>
        <v>#N/A</v>
      </c>
      <c r="O12" t="e">
        <f>VLOOKUP(A12,'[1]Integrator Offer Supplier'!$M$14:$AF$12953,18,FALSE)</f>
        <v>#N/A</v>
      </c>
      <c r="P12" t="e">
        <f>VLOOKUP(A12,'[1]Integrator Offer Supplier'!$M$14:$AF$12953,19,FALSE)</f>
        <v>#N/A</v>
      </c>
      <c r="Q12" t="e">
        <f t="shared" si="4"/>
        <v>#N/A</v>
      </c>
      <c r="R12" t="e">
        <f>VLOOKUP(A12,'[1]Integrator Offer Supplier'!$M$14:$AF$12953,20,FALSE)</f>
        <v>#N/A</v>
      </c>
      <c r="S12" s="41" t="e">
        <f t="shared" si="5"/>
        <v>#N/A</v>
      </c>
    </row>
    <row r="13" spans="1:19" ht="198" x14ac:dyDescent="0.2">
      <c r="A13" s="34" t="s">
        <v>4610</v>
      </c>
      <c r="B13" s="15" t="s">
        <v>166</v>
      </c>
      <c r="C13" s="15" t="s">
        <v>2212</v>
      </c>
      <c r="D13" s="19"/>
      <c r="E13" s="18"/>
      <c r="F13" s="18"/>
      <c r="G13" s="18"/>
      <c r="H13" s="18">
        <v>2</v>
      </c>
      <c r="I13" s="18"/>
      <c r="J13" s="18"/>
      <c r="K13" s="18">
        <v>1800</v>
      </c>
      <c r="L13" s="18">
        <v>2</v>
      </c>
      <c r="N13" s="40" t="e">
        <f t="shared" si="3"/>
        <v>#N/A</v>
      </c>
      <c r="O13" t="e">
        <f>VLOOKUP(A13,'[1]Integrator Offer Supplier'!$M$14:$AF$12953,18,FALSE)</f>
        <v>#N/A</v>
      </c>
      <c r="P13" t="e">
        <f>VLOOKUP(A13,'[1]Integrator Offer Supplier'!$M$14:$AF$12953,19,FALSE)</f>
        <v>#N/A</v>
      </c>
      <c r="Q13" t="e">
        <f t="shared" si="4"/>
        <v>#N/A</v>
      </c>
      <c r="R13" t="e">
        <f>VLOOKUP(A13,'[1]Integrator Offer Supplier'!$M$14:$AF$12953,20,FALSE)</f>
        <v>#N/A</v>
      </c>
      <c r="S13" s="41" t="e">
        <f t="shared" si="5"/>
        <v>#N/A</v>
      </c>
    </row>
    <row r="14" spans="1:19" ht="180" x14ac:dyDescent="0.2">
      <c r="A14" s="34" t="s">
        <v>4611</v>
      </c>
      <c r="B14" s="15" t="s">
        <v>167</v>
      </c>
      <c r="C14" s="15" t="s">
        <v>2213</v>
      </c>
      <c r="D14" s="19"/>
      <c r="E14" s="18"/>
      <c r="F14" s="18"/>
      <c r="G14" s="18"/>
      <c r="H14" s="18">
        <v>2</v>
      </c>
      <c r="I14" s="18"/>
      <c r="J14" s="18"/>
      <c r="K14" s="18">
        <v>1800</v>
      </c>
      <c r="L14" s="18">
        <v>2</v>
      </c>
      <c r="N14" s="40" t="e">
        <f t="shared" si="3"/>
        <v>#N/A</v>
      </c>
      <c r="O14" t="e">
        <f>VLOOKUP(A14,'[1]Integrator Offer Supplier'!$M$14:$AF$12953,18,FALSE)</f>
        <v>#N/A</v>
      </c>
      <c r="P14" t="e">
        <f>VLOOKUP(A14,'[1]Integrator Offer Supplier'!$M$14:$AF$12953,19,FALSE)</f>
        <v>#N/A</v>
      </c>
      <c r="Q14" t="e">
        <f t="shared" si="4"/>
        <v>#N/A</v>
      </c>
      <c r="R14" t="e">
        <f>VLOOKUP(A14,'[1]Integrator Offer Supplier'!$M$14:$AF$12953,20,FALSE)</f>
        <v>#N/A</v>
      </c>
      <c r="S14" s="41" t="e">
        <f t="shared" si="5"/>
        <v>#N/A</v>
      </c>
    </row>
    <row r="15" spans="1:19" ht="180" x14ac:dyDescent="0.2">
      <c r="A15" s="34" t="s">
        <v>4612</v>
      </c>
      <c r="B15" s="15" t="s">
        <v>168</v>
      </c>
      <c r="C15" s="15" t="s">
        <v>2214</v>
      </c>
      <c r="D15" s="19"/>
      <c r="E15" s="18"/>
      <c r="F15" s="18"/>
      <c r="G15" s="18"/>
      <c r="H15" s="18">
        <v>2</v>
      </c>
      <c r="I15" s="18"/>
      <c r="J15" s="18"/>
      <c r="K15" s="18">
        <v>1800</v>
      </c>
      <c r="L15" s="18">
        <v>2</v>
      </c>
      <c r="N15" s="40" t="e">
        <f t="shared" si="3"/>
        <v>#N/A</v>
      </c>
      <c r="O15" t="e">
        <f>VLOOKUP(A15,'[1]Integrator Offer Supplier'!$M$14:$AF$12953,18,FALSE)</f>
        <v>#N/A</v>
      </c>
      <c r="P15" t="e">
        <f>VLOOKUP(A15,'[1]Integrator Offer Supplier'!$M$14:$AF$12953,19,FALSE)</f>
        <v>#N/A</v>
      </c>
      <c r="Q15" t="e">
        <f t="shared" si="4"/>
        <v>#N/A</v>
      </c>
      <c r="R15" t="e">
        <f>VLOOKUP(A15,'[1]Integrator Offer Supplier'!$M$14:$AF$12953,20,FALSE)</f>
        <v>#N/A</v>
      </c>
      <c r="S15" s="41" t="e">
        <f t="shared" si="5"/>
        <v>#N/A</v>
      </c>
    </row>
    <row r="16" spans="1:19" ht="180" x14ac:dyDescent="0.2">
      <c r="A16" s="34" t="s">
        <v>4613</v>
      </c>
      <c r="B16" s="15" t="s">
        <v>169</v>
      </c>
      <c r="C16" s="15" t="s">
        <v>2215</v>
      </c>
      <c r="D16" s="19"/>
      <c r="E16" s="18"/>
      <c r="F16" s="18"/>
      <c r="G16" s="18"/>
      <c r="H16" s="18">
        <v>2</v>
      </c>
      <c r="I16" s="18"/>
      <c r="J16" s="18"/>
      <c r="K16" s="18">
        <v>1800</v>
      </c>
      <c r="L16" s="18">
        <v>2</v>
      </c>
      <c r="N16" s="40" t="e">
        <f t="shared" si="3"/>
        <v>#N/A</v>
      </c>
      <c r="O16" t="e">
        <f>VLOOKUP(A16,'[1]Integrator Offer Supplier'!$M$14:$AF$12953,18,FALSE)</f>
        <v>#N/A</v>
      </c>
      <c r="P16" t="e">
        <f>VLOOKUP(A16,'[1]Integrator Offer Supplier'!$M$14:$AF$12953,19,FALSE)</f>
        <v>#N/A</v>
      </c>
      <c r="Q16" t="e">
        <f t="shared" si="4"/>
        <v>#N/A</v>
      </c>
      <c r="R16" t="e">
        <f>VLOOKUP(A16,'[1]Integrator Offer Supplier'!$M$14:$AF$12953,20,FALSE)</f>
        <v>#N/A</v>
      </c>
      <c r="S16" s="41" t="e">
        <f t="shared" si="5"/>
        <v>#N/A</v>
      </c>
    </row>
    <row r="17" spans="1:19" ht="36" x14ac:dyDescent="0.2">
      <c r="A17" s="35" t="s">
        <v>4614</v>
      </c>
      <c r="B17" s="15" t="s">
        <v>170</v>
      </c>
      <c r="C17" s="15" t="s">
        <v>2216</v>
      </c>
      <c r="D17" s="19"/>
      <c r="E17" s="18" t="s">
        <v>4282</v>
      </c>
      <c r="F17" s="18" t="s">
        <v>4282</v>
      </c>
      <c r="G17" s="18" t="s">
        <v>4282</v>
      </c>
      <c r="H17" s="18" t="s">
        <v>4282</v>
      </c>
      <c r="I17" s="18" t="s">
        <v>4282</v>
      </c>
      <c r="J17" s="18" t="s">
        <v>7185</v>
      </c>
      <c r="K17" s="18" t="s">
        <v>4282</v>
      </c>
      <c r="L17" s="18" t="s">
        <v>4282</v>
      </c>
      <c r="N17" s="40" t="e">
        <f t="shared" si="3"/>
        <v>#N/A</v>
      </c>
      <c r="O17" t="e">
        <f>VLOOKUP(A17,'[1]Integrator Offer Supplier'!$M$14:$AF$12953,18,FALSE)</f>
        <v>#N/A</v>
      </c>
      <c r="P17" t="e">
        <f>VLOOKUP(A17,'[1]Integrator Offer Supplier'!$M$14:$AF$12953,19,FALSE)</f>
        <v>#N/A</v>
      </c>
      <c r="Q17" t="e">
        <f t="shared" si="4"/>
        <v>#N/A</v>
      </c>
      <c r="R17" t="e">
        <f>VLOOKUP(A17,'[1]Integrator Offer Supplier'!$M$14:$AF$12953,20,FALSE)</f>
        <v>#N/A</v>
      </c>
      <c r="S17" s="41" t="e">
        <f t="shared" si="5"/>
        <v>#N/A</v>
      </c>
    </row>
    <row r="18" spans="1:19" ht="194.45" customHeight="1" x14ac:dyDescent="0.2">
      <c r="A18" s="35" t="s">
        <v>4615</v>
      </c>
      <c r="B18" s="15" t="s">
        <v>41</v>
      </c>
      <c r="C18" s="15" t="s">
        <v>4232</v>
      </c>
      <c r="D18" s="22" t="s">
        <v>4233</v>
      </c>
      <c r="E18" s="18">
        <v>16</v>
      </c>
      <c r="F18" s="2">
        <f>16394*0.6</f>
        <v>9836.4</v>
      </c>
      <c r="G18" s="2">
        <v>16</v>
      </c>
      <c r="H18" s="2">
        <v>24</v>
      </c>
      <c r="I18" s="2"/>
      <c r="J18" s="18">
        <f>N18</f>
        <v>0</v>
      </c>
      <c r="K18" s="18">
        <f>Q18</f>
        <v>0</v>
      </c>
      <c r="L18" s="18">
        <f>S18</f>
        <v>0</v>
      </c>
      <c r="N18" s="40">
        <f t="shared" si="3"/>
        <v>0</v>
      </c>
      <c r="O18">
        <f>VLOOKUP(A18,'[1]Integrator Offer Supplier'!$M$14:$AF$12953,18,FALSE)</f>
        <v>0</v>
      </c>
      <c r="P18">
        <f>VLOOKUP(A18,'[1]Integrator Offer Supplier'!$M$14:$AF$12953,19,FALSE)</f>
        <v>0</v>
      </c>
      <c r="Q18">
        <f t="shared" si="4"/>
        <v>0</v>
      </c>
      <c r="R18">
        <f>VLOOKUP(A18,'[1]Integrator Offer Supplier'!$M$14:$AF$12953,20,FALSE)</f>
        <v>0</v>
      </c>
      <c r="S18" s="41">
        <f t="shared" si="5"/>
        <v>0</v>
      </c>
    </row>
    <row r="19" spans="1:19" ht="126" x14ac:dyDescent="0.2">
      <c r="A19" s="35" t="s">
        <v>4616</v>
      </c>
      <c r="B19" s="15" t="s">
        <v>171</v>
      </c>
      <c r="C19" s="15" t="s">
        <v>2218</v>
      </c>
      <c r="D19" s="19" t="s">
        <v>4374</v>
      </c>
      <c r="E19" s="18"/>
      <c r="F19" s="2">
        <v>4200</v>
      </c>
      <c r="G19" s="2">
        <v>4</v>
      </c>
      <c r="H19" s="2">
        <v>8</v>
      </c>
      <c r="I19" s="2"/>
      <c r="J19" s="2"/>
      <c r="K19" s="2"/>
      <c r="L19" s="2"/>
      <c r="N19" s="40" t="e">
        <f t="shared" si="3"/>
        <v>#N/A</v>
      </c>
      <c r="O19" t="e">
        <f>VLOOKUP(A19,'[1]Integrator Offer Supplier'!$M$14:$AF$12953,18,FALSE)</f>
        <v>#N/A</v>
      </c>
      <c r="P19" t="e">
        <f>VLOOKUP(A19,'[1]Integrator Offer Supplier'!$M$14:$AF$12953,19,FALSE)</f>
        <v>#N/A</v>
      </c>
      <c r="Q19" t="e">
        <f t="shared" si="4"/>
        <v>#N/A</v>
      </c>
      <c r="R19" t="e">
        <f>VLOOKUP(A19,'[1]Integrator Offer Supplier'!$M$14:$AF$12953,20,FALSE)</f>
        <v>#N/A</v>
      </c>
      <c r="S19" s="41" t="e">
        <f t="shared" si="5"/>
        <v>#N/A</v>
      </c>
    </row>
    <row r="20" spans="1:19" ht="36" x14ac:dyDescent="0.2">
      <c r="A20" s="34" t="s">
        <v>4617</v>
      </c>
      <c r="B20" s="15" t="s">
        <v>64</v>
      </c>
      <c r="C20" s="15" t="s">
        <v>4252</v>
      </c>
      <c r="D20" s="19"/>
      <c r="E20" s="18">
        <v>16</v>
      </c>
      <c r="F20" s="2">
        <v>4060</v>
      </c>
      <c r="G20" s="2">
        <v>16</v>
      </c>
      <c r="H20" s="2">
        <v>8</v>
      </c>
      <c r="I20" s="2"/>
      <c r="J20" s="18">
        <f>N20</f>
        <v>1.4564251578947367</v>
      </c>
      <c r="K20" s="18">
        <f>Q20</f>
        <v>599.61867000000018</v>
      </c>
      <c r="L20" s="18">
        <f>S20</f>
        <v>1.8748641367280194</v>
      </c>
      <c r="N20" s="40">
        <f t="shared" si="3"/>
        <v>1.4564251578947367</v>
      </c>
      <c r="O20">
        <f>VLOOKUP(A20,'[1]Integrator Offer Supplier'!$M$14:$AF$12953,18,FALSE)</f>
        <v>28.046024999999997</v>
      </c>
      <c r="P20">
        <f>VLOOKUP(A20,'[1]Integrator Offer Supplier'!$M$14:$AF$12953,19,FALSE)</f>
        <v>81.029550000000015</v>
      </c>
      <c r="Q20">
        <f t="shared" si="4"/>
        <v>599.61867000000018</v>
      </c>
      <c r="R20">
        <f>VLOOKUP(A20,'[1]Integrator Offer Supplier'!$M$14:$AF$12953,20,FALSE)</f>
        <v>149.98913093824154</v>
      </c>
      <c r="S20" s="41">
        <f t="shared" si="5"/>
        <v>1.8748641367280194</v>
      </c>
    </row>
    <row r="21" spans="1:19" ht="54" x14ac:dyDescent="0.2">
      <c r="A21" s="34" t="s">
        <v>4618</v>
      </c>
      <c r="B21" s="15" t="s">
        <v>172</v>
      </c>
      <c r="C21" s="15" t="s">
        <v>2220</v>
      </c>
      <c r="D21" s="19"/>
      <c r="E21" s="18" t="s">
        <v>4282</v>
      </c>
      <c r="F21" s="18" t="s">
        <v>4282</v>
      </c>
      <c r="G21" s="18" t="s">
        <v>4282</v>
      </c>
      <c r="H21" s="18" t="s">
        <v>4282</v>
      </c>
      <c r="I21" s="18" t="s">
        <v>4282</v>
      </c>
      <c r="J21" s="18" t="s">
        <v>7185</v>
      </c>
      <c r="K21" s="18" t="s">
        <v>4282</v>
      </c>
      <c r="L21" s="18" t="s">
        <v>4282</v>
      </c>
      <c r="N21" s="40" t="e">
        <f t="shared" si="3"/>
        <v>#N/A</v>
      </c>
      <c r="O21" t="e">
        <f>VLOOKUP(A21,'[1]Integrator Offer Supplier'!$M$14:$AF$12953,18,FALSE)</f>
        <v>#N/A</v>
      </c>
      <c r="P21" t="e">
        <f>VLOOKUP(A21,'[1]Integrator Offer Supplier'!$M$14:$AF$12953,19,FALSE)</f>
        <v>#N/A</v>
      </c>
      <c r="Q21" t="e">
        <f t="shared" si="4"/>
        <v>#N/A</v>
      </c>
      <c r="R21" t="e">
        <f>VLOOKUP(A21,'[1]Integrator Offer Supplier'!$M$14:$AF$12953,20,FALSE)</f>
        <v>#N/A</v>
      </c>
      <c r="S21" s="41" t="e">
        <f t="shared" si="5"/>
        <v>#N/A</v>
      </c>
    </row>
    <row r="22" spans="1:19" ht="144" x14ac:dyDescent="0.2">
      <c r="A22" s="34" t="s">
        <v>4619</v>
      </c>
      <c r="B22" s="15" t="s">
        <v>173</v>
      </c>
      <c r="C22" s="15" t="s">
        <v>2221</v>
      </c>
      <c r="D22" s="19"/>
      <c r="E22" s="18">
        <v>16</v>
      </c>
      <c r="F22" s="2">
        <v>10560</v>
      </c>
      <c r="G22" s="2">
        <v>16</v>
      </c>
      <c r="H22" s="2">
        <v>8</v>
      </c>
      <c r="I22" s="2"/>
      <c r="J22" s="2"/>
      <c r="K22" s="2"/>
      <c r="L22" s="2"/>
      <c r="N22" s="40" t="e">
        <f t="shared" si="3"/>
        <v>#N/A</v>
      </c>
      <c r="O22" t="e">
        <f>VLOOKUP(A22,'[1]Integrator Offer Supplier'!$M$14:$AF$12953,18,FALSE)</f>
        <v>#N/A</v>
      </c>
      <c r="P22" t="e">
        <f>VLOOKUP(A22,'[1]Integrator Offer Supplier'!$M$14:$AF$12953,19,FALSE)</f>
        <v>#N/A</v>
      </c>
      <c r="Q22" t="e">
        <f t="shared" si="4"/>
        <v>#N/A</v>
      </c>
      <c r="R22" t="e">
        <f>VLOOKUP(A22,'[1]Integrator Offer Supplier'!$M$14:$AF$12953,20,FALSE)</f>
        <v>#N/A</v>
      </c>
      <c r="S22" s="41" t="e">
        <f t="shared" si="5"/>
        <v>#N/A</v>
      </c>
    </row>
    <row r="23" spans="1:19" ht="126" x14ac:dyDescent="0.2">
      <c r="A23" s="34" t="s">
        <v>4620</v>
      </c>
      <c r="B23" s="15" t="s">
        <v>174</v>
      </c>
      <c r="C23" s="15" t="s">
        <v>2222</v>
      </c>
      <c r="D23" s="19"/>
      <c r="E23" s="18">
        <v>16</v>
      </c>
      <c r="F23" s="2">
        <v>4560</v>
      </c>
      <c r="G23" s="2">
        <v>16</v>
      </c>
      <c r="H23" s="2">
        <v>8</v>
      </c>
      <c r="I23" s="2"/>
      <c r="J23" s="18">
        <f>N23</f>
        <v>1.4564251578947369</v>
      </c>
      <c r="K23" s="18">
        <f>Q23</f>
        <v>599.61867000000007</v>
      </c>
      <c r="L23" s="18">
        <f>S23</f>
        <v>1.8748641367280194</v>
      </c>
      <c r="N23" s="40">
        <f t="shared" si="3"/>
        <v>1.4564251578947369</v>
      </c>
      <c r="O23">
        <f>VLOOKUP(A23,'[1]Integrator Offer Supplier'!$M$14:$AF$12953,18,FALSE)</f>
        <v>28.046025</v>
      </c>
      <c r="P23">
        <f>VLOOKUP(A23,'[1]Integrator Offer Supplier'!$M$14:$AF$12953,19,FALSE)</f>
        <v>81.02955</v>
      </c>
      <c r="Q23">
        <f t="shared" si="4"/>
        <v>599.61867000000007</v>
      </c>
      <c r="R23">
        <f>VLOOKUP(A23,'[1]Integrator Offer Supplier'!$M$14:$AF$12953,20,FALSE)</f>
        <v>149.98913093824154</v>
      </c>
      <c r="S23" s="41">
        <f t="shared" si="5"/>
        <v>1.8748641367280194</v>
      </c>
    </row>
    <row r="24" spans="1:19" ht="90" x14ac:dyDescent="0.2">
      <c r="A24" s="34" t="s">
        <v>4621</v>
      </c>
      <c r="B24" s="15" t="s">
        <v>175</v>
      </c>
      <c r="C24" s="15" t="s">
        <v>2223</v>
      </c>
      <c r="D24" s="19"/>
      <c r="E24" s="18">
        <v>16</v>
      </c>
      <c r="F24" s="2">
        <v>3060</v>
      </c>
      <c r="G24" s="2">
        <v>16</v>
      </c>
      <c r="H24" s="2">
        <v>8</v>
      </c>
      <c r="I24" s="2"/>
      <c r="J24" s="2"/>
      <c r="K24" s="2"/>
      <c r="L24" s="2"/>
      <c r="N24" s="40" t="e">
        <f t="shared" si="3"/>
        <v>#N/A</v>
      </c>
      <c r="O24" t="e">
        <f>VLOOKUP(A24,'[1]Integrator Offer Supplier'!$M$14:$AF$12953,18,FALSE)</f>
        <v>#N/A</v>
      </c>
      <c r="P24" t="e">
        <f>VLOOKUP(A24,'[1]Integrator Offer Supplier'!$M$14:$AF$12953,19,FALSE)</f>
        <v>#N/A</v>
      </c>
      <c r="Q24" t="e">
        <f t="shared" si="4"/>
        <v>#N/A</v>
      </c>
      <c r="R24" t="e">
        <f>VLOOKUP(A24,'[1]Integrator Offer Supplier'!$M$14:$AF$12953,20,FALSE)</f>
        <v>#N/A</v>
      </c>
      <c r="S24" s="41" t="e">
        <f t="shared" si="5"/>
        <v>#N/A</v>
      </c>
    </row>
    <row r="25" spans="1:19" ht="126" x14ac:dyDescent="0.2">
      <c r="A25" s="34" t="s">
        <v>4622</v>
      </c>
      <c r="B25" s="15" t="s">
        <v>176</v>
      </c>
      <c r="C25" s="15" t="s">
        <v>7213</v>
      </c>
      <c r="D25" s="19"/>
      <c r="E25" s="18">
        <v>16</v>
      </c>
      <c r="F25" s="2">
        <v>6560</v>
      </c>
      <c r="G25" s="2">
        <v>16</v>
      </c>
      <c r="H25" s="2">
        <v>8</v>
      </c>
      <c r="I25" s="2"/>
      <c r="J25" s="18">
        <f>N25</f>
        <v>1.4564251578947369</v>
      </c>
      <c r="K25" s="18">
        <f>Q25</f>
        <v>599.61867000000007</v>
      </c>
      <c r="L25" s="18">
        <f>S25</f>
        <v>1.8748641367280194</v>
      </c>
      <c r="N25" s="40">
        <f t="shared" si="3"/>
        <v>1.4564251578947369</v>
      </c>
      <c r="O25">
        <f>VLOOKUP(A25,'[1]Integrator Offer Supplier'!$M$14:$AF$12953,18,FALSE)</f>
        <v>28.046025</v>
      </c>
      <c r="P25">
        <f>VLOOKUP(A25,'[1]Integrator Offer Supplier'!$M$14:$AF$12953,19,FALSE)</f>
        <v>81.02955</v>
      </c>
      <c r="Q25">
        <f t="shared" si="4"/>
        <v>599.61867000000007</v>
      </c>
      <c r="R25">
        <f>VLOOKUP(A25,'[1]Integrator Offer Supplier'!$M$14:$AF$12953,20,FALSE)</f>
        <v>149.98913093824154</v>
      </c>
      <c r="S25" s="41">
        <f t="shared" si="5"/>
        <v>1.8748641367280194</v>
      </c>
    </row>
    <row r="26" spans="1:19" ht="126" x14ac:dyDescent="0.2">
      <c r="A26" s="34" t="s">
        <v>4623</v>
      </c>
      <c r="B26" s="15" t="s">
        <v>177</v>
      </c>
      <c r="C26" s="15" t="s">
        <v>2225</v>
      </c>
      <c r="D26" s="19"/>
      <c r="E26" s="18">
        <v>16</v>
      </c>
      <c r="F26" s="2">
        <v>8560</v>
      </c>
      <c r="G26" s="2">
        <v>16</v>
      </c>
      <c r="H26" s="2">
        <v>8</v>
      </c>
      <c r="I26" s="2"/>
      <c r="J26" s="2"/>
      <c r="K26" s="2"/>
      <c r="L26" s="2"/>
      <c r="N26" s="40" t="e">
        <f t="shared" si="3"/>
        <v>#N/A</v>
      </c>
      <c r="O26" t="e">
        <f>VLOOKUP(A26,'[1]Integrator Offer Supplier'!$M$14:$AF$12953,18,FALSE)</f>
        <v>#N/A</v>
      </c>
      <c r="P26" t="e">
        <f>VLOOKUP(A26,'[1]Integrator Offer Supplier'!$M$14:$AF$12953,19,FALSE)</f>
        <v>#N/A</v>
      </c>
      <c r="Q26" t="e">
        <f t="shared" si="4"/>
        <v>#N/A</v>
      </c>
      <c r="R26" t="e">
        <f>VLOOKUP(A26,'[1]Integrator Offer Supplier'!$M$14:$AF$12953,20,FALSE)</f>
        <v>#N/A</v>
      </c>
      <c r="S26" s="41" t="e">
        <f t="shared" si="5"/>
        <v>#N/A</v>
      </c>
    </row>
    <row r="27" spans="1:19" ht="126" x14ac:dyDescent="0.2">
      <c r="A27" s="34" t="s">
        <v>4624</v>
      </c>
      <c r="B27" s="15" t="s">
        <v>178</v>
      </c>
      <c r="C27" s="15" t="s">
        <v>2226</v>
      </c>
      <c r="D27" s="19"/>
      <c r="E27" s="18">
        <v>16</v>
      </c>
      <c r="F27" s="2">
        <v>10560</v>
      </c>
      <c r="G27" s="2">
        <v>16</v>
      </c>
      <c r="H27" s="2">
        <v>8</v>
      </c>
      <c r="I27" s="2"/>
      <c r="J27" s="2"/>
      <c r="K27" s="2"/>
      <c r="L27" s="2"/>
      <c r="N27" s="40" t="e">
        <f t="shared" si="3"/>
        <v>#N/A</v>
      </c>
      <c r="O27" t="e">
        <f>VLOOKUP(A27,'[1]Integrator Offer Supplier'!$M$14:$AF$12953,18,FALSE)</f>
        <v>#N/A</v>
      </c>
      <c r="P27" t="e">
        <f>VLOOKUP(A27,'[1]Integrator Offer Supplier'!$M$14:$AF$12953,19,FALSE)</f>
        <v>#N/A</v>
      </c>
      <c r="Q27" t="e">
        <f t="shared" si="4"/>
        <v>#N/A</v>
      </c>
      <c r="R27" t="e">
        <f>VLOOKUP(A27,'[1]Integrator Offer Supplier'!$M$14:$AF$12953,20,FALSE)</f>
        <v>#N/A</v>
      </c>
      <c r="S27" s="41" t="e">
        <f t="shared" si="5"/>
        <v>#N/A</v>
      </c>
    </row>
    <row r="28" spans="1:19" ht="90" x14ac:dyDescent="0.2">
      <c r="A28" s="34" t="s">
        <v>4625</v>
      </c>
      <c r="B28" s="15" t="s">
        <v>179</v>
      </c>
      <c r="C28" s="15" t="s">
        <v>2227</v>
      </c>
      <c r="D28" s="19"/>
      <c r="E28" s="18" t="s">
        <v>4282</v>
      </c>
      <c r="F28" s="18" t="s">
        <v>4282</v>
      </c>
      <c r="G28" s="18" t="s">
        <v>4282</v>
      </c>
      <c r="H28" s="18" t="s">
        <v>4282</v>
      </c>
      <c r="I28" s="18" t="s">
        <v>4282</v>
      </c>
      <c r="J28" s="18" t="s">
        <v>7185</v>
      </c>
      <c r="K28" s="18" t="s">
        <v>4282</v>
      </c>
      <c r="L28" s="18" t="s">
        <v>4282</v>
      </c>
      <c r="N28" s="40" t="e">
        <f t="shared" si="3"/>
        <v>#N/A</v>
      </c>
      <c r="O28" t="e">
        <f>VLOOKUP(A28,'[1]Integrator Offer Supplier'!$M$14:$AF$12953,18,FALSE)</f>
        <v>#N/A</v>
      </c>
      <c r="P28" t="e">
        <f>VLOOKUP(A28,'[1]Integrator Offer Supplier'!$M$14:$AF$12953,19,FALSE)</f>
        <v>#N/A</v>
      </c>
      <c r="Q28" t="e">
        <f t="shared" si="4"/>
        <v>#N/A</v>
      </c>
      <c r="R28" t="e">
        <f>VLOOKUP(A28,'[1]Integrator Offer Supplier'!$M$14:$AF$12953,20,FALSE)</f>
        <v>#N/A</v>
      </c>
      <c r="S28" s="41" t="e">
        <f t="shared" si="5"/>
        <v>#N/A</v>
      </c>
    </row>
    <row r="29" spans="1:19" ht="72" x14ac:dyDescent="0.2">
      <c r="A29" s="34" t="s">
        <v>4626</v>
      </c>
      <c r="B29" s="15" t="s">
        <v>180</v>
      </c>
      <c r="C29" s="15" t="s">
        <v>2228</v>
      </c>
      <c r="D29" s="19"/>
      <c r="E29" s="18" t="s">
        <v>4282</v>
      </c>
      <c r="F29" s="18" t="s">
        <v>4282</v>
      </c>
      <c r="G29" s="18" t="s">
        <v>4282</v>
      </c>
      <c r="H29" s="18" t="s">
        <v>4282</v>
      </c>
      <c r="I29" s="18" t="s">
        <v>4282</v>
      </c>
      <c r="J29" s="18" t="s">
        <v>7185</v>
      </c>
      <c r="K29" s="18" t="s">
        <v>4282</v>
      </c>
      <c r="L29" s="18" t="s">
        <v>4282</v>
      </c>
      <c r="N29" s="40" t="e">
        <f t="shared" si="3"/>
        <v>#N/A</v>
      </c>
      <c r="O29" t="e">
        <f>VLOOKUP(A29,'[1]Integrator Offer Supplier'!$M$14:$AF$12953,18,FALSE)</f>
        <v>#N/A</v>
      </c>
      <c r="P29" t="e">
        <f>VLOOKUP(A29,'[1]Integrator Offer Supplier'!$M$14:$AF$12953,19,FALSE)</f>
        <v>#N/A</v>
      </c>
      <c r="Q29" t="e">
        <f t="shared" si="4"/>
        <v>#N/A</v>
      </c>
      <c r="R29" t="e">
        <f>VLOOKUP(A29,'[1]Integrator Offer Supplier'!$M$14:$AF$12953,20,FALSE)</f>
        <v>#N/A</v>
      </c>
      <c r="S29" s="41" t="e">
        <f t="shared" si="5"/>
        <v>#N/A</v>
      </c>
    </row>
    <row r="30" spans="1:19" ht="36" x14ac:dyDescent="0.2">
      <c r="A30" s="34" t="s">
        <v>4627</v>
      </c>
      <c r="B30" s="15" t="s">
        <v>181</v>
      </c>
      <c r="C30" s="15" t="s">
        <v>2229</v>
      </c>
      <c r="D30" s="19"/>
      <c r="E30" s="18" t="s">
        <v>4282</v>
      </c>
      <c r="F30" s="18" t="s">
        <v>4282</v>
      </c>
      <c r="G30" s="18" t="s">
        <v>4282</v>
      </c>
      <c r="H30" s="18" t="s">
        <v>4282</v>
      </c>
      <c r="I30" s="18" t="s">
        <v>4282</v>
      </c>
      <c r="J30" s="18" t="s">
        <v>7185</v>
      </c>
      <c r="K30" s="18" t="s">
        <v>4282</v>
      </c>
      <c r="L30" s="18" t="s">
        <v>4282</v>
      </c>
      <c r="N30" s="40" t="e">
        <f t="shared" si="3"/>
        <v>#N/A</v>
      </c>
      <c r="O30" t="e">
        <f>VLOOKUP(A30,'[1]Integrator Offer Supplier'!$M$14:$AF$12953,18,FALSE)</f>
        <v>#N/A</v>
      </c>
      <c r="P30" t="e">
        <f>VLOOKUP(A30,'[1]Integrator Offer Supplier'!$M$14:$AF$12953,19,FALSE)</f>
        <v>#N/A</v>
      </c>
      <c r="Q30" t="e">
        <f t="shared" si="4"/>
        <v>#N/A</v>
      </c>
      <c r="R30" t="e">
        <f>VLOOKUP(A30,'[1]Integrator Offer Supplier'!$M$14:$AF$12953,20,FALSE)</f>
        <v>#N/A</v>
      </c>
      <c r="S30" s="41" t="e">
        <f t="shared" si="5"/>
        <v>#N/A</v>
      </c>
    </row>
    <row r="31" spans="1:19" ht="54" x14ac:dyDescent="0.2">
      <c r="A31" s="34" t="s">
        <v>4628</v>
      </c>
      <c r="B31" s="15" t="s">
        <v>182</v>
      </c>
      <c r="C31" s="15" t="s">
        <v>2230</v>
      </c>
      <c r="D31" s="19"/>
      <c r="E31" s="18" t="s">
        <v>4282</v>
      </c>
      <c r="F31" s="18" t="s">
        <v>4282</v>
      </c>
      <c r="G31" s="18" t="s">
        <v>4282</v>
      </c>
      <c r="H31" s="18" t="s">
        <v>4282</v>
      </c>
      <c r="I31" s="18" t="s">
        <v>4282</v>
      </c>
      <c r="J31" s="18" t="s">
        <v>7185</v>
      </c>
      <c r="K31" s="18" t="s">
        <v>4282</v>
      </c>
      <c r="L31" s="18" t="s">
        <v>4282</v>
      </c>
      <c r="N31" s="40" t="e">
        <f t="shared" si="3"/>
        <v>#N/A</v>
      </c>
      <c r="O31" t="e">
        <f>VLOOKUP(A31,'[1]Integrator Offer Supplier'!$M$14:$AF$12953,18,FALSE)</f>
        <v>#N/A</v>
      </c>
      <c r="P31" t="e">
        <f>VLOOKUP(A31,'[1]Integrator Offer Supplier'!$M$14:$AF$12953,19,FALSE)</f>
        <v>#N/A</v>
      </c>
      <c r="Q31" t="e">
        <f t="shared" si="4"/>
        <v>#N/A</v>
      </c>
      <c r="R31" t="e">
        <f>VLOOKUP(A31,'[1]Integrator Offer Supplier'!$M$14:$AF$12953,20,FALSE)</f>
        <v>#N/A</v>
      </c>
      <c r="S31" s="41" t="e">
        <f t="shared" si="5"/>
        <v>#N/A</v>
      </c>
    </row>
    <row r="32" spans="1:19" ht="90" x14ac:dyDescent="0.2">
      <c r="A32" s="34" t="s">
        <v>4629</v>
      </c>
      <c r="B32" s="15" t="s">
        <v>4402</v>
      </c>
      <c r="C32" s="15" t="s">
        <v>4401</v>
      </c>
      <c r="D32" s="19"/>
      <c r="E32" s="18">
        <v>24</v>
      </c>
      <c r="F32" s="2">
        <v>49994</v>
      </c>
      <c r="G32" s="18">
        <v>24</v>
      </c>
      <c r="H32" s="18">
        <v>24</v>
      </c>
      <c r="I32" s="18"/>
      <c r="J32" s="18">
        <f>N32</f>
        <v>1.7966693684210528</v>
      </c>
      <c r="K32" s="18">
        <f>Q32</f>
        <v>5402.5392750000001</v>
      </c>
      <c r="L32" s="18">
        <f>S32</f>
        <v>2.9479228064038412</v>
      </c>
      <c r="N32" s="40">
        <f t="shared" si="3"/>
        <v>1.7966693684210528</v>
      </c>
      <c r="O32">
        <f>VLOOKUP(A32,'[1]Integrator Offer Supplier'!$M$14:$AF$12953,18,FALSE)</f>
        <v>34.598025</v>
      </c>
      <c r="P32">
        <f>VLOOKUP(A32,'[1]Integrator Offer Supplier'!$M$14:$AF$12953,19,FALSE)</f>
        <v>730.07287499999995</v>
      </c>
      <c r="Q32">
        <f t="shared" si="4"/>
        <v>5402.5392750000001</v>
      </c>
      <c r="R32">
        <f>VLOOKUP(A32,'[1]Integrator Offer Supplier'!$M$14:$AF$12953,20,FALSE)</f>
        <v>235.83382451230727</v>
      </c>
      <c r="S32" s="41">
        <f t="shared" si="5"/>
        <v>2.9479228064038412</v>
      </c>
    </row>
    <row r="33" spans="1:19" ht="90" x14ac:dyDescent="0.2">
      <c r="A33" s="34" t="s">
        <v>4630</v>
      </c>
      <c r="B33" s="15" t="s">
        <v>184</v>
      </c>
      <c r="C33" s="15" t="s">
        <v>2232</v>
      </c>
      <c r="D33" s="19"/>
      <c r="E33" s="18" t="s">
        <v>4282</v>
      </c>
      <c r="F33" s="18" t="s">
        <v>4282</v>
      </c>
      <c r="G33" s="18" t="s">
        <v>4282</v>
      </c>
      <c r="H33" s="18" t="s">
        <v>4282</v>
      </c>
      <c r="I33" s="18" t="s">
        <v>4282</v>
      </c>
      <c r="J33" s="18" t="s">
        <v>7185</v>
      </c>
      <c r="K33" s="18" t="s">
        <v>4282</v>
      </c>
      <c r="L33" s="18" t="s">
        <v>4282</v>
      </c>
      <c r="N33" s="40" t="e">
        <f t="shared" si="3"/>
        <v>#N/A</v>
      </c>
      <c r="O33" t="e">
        <f>VLOOKUP(A33,'[1]Integrator Offer Supplier'!$M$14:$AF$12953,18,FALSE)</f>
        <v>#N/A</v>
      </c>
      <c r="P33" t="e">
        <f>VLOOKUP(A33,'[1]Integrator Offer Supplier'!$M$14:$AF$12953,19,FALSE)</f>
        <v>#N/A</v>
      </c>
      <c r="Q33" t="e">
        <f t="shared" si="4"/>
        <v>#N/A</v>
      </c>
      <c r="R33" t="e">
        <f>VLOOKUP(A33,'[1]Integrator Offer Supplier'!$M$14:$AF$12953,20,FALSE)</f>
        <v>#N/A</v>
      </c>
      <c r="S33" s="41" t="e">
        <f t="shared" si="5"/>
        <v>#N/A</v>
      </c>
    </row>
    <row r="34" spans="1:19" ht="90" x14ac:dyDescent="0.2">
      <c r="A34" s="34" t="s">
        <v>4631</v>
      </c>
      <c r="B34" s="15" t="s">
        <v>185</v>
      </c>
      <c r="C34" s="15" t="s">
        <v>2233</v>
      </c>
      <c r="D34" s="19"/>
      <c r="E34" s="18" t="s">
        <v>4282</v>
      </c>
      <c r="F34" s="18" t="s">
        <v>4282</v>
      </c>
      <c r="G34" s="18" t="s">
        <v>4282</v>
      </c>
      <c r="H34" s="18" t="s">
        <v>4282</v>
      </c>
      <c r="I34" s="18" t="s">
        <v>4282</v>
      </c>
      <c r="J34" s="18" t="s">
        <v>7185</v>
      </c>
      <c r="K34" s="18" t="s">
        <v>4282</v>
      </c>
      <c r="L34" s="18" t="s">
        <v>4282</v>
      </c>
      <c r="N34" s="40" t="e">
        <f t="shared" si="3"/>
        <v>#N/A</v>
      </c>
      <c r="O34" t="e">
        <f>VLOOKUP(A34,'[1]Integrator Offer Supplier'!$M$14:$AF$12953,18,FALSE)</f>
        <v>#N/A</v>
      </c>
      <c r="P34" t="e">
        <f>VLOOKUP(A34,'[1]Integrator Offer Supplier'!$M$14:$AF$12953,19,FALSE)</f>
        <v>#N/A</v>
      </c>
      <c r="Q34" t="e">
        <f t="shared" si="4"/>
        <v>#N/A</v>
      </c>
      <c r="R34" t="e">
        <f>VLOOKUP(A34,'[1]Integrator Offer Supplier'!$M$14:$AF$12953,20,FALSE)</f>
        <v>#N/A</v>
      </c>
      <c r="S34" s="41" t="e">
        <f t="shared" si="5"/>
        <v>#N/A</v>
      </c>
    </row>
    <row r="35" spans="1:19" ht="90" x14ac:dyDescent="0.2">
      <c r="A35" s="34" t="s">
        <v>4632</v>
      </c>
      <c r="B35" s="15" t="s">
        <v>186</v>
      </c>
      <c r="C35" s="15" t="s">
        <v>2234</v>
      </c>
      <c r="D35" s="19"/>
      <c r="E35" s="18" t="s">
        <v>4282</v>
      </c>
      <c r="F35" s="18" t="s">
        <v>4282</v>
      </c>
      <c r="G35" s="18" t="s">
        <v>4282</v>
      </c>
      <c r="H35" s="18" t="s">
        <v>4282</v>
      </c>
      <c r="I35" s="18" t="s">
        <v>4282</v>
      </c>
      <c r="J35" s="18" t="s">
        <v>7185</v>
      </c>
      <c r="K35" s="18" t="s">
        <v>4282</v>
      </c>
      <c r="L35" s="18" t="s">
        <v>4282</v>
      </c>
      <c r="N35" s="40" t="e">
        <f t="shared" si="3"/>
        <v>#N/A</v>
      </c>
      <c r="O35" t="e">
        <f>VLOOKUP(A35,'[1]Integrator Offer Supplier'!$M$14:$AF$12953,18,FALSE)</f>
        <v>#N/A</v>
      </c>
      <c r="P35" t="e">
        <f>VLOOKUP(A35,'[1]Integrator Offer Supplier'!$M$14:$AF$12953,19,FALSE)</f>
        <v>#N/A</v>
      </c>
      <c r="Q35" t="e">
        <f t="shared" si="4"/>
        <v>#N/A</v>
      </c>
      <c r="R35" t="e">
        <f>VLOOKUP(A35,'[1]Integrator Offer Supplier'!$M$14:$AF$12953,20,FALSE)</f>
        <v>#N/A</v>
      </c>
      <c r="S35" s="41" t="e">
        <f t="shared" si="5"/>
        <v>#N/A</v>
      </c>
    </row>
    <row r="36" spans="1:19" ht="90" x14ac:dyDescent="0.2">
      <c r="A36" s="34" t="s">
        <v>4633</v>
      </c>
      <c r="B36" s="15" t="s">
        <v>187</v>
      </c>
      <c r="C36" s="15" t="s">
        <v>2235</v>
      </c>
      <c r="D36" s="19"/>
      <c r="E36" s="18" t="s">
        <v>4282</v>
      </c>
      <c r="F36" s="18" t="s">
        <v>4282</v>
      </c>
      <c r="G36" s="18" t="s">
        <v>4282</v>
      </c>
      <c r="H36" s="18" t="s">
        <v>4282</v>
      </c>
      <c r="I36" s="18" t="s">
        <v>4282</v>
      </c>
      <c r="J36" s="18" t="s">
        <v>7185</v>
      </c>
      <c r="K36" s="18" t="s">
        <v>4282</v>
      </c>
      <c r="L36" s="18" t="s">
        <v>4282</v>
      </c>
      <c r="N36" s="40" t="e">
        <f t="shared" si="3"/>
        <v>#N/A</v>
      </c>
      <c r="O36" t="e">
        <f>VLOOKUP(A36,'[1]Integrator Offer Supplier'!$M$14:$AF$12953,18,FALSE)</f>
        <v>#N/A</v>
      </c>
      <c r="P36" t="e">
        <f>VLOOKUP(A36,'[1]Integrator Offer Supplier'!$M$14:$AF$12953,19,FALSE)</f>
        <v>#N/A</v>
      </c>
      <c r="Q36" t="e">
        <f t="shared" si="4"/>
        <v>#N/A</v>
      </c>
      <c r="R36" t="e">
        <f>VLOOKUP(A36,'[1]Integrator Offer Supplier'!$M$14:$AF$12953,20,FALSE)</f>
        <v>#N/A</v>
      </c>
      <c r="S36" s="41" t="e">
        <f t="shared" si="5"/>
        <v>#N/A</v>
      </c>
    </row>
    <row r="37" spans="1:19" ht="90" x14ac:dyDescent="0.2">
      <c r="A37" s="34" t="s">
        <v>4634</v>
      </c>
      <c r="B37" s="15" t="s">
        <v>188</v>
      </c>
      <c r="C37" s="15" t="s">
        <v>2236</v>
      </c>
      <c r="D37" s="19"/>
      <c r="E37" s="18" t="s">
        <v>4282</v>
      </c>
      <c r="F37" s="18" t="s">
        <v>4282</v>
      </c>
      <c r="G37" s="18" t="s">
        <v>4282</v>
      </c>
      <c r="H37" s="18" t="s">
        <v>4282</v>
      </c>
      <c r="I37" s="18" t="s">
        <v>4282</v>
      </c>
      <c r="J37" s="18" t="s">
        <v>7185</v>
      </c>
      <c r="K37" s="18" t="s">
        <v>4282</v>
      </c>
      <c r="L37" s="18" t="s">
        <v>4282</v>
      </c>
      <c r="N37" s="40" t="e">
        <f t="shared" si="3"/>
        <v>#N/A</v>
      </c>
      <c r="O37" t="e">
        <f>VLOOKUP(A37,'[1]Integrator Offer Supplier'!$M$14:$AF$12953,18,FALSE)</f>
        <v>#N/A</v>
      </c>
      <c r="P37" t="e">
        <f>VLOOKUP(A37,'[1]Integrator Offer Supplier'!$M$14:$AF$12953,19,FALSE)</f>
        <v>#N/A</v>
      </c>
      <c r="Q37" t="e">
        <f t="shared" si="4"/>
        <v>#N/A</v>
      </c>
      <c r="R37" t="e">
        <f>VLOOKUP(A37,'[1]Integrator Offer Supplier'!$M$14:$AF$12953,20,FALSE)</f>
        <v>#N/A</v>
      </c>
      <c r="S37" s="41" t="e">
        <f t="shared" si="5"/>
        <v>#N/A</v>
      </c>
    </row>
    <row r="38" spans="1:19" ht="54" x14ac:dyDescent="0.2">
      <c r="A38" s="34" t="s">
        <v>4635</v>
      </c>
      <c r="B38" s="15" t="s">
        <v>189</v>
      </c>
      <c r="C38" s="15" t="s">
        <v>2237</v>
      </c>
      <c r="D38" s="19"/>
      <c r="E38" s="18" t="s">
        <v>4282</v>
      </c>
      <c r="F38" s="18" t="s">
        <v>4282</v>
      </c>
      <c r="G38" s="18" t="s">
        <v>4282</v>
      </c>
      <c r="H38" s="18" t="s">
        <v>4282</v>
      </c>
      <c r="I38" s="18" t="s">
        <v>4282</v>
      </c>
      <c r="J38" s="18" t="s">
        <v>7185</v>
      </c>
      <c r="K38" s="18" t="s">
        <v>4282</v>
      </c>
      <c r="L38" s="18" t="s">
        <v>4282</v>
      </c>
      <c r="N38" s="40" t="e">
        <f t="shared" si="3"/>
        <v>#N/A</v>
      </c>
      <c r="O38" t="e">
        <f>VLOOKUP(A38,'[1]Integrator Offer Supplier'!$M$14:$AF$12953,18,FALSE)</f>
        <v>#N/A</v>
      </c>
      <c r="P38" t="e">
        <f>VLOOKUP(A38,'[1]Integrator Offer Supplier'!$M$14:$AF$12953,19,FALSE)</f>
        <v>#N/A</v>
      </c>
      <c r="Q38" t="e">
        <f t="shared" si="4"/>
        <v>#N/A</v>
      </c>
      <c r="R38" t="e">
        <f>VLOOKUP(A38,'[1]Integrator Offer Supplier'!$M$14:$AF$12953,20,FALSE)</f>
        <v>#N/A</v>
      </c>
      <c r="S38" s="41" t="e">
        <f t="shared" si="5"/>
        <v>#N/A</v>
      </c>
    </row>
    <row r="39" spans="1:19" ht="36" x14ac:dyDescent="0.2">
      <c r="A39" s="34" t="s">
        <v>4636</v>
      </c>
      <c r="B39" s="15" t="s">
        <v>190</v>
      </c>
      <c r="C39" s="15" t="s">
        <v>2238</v>
      </c>
      <c r="D39" s="19"/>
      <c r="E39" s="18" t="s">
        <v>4282</v>
      </c>
      <c r="F39" s="18" t="s">
        <v>4282</v>
      </c>
      <c r="G39" s="18" t="s">
        <v>4282</v>
      </c>
      <c r="H39" s="18" t="s">
        <v>4282</v>
      </c>
      <c r="I39" s="18" t="s">
        <v>4282</v>
      </c>
      <c r="J39" s="18" t="s">
        <v>7185</v>
      </c>
      <c r="K39" s="18" t="s">
        <v>4282</v>
      </c>
      <c r="L39" s="18" t="s">
        <v>4282</v>
      </c>
      <c r="N39" s="40" t="e">
        <f t="shared" si="3"/>
        <v>#N/A</v>
      </c>
      <c r="O39" t="e">
        <f>VLOOKUP(A39,'[1]Integrator Offer Supplier'!$M$14:$AF$12953,18,FALSE)</f>
        <v>#N/A</v>
      </c>
      <c r="P39" t="e">
        <f>VLOOKUP(A39,'[1]Integrator Offer Supplier'!$M$14:$AF$12953,19,FALSE)</f>
        <v>#N/A</v>
      </c>
      <c r="Q39" t="e">
        <f t="shared" si="4"/>
        <v>#N/A</v>
      </c>
      <c r="R39" t="e">
        <f>VLOOKUP(A39,'[1]Integrator Offer Supplier'!$M$14:$AF$12953,20,FALSE)</f>
        <v>#N/A</v>
      </c>
      <c r="S39" s="41" t="e">
        <f t="shared" si="5"/>
        <v>#N/A</v>
      </c>
    </row>
    <row r="40" spans="1:19" ht="18" x14ac:dyDescent="0.2">
      <c r="A40" s="35" t="s">
        <v>4637</v>
      </c>
      <c r="B40" s="15" t="s">
        <v>191</v>
      </c>
      <c r="C40" s="15" t="s">
        <v>191</v>
      </c>
      <c r="D40" s="19"/>
      <c r="E40" s="18" t="s">
        <v>4282</v>
      </c>
      <c r="F40" s="18" t="s">
        <v>4282</v>
      </c>
      <c r="G40" s="18" t="s">
        <v>4282</v>
      </c>
      <c r="H40" s="18" t="s">
        <v>4282</v>
      </c>
      <c r="I40" s="18" t="s">
        <v>4282</v>
      </c>
      <c r="J40" s="18" t="s">
        <v>7185</v>
      </c>
      <c r="K40" s="18" t="s">
        <v>4282</v>
      </c>
      <c r="L40" s="18" t="s">
        <v>4282</v>
      </c>
      <c r="N40" s="40" t="e">
        <f t="shared" si="3"/>
        <v>#N/A</v>
      </c>
      <c r="O40" t="e">
        <f>VLOOKUP(A40,'[1]Integrator Offer Supplier'!$M$14:$AF$12953,18,FALSE)</f>
        <v>#N/A</v>
      </c>
      <c r="P40" t="e">
        <f>VLOOKUP(A40,'[1]Integrator Offer Supplier'!$M$14:$AF$12953,19,FALSE)</f>
        <v>#N/A</v>
      </c>
      <c r="Q40" t="e">
        <f t="shared" si="4"/>
        <v>#N/A</v>
      </c>
      <c r="R40" t="e">
        <f>VLOOKUP(A40,'[1]Integrator Offer Supplier'!$M$14:$AF$12953,20,FALSE)</f>
        <v>#N/A</v>
      </c>
      <c r="S40" s="41" t="e">
        <f t="shared" si="5"/>
        <v>#N/A</v>
      </c>
    </row>
    <row r="41" spans="1:19" ht="18" x14ac:dyDescent="0.2">
      <c r="A41" s="34" t="s">
        <v>4638</v>
      </c>
      <c r="B41" s="15" t="s">
        <v>191</v>
      </c>
      <c r="C41" s="15" t="s">
        <v>191</v>
      </c>
      <c r="D41" s="19"/>
      <c r="E41" s="18" t="s">
        <v>4282</v>
      </c>
      <c r="F41" s="18" t="s">
        <v>4282</v>
      </c>
      <c r="G41" s="18" t="s">
        <v>4282</v>
      </c>
      <c r="H41" s="18" t="s">
        <v>4282</v>
      </c>
      <c r="I41" s="18" t="s">
        <v>4282</v>
      </c>
      <c r="J41" s="18" t="s">
        <v>7185</v>
      </c>
      <c r="K41" s="18" t="s">
        <v>4282</v>
      </c>
      <c r="L41" s="18" t="s">
        <v>4282</v>
      </c>
      <c r="N41" s="40" t="e">
        <f t="shared" si="3"/>
        <v>#N/A</v>
      </c>
      <c r="O41" t="e">
        <f>VLOOKUP(A41,'[1]Integrator Offer Supplier'!$M$14:$AF$12953,18,FALSE)</f>
        <v>#N/A</v>
      </c>
      <c r="P41" t="e">
        <f>VLOOKUP(A41,'[1]Integrator Offer Supplier'!$M$14:$AF$12953,19,FALSE)</f>
        <v>#N/A</v>
      </c>
      <c r="Q41" t="e">
        <f t="shared" si="4"/>
        <v>#N/A</v>
      </c>
      <c r="R41" t="e">
        <f>VLOOKUP(A41,'[1]Integrator Offer Supplier'!$M$14:$AF$12953,20,FALSE)</f>
        <v>#N/A</v>
      </c>
      <c r="S41" s="41" t="e">
        <f t="shared" si="5"/>
        <v>#N/A</v>
      </c>
    </row>
    <row r="42" spans="1:19" ht="18" x14ac:dyDescent="0.2">
      <c r="A42" s="34" t="s">
        <v>4639</v>
      </c>
      <c r="B42" s="15" t="s">
        <v>191</v>
      </c>
      <c r="C42" s="15" t="s">
        <v>191</v>
      </c>
      <c r="D42" s="19"/>
      <c r="E42" s="18" t="s">
        <v>4282</v>
      </c>
      <c r="F42" s="18" t="s">
        <v>4282</v>
      </c>
      <c r="G42" s="18" t="s">
        <v>4282</v>
      </c>
      <c r="H42" s="18" t="s">
        <v>4282</v>
      </c>
      <c r="I42" s="18" t="s">
        <v>4282</v>
      </c>
      <c r="J42" s="18" t="s">
        <v>7185</v>
      </c>
      <c r="K42" s="18" t="s">
        <v>4282</v>
      </c>
      <c r="L42" s="18" t="s">
        <v>4282</v>
      </c>
      <c r="N42" s="40" t="e">
        <f t="shared" si="3"/>
        <v>#N/A</v>
      </c>
      <c r="O42" t="e">
        <f>VLOOKUP(A42,'[1]Integrator Offer Supplier'!$M$14:$AF$12953,18,FALSE)</f>
        <v>#N/A</v>
      </c>
      <c r="P42" t="e">
        <f>VLOOKUP(A42,'[1]Integrator Offer Supplier'!$M$14:$AF$12953,19,FALSE)</f>
        <v>#N/A</v>
      </c>
      <c r="Q42" t="e">
        <f t="shared" si="4"/>
        <v>#N/A</v>
      </c>
      <c r="R42" t="e">
        <f>VLOOKUP(A42,'[1]Integrator Offer Supplier'!$M$14:$AF$12953,20,FALSE)</f>
        <v>#N/A</v>
      </c>
      <c r="S42" s="41" t="e">
        <f t="shared" si="5"/>
        <v>#N/A</v>
      </c>
    </row>
    <row r="43" spans="1:19" ht="18" x14ac:dyDescent="0.2">
      <c r="A43" s="34" t="s">
        <v>4640</v>
      </c>
      <c r="B43" s="15" t="s">
        <v>191</v>
      </c>
      <c r="C43" s="15" t="s">
        <v>191</v>
      </c>
      <c r="D43" s="19"/>
      <c r="E43" s="18" t="s">
        <v>4282</v>
      </c>
      <c r="F43" s="18" t="s">
        <v>4282</v>
      </c>
      <c r="G43" s="18" t="s">
        <v>4282</v>
      </c>
      <c r="H43" s="18" t="s">
        <v>4282</v>
      </c>
      <c r="I43" s="18" t="s">
        <v>4282</v>
      </c>
      <c r="J43" s="18" t="s">
        <v>7185</v>
      </c>
      <c r="K43" s="18" t="s">
        <v>4282</v>
      </c>
      <c r="L43" s="18" t="s">
        <v>4282</v>
      </c>
      <c r="N43" s="40" t="e">
        <f t="shared" si="3"/>
        <v>#N/A</v>
      </c>
      <c r="O43" t="e">
        <f>VLOOKUP(A43,'[1]Integrator Offer Supplier'!$M$14:$AF$12953,18,FALSE)</f>
        <v>#N/A</v>
      </c>
      <c r="P43" t="e">
        <f>VLOOKUP(A43,'[1]Integrator Offer Supplier'!$M$14:$AF$12953,19,FALSE)</f>
        <v>#N/A</v>
      </c>
      <c r="Q43" t="e">
        <f t="shared" si="4"/>
        <v>#N/A</v>
      </c>
      <c r="R43" t="e">
        <f>VLOOKUP(A43,'[1]Integrator Offer Supplier'!$M$14:$AF$12953,20,FALSE)</f>
        <v>#N/A</v>
      </c>
      <c r="S43" s="41" t="e">
        <f t="shared" si="5"/>
        <v>#N/A</v>
      </c>
    </row>
    <row r="44" spans="1:19" ht="18" x14ac:dyDescent="0.2">
      <c r="A44" s="34" t="s">
        <v>4641</v>
      </c>
      <c r="B44" s="15" t="s">
        <v>191</v>
      </c>
      <c r="C44" s="15" t="s">
        <v>191</v>
      </c>
      <c r="D44" s="19"/>
      <c r="E44" s="18" t="s">
        <v>4282</v>
      </c>
      <c r="F44" s="18" t="s">
        <v>4282</v>
      </c>
      <c r="G44" s="18" t="s">
        <v>4282</v>
      </c>
      <c r="H44" s="18" t="s">
        <v>4282</v>
      </c>
      <c r="I44" s="18" t="s">
        <v>4282</v>
      </c>
      <c r="J44" s="18" t="s">
        <v>7185</v>
      </c>
      <c r="K44" s="18" t="s">
        <v>4282</v>
      </c>
      <c r="L44" s="18" t="s">
        <v>4282</v>
      </c>
      <c r="N44" s="40" t="e">
        <f t="shared" si="3"/>
        <v>#N/A</v>
      </c>
      <c r="O44" t="e">
        <f>VLOOKUP(A44,'[1]Integrator Offer Supplier'!$M$14:$AF$12953,18,FALSE)</f>
        <v>#N/A</v>
      </c>
      <c r="P44" t="e">
        <f>VLOOKUP(A44,'[1]Integrator Offer Supplier'!$M$14:$AF$12953,19,FALSE)</f>
        <v>#N/A</v>
      </c>
      <c r="Q44" t="e">
        <f t="shared" si="4"/>
        <v>#N/A</v>
      </c>
      <c r="R44" t="e">
        <f>VLOOKUP(A44,'[1]Integrator Offer Supplier'!$M$14:$AF$12953,20,FALSE)</f>
        <v>#N/A</v>
      </c>
      <c r="S44" s="41" t="e">
        <f t="shared" si="5"/>
        <v>#N/A</v>
      </c>
    </row>
    <row r="45" spans="1:19" ht="18" x14ac:dyDescent="0.2">
      <c r="A45" s="34" t="s">
        <v>4642</v>
      </c>
      <c r="B45" s="15" t="s">
        <v>191</v>
      </c>
      <c r="C45" s="15" t="s">
        <v>191</v>
      </c>
      <c r="D45" s="19"/>
      <c r="E45" s="18" t="s">
        <v>4282</v>
      </c>
      <c r="F45" s="18" t="s">
        <v>4282</v>
      </c>
      <c r="G45" s="18" t="s">
        <v>4282</v>
      </c>
      <c r="H45" s="18" t="s">
        <v>4282</v>
      </c>
      <c r="I45" s="18" t="s">
        <v>4282</v>
      </c>
      <c r="J45" s="18" t="s">
        <v>7185</v>
      </c>
      <c r="K45" s="18" t="s">
        <v>4282</v>
      </c>
      <c r="L45" s="18" t="s">
        <v>4282</v>
      </c>
      <c r="N45" s="40" t="e">
        <f t="shared" si="3"/>
        <v>#N/A</v>
      </c>
      <c r="O45" t="e">
        <f>VLOOKUP(A45,'[1]Integrator Offer Supplier'!$M$14:$AF$12953,18,FALSE)</f>
        <v>#N/A</v>
      </c>
      <c r="P45" t="e">
        <f>VLOOKUP(A45,'[1]Integrator Offer Supplier'!$M$14:$AF$12953,19,FALSE)</f>
        <v>#N/A</v>
      </c>
      <c r="Q45" t="e">
        <f t="shared" si="4"/>
        <v>#N/A</v>
      </c>
      <c r="R45" t="e">
        <f>VLOOKUP(A45,'[1]Integrator Offer Supplier'!$M$14:$AF$12953,20,FALSE)</f>
        <v>#N/A</v>
      </c>
      <c r="S45" s="41" t="e">
        <f t="shared" si="5"/>
        <v>#N/A</v>
      </c>
    </row>
    <row r="46" spans="1:19" ht="18" x14ac:dyDescent="0.2">
      <c r="A46" s="34" t="s">
        <v>4643</v>
      </c>
      <c r="B46" s="15" t="s">
        <v>191</v>
      </c>
      <c r="C46" s="15" t="s">
        <v>191</v>
      </c>
      <c r="D46" s="19"/>
      <c r="E46" s="18" t="s">
        <v>4282</v>
      </c>
      <c r="F46" s="18" t="s">
        <v>4282</v>
      </c>
      <c r="G46" s="18" t="s">
        <v>4282</v>
      </c>
      <c r="H46" s="18" t="s">
        <v>4282</v>
      </c>
      <c r="I46" s="18" t="s">
        <v>4282</v>
      </c>
      <c r="J46" s="18" t="s">
        <v>7185</v>
      </c>
      <c r="K46" s="18" t="s">
        <v>4282</v>
      </c>
      <c r="L46" s="18" t="s">
        <v>4282</v>
      </c>
      <c r="N46" s="40" t="e">
        <f t="shared" si="3"/>
        <v>#N/A</v>
      </c>
      <c r="O46" t="e">
        <f>VLOOKUP(A46,'[1]Integrator Offer Supplier'!$M$14:$AF$12953,18,FALSE)</f>
        <v>#N/A</v>
      </c>
      <c r="P46" t="e">
        <f>VLOOKUP(A46,'[1]Integrator Offer Supplier'!$M$14:$AF$12953,19,FALSE)</f>
        <v>#N/A</v>
      </c>
      <c r="Q46" t="e">
        <f t="shared" si="4"/>
        <v>#N/A</v>
      </c>
      <c r="R46" t="e">
        <f>VLOOKUP(A46,'[1]Integrator Offer Supplier'!$M$14:$AF$12953,20,FALSE)</f>
        <v>#N/A</v>
      </c>
      <c r="S46" s="41" t="e">
        <f t="shared" si="5"/>
        <v>#N/A</v>
      </c>
    </row>
    <row r="47" spans="1:19" ht="18" x14ac:dyDescent="0.2">
      <c r="A47" s="34" t="s">
        <v>4644</v>
      </c>
      <c r="B47" s="15" t="s">
        <v>191</v>
      </c>
      <c r="C47" s="15" t="s">
        <v>191</v>
      </c>
      <c r="D47" s="19"/>
      <c r="E47" s="18" t="s">
        <v>4282</v>
      </c>
      <c r="F47" s="18" t="s">
        <v>4282</v>
      </c>
      <c r="G47" s="18" t="s">
        <v>4282</v>
      </c>
      <c r="H47" s="18" t="s">
        <v>4282</v>
      </c>
      <c r="I47" s="18" t="s">
        <v>4282</v>
      </c>
      <c r="J47" s="18" t="s">
        <v>7185</v>
      </c>
      <c r="K47" s="18" t="s">
        <v>4282</v>
      </c>
      <c r="L47" s="18" t="s">
        <v>4282</v>
      </c>
      <c r="N47" s="40" t="e">
        <f t="shared" si="3"/>
        <v>#N/A</v>
      </c>
      <c r="O47" t="e">
        <f>VLOOKUP(A47,'[1]Integrator Offer Supplier'!$M$14:$AF$12953,18,FALSE)</f>
        <v>#N/A</v>
      </c>
      <c r="P47" t="e">
        <f>VLOOKUP(A47,'[1]Integrator Offer Supplier'!$M$14:$AF$12953,19,FALSE)</f>
        <v>#N/A</v>
      </c>
      <c r="Q47" t="e">
        <f t="shared" si="4"/>
        <v>#N/A</v>
      </c>
      <c r="R47" t="e">
        <f>VLOOKUP(A47,'[1]Integrator Offer Supplier'!$M$14:$AF$12953,20,FALSE)</f>
        <v>#N/A</v>
      </c>
      <c r="S47" s="41" t="e">
        <f t="shared" si="5"/>
        <v>#N/A</v>
      </c>
    </row>
    <row r="48" spans="1:19" ht="18" x14ac:dyDescent="0.2">
      <c r="A48" s="34" t="s">
        <v>4645</v>
      </c>
      <c r="B48" s="15" t="s">
        <v>191</v>
      </c>
      <c r="C48" s="15" t="s">
        <v>191</v>
      </c>
      <c r="D48" s="19"/>
      <c r="E48" s="18" t="s">
        <v>4282</v>
      </c>
      <c r="F48" s="18" t="s">
        <v>4282</v>
      </c>
      <c r="G48" s="18" t="s">
        <v>4282</v>
      </c>
      <c r="H48" s="18" t="s">
        <v>4282</v>
      </c>
      <c r="I48" s="18" t="s">
        <v>4282</v>
      </c>
      <c r="J48" s="18" t="s">
        <v>7185</v>
      </c>
      <c r="K48" s="18" t="s">
        <v>4282</v>
      </c>
      <c r="L48" s="18" t="s">
        <v>4282</v>
      </c>
      <c r="N48" s="40" t="e">
        <f t="shared" si="3"/>
        <v>#N/A</v>
      </c>
      <c r="O48" t="e">
        <f>VLOOKUP(A48,'[1]Integrator Offer Supplier'!$M$14:$AF$12953,18,FALSE)</f>
        <v>#N/A</v>
      </c>
      <c r="P48" t="e">
        <f>VLOOKUP(A48,'[1]Integrator Offer Supplier'!$M$14:$AF$12953,19,FALSE)</f>
        <v>#N/A</v>
      </c>
      <c r="Q48" t="e">
        <f t="shared" si="4"/>
        <v>#N/A</v>
      </c>
      <c r="R48" t="e">
        <f>VLOOKUP(A48,'[1]Integrator Offer Supplier'!$M$14:$AF$12953,20,FALSE)</f>
        <v>#N/A</v>
      </c>
      <c r="S48" s="41" t="e">
        <f t="shared" si="5"/>
        <v>#N/A</v>
      </c>
    </row>
    <row r="49" spans="1:19" ht="54" x14ac:dyDescent="0.2">
      <c r="A49" s="35" t="s">
        <v>4646</v>
      </c>
      <c r="B49" s="15" t="s">
        <v>192</v>
      </c>
      <c r="C49" s="15" t="s">
        <v>2239</v>
      </c>
      <c r="D49" s="19"/>
      <c r="E49" s="18" t="s">
        <v>4282</v>
      </c>
      <c r="F49" s="18" t="s">
        <v>4282</v>
      </c>
      <c r="G49" s="18" t="s">
        <v>4282</v>
      </c>
      <c r="H49" s="18" t="s">
        <v>4282</v>
      </c>
      <c r="I49" s="18" t="s">
        <v>4282</v>
      </c>
      <c r="J49" s="18" t="s">
        <v>7185</v>
      </c>
      <c r="K49" s="18" t="s">
        <v>4282</v>
      </c>
      <c r="L49" s="18" t="s">
        <v>4282</v>
      </c>
      <c r="N49" s="40" t="e">
        <f t="shared" si="3"/>
        <v>#N/A</v>
      </c>
      <c r="O49" t="e">
        <f>VLOOKUP(A49,'[1]Integrator Offer Supplier'!$M$14:$AF$12953,18,FALSE)</f>
        <v>#N/A</v>
      </c>
      <c r="P49" t="e">
        <f>VLOOKUP(A49,'[1]Integrator Offer Supplier'!$M$14:$AF$12953,19,FALSE)</f>
        <v>#N/A</v>
      </c>
      <c r="Q49" t="e">
        <f t="shared" si="4"/>
        <v>#N/A</v>
      </c>
      <c r="R49" t="e">
        <f>VLOOKUP(A49,'[1]Integrator Offer Supplier'!$M$14:$AF$12953,20,FALSE)</f>
        <v>#N/A</v>
      </c>
      <c r="S49" s="41" t="e">
        <f t="shared" si="5"/>
        <v>#N/A</v>
      </c>
    </row>
    <row r="50" spans="1:19" ht="162" x14ac:dyDescent="0.2">
      <c r="A50" s="35" t="s">
        <v>4647</v>
      </c>
      <c r="B50" s="15" t="s">
        <v>193</v>
      </c>
      <c r="C50" s="15" t="s">
        <v>2240</v>
      </c>
      <c r="D50" s="19"/>
      <c r="E50" s="18" t="s">
        <v>4282</v>
      </c>
      <c r="F50" s="18" t="s">
        <v>4282</v>
      </c>
      <c r="G50" s="18" t="s">
        <v>4282</v>
      </c>
      <c r="H50" s="18" t="s">
        <v>4282</v>
      </c>
      <c r="I50" s="18" t="s">
        <v>4282</v>
      </c>
      <c r="J50" s="18" t="s">
        <v>7185</v>
      </c>
      <c r="K50" s="18" t="s">
        <v>4282</v>
      </c>
      <c r="L50" s="18" t="s">
        <v>4282</v>
      </c>
      <c r="N50" s="40" t="e">
        <f t="shared" si="3"/>
        <v>#N/A</v>
      </c>
      <c r="O50" t="e">
        <f>VLOOKUP(A50,'[1]Integrator Offer Supplier'!$M$14:$AF$12953,18,FALSE)</f>
        <v>#N/A</v>
      </c>
      <c r="P50" t="e">
        <f>VLOOKUP(A50,'[1]Integrator Offer Supplier'!$M$14:$AF$12953,19,FALSE)</f>
        <v>#N/A</v>
      </c>
      <c r="Q50" t="e">
        <f t="shared" si="4"/>
        <v>#N/A</v>
      </c>
      <c r="R50" t="e">
        <f>VLOOKUP(A50,'[1]Integrator Offer Supplier'!$M$14:$AF$12953,20,FALSE)</f>
        <v>#N/A</v>
      </c>
      <c r="S50" s="41" t="e">
        <f t="shared" si="5"/>
        <v>#N/A</v>
      </c>
    </row>
    <row r="51" spans="1:19" ht="108" x14ac:dyDescent="0.2">
      <c r="A51" s="35" t="s">
        <v>4648</v>
      </c>
      <c r="B51" s="15" t="s">
        <v>194</v>
      </c>
      <c r="C51" s="15" t="s">
        <v>2241</v>
      </c>
      <c r="D51" s="19"/>
      <c r="E51" s="18" t="s">
        <v>4282</v>
      </c>
      <c r="F51" s="18" t="s">
        <v>4282</v>
      </c>
      <c r="G51" s="18" t="s">
        <v>4282</v>
      </c>
      <c r="H51" s="18" t="s">
        <v>4282</v>
      </c>
      <c r="I51" s="18" t="s">
        <v>4282</v>
      </c>
      <c r="J51" s="18" t="s">
        <v>7185</v>
      </c>
      <c r="K51" s="18" t="s">
        <v>4282</v>
      </c>
      <c r="L51" s="18" t="s">
        <v>4282</v>
      </c>
      <c r="N51" s="40" t="e">
        <f t="shared" si="3"/>
        <v>#N/A</v>
      </c>
      <c r="O51" t="e">
        <f>VLOOKUP(A51,'[1]Integrator Offer Supplier'!$M$14:$AF$12953,18,FALSE)</f>
        <v>#N/A</v>
      </c>
      <c r="P51" t="e">
        <f>VLOOKUP(A51,'[1]Integrator Offer Supplier'!$M$14:$AF$12953,19,FALSE)</f>
        <v>#N/A</v>
      </c>
      <c r="Q51" t="e">
        <f t="shared" si="4"/>
        <v>#N/A</v>
      </c>
      <c r="R51" t="e">
        <f>VLOOKUP(A51,'[1]Integrator Offer Supplier'!$M$14:$AF$12953,20,FALSE)</f>
        <v>#N/A</v>
      </c>
      <c r="S51" s="41" t="e">
        <f t="shared" si="5"/>
        <v>#N/A</v>
      </c>
    </row>
    <row r="52" spans="1:19" ht="162" x14ac:dyDescent="0.2">
      <c r="A52" s="35" t="s">
        <v>4649</v>
      </c>
      <c r="B52" s="15" t="s">
        <v>195</v>
      </c>
      <c r="C52" s="15" t="s">
        <v>2242</v>
      </c>
      <c r="D52" s="19"/>
      <c r="E52" s="18"/>
      <c r="F52" s="18"/>
      <c r="G52" s="18"/>
      <c r="H52" s="18"/>
      <c r="I52" s="18"/>
      <c r="J52" s="18">
        <v>8</v>
      </c>
      <c r="K52" s="18">
        <v>13125</v>
      </c>
      <c r="L52" s="18">
        <v>20</v>
      </c>
      <c r="N52" s="40" t="e">
        <f t="shared" si="3"/>
        <v>#N/A</v>
      </c>
      <c r="O52" t="e">
        <f>VLOOKUP(A52,'[1]Integrator Offer Supplier'!$M$14:$AF$12953,18,FALSE)</f>
        <v>#N/A</v>
      </c>
      <c r="P52" t="e">
        <f>VLOOKUP(A52,'[1]Integrator Offer Supplier'!$M$14:$AF$12953,19,FALSE)</f>
        <v>#N/A</v>
      </c>
      <c r="Q52" t="e">
        <f t="shared" si="4"/>
        <v>#N/A</v>
      </c>
      <c r="R52" t="e">
        <f>VLOOKUP(A52,'[1]Integrator Offer Supplier'!$M$14:$AF$12953,20,FALSE)</f>
        <v>#N/A</v>
      </c>
      <c r="S52" s="41" t="e">
        <f t="shared" si="5"/>
        <v>#N/A</v>
      </c>
    </row>
    <row r="53" spans="1:19" ht="36" x14ac:dyDescent="0.2">
      <c r="A53" s="35" t="s">
        <v>4650</v>
      </c>
      <c r="B53" s="15" t="s">
        <v>196</v>
      </c>
      <c r="C53" s="15" t="s">
        <v>196</v>
      </c>
      <c r="D53" s="19"/>
      <c r="E53" s="18" t="s">
        <v>4282</v>
      </c>
      <c r="F53" s="18" t="s">
        <v>4282</v>
      </c>
      <c r="G53" s="18" t="s">
        <v>4282</v>
      </c>
      <c r="H53" s="18" t="s">
        <v>4282</v>
      </c>
      <c r="I53" s="18" t="s">
        <v>4282</v>
      </c>
      <c r="J53" s="18" t="s">
        <v>7185</v>
      </c>
      <c r="K53" s="18" t="s">
        <v>4282</v>
      </c>
      <c r="L53" s="18" t="s">
        <v>4282</v>
      </c>
      <c r="N53" s="40" t="e">
        <f t="shared" si="3"/>
        <v>#N/A</v>
      </c>
      <c r="O53" t="e">
        <f>VLOOKUP(A53,'[1]Integrator Offer Supplier'!$M$14:$AF$12953,18,FALSE)</f>
        <v>#N/A</v>
      </c>
      <c r="P53" t="e">
        <f>VLOOKUP(A53,'[1]Integrator Offer Supplier'!$M$14:$AF$12953,19,FALSE)</f>
        <v>#N/A</v>
      </c>
      <c r="Q53" t="e">
        <f t="shared" si="4"/>
        <v>#N/A</v>
      </c>
      <c r="R53" t="e">
        <f>VLOOKUP(A53,'[1]Integrator Offer Supplier'!$M$14:$AF$12953,20,FALSE)</f>
        <v>#N/A</v>
      </c>
      <c r="S53" s="41" t="e">
        <f t="shared" si="5"/>
        <v>#N/A</v>
      </c>
    </row>
    <row r="54" spans="1:19" ht="90" x14ac:dyDescent="0.2">
      <c r="A54" s="34" t="s">
        <v>4651</v>
      </c>
      <c r="B54" s="15" t="s">
        <v>197</v>
      </c>
      <c r="C54" s="15" t="s">
        <v>2243</v>
      </c>
      <c r="D54" s="19"/>
      <c r="E54" s="18" t="s">
        <v>4282</v>
      </c>
      <c r="F54" s="18" t="s">
        <v>4282</v>
      </c>
      <c r="G54" s="18" t="s">
        <v>4282</v>
      </c>
      <c r="H54" s="18" t="s">
        <v>4282</v>
      </c>
      <c r="I54" s="18" t="s">
        <v>4282</v>
      </c>
      <c r="J54" s="18" t="s">
        <v>7185</v>
      </c>
      <c r="K54" s="18" t="s">
        <v>4282</v>
      </c>
      <c r="L54" s="18" t="s">
        <v>4282</v>
      </c>
      <c r="N54" s="40" t="e">
        <f t="shared" si="3"/>
        <v>#N/A</v>
      </c>
      <c r="O54" t="e">
        <f>VLOOKUP(A54,'[1]Integrator Offer Supplier'!$M$14:$AF$12953,18,FALSE)</f>
        <v>#N/A</v>
      </c>
      <c r="P54" t="e">
        <f>VLOOKUP(A54,'[1]Integrator Offer Supplier'!$M$14:$AF$12953,19,FALSE)</f>
        <v>#N/A</v>
      </c>
      <c r="Q54" t="e">
        <f t="shared" si="4"/>
        <v>#N/A</v>
      </c>
      <c r="R54" t="e">
        <f>VLOOKUP(A54,'[1]Integrator Offer Supplier'!$M$14:$AF$12953,20,FALSE)</f>
        <v>#N/A</v>
      </c>
      <c r="S54" s="41" t="e">
        <f t="shared" si="5"/>
        <v>#N/A</v>
      </c>
    </row>
    <row r="55" spans="1:19" ht="36" x14ac:dyDescent="0.2">
      <c r="A55" s="34" t="s">
        <v>4652</v>
      </c>
      <c r="B55" s="15" t="s">
        <v>198</v>
      </c>
      <c r="C55" s="15" t="s">
        <v>2244</v>
      </c>
      <c r="D55" s="19"/>
      <c r="E55" s="18" t="s">
        <v>4282</v>
      </c>
      <c r="F55" s="18" t="s">
        <v>4282</v>
      </c>
      <c r="G55" s="18" t="s">
        <v>4282</v>
      </c>
      <c r="H55" s="18" t="s">
        <v>4282</v>
      </c>
      <c r="I55" s="18" t="s">
        <v>4282</v>
      </c>
      <c r="J55" s="18" t="s">
        <v>7185</v>
      </c>
      <c r="K55" s="18" t="s">
        <v>4282</v>
      </c>
      <c r="L55" s="18" t="s">
        <v>4282</v>
      </c>
      <c r="N55" s="40" t="e">
        <f t="shared" si="3"/>
        <v>#N/A</v>
      </c>
      <c r="O55" t="e">
        <f>VLOOKUP(A55,'[1]Integrator Offer Supplier'!$M$14:$AF$12953,18,FALSE)</f>
        <v>#N/A</v>
      </c>
      <c r="P55" t="e">
        <f>VLOOKUP(A55,'[1]Integrator Offer Supplier'!$M$14:$AF$12953,19,FALSE)</f>
        <v>#N/A</v>
      </c>
      <c r="Q55" t="e">
        <f t="shared" si="4"/>
        <v>#N/A</v>
      </c>
      <c r="R55" t="e">
        <f>VLOOKUP(A55,'[1]Integrator Offer Supplier'!$M$14:$AF$12953,20,FALSE)</f>
        <v>#N/A</v>
      </c>
      <c r="S55" s="41" t="e">
        <f t="shared" si="5"/>
        <v>#N/A</v>
      </c>
    </row>
    <row r="56" spans="1:19" ht="54" x14ac:dyDescent="0.2">
      <c r="A56" s="35" t="s">
        <v>4653</v>
      </c>
      <c r="B56" s="15" t="s">
        <v>199</v>
      </c>
      <c r="C56" s="15" t="s">
        <v>2245</v>
      </c>
      <c r="D56" s="19"/>
      <c r="E56" s="18" t="s">
        <v>4282</v>
      </c>
      <c r="F56" s="18" t="s">
        <v>4282</v>
      </c>
      <c r="G56" s="18" t="s">
        <v>4282</v>
      </c>
      <c r="H56" s="18" t="s">
        <v>4282</v>
      </c>
      <c r="I56" s="18" t="s">
        <v>4282</v>
      </c>
      <c r="J56" s="18" t="s">
        <v>7185</v>
      </c>
      <c r="K56" s="18" t="s">
        <v>4282</v>
      </c>
      <c r="L56" s="18" t="s">
        <v>4282</v>
      </c>
      <c r="N56" s="40" t="e">
        <f t="shared" si="3"/>
        <v>#N/A</v>
      </c>
      <c r="O56" t="e">
        <f>VLOOKUP(A56,'[1]Integrator Offer Supplier'!$M$14:$AF$12953,18,FALSE)</f>
        <v>#N/A</v>
      </c>
      <c r="P56" t="e">
        <f>VLOOKUP(A56,'[1]Integrator Offer Supplier'!$M$14:$AF$12953,19,FALSE)</f>
        <v>#N/A</v>
      </c>
      <c r="Q56" t="e">
        <f t="shared" si="4"/>
        <v>#N/A</v>
      </c>
      <c r="R56" t="e">
        <f>VLOOKUP(A56,'[1]Integrator Offer Supplier'!$M$14:$AF$12953,20,FALSE)</f>
        <v>#N/A</v>
      </c>
      <c r="S56" s="41" t="e">
        <f t="shared" si="5"/>
        <v>#N/A</v>
      </c>
    </row>
    <row r="57" spans="1:19" ht="54" x14ac:dyDescent="0.2">
      <c r="A57" s="35" t="s">
        <v>4654</v>
      </c>
      <c r="B57" s="15" t="s">
        <v>200</v>
      </c>
      <c r="C57" s="15" t="s">
        <v>2246</v>
      </c>
      <c r="D57" s="19"/>
      <c r="E57" s="18" t="s">
        <v>4282</v>
      </c>
      <c r="F57" s="18" t="s">
        <v>4282</v>
      </c>
      <c r="G57" s="18" t="s">
        <v>4282</v>
      </c>
      <c r="H57" s="18" t="s">
        <v>4282</v>
      </c>
      <c r="I57" s="18" t="s">
        <v>4282</v>
      </c>
      <c r="J57" s="18" t="s">
        <v>7185</v>
      </c>
      <c r="K57" s="18" t="s">
        <v>4282</v>
      </c>
      <c r="L57" s="18" t="s">
        <v>4282</v>
      </c>
      <c r="N57" s="40" t="e">
        <f t="shared" si="3"/>
        <v>#N/A</v>
      </c>
      <c r="O57" t="e">
        <f>VLOOKUP(A57,'[1]Integrator Offer Supplier'!$M$14:$AF$12953,18,FALSE)</f>
        <v>#N/A</v>
      </c>
      <c r="P57" t="e">
        <f>VLOOKUP(A57,'[1]Integrator Offer Supplier'!$M$14:$AF$12953,19,FALSE)</f>
        <v>#N/A</v>
      </c>
      <c r="Q57" t="e">
        <f t="shared" si="4"/>
        <v>#N/A</v>
      </c>
      <c r="R57" t="e">
        <f>VLOOKUP(A57,'[1]Integrator Offer Supplier'!$M$14:$AF$12953,20,FALSE)</f>
        <v>#N/A</v>
      </c>
      <c r="S57" s="41" t="e">
        <f t="shared" si="5"/>
        <v>#N/A</v>
      </c>
    </row>
    <row r="58" spans="1:19" ht="126" x14ac:dyDescent="0.2">
      <c r="A58" s="35" t="s">
        <v>4655</v>
      </c>
      <c r="B58" s="15" t="s">
        <v>201</v>
      </c>
      <c r="C58" s="15" t="s">
        <v>2247</v>
      </c>
      <c r="D58" s="19"/>
      <c r="E58" s="18" t="s">
        <v>4282</v>
      </c>
      <c r="F58" s="18" t="s">
        <v>4282</v>
      </c>
      <c r="G58" s="18" t="s">
        <v>4282</v>
      </c>
      <c r="H58" s="18" t="s">
        <v>4282</v>
      </c>
      <c r="I58" s="18" t="s">
        <v>4282</v>
      </c>
      <c r="J58" s="18" t="s">
        <v>7185</v>
      </c>
      <c r="K58" s="18" t="s">
        <v>4282</v>
      </c>
      <c r="L58" s="18" t="s">
        <v>4282</v>
      </c>
      <c r="N58" s="40" t="e">
        <f t="shared" si="3"/>
        <v>#N/A</v>
      </c>
      <c r="O58" t="e">
        <f>VLOOKUP(A58,'[1]Integrator Offer Supplier'!$M$14:$AF$12953,18,FALSE)</f>
        <v>#N/A</v>
      </c>
      <c r="P58" t="e">
        <f>VLOOKUP(A58,'[1]Integrator Offer Supplier'!$M$14:$AF$12953,19,FALSE)</f>
        <v>#N/A</v>
      </c>
      <c r="Q58" t="e">
        <f t="shared" si="4"/>
        <v>#N/A</v>
      </c>
      <c r="R58" t="e">
        <f>VLOOKUP(A58,'[1]Integrator Offer Supplier'!$M$14:$AF$12953,20,FALSE)</f>
        <v>#N/A</v>
      </c>
      <c r="S58" s="41" t="e">
        <f t="shared" si="5"/>
        <v>#N/A</v>
      </c>
    </row>
    <row r="59" spans="1:19" ht="108" x14ac:dyDescent="0.2">
      <c r="A59" s="35" t="s">
        <v>4656</v>
      </c>
      <c r="B59" s="15" t="s">
        <v>202</v>
      </c>
      <c r="C59" s="15" t="s">
        <v>2248</v>
      </c>
      <c r="D59" s="19"/>
      <c r="E59" s="18" t="s">
        <v>4282</v>
      </c>
      <c r="F59" s="18" t="s">
        <v>4282</v>
      </c>
      <c r="G59" s="18" t="s">
        <v>4282</v>
      </c>
      <c r="H59" s="18" t="s">
        <v>4282</v>
      </c>
      <c r="I59" s="18" t="s">
        <v>4282</v>
      </c>
      <c r="J59" s="18" t="s">
        <v>7185</v>
      </c>
      <c r="K59" s="18" t="s">
        <v>4282</v>
      </c>
      <c r="L59" s="18" t="s">
        <v>4282</v>
      </c>
      <c r="N59" s="40" t="e">
        <f t="shared" si="3"/>
        <v>#N/A</v>
      </c>
      <c r="O59" t="e">
        <f>VLOOKUP(A59,'[1]Integrator Offer Supplier'!$M$14:$AF$12953,18,FALSE)</f>
        <v>#N/A</v>
      </c>
      <c r="P59" t="e">
        <f>VLOOKUP(A59,'[1]Integrator Offer Supplier'!$M$14:$AF$12953,19,FALSE)</f>
        <v>#N/A</v>
      </c>
      <c r="Q59" t="e">
        <f t="shared" si="4"/>
        <v>#N/A</v>
      </c>
      <c r="R59" t="e">
        <f>VLOOKUP(A59,'[1]Integrator Offer Supplier'!$M$14:$AF$12953,20,FALSE)</f>
        <v>#N/A</v>
      </c>
      <c r="S59" s="41" t="e">
        <f t="shared" si="5"/>
        <v>#N/A</v>
      </c>
    </row>
    <row r="60" spans="1:19" ht="108" x14ac:dyDescent="0.2">
      <c r="A60" s="35" t="s">
        <v>4657</v>
      </c>
      <c r="B60" s="15" t="s">
        <v>33</v>
      </c>
      <c r="C60" s="15" t="s">
        <v>2249</v>
      </c>
      <c r="D60" s="19"/>
      <c r="E60" s="18"/>
      <c r="F60" s="2"/>
      <c r="G60" s="2"/>
      <c r="H60" s="2"/>
      <c r="I60" s="2"/>
      <c r="J60" s="2">
        <v>2</v>
      </c>
      <c r="K60" s="2"/>
      <c r="L60" s="2">
        <v>4</v>
      </c>
      <c r="N60" s="40" t="e">
        <f t="shared" si="3"/>
        <v>#N/A</v>
      </c>
      <c r="O60" t="e">
        <f>VLOOKUP(A60,'[1]Integrator Offer Supplier'!$M$14:$AF$12953,18,FALSE)</f>
        <v>#N/A</v>
      </c>
      <c r="P60" t="e">
        <f>VLOOKUP(A60,'[1]Integrator Offer Supplier'!$M$14:$AF$12953,19,FALSE)</f>
        <v>#N/A</v>
      </c>
      <c r="Q60" t="e">
        <f t="shared" si="4"/>
        <v>#N/A</v>
      </c>
      <c r="R60" t="e">
        <f>VLOOKUP(A60,'[1]Integrator Offer Supplier'!$M$14:$AF$12953,20,FALSE)</f>
        <v>#N/A</v>
      </c>
      <c r="S60" s="41" t="e">
        <f t="shared" si="5"/>
        <v>#N/A</v>
      </c>
    </row>
    <row r="61" spans="1:19" ht="54" x14ac:dyDescent="0.2">
      <c r="A61" s="35" t="s">
        <v>4658</v>
      </c>
      <c r="B61" s="15" t="s">
        <v>34</v>
      </c>
      <c r="C61" s="15" t="s">
        <v>2250</v>
      </c>
      <c r="D61" s="19"/>
      <c r="E61" s="18"/>
      <c r="F61" s="2"/>
      <c r="G61" s="2"/>
      <c r="H61" s="2"/>
      <c r="I61" s="2"/>
      <c r="J61" s="2"/>
      <c r="K61" s="18">
        <v>3500</v>
      </c>
      <c r="L61" s="2"/>
      <c r="N61" s="40" t="e">
        <f t="shared" si="3"/>
        <v>#N/A</v>
      </c>
      <c r="O61" t="e">
        <f>VLOOKUP(A61,'[1]Integrator Offer Supplier'!$M$14:$AF$12953,18,FALSE)</f>
        <v>#N/A</v>
      </c>
      <c r="P61" t="e">
        <f>VLOOKUP(A61,'[1]Integrator Offer Supplier'!$M$14:$AF$12953,19,FALSE)</f>
        <v>#N/A</v>
      </c>
      <c r="Q61" t="e">
        <f t="shared" si="4"/>
        <v>#N/A</v>
      </c>
      <c r="R61" t="e">
        <f>VLOOKUP(A61,'[1]Integrator Offer Supplier'!$M$14:$AF$12953,20,FALSE)</f>
        <v>#N/A</v>
      </c>
      <c r="S61" s="41" t="e">
        <f t="shared" si="5"/>
        <v>#N/A</v>
      </c>
    </row>
    <row r="62" spans="1:19" ht="36" x14ac:dyDescent="0.2">
      <c r="A62" s="35" t="s">
        <v>4659</v>
      </c>
      <c r="B62" s="15" t="s">
        <v>11</v>
      </c>
      <c r="C62" s="15" t="s">
        <v>2251</v>
      </c>
      <c r="D62" s="19"/>
      <c r="E62" s="18"/>
      <c r="F62" s="2"/>
      <c r="G62" s="2"/>
      <c r="H62" s="2"/>
      <c r="I62" s="2"/>
      <c r="J62" s="18">
        <f>N62</f>
        <v>3.2492504210526318</v>
      </c>
      <c r="K62" s="18">
        <f>Q62</f>
        <v>820.12350000000004</v>
      </c>
      <c r="L62" s="18">
        <f>S62</f>
        <v>3.4869787874992633</v>
      </c>
      <c r="N62" s="40">
        <f t="shared" si="3"/>
        <v>3.2492504210526318</v>
      </c>
      <c r="O62">
        <f>VLOOKUP(A62,'[1]Integrator Offer Supplier'!$M$14:$AF$12953,18,FALSE)</f>
        <v>62.570025000000001</v>
      </c>
      <c r="P62">
        <f>VLOOKUP(A62,'[1]Integrator Offer Supplier'!$M$14:$AF$12953,19,FALSE)</f>
        <v>110.8275</v>
      </c>
      <c r="Q62">
        <f t="shared" si="4"/>
        <v>820.12350000000004</v>
      </c>
      <c r="R62">
        <f>VLOOKUP(A62,'[1]Integrator Offer Supplier'!$M$14:$AF$12953,20,FALSE)</f>
        <v>278.95830299994105</v>
      </c>
      <c r="S62" s="41">
        <f t="shared" si="5"/>
        <v>3.4869787874992633</v>
      </c>
    </row>
    <row r="63" spans="1:19" ht="54" x14ac:dyDescent="0.2">
      <c r="A63" s="35" t="s">
        <v>4660</v>
      </c>
      <c r="B63" s="15" t="s">
        <v>203</v>
      </c>
      <c r="C63" s="15" t="s">
        <v>2252</v>
      </c>
      <c r="D63" s="19"/>
      <c r="E63" s="18" t="s">
        <v>4282</v>
      </c>
      <c r="F63" s="18" t="s">
        <v>4282</v>
      </c>
      <c r="G63" s="18" t="s">
        <v>4282</v>
      </c>
      <c r="H63" s="18" t="s">
        <v>4282</v>
      </c>
      <c r="I63" s="18" t="s">
        <v>4282</v>
      </c>
      <c r="J63" s="18" t="s">
        <v>7185</v>
      </c>
      <c r="K63" s="18" t="s">
        <v>4282</v>
      </c>
      <c r="L63" s="18" t="s">
        <v>4282</v>
      </c>
      <c r="N63" s="40" t="e">
        <f t="shared" si="3"/>
        <v>#N/A</v>
      </c>
      <c r="O63" t="e">
        <f>VLOOKUP(A63,'[1]Integrator Offer Supplier'!$M$14:$AF$12953,18,FALSE)</f>
        <v>#N/A</v>
      </c>
      <c r="P63" t="e">
        <f>VLOOKUP(A63,'[1]Integrator Offer Supplier'!$M$14:$AF$12953,19,FALSE)</f>
        <v>#N/A</v>
      </c>
      <c r="Q63" t="e">
        <f t="shared" si="4"/>
        <v>#N/A</v>
      </c>
      <c r="R63" t="e">
        <f>VLOOKUP(A63,'[1]Integrator Offer Supplier'!$M$14:$AF$12953,20,FALSE)</f>
        <v>#N/A</v>
      </c>
      <c r="S63" s="41" t="e">
        <f t="shared" si="5"/>
        <v>#N/A</v>
      </c>
    </row>
    <row r="64" spans="1:19" ht="36" x14ac:dyDescent="0.2">
      <c r="A64" s="35" t="s">
        <v>4661</v>
      </c>
      <c r="B64" s="15" t="s">
        <v>40</v>
      </c>
      <c r="C64" s="15" t="s">
        <v>4226</v>
      </c>
      <c r="D64" s="19"/>
      <c r="E64" s="18"/>
      <c r="F64" s="2"/>
      <c r="G64" s="2"/>
      <c r="H64" s="2"/>
      <c r="I64" s="2"/>
      <c r="J64" s="2"/>
      <c r="K64" s="18">
        <v>105</v>
      </c>
      <c r="L64" s="2">
        <v>0.25</v>
      </c>
      <c r="N64" s="40" t="e">
        <f t="shared" si="3"/>
        <v>#N/A</v>
      </c>
      <c r="O64" t="e">
        <f>VLOOKUP(A64,'[1]Integrator Offer Supplier'!$M$14:$AF$12953,18,FALSE)</f>
        <v>#N/A</v>
      </c>
      <c r="P64" t="e">
        <f>VLOOKUP(A64,'[1]Integrator Offer Supplier'!$M$14:$AF$12953,19,FALSE)</f>
        <v>#N/A</v>
      </c>
      <c r="Q64" t="e">
        <f t="shared" si="4"/>
        <v>#N/A</v>
      </c>
      <c r="R64" t="e">
        <f>VLOOKUP(A64,'[1]Integrator Offer Supplier'!$M$14:$AF$12953,20,FALSE)</f>
        <v>#N/A</v>
      </c>
      <c r="S64" s="41" t="e">
        <f t="shared" si="5"/>
        <v>#N/A</v>
      </c>
    </row>
    <row r="65" spans="1:19" ht="54" x14ac:dyDescent="0.2">
      <c r="A65" s="34" t="s">
        <v>4662</v>
      </c>
      <c r="B65" s="15" t="s">
        <v>204</v>
      </c>
      <c r="C65" s="15" t="s">
        <v>2254</v>
      </c>
      <c r="D65" s="19"/>
      <c r="E65" s="18" t="s">
        <v>4282</v>
      </c>
      <c r="F65" s="18" t="s">
        <v>4282</v>
      </c>
      <c r="G65" s="18" t="s">
        <v>4282</v>
      </c>
      <c r="H65" s="18" t="s">
        <v>4282</v>
      </c>
      <c r="I65" s="18" t="s">
        <v>4282</v>
      </c>
      <c r="J65" s="18" t="s">
        <v>7185</v>
      </c>
      <c r="K65" s="18" t="s">
        <v>4282</v>
      </c>
      <c r="L65" s="18" t="s">
        <v>4282</v>
      </c>
      <c r="N65" s="40" t="e">
        <f t="shared" si="3"/>
        <v>#N/A</v>
      </c>
      <c r="O65" t="e">
        <f>VLOOKUP(A65,'[1]Integrator Offer Supplier'!$M$14:$AF$12953,18,FALSE)</f>
        <v>#N/A</v>
      </c>
      <c r="P65" t="e">
        <f>VLOOKUP(A65,'[1]Integrator Offer Supplier'!$M$14:$AF$12953,19,FALSE)</f>
        <v>#N/A</v>
      </c>
      <c r="Q65" t="e">
        <f t="shared" si="4"/>
        <v>#N/A</v>
      </c>
      <c r="R65" t="e">
        <f>VLOOKUP(A65,'[1]Integrator Offer Supplier'!$M$14:$AF$12953,20,FALSE)</f>
        <v>#N/A</v>
      </c>
      <c r="S65" s="41" t="e">
        <f t="shared" si="5"/>
        <v>#N/A</v>
      </c>
    </row>
    <row r="66" spans="1:19" ht="90" x14ac:dyDescent="0.2">
      <c r="A66" s="43" t="s">
        <v>4663</v>
      </c>
      <c r="B66" s="44" t="s">
        <v>205</v>
      </c>
      <c r="C66" s="44" t="s">
        <v>2255</v>
      </c>
      <c r="D66" s="19"/>
      <c r="E66" s="18"/>
      <c r="F66" s="18"/>
      <c r="G66" s="18"/>
      <c r="H66" s="18"/>
      <c r="I66" s="18"/>
      <c r="J66" s="18"/>
      <c r="K66" s="18"/>
      <c r="L66" s="18"/>
      <c r="N66" s="40" t="e">
        <f t="shared" si="3"/>
        <v>#N/A</v>
      </c>
      <c r="O66" t="e">
        <f>VLOOKUP(A66,'[1]Integrator Offer Supplier'!$M$14:$AF$12953,18,FALSE)</f>
        <v>#N/A</v>
      </c>
      <c r="P66" t="e">
        <f>VLOOKUP(A66,'[1]Integrator Offer Supplier'!$M$14:$AF$12953,19,FALSE)</f>
        <v>#N/A</v>
      </c>
      <c r="Q66" t="e">
        <f t="shared" si="4"/>
        <v>#N/A</v>
      </c>
      <c r="R66" t="e">
        <f>VLOOKUP(A66,'[1]Integrator Offer Supplier'!$M$14:$AF$12953,20,FALSE)</f>
        <v>#N/A</v>
      </c>
      <c r="S66" s="41" t="e">
        <f t="shared" si="5"/>
        <v>#N/A</v>
      </c>
    </row>
    <row r="67" spans="1:19" ht="144" x14ac:dyDescent="0.2">
      <c r="A67" s="34" t="s">
        <v>4664</v>
      </c>
      <c r="B67" s="15" t="s">
        <v>206</v>
      </c>
      <c r="C67" s="15" t="s">
        <v>2256</v>
      </c>
      <c r="D67" s="19"/>
      <c r="E67" s="18" t="s">
        <v>4282</v>
      </c>
      <c r="F67" s="18" t="s">
        <v>4282</v>
      </c>
      <c r="G67" s="18" t="s">
        <v>4282</v>
      </c>
      <c r="H67" s="18" t="s">
        <v>4282</v>
      </c>
      <c r="I67" s="18" t="s">
        <v>4282</v>
      </c>
      <c r="J67" s="18" t="s">
        <v>7185</v>
      </c>
      <c r="K67" s="18" t="s">
        <v>4282</v>
      </c>
      <c r="L67" s="18" t="s">
        <v>4282</v>
      </c>
      <c r="N67" s="40" t="e">
        <f t="shared" si="3"/>
        <v>#N/A</v>
      </c>
      <c r="O67" t="e">
        <f>VLOOKUP(A67,'[1]Integrator Offer Supplier'!$M$14:$AF$12953,18,FALSE)</f>
        <v>#N/A</v>
      </c>
      <c r="P67" t="e">
        <f>VLOOKUP(A67,'[1]Integrator Offer Supplier'!$M$14:$AF$12953,19,FALSE)</f>
        <v>#N/A</v>
      </c>
      <c r="Q67" t="e">
        <f t="shared" si="4"/>
        <v>#N/A</v>
      </c>
      <c r="R67" t="e">
        <f>VLOOKUP(A67,'[1]Integrator Offer Supplier'!$M$14:$AF$12953,20,FALSE)</f>
        <v>#N/A</v>
      </c>
      <c r="S67" s="41" t="e">
        <f t="shared" si="5"/>
        <v>#N/A</v>
      </c>
    </row>
    <row r="68" spans="1:19" ht="36" x14ac:dyDescent="0.2">
      <c r="A68" s="35" t="s">
        <v>4665</v>
      </c>
      <c r="B68" s="15" t="s">
        <v>207</v>
      </c>
      <c r="C68" s="15" t="s">
        <v>2257</v>
      </c>
      <c r="D68" s="19"/>
      <c r="E68" s="18" t="s">
        <v>4282</v>
      </c>
      <c r="F68" s="18" t="s">
        <v>4282</v>
      </c>
      <c r="G68" s="18" t="s">
        <v>4282</v>
      </c>
      <c r="H68" s="18" t="s">
        <v>4282</v>
      </c>
      <c r="I68" s="18" t="s">
        <v>4282</v>
      </c>
      <c r="J68" s="18" t="s">
        <v>7185</v>
      </c>
      <c r="K68" s="18" t="s">
        <v>4282</v>
      </c>
      <c r="L68" s="18" t="s">
        <v>4282</v>
      </c>
      <c r="N68" s="40" t="e">
        <f t="shared" si="3"/>
        <v>#N/A</v>
      </c>
      <c r="O68" t="e">
        <f>VLOOKUP(A68,'[1]Integrator Offer Supplier'!$M$14:$AF$12953,18,FALSE)</f>
        <v>#N/A</v>
      </c>
      <c r="P68" t="e">
        <f>VLOOKUP(A68,'[1]Integrator Offer Supplier'!$M$14:$AF$12953,19,FALSE)</f>
        <v>#N/A</v>
      </c>
      <c r="Q68" t="e">
        <f t="shared" si="4"/>
        <v>#N/A</v>
      </c>
      <c r="R68" t="e">
        <f>VLOOKUP(A68,'[1]Integrator Offer Supplier'!$M$14:$AF$12953,20,FALSE)</f>
        <v>#N/A</v>
      </c>
      <c r="S68" s="41" t="e">
        <f t="shared" si="5"/>
        <v>#N/A</v>
      </c>
    </row>
    <row r="69" spans="1:19" ht="18.75" x14ac:dyDescent="0.2">
      <c r="A69" s="34" t="s">
        <v>4666</v>
      </c>
      <c r="B69" s="15" t="s">
        <v>55</v>
      </c>
      <c r="C69" s="15" t="s">
        <v>4284</v>
      </c>
      <c r="D69" s="19" t="s">
        <v>4285</v>
      </c>
      <c r="E69" s="18">
        <v>2</v>
      </c>
      <c r="F69" s="2">
        <v>700</v>
      </c>
      <c r="G69" s="18">
        <v>4</v>
      </c>
      <c r="H69" s="18"/>
      <c r="I69" s="18"/>
      <c r="J69" s="18"/>
      <c r="K69" s="18"/>
      <c r="L69" s="18"/>
      <c r="N69" s="40" t="e">
        <f t="shared" si="3"/>
        <v>#N/A</v>
      </c>
      <c r="O69" t="e">
        <f>VLOOKUP(A69,'[1]Integrator Offer Supplier'!$M$14:$AF$12953,18,FALSE)</f>
        <v>#N/A</v>
      </c>
      <c r="P69" t="e">
        <f>VLOOKUP(A69,'[1]Integrator Offer Supplier'!$M$14:$AF$12953,19,FALSE)</f>
        <v>#N/A</v>
      </c>
      <c r="Q69" t="e">
        <f t="shared" si="4"/>
        <v>#N/A</v>
      </c>
      <c r="R69" t="e">
        <f>VLOOKUP(A69,'[1]Integrator Offer Supplier'!$M$14:$AF$12953,20,FALSE)</f>
        <v>#N/A</v>
      </c>
      <c r="S69" s="41" t="e">
        <f t="shared" si="5"/>
        <v>#N/A</v>
      </c>
    </row>
    <row r="70" spans="1:19" ht="36" x14ac:dyDescent="0.2">
      <c r="A70" s="34" t="s">
        <v>4667</v>
      </c>
      <c r="B70" s="15" t="s">
        <v>208</v>
      </c>
      <c r="C70" s="15" t="s">
        <v>2259</v>
      </c>
      <c r="D70" s="19"/>
      <c r="E70" s="18" t="s">
        <v>4282</v>
      </c>
      <c r="F70" s="18" t="s">
        <v>4282</v>
      </c>
      <c r="G70" s="18" t="s">
        <v>4282</v>
      </c>
      <c r="H70" s="18" t="s">
        <v>4282</v>
      </c>
      <c r="I70" s="18" t="s">
        <v>4282</v>
      </c>
      <c r="J70" s="18" t="s">
        <v>7185</v>
      </c>
      <c r="K70" s="18" t="s">
        <v>4282</v>
      </c>
      <c r="L70" s="18" t="s">
        <v>4282</v>
      </c>
      <c r="N70" s="40" t="e">
        <f t="shared" si="3"/>
        <v>#N/A</v>
      </c>
      <c r="O70" t="e">
        <f>VLOOKUP(A70,'[1]Integrator Offer Supplier'!$M$14:$AF$12953,18,FALSE)</f>
        <v>#N/A</v>
      </c>
      <c r="P70" t="e">
        <f>VLOOKUP(A70,'[1]Integrator Offer Supplier'!$M$14:$AF$12953,19,FALSE)</f>
        <v>#N/A</v>
      </c>
      <c r="Q70" t="e">
        <f t="shared" si="4"/>
        <v>#N/A</v>
      </c>
      <c r="R70" t="e">
        <f>VLOOKUP(A70,'[1]Integrator Offer Supplier'!$M$14:$AF$12953,20,FALSE)</f>
        <v>#N/A</v>
      </c>
      <c r="S70" s="41" t="e">
        <f t="shared" si="5"/>
        <v>#N/A</v>
      </c>
    </row>
    <row r="71" spans="1:19" ht="90" x14ac:dyDescent="0.2">
      <c r="A71" s="34" t="s">
        <v>4668</v>
      </c>
      <c r="B71" s="15" t="s">
        <v>209</v>
      </c>
      <c r="C71" s="15" t="s">
        <v>2260</v>
      </c>
      <c r="D71" s="19"/>
      <c r="E71" s="18">
        <v>2</v>
      </c>
      <c r="F71" s="18">
        <v>1500</v>
      </c>
      <c r="G71" s="18">
        <v>2</v>
      </c>
      <c r="H71" s="18">
        <v>2</v>
      </c>
      <c r="I71" s="18"/>
      <c r="J71" s="18">
        <f>N71</f>
        <v>0.66961042105263169</v>
      </c>
      <c r="K71" s="18">
        <f>Q71</f>
        <v>258.74100000000004</v>
      </c>
      <c r="L71" s="18">
        <f>S71</f>
        <v>0.80489791734296245</v>
      </c>
      <c r="N71" s="40">
        <f t="shared" si="3"/>
        <v>0.66961042105263169</v>
      </c>
      <c r="O71">
        <f>VLOOKUP(A71,'[1]Integrator Offer Supplier'!$M$14:$AF$12953,18,FALSE)</f>
        <v>12.894525000000002</v>
      </c>
      <c r="P71">
        <f>VLOOKUP(A71,'[1]Integrator Offer Supplier'!$M$14:$AF$12953,19,FALSE)</f>
        <v>34.965000000000003</v>
      </c>
      <c r="Q71">
        <f t="shared" si="4"/>
        <v>258.74100000000004</v>
      </c>
      <c r="R71">
        <f>VLOOKUP(A71,'[1]Integrator Offer Supplier'!$M$14:$AF$12953,20,FALSE)</f>
        <v>64.391833387436989</v>
      </c>
      <c r="S71" s="41">
        <f t="shared" si="5"/>
        <v>0.80489791734296245</v>
      </c>
    </row>
    <row r="72" spans="1:19" ht="126" x14ac:dyDescent="0.2">
      <c r="A72" s="34" t="s">
        <v>4669</v>
      </c>
      <c r="B72" s="15" t="s">
        <v>210</v>
      </c>
      <c r="C72" s="15" t="s">
        <v>2261</v>
      </c>
      <c r="D72" s="19"/>
      <c r="E72" s="18" t="s">
        <v>4282</v>
      </c>
      <c r="F72" s="18" t="s">
        <v>4282</v>
      </c>
      <c r="G72" s="18" t="s">
        <v>4282</v>
      </c>
      <c r="H72" s="18" t="s">
        <v>4282</v>
      </c>
      <c r="I72" s="18" t="s">
        <v>4282</v>
      </c>
      <c r="J72" s="18" t="s">
        <v>7185</v>
      </c>
      <c r="K72" s="18" t="s">
        <v>4282</v>
      </c>
      <c r="L72" s="18" t="s">
        <v>4282</v>
      </c>
      <c r="N72" s="40" t="e">
        <f t="shared" ref="N72:N135" si="6">O72*$P$1/$J$2</f>
        <v>#N/A</v>
      </c>
      <c r="O72" t="e">
        <f>VLOOKUP(A72,'[1]Integrator Offer Supplier'!$M$14:$AF$12953,18,FALSE)</f>
        <v>#N/A</v>
      </c>
      <c r="P72" t="e">
        <f>VLOOKUP(A72,'[1]Integrator Offer Supplier'!$M$14:$AF$12953,19,FALSE)</f>
        <v>#N/A</v>
      </c>
      <c r="Q72" t="e">
        <f t="shared" ref="Q72:Q135" si="7">P72*$P$1</f>
        <v>#N/A</v>
      </c>
      <c r="R72" t="e">
        <f>VLOOKUP(A72,'[1]Integrator Offer Supplier'!$M$14:$AF$12953,20,FALSE)</f>
        <v>#N/A</v>
      </c>
      <c r="S72" s="41" t="e">
        <f t="shared" ref="S72:S135" si="8">R72*$P$1/$L$2</f>
        <v>#N/A</v>
      </c>
    </row>
    <row r="73" spans="1:19" ht="162" x14ac:dyDescent="0.2">
      <c r="A73" s="34" t="s">
        <v>4670</v>
      </c>
      <c r="B73" s="15" t="s">
        <v>211</v>
      </c>
      <c r="C73" s="15" t="s">
        <v>2262</v>
      </c>
      <c r="D73" s="19"/>
      <c r="E73" s="18" t="s">
        <v>4282</v>
      </c>
      <c r="F73" s="18" t="s">
        <v>4282</v>
      </c>
      <c r="G73" s="18" t="s">
        <v>4282</v>
      </c>
      <c r="H73" s="18" t="s">
        <v>4282</v>
      </c>
      <c r="I73" s="18" t="s">
        <v>4282</v>
      </c>
      <c r="J73" s="18" t="s">
        <v>7185</v>
      </c>
      <c r="K73" s="18" t="s">
        <v>4282</v>
      </c>
      <c r="L73" s="18" t="s">
        <v>4282</v>
      </c>
      <c r="N73" s="40" t="e">
        <f t="shared" si="6"/>
        <v>#N/A</v>
      </c>
      <c r="O73" t="e">
        <f>VLOOKUP(A73,'[1]Integrator Offer Supplier'!$M$14:$AF$12953,18,FALSE)</f>
        <v>#N/A</v>
      </c>
      <c r="P73" t="e">
        <f>VLOOKUP(A73,'[1]Integrator Offer Supplier'!$M$14:$AF$12953,19,FALSE)</f>
        <v>#N/A</v>
      </c>
      <c r="Q73" t="e">
        <f t="shared" si="7"/>
        <v>#N/A</v>
      </c>
      <c r="R73" t="e">
        <f>VLOOKUP(A73,'[1]Integrator Offer Supplier'!$M$14:$AF$12953,20,FALSE)</f>
        <v>#N/A</v>
      </c>
      <c r="S73" s="41" t="e">
        <f t="shared" si="8"/>
        <v>#N/A</v>
      </c>
    </row>
    <row r="74" spans="1:19" ht="126" x14ac:dyDescent="0.2">
      <c r="A74" s="34" t="s">
        <v>4671</v>
      </c>
      <c r="B74" s="15" t="s">
        <v>212</v>
      </c>
      <c r="C74" s="15" t="s">
        <v>2263</v>
      </c>
      <c r="D74" s="19"/>
      <c r="E74" s="18" t="s">
        <v>4282</v>
      </c>
      <c r="F74" s="18" t="s">
        <v>4282</v>
      </c>
      <c r="G74" s="18" t="s">
        <v>4282</v>
      </c>
      <c r="H74" s="18" t="s">
        <v>4282</v>
      </c>
      <c r="I74" s="18" t="s">
        <v>4282</v>
      </c>
      <c r="J74" s="18" t="s">
        <v>7185</v>
      </c>
      <c r="K74" s="18" t="s">
        <v>4282</v>
      </c>
      <c r="L74" s="18" t="s">
        <v>4282</v>
      </c>
      <c r="N74" s="40" t="e">
        <f t="shared" si="6"/>
        <v>#N/A</v>
      </c>
      <c r="O74" t="e">
        <f>VLOOKUP(A74,'[1]Integrator Offer Supplier'!$M$14:$AF$12953,18,FALSE)</f>
        <v>#N/A</v>
      </c>
      <c r="P74" t="e">
        <f>VLOOKUP(A74,'[1]Integrator Offer Supplier'!$M$14:$AF$12953,19,FALSE)</f>
        <v>#N/A</v>
      </c>
      <c r="Q74" t="e">
        <f t="shared" si="7"/>
        <v>#N/A</v>
      </c>
      <c r="R74" t="e">
        <f>VLOOKUP(A74,'[1]Integrator Offer Supplier'!$M$14:$AF$12953,20,FALSE)</f>
        <v>#N/A</v>
      </c>
      <c r="S74" s="41" t="e">
        <f t="shared" si="8"/>
        <v>#N/A</v>
      </c>
    </row>
    <row r="75" spans="1:19" ht="162" x14ac:dyDescent="0.2">
      <c r="A75" s="34" t="s">
        <v>4672</v>
      </c>
      <c r="B75" s="15" t="s">
        <v>213</v>
      </c>
      <c r="C75" s="15" t="s">
        <v>2264</v>
      </c>
      <c r="D75" s="19"/>
      <c r="E75" s="18" t="s">
        <v>4282</v>
      </c>
      <c r="F75" s="18" t="s">
        <v>4282</v>
      </c>
      <c r="G75" s="18" t="s">
        <v>4282</v>
      </c>
      <c r="H75" s="18" t="s">
        <v>4282</v>
      </c>
      <c r="I75" s="18" t="s">
        <v>4282</v>
      </c>
      <c r="J75" s="18" t="s">
        <v>7185</v>
      </c>
      <c r="K75" s="18" t="s">
        <v>4282</v>
      </c>
      <c r="L75" s="18" t="s">
        <v>4282</v>
      </c>
      <c r="N75" s="40" t="e">
        <f t="shared" si="6"/>
        <v>#N/A</v>
      </c>
      <c r="O75" t="e">
        <f>VLOOKUP(A75,'[1]Integrator Offer Supplier'!$M$14:$AF$12953,18,FALSE)</f>
        <v>#N/A</v>
      </c>
      <c r="P75" t="e">
        <f>VLOOKUP(A75,'[1]Integrator Offer Supplier'!$M$14:$AF$12953,19,FALSE)</f>
        <v>#N/A</v>
      </c>
      <c r="Q75" t="e">
        <f t="shared" si="7"/>
        <v>#N/A</v>
      </c>
      <c r="R75" t="e">
        <f>VLOOKUP(A75,'[1]Integrator Offer Supplier'!$M$14:$AF$12953,20,FALSE)</f>
        <v>#N/A</v>
      </c>
      <c r="S75" s="41" t="e">
        <f t="shared" si="8"/>
        <v>#N/A</v>
      </c>
    </row>
    <row r="76" spans="1:19" ht="144" x14ac:dyDescent="0.2">
      <c r="A76" s="34" t="s">
        <v>4673</v>
      </c>
      <c r="B76" s="15" t="s">
        <v>214</v>
      </c>
      <c r="C76" s="15" t="s">
        <v>2265</v>
      </c>
      <c r="D76" s="19"/>
      <c r="E76" s="18" t="s">
        <v>4282</v>
      </c>
      <c r="F76" s="18" t="s">
        <v>4282</v>
      </c>
      <c r="G76" s="18" t="s">
        <v>4282</v>
      </c>
      <c r="H76" s="18" t="s">
        <v>4282</v>
      </c>
      <c r="I76" s="18" t="s">
        <v>4282</v>
      </c>
      <c r="J76" s="18" t="s">
        <v>7185</v>
      </c>
      <c r="K76" s="18" t="s">
        <v>4282</v>
      </c>
      <c r="L76" s="18" t="s">
        <v>4282</v>
      </c>
      <c r="N76" s="40" t="e">
        <f t="shared" si="6"/>
        <v>#N/A</v>
      </c>
      <c r="O76" t="e">
        <f>VLOOKUP(A76,'[1]Integrator Offer Supplier'!$M$14:$AF$12953,18,FALSE)</f>
        <v>#N/A</v>
      </c>
      <c r="P76" t="e">
        <f>VLOOKUP(A76,'[1]Integrator Offer Supplier'!$M$14:$AF$12953,19,FALSE)</f>
        <v>#N/A</v>
      </c>
      <c r="Q76" t="e">
        <f t="shared" si="7"/>
        <v>#N/A</v>
      </c>
      <c r="R76" t="e">
        <f>VLOOKUP(A76,'[1]Integrator Offer Supplier'!$M$14:$AF$12953,20,FALSE)</f>
        <v>#N/A</v>
      </c>
      <c r="S76" s="41" t="e">
        <f t="shared" si="8"/>
        <v>#N/A</v>
      </c>
    </row>
    <row r="77" spans="1:19" ht="54" x14ac:dyDescent="0.2">
      <c r="A77" s="35" t="s">
        <v>4674</v>
      </c>
      <c r="B77" s="15" t="s">
        <v>215</v>
      </c>
      <c r="C77" s="15" t="s">
        <v>2266</v>
      </c>
      <c r="D77" s="19"/>
      <c r="E77" s="18" t="s">
        <v>4282</v>
      </c>
      <c r="F77" s="18" t="s">
        <v>4282</v>
      </c>
      <c r="G77" s="18" t="s">
        <v>4282</v>
      </c>
      <c r="H77" s="18" t="s">
        <v>4282</v>
      </c>
      <c r="I77" s="18" t="s">
        <v>4282</v>
      </c>
      <c r="J77" s="18" t="s">
        <v>7185</v>
      </c>
      <c r="K77" s="18" t="s">
        <v>4282</v>
      </c>
      <c r="L77" s="18" t="s">
        <v>4282</v>
      </c>
      <c r="N77" s="40" t="e">
        <f t="shared" si="6"/>
        <v>#N/A</v>
      </c>
      <c r="O77" t="e">
        <f>VLOOKUP(A77,'[1]Integrator Offer Supplier'!$M$14:$AF$12953,18,FALSE)</f>
        <v>#N/A</v>
      </c>
      <c r="P77" t="e">
        <f>VLOOKUP(A77,'[1]Integrator Offer Supplier'!$M$14:$AF$12953,19,FALSE)</f>
        <v>#N/A</v>
      </c>
      <c r="Q77" t="e">
        <f t="shared" si="7"/>
        <v>#N/A</v>
      </c>
      <c r="R77" t="e">
        <f>VLOOKUP(A77,'[1]Integrator Offer Supplier'!$M$14:$AF$12953,20,FALSE)</f>
        <v>#N/A</v>
      </c>
      <c r="S77" s="41" t="e">
        <f t="shared" si="8"/>
        <v>#N/A</v>
      </c>
    </row>
    <row r="78" spans="1:19" ht="234" x14ac:dyDescent="0.2">
      <c r="A78" s="34" t="s">
        <v>4675</v>
      </c>
      <c r="B78" s="15" t="s">
        <v>216</v>
      </c>
      <c r="C78" s="15" t="s">
        <v>2267</v>
      </c>
      <c r="D78" s="19"/>
      <c r="E78" s="18" t="s">
        <v>4282</v>
      </c>
      <c r="F78" s="18" t="s">
        <v>4282</v>
      </c>
      <c r="G78" s="18" t="s">
        <v>4282</v>
      </c>
      <c r="H78" s="18" t="s">
        <v>4282</v>
      </c>
      <c r="I78" s="18" t="s">
        <v>4282</v>
      </c>
      <c r="J78" s="18" t="s">
        <v>7185</v>
      </c>
      <c r="K78" s="18" t="s">
        <v>4282</v>
      </c>
      <c r="L78" s="18" t="s">
        <v>4282</v>
      </c>
      <c r="N78" s="40" t="e">
        <f t="shared" si="6"/>
        <v>#N/A</v>
      </c>
      <c r="O78" t="e">
        <f>VLOOKUP(A78,'[1]Integrator Offer Supplier'!$M$14:$AF$12953,18,FALSE)</f>
        <v>#N/A</v>
      </c>
      <c r="P78" t="e">
        <f>VLOOKUP(A78,'[1]Integrator Offer Supplier'!$M$14:$AF$12953,19,FALSE)</f>
        <v>#N/A</v>
      </c>
      <c r="Q78" t="e">
        <f t="shared" si="7"/>
        <v>#N/A</v>
      </c>
      <c r="R78" t="e">
        <f>VLOOKUP(A78,'[1]Integrator Offer Supplier'!$M$14:$AF$12953,20,FALSE)</f>
        <v>#N/A</v>
      </c>
      <c r="S78" s="41" t="e">
        <f t="shared" si="8"/>
        <v>#N/A</v>
      </c>
    </row>
    <row r="79" spans="1:19" ht="18" x14ac:dyDescent="0.2">
      <c r="A79" s="34" t="s">
        <v>4676</v>
      </c>
      <c r="B79" s="15" t="s">
        <v>191</v>
      </c>
      <c r="C79" s="15" t="s">
        <v>191</v>
      </c>
      <c r="D79" s="19"/>
      <c r="E79" s="18" t="s">
        <v>4282</v>
      </c>
      <c r="F79" s="18" t="s">
        <v>4282</v>
      </c>
      <c r="G79" s="18" t="s">
        <v>4282</v>
      </c>
      <c r="H79" s="18" t="s">
        <v>4282</v>
      </c>
      <c r="I79" s="18" t="s">
        <v>4282</v>
      </c>
      <c r="J79" s="18" t="s">
        <v>7185</v>
      </c>
      <c r="K79" s="18" t="s">
        <v>4282</v>
      </c>
      <c r="L79" s="18" t="s">
        <v>4282</v>
      </c>
      <c r="N79" s="40" t="e">
        <f t="shared" si="6"/>
        <v>#N/A</v>
      </c>
      <c r="O79" t="e">
        <f>VLOOKUP(A79,'[1]Integrator Offer Supplier'!$M$14:$AF$12953,18,FALSE)</f>
        <v>#N/A</v>
      </c>
      <c r="P79" t="e">
        <f>VLOOKUP(A79,'[1]Integrator Offer Supplier'!$M$14:$AF$12953,19,FALSE)</f>
        <v>#N/A</v>
      </c>
      <c r="Q79" t="e">
        <f t="shared" si="7"/>
        <v>#N/A</v>
      </c>
      <c r="R79" t="e">
        <f>VLOOKUP(A79,'[1]Integrator Offer Supplier'!$M$14:$AF$12953,20,FALSE)</f>
        <v>#N/A</v>
      </c>
      <c r="S79" s="41" t="e">
        <f t="shared" si="8"/>
        <v>#N/A</v>
      </c>
    </row>
    <row r="80" spans="1:19" ht="36" x14ac:dyDescent="0.2">
      <c r="A80" s="35" t="s">
        <v>4677</v>
      </c>
      <c r="B80" s="15" t="s">
        <v>217</v>
      </c>
      <c r="C80" s="15" t="s">
        <v>2268</v>
      </c>
      <c r="D80" s="19"/>
      <c r="E80" s="18" t="s">
        <v>4282</v>
      </c>
      <c r="F80" s="18" t="s">
        <v>4282</v>
      </c>
      <c r="G80" s="18" t="s">
        <v>4282</v>
      </c>
      <c r="H80" s="18" t="s">
        <v>4282</v>
      </c>
      <c r="I80" s="18" t="s">
        <v>4282</v>
      </c>
      <c r="J80" s="18" t="s">
        <v>7185</v>
      </c>
      <c r="K80" s="18" t="s">
        <v>4282</v>
      </c>
      <c r="L80" s="18" t="s">
        <v>4282</v>
      </c>
      <c r="N80" s="40" t="e">
        <f t="shared" si="6"/>
        <v>#N/A</v>
      </c>
      <c r="O80" t="e">
        <f>VLOOKUP(A80,'[1]Integrator Offer Supplier'!$M$14:$AF$12953,18,FALSE)</f>
        <v>#N/A</v>
      </c>
      <c r="P80" t="e">
        <f>VLOOKUP(A80,'[1]Integrator Offer Supplier'!$M$14:$AF$12953,19,FALSE)</f>
        <v>#N/A</v>
      </c>
      <c r="Q80" t="e">
        <f t="shared" si="7"/>
        <v>#N/A</v>
      </c>
      <c r="R80" t="e">
        <f>VLOOKUP(A80,'[1]Integrator Offer Supplier'!$M$14:$AF$12953,20,FALSE)</f>
        <v>#N/A</v>
      </c>
      <c r="S80" s="41" t="e">
        <f t="shared" si="8"/>
        <v>#N/A</v>
      </c>
    </row>
    <row r="81" spans="1:19" ht="144" x14ac:dyDescent="0.2">
      <c r="A81" s="34" t="s">
        <v>4678</v>
      </c>
      <c r="B81" s="15" t="s">
        <v>218</v>
      </c>
      <c r="C81" s="15" t="s">
        <v>2269</v>
      </c>
      <c r="D81" s="19"/>
      <c r="E81" s="18" t="s">
        <v>4282</v>
      </c>
      <c r="F81" s="18" t="s">
        <v>4282</v>
      </c>
      <c r="G81" s="18" t="s">
        <v>4282</v>
      </c>
      <c r="H81" s="18" t="s">
        <v>4282</v>
      </c>
      <c r="I81" s="18" t="s">
        <v>4282</v>
      </c>
      <c r="J81" s="18" t="s">
        <v>7185</v>
      </c>
      <c r="K81" s="18" t="s">
        <v>4282</v>
      </c>
      <c r="L81" s="18" t="s">
        <v>4282</v>
      </c>
      <c r="N81" s="40" t="e">
        <f t="shared" si="6"/>
        <v>#N/A</v>
      </c>
      <c r="O81" t="e">
        <f>VLOOKUP(A81,'[1]Integrator Offer Supplier'!$M$14:$AF$12953,18,FALSE)</f>
        <v>#N/A</v>
      </c>
      <c r="P81" t="e">
        <f>VLOOKUP(A81,'[1]Integrator Offer Supplier'!$M$14:$AF$12953,19,FALSE)</f>
        <v>#N/A</v>
      </c>
      <c r="Q81" t="e">
        <f t="shared" si="7"/>
        <v>#N/A</v>
      </c>
      <c r="R81" t="e">
        <f>VLOOKUP(A81,'[1]Integrator Offer Supplier'!$M$14:$AF$12953,20,FALSE)</f>
        <v>#N/A</v>
      </c>
      <c r="S81" s="41" t="e">
        <f t="shared" si="8"/>
        <v>#N/A</v>
      </c>
    </row>
    <row r="82" spans="1:19" ht="72" x14ac:dyDescent="0.2">
      <c r="A82" s="35" t="s">
        <v>4679</v>
      </c>
      <c r="B82" s="15" t="s">
        <v>219</v>
      </c>
      <c r="C82" s="15" t="s">
        <v>2270</v>
      </c>
      <c r="D82" s="19"/>
      <c r="E82" s="18" t="s">
        <v>4282</v>
      </c>
      <c r="F82" s="18" t="s">
        <v>4282</v>
      </c>
      <c r="G82" s="18" t="s">
        <v>4282</v>
      </c>
      <c r="H82" s="18" t="s">
        <v>4282</v>
      </c>
      <c r="I82" s="18" t="s">
        <v>4282</v>
      </c>
      <c r="J82" s="18" t="s">
        <v>7185</v>
      </c>
      <c r="K82" s="18" t="s">
        <v>4282</v>
      </c>
      <c r="L82" s="18" t="s">
        <v>4282</v>
      </c>
      <c r="N82" s="40" t="e">
        <f t="shared" si="6"/>
        <v>#N/A</v>
      </c>
      <c r="O82" t="e">
        <f>VLOOKUP(A82,'[1]Integrator Offer Supplier'!$M$14:$AF$12953,18,FALSE)</f>
        <v>#N/A</v>
      </c>
      <c r="P82" t="e">
        <f>VLOOKUP(A82,'[1]Integrator Offer Supplier'!$M$14:$AF$12953,19,FALSE)</f>
        <v>#N/A</v>
      </c>
      <c r="Q82" t="e">
        <f t="shared" si="7"/>
        <v>#N/A</v>
      </c>
      <c r="R82" t="e">
        <f>VLOOKUP(A82,'[1]Integrator Offer Supplier'!$M$14:$AF$12953,20,FALSE)</f>
        <v>#N/A</v>
      </c>
      <c r="S82" s="41" t="e">
        <f t="shared" si="8"/>
        <v>#N/A</v>
      </c>
    </row>
    <row r="83" spans="1:19" ht="180" x14ac:dyDescent="0.2">
      <c r="A83" s="34" t="s">
        <v>4680</v>
      </c>
      <c r="B83" s="15" t="s">
        <v>220</v>
      </c>
      <c r="C83" s="15" t="s">
        <v>2271</v>
      </c>
      <c r="D83" s="19"/>
      <c r="E83" s="18" t="s">
        <v>4282</v>
      </c>
      <c r="F83" s="18" t="s">
        <v>4282</v>
      </c>
      <c r="G83" s="18" t="s">
        <v>4282</v>
      </c>
      <c r="H83" s="18" t="s">
        <v>4282</v>
      </c>
      <c r="I83" s="18" t="s">
        <v>4282</v>
      </c>
      <c r="J83" s="18" t="s">
        <v>7185</v>
      </c>
      <c r="K83" s="18" t="s">
        <v>4282</v>
      </c>
      <c r="L83" s="18" t="s">
        <v>4282</v>
      </c>
      <c r="N83" s="40" t="e">
        <f t="shared" si="6"/>
        <v>#N/A</v>
      </c>
      <c r="O83" t="e">
        <f>VLOOKUP(A83,'[1]Integrator Offer Supplier'!$M$14:$AF$12953,18,FALSE)</f>
        <v>#N/A</v>
      </c>
      <c r="P83" t="e">
        <f>VLOOKUP(A83,'[1]Integrator Offer Supplier'!$M$14:$AF$12953,19,FALSE)</f>
        <v>#N/A</v>
      </c>
      <c r="Q83" t="e">
        <f t="shared" si="7"/>
        <v>#N/A</v>
      </c>
      <c r="R83" t="e">
        <f>VLOOKUP(A83,'[1]Integrator Offer Supplier'!$M$14:$AF$12953,20,FALSE)</f>
        <v>#N/A</v>
      </c>
      <c r="S83" s="41" t="e">
        <f t="shared" si="8"/>
        <v>#N/A</v>
      </c>
    </row>
    <row r="84" spans="1:19" ht="144" x14ac:dyDescent="0.2">
      <c r="A84" s="34" t="s">
        <v>4681</v>
      </c>
      <c r="B84" s="15" t="s">
        <v>221</v>
      </c>
      <c r="C84" s="15" t="s">
        <v>2272</v>
      </c>
      <c r="D84" s="19"/>
      <c r="E84" s="18" t="s">
        <v>4282</v>
      </c>
      <c r="F84" s="18" t="s">
        <v>4282</v>
      </c>
      <c r="G84" s="18" t="s">
        <v>4282</v>
      </c>
      <c r="H84" s="18" t="s">
        <v>4282</v>
      </c>
      <c r="I84" s="18" t="s">
        <v>4282</v>
      </c>
      <c r="J84" s="18" t="s">
        <v>7185</v>
      </c>
      <c r="K84" s="18" t="s">
        <v>4282</v>
      </c>
      <c r="L84" s="18" t="s">
        <v>4282</v>
      </c>
      <c r="N84" s="40" t="e">
        <f t="shared" si="6"/>
        <v>#N/A</v>
      </c>
      <c r="O84" t="e">
        <f>VLOOKUP(A84,'[1]Integrator Offer Supplier'!$M$14:$AF$12953,18,FALSE)</f>
        <v>#N/A</v>
      </c>
      <c r="P84" t="e">
        <f>VLOOKUP(A84,'[1]Integrator Offer Supplier'!$M$14:$AF$12953,19,FALSE)</f>
        <v>#N/A</v>
      </c>
      <c r="Q84" t="e">
        <f t="shared" si="7"/>
        <v>#N/A</v>
      </c>
      <c r="R84" t="e">
        <f>VLOOKUP(A84,'[1]Integrator Offer Supplier'!$M$14:$AF$12953,20,FALSE)</f>
        <v>#N/A</v>
      </c>
      <c r="S84" s="41" t="e">
        <f t="shared" si="8"/>
        <v>#N/A</v>
      </c>
    </row>
    <row r="85" spans="1:19" ht="126" x14ac:dyDescent="0.2">
      <c r="A85" s="34" t="s">
        <v>4682</v>
      </c>
      <c r="B85" s="15" t="s">
        <v>222</v>
      </c>
      <c r="C85" s="15" t="s">
        <v>2273</v>
      </c>
      <c r="D85" s="19"/>
      <c r="E85" s="18" t="s">
        <v>4282</v>
      </c>
      <c r="F85" s="18" t="s">
        <v>4282</v>
      </c>
      <c r="G85" s="18" t="s">
        <v>4282</v>
      </c>
      <c r="H85" s="18" t="s">
        <v>4282</v>
      </c>
      <c r="I85" s="18" t="s">
        <v>4282</v>
      </c>
      <c r="J85" s="18" t="s">
        <v>7185</v>
      </c>
      <c r="K85" s="18" t="s">
        <v>4282</v>
      </c>
      <c r="L85" s="18" t="s">
        <v>4282</v>
      </c>
      <c r="N85" s="40" t="e">
        <f t="shared" si="6"/>
        <v>#N/A</v>
      </c>
      <c r="O85" t="e">
        <f>VLOOKUP(A85,'[1]Integrator Offer Supplier'!$M$14:$AF$12953,18,FALSE)</f>
        <v>#N/A</v>
      </c>
      <c r="P85" t="e">
        <f>VLOOKUP(A85,'[1]Integrator Offer Supplier'!$M$14:$AF$12953,19,FALSE)</f>
        <v>#N/A</v>
      </c>
      <c r="Q85" t="e">
        <f t="shared" si="7"/>
        <v>#N/A</v>
      </c>
      <c r="R85" t="e">
        <f>VLOOKUP(A85,'[1]Integrator Offer Supplier'!$M$14:$AF$12953,20,FALSE)</f>
        <v>#N/A</v>
      </c>
      <c r="S85" s="41" t="e">
        <f t="shared" si="8"/>
        <v>#N/A</v>
      </c>
    </row>
    <row r="86" spans="1:19" ht="18" x14ac:dyDescent="0.2">
      <c r="A86" s="34" t="s">
        <v>4683</v>
      </c>
      <c r="B86" s="15" t="s">
        <v>223</v>
      </c>
      <c r="C86" s="15" t="s">
        <v>223</v>
      </c>
      <c r="D86" s="19"/>
      <c r="E86" s="18" t="s">
        <v>4282</v>
      </c>
      <c r="F86" s="18" t="s">
        <v>4282</v>
      </c>
      <c r="G86" s="18" t="s">
        <v>4282</v>
      </c>
      <c r="H86" s="18" t="s">
        <v>4282</v>
      </c>
      <c r="I86" s="18" t="s">
        <v>4282</v>
      </c>
      <c r="J86" s="18" t="s">
        <v>7185</v>
      </c>
      <c r="K86" s="18" t="s">
        <v>4282</v>
      </c>
      <c r="L86" s="18" t="s">
        <v>4282</v>
      </c>
      <c r="N86" s="40" t="e">
        <f t="shared" si="6"/>
        <v>#N/A</v>
      </c>
      <c r="O86" t="e">
        <f>VLOOKUP(A86,'[1]Integrator Offer Supplier'!$M$14:$AF$12953,18,FALSE)</f>
        <v>#N/A</v>
      </c>
      <c r="P86" t="e">
        <f>VLOOKUP(A86,'[1]Integrator Offer Supplier'!$M$14:$AF$12953,19,FALSE)</f>
        <v>#N/A</v>
      </c>
      <c r="Q86" t="e">
        <f t="shared" si="7"/>
        <v>#N/A</v>
      </c>
      <c r="R86" t="e">
        <f>VLOOKUP(A86,'[1]Integrator Offer Supplier'!$M$14:$AF$12953,20,FALSE)</f>
        <v>#N/A</v>
      </c>
      <c r="S86" s="41" t="e">
        <f t="shared" si="8"/>
        <v>#N/A</v>
      </c>
    </row>
    <row r="87" spans="1:19" ht="54" x14ac:dyDescent="0.2">
      <c r="A87" s="35" t="s">
        <v>4684</v>
      </c>
      <c r="B87" s="15" t="s">
        <v>224</v>
      </c>
      <c r="C87" s="15" t="s">
        <v>2274</v>
      </c>
      <c r="D87" s="19"/>
      <c r="E87" s="18" t="s">
        <v>4282</v>
      </c>
      <c r="F87" s="18" t="s">
        <v>4282</v>
      </c>
      <c r="G87" s="18" t="s">
        <v>4282</v>
      </c>
      <c r="H87" s="18" t="s">
        <v>4282</v>
      </c>
      <c r="I87" s="18" t="s">
        <v>4282</v>
      </c>
      <c r="J87" s="18" t="s">
        <v>7185</v>
      </c>
      <c r="K87" s="18" t="s">
        <v>4282</v>
      </c>
      <c r="L87" s="18" t="s">
        <v>4282</v>
      </c>
      <c r="N87" s="40" t="e">
        <f t="shared" si="6"/>
        <v>#N/A</v>
      </c>
      <c r="O87" t="e">
        <f>VLOOKUP(A87,'[1]Integrator Offer Supplier'!$M$14:$AF$12953,18,FALSE)</f>
        <v>#N/A</v>
      </c>
      <c r="P87" t="e">
        <f>VLOOKUP(A87,'[1]Integrator Offer Supplier'!$M$14:$AF$12953,19,FALSE)</f>
        <v>#N/A</v>
      </c>
      <c r="Q87" t="e">
        <f t="shared" si="7"/>
        <v>#N/A</v>
      </c>
      <c r="R87" t="e">
        <f>VLOOKUP(A87,'[1]Integrator Offer Supplier'!$M$14:$AF$12953,20,FALSE)</f>
        <v>#N/A</v>
      </c>
      <c r="S87" s="41" t="e">
        <f t="shared" si="8"/>
        <v>#N/A</v>
      </c>
    </row>
    <row r="88" spans="1:19" ht="162" x14ac:dyDescent="0.2">
      <c r="A88" s="34" t="s">
        <v>4685</v>
      </c>
      <c r="B88" s="15" t="s">
        <v>225</v>
      </c>
      <c r="C88" s="15" t="s">
        <v>2275</v>
      </c>
      <c r="D88" s="19"/>
      <c r="E88" s="18" t="s">
        <v>4282</v>
      </c>
      <c r="F88" s="18" t="s">
        <v>4282</v>
      </c>
      <c r="G88" s="18" t="s">
        <v>4282</v>
      </c>
      <c r="H88" s="18" t="s">
        <v>4282</v>
      </c>
      <c r="I88" s="18" t="s">
        <v>4282</v>
      </c>
      <c r="J88" s="18" t="s">
        <v>7185</v>
      </c>
      <c r="K88" s="18" t="s">
        <v>4282</v>
      </c>
      <c r="L88" s="18" t="s">
        <v>4282</v>
      </c>
      <c r="N88" s="40" t="e">
        <f t="shared" si="6"/>
        <v>#N/A</v>
      </c>
      <c r="O88" t="e">
        <f>VLOOKUP(A88,'[1]Integrator Offer Supplier'!$M$14:$AF$12953,18,FALSE)</f>
        <v>#N/A</v>
      </c>
      <c r="P88" t="e">
        <f>VLOOKUP(A88,'[1]Integrator Offer Supplier'!$M$14:$AF$12953,19,FALSE)</f>
        <v>#N/A</v>
      </c>
      <c r="Q88" t="e">
        <f t="shared" si="7"/>
        <v>#N/A</v>
      </c>
      <c r="R88" t="e">
        <f>VLOOKUP(A88,'[1]Integrator Offer Supplier'!$M$14:$AF$12953,20,FALSE)</f>
        <v>#N/A</v>
      </c>
      <c r="S88" s="41" t="e">
        <f t="shared" si="8"/>
        <v>#N/A</v>
      </c>
    </row>
    <row r="89" spans="1:19" ht="108" x14ac:dyDescent="0.2">
      <c r="A89" s="34" t="s">
        <v>4686</v>
      </c>
      <c r="B89" s="15" t="s">
        <v>226</v>
      </c>
      <c r="C89" s="15" t="s">
        <v>4303</v>
      </c>
      <c r="D89" s="21" t="s">
        <v>4304</v>
      </c>
      <c r="E89" s="18">
        <v>2</v>
      </c>
      <c r="F89" s="2">
        <v>800</v>
      </c>
      <c r="G89" s="18"/>
      <c r="H89" s="18">
        <v>2</v>
      </c>
      <c r="I89" s="18"/>
      <c r="J89" s="18">
        <f t="shared" ref="J89:J90" si="9">N89</f>
        <v>0</v>
      </c>
      <c r="K89" s="18">
        <f t="shared" ref="K89:K90" si="10">Q89</f>
        <v>0</v>
      </c>
      <c r="L89" s="18">
        <f t="shared" ref="L89:L90" si="11">S89</f>
        <v>0</v>
      </c>
      <c r="N89" s="40">
        <f t="shared" si="6"/>
        <v>0</v>
      </c>
      <c r="O89">
        <f>VLOOKUP(A89,'[1]Integrator Offer Supplier'!$M$14:$AF$12953,18,FALSE)</f>
        <v>0</v>
      </c>
      <c r="P89">
        <f>VLOOKUP(A89,'[1]Integrator Offer Supplier'!$M$14:$AF$12953,19,FALSE)</f>
        <v>0</v>
      </c>
      <c r="Q89">
        <f t="shared" si="7"/>
        <v>0</v>
      </c>
      <c r="R89">
        <f>VLOOKUP(A89,'[1]Integrator Offer Supplier'!$M$14:$AF$12953,20,FALSE)</f>
        <v>0</v>
      </c>
      <c r="S89" s="41">
        <f t="shared" si="8"/>
        <v>0</v>
      </c>
    </row>
    <row r="90" spans="1:19" ht="108" x14ac:dyDescent="0.2">
      <c r="A90" s="34" t="s">
        <v>4687</v>
      </c>
      <c r="B90" s="15" t="s">
        <v>227</v>
      </c>
      <c r="C90" s="15" t="s">
        <v>2277</v>
      </c>
      <c r="D90" s="19" t="s">
        <v>4353</v>
      </c>
      <c r="E90" s="18"/>
      <c r="F90" s="18"/>
      <c r="G90" s="18"/>
      <c r="H90" s="18">
        <v>20</v>
      </c>
      <c r="I90" s="18"/>
      <c r="J90" s="18">
        <f t="shared" si="9"/>
        <v>0</v>
      </c>
      <c r="K90" s="18">
        <f t="shared" si="10"/>
        <v>0</v>
      </c>
      <c r="L90" s="18">
        <f t="shared" si="11"/>
        <v>0</v>
      </c>
      <c r="N90" s="40">
        <f t="shared" si="6"/>
        <v>0</v>
      </c>
      <c r="O90">
        <f>VLOOKUP(A90,'[1]Integrator Offer Supplier'!$M$14:$AF$12953,18,FALSE)</f>
        <v>0</v>
      </c>
      <c r="P90">
        <f>VLOOKUP(A90,'[1]Integrator Offer Supplier'!$M$14:$AF$12953,19,FALSE)</f>
        <v>0</v>
      </c>
      <c r="Q90">
        <f t="shared" si="7"/>
        <v>0</v>
      </c>
      <c r="R90">
        <f>VLOOKUP(A90,'[1]Integrator Offer Supplier'!$M$14:$AF$12953,20,FALSE)</f>
        <v>0</v>
      </c>
      <c r="S90" s="41">
        <f t="shared" si="8"/>
        <v>0</v>
      </c>
    </row>
    <row r="91" spans="1:19" ht="90" x14ac:dyDescent="0.2">
      <c r="A91" s="34" t="s">
        <v>4688</v>
      </c>
      <c r="B91" s="15" t="s">
        <v>228</v>
      </c>
      <c r="C91" s="15" t="s">
        <v>2278</v>
      </c>
      <c r="D91" s="19"/>
      <c r="E91" s="18" t="s">
        <v>4282</v>
      </c>
      <c r="F91" s="18" t="s">
        <v>4282</v>
      </c>
      <c r="G91" s="18" t="s">
        <v>4282</v>
      </c>
      <c r="H91" s="18" t="s">
        <v>4282</v>
      </c>
      <c r="I91" s="18" t="s">
        <v>4282</v>
      </c>
      <c r="J91" s="18" t="s">
        <v>7185</v>
      </c>
      <c r="K91" s="18" t="s">
        <v>4282</v>
      </c>
      <c r="L91" s="18" t="s">
        <v>4282</v>
      </c>
      <c r="N91" s="40" t="e">
        <f t="shared" si="6"/>
        <v>#N/A</v>
      </c>
      <c r="O91" t="e">
        <f>VLOOKUP(A91,'[1]Integrator Offer Supplier'!$M$14:$AF$12953,18,FALSE)</f>
        <v>#N/A</v>
      </c>
      <c r="P91" t="e">
        <f>VLOOKUP(A91,'[1]Integrator Offer Supplier'!$M$14:$AF$12953,19,FALSE)</f>
        <v>#N/A</v>
      </c>
      <c r="Q91" t="e">
        <f t="shared" si="7"/>
        <v>#N/A</v>
      </c>
      <c r="R91" t="e">
        <f>VLOOKUP(A91,'[1]Integrator Offer Supplier'!$M$14:$AF$12953,20,FALSE)</f>
        <v>#N/A</v>
      </c>
      <c r="S91" s="41" t="e">
        <f t="shared" si="8"/>
        <v>#N/A</v>
      </c>
    </row>
    <row r="92" spans="1:19" ht="72" x14ac:dyDescent="0.2">
      <c r="A92" s="34" t="s">
        <v>4689</v>
      </c>
      <c r="B92" s="15" t="s">
        <v>229</v>
      </c>
      <c r="C92" s="15" t="s">
        <v>2279</v>
      </c>
      <c r="D92" s="19"/>
      <c r="E92" s="18" t="s">
        <v>4282</v>
      </c>
      <c r="F92" s="18" t="s">
        <v>4282</v>
      </c>
      <c r="G92" s="18" t="s">
        <v>4282</v>
      </c>
      <c r="H92" s="18" t="s">
        <v>4282</v>
      </c>
      <c r="I92" s="18" t="s">
        <v>4282</v>
      </c>
      <c r="J92" s="18" t="s">
        <v>7185</v>
      </c>
      <c r="K92" s="18" t="s">
        <v>4282</v>
      </c>
      <c r="L92" s="18" t="s">
        <v>4282</v>
      </c>
      <c r="N92" s="40" t="e">
        <f t="shared" si="6"/>
        <v>#N/A</v>
      </c>
      <c r="O92" t="e">
        <f>VLOOKUP(A92,'[1]Integrator Offer Supplier'!$M$14:$AF$12953,18,FALSE)</f>
        <v>#N/A</v>
      </c>
      <c r="P92" t="e">
        <f>VLOOKUP(A92,'[1]Integrator Offer Supplier'!$M$14:$AF$12953,19,FALSE)</f>
        <v>#N/A</v>
      </c>
      <c r="Q92" t="e">
        <f t="shared" si="7"/>
        <v>#N/A</v>
      </c>
      <c r="R92" t="e">
        <f>VLOOKUP(A92,'[1]Integrator Offer Supplier'!$M$14:$AF$12953,20,FALSE)</f>
        <v>#N/A</v>
      </c>
      <c r="S92" s="41" t="e">
        <f t="shared" si="8"/>
        <v>#N/A</v>
      </c>
    </row>
    <row r="93" spans="1:19" ht="144" x14ac:dyDescent="0.2">
      <c r="A93" s="35" t="s">
        <v>4690</v>
      </c>
      <c r="B93" s="15" t="s">
        <v>230</v>
      </c>
      <c r="C93" s="15" t="s">
        <v>2280</v>
      </c>
      <c r="D93" s="19"/>
      <c r="E93" s="18" t="s">
        <v>4282</v>
      </c>
      <c r="F93" s="18" t="s">
        <v>4282</v>
      </c>
      <c r="G93" s="18" t="s">
        <v>4282</v>
      </c>
      <c r="H93" s="18" t="s">
        <v>4282</v>
      </c>
      <c r="I93" s="18" t="s">
        <v>4282</v>
      </c>
      <c r="J93" s="18" t="s">
        <v>7185</v>
      </c>
      <c r="K93" s="18" t="s">
        <v>4282</v>
      </c>
      <c r="L93" s="18" t="s">
        <v>4282</v>
      </c>
      <c r="N93" s="40" t="e">
        <f t="shared" si="6"/>
        <v>#N/A</v>
      </c>
      <c r="O93" t="e">
        <f>VLOOKUP(A93,'[1]Integrator Offer Supplier'!$M$14:$AF$12953,18,FALSE)</f>
        <v>#N/A</v>
      </c>
      <c r="P93" t="e">
        <f>VLOOKUP(A93,'[1]Integrator Offer Supplier'!$M$14:$AF$12953,19,FALSE)</f>
        <v>#N/A</v>
      </c>
      <c r="Q93" t="e">
        <f t="shared" si="7"/>
        <v>#N/A</v>
      </c>
      <c r="R93" t="e">
        <f>VLOOKUP(A93,'[1]Integrator Offer Supplier'!$M$14:$AF$12953,20,FALSE)</f>
        <v>#N/A</v>
      </c>
      <c r="S93" s="41" t="e">
        <f t="shared" si="8"/>
        <v>#N/A</v>
      </c>
    </row>
    <row r="94" spans="1:19" ht="198" x14ac:dyDescent="0.2">
      <c r="A94" s="34" t="s">
        <v>4691</v>
      </c>
      <c r="B94" s="15" t="s">
        <v>231</v>
      </c>
      <c r="C94" s="15" t="s">
        <v>2281</v>
      </c>
      <c r="D94" s="19"/>
      <c r="E94" s="18" t="s">
        <v>4282</v>
      </c>
      <c r="F94" s="18" t="s">
        <v>4282</v>
      </c>
      <c r="G94" s="18" t="s">
        <v>4282</v>
      </c>
      <c r="H94" s="18" t="s">
        <v>4282</v>
      </c>
      <c r="I94" s="18" t="s">
        <v>4282</v>
      </c>
      <c r="J94" s="18" t="s">
        <v>7185</v>
      </c>
      <c r="K94" s="18" t="s">
        <v>4282</v>
      </c>
      <c r="L94" s="18" t="s">
        <v>4282</v>
      </c>
      <c r="N94" s="40" t="e">
        <f t="shared" si="6"/>
        <v>#N/A</v>
      </c>
      <c r="O94" t="e">
        <f>VLOOKUP(A94,'[1]Integrator Offer Supplier'!$M$14:$AF$12953,18,FALSE)</f>
        <v>#N/A</v>
      </c>
      <c r="P94" t="e">
        <f>VLOOKUP(A94,'[1]Integrator Offer Supplier'!$M$14:$AF$12953,19,FALSE)</f>
        <v>#N/A</v>
      </c>
      <c r="Q94" t="e">
        <f t="shared" si="7"/>
        <v>#N/A</v>
      </c>
      <c r="R94" t="e">
        <f>VLOOKUP(A94,'[1]Integrator Offer Supplier'!$M$14:$AF$12953,20,FALSE)</f>
        <v>#N/A</v>
      </c>
      <c r="S94" s="41" t="e">
        <f t="shared" si="8"/>
        <v>#N/A</v>
      </c>
    </row>
    <row r="95" spans="1:19" ht="180" x14ac:dyDescent="0.2">
      <c r="A95" s="35" t="s">
        <v>4692</v>
      </c>
      <c r="B95" s="15" t="s">
        <v>232</v>
      </c>
      <c r="C95" s="15" t="s">
        <v>4521</v>
      </c>
      <c r="D95" s="19"/>
      <c r="E95" s="18">
        <v>2</v>
      </c>
      <c r="F95" s="18">
        <v>2000</v>
      </c>
      <c r="G95" s="18">
        <v>2</v>
      </c>
      <c r="H95" s="18"/>
      <c r="I95" s="18"/>
      <c r="J95" s="18">
        <f t="shared" ref="J95:J96" si="12">N95</f>
        <v>0</v>
      </c>
      <c r="K95" s="18">
        <f t="shared" ref="K95:K96" si="13">Q95</f>
        <v>0</v>
      </c>
      <c r="L95" s="18">
        <f t="shared" ref="L95:L96" si="14">S95</f>
        <v>0</v>
      </c>
      <c r="N95" s="40">
        <f t="shared" si="6"/>
        <v>0</v>
      </c>
      <c r="O95">
        <f>VLOOKUP(A95,'[1]Integrator Offer Supplier'!$M$14:$AF$12953,18,FALSE)</f>
        <v>0</v>
      </c>
      <c r="P95">
        <f>VLOOKUP(A95,'[1]Integrator Offer Supplier'!$M$14:$AF$12953,19,FALSE)</f>
        <v>0</v>
      </c>
      <c r="Q95">
        <f t="shared" si="7"/>
        <v>0</v>
      </c>
      <c r="R95">
        <f>VLOOKUP(A95,'[1]Integrator Offer Supplier'!$M$14:$AF$12953,20,FALSE)</f>
        <v>0</v>
      </c>
      <c r="S95" s="41">
        <f t="shared" si="8"/>
        <v>0</v>
      </c>
    </row>
    <row r="96" spans="1:19" ht="108" x14ac:dyDescent="0.2">
      <c r="A96" s="35" t="s">
        <v>4693</v>
      </c>
      <c r="B96" s="15" t="s">
        <v>233</v>
      </c>
      <c r="C96" s="15" t="s">
        <v>4379</v>
      </c>
      <c r="D96" s="19"/>
      <c r="E96" s="18">
        <v>8</v>
      </c>
      <c r="F96" s="2">
        <v>7000</v>
      </c>
      <c r="G96" s="18">
        <v>16</v>
      </c>
      <c r="H96" s="18">
        <v>16</v>
      </c>
      <c r="I96" s="18"/>
      <c r="J96" s="18">
        <f t="shared" si="12"/>
        <v>0</v>
      </c>
      <c r="K96" s="18">
        <f t="shared" si="13"/>
        <v>0</v>
      </c>
      <c r="L96" s="18">
        <f t="shared" si="14"/>
        <v>0</v>
      </c>
      <c r="N96" s="40">
        <f t="shared" si="6"/>
        <v>0</v>
      </c>
      <c r="O96">
        <f>VLOOKUP(A96,'[1]Integrator Offer Supplier'!$M$14:$AF$12953,18,FALSE)</f>
        <v>0</v>
      </c>
      <c r="P96">
        <f>VLOOKUP(A96,'[1]Integrator Offer Supplier'!$M$14:$AF$12953,19,FALSE)</f>
        <v>0</v>
      </c>
      <c r="Q96">
        <f t="shared" si="7"/>
        <v>0</v>
      </c>
      <c r="R96">
        <f>VLOOKUP(A96,'[1]Integrator Offer Supplier'!$M$14:$AF$12953,20,FALSE)</f>
        <v>0</v>
      </c>
      <c r="S96" s="41">
        <f t="shared" si="8"/>
        <v>0</v>
      </c>
    </row>
    <row r="97" spans="1:19" ht="72" x14ac:dyDescent="0.2">
      <c r="A97" s="34" t="s">
        <v>4694</v>
      </c>
      <c r="B97" s="15" t="s">
        <v>234</v>
      </c>
      <c r="C97" s="15" t="s">
        <v>2284</v>
      </c>
      <c r="D97" s="19"/>
      <c r="E97" s="18" t="s">
        <v>4282</v>
      </c>
      <c r="F97" s="18" t="s">
        <v>4282</v>
      </c>
      <c r="G97" s="18" t="s">
        <v>4282</v>
      </c>
      <c r="H97" s="18" t="s">
        <v>4282</v>
      </c>
      <c r="I97" s="18" t="s">
        <v>4282</v>
      </c>
      <c r="J97" s="18" t="s">
        <v>7185</v>
      </c>
      <c r="K97" s="18" t="s">
        <v>4282</v>
      </c>
      <c r="L97" s="18" t="s">
        <v>4282</v>
      </c>
      <c r="N97" s="40" t="e">
        <f t="shared" si="6"/>
        <v>#N/A</v>
      </c>
      <c r="O97" t="e">
        <f>VLOOKUP(A97,'[1]Integrator Offer Supplier'!$M$14:$AF$12953,18,FALSE)</f>
        <v>#N/A</v>
      </c>
      <c r="P97" t="e">
        <f>VLOOKUP(A97,'[1]Integrator Offer Supplier'!$M$14:$AF$12953,19,FALSE)</f>
        <v>#N/A</v>
      </c>
      <c r="Q97" t="e">
        <f t="shared" si="7"/>
        <v>#N/A</v>
      </c>
      <c r="R97" t="e">
        <f>VLOOKUP(A97,'[1]Integrator Offer Supplier'!$M$14:$AF$12953,20,FALSE)</f>
        <v>#N/A</v>
      </c>
      <c r="S97" s="41" t="e">
        <f t="shared" si="8"/>
        <v>#N/A</v>
      </c>
    </row>
    <row r="98" spans="1:19" ht="36" x14ac:dyDescent="0.2">
      <c r="A98" s="35" t="s">
        <v>4695</v>
      </c>
      <c r="B98" s="15" t="s">
        <v>235</v>
      </c>
      <c r="C98" s="15" t="s">
        <v>4525</v>
      </c>
      <c r="D98" s="21" t="s">
        <v>7200</v>
      </c>
      <c r="E98" s="18">
        <v>0.1</v>
      </c>
      <c r="F98" s="18">
        <v>100</v>
      </c>
      <c r="G98" s="18"/>
      <c r="H98" s="18">
        <v>0.2</v>
      </c>
      <c r="I98" s="18"/>
      <c r="J98" s="18">
        <f>N98</f>
        <v>0</v>
      </c>
      <c r="K98" s="18">
        <f>Q98</f>
        <v>0</v>
      </c>
      <c r="L98" s="18">
        <f>S98</f>
        <v>0</v>
      </c>
      <c r="N98" s="40">
        <f t="shared" si="6"/>
        <v>0</v>
      </c>
      <c r="O98">
        <f>VLOOKUP(A98,'[1]Integrator Offer Supplier'!$M$14:$AF$12953,18,FALSE)</f>
        <v>0</v>
      </c>
      <c r="P98">
        <f>VLOOKUP(A98,'[1]Integrator Offer Supplier'!$M$14:$AF$12953,19,FALSE)</f>
        <v>0</v>
      </c>
      <c r="Q98">
        <f t="shared" si="7"/>
        <v>0</v>
      </c>
      <c r="R98">
        <f>VLOOKUP(A98,'[1]Integrator Offer Supplier'!$M$14:$AF$12953,20,FALSE)</f>
        <v>0</v>
      </c>
      <c r="S98" s="41">
        <f t="shared" si="8"/>
        <v>0</v>
      </c>
    </row>
    <row r="99" spans="1:19" ht="54" x14ac:dyDescent="0.2">
      <c r="A99" s="35" t="s">
        <v>4696</v>
      </c>
      <c r="B99" s="15" t="s">
        <v>236</v>
      </c>
      <c r="C99" s="15" t="s">
        <v>2286</v>
      </c>
      <c r="D99" s="19"/>
      <c r="E99" s="18" t="s">
        <v>4282</v>
      </c>
      <c r="F99" s="18" t="s">
        <v>4282</v>
      </c>
      <c r="G99" s="18" t="s">
        <v>4282</v>
      </c>
      <c r="H99" s="18" t="s">
        <v>4282</v>
      </c>
      <c r="I99" s="18" t="s">
        <v>4282</v>
      </c>
      <c r="J99" s="18" t="s">
        <v>7185</v>
      </c>
      <c r="K99" s="18" t="s">
        <v>4282</v>
      </c>
      <c r="L99" s="18" t="s">
        <v>4282</v>
      </c>
      <c r="N99" s="40" t="e">
        <f t="shared" si="6"/>
        <v>#N/A</v>
      </c>
      <c r="O99" t="e">
        <f>VLOOKUP(A99,'[1]Integrator Offer Supplier'!$M$14:$AF$12953,18,FALSE)</f>
        <v>#N/A</v>
      </c>
      <c r="P99" t="e">
        <f>VLOOKUP(A99,'[1]Integrator Offer Supplier'!$M$14:$AF$12953,19,FALSE)</f>
        <v>#N/A</v>
      </c>
      <c r="Q99" t="e">
        <f t="shared" si="7"/>
        <v>#N/A</v>
      </c>
      <c r="R99" t="e">
        <f>VLOOKUP(A99,'[1]Integrator Offer Supplier'!$M$14:$AF$12953,20,FALSE)</f>
        <v>#N/A</v>
      </c>
      <c r="S99" s="41" t="e">
        <f t="shared" si="8"/>
        <v>#N/A</v>
      </c>
    </row>
    <row r="100" spans="1:19" ht="54" x14ac:dyDescent="0.2">
      <c r="A100" s="35" t="s">
        <v>4697</v>
      </c>
      <c r="B100" s="15" t="s">
        <v>237</v>
      </c>
      <c r="C100" s="15" t="s">
        <v>4475</v>
      </c>
      <c r="D100" s="21" t="s">
        <v>7200</v>
      </c>
      <c r="E100" s="18">
        <v>0.1</v>
      </c>
      <c r="F100" s="18">
        <v>200</v>
      </c>
      <c r="G100" s="18"/>
      <c r="H100" s="18">
        <v>0.2</v>
      </c>
      <c r="I100" s="18"/>
      <c r="J100" s="18">
        <f>N100</f>
        <v>0</v>
      </c>
      <c r="K100" s="18">
        <f>Q100</f>
        <v>0</v>
      </c>
      <c r="L100" s="18">
        <f>S100</f>
        <v>0</v>
      </c>
      <c r="N100" s="40">
        <f t="shared" si="6"/>
        <v>0</v>
      </c>
      <c r="O100">
        <f>VLOOKUP(A100,'[1]Integrator Offer Supplier'!$M$14:$AF$12953,18,FALSE)</f>
        <v>0</v>
      </c>
      <c r="P100">
        <f>VLOOKUP(A100,'[1]Integrator Offer Supplier'!$M$14:$AF$12953,19,FALSE)</f>
        <v>0</v>
      </c>
      <c r="Q100">
        <f t="shared" si="7"/>
        <v>0</v>
      </c>
      <c r="R100">
        <f>VLOOKUP(A100,'[1]Integrator Offer Supplier'!$M$14:$AF$12953,20,FALSE)</f>
        <v>0</v>
      </c>
      <c r="S100" s="41">
        <f t="shared" si="8"/>
        <v>0</v>
      </c>
    </row>
    <row r="101" spans="1:19" ht="54" x14ac:dyDescent="0.2">
      <c r="A101" s="35" t="s">
        <v>4698</v>
      </c>
      <c r="B101" s="15" t="s">
        <v>238</v>
      </c>
      <c r="C101" s="15" t="s">
        <v>2288</v>
      </c>
      <c r="D101" s="19"/>
      <c r="E101" s="18" t="s">
        <v>4282</v>
      </c>
      <c r="F101" s="18" t="s">
        <v>4282</v>
      </c>
      <c r="G101" s="18" t="s">
        <v>4282</v>
      </c>
      <c r="H101" s="18" t="s">
        <v>4282</v>
      </c>
      <c r="I101" s="18" t="s">
        <v>4282</v>
      </c>
      <c r="J101" s="18" t="s">
        <v>7185</v>
      </c>
      <c r="K101" s="18" t="s">
        <v>4282</v>
      </c>
      <c r="L101" s="18" t="s">
        <v>4282</v>
      </c>
      <c r="N101" s="40" t="e">
        <f t="shared" si="6"/>
        <v>#N/A</v>
      </c>
      <c r="O101" t="e">
        <f>VLOOKUP(A101,'[1]Integrator Offer Supplier'!$M$14:$AF$12953,18,FALSE)</f>
        <v>#N/A</v>
      </c>
      <c r="P101" t="e">
        <f>VLOOKUP(A101,'[1]Integrator Offer Supplier'!$M$14:$AF$12953,19,FALSE)</f>
        <v>#N/A</v>
      </c>
      <c r="Q101" t="e">
        <f t="shared" si="7"/>
        <v>#N/A</v>
      </c>
      <c r="R101" t="e">
        <f>VLOOKUP(A101,'[1]Integrator Offer Supplier'!$M$14:$AF$12953,20,FALSE)</f>
        <v>#N/A</v>
      </c>
      <c r="S101" s="41" t="e">
        <f t="shared" si="8"/>
        <v>#N/A</v>
      </c>
    </row>
    <row r="102" spans="1:19" ht="54" x14ac:dyDescent="0.2">
      <c r="A102" s="34" t="s">
        <v>4699</v>
      </c>
      <c r="B102" s="15" t="s">
        <v>239</v>
      </c>
      <c r="C102" s="15" t="s">
        <v>2289</v>
      </c>
      <c r="D102" s="19"/>
      <c r="E102" s="18" t="s">
        <v>4282</v>
      </c>
      <c r="F102" s="18" t="s">
        <v>4282</v>
      </c>
      <c r="G102" s="18" t="s">
        <v>4282</v>
      </c>
      <c r="H102" s="18" t="s">
        <v>4282</v>
      </c>
      <c r="I102" s="18" t="s">
        <v>4282</v>
      </c>
      <c r="J102" s="18" t="s">
        <v>7185</v>
      </c>
      <c r="K102" s="18" t="s">
        <v>4282</v>
      </c>
      <c r="L102" s="18" t="s">
        <v>4282</v>
      </c>
      <c r="N102" s="40" t="e">
        <f t="shared" si="6"/>
        <v>#N/A</v>
      </c>
      <c r="O102" t="e">
        <f>VLOOKUP(A102,'[1]Integrator Offer Supplier'!$M$14:$AF$12953,18,FALSE)</f>
        <v>#N/A</v>
      </c>
      <c r="P102" t="e">
        <f>VLOOKUP(A102,'[1]Integrator Offer Supplier'!$M$14:$AF$12953,19,FALSE)</f>
        <v>#N/A</v>
      </c>
      <c r="Q102" t="e">
        <f t="shared" si="7"/>
        <v>#N/A</v>
      </c>
      <c r="R102" t="e">
        <f>VLOOKUP(A102,'[1]Integrator Offer Supplier'!$M$14:$AF$12953,20,FALSE)</f>
        <v>#N/A</v>
      </c>
      <c r="S102" s="41" t="e">
        <f t="shared" si="8"/>
        <v>#N/A</v>
      </c>
    </row>
    <row r="103" spans="1:19" ht="90" x14ac:dyDescent="0.2">
      <c r="A103" s="34" t="s">
        <v>4700</v>
      </c>
      <c r="B103" s="15" t="s">
        <v>240</v>
      </c>
      <c r="C103" s="15" t="s">
        <v>4309</v>
      </c>
      <c r="D103" s="21" t="s">
        <v>4310</v>
      </c>
      <c r="E103" s="18"/>
      <c r="F103" s="2">
        <v>6000</v>
      </c>
      <c r="G103" s="18">
        <v>2</v>
      </c>
      <c r="H103" s="18">
        <v>2</v>
      </c>
      <c r="I103" s="18"/>
      <c r="J103" s="18">
        <f>N103</f>
        <v>3.1344180000000001</v>
      </c>
      <c r="K103" s="18">
        <f>Q103</f>
        <v>685.5471</v>
      </c>
      <c r="L103" s="18">
        <f>S103</f>
        <v>3.7433508925920287</v>
      </c>
      <c r="N103" s="40">
        <f t="shared" si="6"/>
        <v>3.1344180000000001</v>
      </c>
      <c r="O103">
        <f>VLOOKUP(A103,'[1]Integrator Offer Supplier'!$M$14:$AF$12953,18,FALSE)</f>
        <v>60.358725</v>
      </c>
      <c r="P103">
        <f>VLOOKUP(A103,'[1]Integrator Offer Supplier'!$M$14:$AF$12953,19,FALSE)</f>
        <v>92.641499999999994</v>
      </c>
      <c r="Q103">
        <f t="shared" si="7"/>
        <v>685.5471</v>
      </c>
      <c r="R103">
        <f>VLOOKUP(A103,'[1]Integrator Offer Supplier'!$M$14:$AF$12953,20,FALSE)</f>
        <v>299.46807140736229</v>
      </c>
      <c r="S103" s="41">
        <f t="shared" si="8"/>
        <v>3.7433508925920287</v>
      </c>
    </row>
    <row r="104" spans="1:19" ht="36" x14ac:dyDescent="0.2">
      <c r="A104" s="34" t="s">
        <v>4701</v>
      </c>
      <c r="B104" s="15" t="s">
        <v>241</v>
      </c>
      <c r="C104" s="15" t="s">
        <v>2291</v>
      </c>
      <c r="D104" s="19"/>
      <c r="E104" s="18" t="s">
        <v>4282</v>
      </c>
      <c r="F104" s="18" t="s">
        <v>4282</v>
      </c>
      <c r="G104" s="18" t="s">
        <v>4282</v>
      </c>
      <c r="H104" s="18" t="s">
        <v>4282</v>
      </c>
      <c r="I104" s="18" t="s">
        <v>4282</v>
      </c>
      <c r="J104" s="18" t="s">
        <v>7185</v>
      </c>
      <c r="K104" s="18" t="s">
        <v>4282</v>
      </c>
      <c r="L104" s="18" t="s">
        <v>4282</v>
      </c>
      <c r="N104" s="40" t="e">
        <f t="shared" si="6"/>
        <v>#N/A</v>
      </c>
      <c r="O104" t="e">
        <f>VLOOKUP(A104,'[1]Integrator Offer Supplier'!$M$14:$AF$12953,18,FALSE)</f>
        <v>#N/A</v>
      </c>
      <c r="P104" t="e">
        <f>VLOOKUP(A104,'[1]Integrator Offer Supplier'!$M$14:$AF$12953,19,FALSE)</f>
        <v>#N/A</v>
      </c>
      <c r="Q104" t="e">
        <f t="shared" si="7"/>
        <v>#N/A</v>
      </c>
      <c r="R104" t="e">
        <f>VLOOKUP(A104,'[1]Integrator Offer Supplier'!$M$14:$AF$12953,20,FALSE)</f>
        <v>#N/A</v>
      </c>
      <c r="S104" s="41" t="e">
        <f t="shared" si="8"/>
        <v>#N/A</v>
      </c>
    </row>
    <row r="105" spans="1:19" ht="54" x14ac:dyDescent="0.2">
      <c r="A105" s="34" t="s">
        <v>4702</v>
      </c>
      <c r="B105" s="15" t="s">
        <v>242</v>
      </c>
      <c r="C105" s="15" t="s">
        <v>2292</v>
      </c>
      <c r="D105" s="21" t="s">
        <v>4509</v>
      </c>
      <c r="E105" s="18"/>
      <c r="F105" s="2">
        <v>7000</v>
      </c>
      <c r="G105" s="18">
        <v>2</v>
      </c>
      <c r="H105" s="18">
        <v>2</v>
      </c>
      <c r="I105" s="18"/>
      <c r="J105" s="18">
        <f>N105</f>
        <v>5.6489535789473697</v>
      </c>
      <c r="K105" s="18">
        <f>Q105</f>
        <v>2424.7062000000001</v>
      </c>
      <c r="L105" s="18">
        <f>S105</f>
        <v>4.8161345234560393</v>
      </c>
      <c r="N105" s="40">
        <f t="shared" si="6"/>
        <v>5.6489535789473697</v>
      </c>
      <c r="O105">
        <f>VLOOKUP(A105,'[1]Integrator Offer Supplier'!$M$14:$AF$12953,18,FALSE)</f>
        <v>108.78052500000001</v>
      </c>
      <c r="P105">
        <f>VLOOKUP(A105,'[1]Integrator Offer Supplier'!$M$14:$AF$12953,19,FALSE)</f>
        <v>327.66300000000001</v>
      </c>
      <c r="Q105">
        <f t="shared" si="7"/>
        <v>2424.7062000000001</v>
      </c>
      <c r="R105">
        <f>VLOOKUP(A105,'[1]Integrator Offer Supplier'!$M$14:$AF$12953,20,FALSE)</f>
        <v>385.29076187648309</v>
      </c>
      <c r="S105" s="41">
        <f t="shared" si="8"/>
        <v>4.8161345234560393</v>
      </c>
    </row>
    <row r="106" spans="1:19" ht="72" x14ac:dyDescent="0.2">
      <c r="A106" s="34" t="s">
        <v>4703</v>
      </c>
      <c r="B106" s="15" t="s">
        <v>243</v>
      </c>
      <c r="C106" s="15" t="s">
        <v>2293</v>
      </c>
      <c r="D106" s="19"/>
      <c r="E106" s="18" t="s">
        <v>4282</v>
      </c>
      <c r="F106" s="18" t="s">
        <v>4282</v>
      </c>
      <c r="G106" s="18" t="s">
        <v>4282</v>
      </c>
      <c r="H106" s="18" t="s">
        <v>4282</v>
      </c>
      <c r="I106" s="18" t="s">
        <v>4282</v>
      </c>
      <c r="J106" s="18" t="s">
        <v>7185</v>
      </c>
      <c r="K106" s="18" t="s">
        <v>4282</v>
      </c>
      <c r="L106" s="18" t="s">
        <v>4282</v>
      </c>
      <c r="N106" s="40" t="e">
        <f t="shared" si="6"/>
        <v>#N/A</v>
      </c>
      <c r="O106" t="e">
        <f>VLOOKUP(A106,'[1]Integrator Offer Supplier'!$M$14:$AF$12953,18,FALSE)</f>
        <v>#N/A</v>
      </c>
      <c r="P106" t="e">
        <f>VLOOKUP(A106,'[1]Integrator Offer Supplier'!$M$14:$AF$12953,19,FALSE)</f>
        <v>#N/A</v>
      </c>
      <c r="Q106" t="e">
        <f t="shared" si="7"/>
        <v>#N/A</v>
      </c>
      <c r="R106" t="e">
        <f>VLOOKUP(A106,'[1]Integrator Offer Supplier'!$M$14:$AF$12953,20,FALSE)</f>
        <v>#N/A</v>
      </c>
      <c r="S106" s="41" t="e">
        <f t="shared" si="8"/>
        <v>#N/A</v>
      </c>
    </row>
    <row r="107" spans="1:19" ht="72" x14ac:dyDescent="0.2">
      <c r="A107" s="34" t="s">
        <v>4704</v>
      </c>
      <c r="B107" s="15" t="s">
        <v>244</v>
      </c>
      <c r="C107" s="15" t="s">
        <v>2294</v>
      </c>
      <c r="D107" s="19"/>
      <c r="E107" s="18" t="s">
        <v>4282</v>
      </c>
      <c r="F107" s="18" t="s">
        <v>4282</v>
      </c>
      <c r="G107" s="18" t="s">
        <v>4282</v>
      </c>
      <c r="H107" s="18" t="s">
        <v>4282</v>
      </c>
      <c r="I107" s="18" t="s">
        <v>4282</v>
      </c>
      <c r="J107" s="18" t="s">
        <v>7185</v>
      </c>
      <c r="K107" s="18" t="s">
        <v>4282</v>
      </c>
      <c r="L107" s="18" t="s">
        <v>4282</v>
      </c>
      <c r="N107" s="40" t="e">
        <f t="shared" si="6"/>
        <v>#N/A</v>
      </c>
      <c r="O107" t="e">
        <f>VLOOKUP(A107,'[1]Integrator Offer Supplier'!$M$14:$AF$12953,18,FALSE)</f>
        <v>#N/A</v>
      </c>
      <c r="P107" t="e">
        <f>VLOOKUP(A107,'[1]Integrator Offer Supplier'!$M$14:$AF$12953,19,FALSE)</f>
        <v>#N/A</v>
      </c>
      <c r="Q107" t="e">
        <f t="shared" si="7"/>
        <v>#N/A</v>
      </c>
      <c r="R107" t="e">
        <f>VLOOKUP(A107,'[1]Integrator Offer Supplier'!$M$14:$AF$12953,20,FALSE)</f>
        <v>#N/A</v>
      </c>
      <c r="S107" s="41" t="e">
        <f t="shared" si="8"/>
        <v>#N/A</v>
      </c>
    </row>
    <row r="108" spans="1:19" ht="72" x14ac:dyDescent="0.2">
      <c r="A108" s="35" t="s">
        <v>4705</v>
      </c>
      <c r="B108" s="15" t="s">
        <v>245</v>
      </c>
      <c r="C108" s="15" t="s">
        <v>2295</v>
      </c>
      <c r="D108" s="19"/>
      <c r="E108" s="18" t="s">
        <v>4282</v>
      </c>
      <c r="F108" s="18" t="s">
        <v>4282</v>
      </c>
      <c r="G108" s="18" t="s">
        <v>4282</v>
      </c>
      <c r="H108" s="18" t="s">
        <v>4282</v>
      </c>
      <c r="I108" s="18" t="s">
        <v>4282</v>
      </c>
      <c r="J108" s="18" t="s">
        <v>7185</v>
      </c>
      <c r="K108" s="18" t="s">
        <v>4282</v>
      </c>
      <c r="L108" s="18" t="s">
        <v>4282</v>
      </c>
      <c r="N108" s="40" t="e">
        <f t="shared" si="6"/>
        <v>#N/A</v>
      </c>
      <c r="O108" t="e">
        <f>VLOOKUP(A108,'[1]Integrator Offer Supplier'!$M$14:$AF$12953,18,FALSE)</f>
        <v>#N/A</v>
      </c>
      <c r="P108" t="e">
        <f>VLOOKUP(A108,'[1]Integrator Offer Supplier'!$M$14:$AF$12953,19,FALSE)</f>
        <v>#N/A</v>
      </c>
      <c r="Q108" t="e">
        <f t="shared" si="7"/>
        <v>#N/A</v>
      </c>
      <c r="R108" t="e">
        <f>VLOOKUP(A108,'[1]Integrator Offer Supplier'!$M$14:$AF$12953,20,FALSE)</f>
        <v>#N/A</v>
      </c>
      <c r="S108" s="41" t="e">
        <f t="shared" si="8"/>
        <v>#N/A</v>
      </c>
    </row>
    <row r="109" spans="1:19" ht="54" x14ac:dyDescent="0.2">
      <c r="A109" s="35" t="s">
        <v>4706</v>
      </c>
      <c r="B109" s="15" t="s">
        <v>246</v>
      </c>
      <c r="C109" s="15" t="s">
        <v>2296</v>
      </c>
      <c r="D109" s="19"/>
      <c r="E109" s="18" t="s">
        <v>4282</v>
      </c>
      <c r="F109" s="18" t="s">
        <v>4282</v>
      </c>
      <c r="G109" s="18" t="s">
        <v>4282</v>
      </c>
      <c r="H109" s="18" t="s">
        <v>4282</v>
      </c>
      <c r="I109" s="18" t="s">
        <v>4282</v>
      </c>
      <c r="J109" s="18" t="s">
        <v>7185</v>
      </c>
      <c r="K109" s="18" t="s">
        <v>4282</v>
      </c>
      <c r="L109" s="18" t="s">
        <v>4282</v>
      </c>
      <c r="N109" s="40" t="e">
        <f t="shared" si="6"/>
        <v>#N/A</v>
      </c>
      <c r="O109" t="e">
        <f>VLOOKUP(A109,'[1]Integrator Offer Supplier'!$M$14:$AF$12953,18,FALSE)</f>
        <v>#N/A</v>
      </c>
      <c r="P109" t="e">
        <f>VLOOKUP(A109,'[1]Integrator Offer Supplier'!$M$14:$AF$12953,19,FALSE)</f>
        <v>#N/A</v>
      </c>
      <c r="Q109" t="e">
        <f t="shared" si="7"/>
        <v>#N/A</v>
      </c>
      <c r="R109" t="e">
        <f>VLOOKUP(A109,'[1]Integrator Offer Supplier'!$M$14:$AF$12953,20,FALSE)</f>
        <v>#N/A</v>
      </c>
      <c r="S109" s="41" t="e">
        <f t="shared" si="8"/>
        <v>#N/A</v>
      </c>
    </row>
    <row r="110" spans="1:19" ht="18" x14ac:dyDescent="0.2">
      <c r="A110" s="35" t="s">
        <v>4707</v>
      </c>
      <c r="B110" s="15" t="s">
        <v>247</v>
      </c>
      <c r="C110" s="15" t="s">
        <v>2297</v>
      </c>
      <c r="D110" s="19"/>
      <c r="E110" s="18" t="s">
        <v>4282</v>
      </c>
      <c r="F110" s="18" t="s">
        <v>4282</v>
      </c>
      <c r="G110" s="18" t="s">
        <v>4282</v>
      </c>
      <c r="H110" s="18" t="s">
        <v>4282</v>
      </c>
      <c r="I110" s="18" t="s">
        <v>4282</v>
      </c>
      <c r="J110" s="18" t="s">
        <v>7185</v>
      </c>
      <c r="K110" s="18" t="s">
        <v>4282</v>
      </c>
      <c r="L110" s="18" t="s">
        <v>4282</v>
      </c>
      <c r="N110" s="40" t="e">
        <f t="shared" si="6"/>
        <v>#N/A</v>
      </c>
      <c r="O110" t="e">
        <f>VLOOKUP(A110,'[1]Integrator Offer Supplier'!$M$14:$AF$12953,18,FALSE)</f>
        <v>#N/A</v>
      </c>
      <c r="P110" t="e">
        <f>VLOOKUP(A110,'[1]Integrator Offer Supplier'!$M$14:$AF$12953,19,FALSE)</f>
        <v>#N/A</v>
      </c>
      <c r="Q110" t="e">
        <f t="shared" si="7"/>
        <v>#N/A</v>
      </c>
      <c r="R110" t="e">
        <f>VLOOKUP(A110,'[1]Integrator Offer Supplier'!$M$14:$AF$12953,20,FALSE)</f>
        <v>#N/A</v>
      </c>
      <c r="S110" s="41" t="e">
        <f t="shared" si="8"/>
        <v>#N/A</v>
      </c>
    </row>
    <row r="111" spans="1:19" ht="54" x14ac:dyDescent="0.2">
      <c r="A111" s="35" t="s">
        <v>4708</v>
      </c>
      <c r="B111" s="15" t="s">
        <v>248</v>
      </c>
      <c r="C111" s="15" t="s">
        <v>2298</v>
      </c>
      <c r="D111" s="19"/>
      <c r="E111" s="18" t="s">
        <v>4282</v>
      </c>
      <c r="F111" s="18" t="s">
        <v>4282</v>
      </c>
      <c r="G111" s="18" t="s">
        <v>4282</v>
      </c>
      <c r="H111" s="18" t="s">
        <v>4282</v>
      </c>
      <c r="I111" s="18" t="s">
        <v>4282</v>
      </c>
      <c r="J111" s="18" t="s">
        <v>7185</v>
      </c>
      <c r="K111" s="18" t="s">
        <v>4282</v>
      </c>
      <c r="L111" s="18" t="s">
        <v>4282</v>
      </c>
      <c r="N111" s="40" t="e">
        <f t="shared" si="6"/>
        <v>#N/A</v>
      </c>
      <c r="O111" t="e">
        <f>VLOOKUP(A111,'[1]Integrator Offer Supplier'!$M$14:$AF$12953,18,FALSE)</f>
        <v>#N/A</v>
      </c>
      <c r="P111" t="e">
        <f>VLOOKUP(A111,'[1]Integrator Offer Supplier'!$M$14:$AF$12953,19,FALSE)</f>
        <v>#N/A</v>
      </c>
      <c r="Q111" t="e">
        <f t="shared" si="7"/>
        <v>#N/A</v>
      </c>
      <c r="R111" t="e">
        <f>VLOOKUP(A111,'[1]Integrator Offer Supplier'!$M$14:$AF$12953,20,FALSE)</f>
        <v>#N/A</v>
      </c>
      <c r="S111" s="41" t="e">
        <f t="shared" si="8"/>
        <v>#N/A</v>
      </c>
    </row>
    <row r="112" spans="1:19" ht="54" x14ac:dyDescent="0.2">
      <c r="A112" s="35" t="s">
        <v>4709</v>
      </c>
      <c r="B112" s="15" t="s">
        <v>248</v>
      </c>
      <c r="C112" s="15" t="s">
        <v>2298</v>
      </c>
      <c r="D112" s="19"/>
      <c r="E112" s="18" t="s">
        <v>4282</v>
      </c>
      <c r="F112" s="18" t="s">
        <v>4282</v>
      </c>
      <c r="G112" s="18" t="s">
        <v>4282</v>
      </c>
      <c r="H112" s="18" t="s">
        <v>4282</v>
      </c>
      <c r="I112" s="18" t="s">
        <v>4282</v>
      </c>
      <c r="J112" s="18" t="s">
        <v>7185</v>
      </c>
      <c r="K112" s="18" t="s">
        <v>4282</v>
      </c>
      <c r="L112" s="18" t="s">
        <v>4282</v>
      </c>
      <c r="N112" s="40" t="e">
        <f t="shared" si="6"/>
        <v>#N/A</v>
      </c>
      <c r="O112" t="e">
        <f>VLOOKUP(A112,'[1]Integrator Offer Supplier'!$M$14:$AF$12953,18,FALSE)</f>
        <v>#N/A</v>
      </c>
      <c r="P112" t="e">
        <f>VLOOKUP(A112,'[1]Integrator Offer Supplier'!$M$14:$AF$12953,19,FALSE)</f>
        <v>#N/A</v>
      </c>
      <c r="Q112" t="e">
        <f t="shared" si="7"/>
        <v>#N/A</v>
      </c>
      <c r="R112" t="e">
        <f>VLOOKUP(A112,'[1]Integrator Offer Supplier'!$M$14:$AF$12953,20,FALSE)</f>
        <v>#N/A</v>
      </c>
      <c r="S112" s="41" t="e">
        <f t="shared" si="8"/>
        <v>#N/A</v>
      </c>
    </row>
    <row r="113" spans="1:19" ht="18" x14ac:dyDescent="0.2">
      <c r="A113" s="34" t="s">
        <v>4710</v>
      </c>
      <c r="B113" s="15" t="s">
        <v>249</v>
      </c>
      <c r="C113" s="15" t="s">
        <v>249</v>
      </c>
      <c r="D113" s="19"/>
      <c r="E113" s="18" t="s">
        <v>4282</v>
      </c>
      <c r="F113" s="18" t="s">
        <v>4282</v>
      </c>
      <c r="G113" s="18" t="s">
        <v>4282</v>
      </c>
      <c r="H113" s="18" t="s">
        <v>4282</v>
      </c>
      <c r="I113" s="18" t="s">
        <v>4282</v>
      </c>
      <c r="J113" s="18" t="s">
        <v>7185</v>
      </c>
      <c r="K113" s="18" t="s">
        <v>4282</v>
      </c>
      <c r="L113" s="18" t="s">
        <v>4282</v>
      </c>
      <c r="N113" s="40" t="e">
        <f t="shared" si="6"/>
        <v>#N/A</v>
      </c>
      <c r="O113" t="e">
        <f>VLOOKUP(A113,'[1]Integrator Offer Supplier'!$M$14:$AF$12953,18,FALSE)</f>
        <v>#N/A</v>
      </c>
      <c r="P113" t="e">
        <f>VLOOKUP(A113,'[1]Integrator Offer Supplier'!$M$14:$AF$12953,19,FALSE)</f>
        <v>#N/A</v>
      </c>
      <c r="Q113" t="e">
        <f t="shared" si="7"/>
        <v>#N/A</v>
      </c>
      <c r="R113" t="e">
        <f>VLOOKUP(A113,'[1]Integrator Offer Supplier'!$M$14:$AF$12953,20,FALSE)</f>
        <v>#N/A</v>
      </c>
      <c r="S113" s="41" t="e">
        <f t="shared" si="8"/>
        <v>#N/A</v>
      </c>
    </row>
    <row r="114" spans="1:19" ht="144" x14ac:dyDescent="0.2">
      <c r="A114" s="34" t="s">
        <v>4711</v>
      </c>
      <c r="B114" s="15" t="s">
        <v>250</v>
      </c>
      <c r="C114" s="15" t="s">
        <v>2299</v>
      </c>
      <c r="D114" s="19"/>
      <c r="E114" s="18" t="s">
        <v>4282</v>
      </c>
      <c r="F114" s="18" t="s">
        <v>4282</v>
      </c>
      <c r="G114" s="18" t="s">
        <v>4282</v>
      </c>
      <c r="H114" s="18" t="s">
        <v>4282</v>
      </c>
      <c r="I114" s="18" t="s">
        <v>4282</v>
      </c>
      <c r="J114" s="18" t="s">
        <v>7185</v>
      </c>
      <c r="K114" s="18" t="s">
        <v>4282</v>
      </c>
      <c r="L114" s="18" t="s">
        <v>4282</v>
      </c>
      <c r="N114" s="40" t="e">
        <f t="shared" si="6"/>
        <v>#N/A</v>
      </c>
      <c r="O114" t="e">
        <f>VLOOKUP(A114,'[1]Integrator Offer Supplier'!$M$14:$AF$12953,18,FALSE)</f>
        <v>#N/A</v>
      </c>
      <c r="P114" t="e">
        <f>VLOOKUP(A114,'[1]Integrator Offer Supplier'!$M$14:$AF$12953,19,FALSE)</f>
        <v>#N/A</v>
      </c>
      <c r="Q114" t="e">
        <f t="shared" si="7"/>
        <v>#N/A</v>
      </c>
      <c r="R114" t="e">
        <f>VLOOKUP(A114,'[1]Integrator Offer Supplier'!$M$14:$AF$12953,20,FALSE)</f>
        <v>#N/A</v>
      </c>
      <c r="S114" s="41" t="e">
        <f t="shared" si="8"/>
        <v>#N/A</v>
      </c>
    </row>
    <row r="115" spans="1:19" ht="36" x14ac:dyDescent="0.2">
      <c r="A115" s="34" t="s">
        <v>4712</v>
      </c>
      <c r="B115" s="15" t="s">
        <v>251</v>
      </c>
      <c r="C115" s="15" t="s">
        <v>2300</v>
      </c>
      <c r="D115" s="19"/>
      <c r="E115" s="18" t="s">
        <v>4282</v>
      </c>
      <c r="F115" s="18" t="s">
        <v>4282</v>
      </c>
      <c r="G115" s="18" t="s">
        <v>4282</v>
      </c>
      <c r="H115" s="18" t="s">
        <v>4282</v>
      </c>
      <c r="I115" s="18" t="s">
        <v>4282</v>
      </c>
      <c r="J115" s="18" t="s">
        <v>7185</v>
      </c>
      <c r="K115" s="18" t="s">
        <v>4282</v>
      </c>
      <c r="L115" s="18" t="s">
        <v>4282</v>
      </c>
      <c r="N115" s="40" t="e">
        <f t="shared" si="6"/>
        <v>#N/A</v>
      </c>
      <c r="O115" t="e">
        <f>VLOOKUP(A115,'[1]Integrator Offer Supplier'!$M$14:$AF$12953,18,FALSE)</f>
        <v>#N/A</v>
      </c>
      <c r="P115" t="e">
        <f>VLOOKUP(A115,'[1]Integrator Offer Supplier'!$M$14:$AF$12953,19,FALSE)</f>
        <v>#N/A</v>
      </c>
      <c r="Q115" t="e">
        <f t="shared" si="7"/>
        <v>#N/A</v>
      </c>
      <c r="R115" t="e">
        <f>VLOOKUP(A115,'[1]Integrator Offer Supplier'!$M$14:$AF$12953,20,FALSE)</f>
        <v>#N/A</v>
      </c>
      <c r="S115" s="41" t="e">
        <f t="shared" si="8"/>
        <v>#N/A</v>
      </c>
    </row>
    <row r="116" spans="1:19" ht="36" x14ac:dyDescent="0.2">
      <c r="A116" s="34" t="s">
        <v>4713</v>
      </c>
      <c r="B116" s="15" t="s">
        <v>252</v>
      </c>
      <c r="C116" s="15" t="s">
        <v>2301</v>
      </c>
      <c r="D116" s="19"/>
      <c r="E116" s="18" t="s">
        <v>4282</v>
      </c>
      <c r="F116" s="18" t="s">
        <v>4282</v>
      </c>
      <c r="G116" s="18" t="s">
        <v>4282</v>
      </c>
      <c r="H116" s="18" t="s">
        <v>4282</v>
      </c>
      <c r="I116" s="18" t="s">
        <v>4282</v>
      </c>
      <c r="J116" s="18" t="s">
        <v>7185</v>
      </c>
      <c r="K116" s="18" t="s">
        <v>4282</v>
      </c>
      <c r="L116" s="18" t="s">
        <v>4282</v>
      </c>
      <c r="N116" s="40" t="e">
        <f t="shared" si="6"/>
        <v>#N/A</v>
      </c>
      <c r="O116" t="e">
        <f>VLOOKUP(A116,'[1]Integrator Offer Supplier'!$M$14:$AF$12953,18,FALSE)</f>
        <v>#N/A</v>
      </c>
      <c r="P116" t="e">
        <f>VLOOKUP(A116,'[1]Integrator Offer Supplier'!$M$14:$AF$12953,19,FALSE)</f>
        <v>#N/A</v>
      </c>
      <c r="Q116" t="e">
        <f t="shared" si="7"/>
        <v>#N/A</v>
      </c>
      <c r="R116" t="e">
        <f>VLOOKUP(A116,'[1]Integrator Offer Supplier'!$M$14:$AF$12953,20,FALSE)</f>
        <v>#N/A</v>
      </c>
      <c r="S116" s="41" t="e">
        <f t="shared" si="8"/>
        <v>#N/A</v>
      </c>
    </row>
    <row r="117" spans="1:19" ht="54" x14ac:dyDescent="0.2">
      <c r="A117" s="34" t="s">
        <v>4714</v>
      </c>
      <c r="B117" s="15" t="s">
        <v>253</v>
      </c>
      <c r="C117" s="15" t="s">
        <v>2302</v>
      </c>
      <c r="D117" s="19"/>
      <c r="E117" s="18" t="s">
        <v>4282</v>
      </c>
      <c r="F117" s="18" t="s">
        <v>4282</v>
      </c>
      <c r="G117" s="18" t="s">
        <v>4282</v>
      </c>
      <c r="H117" s="18" t="s">
        <v>4282</v>
      </c>
      <c r="I117" s="18" t="s">
        <v>4282</v>
      </c>
      <c r="J117" s="18" t="s">
        <v>7185</v>
      </c>
      <c r="K117" s="18" t="s">
        <v>4282</v>
      </c>
      <c r="L117" s="18" t="s">
        <v>4282</v>
      </c>
      <c r="N117" s="40" t="e">
        <f t="shared" si="6"/>
        <v>#N/A</v>
      </c>
      <c r="O117" t="e">
        <f>VLOOKUP(A117,'[1]Integrator Offer Supplier'!$M$14:$AF$12953,18,FALSE)</f>
        <v>#N/A</v>
      </c>
      <c r="P117" t="e">
        <f>VLOOKUP(A117,'[1]Integrator Offer Supplier'!$M$14:$AF$12953,19,FALSE)</f>
        <v>#N/A</v>
      </c>
      <c r="Q117" t="e">
        <f t="shared" si="7"/>
        <v>#N/A</v>
      </c>
      <c r="R117" t="e">
        <f>VLOOKUP(A117,'[1]Integrator Offer Supplier'!$M$14:$AF$12953,20,FALSE)</f>
        <v>#N/A</v>
      </c>
      <c r="S117" s="41" t="e">
        <f t="shared" si="8"/>
        <v>#N/A</v>
      </c>
    </row>
    <row r="118" spans="1:19" ht="108" x14ac:dyDescent="0.2">
      <c r="A118" s="34" t="s">
        <v>4715</v>
      </c>
      <c r="B118" s="15" t="s">
        <v>254</v>
      </c>
      <c r="C118" s="15" t="s">
        <v>2303</v>
      </c>
      <c r="D118" s="19"/>
      <c r="E118" s="18" t="s">
        <v>4282</v>
      </c>
      <c r="F118" s="18" t="s">
        <v>4282</v>
      </c>
      <c r="G118" s="18" t="s">
        <v>4282</v>
      </c>
      <c r="H118" s="18" t="s">
        <v>4282</v>
      </c>
      <c r="I118" s="18" t="s">
        <v>4282</v>
      </c>
      <c r="J118" s="18" t="s">
        <v>7185</v>
      </c>
      <c r="K118" s="18" t="s">
        <v>4282</v>
      </c>
      <c r="L118" s="18" t="s">
        <v>4282</v>
      </c>
      <c r="N118" s="40" t="e">
        <f t="shared" si="6"/>
        <v>#N/A</v>
      </c>
      <c r="O118" t="e">
        <f>VLOOKUP(A118,'[1]Integrator Offer Supplier'!$M$14:$AF$12953,18,FALSE)</f>
        <v>#N/A</v>
      </c>
      <c r="P118" t="e">
        <f>VLOOKUP(A118,'[1]Integrator Offer Supplier'!$M$14:$AF$12953,19,FALSE)</f>
        <v>#N/A</v>
      </c>
      <c r="Q118" t="e">
        <f t="shared" si="7"/>
        <v>#N/A</v>
      </c>
      <c r="R118" t="e">
        <f>VLOOKUP(A118,'[1]Integrator Offer Supplier'!$M$14:$AF$12953,20,FALSE)</f>
        <v>#N/A</v>
      </c>
      <c r="S118" s="41" t="e">
        <f t="shared" si="8"/>
        <v>#N/A</v>
      </c>
    </row>
    <row r="119" spans="1:19" ht="36" x14ac:dyDescent="0.2">
      <c r="A119" s="35" t="s">
        <v>4716</v>
      </c>
      <c r="B119" s="15" t="s">
        <v>4212</v>
      </c>
      <c r="C119" s="15" t="s">
        <v>2304</v>
      </c>
      <c r="D119" s="21" t="s">
        <v>4213</v>
      </c>
      <c r="E119" s="18">
        <v>1</v>
      </c>
      <c r="F119" s="2">
        <v>500</v>
      </c>
      <c r="G119" s="2">
        <v>2</v>
      </c>
      <c r="H119" s="2"/>
      <c r="I119" s="2"/>
      <c r="J119" s="18">
        <f>N119</f>
        <v>0</v>
      </c>
      <c r="K119" s="18">
        <f>Q119</f>
        <v>0</v>
      </c>
      <c r="L119" s="18">
        <f>S119</f>
        <v>0</v>
      </c>
      <c r="N119" s="40">
        <f t="shared" si="6"/>
        <v>0</v>
      </c>
      <c r="O119">
        <f>VLOOKUP(A119,'[1]Integrator Offer Supplier'!$M$14:$AF$12953,18,FALSE)</f>
        <v>0</v>
      </c>
      <c r="P119">
        <f>VLOOKUP(A119,'[1]Integrator Offer Supplier'!$M$14:$AF$12953,19,FALSE)</f>
        <v>0</v>
      </c>
      <c r="Q119">
        <f t="shared" si="7"/>
        <v>0</v>
      </c>
      <c r="R119">
        <f>VLOOKUP(A119,'[1]Integrator Offer Supplier'!$M$14:$AF$12953,20,FALSE)</f>
        <v>0</v>
      </c>
      <c r="S119" s="41">
        <f t="shared" si="8"/>
        <v>0</v>
      </c>
    </row>
    <row r="120" spans="1:19" ht="90" x14ac:dyDescent="0.2">
      <c r="A120" s="35" t="s">
        <v>4717</v>
      </c>
      <c r="B120" s="15" t="s">
        <v>255</v>
      </c>
      <c r="C120" s="15" t="s">
        <v>2305</v>
      </c>
      <c r="D120" s="19"/>
      <c r="E120" s="18" t="s">
        <v>4282</v>
      </c>
      <c r="F120" s="18" t="s">
        <v>4282</v>
      </c>
      <c r="G120" s="18" t="s">
        <v>4282</v>
      </c>
      <c r="H120" s="18" t="s">
        <v>4282</v>
      </c>
      <c r="I120" s="18" t="s">
        <v>4282</v>
      </c>
      <c r="J120" s="18" t="s">
        <v>7185</v>
      </c>
      <c r="K120" s="18" t="s">
        <v>4282</v>
      </c>
      <c r="L120" s="18" t="s">
        <v>4282</v>
      </c>
      <c r="N120" s="40" t="e">
        <f t="shared" si="6"/>
        <v>#N/A</v>
      </c>
      <c r="O120" t="e">
        <f>VLOOKUP(A120,'[1]Integrator Offer Supplier'!$M$14:$AF$12953,18,FALSE)</f>
        <v>#N/A</v>
      </c>
      <c r="P120" t="e">
        <f>VLOOKUP(A120,'[1]Integrator Offer Supplier'!$M$14:$AF$12953,19,FALSE)</f>
        <v>#N/A</v>
      </c>
      <c r="Q120" t="e">
        <f t="shared" si="7"/>
        <v>#N/A</v>
      </c>
      <c r="R120" t="e">
        <f>VLOOKUP(A120,'[1]Integrator Offer Supplier'!$M$14:$AF$12953,20,FALSE)</f>
        <v>#N/A</v>
      </c>
      <c r="S120" s="41" t="e">
        <f t="shared" si="8"/>
        <v>#N/A</v>
      </c>
    </row>
    <row r="121" spans="1:19" ht="36" x14ac:dyDescent="0.2">
      <c r="A121" s="35" t="s">
        <v>4718</v>
      </c>
      <c r="B121" s="15" t="s">
        <v>256</v>
      </c>
      <c r="C121" s="15" t="s">
        <v>2306</v>
      </c>
      <c r="D121" s="19"/>
      <c r="E121" s="18" t="s">
        <v>4282</v>
      </c>
      <c r="F121" s="18" t="s">
        <v>4282</v>
      </c>
      <c r="G121" s="18" t="s">
        <v>4282</v>
      </c>
      <c r="H121" s="18" t="s">
        <v>4282</v>
      </c>
      <c r="I121" s="18" t="s">
        <v>4282</v>
      </c>
      <c r="J121" s="18" t="s">
        <v>7185</v>
      </c>
      <c r="K121" s="18" t="s">
        <v>4282</v>
      </c>
      <c r="L121" s="18" t="s">
        <v>4282</v>
      </c>
      <c r="N121" s="40" t="e">
        <f t="shared" si="6"/>
        <v>#N/A</v>
      </c>
      <c r="O121" t="e">
        <f>VLOOKUP(A121,'[1]Integrator Offer Supplier'!$M$14:$AF$12953,18,FALSE)</f>
        <v>#N/A</v>
      </c>
      <c r="P121" t="e">
        <f>VLOOKUP(A121,'[1]Integrator Offer Supplier'!$M$14:$AF$12953,19,FALSE)</f>
        <v>#N/A</v>
      </c>
      <c r="Q121" t="e">
        <f t="shared" si="7"/>
        <v>#N/A</v>
      </c>
      <c r="R121" t="e">
        <f>VLOOKUP(A121,'[1]Integrator Offer Supplier'!$M$14:$AF$12953,20,FALSE)</f>
        <v>#N/A</v>
      </c>
      <c r="S121" s="41" t="e">
        <f t="shared" si="8"/>
        <v>#N/A</v>
      </c>
    </row>
    <row r="122" spans="1:19" ht="72" x14ac:dyDescent="0.2">
      <c r="A122" s="34" t="s">
        <v>4719</v>
      </c>
      <c r="B122" s="15" t="s">
        <v>257</v>
      </c>
      <c r="C122" s="15" t="s">
        <v>2307</v>
      </c>
      <c r="D122" s="19"/>
      <c r="E122" s="18" t="s">
        <v>4282</v>
      </c>
      <c r="F122" s="18" t="s">
        <v>4282</v>
      </c>
      <c r="G122" s="18" t="s">
        <v>4282</v>
      </c>
      <c r="H122" s="18" t="s">
        <v>4282</v>
      </c>
      <c r="I122" s="18" t="s">
        <v>4282</v>
      </c>
      <c r="J122" s="18" t="s">
        <v>7185</v>
      </c>
      <c r="K122" s="18" t="s">
        <v>4282</v>
      </c>
      <c r="L122" s="18" t="s">
        <v>4282</v>
      </c>
      <c r="N122" s="40" t="e">
        <f t="shared" si="6"/>
        <v>#N/A</v>
      </c>
      <c r="O122" t="e">
        <f>VLOOKUP(A122,'[1]Integrator Offer Supplier'!$M$14:$AF$12953,18,FALSE)</f>
        <v>#N/A</v>
      </c>
      <c r="P122" t="e">
        <f>VLOOKUP(A122,'[1]Integrator Offer Supplier'!$M$14:$AF$12953,19,FALSE)</f>
        <v>#N/A</v>
      </c>
      <c r="Q122" t="e">
        <f t="shared" si="7"/>
        <v>#N/A</v>
      </c>
      <c r="R122" t="e">
        <f>VLOOKUP(A122,'[1]Integrator Offer Supplier'!$M$14:$AF$12953,20,FALSE)</f>
        <v>#N/A</v>
      </c>
      <c r="S122" s="41" t="e">
        <f t="shared" si="8"/>
        <v>#N/A</v>
      </c>
    </row>
    <row r="123" spans="1:19" ht="54" x14ac:dyDescent="0.2">
      <c r="A123" s="35" t="s">
        <v>4720</v>
      </c>
      <c r="B123" s="15" t="s">
        <v>258</v>
      </c>
      <c r="C123" s="15" t="s">
        <v>2308</v>
      </c>
      <c r="D123" s="19"/>
      <c r="E123" s="18" t="s">
        <v>4282</v>
      </c>
      <c r="F123" s="18" t="s">
        <v>4282</v>
      </c>
      <c r="G123" s="18" t="s">
        <v>4282</v>
      </c>
      <c r="H123" s="18" t="s">
        <v>4282</v>
      </c>
      <c r="I123" s="18" t="s">
        <v>4282</v>
      </c>
      <c r="J123" s="18" t="s">
        <v>7185</v>
      </c>
      <c r="K123" s="18" t="s">
        <v>4282</v>
      </c>
      <c r="L123" s="18" t="s">
        <v>4282</v>
      </c>
      <c r="N123" s="40" t="e">
        <f t="shared" si="6"/>
        <v>#N/A</v>
      </c>
      <c r="O123" t="e">
        <f>VLOOKUP(A123,'[1]Integrator Offer Supplier'!$M$14:$AF$12953,18,FALSE)</f>
        <v>#N/A</v>
      </c>
      <c r="P123" t="e">
        <f>VLOOKUP(A123,'[1]Integrator Offer Supplier'!$M$14:$AF$12953,19,FALSE)</f>
        <v>#N/A</v>
      </c>
      <c r="Q123" t="e">
        <f t="shared" si="7"/>
        <v>#N/A</v>
      </c>
      <c r="R123" t="e">
        <f>VLOOKUP(A123,'[1]Integrator Offer Supplier'!$M$14:$AF$12953,20,FALSE)</f>
        <v>#N/A</v>
      </c>
      <c r="S123" s="41" t="e">
        <f t="shared" si="8"/>
        <v>#N/A</v>
      </c>
    </row>
    <row r="124" spans="1:19" ht="36" x14ac:dyDescent="0.2">
      <c r="A124" s="35" t="s">
        <v>4721</v>
      </c>
      <c r="B124" s="15" t="s">
        <v>7188</v>
      </c>
      <c r="C124" s="15" t="s">
        <v>4421</v>
      </c>
      <c r="D124" s="21" t="s">
        <v>7212</v>
      </c>
      <c r="E124" s="18">
        <v>4</v>
      </c>
      <c r="F124" s="2">
        <v>500</v>
      </c>
      <c r="G124" s="2">
        <v>1</v>
      </c>
      <c r="H124" s="2"/>
      <c r="I124" s="2"/>
      <c r="J124" s="18">
        <f>N124</f>
        <v>0</v>
      </c>
      <c r="K124" s="18">
        <f>Q124</f>
        <v>0</v>
      </c>
      <c r="L124" s="18">
        <f>S124</f>
        <v>0</v>
      </c>
      <c r="N124" s="40">
        <f t="shared" si="6"/>
        <v>0</v>
      </c>
      <c r="O124">
        <f>VLOOKUP(A124,'[1]Integrator Offer Supplier'!$M$14:$AF$12953,18,FALSE)</f>
        <v>0</v>
      </c>
      <c r="P124">
        <f>VLOOKUP(A124,'[1]Integrator Offer Supplier'!$M$14:$AF$12953,19,FALSE)</f>
        <v>0</v>
      </c>
      <c r="Q124">
        <f t="shared" si="7"/>
        <v>0</v>
      </c>
      <c r="R124">
        <f>VLOOKUP(A124,'[1]Integrator Offer Supplier'!$M$14:$AF$12953,20,FALSE)</f>
        <v>0</v>
      </c>
      <c r="S124" s="41">
        <f t="shared" si="8"/>
        <v>0</v>
      </c>
    </row>
    <row r="125" spans="1:19" ht="54" x14ac:dyDescent="0.2">
      <c r="A125" s="34" t="s">
        <v>4722</v>
      </c>
      <c r="B125" s="15" t="s">
        <v>260</v>
      </c>
      <c r="C125" s="15" t="s">
        <v>2310</v>
      </c>
      <c r="D125" s="19"/>
      <c r="E125" s="18" t="s">
        <v>4282</v>
      </c>
      <c r="F125" s="18" t="s">
        <v>4282</v>
      </c>
      <c r="G125" s="18" t="s">
        <v>4282</v>
      </c>
      <c r="H125" s="18" t="s">
        <v>4282</v>
      </c>
      <c r="I125" s="18" t="s">
        <v>4282</v>
      </c>
      <c r="J125" s="18" t="s">
        <v>7185</v>
      </c>
      <c r="K125" s="18" t="s">
        <v>4282</v>
      </c>
      <c r="L125" s="18" t="s">
        <v>4282</v>
      </c>
      <c r="N125" s="40" t="e">
        <f t="shared" si="6"/>
        <v>#N/A</v>
      </c>
      <c r="O125" t="e">
        <f>VLOOKUP(A125,'[1]Integrator Offer Supplier'!$M$14:$AF$12953,18,FALSE)</f>
        <v>#N/A</v>
      </c>
      <c r="P125" t="e">
        <f>VLOOKUP(A125,'[1]Integrator Offer Supplier'!$M$14:$AF$12953,19,FALSE)</f>
        <v>#N/A</v>
      </c>
      <c r="Q125" t="e">
        <f t="shared" si="7"/>
        <v>#N/A</v>
      </c>
      <c r="R125" t="e">
        <f>VLOOKUP(A125,'[1]Integrator Offer Supplier'!$M$14:$AF$12953,20,FALSE)</f>
        <v>#N/A</v>
      </c>
      <c r="S125" s="41" t="e">
        <f t="shared" si="8"/>
        <v>#N/A</v>
      </c>
    </row>
    <row r="126" spans="1:19" ht="54" x14ac:dyDescent="0.2">
      <c r="A126" s="34" t="s">
        <v>4723</v>
      </c>
      <c r="B126" s="15" t="s">
        <v>261</v>
      </c>
      <c r="C126" s="15" t="s">
        <v>2311</v>
      </c>
      <c r="D126" s="19"/>
      <c r="E126" s="18" t="s">
        <v>4282</v>
      </c>
      <c r="F126" s="18" t="s">
        <v>4282</v>
      </c>
      <c r="G126" s="18" t="s">
        <v>4282</v>
      </c>
      <c r="H126" s="18" t="s">
        <v>4282</v>
      </c>
      <c r="I126" s="18" t="s">
        <v>4282</v>
      </c>
      <c r="J126" s="18" t="s">
        <v>7185</v>
      </c>
      <c r="K126" s="18" t="s">
        <v>4282</v>
      </c>
      <c r="L126" s="18" t="s">
        <v>4282</v>
      </c>
      <c r="N126" s="40" t="e">
        <f t="shared" si="6"/>
        <v>#N/A</v>
      </c>
      <c r="O126" t="e">
        <f>VLOOKUP(A126,'[1]Integrator Offer Supplier'!$M$14:$AF$12953,18,FALSE)</f>
        <v>#N/A</v>
      </c>
      <c r="P126" t="e">
        <f>VLOOKUP(A126,'[1]Integrator Offer Supplier'!$M$14:$AF$12953,19,FALSE)</f>
        <v>#N/A</v>
      </c>
      <c r="Q126" t="e">
        <f t="shared" si="7"/>
        <v>#N/A</v>
      </c>
      <c r="R126" t="e">
        <f>VLOOKUP(A126,'[1]Integrator Offer Supplier'!$M$14:$AF$12953,20,FALSE)</f>
        <v>#N/A</v>
      </c>
      <c r="S126" s="41" t="e">
        <f t="shared" si="8"/>
        <v>#N/A</v>
      </c>
    </row>
    <row r="127" spans="1:19" ht="18.75" x14ac:dyDescent="0.2">
      <c r="A127" s="35" t="s">
        <v>4724</v>
      </c>
      <c r="B127" s="15" t="s">
        <v>24</v>
      </c>
      <c r="C127" s="15" t="s">
        <v>4206</v>
      </c>
      <c r="D127" s="21" t="s">
        <v>4207</v>
      </c>
      <c r="E127" s="18">
        <v>8</v>
      </c>
      <c r="F127" s="2">
        <v>500</v>
      </c>
      <c r="G127" s="2">
        <v>4</v>
      </c>
      <c r="H127" s="2"/>
      <c r="I127" s="2"/>
      <c r="J127" s="18">
        <f>N127</f>
        <v>0</v>
      </c>
      <c r="K127" s="18">
        <f>Q127</f>
        <v>0</v>
      </c>
      <c r="L127" s="18">
        <f>S127</f>
        <v>0</v>
      </c>
      <c r="N127" s="40">
        <f t="shared" si="6"/>
        <v>0</v>
      </c>
      <c r="O127">
        <f>VLOOKUP(A127,'[1]Integrator Offer Supplier'!$M$14:$AF$12953,18,FALSE)</f>
        <v>0</v>
      </c>
      <c r="P127">
        <f>VLOOKUP(A127,'[1]Integrator Offer Supplier'!$M$14:$AF$12953,19,FALSE)</f>
        <v>0</v>
      </c>
      <c r="Q127">
        <f t="shared" si="7"/>
        <v>0</v>
      </c>
      <c r="R127">
        <f>VLOOKUP(A127,'[1]Integrator Offer Supplier'!$M$14:$AF$12953,20,FALSE)</f>
        <v>0</v>
      </c>
      <c r="S127" s="41">
        <f t="shared" si="8"/>
        <v>0</v>
      </c>
    </row>
    <row r="128" spans="1:19" ht="90" x14ac:dyDescent="0.2">
      <c r="A128" s="35" t="s">
        <v>4725</v>
      </c>
      <c r="B128" s="15" t="s">
        <v>262</v>
      </c>
      <c r="C128" s="15" t="s">
        <v>2312</v>
      </c>
      <c r="D128" s="19"/>
      <c r="E128" s="18" t="s">
        <v>4282</v>
      </c>
      <c r="F128" s="18" t="s">
        <v>4282</v>
      </c>
      <c r="G128" s="18" t="s">
        <v>4282</v>
      </c>
      <c r="H128" s="18" t="s">
        <v>4282</v>
      </c>
      <c r="I128" s="18" t="s">
        <v>4282</v>
      </c>
      <c r="J128" s="18" t="s">
        <v>7185</v>
      </c>
      <c r="K128" s="18" t="s">
        <v>4282</v>
      </c>
      <c r="L128" s="18" t="s">
        <v>4282</v>
      </c>
      <c r="N128" s="40" t="e">
        <f t="shared" si="6"/>
        <v>#N/A</v>
      </c>
      <c r="O128" t="e">
        <f>VLOOKUP(A128,'[1]Integrator Offer Supplier'!$M$14:$AF$12953,18,FALSE)</f>
        <v>#N/A</v>
      </c>
      <c r="P128" t="e">
        <f>VLOOKUP(A128,'[1]Integrator Offer Supplier'!$M$14:$AF$12953,19,FALSE)</f>
        <v>#N/A</v>
      </c>
      <c r="Q128" t="e">
        <f t="shared" si="7"/>
        <v>#N/A</v>
      </c>
      <c r="R128" t="e">
        <f>VLOOKUP(A128,'[1]Integrator Offer Supplier'!$M$14:$AF$12953,20,FALSE)</f>
        <v>#N/A</v>
      </c>
      <c r="S128" s="41" t="e">
        <f t="shared" si="8"/>
        <v>#N/A</v>
      </c>
    </row>
    <row r="129" spans="1:19" ht="54" x14ac:dyDescent="0.2">
      <c r="A129" s="34" t="s">
        <v>4726</v>
      </c>
      <c r="B129" s="15" t="s">
        <v>54</v>
      </c>
      <c r="C129" s="15" t="s">
        <v>4246</v>
      </c>
      <c r="D129" s="21" t="s">
        <v>4247</v>
      </c>
      <c r="E129" s="18">
        <v>32</v>
      </c>
      <c r="F129" s="2">
        <v>10640</v>
      </c>
      <c r="G129" s="2">
        <v>24</v>
      </c>
      <c r="H129" s="2"/>
      <c r="I129" s="2"/>
      <c r="J129" s="18">
        <f>N129</f>
        <v>1.4564251578947369</v>
      </c>
      <c r="K129" s="18">
        <f>Q129</f>
        <v>599.61867000000007</v>
      </c>
      <c r="L129" s="18">
        <f>S129</f>
        <v>1.6412756624992635</v>
      </c>
      <c r="N129" s="40">
        <f t="shared" si="6"/>
        <v>1.4564251578947369</v>
      </c>
      <c r="O129">
        <f>VLOOKUP(A129,'[1]Integrator Offer Supplier'!$M$14:$AF$12953,18,FALSE)</f>
        <v>28.046025</v>
      </c>
      <c r="P129">
        <f>VLOOKUP(A129,'[1]Integrator Offer Supplier'!$M$14:$AF$12953,19,FALSE)</f>
        <v>81.02955</v>
      </c>
      <c r="Q129">
        <f t="shared" si="7"/>
        <v>599.61867000000007</v>
      </c>
      <c r="R129">
        <f>VLOOKUP(A129,'[1]Integrator Offer Supplier'!$M$14:$AF$12953,20,FALSE)</f>
        <v>131.30205299994108</v>
      </c>
      <c r="S129" s="41">
        <f t="shared" si="8"/>
        <v>1.6412756624992635</v>
      </c>
    </row>
    <row r="130" spans="1:19" ht="54" x14ac:dyDescent="0.2">
      <c r="A130" s="34" t="s">
        <v>4727</v>
      </c>
      <c r="B130" s="15" t="s">
        <v>263</v>
      </c>
      <c r="C130" s="15" t="s">
        <v>2313</v>
      </c>
      <c r="D130" s="19"/>
      <c r="E130" s="18" t="s">
        <v>4282</v>
      </c>
      <c r="F130" s="18" t="s">
        <v>4282</v>
      </c>
      <c r="G130" s="18" t="s">
        <v>4282</v>
      </c>
      <c r="H130" s="18" t="s">
        <v>4282</v>
      </c>
      <c r="I130" s="18" t="s">
        <v>4282</v>
      </c>
      <c r="J130" s="18" t="s">
        <v>7185</v>
      </c>
      <c r="K130" s="18" t="s">
        <v>4282</v>
      </c>
      <c r="L130" s="18" t="s">
        <v>4282</v>
      </c>
      <c r="N130" s="40" t="e">
        <f t="shared" si="6"/>
        <v>#N/A</v>
      </c>
      <c r="O130" t="e">
        <f>VLOOKUP(A130,'[1]Integrator Offer Supplier'!$M$14:$AF$12953,18,FALSE)</f>
        <v>#N/A</v>
      </c>
      <c r="P130" t="e">
        <f>VLOOKUP(A130,'[1]Integrator Offer Supplier'!$M$14:$AF$12953,19,FALSE)</f>
        <v>#N/A</v>
      </c>
      <c r="Q130" t="e">
        <f t="shared" si="7"/>
        <v>#N/A</v>
      </c>
      <c r="R130" t="e">
        <f>VLOOKUP(A130,'[1]Integrator Offer Supplier'!$M$14:$AF$12953,20,FALSE)</f>
        <v>#N/A</v>
      </c>
      <c r="S130" s="41" t="e">
        <f t="shared" si="8"/>
        <v>#N/A</v>
      </c>
    </row>
    <row r="131" spans="1:19" ht="72" x14ac:dyDescent="0.2">
      <c r="A131" s="35" t="s">
        <v>4728</v>
      </c>
      <c r="B131" s="15" t="s">
        <v>264</v>
      </c>
      <c r="C131" s="15" t="s">
        <v>2314</v>
      </c>
      <c r="D131" s="19"/>
      <c r="E131" s="18" t="s">
        <v>4282</v>
      </c>
      <c r="F131" s="18" t="s">
        <v>4282</v>
      </c>
      <c r="G131" s="18" t="s">
        <v>4282</v>
      </c>
      <c r="H131" s="18" t="s">
        <v>4282</v>
      </c>
      <c r="I131" s="18" t="s">
        <v>4282</v>
      </c>
      <c r="J131" s="18" t="s">
        <v>7185</v>
      </c>
      <c r="K131" s="18" t="s">
        <v>4282</v>
      </c>
      <c r="L131" s="18" t="s">
        <v>4282</v>
      </c>
      <c r="N131" s="40" t="e">
        <f t="shared" si="6"/>
        <v>#N/A</v>
      </c>
      <c r="O131" t="e">
        <f>VLOOKUP(A131,'[1]Integrator Offer Supplier'!$M$14:$AF$12953,18,FALSE)</f>
        <v>#N/A</v>
      </c>
      <c r="P131" t="e">
        <f>VLOOKUP(A131,'[1]Integrator Offer Supplier'!$M$14:$AF$12953,19,FALSE)</f>
        <v>#N/A</v>
      </c>
      <c r="Q131" t="e">
        <f t="shared" si="7"/>
        <v>#N/A</v>
      </c>
      <c r="R131" t="e">
        <f>VLOOKUP(A131,'[1]Integrator Offer Supplier'!$M$14:$AF$12953,20,FALSE)</f>
        <v>#N/A</v>
      </c>
      <c r="S131" s="41" t="e">
        <f t="shared" si="8"/>
        <v>#N/A</v>
      </c>
    </row>
    <row r="132" spans="1:19" ht="126" x14ac:dyDescent="0.2">
      <c r="A132" s="35" t="s">
        <v>4729</v>
      </c>
      <c r="B132" s="15" t="s">
        <v>265</v>
      </c>
      <c r="C132" s="15" t="s">
        <v>2315</v>
      </c>
      <c r="D132" s="19"/>
      <c r="E132" s="18" t="s">
        <v>4282</v>
      </c>
      <c r="F132" s="18" t="s">
        <v>4282</v>
      </c>
      <c r="G132" s="18" t="s">
        <v>4282</v>
      </c>
      <c r="H132" s="18" t="s">
        <v>4282</v>
      </c>
      <c r="I132" s="18" t="s">
        <v>4282</v>
      </c>
      <c r="J132" s="18" t="s">
        <v>7185</v>
      </c>
      <c r="K132" s="18" t="s">
        <v>4282</v>
      </c>
      <c r="L132" s="18" t="s">
        <v>4282</v>
      </c>
      <c r="N132" s="40" t="e">
        <f t="shared" si="6"/>
        <v>#N/A</v>
      </c>
      <c r="O132" t="e">
        <f>VLOOKUP(A132,'[1]Integrator Offer Supplier'!$M$14:$AF$12953,18,FALSE)</f>
        <v>#N/A</v>
      </c>
      <c r="P132" t="e">
        <f>VLOOKUP(A132,'[1]Integrator Offer Supplier'!$M$14:$AF$12953,19,FALSE)</f>
        <v>#N/A</v>
      </c>
      <c r="Q132" t="e">
        <f t="shared" si="7"/>
        <v>#N/A</v>
      </c>
      <c r="R132" t="e">
        <f>VLOOKUP(A132,'[1]Integrator Offer Supplier'!$M$14:$AF$12953,20,FALSE)</f>
        <v>#N/A</v>
      </c>
      <c r="S132" s="41" t="e">
        <f t="shared" si="8"/>
        <v>#N/A</v>
      </c>
    </row>
    <row r="133" spans="1:19" ht="126" x14ac:dyDescent="0.2">
      <c r="A133" s="34" t="s">
        <v>4730</v>
      </c>
      <c r="B133" s="15" t="s">
        <v>266</v>
      </c>
      <c r="C133" s="15" t="s">
        <v>2316</v>
      </c>
      <c r="D133" s="19"/>
      <c r="E133" s="18" t="s">
        <v>4282</v>
      </c>
      <c r="F133" s="18" t="s">
        <v>4282</v>
      </c>
      <c r="G133" s="18" t="s">
        <v>4282</v>
      </c>
      <c r="H133" s="18" t="s">
        <v>4282</v>
      </c>
      <c r="I133" s="18" t="s">
        <v>4282</v>
      </c>
      <c r="J133" s="18" t="s">
        <v>7185</v>
      </c>
      <c r="K133" s="18" t="s">
        <v>4282</v>
      </c>
      <c r="L133" s="18" t="s">
        <v>4282</v>
      </c>
      <c r="N133" s="40" t="e">
        <f t="shared" si="6"/>
        <v>#N/A</v>
      </c>
      <c r="O133" t="e">
        <f>VLOOKUP(A133,'[1]Integrator Offer Supplier'!$M$14:$AF$12953,18,FALSE)</f>
        <v>#N/A</v>
      </c>
      <c r="P133" t="e">
        <f>VLOOKUP(A133,'[1]Integrator Offer Supplier'!$M$14:$AF$12953,19,FALSE)</f>
        <v>#N/A</v>
      </c>
      <c r="Q133" t="e">
        <f t="shared" si="7"/>
        <v>#N/A</v>
      </c>
      <c r="R133" t="e">
        <f>VLOOKUP(A133,'[1]Integrator Offer Supplier'!$M$14:$AF$12953,20,FALSE)</f>
        <v>#N/A</v>
      </c>
      <c r="S133" s="41" t="e">
        <f t="shared" si="8"/>
        <v>#N/A</v>
      </c>
    </row>
    <row r="134" spans="1:19" ht="108" x14ac:dyDescent="0.2">
      <c r="A134" s="35" t="s">
        <v>4731</v>
      </c>
      <c r="B134" s="15" t="s">
        <v>4485</v>
      </c>
      <c r="C134" s="15" t="s">
        <v>4331</v>
      </c>
      <c r="D134" s="19" t="s">
        <v>4330</v>
      </c>
      <c r="E134" s="18"/>
      <c r="F134" s="18"/>
      <c r="G134" s="18"/>
      <c r="H134" s="18"/>
      <c r="I134" s="18"/>
      <c r="J134" s="18">
        <f>N134</f>
        <v>7.7250157894736846</v>
      </c>
      <c r="K134" s="18">
        <f>Q134</f>
        <v>20830.049100000004</v>
      </c>
      <c r="L134" s="18">
        <f>S134</f>
        <v>22.52101904691208</v>
      </c>
      <c r="N134" s="40">
        <f t="shared" si="6"/>
        <v>7.7250157894736846</v>
      </c>
      <c r="O134">
        <f>VLOOKUP(A134,'[1]Integrator Offer Supplier'!$M$14:$AF$12953,18,FALSE)</f>
        <v>148.75874999999999</v>
      </c>
      <c r="P134">
        <f>VLOOKUP(A134,'[1]Integrator Offer Supplier'!$M$14:$AF$12953,19,FALSE)</f>
        <v>2814.8715000000002</v>
      </c>
      <c r="Q134">
        <f t="shared" si="7"/>
        <v>20830.049100000004</v>
      </c>
      <c r="R134">
        <f>VLOOKUP(A134,'[1]Integrator Offer Supplier'!$M$14:$AF$12953,20,FALSE)</f>
        <v>1801.6815237529663</v>
      </c>
      <c r="S134" s="41">
        <f t="shared" si="8"/>
        <v>22.52101904691208</v>
      </c>
    </row>
    <row r="135" spans="1:19" ht="126" x14ac:dyDescent="0.2">
      <c r="A135" s="35" t="s">
        <v>4732</v>
      </c>
      <c r="B135" s="15" t="s">
        <v>268</v>
      </c>
      <c r="C135" s="15" t="s">
        <v>2318</v>
      </c>
      <c r="D135" s="19"/>
      <c r="E135" s="18" t="s">
        <v>4282</v>
      </c>
      <c r="F135" s="18" t="s">
        <v>4282</v>
      </c>
      <c r="G135" s="18" t="s">
        <v>4282</v>
      </c>
      <c r="H135" s="18" t="s">
        <v>4282</v>
      </c>
      <c r="I135" s="18" t="s">
        <v>4282</v>
      </c>
      <c r="J135" s="18" t="s">
        <v>7185</v>
      </c>
      <c r="K135" s="18" t="s">
        <v>4282</v>
      </c>
      <c r="L135" s="18" t="s">
        <v>4282</v>
      </c>
      <c r="N135" s="40" t="e">
        <f t="shared" si="6"/>
        <v>#N/A</v>
      </c>
      <c r="O135" t="e">
        <f>VLOOKUP(A135,'[1]Integrator Offer Supplier'!$M$14:$AF$12953,18,FALSE)</f>
        <v>#N/A</v>
      </c>
      <c r="P135" t="e">
        <f>VLOOKUP(A135,'[1]Integrator Offer Supplier'!$M$14:$AF$12953,19,FALSE)</f>
        <v>#N/A</v>
      </c>
      <c r="Q135" t="e">
        <f t="shared" si="7"/>
        <v>#N/A</v>
      </c>
      <c r="R135" t="e">
        <f>VLOOKUP(A135,'[1]Integrator Offer Supplier'!$M$14:$AF$12953,20,FALSE)</f>
        <v>#N/A</v>
      </c>
      <c r="S135" s="41" t="e">
        <f t="shared" si="8"/>
        <v>#N/A</v>
      </c>
    </row>
    <row r="136" spans="1:19" ht="90" x14ac:dyDescent="0.2">
      <c r="A136" s="34" t="s">
        <v>4733</v>
      </c>
      <c r="B136" s="15" t="s">
        <v>269</v>
      </c>
      <c r="C136" s="15" t="s">
        <v>2319</v>
      </c>
      <c r="D136" s="19"/>
      <c r="E136" s="18" t="s">
        <v>4282</v>
      </c>
      <c r="F136" s="18" t="s">
        <v>4282</v>
      </c>
      <c r="G136" s="18" t="s">
        <v>4282</v>
      </c>
      <c r="H136" s="18" t="s">
        <v>4282</v>
      </c>
      <c r="I136" s="18" t="s">
        <v>4282</v>
      </c>
      <c r="J136" s="18" t="s">
        <v>7185</v>
      </c>
      <c r="K136" s="18" t="s">
        <v>4282</v>
      </c>
      <c r="L136" s="18" t="s">
        <v>4282</v>
      </c>
      <c r="N136" s="40" t="e">
        <f t="shared" ref="N136:N199" si="15">O136*$P$1/$J$2</f>
        <v>#N/A</v>
      </c>
      <c r="O136" t="e">
        <f>VLOOKUP(A136,'[1]Integrator Offer Supplier'!$M$14:$AF$12953,18,FALSE)</f>
        <v>#N/A</v>
      </c>
      <c r="P136" t="e">
        <f>VLOOKUP(A136,'[1]Integrator Offer Supplier'!$M$14:$AF$12953,19,FALSE)</f>
        <v>#N/A</v>
      </c>
      <c r="Q136" t="e">
        <f t="shared" ref="Q136:Q199" si="16">P136*$P$1</f>
        <v>#N/A</v>
      </c>
      <c r="R136" t="e">
        <f>VLOOKUP(A136,'[1]Integrator Offer Supplier'!$M$14:$AF$12953,20,FALSE)</f>
        <v>#N/A</v>
      </c>
      <c r="S136" s="41" t="e">
        <f t="shared" ref="S136:S199" si="17">R136*$P$1/$L$2</f>
        <v>#N/A</v>
      </c>
    </row>
    <row r="137" spans="1:19" ht="90" x14ac:dyDescent="0.2">
      <c r="A137" s="34" t="s">
        <v>4734</v>
      </c>
      <c r="B137" s="15" t="s">
        <v>270</v>
      </c>
      <c r="C137" s="15" t="s">
        <v>2320</v>
      </c>
      <c r="D137" s="19"/>
      <c r="E137" s="18" t="s">
        <v>4282</v>
      </c>
      <c r="F137" s="18" t="s">
        <v>4282</v>
      </c>
      <c r="G137" s="18" t="s">
        <v>4282</v>
      </c>
      <c r="H137" s="18" t="s">
        <v>4282</v>
      </c>
      <c r="I137" s="18" t="s">
        <v>4282</v>
      </c>
      <c r="J137" s="18" t="s">
        <v>7185</v>
      </c>
      <c r="K137" s="18" t="s">
        <v>4282</v>
      </c>
      <c r="L137" s="18" t="s">
        <v>4282</v>
      </c>
      <c r="N137" s="40" t="e">
        <f t="shared" si="15"/>
        <v>#N/A</v>
      </c>
      <c r="O137" t="e">
        <f>VLOOKUP(A137,'[1]Integrator Offer Supplier'!$M$14:$AF$12953,18,FALSE)</f>
        <v>#N/A</v>
      </c>
      <c r="P137" t="e">
        <f>VLOOKUP(A137,'[1]Integrator Offer Supplier'!$M$14:$AF$12953,19,FALSE)</f>
        <v>#N/A</v>
      </c>
      <c r="Q137" t="e">
        <f t="shared" si="16"/>
        <v>#N/A</v>
      </c>
      <c r="R137" t="e">
        <f>VLOOKUP(A137,'[1]Integrator Offer Supplier'!$M$14:$AF$12953,20,FALSE)</f>
        <v>#N/A</v>
      </c>
      <c r="S137" s="41" t="e">
        <f t="shared" si="17"/>
        <v>#N/A</v>
      </c>
    </row>
    <row r="138" spans="1:19" ht="72" x14ac:dyDescent="0.2">
      <c r="A138" s="35" t="s">
        <v>4735</v>
      </c>
      <c r="B138" s="15" t="s">
        <v>271</v>
      </c>
      <c r="C138" s="15" t="s">
        <v>2321</v>
      </c>
      <c r="D138" s="19"/>
      <c r="E138" s="18" t="s">
        <v>4282</v>
      </c>
      <c r="F138" s="18" t="s">
        <v>4282</v>
      </c>
      <c r="G138" s="18" t="s">
        <v>4282</v>
      </c>
      <c r="H138" s="18" t="s">
        <v>4282</v>
      </c>
      <c r="I138" s="18" t="s">
        <v>4282</v>
      </c>
      <c r="J138" s="18" t="s">
        <v>7185</v>
      </c>
      <c r="K138" s="18" t="s">
        <v>4282</v>
      </c>
      <c r="L138" s="18" t="s">
        <v>4282</v>
      </c>
      <c r="N138" s="40" t="e">
        <f t="shared" si="15"/>
        <v>#N/A</v>
      </c>
      <c r="O138" t="e">
        <f>VLOOKUP(A138,'[1]Integrator Offer Supplier'!$M$14:$AF$12953,18,FALSE)</f>
        <v>#N/A</v>
      </c>
      <c r="P138" t="e">
        <f>VLOOKUP(A138,'[1]Integrator Offer Supplier'!$M$14:$AF$12953,19,FALSE)</f>
        <v>#N/A</v>
      </c>
      <c r="Q138" t="e">
        <f t="shared" si="16"/>
        <v>#N/A</v>
      </c>
      <c r="R138" t="e">
        <f>VLOOKUP(A138,'[1]Integrator Offer Supplier'!$M$14:$AF$12953,20,FALSE)</f>
        <v>#N/A</v>
      </c>
      <c r="S138" s="41" t="e">
        <f t="shared" si="17"/>
        <v>#N/A</v>
      </c>
    </row>
    <row r="139" spans="1:19" ht="18" x14ac:dyDescent="0.2">
      <c r="A139" s="34" t="s">
        <v>4736</v>
      </c>
      <c r="B139" s="15" t="s">
        <v>223</v>
      </c>
      <c r="C139" s="15" t="s">
        <v>223</v>
      </c>
      <c r="D139" s="19"/>
      <c r="E139" s="18" t="s">
        <v>4282</v>
      </c>
      <c r="F139" s="18" t="s">
        <v>4282</v>
      </c>
      <c r="G139" s="18" t="s">
        <v>4282</v>
      </c>
      <c r="H139" s="18" t="s">
        <v>4282</v>
      </c>
      <c r="I139" s="18" t="s">
        <v>4282</v>
      </c>
      <c r="J139" s="18" t="s">
        <v>7185</v>
      </c>
      <c r="K139" s="18" t="s">
        <v>4282</v>
      </c>
      <c r="L139" s="18" t="s">
        <v>4282</v>
      </c>
      <c r="N139" s="40" t="e">
        <f t="shared" si="15"/>
        <v>#N/A</v>
      </c>
      <c r="O139" t="e">
        <f>VLOOKUP(A139,'[1]Integrator Offer Supplier'!$M$14:$AF$12953,18,FALSE)</f>
        <v>#N/A</v>
      </c>
      <c r="P139" t="e">
        <f>VLOOKUP(A139,'[1]Integrator Offer Supplier'!$M$14:$AF$12953,19,FALSE)</f>
        <v>#N/A</v>
      </c>
      <c r="Q139" t="e">
        <f t="shared" si="16"/>
        <v>#N/A</v>
      </c>
      <c r="R139" t="e">
        <f>VLOOKUP(A139,'[1]Integrator Offer Supplier'!$M$14:$AF$12953,20,FALSE)</f>
        <v>#N/A</v>
      </c>
      <c r="S139" s="41" t="e">
        <f t="shared" si="17"/>
        <v>#N/A</v>
      </c>
    </row>
    <row r="140" spans="1:19" ht="18" x14ac:dyDescent="0.2">
      <c r="A140" s="34" t="s">
        <v>4737</v>
      </c>
      <c r="B140" s="15" t="s">
        <v>223</v>
      </c>
      <c r="C140" s="15" t="s">
        <v>223</v>
      </c>
      <c r="D140" s="19"/>
      <c r="E140" s="18" t="s">
        <v>4282</v>
      </c>
      <c r="F140" s="18" t="s">
        <v>4282</v>
      </c>
      <c r="G140" s="18" t="s">
        <v>4282</v>
      </c>
      <c r="H140" s="18" t="s">
        <v>4282</v>
      </c>
      <c r="I140" s="18" t="s">
        <v>4282</v>
      </c>
      <c r="J140" s="18" t="s">
        <v>7185</v>
      </c>
      <c r="K140" s="18" t="s">
        <v>4282</v>
      </c>
      <c r="L140" s="18" t="s">
        <v>4282</v>
      </c>
      <c r="N140" s="40" t="e">
        <f t="shared" si="15"/>
        <v>#N/A</v>
      </c>
      <c r="O140" t="e">
        <f>VLOOKUP(A140,'[1]Integrator Offer Supplier'!$M$14:$AF$12953,18,FALSE)</f>
        <v>#N/A</v>
      </c>
      <c r="P140" t="e">
        <f>VLOOKUP(A140,'[1]Integrator Offer Supplier'!$M$14:$AF$12953,19,FALSE)</f>
        <v>#N/A</v>
      </c>
      <c r="Q140" t="e">
        <f t="shared" si="16"/>
        <v>#N/A</v>
      </c>
      <c r="R140" t="e">
        <f>VLOOKUP(A140,'[1]Integrator Offer Supplier'!$M$14:$AF$12953,20,FALSE)</f>
        <v>#N/A</v>
      </c>
      <c r="S140" s="41" t="e">
        <f t="shared" si="17"/>
        <v>#N/A</v>
      </c>
    </row>
    <row r="141" spans="1:19" ht="18" x14ac:dyDescent="0.2">
      <c r="A141" s="34" t="s">
        <v>4738</v>
      </c>
      <c r="B141" s="15" t="s">
        <v>223</v>
      </c>
      <c r="C141" s="15" t="s">
        <v>223</v>
      </c>
      <c r="D141" s="19"/>
      <c r="E141" s="18" t="s">
        <v>4282</v>
      </c>
      <c r="F141" s="18" t="s">
        <v>4282</v>
      </c>
      <c r="G141" s="18" t="s">
        <v>4282</v>
      </c>
      <c r="H141" s="18" t="s">
        <v>4282</v>
      </c>
      <c r="I141" s="18" t="s">
        <v>4282</v>
      </c>
      <c r="J141" s="18" t="s">
        <v>7185</v>
      </c>
      <c r="K141" s="18" t="s">
        <v>4282</v>
      </c>
      <c r="L141" s="18" t="s">
        <v>4282</v>
      </c>
      <c r="N141" s="40" t="e">
        <f t="shared" si="15"/>
        <v>#N/A</v>
      </c>
      <c r="O141" t="e">
        <f>VLOOKUP(A141,'[1]Integrator Offer Supplier'!$M$14:$AF$12953,18,FALSE)</f>
        <v>#N/A</v>
      </c>
      <c r="P141" t="e">
        <f>VLOOKUP(A141,'[1]Integrator Offer Supplier'!$M$14:$AF$12953,19,FALSE)</f>
        <v>#N/A</v>
      </c>
      <c r="Q141" t="e">
        <f t="shared" si="16"/>
        <v>#N/A</v>
      </c>
      <c r="R141" t="e">
        <f>VLOOKUP(A141,'[1]Integrator Offer Supplier'!$M$14:$AF$12953,20,FALSE)</f>
        <v>#N/A</v>
      </c>
      <c r="S141" s="41" t="e">
        <f t="shared" si="17"/>
        <v>#N/A</v>
      </c>
    </row>
    <row r="142" spans="1:19" ht="18" x14ac:dyDescent="0.2">
      <c r="A142" s="34" t="s">
        <v>4739</v>
      </c>
      <c r="B142" s="15" t="s">
        <v>223</v>
      </c>
      <c r="C142" s="15" t="s">
        <v>223</v>
      </c>
      <c r="D142" s="19"/>
      <c r="E142" s="18" t="s">
        <v>4282</v>
      </c>
      <c r="F142" s="18" t="s">
        <v>4282</v>
      </c>
      <c r="G142" s="18" t="s">
        <v>4282</v>
      </c>
      <c r="H142" s="18" t="s">
        <v>4282</v>
      </c>
      <c r="I142" s="18" t="s">
        <v>4282</v>
      </c>
      <c r="J142" s="18" t="s">
        <v>7185</v>
      </c>
      <c r="K142" s="18" t="s">
        <v>4282</v>
      </c>
      <c r="L142" s="18" t="s">
        <v>4282</v>
      </c>
      <c r="N142" s="40" t="e">
        <f t="shared" si="15"/>
        <v>#N/A</v>
      </c>
      <c r="O142" t="e">
        <f>VLOOKUP(A142,'[1]Integrator Offer Supplier'!$M$14:$AF$12953,18,FALSE)</f>
        <v>#N/A</v>
      </c>
      <c r="P142" t="e">
        <f>VLOOKUP(A142,'[1]Integrator Offer Supplier'!$M$14:$AF$12953,19,FALSE)</f>
        <v>#N/A</v>
      </c>
      <c r="Q142" t="e">
        <f t="shared" si="16"/>
        <v>#N/A</v>
      </c>
      <c r="R142" t="e">
        <f>VLOOKUP(A142,'[1]Integrator Offer Supplier'!$M$14:$AF$12953,20,FALSE)</f>
        <v>#N/A</v>
      </c>
      <c r="S142" s="41" t="e">
        <f t="shared" si="17"/>
        <v>#N/A</v>
      </c>
    </row>
    <row r="143" spans="1:19" ht="18" x14ac:dyDescent="0.2">
      <c r="A143" s="34" t="s">
        <v>4740</v>
      </c>
      <c r="B143" s="15" t="s">
        <v>223</v>
      </c>
      <c r="C143" s="15" t="s">
        <v>223</v>
      </c>
      <c r="D143" s="19"/>
      <c r="E143" s="18" t="s">
        <v>4282</v>
      </c>
      <c r="F143" s="18" t="s">
        <v>4282</v>
      </c>
      <c r="G143" s="18" t="s">
        <v>4282</v>
      </c>
      <c r="H143" s="18" t="s">
        <v>4282</v>
      </c>
      <c r="I143" s="18" t="s">
        <v>4282</v>
      </c>
      <c r="J143" s="18" t="s">
        <v>7185</v>
      </c>
      <c r="K143" s="18" t="s">
        <v>4282</v>
      </c>
      <c r="L143" s="18" t="s">
        <v>4282</v>
      </c>
      <c r="N143" s="40" t="e">
        <f t="shared" si="15"/>
        <v>#N/A</v>
      </c>
      <c r="O143" t="e">
        <f>VLOOKUP(A143,'[1]Integrator Offer Supplier'!$M$14:$AF$12953,18,FALSE)</f>
        <v>#N/A</v>
      </c>
      <c r="P143" t="e">
        <f>VLOOKUP(A143,'[1]Integrator Offer Supplier'!$M$14:$AF$12953,19,FALSE)</f>
        <v>#N/A</v>
      </c>
      <c r="Q143" t="e">
        <f t="shared" si="16"/>
        <v>#N/A</v>
      </c>
      <c r="R143" t="e">
        <f>VLOOKUP(A143,'[1]Integrator Offer Supplier'!$M$14:$AF$12953,20,FALSE)</f>
        <v>#N/A</v>
      </c>
      <c r="S143" s="41" t="e">
        <f t="shared" si="17"/>
        <v>#N/A</v>
      </c>
    </row>
    <row r="144" spans="1:19" ht="18" x14ac:dyDescent="0.2">
      <c r="A144" s="34" t="s">
        <v>4741</v>
      </c>
      <c r="B144" s="15" t="s">
        <v>223</v>
      </c>
      <c r="C144" s="15" t="s">
        <v>223</v>
      </c>
      <c r="D144" s="19"/>
      <c r="E144" s="18" t="s">
        <v>4282</v>
      </c>
      <c r="F144" s="18" t="s">
        <v>4282</v>
      </c>
      <c r="G144" s="18" t="s">
        <v>4282</v>
      </c>
      <c r="H144" s="18" t="s">
        <v>4282</v>
      </c>
      <c r="I144" s="18" t="s">
        <v>4282</v>
      </c>
      <c r="J144" s="18" t="s">
        <v>7185</v>
      </c>
      <c r="K144" s="18" t="s">
        <v>4282</v>
      </c>
      <c r="L144" s="18" t="s">
        <v>4282</v>
      </c>
      <c r="N144" s="40" t="e">
        <f t="shared" si="15"/>
        <v>#N/A</v>
      </c>
      <c r="O144" t="e">
        <f>VLOOKUP(A144,'[1]Integrator Offer Supplier'!$M$14:$AF$12953,18,FALSE)</f>
        <v>#N/A</v>
      </c>
      <c r="P144" t="e">
        <f>VLOOKUP(A144,'[1]Integrator Offer Supplier'!$M$14:$AF$12953,19,FALSE)</f>
        <v>#N/A</v>
      </c>
      <c r="Q144" t="e">
        <f t="shared" si="16"/>
        <v>#N/A</v>
      </c>
      <c r="R144" t="e">
        <f>VLOOKUP(A144,'[1]Integrator Offer Supplier'!$M$14:$AF$12953,20,FALSE)</f>
        <v>#N/A</v>
      </c>
      <c r="S144" s="41" t="e">
        <f t="shared" si="17"/>
        <v>#N/A</v>
      </c>
    </row>
    <row r="145" spans="1:19" ht="18" x14ac:dyDescent="0.2">
      <c r="A145" s="34" t="s">
        <v>4742</v>
      </c>
      <c r="B145" s="15" t="s">
        <v>223</v>
      </c>
      <c r="C145" s="15" t="s">
        <v>223</v>
      </c>
      <c r="D145" s="19"/>
      <c r="E145" s="18" t="s">
        <v>4282</v>
      </c>
      <c r="F145" s="18" t="s">
        <v>4282</v>
      </c>
      <c r="G145" s="18" t="s">
        <v>4282</v>
      </c>
      <c r="H145" s="18" t="s">
        <v>4282</v>
      </c>
      <c r="I145" s="18" t="s">
        <v>4282</v>
      </c>
      <c r="J145" s="18" t="s">
        <v>7185</v>
      </c>
      <c r="K145" s="18" t="s">
        <v>4282</v>
      </c>
      <c r="L145" s="18" t="s">
        <v>4282</v>
      </c>
      <c r="N145" s="40" t="e">
        <f t="shared" si="15"/>
        <v>#N/A</v>
      </c>
      <c r="O145" t="e">
        <f>VLOOKUP(A145,'[1]Integrator Offer Supplier'!$M$14:$AF$12953,18,FALSE)</f>
        <v>#N/A</v>
      </c>
      <c r="P145" t="e">
        <f>VLOOKUP(A145,'[1]Integrator Offer Supplier'!$M$14:$AF$12953,19,FALSE)</f>
        <v>#N/A</v>
      </c>
      <c r="Q145" t="e">
        <f t="shared" si="16"/>
        <v>#N/A</v>
      </c>
      <c r="R145" t="e">
        <f>VLOOKUP(A145,'[1]Integrator Offer Supplier'!$M$14:$AF$12953,20,FALSE)</f>
        <v>#N/A</v>
      </c>
      <c r="S145" s="41" t="e">
        <f t="shared" si="17"/>
        <v>#N/A</v>
      </c>
    </row>
    <row r="146" spans="1:19" ht="18" x14ac:dyDescent="0.2">
      <c r="A146" s="34" t="s">
        <v>4743</v>
      </c>
      <c r="B146" s="15" t="s">
        <v>223</v>
      </c>
      <c r="C146" s="15" t="s">
        <v>223</v>
      </c>
      <c r="D146" s="19"/>
      <c r="E146" s="18" t="s">
        <v>4282</v>
      </c>
      <c r="F146" s="18" t="s">
        <v>4282</v>
      </c>
      <c r="G146" s="18" t="s">
        <v>4282</v>
      </c>
      <c r="H146" s="18" t="s">
        <v>4282</v>
      </c>
      <c r="I146" s="18" t="s">
        <v>4282</v>
      </c>
      <c r="J146" s="18" t="s">
        <v>7185</v>
      </c>
      <c r="K146" s="18" t="s">
        <v>4282</v>
      </c>
      <c r="L146" s="18" t="s">
        <v>4282</v>
      </c>
      <c r="N146" s="40" t="e">
        <f t="shared" si="15"/>
        <v>#N/A</v>
      </c>
      <c r="O146" t="e">
        <f>VLOOKUP(A146,'[1]Integrator Offer Supplier'!$M$14:$AF$12953,18,FALSE)</f>
        <v>#N/A</v>
      </c>
      <c r="P146" t="e">
        <f>VLOOKUP(A146,'[1]Integrator Offer Supplier'!$M$14:$AF$12953,19,FALSE)</f>
        <v>#N/A</v>
      </c>
      <c r="Q146" t="e">
        <f t="shared" si="16"/>
        <v>#N/A</v>
      </c>
      <c r="R146" t="e">
        <f>VLOOKUP(A146,'[1]Integrator Offer Supplier'!$M$14:$AF$12953,20,FALSE)</f>
        <v>#N/A</v>
      </c>
      <c r="S146" s="41" t="e">
        <f t="shared" si="17"/>
        <v>#N/A</v>
      </c>
    </row>
    <row r="147" spans="1:19" ht="18" x14ac:dyDescent="0.2">
      <c r="A147" s="34" t="s">
        <v>4744</v>
      </c>
      <c r="B147" s="15" t="s">
        <v>223</v>
      </c>
      <c r="C147" s="15" t="s">
        <v>223</v>
      </c>
      <c r="D147" s="19"/>
      <c r="E147" s="18" t="s">
        <v>4282</v>
      </c>
      <c r="F147" s="18" t="s">
        <v>4282</v>
      </c>
      <c r="G147" s="18" t="s">
        <v>4282</v>
      </c>
      <c r="H147" s="18" t="s">
        <v>4282</v>
      </c>
      <c r="I147" s="18" t="s">
        <v>4282</v>
      </c>
      <c r="J147" s="18" t="s">
        <v>7185</v>
      </c>
      <c r="K147" s="18" t="s">
        <v>4282</v>
      </c>
      <c r="L147" s="18" t="s">
        <v>4282</v>
      </c>
      <c r="N147" s="40" t="e">
        <f t="shared" si="15"/>
        <v>#N/A</v>
      </c>
      <c r="O147" t="e">
        <f>VLOOKUP(A147,'[1]Integrator Offer Supplier'!$M$14:$AF$12953,18,FALSE)</f>
        <v>#N/A</v>
      </c>
      <c r="P147" t="e">
        <f>VLOOKUP(A147,'[1]Integrator Offer Supplier'!$M$14:$AF$12953,19,FALSE)</f>
        <v>#N/A</v>
      </c>
      <c r="Q147" t="e">
        <f t="shared" si="16"/>
        <v>#N/A</v>
      </c>
      <c r="R147" t="e">
        <f>VLOOKUP(A147,'[1]Integrator Offer Supplier'!$M$14:$AF$12953,20,FALSE)</f>
        <v>#N/A</v>
      </c>
      <c r="S147" s="41" t="e">
        <f t="shared" si="17"/>
        <v>#N/A</v>
      </c>
    </row>
    <row r="148" spans="1:19" ht="18" x14ac:dyDescent="0.2">
      <c r="A148" s="34" t="s">
        <v>4745</v>
      </c>
      <c r="B148" s="15" t="s">
        <v>223</v>
      </c>
      <c r="C148" s="15" t="s">
        <v>223</v>
      </c>
      <c r="D148" s="19"/>
      <c r="E148" s="18" t="s">
        <v>4282</v>
      </c>
      <c r="F148" s="18" t="s">
        <v>4282</v>
      </c>
      <c r="G148" s="18" t="s">
        <v>4282</v>
      </c>
      <c r="H148" s="18" t="s">
        <v>4282</v>
      </c>
      <c r="I148" s="18" t="s">
        <v>4282</v>
      </c>
      <c r="J148" s="18" t="s">
        <v>7185</v>
      </c>
      <c r="K148" s="18" t="s">
        <v>4282</v>
      </c>
      <c r="L148" s="18" t="s">
        <v>4282</v>
      </c>
      <c r="N148" s="40" t="e">
        <f t="shared" si="15"/>
        <v>#N/A</v>
      </c>
      <c r="O148" t="e">
        <f>VLOOKUP(A148,'[1]Integrator Offer Supplier'!$M$14:$AF$12953,18,FALSE)</f>
        <v>#N/A</v>
      </c>
      <c r="P148" t="e">
        <f>VLOOKUP(A148,'[1]Integrator Offer Supplier'!$M$14:$AF$12953,19,FALSE)</f>
        <v>#N/A</v>
      </c>
      <c r="Q148" t="e">
        <f t="shared" si="16"/>
        <v>#N/A</v>
      </c>
      <c r="R148" t="e">
        <f>VLOOKUP(A148,'[1]Integrator Offer Supplier'!$M$14:$AF$12953,20,FALSE)</f>
        <v>#N/A</v>
      </c>
      <c r="S148" s="41" t="e">
        <f t="shared" si="17"/>
        <v>#N/A</v>
      </c>
    </row>
    <row r="149" spans="1:19" ht="15" customHeight="1" x14ac:dyDescent="0.2">
      <c r="A149" s="34" t="s">
        <v>4746</v>
      </c>
      <c r="B149" s="15" t="s">
        <v>223</v>
      </c>
      <c r="C149" s="15" t="s">
        <v>223</v>
      </c>
      <c r="D149" s="19"/>
      <c r="E149" s="18" t="s">
        <v>4282</v>
      </c>
      <c r="F149" s="18" t="s">
        <v>4282</v>
      </c>
      <c r="G149" s="18" t="s">
        <v>4282</v>
      </c>
      <c r="H149" s="18" t="s">
        <v>4282</v>
      </c>
      <c r="I149" s="18" t="s">
        <v>4282</v>
      </c>
      <c r="J149" s="18" t="s">
        <v>7185</v>
      </c>
      <c r="K149" s="18" t="s">
        <v>4282</v>
      </c>
      <c r="L149" s="18" t="s">
        <v>4282</v>
      </c>
      <c r="N149" s="40" t="e">
        <f t="shared" si="15"/>
        <v>#N/A</v>
      </c>
      <c r="O149" t="e">
        <f>VLOOKUP(A149,'[1]Integrator Offer Supplier'!$M$14:$AF$12953,18,FALSE)</f>
        <v>#N/A</v>
      </c>
      <c r="P149" t="e">
        <f>VLOOKUP(A149,'[1]Integrator Offer Supplier'!$M$14:$AF$12953,19,FALSE)</f>
        <v>#N/A</v>
      </c>
      <c r="Q149" t="e">
        <f t="shared" si="16"/>
        <v>#N/A</v>
      </c>
      <c r="R149" t="e">
        <f>VLOOKUP(A149,'[1]Integrator Offer Supplier'!$M$14:$AF$12953,20,FALSE)</f>
        <v>#N/A</v>
      </c>
      <c r="S149" s="41" t="e">
        <f t="shared" si="17"/>
        <v>#N/A</v>
      </c>
    </row>
    <row r="150" spans="1:19" ht="15" customHeight="1" x14ac:dyDescent="0.2">
      <c r="A150" s="34" t="s">
        <v>4747</v>
      </c>
      <c r="B150" s="15" t="s">
        <v>223</v>
      </c>
      <c r="C150" s="15" t="s">
        <v>223</v>
      </c>
      <c r="D150" s="19"/>
      <c r="E150" s="18" t="s">
        <v>4282</v>
      </c>
      <c r="F150" s="18" t="s">
        <v>4282</v>
      </c>
      <c r="G150" s="18" t="s">
        <v>4282</v>
      </c>
      <c r="H150" s="18" t="s">
        <v>4282</v>
      </c>
      <c r="I150" s="18" t="s">
        <v>4282</v>
      </c>
      <c r="J150" s="18" t="s">
        <v>7185</v>
      </c>
      <c r="K150" s="18" t="s">
        <v>4282</v>
      </c>
      <c r="L150" s="18" t="s">
        <v>4282</v>
      </c>
      <c r="N150" s="40" t="e">
        <f t="shared" si="15"/>
        <v>#N/A</v>
      </c>
      <c r="O150" t="e">
        <f>VLOOKUP(A150,'[1]Integrator Offer Supplier'!$M$14:$AF$12953,18,FALSE)</f>
        <v>#N/A</v>
      </c>
      <c r="P150" t="e">
        <f>VLOOKUP(A150,'[1]Integrator Offer Supplier'!$M$14:$AF$12953,19,FALSE)</f>
        <v>#N/A</v>
      </c>
      <c r="Q150" t="e">
        <f t="shared" si="16"/>
        <v>#N/A</v>
      </c>
      <c r="R150" t="e">
        <f>VLOOKUP(A150,'[1]Integrator Offer Supplier'!$M$14:$AF$12953,20,FALSE)</f>
        <v>#N/A</v>
      </c>
      <c r="S150" s="41" t="e">
        <f t="shared" si="17"/>
        <v>#N/A</v>
      </c>
    </row>
    <row r="151" spans="1:19" ht="15" customHeight="1" x14ac:dyDescent="0.2">
      <c r="A151" s="34" t="s">
        <v>4748</v>
      </c>
      <c r="B151" s="15" t="s">
        <v>272</v>
      </c>
      <c r="C151" s="15" t="s">
        <v>2322</v>
      </c>
      <c r="D151" s="19"/>
      <c r="E151" s="18" t="s">
        <v>4282</v>
      </c>
      <c r="F151" s="18" t="s">
        <v>4282</v>
      </c>
      <c r="G151" s="18" t="s">
        <v>4282</v>
      </c>
      <c r="H151" s="18" t="s">
        <v>4282</v>
      </c>
      <c r="I151" s="18" t="s">
        <v>4282</v>
      </c>
      <c r="J151" s="18" t="s">
        <v>7185</v>
      </c>
      <c r="K151" s="18" t="s">
        <v>4282</v>
      </c>
      <c r="L151" s="18" t="s">
        <v>4282</v>
      </c>
      <c r="N151" s="40" t="e">
        <f t="shared" si="15"/>
        <v>#N/A</v>
      </c>
      <c r="O151" t="e">
        <f>VLOOKUP(A151,'[1]Integrator Offer Supplier'!$M$14:$AF$12953,18,FALSE)</f>
        <v>#N/A</v>
      </c>
      <c r="P151" t="e">
        <f>VLOOKUP(A151,'[1]Integrator Offer Supplier'!$M$14:$AF$12953,19,FALSE)</f>
        <v>#N/A</v>
      </c>
      <c r="Q151" t="e">
        <f t="shared" si="16"/>
        <v>#N/A</v>
      </c>
      <c r="R151" t="e">
        <f>VLOOKUP(A151,'[1]Integrator Offer Supplier'!$M$14:$AF$12953,20,FALSE)</f>
        <v>#N/A</v>
      </c>
      <c r="S151" s="41" t="e">
        <f t="shared" si="17"/>
        <v>#N/A</v>
      </c>
    </row>
    <row r="152" spans="1:19" ht="15" customHeight="1" x14ac:dyDescent="0.2">
      <c r="A152" s="34" t="s">
        <v>4749</v>
      </c>
      <c r="B152" s="15" t="s">
        <v>223</v>
      </c>
      <c r="C152" s="15" t="s">
        <v>223</v>
      </c>
      <c r="D152" s="19"/>
      <c r="E152" s="18" t="s">
        <v>4282</v>
      </c>
      <c r="F152" s="18" t="s">
        <v>4282</v>
      </c>
      <c r="G152" s="18" t="s">
        <v>4282</v>
      </c>
      <c r="H152" s="18" t="s">
        <v>4282</v>
      </c>
      <c r="I152" s="18" t="s">
        <v>4282</v>
      </c>
      <c r="J152" s="18" t="s">
        <v>7185</v>
      </c>
      <c r="K152" s="18" t="s">
        <v>4282</v>
      </c>
      <c r="L152" s="18" t="s">
        <v>4282</v>
      </c>
      <c r="N152" s="40" t="e">
        <f t="shared" si="15"/>
        <v>#N/A</v>
      </c>
      <c r="O152" t="e">
        <f>VLOOKUP(A152,'[1]Integrator Offer Supplier'!$M$14:$AF$12953,18,FALSE)</f>
        <v>#N/A</v>
      </c>
      <c r="P152" t="e">
        <f>VLOOKUP(A152,'[1]Integrator Offer Supplier'!$M$14:$AF$12953,19,FALSE)</f>
        <v>#N/A</v>
      </c>
      <c r="Q152" t="e">
        <f t="shared" si="16"/>
        <v>#N/A</v>
      </c>
      <c r="R152" t="e">
        <f>VLOOKUP(A152,'[1]Integrator Offer Supplier'!$M$14:$AF$12953,20,FALSE)</f>
        <v>#N/A</v>
      </c>
      <c r="S152" s="41" t="e">
        <f t="shared" si="17"/>
        <v>#N/A</v>
      </c>
    </row>
    <row r="153" spans="1:19" ht="18" x14ac:dyDescent="0.2">
      <c r="A153" s="34" t="s">
        <v>4750</v>
      </c>
      <c r="B153" s="15" t="s">
        <v>223</v>
      </c>
      <c r="C153" s="15" t="s">
        <v>223</v>
      </c>
      <c r="D153" s="19"/>
      <c r="E153" s="18" t="s">
        <v>4282</v>
      </c>
      <c r="F153" s="18" t="s">
        <v>4282</v>
      </c>
      <c r="G153" s="18" t="s">
        <v>4282</v>
      </c>
      <c r="H153" s="18" t="s">
        <v>4282</v>
      </c>
      <c r="I153" s="18" t="s">
        <v>4282</v>
      </c>
      <c r="J153" s="18" t="s">
        <v>7185</v>
      </c>
      <c r="K153" s="18" t="s">
        <v>4282</v>
      </c>
      <c r="L153" s="18" t="s">
        <v>4282</v>
      </c>
      <c r="N153" s="40" t="e">
        <f t="shared" si="15"/>
        <v>#N/A</v>
      </c>
      <c r="O153" t="e">
        <f>VLOOKUP(A153,'[1]Integrator Offer Supplier'!$M$14:$AF$12953,18,FALSE)</f>
        <v>#N/A</v>
      </c>
      <c r="P153" t="e">
        <f>VLOOKUP(A153,'[1]Integrator Offer Supplier'!$M$14:$AF$12953,19,FALSE)</f>
        <v>#N/A</v>
      </c>
      <c r="Q153" t="e">
        <f t="shared" si="16"/>
        <v>#N/A</v>
      </c>
      <c r="R153" t="e">
        <f>VLOOKUP(A153,'[1]Integrator Offer Supplier'!$M$14:$AF$12953,20,FALSE)</f>
        <v>#N/A</v>
      </c>
      <c r="S153" s="41" t="e">
        <f t="shared" si="17"/>
        <v>#N/A</v>
      </c>
    </row>
    <row r="154" spans="1:19" ht="198" x14ac:dyDescent="0.2">
      <c r="A154" s="34" t="s">
        <v>4751</v>
      </c>
      <c r="B154" s="15" t="s">
        <v>273</v>
      </c>
      <c r="C154" s="15" t="s">
        <v>2323</v>
      </c>
      <c r="D154" s="19"/>
      <c r="E154" s="18" t="s">
        <v>4282</v>
      </c>
      <c r="F154" s="18" t="s">
        <v>4282</v>
      </c>
      <c r="G154" s="18" t="s">
        <v>4282</v>
      </c>
      <c r="H154" s="18" t="s">
        <v>4282</v>
      </c>
      <c r="I154" s="18" t="s">
        <v>4282</v>
      </c>
      <c r="J154" s="18" t="s">
        <v>7185</v>
      </c>
      <c r="K154" s="18" t="s">
        <v>4282</v>
      </c>
      <c r="L154" s="18" t="s">
        <v>4282</v>
      </c>
      <c r="N154" s="40" t="e">
        <f t="shared" si="15"/>
        <v>#N/A</v>
      </c>
      <c r="O154" t="e">
        <f>VLOOKUP(A154,'[1]Integrator Offer Supplier'!$M$14:$AF$12953,18,FALSE)</f>
        <v>#N/A</v>
      </c>
      <c r="P154" t="e">
        <f>VLOOKUP(A154,'[1]Integrator Offer Supplier'!$M$14:$AF$12953,19,FALSE)</f>
        <v>#N/A</v>
      </c>
      <c r="Q154" t="e">
        <f t="shared" si="16"/>
        <v>#N/A</v>
      </c>
      <c r="R154" t="e">
        <f>VLOOKUP(A154,'[1]Integrator Offer Supplier'!$M$14:$AF$12953,20,FALSE)</f>
        <v>#N/A</v>
      </c>
      <c r="S154" s="41" t="e">
        <f t="shared" si="17"/>
        <v>#N/A</v>
      </c>
    </row>
    <row r="155" spans="1:19" ht="54" x14ac:dyDescent="0.2">
      <c r="A155" s="34" t="s">
        <v>4752</v>
      </c>
      <c r="B155" s="15" t="s">
        <v>274</v>
      </c>
      <c r="C155" s="15" t="s">
        <v>2324</v>
      </c>
      <c r="D155" s="19"/>
      <c r="E155" s="18" t="s">
        <v>4282</v>
      </c>
      <c r="F155" s="18" t="s">
        <v>4282</v>
      </c>
      <c r="G155" s="18" t="s">
        <v>4282</v>
      </c>
      <c r="H155" s="18" t="s">
        <v>4282</v>
      </c>
      <c r="I155" s="18" t="s">
        <v>4282</v>
      </c>
      <c r="J155" s="18" t="s">
        <v>7185</v>
      </c>
      <c r="K155" s="18" t="s">
        <v>4282</v>
      </c>
      <c r="L155" s="18" t="s">
        <v>4282</v>
      </c>
      <c r="N155" s="40" t="e">
        <f t="shared" si="15"/>
        <v>#N/A</v>
      </c>
      <c r="O155" t="e">
        <f>VLOOKUP(A155,'[1]Integrator Offer Supplier'!$M$14:$AF$12953,18,FALSE)</f>
        <v>#N/A</v>
      </c>
      <c r="P155" t="e">
        <f>VLOOKUP(A155,'[1]Integrator Offer Supplier'!$M$14:$AF$12953,19,FALSE)</f>
        <v>#N/A</v>
      </c>
      <c r="Q155" t="e">
        <f t="shared" si="16"/>
        <v>#N/A</v>
      </c>
      <c r="R155" t="e">
        <f>VLOOKUP(A155,'[1]Integrator Offer Supplier'!$M$14:$AF$12953,20,FALSE)</f>
        <v>#N/A</v>
      </c>
      <c r="S155" s="41" t="e">
        <f t="shared" si="17"/>
        <v>#N/A</v>
      </c>
    </row>
    <row r="156" spans="1:19" ht="126" x14ac:dyDescent="0.2">
      <c r="A156" s="34" t="s">
        <v>4753</v>
      </c>
      <c r="B156" s="15" t="s">
        <v>275</v>
      </c>
      <c r="C156" s="15" t="s">
        <v>2325</v>
      </c>
      <c r="D156" s="19"/>
      <c r="E156" s="18" t="s">
        <v>4282</v>
      </c>
      <c r="F156" s="18" t="s">
        <v>4282</v>
      </c>
      <c r="G156" s="18" t="s">
        <v>4282</v>
      </c>
      <c r="H156" s="18" t="s">
        <v>4282</v>
      </c>
      <c r="I156" s="18" t="s">
        <v>4282</v>
      </c>
      <c r="J156" s="18" t="s">
        <v>7185</v>
      </c>
      <c r="K156" s="18" t="s">
        <v>4282</v>
      </c>
      <c r="L156" s="18" t="s">
        <v>4282</v>
      </c>
      <c r="N156" s="40" t="e">
        <f t="shared" si="15"/>
        <v>#N/A</v>
      </c>
      <c r="O156" t="e">
        <f>VLOOKUP(A156,'[1]Integrator Offer Supplier'!$M$14:$AF$12953,18,FALSE)</f>
        <v>#N/A</v>
      </c>
      <c r="P156" t="e">
        <f>VLOOKUP(A156,'[1]Integrator Offer Supplier'!$M$14:$AF$12953,19,FALSE)</f>
        <v>#N/A</v>
      </c>
      <c r="Q156" t="e">
        <f t="shared" si="16"/>
        <v>#N/A</v>
      </c>
      <c r="R156" t="e">
        <f>VLOOKUP(A156,'[1]Integrator Offer Supplier'!$M$14:$AF$12953,20,FALSE)</f>
        <v>#N/A</v>
      </c>
      <c r="S156" s="41" t="e">
        <f t="shared" si="17"/>
        <v>#N/A</v>
      </c>
    </row>
    <row r="157" spans="1:19" ht="90" x14ac:dyDescent="0.2">
      <c r="A157" s="34" t="s">
        <v>4754</v>
      </c>
      <c r="B157" s="15" t="s">
        <v>276</v>
      </c>
      <c r="C157" s="15" t="s">
        <v>2326</v>
      </c>
      <c r="D157" s="19"/>
      <c r="E157" s="18" t="s">
        <v>4282</v>
      </c>
      <c r="F157" s="18" t="s">
        <v>4282</v>
      </c>
      <c r="G157" s="18" t="s">
        <v>4282</v>
      </c>
      <c r="H157" s="18" t="s">
        <v>4282</v>
      </c>
      <c r="I157" s="18" t="s">
        <v>4282</v>
      </c>
      <c r="J157" s="18" t="s">
        <v>7185</v>
      </c>
      <c r="K157" s="18" t="s">
        <v>4282</v>
      </c>
      <c r="L157" s="18" t="s">
        <v>4282</v>
      </c>
      <c r="N157" s="40" t="e">
        <f t="shared" si="15"/>
        <v>#N/A</v>
      </c>
      <c r="O157" t="e">
        <f>VLOOKUP(A157,'[1]Integrator Offer Supplier'!$M$14:$AF$12953,18,FALSE)</f>
        <v>#N/A</v>
      </c>
      <c r="P157" t="e">
        <f>VLOOKUP(A157,'[1]Integrator Offer Supplier'!$M$14:$AF$12953,19,FALSE)</f>
        <v>#N/A</v>
      </c>
      <c r="Q157" t="e">
        <f t="shared" si="16"/>
        <v>#N/A</v>
      </c>
      <c r="R157" t="e">
        <f>VLOOKUP(A157,'[1]Integrator Offer Supplier'!$M$14:$AF$12953,20,FALSE)</f>
        <v>#N/A</v>
      </c>
      <c r="S157" s="41" t="e">
        <f t="shared" si="17"/>
        <v>#N/A</v>
      </c>
    </row>
    <row r="158" spans="1:19" ht="126" x14ac:dyDescent="0.2">
      <c r="A158" s="34" t="s">
        <v>4755</v>
      </c>
      <c r="B158" s="15" t="s">
        <v>277</v>
      </c>
      <c r="C158" s="15" t="s">
        <v>2327</v>
      </c>
      <c r="D158" s="19"/>
      <c r="E158" s="18" t="s">
        <v>4282</v>
      </c>
      <c r="F158" s="18" t="s">
        <v>4282</v>
      </c>
      <c r="G158" s="18" t="s">
        <v>4282</v>
      </c>
      <c r="H158" s="18" t="s">
        <v>4282</v>
      </c>
      <c r="I158" s="18" t="s">
        <v>4282</v>
      </c>
      <c r="J158" s="18" t="s">
        <v>7185</v>
      </c>
      <c r="K158" s="18" t="s">
        <v>4282</v>
      </c>
      <c r="L158" s="18" t="s">
        <v>4282</v>
      </c>
      <c r="N158" s="40" t="e">
        <f t="shared" si="15"/>
        <v>#N/A</v>
      </c>
      <c r="O158" t="e">
        <f>VLOOKUP(A158,'[1]Integrator Offer Supplier'!$M$14:$AF$12953,18,FALSE)</f>
        <v>#N/A</v>
      </c>
      <c r="P158" t="e">
        <f>VLOOKUP(A158,'[1]Integrator Offer Supplier'!$M$14:$AF$12953,19,FALSE)</f>
        <v>#N/A</v>
      </c>
      <c r="Q158" t="e">
        <f t="shared" si="16"/>
        <v>#N/A</v>
      </c>
      <c r="R158" t="e">
        <f>VLOOKUP(A158,'[1]Integrator Offer Supplier'!$M$14:$AF$12953,20,FALSE)</f>
        <v>#N/A</v>
      </c>
      <c r="S158" s="41" t="e">
        <f t="shared" si="17"/>
        <v>#N/A</v>
      </c>
    </row>
    <row r="159" spans="1:19" ht="144" x14ac:dyDescent="0.2">
      <c r="A159" s="35" t="s">
        <v>4756</v>
      </c>
      <c r="B159" s="15" t="s">
        <v>278</v>
      </c>
      <c r="C159" s="15" t="s">
        <v>2328</v>
      </c>
      <c r="D159" s="19"/>
      <c r="E159" s="18" t="s">
        <v>4282</v>
      </c>
      <c r="F159" s="18" t="s">
        <v>4282</v>
      </c>
      <c r="G159" s="18" t="s">
        <v>4282</v>
      </c>
      <c r="H159" s="18" t="s">
        <v>4282</v>
      </c>
      <c r="I159" s="18" t="s">
        <v>4282</v>
      </c>
      <c r="J159" s="18" t="s">
        <v>7185</v>
      </c>
      <c r="K159" s="18" t="s">
        <v>4282</v>
      </c>
      <c r="L159" s="18" t="s">
        <v>4282</v>
      </c>
      <c r="N159" s="40" t="e">
        <f t="shared" si="15"/>
        <v>#N/A</v>
      </c>
      <c r="O159" t="e">
        <f>VLOOKUP(A159,'[1]Integrator Offer Supplier'!$M$14:$AF$12953,18,FALSE)</f>
        <v>#N/A</v>
      </c>
      <c r="P159" t="e">
        <f>VLOOKUP(A159,'[1]Integrator Offer Supplier'!$M$14:$AF$12953,19,FALSE)</f>
        <v>#N/A</v>
      </c>
      <c r="Q159" t="e">
        <f t="shared" si="16"/>
        <v>#N/A</v>
      </c>
      <c r="R159" t="e">
        <f>VLOOKUP(A159,'[1]Integrator Offer Supplier'!$M$14:$AF$12953,20,FALSE)</f>
        <v>#N/A</v>
      </c>
      <c r="S159" s="41" t="e">
        <f t="shared" si="17"/>
        <v>#N/A</v>
      </c>
    </row>
    <row r="160" spans="1:19" ht="36" x14ac:dyDescent="0.2">
      <c r="A160" s="35" t="s">
        <v>4757</v>
      </c>
      <c r="B160" s="15" t="s">
        <v>279</v>
      </c>
      <c r="C160" s="15" t="s">
        <v>2329</v>
      </c>
      <c r="D160" s="19"/>
      <c r="E160" s="18" t="s">
        <v>4282</v>
      </c>
      <c r="F160" s="18" t="s">
        <v>4282</v>
      </c>
      <c r="G160" s="18" t="s">
        <v>4282</v>
      </c>
      <c r="H160" s="18" t="s">
        <v>4282</v>
      </c>
      <c r="I160" s="18" t="s">
        <v>4282</v>
      </c>
      <c r="J160" s="18" t="s">
        <v>7185</v>
      </c>
      <c r="K160" s="18" t="s">
        <v>4282</v>
      </c>
      <c r="L160" s="18" t="s">
        <v>4282</v>
      </c>
      <c r="N160" s="40" t="e">
        <f t="shared" si="15"/>
        <v>#N/A</v>
      </c>
      <c r="O160" t="e">
        <f>VLOOKUP(A160,'[1]Integrator Offer Supplier'!$M$14:$AF$12953,18,FALSE)</f>
        <v>#N/A</v>
      </c>
      <c r="P160" t="e">
        <f>VLOOKUP(A160,'[1]Integrator Offer Supplier'!$M$14:$AF$12953,19,FALSE)</f>
        <v>#N/A</v>
      </c>
      <c r="Q160" t="e">
        <f t="shared" si="16"/>
        <v>#N/A</v>
      </c>
      <c r="R160" t="e">
        <f>VLOOKUP(A160,'[1]Integrator Offer Supplier'!$M$14:$AF$12953,20,FALSE)</f>
        <v>#N/A</v>
      </c>
      <c r="S160" s="41" t="e">
        <f t="shared" si="17"/>
        <v>#N/A</v>
      </c>
    </row>
    <row r="161" spans="1:19" ht="36" x14ac:dyDescent="0.2">
      <c r="A161" s="34" t="s">
        <v>4758</v>
      </c>
      <c r="B161" s="15" t="s">
        <v>280</v>
      </c>
      <c r="C161" s="15" t="s">
        <v>2330</v>
      </c>
      <c r="D161" s="19"/>
      <c r="E161" s="18" t="s">
        <v>4282</v>
      </c>
      <c r="F161" s="18" t="s">
        <v>4282</v>
      </c>
      <c r="G161" s="18" t="s">
        <v>4282</v>
      </c>
      <c r="H161" s="18" t="s">
        <v>4282</v>
      </c>
      <c r="I161" s="18" t="s">
        <v>4282</v>
      </c>
      <c r="J161" s="18" t="s">
        <v>7185</v>
      </c>
      <c r="K161" s="18" t="s">
        <v>4282</v>
      </c>
      <c r="L161" s="18" t="s">
        <v>4282</v>
      </c>
      <c r="N161" s="40" t="e">
        <f t="shared" si="15"/>
        <v>#N/A</v>
      </c>
      <c r="O161" t="e">
        <f>VLOOKUP(A161,'[1]Integrator Offer Supplier'!$M$14:$AF$12953,18,FALSE)</f>
        <v>#N/A</v>
      </c>
      <c r="P161" t="e">
        <f>VLOOKUP(A161,'[1]Integrator Offer Supplier'!$M$14:$AF$12953,19,FALSE)</f>
        <v>#N/A</v>
      </c>
      <c r="Q161" t="e">
        <f t="shared" si="16"/>
        <v>#N/A</v>
      </c>
      <c r="R161" t="e">
        <f>VLOOKUP(A161,'[1]Integrator Offer Supplier'!$M$14:$AF$12953,20,FALSE)</f>
        <v>#N/A</v>
      </c>
      <c r="S161" s="41" t="e">
        <f t="shared" si="17"/>
        <v>#N/A</v>
      </c>
    </row>
    <row r="162" spans="1:19" ht="144" x14ac:dyDescent="0.2">
      <c r="A162" s="34" t="s">
        <v>4759</v>
      </c>
      <c r="B162" s="15" t="s">
        <v>281</v>
      </c>
      <c r="C162" s="15" t="s">
        <v>2331</v>
      </c>
      <c r="D162" s="19"/>
      <c r="E162" s="18" t="s">
        <v>4282</v>
      </c>
      <c r="F162" s="18" t="s">
        <v>4282</v>
      </c>
      <c r="G162" s="18" t="s">
        <v>4282</v>
      </c>
      <c r="H162" s="18" t="s">
        <v>4282</v>
      </c>
      <c r="I162" s="18" t="s">
        <v>4282</v>
      </c>
      <c r="J162" s="18" t="s">
        <v>7185</v>
      </c>
      <c r="K162" s="18" t="s">
        <v>4282</v>
      </c>
      <c r="L162" s="18" t="s">
        <v>4282</v>
      </c>
      <c r="N162" s="40" t="e">
        <f t="shared" si="15"/>
        <v>#N/A</v>
      </c>
      <c r="O162" t="e">
        <f>VLOOKUP(A162,'[1]Integrator Offer Supplier'!$M$14:$AF$12953,18,FALSE)</f>
        <v>#N/A</v>
      </c>
      <c r="P162" t="e">
        <f>VLOOKUP(A162,'[1]Integrator Offer Supplier'!$M$14:$AF$12953,19,FALSE)</f>
        <v>#N/A</v>
      </c>
      <c r="Q162" t="e">
        <f t="shared" si="16"/>
        <v>#N/A</v>
      </c>
      <c r="R162" t="e">
        <f>VLOOKUP(A162,'[1]Integrator Offer Supplier'!$M$14:$AF$12953,20,FALSE)</f>
        <v>#N/A</v>
      </c>
      <c r="S162" s="41" t="e">
        <f t="shared" si="17"/>
        <v>#N/A</v>
      </c>
    </row>
    <row r="163" spans="1:19" ht="90" x14ac:dyDescent="0.2">
      <c r="A163" s="34" t="s">
        <v>4760</v>
      </c>
      <c r="B163" s="15" t="s">
        <v>282</v>
      </c>
      <c r="C163" s="15" t="s">
        <v>4536</v>
      </c>
      <c r="D163" s="19"/>
      <c r="E163" s="18">
        <v>1</v>
      </c>
      <c r="F163" s="18">
        <v>500</v>
      </c>
      <c r="G163" s="18">
        <v>1</v>
      </c>
      <c r="H163" s="18">
        <v>1</v>
      </c>
      <c r="I163" s="18"/>
      <c r="J163" s="18">
        <f>N163</f>
        <v>0</v>
      </c>
      <c r="K163" s="18">
        <f>Q163</f>
        <v>0</v>
      </c>
      <c r="L163" s="18">
        <f>S163</f>
        <v>0</v>
      </c>
      <c r="N163" s="40">
        <f t="shared" si="15"/>
        <v>0</v>
      </c>
      <c r="O163">
        <f>VLOOKUP(A163,'[1]Integrator Offer Supplier'!$M$14:$AF$12953,18,FALSE)</f>
        <v>0</v>
      </c>
      <c r="P163">
        <f>VLOOKUP(A163,'[1]Integrator Offer Supplier'!$M$14:$AF$12953,19,FALSE)</f>
        <v>0</v>
      </c>
      <c r="Q163">
        <f t="shared" si="16"/>
        <v>0</v>
      </c>
      <c r="R163">
        <f>VLOOKUP(A163,'[1]Integrator Offer Supplier'!$M$14:$AF$12953,20,FALSE)</f>
        <v>0</v>
      </c>
      <c r="S163" s="41">
        <f t="shared" si="17"/>
        <v>0</v>
      </c>
    </row>
    <row r="164" spans="1:19" ht="108" x14ac:dyDescent="0.2">
      <c r="A164" s="34" t="s">
        <v>4761</v>
      </c>
      <c r="B164" s="15" t="s">
        <v>283</v>
      </c>
      <c r="C164" s="15" t="s">
        <v>2333</v>
      </c>
      <c r="D164" s="19"/>
      <c r="E164" s="18" t="s">
        <v>4282</v>
      </c>
      <c r="F164" s="18" t="s">
        <v>4282</v>
      </c>
      <c r="G164" s="18" t="s">
        <v>4282</v>
      </c>
      <c r="H164" s="18" t="s">
        <v>4282</v>
      </c>
      <c r="I164" s="18" t="s">
        <v>4282</v>
      </c>
      <c r="J164" s="18" t="s">
        <v>7185</v>
      </c>
      <c r="K164" s="18" t="s">
        <v>4282</v>
      </c>
      <c r="L164" s="18" t="s">
        <v>4282</v>
      </c>
      <c r="N164" s="40" t="e">
        <f t="shared" si="15"/>
        <v>#N/A</v>
      </c>
      <c r="O164" t="e">
        <f>VLOOKUP(A164,'[1]Integrator Offer Supplier'!$M$14:$AF$12953,18,FALSE)</f>
        <v>#N/A</v>
      </c>
      <c r="P164" t="e">
        <f>VLOOKUP(A164,'[1]Integrator Offer Supplier'!$M$14:$AF$12953,19,FALSE)</f>
        <v>#N/A</v>
      </c>
      <c r="Q164" t="e">
        <f t="shared" si="16"/>
        <v>#N/A</v>
      </c>
      <c r="R164" t="e">
        <f>VLOOKUP(A164,'[1]Integrator Offer Supplier'!$M$14:$AF$12953,20,FALSE)</f>
        <v>#N/A</v>
      </c>
      <c r="S164" s="41" t="e">
        <f t="shared" si="17"/>
        <v>#N/A</v>
      </c>
    </row>
    <row r="165" spans="1:19" ht="36" x14ac:dyDescent="0.2">
      <c r="A165" s="34" t="s">
        <v>4762</v>
      </c>
      <c r="B165" s="15" t="s">
        <v>284</v>
      </c>
      <c r="C165" s="15" t="s">
        <v>2334</v>
      </c>
      <c r="D165" s="19"/>
      <c r="E165" s="18" t="s">
        <v>4282</v>
      </c>
      <c r="F165" s="18" t="s">
        <v>4282</v>
      </c>
      <c r="G165" s="18" t="s">
        <v>4282</v>
      </c>
      <c r="H165" s="18" t="s">
        <v>4282</v>
      </c>
      <c r="I165" s="18" t="s">
        <v>4282</v>
      </c>
      <c r="J165" s="18" t="s">
        <v>7185</v>
      </c>
      <c r="K165" s="18" t="s">
        <v>4282</v>
      </c>
      <c r="L165" s="18" t="s">
        <v>4282</v>
      </c>
      <c r="N165" s="40" t="e">
        <f t="shared" si="15"/>
        <v>#N/A</v>
      </c>
      <c r="O165" t="e">
        <f>VLOOKUP(A165,'[1]Integrator Offer Supplier'!$M$14:$AF$12953,18,FALSE)</f>
        <v>#N/A</v>
      </c>
      <c r="P165" t="e">
        <f>VLOOKUP(A165,'[1]Integrator Offer Supplier'!$M$14:$AF$12953,19,FALSE)</f>
        <v>#N/A</v>
      </c>
      <c r="Q165" t="e">
        <f t="shared" si="16"/>
        <v>#N/A</v>
      </c>
      <c r="R165" t="e">
        <f>VLOOKUP(A165,'[1]Integrator Offer Supplier'!$M$14:$AF$12953,20,FALSE)</f>
        <v>#N/A</v>
      </c>
      <c r="S165" s="41" t="e">
        <f t="shared" si="17"/>
        <v>#N/A</v>
      </c>
    </row>
    <row r="166" spans="1:19" ht="36" x14ac:dyDescent="0.2">
      <c r="A166" s="34" t="s">
        <v>4763</v>
      </c>
      <c r="B166" s="15" t="s">
        <v>285</v>
      </c>
      <c r="C166" s="15" t="s">
        <v>2335</v>
      </c>
      <c r="D166" s="19"/>
      <c r="E166" s="18" t="s">
        <v>4282</v>
      </c>
      <c r="F166" s="18" t="s">
        <v>4282</v>
      </c>
      <c r="G166" s="18" t="s">
        <v>4282</v>
      </c>
      <c r="H166" s="18" t="s">
        <v>4282</v>
      </c>
      <c r="I166" s="18" t="s">
        <v>4282</v>
      </c>
      <c r="J166" s="18" t="s">
        <v>7185</v>
      </c>
      <c r="K166" s="18" t="s">
        <v>4282</v>
      </c>
      <c r="L166" s="18" t="s">
        <v>4282</v>
      </c>
      <c r="N166" s="40" t="e">
        <f t="shared" si="15"/>
        <v>#N/A</v>
      </c>
      <c r="O166" t="e">
        <f>VLOOKUP(A166,'[1]Integrator Offer Supplier'!$M$14:$AF$12953,18,FALSE)</f>
        <v>#N/A</v>
      </c>
      <c r="P166" t="e">
        <f>VLOOKUP(A166,'[1]Integrator Offer Supplier'!$M$14:$AF$12953,19,FALSE)</f>
        <v>#N/A</v>
      </c>
      <c r="Q166" t="e">
        <f t="shared" si="16"/>
        <v>#N/A</v>
      </c>
      <c r="R166" t="e">
        <f>VLOOKUP(A166,'[1]Integrator Offer Supplier'!$M$14:$AF$12953,20,FALSE)</f>
        <v>#N/A</v>
      </c>
      <c r="S166" s="41" t="e">
        <f t="shared" si="17"/>
        <v>#N/A</v>
      </c>
    </row>
    <row r="167" spans="1:19" ht="54" x14ac:dyDescent="0.2">
      <c r="A167" s="38" t="s">
        <v>4764</v>
      </c>
      <c r="B167" s="39" t="s">
        <v>7172</v>
      </c>
      <c r="C167" s="39" t="s">
        <v>7177</v>
      </c>
      <c r="D167" s="19"/>
      <c r="E167" s="18"/>
      <c r="F167" s="18">
        <v>10000</v>
      </c>
      <c r="G167" s="18"/>
      <c r="H167" s="18"/>
      <c r="I167" s="18"/>
      <c r="J167" s="18"/>
      <c r="K167" s="18"/>
      <c r="L167" s="18"/>
      <c r="N167" s="40" t="e">
        <f t="shared" si="15"/>
        <v>#N/A</v>
      </c>
      <c r="O167" t="e">
        <f>VLOOKUP(A167,'[1]Integrator Offer Supplier'!$M$14:$AF$12953,18,FALSE)</f>
        <v>#N/A</v>
      </c>
      <c r="P167" t="e">
        <f>VLOOKUP(A167,'[1]Integrator Offer Supplier'!$M$14:$AF$12953,19,FALSE)</f>
        <v>#N/A</v>
      </c>
      <c r="Q167" t="e">
        <f t="shared" si="16"/>
        <v>#N/A</v>
      </c>
      <c r="R167" t="e">
        <f>VLOOKUP(A167,'[1]Integrator Offer Supplier'!$M$14:$AF$12953,20,FALSE)</f>
        <v>#N/A</v>
      </c>
      <c r="S167" s="41" t="e">
        <f t="shared" si="17"/>
        <v>#N/A</v>
      </c>
    </row>
    <row r="168" spans="1:19" ht="90" x14ac:dyDescent="0.2">
      <c r="A168" s="34" t="s">
        <v>4765</v>
      </c>
      <c r="B168" s="15" t="s">
        <v>287</v>
      </c>
      <c r="C168" s="15" t="s">
        <v>2337</v>
      </c>
      <c r="D168" s="19"/>
      <c r="E168" s="18" t="s">
        <v>4282</v>
      </c>
      <c r="F168" s="18" t="s">
        <v>4282</v>
      </c>
      <c r="G168" s="18" t="s">
        <v>4282</v>
      </c>
      <c r="H168" s="18" t="s">
        <v>4282</v>
      </c>
      <c r="I168" s="18" t="s">
        <v>4282</v>
      </c>
      <c r="J168" s="18" t="s">
        <v>7185</v>
      </c>
      <c r="K168" s="18" t="s">
        <v>4282</v>
      </c>
      <c r="L168" s="18" t="s">
        <v>4282</v>
      </c>
      <c r="N168" s="40" t="e">
        <f t="shared" si="15"/>
        <v>#N/A</v>
      </c>
      <c r="O168" t="e">
        <f>VLOOKUP(A168,'[1]Integrator Offer Supplier'!$M$14:$AF$12953,18,FALSE)</f>
        <v>#N/A</v>
      </c>
      <c r="P168" t="e">
        <f>VLOOKUP(A168,'[1]Integrator Offer Supplier'!$M$14:$AF$12953,19,FALSE)</f>
        <v>#N/A</v>
      </c>
      <c r="Q168" t="e">
        <f t="shared" si="16"/>
        <v>#N/A</v>
      </c>
      <c r="R168" t="e">
        <f>VLOOKUP(A168,'[1]Integrator Offer Supplier'!$M$14:$AF$12953,20,FALSE)</f>
        <v>#N/A</v>
      </c>
      <c r="S168" s="41" t="e">
        <f t="shared" si="17"/>
        <v>#N/A</v>
      </c>
    </row>
    <row r="169" spans="1:19" ht="72" x14ac:dyDescent="0.2">
      <c r="A169" s="34" t="s">
        <v>4766</v>
      </c>
      <c r="B169" s="15" t="s">
        <v>288</v>
      </c>
      <c r="C169" s="15" t="s">
        <v>2338</v>
      </c>
      <c r="D169" s="19"/>
      <c r="E169" s="18" t="s">
        <v>4282</v>
      </c>
      <c r="F169" s="18" t="s">
        <v>4282</v>
      </c>
      <c r="G169" s="18" t="s">
        <v>4282</v>
      </c>
      <c r="H169" s="18" t="s">
        <v>4282</v>
      </c>
      <c r="I169" s="18" t="s">
        <v>4282</v>
      </c>
      <c r="J169" s="18" t="s">
        <v>7185</v>
      </c>
      <c r="K169" s="18" t="s">
        <v>4282</v>
      </c>
      <c r="L169" s="18" t="s">
        <v>4282</v>
      </c>
      <c r="N169" s="40" t="e">
        <f t="shared" si="15"/>
        <v>#N/A</v>
      </c>
      <c r="O169" t="e">
        <f>VLOOKUP(A169,'[1]Integrator Offer Supplier'!$M$14:$AF$12953,18,FALSE)</f>
        <v>#N/A</v>
      </c>
      <c r="P169" t="e">
        <f>VLOOKUP(A169,'[1]Integrator Offer Supplier'!$M$14:$AF$12953,19,FALSE)</f>
        <v>#N/A</v>
      </c>
      <c r="Q169" t="e">
        <f t="shared" si="16"/>
        <v>#N/A</v>
      </c>
      <c r="R169" t="e">
        <f>VLOOKUP(A169,'[1]Integrator Offer Supplier'!$M$14:$AF$12953,20,FALSE)</f>
        <v>#N/A</v>
      </c>
      <c r="S169" s="41" t="e">
        <f t="shared" si="17"/>
        <v>#N/A</v>
      </c>
    </row>
    <row r="170" spans="1:19" ht="54" x14ac:dyDescent="0.2">
      <c r="A170" s="34" t="s">
        <v>4767</v>
      </c>
      <c r="B170" s="15" t="s">
        <v>289</v>
      </c>
      <c r="C170" s="15" t="s">
        <v>2339</v>
      </c>
      <c r="D170" s="19"/>
      <c r="E170" s="18" t="s">
        <v>4282</v>
      </c>
      <c r="F170" s="18" t="s">
        <v>4282</v>
      </c>
      <c r="G170" s="18" t="s">
        <v>4282</v>
      </c>
      <c r="H170" s="18" t="s">
        <v>4282</v>
      </c>
      <c r="I170" s="18" t="s">
        <v>4282</v>
      </c>
      <c r="J170" s="18" t="s">
        <v>7185</v>
      </c>
      <c r="K170" s="18" t="s">
        <v>4282</v>
      </c>
      <c r="L170" s="18" t="s">
        <v>4282</v>
      </c>
      <c r="N170" s="40" t="e">
        <f t="shared" si="15"/>
        <v>#N/A</v>
      </c>
      <c r="O170" t="e">
        <f>VLOOKUP(A170,'[1]Integrator Offer Supplier'!$M$14:$AF$12953,18,FALSE)</f>
        <v>#N/A</v>
      </c>
      <c r="P170" t="e">
        <f>VLOOKUP(A170,'[1]Integrator Offer Supplier'!$M$14:$AF$12953,19,FALSE)</f>
        <v>#N/A</v>
      </c>
      <c r="Q170" t="e">
        <f t="shared" si="16"/>
        <v>#N/A</v>
      </c>
      <c r="R170" t="e">
        <f>VLOOKUP(A170,'[1]Integrator Offer Supplier'!$M$14:$AF$12953,20,FALSE)</f>
        <v>#N/A</v>
      </c>
      <c r="S170" s="41" t="e">
        <f t="shared" si="17"/>
        <v>#N/A</v>
      </c>
    </row>
    <row r="171" spans="1:19" ht="90" x14ac:dyDescent="0.2">
      <c r="A171" s="35" t="s">
        <v>4768</v>
      </c>
      <c r="B171" s="15" t="s">
        <v>290</v>
      </c>
      <c r="C171" s="15" t="s">
        <v>2340</v>
      </c>
      <c r="D171" s="19"/>
      <c r="E171" s="18" t="s">
        <v>4282</v>
      </c>
      <c r="F171" s="18" t="s">
        <v>4282</v>
      </c>
      <c r="G171" s="18" t="s">
        <v>4282</v>
      </c>
      <c r="H171" s="18" t="s">
        <v>4282</v>
      </c>
      <c r="I171" s="18" t="s">
        <v>4282</v>
      </c>
      <c r="J171" s="18" t="s">
        <v>7185</v>
      </c>
      <c r="K171" s="18" t="s">
        <v>4282</v>
      </c>
      <c r="L171" s="18" t="s">
        <v>4282</v>
      </c>
      <c r="N171" s="40" t="e">
        <f t="shared" si="15"/>
        <v>#N/A</v>
      </c>
      <c r="O171" t="e">
        <f>VLOOKUP(A171,'[1]Integrator Offer Supplier'!$M$14:$AF$12953,18,FALSE)</f>
        <v>#N/A</v>
      </c>
      <c r="P171" t="e">
        <f>VLOOKUP(A171,'[1]Integrator Offer Supplier'!$M$14:$AF$12953,19,FALSE)</f>
        <v>#N/A</v>
      </c>
      <c r="Q171" t="e">
        <f t="shared" si="16"/>
        <v>#N/A</v>
      </c>
      <c r="R171" t="e">
        <f>VLOOKUP(A171,'[1]Integrator Offer Supplier'!$M$14:$AF$12953,20,FALSE)</f>
        <v>#N/A</v>
      </c>
      <c r="S171" s="41" t="e">
        <f t="shared" si="17"/>
        <v>#N/A</v>
      </c>
    </row>
    <row r="172" spans="1:19" ht="144" x14ac:dyDescent="0.2">
      <c r="A172" s="35" t="s">
        <v>4769</v>
      </c>
      <c r="B172" s="15" t="s">
        <v>291</v>
      </c>
      <c r="C172" s="15" t="s">
        <v>4349</v>
      </c>
      <c r="D172" s="21" t="s">
        <v>4350</v>
      </c>
      <c r="E172" s="18"/>
      <c r="F172" s="18"/>
      <c r="G172" s="18"/>
      <c r="H172" s="18"/>
      <c r="I172" s="18">
        <v>10</v>
      </c>
      <c r="J172" s="18">
        <f>N172</f>
        <v>0</v>
      </c>
      <c r="K172" s="18">
        <f>Q172</f>
        <v>0</v>
      </c>
      <c r="L172" s="18">
        <f>S172</f>
        <v>0</v>
      </c>
      <c r="N172" s="40">
        <f t="shared" si="15"/>
        <v>0</v>
      </c>
      <c r="O172">
        <f>VLOOKUP(A172,'[1]Integrator Offer Supplier'!$M$14:$AF$12953,18,FALSE)</f>
        <v>0</v>
      </c>
      <c r="P172">
        <f>VLOOKUP(A172,'[1]Integrator Offer Supplier'!$M$14:$AF$12953,19,FALSE)</f>
        <v>0</v>
      </c>
      <c r="Q172">
        <f t="shared" si="16"/>
        <v>0</v>
      </c>
      <c r="R172">
        <f>VLOOKUP(A172,'[1]Integrator Offer Supplier'!$M$14:$AF$12953,20,FALSE)</f>
        <v>0</v>
      </c>
      <c r="S172" s="41">
        <f t="shared" si="17"/>
        <v>0</v>
      </c>
    </row>
    <row r="173" spans="1:19" ht="72" x14ac:dyDescent="0.2">
      <c r="A173" s="35" t="s">
        <v>4770</v>
      </c>
      <c r="B173" s="15" t="s">
        <v>116</v>
      </c>
      <c r="C173" s="15" t="s">
        <v>2342</v>
      </c>
      <c r="D173" s="19"/>
      <c r="E173" s="2"/>
      <c r="F173" s="2"/>
      <c r="G173" s="2"/>
      <c r="H173" s="2"/>
      <c r="I173" s="2"/>
      <c r="J173" s="2"/>
      <c r="K173" s="2"/>
      <c r="L173" s="2">
        <v>8</v>
      </c>
      <c r="N173" s="40" t="e">
        <f t="shared" si="15"/>
        <v>#N/A</v>
      </c>
      <c r="O173" t="e">
        <f>VLOOKUP(A173,'[1]Integrator Offer Supplier'!$M$14:$AF$12953,18,FALSE)</f>
        <v>#N/A</v>
      </c>
      <c r="P173" t="e">
        <f>VLOOKUP(A173,'[1]Integrator Offer Supplier'!$M$14:$AF$12953,19,FALSE)</f>
        <v>#N/A</v>
      </c>
      <c r="Q173" t="e">
        <f t="shared" si="16"/>
        <v>#N/A</v>
      </c>
      <c r="R173" t="e">
        <f>VLOOKUP(A173,'[1]Integrator Offer Supplier'!$M$14:$AF$12953,20,FALSE)</f>
        <v>#N/A</v>
      </c>
      <c r="S173" s="41" t="e">
        <f t="shared" si="17"/>
        <v>#N/A</v>
      </c>
    </row>
    <row r="174" spans="1:19" ht="72" x14ac:dyDescent="0.2">
      <c r="A174" s="35" t="s">
        <v>4771</v>
      </c>
      <c r="B174" s="15" t="s">
        <v>117</v>
      </c>
      <c r="C174" s="15" t="s">
        <v>4279</v>
      </c>
      <c r="D174" s="19"/>
      <c r="E174" s="18"/>
      <c r="F174" s="2"/>
      <c r="G174" s="2"/>
      <c r="H174" s="2"/>
      <c r="I174" s="2"/>
      <c r="J174" s="2"/>
      <c r="K174" s="2"/>
      <c r="L174" s="2">
        <v>70</v>
      </c>
      <c r="N174" s="40" t="e">
        <f t="shared" si="15"/>
        <v>#N/A</v>
      </c>
      <c r="O174" t="e">
        <f>VLOOKUP(A174,'[1]Integrator Offer Supplier'!$M$14:$AF$12953,18,FALSE)</f>
        <v>#N/A</v>
      </c>
      <c r="P174" t="e">
        <f>VLOOKUP(A174,'[1]Integrator Offer Supplier'!$M$14:$AF$12953,19,FALSE)</f>
        <v>#N/A</v>
      </c>
      <c r="Q174" t="e">
        <f t="shared" si="16"/>
        <v>#N/A</v>
      </c>
      <c r="R174" t="e">
        <f>VLOOKUP(A174,'[1]Integrator Offer Supplier'!$M$14:$AF$12953,20,FALSE)</f>
        <v>#N/A</v>
      </c>
      <c r="S174" s="41" t="e">
        <f t="shared" si="17"/>
        <v>#N/A</v>
      </c>
    </row>
    <row r="175" spans="1:19" ht="90" x14ac:dyDescent="0.2">
      <c r="A175" s="35" t="s">
        <v>4772</v>
      </c>
      <c r="B175" s="15" t="s">
        <v>292</v>
      </c>
      <c r="C175" s="15" t="s">
        <v>2344</v>
      </c>
      <c r="D175" s="19"/>
      <c r="E175" s="18" t="s">
        <v>4282</v>
      </c>
      <c r="F175" s="18" t="s">
        <v>4282</v>
      </c>
      <c r="G175" s="18" t="s">
        <v>4282</v>
      </c>
      <c r="H175" s="18" t="s">
        <v>4282</v>
      </c>
      <c r="I175" s="18" t="s">
        <v>4282</v>
      </c>
      <c r="J175" s="18" t="s">
        <v>7185</v>
      </c>
      <c r="K175" s="18" t="s">
        <v>4282</v>
      </c>
      <c r="L175" s="18" t="s">
        <v>4282</v>
      </c>
      <c r="N175" s="40" t="e">
        <f t="shared" si="15"/>
        <v>#N/A</v>
      </c>
      <c r="O175" t="e">
        <f>VLOOKUP(A175,'[1]Integrator Offer Supplier'!$M$14:$AF$12953,18,FALSE)</f>
        <v>#N/A</v>
      </c>
      <c r="P175" t="e">
        <f>VLOOKUP(A175,'[1]Integrator Offer Supplier'!$M$14:$AF$12953,19,FALSE)</f>
        <v>#N/A</v>
      </c>
      <c r="Q175" t="e">
        <f t="shared" si="16"/>
        <v>#N/A</v>
      </c>
      <c r="R175" t="e">
        <f>VLOOKUP(A175,'[1]Integrator Offer Supplier'!$M$14:$AF$12953,20,FALSE)</f>
        <v>#N/A</v>
      </c>
      <c r="S175" s="41" t="e">
        <f t="shared" si="17"/>
        <v>#N/A</v>
      </c>
    </row>
    <row r="176" spans="1:19" ht="36" x14ac:dyDescent="0.2">
      <c r="A176" s="34" t="s">
        <v>4773</v>
      </c>
      <c r="B176" s="15" t="s">
        <v>293</v>
      </c>
      <c r="C176" s="15" t="s">
        <v>2345</v>
      </c>
      <c r="D176" s="19"/>
      <c r="E176" s="18" t="s">
        <v>4282</v>
      </c>
      <c r="F176" s="18" t="s">
        <v>4282</v>
      </c>
      <c r="G176" s="18" t="s">
        <v>4282</v>
      </c>
      <c r="H176" s="18" t="s">
        <v>4282</v>
      </c>
      <c r="I176" s="18" t="s">
        <v>4282</v>
      </c>
      <c r="J176" s="18" t="s">
        <v>7185</v>
      </c>
      <c r="K176" s="18" t="s">
        <v>4282</v>
      </c>
      <c r="L176" s="18" t="s">
        <v>4282</v>
      </c>
      <c r="N176" s="40" t="e">
        <f t="shared" si="15"/>
        <v>#N/A</v>
      </c>
      <c r="O176" t="e">
        <f>VLOOKUP(A176,'[1]Integrator Offer Supplier'!$M$14:$AF$12953,18,FALSE)</f>
        <v>#N/A</v>
      </c>
      <c r="P176" t="e">
        <f>VLOOKUP(A176,'[1]Integrator Offer Supplier'!$M$14:$AF$12953,19,FALSE)</f>
        <v>#N/A</v>
      </c>
      <c r="Q176" t="e">
        <f t="shared" si="16"/>
        <v>#N/A</v>
      </c>
      <c r="R176" t="e">
        <f>VLOOKUP(A176,'[1]Integrator Offer Supplier'!$M$14:$AF$12953,20,FALSE)</f>
        <v>#N/A</v>
      </c>
      <c r="S176" s="41" t="e">
        <f t="shared" si="17"/>
        <v>#N/A</v>
      </c>
    </row>
    <row r="177" spans="1:19" ht="36" x14ac:dyDescent="0.2">
      <c r="A177" s="35" t="s">
        <v>4774</v>
      </c>
      <c r="B177" s="15" t="s">
        <v>294</v>
      </c>
      <c r="C177" s="15" t="s">
        <v>2346</v>
      </c>
      <c r="D177" s="19"/>
      <c r="E177" s="18" t="s">
        <v>4282</v>
      </c>
      <c r="F177" s="18" t="s">
        <v>4282</v>
      </c>
      <c r="G177" s="18" t="s">
        <v>4282</v>
      </c>
      <c r="H177" s="18" t="s">
        <v>4282</v>
      </c>
      <c r="I177" s="18" t="s">
        <v>4282</v>
      </c>
      <c r="J177" s="18" t="s">
        <v>7185</v>
      </c>
      <c r="K177" s="18" t="s">
        <v>4282</v>
      </c>
      <c r="L177" s="18" t="s">
        <v>4282</v>
      </c>
      <c r="N177" s="40" t="e">
        <f t="shared" si="15"/>
        <v>#N/A</v>
      </c>
      <c r="O177" t="e">
        <f>VLOOKUP(A177,'[1]Integrator Offer Supplier'!$M$14:$AF$12953,18,FALSE)</f>
        <v>#N/A</v>
      </c>
      <c r="P177" t="e">
        <f>VLOOKUP(A177,'[1]Integrator Offer Supplier'!$M$14:$AF$12953,19,FALSE)</f>
        <v>#N/A</v>
      </c>
      <c r="Q177" t="e">
        <f t="shared" si="16"/>
        <v>#N/A</v>
      </c>
      <c r="R177" t="e">
        <f>VLOOKUP(A177,'[1]Integrator Offer Supplier'!$M$14:$AF$12953,20,FALSE)</f>
        <v>#N/A</v>
      </c>
      <c r="S177" s="41" t="e">
        <f t="shared" si="17"/>
        <v>#N/A</v>
      </c>
    </row>
    <row r="178" spans="1:19" ht="36" x14ac:dyDescent="0.2">
      <c r="A178" s="35" t="s">
        <v>4775</v>
      </c>
      <c r="B178" s="15" t="s">
        <v>295</v>
      </c>
      <c r="C178" s="15" t="s">
        <v>295</v>
      </c>
      <c r="D178" s="21" t="s">
        <v>4567</v>
      </c>
      <c r="E178" s="18"/>
      <c r="F178" s="18"/>
      <c r="G178" s="18"/>
      <c r="H178" s="18"/>
      <c r="I178" s="18"/>
      <c r="J178" s="18">
        <f>N178</f>
        <v>0</v>
      </c>
      <c r="K178" s="18">
        <f>Q178</f>
        <v>0</v>
      </c>
      <c r="L178" s="18">
        <f>S178</f>
        <v>0</v>
      </c>
      <c r="N178" s="40">
        <f t="shared" si="15"/>
        <v>0</v>
      </c>
      <c r="O178">
        <f>VLOOKUP(A178,'[1]Integrator Offer Supplier'!$M$14:$AF$12953,18,FALSE)</f>
        <v>0</v>
      </c>
      <c r="P178">
        <f>VLOOKUP(A178,'[1]Integrator Offer Supplier'!$M$14:$AF$12953,19,FALSE)</f>
        <v>0</v>
      </c>
      <c r="Q178">
        <f t="shared" si="16"/>
        <v>0</v>
      </c>
      <c r="R178">
        <f>VLOOKUP(A178,'[1]Integrator Offer Supplier'!$M$14:$AF$12953,20,FALSE)</f>
        <v>0</v>
      </c>
      <c r="S178" s="41">
        <f t="shared" si="17"/>
        <v>0</v>
      </c>
    </row>
    <row r="179" spans="1:19" ht="72" x14ac:dyDescent="0.2">
      <c r="A179" s="34" t="s">
        <v>4776</v>
      </c>
      <c r="B179" s="15" t="s">
        <v>296</v>
      </c>
      <c r="C179" s="15" t="s">
        <v>2347</v>
      </c>
      <c r="D179" s="19"/>
      <c r="E179" s="18" t="s">
        <v>4282</v>
      </c>
      <c r="F179" s="18" t="s">
        <v>4282</v>
      </c>
      <c r="G179" s="18" t="s">
        <v>4282</v>
      </c>
      <c r="H179" s="18" t="s">
        <v>4282</v>
      </c>
      <c r="I179" s="18" t="s">
        <v>4282</v>
      </c>
      <c r="J179" s="18" t="s">
        <v>7185</v>
      </c>
      <c r="K179" s="18" t="s">
        <v>4282</v>
      </c>
      <c r="L179" s="18" t="s">
        <v>4282</v>
      </c>
      <c r="N179" s="40" t="e">
        <f t="shared" si="15"/>
        <v>#N/A</v>
      </c>
      <c r="O179" t="e">
        <f>VLOOKUP(A179,'[1]Integrator Offer Supplier'!$M$14:$AF$12953,18,FALSE)</f>
        <v>#N/A</v>
      </c>
      <c r="P179" t="e">
        <f>VLOOKUP(A179,'[1]Integrator Offer Supplier'!$M$14:$AF$12953,19,FALSE)</f>
        <v>#N/A</v>
      </c>
      <c r="Q179" t="e">
        <f t="shared" si="16"/>
        <v>#N/A</v>
      </c>
      <c r="R179" t="e">
        <f>VLOOKUP(A179,'[1]Integrator Offer Supplier'!$M$14:$AF$12953,20,FALSE)</f>
        <v>#N/A</v>
      </c>
      <c r="S179" s="41" t="e">
        <f t="shared" si="17"/>
        <v>#N/A</v>
      </c>
    </row>
    <row r="180" spans="1:19" ht="72" x14ac:dyDescent="0.2">
      <c r="A180" s="35" t="s">
        <v>4777</v>
      </c>
      <c r="B180" s="15" t="s">
        <v>297</v>
      </c>
      <c r="C180" s="15" t="s">
        <v>2348</v>
      </c>
      <c r="D180" s="19"/>
      <c r="E180" s="18" t="s">
        <v>4282</v>
      </c>
      <c r="F180" s="18" t="s">
        <v>4282</v>
      </c>
      <c r="G180" s="18" t="s">
        <v>4282</v>
      </c>
      <c r="H180" s="18" t="s">
        <v>4282</v>
      </c>
      <c r="I180" s="18" t="s">
        <v>4282</v>
      </c>
      <c r="J180" s="18" t="s">
        <v>7185</v>
      </c>
      <c r="K180" s="18" t="s">
        <v>4282</v>
      </c>
      <c r="L180" s="18" t="s">
        <v>4282</v>
      </c>
      <c r="N180" s="40" t="e">
        <f t="shared" si="15"/>
        <v>#N/A</v>
      </c>
      <c r="O180" t="e">
        <f>VLOOKUP(A180,'[1]Integrator Offer Supplier'!$M$14:$AF$12953,18,FALSE)</f>
        <v>#N/A</v>
      </c>
      <c r="P180" t="e">
        <f>VLOOKUP(A180,'[1]Integrator Offer Supplier'!$M$14:$AF$12953,19,FALSE)</f>
        <v>#N/A</v>
      </c>
      <c r="Q180" t="e">
        <f t="shared" si="16"/>
        <v>#N/A</v>
      </c>
      <c r="R180" t="e">
        <f>VLOOKUP(A180,'[1]Integrator Offer Supplier'!$M$14:$AF$12953,20,FALSE)</f>
        <v>#N/A</v>
      </c>
      <c r="S180" s="41" t="e">
        <f t="shared" si="17"/>
        <v>#N/A</v>
      </c>
    </row>
    <row r="181" spans="1:19" ht="72" x14ac:dyDescent="0.2">
      <c r="A181" s="35" t="s">
        <v>4778</v>
      </c>
      <c r="B181" s="15" t="s">
        <v>298</v>
      </c>
      <c r="C181" s="15" t="s">
        <v>2349</v>
      </c>
      <c r="D181" s="19"/>
      <c r="E181" s="18" t="s">
        <v>4282</v>
      </c>
      <c r="F181" s="18" t="s">
        <v>4282</v>
      </c>
      <c r="G181" s="18" t="s">
        <v>4282</v>
      </c>
      <c r="H181" s="18" t="s">
        <v>4282</v>
      </c>
      <c r="I181" s="18" t="s">
        <v>4282</v>
      </c>
      <c r="J181" s="18" t="s">
        <v>7185</v>
      </c>
      <c r="K181" s="18" t="s">
        <v>4282</v>
      </c>
      <c r="L181" s="18" t="s">
        <v>4282</v>
      </c>
      <c r="N181" s="40" t="e">
        <f t="shared" si="15"/>
        <v>#N/A</v>
      </c>
      <c r="O181" t="e">
        <f>VLOOKUP(A181,'[1]Integrator Offer Supplier'!$M$14:$AF$12953,18,FALSE)</f>
        <v>#N/A</v>
      </c>
      <c r="P181" t="e">
        <f>VLOOKUP(A181,'[1]Integrator Offer Supplier'!$M$14:$AF$12953,19,FALSE)</f>
        <v>#N/A</v>
      </c>
      <c r="Q181" t="e">
        <f t="shared" si="16"/>
        <v>#N/A</v>
      </c>
      <c r="R181" t="e">
        <f>VLOOKUP(A181,'[1]Integrator Offer Supplier'!$M$14:$AF$12953,20,FALSE)</f>
        <v>#N/A</v>
      </c>
      <c r="S181" s="41" t="e">
        <f t="shared" si="17"/>
        <v>#N/A</v>
      </c>
    </row>
    <row r="182" spans="1:19" ht="54" x14ac:dyDescent="0.2">
      <c r="A182" s="34" t="s">
        <v>4779</v>
      </c>
      <c r="B182" s="15" t="s">
        <v>299</v>
      </c>
      <c r="C182" s="15" t="s">
        <v>2350</v>
      </c>
      <c r="D182" s="19"/>
      <c r="E182" s="18" t="s">
        <v>4282</v>
      </c>
      <c r="F182" s="18" t="s">
        <v>4282</v>
      </c>
      <c r="G182" s="18" t="s">
        <v>4282</v>
      </c>
      <c r="H182" s="18" t="s">
        <v>4282</v>
      </c>
      <c r="I182" s="18" t="s">
        <v>4282</v>
      </c>
      <c r="J182" s="18" t="s">
        <v>7185</v>
      </c>
      <c r="K182" s="18" t="s">
        <v>4282</v>
      </c>
      <c r="L182" s="18" t="s">
        <v>4282</v>
      </c>
      <c r="N182" s="40" t="e">
        <f t="shared" si="15"/>
        <v>#N/A</v>
      </c>
      <c r="O182" t="e">
        <f>VLOOKUP(A182,'[1]Integrator Offer Supplier'!$M$14:$AF$12953,18,FALSE)</f>
        <v>#N/A</v>
      </c>
      <c r="P182" t="e">
        <f>VLOOKUP(A182,'[1]Integrator Offer Supplier'!$M$14:$AF$12953,19,FALSE)</f>
        <v>#N/A</v>
      </c>
      <c r="Q182" t="e">
        <f t="shared" si="16"/>
        <v>#N/A</v>
      </c>
      <c r="R182" t="e">
        <f>VLOOKUP(A182,'[1]Integrator Offer Supplier'!$M$14:$AF$12953,20,FALSE)</f>
        <v>#N/A</v>
      </c>
      <c r="S182" s="41" t="e">
        <f t="shared" si="17"/>
        <v>#N/A</v>
      </c>
    </row>
    <row r="183" spans="1:19" ht="36" x14ac:dyDescent="0.2">
      <c r="A183" s="34" t="s">
        <v>4780</v>
      </c>
      <c r="B183" s="15" t="s">
        <v>300</v>
      </c>
      <c r="C183" s="15" t="s">
        <v>2351</v>
      </c>
      <c r="D183" s="19"/>
      <c r="E183" s="18"/>
      <c r="F183" s="18"/>
      <c r="G183" s="18"/>
      <c r="H183" s="18"/>
      <c r="I183" s="18"/>
      <c r="J183" s="18">
        <f>N183</f>
        <v>0</v>
      </c>
      <c r="K183" s="18">
        <f>Q183</f>
        <v>0</v>
      </c>
      <c r="L183" s="18">
        <f>S183</f>
        <v>0</v>
      </c>
      <c r="N183" s="40">
        <f t="shared" si="15"/>
        <v>0</v>
      </c>
      <c r="O183">
        <f>VLOOKUP(A183,'[1]Integrator Offer Supplier'!$M$14:$AF$12953,18,FALSE)</f>
        <v>0</v>
      </c>
      <c r="P183">
        <f>VLOOKUP(A183,'[1]Integrator Offer Supplier'!$M$14:$AF$12953,19,FALSE)</f>
        <v>0</v>
      </c>
      <c r="Q183">
        <f t="shared" si="16"/>
        <v>0</v>
      </c>
      <c r="R183">
        <f>VLOOKUP(A183,'[1]Integrator Offer Supplier'!$M$14:$AF$12953,20,FALSE)</f>
        <v>0</v>
      </c>
      <c r="S183" s="41">
        <f t="shared" si="17"/>
        <v>0</v>
      </c>
    </row>
    <row r="184" spans="1:19" ht="36" x14ac:dyDescent="0.2">
      <c r="A184" s="34" t="s">
        <v>4781</v>
      </c>
      <c r="B184" s="15" t="s">
        <v>301</v>
      </c>
      <c r="C184" s="15" t="s">
        <v>2352</v>
      </c>
      <c r="D184" s="19"/>
      <c r="E184" s="18" t="s">
        <v>4282</v>
      </c>
      <c r="F184" s="18" t="s">
        <v>4282</v>
      </c>
      <c r="G184" s="18" t="s">
        <v>4282</v>
      </c>
      <c r="H184" s="18" t="s">
        <v>4282</v>
      </c>
      <c r="I184" s="18" t="s">
        <v>4282</v>
      </c>
      <c r="J184" s="18" t="s">
        <v>7185</v>
      </c>
      <c r="K184" s="18" t="s">
        <v>4282</v>
      </c>
      <c r="L184" s="18" t="s">
        <v>4282</v>
      </c>
      <c r="N184" s="40" t="e">
        <f t="shared" si="15"/>
        <v>#N/A</v>
      </c>
      <c r="O184" t="e">
        <f>VLOOKUP(A184,'[1]Integrator Offer Supplier'!$M$14:$AF$12953,18,FALSE)</f>
        <v>#N/A</v>
      </c>
      <c r="P184" t="e">
        <f>VLOOKUP(A184,'[1]Integrator Offer Supplier'!$M$14:$AF$12953,19,FALSE)</f>
        <v>#N/A</v>
      </c>
      <c r="Q184" t="e">
        <f t="shared" si="16"/>
        <v>#N/A</v>
      </c>
      <c r="R184" t="e">
        <f>VLOOKUP(A184,'[1]Integrator Offer Supplier'!$M$14:$AF$12953,20,FALSE)</f>
        <v>#N/A</v>
      </c>
      <c r="S184" s="41" t="e">
        <f t="shared" si="17"/>
        <v>#N/A</v>
      </c>
    </row>
    <row r="185" spans="1:19" ht="90" x14ac:dyDescent="0.2">
      <c r="A185" s="34" t="s">
        <v>4782</v>
      </c>
      <c r="B185" s="15" t="s">
        <v>302</v>
      </c>
      <c r="C185" s="15" t="s">
        <v>2353</v>
      </c>
      <c r="D185" s="19"/>
      <c r="E185" s="18" t="s">
        <v>4282</v>
      </c>
      <c r="F185" s="18" t="s">
        <v>4282</v>
      </c>
      <c r="G185" s="18" t="s">
        <v>4282</v>
      </c>
      <c r="H185" s="18" t="s">
        <v>4282</v>
      </c>
      <c r="I185" s="18" t="s">
        <v>4282</v>
      </c>
      <c r="J185" s="18" t="s">
        <v>7185</v>
      </c>
      <c r="K185" s="18" t="s">
        <v>4282</v>
      </c>
      <c r="L185" s="18" t="s">
        <v>4282</v>
      </c>
      <c r="N185" s="40" t="e">
        <f t="shared" si="15"/>
        <v>#N/A</v>
      </c>
      <c r="O185" t="e">
        <f>VLOOKUP(A185,'[1]Integrator Offer Supplier'!$M$14:$AF$12953,18,FALSE)</f>
        <v>#N/A</v>
      </c>
      <c r="P185" t="e">
        <f>VLOOKUP(A185,'[1]Integrator Offer Supplier'!$M$14:$AF$12953,19,FALSE)</f>
        <v>#N/A</v>
      </c>
      <c r="Q185" t="e">
        <f t="shared" si="16"/>
        <v>#N/A</v>
      </c>
      <c r="R185" t="e">
        <f>VLOOKUP(A185,'[1]Integrator Offer Supplier'!$M$14:$AF$12953,20,FALSE)</f>
        <v>#N/A</v>
      </c>
      <c r="S185" s="41" t="e">
        <f t="shared" si="17"/>
        <v>#N/A</v>
      </c>
    </row>
    <row r="186" spans="1:19" ht="72" x14ac:dyDescent="0.2">
      <c r="A186" s="34" t="s">
        <v>4783</v>
      </c>
      <c r="B186" s="15" t="s">
        <v>303</v>
      </c>
      <c r="C186" s="15" t="s">
        <v>2354</v>
      </c>
      <c r="D186" s="19"/>
      <c r="E186" s="18" t="s">
        <v>4282</v>
      </c>
      <c r="F186" s="18" t="s">
        <v>4282</v>
      </c>
      <c r="G186" s="18" t="s">
        <v>4282</v>
      </c>
      <c r="H186" s="18" t="s">
        <v>4282</v>
      </c>
      <c r="I186" s="18" t="s">
        <v>4282</v>
      </c>
      <c r="J186" s="18" t="s">
        <v>7185</v>
      </c>
      <c r="K186" s="18" t="s">
        <v>4282</v>
      </c>
      <c r="L186" s="18" t="s">
        <v>4282</v>
      </c>
      <c r="N186" s="40" t="e">
        <f t="shared" si="15"/>
        <v>#N/A</v>
      </c>
      <c r="O186" t="e">
        <f>VLOOKUP(A186,'[1]Integrator Offer Supplier'!$M$14:$AF$12953,18,FALSE)</f>
        <v>#N/A</v>
      </c>
      <c r="P186" t="e">
        <f>VLOOKUP(A186,'[1]Integrator Offer Supplier'!$M$14:$AF$12953,19,FALSE)</f>
        <v>#N/A</v>
      </c>
      <c r="Q186" t="e">
        <f t="shared" si="16"/>
        <v>#N/A</v>
      </c>
      <c r="R186" t="e">
        <f>VLOOKUP(A186,'[1]Integrator Offer Supplier'!$M$14:$AF$12953,20,FALSE)</f>
        <v>#N/A</v>
      </c>
      <c r="S186" s="41" t="e">
        <f t="shared" si="17"/>
        <v>#N/A</v>
      </c>
    </row>
    <row r="187" spans="1:19" ht="72" x14ac:dyDescent="0.2">
      <c r="A187" s="35" t="s">
        <v>4784</v>
      </c>
      <c r="B187" s="15" t="s">
        <v>304</v>
      </c>
      <c r="C187" s="15" t="s">
        <v>2355</v>
      </c>
      <c r="D187" s="19"/>
      <c r="E187" s="18" t="s">
        <v>4282</v>
      </c>
      <c r="F187" s="18" t="s">
        <v>4282</v>
      </c>
      <c r="G187" s="18" t="s">
        <v>4282</v>
      </c>
      <c r="H187" s="18" t="s">
        <v>4282</v>
      </c>
      <c r="I187" s="18" t="s">
        <v>4282</v>
      </c>
      <c r="J187" s="18" t="s">
        <v>7185</v>
      </c>
      <c r="K187" s="18" t="s">
        <v>4282</v>
      </c>
      <c r="L187" s="18" t="s">
        <v>4282</v>
      </c>
      <c r="N187" s="40" t="e">
        <f t="shared" si="15"/>
        <v>#N/A</v>
      </c>
      <c r="O187" t="e">
        <f>VLOOKUP(A187,'[1]Integrator Offer Supplier'!$M$14:$AF$12953,18,FALSE)</f>
        <v>#N/A</v>
      </c>
      <c r="P187" t="e">
        <f>VLOOKUP(A187,'[1]Integrator Offer Supplier'!$M$14:$AF$12953,19,FALSE)</f>
        <v>#N/A</v>
      </c>
      <c r="Q187" t="e">
        <f t="shared" si="16"/>
        <v>#N/A</v>
      </c>
      <c r="R187" t="e">
        <f>VLOOKUP(A187,'[1]Integrator Offer Supplier'!$M$14:$AF$12953,20,FALSE)</f>
        <v>#N/A</v>
      </c>
      <c r="S187" s="41" t="e">
        <f t="shared" si="17"/>
        <v>#N/A</v>
      </c>
    </row>
    <row r="188" spans="1:19" ht="72" x14ac:dyDescent="0.2">
      <c r="A188" s="35" t="s">
        <v>4785</v>
      </c>
      <c r="B188" s="15" t="s">
        <v>305</v>
      </c>
      <c r="C188" s="15" t="s">
        <v>2356</v>
      </c>
      <c r="D188" s="19"/>
      <c r="E188" s="18" t="s">
        <v>4282</v>
      </c>
      <c r="F188" s="18" t="s">
        <v>4282</v>
      </c>
      <c r="G188" s="18" t="s">
        <v>4282</v>
      </c>
      <c r="H188" s="18" t="s">
        <v>4282</v>
      </c>
      <c r="I188" s="18" t="s">
        <v>4282</v>
      </c>
      <c r="J188" s="18" t="s">
        <v>7185</v>
      </c>
      <c r="K188" s="18" t="s">
        <v>4282</v>
      </c>
      <c r="L188" s="18" t="s">
        <v>4282</v>
      </c>
      <c r="N188" s="40" t="e">
        <f t="shared" si="15"/>
        <v>#N/A</v>
      </c>
      <c r="O188" t="e">
        <f>VLOOKUP(A188,'[1]Integrator Offer Supplier'!$M$14:$AF$12953,18,FALSE)</f>
        <v>#N/A</v>
      </c>
      <c r="P188" t="e">
        <f>VLOOKUP(A188,'[1]Integrator Offer Supplier'!$M$14:$AF$12953,19,FALSE)</f>
        <v>#N/A</v>
      </c>
      <c r="Q188" t="e">
        <f t="shared" si="16"/>
        <v>#N/A</v>
      </c>
      <c r="R188" t="e">
        <f>VLOOKUP(A188,'[1]Integrator Offer Supplier'!$M$14:$AF$12953,20,FALSE)</f>
        <v>#N/A</v>
      </c>
      <c r="S188" s="41" t="e">
        <f t="shared" si="17"/>
        <v>#N/A</v>
      </c>
    </row>
    <row r="189" spans="1:19" ht="90" x14ac:dyDescent="0.2">
      <c r="A189" s="35" t="s">
        <v>4786</v>
      </c>
      <c r="B189" s="15" t="s">
        <v>306</v>
      </c>
      <c r="C189" s="15" t="s">
        <v>2357</v>
      </c>
      <c r="D189" s="19"/>
      <c r="E189" s="18" t="s">
        <v>4282</v>
      </c>
      <c r="F189" s="18" t="s">
        <v>4282</v>
      </c>
      <c r="G189" s="18" t="s">
        <v>4282</v>
      </c>
      <c r="H189" s="18" t="s">
        <v>4282</v>
      </c>
      <c r="I189" s="18" t="s">
        <v>4282</v>
      </c>
      <c r="J189" s="18" t="s">
        <v>7185</v>
      </c>
      <c r="K189" s="18" t="s">
        <v>4282</v>
      </c>
      <c r="L189" s="18" t="s">
        <v>4282</v>
      </c>
      <c r="N189" s="40" t="e">
        <f t="shared" si="15"/>
        <v>#N/A</v>
      </c>
      <c r="O189" t="e">
        <f>VLOOKUP(A189,'[1]Integrator Offer Supplier'!$M$14:$AF$12953,18,FALSE)</f>
        <v>#N/A</v>
      </c>
      <c r="P189" t="e">
        <f>VLOOKUP(A189,'[1]Integrator Offer Supplier'!$M$14:$AF$12953,19,FALSE)</f>
        <v>#N/A</v>
      </c>
      <c r="Q189" t="e">
        <f t="shared" si="16"/>
        <v>#N/A</v>
      </c>
      <c r="R189" t="e">
        <f>VLOOKUP(A189,'[1]Integrator Offer Supplier'!$M$14:$AF$12953,20,FALSE)</f>
        <v>#N/A</v>
      </c>
      <c r="S189" s="41" t="e">
        <f t="shared" si="17"/>
        <v>#N/A</v>
      </c>
    </row>
    <row r="190" spans="1:19" ht="72" x14ac:dyDescent="0.2">
      <c r="A190" s="34" t="s">
        <v>4787</v>
      </c>
      <c r="B190" s="15" t="s">
        <v>307</v>
      </c>
      <c r="C190" s="15" t="s">
        <v>2358</v>
      </c>
      <c r="D190" s="19"/>
      <c r="E190" s="18" t="s">
        <v>4282</v>
      </c>
      <c r="F190" s="18" t="s">
        <v>4282</v>
      </c>
      <c r="G190" s="18" t="s">
        <v>4282</v>
      </c>
      <c r="H190" s="18" t="s">
        <v>4282</v>
      </c>
      <c r="I190" s="18" t="s">
        <v>4282</v>
      </c>
      <c r="J190" s="18" t="s">
        <v>7185</v>
      </c>
      <c r="K190" s="18" t="s">
        <v>4282</v>
      </c>
      <c r="L190" s="18" t="s">
        <v>4282</v>
      </c>
      <c r="N190" s="40" t="e">
        <f t="shared" si="15"/>
        <v>#N/A</v>
      </c>
      <c r="O190" t="e">
        <f>VLOOKUP(A190,'[1]Integrator Offer Supplier'!$M$14:$AF$12953,18,FALSE)</f>
        <v>#N/A</v>
      </c>
      <c r="P190" t="e">
        <f>VLOOKUP(A190,'[1]Integrator Offer Supplier'!$M$14:$AF$12953,19,FALSE)</f>
        <v>#N/A</v>
      </c>
      <c r="Q190" t="e">
        <f t="shared" si="16"/>
        <v>#N/A</v>
      </c>
      <c r="R190" t="e">
        <f>VLOOKUP(A190,'[1]Integrator Offer Supplier'!$M$14:$AF$12953,20,FALSE)</f>
        <v>#N/A</v>
      </c>
      <c r="S190" s="41" t="e">
        <f t="shared" si="17"/>
        <v>#N/A</v>
      </c>
    </row>
    <row r="191" spans="1:19" ht="54" x14ac:dyDescent="0.2">
      <c r="A191" s="34" t="s">
        <v>4788</v>
      </c>
      <c r="B191" s="15" t="s">
        <v>308</v>
      </c>
      <c r="C191" s="15" t="s">
        <v>2359</v>
      </c>
      <c r="D191" s="19"/>
      <c r="E191" s="18" t="s">
        <v>4282</v>
      </c>
      <c r="F191" s="18" t="s">
        <v>4282</v>
      </c>
      <c r="G191" s="18" t="s">
        <v>4282</v>
      </c>
      <c r="H191" s="18" t="s">
        <v>4282</v>
      </c>
      <c r="I191" s="18" t="s">
        <v>4282</v>
      </c>
      <c r="J191" s="18" t="s">
        <v>7185</v>
      </c>
      <c r="K191" s="18" t="s">
        <v>4282</v>
      </c>
      <c r="L191" s="18" t="s">
        <v>4282</v>
      </c>
      <c r="N191" s="40" t="e">
        <f t="shared" si="15"/>
        <v>#N/A</v>
      </c>
      <c r="O191" t="e">
        <f>VLOOKUP(A191,'[1]Integrator Offer Supplier'!$M$14:$AF$12953,18,FALSE)</f>
        <v>#N/A</v>
      </c>
      <c r="P191" t="e">
        <f>VLOOKUP(A191,'[1]Integrator Offer Supplier'!$M$14:$AF$12953,19,FALSE)</f>
        <v>#N/A</v>
      </c>
      <c r="Q191" t="e">
        <f t="shared" si="16"/>
        <v>#N/A</v>
      </c>
      <c r="R191" t="e">
        <f>VLOOKUP(A191,'[1]Integrator Offer Supplier'!$M$14:$AF$12953,20,FALSE)</f>
        <v>#N/A</v>
      </c>
      <c r="S191" s="41" t="e">
        <f t="shared" si="17"/>
        <v>#N/A</v>
      </c>
    </row>
    <row r="192" spans="1:19" ht="72" x14ac:dyDescent="0.2">
      <c r="A192" s="34" t="s">
        <v>4789</v>
      </c>
      <c r="B192" s="15" t="s">
        <v>309</v>
      </c>
      <c r="C192" s="15" t="s">
        <v>2360</v>
      </c>
      <c r="D192" s="19"/>
      <c r="E192" s="18" t="s">
        <v>4282</v>
      </c>
      <c r="F192" s="18" t="s">
        <v>4282</v>
      </c>
      <c r="G192" s="18" t="s">
        <v>4282</v>
      </c>
      <c r="H192" s="18" t="s">
        <v>4282</v>
      </c>
      <c r="I192" s="18" t="s">
        <v>4282</v>
      </c>
      <c r="J192" s="18" t="s">
        <v>7185</v>
      </c>
      <c r="K192" s="18" t="s">
        <v>4282</v>
      </c>
      <c r="L192" s="18" t="s">
        <v>4282</v>
      </c>
      <c r="N192" s="40" t="e">
        <f t="shared" si="15"/>
        <v>#N/A</v>
      </c>
      <c r="O192" t="e">
        <f>VLOOKUP(A192,'[1]Integrator Offer Supplier'!$M$14:$AF$12953,18,FALSE)</f>
        <v>#N/A</v>
      </c>
      <c r="P192" t="e">
        <f>VLOOKUP(A192,'[1]Integrator Offer Supplier'!$M$14:$AF$12953,19,FALSE)</f>
        <v>#N/A</v>
      </c>
      <c r="Q192" t="e">
        <f t="shared" si="16"/>
        <v>#N/A</v>
      </c>
      <c r="R192" t="e">
        <f>VLOOKUP(A192,'[1]Integrator Offer Supplier'!$M$14:$AF$12953,20,FALSE)</f>
        <v>#N/A</v>
      </c>
      <c r="S192" s="41" t="e">
        <f t="shared" si="17"/>
        <v>#N/A</v>
      </c>
    </row>
    <row r="193" spans="1:19" ht="72" x14ac:dyDescent="0.2">
      <c r="A193" s="35" t="s">
        <v>4790</v>
      </c>
      <c r="B193" s="15" t="s">
        <v>310</v>
      </c>
      <c r="C193" s="15" t="s">
        <v>2361</v>
      </c>
      <c r="D193" s="19"/>
      <c r="E193" s="18" t="s">
        <v>4282</v>
      </c>
      <c r="F193" s="18" t="s">
        <v>4282</v>
      </c>
      <c r="G193" s="18" t="s">
        <v>4282</v>
      </c>
      <c r="H193" s="18" t="s">
        <v>4282</v>
      </c>
      <c r="I193" s="18" t="s">
        <v>4282</v>
      </c>
      <c r="J193" s="18" t="s">
        <v>7185</v>
      </c>
      <c r="K193" s="18" t="s">
        <v>4282</v>
      </c>
      <c r="L193" s="18" t="s">
        <v>4282</v>
      </c>
      <c r="N193" s="40" t="e">
        <f t="shared" si="15"/>
        <v>#N/A</v>
      </c>
      <c r="O193" t="e">
        <f>VLOOKUP(A193,'[1]Integrator Offer Supplier'!$M$14:$AF$12953,18,FALSE)</f>
        <v>#N/A</v>
      </c>
      <c r="P193" t="e">
        <f>VLOOKUP(A193,'[1]Integrator Offer Supplier'!$M$14:$AF$12953,19,FALSE)</f>
        <v>#N/A</v>
      </c>
      <c r="Q193" t="e">
        <f t="shared" si="16"/>
        <v>#N/A</v>
      </c>
      <c r="R193" t="e">
        <f>VLOOKUP(A193,'[1]Integrator Offer Supplier'!$M$14:$AF$12953,20,FALSE)</f>
        <v>#N/A</v>
      </c>
      <c r="S193" s="41" t="e">
        <f t="shared" si="17"/>
        <v>#N/A</v>
      </c>
    </row>
    <row r="194" spans="1:19" ht="72" x14ac:dyDescent="0.2">
      <c r="A194" s="35" t="s">
        <v>4791</v>
      </c>
      <c r="B194" s="15" t="s">
        <v>311</v>
      </c>
      <c r="C194" s="15" t="s">
        <v>2362</v>
      </c>
      <c r="D194" s="19"/>
      <c r="E194" s="18" t="s">
        <v>4282</v>
      </c>
      <c r="F194" s="18" t="s">
        <v>4282</v>
      </c>
      <c r="G194" s="18" t="s">
        <v>4282</v>
      </c>
      <c r="H194" s="18" t="s">
        <v>4282</v>
      </c>
      <c r="I194" s="18" t="s">
        <v>4282</v>
      </c>
      <c r="J194" s="18" t="s">
        <v>7185</v>
      </c>
      <c r="K194" s="18" t="s">
        <v>4282</v>
      </c>
      <c r="L194" s="18" t="s">
        <v>4282</v>
      </c>
      <c r="N194" s="40" t="e">
        <f t="shared" si="15"/>
        <v>#N/A</v>
      </c>
      <c r="O194" t="e">
        <f>VLOOKUP(A194,'[1]Integrator Offer Supplier'!$M$14:$AF$12953,18,FALSE)</f>
        <v>#N/A</v>
      </c>
      <c r="P194" t="e">
        <f>VLOOKUP(A194,'[1]Integrator Offer Supplier'!$M$14:$AF$12953,19,FALSE)</f>
        <v>#N/A</v>
      </c>
      <c r="Q194" t="e">
        <f t="shared" si="16"/>
        <v>#N/A</v>
      </c>
      <c r="R194" t="e">
        <f>VLOOKUP(A194,'[1]Integrator Offer Supplier'!$M$14:$AF$12953,20,FALSE)</f>
        <v>#N/A</v>
      </c>
      <c r="S194" s="41" t="e">
        <f t="shared" si="17"/>
        <v>#N/A</v>
      </c>
    </row>
    <row r="195" spans="1:19" ht="90" x14ac:dyDescent="0.2">
      <c r="A195" s="35" t="s">
        <v>4792</v>
      </c>
      <c r="B195" s="15" t="s">
        <v>312</v>
      </c>
      <c r="C195" s="15" t="s">
        <v>2363</v>
      </c>
      <c r="D195" s="19"/>
      <c r="E195" s="18" t="s">
        <v>4282</v>
      </c>
      <c r="F195" s="18" t="s">
        <v>4282</v>
      </c>
      <c r="G195" s="18" t="s">
        <v>4282</v>
      </c>
      <c r="H195" s="18" t="s">
        <v>4282</v>
      </c>
      <c r="I195" s="18" t="s">
        <v>4282</v>
      </c>
      <c r="J195" s="18" t="s">
        <v>7185</v>
      </c>
      <c r="K195" s="18" t="s">
        <v>4282</v>
      </c>
      <c r="L195" s="18" t="s">
        <v>4282</v>
      </c>
      <c r="N195" s="40" t="e">
        <f t="shared" si="15"/>
        <v>#N/A</v>
      </c>
      <c r="O195" t="e">
        <f>VLOOKUP(A195,'[1]Integrator Offer Supplier'!$M$14:$AF$12953,18,FALSE)</f>
        <v>#N/A</v>
      </c>
      <c r="P195" t="e">
        <f>VLOOKUP(A195,'[1]Integrator Offer Supplier'!$M$14:$AF$12953,19,FALSE)</f>
        <v>#N/A</v>
      </c>
      <c r="Q195" t="e">
        <f t="shared" si="16"/>
        <v>#N/A</v>
      </c>
      <c r="R195" t="e">
        <f>VLOOKUP(A195,'[1]Integrator Offer Supplier'!$M$14:$AF$12953,20,FALSE)</f>
        <v>#N/A</v>
      </c>
      <c r="S195" s="41" t="e">
        <f t="shared" si="17"/>
        <v>#N/A</v>
      </c>
    </row>
    <row r="196" spans="1:19" ht="72" x14ac:dyDescent="0.2">
      <c r="A196" s="34" t="s">
        <v>4793</v>
      </c>
      <c r="B196" s="15" t="s">
        <v>313</v>
      </c>
      <c r="C196" s="15" t="s">
        <v>2364</v>
      </c>
      <c r="D196" s="19"/>
      <c r="E196" s="18" t="s">
        <v>4282</v>
      </c>
      <c r="F196" s="18" t="s">
        <v>4282</v>
      </c>
      <c r="G196" s="18" t="s">
        <v>4282</v>
      </c>
      <c r="H196" s="18" t="s">
        <v>4282</v>
      </c>
      <c r="I196" s="18" t="s">
        <v>4282</v>
      </c>
      <c r="J196" s="18" t="s">
        <v>7185</v>
      </c>
      <c r="K196" s="18" t="s">
        <v>4282</v>
      </c>
      <c r="L196" s="18" t="s">
        <v>4282</v>
      </c>
      <c r="N196" s="40" t="e">
        <f t="shared" si="15"/>
        <v>#N/A</v>
      </c>
      <c r="O196" t="e">
        <f>VLOOKUP(A196,'[1]Integrator Offer Supplier'!$M$14:$AF$12953,18,FALSE)</f>
        <v>#N/A</v>
      </c>
      <c r="P196" t="e">
        <f>VLOOKUP(A196,'[1]Integrator Offer Supplier'!$M$14:$AF$12953,19,FALSE)</f>
        <v>#N/A</v>
      </c>
      <c r="Q196" t="e">
        <f t="shared" si="16"/>
        <v>#N/A</v>
      </c>
      <c r="R196" t="e">
        <f>VLOOKUP(A196,'[1]Integrator Offer Supplier'!$M$14:$AF$12953,20,FALSE)</f>
        <v>#N/A</v>
      </c>
      <c r="S196" s="41" t="e">
        <f t="shared" si="17"/>
        <v>#N/A</v>
      </c>
    </row>
    <row r="197" spans="1:19" ht="18" x14ac:dyDescent="0.2">
      <c r="A197" s="35" t="s">
        <v>4794</v>
      </c>
      <c r="B197" s="15" t="s">
        <v>223</v>
      </c>
      <c r="C197" s="15" t="s">
        <v>223</v>
      </c>
      <c r="D197" s="19"/>
      <c r="E197" s="18" t="s">
        <v>4282</v>
      </c>
      <c r="F197" s="18" t="s">
        <v>4282</v>
      </c>
      <c r="G197" s="18" t="s">
        <v>4282</v>
      </c>
      <c r="H197" s="18" t="s">
        <v>4282</v>
      </c>
      <c r="I197" s="18" t="s">
        <v>4282</v>
      </c>
      <c r="J197" s="18" t="s">
        <v>7185</v>
      </c>
      <c r="K197" s="18" t="s">
        <v>4282</v>
      </c>
      <c r="L197" s="18" t="s">
        <v>4282</v>
      </c>
      <c r="N197" s="40" t="e">
        <f t="shared" si="15"/>
        <v>#N/A</v>
      </c>
      <c r="O197" t="e">
        <f>VLOOKUP(A197,'[1]Integrator Offer Supplier'!$M$14:$AF$12953,18,FALSE)</f>
        <v>#N/A</v>
      </c>
      <c r="P197" t="e">
        <f>VLOOKUP(A197,'[1]Integrator Offer Supplier'!$M$14:$AF$12953,19,FALSE)</f>
        <v>#N/A</v>
      </c>
      <c r="Q197" t="e">
        <f t="shared" si="16"/>
        <v>#N/A</v>
      </c>
      <c r="R197" t="e">
        <f>VLOOKUP(A197,'[1]Integrator Offer Supplier'!$M$14:$AF$12953,20,FALSE)</f>
        <v>#N/A</v>
      </c>
      <c r="S197" s="41" t="e">
        <f t="shared" si="17"/>
        <v>#N/A</v>
      </c>
    </row>
    <row r="198" spans="1:19" ht="54" x14ac:dyDescent="0.2">
      <c r="A198" s="35" t="s">
        <v>4795</v>
      </c>
      <c r="B198" s="15" t="s">
        <v>314</v>
      </c>
      <c r="C198" s="15" t="s">
        <v>4477</v>
      </c>
      <c r="D198" s="19"/>
      <c r="E198" s="18"/>
      <c r="F198" s="18"/>
      <c r="G198" s="18"/>
      <c r="H198" s="18"/>
      <c r="I198" s="18"/>
      <c r="J198" s="18">
        <f>N198</f>
        <v>0</v>
      </c>
      <c r="K198" s="18">
        <f>Q198</f>
        <v>0</v>
      </c>
      <c r="L198" s="18">
        <f>S198</f>
        <v>0</v>
      </c>
      <c r="N198" s="40">
        <f t="shared" si="15"/>
        <v>0</v>
      </c>
      <c r="O198">
        <f>VLOOKUP(A198,'[1]Integrator Offer Supplier'!$M$14:$AF$12953,18,FALSE)</f>
        <v>0</v>
      </c>
      <c r="P198">
        <f>VLOOKUP(A198,'[1]Integrator Offer Supplier'!$M$14:$AF$12953,19,FALSE)</f>
        <v>0</v>
      </c>
      <c r="Q198">
        <f t="shared" si="16"/>
        <v>0</v>
      </c>
      <c r="R198">
        <f>VLOOKUP(A198,'[1]Integrator Offer Supplier'!$M$14:$AF$12953,20,FALSE)</f>
        <v>0</v>
      </c>
      <c r="S198" s="41">
        <f t="shared" si="17"/>
        <v>0</v>
      </c>
    </row>
    <row r="199" spans="1:19" ht="72" x14ac:dyDescent="0.2">
      <c r="A199" s="34" t="s">
        <v>4796</v>
      </c>
      <c r="B199" s="15" t="s">
        <v>315</v>
      </c>
      <c r="C199" s="15" t="s">
        <v>2366</v>
      </c>
      <c r="D199" s="19"/>
      <c r="E199" s="18" t="s">
        <v>4282</v>
      </c>
      <c r="F199" s="18" t="s">
        <v>4282</v>
      </c>
      <c r="G199" s="18" t="s">
        <v>4282</v>
      </c>
      <c r="H199" s="18" t="s">
        <v>4282</v>
      </c>
      <c r="I199" s="18" t="s">
        <v>4282</v>
      </c>
      <c r="J199" s="18" t="s">
        <v>7185</v>
      </c>
      <c r="K199" s="18" t="s">
        <v>4282</v>
      </c>
      <c r="L199" s="18" t="s">
        <v>4282</v>
      </c>
      <c r="N199" s="40" t="e">
        <f t="shared" si="15"/>
        <v>#N/A</v>
      </c>
      <c r="O199" t="e">
        <f>VLOOKUP(A199,'[1]Integrator Offer Supplier'!$M$14:$AF$12953,18,FALSE)</f>
        <v>#N/A</v>
      </c>
      <c r="P199" t="e">
        <f>VLOOKUP(A199,'[1]Integrator Offer Supplier'!$M$14:$AF$12953,19,FALSE)</f>
        <v>#N/A</v>
      </c>
      <c r="Q199" t="e">
        <f t="shared" si="16"/>
        <v>#N/A</v>
      </c>
      <c r="R199" t="e">
        <f>VLOOKUP(A199,'[1]Integrator Offer Supplier'!$M$14:$AF$12953,20,FALSE)</f>
        <v>#N/A</v>
      </c>
      <c r="S199" s="41" t="e">
        <f t="shared" si="17"/>
        <v>#N/A</v>
      </c>
    </row>
    <row r="200" spans="1:19" ht="72" x14ac:dyDescent="0.2">
      <c r="A200" s="34" t="s">
        <v>4797</v>
      </c>
      <c r="B200" s="15" t="s">
        <v>316</v>
      </c>
      <c r="C200" s="15" t="s">
        <v>2367</v>
      </c>
      <c r="D200" s="19"/>
      <c r="E200" s="18" t="s">
        <v>4282</v>
      </c>
      <c r="F200" s="18" t="s">
        <v>4282</v>
      </c>
      <c r="G200" s="18" t="s">
        <v>4282</v>
      </c>
      <c r="H200" s="18" t="s">
        <v>4282</v>
      </c>
      <c r="I200" s="18" t="s">
        <v>4282</v>
      </c>
      <c r="J200" s="18" t="s">
        <v>7185</v>
      </c>
      <c r="K200" s="18" t="s">
        <v>4282</v>
      </c>
      <c r="L200" s="18" t="s">
        <v>4282</v>
      </c>
      <c r="N200" s="40" t="e">
        <f t="shared" ref="N200:N263" si="18">O200*$P$1/$J$2</f>
        <v>#N/A</v>
      </c>
      <c r="O200" t="e">
        <f>VLOOKUP(A200,'[1]Integrator Offer Supplier'!$M$14:$AF$12953,18,FALSE)</f>
        <v>#N/A</v>
      </c>
      <c r="P200" t="e">
        <f>VLOOKUP(A200,'[1]Integrator Offer Supplier'!$M$14:$AF$12953,19,FALSE)</f>
        <v>#N/A</v>
      </c>
      <c r="Q200" t="e">
        <f t="shared" ref="Q200:Q263" si="19">P200*$P$1</f>
        <v>#N/A</v>
      </c>
      <c r="R200" t="e">
        <f>VLOOKUP(A200,'[1]Integrator Offer Supplier'!$M$14:$AF$12953,20,FALSE)</f>
        <v>#N/A</v>
      </c>
      <c r="S200" s="41" t="e">
        <f t="shared" ref="S200:S263" si="20">R200*$P$1/$L$2</f>
        <v>#N/A</v>
      </c>
    </row>
    <row r="201" spans="1:19" ht="72" x14ac:dyDescent="0.2">
      <c r="A201" s="34" t="s">
        <v>4798</v>
      </c>
      <c r="B201" s="15" t="s">
        <v>317</v>
      </c>
      <c r="C201" s="15" t="s">
        <v>2368</v>
      </c>
      <c r="D201" s="19"/>
      <c r="E201" s="18" t="s">
        <v>4282</v>
      </c>
      <c r="F201" s="18" t="s">
        <v>4282</v>
      </c>
      <c r="G201" s="18" t="s">
        <v>4282</v>
      </c>
      <c r="H201" s="18" t="s">
        <v>4282</v>
      </c>
      <c r="I201" s="18" t="s">
        <v>4282</v>
      </c>
      <c r="J201" s="18" t="s">
        <v>7185</v>
      </c>
      <c r="K201" s="18" t="s">
        <v>4282</v>
      </c>
      <c r="L201" s="18" t="s">
        <v>4282</v>
      </c>
      <c r="N201" s="40" t="e">
        <f t="shared" si="18"/>
        <v>#N/A</v>
      </c>
      <c r="O201" t="e">
        <f>VLOOKUP(A201,'[1]Integrator Offer Supplier'!$M$14:$AF$12953,18,FALSE)</f>
        <v>#N/A</v>
      </c>
      <c r="P201" t="e">
        <f>VLOOKUP(A201,'[1]Integrator Offer Supplier'!$M$14:$AF$12953,19,FALSE)</f>
        <v>#N/A</v>
      </c>
      <c r="Q201" t="e">
        <f t="shared" si="19"/>
        <v>#N/A</v>
      </c>
      <c r="R201" t="e">
        <f>VLOOKUP(A201,'[1]Integrator Offer Supplier'!$M$14:$AF$12953,20,FALSE)</f>
        <v>#N/A</v>
      </c>
      <c r="S201" s="41" t="e">
        <f t="shared" si="20"/>
        <v>#N/A</v>
      </c>
    </row>
    <row r="202" spans="1:19" ht="72" x14ac:dyDescent="0.2">
      <c r="A202" s="34" t="s">
        <v>4799</v>
      </c>
      <c r="B202" s="15" t="s">
        <v>318</v>
      </c>
      <c r="C202" s="15" t="s">
        <v>4540</v>
      </c>
      <c r="D202" s="19"/>
      <c r="E202" s="18"/>
      <c r="F202" s="18"/>
      <c r="G202" s="18"/>
      <c r="H202" s="18"/>
      <c r="I202" s="18"/>
      <c r="J202" s="18">
        <f>N202</f>
        <v>0</v>
      </c>
      <c r="K202" s="18">
        <f>Q202</f>
        <v>0</v>
      </c>
      <c r="L202" s="18">
        <f>S202</f>
        <v>0</v>
      </c>
      <c r="N202" s="40">
        <f t="shared" si="18"/>
        <v>0</v>
      </c>
      <c r="O202">
        <f>VLOOKUP(A202,'[1]Integrator Offer Supplier'!$M$14:$AF$12953,18,FALSE)</f>
        <v>0</v>
      </c>
      <c r="P202">
        <f>VLOOKUP(A202,'[1]Integrator Offer Supplier'!$M$14:$AF$12953,19,FALSE)</f>
        <v>0</v>
      </c>
      <c r="Q202">
        <f t="shared" si="19"/>
        <v>0</v>
      </c>
      <c r="R202">
        <f>VLOOKUP(A202,'[1]Integrator Offer Supplier'!$M$14:$AF$12953,20,FALSE)</f>
        <v>0</v>
      </c>
      <c r="S202" s="41">
        <f t="shared" si="20"/>
        <v>0</v>
      </c>
    </row>
    <row r="203" spans="1:19" ht="72" x14ac:dyDescent="0.2">
      <c r="A203" s="34" t="s">
        <v>4800</v>
      </c>
      <c r="B203" s="15" t="s">
        <v>319</v>
      </c>
      <c r="C203" s="15" t="s">
        <v>2370</v>
      </c>
      <c r="D203" s="19"/>
      <c r="E203" s="18" t="s">
        <v>4282</v>
      </c>
      <c r="F203" s="18" t="s">
        <v>4282</v>
      </c>
      <c r="G203" s="18" t="s">
        <v>4282</v>
      </c>
      <c r="H203" s="18" t="s">
        <v>4282</v>
      </c>
      <c r="I203" s="18" t="s">
        <v>4282</v>
      </c>
      <c r="J203" s="18" t="s">
        <v>7185</v>
      </c>
      <c r="K203" s="18" t="s">
        <v>4282</v>
      </c>
      <c r="L203" s="18" t="s">
        <v>4282</v>
      </c>
      <c r="N203" s="40" t="e">
        <f t="shared" si="18"/>
        <v>#N/A</v>
      </c>
      <c r="O203" t="e">
        <f>VLOOKUP(A203,'[1]Integrator Offer Supplier'!$M$14:$AF$12953,18,FALSE)</f>
        <v>#N/A</v>
      </c>
      <c r="P203" t="e">
        <f>VLOOKUP(A203,'[1]Integrator Offer Supplier'!$M$14:$AF$12953,19,FALSE)</f>
        <v>#N/A</v>
      </c>
      <c r="Q203" t="e">
        <f t="shared" si="19"/>
        <v>#N/A</v>
      </c>
      <c r="R203" t="e">
        <f>VLOOKUP(A203,'[1]Integrator Offer Supplier'!$M$14:$AF$12953,20,FALSE)</f>
        <v>#N/A</v>
      </c>
      <c r="S203" s="41" t="e">
        <f t="shared" si="20"/>
        <v>#N/A</v>
      </c>
    </row>
    <row r="204" spans="1:19" ht="72" x14ac:dyDescent="0.2">
      <c r="A204" s="34" t="s">
        <v>4801</v>
      </c>
      <c r="B204" s="15" t="s">
        <v>320</v>
      </c>
      <c r="C204" s="15" t="s">
        <v>2371</v>
      </c>
      <c r="D204" s="19"/>
      <c r="E204" s="18" t="s">
        <v>4282</v>
      </c>
      <c r="F204" s="18" t="s">
        <v>4282</v>
      </c>
      <c r="G204" s="18" t="s">
        <v>4282</v>
      </c>
      <c r="H204" s="18" t="s">
        <v>4282</v>
      </c>
      <c r="I204" s="18" t="s">
        <v>4282</v>
      </c>
      <c r="J204" s="18" t="s">
        <v>7185</v>
      </c>
      <c r="K204" s="18" t="s">
        <v>4282</v>
      </c>
      <c r="L204" s="18" t="s">
        <v>4282</v>
      </c>
      <c r="N204" s="40" t="e">
        <f t="shared" si="18"/>
        <v>#N/A</v>
      </c>
      <c r="O204" t="e">
        <f>VLOOKUP(A204,'[1]Integrator Offer Supplier'!$M$14:$AF$12953,18,FALSE)</f>
        <v>#N/A</v>
      </c>
      <c r="P204" t="e">
        <f>VLOOKUP(A204,'[1]Integrator Offer Supplier'!$M$14:$AF$12953,19,FALSE)</f>
        <v>#N/A</v>
      </c>
      <c r="Q204" t="e">
        <f t="shared" si="19"/>
        <v>#N/A</v>
      </c>
      <c r="R204" t="e">
        <f>VLOOKUP(A204,'[1]Integrator Offer Supplier'!$M$14:$AF$12953,20,FALSE)</f>
        <v>#N/A</v>
      </c>
      <c r="S204" s="41" t="e">
        <f t="shared" si="20"/>
        <v>#N/A</v>
      </c>
    </row>
    <row r="205" spans="1:19" ht="36" x14ac:dyDescent="0.2">
      <c r="A205" s="35" t="s">
        <v>4802</v>
      </c>
      <c r="B205" s="15" t="s">
        <v>4205</v>
      </c>
      <c r="C205" s="15" t="s">
        <v>2372</v>
      </c>
      <c r="D205" s="21" t="s">
        <v>4204</v>
      </c>
      <c r="E205" s="18">
        <v>4</v>
      </c>
      <c r="F205" s="2">
        <v>800</v>
      </c>
      <c r="G205" s="2">
        <v>2</v>
      </c>
      <c r="H205" s="2"/>
      <c r="I205" s="2"/>
      <c r="J205" s="18">
        <f>N205</f>
        <v>0</v>
      </c>
      <c r="K205" s="18">
        <f>Q205</f>
        <v>0</v>
      </c>
      <c r="L205" s="18">
        <f>S205</f>
        <v>0</v>
      </c>
      <c r="N205" s="40">
        <f t="shared" si="18"/>
        <v>0</v>
      </c>
      <c r="O205">
        <f>VLOOKUP(A205,'[1]Integrator Offer Supplier'!$M$14:$AF$12953,18,FALSE)</f>
        <v>0</v>
      </c>
      <c r="P205">
        <f>VLOOKUP(A205,'[1]Integrator Offer Supplier'!$M$14:$AF$12953,19,FALSE)</f>
        <v>0</v>
      </c>
      <c r="Q205">
        <f t="shared" si="19"/>
        <v>0</v>
      </c>
      <c r="R205">
        <f>VLOOKUP(A205,'[1]Integrator Offer Supplier'!$M$14:$AF$12953,20,FALSE)</f>
        <v>0</v>
      </c>
      <c r="S205" s="41">
        <f t="shared" si="20"/>
        <v>0</v>
      </c>
    </row>
    <row r="206" spans="1:19" ht="54" x14ac:dyDescent="0.2">
      <c r="A206" s="43" t="s">
        <v>4803</v>
      </c>
      <c r="B206" s="44" t="s">
        <v>321</v>
      </c>
      <c r="C206" s="44">
        <v>0</v>
      </c>
      <c r="D206" s="19"/>
      <c r="E206" s="18">
        <v>16</v>
      </c>
      <c r="F206" s="18">
        <f>2000+2000</f>
        <v>4000</v>
      </c>
      <c r="G206" s="18">
        <v>16</v>
      </c>
      <c r="H206" s="18">
        <v>16</v>
      </c>
      <c r="I206" s="18"/>
      <c r="J206" s="18"/>
      <c r="K206" s="18"/>
      <c r="L206" s="18"/>
      <c r="N206" s="40" t="e">
        <f t="shared" si="18"/>
        <v>#N/A</v>
      </c>
      <c r="O206" t="e">
        <f>VLOOKUP(A206,'[1]Integrator Offer Supplier'!$M$14:$AF$12953,18,FALSE)</f>
        <v>#N/A</v>
      </c>
      <c r="P206" t="e">
        <f>VLOOKUP(A206,'[1]Integrator Offer Supplier'!$M$14:$AF$12953,19,FALSE)</f>
        <v>#N/A</v>
      </c>
      <c r="Q206" t="e">
        <f t="shared" si="19"/>
        <v>#N/A</v>
      </c>
      <c r="R206" t="e">
        <f>VLOOKUP(A206,'[1]Integrator Offer Supplier'!$M$14:$AF$12953,20,FALSE)</f>
        <v>#N/A</v>
      </c>
      <c r="S206" s="41" t="e">
        <f t="shared" si="20"/>
        <v>#N/A</v>
      </c>
    </row>
    <row r="207" spans="1:19" ht="162" x14ac:dyDescent="0.2">
      <c r="A207" s="34" t="s">
        <v>4804</v>
      </c>
      <c r="B207" s="15" t="s">
        <v>322</v>
      </c>
      <c r="C207" s="15" t="s">
        <v>2373</v>
      </c>
      <c r="D207" s="19"/>
      <c r="E207" s="18" t="s">
        <v>4282</v>
      </c>
      <c r="F207" s="18" t="s">
        <v>4282</v>
      </c>
      <c r="G207" s="18" t="s">
        <v>4282</v>
      </c>
      <c r="H207" s="18" t="s">
        <v>4282</v>
      </c>
      <c r="I207" s="18" t="s">
        <v>4282</v>
      </c>
      <c r="J207" s="18" t="s">
        <v>7185</v>
      </c>
      <c r="K207" s="18" t="s">
        <v>4282</v>
      </c>
      <c r="L207" s="18" t="s">
        <v>4282</v>
      </c>
      <c r="N207" s="40" t="e">
        <f t="shared" si="18"/>
        <v>#N/A</v>
      </c>
      <c r="O207" t="e">
        <f>VLOOKUP(A207,'[1]Integrator Offer Supplier'!$M$14:$AF$12953,18,FALSE)</f>
        <v>#N/A</v>
      </c>
      <c r="P207" t="e">
        <f>VLOOKUP(A207,'[1]Integrator Offer Supplier'!$M$14:$AF$12953,19,FALSE)</f>
        <v>#N/A</v>
      </c>
      <c r="Q207" t="e">
        <f t="shared" si="19"/>
        <v>#N/A</v>
      </c>
      <c r="R207" t="e">
        <f>VLOOKUP(A207,'[1]Integrator Offer Supplier'!$M$14:$AF$12953,20,FALSE)</f>
        <v>#N/A</v>
      </c>
      <c r="S207" s="41" t="e">
        <f t="shared" si="20"/>
        <v>#N/A</v>
      </c>
    </row>
    <row r="208" spans="1:19" ht="36" x14ac:dyDescent="0.2">
      <c r="A208" s="34" t="s">
        <v>4805</v>
      </c>
      <c r="B208" s="15" t="s">
        <v>323</v>
      </c>
      <c r="C208" s="15" t="s">
        <v>2374</v>
      </c>
      <c r="D208" s="19"/>
      <c r="E208" s="18" t="s">
        <v>4282</v>
      </c>
      <c r="F208" s="18" t="s">
        <v>4282</v>
      </c>
      <c r="G208" s="18" t="s">
        <v>4282</v>
      </c>
      <c r="H208" s="18" t="s">
        <v>4282</v>
      </c>
      <c r="I208" s="18" t="s">
        <v>4282</v>
      </c>
      <c r="J208" s="18" t="s">
        <v>7185</v>
      </c>
      <c r="K208" s="18" t="s">
        <v>4282</v>
      </c>
      <c r="L208" s="18" t="s">
        <v>4282</v>
      </c>
      <c r="N208" s="40" t="e">
        <f t="shared" si="18"/>
        <v>#N/A</v>
      </c>
      <c r="O208" t="e">
        <f>VLOOKUP(A208,'[1]Integrator Offer Supplier'!$M$14:$AF$12953,18,FALSE)</f>
        <v>#N/A</v>
      </c>
      <c r="P208" t="e">
        <f>VLOOKUP(A208,'[1]Integrator Offer Supplier'!$M$14:$AF$12953,19,FALSE)</f>
        <v>#N/A</v>
      </c>
      <c r="Q208" t="e">
        <f t="shared" si="19"/>
        <v>#N/A</v>
      </c>
      <c r="R208" t="e">
        <f>VLOOKUP(A208,'[1]Integrator Offer Supplier'!$M$14:$AF$12953,20,FALSE)</f>
        <v>#N/A</v>
      </c>
      <c r="S208" s="41" t="e">
        <f t="shared" si="20"/>
        <v>#N/A</v>
      </c>
    </row>
    <row r="209" spans="1:19" ht="36" x14ac:dyDescent="0.2">
      <c r="A209" s="34" t="s">
        <v>4806</v>
      </c>
      <c r="B209" s="15" t="s">
        <v>324</v>
      </c>
      <c r="C209" s="15" t="s">
        <v>2375</v>
      </c>
      <c r="D209" s="19"/>
      <c r="E209" s="18" t="s">
        <v>4282</v>
      </c>
      <c r="F209" s="18" t="s">
        <v>4282</v>
      </c>
      <c r="G209" s="18" t="s">
        <v>4282</v>
      </c>
      <c r="H209" s="18" t="s">
        <v>4282</v>
      </c>
      <c r="I209" s="18" t="s">
        <v>4282</v>
      </c>
      <c r="J209" s="18" t="s">
        <v>7185</v>
      </c>
      <c r="K209" s="18" t="s">
        <v>4282</v>
      </c>
      <c r="L209" s="18" t="s">
        <v>4282</v>
      </c>
      <c r="N209" s="40" t="e">
        <f t="shared" si="18"/>
        <v>#N/A</v>
      </c>
      <c r="O209" t="e">
        <f>VLOOKUP(A209,'[1]Integrator Offer Supplier'!$M$14:$AF$12953,18,FALSE)</f>
        <v>#N/A</v>
      </c>
      <c r="P209" t="e">
        <f>VLOOKUP(A209,'[1]Integrator Offer Supplier'!$M$14:$AF$12953,19,FALSE)</f>
        <v>#N/A</v>
      </c>
      <c r="Q209" t="e">
        <f t="shared" si="19"/>
        <v>#N/A</v>
      </c>
      <c r="R209" t="e">
        <f>VLOOKUP(A209,'[1]Integrator Offer Supplier'!$M$14:$AF$12953,20,FALSE)</f>
        <v>#N/A</v>
      </c>
      <c r="S209" s="41" t="e">
        <f t="shared" si="20"/>
        <v>#N/A</v>
      </c>
    </row>
    <row r="210" spans="1:19" ht="72" x14ac:dyDescent="0.2">
      <c r="A210" s="34" t="s">
        <v>4807</v>
      </c>
      <c r="B210" s="15" t="s">
        <v>325</v>
      </c>
      <c r="C210" s="15" t="s">
        <v>2376</v>
      </c>
      <c r="D210" s="19" t="s">
        <v>7205</v>
      </c>
      <c r="E210" s="18"/>
      <c r="F210" s="18"/>
      <c r="G210" s="18"/>
      <c r="H210" s="18">
        <v>0.5</v>
      </c>
      <c r="I210" s="18"/>
      <c r="J210" s="18">
        <f t="shared" ref="J210:J211" si="21">N210</f>
        <v>0</v>
      </c>
      <c r="K210" s="18">
        <f t="shared" ref="K210:K211" si="22">Q210</f>
        <v>0</v>
      </c>
      <c r="L210" s="18">
        <f t="shared" ref="L210:L211" si="23">S210</f>
        <v>0</v>
      </c>
      <c r="N210" s="40">
        <f t="shared" si="18"/>
        <v>0</v>
      </c>
      <c r="O210">
        <f>VLOOKUP(A210,'[1]Integrator Offer Supplier'!$M$14:$AF$12953,18,FALSE)</f>
        <v>0</v>
      </c>
      <c r="P210">
        <f>VLOOKUP(A210,'[1]Integrator Offer Supplier'!$M$14:$AF$12953,19,FALSE)</f>
        <v>0</v>
      </c>
      <c r="Q210">
        <f t="shared" si="19"/>
        <v>0</v>
      </c>
      <c r="R210">
        <f>VLOOKUP(A210,'[1]Integrator Offer Supplier'!$M$14:$AF$12953,20,FALSE)</f>
        <v>0</v>
      </c>
      <c r="S210" s="41">
        <f t="shared" si="20"/>
        <v>0</v>
      </c>
    </row>
    <row r="211" spans="1:19" ht="162" x14ac:dyDescent="0.2">
      <c r="A211" s="34" t="s">
        <v>4808</v>
      </c>
      <c r="B211" s="15" t="s">
        <v>326</v>
      </c>
      <c r="C211" s="15" t="s">
        <v>2377</v>
      </c>
      <c r="D211" s="19" t="s">
        <v>7206</v>
      </c>
      <c r="E211" s="18">
        <v>4</v>
      </c>
      <c r="F211" s="18"/>
      <c r="G211" s="18"/>
      <c r="H211" s="18">
        <v>32</v>
      </c>
      <c r="I211" s="18"/>
      <c r="J211" s="18">
        <f t="shared" si="21"/>
        <v>0</v>
      </c>
      <c r="K211" s="18">
        <f t="shared" si="22"/>
        <v>0</v>
      </c>
      <c r="L211" s="18">
        <f t="shared" si="23"/>
        <v>0</v>
      </c>
      <c r="N211" s="40">
        <f t="shared" si="18"/>
        <v>0</v>
      </c>
      <c r="O211">
        <f>VLOOKUP(A211,'[1]Integrator Offer Supplier'!$M$14:$AF$12953,18,FALSE)</f>
        <v>0</v>
      </c>
      <c r="P211">
        <f>VLOOKUP(A211,'[1]Integrator Offer Supplier'!$M$14:$AF$12953,19,FALSE)</f>
        <v>0</v>
      </c>
      <c r="Q211">
        <f t="shared" si="19"/>
        <v>0</v>
      </c>
      <c r="R211">
        <f>VLOOKUP(A211,'[1]Integrator Offer Supplier'!$M$14:$AF$12953,20,FALSE)</f>
        <v>0</v>
      </c>
      <c r="S211" s="41">
        <f t="shared" si="20"/>
        <v>0</v>
      </c>
    </row>
    <row r="212" spans="1:19" ht="108" x14ac:dyDescent="0.2">
      <c r="A212" s="35" t="s">
        <v>4809</v>
      </c>
      <c r="B212" s="15" t="s">
        <v>327</v>
      </c>
      <c r="C212" s="15" t="s">
        <v>2378</v>
      </c>
      <c r="D212" s="19"/>
      <c r="E212" s="18" t="s">
        <v>4282</v>
      </c>
      <c r="F212" s="18" t="s">
        <v>4282</v>
      </c>
      <c r="G212" s="18" t="s">
        <v>4282</v>
      </c>
      <c r="H212" s="18" t="s">
        <v>4282</v>
      </c>
      <c r="I212" s="18" t="s">
        <v>4282</v>
      </c>
      <c r="J212" s="18" t="s">
        <v>7185</v>
      </c>
      <c r="K212" s="18" t="s">
        <v>4282</v>
      </c>
      <c r="L212" s="18" t="s">
        <v>4282</v>
      </c>
      <c r="N212" s="40" t="e">
        <f t="shared" si="18"/>
        <v>#N/A</v>
      </c>
      <c r="O212" t="e">
        <f>VLOOKUP(A212,'[1]Integrator Offer Supplier'!$M$14:$AF$12953,18,FALSE)</f>
        <v>#N/A</v>
      </c>
      <c r="P212" t="e">
        <f>VLOOKUP(A212,'[1]Integrator Offer Supplier'!$M$14:$AF$12953,19,FALSE)</f>
        <v>#N/A</v>
      </c>
      <c r="Q212" t="e">
        <f t="shared" si="19"/>
        <v>#N/A</v>
      </c>
      <c r="R212" t="e">
        <f>VLOOKUP(A212,'[1]Integrator Offer Supplier'!$M$14:$AF$12953,20,FALSE)</f>
        <v>#N/A</v>
      </c>
      <c r="S212" s="41" t="e">
        <f t="shared" si="20"/>
        <v>#N/A</v>
      </c>
    </row>
    <row r="213" spans="1:19" ht="72" x14ac:dyDescent="0.2">
      <c r="A213" s="34" t="s">
        <v>4810</v>
      </c>
      <c r="B213" s="15" t="s">
        <v>328</v>
      </c>
      <c r="C213" s="15" t="s">
        <v>2379</v>
      </c>
      <c r="D213" s="19"/>
      <c r="E213" s="18" t="s">
        <v>4282</v>
      </c>
      <c r="F213" s="18" t="s">
        <v>4282</v>
      </c>
      <c r="G213" s="18" t="s">
        <v>4282</v>
      </c>
      <c r="H213" s="18" t="s">
        <v>4282</v>
      </c>
      <c r="I213" s="18" t="s">
        <v>4282</v>
      </c>
      <c r="J213" s="18" t="s">
        <v>7185</v>
      </c>
      <c r="K213" s="18" t="s">
        <v>4282</v>
      </c>
      <c r="L213" s="18" t="s">
        <v>4282</v>
      </c>
      <c r="N213" s="40" t="e">
        <f t="shared" si="18"/>
        <v>#N/A</v>
      </c>
      <c r="O213" t="e">
        <f>VLOOKUP(A213,'[1]Integrator Offer Supplier'!$M$14:$AF$12953,18,FALSE)</f>
        <v>#N/A</v>
      </c>
      <c r="P213" t="e">
        <f>VLOOKUP(A213,'[1]Integrator Offer Supplier'!$M$14:$AF$12953,19,FALSE)</f>
        <v>#N/A</v>
      </c>
      <c r="Q213" t="e">
        <f t="shared" si="19"/>
        <v>#N/A</v>
      </c>
      <c r="R213" t="e">
        <f>VLOOKUP(A213,'[1]Integrator Offer Supplier'!$M$14:$AF$12953,20,FALSE)</f>
        <v>#N/A</v>
      </c>
      <c r="S213" s="41" t="e">
        <f t="shared" si="20"/>
        <v>#N/A</v>
      </c>
    </row>
    <row r="214" spans="1:19" ht="72" x14ac:dyDescent="0.2">
      <c r="A214" s="34" t="s">
        <v>4811</v>
      </c>
      <c r="B214" s="15" t="s">
        <v>329</v>
      </c>
      <c r="C214" s="15" t="s">
        <v>2379</v>
      </c>
      <c r="D214" s="19"/>
      <c r="E214" s="18" t="s">
        <v>4282</v>
      </c>
      <c r="F214" s="18" t="s">
        <v>4282</v>
      </c>
      <c r="G214" s="18" t="s">
        <v>4282</v>
      </c>
      <c r="H214" s="18" t="s">
        <v>4282</v>
      </c>
      <c r="I214" s="18" t="s">
        <v>4282</v>
      </c>
      <c r="J214" s="18" t="s">
        <v>7185</v>
      </c>
      <c r="K214" s="18" t="s">
        <v>4282</v>
      </c>
      <c r="L214" s="18" t="s">
        <v>4282</v>
      </c>
      <c r="N214" s="40" t="e">
        <f t="shared" si="18"/>
        <v>#N/A</v>
      </c>
      <c r="O214" t="e">
        <f>VLOOKUP(A214,'[1]Integrator Offer Supplier'!$M$14:$AF$12953,18,FALSE)</f>
        <v>#N/A</v>
      </c>
      <c r="P214" t="e">
        <f>VLOOKUP(A214,'[1]Integrator Offer Supplier'!$M$14:$AF$12953,19,FALSE)</f>
        <v>#N/A</v>
      </c>
      <c r="Q214" t="e">
        <f t="shared" si="19"/>
        <v>#N/A</v>
      </c>
      <c r="R214" t="e">
        <f>VLOOKUP(A214,'[1]Integrator Offer Supplier'!$M$14:$AF$12953,20,FALSE)</f>
        <v>#N/A</v>
      </c>
      <c r="S214" s="41" t="e">
        <f t="shared" si="20"/>
        <v>#N/A</v>
      </c>
    </row>
    <row r="215" spans="1:19" ht="108" x14ac:dyDescent="0.2">
      <c r="A215" s="34" t="s">
        <v>4812</v>
      </c>
      <c r="B215" s="15" t="s">
        <v>330</v>
      </c>
      <c r="C215" s="15" t="s">
        <v>2380</v>
      </c>
      <c r="D215" s="21" t="s">
        <v>4375</v>
      </c>
      <c r="E215" s="18"/>
      <c r="F215" s="2">
        <v>8400</v>
      </c>
      <c r="G215" s="18">
        <v>2</v>
      </c>
      <c r="H215" s="18">
        <v>2</v>
      </c>
      <c r="I215" s="18"/>
      <c r="J215" s="18">
        <f t="shared" ref="J215:J216" si="24">N215</f>
        <v>5.6489535789473697</v>
      </c>
      <c r="K215" s="18">
        <f t="shared" ref="K215:K216" si="25">Q215</f>
        <v>2424.7062000000001</v>
      </c>
      <c r="L215" s="18">
        <f t="shared" ref="L215:L216" si="26">S215</f>
        <v>4.3489575749985274</v>
      </c>
      <c r="N215" s="40">
        <f t="shared" si="18"/>
        <v>5.6489535789473697</v>
      </c>
      <c r="O215">
        <f>VLOOKUP(A215,'[1]Integrator Offer Supplier'!$M$14:$AF$12953,18,FALSE)</f>
        <v>108.78052500000001</v>
      </c>
      <c r="P215">
        <f>VLOOKUP(A215,'[1]Integrator Offer Supplier'!$M$14:$AF$12953,19,FALSE)</f>
        <v>327.66300000000001</v>
      </c>
      <c r="Q215">
        <f t="shared" si="19"/>
        <v>2424.7062000000001</v>
      </c>
      <c r="R215">
        <f>VLOOKUP(A215,'[1]Integrator Offer Supplier'!$M$14:$AF$12953,20,FALSE)</f>
        <v>347.91660599988217</v>
      </c>
      <c r="S215" s="41">
        <f t="shared" si="20"/>
        <v>4.3489575749985274</v>
      </c>
    </row>
    <row r="216" spans="1:19" ht="126" x14ac:dyDescent="0.2">
      <c r="A216" s="34" t="s">
        <v>4813</v>
      </c>
      <c r="B216" s="15" t="s">
        <v>331</v>
      </c>
      <c r="C216" s="15" t="s">
        <v>2381</v>
      </c>
      <c r="D216" s="21" t="s">
        <v>4409</v>
      </c>
      <c r="E216" s="18"/>
      <c r="F216" s="2">
        <v>8400</v>
      </c>
      <c r="G216" s="18">
        <v>2</v>
      </c>
      <c r="H216" s="18">
        <v>2</v>
      </c>
      <c r="I216" s="18"/>
      <c r="J216" s="18">
        <f t="shared" si="24"/>
        <v>5.6489535789473697</v>
      </c>
      <c r="K216" s="18">
        <f t="shared" si="25"/>
        <v>2424.7062000000001</v>
      </c>
      <c r="L216" s="18">
        <f t="shared" si="26"/>
        <v>4.3489575749985274</v>
      </c>
      <c r="N216" s="40">
        <f t="shared" si="18"/>
        <v>5.6489535789473697</v>
      </c>
      <c r="O216">
        <f>VLOOKUP(A216,'[1]Integrator Offer Supplier'!$M$14:$AF$12953,18,FALSE)</f>
        <v>108.78052500000001</v>
      </c>
      <c r="P216">
        <f>VLOOKUP(A216,'[1]Integrator Offer Supplier'!$M$14:$AF$12953,19,FALSE)</f>
        <v>327.66300000000001</v>
      </c>
      <c r="Q216">
        <f t="shared" si="19"/>
        <v>2424.7062000000001</v>
      </c>
      <c r="R216">
        <f>VLOOKUP(A216,'[1]Integrator Offer Supplier'!$M$14:$AF$12953,20,FALSE)</f>
        <v>347.91660599988217</v>
      </c>
      <c r="S216" s="41">
        <f t="shared" si="20"/>
        <v>4.3489575749985274</v>
      </c>
    </row>
    <row r="217" spans="1:19" ht="18" x14ac:dyDescent="0.2">
      <c r="A217" s="35" t="s">
        <v>4814</v>
      </c>
      <c r="B217" s="15" t="s">
        <v>332</v>
      </c>
      <c r="C217" s="15" t="s">
        <v>2382</v>
      </c>
      <c r="D217" s="19"/>
      <c r="E217" s="18" t="s">
        <v>4282</v>
      </c>
      <c r="F217" s="18" t="s">
        <v>4282</v>
      </c>
      <c r="G217" s="18" t="s">
        <v>4282</v>
      </c>
      <c r="H217" s="18" t="s">
        <v>4282</v>
      </c>
      <c r="I217" s="18" t="s">
        <v>4282</v>
      </c>
      <c r="J217" s="18" t="s">
        <v>7185</v>
      </c>
      <c r="K217" s="18" t="s">
        <v>4282</v>
      </c>
      <c r="L217" s="18" t="s">
        <v>4282</v>
      </c>
      <c r="N217" s="40" t="e">
        <f t="shared" si="18"/>
        <v>#N/A</v>
      </c>
      <c r="O217" t="e">
        <f>VLOOKUP(A217,'[1]Integrator Offer Supplier'!$M$14:$AF$12953,18,FALSE)</f>
        <v>#N/A</v>
      </c>
      <c r="P217" t="e">
        <f>VLOOKUP(A217,'[1]Integrator Offer Supplier'!$M$14:$AF$12953,19,FALSE)</f>
        <v>#N/A</v>
      </c>
      <c r="Q217" t="e">
        <f t="shared" si="19"/>
        <v>#N/A</v>
      </c>
      <c r="R217" t="e">
        <f>VLOOKUP(A217,'[1]Integrator Offer Supplier'!$M$14:$AF$12953,20,FALSE)</f>
        <v>#N/A</v>
      </c>
      <c r="S217" s="41" t="e">
        <f t="shared" si="20"/>
        <v>#N/A</v>
      </c>
    </row>
    <row r="218" spans="1:19" ht="18" x14ac:dyDescent="0.2">
      <c r="A218" s="35" t="s">
        <v>4815</v>
      </c>
      <c r="B218" s="15" t="s">
        <v>333</v>
      </c>
      <c r="C218" s="15">
        <v>0</v>
      </c>
      <c r="D218" s="19"/>
      <c r="E218" s="18" t="s">
        <v>4282</v>
      </c>
      <c r="F218" s="18" t="s">
        <v>4282</v>
      </c>
      <c r="G218" s="18" t="s">
        <v>4282</v>
      </c>
      <c r="H218" s="18" t="s">
        <v>4282</v>
      </c>
      <c r="I218" s="18" t="s">
        <v>4282</v>
      </c>
      <c r="J218" s="18" t="s">
        <v>7185</v>
      </c>
      <c r="K218" s="18" t="s">
        <v>4282</v>
      </c>
      <c r="L218" s="18" t="s">
        <v>4282</v>
      </c>
      <c r="N218" s="40" t="e">
        <f t="shared" si="18"/>
        <v>#N/A</v>
      </c>
      <c r="O218" t="e">
        <f>VLOOKUP(A218,'[1]Integrator Offer Supplier'!$M$14:$AF$12953,18,FALSE)</f>
        <v>#N/A</v>
      </c>
      <c r="P218" t="e">
        <f>VLOOKUP(A218,'[1]Integrator Offer Supplier'!$M$14:$AF$12953,19,FALSE)</f>
        <v>#N/A</v>
      </c>
      <c r="Q218" t="e">
        <f t="shared" si="19"/>
        <v>#N/A</v>
      </c>
      <c r="R218" t="e">
        <f>VLOOKUP(A218,'[1]Integrator Offer Supplier'!$M$14:$AF$12953,20,FALSE)</f>
        <v>#N/A</v>
      </c>
      <c r="S218" s="41" t="e">
        <f t="shared" si="20"/>
        <v>#N/A</v>
      </c>
    </row>
    <row r="219" spans="1:19" ht="54" x14ac:dyDescent="0.2">
      <c r="A219" s="35" t="s">
        <v>4816</v>
      </c>
      <c r="B219" s="15" t="s">
        <v>334</v>
      </c>
      <c r="C219" s="15">
        <v>0</v>
      </c>
      <c r="D219" s="19"/>
      <c r="E219" s="18" t="s">
        <v>4282</v>
      </c>
      <c r="F219" s="18" t="s">
        <v>4282</v>
      </c>
      <c r="G219" s="18" t="s">
        <v>4282</v>
      </c>
      <c r="H219" s="18" t="s">
        <v>4282</v>
      </c>
      <c r="I219" s="18" t="s">
        <v>4282</v>
      </c>
      <c r="J219" s="18" t="s">
        <v>7185</v>
      </c>
      <c r="K219" s="18" t="s">
        <v>4282</v>
      </c>
      <c r="L219" s="18" t="s">
        <v>4282</v>
      </c>
      <c r="N219" s="40" t="e">
        <f t="shared" si="18"/>
        <v>#N/A</v>
      </c>
      <c r="O219" t="e">
        <f>VLOOKUP(A219,'[1]Integrator Offer Supplier'!$M$14:$AF$12953,18,FALSE)</f>
        <v>#N/A</v>
      </c>
      <c r="P219" t="e">
        <f>VLOOKUP(A219,'[1]Integrator Offer Supplier'!$M$14:$AF$12953,19,FALSE)</f>
        <v>#N/A</v>
      </c>
      <c r="Q219" t="e">
        <f t="shared" si="19"/>
        <v>#N/A</v>
      </c>
      <c r="R219" t="e">
        <f>VLOOKUP(A219,'[1]Integrator Offer Supplier'!$M$14:$AF$12953,20,FALSE)</f>
        <v>#N/A</v>
      </c>
      <c r="S219" s="41" t="e">
        <f t="shared" si="20"/>
        <v>#N/A</v>
      </c>
    </row>
    <row r="220" spans="1:19" ht="90" x14ac:dyDescent="0.2">
      <c r="A220" s="34" t="s">
        <v>4817</v>
      </c>
      <c r="B220" s="15" t="s">
        <v>335</v>
      </c>
      <c r="C220" s="15" t="s">
        <v>2383</v>
      </c>
      <c r="D220" s="19"/>
      <c r="E220" s="18" t="s">
        <v>4282</v>
      </c>
      <c r="F220" s="18" t="s">
        <v>4282</v>
      </c>
      <c r="G220" s="18" t="s">
        <v>4282</v>
      </c>
      <c r="H220" s="18" t="s">
        <v>4282</v>
      </c>
      <c r="I220" s="18" t="s">
        <v>4282</v>
      </c>
      <c r="J220" s="18" t="s">
        <v>7185</v>
      </c>
      <c r="K220" s="18" t="s">
        <v>4282</v>
      </c>
      <c r="L220" s="18" t="s">
        <v>4282</v>
      </c>
      <c r="N220" s="40" t="e">
        <f t="shared" si="18"/>
        <v>#N/A</v>
      </c>
      <c r="O220" t="e">
        <f>VLOOKUP(A220,'[1]Integrator Offer Supplier'!$M$14:$AF$12953,18,FALSE)</f>
        <v>#N/A</v>
      </c>
      <c r="P220" t="e">
        <f>VLOOKUP(A220,'[1]Integrator Offer Supplier'!$M$14:$AF$12953,19,FALSE)</f>
        <v>#N/A</v>
      </c>
      <c r="Q220" t="e">
        <f t="shared" si="19"/>
        <v>#N/A</v>
      </c>
      <c r="R220" t="e">
        <f>VLOOKUP(A220,'[1]Integrator Offer Supplier'!$M$14:$AF$12953,20,FALSE)</f>
        <v>#N/A</v>
      </c>
      <c r="S220" s="41" t="e">
        <f t="shared" si="20"/>
        <v>#N/A</v>
      </c>
    </row>
    <row r="221" spans="1:19" ht="18" x14ac:dyDescent="0.2">
      <c r="A221" s="34" t="s">
        <v>4818</v>
      </c>
      <c r="B221" s="15" t="s">
        <v>223</v>
      </c>
      <c r="C221" s="15" t="s">
        <v>223</v>
      </c>
      <c r="D221" s="19"/>
      <c r="E221" s="18" t="s">
        <v>4282</v>
      </c>
      <c r="F221" s="18" t="s">
        <v>4282</v>
      </c>
      <c r="G221" s="18" t="s">
        <v>4282</v>
      </c>
      <c r="H221" s="18" t="s">
        <v>4282</v>
      </c>
      <c r="I221" s="18" t="s">
        <v>4282</v>
      </c>
      <c r="J221" s="18" t="s">
        <v>7185</v>
      </c>
      <c r="K221" s="18" t="s">
        <v>4282</v>
      </c>
      <c r="L221" s="18" t="s">
        <v>4282</v>
      </c>
      <c r="N221" s="40" t="e">
        <f t="shared" si="18"/>
        <v>#N/A</v>
      </c>
      <c r="O221" t="e">
        <f>VLOOKUP(A221,'[1]Integrator Offer Supplier'!$M$14:$AF$12953,18,FALSE)</f>
        <v>#N/A</v>
      </c>
      <c r="P221" t="e">
        <f>VLOOKUP(A221,'[1]Integrator Offer Supplier'!$M$14:$AF$12953,19,FALSE)</f>
        <v>#N/A</v>
      </c>
      <c r="Q221" t="e">
        <f t="shared" si="19"/>
        <v>#N/A</v>
      </c>
      <c r="R221" t="e">
        <f>VLOOKUP(A221,'[1]Integrator Offer Supplier'!$M$14:$AF$12953,20,FALSE)</f>
        <v>#N/A</v>
      </c>
      <c r="S221" s="41" t="e">
        <f t="shared" si="20"/>
        <v>#N/A</v>
      </c>
    </row>
    <row r="222" spans="1:19" ht="36" x14ac:dyDescent="0.2">
      <c r="A222" s="34" t="s">
        <v>4819</v>
      </c>
      <c r="B222" s="15" t="s">
        <v>336</v>
      </c>
      <c r="C222" s="15" t="s">
        <v>2384</v>
      </c>
      <c r="D222" s="19"/>
      <c r="E222" s="18" t="s">
        <v>4282</v>
      </c>
      <c r="F222" s="18" t="s">
        <v>4282</v>
      </c>
      <c r="G222" s="18" t="s">
        <v>4282</v>
      </c>
      <c r="H222" s="18" t="s">
        <v>4282</v>
      </c>
      <c r="I222" s="18" t="s">
        <v>4282</v>
      </c>
      <c r="J222" s="18" t="s">
        <v>7185</v>
      </c>
      <c r="K222" s="18" t="s">
        <v>4282</v>
      </c>
      <c r="L222" s="18" t="s">
        <v>4282</v>
      </c>
      <c r="N222" s="40" t="e">
        <f t="shared" si="18"/>
        <v>#N/A</v>
      </c>
      <c r="O222" t="e">
        <f>VLOOKUP(A222,'[1]Integrator Offer Supplier'!$M$14:$AF$12953,18,FALSE)</f>
        <v>#N/A</v>
      </c>
      <c r="P222" t="e">
        <f>VLOOKUP(A222,'[1]Integrator Offer Supplier'!$M$14:$AF$12953,19,FALSE)</f>
        <v>#N/A</v>
      </c>
      <c r="Q222" t="e">
        <f t="shared" si="19"/>
        <v>#N/A</v>
      </c>
      <c r="R222" t="e">
        <f>VLOOKUP(A222,'[1]Integrator Offer Supplier'!$M$14:$AF$12953,20,FALSE)</f>
        <v>#N/A</v>
      </c>
      <c r="S222" s="41" t="e">
        <f t="shared" si="20"/>
        <v>#N/A</v>
      </c>
    </row>
    <row r="223" spans="1:19" ht="36" x14ac:dyDescent="0.2">
      <c r="A223" s="34" t="s">
        <v>4820</v>
      </c>
      <c r="B223" s="15" t="s">
        <v>337</v>
      </c>
      <c r="C223" s="15" t="s">
        <v>2385</v>
      </c>
      <c r="D223" s="19"/>
      <c r="E223" s="18" t="s">
        <v>4282</v>
      </c>
      <c r="F223" s="18" t="s">
        <v>4282</v>
      </c>
      <c r="G223" s="18" t="s">
        <v>4282</v>
      </c>
      <c r="H223" s="18" t="s">
        <v>4282</v>
      </c>
      <c r="I223" s="18" t="s">
        <v>4282</v>
      </c>
      <c r="J223" s="18" t="s">
        <v>7185</v>
      </c>
      <c r="K223" s="18" t="s">
        <v>4282</v>
      </c>
      <c r="L223" s="18" t="s">
        <v>4282</v>
      </c>
      <c r="N223" s="40" t="e">
        <f t="shared" si="18"/>
        <v>#N/A</v>
      </c>
      <c r="O223" t="e">
        <f>VLOOKUP(A223,'[1]Integrator Offer Supplier'!$M$14:$AF$12953,18,FALSE)</f>
        <v>#N/A</v>
      </c>
      <c r="P223" t="e">
        <f>VLOOKUP(A223,'[1]Integrator Offer Supplier'!$M$14:$AF$12953,19,FALSE)</f>
        <v>#N/A</v>
      </c>
      <c r="Q223" t="e">
        <f t="shared" si="19"/>
        <v>#N/A</v>
      </c>
      <c r="R223" t="e">
        <f>VLOOKUP(A223,'[1]Integrator Offer Supplier'!$M$14:$AF$12953,20,FALSE)</f>
        <v>#N/A</v>
      </c>
      <c r="S223" s="41" t="e">
        <f t="shared" si="20"/>
        <v>#N/A</v>
      </c>
    </row>
    <row r="224" spans="1:19" ht="288" x14ac:dyDescent="0.2">
      <c r="A224" s="34" t="s">
        <v>4821</v>
      </c>
      <c r="B224" s="15" t="s">
        <v>338</v>
      </c>
      <c r="C224" s="15" t="s">
        <v>2386</v>
      </c>
      <c r="D224" s="19"/>
      <c r="E224" s="18" t="s">
        <v>4282</v>
      </c>
      <c r="F224" s="18" t="s">
        <v>4282</v>
      </c>
      <c r="G224" s="18" t="s">
        <v>4282</v>
      </c>
      <c r="H224" s="18" t="s">
        <v>4282</v>
      </c>
      <c r="I224" s="18" t="s">
        <v>4282</v>
      </c>
      <c r="J224" s="18" t="s">
        <v>7185</v>
      </c>
      <c r="K224" s="18" t="s">
        <v>4282</v>
      </c>
      <c r="L224" s="18" t="s">
        <v>4282</v>
      </c>
      <c r="N224" s="40" t="e">
        <f t="shared" si="18"/>
        <v>#N/A</v>
      </c>
      <c r="O224" t="e">
        <f>VLOOKUP(A224,'[1]Integrator Offer Supplier'!$M$14:$AF$12953,18,FALSE)</f>
        <v>#N/A</v>
      </c>
      <c r="P224" t="e">
        <f>VLOOKUP(A224,'[1]Integrator Offer Supplier'!$M$14:$AF$12953,19,FALSE)</f>
        <v>#N/A</v>
      </c>
      <c r="Q224" t="e">
        <f t="shared" si="19"/>
        <v>#N/A</v>
      </c>
      <c r="R224" t="e">
        <f>VLOOKUP(A224,'[1]Integrator Offer Supplier'!$M$14:$AF$12953,20,FALSE)</f>
        <v>#N/A</v>
      </c>
      <c r="S224" s="41" t="e">
        <f t="shared" si="20"/>
        <v>#N/A</v>
      </c>
    </row>
    <row r="225" spans="1:19" ht="252" x14ac:dyDescent="0.2">
      <c r="A225" s="34" t="s">
        <v>4822</v>
      </c>
      <c r="B225" s="15" t="s">
        <v>339</v>
      </c>
      <c r="C225" s="15" t="s">
        <v>2387</v>
      </c>
      <c r="D225" s="19"/>
      <c r="E225" s="18" t="s">
        <v>4282</v>
      </c>
      <c r="F225" s="18" t="s">
        <v>4282</v>
      </c>
      <c r="G225" s="18" t="s">
        <v>4282</v>
      </c>
      <c r="H225" s="18" t="s">
        <v>4282</v>
      </c>
      <c r="I225" s="18" t="s">
        <v>4282</v>
      </c>
      <c r="J225" s="18" t="s">
        <v>7185</v>
      </c>
      <c r="K225" s="18" t="s">
        <v>4282</v>
      </c>
      <c r="L225" s="18" t="s">
        <v>4282</v>
      </c>
      <c r="N225" s="40" t="e">
        <f t="shared" si="18"/>
        <v>#N/A</v>
      </c>
      <c r="O225" t="e">
        <f>VLOOKUP(A225,'[1]Integrator Offer Supplier'!$M$14:$AF$12953,18,FALSE)</f>
        <v>#N/A</v>
      </c>
      <c r="P225" t="e">
        <f>VLOOKUP(A225,'[1]Integrator Offer Supplier'!$M$14:$AF$12953,19,FALSE)</f>
        <v>#N/A</v>
      </c>
      <c r="Q225" t="e">
        <f t="shared" si="19"/>
        <v>#N/A</v>
      </c>
      <c r="R225" t="e">
        <f>VLOOKUP(A225,'[1]Integrator Offer Supplier'!$M$14:$AF$12953,20,FALSE)</f>
        <v>#N/A</v>
      </c>
      <c r="S225" s="41" t="e">
        <f t="shared" si="20"/>
        <v>#N/A</v>
      </c>
    </row>
    <row r="226" spans="1:19" ht="90" x14ac:dyDescent="0.2">
      <c r="A226" s="34" t="s">
        <v>4823</v>
      </c>
      <c r="B226" s="15" t="s">
        <v>340</v>
      </c>
      <c r="C226" s="15" t="s">
        <v>2388</v>
      </c>
      <c r="D226" s="19"/>
      <c r="E226" s="18" t="s">
        <v>4282</v>
      </c>
      <c r="F226" s="18" t="s">
        <v>4282</v>
      </c>
      <c r="G226" s="18" t="s">
        <v>4282</v>
      </c>
      <c r="H226" s="18" t="s">
        <v>4282</v>
      </c>
      <c r="I226" s="18" t="s">
        <v>4282</v>
      </c>
      <c r="J226" s="18" t="s">
        <v>7185</v>
      </c>
      <c r="K226" s="18" t="s">
        <v>4282</v>
      </c>
      <c r="L226" s="18" t="s">
        <v>4282</v>
      </c>
      <c r="N226" s="40" t="e">
        <f t="shared" si="18"/>
        <v>#N/A</v>
      </c>
      <c r="O226" t="e">
        <f>VLOOKUP(A226,'[1]Integrator Offer Supplier'!$M$14:$AF$12953,18,FALSE)</f>
        <v>#N/A</v>
      </c>
      <c r="P226" t="e">
        <f>VLOOKUP(A226,'[1]Integrator Offer Supplier'!$M$14:$AF$12953,19,FALSE)</f>
        <v>#N/A</v>
      </c>
      <c r="Q226" t="e">
        <f t="shared" si="19"/>
        <v>#N/A</v>
      </c>
      <c r="R226" t="e">
        <f>VLOOKUP(A226,'[1]Integrator Offer Supplier'!$M$14:$AF$12953,20,FALSE)</f>
        <v>#N/A</v>
      </c>
      <c r="S226" s="41" t="e">
        <f t="shared" si="20"/>
        <v>#N/A</v>
      </c>
    </row>
    <row r="227" spans="1:19" ht="90" x14ac:dyDescent="0.2">
      <c r="A227" s="34" t="s">
        <v>4824</v>
      </c>
      <c r="B227" s="15" t="s">
        <v>341</v>
      </c>
      <c r="C227" s="15" t="s">
        <v>2389</v>
      </c>
      <c r="D227" s="19"/>
      <c r="E227" s="18" t="s">
        <v>4282</v>
      </c>
      <c r="F227" s="18" t="s">
        <v>4282</v>
      </c>
      <c r="G227" s="18" t="s">
        <v>4282</v>
      </c>
      <c r="H227" s="18" t="s">
        <v>4282</v>
      </c>
      <c r="I227" s="18" t="s">
        <v>4282</v>
      </c>
      <c r="J227" s="18" t="s">
        <v>7185</v>
      </c>
      <c r="K227" s="18" t="s">
        <v>4282</v>
      </c>
      <c r="L227" s="18" t="s">
        <v>4282</v>
      </c>
      <c r="N227" s="40" t="e">
        <f t="shared" si="18"/>
        <v>#N/A</v>
      </c>
      <c r="O227" t="e">
        <f>VLOOKUP(A227,'[1]Integrator Offer Supplier'!$M$14:$AF$12953,18,FALSE)</f>
        <v>#N/A</v>
      </c>
      <c r="P227" t="e">
        <f>VLOOKUP(A227,'[1]Integrator Offer Supplier'!$M$14:$AF$12953,19,FALSE)</f>
        <v>#N/A</v>
      </c>
      <c r="Q227" t="e">
        <f t="shared" si="19"/>
        <v>#N/A</v>
      </c>
      <c r="R227" t="e">
        <f>VLOOKUP(A227,'[1]Integrator Offer Supplier'!$M$14:$AF$12953,20,FALSE)</f>
        <v>#N/A</v>
      </c>
      <c r="S227" s="41" t="e">
        <f t="shared" si="20"/>
        <v>#N/A</v>
      </c>
    </row>
    <row r="228" spans="1:19" ht="90" x14ac:dyDescent="0.2">
      <c r="A228" s="34" t="s">
        <v>4825</v>
      </c>
      <c r="B228" s="15" t="s">
        <v>342</v>
      </c>
      <c r="C228" s="15" t="s">
        <v>2390</v>
      </c>
      <c r="D228" s="19"/>
      <c r="E228" s="18" t="s">
        <v>4282</v>
      </c>
      <c r="F228" s="18" t="s">
        <v>4282</v>
      </c>
      <c r="G228" s="18" t="s">
        <v>4282</v>
      </c>
      <c r="H228" s="18" t="s">
        <v>4282</v>
      </c>
      <c r="I228" s="18" t="s">
        <v>4282</v>
      </c>
      <c r="J228" s="18" t="s">
        <v>7185</v>
      </c>
      <c r="K228" s="18" t="s">
        <v>4282</v>
      </c>
      <c r="L228" s="18" t="s">
        <v>4282</v>
      </c>
      <c r="N228" s="40" t="e">
        <f t="shared" si="18"/>
        <v>#N/A</v>
      </c>
      <c r="O228" t="e">
        <f>VLOOKUP(A228,'[1]Integrator Offer Supplier'!$M$14:$AF$12953,18,FALSE)</f>
        <v>#N/A</v>
      </c>
      <c r="P228" t="e">
        <f>VLOOKUP(A228,'[1]Integrator Offer Supplier'!$M$14:$AF$12953,19,FALSE)</f>
        <v>#N/A</v>
      </c>
      <c r="Q228" t="e">
        <f t="shared" si="19"/>
        <v>#N/A</v>
      </c>
      <c r="R228" t="e">
        <f>VLOOKUP(A228,'[1]Integrator Offer Supplier'!$M$14:$AF$12953,20,FALSE)</f>
        <v>#N/A</v>
      </c>
      <c r="S228" s="41" t="e">
        <f t="shared" si="20"/>
        <v>#N/A</v>
      </c>
    </row>
    <row r="229" spans="1:19" ht="90" x14ac:dyDescent="0.2">
      <c r="A229" s="34" t="s">
        <v>4826</v>
      </c>
      <c r="B229" s="15" t="s">
        <v>343</v>
      </c>
      <c r="C229" s="15" t="s">
        <v>2391</v>
      </c>
      <c r="D229" s="19"/>
      <c r="E229" s="18" t="s">
        <v>4282</v>
      </c>
      <c r="F229" s="18" t="s">
        <v>4282</v>
      </c>
      <c r="G229" s="18" t="s">
        <v>4282</v>
      </c>
      <c r="H229" s="18" t="s">
        <v>4282</v>
      </c>
      <c r="I229" s="18" t="s">
        <v>4282</v>
      </c>
      <c r="J229" s="18" t="s">
        <v>7185</v>
      </c>
      <c r="K229" s="18" t="s">
        <v>4282</v>
      </c>
      <c r="L229" s="18" t="s">
        <v>4282</v>
      </c>
      <c r="N229" s="40" t="e">
        <f t="shared" si="18"/>
        <v>#N/A</v>
      </c>
      <c r="O229" t="e">
        <f>VLOOKUP(A229,'[1]Integrator Offer Supplier'!$M$14:$AF$12953,18,FALSE)</f>
        <v>#N/A</v>
      </c>
      <c r="P229" t="e">
        <f>VLOOKUP(A229,'[1]Integrator Offer Supplier'!$M$14:$AF$12953,19,FALSE)</f>
        <v>#N/A</v>
      </c>
      <c r="Q229" t="e">
        <f t="shared" si="19"/>
        <v>#N/A</v>
      </c>
      <c r="R229" t="e">
        <f>VLOOKUP(A229,'[1]Integrator Offer Supplier'!$M$14:$AF$12953,20,FALSE)</f>
        <v>#N/A</v>
      </c>
      <c r="S229" s="41" t="e">
        <f t="shared" si="20"/>
        <v>#N/A</v>
      </c>
    </row>
    <row r="230" spans="1:19" ht="90" x14ac:dyDescent="0.2">
      <c r="A230" s="34" t="s">
        <v>4827</v>
      </c>
      <c r="B230" s="15" t="s">
        <v>344</v>
      </c>
      <c r="C230" s="15" t="s">
        <v>2392</v>
      </c>
      <c r="D230" s="19"/>
      <c r="E230" s="18" t="s">
        <v>4282</v>
      </c>
      <c r="F230" s="18" t="s">
        <v>4282</v>
      </c>
      <c r="G230" s="18" t="s">
        <v>4282</v>
      </c>
      <c r="H230" s="18" t="s">
        <v>4282</v>
      </c>
      <c r="I230" s="18" t="s">
        <v>4282</v>
      </c>
      <c r="J230" s="18" t="s">
        <v>7185</v>
      </c>
      <c r="K230" s="18" t="s">
        <v>4282</v>
      </c>
      <c r="L230" s="18" t="s">
        <v>4282</v>
      </c>
      <c r="N230" s="40" t="e">
        <f t="shared" si="18"/>
        <v>#N/A</v>
      </c>
      <c r="O230" t="e">
        <f>VLOOKUP(A230,'[1]Integrator Offer Supplier'!$M$14:$AF$12953,18,FALSE)</f>
        <v>#N/A</v>
      </c>
      <c r="P230" t="e">
        <f>VLOOKUP(A230,'[1]Integrator Offer Supplier'!$M$14:$AF$12953,19,FALSE)</f>
        <v>#N/A</v>
      </c>
      <c r="Q230" t="e">
        <f t="shared" si="19"/>
        <v>#N/A</v>
      </c>
      <c r="R230" t="e">
        <f>VLOOKUP(A230,'[1]Integrator Offer Supplier'!$M$14:$AF$12953,20,FALSE)</f>
        <v>#N/A</v>
      </c>
      <c r="S230" s="41" t="e">
        <f t="shared" si="20"/>
        <v>#N/A</v>
      </c>
    </row>
    <row r="231" spans="1:19" ht="90" x14ac:dyDescent="0.2">
      <c r="A231" s="34" t="s">
        <v>4828</v>
      </c>
      <c r="B231" s="15" t="s">
        <v>345</v>
      </c>
      <c r="C231" s="15" t="s">
        <v>2393</v>
      </c>
      <c r="D231" s="19"/>
      <c r="E231" s="18" t="s">
        <v>4282</v>
      </c>
      <c r="F231" s="18" t="s">
        <v>4282</v>
      </c>
      <c r="G231" s="18" t="s">
        <v>4282</v>
      </c>
      <c r="H231" s="18" t="s">
        <v>4282</v>
      </c>
      <c r="I231" s="18" t="s">
        <v>4282</v>
      </c>
      <c r="J231" s="18" t="s">
        <v>7185</v>
      </c>
      <c r="K231" s="18" t="s">
        <v>4282</v>
      </c>
      <c r="L231" s="18" t="s">
        <v>4282</v>
      </c>
      <c r="N231" s="40" t="e">
        <f t="shared" si="18"/>
        <v>#N/A</v>
      </c>
      <c r="O231" t="e">
        <f>VLOOKUP(A231,'[1]Integrator Offer Supplier'!$M$14:$AF$12953,18,FALSE)</f>
        <v>#N/A</v>
      </c>
      <c r="P231" t="e">
        <f>VLOOKUP(A231,'[1]Integrator Offer Supplier'!$M$14:$AF$12953,19,FALSE)</f>
        <v>#N/A</v>
      </c>
      <c r="Q231" t="e">
        <f t="shared" si="19"/>
        <v>#N/A</v>
      </c>
      <c r="R231" t="e">
        <f>VLOOKUP(A231,'[1]Integrator Offer Supplier'!$M$14:$AF$12953,20,FALSE)</f>
        <v>#N/A</v>
      </c>
      <c r="S231" s="41" t="e">
        <f t="shared" si="20"/>
        <v>#N/A</v>
      </c>
    </row>
    <row r="232" spans="1:19" ht="72" x14ac:dyDescent="0.2">
      <c r="A232" s="35" t="s">
        <v>4829</v>
      </c>
      <c r="B232" s="15" t="s">
        <v>346</v>
      </c>
      <c r="C232" s="15" t="s">
        <v>4430</v>
      </c>
      <c r="D232" s="22" t="s">
        <v>4431</v>
      </c>
      <c r="E232" s="18"/>
      <c r="F232" s="18"/>
      <c r="G232" s="18"/>
      <c r="H232" s="18"/>
      <c r="I232" s="18"/>
      <c r="J232" s="18">
        <f>N232</f>
        <v>0</v>
      </c>
      <c r="K232" s="18">
        <f>Q232</f>
        <v>0</v>
      </c>
      <c r="L232" s="18">
        <f>S232</f>
        <v>0</v>
      </c>
      <c r="N232" s="40">
        <f t="shared" si="18"/>
        <v>0</v>
      </c>
      <c r="O232">
        <f>VLOOKUP(A232,'[1]Integrator Offer Supplier'!$M$14:$AF$12953,18,FALSE)</f>
        <v>0</v>
      </c>
      <c r="P232">
        <f>VLOOKUP(A232,'[1]Integrator Offer Supplier'!$M$14:$AF$12953,19,FALSE)</f>
        <v>0</v>
      </c>
      <c r="Q232">
        <f t="shared" si="19"/>
        <v>0</v>
      </c>
      <c r="R232">
        <f>VLOOKUP(A232,'[1]Integrator Offer Supplier'!$M$14:$AF$12953,20,FALSE)</f>
        <v>0</v>
      </c>
      <c r="S232" s="41">
        <f t="shared" si="20"/>
        <v>0</v>
      </c>
    </row>
    <row r="233" spans="1:19" ht="36" x14ac:dyDescent="0.2">
      <c r="A233" s="35" t="s">
        <v>4830</v>
      </c>
      <c r="B233" s="15" t="s">
        <v>347</v>
      </c>
      <c r="C233" s="15" t="s">
        <v>2395</v>
      </c>
      <c r="D233" s="19"/>
      <c r="E233" s="18" t="s">
        <v>4282</v>
      </c>
      <c r="F233" s="18" t="s">
        <v>4282</v>
      </c>
      <c r="G233" s="18" t="s">
        <v>4282</v>
      </c>
      <c r="H233" s="18" t="s">
        <v>4282</v>
      </c>
      <c r="I233" s="18" t="s">
        <v>4282</v>
      </c>
      <c r="J233" s="18" t="s">
        <v>7185</v>
      </c>
      <c r="K233" s="18" t="s">
        <v>4282</v>
      </c>
      <c r="L233" s="18" t="s">
        <v>4282</v>
      </c>
      <c r="N233" s="40" t="e">
        <f t="shared" si="18"/>
        <v>#N/A</v>
      </c>
      <c r="O233" t="e">
        <f>VLOOKUP(A233,'[1]Integrator Offer Supplier'!$M$14:$AF$12953,18,FALSE)</f>
        <v>#N/A</v>
      </c>
      <c r="P233" t="e">
        <f>VLOOKUP(A233,'[1]Integrator Offer Supplier'!$M$14:$AF$12953,19,FALSE)</f>
        <v>#N/A</v>
      </c>
      <c r="Q233" t="e">
        <f t="shared" si="19"/>
        <v>#N/A</v>
      </c>
      <c r="R233" t="e">
        <f>VLOOKUP(A233,'[1]Integrator Offer Supplier'!$M$14:$AF$12953,20,FALSE)</f>
        <v>#N/A</v>
      </c>
      <c r="S233" s="41" t="e">
        <f t="shared" si="20"/>
        <v>#N/A</v>
      </c>
    </row>
    <row r="234" spans="1:19" ht="144" x14ac:dyDescent="0.2">
      <c r="A234" s="34" t="s">
        <v>4831</v>
      </c>
      <c r="B234" s="15" t="s">
        <v>348</v>
      </c>
      <c r="C234" s="15" t="s">
        <v>2396</v>
      </c>
      <c r="D234" s="19"/>
      <c r="E234" s="18">
        <v>8</v>
      </c>
      <c r="F234" s="18">
        <v>20000</v>
      </c>
      <c r="G234" s="18">
        <v>8</v>
      </c>
      <c r="H234" s="18">
        <v>4</v>
      </c>
      <c r="I234" s="18"/>
      <c r="J234" s="18">
        <f t="shared" ref="J234:J235" si="27">N234</f>
        <v>6.7774847368421067</v>
      </c>
      <c r="K234" s="18">
        <f t="shared" ref="K234:K235" si="28">Q234</f>
        <v>7933.1700000000019</v>
      </c>
      <c r="L234" s="18">
        <f t="shared" ref="L234:L235" si="29">S234</f>
        <v>11.017697023456039</v>
      </c>
      <c r="N234" s="40">
        <f t="shared" si="18"/>
        <v>6.7774847368421067</v>
      </c>
      <c r="O234">
        <f>VLOOKUP(A234,'[1]Integrator Offer Supplier'!$M$14:$AF$12953,18,FALSE)</f>
        <v>130.51237500000002</v>
      </c>
      <c r="P234">
        <f>VLOOKUP(A234,'[1]Integrator Offer Supplier'!$M$14:$AF$12953,19,FALSE)</f>
        <v>1072.0500000000002</v>
      </c>
      <c r="Q234">
        <f t="shared" si="19"/>
        <v>7933.1700000000019</v>
      </c>
      <c r="R234">
        <f>VLOOKUP(A234,'[1]Integrator Offer Supplier'!$M$14:$AF$12953,20,FALSE)</f>
        <v>881.41576187648309</v>
      </c>
      <c r="S234" s="41">
        <f t="shared" si="20"/>
        <v>11.017697023456039</v>
      </c>
    </row>
    <row r="235" spans="1:19" ht="90" x14ac:dyDescent="0.2">
      <c r="A235" s="34" t="s">
        <v>4832</v>
      </c>
      <c r="B235" s="15" t="s">
        <v>349</v>
      </c>
      <c r="C235" s="15" t="s">
        <v>4563</v>
      </c>
      <c r="D235" s="19"/>
      <c r="E235" s="18">
        <v>8</v>
      </c>
      <c r="F235" s="18">
        <v>20000</v>
      </c>
      <c r="G235" s="18">
        <v>16</v>
      </c>
      <c r="H235" s="18">
        <v>8</v>
      </c>
      <c r="I235" s="18"/>
      <c r="J235" s="18">
        <f t="shared" si="27"/>
        <v>12.071717368421053</v>
      </c>
      <c r="K235" s="18">
        <f t="shared" si="28"/>
        <v>11509.1571</v>
      </c>
      <c r="L235" s="18">
        <f t="shared" si="29"/>
        <v>14.935139285184059</v>
      </c>
      <c r="N235" s="40">
        <f t="shared" si="18"/>
        <v>12.071717368421053</v>
      </c>
      <c r="O235">
        <f>VLOOKUP(A235,'[1]Integrator Offer Supplier'!$M$14:$AF$12953,18,FALSE)</f>
        <v>232.46212500000001</v>
      </c>
      <c r="P235">
        <f>VLOOKUP(A235,'[1]Integrator Offer Supplier'!$M$14:$AF$12953,19,FALSE)</f>
        <v>1555.2915</v>
      </c>
      <c r="Q235">
        <f t="shared" si="19"/>
        <v>11509.1571</v>
      </c>
      <c r="R235">
        <f>VLOOKUP(A235,'[1]Integrator Offer Supplier'!$M$14:$AF$12953,20,FALSE)</f>
        <v>1194.8111428147247</v>
      </c>
      <c r="S235" s="41">
        <f t="shared" si="20"/>
        <v>14.935139285184059</v>
      </c>
    </row>
    <row r="236" spans="1:19" ht="108" x14ac:dyDescent="0.2">
      <c r="A236" s="34" t="s">
        <v>4833</v>
      </c>
      <c r="B236" s="15" t="s">
        <v>350</v>
      </c>
      <c r="C236" s="15" t="s">
        <v>2398</v>
      </c>
      <c r="D236" s="19"/>
      <c r="E236" s="18" t="s">
        <v>4282</v>
      </c>
      <c r="F236" s="18" t="s">
        <v>4282</v>
      </c>
      <c r="G236" s="18" t="s">
        <v>4282</v>
      </c>
      <c r="H236" s="18" t="s">
        <v>4282</v>
      </c>
      <c r="I236" s="18" t="s">
        <v>4282</v>
      </c>
      <c r="J236" s="18" t="s">
        <v>7185</v>
      </c>
      <c r="K236" s="18" t="s">
        <v>4282</v>
      </c>
      <c r="L236" s="18" t="s">
        <v>4282</v>
      </c>
      <c r="N236" s="40" t="e">
        <f t="shared" si="18"/>
        <v>#N/A</v>
      </c>
      <c r="O236" t="e">
        <f>VLOOKUP(A236,'[1]Integrator Offer Supplier'!$M$14:$AF$12953,18,FALSE)</f>
        <v>#N/A</v>
      </c>
      <c r="P236" t="e">
        <f>VLOOKUP(A236,'[1]Integrator Offer Supplier'!$M$14:$AF$12953,19,FALSE)</f>
        <v>#N/A</v>
      </c>
      <c r="Q236" t="e">
        <f t="shared" si="19"/>
        <v>#N/A</v>
      </c>
      <c r="R236" t="e">
        <f>VLOOKUP(A236,'[1]Integrator Offer Supplier'!$M$14:$AF$12953,20,FALSE)</f>
        <v>#N/A</v>
      </c>
      <c r="S236" s="41" t="e">
        <f t="shared" si="20"/>
        <v>#N/A</v>
      </c>
    </row>
    <row r="237" spans="1:19" ht="144" x14ac:dyDescent="0.2">
      <c r="A237" s="34" t="s">
        <v>4834</v>
      </c>
      <c r="B237" s="15" t="s">
        <v>351</v>
      </c>
      <c r="C237" s="15" t="s">
        <v>2399</v>
      </c>
      <c r="D237" s="19"/>
      <c r="E237" s="18" t="s">
        <v>4282</v>
      </c>
      <c r="F237" s="18" t="s">
        <v>4282</v>
      </c>
      <c r="G237" s="18" t="s">
        <v>4282</v>
      </c>
      <c r="H237" s="18" t="s">
        <v>4282</v>
      </c>
      <c r="I237" s="18" t="s">
        <v>4282</v>
      </c>
      <c r="J237" s="18" t="s">
        <v>7185</v>
      </c>
      <c r="K237" s="18" t="s">
        <v>4282</v>
      </c>
      <c r="L237" s="18" t="s">
        <v>4282</v>
      </c>
      <c r="N237" s="40" t="e">
        <f t="shared" si="18"/>
        <v>#N/A</v>
      </c>
      <c r="O237" t="e">
        <f>VLOOKUP(A237,'[1]Integrator Offer Supplier'!$M$14:$AF$12953,18,FALSE)</f>
        <v>#N/A</v>
      </c>
      <c r="P237" t="e">
        <f>VLOOKUP(A237,'[1]Integrator Offer Supplier'!$M$14:$AF$12953,19,FALSE)</f>
        <v>#N/A</v>
      </c>
      <c r="Q237" t="e">
        <f t="shared" si="19"/>
        <v>#N/A</v>
      </c>
      <c r="R237" t="e">
        <f>VLOOKUP(A237,'[1]Integrator Offer Supplier'!$M$14:$AF$12953,20,FALSE)</f>
        <v>#N/A</v>
      </c>
      <c r="S237" s="41" t="e">
        <f t="shared" si="20"/>
        <v>#N/A</v>
      </c>
    </row>
    <row r="238" spans="1:19" ht="126" x14ac:dyDescent="0.2">
      <c r="A238" s="34" t="s">
        <v>4835</v>
      </c>
      <c r="B238" s="15" t="s">
        <v>352</v>
      </c>
      <c r="C238" s="15" t="s">
        <v>4573</v>
      </c>
      <c r="D238" s="19"/>
      <c r="E238" s="18">
        <v>8</v>
      </c>
      <c r="F238" s="18">
        <v>20000</v>
      </c>
      <c r="G238" s="18">
        <v>16</v>
      </c>
      <c r="H238" s="18">
        <v>8</v>
      </c>
      <c r="I238" s="18"/>
      <c r="J238" s="18">
        <f t="shared" ref="J238:J239" si="30">N238</f>
        <v>12.071717368421053</v>
      </c>
      <c r="K238" s="18">
        <f t="shared" ref="K238:K239" si="31">Q238</f>
        <v>11509.1571</v>
      </c>
      <c r="L238" s="18">
        <f t="shared" ref="L238:L239" si="32">S238</f>
        <v>14.935139285184059</v>
      </c>
      <c r="N238" s="40">
        <f t="shared" si="18"/>
        <v>12.071717368421053</v>
      </c>
      <c r="O238">
        <f>VLOOKUP(A238,'[1]Integrator Offer Supplier'!$M$14:$AF$12953,18,FALSE)</f>
        <v>232.46212500000001</v>
      </c>
      <c r="P238">
        <f>VLOOKUP(A238,'[1]Integrator Offer Supplier'!$M$14:$AF$12953,19,FALSE)</f>
        <v>1555.2915</v>
      </c>
      <c r="Q238">
        <f t="shared" si="19"/>
        <v>11509.1571</v>
      </c>
      <c r="R238">
        <f>VLOOKUP(A238,'[1]Integrator Offer Supplier'!$M$14:$AF$12953,20,FALSE)</f>
        <v>1194.8111428147247</v>
      </c>
      <c r="S238" s="41">
        <f t="shared" si="20"/>
        <v>14.935139285184059</v>
      </c>
    </row>
    <row r="239" spans="1:19" ht="126" x14ac:dyDescent="0.2">
      <c r="A239" s="35" t="s">
        <v>4836</v>
      </c>
      <c r="B239" s="15" t="s">
        <v>353</v>
      </c>
      <c r="C239" s="15" t="s">
        <v>2401</v>
      </c>
      <c r="D239" s="21" t="s">
        <v>7204</v>
      </c>
      <c r="E239" s="18">
        <v>32</v>
      </c>
      <c r="F239" s="2">
        <v>120000</v>
      </c>
      <c r="G239" s="2">
        <v>32</v>
      </c>
      <c r="H239" s="2">
        <v>40</v>
      </c>
      <c r="I239" s="2">
        <v>200</v>
      </c>
      <c r="J239" s="18">
        <f t="shared" si="30"/>
        <v>6.7774847368421067</v>
      </c>
      <c r="K239" s="18">
        <f t="shared" si="31"/>
        <v>9784.9164000000001</v>
      </c>
      <c r="L239" s="18">
        <f t="shared" si="32"/>
        <v>7.5809888249985269</v>
      </c>
      <c r="N239" s="40">
        <f t="shared" si="18"/>
        <v>6.7774847368421067</v>
      </c>
      <c r="O239">
        <f>VLOOKUP(A239,'[1]Integrator Offer Supplier'!$M$14:$AF$12953,18,FALSE)</f>
        <v>130.51237500000002</v>
      </c>
      <c r="P239">
        <f>VLOOKUP(A239,'[1]Integrator Offer Supplier'!$M$14:$AF$12953,19,FALSE)</f>
        <v>1322.2860000000001</v>
      </c>
      <c r="Q239">
        <f t="shared" si="19"/>
        <v>9784.9164000000001</v>
      </c>
      <c r="R239">
        <f>VLOOKUP(A239,'[1]Integrator Offer Supplier'!$M$14:$AF$12953,20,FALSE)</f>
        <v>606.47910599988211</v>
      </c>
      <c r="S239" s="41">
        <f t="shared" si="20"/>
        <v>7.5809888249985269</v>
      </c>
    </row>
    <row r="240" spans="1:19" ht="180" x14ac:dyDescent="0.2">
      <c r="A240" s="34" t="s">
        <v>4837</v>
      </c>
      <c r="B240" s="15" t="s">
        <v>354</v>
      </c>
      <c r="C240" s="15" t="s">
        <v>2402</v>
      </c>
      <c r="D240" s="19"/>
      <c r="E240" s="18" t="s">
        <v>4282</v>
      </c>
      <c r="F240" s="18" t="s">
        <v>4282</v>
      </c>
      <c r="G240" s="18" t="s">
        <v>4282</v>
      </c>
      <c r="H240" s="18" t="s">
        <v>4282</v>
      </c>
      <c r="I240" s="18" t="s">
        <v>4282</v>
      </c>
      <c r="J240" s="18" t="s">
        <v>7185</v>
      </c>
      <c r="K240" s="18" t="s">
        <v>4282</v>
      </c>
      <c r="L240" s="18" t="s">
        <v>4282</v>
      </c>
      <c r="N240" s="40" t="e">
        <f t="shared" si="18"/>
        <v>#N/A</v>
      </c>
      <c r="O240" t="e">
        <f>VLOOKUP(A240,'[1]Integrator Offer Supplier'!$M$14:$AF$12953,18,FALSE)</f>
        <v>#N/A</v>
      </c>
      <c r="P240" t="e">
        <f>VLOOKUP(A240,'[1]Integrator Offer Supplier'!$M$14:$AF$12953,19,FALSE)</f>
        <v>#N/A</v>
      </c>
      <c r="Q240" t="e">
        <f t="shared" si="19"/>
        <v>#N/A</v>
      </c>
      <c r="R240" t="e">
        <f>VLOOKUP(A240,'[1]Integrator Offer Supplier'!$M$14:$AF$12953,20,FALSE)</f>
        <v>#N/A</v>
      </c>
      <c r="S240" s="41" t="e">
        <f t="shared" si="20"/>
        <v>#N/A</v>
      </c>
    </row>
    <row r="241" spans="1:19" ht="180" x14ac:dyDescent="0.2">
      <c r="A241" s="34" t="s">
        <v>4838</v>
      </c>
      <c r="B241" s="15" t="s">
        <v>355</v>
      </c>
      <c r="C241" s="15" t="s">
        <v>2403</v>
      </c>
      <c r="D241" s="19"/>
      <c r="E241" s="18" t="s">
        <v>4282</v>
      </c>
      <c r="F241" s="18" t="s">
        <v>4282</v>
      </c>
      <c r="G241" s="18" t="s">
        <v>4282</v>
      </c>
      <c r="H241" s="18" t="s">
        <v>4282</v>
      </c>
      <c r="I241" s="18" t="s">
        <v>4282</v>
      </c>
      <c r="J241" s="18" t="s">
        <v>7185</v>
      </c>
      <c r="K241" s="18" t="s">
        <v>4282</v>
      </c>
      <c r="L241" s="18" t="s">
        <v>4282</v>
      </c>
      <c r="N241" s="40" t="e">
        <f t="shared" si="18"/>
        <v>#N/A</v>
      </c>
      <c r="O241" t="e">
        <f>VLOOKUP(A241,'[1]Integrator Offer Supplier'!$M$14:$AF$12953,18,FALSE)</f>
        <v>#N/A</v>
      </c>
      <c r="P241" t="e">
        <f>VLOOKUP(A241,'[1]Integrator Offer Supplier'!$M$14:$AF$12953,19,FALSE)</f>
        <v>#N/A</v>
      </c>
      <c r="Q241" t="e">
        <f t="shared" si="19"/>
        <v>#N/A</v>
      </c>
      <c r="R241" t="e">
        <f>VLOOKUP(A241,'[1]Integrator Offer Supplier'!$M$14:$AF$12953,20,FALSE)</f>
        <v>#N/A</v>
      </c>
      <c r="S241" s="41" t="e">
        <f t="shared" si="20"/>
        <v>#N/A</v>
      </c>
    </row>
    <row r="242" spans="1:19" ht="216" x14ac:dyDescent="0.2">
      <c r="A242" s="34" t="s">
        <v>4839</v>
      </c>
      <c r="B242" s="15" t="s">
        <v>356</v>
      </c>
      <c r="C242" s="15" t="s">
        <v>2404</v>
      </c>
      <c r="D242" s="19"/>
      <c r="E242" s="18" t="s">
        <v>4282</v>
      </c>
      <c r="F242" s="18" t="s">
        <v>4282</v>
      </c>
      <c r="G242" s="18" t="s">
        <v>4282</v>
      </c>
      <c r="H242" s="18" t="s">
        <v>4282</v>
      </c>
      <c r="I242" s="18" t="s">
        <v>4282</v>
      </c>
      <c r="J242" s="18" t="s">
        <v>7185</v>
      </c>
      <c r="K242" s="18" t="s">
        <v>4282</v>
      </c>
      <c r="L242" s="18" t="s">
        <v>4282</v>
      </c>
      <c r="N242" s="40" t="e">
        <f t="shared" si="18"/>
        <v>#N/A</v>
      </c>
      <c r="O242" t="e">
        <f>VLOOKUP(A242,'[1]Integrator Offer Supplier'!$M$14:$AF$12953,18,FALSE)</f>
        <v>#N/A</v>
      </c>
      <c r="P242" t="e">
        <f>VLOOKUP(A242,'[1]Integrator Offer Supplier'!$M$14:$AF$12953,19,FALSE)</f>
        <v>#N/A</v>
      </c>
      <c r="Q242" t="e">
        <f t="shared" si="19"/>
        <v>#N/A</v>
      </c>
      <c r="R242" t="e">
        <f>VLOOKUP(A242,'[1]Integrator Offer Supplier'!$M$14:$AF$12953,20,FALSE)</f>
        <v>#N/A</v>
      </c>
      <c r="S242" s="41" t="e">
        <f t="shared" si="20"/>
        <v>#N/A</v>
      </c>
    </row>
    <row r="243" spans="1:19" ht="288" x14ac:dyDescent="0.2">
      <c r="A243" s="34" t="s">
        <v>4840</v>
      </c>
      <c r="B243" s="15" t="s">
        <v>357</v>
      </c>
      <c r="C243" s="15" t="s">
        <v>2405</v>
      </c>
      <c r="D243" s="19"/>
      <c r="E243" s="18" t="s">
        <v>4282</v>
      </c>
      <c r="F243" s="18" t="s">
        <v>4282</v>
      </c>
      <c r="G243" s="18" t="s">
        <v>4282</v>
      </c>
      <c r="H243" s="18" t="s">
        <v>4282</v>
      </c>
      <c r="I243" s="18" t="s">
        <v>4282</v>
      </c>
      <c r="J243" s="18" t="s">
        <v>7185</v>
      </c>
      <c r="K243" s="18" t="s">
        <v>4282</v>
      </c>
      <c r="L243" s="18" t="s">
        <v>4282</v>
      </c>
      <c r="N243" s="40" t="e">
        <f t="shared" si="18"/>
        <v>#N/A</v>
      </c>
      <c r="O243" t="e">
        <f>VLOOKUP(A243,'[1]Integrator Offer Supplier'!$M$14:$AF$12953,18,FALSE)</f>
        <v>#N/A</v>
      </c>
      <c r="P243" t="e">
        <f>VLOOKUP(A243,'[1]Integrator Offer Supplier'!$M$14:$AF$12953,19,FALSE)</f>
        <v>#N/A</v>
      </c>
      <c r="Q243" t="e">
        <f t="shared" si="19"/>
        <v>#N/A</v>
      </c>
      <c r="R243" t="e">
        <f>VLOOKUP(A243,'[1]Integrator Offer Supplier'!$M$14:$AF$12953,20,FALSE)</f>
        <v>#N/A</v>
      </c>
      <c r="S243" s="41" t="e">
        <f t="shared" si="20"/>
        <v>#N/A</v>
      </c>
    </row>
    <row r="244" spans="1:19" ht="18" x14ac:dyDescent="0.2">
      <c r="A244" s="34" t="s">
        <v>4841</v>
      </c>
      <c r="B244" s="15" t="s">
        <v>223</v>
      </c>
      <c r="C244" s="15" t="s">
        <v>223</v>
      </c>
      <c r="D244" s="19"/>
      <c r="E244" s="18" t="s">
        <v>4282</v>
      </c>
      <c r="F244" s="18" t="s">
        <v>4282</v>
      </c>
      <c r="G244" s="18" t="s">
        <v>4282</v>
      </c>
      <c r="H244" s="18" t="s">
        <v>4282</v>
      </c>
      <c r="I244" s="18" t="s">
        <v>4282</v>
      </c>
      <c r="J244" s="18" t="s">
        <v>7185</v>
      </c>
      <c r="K244" s="18" t="s">
        <v>4282</v>
      </c>
      <c r="L244" s="18" t="s">
        <v>4282</v>
      </c>
      <c r="N244" s="40" t="e">
        <f t="shared" si="18"/>
        <v>#N/A</v>
      </c>
      <c r="O244" t="e">
        <f>VLOOKUP(A244,'[1]Integrator Offer Supplier'!$M$14:$AF$12953,18,FALSE)</f>
        <v>#N/A</v>
      </c>
      <c r="P244" t="e">
        <f>VLOOKUP(A244,'[1]Integrator Offer Supplier'!$M$14:$AF$12953,19,FALSE)</f>
        <v>#N/A</v>
      </c>
      <c r="Q244" t="e">
        <f t="shared" si="19"/>
        <v>#N/A</v>
      </c>
      <c r="R244" t="e">
        <f>VLOOKUP(A244,'[1]Integrator Offer Supplier'!$M$14:$AF$12953,20,FALSE)</f>
        <v>#N/A</v>
      </c>
      <c r="S244" s="41" t="e">
        <f t="shared" si="20"/>
        <v>#N/A</v>
      </c>
    </row>
    <row r="245" spans="1:19" ht="18" x14ac:dyDescent="0.2">
      <c r="A245" s="34" t="s">
        <v>4842</v>
      </c>
      <c r="B245" s="15" t="s">
        <v>223</v>
      </c>
      <c r="C245" s="15" t="s">
        <v>223</v>
      </c>
      <c r="D245" s="19"/>
      <c r="E245" s="18" t="s">
        <v>4282</v>
      </c>
      <c r="F245" s="18" t="s">
        <v>4282</v>
      </c>
      <c r="G245" s="18" t="s">
        <v>4282</v>
      </c>
      <c r="H245" s="18" t="s">
        <v>4282</v>
      </c>
      <c r="I245" s="18" t="s">
        <v>4282</v>
      </c>
      <c r="J245" s="18" t="s">
        <v>7185</v>
      </c>
      <c r="K245" s="18" t="s">
        <v>4282</v>
      </c>
      <c r="L245" s="18" t="s">
        <v>4282</v>
      </c>
      <c r="N245" s="40" t="e">
        <f t="shared" si="18"/>
        <v>#N/A</v>
      </c>
      <c r="O245" t="e">
        <f>VLOOKUP(A245,'[1]Integrator Offer Supplier'!$M$14:$AF$12953,18,FALSE)</f>
        <v>#N/A</v>
      </c>
      <c r="P245" t="e">
        <f>VLOOKUP(A245,'[1]Integrator Offer Supplier'!$M$14:$AF$12953,19,FALSE)</f>
        <v>#N/A</v>
      </c>
      <c r="Q245" t="e">
        <f t="shared" si="19"/>
        <v>#N/A</v>
      </c>
      <c r="R245" t="e">
        <f>VLOOKUP(A245,'[1]Integrator Offer Supplier'!$M$14:$AF$12953,20,FALSE)</f>
        <v>#N/A</v>
      </c>
      <c r="S245" s="41" t="e">
        <f t="shared" si="20"/>
        <v>#N/A</v>
      </c>
    </row>
    <row r="246" spans="1:19" ht="18" x14ac:dyDescent="0.2">
      <c r="A246" s="34" t="s">
        <v>4843</v>
      </c>
      <c r="B246" s="15" t="s">
        <v>223</v>
      </c>
      <c r="C246" s="15" t="s">
        <v>223</v>
      </c>
      <c r="D246" s="19"/>
      <c r="E246" s="18" t="s">
        <v>4282</v>
      </c>
      <c r="F246" s="18" t="s">
        <v>4282</v>
      </c>
      <c r="G246" s="18" t="s">
        <v>4282</v>
      </c>
      <c r="H246" s="18" t="s">
        <v>4282</v>
      </c>
      <c r="I246" s="18" t="s">
        <v>4282</v>
      </c>
      <c r="J246" s="18" t="s">
        <v>7185</v>
      </c>
      <c r="K246" s="18" t="s">
        <v>4282</v>
      </c>
      <c r="L246" s="18" t="s">
        <v>4282</v>
      </c>
      <c r="N246" s="40" t="e">
        <f t="shared" si="18"/>
        <v>#N/A</v>
      </c>
      <c r="O246" t="e">
        <f>VLOOKUP(A246,'[1]Integrator Offer Supplier'!$M$14:$AF$12953,18,FALSE)</f>
        <v>#N/A</v>
      </c>
      <c r="P246" t="e">
        <f>VLOOKUP(A246,'[1]Integrator Offer Supplier'!$M$14:$AF$12953,19,FALSE)</f>
        <v>#N/A</v>
      </c>
      <c r="Q246" t="e">
        <f t="shared" si="19"/>
        <v>#N/A</v>
      </c>
      <c r="R246" t="e">
        <f>VLOOKUP(A246,'[1]Integrator Offer Supplier'!$M$14:$AF$12953,20,FALSE)</f>
        <v>#N/A</v>
      </c>
      <c r="S246" s="41" t="e">
        <f t="shared" si="20"/>
        <v>#N/A</v>
      </c>
    </row>
    <row r="247" spans="1:19" ht="36" x14ac:dyDescent="0.2">
      <c r="A247" s="35" t="s">
        <v>4844</v>
      </c>
      <c r="B247" s="15" t="s">
        <v>358</v>
      </c>
      <c r="C247" s="15" t="s">
        <v>2406</v>
      </c>
      <c r="D247" s="19"/>
      <c r="E247" s="18" t="s">
        <v>4282</v>
      </c>
      <c r="F247" s="18" t="s">
        <v>4282</v>
      </c>
      <c r="G247" s="18" t="s">
        <v>4282</v>
      </c>
      <c r="H247" s="18" t="s">
        <v>4282</v>
      </c>
      <c r="I247" s="18" t="s">
        <v>4282</v>
      </c>
      <c r="J247" s="18" t="s">
        <v>7185</v>
      </c>
      <c r="K247" s="18" t="s">
        <v>4282</v>
      </c>
      <c r="L247" s="18" t="s">
        <v>4282</v>
      </c>
      <c r="N247" s="40" t="e">
        <f t="shared" si="18"/>
        <v>#N/A</v>
      </c>
      <c r="O247" t="e">
        <f>VLOOKUP(A247,'[1]Integrator Offer Supplier'!$M$14:$AF$12953,18,FALSE)</f>
        <v>#N/A</v>
      </c>
      <c r="P247" t="e">
        <f>VLOOKUP(A247,'[1]Integrator Offer Supplier'!$M$14:$AF$12953,19,FALSE)</f>
        <v>#N/A</v>
      </c>
      <c r="Q247" t="e">
        <f t="shared" si="19"/>
        <v>#N/A</v>
      </c>
      <c r="R247" t="e">
        <f>VLOOKUP(A247,'[1]Integrator Offer Supplier'!$M$14:$AF$12953,20,FALSE)</f>
        <v>#N/A</v>
      </c>
      <c r="S247" s="41" t="e">
        <f t="shared" si="20"/>
        <v>#N/A</v>
      </c>
    </row>
    <row r="248" spans="1:19" ht="90" x14ac:dyDescent="0.2">
      <c r="A248" s="35" t="s">
        <v>4845</v>
      </c>
      <c r="B248" s="15" t="s">
        <v>359</v>
      </c>
      <c r="C248" s="15" t="s">
        <v>2407</v>
      </c>
      <c r="D248" s="19"/>
      <c r="E248" s="18" t="s">
        <v>4282</v>
      </c>
      <c r="F248" s="18" t="s">
        <v>4282</v>
      </c>
      <c r="G248" s="18" t="s">
        <v>4282</v>
      </c>
      <c r="H248" s="18" t="s">
        <v>4282</v>
      </c>
      <c r="I248" s="18" t="s">
        <v>4282</v>
      </c>
      <c r="J248" s="18" t="s">
        <v>7185</v>
      </c>
      <c r="K248" s="18" t="s">
        <v>4282</v>
      </c>
      <c r="L248" s="18" t="s">
        <v>4282</v>
      </c>
      <c r="N248" s="40" t="e">
        <f t="shared" si="18"/>
        <v>#N/A</v>
      </c>
      <c r="O248" t="e">
        <f>VLOOKUP(A248,'[1]Integrator Offer Supplier'!$M$14:$AF$12953,18,FALSE)</f>
        <v>#N/A</v>
      </c>
      <c r="P248" t="e">
        <f>VLOOKUP(A248,'[1]Integrator Offer Supplier'!$M$14:$AF$12953,19,FALSE)</f>
        <v>#N/A</v>
      </c>
      <c r="Q248" t="e">
        <f t="shared" si="19"/>
        <v>#N/A</v>
      </c>
      <c r="R248" t="e">
        <f>VLOOKUP(A248,'[1]Integrator Offer Supplier'!$M$14:$AF$12953,20,FALSE)</f>
        <v>#N/A</v>
      </c>
      <c r="S248" s="41" t="e">
        <f t="shared" si="20"/>
        <v>#N/A</v>
      </c>
    </row>
    <row r="249" spans="1:19" ht="72" x14ac:dyDescent="0.2">
      <c r="A249" s="35" t="s">
        <v>4846</v>
      </c>
      <c r="B249" s="15" t="s">
        <v>360</v>
      </c>
      <c r="C249" s="15" t="s">
        <v>2408</v>
      </c>
      <c r="D249" s="19"/>
      <c r="E249" s="18" t="s">
        <v>4282</v>
      </c>
      <c r="F249" s="18" t="s">
        <v>4282</v>
      </c>
      <c r="G249" s="18" t="s">
        <v>4282</v>
      </c>
      <c r="H249" s="18" t="s">
        <v>4282</v>
      </c>
      <c r="I249" s="18" t="s">
        <v>4282</v>
      </c>
      <c r="J249" s="18" t="s">
        <v>7185</v>
      </c>
      <c r="K249" s="18" t="s">
        <v>4282</v>
      </c>
      <c r="L249" s="18" t="s">
        <v>4282</v>
      </c>
      <c r="N249" s="40" t="e">
        <f t="shared" si="18"/>
        <v>#N/A</v>
      </c>
      <c r="O249" t="e">
        <f>VLOOKUP(A249,'[1]Integrator Offer Supplier'!$M$14:$AF$12953,18,FALSE)</f>
        <v>#N/A</v>
      </c>
      <c r="P249" t="e">
        <f>VLOOKUP(A249,'[1]Integrator Offer Supplier'!$M$14:$AF$12953,19,FALSE)</f>
        <v>#N/A</v>
      </c>
      <c r="Q249" t="e">
        <f t="shared" si="19"/>
        <v>#N/A</v>
      </c>
      <c r="R249" t="e">
        <f>VLOOKUP(A249,'[1]Integrator Offer Supplier'!$M$14:$AF$12953,20,FALSE)</f>
        <v>#N/A</v>
      </c>
      <c r="S249" s="41" t="e">
        <f t="shared" si="20"/>
        <v>#N/A</v>
      </c>
    </row>
    <row r="250" spans="1:19" ht="36" x14ac:dyDescent="0.2">
      <c r="A250" s="35" t="s">
        <v>4847</v>
      </c>
      <c r="B250" s="15" t="s">
        <v>361</v>
      </c>
      <c r="C250" s="15" t="s">
        <v>2409</v>
      </c>
      <c r="D250" s="19"/>
      <c r="E250" s="18" t="s">
        <v>4282</v>
      </c>
      <c r="F250" s="18" t="s">
        <v>4282</v>
      </c>
      <c r="G250" s="18" t="s">
        <v>4282</v>
      </c>
      <c r="H250" s="18" t="s">
        <v>4282</v>
      </c>
      <c r="I250" s="18" t="s">
        <v>4282</v>
      </c>
      <c r="J250" s="18" t="s">
        <v>7185</v>
      </c>
      <c r="K250" s="18" t="s">
        <v>4282</v>
      </c>
      <c r="L250" s="18" t="s">
        <v>4282</v>
      </c>
      <c r="N250" s="40" t="e">
        <f t="shared" si="18"/>
        <v>#N/A</v>
      </c>
      <c r="O250" t="e">
        <f>VLOOKUP(A250,'[1]Integrator Offer Supplier'!$M$14:$AF$12953,18,FALSE)</f>
        <v>#N/A</v>
      </c>
      <c r="P250" t="e">
        <f>VLOOKUP(A250,'[1]Integrator Offer Supplier'!$M$14:$AF$12953,19,FALSE)</f>
        <v>#N/A</v>
      </c>
      <c r="Q250" t="e">
        <f t="shared" si="19"/>
        <v>#N/A</v>
      </c>
      <c r="R250" t="e">
        <f>VLOOKUP(A250,'[1]Integrator Offer Supplier'!$M$14:$AF$12953,20,FALSE)</f>
        <v>#N/A</v>
      </c>
      <c r="S250" s="41" t="e">
        <f t="shared" si="20"/>
        <v>#N/A</v>
      </c>
    </row>
    <row r="251" spans="1:19" ht="54" x14ac:dyDescent="0.2">
      <c r="A251" s="34" t="s">
        <v>4848</v>
      </c>
      <c r="B251" s="15" t="s">
        <v>362</v>
      </c>
      <c r="C251" s="15" t="s">
        <v>2410</v>
      </c>
      <c r="D251" s="19"/>
      <c r="E251" s="18" t="s">
        <v>4282</v>
      </c>
      <c r="F251" s="18" t="s">
        <v>4282</v>
      </c>
      <c r="G251" s="18" t="s">
        <v>4282</v>
      </c>
      <c r="H251" s="18" t="s">
        <v>4282</v>
      </c>
      <c r="I251" s="18" t="s">
        <v>4282</v>
      </c>
      <c r="J251" s="18" t="s">
        <v>7185</v>
      </c>
      <c r="K251" s="18" t="s">
        <v>4282</v>
      </c>
      <c r="L251" s="18" t="s">
        <v>4282</v>
      </c>
      <c r="N251" s="40" t="e">
        <f t="shared" si="18"/>
        <v>#N/A</v>
      </c>
      <c r="O251" t="e">
        <f>VLOOKUP(A251,'[1]Integrator Offer Supplier'!$M$14:$AF$12953,18,FALSE)</f>
        <v>#N/A</v>
      </c>
      <c r="P251" t="e">
        <f>VLOOKUP(A251,'[1]Integrator Offer Supplier'!$M$14:$AF$12953,19,FALSE)</f>
        <v>#N/A</v>
      </c>
      <c r="Q251" t="e">
        <f t="shared" si="19"/>
        <v>#N/A</v>
      </c>
      <c r="R251" t="e">
        <f>VLOOKUP(A251,'[1]Integrator Offer Supplier'!$M$14:$AF$12953,20,FALSE)</f>
        <v>#N/A</v>
      </c>
      <c r="S251" s="41" t="e">
        <f t="shared" si="20"/>
        <v>#N/A</v>
      </c>
    </row>
    <row r="252" spans="1:19" ht="288" x14ac:dyDescent="0.2">
      <c r="A252" s="35" t="s">
        <v>4849</v>
      </c>
      <c r="B252" s="15" t="s">
        <v>363</v>
      </c>
      <c r="C252" s="15" t="s">
        <v>4230</v>
      </c>
      <c r="D252" s="23" t="s">
        <v>4231</v>
      </c>
      <c r="E252" s="18">
        <v>16</v>
      </c>
      <c r="F252" s="2">
        <f>16394*0.6</f>
        <v>9836.4</v>
      </c>
      <c r="G252" s="2">
        <v>16</v>
      </c>
      <c r="H252" s="2">
        <v>24</v>
      </c>
      <c r="I252" s="2"/>
      <c r="J252" s="2"/>
      <c r="K252" s="2"/>
      <c r="L252" s="2"/>
      <c r="N252" s="40" t="e">
        <f t="shared" si="18"/>
        <v>#N/A</v>
      </c>
      <c r="O252" t="e">
        <f>VLOOKUP(A252,'[1]Integrator Offer Supplier'!$M$14:$AF$12953,18,FALSE)</f>
        <v>#N/A</v>
      </c>
      <c r="P252" t="e">
        <f>VLOOKUP(A252,'[1]Integrator Offer Supplier'!$M$14:$AF$12953,19,FALSE)</f>
        <v>#N/A</v>
      </c>
      <c r="Q252" t="e">
        <f t="shared" si="19"/>
        <v>#N/A</v>
      </c>
      <c r="R252" t="e">
        <f>VLOOKUP(A252,'[1]Integrator Offer Supplier'!$M$14:$AF$12953,20,FALSE)</f>
        <v>#N/A</v>
      </c>
      <c r="S252" s="41" t="e">
        <f t="shared" si="20"/>
        <v>#N/A</v>
      </c>
    </row>
    <row r="253" spans="1:19" ht="240.75" customHeight="1" x14ac:dyDescent="0.2">
      <c r="A253" s="35" t="s">
        <v>4850</v>
      </c>
      <c r="B253" s="15" t="s">
        <v>364</v>
      </c>
      <c r="C253" s="15" t="s">
        <v>4227</v>
      </c>
      <c r="D253" s="23" t="s">
        <v>4229</v>
      </c>
      <c r="E253" s="18">
        <v>16</v>
      </c>
      <c r="F253" s="2">
        <f>22394*0.5</f>
        <v>11197</v>
      </c>
      <c r="G253" s="2">
        <v>16</v>
      </c>
      <c r="H253" s="2">
        <v>24</v>
      </c>
      <c r="I253" s="2"/>
      <c r="J253" s="18">
        <f>N253</f>
        <v>0</v>
      </c>
      <c r="K253" s="18">
        <f>Q253</f>
        <v>0</v>
      </c>
      <c r="L253" s="18">
        <f>S253</f>
        <v>0</v>
      </c>
      <c r="N253" s="40">
        <f t="shared" si="18"/>
        <v>0</v>
      </c>
      <c r="O253">
        <f>VLOOKUP(A253,'[1]Integrator Offer Supplier'!$M$14:$AF$12953,18,FALSE)</f>
        <v>0</v>
      </c>
      <c r="P253">
        <f>VLOOKUP(A253,'[1]Integrator Offer Supplier'!$M$14:$AF$12953,19,FALSE)</f>
        <v>0</v>
      </c>
      <c r="Q253">
        <f t="shared" si="19"/>
        <v>0</v>
      </c>
      <c r="R253">
        <f>VLOOKUP(A253,'[1]Integrator Offer Supplier'!$M$14:$AF$12953,20,FALSE)</f>
        <v>0</v>
      </c>
      <c r="S253" s="41">
        <f t="shared" si="20"/>
        <v>0</v>
      </c>
    </row>
    <row r="254" spans="1:19" ht="36" x14ac:dyDescent="0.2">
      <c r="A254" s="34" t="s">
        <v>4851</v>
      </c>
      <c r="B254" s="15" t="s">
        <v>365</v>
      </c>
      <c r="C254" s="15" t="s">
        <v>2413</v>
      </c>
      <c r="D254" s="19"/>
      <c r="E254" s="18" t="s">
        <v>4282</v>
      </c>
      <c r="F254" s="18" t="s">
        <v>4282</v>
      </c>
      <c r="G254" s="18" t="s">
        <v>4282</v>
      </c>
      <c r="H254" s="18" t="s">
        <v>4282</v>
      </c>
      <c r="I254" s="18" t="s">
        <v>4282</v>
      </c>
      <c r="J254" s="18" t="s">
        <v>7185</v>
      </c>
      <c r="K254" s="18" t="s">
        <v>4282</v>
      </c>
      <c r="L254" s="18" t="s">
        <v>4282</v>
      </c>
      <c r="N254" s="40" t="e">
        <f t="shared" si="18"/>
        <v>#N/A</v>
      </c>
      <c r="O254" t="e">
        <f>VLOOKUP(A254,'[1]Integrator Offer Supplier'!$M$14:$AF$12953,18,FALSE)</f>
        <v>#N/A</v>
      </c>
      <c r="P254" t="e">
        <f>VLOOKUP(A254,'[1]Integrator Offer Supplier'!$M$14:$AF$12953,19,FALSE)</f>
        <v>#N/A</v>
      </c>
      <c r="Q254" t="e">
        <f t="shared" si="19"/>
        <v>#N/A</v>
      </c>
      <c r="R254" t="e">
        <f>VLOOKUP(A254,'[1]Integrator Offer Supplier'!$M$14:$AF$12953,20,FALSE)</f>
        <v>#N/A</v>
      </c>
      <c r="S254" s="41" t="e">
        <f t="shared" si="20"/>
        <v>#N/A</v>
      </c>
    </row>
    <row r="255" spans="1:19" ht="36" x14ac:dyDescent="0.2">
      <c r="A255" s="35" t="s">
        <v>4852</v>
      </c>
      <c r="B255" s="15" t="s">
        <v>366</v>
      </c>
      <c r="C255" s="15" t="s">
        <v>2414</v>
      </c>
      <c r="D255" s="19"/>
      <c r="E255" s="18" t="s">
        <v>4282</v>
      </c>
      <c r="F255" s="18" t="s">
        <v>4282</v>
      </c>
      <c r="G255" s="18" t="s">
        <v>4282</v>
      </c>
      <c r="H255" s="18" t="s">
        <v>4282</v>
      </c>
      <c r="I255" s="18" t="s">
        <v>4282</v>
      </c>
      <c r="J255" s="18" t="s">
        <v>7185</v>
      </c>
      <c r="K255" s="18" t="s">
        <v>4282</v>
      </c>
      <c r="L255" s="18" t="s">
        <v>4282</v>
      </c>
      <c r="N255" s="40" t="e">
        <f t="shared" si="18"/>
        <v>#N/A</v>
      </c>
      <c r="O255" t="e">
        <f>VLOOKUP(A255,'[1]Integrator Offer Supplier'!$M$14:$AF$12953,18,FALSE)</f>
        <v>#N/A</v>
      </c>
      <c r="P255" t="e">
        <f>VLOOKUP(A255,'[1]Integrator Offer Supplier'!$M$14:$AF$12953,19,FALSE)</f>
        <v>#N/A</v>
      </c>
      <c r="Q255" t="e">
        <f t="shared" si="19"/>
        <v>#N/A</v>
      </c>
      <c r="R255" t="e">
        <f>VLOOKUP(A255,'[1]Integrator Offer Supplier'!$M$14:$AF$12953,20,FALSE)</f>
        <v>#N/A</v>
      </c>
      <c r="S255" s="41" t="e">
        <f t="shared" si="20"/>
        <v>#N/A</v>
      </c>
    </row>
    <row r="256" spans="1:19" ht="54" x14ac:dyDescent="0.2">
      <c r="A256" s="35" t="s">
        <v>4853</v>
      </c>
      <c r="B256" s="15" t="s">
        <v>367</v>
      </c>
      <c r="C256" s="15" t="s">
        <v>2415</v>
      </c>
      <c r="D256" s="19"/>
      <c r="E256" s="18" t="s">
        <v>4282</v>
      </c>
      <c r="F256" s="18" t="s">
        <v>4282</v>
      </c>
      <c r="G256" s="18" t="s">
        <v>4282</v>
      </c>
      <c r="H256" s="18" t="s">
        <v>4282</v>
      </c>
      <c r="I256" s="18" t="s">
        <v>4282</v>
      </c>
      <c r="J256" s="18" t="s">
        <v>7185</v>
      </c>
      <c r="K256" s="18" t="s">
        <v>4282</v>
      </c>
      <c r="L256" s="18" t="s">
        <v>4282</v>
      </c>
      <c r="N256" s="40" t="e">
        <f t="shared" si="18"/>
        <v>#N/A</v>
      </c>
      <c r="O256" t="e">
        <f>VLOOKUP(A256,'[1]Integrator Offer Supplier'!$M$14:$AF$12953,18,FALSE)</f>
        <v>#N/A</v>
      </c>
      <c r="P256" t="e">
        <f>VLOOKUP(A256,'[1]Integrator Offer Supplier'!$M$14:$AF$12953,19,FALSE)</f>
        <v>#N/A</v>
      </c>
      <c r="Q256" t="e">
        <f t="shared" si="19"/>
        <v>#N/A</v>
      </c>
      <c r="R256" t="e">
        <f>VLOOKUP(A256,'[1]Integrator Offer Supplier'!$M$14:$AF$12953,20,FALSE)</f>
        <v>#N/A</v>
      </c>
      <c r="S256" s="41" t="e">
        <f t="shared" si="20"/>
        <v>#N/A</v>
      </c>
    </row>
    <row r="257" spans="1:19" ht="36" x14ac:dyDescent="0.2">
      <c r="A257" s="35" t="s">
        <v>4854</v>
      </c>
      <c r="B257" s="15" t="s">
        <v>368</v>
      </c>
      <c r="C257" s="15" t="s">
        <v>2416</v>
      </c>
      <c r="D257" s="19"/>
      <c r="E257" s="18" t="s">
        <v>4282</v>
      </c>
      <c r="F257" s="18" t="s">
        <v>4282</v>
      </c>
      <c r="G257" s="18" t="s">
        <v>4282</v>
      </c>
      <c r="H257" s="18" t="s">
        <v>4282</v>
      </c>
      <c r="I257" s="18" t="s">
        <v>4282</v>
      </c>
      <c r="J257" s="18" t="s">
        <v>7185</v>
      </c>
      <c r="K257" s="18" t="s">
        <v>4282</v>
      </c>
      <c r="L257" s="18" t="s">
        <v>4282</v>
      </c>
      <c r="N257" s="40" t="e">
        <f t="shared" si="18"/>
        <v>#N/A</v>
      </c>
      <c r="O257" t="e">
        <f>VLOOKUP(A257,'[1]Integrator Offer Supplier'!$M$14:$AF$12953,18,FALSE)</f>
        <v>#N/A</v>
      </c>
      <c r="P257" t="e">
        <f>VLOOKUP(A257,'[1]Integrator Offer Supplier'!$M$14:$AF$12953,19,FALSE)</f>
        <v>#N/A</v>
      </c>
      <c r="Q257" t="e">
        <f t="shared" si="19"/>
        <v>#N/A</v>
      </c>
      <c r="R257" t="e">
        <f>VLOOKUP(A257,'[1]Integrator Offer Supplier'!$M$14:$AF$12953,20,FALSE)</f>
        <v>#N/A</v>
      </c>
      <c r="S257" s="41" t="e">
        <f t="shared" si="20"/>
        <v>#N/A</v>
      </c>
    </row>
    <row r="258" spans="1:19" ht="54" x14ac:dyDescent="0.2">
      <c r="A258" s="34" t="s">
        <v>4855</v>
      </c>
      <c r="B258" s="15" t="s">
        <v>97</v>
      </c>
      <c r="C258" s="15" t="s">
        <v>2417</v>
      </c>
      <c r="D258" s="19"/>
      <c r="E258" s="18">
        <v>2</v>
      </c>
      <c r="F258" s="2">
        <v>315</v>
      </c>
      <c r="G258" s="18">
        <v>2</v>
      </c>
      <c r="H258" s="18"/>
      <c r="I258" s="18"/>
      <c r="J258" s="18">
        <f>N258</f>
        <v>1.2238976842105265</v>
      </c>
      <c r="K258" s="18">
        <f>Q258</f>
        <v>300.86993999999999</v>
      </c>
      <c r="L258" s="18">
        <f>S258</f>
        <v>1.7190047617280193</v>
      </c>
      <c r="N258" s="40">
        <f t="shared" si="18"/>
        <v>1.2238976842105265</v>
      </c>
      <c r="O258">
        <f>VLOOKUP(A258,'[1]Integrator Offer Supplier'!$M$14:$AF$12953,18,FALSE)</f>
        <v>23.568300000000001</v>
      </c>
      <c r="P258">
        <f>VLOOKUP(A258,'[1]Integrator Offer Supplier'!$M$14:$AF$12953,19,FALSE)</f>
        <v>40.658099999999997</v>
      </c>
      <c r="Q258">
        <f t="shared" si="19"/>
        <v>300.86993999999999</v>
      </c>
      <c r="R258">
        <f>VLOOKUP(A258,'[1]Integrator Offer Supplier'!$M$14:$AF$12953,20,FALSE)</f>
        <v>137.52038093824154</v>
      </c>
      <c r="S258" s="41">
        <f t="shared" si="20"/>
        <v>1.7190047617280193</v>
      </c>
    </row>
    <row r="259" spans="1:19" ht="72" x14ac:dyDescent="0.2">
      <c r="A259" s="34" t="s">
        <v>4856</v>
      </c>
      <c r="B259" s="15" t="s">
        <v>369</v>
      </c>
      <c r="C259" s="15" t="s">
        <v>2418</v>
      </c>
      <c r="D259" s="19"/>
      <c r="E259" s="18" t="s">
        <v>4282</v>
      </c>
      <c r="F259" s="18" t="s">
        <v>4282</v>
      </c>
      <c r="G259" s="18" t="s">
        <v>4282</v>
      </c>
      <c r="H259" s="18" t="s">
        <v>4282</v>
      </c>
      <c r="I259" s="18" t="s">
        <v>4282</v>
      </c>
      <c r="J259" s="18" t="s">
        <v>7185</v>
      </c>
      <c r="K259" s="18" t="s">
        <v>4282</v>
      </c>
      <c r="L259" s="18" t="s">
        <v>4282</v>
      </c>
      <c r="N259" s="40" t="e">
        <f t="shared" si="18"/>
        <v>#N/A</v>
      </c>
      <c r="O259" t="e">
        <f>VLOOKUP(A259,'[1]Integrator Offer Supplier'!$M$14:$AF$12953,18,FALSE)</f>
        <v>#N/A</v>
      </c>
      <c r="P259" t="e">
        <f>VLOOKUP(A259,'[1]Integrator Offer Supplier'!$M$14:$AF$12953,19,FALSE)</f>
        <v>#N/A</v>
      </c>
      <c r="Q259" t="e">
        <f t="shared" si="19"/>
        <v>#N/A</v>
      </c>
      <c r="R259" t="e">
        <f>VLOOKUP(A259,'[1]Integrator Offer Supplier'!$M$14:$AF$12953,20,FALSE)</f>
        <v>#N/A</v>
      </c>
      <c r="S259" s="41" t="e">
        <f t="shared" si="20"/>
        <v>#N/A</v>
      </c>
    </row>
    <row r="260" spans="1:19" ht="72" x14ac:dyDescent="0.2">
      <c r="A260" s="34" t="s">
        <v>4857</v>
      </c>
      <c r="B260" s="15" t="s">
        <v>370</v>
      </c>
      <c r="C260" s="15" t="s">
        <v>2419</v>
      </c>
      <c r="D260" s="19"/>
      <c r="E260" s="18" t="s">
        <v>4282</v>
      </c>
      <c r="F260" s="18" t="s">
        <v>4282</v>
      </c>
      <c r="G260" s="18" t="s">
        <v>4282</v>
      </c>
      <c r="H260" s="18" t="s">
        <v>4282</v>
      </c>
      <c r="I260" s="18" t="s">
        <v>4282</v>
      </c>
      <c r="J260" s="18" t="s">
        <v>7185</v>
      </c>
      <c r="K260" s="18" t="s">
        <v>4282</v>
      </c>
      <c r="L260" s="18" t="s">
        <v>4282</v>
      </c>
      <c r="N260" s="40" t="e">
        <f t="shared" si="18"/>
        <v>#N/A</v>
      </c>
      <c r="O260" t="e">
        <f>VLOOKUP(A260,'[1]Integrator Offer Supplier'!$M$14:$AF$12953,18,FALSE)</f>
        <v>#N/A</v>
      </c>
      <c r="P260" t="e">
        <f>VLOOKUP(A260,'[1]Integrator Offer Supplier'!$M$14:$AF$12953,19,FALSE)</f>
        <v>#N/A</v>
      </c>
      <c r="Q260" t="e">
        <f t="shared" si="19"/>
        <v>#N/A</v>
      </c>
      <c r="R260" t="e">
        <f>VLOOKUP(A260,'[1]Integrator Offer Supplier'!$M$14:$AF$12953,20,FALSE)</f>
        <v>#N/A</v>
      </c>
      <c r="S260" s="41" t="e">
        <f t="shared" si="20"/>
        <v>#N/A</v>
      </c>
    </row>
    <row r="261" spans="1:19" ht="36" x14ac:dyDescent="0.2">
      <c r="A261" s="35" t="s">
        <v>4858</v>
      </c>
      <c r="B261" s="15" t="s">
        <v>57</v>
      </c>
      <c r="C261" s="15" t="s">
        <v>4249</v>
      </c>
      <c r="D261" s="19"/>
      <c r="E261" s="18">
        <v>0.4</v>
      </c>
      <c r="F261" s="2">
        <v>700</v>
      </c>
      <c r="G261" s="2">
        <v>0.4</v>
      </c>
      <c r="H261" s="2"/>
      <c r="I261" s="2"/>
      <c r="J261" s="18">
        <f>N261</f>
        <v>0</v>
      </c>
      <c r="K261" s="18">
        <f>Q261</f>
        <v>0</v>
      </c>
      <c r="L261" s="18">
        <f>S261</f>
        <v>0</v>
      </c>
      <c r="N261" s="40">
        <f t="shared" si="18"/>
        <v>0</v>
      </c>
      <c r="O261">
        <f>VLOOKUP(A261,'[1]Integrator Offer Supplier'!$M$14:$AF$12953,18,FALSE)</f>
        <v>0</v>
      </c>
      <c r="P261">
        <f>VLOOKUP(A261,'[1]Integrator Offer Supplier'!$M$14:$AF$12953,19,FALSE)</f>
        <v>0</v>
      </c>
      <c r="Q261">
        <f t="shared" si="19"/>
        <v>0</v>
      </c>
      <c r="R261">
        <f>VLOOKUP(A261,'[1]Integrator Offer Supplier'!$M$14:$AF$12953,20,FALSE)</f>
        <v>0</v>
      </c>
      <c r="S261" s="41">
        <f t="shared" si="20"/>
        <v>0</v>
      </c>
    </row>
    <row r="262" spans="1:19" ht="72" x14ac:dyDescent="0.2">
      <c r="A262" s="35" t="s">
        <v>4859</v>
      </c>
      <c r="B262" s="15" t="s">
        <v>371</v>
      </c>
      <c r="C262" s="15" t="s">
        <v>2421</v>
      </c>
      <c r="D262" s="19"/>
      <c r="E262" s="18" t="s">
        <v>4282</v>
      </c>
      <c r="F262" s="18" t="s">
        <v>4282</v>
      </c>
      <c r="G262" s="18" t="s">
        <v>4282</v>
      </c>
      <c r="H262" s="18" t="s">
        <v>4282</v>
      </c>
      <c r="I262" s="18" t="s">
        <v>4282</v>
      </c>
      <c r="J262" s="18" t="s">
        <v>7185</v>
      </c>
      <c r="K262" s="18" t="s">
        <v>4282</v>
      </c>
      <c r="L262" s="18" t="s">
        <v>4282</v>
      </c>
      <c r="N262" s="40" t="e">
        <f t="shared" si="18"/>
        <v>#N/A</v>
      </c>
      <c r="O262" t="e">
        <f>VLOOKUP(A262,'[1]Integrator Offer Supplier'!$M$14:$AF$12953,18,FALSE)</f>
        <v>#N/A</v>
      </c>
      <c r="P262" t="e">
        <f>VLOOKUP(A262,'[1]Integrator Offer Supplier'!$M$14:$AF$12953,19,FALSE)</f>
        <v>#N/A</v>
      </c>
      <c r="Q262" t="e">
        <f t="shared" si="19"/>
        <v>#N/A</v>
      </c>
      <c r="R262" t="e">
        <f>VLOOKUP(A262,'[1]Integrator Offer Supplier'!$M$14:$AF$12953,20,FALSE)</f>
        <v>#N/A</v>
      </c>
      <c r="S262" s="41" t="e">
        <f t="shared" si="20"/>
        <v>#N/A</v>
      </c>
    </row>
    <row r="263" spans="1:19" ht="72" x14ac:dyDescent="0.2">
      <c r="A263" s="34" t="s">
        <v>4860</v>
      </c>
      <c r="B263" s="15" t="s">
        <v>7178</v>
      </c>
      <c r="C263" s="15" t="s">
        <v>4257</v>
      </c>
      <c r="D263" s="19" t="s">
        <v>4258</v>
      </c>
      <c r="E263" s="18"/>
      <c r="F263" s="2"/>
      <c r="G263" s="2"/>
      <c r="H263" s="2"/>
      <c r="I263" s="2"/>
      <c r="J263" s="2">
        <v>24</v>
      </c>
      <c r="K263" s="18">
        <v>49994</v>
      </c>
      <c r="L263" s="2">
        <v>56</v>
      </c>
      <c r="N263" s="40" t="e">
        <f t="shared" si="18"/>
        <v>#N/A</v>
      </c>
      <c r="O263" t="e">
        <f>VLOOKUP(A263,'[1]Integrator Offer Supplier'!$M$14:$AF$12953,18,FALSE)</f>
        <v>#N/A</v>
      </c>
      <c r="P263" t="e">
        <f>VLOOKUP(A263,'[1]Integrator Offer Supplier'!$M$14:$AF$12953,19,FALSE)</f>
        <v>#N/A</v>
      </c>
      <c r="Q263" t="e">
        <f t="shared" si="19"/>
        <v>#N/A</v>
      </c>
      <c r="R263" t="e">
        <f>VLOOKUP(A263,'[1]Integrator Offer Supplier'!$M$14:$AF$12953,20,FALSE)</f>
        <v>#N/A</v>
      </c>
      <c r="S263" s="41" t="e">
        <f t="shared" si="20"/>
        <v>#N/A</v>
      </c>
    </row>
    <row r="264" spans="1:19" ht="36" x14ac:dyDescent="0.2">
      <c r="A264" s="34" t="s">
        <v>4861</v>
      </c>
      <c r="B264" s="15" t="s">
        <v>372</v>
      </c>
      <c r="C264" s="15" t="s">
        <v>372</v>
      </c>
      <c r="D264" s="19"/>
      <c r="E264" s="18" t="s">
        <v>4282</v>
      </c>
      <c r="F264" s="18" t="s">
        <v>4282</v>
      </c>
      <c r="G264" s="18" t="s">
        <v>4282</v>
      </c>
      <c r="H264" s="18" t="s">
        <v>4282</v>
      </c>
      <c r="I264" s="18" t="s">
        <v>4282</v>
      </c>
      <c r="J264" s="18" t="s">
        <v>7185</v>
      </c>
      <c r="K264" s="18" t="s">
        <v>4282</v>
      </c>
      <c r="L264" s="18" t="s">
        <v>4282</v>
      </c>
      <c r="N264" s="40" t="e">
        <f t="shared" ref="N264:N327" si="33">O264*$P$1/$J$2</f>
        <v>#N/A</v>
      </c>
      <c r="O264" t="e">
        <f>VLOOKUP(A264,'[1]Integrator Offer Supplier'!$M$14:$AF$12953,18,FALSE)</f>
        <v>#N/A</v>
      </c>
      <c r="P264" t="e">
        <f>VLOOKUP(A264,'[1]Integrator Offer Supplier'!$M$14:$AF$12953,19,FALSE)</f>
        <v>#N/A</v>
      </c>
      <c r="Q264" t="e">
        <f t="shared" ref="Q264:Q327" si="34">P264*$P$1</f>
        <v>#N/A</v>
      </c>
      <c r="R264" t="e">
        <f>VLOOKUP(A264,'[1]Integrator Offer Supplier'!$M$14:$AF$12953,20,FALSE)</f>
        <v>#N/A</v>
      </c>
      <c r="S264" s="41" t="e">
        <f t="shared" ref="S264:S327" si="35">R264*$P$1/$L$2</f>
        <v>#N/A</v>
      </c>
    </row>
    <row r="265" spans="1:19" ht="90" x14ac:dyDescent="0.2">
      <c r="A265" s="34" t="s">
        <v>4862</v>
      </c>
      <c r="B265" s="15" t="s">
        <v>373</v>
      </c>
      <c r="C265" s="15" t="s">
        <v>2423</v>
      </c>
      <c r="D265" s="19"/>
      <c r="E265" s="18" t="s">
        <v>4282</v>
      </c>
      <c r="F265" s="18" t="s">
        <v>4282</v>
      </c>
      <c r="G265" s="18" t="s">
        <v>4282</v>
      </c>
      <c r="H265" s="18" t="s">
        <v>4282</v>
      </c>
      <c r="I265" s="18" t="s">
        <v>4282</v>
      </c>
      <c r="J265" s="18" t="s">
        <v>7185</v>
      </c>
      <c r="K265" s="18" t="s">
        <v>4282</v>
      </c>
      <c r="L265" s="18" t="s">
        <v>4282</v>
      </c>
      <c r="N265" s="40" t="e">
        <f t="shared" si="33"/>
        <v>#N/A</v>
      </c>
      <c r="O265" t="e">
        <f>VLOOKUP(A265,'[1]Integrator Offer Supplier'!$M$14:$AF$12953,18,FALSE)</f>
        <v>#N/A</v>
      </c>
      <c r="P265" t="e">
        <f>VLOOKUP(A265,'[1]Integrator Offer Supplier'!$M$14:$AF$12953,19,FALSE)</f>
        <v>#N/A</v>
      </c>
      <c r="Q265" t="e">
        <f t="shared" si="34"/>
        <v>#N/A</v>
      </c>
      <c r="R265" t="e">
        <f>VLOOKUP(A265,'[1]Integrator Offer Supplier'!$M$14:$AF$12953,20,FALSE)</f>
        <v>#N/A</v>
      </c>
      <c r="S265" s="41" t="e">
        <f t="shared" si="35"/>
        <v>#N/A</v>
      </c>
    </row>
    <row r="266" spans="1:19" ht="18" x14ac:dyDescent="0.2">
      <c r="A266" s="35" t="s">
        <v>4863</v>
      </c>
      <c r="B266" s="15" t="s">
        <v>223</v>
      </c>
      <c r="C266" s="15" t="s">
        <v>223</v>
      </c>
      <c r="D266" s="19"/>
      <c r="E266" s="18" t="s">
        <v>4282</v>
      </c>
      <c r="F266" s="18" t="s">
        <v>4282</v>
      </c>
      <c r="G266" s="18" t="s">
        <v>4282</v>
      </c>
      <c r="H266" s="18" t="s">
        <v>4282</v>
      </c>
      <c r="I266" s="18" t="s">
        <v>4282</v>
      </c>
      <c r="J266" s="18" t="s">
        <v>7185</v>
      </c>
      <c r="K266" s="18" t="s">
        <v>4282</v>
      </c>
      <c r="L266" s="18" t="s">
        <v>4282</v>
      </c>
      <c r="N266" s="40" t="e">
        <f t="shared" si="33"/>
        <v>#N/A</v>
      </c>
      <c r="O266" t="e">
        <f>VLOOKUP(A266,'[1]Integrator Offer Supplier'!$M$14:$AF$12953,18,FALSE)</f>
        <v>#N/A</v>
      </c>
      <c r="P266" t="e">
        <f>VLOOKUP(A266,'[1]Integrator Offer Supplier'!$M$14:$AF$12953,19,FALSE)</f>
        <v>#N/A</v>
      </c>
      <c r="Q266" t="e">
        <f t="shared" si="34"/>
        <v>#N/A</v>
      </c>
      <c r="R266" t="e">
        <f>VLOOKUP(A266,'[1]Integrator Offer Supplier'!$M$14:$AF$12953,20,FALSE)</f>
        <v>#N/A</v>
      </c>
      <c r="S266" s="41" t="e">
        <f t="shared" si="35"/>
        <v>#N/A</v>
      </c>
    </row>
    <row r="267" spans="1:19" ht="36" x14ac:dyDescent="0.2">
      <c r="A267" s="34" t="s">
        <v>4864</v>
      </c>
      <c r="B267" s="15" t="s">
        <v>374</v>
      </c>
      <c r="C267" s="15" t="s">
        <v>374</v>
      </c>
      <c r="D267" s="19"/>
      <c r="E267" s="18" t="s">
        <v>4282</v>
      </c>
      <c r="F267" s="18" t="s">
        <v>4282</v>
      </c>
      <c r="G267" s="18" t="s">
        <v>4282</v>
      </c>
      <c r="H267" s="18" t="s">
        <v>4282</v>
      </c>
      <c r="I267" s="18" t="s">
        <v>4282</v>
      </c>
      <c r="J267" s="18" t="s">
        <v>7185</v>
      </c>
      <c r="K267" s="18" t="s">
        <v>4282</v>
      </c>
      <c r="L267" s="18" t="s">
        <v>4282</v>
      </c>
      <c r="N267" s="40" t="e">
        <f t="shared" si="33"/>
        <v>#N/A</v>
      </c>
      <c r="O267" t="e">
        <f>VLOOKUP(A267,'[1]Integrator Offer Supplier'!$M$14:$AF$12953,18,FALSE)</f>
        <v>#N/A</v>
      </c>
      <c r="P267" t="e">
        <f>VLOOKUP(A267,'[1]Integrator Offer Supplier'!$M$14:$AF$12953,19,FALSE)</f>
        <v>#N/A</v>
      </c>
      <c r="Q267" t="e">
        <f t="shared" si="34"/>
        <v>#N/A</v>
      </c>
      <c r="R267" t="e">
        <f>VLOOKUP(A267,'[1]Integrator Offer Supplier'!$M$14:$AF$12953,20,FALSE)</f>
        <v>#N/A</v>
      </c>
      <c r="S267" s="41" t="e">
        <f t="shared" si="35"/>
        <v>#N/A</v>
      </c>
    </row>
    <row r="268" spans="1:19" ht="72" x14ac:dyDescent="0.2">
      <c r="A268" s="34" t="s">
        <v>4865</v>
      </c>
      <c r="B268" s="15" t="s">
        <v>375</v>
      </c>
      <c r="C268" s="15" t="s">
        <v>2424</v>
      </c>
      <c r="D268" s="19"/>
      <c r="E268" s="18" t="s">
        <v>4282</v>
      </c>
      <c r="F268" s="18" t="s">
        <v>4282</v>
      </c>
      <c r="G268" s="18" t="s">
        <v>4282</v>
      </c>
      <c r="H268" s="18" t="s">
        <v>4282</v>
      </c>
      <c r="I268" s="18" t="s">
        <v>4282</v>
      </c>
      <c r="J268" s="18" t="s">
        <v>7185</v>
      </c>
      <c r="K268" s="18" t="s">
        <v>4282</v>
      </c>
      <c r="L268" s="18" t="s">
        <v>4282</v>
      </c>
      <c r="N268" s="40" t="e">
        <f t="shared" si="33"/>
        <v>#N/A</v>
      </c>
      <c r="O268" t="e">
        <f>VLOOKUP(A268,'[1]Integrator Offer Supplier'!$M$14:$AF$12953,18,FALSE)</f>
        <v>#N/A</v>
      </c>
      <c r="P268" t="e">
        <f>VLOOKUP(A268,'[1]Integrator Offer Supplier'!$M$14:$AF$12953,19,FALSE)</f>
        <v>#N/A</v>
      </c>
      <c r="Q268" t="e">
        <f t="shared" si="34"/>
        <v>#N/A</v>
      </c>
      <c r="R268" t="e">
        <f>VLOOKUP(A268,'[1]Integrator Offer Supplier'!$M$14:$AF$12953,20,FALSE)</f>
        <v>#N/A</v>
      </c>
      <c r="S268" s="41" t="e">
        <f t="shared" si="35"/>
        <v>#N/A</v>
      </c>
    </row>
    <row r="269" spans="1:19" ht="72" x14ac:dyDescent="0.2">
      <c r="A269" s="34" t="s">
        <v>4866</v>
      </c>
      <c r="B269" s="15" t="s">
        <v>376</v>
      </c>
      <c r="C269" s="15" t="s">
        <v>2425</v>
      </c>
      <c r="D269" s="19"/>
      <c r="E269" s="18" t="s">
        <v>4282</v>
      </c>
      <c r="F269" s="18" t="s">
        <v>4282</v>
      </c>
      <c r="G269" s="18" t="s">
        <v>4282</v>
      </c>
      <c r="H269" s="18" t="s">
        <v>4282</v>
      </c>
      <c r="I269" s="18" t="s">
        <v>4282</v>
      </c>
      <c r="J269" s="18" t="s">
        <v>7185</v>
      </c>
      <c r="K269" s="18" t="s">
        <v>4282</v>
      </c>
      <c r="L269" s="18" t="s">
        <v>4282</v>
      </c>
      <c r="N269" s="40" t="e">
        <f t="shared" si="33"/>
        <v>#N/A</v>
      </c>
      <c r="O269" t="e">
        <f>VLOOKUP(A269,'[1]Integrator Offer Supplier'!$M$14:$AF$12953,18,FALSE)</f>
        <v>#N/A</v>
      </c>
      <c r="P269" t="e">
        <f>VLOOKUP(A269,'[1]Integrator Offer Supplier'!$M$14:$AF$12953,19,FALSE)</f>
        <v>#N/A</v>
      </c>
      <c r="Q269" t="e">
        <f t="shared" si="34"/>
        <v>#N/A</v>
      </c>
      <c r="R269" t="e">
        <f>VLOOKUP(A269,'[1]Integrator Offer Supplier'!$M$14:$AF$12953,20,FALSE)</f>
        <v>#N/A</v>
      </c>
      <c r="S269" s="41" t="e">
        <f t="shared" si="35"/>
        <v>#N/A</v>
      </c>
    </row>
    <row r="270" spans="1:19" ht="72" x14ac:dyDescent="0.2">
      <c r="A270" s="34" t="s">
        <v>4867</v>
      </c>
      <c r="B270" s="15" t="s">
        <v>377</v>
      </c>
      <c r="C270" s="15" t="s">
        <v>2426</v>
      </c>
      <c r="D270" s="19"/>
      <c r="E270" s="18" t="s">
        <v>4282</v>
      </c>
      <c r="F270" s="18" t="s">
        <v>4282</v>
      </c>
      <c r="G270" s="18" t="s">
        <v>4282</v>
      </c>
      <c r="H270" s="18" t="s">
        <v>4282</v>
      </c>
      <c r="I270" s="18" t="s">
        <v>4282</v>
      </c>
      <c r="J270" s="18" t="s">
        <v>7185</v>
      </c>
      <c r="K270" s="18" t="s">
        <v>4282</v>
      </c>
      <c r="L270" s="18" t="s">
        <v>4282</v>
      </c>
      <c r="N270" s="40" t="e">
        <f t="shared" si="33"/>
        <v>#N/A</v>
      </c>
      <c r="O270" t="e">
        <f>VLOOKUP(A270,'[1]Integrator Offer Supplier'!$M$14:$AF$12953,18,FALSE)</f>
        <v>#N/A</v>
      </c>
      <c r="P270" t="e">
        <f>VLOOKUP(A270,'[1]Integrator Offer Supplier'!$M$14:$AF$12953,19,FALSE)</f>
        <v>#N/A</v>
      </c>
      <c r="Q270" t="e">
        <f t="shared" si="34"/>
        <v>#N/A</v>
      </c>
      <c r="R270" t="e">
        <f>VLOOKUP(A270,'[1]Integrator Offer Supplier'!$M$14:$AF$12953,20,FALSE)</f>
        <v>#N/A</v>
      </c>
      <c r="S270" s="41" t="e">
        <f t="shared" si="35"/>
        <v>#N/A</v>
      </c>
    </row>
    <row r="271" spans="1:19" ht="54" x14ac:dyDescent="0.2">
      <c r="A271" s="35" t="s">
        <v>4868</v>
      </c>
      <c r="B271" s="15" t="s">
        <v>101</v>
      </c>
      <c r="C271" s="15" t="s">
        <v>2427</v>
      </c>
      <c r="D271" s="19"/>
      <c r="E271" s="18"/>
      <c r="F271" s="2">
        <v>245</v>
      </c>
      <c r="G271" s="2"/>
      <c r="H271" s="2">
        <v>0.2</v>
      </c>
      <c r="I271" s="2"/>
      <c r="J271" s="2"/>
      <c r="K271" s="2"/>
      <c r="L271" s="2"/>
      <c r="N271" s="40" t="e">
        <f t="shared" si="33"/>
        <v>#N/A</v>
      </c>
      <c r="O271" t="e">
        <f>VLOOKUP(A271,'[1]Integrator Offer Supplier'!$M$14:$AF$12953,18,FALSE)</f>
        <v>#N/A</v>
      </c>
      <c r="P271" t="e">
        <f>VLOOKUP(A271,'[1]Integrator Offer Supplier'!$M$14:$AF$12953,19,FALSE)</f>
        <v>#N/A</v>
      </c>
      <c r="Q271" t="e">
        <f t="shared" si="34"/>
        <v>#N/A</v>
      </c>
      <c r="R271" t="e">
        <f>VLOOKUP(A271,'[1]Integrator Offer Supplier'!$M$14:$AF$12953,20,FALSE)</f>
        <v>#N/A</v>
      </c>
      <c r="S271" s="41" t="e">
        <f t="shared" si="35"/>
        <v>#N/A</v>
      </c>
    </row>
    <row r="272" spans="1:19" ht="36" x14ac:dyDescent="0.2">
      <c r="A272" s="34" t="s">
        <v>4869</v>
      </c>
      <c r="B272" s="15" t="s">
        <v>378</v>
      </c>
      <c r="C272" s="15" t="s">
        <v>2428</v>
      </c>
      <c r="D272" s="19"/>
      <c r="E272" s="18" t="s">
        <v>4282</v>
      </c>
      <c r="F272" s="18" t="s">
        <v>4282</v>
      </c>
      <c r="G272" s="18" t="s">
        <v>4282</v>
      </c>
      <c r="H272" s="18" t="s">
        <v>4282</v>
      </c>
      <c r="I272" s="18" t="s">
        <v>4282</v>
      </c>
      <c r="J272" s="18" t="s">
        <v>7185</v>
      </c>
      <c r="K272" s="18" t="s">
        <v>4282</v>
      </c>
      <c r="L272" s="18" t="s">
        <v>4282</v>
      </c>
      <c r="N272" s="40" t="e">
        <f t="shared" si="33"/>
        <v>#N/A</v>
      </c>
      <c r="O272" t="e">
        <f>VLOOKUP(A272,'[1]Integrator Offer Supplier'!$M$14:$AF$12953,18,FALSE)</f>
        <v>#N/A</v>
      </c>
      <c r="P272" t="e">
        <f>VLOOKUP(A272,'[1]Integrator Offer Supplier'!$M$14:$AF$12953,19,FALSE)</f>
        <v>#N/A</v>
      </c>
      <c r="Q272" t="e">
        <f t="shared" si="34"/>
        <v>#N/A</v>
      </c>
      <c r="R272" t="e">
        <f>VLOOKUP(A272,'[1]Integrator Offer Supplier'!$M$14:$AF$12953,20,FALSE)</f>
        <v>#N/A</v>
      </c>
      <c r="S272" s="41" t="e">
        <f t="shared" si="35"/>
        <v>#N/A</v>
      </c>
    </row>
    <row r="273" spans="1:19" ht="54" x14ac:dyDescent="0.2">
      <c r="A273" s="35" t="s">
        <v>4870</v>
      </c>
      <c r="B273" s="15" t="s">
        <v>379</v>
      </c>
      <c r="C273" s="15" t="s">
        <v>2429</v>
      </c>
      <c r="D273" s="19"/>
      <c r="E273" s="18" t="s">
        <v>4282</v>
      </c>
      <c r="F273" s="18" t="s">
        <v>4282</v>
      </c>
      <c r="G273" s="18" t="s">
        <v>4282</v>
      </c>
      <c r="H273" s="18" t="s">
        <v>4282</v>
      </c>
      <c r="I273" s="18" t="s">
        <v>4282</v>
      </c>
      <c r="J273" s="18" t="s">
        <v>7185</v>
      </c>
      <c r="K273" s="18" t="s">
        <v>4282</v>
      </c>
      <c r="L273" s="18" t="s">
        <v>4282</v>
      </c>
      <c r="N273" s="40" t="e">
        <f t="shared" si="33"/>
        <v>#N/A</v>
      </c>
      <c r="O273" t="e">
        <f>VLOOKUP(A273,'[1]Integrator Offer Supplier'!$M$14:$AF$12953,18,FALSE)</f>
        <v>#N/A</v>
      </c>
      <c r="P273" t="e">
        <f>VLOOKUP(A273,'[1]Integrator Offer Supplier'!$M$14:$AF$12953,19,FALSE)</f>
        <v>#N/A</v>
      </c>
      <c r="Q273" t="e">
        <f t="shared" si="34"/>
        <v>#N/A</v>
      </c>
      <c r="R273" t="e">
        <f>VLOOKUP(A273,'[1]Integrator Offer Supplier'!$M$14:$AF$12953,20,FALSE)</f>
        <v>#N/A</v>
      </c>
      <c r="S273" s="41" t="e">
        <f t="shared" si="35"/>
        <v>#N/A</v>
      </c>
    </row>
    <row r="274" spans="1:19" ht="36" x14ac:dyDescent="0.2">
      <c r="A274" s="35" t="s">
        <v>4871</v>
      </c>
      <c r="B274" s="15" t="s">
        <v>380</v>
      </c>
      <c r="C274" s="15" t="s">
        <v>2430</v>
      </c>
      <c r="D274" s="19"/>
      <c r="E274" s="18" t="s">
        <v>4282</v>
      </c>
      <c r="F274" s="18" t="s">
        <v>4282</v>
      </c>
      <c r="G274" s="18" t="s">
        <v>4282</v>
      </c>
      <c r="H274" s="18" t="s">
        <v>4282</v>
      </c>
      <c r="I274" s="18" t="s">
        <v>4282</v>
      </c>
      <c r="J274" s="18" t="s">
        <v>7185</v>
      </c>
      <c r="K274" s="18" t="s">
        <v>4282</v>
      </c>
      <c r="L274" s="18" t="s">
        <v>4282</v>
      </c>
      <c r="N274" s="40" t="e">
        <f t="shared" si="33"/>
        <v>#N/A</v>
      </c>
      <c r="O274" t="e">
        <f>VLOOKUP(A274,'[1]Integrator Offer Supplier'!$M$14:$AF$12953,18,FALSE)</f>
        <v>#N/A</v>
      </c>
      <c r="P274" t="e">
        <f>VLOOKUP(A274,'[1]Integrator Offer Supplier'!$M$14:$AF$12953,19,FALSE)</f>
        <v>#N/A</v>
      </c>
      <c r="Q274" t="e">
        <f t="shared" si="34"/>
        <v>#N/A</v>
      </c>
      <c r="R274" t="e">
        <f>VLOOKUP(A274,'[1]Integrator Offer Supplier'!$M$14:$AF$12953,20,FALSE)</f>
        <v>#N/A</v>
      </c>
      <c r="S274" s="41" t="e">
        <f t="shared" si="35"/>
        <v>#N/A</v>
      </c>
    </row>
    <row r="275" spans="1:19" ht="144" x14ac:dyDescent="0.2">
      <c r="A275" s="34" t="s">
        <v>4872</v>
      </c>
      <c r="B275" s="15" t="s">
        <v>381</v>
      </c>
      <c r="C275" s="15" t="s">
        <v>7167</v>
      </c>
      <c r="D275" s="19"/>
      <c r="E275" s="18"/>
      <c r="F275" s="18"/>
      <c r="G275" s="18"/>
      <c r="H275" s="18">
        <v>8</v>
      </c>
      <c r="I275" s="18"/>
      <c r="J275" s="18"/>
      <c r="K275" s="18"/>
      <c r="L275" s="18"/>
      <c r="N275" s="40" t="e">
        <f t="shared" si="33"/>
        <v>#N/A</v>
      </c>
      <c r="O275" t="e">
        <f>VLOOKUP(A275,'[1]Integrator Offer Supplier'!$M$14:$AF$12953,18,FALSE)</f>
        <v>#N/A</v>
      </c>
      <c r="P275" t="e">
        <f>VLOOKUP(A275,'[1]Integrator Offer Supplier'!$M$14:$AF$12953,19,FALSE)</f>
        <v>#N/A</v>
      </c>
      <c r="Q275" t="e">
        <f t="shared" si="34"/>
        <v>#N/A</v>
      </c>
      <c r="R275" t="e">
        <f>VLOOKUP(A275,'[1]Integrator Offer Supplier'!$M$14:$AF$12953,20,FALSE)</f>
        <v>#N/A</v>
      </c>
      <c r="S275" s="41" t="e">
        <f t="shared" si="35"/>
        <v>#N/A</v>
      </c>
    </row>
    <row r="276" spans="1:19" ht="144" x14ac:dyDescent="0.2">
      <c r="A276" s="34" t="s">
        <v>4873</v>
      </c>
      <c r="B276" s="15" t="s">
        <v>382</v>
      </c>
      <c r="C276" s="15" t="s">
        <v>4580</v>
      </c>
      <c r="D276" s="19"/>
      <c r="E276" s="18"/>
      <c r="F276" s="18"/>
      <c r="G276" s="18"/>
      <c r="H276" s="18"/>
      <c r="I276" s="18"/>
      <c r="J276" s="18">
        <f>N276</f>
        <v>0</v>
      </c>
      <c r="K276" s="18">
        <f>Q276</f>
        <v>0</v>
      </c>
      <c r="L276" s="18">
        <f>S276</f>
        <v>0</v>
      </c>
      <c r="N276" s="40">
        <f t="shared" si="33"/>
        <v>0</v>
      </c>
      <c r="O276">
        <f>VLOOKUP(A276,'[1]Integrator Offer Supplier'!$M$14:$AF$12953,18,FALSE)</f>
        <v>0</v>
      </c>
      <c r="P276">
        <f>VLOOKUP(A276,'[1]Integrator Offer Supplier'!$M$14:$AF$12953,19,FALSE)</f>
        <v>0</v>
      </c>
      <c r="Q276">
        <f t="shared" si="34"/>
        <v>0</v>
      </c>
      <c r="R276">
        <f>VLOOKUP(A276,'[1]Integrator Offer Supplier'!$M$14:$AF$12953,20,FALSE)</f>
        <v>0</v>
      </c>
      <c r="S276" s="41">
        <f t="shared" si="35"/>
        <v>0</v>
      </c>
    </row>
    <row r="277" spans="1:19" ht="144" x14ac:dyDescent="0.2">
      <c r="A277" s="34" t="s">
        <v>4874</v>
      </c>
      <c r="B277" s="15" t="s">
        <v>383</v>
      </c>
      <c r="C277" s="15" t="s">
        <v>2431</v>
      </c>
      <c r="D277" s="19"/>
      <c r="E277" s="18" t="s">
        <v>4282</v>
      </c>
      <c r="F277" s="18" t="s">
        <v>4282</v>
      </c>
      <c r="G277" s="18" t="s">
        <v>4282</v>
      </c>
      <c r="H277" s="18" t="s">
        <v>4282</v>
      </c>
      <c r="I277" s="18" t="s">
        <v>4282</v>
      </c>
      <c r="J277" s="18" t="s">
        <v>7185</v>
      </c>
      <c r="K277" s="18" t="s">
        <v>4282</v>
      </c>
      <c r="L277" s="18" t="s">
        <v>4282</v>
      </c>
      <c r="N277" s="40" t="e">
        <f t="shared" si="33"/>
        <v>#N/A</v>
      </c>
      <c r="O277" t="e">
        <f>VLOOKUP(A277,'[1]Integrator Offer Supplier'!$M$14:$AF$12953,18,FALSE)</f>
        <v>#N/A</v>
      </c>
      <c r="P277" t="e">
        <f>VLOOKUP(A277,'[1]Integrator Offer Supplier'!$M$14:$AF$12953,19,FALSE)</f>
        <v>#N/A</v>
      </c>
      <c r="Q277" t="e">
        <f t="shared" si="34"/>
        <v>#N/A</v>
      </c>
      <c r="R277" t="e">
        <f>VLOOKUP(A277,'[1]Integrator Offer Supplier'!$M$14:$AF$12953,20,FALSE)</f>
        <v>#N/A</v>
      </c>
      <c r="S277" s="41" t="e">
        <f t="shared" si="35"/>
        <v>#N/A</v>
      </c>
    </row>
    <row r="278" spans="1:19" ht="144" x14ac:dyDescent="0.2">
      <c r="A278" s="34" t="s">
        <v>4875</v>
      </c>
      <c r="B278" s="15" t="s">
        <v>384</v>
      </c>
      <c r="C278" s="15" t="s">
        <v>2431</v>
      </c>
      <c r="D278" s="19"/>
      <c r="E278" s="18" t="s">
        <v>4282</v>
      </c>
      <c r="F278" s="18" t="s">
        <v>4282</v>
      </c>
      <c r="G278" s="18" t="s">
        <v>4282</v>
      </c>
      <c r="H278" s="18" t="s">
        <v>4282</v>
      </c>
      <c r="I278" s="18" t="s">
        <v>4282</v>
      </c>
      <c r="J278" s="18" t="s">
        <v>7185</v>
      </c>
      <c r="K278" s="18" t="s">
        <v>4282</v>
      </c>
      <c r="L278" s="18" t="s">
        <v>4282</v>
      </c>
      <c r="N278" s="40" t="e">
        <f t="shared" si="33"/>
        <v>#N/A</v>
      </c>
      <c r="O278" t="e">
        <f>VLOOKUP(A278,'[1]Integrator Offer Supplier'!$M$14:$AF$12953,18,FALSE)</f>
        <v>#N/A</v>
      </c>
      <c r="P278" t="e">
        <f>VLOOKUP(A278,'[1]Integrator Offer Supplier'!$M$14:$AF$12953,19,FALSE)</f>
        <v>#N/A</v>
      </c>
      <c r="Q278" t="e">
        <f t="shared" si="34"/>
        <v>#N/A</v>
      </c>
      <c r="R278" t="e">
        <f>VLOOKUP(A278,'[1]Integrator Offer Supplier'!$M$14:$AF$12953,20,FALSE)</f>
        <v>#N/A</v>
      </c>
      <c r="S278" s="41" t="e">
        <f t="shared" si="35"/>
        <v>#N/A</v>
      </c>
    </row>
    <row r="279" spans="1:19" ht="144" x14ac:dyDescent="0.2">
      <c r="A279" s="34" t="s">
        <v>4876</v>
      </c>
      <c r="B279" s="15" t="s">
        <v>385</v>
      </c>
      <c r="C279" s="15" t="s">
        <v>2431</v>
      </c>
      <c r="D279" s="19"/>
      <c r="E279" s="18" t="s">
        <v>4282</v>
      </c>
      <c r="F279" s="18" t="s">
        <v>4282</v>
      </c>
      <c r="G279" s="18" t="s">
        <v>4282</v>
      </c>
      <c r="H279" s="18" t="s">
        <v>4282</v>
      </c>
      <c r="I279" s="18" t="s">
        <v>4282</v>
      </c>
      <c r="J279" s="18" t="s">
        <v>7185</v>
      </c>
      <c r="K279" s="18" t="s">
        <v>4282</v>
      </c>
      <c r="L279" s="18" t="s">
        <v>4282</v>
      </c>
      <c r="N279" s="40" t="e">
        <f t="shared" si="33"/>
        <v>#N/A</v>
      </c>
      <c r="O279" t="e">
        <f>VLOOKUP(A279,'[1]Integrator Offer Supplier'!$M$14:$AF$12953,18,FALSE)</f>
        <v>#N/A</v>
      </c>
      <c r="P279" t="e">
        <f>VLOOKUP(A279,'[1]Integrator Offer Supplier'!$M$14:$AF$12953,19,FALSE)</f>
        <v>#N/A</v>
      </c>
      <c r="Q279" t="e">
        <f t="shared" si="34"/>
        <v>#N/A</v>
      </c>
      <c r="R279" t="e">
        <f>VLOOKUP(A279,'[1]Integrator Offer Supplier'!$M$14:$AF$12953,20,FALSE)</f>
        <v>#N/A</v>
      </c>
      <c r="S279" s="41" t="e">
        <f t="shared" si="35"/>
        <v>#N/A</v>
      </c>
    </row>
    <row r="280" spans="1:19" ht="144" x14ac:dyDescent="0.2">
      <c r="A280" s="34" t="s">
        <v>4877</v>
      </c>
      <c r="B280" s="15" t="s">
        <v>386</v>
      </c>
      <c r="C280" s="15" t="s">
        <v>2431</v>
      </c>
      <c r="D280" s="19"/>
      <c r="E280" s="18" t="s">
        <v>4282</v>
      </c>
      <c r="F280" s="18" t="s">
        <v>4282</v>
      </c>
      <c r="G280" s="18" t="s">
        <v>4282</v>
      </c>
      <c r="H280" s="18" t="s">
        <v>4282</v>
      </c>
      <c r="I280" s="18" t="s">
        <v>4282</v>
      </c>
      <c r="J280" s="18" t="s">
        <v>7185</v>
      </c>
      <c r="K280" s="18" t="s">
        <v>4282</v>
      </c>
      <c r="L280" s="18" t="s">
        <v>4282</v>
      </c>
      <c r="N280" s="40" t="e">
        <f t="shared" si="33"/>
        <v>#N/A</v>
      </c>
      <c r="O280" t="e">
        <f>VLOOKUP(A280,'[1]Integrator Offer Supplier'!$M$14:$AF$12953,18,FALSE)</f>
        <v>#N/A</v>
      </c>
      <c r="P280" t="e">
        <f>VLOOKUP(A280,'[1]Integrator Offer Supplier'!$M$14:$AF$12953,19,FALSE)</f>
        <v>#N/A</v>
      </c>
      <c r="Q280" t="e">
        <f t="shared" si="34"/>
        <v>#N/A</v>
      </c>
      <c r="R280" t="e">
        <f>VLOOKUP(A280,'[1]Integrator Offer Supplier'!$M$14:$AF$12953,20,FALSE)</f>
        <v>#N/A</v>
      </c>
      <c r="S280" s="41" t="e">
        <f t="shared" si="35"/>
        <v>#N/A</v>
      </c>
    </row>
    <row r="281" spans="1:19" ht="144" x14ac:dyDescent="0.2">
      <c r="A281" s="34" t="s">
        <v>4878</v>
      </c>
      <c r="B281" s="15" t="s">
        <v>387</v>
      </c>
      <c r="C281" s="15" t="s">
        <v>2431</v>
      </c>
      <c r="D281" s="19"/>
      <c r="E281" s="18" t="s">
        <v>4282</v>
      </c>
      <c r="F281" s="18" t="s">
        <v>4282</v>
      </c>
      <c r="G281" s="18" t="s">
        <v>4282</v>
      </c>
      <c r="H281" s="18" t="s">
        <v>4282</v>
      </c>
      <c r="I281" s="18" t="s">
        <v>4282</v>
      </c>
      <c r="J281" s="18" t="s">
        <v>7185</v>
      </c>
      <c r="K281" s="18" t="s">
        <v>4282</v>
      </c>
      <c r="L281" s="18" t="s">
        <v>4282</v>
      </c>
      <c r="N281" s="40" t="e">
        <f t="shared" si="33"/>
        <v>#N/A</v>
      </c>
      <c r="O281" t="e">
        <f>VLOOKUP(A281,'[1]Integrator Offer Supplier'!$M$14:$AF$12953,18,FALSE)</f>
        <v>#N/A</v>
      </c>
      <c r="P281" t="e">
        <f>VLOOKUP(A281,'[1]Integrator Offer Supplier'!$M$14:$AF$12953,19,FALSE)</f>
        <v>#N/A</v>
      </c>
      <c r="Q281" t="e">
        <f t="shared" si="34"/>
        <v>#N/A</v>
      </c>
      <c r="R281" t="e">
        <f>VLOOKUP(A281,'[1]Integrator Offer Supplier'!$M$14:$AF$12953,20,FALSE)</f>
        <v>#N/A</v>
      </c>
      <c r="S281" s="41" t="e">
        <f t="shared" si="35"/>
        <v>#N/A</v>
      </c>
    </row>
    <row r="282" spans="1:19" ht="144" x14ac:dyDescent="0.2">
      <c r="A282" s="34" t="s">
        <v>4879</v>
      </c>
      <c r="B282" s="15" t="s">
        <v>388</v>
      </c>
      <c r="C282" s="15" t="s">
        <v>2431</v>
      </c>
      <c r="D282" s="19"/>
      <c r="E282" s="18" t="s">
        <v>4282</v>
      </c>
      <c r="F282" s="18" t="s">
        <v>4282</v>
      </c>
      <c r="G282" s="18" t="s">
        <v>4282</v>
      </c>
      <c r="H282" s="18" t="s">
        <v>4282</v>
      </c>
      <c r="I282" s="18" t="s">
        <v>4282</v>
      </c>
      <c r="J282" s="18" t="s">
        <v>7185</v>
      </c>
      <c r="K282" s="18" t="s">
        <v>4282</v>
      </c>
      <c r="L282" s="18" t="s">
        <v>4282</v>
      </c>
      <c r="N282" s="40" t="e">
        <f t="shared" si="33"/>
        <v>#N/A</v>
      </c>
      <c r="O282" t="e">
        <f>VLOOKUP(A282,'[1]Integrator Offer Supplier'!$M$14:$AF$12953,18,FALSE)</f>
        <v>#N/A</v>
      </c>
      <c r="P282" t="e">
        <f>VLOOKUP(A282,'[1]Integrator Offer Supplier'!$M$14:$AF$12953,19,FALSE)</f>
        <v>#N/A</v>
      </c>
      <c r="Q282" t="e">
        <f t="shared" si="34"/>
        <v>#N/A</v>
      </c>
      <c r="R282" t="e">
        <f>VLOOKUP(A282,'[1]Integrator Offer Supplier'!$M$14:$AF$12953,20,FALSE)</f>
        <v>#N/A</v>
      </c>
      <c r="S282" s="41" t="e">
        <f t="shared" si="35"/>
        <v>#N/A</v>
      </c>
    </row>
    <row r="283" spans="1:19" ht="144" x14ac:dyDescent="0.2">
      <c r="A283" s="34" t="s">
        <v>4880</v>
      </c>
      <c r="B283" s="15" t="s">
        <v>389</v>
      </c>
      <c r="C283" s="15" t="s">
        <v>2431</v>
      </c>
      <c r="D283" s="19"/>
      <c r="E283" s="18" t="s">
        <v>4282</v>
      </c>
      <c r="F283" s="18" t="s">
        <v>4282</v>
      </c>
      <c r="G283" s="18" t="s">
        <v>4282</v>
      </c>
      <c r="H283" s="18" t="s">
        <v>4282</v>
      </c>
      <c r="I283" s="18" t="s">
        <v>4282</v>
      </c>
      <c r="J283" s="18" t="s">
        <v>7185</v>
      </c>
      <c r="K283" s="18" t="s">
        <v>4282</v>
      </c>
      <c r="L283" s="18" t="s">
        <v>4282</v>
      </c>
      <c r="N283" s="40" t="e">
        <f t="shared" si="33"/>
        <v>#N/A</v>
      </c>
      <c r="O283" t="e">
        <f>VLOOKUP(A283,'[1]Integrator Offer Supplier'!$M$14:$AF$12953,18,FALSE)</f>
        <v>#N/A</v>
      </c>
      <c r="P283" t="e">
        <f>VLOOKUP(A283,'[1]Integrator Offer Supplier'!$M$14:$AF$12953,19,FALSE)</f>
        <v>#N/A</v>
      </c>
      <c r="Q283" t="e">
        <f t="shared" si="34"/>
        <v>#N/A</v>
      </c>
      <c r="R283" t="e">
        <f>VLOOKUP(A283,'[1]Integrator Offer Supplier'!$M$14:$AF$12953,20,FALSE)</f>
        <v>#N/A</v>
      </c>
      <c r="S283" s="41" t="e">
        <f t="shared" si="35"/>
        <v>#N/A</v>
      </c>
    </row>
    <row r="284" spans="1:19" ht="144" x14ac:dyDescent="0.2">
      <c r="A284" s="34" t="s">
        <v>4881</v>
      </c>
      <c r="B284" s="15" t="s">
        <v>390</v>
      </c>
      <c r="C284" s="15" t="s">
        <v>2431</v>
      </c>
      <c r="D284" s="19"/>
      <c r="E284" s="18" t="s">
        <v>4282</v>
      </c>
      <c r="F284" s="18" t="s">
        <v>4282</v>
      </c>
      <c r="G284" s="18" t="s">
        <v>4282</v>
      </c>
      <c r="H284" s="18" t="s">
        <v>4282</v>
      </c>
      <c r="I284" s="18" t="s">
        <v>4282</v>
      </c>
      <c r="J284" s="18" t="s">
        <v>7185</v>
      </c>
      <c r="K284" s="18" t="s">
        <v>4282</v>
      </c>
      <c r="L284" s="18" t="s">
        <v>4282</v>
      </c>
      <c r="N284" s="40" t="e">
        <f t="shared" si="33"/>
        <v>#N/A</v>
      </c>
      <c r="O284" t="e">
        <f>VLOOKUP(A284,'[1]Integrator Offer Supplier'!$M$14:$AF$12953,18,FALSE)</f>
        <v>#N/A</v>
      </c>
      <c r="P284" t="e">
        <f>VLOOKUP(A284,'[1]Integrator Offer Supplier'!$M$14:$AF$12953,19,FALSE)</f>
        <v>#N/A</v>
      </c>
      <c r="Q284" t="e">
        <f t="shared" si="34"/>
        <v>#N/A</v>
      </c>
      <c r="R284" t="e">
        <f>VLOOKUP(A284,'[1]Integrator Offer Supplier'!$M$14:$AF$12953,20,FALSE)</f>
        <v>#N/A</v>
      </c>
      <c r="S284" s="41" t="e">
        <f t="shared" si="35"/>
        <v>#N/A</v>
      </c>
    </row>
    <row r="285" spans="1:19" ht="72" x14ac:dyDescent="0.2">
      <c r="A285" s="34" t="s">
        <v>4882</v>
      </c>
      <c r="B285" s="15" t="s">
        <v>391</v>
      </c>
      <c r="C285" s="15" t="s">
        <v>2432</v>
      </c>
      <c r="D285" s="19"/>
      <c r="E285" s="18" t="s">
        <v>4282</v>
      </c>
      <c r="F285" s="18" t="s">
        <v>4282</v>
      </c>
      <c r="G285" s="18" t="s">
        <v>4282</v>
      </c>
      <c r="H285" s="18" t="s">
        <v>4282</v>
      </c>
      <c r="I285" s="18" t="s">
        <v>4282</v>
      </c>
      <c r="J285" s="18" t="s">
        <v>7185</v>
      </c>
      <c r="K285" s="18" t="s">
        <v>4282</v>
      </c>
      <c r="L285" s="18" t="s">
        <v>4282</v>
      </c>
      <c r="N285" s="40" t="e">
        <f t="shared" si="33"/>
        <v>#N/A</v>
      </c>
      <c r="O285" t="e">
        <f>VLOOKUP(A285,'[1]Integrator Offer Supplier'!$M$14:$AF$12953,18,FALSE)</f>
        <v>#N/A</v>
      </c>
      <c r="P285" t="e">
        <f>VLOOKUP(A285,'[1]Integrator Offer Supplier'!$M$14:$AF$12953,19,FALSE)</f>
        <v>#N/A</v>
      </c>
      <c r="Q285" t="e">
        <f t="shared" si="34"/>
        <v>#N/A</v>
      </c>
      <c r="R285" t="e">
        <f>VLOOKUP(A285,'[1]Integrator Offer Supplier'!$M$14:$AF$12953,20,FALSE)</f>
        <v>#N/A</v>
      </c>
      <c r="S285" s="41" t="e">
        <f t="shared" si="35"/>
        <v>#N/A</v>
      </c>
    </row>
    <row r="286" spans="1:19" ht="36" x14ac:dyDescent="0.2">
      <c r="A286" s="34" t="s">
        <v>4883</v>
      </c>
      <c r="B286" s="15" t="s">
        <v>392</v>
      </c>
      <c r="C286" s="15" t="s">
        <v>2433</v>
      </c>
      <c r="D286" s="19"/>
      <c r="E286" s="18" t="s">
        <v>4282</v>
      </c>
      <c r="F286" s="18" t="s">
        <v>4282</v>
      </c>
      <c r="G286" s="18" t="s">
        <v>4282</v>
      </c>
      <c r="H286" s="18" t="s">
        <v>4282</v>
      </c>
      <c r="I286" s="18" t="s">
        <v>4282</v>
      </c>
      <c r="J286" s="18" t="s">
        <v>7185</v>
      </c>
      <c r="K286" s="18" t="s">
        <v>4282</v>
      </c>
      <c r="L286" s="18" t="s">
        <v>4282</v>
      </c>
      <c r="N286" s="40" t="e">
        <f t="shared" si="33"/>
        <v>#N/A</v>
      </c>
      <c r="O286" t="e">
        <f>VLOOKUP(A286,'[1]Integrator Offer Supplier'!$M$14:$AF$12953,18,FALSE)</f>
        <v>#N/A</v>
      </c>
      <c r="P286" t="e">
        <f>VLOOKUP(A286,'[1]Integrator Offer Supplier'!$M$14:$AF$12953,19,FALSE)</f>
        <v>#N/A</v>
      </c>
      <c r="Q286" t="e">
        <f t="shared" si="34"/>
        <v>#N/A</v>
      </c>
      <c r="R286" t="e">
        <f>VLOOKUP(A286,'[1]Integrator Offer Supplier'!$M$14:$AF$12953,20,FALSE)</f>
        <v>#N/A</v>
      </c>
      <c r="S286" s="41" t="e">
        <f t="shared" si="35"/>
        <v>#N/A</v>
      </c>
    </row>
    <row r="287" spans="1:19" ht="36" x14ac:dyDescent="0.2">
      <c r="A287" s="35" t="s">
        <v>4884</v>
      </c>
      <c r="B287" s="15" t="s">
        <v>393</v>
      </c>
      <c r="C287" s="15" t="s">
        <v>4342</v>
      </c>
      <c r="D287" s="21" t="s">
        <v>4343</v>
      </c>
      <c r="E287" s="18">
        <v>16</v>
      </c>
      <c r="F287" s="2">
        <v>2100</v>
      </c>
      <c r="G287" s="18">
        <v>8</v>
      </c>
      <c r="H287" s="18"/>
      <c r="I287" s="18"/>
      <c r="J287" s="18">
        <f>N287</f>
        <v>0</v>
      </c>
      <c r="K287" s="18">
        <f>Q287</f>
        <v>0</v>
      </c>
      <c r="L287" s="18">
        <f>S287</f>
        <v>0</v>
      </c>
      <c r="N287" s="40">
        <f t="shared" si="33"/>
        <v>0</v>
      </c>
      <c r="O287">
        <f>VLOOKUP(A287,'[1]Integrator Offer Supplier'!$M$14:$AF$12953,18,FALSE)</f>
        <v>0</v>
      </c>
      <c r="P287">
        <f>VLOOKUP(A287,'[1]Integrator Offer Supplier'!$M$14:$AF$12953,19,FALSE)</f>
        <v>0</v>
      </c>
      <c r="Q287">
        <f t="shared" si="34"/>
        <v>0</v>
      </c>
      <c r="R287">
        <f>VLOOKUP(A287,'[1]Integrator Offer Supplier'!$M$14:$AF$12953,20,FALSE)</f>
        <v>0</v>
      </c>
      <c r="S287" s="41">
        <f t="shared" si="35"/>
        <v>0</v>
      </c>
    </row>
    <row r="288" spans="1:19" ht="18" x14ac:dyDescent="0.2">
      <c r="A288" s="34" t="s">
        <v>4885</v>
      </c>
      <c r="B288" s="15" t="s">
        <v>394</v>
      </c>
      <c r="C288" s="15" t="s">
        <v>394</v>
      </c>
      <c r="D288" s="19"/>
      <c r="E288" s="18" t="s">
        <v>4282</v>
      </c>
      <c r="F288" s="18" t="s">
        <v>4282</v>
      </c>
      <c r="G288" s="18" t="s">
        <v>4282</v>
      </c>
      <c r="H288" s="18" t="s">
        <v>4282</v>
      </c>
      <c r="I288" s="18" t="s">
        <v>4282</v>
      </c>
      <c r="J288" s="18" t="s">
        <v>7185</v>
      </c>
      <c r="K288" s="18" t="s">
        <v>4282</v>
      </c>
      <c r="L288" s="18" t="s">
        <v>4282</v>
      </c>
      <c r="N288" s="40" t="e">
        <f t="shared" si="33"/>
        <v>#N/A</v>
      </c>
      <c r="O288" t="e">
        <f>VLOOKUP(A288,'[1]Integrator Offer Supplier'!$M$14:$AF$12953,18,FALSE)</f>
        <v>#N/A</v>
      </c>
      <c r="P288" t="e">
        <f>VLOOKUP(A288,'[1]Integrator Offer Supplier'!$M$14:$AF$12953,19,FALSE)</f>
        <v>#N/A</v>
      </c>
      <c r="Q288" t="e">
        <f t="shared" si="34"/>
        <v>#N/A</v>
      </c>
      <c r="R288" t="e">
        <f>VLOOKUP(A288,'[1]Integrator Offer Supplier'!$M$14:$AF$12953,20,FALSE)</f>
        <v>#N/A</v>
      </c>
      <c r="S288" s="41" t="e">
        <f t="shared" si="35"/>
        <v>#N/A</v>
      </c>
    </row>
    <row r="289" spans="1:19" ht="36" x14ac:dyDescent="0.2">
      <c r="A289" s="34" t="s">
        <v>4886</v>
      </c>
      <c r="B289" s="15" t="s">
        <v>395</v>
      </c>
      <c r="C289" s="15" t="s">
        <v>2434</v>
      </c>
      <c r="D289" s="19"/>
      <c r="E289" s="18" t="s">
        <v>4282</v>
      </c>
      <c r="F289" s="18" t="s">
        <v>4282</v>
      </c>
      <c r="G289" s="18" t="s">
        <v>4282</v>
      </c>
      <c r="H289" s="18" t="s">
        <v>4282</v>
      </c>
      <c r="I289" s="18" t="s">
        <v>4282</v>
      </c>
      <c r="J289" s="18" t="s">
        <v>7185</v>
      </c>
      <c r="K289" s="18" t="s">
        <v>4282</v>
      </c>
      <c r="L289" s="18" t="s">
        <v>4282</v>
      </c>
      <c r="N289" s="40" t="e">
        <f t="shared" si="33"/>
        <v>#N/A</v>
      </c>
      <c r="O289" t="e">
        <f>VLOOKUP(A289,'[1]Integrator Offer Supplier'!$M$14:$AF$12953,18,FALSE)</f>
        <v>#N/A</v>
      </c>
      <c r="P289" t="e">
        <f>VLOOKUP(A289,'[1]Integrator Offer Supplier'!$M$14:$AF$12953,19,FALSE)</f>
        <v>#N/A</v>
      </c>
      <c r="Q289" t="e">
        <f t="shared" si="34"/>
        <v>#N/A</v>
      </c>
      <c r="R289" t="e">
        <f>VLOOKUP(A289,'[1]Integrator Offer Supplier'!$M$14:$AF$12953,20,FALSE)</f>
        <v>#N/A</v>
      </c>
      <c r="S289" s="41" t="e">
        <f t="shared" si="35"/>
        <v>#N/A</v>
      </c>
    </row>
    <row r="290" spans="1:19" ht="144" x14ac:dyDescent="0.2">
      <c r="A290" s="34" t="s">
        <v>4887</v>
      </c>
      <c r="B290" s="15" t="s">
        <v>396</v>
      </c>
      <c r="C290" s="15" t="s">
        <v>2431</v>
      </c>
      <c r="D290" s="19"/>
      <c r="E290" s="18" t="s">
        <v>4282</v>
      </c>
      <c r="F290" s="18" t="s">
        <v>4282</v>
      </c>
      <c r="G290" s="18" t="s">
        <v>4282</v>
      </c>
      <c r="H290" s="18" t="s">
        <v>4282</v>
      </c>
      <c r="I290" s="18" t="s">
        <v>4282</v>
      </c>
      <c r="J290" s="18" t="s">
        <v>7185</v>
      </c>
      <c r="K290" s="18" t="s">
        <v>4282</v>
      </c>
      <c r="L290" s="18" t="s">
        <v>4282</v>
      </c>
      <c r="N290" s="40" t="e">
        <f t="shared" si="33"/>
        <v>#N/A</v>
      </c>
      <c r="O290" t="e">
        <f>VLOOKUP(A290,'[1]Integrator Offer Supplier'!$M$14:$AF$12953,18,FALSE)</f>
        <v>#N/A</v>
      </c>
      <c r="P290" t="e">
        <f>VLOOKUP(A290,'[1]Integrator Offer Supplier'!$M$14:$AF$12953,19,FALSE)</f>
        <v>#N/A</v>
      </c>
      <c r="Q290" t="e">
        <f t="shared" si="34"/>
        <v>#N/A</v>
      </c>
      <c r="R290" t="e">
        <f>VLOOKUP(A290,'[1]Integrator Offer Supplier'!$M$14:$AF$12953,20,FALSE)</f>
        <v>#N/A</v>
      </c>
      <c r="S290" s="41" t="e">
        <f t="shared" si="35"/>
        <v>#N/A</v>
      </c>
    </row>
    <row r="291" spans="1:19" ht="36" x14ac:dyDescent="0.2">
      <c r="A291" s="34" t="s">
        <v>4888</v>
      </c>
      <c r="B291" s="15" t="s">
        <v>27</v>
      </c>
      <c r="C291" s="15" t="s">
        <v>4210</v>
      </c>
      <c r="D291" s="21" t="s">
        <v>4211</v>
      </c>
      <c r="E291" s="18">
        <v>4</v>
      </c>
      <c r="F291" s="2">
        <v>3500</v>
      </c>
      <c r="G291" s="2">
        <v>4</v>
      </c>
      <c r="H291" s="2"/>
      <c r="I291" s="2"/>
      <c r="J291" s="2"/>
      <c r="K291" s="2"/>
      <c r="L291" s="2"/>
      <c r="N291" s="40" t="e">
        <f t="shared" si="33"/>
        <v>#N/A</v>
      </c>
      <c r="O291" t="e">
        <f>VLOOKUP(A291,'[1]Integrator Offer Supplier'!$M$14:$AF$12953,18,FALSE)</f>
        <v>#N/A</v>
      </c>
      <c r="P291" t="e">
        <f>VLOOKUP(A291,'[1]Integrator Offer Supplier'!$M$14:$AF$12953,19,FALSE)</f>
        <v>#N/A</v>
      </c>
      <c r="Q291" t="e">
        <f t="shared" si="34"/>
        <v>#N/A</v>
      </c>
      <c r="R291" t="e">
        <f>VLOOKUP(A291,'[1]Integrator Offer Supplier'!$M$14:$AF$12953,20,FALSE)</f>
        <v>#N/A</v>
      </c>
      <c r="S291" s="41" t="e">
        <f t="shared" si="35"/>
        <v>#N/A</v>
      </c>
    </row>
    <row r="292" spans="1:19" ht="108" x14ac:dyDescent="0.2">
      <c r="A292" s="34" t="s">
        <v>4889</v>
      </c>
      <c r="B292" s="15" t="s">
        <v>397</v>
      </c>
      <c r="C292" s="15" t="s">
        <v>2436</v>
      </c>
      <c r="D292" s="19"/>
      <c r="E292" s="18" t="s">
        <v>4282</v>
      </c>
      <c r="F292" s="18" t="s">
        <v>4282</v>
      </c>
      <c r="G292" s="18" t="s">
        <v>4282</v>
      </c>
      <c r="H292" s="18" t="s">
        <v>4282</v>
      </c>
      <c r="I292" s="18" t="s">
        <v>4282</v>
      </c>
      <c r="J292" s="18" t="s">
        <v>7185</v>
      </c>
      <c r="K292" s="18" t="s">
        <v>4282</v>
      </c>
      <c r="L292" s="18" t="s">
        <v>4282</v>
      </c>
      <c r="N292" s="40" t="e">
        <f t="shared" si="33"/>
        <v>#N/A</v>
      </c>
      <c r="O292" t="e">
        <f>VLOOKUP(A292,'[1]Integrator Offer Supplier'!$M$14:$AF$12953,18,FALSE)</f>
        <v>#N/A</v>
      </c>
      <c r="P292" t="e">
        <f>VLOOKUP(A292,'[1]Integrator Offer Supplier'!$M$14:$AF$12953,19,FALSE)</f>
        <v>#N/A</v>
      </c>
      <c r="Q292" t="e">
        <f t="shared" si="34"/>
        <v>#N/A</v>
      </c>
      <c r="R292" t="e">
        <f>VLOOKUP(A292,'[1]Integrator Offer Supplier'!$M$14:$AF$12953,20,FALSE)</f>
        <v>#N/A</v>
      </c>
      <c r="S292" s="41" t="e">
        <f t="shared" si="35"/>
        <v>#N/A</v>
      </c>
    </row>
    <row r="293" spans="1:19" ht="18" x14ac:dyDescent="0.2">
      <c r="A293" s="34" t="s">
        <v>4890</v>
      </c>
      <c r="B293" s="15" t="s">
        <v>398</v>
      </c>
      <c r="C293" s="15" t="s">
        <v>2437</v>
      </c>
      <c r="D293" s="19"/>
      <c r="E293" s="18" t="s">
        <v>4282</v>
      </c>
      <c r="F293" s="18" t="s">
        <v>4282</v>
      </c>
      <c r="G293" s="18" t="s">
        <v>4282</v>
      </c>
      <c r="H293" s="18" t="s">
        <v>4282</v>
      </c>
      <c r="I293" s="18" t="s">
        <v>4282</v>
      </c>
      <c r="J293" s="18" t="s">
        <v>7185</v>
      </c>
      <c r="K293" s="18" t="s">
        <v>4282</v>
      </c>
      <c r="L293" s="18" t="s">
        <v>4282</v>
      </c>
      <c r="N293" s="40" t="e">
        <f t="shared" si="33"/>
        <v>#N/A</v>
      </c>
      <c r="O293" t="e">
        <f>VLOOKUP(A293,'[1]Integrator Offer Supplier'!$M$14:$AF$12953,18,FALSE)</f>
        <v>#N/A</v>
      </c>
      <c r="P293" t="e">
        <f>VLOOKUP(A293,'[1]Integrator Offer Supplier'!$M$14:$AF$12953,19,FALSE)</f>
        <v>#N/A</v>
      </c>
      <c r="Q293" t="e">
        <f t="shared" si="34"/>
        <v>#N/A</v>
      </c>
      <c r="R293" t="e">
        <f>VLOOKUP(A293,'[1]Integrator Offer Supplier'!$M$14:$AF$12953,20,FALSE)</f>
        <v>#N/A</v>
      </c>
      <c r="S293" s="41" t="e">
        <f t="shared" si="35"/>
        <v>#N/A</v>
      </c>
    </row>
    <row r="294" spans="1:19" ht="108" x14ac:dyDescent="0.2">
      <c r="A294" s="34" t="s">
        <v>4891</v>
      </c>
      <c r="B294" s="15" t="s">
        <v>399</v>
      </c>
      <c r="C294" s="15" t="s">
        <v>2438</v>
      </c>
      <c r="D294" s="19"/>
      <c r="E294" s="18">
        <v>2</v>
      </c>
      <c r="F294" s="18">
        <v>4000</v>
      </c>
      <c r="G294" s="18">
        <v>4</v>
      </c>
      <c r="H294" s="18"/>
      <c r="I294" s="18"/>
      <c r="J294" s="18">
        <f>N294</f>
        <v>0</v>
      </c>
      <c r="K294" s="18">
        <f>Q294</f>
        <v>0</v>
      </c>
      <c r="L294" s="18">
        <f>S294</f>
        <v>0</v>
      </c>
      <c r="N294" s="40">
        <f t="shared" si="33"/>
        <v>0</v>
      </c>
      <c r="O294">
        <f>VLOOKUP(A294,'[1]Integrator Offer Supplier'!$M$14:$AF$12953,18,FALSE)</f>
        <v>0</v>
      </c>
      <c r="P294">
        <f>VLOOKUP(A294,'[1]Integrator Offer Supplier'!$M$14:$AF$12953,19,FALSE)</f>
        <v>0</v>
      </c>
      <c r="Q294">
        <f t="shared" si="34"/>
        <v>0</v>
      </c>
      <c r="R294">
        <f>VLOOKUP(A294,'[1]Integrator Offer Supplier'!$M$14:$AF$12953,20,FALSE)</f>
        <v>0</v>
      </c>
      <c r="S294" s="41">
        <f t="shared" si="35"/>
        <v>0</v>
      </c>
    </row>
    <row r="295" spans="1:19" ht="198" x14ac:dyDescent="0.2">
      <c r="A295" s="34" t="s">
        <v>4892</v>
      </c>
      <c r="B295" s="15" t="s">
        <v>400</v>
      </c>
      <c r="C295" s="15" t="s">
        <v>2439</v>
      </c>
      <c r="D295" s="19"/>
      <c r="E295" s="18" t="s">
        <v>4282</v>
      </c>
      <c r="F295" s="18" t="s">
        <v>4282</v>
      </c>
      <c r="G295" s="18" t="s">
        <v>4282</v>
      </c>
      <c r="H295" s="18" t="s">
        <v>4282</v>
      </c>
      <c r="I295" s="18" t="s">
        <v>4282</v>
      </c>
      <c r="J295" s="18" t="s">
        <v>7185</v>
      </c>
      <c r="K295" s="18" t="s">
        <v>4282</v>
      </c>
      <c r="L295" s="18" t="s">
        <v>4282</v>
      </c>
      <c r="N295" s="40" t="e">
        <f t="shared" si="33"/>
        <v>#N/A</v>
      </c>
      <c r="O295" t="e">
        <f>VLOOKUP(A295,'[1]Integrator Offer Supplier'!$M$14:$AF$12953,18,FALSE)</f>
        <v>#N/A</v>
      </c>
      <c r="P295" t="e">
        <f>VLOOKUP(A295,'[1]Integrator Offer Supplier'!$M$14:$AF$12953,19,FALSE)</f>
        <v>#N/A</v>
      </c>
      <c r="Q295" t="e">
        <f t="shared" si="34"/>
        <v>#N/A</v>
      </c>
      <c r="R295" t="e">
        <f>VLOOKUP(A295,'[1]Integrator Offer Supplier'!$M$14:$AF$12953,20,FALSE)</f>
        <v>#N/A</v>
      </c>
      <c r="S295" s="41" t="e">
        <f t="shared" si="35"/>
        <v>#N/A</v>
      </c>
    </row>
    <row r="296" spans="1:19" ht="162" x14ac:dyDescent="0.2">
      <c r="A296" s="34" t="s">
        <v>4893</v>
      </c>
      <c r="B296" s="15" t="s">
        <v>401</v>
      </c>
      <c r="C296" s="15" t="s">
        <v>2440</v>
      </c>
      <c r="D296" s="19"/>
      <c r="E296" s="18" t="s">
        <v>4282</v>
      </c>
      <c r="F296" s="18" t="s">
        <v>4282</v>
      </c>
      <c r="G296" s="18" t="s">
        <v>4282</v>
      </c>
      <c r="H296" s="18" t="s">
        <v>4282</v>
      </c>
      <c r="I296" s="18" t="s">
        <v>4282</v>
      </c>
      <c r="J296" s="18" t="s">
        <v>7185</v>
      </c>
      <c r="K296" s="18" t="s">
        <v>4282</v>
      </c>
      <c r="L296" s="18" t="s">
        <v>4282</v>
      </c>
      <c r="N296" s="40" t="e">
        <f t="shared" si="33"/>
        <v>#N/A</v>
      </c>
      <c r="O296" t="e">
        <f>VLOOKUP(A296,'[1]Integrator Offer Supplier'!$M$14:$AF$12953,18,FALSE)</f>
        <v>#N/A</v>
      </c>
      <c r="P296" t="e">
        <f>VLOOKUP(A296,'[1]Integrator Offer Supplier'!$M$14:$AF$12953,19,FALSE)</f>
        <v>#N/A</v>
      </c>
      <c r="Q296" t="e">
        <f t="shared" si="34"/>
        <v>#N/A</v>
      </c>
      <c r="R296" t="e">
        <f>VLOOKUP(A296,'[1]Integrator Offer Supplier'!$M$14:$AF$12953,20,FALSE)</f>
        <v>#N/A</v>
      </c>
      <c r="S296" s="41" t="e">
        <f t="shared" si="35"/>
        <v>#N/A</v>
      </c>
    </row>
    <row r="297" spans="1:19" ht="90" x14ac:dyDescent="0.2">
      <c r="A297" s="34" t="s">
        <v>4894</v>
      </c>
      <c r="B297" s="15" t="s">
        <v>402</v>
      </c>
      <c r="C297" s="15" t="s">
        <v>2441</v>
      </c>
      <c r="D297" s="19"/>
      <c r="E297" s="18" t="s">
        <v>4282</v>
      </c>
      <c r="F297" s="18" t="s">
        <v>4282</v>
      </c>
      <c r="G297" s="18" t="s">
        <v>4282</v>
      </c>
      <c r="H297" s="18" t="s">
        <v>4282</v>
      </c>
      <c r="I297" s="18" t="s">
        <v>4282</v>
      </c>
      <c r="J297" s="18" t="s">
        <v>7185</v>
      </c>
      <c r="K297" s="18" t="s">
        <v>4282</v>
      </c>
      <c r="L297" s="18" t="s">
        <v>4282</v>
      </c>
      <c r="N297" s="40" t="e">
        <f t="shared" si="33"/>
        <v>#N/A</v>
      </c>
      <c r="O297" t="e">
        <f>VLOOKUP(A297,'[1]Integrator Offer Supplier'!$M$14:$AF$12953,18,FALSE)</f>
        <v>#N/A</v>
      </c>
      <c r="P297" t="e">
        <f>VLOOKUP(A297,'[1]Integrator Offer Supplier'!$M$14:$AF$12953,19,FALSE)</f>
        <v>#N/A</v>
      </c>
      <c r="Q297" t="e">
        <f t="shared" si="34"/>
        <v>#N/A</v>
      </c>
      <c r="R297" t="e">
        <f>VLOOKUP(A297,'[1]Integrator Offer Supplier'!$M$14:$AF$12953,20,FALSE)</f>
        <v>#N/A</v>
      </c>
      <c r="S297" s="41" t="e">
        <f t="shared" si="35"/>
        <v>#N/A</v>
      </c>
    </row>
    <row r="298" spans="1:19" ht="18" x14ac:dyDescent="0.2">
      <c r="A298" s="35" t="s">
        <v>4895</v>
      </c>
      <c r="B298" s="15" t="s">
        <v>403</v>
      </c>
      <c r="C298" s="15">
        <v>0</v>
      </c>
      <c r="D298" s="19"/>
      <c r="E298" s="18" t="s">
        <v>4282</v>
      </c>
      <c r="F298" s="18" t="s">
        <v>4282</v>
      </c>
      <c r="G298" s="18" t="s">
        <v>4282</v>
      </c>
      <c r="H298" s="18" t="s">
        <v>4282</v>
      </c>
      <c r="I298" s="18" t="s">
        <v>4282</v>
      </c>
      <c r="J298" s="18" t="s">
        <v>7185</v>
      </c>
      <c r="K298" s="18" t="s">
        <v>4282</v>
      </c>
      <c r="L298" s="18" t="s">
        <v>4282</v>
      </c>
      <c r="N298" s="40" t="e">
        <f t="shared" si="33"/>
        <v>#N/A</v>
      </c>
      <c r="O298" t="e">
        <f>VLOOKUP(A298,'[1]Integrator Offer Supplier'!$M$14:$AF$12953,18,FALSE)</f>
        <v>#N/A</v>
      </c>
      <c r="P298" t="e">
        <f>VLOOKUP(A298,'[1]Integrator Offer Supplier'!$M$14:$AF$12953,19,FALSE)</f>
        <v>#N/A</v>
      </c>
      <c r="Q298" t="e">
        <f t="shared" si="34"/>
        <v>#N/A</v>
      </c>
      <c r="R298" t="e">
        <f>VLOOKUP(A298,'[1]Integrator Offer Supplier'!$M$14:$AF$12953,20,FALSE)</f>
        <v>#N/A</v>
      </c>
      <c r="S298" s="41" t="e">
        <f t="shared" si="35"/>
        <v>#N/A</v>
      </c>
    </row>
    <row r="299" spans="1:19" ht="108" x14ac:dyDescent="0.2">
      <c r="A299" s="34" t="s">
        <v>4896</v>
      </c>
      <c r="B299" s="15" t="s">
        <v>404</v>
      </c>
      <c r="C299" s="15" t="s">
        <v>2442</v>
      </c>
      <c r="D299" s="19"/>
      <c r="E299" s="18" t="s">
        <v>4282</v>
      </c>
      <c r="F299" s="18" t="s">
        <v>4282</v>
      </c>
      <c r="G299" s="18" t="s">
        <v>4282</v>
      </c>
      <c r="H299" s="18" t="s">
        <v>4282</v>
      </c>
      <c r="I299" s="18" t="s">
        <v>4282</v>
      </c>
      <c r="J299" s="18" t="s">
        <v>7185</v>
      </c>
      <c r="K299" s="18" t="s">
        <v>4282</v>
      </c>
      <c r="L299" s="18" t="s">
        <v>4282</v>
      </c>
      <c r="N299" s="40" t="e">
        <f t="shared" si="33"/>
        <v>#N/A</v>
      </c>
      <c r="O299" t="e">
        <f>VLOOKUP(A299,'[1]Integrator Offer Supplier'!$M$14:$AF$12953,18,FALSE)</f>
        <v>#N/A</v>
      </c>
      <c r="P299" t="e">
        <f>VLOOKUP(A299,'[1]Integrator Offer Supplier'!$M$14:$AF$12953,19,FALSE)</f>
        <v>#N/A</v>
      </c>
      <c r="Q299" t="e">
        <f t="shared" si="34"/>
        <v>#N/A</v>
      </c>
      <c r="R299" t="e">
        <f>VLOOKUP(A299,'[1]Integrator Offer Supplier'!$M$14:$AF$12953,20,FALSE)</f>
        <v>#N/A</v>
      </c>
      <c r="S299" s="41" t="e">
        <f t="shared" si="35"/>
        <v>#N/A</v>
      </c>
    </row>
    <row r="300" spans="1:19" ht="90" x14ac:dyDescent="0.2">
      <c r="A300" s="34" t="s">
        <v>4897</v>
      </c>
      <c r="B300" s="15" t="s">
        <v>405</v>
      </c>
      <c r="C300" s="15" t="s">
        <v>2443</v>
      </c>
      <c r="D300" s="19"/>
      <c r="E300" s="18" t="s">
        <v>4282</v>
      </c>
      <c r="F300" s="18" t="s">
        <v>4282</v>
      </c>
      <c r="G300" s="18" t="s">
        <v>4282</v>
      </c>
      <c r="H300" s="18" t="s">
        <v>4282</v>
      </c>
      <c r="I300" s="18" t="s">
        <v>4282</v>
      </c>
      <c r="J300" s="18" t="s">
        <v>7185</v>
      </c>
      <c r="K300" s="18" t="s">
        <v>4282</v>
      </c>
      <c r="L300" s="18" t="s">
        <v>4282</v>
      </c>
      <c r="N300" s="40" t="e">
        <f t="shared" si="33"/>
        <v>#N/A</v>
      </c>
      <c r="O300" t="e">
        <f>VLOOKUP(A300,'[1]Integrator Offer Supplier'!$M$14:$AF$12953,18,FALSE)</f>
        <v>#N/A</v>
      </c>
      <c r="P300" t="e">
        <f>VLOOKUP(A300,'[1]Integrator Offer Supplier'!$M$14:$AF$12953,19,FALSE)</f>
        <v>#N/A</v>
      </c>
      <c r="Q300" t="e">
        <f t="shared" si="34"/>
        <v>#N/A</v>
      </c>
      <c r="R300" t="e">
        <f>VLOOKUP(A300,'[1]Integrator Offer Supplier'!$M$14:$AF$12953,20,FALSE)</f>
        <v>#N/A</v>
      </c>
      <c r="S300" s="41" t="e">
        <f t="shared" si="35"/>
        <v>#N/A</v>
      </c>
    </row>
    <row r="301" spans="1:19" ht="36" x14ac:dyDescent="0.2">
      <c r="A301" s="34" t="s">
        <v>4898</v>
      </c>
      <c r="B301" s="15" t="s">
        <v>406</v>
      </c>
      <c r="C301" s="15" t="s">
        <v>2444</v>
      </c>
      <c r="D301" s="19"/>
      <c r="E301" s="18">
        <v>8</v>
      </c>
      <c r="F301" s="2">
        <v>1500</v>
      </c>
      <c r="G301" s="18">
        <v>4</v>
      </c>
      <c r="H301" s="18">
        <v>4</v>
      </c>
      <c r="I301" s="18"/>
      <c r="J301" s="18"/>
      <c r="K301" s="18"/>
      <c r="L301" s="18"/>
      <c r="N301" s="40" t="e">
        <f t="shared" si="33"/>
        <v>#N/A</v>
      </c>
      <c r="O301" t="e">
        <f>VLOOKUP(A301,'[1]Integrator Offer Supplier'!$M$14:$AF$12953,18,FALSE)</f>
        <v>#N/A</v>
      </c>
      <c r="P301" t="e">
        <f>VLOOKUP(A301,'[1]Integrator Offer Supplier'!$M$14:$AF$12953,19,FALSE)</f>
        <v>#N/A</v>
      </c>
      <c r="Q301" t="e">
        <f t="shared" si="34"/>
        <v>#N/A</v>
      </c>
      <c r="R301" t="e">
        <f>VLOOKUP(A301,'[1]Integrator Offer Supplier'!$M$14:$AF$12953,20,FALSE)</f>
        <v>#N/A</v>
      </c>
      <c r="S301" s="41" t="e">
        <f t="shared" si="35"/>
        <v>#N/A</v>
      </c>
    </row>
    <row r="302" spans="1:19" ht="36" x14ac:dyDescent="0.2">
      <c r="A302" s="34" t="s">
        <v>4899</v>
      </c>
      <c r="B302" s="15" t="s">
        <v>407</v>
      </c>
      <c r="C302" s="15" t="s">
        <v>2445</v>
      </c>
      <c r="D302" s="19"/>
      <c r="E302" s="18" t="s">
        <v>4282</v>
      </c>
      <c r="F302" s="18" t="s">
        <v>4282</v>
      </c>
      <c r="G302" s="18" t="s">
        <v>4282</v>
      </c>
      <c r="H302" s="18" t="s">
        <v>4282</v>
      </c>
      <c r="I302" s="18" t="s">
        <v>4282</v>
      </c>
      <c r="J302" s="18" t="s">
        <v>7185</v>
      </c>
      <c r="K302" s="18" t="s">
        <v>4282</v>
      </c>
      <c r="L302" s="18" t="s">
        <v>4282</v>
      </c>
      <c r="N302" s="40" t="e">
        <f t="shared" si="33"/>
        <v>#N/A</v>
      </c>
      <c r="O302" t="e">
        <f>VLOOKUP(A302,'[1]Integrator Offer Supplier'!$M$14:$AF$12953,18,FALSE)</f>
        <v>#N/A</v>
      </c>
      <c r="P302" t="e">
        <f>VLOOKUP(A302,'[1]Integrator Offer Supplier'!$M$14:$AF$12953,19,FALSE)</f>
        <v>#N/A</v>
      </c>
      <c r="Q302" t="e">
        <f t="shared" si="34"/>
        <v>#N/A</v>
      </c>
      <c r="R302" t="e">
        <f>VLOOKUP(A302,'[1]Integrator Offer Supplier'!$M$14:$AF$12953,20,FALSE)</f>
        <v>#N/A</v>
      </c>
      <c r="S302" s="41" t="e">
        <f t="shared" si="35"/>
        <v>#N/A</v>
      </c>
    </row>
    <row r="303" spans="1:19" ht="72" x14ac:dyDescent="0.2">
      <c r="A303" s="34" t="s">
        <v>4900</v>
      </c>
      <c r="B303" s="15" t="s">
        <v>408</v>
      </c>
      <c r="C303" s="15" t="s">
        <v>2446</v>
      </c>
      <c r="D303" s="19"/>
      <c r="E303" s="18" t="s">
        <v>4282</v>
      </c>
      <c r="F303" s="18" t="s">
        <v>4282</v>
      </c>
      <c r="G303" s="18" t="s">
        <v>4282</v>
      </c>
      <c r="H303" s="18" t="s">
        <v>4282</v>
      </c>
      <c r="I303" s="18" t="s">
        <v>4282</v>
      </c>
      <c r="J303" s="18" t="s">
        <v>7185</v>
      </c>
      <c r="K303" s="18" t="s">
        <v>4282</v>
      </c>
      <c r="L303" s="18" t="s">
        <v>4282</v>
      </c>
      <c r="N303" s="40" t="e">
        <f t="shared" si="33"/>
        <v>#N/A</v>
      </c>
      <c r="O303" t="e">
        <f>VLOOKUP(A303,'[1]Integrator Offer Supplier'!$M$14:$AF$12953,18,FALSE)</f>
        <v>#N/A</v>
      </c>
      <c r="P303" t="e">
        <f>VLOOKUP(A303,'[1]Integrator Offer Supplier'!$M$14:$AF$12953,19,FALSE)</f>
        <v>#N/A</v>
      </c>
      <c r="Q303" t="e">
        <f t="shared" si="34"/>
        <v>#N/A</v>
      </c>
      <c r="R303" t="e">
        <f>VLOOKUP(A303,'[1]Integrator Offer Supplier'!$M$14:$AF$12953,20,FALSE)</f>
        <v>#N/A</v>
      </c>
      <c r="S303" s="41" t="e">
        <f t="shared" si="35"/>
        <v>#N/A</v>
      </c>
    </row>
    <row r="304" spans="1:19" ht="72" x14ac:dyDescent="0.2">
      <c r="A304" s="34" t="s">
        <v>4901</v>
      </c>
      <c r="B304" s="15" t="s">
        <v>409</v>
      </c>
      <c r="C304" s="15" t="s">
        <v>2447</v>
      </c>
      <c r="D304" s="19"/>
      <c r="E304" s="18" t="s">
        <v>4282</v>
      </c>
      <c r="F304" s="18" t="s">
        <v>4282</v>
      </c>
      <c r="G304" s="18" t="s">
        <v>4282</v>
      </c>
      <c r="H304" s="18" t="s">
        <v>4282</v>
      </c>
      <c r="I304" s="18" t="s">
        <v>4282</v>
      </c>
      <c r="J304" s="18" t="s">
        <v>7185</v>
      </c>
      <c r="K304" s="18" t="s">
        <v>4282</v>
      </c>
      <c r="L304" s="18" t="s">
        <v>4282</v>
      </c>
      <c r="N304" s="40" t="e">
        <f t="shared" si="33"/>
        <v>#N/A</v>
      </c>
      <c r="O304" t="e">
        <f>VLOOKUP(A304,'[1]Integrator Offer Supplier'!$M$14:$AF$12953,18,FALSE)</f>
        <v>#N/A</v>
      </c>
      <c r="P304" t="e">
        <f>VLOOKUP(A304,'[1]Integrator Offer Supplier'!$M$14:$AF$12953,19,FALSE)</f>
        <v>#N/A</v>
      </c>
      <c r="Q304" t="e">
        <f t="shared" si="34"/>
        <v>#N/A</v>
      </c>
      <c r="R304" t="e">
        <f>VLOOKUP(A304,'[1]Integrator Offer Supplier'!$M$14:$AF$12953,20,FALSE)</f>
        <v>#N/A</v>
      </c>
      <c r="S304" s="41" t="e">
        <f t="shared" si="35"/>
        <v>#N/A</v>
      </c>
    </row>
    <row r="305" spans="1:19" ht="36" x14ac:dyDescent="0.2">
      <c r="A305" s="34" t="s">
        <v>4902</v>
      </c>
      <c r="B305" s="15" t="s">
        <v>410</v>
      </c>
      <c r="C305" s="15" t="s">
        <v>2448</v>
      </c>
      <c r="D305" s="19"/>
      <c r="E305" s="18" t="s">
        <v>4282</v>
      </c>
      <c r="F305" s="18" t="s">
        <v>4282</v>
      </c>
      <c r="G305" s="18" t="s">
        <v>4282</v>
      </c>
      <c r="H305" s="18" t="s">
        <v>4282</v>
      </c>
      <c r="I305" s="18" t="s">
        <v>4282</v>
      </c>
      <c r="J305" s="18" t="s">
        <v>7185</v>
      </c>
      <c r="K305" s="18" t="s">
        <v>4282</v>
      </c>
      <c r="L305" s="18" t="s">
        <v>4282</v>
      </c>
      <c r="N305" s="40" t="e">
        <f t="shared" si="33"/>
        <v>#N/A</v>
      </c>
      <c r="O305" t="e">
        <f>VLOOKUP(A305,'[1]Integrator Offer Supplier'!$M$14:$AF$12953,18,FALSE)</f>
        <v>#N/A</v>
      </c>
      <c r="P305" t="e">
        <f>VLOOKUP(A305,'[1]Integrator Offer Supplier'!$M$14:$AF$12953,19,FALSE)</f>
        <v>#N/A</v>
      </c>
      <c r="Q305" t="e">
        <f t="shared" si="34"/>
        <v>#N/A</v>
      </c>
      <c r="R305" t="e">
        <f>VLOOKUP(A305,'[1]Integrator Offer Supplier'!$M$14:$AF$12953,20,FALSE)</f>
        <v>#N/A</v>
      </c>
      <c r="S305" s="41" t="e">
        <f t="shared" si="35"/>
        <v>#N/A</v>
      </c>
    </row>
    <row r="306" spans="1:19" ht="18.75" x14ac:dyDescent="0.2">
      <c r="A306" s="35" t="s">
        <v>4903</v>
      </c>
      <c r="B306" s="15" t="s">
        <v>411</v>
      </c>
      <c r="C306" s="15" t="s">
        <v>4488</v>
      </c>
      <c r="D306" s="21" t="s">
        <v>4489</v>
      </c>
      <c r="E306" s="18"/>
      <c r="F306" s="18"/>
      <c r="G306" s="18"/>
      <c r="H306" s="18"/>
      <c r="I306" s="18"/>
      <c r="J306" s="18">
        <f>N306</f>
        <v>4.258205368421053</v>
      </c>
      <c r="K306" s="18">
        <f>Q306</f>
        <v>1459.3614000000002</v>
      </c>
      <c r="L306" s="18">
        <f>S306</f>
        <v>3.2617181812488951</v>
      </c>
      <c r="N306" s="40">
        <f t="shared" si="33"/>
        <v>4.258205368421053</v>
      </c>
      <c r="O306">
        <f>VLOOKUP(A306,'[1]Integrator Offer Supplier'!$M$14:$AF$12953,18,FALSE)</f>
        <v>81.999224999999996</v>
      </c>
      <c r="P306">
        <f>VLOOKUP(A306,'[1]Integrator Offer Supplier'!$M$14:$AF$12953,19,FALSE)</f>
        <v>197.21100000000001</v>
      </c>
      <c r="Q306">
        <f t="shared" si="34"/>
        <v>1459.3614000000002</v>
      </c>
      <c r="R306">
        <f>VLOOKUP(A306,'[1]Integrator Offer Supplier'!$M$14:$AF$12953,20,FALSE)</f>
        <v>260.93745449991161</v>
      </c>
      <c r="S306" s="41">
        <f t="shared" si="35"/>
        <v>3.2617181812488951</v>
      </c>
    </row>
    <row r="307" spans="1:19" ht="126" x14ac:dyDescent="0.2">
      <c r="A307" s="34" t="s">
        <v>4904</v>
      </c>
      <c r="B307" s="15" t="s">
        <v>412</v>
      </c>
      <c r="C307" s="15" t="s">
        <v>2449</v>
      </c>
      <c r="D307" s="19"/>
      <c r="E307" s="18" t="s">
        <v>4282</v>
      </c>
      <c r="F307" s="18" t="s">
        <v>4282</v>
      </c>
      <c r="G307" s="18" t="s">
        <v>4282</v>
      </c>
      <c r="H307" s="18" t="s">
        <v>4282</v>
      </c>
      <c r="I307" s="18" t="s">
        <v>4282</v>
      </c>
      <c r="J307" s="18" t="s">
        <v>7185</v>
      </c>
      <c r="K307" s="18" t="s">
        <v>4282</v>
      </c>
      <c r="L307" s="18" t="s">
        <v>4282</v>
      </c>
      <c r="N307" s="40" t="e">
        <f t="shared" si="33"/>
        <v>#N/A</v>
      </c>
      <c r="O307" t="e">
        <f>VLOOKUP(A307,'[1]Integrator Offer Supplier'!$M$14:$AF$12953,18,FALSE)</f>
        <v>#N/A</v>
      </c>
      <c r="P307" t="e">
        <f>VLOOKUP(A307,'[1]Integrator Offer Supplier'!$M$14:$AF$12953,19,FALSE)</f>
        <v>#N/A</v>
      </c>
      <c r="Q307" t="e">
        <f t="shared" si="34"/>
        <v>#N/A</v>
      </c>
      <c r="R307" t="e">
        <f>VLOOKUP(A307,'[1]Integrator Offer Supplier'!$M$14:$AF$12953,20,FALSE)</f>
        <v>#N/A</v>
      </c>
      <c r="S307" s="41" t="e">
        <f t="shared" si="35"/>
        <v>#N/A</v>
      </c>
    </row>
    <row r="308" spans="1:19" ht="54" x14ac:dyDescent="0.2">
      <c r="A308" s="35" t="s">
        <v>4905</v>
      </c>
      <c r="B308" s="15" t="s">
        <v>413</v>
      </c>
      <c r="C308" s="15" t="s">
        <v>2450</v>
      </c>
      <c r="D308" s="19"/>
      <c r="E308" s="18" t="s">
        <v>4282</v>
      </c>
      <c r="F308" s="18" t="s">
        <v>4282</v>
      </c>
      <c r="G308" s="18" t="s">
        <v>4282</v>
      </c>
      <c r="H308" s="18" t="s">
        <v>4282</v>
      </c>
      <c r="I308" s="18" t="s">
        <v>4282</v>
      </c>
      <c r="J308" s="18" t="s">
        <v>7185</v>
      </c>
      <c r="K308" s="18" t="s">
        <v>4282</v>
      </c>
      <c r="L308" s="18" t="s">
        <v>4282</v>
      </c>
      <c r="N308" s="40" t="e">
        <f t="shared" si="33"/>
        <v>#N/A</v>
      </c>
      <c r="O308" t="e">
        <f>VLOOKUP(A308,'[1]Integrator Offer Supplier'!$M$14:$AF$12953,18,FALSE)</f>
        <v>#N/A</v>
      </c>
      <c r="P308" t="e">
        <f>VLOOKUP(A308,'[1]Integrator Offer Supplier'!$M$14:$AF$12953,19,FALSE)</f>
        <v>#N/A</v>
      </c>
      <c r="Q308" t="e">
        <f t="shared" si="34"/>
        <v>#N/A</v>
      </c>
      <c r="R308" t="e">
        <f>VLOOKUP(A308,'[1]Integrator Offer Supplier'!$M$14:$AF$12953,20,FALSE)</f>
        <v>#N/A</v>
      </c>
      <c r="S308" s="41" t="e">
        <f t="shared" si="35"/>
        <v>#N/A</v>
      </c>
    </row>
    <row r="309" spans="1:19" ht="54" x14ac:dyDescent="0.2">
      <c r="A309" s="35" t="s">
        <v>4906</v>
      </c>
      <c r="B309" s="15" t="s">
        <v>414</v>
      </c>
      <c r="C309" s="15" t="s">
        <v>2451</v>
      </c>
      <c r="D309" s="19"/>
      <c r="E309" s="18" t="s">
        <v>4282</v>
      </c>
      <c r="F309" s="18" t="s">
        <v>4282</v>
      </c>
      <c r="G309" s="18" t="s">
        <v>4282</v>
      </c>
      <c r="H309" s="18" t="s">
        <v>4282</v>
      </c>
      <c r="I309" s="18" t="s">
        <v>4282</v>
      </c>
      <c r="J309" s="18" t="s">
        <v>7185</v>
      </c>
      <c r="K309" s="18" t="s">
        <v>4282</v>
      </c>
      <c r="L309" s="18" t="s">
        <v>4282</v>
      </c>
      <c r="N309" s="40" t="e">
        <f t="shared" si="33"/>
        <v>#N/A</v>
      </c>
      <c r="O309" t="e">
        <f>VLOOKUP(A309,'[1]Integrator Offer Supplier'!$M$14:$AF$12953,18,FALSE)</f>
        <v>#N/A</v>
      </c>
      <c r="P309" t="e">
        <f>VLOOKUP(A309,'[1]Integrator Offer Supplier'!$M$14:$AF$12953,19,FALSE)</f>
        <v>#N/A</v>
      </c>
      <c r="Q309" t="e">
        <f t="shared" si="34"/>
        <v>#N/A</v>
      </c>
      <c r="R309" t="e">
        <f>VLOOKUP(A309,'[1]Integrator Offer Supplier'!$M$14:$AF$12953,20,FALSE)</f>
        <v>#N/A</v>
      </c>
      <c r="S309" s="41" t="e">
        <f t="shared" si="35"/>
        <v>#N/A</v>
      </c>
    </row>
    <row r="310" spans="1:19" ht="54" x14ac:dyDescent="0.2">
      <c r="A310" s="35" t="s">
        <v>4907</v>
      </c>
      <c r="B310" s="15" t="s">
        <v>415</v>
      </c>
      <c r="C310" s="15" t="s">
        <v>4316</v>
      </c>
      <c r="D310" s="19"/>
      <c r="E310" s="18"/>
      <c r="F310" s="18"/>
      <c r="G310" s="18"/>
      <c r="H310" s="18"/>
      <c r="I310" s="18"/>
      <c r="J310" s="18"/>
      <c r="K310" s="18">
        <v>10.5</v>
      </c>
      <c r="L310" s="18"/>
      <c r="N310" s="40" t="e">
        <f t="shared" si="33"/>
        <v>#N/A</v>
      </c>
      <c r="O310" t="e">
        <f>VLOOKUP(A310,'[1]Integrator Offer Supplier'!$M$14:$AF$12953,18,FALSE)</f>
        <v>#N/A</v>
      </c>
      <c r="P310" t="e">
        <f>VLOOKUP(A310,'[1]Integrator Offer Supplier'!$M$14:$AF$12953,19,FALSE)</f>
        <v>#N/A</v>
      </c>
      <c r="Q310" t="e">
        <f t="shared" si="34"/>
        <v>#N/A</v>
      </c>
      <c r="R310" t="e">
        <f>VLOOKUP(A310,'[1]Integrator Offer Supplier'!$M$14:$AF$12953,20,FALSE)</f>
        <v>#N/A</v>
      </c>
      <c r="S310" s="41" t="e">
        <f t="shared" si="35"/>
        <v>#N/A</v>
      </c>
    </row>
    <row r="311" spans="1:19" ht="36" x14ac:dyDescent="0.2">
      <c r="A311" s="35" t="s">
        <v>4908</v>
      </c>
      <c r="B311" s="15" t="s">
        <v>416</v>
      </c>
      <c r="C311" s="15" t="s">
        <v>416</v>
      </c>
      <c r="D311" s="21" t="s">
        <v>4539</v>
      </c>
      <c r="E311" s="18"/>
      <c r="F311" s="18">
        <v>3000</v>
      </c>
      <c r="G311" s="18"/>
      <c r="H311" s="18"/>
      <c r="I311" s="18"/>
      <c r="J311" s="18">
        <f>N311</f>
        <v>0</v>
      </c>
      <c r="K311" s="18">
        <f>Q311</f>
        <v>0</v>
      </c>
      <c r="L311" s="18">
        <f>S311</f>
        <v>0</v>
      </c>
      <c r="N311" s="40">
        <f t="shared" si="33"/>
        <v>0</v>
      </c>
      <c r="O311">
        <f>VLOOKUP(A311,'[1]Integrator Offer Supplier'!$M$14:$AF$12953,18,FALSE)</f>
        <v>0</v>
      </c>
      <c r="P311">
        <f>VLOOKUP(A311,'[1]Integrator Offer Supplier'!$M$14:$AF$12953,19,FALSE)</f>
        <v>0</v>
      </c>
      <c r="Q311">
        <f t="shared" si="34"/>
        <v>0</v>
      </c>
      <c r="R311">
        <f>VLOOKUP(A311,'[1]Integrator Offer Supplier'!$M$14:$AF$12953,20,FALSE)</f>
        <v>0</v>
      </c>
      <c r="S311" s="41">
        <f t="shared" si="35"/>
        <v>0</v>
      </c>
    </row>
    <row r="312" spans="1:19" ht="72" x14ac:dyDescent="0.2">
      <c r="A312" s="35" t="s">
        <v>4909</v>
      </c>
      <c r="B312" s="15" t="s">
        <v>417</v>
      </c>
      <c r="C312" s="15" t="s">
        <v>2453</v>
      </c>
      <c r="D312" s="19"/>
      <c r="E312" s="18" t="s">
        <v>4282</v>
      </c>
      <c r="F312" s="18" t="s">
        <v>4282</v>
      </c>
      <c r="G312" s="18" t="s">
        <v>4282</v>
      </c>
      <c r="H312" s="18" t="s">
        <v>4282</v>
      </c>
      <c r="I312" s="18" t="s">
        <v>4282</v>
      </c>
      <c r="J312" s="18" t="s">
        <v>7185</v>
      </c>
      <c r="K312" s="18" t="s">
        <v>4282</v>
      </c>
      <c r="L312" s="18" t="s">
        <v>4282</v>
      </c>
      <c r="N312" s="40" t="e">
        <f t="shared" si="33"/>
        <v>#N/A</v>
      </c>
      <c r="O312" t="e">
        <f>VLOOKUP(A312,'[1]Integrator Offer Supplier'!$M$14:$AF$12953,18,FALSE)</f>
        <v>#N/A</v>
      </c>
      <c r="P312" t="e">
        <f>VLOOKUP(A312,'[1]Integrator Offer Supplier'!$M$14:$AF$12953,19,FALSE)</f>
        <v>#N/A</v>
      </c>
      <c r="Q312" t="e">
        <f t="shared" si="34"/>
        <v>#N/A</v>
      </c>
      <c r="R312" t="e">
        <f>VLOOKUP(A312,'[1]Integrator Offer Supplier'!$M$14:$AF$12953,20,FALSE)</f>
        <v>#N/A</v>
      </c>
      <c r="S312" s="41" t="e">
        <f t="shared" si="35"/>
        <v>#N/A</v>
      </c>
    </row>
    <row r="313" spans="1:19" ht="36" x14ac:dyDescent="0.2">
      <c r="A313" s="35" t="s">
        <v>4910</v>
      </c>
      <c r="B313" s="15" t="s">
        <v>418</v>
      </c>
      <c r="C313" s="15" t="s">
        <v>2454</v>
      </c>
      <c r="D313" s="19"/>
      <c r="E313" s="18" t="s">
        <v>4282</v>
      </c>
      <c r="F313" s="18" t="s">
        <v>4282</v>
      </c>
      <c r="G313" s="18" t="s">
        <v>4282</v>
      </c>
      <c r="H313" s="18" t="s">
        <v>4282</v>
      </c>
      <c r="I313" s="18" t="s">
        <v>4282</v>
      </c>
      <c r="J313" s="18" t="s">
        <v>7185</v>
      </c>
      <c r="K313" s="18" t="s">
        <v>4282</v>
      </c>
      <c r="L313" s="18" t="s">
        <v>4282</v>
      </c>
      <c r="N313" s="40" t="e">
        <f t="shared" si="33"/>
        <v>#N/A</v>
      </c>
      <c r="O313" t="e">
        <f>VLOOKUP(A313,'[1]Integrator Offer Supplier'!$M$14:$AF$12953,18,FALSE)</f>
        <v>#N/A</v>
      </c>
      <c r="P313" t="e">
        <f>VLOOKUP(A313,'[1]Integrator Offer Supplier'!$M$14:$AF$12953,19,FALSE)</f>
        <v>#N/A</v>
      </c>
      <c r="Q313" t="e">
        <f t="shared" si="34"/>
        <v>#N/A</v>
      </c>
      <c r="R313" t="e">
        <f>VLOOKUP(A313,'[1]Integrator Offer Supplier'!$M$14:$AF$12953,20,FALSE)</f>
        <v>#N/A</v>
      </c>
      <c r="S313" s="41" t="e">
        <f t="shared" si="35"/>
        <v>#N/A</v>
      </c>
    </row>
    <row r="314" spans="1:19" ht="90" x14ac:dyDescent="0.2">
      <c r="A314" s="35" t="s">
        <v>4911</v>
      </c>
      <c r="B314" s="15" t="s">
        <v>134</v>
      </c>
      <c r="C314" s="15" t="s">
        <v>2455</v>
      </c>
      <c r="D314" s="19"/>
      <c r="E314" s="18"/>
      <c r="F314" s="2"/>
      <c r="G314" s="2"/>
      <c r="H314" s="2"/>
      <c r="I314" s="2"/>
      <c r="J314" s="2"/>
      <c r="K314" s="18">
        <v>8015</v>
      </c>
      <c r="L314" s="2"/>
      <c r="N314" s="40" t="e">
        <f t="shared" si="33"/>
        <v>#N/A</v>
      </c>
      <c r="O314" t="e">
        <f>VLOOKUP(A314,'[1]Integrator Offer Supplier'!$M$14:$AF$12953,18,FALSE)</f>
        <v>#N/A</v>
      </c>
      <c r="P314" t="e">
        <f>VLOOKUP(A314,'[1]Integrator Offer Supplier'!$M$14:$AF$12953,19,FALSE)</f>
        <v>#N/A</v>
      </c>
      <c r="Q314" t="e">
        <f t="shared" si="34"/>
        <v>#N/A</v>
      </c>
      <c r="R314" t="e">
        <f>VLOOKUP(A314,'[1]Integrator Offer Supplier'!$M$14:$AF$12953,20,FALSE)</f>
        <v>#N/A</v>
      </c>
      <c r="S314" s="41" t="e">
        <f t="shared" si="35"/>
        <v>#N/A</v>
      </c>
    </row>
    <row r="315" spans="1:19" ht="36" x14ac:dyDescent="0.2">
      <c r="A315" s="43" t="s">
        <v>4912</v>
      </c>
      <c r="B315" s="44" t="s">
        <v>419</v>
      </c>
      <c r="C315" s="44" t="s">
        <v>2456</v>
      </c>
      <c r="D315" s="19"/>
      <c r="E315" s="18"/>
      <c r="F315" s="18"/>
      <c r="G315" s="18"/>
      <c r="H315" s="18"/>
      <c r="I315" s="18"/>
      <c r="J315" s="18"/>
      <c r="K315" s="18"/>
      <c r="L315" s="18"/>
      <c r="N315" s="40" t="e">
        <f t="shared" si="33"/>
        <v>#N/A</v>
      </c>
      <c r="O315" t="e">
        <f>VLOOKUP(A315,'[1]Integrator Offer Supplier'!$M$14:$AF$12953,18,FALSE)</f>
        <v>#N/A</v>
      </c>
      <c r="P315" t="e">
        <f>VLOOKUP(A315,'[1]Integrator Offer Supplier'!$M$14:$AF$12953,19,FALSE)</f>
        <v>#N/A</v>
      </c>
      <c r="Q315" t="e">
        <f t="shared" si="34"/>
        <v>#N/A</v>
      </c>
      <c r="R315" t="e">
        <f>VLOOKUP(A315,'[1]Integrator Offer Supplier'!$M$14:$AF$12953,20,FALSE)</f>
        <v>#N/A</v>
      </c>
      <c r="S315" s="41" t="e">
        <f t="shared" si="35"/>
        <v>#N/A</v>
      </c>
    </row>
    <row r="316" spans="1:19" ht="54" x14ac:dyDescent="0.2">
      <c r="A316" s="35" t="s">
        <v>4913</v>
      </c>
      <c r="B316" s="15" t="s">
        <v>420</v>
      </c>
      <c r="C316" s="15" t="s">
        <v>2457</v>
      </c>
      <c r="D316" s="19"/>
      <c r="E316" s="18" t="s">
        <v>4282</v>
      </c>
      <c r="F316" s="18" t="s">
        <v>4282</v>
      </c>
      <c r="G316" s="18" t="s">
        <v>4282</v>
      </c>
      <c r="H316" s="18" t="s">
        <v>4282</v>
      </c>
      <c r="I316" s="18" t="s">
        <v>4282</v>
      </c>
      <c r="J316" s="18" t="s">
        <v>7185</v>
      </c>
      <c r="K316" s="18" t="s">
        <v>4282</v>
      </c>
      <c r="L316" s="18" t="s">
        <v>4282</v>
      </c>
      <c r="N316" s="40" t="e">
        <f t="shared" si="33"/>
        <v>#N/A</v>
      </c>
      <c r="O316" t="e">
        <f>VLOOKUP(A316,'[1]Integrator Offer Supplier'!$M$14:$AF$12953,18,FALSE)</f>
        <v>#N/A</v>
      </c>
      <c r="P316" t="e">
        <f>VLOOKUP(A316,'[1]Integrator Offer Supplier'!$M$14:$AF$12953,19,FALSE)</f>
        <v>#N/A</v>
      </c>
      <c r="Q316" t="e">
        <f t="shared" si="34"/>
        <v>#N/A</v>
      </c>
      <c r="R316" t="e">
        <f>VLOOKUP(A316,'[1]Integrator Offer Supplier'!$M$14:$AF$12953,20,FALSE)</f>
        <v>#N/A</v>
      </c>
      <c r="S316" s="41" t="e">
        <f t="shared" si="35"/>
        <v>#N/A</v>
      </c>
    </row>
    <row r="317" spans="1:19" ht="72" x14ac:dyDescent="0.2">
      <c r="A317" s="35" t="s">
        <v>4914</v>
      </c>
      <c r="B317" s="15" t="s">
        <v>421</v>
      </c>
      <c r="C317" s="15" t="s">
        <v>2458</v>
      </c>
      <c r="D317" s="19"/>
      <c r="E317" s="18"/>
      <c r="F317" s="18"/>
      <c r="G317" s="18"/>
      <c r="H317" s="18"/>
      <c r="I317" s="18"/>
      <c r="J317" s="18">
        <f>N317</f>
        <v>0</v>
      </c>
      <c r="K317" s="18">
        <f>Q317</f>
        <v>4662</v>
      </c>
      <c r="L317" s="18">
        <f>S317</f>
        <v>7.875</v>
      </c>
      <c r="N317" s="40">
        <f t="shared" si="33"/>
        <v>0</v>
      </c>
      <c r="O317">
        <f>VLOOKUP(A317,'[1]Integrator Offer Supplier'!$M$14:$AF$12953,18,FALSE)</f>
        <v>0</v>
      </c>
      <c r="P317">
        <f>VLOOKUP(A317,'[1]Integrator Offer Supplier'!$M$14:$AF$12953,19,FALSE)</f>
        <v>630</v>
      </c>
      <c r="Q317">
        <f t="shared" si="34"/>
        <v>4662</v>
      </c>
      <c r="R317">
        <f>VLOOKUP(A317,'[1]Integrator Offer Supplier'!$M$14:$AF$12953,20,FALSE)</f>
        <v>630</v>
      </c>
      <c r="S317" s="41">
        <f t="shared" si="35"/>
        <v>7.875</v>
      </c>
    </row>
    <row r="318" spans="1:19" ht="54" x14ac:dyDescent="0.2">
      <c r="A318" s="34" t="s">
        <v>4915</v>
      </c>
      <c r="B318" s="15" t="s">
        <v>60</v>
      </c>
      <c r="C318" s="15" t="s">
        <v>4251</v>
      </c>
      <c r="D318" s="19"/>
      <c r="E318" s="18">
        <v>48</v>
      </c>
      <c r="F318" s="2">
        <v>10500</v>
      </c>
      <c r="G318" s="2">
        <v>24</v>
      </c>
      <c r="H318" s="2">
        <v>48</v>
      </c>
      <c r="I318" s="2"/>
      <c r="J318" s="2"/>
      <c r="K318" s="2"/>
      <c r="L318" s="2"/>
      <c r="N318" s="40" t="e">
        <f t="shared" si="33"/>
        <v>#N/A</v>
      </c>
      <c r="O318" t="e">
        <f>VLOOKUP(A318,'[1]Integrator Offer Supplier'!$M$14:$AF$12953,18,FALSE)</f>
        <v>#N/A</v>
      </c>
      <c r="P318" t="e">
        <f>VLOOKUP(A318,'[1]Integrator Offer Supplier'!$M$14:$AF$12953,19,FALSE)</f>
        <v>#N/A</v>
      </c>
      <c r="Q318" t="e">
        <f t="shared" si="34"/>
        <v>#N/A</v>
      </c>
      <c r="R318" t="e">
        <f>VLOOKUP(A318,'[1]Integrator Offer Supplier'!$M$14:$AF$12953,20,FALSE)</f>
        <v>#N/A</v>
      </c>
      <c r="S318" s="41" t="e">
        <f t="shared" si="35"/>
        <v>#N/A</v>
      </c>
    </row>
    <row r="319" spans="1:19" ht="54" x14ac:dyDescent="0.2">
      <c r="A319" s="34" t="s">
        <v>4916</v>
      </c>
      <c r="B319" s="15" t="s">
        <v>422</v>
      </c>
      <c r="C319" s="15" t="s">
        <v>2460</v>
      </c>
      <c r="D319" s="19"/>
      <c r="E319" s="18" t="s">
        <v>4282</v>
      </c>
      <c r="F319" s="18" t="s">
        <v>4282</v>
      </c>
      <c r="G319" s="18" t="s">
        <v>4282</v>
      </c>
      <c r="H319" s="18" t="s">
        <v>4282</v>
      </c>
      <c r="I319" s="18" t="s">
        <v>4282</v>
      </c>
      <c r="J319" s="18" t="s">
        <v>7185</v>
      </c>
      <c r="K319" s="18" t="s">
        <v>4282</v>
      </c>
      <c r="L319" s="18" t="s">
        <v>4282</v>
      </c>
      <c r="N319" s="40" t="e">
        <f t="shared" si="33"/>
        <v>#N/A</v>
      </c>
      <c r="O319" t="e">
        <f>VLOOKUP(A319,'[1]Integrator Offer Supplier'!$M$14:$AF$12953,18,FALSE)</f>
        <v>#N/A</v>
      </c>
      <c r="P319" t="e">
        <f>VLOOKUP(A319,'[1]Integrator Offer Supplier'!$M$14:$AF$12953,19,FALSE)</f>
        <v>#N/A</v>
      </c>
      <c r="Q319" t="e">
        <f t="shared" si="34"/>
        <v>#N/A</v>
      </c>
      <c r="R319" t="e">
        <f>VLOOKUP(A319,'[1]Integrator Offer Supplier'!$M$14:$AF$12953,20,FALSE)</f>
        <v>#N/A</v>
      </c>
      <c r="S319" s="41" t="e">
        <f t="shared" si="35"/>
        <v>#N/A</v>
      </c>
    </row>
    <row r="320" spans="1:19" ht="180" x14ac:dyDescent="0.2">
      <c r="A320" s="34" t="s">
        <v>4917</v>
      </c>
      <c r="B320" s="15" t="s">
        <v>423</v>
      </c>
      <c r="C320" s="15" t="s">
        <v>2461</v>
      </c>
      <c r="D320" s="19"/>
      <c r="E320" s="18" t="s">
        <v>4282</v>
      </c>
      <c r="F320" s="18" t="s">
        <v>4282</v>
      </c>
      <c r="G320" s="18" t="s">
        <v>4282</v>
      </c>
      <c r="H320" s="18" t="s">
        <v>4282</v>
      </c>
      <c r="I320" s="18" t="s">
        <v>4282</v>
      </c>
      <c r="J320" s="18" t="s">
        <v>7185</v>
      </c>
      <c r="K320" s="18" t="s">
        <v>4282</v>
      </c>
      <c r="L320" s="18" t="s">
        <v>4282</v>
      </c>
      <c r="N320" s="40" t="e">
        <f t="shared" si="33"/>
        <v>#N/A</v>
      </c>
      <c r="O320" t="e">
        <f>VLOOKUP(A320,'[1]Integrator Offer Supplier'!$M$14:$AF$12953,18,FALSE)</f>
        <v>#N/A</v>
      </c>
      <c r="P320" t="e">
        <f>VLOOKUP(A320,'[1]Integrator Offer Supplier'!$M$14:$AF$12953,19,FALSE)</f>
        <v>#N/A</v>
      </c>
      <c r="Q320" t="e">
        <f t="shared" si="34"/>
        <v>#N/A</v>
      </c>
      <c r="R320" t="e">
        <f>VLOOKUP(A320,'[1]Integrator Offer Supplier'!$M$14:$AF$12953,20,FALSE)</f>
        <v>#N/A</v>
      </c>
      <c r="S320" s="41" t="e">
        <f t="shared" si="35"/>
        <v>#N/A</v>
      </c>
    </row>
    <row r="321" spans="1:19" ht="72" x14ac:dyDescent="0.2">
      <c r="A321" s="34" t="s">
        <v>4918</v>
      </c>
      <c r="B321" s="15" t="s">
        <v>110</v>
      </c>
      <c r="C321" s="15" t="s">
        <v>2462</v>
      </c>
      <c r="D321" s="19"/>
      <c r="E321" s="18">
        <v>40</v>
      </c>
      <c r="F321" s="2">
        <v>6300</v>
      </c>
      <c r="G321" s="2">
        <v>40</v>
      </c>
      <c r="H321" s="2">
        <v>72</v>
      </c>
      <c r="I321" s="2"/>
      <c r="J321" s="2"/>
      <c r="K321" s="2"/>
      <c r="L321" s="2"/>
      <c r="N321" s="40" t="e">
        <f t="shared" si="33"/>
        <v>#N/A</v>
      </c>
      <c r="O321" t="e">
        <f>VLOOKUP(A321,'[1]Integrator Offer Supplier'!$M$14:$AF$12953,18,FALSE)</f>
        <v>#N/A</v>
      </c>
      <c r="P321" t="e">
        <f>VLOOKUP(A321,'[1]Integrator Offer Supplier'!$M$14:$AF$12953,19,FALSE)</f>
        <v>#N/A</v>
      </c>
      <c r="Q321" t="e">
        <f t="shared" si="34"/>
        <v>#N/A</v>
      </c>
      <c r="R321" t="e">
        <f>VLOOKUP(A321,'[1]Integrator Offer Supplier'!$M$14:$AF$12953,20,FALSE)</f>
        <v>#N/A</v>
      </c>
      <c r="S321" s="41" t="e">
        <f t="shared" si="35"/>
        <v>#N/A</v>
      </c>
    </row>
    <row r="322" spans="1:19" ht="144" x14ac:dyDescent="0.2">
      <c r="A322" s="34" t="s">
        <v>4919</v>
      </c>
      <c r="B322" s="15" t="s">
        <v>26</v>
      </c>
      <c r="C322" s="15" t="s">
        <v>2463</v>
      </c>
      <c r="D322" s="21" t="s">
        <v>4209</v>
      </c>
      <c r="E322" s="18">
        <v>32</v>
      </c>
      <c r="F322" s="2">
        <v>5040</v>
      </c>
      <c r="G322" s="2">
        <v>32</v>
      </c>
      <c r="H322" s="2">
        <v>60</v>
      </c>
      <c r="I322" s="2"/>
      <c r="J322" s="2"/>
      <c r="K322" s="2"/>
      <c r="L322" s="2"/>
      <c r="N322" s="40" t="e">
        <f t="shared" si="33"/>
        <v>#N/A</v>
      </c>
      <c r="O322" t="e">
        <f>VLOOKUP(A322,'[1]Integrator Offer Supplier'!$M$14:$AF$12953,18,FALSE)</f>
        <v>#N/A</v>
      </c>
      <c r="P322" t="e">
        <f>VLOOKUP(A322,'[1]Integrator Offer Supplier'!$M$14:$AF$12953,19,FALSE)</f>
        <v>#N/A</v>
      </c>
      <c r="Q322" t="e">
        <f t="shared" si="34"/>
        <v>#N/A</v>
      </c>
      <c r="R322" t="e">
        <f>VLOOKUP(A322,'[1]Integrator Offer Supplier'!$M$14:$AF$12953,20,FALSE)</f>
        <v>#N/A</v>
      </c>
      <c r="S322" s="41" t="e">
        <f t="shared" si="35"/>
        <v>#N/A</v>
      </c>
    </row>
    <row r="323" spans="1:19" ht="126" x14ac:dyDescent="0.2">
      <c r="A323" s="34" t="s">
        <v>4920</v>
      </c>
      <c r="B323" s="15" t="s">
        <v>424</v>
      </c>
      <c r="C323" s="15" t="s">
        <v>2464</v>
      </c>
      <c r="D323" s="19"/>
      <c r="E323" s="18" t="s">
        <v>4282</v>
      </c>
      <c r="F323" s="18" t="s">
        <v>4282</v>
      </c>
      <c r="G323" s="18" t="s">
        <v>4282</v>
      </c>
      <c r="H323" s="18" t="s">
        <v>4282</v>
      </c>
      <c r="I323" s="18" t="s">
        <v>4282</v>
      </c>
      <c r="J323" s="18" t="s">
        <v>7185</v>
      </c>
      <c r="K323" s="18" t="s">
        <v>4282</v>
      </c>
      <c r="L323" s="18" t="s">
        <v>4282</v>
      </c>
      <c r="N323" s="40" t="e">
        <f t="shared" si="33"/>
        <v>#N/A</v>
      </c>
      <c r="O323" t="e">
        <f>VLOOKUP(A323,'[1]Integrator Offer Supplier'!$M$14:$AF$12953,18,FALSE)</f>
        <v>#N/A</v>
      </c>
      <c r="P323" t="e">
        <f>VLOOKUP(A323,'[1]Integrator Offer Supplier'!$M$14:$AF$12953,19,FALSE)</f>
        <v>#N/A</v>
      </c>
      <c r="Q323" t="e">
        <f t="shared" si="34"/>
        <v>#N/A</v>
      </c>
      <c r="R323" t="e">
        <f>VLOOKUP(A323,'[1]Integrator Offer Supplier'!$M$14:$AF$12953,20,FALSE)</f>
        <v>#N/A</v>
      </c>
      <c r="S323" s="41" t="e">
        <f t="shared" si="35"/>
        <v>#N/A</v>
      </c>
    </row>
    <row r="324" spans="1:19" ht="144" x14ac:dyDescent="0.2">
      <c r="A324" s="34" t="s">
        <v>4921</v>
      </c>
      <c r="B324" s="15" t="s">
        <v>425</v>
      </c>
      <c r="C324" s="15" t="s">
        <v>2465</v>
      </c>
      <c r="D324" s="19"/>
      <c r="E324" s="18" t="s">
        <v>4282</v>
      </c>
      <c r="F324" s="18" t="s">
        <v>4282</v>
      </c>
      <c r="G324" s="18" t="s">
        <v>4282</v>
      </c>
      <c r="H324" s="18" t="s">
        <v>4282</v>
      </c>
      <c r="I324" s="18" t="s">
        <v>4282</v>
      </c>
      <c r="J324" s="18" t="s">
        <v>7185</v>
      </c>
      <c r="K324" s="18" t="s">
        <v>4282</v>
      </c>
      <c r="L324" s="18" t="s">
        <v>4282</v>
      </c>
      <c r="N324" s="40" t="e">
        <f t="shared" si="33"/>
        <v>#N/A</v>
      </c>
      <c r="O324" t="e">
        <f>VLOOKUP(A324,'[1]Integrator Offer Supplier'!$M$14:$AF$12953,18,FALSE)</f>
        <v>#N/A</v>
      </c>
      <c r="P324" t="e">
        <f>VLOOKUP(A324,'[1]Integrator Offer Supplier'!$M$14:$AF$12953,19,FALSE)</f>
        <v>#N/A</v>
      </c>
      <c r="Q324" t="e">
        <f t="shared" si="34"/>
        <v>#N/A</v>
      </c>
      <c r="R324" t="e">
        <f>VLOOKUP(A324,'[1]Integrator Offer Supplier'!$M$14:$AF$12953,20,FALSE)</f>
        <v>#N/A</v>
      </c>
      <c r="S324" s="41" t="e">
        <f t="shared" si="35"/>
        <v>#N/A</v>
      </c>
    </row>
    <row r="325" spans="1:19" ht="72" x14ac:dyDescent="0.2">
      <c r="A325" s="34" t="s">
        <v>4922</v>
      </c>
      <c r="B325" s="15" t="s">
        <v>426</v>
      </c>
      <c r="C325" s="15" t="s">
        <v>2466</v>
      </c>
      <c r="D325" s="19"/>
      <c r="E325" s="18" t="s">
        <v>4282</v>
      </c>
      <c r="F325" s="18" t="s">
        <v>4282</v>
      </c>
      <c r="G325" s="18" t="s">
        <v>4282</v>
      </c>
      <c r="H325" s="18" t="s">
        <v>4282</v>
      </c>
      <c r="I325" s="18" t="s">
        <v>4282</v>
      </c>
      <c r="J325" s="18" t="s">
        <v>7185</v>
      </c>
      <c r="K325" s="18" t="s">
        <v>4282</v>
      </c>
      <c r="L325" s="18" t="s">
        <v>4282</v>
      </c>
      <c r="N325" s="40" t="e">
        <f t="shared" si="33"/>
        <v>#N/A</v>
      </c>
      <c r="O325" t="e">
        <f>VLOOKUP(A325,'[1]Integrator Offer Supplier'!$M$14:$AF$12953,18,FALSE)</f>
        <v>#N/A</v>
      </c>
      <c r="P325" t="e">
        <f>VLOOKUP(A325,'[1]Integrator Offer Supplier'!$M$14:$AF$12953,19,FALSE)</f>
        <v>#N/A</v>
      </c>
      <c r="Q325" t="e">
        <f t="shared" si="34"/>
        <v>#N/A</v>
      </c>
      <c r="R325" t="e">
        <f>VLOOKUP(A325,'[1]Integrator Offer Supplier'!$M$14:$AF$12953,20,FALSE)</f>
        <v>#N/A</v>
      </c>
      <c r="S325" s="41" t="e">
        <f t="shared" si="35"/>
        <v>#N/A</v>
      </c>
    </row>
    <row r="326" spans="1:19" ht="90" x14ac:dyDescent="0.2">
      <c r="A326" s="34" t="s">
        <v>4923</v>
      </c>
      <c r="B326" s="15" t="s">
        <v>427</v>
      </c>
      <c r="C326" s="15" t="s">
        <v>2467</v>
      </c>
      <c r="D326" s="19"/>
      <c r="E326" s="18" t="s">
        <v>4282</v>
      </c>
      <c r="F326" s="18" t="s">
        <v>4282</v>
      </c>
      <c r="G326" s="18" t="s">
        <v>4282</v>
      </c>
      <c r="H326" s="18" t="s">
        <v>4282</v>
      </c>
      <c r="I326" s="18" t="s">
        <v>4282</v>
      </c>
      <c r="J326" s="18" t="s">
        <v>7185</v>
      </c>
      <c r="K326" s="18" t="s">
        <v>4282</v>
      </c>
      <c r="L326" s="18" t="s">
        <v>4282</v>
      </c>
      <c r="N326" s="40" t="e">
        <f t="shared" si="33"/>
        <v>#N/A</v>
      </c>
      <c r="O326" t="e">
        <f>VLOOKUP(A326,'[1]Integrator Offer Supplier'!$M$14:$AF$12953,18,FALSE)</f>
        <v>#N/A</v>
      </c>
      <c r="P326" t="e">
        <f>VLOOKUP(A326,'[1]Integrator Offer Supplier'!$M$14:$AF$12953,19,FALSE)</f>
        <v>#N/A</v>
      </c>
      <c r="Q326" t="e">
        <f t="shared" si="34"/>
        <v>#N/A</v>
      </c>
      <c r="R326" t="e">
        <f>VLOOKUP(A326,'[1]Integrator Offer Supplier'!$M$14:$AF$12953,20,FALSE)</f>
        <v>#N/A</v>
      </c>
      <c r="S326" s="41" t="e">
        <f t="shared" si="35"/>
        <v>#N/A</v>
      </c>
    </row>
    <row r="327" spans="1:19" ht="90" x14ac:dyDescent="0.2">
      <c r="A327" s="35" t="s">
        <v>4924</v>
      </c>
      <c r="B327" s="15" t="s">
        <v>37</v>
      </c>
      <c r="C327" s="15" t="s">
        <v>2468</v>
      </c>
      <c r="D327" s="21" t="s">
        <v>4224</v>
      </c>
      <c r="E327" s="18">
        <v>64</v>
      </c>
      <c r="F327" s="2">
        <v>10080</v>
      </c>
      <c r="G327" s="2">
        <v>48</v>
      </c>
      <c r="H327" s="2">
        <v>80</v>
      </c>
      <c r="I327" s="2"/>
      <c r="J327" s="2"/>
      <c r="K327" s="2"/>
      <c r="L327" s="2"/>
      <c r="N327" s="40" t="e">
        <f t="shared" si="33"/>
        <v>#N/A</v>
      </c>
      <c r="O327" t="e">
        <f>VLOOKUP(A327,'[1]Integrator Offer Supplier'!$M$14:$AF$12953,18,FALSE)</f>
        <v>#N/A</v>
      </c>
      <c r="P327" t="e">
        <f>VLOOKUP(A327,'[1]Integrator Offer Supplier'!$M$14:$AF$12953,19,FALSE)</f>
        <v>#N/A</v>
      </c>
      <c r="Q327" t="e">
        <f t="shared" si="34"/>
        <v>#N/A</v>
      </c>
      <c r="R327" t="e">
        <f>VLOOKUP(A327,'[1]Integrator Offer Supplier'!$M$14:$AF$12953,20,FALSE)</f>
        <v>#N/A</v>
      </c>
      <c r="S327" s="41" t="e">
        <f t="shared" si="35"/>
        <v>#N/A</v>
      </c>
    </row>
    <row r="328" spans="1:19" ht="108" x14ac:dyDescent="0.2">
      <c r="A328" s="35" t="s">
        <v>4925</v>
      </c>
      <c r="B328" s="15" t="s">
        <v>428</v>
      </c>
      <c r="C328" s="15" t="s">
        <v>2469</v>
      </c>
      <c r="D328" s="19"/>
      <c r="E328" s="18" t="s">
        <v>4282</v>
      </c>
      <c r="F328" s="18" t="s">
        <v>4282</v>
      </c>
      <c r="G328" s="18" t="s">
        <v>4282</v>
      </c>
      <c r="H328" s="18" t="s">
        <v>4282</v>
      </c>
      <c r="I328" s="18" t="s">
        <v>4282</v>
      </c>
      <c r="J328" s="18" t="s">
        <v>7185</v>
      </c>
      <c r="K328" s="18" t="s">
        <v>4282</v>
      </c>
      <c r="L328" s="18" t="s">
        <v>4282</v>
      </c>
      <c r="N328" s="40" t="e">
        <f t="shared" ref="N328:N391" si="36">O328*$P$1/$J$2</f>
        <v>#N/A</v>
      </c>
      <c r="O328" t="e">
        <f>VLOOKUP(A328,'[1]Integrator Offer Supplier'!$M$14:$AF$12953,18,FALSE)</f>
        <v>#N/A</v>
      </c>
      <c r="P328" t="e">
        <f>VLOOKUP(A328,'[1]Integrator Offer Supplier'!$M$14:$AF$12953,19,FALSE)</f>
        <v>#N/A</v>
      </c>
      <c r="Q328" t="e">
        <f t="shared" ref="Q328:Q391" si="37">P328*$P$1</f>
        <v>#N/A</v>
      </c>
      <c r="R328" t="e">
        <f>VLOOKUP(A328,'[1]Integrator Offer Supplier'!$M$14:$AF$12953,20,FALSE)</f>
        <v>#N/A</v>
      </c>
      <c r="S328" s="41" t="e">
        <f t="shared" ref="S328:S391" si="38">R328*$P$1/$L$2</f>
        <v>#N/A</v>
      </c>
    </row>
    <row r="329" spans="1:19" ht="108" x14ac:dyDescent="0.2">
      <c r="A329" s="34" t="s">
        <v>4926</v>
      </c>
      <c r="B329" s="15" t="s">
        <v>429</v>
      </c>
      <c r="C329" s="15" t="s">
        <v>4547</v>
      </c>
      <c r="D329" s="19" t="s">
        <v>4548</v>
      </c>
      <c r="E329" s="18">
        <v>8</v>
      </c>
      <c r="F329" s="18">
        <v>30000</v>
      </c>
      <c r="G329" s="18">
        <v>16</v>
      </c>
      <c r="H329" s="18">
        <v>16</v>
      </c>
      <c r="I329" s="18"/>
      <c r="J329" s="18">
        <f t="shared" ref="J329:J330" si="39">N329</f>
        <v>0</v>
      </c>
      <c r="K329" s="18">
        <f t="shared" ref="K329:K330" si="40">Q329</f>
        <v>0</v>
      </c>
      <c r="L329" s="18">
        <f t="shared" ref="L329:L330" si="41">S329</f>
        <v>0</v>
      </c>
      <c r="N329" s="40">
        <f t="shared" si="36"/>
        <v>0</v>
      </c>
      <c r="O329">
        <f>VLOOKUP(A329,'[1]Integrator Offer Supplier'!$M$14:$AF$12953,18,FALSE)</f>
        <v>0</v>
      </c>
      <c r="P329">
        <f>VLOOKUP(A329,'[1]Integrator Offer Supplier'!$M$14:$AF$12953,19,FALSE)</f>
        <v>0</v>
      </c>
      <c r="Q329">
        <f t="shared" si="37"/>
        <v>0</v>
      </c>
      <c r="R329">
        <f>VLOOKUP(A329,'[1]Integrator Offer Supplier'!$M$14:$AF$12953,20,FALSE)</f>
        <v>0</v>
      </c>
      <c r="S329" s="41">
        <f t="shared" si="38"/>
        <v>0</v>
      </c>
    </row>
    <row r="330" spans="1:19" ht="108" x14ac:dyDescent="0.2">
      <c r="A330" s="34" t="s">
        <v>4927</v>
      </c>
      <c r="B330" s="15" t="s">
        <v>430</v>
      </c>
      <c r="C330" s="15" t="s">
        <v>2471</v>
      </c>
      <c r="D330" s="19" t="s">
        <v>4548</v>
      </c>
      <c r="E330" s="18">
        <v>8</v>
      </c>
      <c r="F330" s="18">
        <v>15000</v>
      </c>
      <c r="G330" s="18">
        <v>16</v>
      </c>
      <c r="H330" s="18">
        <v>16</v>
      </c>
      <c r="I330" s="18"/>
      <c r="J330" s="18">
        <f t="shared" si="39"/>
        <v>0</v>
      </c>
      <c r="K330" s="18">
        <f t="shared" si="40"/>
        <v>0</v>
      </c>
      <c r="L330" s="18">
        <f t="shared" si="41"/>
        <v>0</v>
      </c>
      <c r="N330" s="40">
        <f t="shared" si="36"/>
        <v>0</v>
      </c>
      <c r="O330">
        <f>VLOOKUP(A330,'[1]Integrator Offer Supplier'!$M$14:$AF$12953,18,FALSE)</f>
        <v>0</v>
      </c>
      <c r="P330">
        <f>VLOOKUP(A330,'[1]Integrator Offer Supplier'!$M$14:$AF$12953,19,FALSE)</f>
        <v>0</v>
      </c>
      <c r="Q330">
        <f t="shared" si="37"/>
        <v>0</v>
      </c>
      <c r="R330">
        <f>VLOOKUP(A330,'[1]Integrator Offer Supplier'!$M$14:$AF$12953,20,FALSE)</f>
        <v>0</v>
      </c>
      <c r="S330" s="41">
        <f t="shared" si="38"/>
        <v>0</v>
      </c>
    </row>
    <row r="331" spans="1:19" ht="72" x14ac:dyDescent="0.2">
      <c r="A331" s="34" t="s">
        <v>4928</v>
      </c>
      <c r="B331" s="15" t="s">
        <v>52</v>
      </c>
      <c r="C331" s="15" t="s">
        <v>4242</v>
      </c>
      <c r="D331" s="19"/>
      <c r="E331" s="18">
        <v>16</v>
      </c>
      <c r="F331" s="2">
        <v>21000</v>
      </c>
      <c r="G331" s="2">
        <v>16</v>
      </c>
      <c r="H331" s="2">
        <v>32</v>
      </c>
      <c r="I331" s="2"/>
      <c r="J331" s="2"/>
      <c r="K331" s="2"/>
      <c r="L331" s="2"/>
      <c r="N331" s="40" t="e">
        <f t="shared" si="36"/>
        <v>#N/A</v>
      </c>
      <c r="O331" t="e">
        <f>VLOOKUP(A331,'[1]Integrator Offer Supplier'!$M$14:$AF$12953,18,FALSE)</f>
        <v>#N/A</v>
      </c>
      <c r="P331" t="e">
        <f>VLOOKUP(A331,'[1]Integrator Offer Supplier'!$M$14:$AF$12953,19,FALSE)</f>
        <v>#N/A</v>
      </c>
      <c r="Q331" t="e">
        <f t="shared" si="37"/>
        <v>#N/A</v>
      </c>
      <c r="R331" t="e">
        <f>VLOOKUP(A331,'[1]Integrator Offer Supplier'!$M$14:$AF$12953,20,FALSE)</f>
        <v>#N/A</v>
      </c>
      <c r="S331" s="41" t="e">
        <f t="shared" si="38"/>
        <v>#N/A</v>
      </c>
    </row>
    <row r="332" spans="1:19" ht="126" x14ac:dyDescent="0.2">
      <c r="A332" s="34" t="s">
        <v>4929</v>
      </c>
      <c r="B332" s="15" t="s">
        <v>47</v>
      </c>
      <c r="C332" s="15" t="s">
        <v>4239</v>
      </c>
      <c r="D332" s="19"/>
      <c r="E332" s="18">
        <v>64</v>
      </c>
      <c r="F332" s="2">
        <v>10080</v>
      </c>
      <c r="G332" s="2">
        <v>48</v>
      </c>
      <c r="H332" s="2">
        <v>80</v>
      </c>
      <c r="I332" s="2"/>
      <c r="J332" s="2"/>
      <c r="K332" s="2"/>
      <c r="L332" s="2"/>
      <c r="N332" s="40" t="e">
        <f t="shared" si="36"/>
        <v>#N/A</v>
      </c>
      <c r="O332" t="e">
        <f>VLOOKUP(A332,'[1]Integrator Offer Supplier'!$M$14:$AF$12953,18,FALSE)</f>
        <v>#N/A</v>
      </c>
      <c r="P332" t="e">
        <f>VLOOKUP(A332,'[1]Integrator Offer Supplier'!$M$14:$AF$12953,19,FALSE)</f>
        <v>#N/A</v>
      </c>
      <c r="Q332" t="e">
        <f t="shared" si="37"/>
        <v>#N/A</v>
      </c>
      <c r="R332" t="e">
        <f>VLOOKUP(A332,'[1]Integrator Offer Supplier'!$M$14:$AF$12953,20,FALSE)</f>
        <v>#N/A</v>
      </c>
      <c r="S332" s="41" t="e">
        <f t="shared" si="38"/>
        <v>#N/A</v>
      </c>
    </row>
    <row r="333" spans="1:19" ht="90" x14ac:dyDescent="0.2">
      <c r="A333" s="35" t="s">
        <v>4930</v>
      </c>
      <c r="B333" s="15" t="s">
        <v>431</v>
      </c>
      <c r="C333" s="15" t="s">
        <v>2474</v>
      </c>
      <c r="D333" s="19"/>
      <c r="E333" s="18">
        <v>8</v>
      </c>
      <c r="F333" s="2">
        <v>7497</v>
      </c>
      <c r="G333" s="18">
        <v>16</v>
      </c>
      <c r="H333" s="18">
        <v>24</v>
      </c>
      <c r="I333" s="18"/>
      <c r="J333" s="18"/>
      <c r="K333" s="18"/>
      <c r="L333" s="18"/>
      <c r="N333" s="40" t="e">
        <f t="shared" si="36"/>
        <v>#N/A</v>
      </c>
      <c r="O333" t="e">
        <f>VLOOKUP(A333,'[1]Integrator Offer Supplier'!$M$14:$AF$12953,18,FALSE)</f>
        <v>#N/A</v>
      </c>
      <c r="P333" t="e">
        <f>VLOOKUP(A333,'[1]Integrator Offer Supplier'!$M$14:$AF$12953,19,FALSE)</f>
        <v>#N/A</v>
      </c>
      <c r="Q333" t="e">
        <f t="shared" si="37"/>
        <v>#N/A</v>
      </c>
      <c r="R333" t="e">
        <f>VLOOKUP(A333,'[1]Integrator Offer Supplier'!$M$14:$AF$12953,20,FALSE)</f>
        <v>#N/A</v>
      </c>
      <c r="S333" s="41" t="e">
        <f t="shared" si="38"/>
        <v>#N/A</v>
      </c>
    </row>
    <row r="334" spans="1:19" ht="90" x14ac:dyDescent="0.2">
      <c r="A334" s="35" t="s">
        <v>4931</v>
      </c>
      <c r="B334" s="15" t="s">
        <v>432</v>
      </c>
      <c r="C334" s="15" t="s">
        <v>2475</v>
      </c>
      <c r="D334" s="19"/>
      <c r="E334" s="18">
        <v>8</v>
      </c>
      <c r="F334" s="2">
        <v>7497</v>
      </c>
      <c r="G334" s="18">
        <v>16</v>
      </c>
      <c r="H334" s="18">
        <v>24</v>
      </c>
      <c r="I334" s="18"/>
      <c r="J334" s="18"/>
      <c r="K334" s="18"/>
      <c r="L334" s="18"/>
      <c r="N334" s="40" t="e">
        <f t="shared" si="36"/>
        <v>#N/A</v>
      </c>
      <c r="O334" t="e">
        <f>VLOOKUP(A334,'[1]Integrator Offer Supplier'!$M$14:$AF$12953,18,FALSE)</f>
        <v>#N/A</v>
      </c>
      <c r="P334" t="e">
        <f>VLOOKUP(A334,'[1]Integrator Offer Supplier'!$M$14:$AF$12953,19,FALSE)</f>
        <v>#N/A</v>
      </c>
      <c r="Q334" t="e">
        <f t="shared" si="37"/>
        <v>#N/A</v>
      </c>
      <c r="R334" t="e">
        <f>VLOOKUP(A334,'[1]Integrator Offer Supplier'!$M$14:$AF$12953,20,FALSE)</f>
        <v>#N/A</v>
      </c>
      <c r="S334" s="41" t="e">
        <f t="shared" si="38"/>
        <v>#N/A</v>
      </c>
    </row>
    <row r="335" spans="1:19" ht="72" x14ac:dyDescent="0.2">
      <c r="A335" s="35" t="s">
        <v>4932</v>
      </c>
      <c r="B335" s="15" t="s">
        <v>433</v>
      </c>
      <c r="C335" s="15" t="s">
        <v>2476</v>
      </c>
      <c r="D335" s="19"/>
      <c r="E335" s="18">
        <v>16</v>
      </c>
      <c r="F335" s="2">
        <v>14994</v>
      </c>
      <c r="G335" s="18">
        <v>24</v>
      </c>
      <c r="H335" s="18">
        <v>32</v>
      </c>
      <c r="I335" s="18"/>
      <c r="J335" s="18"/>
      <c r="K335" s="18"/>
      <c r="L335" s="18"/>
      <c r="N335" s="40" t="e">
        <f t="shared" si="36"/>
        <v>#N/A</v>
      </c>
      <c r="O335" t="e">
        <f>VLOOKUP(A335,'[1]Integrator Offer Supplier'!$M$14:$AF$12953,18,FALSE)</f>
        <v>#N/A</v>
      </c>
      <c r="P335" t="e">
        <f>VLOOKUP(A335,'[1]Integrator Offer Supplier'!$M$14:$AF$12953,19,FALSE)</f>
        <v>#N/A</v>
      </c>
      <c r="Q335" t="e">
        <f t="shared" si="37"/>
        <v>#N/A</v>
      </c>
      <c r="R335" t="e">
        <f>VLOOKUP(A335,'[1]Integrator Offer Supplier'!$M$14:$AF$12953,20,FALSE)</f>
        <v>#N/A</v>
      </c>
      <c r="S335" s="41" t="e">
        <f t="shared" si="38"/>
        <v>#N/A</v>
      </c>
    </row>
    <row r="336" spans="1:19" ht="90" x14ac:dyDescent="0.2">
      <c r="A336" s="35" t="s">
        <v>4933</v>
      </c>
      <c r="B336" s="15" t="s">
        <v>434</v>
      </c>
      <c r="C336" s="15" t="s">
        <v>2477</v>
      </c>
      <c r="D336" s="19"/>
      <c r="E336" s="18">
        <v>16</v>
      </c>
      <c r="F336" s="2">
        <v>14994</v>
      </c>
      <c r="G336" s="18">
        <v>24</v>
      </c>
      <c r="H336" s="18">
        <v>32</v>
      </c>
      <c r="I336" s="18"/>
      <c r="J336" s="18"/>
      <c r="K336" s="18"/>
      <c r="L336" s="18"/>
      <c r="N336" s="40" t="e">
        <f t="shared" si="36"/>
        <v>#N/A</v>
      </c>
      <c r="O336" t="e">
        <f>VLOOKUP(A336,'[1]Integrator Offer Supplier'!$M$14:$AF$12953,18,FALSE)</f>
        <v>#N/A</v>
      </c>
      <c r="P336" t="e">
        <f>VLOOKUP(A336,'[1]Integrator Offer Supplier'!$M$14:$AF$12953,19,FALSE)</f>
        <v>#N/A</v>
      </c>
      <c r="Q336" t="e">
        <f t="shared" si="37"/>
        <v>#N/A</v>
      </c>
      <c r="R336" t="e">
        <f>VLOOKUP(A336,'[1]Integrator Offer Supplier'!$M$14:$AF$12953,20,FALSE)</f>
        <v>#N/A</v>
      </c>
      <c r="S336" s="41" t="e">
        <f t="shared" si="38"/>
        <v>#N/A</v>
      </c>
    </row>
    <row r="337" spans="1:19" ht="90" x14ac:dyDescent="0.2">
      <c r="A337" s="35" t="s">
        <v>4934</v>
      </c>
      <c r="B337" s="15" t="s">
        <v>435</v>
      </c>
      <c r="C337" s="15" t="s">
        <v>2478</v>
      </c>
      <c r="D337" s="19"/>
      <c r="E337" s="18">
        <v>24</v>
      </c>
      <c r="F337" s="2">
        <v>29995</v>
      </c>
      <c r="G337" s="18">
        <v>32</v>
      </c>
      <c r="H337" s="18">
        <v>40</v>
      </c>
      <c r="I337" s="18"/>
      <c r="J337" s="18"/>
      <c r="K337" s="18"/>
      <c r="L337" s="18"/>
      <c r="N337" s="40" t="e">
        <f t="shared" si="36"/>
        <v>#N/A</v>
      </c>
      <c r="O337" t="e">
        <f>VLOOKUP(A337,'[1]Integrator Offer Supplier'!$M$14:$AF$12953,18,FALSE)</f>
        <v>#N/A</v>
      </c>
      <c r="P337" t="e">
        <f>VLOOKUP(A337,'[1]Integrator Offer Supplier'!$M$14:$AF$12953,19,FALSE)</f>
        <v>#N/A</v>
      </c>
      <c r="Q337" t="e">
        <f t="shared" si="37"/>
        <v>#N/A</v>
      </c>
      <c r="R337" t="e">
        <f>VLOOKUP(A337,'[1]Integrator Offer Supplier'!$M$14:$AF$12953,20,FALSE)</f>
        <v>#N/A</v>
      </c>
      <c r="S337" s="41" t="e">
        <f t="shared" si="38"/>
        <v>#N/A</v>
      </c>
    </row>
    <row r="338" spans="1:19" ht="90" x14ac:dyDescent="0.2">
      <c r="A338" s="35" t="s">
        <v>4935</v>
      </c>
      <c r="B338" s="15" t="s">
        <v>436</v>
      </c>
      <c r="C338" s="15" t="s">
        <v>2479</v>
      </c>
      <c r="D338" s="19"/>
      <c r="E338" s="18">
        <v>24</v>
      </c>
      <c r="F338" s="2">
        <v>29995</v>
      </c>
      <c r="G338" s="18">
        <v>32</v>
      </c>
      <c r="H338" s="18">
        <v>40</v>
      </c>
      <c r="I338" s="18"/>
      <c r="J338" s="18"/>
      <c r="K338" s="18"/>
      <c r="L338" s="18"/>
      <c r="N338" s="40" t="e">
        <f t="shared" si="36"/>
        <v>#N/A</v>
      </c>
      <c r="O338" t="e">
        <f>VLOOKUP(A338,'[1]Integrator Offer Supplier'!$M$14:$AF$12953,18,FALSE)</f>
        <v>#N/A</v>
      </c>
      <c r="P338" t="e">
        <f>VLOOKUP(A338,'[1]Integrator Offer Supplier'!$M$14:$AF$12953,19,FALSE)</f>
        <v>#N/A</v>
      </c>
      <c r="Q338" t="e">
        <f t="shared" si="37"/>
        <v>#N/A</v>
      </c>
      <c r="R338" t="e">
        <f>VLOOKUP(A338,'[1]Integrator Offer Supplier'!$M$14:$AF$12953,20,FALSE)</f>
        <v>#N/A</v>
      </c>
      <c r="S338" s="41" t="e">
        <f t="shared" si="38"/>
        <v>#N/A</v>
      </c>
    </row>
    <row r="339" spans="1:19" ht="90" x14ac:dyDescent="0.2">
      <c r="A339" s="35" t="s">
        <v>4936</v>
      </c>
      <c r="B339" s="15" t="s">
        <v>437</v>
      </c>
      <c r="C339" s="15" t="s">
        <v>2480</v>
      </c>
      <c r="D339" s="19"/>
      <c r="E339" s="18">
        <v>32</v>
      </c>
      <c r="F339" s="2">
        <v>44989</v>
      </c>
      <c r="G339" s="18">
        <v>40</v>
      </c>
      <c r="H339" s="18">
        <v>48</v>
      </c>
      <c r="I339" s="18"/>
      <c r="J339" s="18"/>
      <c r="K339" s="18"/>
      <c r="L339" s="18"/>
      <c r="N339" s="40" t="e">
        <f t="shared" si="36"/>
        <v>#N/A</v>
      </c>
      <c r="O339" t="e">
        <f>VLOOKUP(A339,'[1]Integrator Offer Supplier'!$M$14:$AF$12953,18,FALSE)</f>
        <v>#N/A</v>
      </c>
      <c r="P339" t="e">
        <f>VLOOKUP(A339,'[1]Integrator Offer Supplier'!$M$14:$AF$12953,19,FALSE)</f>
        <v>#N/A</v>
      </c>
      <c r="Q339" t="e">
        <f t="shared" si="37"/>
        <v>#N/A</v>
      </c>
      <c r="R339" t="e">
        <f>VLOOKUP(A339,'[1]Integrator Offer Supplier'!$M$14:$AF$12953,20,FALSE)</f>
        <v>#N/A</v>
      </c>
      <c r="S339" s="41" t="e">
        <f t="shared" si="38"/>
        <v>#N/A</v>
      </c>
    </row>
    <row r="340" spans="1:19" ht="90" x14ac:dyDescent="0.2">
      <c r="A340" s="35" t="s">
        <v>4937</v>
      </c>
      <c r="B340" s="15" t="s">
        <v>438</v>
      </c>
      <c r="C340" s="15" t="s">
        <v>2481</v>
      </c>
      <c r="D340" s="19"/>
      <c r="E340" s="18">
        <v>32</v>
      </c>
      <c r="F340" s="2">
        <v>44989</v>
      </c>
      <c r="G340" s="18">
        <v>40</v>
      </c>
      <c r="H340" s="18">
        <v>48</v>
      </c>
      <c r="I340" s="18"/>
      <c r="J340" s="18"/>
      <c r="K340" s="18"/>
      <c r="L340" s="18"/>
      <c r="N340" s="40" t="e">
        <f t="shared" si="36"/>
        <v>#N/A</v>
      </c>
      <c r="O340" t="e">
        <f>VLOOKUP(A340,'[1]Integrator Offer Supplier'!$M$14:$AF$12953,18,FALSE)</f>
        <v>#N/A</v>
      </c>
      <c r="P340" t="e">
        <f>VLOOKUP(A340,'[1]Integrator Offer Supplier'!$M$14:$AF$12953,19,FALSE)</f>
        <v>#N/A</v>
      </c>
      <c r="Q340" t="e">
        <f t="shared" si="37"/>
        <v>#N/A</v>
      </c>
      <c r="R340" t="e">
        <f>VLOOKUP(A340,'[1]Integrator Offer Supplier'!$M$14:$AF$12953,20,FALSE)</f>
        <v>#N/A</v>
      </c>
      <c r="S340" s="41" t="e">
        <f t="shared" si="38"/>
        <v>#N/A</v>
      </c>
    </row>
    <row r="341" spans="1:19" ht="72" x14ac:dyDescent="0.2">
      <c r="A341" s="34" t="s">
        <v>4938</v>
      </c>
      <c r="B341" s="15" t="s">
        <v>439</v>
      </c>
      <c r="C341" s="15" t="s">
        <v>2482</v>
      </c>
      <c r="D341" s="19"/>
      <c r="E341" s="18" t="s">
        <v>4282</v>
      </c>
      <c r="F341" s="18" t="s">
        <v>4282</v>
      </c>
      <c r="G341" s="18" t="s">
        <v>4282</v>
      </c>
      <c r="H341" s="18" t="s">
        <v>4282</v>
      </c>
      <c r="I341" s="18" t="s">
        <v>4282</v>
      </c>
      <c r="J341" s="18" t="s">
        <v>7185</v>
      </c>
      <c r="K341" s="18" t="s">
        <v>4282</v>
      </c>
      <c r="L341" s="18" t="s">
        <v>4282</v>
      </c>
      <c r="N341" s="40" t="e">
        <f t="shared" si="36"/>
        <v>#N/A</v>
      </c>
      <c r="O341" t="e">
        <f>VLOOKUP(A341,'[1]Integrator Offer Supplier'!$M$14:$AF$12953,18,FALSE)</f>
        <v>#N/A</v>
      </c>
      <c r="P341" t="e">
        <f>VLOOKUP(A341,'[1]Integrator Offer Supplier'!$M$14:$AF$12953,19,FALSE)</f>
        <v>#N/A</v>
      </c>
      <c r="Q341" t="e">
        <f t="shared" si="37"/>
        <v>#N/A</v>
      </c>
      <c r="R341" t="e">
        <f>VLOOKUP(A341,'[1]Integrator Offer Supplier'!$M$14:$AF$12953,20,FALSE)</f>
        <v>#N/A</v>
      </c>
      <c r="S341" s="41" t="e">
        <f t="shared" si="38"/>
        <v>#N/A</v>
      </c>
    </row>
    <row r="342" spans="1:19" ht="72" x14ac:dyDescent="0.2">
      <c r="A342" s="34" t="s">
        <v>4939</v>
      </c>
      <c r="B342" s="15" t="s">
        <v>440</v>
      </c>
      <c r="C342" s="15" t="s">
        <v>2482</v>
      </c>
      <c r="D342" s="19"/>
      <c r="E342" s="18" t="s">
        <v>4282</v>
      </c>
      <c r="F342" s="18" t="s">
        <v>4282</v>
      </c>
      <c r="G342" s="18" t="s">
        <v>4282</v>
      </c>
      <c r="H342" s="18" t="s">
        <v>4282</v>
      </c>
      <c r="I342" s="18" t="s">
        <v>4282</v>
      </c>
      <c r="J342" s="18" t="s">
        <v>7185</v>
      </c>
      <c r="K342" s="18" t="s">
        <v>4282</v>
      </c>
      <c r="L342" s="18" t="s">
        <v>4282</v>
      </c>
      <c r="N342" s="40" t="e">
        <f t="shared" si="36"/>
        <v>#N/A</v>
      </c>
      <c r="O342" t="e">
        <f>VLOOKUP(A342,'[1]Integrator Offer Supplier'!$M$14:$AF$12953,18,FALSE)</f>
        <v>#N/A</v>
      </c>
      <c r="P342" t="e">
        <f>VLOOKUP(A342,'[1]Integrator Offer Supplier'!$M$14:$AF$12953,19,FALSE)</f>
        <v>#N/A</v>
      </c>
      <c r="Q342" t="e">
        <f t="shared" si="37"/>
        <v>#N/A</v>
      </c>
      <c r="R342" t="e">
        <f>VLOOKUP(A342,'[1]Integrator Offer Supplier'!$M$14:$AF$12953,20,FALSE)</f>
        <v>#N/A</v>
      </c>
      <c r="S342" s="41" t="e">
        <f t="shared" si="38"/>
        <v>#N/A</v>
      </c>
    </row>
    <row r="343" spans="1:19" ht="72" x14ac:dyDescent="0.2">
      <c r="A343" s="34" t="s">
        <v>4940</v>
      </c>
      <c r="B343" s="15" t="s">
        <v>441</v>
      </c>
      <c r="C343" s="15" t="s">
        <v>2482</v>
      </c>
      <c r="D343" s="19"/>
      <c r="E343" s="18" t="s">
        <v>4282</v>
      </c>
      <c r="F343" s="18" t="s">
        <v>4282</v>
      </c>
      <c r="G343" s="18" t="s">
        <v>4282</v>
      </c>
      <c r="H343" s="18" t="s">
        <v>4282</v>
      </c>
      <c r="I343" s="18" t="s">
        <v>4282</v>
      </c>
      <c r="J343" s="18" t="s">
        <v>7185</v>
      </c>
      <c r="K343" s="18" t="s">
        <v>4282</v>
      </c>
      <c r="L343" s="18" t="s">
        <v>4282</v>
      </c>
      <c r="N343" s="40" t="e">
        <f t="shared" si="36"/>
        <v>#N/A</v>
      </c>
      <c r="O343" t="e">
        <f>VLOOKUP(A343,'[1]Integrator Offer Supplier'!$M$14:$AF$12953,18,FALSE)</f>
        <v>#N/A</v>
      </c>
      <c r="P343" t="e">
        <f>VLOOKUP(A343,'[1]Integrator Offer Supplier'!$M$14:$AF$12953,19,FALSE)</f>
        <v>#N/A</v>
      </c>
      <c r="Q343" t="e">
        <f t="shared" si="37"/>
        <v>#N/A</v>
      </c>
      <c r="R343" t="e">
        <f>VLOOKUP(A343,'[1]Integrator Offer Supplier'!$M$14:$AF$12953,20,FALSE)</f>
        <v>#N/A</v>
      </c>
      <c r="S343" s="41" t="e">
        <f t="shared" si="38"/>
        <v>#N/A</v>
      </c>
    </row>
    <row r="344" spans="1:19" ht="72" x14ac:dyDescent="0.2">
      <c r="A344" s="34" t="s">
        <v>4941</v>
      </c>
      <c r="B344" s="15" t="s">
        <v>442</v>
      </c>
      <c r="C344" s="15" t="s">
        <v>2482</v>
      </c>
      <c r="D344" s="19"/>
      <c r="E344" s="18" t="s">
        <v>4282</v>
      </c>
      <c r="F344" s="18" t="s">
        <v>4282</v>
      </c>
      <c r="G344" s="18" t="s">
        <v>4282</v>
      </c>
      <c r="H344" s="18" t="s">
        <v>4282</v>
      </c>
      <c r="I344" s="18" t="s">
        <v>4282</v>
      </c>
      <c r="J344" s="18" t="s">
        <v>7185</v>
      </c>
      <c r="K344" s="18" t="s">
        <v>4282</v>
      </c>
      <c r="L344" s="18" t="s">
        <v>4282</v>
      </c>
      <c r="N344" s="40" t="e">
        <f t="shared" si="36"/>
        <v>#N/A</v>
      </c>
      <c r="O344" t="e">
        <f>VLOOKUP(A344,'[1]Integrator Offer Supplier'!$M$14:$AF$12953,18,FALSE)</f>
        <v>#N/A</v>
      </c>
      <c r="P344" t="e">
        <f>VLOOKUP(A344,'[1]Integrator Offer Supplier'!$M$14:$AF$12953,19,FALSE)</f>
        <v>#N/A</v>
      </c>
      <c r="Q344" t="e">
        <f t="shared" si="37"/>
        <v>#N/A</v>
      </c>
      <c r="R344" t="e">
        <f>VLOOKUP(A344,'[1]Integrator Offer Supplier'!$M$14:$AF$12953,20,FALSE)</f>
        <v>#N/A</v>
      </c>
      <c r="S344" s="41" t="e">
        <f t="shared" si="38"/>
        <v>#N/A</v>
      </c>
    </row>
    <row r="345" spans="1:19" ht="90" x14ac:dyDescent="0.2">
      <c r="A345" s="34" t="s">
        <v>4942</v>
      </c>
      <c r="B345" s="15" t="s">
        <v>443</v>
      </c>
      <c r="C345" s="15" t="s">
        <v>2483</v>
      </c>
      <c r="D345" s="19"/>
      <c r="E345" s="18" t="s">
        <v>4282</v>
      </c>
      <c r="F345" s="18" t="s">
        <v>4282</v>
      </c>
      <c r="G345" s="18" t="s">
        <v>4282</v>
      </c>
      <c r="H345" s="18" t="s">
        <v>4282</v>
      </c>
      <c r="I345" s="18" t="s">
        <v>4282</v>
      </c>
      <c r="J345" s="18" t="s">
        <v>7185</v>
      </c>
      <c r="K345" s="18" t="s">
        <v>4282</v>
      </c>
      <c r="L345" s="18" t="s">
        <v>4282</v>
      </c>
      <c r="N345" s="40" t="e">
        <f t="shared" si="36"/>
        <v>#N/A</v>
      </c>
      <c r="O345" t="e">
        <f>VLOOKUP(A345,'[1]Integrator Offer Supplier'!$M$14:$AF$12953,18,FALSE)</f>
        <v>#N/A</v>
      </c>
      <c r="P345" t="e">
        <f>VLOOKUP(A345,'[1]Integrator Offer Supplier'!$M$14:$AF$12953,19,FALSE)</f>
        <v>#N/A</v>
      </c>
      <c r="Q345" t="e">
        <f t="shared" si="37"/>
        <v>#N/A</v>
      </c>
      <c r="R345" t="e">
        <f>VLOOKUP(A345,'[1]Integrator Offer Supplier'!$M$14:$AF$12953,20,FALSE)</f>
        <v>#N/A</v>
      </c>
      <c r="S345" s="41" t="e">
        <f t="shared" si="38"/>
        <v>#N/A</v>
      </c>
    </row>
    <row r="346" spans="1:19" ht="90" x14ac:dyDescent="0.2">
      <c r="A346" s="35" t="s">
        <v>4943</v>
      </c>
      <c r="B346" s="15" t="s">
        <v>444</v>
      </c>
      <c r="C346" s="15" t="s">
        <v>2484</v>
      </c>
      <c r="D346" s="19"/>
      <c r="E346" s="18" t="s">
        <v>4282</v>
      </c>
      <c r="F346" s="18" t="s">
        <v>4282</v>
      </c>
      <c r="G346" s="18" t="s">
        <v>4282</v>
      </c>
      <c r="H346" s="18" t="s">
        <v>4282</v>
      </c>
      <c r="I346" s="18" t="s">
        <v>4282</v>
      </c>
      <c r="J346" s="18" t="s">
        <v>7185</v>
      </c>
      <c r="K346" s="18" t="s">
        <v>4282</v>
      </c>
      <c r="L346" s="18" t="s">
        <v>4282</v>
      </c>
      <c r="N346" s="40" t="e">
        <f t="shared" si="36"/>
        <v>#N/A</v>
      </c>
      <c r="O346" t="e">
        <f>VLOOKUP(A346,'[1]Integrator Offer Supplier'!$M$14:$AF$12953,18,FALSE)</f>
        <v>#N/A</v>
      </c>
      <c r="P346" t="e">
        <f>VLOOKUP(A346,'[1]Integrator Offer Supplier'!$M$14:$AF$12953,19,FALSE)</f>
        <v>#N/A</v>
      </c>
      <c r="Q346" t="e">
        <f t="shared" si="37"/>
        <v>#N/A</v>
      </c>
      <c r="R346" t="e">
        <f>VLOOKUP(A346,'[1]Integrator Offer Supplier'!$M$14:$AF$12953,20,FALSE)</f>
        <v>#N/A</v>
      </c>
      <c r="S346" s="41" t="e">
        <f t="shared" si="38"/>
        <v>#N/A</v>
      </c>
    </row>
    <row r="347" spans="1:19" ht="108" x14ac:dyDescent="0.2">
      <c r="A347" s="35" t="s">
        <v>4944</v>
      </c>
      <c r="B347" s="15" t="s">
        <v>445</v>
      </c>
      <c r="C347" s="15" t="s">
        <v>2485</v>
      </c>
      <c r="D347" s="19"/>
      <c r="E347" s="18" t="s">
        <v>4282</v>
      </c>
      <c r="F347" s="18" t="s">
        <v>4282</v>
      </c>
      <c r="G347" s="18" t="s">
        <v>4282</v>
      </c>
      <c r="H347" s="18" t="s">
        <v>4282</v>
      </c>
      <c r="I347" s="18" t="s">
        <v>4282</v>
      </c>
      <c r="J347" s="18" t="s">
        <v>7185</v>
      </c>
      <c r="K347" s="18" t="s">
        <v>4282</v>
      </c>
      <c r="L347" s="18" t="s">
        <v>4282</v>
      </c>
      <c r="N347" s="40" t="e">
        <f t="shared" si="36"/>
        <v>#N/A</v>
      </c>
      <c r="O347" t="e">
        <f>VLOOKUP(A347,'[1]Integrator Offer Supplier'!$M$14:$AF$12953,18,FALSE)</f>
        <v>#N/A</v>
      </c>
      <c r="P347" t="e">
        <f>VLOOKUP(A347,'[1]Integrator Offer Supplier'!$M$14:$AF$12953,19,FALSE)</f>
        <v>#N/A</v>
      </c>
      <c r="Q347" t="e">
        <f t="shared" si="37"/>
        <v>#N/A</v>
      </c>
      <c r="R347" t="e">
        <f>VLOOKUP(A347,'[1]Integrator Offer Supplier'!$M$14:$AF$12953,20,FALSE)</f>
        <v>#N/A</v>
      </c>
      <c r="S347" s="41" t="e">
        <f t="shared" si="38"/>
        <v>#N/A</v>
      </c>
    </row>
    <row r="348" spans="1:19" ht="72" x14ac:dyDescent="0.2">
      <c r="A348" s="35" t="s">
        <v>4945</v>
      </c>
      <c r="B348" s="15" t="s">
        <v>446</v>
      </c>
      <c r="C348" s="15" t="s">
        <v>4390</v>
      </c>
      <c r="D348" s="19"/>
      <c r="E348" s="18">
        <v>24</v>
      </c>
      <c r="F348" s="2">
        <v>19999</v>
      </c>
      <c r="G348" s="18">
        <v>24</v>
      </c>
      <c r="H348" s="18">
        <v>32</v>
      </c>
      <c r="I348" s="18"/>
      <c r="J348" s="18">
        <f>N348</f>
        <v>10.632631578947368</v>
      </c>
      <c r="K348" s="18">
        <f>Q348</f>
        <v>6322.8375000000005</v>
      </c>
      <c r="L348" s="18">
        <f>S348</f>
        <v>2.3625000000000003</v>
      </c>
      <c r="N348" s="40">
        <f t="shared" si="36"/>
        <v>10.632631578947368</v>
      </c>
      <c r="O348">
        <f>VLOOKUP(A348,'[1]Integrator Offer Supplier'!$M$14:$AF$12953,18,FALSE)</f>
        <v>204.74999999999997</v>
      </c>
      <c r="P348">
        <f>VLOOKUP(A348,'[1]Integrator Offer Supplier'!$M$14:$AF$12953,19,FALSE)</f>
        <v>854.4375</v>
      </c>
      <c r="Q348">
        <f t="shared" si="37"/>
        <v>6322.8375000000005</v>
      </c>
      <c r="R348">
        <f>VLOOKUP(A348,'[1]Integrator Offer Supplier'!$M$14:$AF$12953,20,FALSE)</f>
        <v>189</v>
      </c>
      <c r="S348" s="41">
        <f t="shared" si="38"/>
        <v>2.3625000000000003</v>
      </c>
    </row>
    <row r="349" spans="1:19" ht="90" x14ac:dyDescent="0.2">
      <c r="A349" s="35" t="s">
        <v>4946</v>
      </c>
      <c r="B349" s="15" t="s">
        <v>447</v>
      </c>
      <c r="C349" s="15" t="s">
        <v>2487</v>
      </c>
      <c r="D349" s="19"/>
      <c r="E349" s="18" t="s">
        <v>4282</v>
      </c>
      <c r="F349" s="18" t="s">
        <v>4282</v>
      </c>
      <c r="G349" s="18" t="s">
        <v>4282</v>
      </c>
      <c r="H349" s="18" t="s">
        <v>4282</v>
      </c>
      <c r="I349" s="18" t="s">
        <v>4282</v>
      </c>
      <c r="J349" s="18" t="s">
        <v>7185</v>
      </c>
      <c r="K349" s="18" t="s">
        <v>4282</v>
      </c>
      <c r="L349" s="18" t="s">
        <v>4282</v>
      </c>
      <c r="N349" s="40" t="e">
        <f t="shared" si="36"/>
        <v>#N/A</v>
      </c>
      <c r="O349" t="e">
        <f>VLOOKUP(A349,'[1]Integrator Offer Supplier'!$M$14:$AF$12953,18,FALSE)</f>
        <v>#N/A</v>
      </c>
      <c r="P349" t="e">
        <f>VLOOKUP(A349,'[1]Integrator Offer Supplier'!$M$14:$AF$12953,19,FALSE)</f>
        <v>#N/A</v>
      </c>
      <c r="Q349" t="e">
        <f t="shared" si="37"/>
        <v>#N/A</v>
      </c>
      <c r="R349" t="e">
        <f>VLOOKUP(A349,'[1]Integrator Offer Supplier'!$M$14:$AF$12953,20,FALSE)</f>
        <v>#N/A</v>
      </c>
      <c r="S349" s="41" t="e">
        <f t="shared" si="38"/>
        <v>#N/A</v>
      </c>
    </row>
    <row r="350" spans="1:19" ht="54" x14ac:dyDescent="0.2">
      <c r="A350" s="34" t="s">
        <v>4947</v>
      </c>
      <c r="B350" s="15" t="s">
        <v>448</v>
      </c>
      <c r="C350" s="15" t="s">
        <v>2488</v>
      </c>
      <c r="D350" s="19"/>
      <c r="E350" s="18" t="s">
        <v>4282</v>
      </c>
      <c r="F350" s="18" t="s">
        <v>4282</v>
      </c>
      <c r="G350" s="18" t="s">
        <v>4282</v>
      </c>
      <c r="H350" s="18" t="s">
        <v>4282</v>
      </c>
      <c r="I350" s="18" t="s">
        <v>4282</v>
      </c>
      <c r="J350" s="18" t="s">
        <v>7185</v>
      </c>
      <c r="K350" s="18" t="s">
        <v>4282</v>
      </c>
      <c r="L350" s="18" t="s">
        <v>4282</v>
      </c>
      <c r="N350" s="40" t="e">
        <f t="shared" si="36"/>
        <v>#N/A</v>
      </c>
      <c r="O350" t="e">
        <f>VLOOKUP(A350,'[1]Integrator Offer Supplier'!$M$14:$AF$12953,18,FALSE)</f>
        <v>#N/A</v>
      </c>
      <c r="P350" t="e">
        <f>VLOOKUP(A350,'[1]Integrator Offer Supplier'!$M$14:$AF$12953,19,FALSE)</f>
        <v>#N/A</v>
      </c>
      <c r="Q350" t="e">
        <f t="shared" si="37"/>
        <v>#N/A</v>
      </c>
      <c r="R350" t="e">
        <f>VLOOKUP(A350,'[1]Integrator Offer Supplier'!$M$14:$AF$12953,20,FALSE)</f>
        <v>#N/A</v>
      </c>
      <c r="S350" s="41" t="e">
        <f t="shared" si="38"/>
        <v>#N/A</v>
      </c>
    </row>
    <row r="351" spans="1:19" ht="72" x14ac:dyDescent="0.2">
      <c r="A351" s="34" t="s">
        <v>4948</v>
      </c>
      <c r="B351" s="15" t="s">
        <v>449</v>
      </c>
      <c r="C351" s="15" t="s">
        <v>2489</v>
      </c>
      <c r="D351" s="19"/>
      <c r="E351" s="18" t="s">
        <v>4282</v>
      </c>
      <c r="F351" s="18" t="s">
        <v>4282</v>
      </c>
      <c r="G351" s="18" t="s">
        <v>4282</v>
      </c>
      <c r="H351" s="18" t="s">
        <v>4282</v>
      </c>
      <c r="I351" s="18" t="s">
        <v>4282</v>
      </c>
      <c r="J351" s="18" t="s">
        <v>7185</v>
      </c>
      <c r="K351" s="18" t="s">
        <v>4282</v>
      </c>
      <c r="L351" s="18" t="s">
        <v>4282</v>
      </c>
      <c r="N351" s="40" t="e">
        <f t="shared" si="36"/>
        <v>#N/A</v>
      </c>
      <c r="O351" t="e">
        <f>VLOOKUP(A351,'[1]Integrator Offer Supplier'!$M$14:$AF$12953,18,FALSE)</f>
        <v>#N/A</v>
      </c>
      <c r="P351" t="e">
        <f>VLOOKUP(A351,'[1]Integrator Offer Supplier'!$M$14:$AF$12953,19,FALSE)</f>
        <v>#N/A</v>
      </c>
      <c r="Q351" t="e">
        <f t="shared" si="37"/>
        <v>#N/A</v>
      </c>
      <c r="R351" t="e">
        <f>VLOOKUP(A351,'[1]Integrator Offer Supplier'!$M$14:$AF$12953,20,FALSE)</f>
        <v>#N/A</v>
      </c>
      <c r="S351" s="41" t="e">
        <f t="shared" si="38"/>
        <v>#N/A</v>
      </c>
    </row>
    <row r="352" spans="1:19" ht="108" x14ac:dyDescent="0.2">
      <c r="A352" s="35" t="s">
        <v>4949</v>
      </c>
      <c r="B352" s="15" t="s">
        <v>450</v>
      </c>
      <c r="C352" s="15" t="s">
        <v>2490</v>
      </c>
      <c r="D352" s="19"/>
      <c r="E352" s="18" t="s">
        <v>4282</v>
      </c>
      <c r="F352" s="18" t="s">
        <v>4282</v>
      </c>
      <c r="G352" s="18" t="s">
        <v>4282</v>
      </c>
      <c r="H352" s="18" t="s">
        <v>4282</v>
      </c>
      <c r="I352" s="18" t="s">
        <v>4282</v>
      </c>
      <c r="J352" s="18" t="s">
        <v>7185</v>
      </c>
      <c r="K352" s="18" t="s">
        <v>4282</v>
      </c>
      <c r="L352" s="18" t="s">
        <v>4282</v>
      </c>
      <c r="N352" s="40" t="e">
        <f t="shared" si="36"/>
        <v>#N/A</v>
      </c>
      <c r="O352" t="e">
        <f>VLOOKUP(A352,'[1]Integrator Offer Supplier'!$M$14:$AF$12953,18,FALSE)</f>
        <v>#N/A</v>
      </c>
      <c r="P352" t="e">
        <f>VLOOKUP(A352,'[1]Integrator Offer Supplier'!$M$14:$AF$12953,19,FALSE)</f>
        <v>#N/A</v>
      </c>
      <c r="Q352" t="e">
        <f t="shared" si="37"/>
        <v>#N/A</v>
      </c>
      <c r="R352" t="e">
        <f>VLOOKUP(A352,'[1]Integrator Offer Supplier'!$M$14:$AF$12953,20,FALSE)</f>
        <v>#N/A</v>
      </c>
      <c r="S352" s="41" t="e">
        <f t="shared" si="38"/>
        <v>#N/A</v>
      </c>
    </row>
    <row r="353" spans="1:19" ht="180" x14ac:dyDescent="0.2">
      <c r="A353" s="34" t="s">
        <v>4950</v>
      </c>
      <c r="B353" s="15" t="s">
        <v>451</v>
      </c>
      <c r="C353" s="15" t="s">
        <v>2491</v>
      </c>
      <c r="D353" s="19"/>
      <c r="E353" s="18" t="s">
        <v>4282</v>
      </c>
      <c r="F353" s="18" t="s">
        <v>4282</v>
      </c>
      <c r="G353" s="18" t="s">
        <v>4282</v>
      </c>
      <c r="H353" s="18" t="s">
        <v>4282</v>
      </c>
      <c r="I353" s="18" t="s">
        <v>4282</v>
      </c>
      <c r="J353" s="18" t="s">
        <v>7185</v>
      </c>
      <c r="K353" s="18" t="s">
        <v>4282</v>
      </c>
      <c r="L353" s="18" t="s">
        <v>4282</v>
      </c>
      <c r="N353" s="40" t="e">
        <f t="shared" si="36"/>
        <v>#N/A</v>
      </c>
      <c r="O353" t="e">
        <f>VLOOKUP(A353,'[1]Integrator Offer Supplier'!$M$14:$AF$12953,18,FALSE)</f>
        <v>#N/A</v>
      </c>
      <c r="P353" t="e">
        <f>VLOOKUP(A353,'[1]Integrator Offer Supplier'!$M$14:$AF$12953,19,FALSE)</f>
        <v>#N/A</v>
      </c>
      <c r="Q353" t="e">
        <f t="shared" si="37"/>
        <v>#N/A</v>
      </c>
      <c r="R353" t="e">
        <f>VLOOKUP(A353,'[1]Integrator Offer Supplier'!$M$14:$AF$12953,20,FALSE)</f>
        <v>#N/A</v>
      </c>
      <c r="S353" s="41" t="e">
        <f t="shared" si="38"/>
        <v>#N/A</v>
      </c>
    </row>
    <row r="354" spans="1:19" ht="180" x14ac:dyDescent="0.2">
      <c r="A354" s="34" t="s">
        <v>4951</v>
      </c>
      <c r="B354" s="15" t="s">
        <v>452</v>
      </c>
      <c r="C354" s="15" t="s">
        <v>2492</v>
      </c>
      <c r="D354" s="19"/>
      <c r="E354" s="18" t="s">
        <v>4282</v>
      </c>
      <c r="F354" s="18" t="s">
        <v>4282</v>
      </c>
      <c r="G354" s="18" t="s">
        <v>4282</v>
      </c>
      <c r="H354" s="18" t="s">
        <v>4282</v>
      </c>
      <c r="I354" s="18" t="s">
        <v>4282</v>
      </c>
      <c r="J354" s="18" t="s">
        <v>7185</v>
      </c>
      <c r="K354" s="18" t="s">
        <v>4282</v>
      </c>
      <c r="L354" s="18" t="s">
        <v>4282</v>
      </c>
      <c r="N354" s="40" t="e">
        <f t="shared" si="36"/>
        <v>#N/A</v>
      </c>
      <c r="O354" t="e">
        <f>VLOOKUP(A354,'[1]Integrator Offer Supplier'!$M$14:$AF$12953,18,FALSE)</f>
        <v>#N/A</v>
      </c>
      <c r="P354" t="e">
        <f>VLOOKUP(A354,'[1]Integrator Offer Supplier'!$M$14:$AF$12953,19,FALSE)</f>
        <v>#N/A</v>
      </c>
      <c r="Q354" t="e">
        <f t="shared" si="37"/>
        <v>#N/A</v>
      </c>
      <c r="R354" t="e">
        <f>VLOOKUP(A354,'[1]Integrator Offer Supplier'!$M$14:$AF$12953,20,FALSE)</f>
        <v>#N/A</v>
      </c>
      <c r="S354" s="41" t="e">
        <f t="shared" si="38"/>
        <v>#N/A</v>
      </c>
    </row>
    <row r="355" spans="1:19" ht="180" x14ac:dyDescent="0.2">
      <c r="A355" s="34" t="s">
        <v>4952</v>
      </c>
      <c r="B355" s="15" t="s">
        <v>453</v>
      </c>
      <c r="C355" s="15" t="s">
        <v>2492</v>
      </c>
      <c r="D355" s="19"/>
      <c r="E355" s="18" t="s">
        <v>4282</v>
      </c>
      <c r="F355" s="18" t="s">
        <v>4282</v>
      </c>
      <c r="G355" s="18" t="s">
        <v>4282</v>
      </c>
      <c r="H355" s="18" t="s">
        <v>4282</v>
      </c>
      <c r="I355" s="18" t="s">
        <v>4282</v>
      </c>
      <c r="J355" s="18" t="s">
        <v>7185</v>
      </c>
      <c r="K355" s="18" t="s">
        <v>4282</v>
      </c>
      <c r="L355" s="18" t="s">
        <v>4282</v>
      </c>
      <c r="N355" s="40" t="e">
        <f t="shared" si="36"/>
        <v>#N/A</v>
      </c>
      <c r="O355" t="e">
        <f>VLOOKUP(A355,'[1]Integrator Offer Supplier'!$M$14:$AF$12953,18,FALSE)</f>
        <v>#N/A</v>
      </c>
      <c r="P355" t="e">
        <f>VLOOKUP(A355,'[1]Integrator Offer Supplier'!$M$14:$AF$12953,19,FALSE)</f>
        <v>#N/A</v>
      </c>
      <c r="Q355" t="e">
        <f t="shared" si="37"/>
        <v>#N/A</v>
      </c>
      <c r="R355" t="e">
        <f>VLOOKUP(A355,'[1]Integrator Offer Supplier'!$M$14:$AF$12953,20,FALSE)</f>
        <v>#N/A</v>
      </c>
      <c r="S355" s="41" t="e">
        <f t="shared" si="38"/>
        <v>#N/A</v>
      </c>
    </row>
    <row r="356" spans="1:19" ht="54" x14ac:dyDescent="0.2">
      <c r="A356" s="35" t="s">
        <v>4953</v>
      </c>
      <c r="B356" s="15" t="s">
        <v>454</v>
      </c>
      <c r="C356" s="15" t="s">
        <v>2493</v>
      </c>
      <c r="D356" s="19"/>
      <c r="E356" s="18" t="s">
        <v>4282</v>
      </c>
      <c r="F356" s="18" t="s">
        <v>4282</v>
      </c>
      <c r="G356" s="18" t="s">
        <v>4282</v>
      </c>
      <c r="H356" s="18" t="s">
        <v>4282</v>
      </c>
      <c r="I356" s="18" t="s">
        <v>4282</v>
      </c>
      <c r="J356" s="18" t="s">
        <v>7185</v>
      </c>
      <c r="K356" s="18" t="s">
        <v>4282</v>
      </c>
      <c r="L356" s="18" t="s">
        <v>4282</v>
      </c>
      <c r="N356" s="40" t="e">
        <f t="shared" si="36"/>
        <v>#N/A</v>
      </c>
      <c r="O356" t="e">
        <f>VLOOKUP(A356,'[1]Integrator Offer Supplier'!$M$14:$AF$12953,18,FALSE)</f>
        <v>#N/A</v>
      </c>
      <c r="P356" t="e">
        <f>VLOOKUP(A356,'[1]Integrator Offer Supplier'!$M$14:$AF$12953,19,FALSE)</f>
        <v>#N/A</v>
      </c>
      <c r="Q356" t="e">
        <f t="shared" si="37"/>
        <v>#N/A</v>
      </c>
      <c r="R356" t="e">
        <f>VLOOKUP(A356,'[1]Integrator Offer Supplier'!$M$14:$AF$12953,20,FALSE)</f>
        <v>#N/A</v>
      </c>
      <c r="S356" s="41" t="e">
        <f t="shared" si="38"/>
        <v>#N/A</v>
      </c>
    </row>
    <row r="357" spans="1:19" ht="108" x14ac:dyDescent="0.2">
      <c r="A357" s="35" t="s">
        <v>4954</v>
      </c>
      <c r="B357" s="15" t="s">
        <v>455</v>
      </c>
      <c r="C357" s="15" t="s">
        <v>2494</v>
      </c>
      <c r="D357" s="19"/>
      <c r="E357" s="18" t="s">
        <v>4282</v>
      </c>
      <c r="F357" s="18" t="s">
        <v>4282</v>
      </c>
      <c r="G357" s="18" t="s">
        <v>4282</v>
      </c>
      <c r="H357" s="18" t="s">
        <v>4282</v>
      </c>
      <c r="I357" s="18" t="s">
        <v>4282</v>
      </c>
      <c r="J357" s="18" t="s">
        <v>7185</v>
      </c>
      <c r="K357" s="18" t="s">
        <v>4282</v>
      </c>
      <c r="L357" s="18" t="s">
        <v>4282</v>
      </c>
      <c r="N357" s="40" t="e">
        <f t="shared" si="36"/>
        <v>#N/A</v>
      </c>
      <c r="O357" t="e">
        <f>VLOOKUP(A357,'[1]Integrator Offer Supplier'!$M$14:$AF$12953,18,FALSE)</f>
        <v>#N/A</v>
      </c>
      <c r="P357" t="e">
        <f>VLOOKUP(A357,'[1]Integrator Offer Supplier'!$M$14:$AF$12953,19,FALSE)</f>
        <v>#N/A</v>
      </c>
      <c r="Q357" t="e">
        <f t="shared" si="37"/>
        <v>#N/A</v>
      </c>
      <c r="R357" t="e">
        <f>VLOOKUP(A357,'[1]Integrator Offer Supplier'!$M$14:$AF$12953,20,FALSE)</f>
        <v>#N/A</v>
      </c>
      <c r="S357" s="41" t="e">
        <f t="shared" si="38"/>
        <v>#N/A</v>
      </c>
    </row>
    <row r="358" spans="1:19" ht="108" x14ac:dyDescent="0.2">
      <c r="A358" s="35" t="s">
        <v>4955</v>
      </c>
      <c r="B358" s="15" t="s">
        <v>456</v>
      </c>
      <c r="C358" s="15" t="s">
        <v>2495</v>
      </c>
      <c r="D358" s="19"/>
      <c r="E358" s="18" t="s">
        <v>4282</v>
      </c>
      <c r="F358" s="18" t="s">
        <v>4282</v>
      </c>
      <c r="G358" s="18" t="s">
        <v>4282</v>
      </c>
      <c r="H358" s="18" t="s">
        <v>4282</v>
      </c>
      <c r="I358" s="18" t="s">
        <v>4282</v>
      </c>
      <c r="J358" s="18" t="s">
        <v>7185</v>
      </c>
      <c r="K358" s="18" t="s">
        <v>4282</v>
      </c>
      <c r="L358" s="18" t="s">
        <v>4282</v>
      </c>
      <c r="N358" s="40" t="e">
        <f t="shared" si="36"/>
        <v>#N/A</v>
      </c>
      <c r="O358" t="e">
        <f>VLOOKUP(A358,'[1]Integrator Offer Supplier'!$M$14:$AF$12953,18,FALSE)</f>
        <v>#N/A</v>
      </c>
      <c r="P358" t="e">
        <f>VLOOKUP(A358,'[1]Integrator Offer Supplier'!$M$14:$AF$12953,19,FALSE)</f>
        <v>#N/A</v>
      </c>
      <c r="Q358" t="e">
        <f t="shared" si="37"/>
        <v>#N/A</v>
      </c>
      <c r="R358" t="e">
        <f>VLOOKUP(A358,'[1]Integrator Offer Supplier'!$M$14:$AF$12953,20,FALSE)</f>
        <v>#N/A</v>
      </c>
      <c r="S358" s="41" t="e">
        <f t="shared" si="38"/>
        <v>#N/A</v>
      </c>
    </row>
    <row r="359" spans="1:19" ht="288" x14ac:dyDescent="0.2">
      <c r="A359" s="35" t="s">
        <v>4956</v>
      </c>
      <c r="B359" s="15" t="s">
        <v>95</v>
      </c>
      <c r="C359" s="15" t="s">
        <v>2496</v>
      </c>
      <c r="D359" s="19"/>
      <c r="E359" s="18">
        <v>4</v>
      </c>
      <c r="F359" s="2">
        <v>5040</v>
      </c>
      <c r="G359" s="2">
        <v>4</v>
      </c>
      <c r="H359" s="2">
        <v>4</v>
      </c>
      <c r="I359" s="2"/>
      <c r="J359" s="2"/>
      <c r="K359" s="2"/>
      <c r="L359" s="2"/>
      <c r="N359" s="40" t="e">
        <f t="shared" si="36"/>
        <v>#N/A</v>
      </c>
      <c r="O359" t="e">
        <f>VLOOKUP(A359,'[1]Integrator Offer Supplier'!$M$14:$AF$12953,18,FALSE)</f>
        <v>#N/A</v>
      </c>
      <c r="P359" t="e">
        <f>VLOOKUP(A359,'[1]Integrator Offer Supplier'!$M$14:$AF$12953,19,FALSE)</f>
        <v>#N/A</v>
      </c>
      <c r="Q359" t="e">
        <f t="shared" si="37"/>
        <v>#N/A</v>
      </c>
      <c r="R359" t="e">
        <f>VLOOKUP(A359,'[1]Integrator Offer Supplier'!$M$14:$AF$12953,20,FALSE)</f>
        <v>#N/A</v>
      </c>
      <c r="S359" s="41" t="e">
        <f t="shared" si="38"/>
        <v>#N/A</v>
      </c>
    </row>
    <row r="360" spans="1:19" ht="36" x14ac:dyDescent="0.2">
      <c r="A360" s="34" t="s">
        <v>4957</v>
      </c>
      <c r="B360" s="15" t="s">
        <v>457</v>
      </c>
      <c r="C360" s="15" t="s">
        <v>2497</v>
      </c>
      <c r="D360" s="19"/>
      <c r="E360" s="18" t="s">
        <v>4282</v>
      </c>
      <c r="F360" s="18" t="s">
        <v>4282</v>
      </c>
      <c r="G360" s="18" t="s">
        <v>4282</v>
      </c>
      <c r="H360" s="18" t="s">
        <v>4282</v>
      </c>
      <c r="I360" s="18" t="s">
        <v>4282</v>
      </c>
      <c r="J360" s="18" t="s">
        <v>7185</v>
      </c>
      <c r="K360" s="18" t="s">
        <v>4282</v>
      </c>
      <c r="L360" s="18" t="s">
        <v>4282</v>
      </c>
      <c r="N360" s="40" t="e">
        <f t="shared" si="36"/>
        <v>#N/A</v>
      </c>
      <c r="O360" t="e">
        <f>VLOOKUP(A360,'[1]Integrator Offer Supplier'!$M$14:$AF$12953,18,FALSE)</f>
        <v>#N/A</v>
      </c>
      <c r="P360" t="e">
        <f>VLOOKUP(A360,'[1]Integrator Offer Supplier'!$M$14:$AF$12953,19,FALSE)</f>
        <v>#N/A</v>
      </c>
      <c r="Q360" t="e">
        <f t="shared" si="37"/>
        <v>#N/A</v>
      </c>
      <c r="R360" t="e">
        <f>VLOOKUP(A360,'[1]Integrator Offer Supplier'!$M$14:$AF$12953,20,FALSE)</f>
        <v>#N/A</v>
      </c>
      <c r="S360" s="41" t="e">
        <f t="shared" si="38"/>
        <v>#N/A</v>
      </c>
    </row>
    <row r="361" spans="1:19" ht="36" x14ac:dyDescent="0.2">
      <c r="A361" s="35" t="s">
        <v>4958</v>
      </c>
      <c r="B361" s="15" t="s">
        <v>458</v>
      </c>
      <c r="C361" s="15" t="s">
        <v>2498</v>
      </c>
      <c r="D361" s="19"/>
      <c r="E361" s="18" t="s">
        <v>4282</v>
      </c>
      <c r="F361" s="18" t="s">
        <v>4282</v>
      </c>
      <c r="G361" s="18" t="s">
        <v>4282</v>
      </c>
      <c r="H361" s="18" t="s">
        <v>4282</v>
      </c>
      <c r="I361" s="18" t="s">
        <v>4282</v>
      </c>
      <c r="J361" s="18" t="s">
        <v>7185</v>
      </c>
      <c r="K361" s="18" t="s">
        <v>4282</v>
      </c>
      <c r="L361" s="18" t="s">
        <v>4282</v>
      </c>
      <c r="N361" s="40" t="e">
        <f t="shared" si="36"/>
        <v>#N/A</v>
      </c>
      <c r="O361" t="e">
        <f>VLOOKUP(A361,'[1]Integrator Offer Supplier'!$M$14:$AF$12953,18,FALSE)</f>
        <v>#N/A</v>
      </c>
      <c r="P361" t="e">
        <f>VLOOKUP(A361,'[1]Integrator Offer Supplier'!$M$14:$AF$12953,19,FALSE)</f>
        <v>#N/A</v>
      </c>
      <c r="Q361" t="e">
        <f t="shared" si="37"/>
        <v>#N/A</v>
      </c>
      <c r="R361" t="e">
        <f>VLOOKUP(A361,'[1]Integrator Offer Supplier'!$M$14:$AF$12953,20,FALSE)</f>
        <v>#N/A</v>
      </c>
      <c r="S361" s="41" t="e">
        <f t="shared" si="38"/>
        <v>#N/A</v>
      </c>
    </row>
    <row r="362" spans="1:19" ht="18.75" x14ac:dyDescent="0.2">
      <c r="A362" s="35" t="s">
        <v>4959</v>
      </c>
      <c r="B362" s="15" t="s">
        <v>36</v>
      </c>
      <c r="C362" s="15" t="s">
        <v>4222</v>
      </c>
      <c r="D362" s="21" t="s">
        <v>4223</v>
      </c>
      <c r="E362" s="18">
        <v>4</v>
      </c>
      <c r="F362" s="2">
        <v>1400</v>
      </c>
      <c r="G362" s="2">
        <v>2</v>
      </c>
      <c r="H362" s="2">
        <v>4</v>
      </c>
      <c r="I362" s="2"/>
      <c r="J362" s="2"/>
      <c r="K362" s="2"/>
      <c r="L362" s="2"/>
      <c r="N362" s="40" t="e">
        <f t="shared" si="36"/>
        <v>#N/A</v>
      </c>
      <c r="O362" t="e">
        <f>VLOOKUP(A362,'[1]Integrator Offer Supplier'!$M$14:$AF$12953,18,FALSE)</f>
        <v>#N/A</v>
      </c>
      <c r="P362" t="e">
        <f>VLOOKUP(A362,'[1]Integrator Offer Supplier'!$M$14:$AF$12953,19,FALSE)</f>
        <v>#N/A</v>
      </c>
      <c r="Q362" t="e">
        <f t="shared" si="37"/>
        <v>#N/A</v>
      </c>
      <c r="R362" t="e">
        <f>VLOOKUP(A362,'[1]Integrator Offer Supplier'!$M$14:$AF$12953,20,FALSE)</f>
        <v>#N/A</v>
      </c>
      <c r="S362" s="41" t="e">
        <f t="shared" si="38"/>
        <v>#N/A</v>
      </c>
    </row>
    <row r="363" spans="1:19" ht="36" x14ac:dyDescent="0.2">
      <c r="A363" s="35" t="s">
        <v>4960</v>
      </c>
      <c r="B363" s="15" t="s">
        <v>459</v>
      </c>
      <c r="C363" s="15" t="s">
        <v>2499</v>
      </c>
      <c r="D363" s="19"/>
      <c r="E363" s="18" t="s">
        <v>4282</v>
      </c>
      <c r="F363" s="18" t="s">
        <v>4282</v>
      </c>
      <c r="G363" s="18" t="s">
        <v>4282</v>
      </c>
      <c r="H363" s="18" t="s">
        <v>4282</v>
      </c>
      <c r="I363" s="18" t="s">
        <v>4282</v>
      </c>
      <c r="J363" s="18" t="s">
        <v>7185</v>
      </c>
      <c r="K363" s="18" t="s">
        <v>4282</v>
      </c>
      <c r="L363" s="18" t="s">
        <v>4282</v>
      </c>
      <c r="N363" s="40" t="e">
        <f t="shared" si="36"/>
        <v>#N/A</v>
      </c>
      <c r="O363" t="e">
        <f>VLOOKUP(A363,'[1]Integrator Offer Supplier'!$M$14:$AF$12953,18,FALSE)</f>
        <v>#N/A</v>
      </c>
      <c r="P363" t="e">
        <f>VLOOKUP(A363,'[1]Integrator Offer Supplier'!$M$14:$AF$12953,19,FALSE)</f>
        <v>#N/A</v>
      </c>
      <c r="Q363" t="e">
        <f t="shared" si="37"/>
        <v>#N/A</v>
      </c>
      <c r="R363" t="e">
        <f>VLOOKUP(A363,'[1]Integrator Offer Supplier'!$M$14:$AF$12953,20,FALSE)</f>
        <v>#N/A</v>
      </c>
      <c r="S363" s="41" t="e">
        <f t="shared" si="38"/>
        <v>#N/A</v>
      </c>
    </row>
    <row r="364" spans="1:19" ht="54" x14ac:dyDescent="0.2">
      <c r="A364" s="35" t="s">
        <v>4961</v>
      </c>
      <c r="B364" s="15" t="s">
        <v>460</v>
      </c>
      <c r="C364" s="15" t="s">
        <v>2500</v>
      </c>
      <c r="D364" s="19"/>
      <c r="E364" s="18" t="s">
        <v>4282</v>
      </c>
      <c r="F364" s="18" t="s">
        <v>4282</v>
      </c>
      <c r="G364" s="18" t="s">
        <v>4282</v>
      </c>
      <c r="H364" s="18" t="s">
        <v>4282</v>
      </c>
      <c r="I364" s="18" t="s">
        <v>4282</v>
      </c>
      <c r="J364" s="18" t="s">
        <v>7185</v>
      </c>
      <c r="K364" s="18" t="s">
        <v>4282</v>
      </c>
      <c r="L364" s="18" t="s">
        <v>4282</v>
      </c>
      <c r="N364" s="40" t="e">
        <f t="shared" si="36"/>
        <v>#N/A</v>
      </c>
      <c r="O364" t="e">
        <f>VLOOKUP(A364,'[1]Integrator Offer Supplier'!$M$14:$AF$12953,18,FALSE)</f>
        <v>#N/A</v>
      </c>
      <c r="P364" t="e">
        <f>VLOOKUP(A364,'[1]Integrator Offer Supplier'!$M$14:$AF$12953,19,FALSE)</f>
        <v>#N/A</v>
      </c>
      <c r="Q364" t="e">
        <f t="shared" si="37"/>
        <v>#N/A</v>
      </c>
      <c r="R364" t="e">
        <f>VLOOKUP(A364,'[1]Integrator Offer Supplier'!$M$14:$AF$12953,20,FALSE)</f>
        <v>#N/A</v>
      </c>
      <c r="S364" s="41" t="e">
        <f t="shared" si="38"/>
        <v>#N/A</v>
      </c>
    </row>
    <row r="365" spans="1:19" ht="36" x14ac:dyDescent="0.2">
      <c r="A365" s="35" t="s">
        <v>4962</v>
      </c>
      <c r="B365" s="15" t="s">
        <v>461</v>
      </c>
      <c r="C365" s="15">
        <v>0</v>
      </c>
      <c r="D365" s="19"/>
      <c r="E365" s="18" t="s">
        <v>4282</v>
      </c>
      <c r="F365" s="18" t="s">
        <v>4282</v>
      </c>
      <c r="G365" s="18" t="s">
        <v>4282</v>
      </c>
      <c r="H365" s="18" t="s">
        <v>4282</v>
      </c>
      <c r="I365" s="18" t="s">
        <v>4282</v>
      </c>
      <c r="J365" s="18" t="s">
        <v>7185</v>
      </c>
      <c r="K365" s="18" t="s">
        <v>4282</v>
      </c>
      <c r="L365" s="18" t="s">
        <v>4282</v>
      </c>
      <c r="N365" s="40" t="e">
        <f t="shared" si="36"/>
        <v>#N/A</v>
      </c>
      <c r="O365" t="e">
        <f>VLOOKUP(A365,'[1]Integrator Offer Supplier'!$M$14:$AF$12953,18,FALSE)</f>
        <v>#N/A</v>
      </c>
      <c r="P365" t="e">
        <f>VLOOKUP(A365,'[1]Integrator Offer Supplier'!$M$14:$AF$12953,19,FALSE)</f>
        <v>#N/A</v>
      </c>
      <c r="Q365" t="e">
        <f t="shared" si="37"/>
        <v>#N/A</v>
      </c>
      <c r="R365" t="e">
        <f>VLOOKUP(A365,'[1]Integrator Offer Supplier'!$M$14:$AF$12953,20,FALSE)</f>
        <v>#N/A</v>
      </c>
      <c r="S365" s="41" t="e">
        <f t="shared" si="38"/>
        <v>#N/A</v>
      </c>
    </row>
    <row r="366" spans="1:19" ht="36" x14ac:dyDescent="0.2">
      <c r="A366" s="35" t="s">
        <v>4963</v>
      </c>
      <c r="B366" s="15" t="s">
        <v>462</v>
      </c>
      <c r="C366" s="15">
        <v>0</v>
      </c>
      <c r="D366" s="19"/>
      <c r="E366" s="18" t="s">
        <v>4282</v>
      </c>
      <c r="F366" s="18" t="s">
        <v>4282</v>
      </c>
      <c r="G366" s="18" t="s">
        <v>4282</v>
      </c>
      <c r="H366" s="18" t="s">
        <v>4282</v>
      </c>
      <c r="I366" s="18" t="s">
        <v>4282</v>
      </c>
      <c r="J366" s="18" t="s">
        <v>7185</v>
      </c>
      <c r="K366" s="18" t="s">
        <v>4282</v>
      </c>
      <c r="L366" s="18" t="s">
        <v>4282</v>
      </c>
      <c r="N366" s="40" t="e">
        <f t="shared" si="36"/>
        <v>#N/A</v>
      </c>
      <c r="O366" t="e">
        <f>VLOOKUP(A366,'[1]Integrator Offer Supplier'!$M$14:$AF$12953,18,FALSE)</f>
        <v>#N/A</v>
      </c>
      <c r="P366" t="e">
        <f>VLOOKUP(A366,'[1]Integrator Offer Supplier'!$M$14:$AF$12953,19,FALSE)</f>
        <v>#N/A</v>
      </c>
      <c r="Q366" t="e">
        <f t="shared" si="37"/>
        <v>#N/A</v>
      </c>
      <c r="R366" t="e">
        <f>VLOOKUP(A366,'[1]Integrator Offer Supplier'!$M$14:$AF$12953,20,FALSE)</f>
        <v>#N/A</v>
      </c>
      <c r="S366" s="41" t="e">
        <f t="shared" si="38"/>
        <v>#N/A</v>
      </c>
    </row>
    <row r="367" spans="1:19" ht="36" x14ac:dyDescent="0.2">
      <c r="A367" s="35" t="s">
        <v>4964</v>
      </c>
      <c r="B367" s="15" t="s">
        <v>463</v>
      </c>
      <c r="C367" s="15">
        <v>0</v>
      </c>
      <c r="D367" s="19"/>
      <c r="E367" s="18" t="s">
        <v>4282</v>
      </c>
      <c r="F367" s="18" t="s">
        <v>4282</v>
      </c>
      <c r="G367" s="18" t="s">
        <v>4282</v>
      </c>
      <c r="H367" s="18" t="s">
        <v>4282</v>
      </c>
      <c r="I367" s="18" t="s">
        <v>4282</v>
      </c>
      <c r="J367" s="18" t="s">
        <v>7185</v>
      </c>
      <c r="K367" s="18" t="s">
        <v>4282</v>
      </c>
      <c r="L367" s="18" t="s">
        <v>4282</v>
      </c>
      <c r="N367" s="40" t="e">
        <f t="shared" si="36"/>
        <v>#N/A</v>
      </c>
      <c r="O367" t="e">
        <f>VLOOKUP(A367,'[1]Integrator Offer Supplier'!$M$14:$AF$12953,18,FALSE)</f>
        <v>#N/A</v>
      </c>
      <c r="P367" t="e">
        <f>VLOOKUP(A367,'[1]Integrator Offer Supplier'!$M$14:$AF$12953,19,FALSE)</f>
        <v>#N/A</v>
      </c>
      <c r="Q367" t="e">
        <f t="shared" si="37"/>
        <v>#N/A</v>
      </c>
      <c r="R367" t="e">
        <f>VLOOKUP(A367,'[1]Integrator Offer Supplier'!$M$14:$AF$12953,20,FALSE)</f>
        <v>#N/A</v>
      </c>
      <c r="S367" s="41" t="e">
        <f t="shared" si="38"/>
        <v>#N/A</v>
      </c>
    </row>
    <row r="368" spans="1:19" ht="72" x14ac:dyDescent="0.2">
      <c r="A368" s="35" t="s">
        <v>4965</v>
      </c>
      <c r="B368" s="15" t="s">
        <v>464</v>
      </c>
      <c r="C368" s="15" t="s">
        <v>2501</v>
      </c>
      <c r="D368" s="19"/>
      <c r="E368" s="18" t="s">
        <v>4282</v>
      </c>
      <c r="F368" s="18" t="s">
        <v>4282</v>
      </c>
      <c r="G368" s="18" t="s">
        <v>4282</v>
      </c>
      <c r="H368" s="18" t="s">
        <v>4282</v>
      </c>
      <c r="I368" s="18" t="s">
        <v>4282</v>
      </c>
      <c r="J368" s="18" t="s">
        <v>7185</v>
      </c>
      <c r="K368" s="18" t="s">
        <v>4282</v>
      </c>
      <c r="L368" s="18" t="s">
        <v>4282</v>
      </c>
      <c r="N368" s="40" t="e">
        <f t="shared" si="36"/>
        <v>#N/A</v>
      </c>
      <c r="O368" t="e">
        <f>VLOOKUP(A368,'[1]Integrator Offer Supplier'!$M$14:$AF$12953,18,FALSE)</f>
        <v>#N/A</v>
      </c>
      <c r="P368" t="e">
        <f>VLOOKUP(A368,'[1]Integrator Offer Supplier'!$M$14:$AF$12953,19,FALSE)</f>
        <v>#N/A</v>
      </c>
      <c r="Q368" t="e">
        <f t="shared" si="37"/>
        <v>#N/A</v>
      </c>
      <c r="R368" t="e">
        <f>VLOOKUP(A368,'[1]Integrator Offer Supplier'!$M$14:$AF$12953,20,FALSE)</f>
        <v>#N/A</v>
      </c>
      <c r="S368" s="41" t="e">
        <f t="shared" si="38"/>
        <v>#N/A</v>
      </c>
    </row>
    <row r="369" spans="1:19" ht="18" x14ac:dyDescent="0.2">
      <c r="A369" s="35" t="s">
        <v>4966</v>
      </c>
      <c r="B369" s="15" t="s">
        <v>465</v>
      </c>
      <c r="C369" s="15">
        <v>0</v>
      </c>
      <c r="D369" s="19"/>
      <c r="E369" s="18" t="s">
        <v>4282</v>
      </c>
      <c r="F369" s="18" t="s">
        <v>4282</v>
      </c>
      <c r="G369" s="18" t="s">
        <v>4282</v>
      </c>
      <c r="H369" s="18" t="s">
        <v>4282</v>
      </c>
      <c r="I369" s="18" t="s">
        <v>4282</v>
      </c>
      <c r="J369" s="18" t="s">
        <v>7185</v>
      </c>
      <c r="K369" s="18" t="s">
        <v>4282</v>
      </c>
      <c r="L369" s="18" t="s">
        <v>4282</v>
      </c>
      <c r="N369" s="40" t="e">
        <f t="shared" si="36"/>
        <v>#N/A</v>
      </c>
      <c r="O369" t="e">
        <f>VLOOKUP(A369,'[1]Integrator Offer Supplier'!$M$14:$AF$12953,18,FALSE)</f>
        <v>#N/A</v>
      </c>
      <c r="P369" t="e">
        <f>VLOOKUP(A369,'[1]Integrator Offer Supplier'!$M$14:$AF$12953,19,FALSE)</f>
        <v>#N/A</v>
      </c>
      <c r="Q369" t="e">
        <f t="shared" si="37"/>
        <v>#N/A</v>
      </c>
      <c r="R369" t="e">
        <f>VLOOKUP(A369,'[1]Integrator Offer Supplier'!$M$14:$AF$12953,20,FALSE)</f>
        <v>#N/A</v>
      </c>
      <c r="S369" s="41" t="e">
        <f t="shared" si="38"/>
        <v>#N/A</v>
      </c>
    </row>
    <row r="370" spans="1:19" ht="72" x14ac:dyDescent="0.2">
      <c r="A370" s="34" t="s">
        <v>4967</v>
      </c>
      <c r="B370" s="15" t="s">
        <v>466</v>
      </c>
      <c r="C370" s="15" t="s">
        <v>2502</v>
      </c>
      <c r="D370" s="19"/>
      <c r="E370" s="18" t="s">
        <v>4282</v>
      </c>
      <c r="F370" s="18" t="s">
        <v>4282</v>
      </c>
      <c r="G370" s="18" t="s">
        <v>4282</v>
      </c>
      <c r="H370" s="18" t="s">
        <v>4282</v>
      </c>
      <c r="I370" s="18" t="s">
        <v>4282</v>
      </c>
      <c r="J370" s="18" t="s">
        <v>7185</v>
      </c>
      <c r="K370" s="18" t="s">
        <v>4282</v>
      </c>
      <c r="L370" s="18" t="s">
        <v>4282</v>
      </c>
      <c r="N370" s="40" t="e">
        <f t="shared" si="36"/>
        <v>#N/A</v>
      </c>
      <c r="O370" t="e">
        <f>VLOOKUP(A370,'[1]Integrator Offer Supplier'!$M$14:$AF$12953,18,FALSE)</f>
        <v>#N/A</v>
      </c>
      <c r="P370" t="e">
        <f>VLOOKUP(A370,'[1]Integrator Offer Supplier'!$M$14:$AF$12953,19,FALSE)</f>
        <v>#N/A</v>
      </c>
      <c r="Q370" t="e">
        <f t="shared" si="37"/>
        <v>#N/A</v>
      </c>
      <c r="R370" t="e">
        <f>VLOOKUP(A370,'[1]Integrator Offer Supplier'!$M$14:$AF$12953,20,FALSE)</f>
        <v>#N/A</v>
      </c>
      <c r="S370" s="41" t="e">
        <f t="shared" si="38"/>
        <v>#N/A</v>
      </c>
    </row>
    <row r="371" spans="1:19" ht="18" x14ac:dyDescent="0.2">
      <c r="A371" s="34" t="s">
        <v>4968</v>
      </c>
      <c r="B371" s="15" t="s">
        <v>467</v>
      </c>
      <c r="C371" s="15" t="s">
        <v>467</v>
      </c>
      <c r="D371" s="19"/>
      <c r="E371" s="18" t="s">
        <v>4282</v>
      </c>
      <c r="F371" s="18" t="s">
        <v>4282</v>
      </c>
      <c r="G371" s="18" t="s">
        <v>4282</v>
      </c>
      <c r="H371" s="18" t="s">
        <v>4282</v>
      </c>
      <c r="I371" s="18" t="s">
        <v>4282</v>
      </c>
      <c r="J371" s="18" t="s">
        <v>7185</v>
      </c>
      <c r="K371" s="18" t="s">
        <v>4282</v>
      </c>
      <c r="L371" s="18" t="s">
        <v>4282</v>
      </c>
      <c r="N371" s="40" t="e">
        <f t="shared" si="36"/>
        <v>#N/A</v>
      </c>
      <c r="O371" t="e">
        <f>VLOOKUP(A371,'[1]Integrator Offer Supplier'!$M$14:$AF$12953,18,FALSE)</f>
        <v>#N/A</v>
      </c>
      <c r="P371" t="e">
        <f>VLOOKUP(A371,'[1]Integrator Offer Supplier'!$M$14:$AF$12953,19,FALSE)</f>
        <v>#N/A</v>
      </c>
      <c r="Q371" t="e">
        <f t="shared" si="37"/>
        <v>#N/A</v>
      </c>
      <c r="R371" t="e">
        <f>VLOOKUP(A371,'[1]Integrator Offer Supplier'!$M$14:$AF$12953,20,FALSE)</f>
        <v>#N/A</v>
      </c>
      <c r="S371" s="41" t="e">
        <f t="shared" si="38"/>
        <v>#N/A</v>
      </c>
    </row>
    <row r="372" spans="1:19" ht="36" x14ac:dyDescent="0.2">
      <c r="A372" s="35" t="s">
        <v>4969</v>
      </c>
      <c r="B372" s="15" t="s">
        <v>468</v>
      </c>
      <c r="C372" s="15" t="s">
        <v>2503</v>
      </c>
      <c r="D372" s="19"/>
      <c r="E372" s="18" t="s">
        <v>4282</v>
      </c>
      <c r="F372" s="18" t="s">
        <v>4282</v>
      </c>
      <c r="G372" s="18" t="s">
        <v>4282</v>
      </c>
      <c r="H372" s="18" t="s">
        <v>4282</v>
      </c>
      <c r="I372" s="18" t="s">
        <v>4282</v>
      </c>
      <c r="J372" s="18" t="s">
        <v>7185</v>
      </c>
      <c r="K372" s="18" t="s">
        <v>4282</v>
      </c>
      <c r="L372" s="18" t="s">
        <v>4282</v>
      </c>
      <c r="N372" s="40" t="e">
        <f t="shared" si="36"/>
        <v>#N/A</v>
      </c>
      <c r="O372" t="e">
        <f>VLOOKUP(A372,'[1]Integrator Offer Supplier'!$M$14:$AF$12953,18,FALSE)</f>
        <v>#N/A</v>
      </c>
      <c r="P372" t="e">
        <f>VLOOKUP(A372,'[1]Integrator Offer Supplier'!$M$14:$AF$12953,19,FALSE)</f>
        <v>#N/A</v>
      </c>
      <c r="Q372" t="e">
        <f t="shared" si="37"/>
        <v>#N/A</v>
      </c>
      <c r="R372" t="e">
        <f>VLOOKUP(A372,'[1]Integrator Offer Supplier'!$M$14:$AF$12953,20,FALSE)</f>
        <v>#N/A</v>
      </c>
      <c r="S372" s="41" t="e">
        <f t="shared" si="38"/>
        <v>#N/A</v>
      </c>
    </row>
    <row r="373" spans="1:19" ht="54" x14ac:dyDescent="0.2">
      <c r="A373" s="35" t="s">
        <v>4970</v>
      </c>
      <c r="B373" s="15" t="s">
        <v>469</v>
      </c>
      <c r="C373" s="15" t="s">
        <v>2504</v>
      </c>
      <c r="D373" s="19"/>
      <c r="E373" s="18" t="s">
        <v>4282</v>
      </c>
      <c r="F373" s="18" t="s">
        <v>4282</v>
      </c>
      <c r="G373" s="18" t="s">
        <v>4282</v>
      </c>
      <c r="H373" s="18" t="s">
        <v>4282</v>
      </c>
      <c r="I373" s="18" t="s">
        <v>4282</v>
      </c>
      <c r="J373" s="18" t="s">
        <v>7185</v>
      </c>
      <c r="K373" s="18" t="s">
        <v>4282</v>
      </c>
      <c r="L373" s="18" t="s">
        <v>4282</v>
      </c>
      <c r="N373" s="40" t="e">
        <f t="shared" si="36"/>
        <v>#N/A</v>
      </c>
      <c r="O373" t="e">
        <f>VLOOKUP(A373,'[1]Integrator Offer Supplier'!$M$14:$AF$12953,18,FALSE)</f>
        <v>#N/A</v>
      </c>
      <c r="P373" t="e">
        <f>VLOOKUP(A373,'[1]Integrator Offer Supplier'!$M$14:$AF$12953,19,FALSE)</f>
        <v>#N/A</v>
      </c>
      <c r="Q373" t="e">
        <f t="shared" si="37"/>
        <v>#N/A</v>
      </c>
      <c r="R373" t="e">
        <f>VLOOKUP(A373,'[1]Integrator Offer Supplier'!$M$14:$AF$12953,20,FALSE)</f>
        <v>#N/A</v>
      </c>
      <c r="S373" s="41" t="e">
        <f t="shared" si="38"/>
        <v>#N/A</v>
      </c>
    </row>
    <row r="374" spans="1:19" ht="36" x14ac:dyDescent="0.2">
      <c r="A374" s="35" t="s">
        <v>4971</v>
      </c>
      <c r="B374" s="15" t="s">
        <v>470</v>
      </c>
      <c r="C374" s="15" t="s">
        <v>2505</v>
      </c>
      <c r="D374" s="19"/>
      <c r="E374" s="18" t="s">
        <v>4282</v>
      </c>
      <c r="F374" s="18" t="s">
        <v>4282</v>
      </c>
      <c r="G374" s="18" t="s">
        <v>4282</v>
      </c>
      <c r="H374" s="18" t="s">
        <v>4282</v>
      </c>
      <c r="I374" s="18" t="s">
        <v>4282</v>
      </c>
      <c r="J374" s="18" t="s">
        <v>7185</v>
      </c>
      <c r="K374" s="18" t="s">
        <v>4282</v>
      </c>
      <c r="L374" s="18" t="s">
        <v>4282</v>
      </c>
      <c r="N374" s="40" t="e">
        <f t="shared" si="36"/>
        <v>#N/A</v>
      </c>
      <c r="O374" t="e">
        <f>VLOOKUP(A374,'[1]Integrator Offer Supplier'!$M$14:$AF$12953,18,FALSE)</f>
        <v>#N/A</v>
      </c>
      <c r="P374" t="e">
        <f>VLOOKUP(A374,'[1]Integrator Offer Supplier'!$M$14:$AF$12953,19,FALSE)</f>
        <v>#N/A</v>
      </c>
      <c r="Q374" t="e">
        <f t="shared" si="37"/>
        <v>#N/A</v>
      </c>
      <c r="R374" t="e">
        <f>VLOOKUP(A374,'[1]Integrator Offer Supplier'!$M$14:$AF$12953,20,FALSE)</f>
        <v>#N/A</v>
      </c>
      <c r="S374" s="41" t="e">
        <f t="shared" si="38"/>
        <v>#N/A</v>
      </c>
    </row>
    <row r="375" spans="1:19" ht="36" x14ac:dyDescent="0.2">
      <c r="A375" s="35" t="s">
        <v>4972</v>
      </c>
      <c r="B375" s="15" t="s">
        <v>471</v>
      </c>
      <c r="C375" s="15" t="s">
        <v>2506</v>
      </c>
      <c r="D375" s="19"/>
      <c r="E375" s="18" t="s">
        <v>4282</v>
      </c>
      <c r="F375" s="18" t="s">
        <v>4282</v>
      </c>
      <c r="G375" s="18" t="s">
        <v>4282</v>
      </c>
      <c r="H375" s="18" t="s">
        <v>4282</v>
      </c>
      <c r="I375" s="18" t="s">
        <v>4282</v>
      </c>
      <c r="J375" s="18" t="s">
        <v>7185</v>
      </c>
      <c r="K375" s="18" t="s">
        <v>4282</v>
      </c>
      <c r="L375" s="18" t="s">
        <v>4282</v>
      </c>
      <c r="N375" s="40" t="e">
        <f t="shared" si="36"/>
        <v>#N/A</v>
      </c>
      <c r="O375" t="e">
        <f>VLOOKUP(A375,'[1]Integrator Offer Supplier'!$M$14:$AF$12953,18,FALSE)</f>
        <v>#N/A</v>
      </c>
      <c r="P375" t="e">
        <f>VLOOKUP(A375,'[1]Integrator Offer Supplier'!$M$14:$AF$12953,19,FALSE)</f>
        <v>#N/A</v>
      </c>
      <c r="Q375" t="e">
        <f t="shared" si="37"/>
        <v>#N/A</v>
      </c>
      <c r="R375" t="e">
        <f>VLOOKUP(A375,'[1]Integrator Offer Supplier'!$M$14:$AF$12953,20,FALSE)</f>
        <v>#N/A</v>
      </c>
      <c r="S375" s="41" t="e">
        <f t="shared" si="38"/>
        <v>#N/A</v>
      </c>
    </row>
    <row r="376" spans="1:19" ht="288" x14ac:dyDescent="0.2">
      <c r="A376" s="35" t="s">
        <v>4973</v>
      </c>
      <c r="B376" s="15" t="s">
        <v>4467</v>
      </c>
      <c r="C376" s="15" t="s">
        <v>4307</v>
      </c>
      <c r="D376" s="23" t="s">
        <v>4308</v>
      </c>
      <c r="E376" s="18"/>
      <c r="F376" s="18"/>
      <c r="G376" s="18"/>
      <c r="H376" s="18"/>
      <c r="I376" s="18"/>
      <c r="J376" s="18">
        <f>N376</f>
        <v>1.4594513684210528</v>
      </c>
      <c r="K376" s="18">
        <f>Q376</f>
        <v>676.22310000000004</v>
      </c>
      <c r="L376" s="18">
        <f>S376</f>
        <v>2.3385412874992637</v>
      </c>
      <c r="N376" s="40">
        <f t="shared" si="36"/>
        <v>1.4594513684210528</v>
      </c>
      <c r="O376">
        <f>VLOOKUP(A376,'[1]Integrator Offer Supplier'!$M$14:$AF$12953,18,FALSE)</f>
        <v>28.104300000000002</v>
      </c>
      <c r="P376">
        <f>VLOOKUP(A376,'[1]Integrator Offer Supplier'!$M$14:$AF$12953,19,FALSE)</f>
        <v>91.381500000000003</v>
      </c>
      <c r="Q376">
        <f t="shared" si="37"/>
        <v>676.22310000000004</v>
      </c>
      <c r="R376">
        <f>VLOOKUP(A376,'[1]Integrator Offer Supplier'!$M$14:$AF$12953,20,FALSE)</f>
        <v>187.08330299994108</v>
      </c>
      <c r="S376" s="41">
        <f t="shared" si="38"/>
        <v>2.3385412874992637</v>
      </c>
    </row>
    <row r="377" spans="1:19" ht="54" x14ac:dyDescent="0.2">
      <c r="A377" s="34" t="s">
        <v>4974</v>
      </c>
      <c r="B377" s="15" t="s">
        <v>473</v>
      </c>
      <c r="C377" s="15" t="s">
        <v>2508</v>
      </c>
      <c r="D377" s="19"/>
      <c r="E377" s="18" t="s">
        <v>4282</v>
      </c>
      <c r="F377" s="18" t="s">
        <v>4282</v>
      </c>
      <c r="G377" s="18" t="s">
        <v>4282</v>
      </c>
      <c r="H377" s="18" t="s">
        <v>4282</v>
      </c>
      <c r="I377" s="18" t="s">
        <v>4282</v>
      </c>
      <c r="J377" s="18" t="s">
        <v>7185</v>
      </c>
      <c r="K377" s="18" t="s">
        <v>4282</v>
      </c>
      <c r="L377" s="18" t="s">
        <v>4282</v>
      </c>
      <c r="N377" s="40" t="e">
        <f t="shared" si="36"/>
        <v>#N/A</v>
      </c>
      <c r="O377" t="e">
        <f>VLOOKUP(A377,'[1]Integrator Offer Supplier'!$M$14:$AF$12953,18,FALSE)</f>
        <v>#N/A</v>
      </c>
      <c r="P377" t="e">
        <f>VLOOKUP(A377,'[1]Integrator Offer Supplier'!$M$14:$AF$12953,19,FALSE)</f>
        <v>#N/A</v>
      </c>
      <c r="Q377" t="e">
        <f t="shared" si="37"/>
        <v>#N/A</v>
      </c>
      <c r="R377" t="e">
        <f>VLOOKUP(A377,'[1]Integrator Offer Supplier'!$M$14:$AF$12953,20,FALSE)</f>
        <v>#N/A</v>
      </c>
      <c r="S377" s="41" t="e">
        <f t="shared" si="38"/>
        <v>#N/A</v>
      </c>
    </row>
    <row r="378" spans="1:19" ht="54" x14ac:dyDescent="0.2">
      <c r="A378" s="34" t="s">
        <v>4975</v>
      </c>
      <c r="B378" s="15" t="s">
        <v>474</v>
      </c>
      <c r="C378" s="15" t="s">
        <v>2509</v>
      </c>
      <c r="D378" s="19"/>
      <c r="E378" s="18" t="s">
        <v>4282</v>
      </c>
      <c r="F378" s="18" t="s">
        <v>4282</v>
      </c>
      <c r="G378" s="18" t="s">
        <v>4282</v>
      </c>
      <c r="H378" s="18" t="s">
        <v>4282</v>
      </c>
      <c r="I378" s="18" t="s">
        <v>4282</v>
      </c>
      <c r="J378" s="18" t="s">
        <v>7185</v>
      </c>
      <c r="K378" s="18" t="s">
        <v>4282</v>
      </c>
      <c r="L378" s="18" t="s">
        <v>4282</v>
      </c>
      <c r="N378" s="40" t="e">
        <f t="shared" si="36"/>
        <v>#N/A</v>
      </c>
      <c r="O378" t="e">
        <f>VLOOKUP(A378,'[1]Integrator Offer Supplier'!$M$14:$AF$12953,18,FALSE)</f>
        <v>#N/A</v>
      </c>
      <c r="P378" t="e">
        <f>VLOOKUP(A378,'[1]Integrator Offer Supplier'!$M$14:$AF$12953,19,FALSE)</f>
        <v>#N/A</v>
      </c>
      <c r="Q378" t="e">
        <f t="shared" si="37"/>
        <v>#N/A</v>
      </c>
      <c r="R378" t="e">
        <f>VLOOKUP(A378,'[1]Integrator Offer Supplier'!$M$14:$AF$12953,20,FALSE)</f>
        <v>#N/A</v>
      </c>
      <c r="S378" s="41" t="e">
        <f t="shared" si="38"/>
        <v>#N/A</v>
      </c>
    </row>
    <row r="379" spans="1:19" ht="144" x14ac:dyDescent="0.2">
      <c r="A379" s="45" t="s">
        <v>4976</v>
      </c>
      <c r="B379" s="44" t="s">
        <v>475</v>
      </c>
      <c r="C379" s="44" t="s">
        <v>2510</v>
      </c>
      <c r="D379" s="19"/>
      <c r="E379" s="18"/>
      <c r="F379" s="18"/>
      <c r="G379" s="18"/>
      <c r="H379" s="18"/>
      <c r="I379" s="18"/>
      <c r="J379" s="18"/>
      <c r="K379" s="18"/>
      <c r="L379" s="18"/>
      <c r="N379" s="40" t="e">
        <f t="shared" si="36"/>
        <v>#DIV/0!</v>
      </c>
      <c r="O379" t="e">
        <f>VLOOKUP(A379,'[1]Integrator Offer Supplier'!$M$14:$AF$12953,18,FALSE)</f>
        <v>#DIV/0!</v>
      </c>
      <c r="P379" t="e">
        <f>VLOOKUP(A379,'[1]Integrator Offer Supplier'!$M$14:$AF$12953,19,FALSE)</f>
        <v>#DIV/0!</v>
      </c>
      <c r="Q379" t="e">
        <f t="shared" si="37"/>
        <v>#DIV/0!</v>
      </c>
      <c r="R379" t="e">
        <f>VLOOKUP(A379,'[1]Integrator Offer Supplier'!$M$14:$AF$12953,20,FALSE)</f>
        <v>#DIV/0!</v>
      </c>
      <c r="S379" s="41" t="e">
        <f t="shared" si="38"/>
        <v>#DIV/0!</v>
      </c>
    </row>
    <row r="380" spans="1:19" ht="90" x14ac:dyDescent="0.2">
      <c r="A380" s="34" t="s">
        <v>4977</v>
      </c>
      <c r="B380" s="15" t="s">
        <v>476</v>
      </c>
      <c r="C380" s="15" t="s">
        <v>2511</v>
      </c>
      <c r="D380" s="19"/>
      <c r="E380" s="18" t="s">
        <v>4282</v>
      </c>
      <c r="F380" s="18" t="s">
        <v>4282</v>
      </c>
      <c r="G380" s="18" t="s">
        <v>4282</v>
      </c>
      <c r="H380" s="18" t="s">
        <v>4282</v>
      </c>
      <c r="I380" s="18" t="s">
        <v>4282</v>
      </c>
      <c r="J380" s="18" t="s">
        <v>7185</v>
      </c>
      <c r="K380" s="18" t="s">
        <v>4282</v>
      </c>
      <c r="L380" s="18" t="s">
        <v>4282</v>
      </c>
      <c r="N380" s="40" t="e">
        <f t="shared" si="36"/>
        <v>#N/A</v>
      </c>
      <c r="O380" t="e">
        <f>VLOOKUP(A380,'[1]Integrator Offer Supplier'!$M$14:$AF$12953,18,FALSE)</f>
        <v>#N/A</v>
      </c>
      <c r="P380" t="e">
        <f>VLOOKUP(A380,'[1]Integrator Offer Supplier'!$M$14:$AF$12953,19,FALSE)</f>
        <v>#N/A</v>
      </c>
      <c r="Q380" t="e">
        <f t="shared" si="37"/>
        <v>#N/A</v>
      </c>
      <c r="R380" t="e">
        <f>VLOOKUP(A380,'[1]Integrator Offer Supplier'!$M$14:$AF$12953,20,FALSE)</f>
        <v>#N/A</v>
      </c>
      <c r="S380" s="41" t="e">
        <f t="shared" si="38"/>
        <v>#N/A</v>
      </c>
    </row>
    <row r="381" spans="1:19" ht="180" x14ac:dyDescent="0.2">
      <c r="A381" s="34" t="s">
        <v>4978</v>
      </c>
      <c r="B381" s="15" t="s">
        <v>4299</v>
      </c>
      <c r="C381" s="15" t="s">
        <v>4298</v>
      </c>
      <c r="D381" s="19" t="s">
        <v>4300</v>
      </c>
      <c r="E381" s="18"/>
      <c r="F381" s="18"/>
      <c r="G381" s="18"/>
      <c r="H381" s="18"/>
      <c r="I381" s="18"/>
      <c r="J381" s="18">
        <f>N381</f>
        <v>5.3384695837320573</v>
      </c>
      <c r="K381" s="18">
        <f>Q381</f>
        <v>2402.0107363636366</v>
      </c>
      <c r="L381" s="18">
        <f>S381</f>
        <v>5.796873552269914</v>
      </c>
      <c r="N381" s="40">
        <f t="shared" si="36"/>
        <v>5.3384695837320573</v>
      </c>
      <c r="O381">
        <f>VLOOKUP(A381,'[1]Integrator Offer Supplier'!$M$14:$AF$12953,18,FALSE)</f>
        <v>102.80161022727272</v>
      </c>
      <c r="P381">
        <f>VLOOKUP(A381,'[1]Integrator Offer Supplier'!$M$14:$AF$12953,19,FALSE)</f>
        <v>324.59604545454545</v>
      </c>
      <c r="Q381">
        <f t="shared" si="37"/>
        <v>2402.0107363636366</v>
      </c>
      <c r="R381">
        <f>VLOOKUP(A381,'[1]Integrator Offer Supplier'!$M$14:$AF$12953,20,FALSE)</f>
        <v>463.74988418159313</v>
      </c>
      <c r="S381" s="41">
        <f t="shared" si="38"/>
        <v>5.796873552269914</v>
      </c>
    </row>
    <row r="382" spans="1:19" ht="18" x14ac:dyDescent="0.2">
      <c r="A382" s="35" t="s">
        <v>4979</v>
      </c>
      <c r="B382" s="15" t="s">
        <v>478</v>
      </c>
      <c r="C382" s="15" t="s">
        <v>2513</v>
      </c>
      <c r="D382" s="19"/>
      <c r="E382" s="18" t="s">
        <v>4282</v>
      </c>
      <c r="F382" s="18" t="s">
        <v>4282</v>
      </c>
      <c r="G382" s="18" t="s">
        <v>4282</v>
      </c>
      <c r="H382" s="18" t="s">
        <v>4282</v>
      </c>
      <c r="I382" s="18" t="s">
        <v>4282</v>
      </c>
      <c r="J382" s="18" t="s">
        <v>7185</v>
      </c>
      <c r="K382" s="18" t="s">
        <v>4282</v>
      </c>
      <c r="L382" s="18" t="s">
        <v>4282</v>
      </c>
      <c r="N382" s="40" t="e">
        <f t="shared" si="36"/>
        <v>#N/A</v>
      </c>
      <c r="O382" t="e">
        <f>VLOOKUP(A382,'[1]Integrator Offer Supplier'!$M$14:$AF$12953,18,FALSE)</f>
        <v>#N/A</v>
      </c>
      <c r="P382" t="e">
        <f>VLOOKUP(A382,'[1]Integrator Offer Supplier'!$M$14:$AF$12953,19,FALSE)</f>
        <v>#N/A</v>
      </c>
      <c r="Q382" t="e">
        <f t="shared" si="37"/>
        <v>#N/A</v>
      </c>
      <c r="R382" t="e">
        <f>VLOOKUP(A382,'[1]Integrator Offer Supplier'!$M$14:$AF$12953,20,FALSE)</f>
        <v>#N/A</v>
      </c>
      <c r="S382" s="41" t="e">
        <f t="shared" si="38"/>
        <v>#N/A</v>
      </c>
    </row>
    <row r="383" spans="1:19" ht="36" x14ac:dyDescent="0.2">
      <c r="A383" s="34" t="s">
        <v>4980</v>
      </c>
      <c r="B383" s="15" t="s">
        <v>479</v>
      </c>
      <c r="C383" s="15" t="s">
        <v>2514</v>
      </c>
      <c r="D383" s="19"/>
      <c r="E383" s="18" t="s">
        <v>4282</v>
      </c>
      <c r="F383" s="18" t="s">
        <v>4282</v>
      </c>
      <c r="G383" s="18" t="s">
        <v>4282</v>
      </c>
      <c r="H383" s="18" t="s">
        <v>4282</v>
      </c>
      <c r="I383" s="18" t="s">
        <v>4282</v>
      </c>
      <c r="J383" s="18" t="s">
        <v>7185</v>
      </c>
      <c r="K383" s="18" t="s">
        <v>4282</v>
      </c>
      <c r="L383" s="18" t="s">
        <v>4282</v>
      </c>
      <c r="N383" s="40" t="e">
        <f t="shared" si="36"/>
        <v>#N/A</v>
      </c>
      <c r="O383" t="e">
        <f>VLOOKUP(A383,'[1]Integrator Offer Supplier'!$M$14:$AF$12953,18,FALSE)</f>
        <v>#N/A</v>
      </c>
      <c r="P383" t="e">
        <f>VLOOKUP(A383,'[1]Integrator Offer Supplier'!$M$14:$AF$12953,19,FALSE)</f>
        <v>#N/A</v>
      </c>
      <c r="Q383" t="e">
        <f t="shared" si="37"/>
        <v>#N/A</v>
      </c>
      <c r="R383" t="e">
        <f>VLOOKUP(A383,'[1]Integrator Offer Supplier'!$M$14:$AF$12953,20,FALSE)</f>
        <v>#N/A</v>
      </c>
      <c r="S383" s="41" t="e">
        <f t="shared" si="38"/>
        <v>#N/A</v>
      </c>
    </row>
    <row r="384" spans="1:19" ht="126" x14ac:dyDescent="0.2">
      <c r="A384" s="34" t="s">
        <v>4981</v>
      </c>
      <c r="B384" s="15" t="s">
        <v>480</v>
      </c>
      <c r="C384" s="15" t="s">
        <v>2515</v>
      </c>
      <c r="D384" s="19"/>
      <c r="E384" s="18" t="s">
        <v>4282</v>
      </c>
      <c r="F384" s="18" t="s">
        <v>4282</v>
      </c>
      <c r="G384" s="18" t="s">
        <v>4282</v>
      </c>
      <c r="H384" s="18" t="s">
        <v>4282</v>
      </c>
      <c r="I384" s="18" t="s">
        <v>4282</v>
      </c>
      <c r="J384" s="18" t="s">
        <v>7185</v>
      </c>
      <c r="K384" s="18" t="s">
        <v>4282</v>
      </c>
      <c r="L384" s="18" t="s">
        <v>4282</v>
      </c>
      <c r="N384" s="40" t="e">
        <f t="shared" si="36"/>
        <v>#N/A</v>
      </c>
      <c r="O384" t="e">
        <f>VLOOKUP(A384,'[1]Integrator Offer Supplier'!$M$14:$AF$12953,18,FALSE)</f>
        <v>#N/A</v>
      </c>
      <c r="P384" t="e">
        <f>VLOOKUP(A384,'[1]Integrator Offer Supplier'!$M$14:$AF$12953,19,FALSE)</f>
        <v>#N/A</v>
      </c>
      <c r="Q384" t="e">
        <f t="shared" si="37"/>
        <v>#N/A</v>
      </c>
      <c r="R384" t="e">
        <f>VLOOKUP(A384,'[1]Integrator Offer Supplier'!$M$14:$AF$12953,20,FALSE)</f>
        <v>#N/A</v>
      </c>
      <c r="S384" s="41" t="e">
        <f t="shared" si="38"/>
        <v>#N/A</v>
      </c>
    </row>
    <row r="385" spans="1:19" ht="54" x14ac:dyDescent="0.2">
      <c r="A385" s="34" t="s">
        <v>4982</v>
      </c>
      <c r="B385" s="15" t="s">
        <v>481</v>
      </c>
      <c r="C385" s="15" t="s">
        <v>2516</v>
      </c>
      <c r="D385" s="19"/>
      <c r="E385" s="18" t="s">
        <v>4282</v>
      </c>
      <c r="F385" s="18" t="s">
        <v>4282</v>
      </c>
      <c r="G385" s="18" t="s">
        <v>4282</v>
      </c>
      <c r="H385" s="18" t="s">
        <v>4282</v>
      </c>
      <c r="I385" s="18" t="s">
        <v>4282</v>
      </c>
      <c r="J385" s="18" t="s">
        <v>7185</v>
      </c>
      <c r="K385" s="18" t="s">
        <v>4282</v>
      </c>
      <c r="L385" s="18" t="s">
        <v>4282</v>
      </c>
      <c r="N385" s="40" t="e">
        <f t="shared" si="36"/>
        <v>#N/A</v>
      </c>
      <c r="O385" t="e">
        <f>VLOOKUP(A385,'[1]Integrator Offer Supplier'!$M$14:$AF$12953,18,FALSE)</f>
        <v>#N/A</v>
      </c>
      <c r="P385" t="e">
        <f>VLOOKUP(A385,'[1]Integrator Offer Supplier'!$M$14:$AF$12953,19,FALSE)</f>
        <v>#N/A</v>
      </c>
      <c r="Q385" t="e">
        <f t="shared" si="37"/>
        <v>#N/A</v>
      </c>
      <c r="R385" t="e">
        <f>VLOOKUP(A385,'[1]Integrator Offer Supplier'!$M$14:$AF$12953,20,FALSE)</f>
        <v>#N/A</v>
      </c>
      <c r="S385" s="41" t="e">
        <f t="shared" si="38"/>
        <v>#N/A</v>
      </c>
    </row>
    <row r="386" spans="1:19" ht="90" x14ac:dyDescent="0.2">
      <c r="A386" s="34" t="s">
        <v>4983</v>
      </c>
      <c r="B386" s="15" t="s">
        <v>482</v>
      </c>
      <c r="C386" s="15" t="s">
        <v>2517</v>
      </c>
      <c r="D386" s="19"/>
      <c r="E386" s="18" t="s">
        <v>4282</v>
      </c>
      <c r="F386" s="18" t="s">
        <v>4282</v>
      </c>
      <c r="G386" s="18" t="s">
        <v>4282</v>
      </c>
      <c r="H386" s="18" t="s">
        <v>4282</v>
      </c>
      <c r="I386" s="18" t="s">
        <v>4282</v>
      </c>
      <c r="J386" s="18" t="s">
        <v>7185</v>
      </c>
      <c r="K386" s="18" t="s">
        <v>4282</v>
      </c>
      <c r="L386" s="18" t="s">
        <v>4282</v>
      </c>
      <c r="N386" s="40" t="e">
        <f t="shared" si="36"/>
        <v>#N/A</v>
      </c>
      <c r="O386" t="e">
        <f>VLOOKUP(A386,'[1]Integrator Offer Supplier'!$M$14:$AF$12953,18,FALSE)</f>
        <v>#N/A</v>
      </c>
      <c r="P386" t="e">
        <f>VLOOKUP(A386,'[1]Integrator Offer Supplier'!$M$14:$AF$12953,19,FALSE)</f>
        <v>#N/A</v>
      </c>
      <c r="Q386" t="e">
        <f t="shared" si="37"/>
        <v>#N/A</v>
      </c>
      <c r="R386" t="e">
        <f>VLOOKUP(A386,'[1]Integrator Offer Supplier'!$M$14:$AF$12953,20,FALSE)</f>
        <v>#N/A</v>
      </c>
      <c r="S386" s="41" t="e">
        <f t="shared" si="38"/>
        <v>#N/A</v>
      </c>
    </row>
    <row r="387" spans="1:19" ht="36" x14ac:dyDescent="0.2">
      <c r="A387" s="34" t="s">
        <v>4984</v>
      </c>
      <c r="B387" s="15" t="s">
        <v>106</v>
      </c>
      <c r="C387" s="15" t="s">
        <v>2518</v>
      </c>
      <c r="D387" s="19"/>
      <c r="E387" s="18"/>
      <c r="F387" s="2"/>
      <c r="G387" s="2"/>
      <c r="H387" s="2"/>
      <c r="I387" s="2"/>
      <c r="J387" s="18">
        <f t="shared" ref="J387:J389" si="42">N387</f>
        <v>1.2530147368421056</v>
      </c>
      <c r="K387" s="18">
        <f t="shared" ref="K387:K389" si="43">Q387</f>
        <v>618.7251</v>
      </c>
      <c r="L387" s="18">
        <f t="shared" ref="L387:L389" si="44">S387</f>
        <v>2.6338537874992638</v>
      </c>
      <c r="N387" s="40">
        <f t="shared" si="36"/>
        <v>1.2530147368421056</v>
      </c>
      <c r="O387">
        <f>VLOOKUP(A387,'[1]Integrator Offer Supplier'!$M$14:$AF$12953,18,FALSE)</f>
        <v>24.129000000000005</v>
      </c>
      <c r="P387">
        <f>VLOOKUP(A387,'[1]Integrator Offer Supplier'!$M$14:$AF$12953,19,FALSE)</f>
        <v>83.611499999999992</v>
      </c>
      <c r="Q387">
        <f t="shared" si="37"/>
        <v>618.7251</v>
      </c>
      <c r="R387">
        <f>VLOOKUP(A387,'[1]Integrator Offer Supplier'!$M$14:$AF$12953,20,FALSE)</f>
        <v>210.70830299994108</v>
      </c>
      <c r="S387" s="41">
        <f t="shared" si="38"/>
        <v>2.6338537874992638</v>
      </c>
    </row>
    <row r="388" spans="1:19" ht="108" x14ac:dyDescent="0.2">
      <c r="A388" s="34" t="s">
        <v>7193</v>
      </c>
      <c r="B388" s="15" t="s">
        <v>111</v>
      </c>
      <c r="C388" s="15" t="s">
        <v>7192</v>
      </c>
      <c r="D388" s="19"/>
      <c r="E388" s="18"/>
      <c r="F388" s="2">
        <v>24997</v>
      </c>
      <c r="G388" s="2"/>
      <c r="H388" s="2">
        <v>8</v>
      </c>
      <c r="I388" s="2"/>
      <c r="J388" s="18">
        <f t="shared" si="42"/>
        <v>5.5018143157894741</v>
      </c>
      <c r="K388" s="18">
        <f t="shared" si="43"/>
        <v>728.67060000000004</v>
      </c>
      <c r="L388" s="18">
        <f t="shared" si="44"/>
        <v>3.7343738624977902</v>
      </c>
      <c r="N388" s="40">
        <f t="shared" si="36"/>
        <v>5.5018143157894741</v>
      </c>
      <c r="O388">
        <f>VLOOKUP(A388,'[1]Integrator Offer Supplier'!$M$14:$AF$12953,18,FALSE)</f>
        <v>105.94710000000001</v>
      </c>
      <c r="P388">
        <f>VLOOKUP(A388,'[1]Integrator Offer Supplier'!$M$14:$AF$12953,19,FALSE)</f>
        <v>98.468999999999994</v>
      </c>
      <c r="Q388">
        <f t="shared" si="37"/>
        <v>728.67060000000004</v>
      </c>
      <c r="R388">
        <f>VLOOKUP(A388,'[1]Integrator Offer Supplier'!$M$14:$AF$12953,20,FALSE)</f>
        <v>298.74990899982322</v>
      </c>
      <c r="S388" s="41">
        <f t="shared" si="38"/>
        <v>3.7343738624977902</v>
      </c>
    </row>
    <row r="389" spans="1:19" ht="36" x14ac:dyDescent="0.2">
      <c r="A389" s="35" t="s">
        <v>4986</v>
      </c>
      <c r="B389" s="15" t="s">
        <v>483</v>
      </c>
      <c r="C389" s="15" t="s">
        <v>483</v>
      </c>
      <c r="D389" s="21" t="s">
        <v>4291</v>
      </c>
      <c r="E389" s="18"/>
      <c r="F389" s="2">
        <v>12600</v>
      </c>
      <c r="G389" s="18"/>
      <c r="H389" s="18"/>
      <c r="I389" s="18"/>
      <c r="J389" s="18">
        <f t="shared" si="42"/>
        <v>0</v>
      </c>
      <c r="K389" s="18">
        <f t="shared" si="43"/>
        <v>0</v>
      </c>
      <c r="L389" s="18">
        <f t="shared" si="44"/>
        <v>0</v>
      </c>
      <c r="N389" s="40">
        <f t="shared" si="36"/>
        <v>0</v>
      </c>
      <c r="O389">
        <f>VLOOKUP(A389,'[1]Integrator Offer Supplier'!$M$14:$AF$12953,18,FALSE)</f>
        <v>0</v>
      </c>
      <c r="P389">
        <f>VLOOKUP(A389,'[1]Integrator Offer Supplier'!$M$14:$AF$12953,19,FALSE)</f>
        <v>0</v>
      </c>
      <c r="Q389">
        <f t="shared" si="37"/>
        <v>0</v>
      </c>
      <c r="R389">
        <f>VLOOKUP(A389,'[1]Integrator Offer Supplier'!$M$14:$AF$12953,20,FALSE)</f>
        <v>0</v>
      </c>
      <c r="S389" s="41">
        <f t="shared" si="38"/>
        <v>0</v>
      </c>
    </row>
    <row r="390" spans="1:19" ht="36" x14ac:dyDescent="0.2">
      <c r="A390" s="35" t="s">
        <v>4987</v>
      </c>
      <c r="B390" s="15" t="s">
        <v>484</v>
      </c>
      <c r="C390" s="15" t="s">
        <v>2520</v>
      </c>
      <c r="D390" s="19"/>
      <c r="E390" s="18" t="s">
        <v>4282</v>
      </c>
      <c r="F390" s="18" t="s">
        <v>4282</v>
      </c>
      <c r="G390" s="18" t="s">
        <v>4282</v>
      </c>
      <c r="H390" s="18" t="s">
        <v>4282</v>
      </c>
      <c r="I390" s="18" t="s">
        <v>4282</v>
      </c>
      <c r="J390" s="18" t="s">
        <v>7185</v>
      </c>
      <c r="K390" s="18" t="s">
        <v>4282</v>
      </c>
      <c r="L390" s="18" t="s">
        <v>4282</v>
      </c>
      <c r="N390" s="40" t="e">
        <f t="shared" si="36"/>
        <v>#N/A</v>
      </c>
      <c r="O390" t="e">
        <f>VLOOKUP(A390,'[1]Integrator Offer Supplier'!$M$14:$AF$12953,18,FALSE)</f>
        <v>#N/A</v>
      </c>
      <c r="P390" t="e">
        <f>VLOOKUP(A390,'[1]Integrator Offer Supplier'!$M$14:$AF$12953,19,FALSE)</f>
        <v>#N/A</v>
      </c>
      <c r="Q390" t="e">
        <f t="shared" si="37"/>
        <v>#N/A</v>
      </c>
      <c r="R390" t="e">
        <f>VLOOKUP(A390,'[1]Integrator Offer Supplier'!$M$14:$AF$12953,20,FALSE)</f>
        <v>#N/A</v>
      </c>
      <c r="S390" s="41" t="e">
        <f t="shared" si="38"/>
        <v>#N/A</v>
      </c>
    </row>
    <row r="391" spans="1:19" ht="54" x14ac:dyDescent="0.2">
      <c r="A391" s="35" t="s">
        <v>4988</v>
      </c>
      <c r="B391" s="15" t="s">
        <v>485</v>
      </c>
      <c r="C391" s="15" t="s">
        <v>2521</v>
      </c>
      <c r="D391" s="19"/>
      <c r="E391" s="18" t="s">
        <v>4282</v>
      </c>
      <c r="F391" s="18" t="s">
        <v>4282</v>
      </c>
      <c r="G391" s="18" t="s">
        <v>4282</v>
      </c>
      <c r="H391" s="18" t="s">
        <v>4282</v>
      </c>
      <c r="I391" s="18" t="s">
        <v>4282</v>
      </c>
      <c r="J391" s="18" t="s">
        <v>7185</v>
      </c>
      <c r="K391" s="18" t="s">
        <v>4282</v>
      </c>
      <c r="L391" s="18" t="s">
        <v>4282</v>
      </c>
      <c r="N391" s="40" t="e">
        <f t="shared" si="36"/>
        <v>#N/A</v>
      </c>
      <c r="O391" t="e">
        <f>VLOOKUP(A391,'[1]Integrator Offer Supplier'!$M$14:$AF$12953,18,FALSE)</f>
        <v>#N/A</v>
      </c>
      <c r="P391" t="e">
        <f>VLOOKUP(A391,'[1]Integrator Offer Supplier'!$M$14:$AF$12953,19,FALSE)</f>
        <v>#N/A</v>
      </c>
      <c r="Q391" t="e">
        <f t="shared" si="37"/>
        <v>#N/A</v>
      </c>
      <c r="R391" t="e">
        <f>VLOOKUP(A391,'[1]Integrator Offer Supplier'!$M$14:$AF$12953,20,FALSE)</f>
        <v>#N/A</v>
      </c>
      <c r="S391" s="41" t="e">
        <f t="shared" si="38"/>
        <v>#N/A</v>
      </c>
    </row>
    <row r="392" spans="1:19" ht="90" x14ac:dyDescent="0.2">
      <c r="A392" s="35" t="s">
        <v>4989</v>
      </c>
      <c r="B392" s="15" t="s">
        <v>123</v>
      </c>
      <c r="C392" s="15" t="s">
        <v>4280</v>
      </c>
      <c r="D392" s="19"/>
      <c r="E392" s="18"/>
      <c r="F392" s="2"/>
      <c r="G392" s="2"/>
      <c r="H392" s="2"/>
      <c r="I392" s="2"/>
      <c r="J392" s="2"/>
      <c r="K392" s="18">
        <v>13195</v>
      </c>
      <c r="L392" s="2"/>
      <c r="N392" s="40" t="e">
        <f t="shared" ref="N392:N455" si="45">O392*$P$1/$J$2</f>
        <v>#N/A</v>
      </c>
      <c r="O392" t="e">
        <f>VLOOKUP(A392,'[1]Integrator Offer Supplier'!$M$14:$AF$12953,18,FALSE)</f>
        <v>#N/A</v>
      </c>
      <c r="P392" t="e">
        <f>VLOOKUP(A392,'[1]Integrator Offer Supplier'!$M$14:$AF$12953,19,FALSE)</f>
        <v>#N/A</v>
      </c>
      <c r="Q392" t="e">
        <f t="shared" ref="Q392:Q455" si="46">P392*$P$1</f>
        <v>#N/A</v>
      </c>
      <c r="R392" t="e">
        <f>VLOOKUP(A392,'[1]Integrator Offer Supplier'!$M$14:$AF$12953,20,FALSE)</f>
        <v>#N/A</v>
      </c>
      <c r="S392" s="41" t="e">
        <f t="shared" ref="S392:S455" si="47">R392*$P$1/$L$2</f>
        <v>#N/A</v>
      </c>
    </row>
    <row r="393" spans="1:19" ht="54" x14ac:dyDescent="0.2">
      <c r="A393" s="34" t="s">
        <v>4990</v>
      </c>
      <c r="B393" s="15" t="s">
        <v>486</v>
      </c>
      <c r="C393" s="15" t="s">
        <v>2523</v>
      </c>
      <c r="D393" s="19"/>
      <c r="E393" s="18" t="s">
        <v>4282</v>
      </c>
      <c r="F393" s="18" t="s">
        <v>4282</v>
      </c>
      <c r="G393" s="18" t="s">
        <v>4282</v>
      </c>
      <c r="H393" s="18" t="s">
        <v>4282</v>
      </c>
      <c r="I393" s="18" t="s">
        <v>4282</v>
      </c>
      <c r="J393" s="18" t="s">
        <v>7185</v>
      </c>
      <c r="K393" s="18" t="s">
        <v>4282</v>
      </c>
      <c r="L393" s="18" t="s">
        <v>4282</v>
      </c>
      <c r="N393" s="40" t="e">
        <f t="shared" si="45"/>
        <v>#N/A</v>
      </c>
      <c r="O393" t="e">
        <f>VLOOKUP(A393,'[1]Integrator Offer Supplier'!$M$14:$AF$12953,18,FALSE)</f>
        <v>#N/A</v>
      </c>
      <c r="P393" t="e">
        <f>VLOOKUP(A393,'[1]Integrator Offer Supplier'!$M$14:$AF$12953,19,FALSE)</f>
        <v>#N/A</v>
      </c>
      <c r="Q393" t="e">
        <f t="shared" si="46"/>
        <v>#N/A</v>
      </c>
      <c r="R393" t="e">
        <f>VLOOKUP(A393,'[1]Integrator Offer Supplier'!$M$14:$AF$12953,20,FALSE)</f>
        <v>#N/A</v>
      </c>
      <c r="S393" s="41" t="e">
        <f t="shared" si="47"/>
        <v>#N/A</v>
      </c>
    </row>
    <row r="394" spans="1:19" ht="18" x14ac:dyDescent="0.2">
      <c r="A394" s="35" t="s">
        <v>487</v>
      </c>
      <c r="B394" s="15" t="s">
        <v>487</v>
      </c>
      <c r="C394" s="15" t="s">
        <v>2524</v>
      </c>
      <c r="D394" s="19"/>
      <c r="E394" s="18" t="s">
        <v>4282</v>
      </c>
      <c r="F394" s="18" t="s">
        <v>4282</v>
      </c>
      <c r="G394" s="18" t="s">
        <v>4282</v>
      </c>
      <c r="H394" s="18" t="s">
        <v>4282</v>
      </c>
      <c r="I394" s="18" t="s">
        <v>4282</v>
      </c>
      <c r="J394" s="18" t="s">
        <v>7185</v>
      </c>
      <c r="K394" s="18" t="s">
        <v>4282</v>
      </c>
      <c r="L394" s="18" t="s">
        <v>4282</v>
      </c>
      <c r="N394" s="40" t="e">
        <f t="shared" si="45"/>
        <v>#N/A</v>
      </c>
      <c r="O394" t="e">
        <f>VLOOKUP(A394,'[1]Integrator Offer Supplier'!$M$14:$AF$12953,18,FALSE)</f>
        <v>#N/A</v>
      </c>
      <c r="P394" t="e">
        <f>VLOOKUP(A394,'[1]Integrator Offer Supplier'!$M$14:$AF$12953,19,FALSE)</f>
        <v>#N/A</v>
      </c>
      <c r="Q394" t="e">
        <f t="shared" si="46"/>
        <v>#N/A</v>
      </c>
      <c r="R394" t="e">
        <f>VLOOKUP(A394,'[1]Integrator Offer Supplier'!$M$14:$AF$12953,20,FALSE)</f>
        <v>#N/A</v>
      </c>
      <c r="S394" s="41" t="e">
        <f t="shared" si="47"/>
        <v>#N/A</v>
      </c>
    </row>
    <row r="395" spans="1:19" ht="36" x14ac:dyDescent="0.2">
      <c r="A395" s="35" t="s">
        <v>4991</v>
      </c>
      <c r="B395" s="15" t="s">
        <v>488</v>
      </c>
      <c r="C395" s="15" t="s">
        <v>2525</v>
      </c>
      <c r="D395" s="19"/>
      <c r="E395" s="18" t="s">
        <v>4282</v>
      </c>
      <c r="F395" s="18" t="s">
        <v>4282</v>
      </c>
      <c r="G395" s="18" t="s">
        <v>4282</v>
      </c>
      <c r="H395" s="18" t="s">
        <v>4282</v>
      </c>
      <c r="I395" s="18" t="s">
        <v>4282</v>
      </c>
      <c r="J395" s="18" t="s">
        <v>7185</v>
      </c>
      <c r="K395" s="18" t="s">
        <v>4282</v>
      </c>
      <c r="L395" s="18" t="s">
        <v>4282</v>
      </c>
      <c r="N395" s="40" t="e">
        <f t="shared" si="45"/>
        <v>#N/A</v>
      </c>
      <c r="O395" t="e">
        <f>VLOOKUP(A395,'[1]Integrator Offer Supplier'!$M$14:$AF$12953,18,FALSE)</f>
        <v>#N/A</v>
      </c>
      <c r="P395" t="e">
        <f>VLOOKUP(A395,'[1]Integrator Offer Supplier'!$M$14:$AF$12953,19,FALSE)</f>
        <v>#N/A</v>
      </c>
      <c r="Q395" t="e">
        <f t="shared" si="46"/>
        <v>#N/A</v>
      </c>
      <c r="R395" t="e">
        <f>VLOOKUP(A395,'[1]Integrator Offer Supplier'!$M$14:$AF$12953,20,FALSE)</f>
        <v>#N/A</v>
      </c>
      <c r="S395" s="41" t="e">
        <f t="shared" si="47"/>
        <v>#N/A</v>
      </c>
    </row>
    <row r="396" spans="1:19" ht="54" x14ac:dyDescent="0.2">
      <c r="A396" s="34" t="s">
        <v>4992</v>
      </c>
      <c r="B396" s="15" t="s">
        <v>489</v>
      </c>
      <c r="C396" s="15" t="s">
        <v>2526</v>
      </c>
      <c r="D396" s="19"/>
      <c r="E396" s="18" t="s">
        <v>4282</v>
      </c>
      <c r="F396" s="18" t="s">
        <v>4282</v>
      </c>
      <c r="G396" s="18" t="s">
        <v>4282</v>
      </c>
      <c r="H396" s="18" t="s">
        <v>4282</v>
      </c>
      <c r="I396" s="18" t="s">
        <v>4282</v>
      </c>
      <c r="J396" s="18" t="s">
        <v>7185</v>
      </c>
      <c r="K396" s="18" t="s">
        <v>4282</v>
      </c>
      <c r="L396" s="18" t="s">
        <v>4282</v>
      </c>
      <c r="N396" s="40" t="e">
        <f t="shared" si="45"/>
        <v>#N/A</v>
      </c>
      <c r="O396" t="e">
        <f>VLOOKUP(A396,'[1]Integrator Offer Supplier'!$M$14:$AF$12953,18,FALSE)</f>
        <v>#N/A</v>
      </c>
      <c r="P396" t="e">
        <f>VLOOKUP(A396,'[1]Integrator Offer Supplier'!$M$14:$AF$12953,19,FALSE)</f>
        <v>#N/A</v>
      </c>
      <c r="Q396" t="e">
        <f t="shared" si="46"/>
        <v>#N/A</v>
      </c>
      <c r="R396" t="e">
        <f>VLOOKUP(A396,'[1]Integrator Offer Supplier'!$M$14:$AF$12953,20,FALSE)</f>
        <v>#N/A</v>
      </c>
      <c r="S396" s="41" t="e">
        <f t="shared" si="47"/>
        <v>#N/A</v>
      </c>
    </row>
    <row r="397" spans="1:19" ht="54" x14ac:dyDescent="0.2">
      <c r="A397" s="35" t="s">
        <v>4993</v>
      </c>
      <c r="B397" s="15" t="s">
        <v>490</v>
      </c>
      <c r="C397" s="15" t="s">
        <v>2527</v>
      </c>
      <c r="D397" s="19"/>
      <c r="E397" s="18" t="s">
        <v>4282</v>
      </c>
      <c r="F397" s="18" t="s">
        <v>4282</v>
      </c>
      <c r="G397" s="18" t="s">
        <v>4282</v>
      </c>
      <c r="H397" s="18" t="s">
        <v>4282</v>
      </c>
      <c r="I397" s="18" t="s">
        <v>4282</v>
      </c>
      <c r="J397" s="18" t="s">
        <v>7185</v>
      </c>
      <c r="K397" s="18" t="s">
        <v>4282</v>
      </c>
      <c r="L397" s="18" t="s">
        <v>4282</v>
      </c>
      <c r="N397" s="40" t="e">
        <f t="shared" si="45"/>
        <v>#N/A</v>
      </c>
      <c r="O397" t="e">
        <f>VLOOKUP(A397,'[1]Integrator Offer Supplier'!$M$14:$AF$12953,18,FALSE)</f>
        <v>#N/A</v>
      </c>
      <c r="P397" t="e">
        <f>VLOOKUP(A397,'[1]Integrator Offer Supplier'!$M$14:$AF$12953,19,FALSE)</f>
        <v>#N/A</v>
      </c>
      <c r="Q397" t="e">
        <f t="shared" si="46"/>
        <v>#N/A</v>
      </c>
      <c r="R397" t="e">
        <f>VLOOKUP(A397,'[1]Integrator Offer Supplier'!$M$14:$AF$12953,20,FALSE)</f>
        <v>#N/A</v>
      </c>
      <c r="S397" s="41" t="e">
        <f t="shared" si="47"/>
        <v>#N/A</v>
      </c>
    </row>
    <row r="398" spans="1:19" ht="36" x14ac:dyDescent="0.2">
      <c r="A398" s="34" t="s">
        <v>4994</v>
      </c>
      <c r="B398" s="15" t="s">
        <v>491</v>
      </c>
      <c r="C398" s="15" t="s">
        <v>2528</v>
      </c>
      <c r="D398" s="19"/>
      <c r="E398" s="18" t="s">
        <v>4282</v>
      </c>
      <c r="F398" s="18" t="s">
        <v>4282</v>
      </c>
      <c r="G398" s="18" t="s">
        <v>4282</v>
      </c>
      <c r="H398" s="18" t="s">
        <v>4282</v>
      </c>
      <c r="I398" s="18" t="s">
        <v>4282</v>
      </c>
      <c r="J398" s="18" t="s">
        <v>7185</v>
      </c>
      <c r="K398" s="18" t="s">
        <v>4282</v>
      </c>
      <c r="L398" s="18" t="s">
        <v>4282</v>
      </c>
      <c r="N398" s="40" t="e">
        <f t="shared" si="45"/>
        <v>#N/A</v>
      </c>
      <c r="O398" t="e">
        <f>VLOOKUP(A398,'[1]Integrator Offer Supplier'!$M$14:$AF$12953,18,FALSE)</f>
        <v>#N/A</v>
      </c>
      <c r="P398" t="e">
        <f>VLOOKUP(A398,'[1]Integrator Offer Supplier'!$M$14:$AF$12953,19,FALSE)</f>
        <v>#N/A</v>
      </c>
      <c r="Q398" t="e">
        <f t="shared" si="46"/>
        <v>#N/A</v>
      </c>
      <c r="R398" t="e">
        <f>VLOOKUP(A398,'[1]Integrator Offer Supplier'!$M$14:$AF$12953,20,FALSE)</f>
        <v>#N/A</v>
      </c>
      <c r="S398" s="41" t="e">
        <f t="shared" si="47"/>
        <v>#N/A</v>
      </c>
    </row>
    <row r="399" spans="1:19" ht="162" x14ac:dyDescent="0.2">
      <c r="A399" s="34" t="s">
        <v>4995</v>
      </c>
      <c r="B399" s="15" t="s">
        <v>492</v>
      </c>
      <c r="C399" s="15" t="s">
        <v>2529</v>
      </c>
      <c r="D399" s="19"/>
      <c r="E399" s="18" t="s">
        <v>4282</v>
      </c>
      <c r="F399" s="18" t="s">
        <v>4282</v>
      </c>
      <c r="G399" s="18" t="s">
        <v>4282</v>
      </c>
      <c r="H399" s="18" t="s">
        <v>4282</v>
      </c>
      <c r="I399" s="18" t="s">
        <v>4282</v>
      </c>
      <c r="J399" s="18" t="s">
        <v>7185</v>
      </c>
      <c r="K399" s="18" t="s">
        <v>4282</v>
      </c>
      <c r="L399" s="18" t="s">
        <v>4282</v>
      </c>
      <c r="N399" s="40" t="e">
        <f t="shared" si="45"/>
        <v>#N/A</v>
      </c>
      <c r="O399" t="e">
        <f>VLOOKUP(A399,'[1]Integrator Offer Supplier'!$M$14:$AF$12953,18,FALSE)</f>
        <v>#N/A</v>
      </c>
      <c r="P399" t="e">
        <f>VLOOKUP(A399,'[1]Integrator Offer Supplier'!$M$14:$AF$12953,19,FALSE)</f>
        <v>#N/A</v>
      </c>
      <c r="Q399" t="e">
        <f t="shared" si="46"/>
        <v>#N/A</v>
      </c>
      <c r="R399" t="e">
        <f>VLOOKUP(A399,'[1]Integrator Offer Supplier'!$M$14:$AF$12953,20,FALSE)</f>
        <v>#N/A</v>
      </c>
      <c r="S399" s="41" t="e">
        <f t="shared" si="47"/>
        <v>#N/A</v>
      </c>
    </row>
    <row r="400" spans="1:19" ht="72" x14ac:dyDescent="0.2">
      <c r="A400" s="34" t="s">
        <v>4996</v>
      </c>
      <c r="B400" s="15" t="s">
        <v>493</v>
      </c>
      <c r="C400" s="15" t="s">
        <v>2530</v>
      </c>
      <c r="D400" s="19" t="s">
        <v>7176</v>
      </c>
      <c r="E400" s="18"/>
      <c r="F400" s="18"/>
      <c r="G400" s="18"/>
      <c r="H400" s="18">
        <v>2</v>
      </c>
      <c r="I400" s="18"/>
      <c r="J400" s="18"/>
      <c r="K400" s="18">
        <v>16000</v>
      </c>
      <c r="L400" s="18">
        <v>2</v>
      </c>
      <c r="N400" s="40" t="e">
        <f t="shared" si="45"/>
        <v>#N/A</v>
      </c>
      <c r="O400" t="e">
        <f>VLOOKUP(A400,'[1]Integrator Offer Supplier'!$M$14:$AF$12953,18,FALSE)</f>
        <v>#N/A</v>
      </c>
      <c r="P400" t="e">
        <f>VLOOKUP(A400,'[1]Integrator Offer Supplier'!$M$14:$AF$12953,19,FALSE)</f>
        <v>#N/A</v>
      </c>
      <c r="Q400" t="e">
        <f t="shared" si="46"/>
        <v>#N/A</v>
      </c>
      <c r="R400" t="e">
        <f>VLOOKUP(A400,'[1]Integrator Offer Supplier'!$M$14:$AF$12953,20,FALSE)</f>
        <v>#N/A</v>
      </c>
      <c r="S400" s="41" t="e">
        <f t="shared" si="47"/>
        <v>#N/A</v>
      </c>
    </row>
    <row r="401" spans="1:19" ht="108" x14ac:dyDescent="0.2">
      <c r="A401" s="34" t="s">
        <v>4997</v>
      </c>
      <c r="B401" s="15" t="s">
        <v>494</v>
      </c>
      <c r="C401" s="15" t="s">
        <v>2531</v>
      </c>
      <c r="D401" s="19" t="s">
        <v>7176</v>
      </c>
      <c r="E401" s="18"/>
      <c r="F401" s="18"/>
      <c r="G401" s="18"/>
      <c r="H401" s="18">
        <v>2</v>
      </c>
      <c r="I401" s="18"/>
      <c r="J401" s="18"/>
      <c r="K401" s="18">
        <v>16000</v>
      </c>
      <c r="L401" s="18">
        <v>2</v>
      </c>
      <c r="N401" s="40" t="e">
        <f t="shared" si="45"/>
        <v>#N/A</v>
      </c>
      <c r="O401" t="e">
        <f>VLOOKUP(A401,'[1]Integrator Offer Supplier'!$M$14:$AF$12953,18,FALSE)</f>
        <v>#N/A</v>
      </c>
      <c r="P401" t="e">
        <f>VLOOKUP(A401,'[1]Integrator Offer Supplier'!$M$14:$AF$12953,19,FALSE)</f>
        <v>#N/A</v>
      </c>
      <c r="Q401" t="e">
        <f t="shared" si="46"/>
        <v>#N/A</v>
      </c>
      <c r="R401" t="e">
        <f>VLOOKUP(A401,'[1]Integrator Offer Supplier'!$M$14:$AF$12953,20,FALSE)</f>
        <v>#N/A</v>
      </c>
      <c r="S401" s="41" t="e">
        <f t="shared" si="47"/>
        <v>#N/A</v>
      </c>
    </row>
    <row r="402" spans="1:19" ht="54" x14ac:dyDescent="0.2">
      <c r="A402" s="34" t="s">
        <v>4998</v>
      </c>
      <c r="B402" s="15" t="s">
        <v>495</v>
      </c>
      <c r="C402" s="15" t="s">
        <v>2532</v>
      </c>
      <c r="D402" s="19" t="s">
        <v>7176</v>
      </c>
      <c r="E402" s="18"/>
      <c r="F402" s="18"/>
      <c r="G402" s="18"/>
      <c r="H402" s="18">
        <v>2</v>
      </c>
      <c r="I402" s="18"/>
      <c r="J402" s="18"/>
      <c r="K402" s="18">
        <v>16000</v>
      </c>
      <c r="L402" s="18">
        <v>2</v>
      </c>
      <c r="N402" s="40" t="e">
        <f t="shared" si="45"/>
        <v>#N/A</v>
      </c>
      <c r="O402" t="e">
        <f>VLOOKUP(A402,'[1]Integrator Offer Supplier'!$M$14:$AF$12953,18,FALSE)</f>
        <v>#N/A</v>
      </c>
      <c r="P402" t="e">
        <f>VLOOKUP(A402,'[1]Integrator Offer Supplier'!$M$14:$AF$12953,19,FALSE)</f>
        <v>#N/A</v>
      </c>
      <c r="Q402" t="e">
        <f t="shared" si="46"/>
        <v>#N/A</v>
      </c>
      <c r="R402" t="e">
        <f>VLOOKUP(A402,'[1]Integrator Offer Supplier'!$M$14:$AF$12953,20,FALSE)</f>
        <v>#N/A</v>
      </c>
      <c r="S402" s="41" t="e">
        <f t="shared" si="47"/>
        <v>#N/A</v>
      </c>
    </row>
    <row r="403" spans="1:19" ht="72" x14ac:dyDescent="0.2">
      <c r="A403" s="34" t="s">
        <v>4999</v>
      </c>
      <c r="B403" s="15" t="s">
        <v>496</v>
      </c>
      <c r="C403" s="15" t="s">
        <v>2533</v>
      </c>
      <c r="D403" s="19"/>
      <c r="E403" s="18" t="s">
        <v>4282</v>
      </c>
      <c r="F403" s="18" t="s">
        <v>4282</v>
      </c>
      <c r="G403" s="18" t="s">
        <v>4282</v>
      </c>
      <c r="H403" s="18" t="s">
        <v>4282</v>
      </c>
      <c r="I403" s="18" t="s">
        <v>4282</v>
      </c>
      <c r="J403" s="18" t="s">
        <v>7185</v>
      </c>
      <c r="K403" s="18" t="s">
        <v>4282</v>
      </c>
      <c r="L403" s="18" t="s">
        <v>4282</v>
      </c>
      <c r="N403" s="40" t="e">
        <f t="shared" si="45"/>
        <v>#N/A</v>
      </c>
      <c r="O403" t="e">
        <f>VLOOKUP(A403,'[1]Integrator Offer Supplier'!$M$14:$AF$12953,18,FALSE)</f>
        <v>#N/A</v>
      </c>
      <c r="P403" t="e">
        <f>VLOOKUP(A403,'[1]Integrator Offer Supplier'!$M$14:$AF$12953,19,FALSE)</f>
        <v>#N/A</v>
      </c>
      <c r="Q403" t="e">
        <f t="shared" si="46"/>
        <v>#N/A</v>
      </c>
      <c r="R403" t="e">
        <f>VLOOKUP(A403,'[1]Integrator Offer Supplier'!$M$14:$AF$12953,20,FALSE)</f>
        <v>#N/A</v>
      </c>
      <c r="S403" s="41" t="e">
        <f t="shared" si="47"/>
        <v>#N/A</v>
      </c>
    </row>
    <row r="404" spans="1:19" ht="36" x14ac:dyDescent="0.2">
      <c r="A404" s="34" t="s">
        <v>5000</v>
      </c>
      <c r="B404" s="15" t="s">
        <v>497</v>
      </c>
      <c r="C404" s="15" t="s">
        <v>2534</v>
      </c>
      <c r="D404" s="19"/>
      <c r="E404" s="18" t="s">
        <v>4282</v>
      </c>
      <c r="F404" s="18" t="s">
        <v>4282</v>
      </c>
      <c r="G404" s="18" t="s">
        <v>4282</v>
      </c>
      <c r="H404" s="18" t="s">
        <v>4282</v>
      </c>
      <c r="I404" s="18" t="s">
        <v>4282</v>
      </c>
      <c r="J404" s="18" t="s">
        <v>7185</v>
      </c>
      <c r="K404" s="18" t="s">
        <v>4282</v>
      </c>
      <c r="L404" s="18" t="s">
        <v>4282</v>
      </c>
      <c r="N404" s="40" t="e">
        <f t="shared" si="45"/>
        <v>#N/A</v>
      </c>
      <c r="O404" t="e">
        <f>VLOOKUP(A404,'[1]Integrator Offer Supplier'!$M$14:$AF$12953,18,FALSE)</f>
        <v>#N/A</v>
      </c>
      <c r="P404" t="e">
        <f>VLOOKUP(A404,'[1]Integrator Offer Supplier'!$M$14:$AF$12953,19,FALSE)</f>
        <v>#N/A</v>
      </c>
      <c r="Q404" t="e">
        <f t="shared" si="46"/>
        <v>#N/A</v>
      </c>
      <c r="R404" t="e">
        <f>VLOOKUP(A404,'[1]Integrator Offer Supplier'!$M$14:$AF$12953,20,FALSE)</f>
        <v>#N/A</v>
      </c>
      <c r="S404" s="41" t="e">
        <f t="shared" si="47"/>
        <v>#N/A</v>
      </c>
    </row>
    <row r="405" spans="1:19" ht="36" x14ac:dyDescent="0.2">
      <c r="A405" s="34" t="s">
        <v>5001</v>
      </c>
      <c r="B405" s="15" t="s">
        <v>498</v>
      </c>
      <c r="C405" s="15" t="s">
        <v>2535</v>
      </c>
      <c r="D405" s="19"/>
      <c r="E405" s="18" t="s">
        <v>4282</v>
      </c>
      <c r="F405" s="18" t="s">
        <v>4282</v>
      </c>
      <c r="G405" s="18" t="s">
        <v>4282</v>
      </c>
      <c r="H405" s="18" t="s">
        <v>4282</v>
      </c>
      <c r="I405" s="18" t="s">
        <v>4282</v>
      </c>
      <c r="J405" s="18" t="s">
        <v>7185</v>
      </c>
      <c r="K405" s="18" t="s">
        <v>4282</v>
      </c>
      <c r="L405" s="18" t="s">
        <v>4282</v>
      </c>
      <c r="N405" s="40" t="e">
        <f t="shared" si="45"/>
        <v>#N/A</v>
      </c>
      <c r="O405" t="e">
        <f>VLOOKUP(A405,'[1]Integrator Offer Supplier'!$M$14:$AF$12953,18,FALSE)</f>
        <v>#N/A</v>
      </c>
      <c r="P405" t="e">
        <f>VLOOKUP(A405,'[1]Integrator Offer Supplier'!$M$14:$AF$12953,19,FALSE)</f>
        <v>#N/A</v>
      </c>
      <c r="Q405" t="e">
        <f t="shared" si="46"/>
        <v>#N/A</v>
      </c>
      <c r="R405" t="e">
        <f>VLOOKUP(A405,'[1]Integrator Offer Supplier'!$M$14:$AF$12953,20,FALSE)</f>
        <v>#N/A</v>
      </c>
      <c r="S405" s="41" t="e">
        <f t="shared" si="47"/>
        <v>#N/A</v>
      </c>
    </row>
    <row r="406" spans="1:19" ht="36" x14ac:dyDescent="0.2">
      <c r="A406" s="35" t="s">
        <v>5002</v>
      </c>
      <c r="B406" s="15" t="s">
        <v>499</v>
      </c>
      <c r="C406" s="15" t="s">
        <v>2536</v>
      </c>
      <c r="D406" s="19"/>
      <c r="E406" s="18" t="s">
        <v>4282</v>
      </c>
      <c r="F406" s="18" t="s">
        <v>4282</v>
      </c>
      <c r="G406" s="18" t="s">
        <v>4282</v>
      </c>
      <c r="H406" s="18" t="s">
        <v>4282</v>
      </c>
      <c r="I406" s="18" t="s">
        <v>4282</v>
      </c>
      <c r="J406" s="18" t="s">
        <v>7185</v>
      </c>
      <c r="K406" s="18" t="s">
        <v>4282</v>
      </c>
      <c r="L406" s="18" t="s">
        <v>4282</v>
      </c>
      <c r="N406" s="40" t="e">
        <f t="shared" si="45"/>
        <v>#N/A</v>
      </c>
      <c r="O406" t="e">
        <f>VLOOKUP(A406,'[1]Integrator Offer Supplier'!$M$14:$AF$12953,18,FALSE)</f>
        <v>#N/A</v>
      </c>
      <c r="P406" t="e">
        <f>VLOOKUP(A406,'[1]Integrator Offer Supplier'!$M$14:$AF$12953,19,FALSE)</f>
        <v>#N/A</v>
      </c>
      <c r="Q406" t="e">
        <f t="shared" si="46"/>
        <v>#N/A</v>
      </c>
      <c r="R406" t="e">
        <f>VLOOKUP(A406,'[1]Integrator Offer Supplier'!$M$14:$AF$12953,20,FALSE)</f>
        <v>#N/A</v>
      </c>
      <c r="S406" s="41" t="e">
        <f t="shared" si="47"/>
        <v>#N/A</v>
      </c>
    </row>
    <row r="407" spans="1:19" ht="118.5" customHeight="1" x14ac:dyDescent="0.2">
      <c r="A407" s="35" t="s">
        <v>5003</v>
      </c>
      <c r="B407" s="15" t="s">
        <v>500</v>
      </c>
      <c r="C407" s="15" t="s">
        <v>4445</v>
      </c>
      <c r="D407" s="23" t="s">
        <v>4446</v>
      </c>
      <c r="E407" s="18">
        <v>20</v>
      </c>
      <c r="F407" s="18">
        <v>20000</v>
      </c>
      <c r="G407" s="18">
        <v>32</v>
      </c>
      <c r="H407" s="18">
        <v>32</v>
      </c>
      <c r="I407" s="18"/>
      <c r="J407" s="18">
        <f>N407</f>
        <v>0</v>
      </c>
      <c r="K407" s="18">
        <f>Q407</f>
        <v>0</v>
      </c>
      <c r="L407" s="18">
        <f>S407</f>
        <v>0</v>
      </c>
      <c r="N407" s="40">
        <f t="shared" si="45"/>
        <v>0</v>
      </c>
      <c r="O407">
        <f>VLOOKUP(A407,'[1]Integrator Offer Supplier'!$M$14:$AF$12953,18,FALSE)</f>
        <v>0</v>
      </c>
      <c r="P407">
        <f>VLOOKUP(A407,'[1]Integrator Offer Supplier'!$M$14:$AF$12953,19,FALSE)</f>
        <v>0</v>
      </c>
      <c r="Q407">
        <f t="shared" si="46"/>
        <v>0</v>
      </c>
      <c r="R407">
        <f>VLOOKUP(A407,'[1]Integrator Offer Supplier'!$M$14:$AF$12953,20,FALSE)</f>
        <v>0</v>
      </c>
      <c r="S407" s="41">
        <f t="shared" si="47"/>
        <v>0</v>
      </c>
    </row>
    <row r="408" spans="1:19" ht="54" x14ac:dyDescent="0.2">
      <c r="A408" s="43" t="s">
        <v>5004</v>
      </c>
      <c r="B408" s="44" t="s">
        <v>501</v>
      </c>
      <c r="C408" s="44" t="s">
        <v>2538</v>
      </c>
      <c r="D408" s="19"/>
      <c r="E408" s="18">
        <v>4</v>
      </c>
      <c r="F408" s="2">
        <v>1400</v>
      </c>
      <c r="G408" s="18">
        <v>8</v>
      </c>
      <c r="H408" s="18">
        <v>4</v>
      </c>
      <c r="I408" s="18"/>
      <c r="J408" s="18"/>
      <c r="K408" s="18"/>
      <c r="L408" s="18"/>
      <c r="N408" s="40" t="e">
        <f t="shared" si="45"/>
        <v>#N/A</v>
      </c>
      <c r="O408" t="e">
        <f>VLOOKUP(A408,'[1]Integrator Offer Supplier'!$M$14:$AF$12953,18,FALSE)</f>
        <v>#N/A</v>
      </c>
      <c r="P408" t="e">
        <f>VLOOKUP(A408,'[1]Integrator Offer Supplier'!$M$14:$AF$12953,19,FALSE)</f>
        <v>#N/A</v>
      </c>
      <c r="Q408" t="e">
        <f t="shared" si="46"/>
        <v>#N/A</v>
      </c>
      <c r="R408" t="e">
        <f>VLOOKUP(A408,'[1]Integrator Offer Supplier'!$M$14:$AF$12953,20,FALSE)</f>
        <v>#N/A</v>
      </c>
      <c r="S408" s="41" t="e">
        <f t="shared" si="47"/>
        <v>#N/A</v>
      </c>
    </row>
    <row r="409" spans="1:19" ht="90" x14ac:dyDescent="0.2">
      <c r="A409" s="35" t="s">
        <v>5005</v>
      </c>
      <c r="B409" s="15" t="s">
        <v>502</v>
      </c>
      <c r="C409" s="15" t="s">
        <v>4381</v>
      </c>
      <c r="D409" s="19"/>
      <c r="E409" s="18">
        <v>4</v>
      </c>
      <c r="F409" s="2">
        <v>1400</v>
      </c>
      <c r="G409" s="18">
        <v>8</v>
      </c>
      <c r="H409" s="18">
        <v>4</v>
      </c>
      <c r="I409" s="18"/>
      <c r="J409" s="18">
        <f t="shared" ref="J409:J410" si="48">N409</f>
        <v>6.7774847368421067</v>
      </c>
      <c r="K409" s="18">
        <f t="shared" ref="K409:K410" si="49">Q409</f>
        <v>10085.770800000002</v>
      </c>
      <c r="L409" s="18">
        <f t="shared" ref="L409:L410" si="50">S409</f>
        <v>8.7622388249985264</v>
      </c>
      <c r="N409" s="40">
        <f t="shared" si="45"/>
        <v>6.7774847368421067</v>
      </c>
      <c r="O409">
        <f>VLOOKUP(A409,'[1]Integrator Offer Supplier'!$M$14:$AF$12953,18,FALSE)</f>
        <v>130.51237500000002</v>
      </c>
      <c r="P409">
        <f>VLOOKUP(A409,'[1]Integrator Offer Supplier'!$M$14:$AF$12953,19,FALSE)</f>
        <v>1362.9420000000002</v>
      </c>
      <c r="Q409">
        <f t="shared" si="46"/>
        <v>10085.770800000002</v>
      </c>
      <c r="R409">
        <f>VLOOKUP(A409,'[1]Integrator Offer Supplier'!$M$14:$AF$12953,20,FALSE)</f>
        <v>700.97910599988211</v>
      </c>
      <c r="S409" s="41">
        <f t="shared" si="47"/>
        <v>8.7622388249985264</v>
      </c>
    </row>
    <row r="410" spans="1:19" ht="36" x14ac:dyDescent="0.2">
      <c r="A410" s="35" t="s">
        <v>5006</v>
      </c>
      <c r="B410" s="15" t="s">
        <v>503</v>
      </c>
      <c r="C410" s="15" t="s">
        <v>4312</v>
      </c>
      <c r="D410" s="19"/>
      <c r="E410" s="18"/>
      <c r="F410" s="2">
        <v>4550</v>
      </c>
      <c r="G410" s="18">
        <v>8</v>
      </c>
      <c r="H410" s="18">
        <v>8</v>
      </c>
      <c r="I410" s="18"/>
      <c r="J410" s="18">
        <f t="shared" si="48"/>
        <v>0</v>
      </c>
      <c r="K410" s="18">
        <f t="shared" si="49"/>
        <v>0</v>
      </c>
      <c r="L410" s="18">
        <f t="shared" si="50"/>
        <v>0</v>
      </c>
      <c r="N410" s="40">
        <f t="shared" si="45"/>
        <v>0</v>
      </c>
      <c r="O410">
        <f>VLOOKUP(A410,'[1]Integrator Offer Supplier'!$M$14:$AF$12953,18,FALSE)</f>
        <v>0</v>
      </c>
      <c r="P410">
        <f>VLOOKUP(A410,'[1]Integrator Offer Supplier'!$M$14:$AF$12953,19,FALSE)</f>
        <v>0</v>
      </c>
      <c r="Q410">
        <f t="shared" si="46"/>
        <v>0</v>
      </c>
      <c r="R410">
        <f>VLOOKUP(A410,'[1]Integrator Offer Supplier'!$M$14:$AF$12953,20,FALSE)</f>
        <v>0</v>
      </c>
      <c r="S410" s="41">
        <f t="shared" si="47"/>
        <v>0</v>
      </c>
    </row>
    <row r="411" spans="1:19" ht="36" x14ac:dyDescent="0.2">
      <c r="A411" s="35" t="s">
        <v>5007</v>
      </c>
      <c r="B411" s="15" t="s">
        <v>504</v>
      </c>
      <c r="C411" s="15" t="s">
        <v>2540</v>
      </c>
      <c r="D411" s="19"/>
      <c r="E411" s="18" t="s">
        <v>4282</v>
      </c>
      <c r="F411" s="18" t="s">
        <v>4282</v>
      </c>
      <c r="G411" s="18" t="s">
        <v>4282</v>
      </c>
      <c r="H411" s="18" t="s">
        <v>4282</v>
      </c>
      <c r="I411" s="18" t="s">
        <v>4282</v>
      </c>
      <c r="J411" s="18" t="s">
        <v>7185</v>
      </c>
      <c r="K411" s="18" t="s">
        <v>4282</v>
      </c>
      <c r="L411" s="18" t="s">
        <v>4282</v>
      </c>
      <c r="N411" s="40" t="e">
        <f t="shared" si="45"/>
        <v>#N/A</v>
      </c>
      <c r="O411" t="e">
        <f>VLOOKUP(A411,'[1]Integrator Offer Supplier'!$M$14:$AF$12953,18,FALSE)</f>
        <v>#N/A</v>
      </c>
      <c r="P411" t="e">
        <f>VLOOKUP(A411,'[1]Integrator Offer Supplier'!$M$14:$AF$12953,19,FALSE)</f>
        <v>#N/A</v>
      </c>
      <c r="Q411" t="e">
        <f t="shared" si="46"/>
        <v>#N/A</v>
      </c>
      <c r="R411" t="e">
        <f>VLOOKUP(A411,'[1]Integrator Offer Supplier'!$M$14:$AF$12953,20,FALSE)</f>
        <v>#N/A</v>
      </c>
      <c r="S411" s="41" t="e">
        <f t="shared" si="47"/>
        <v>#N/A</v>
      </c>
    </row>
    <row r="412" spans="1:19" ht="54" x14ac:dyDescent="0.2">
      <c r="A412" s="34" t="s">
        <v>5008</v>
      </c>
      <c r="B412" s="15" t="s">
        <v>505</v>
      </c>
      <c r="C412" s="15" t="s">
        <v>2541</v>
      </c>
      <c r="D412" s="19"/>
      <c r="E412" s="18" t="s">
        <v>4282</v>
      </c>
      <c r="F412" s="18" t="s">
        <v>4282</v>
      </c>
      <c r="G412" s="18" t="s">
        <v>4282</v>
      </c>
      <c r="H412" s="18" t="s">
        <v>4282</v>
      </c>
      <c r="I412" s="18" t="s">
        <v>4282</v>
      </c>
      <c r="J412" s="18" t="s">
        <v>7185</v>
      </c>
      <c r="K412" s="18" t="s">
        <v>4282</v>
      </c>
      <c r="L412" s="18" t="s">
        <v>4282</v>
      </c>
      <c r="N412" s="40" t="e">
        <f t="shared" si="45"/>
        <v>#N/A</v>
      </c>
      <c r="O412" t="e">
        <f>VLOOKUP(A412,'[1]Integrator Offer Supplier'!$M$14:$AF$12953,18,FALSE)</f>
        <v>#N/A</v>
      </c>
      <c r="P412" t="e">
        <f>VLOOKUP(A412,'[1]Integrator Offer Supplier'!$M$14:$AF$12953,19,FALSE)</f>
        <v>#N/A</v>
      </c>
      <c r="Q412" t="e">
        <f t="shared" si="46"/>
        <v>#N/A</v>
      </c>
      <c r="R412" t="e">
        <f>VLOOKUP(A412,'[1]Integrator Offer Supplier'!$M$14:$AF$12953,20,FALSE)</f>
        <v>#N/A</v>
      </c>
      <c r="S412" s="41" t="e">
        <f t="shared" si="47"/>
        <v>#N/A</v>
      </c>
    </row>
    <row r="413" spans="1:19" ht="54" x14ac:dyDescent="0.2">
      <c r="A413" s="34" t="s">
        <v>5009</v>
      </c>
      <c r="B413" s="15" t="s">
        <v>506</v>
      </c>
      <c r="C413" s="15" t="s">
        <v>2542</v>
      </c>
      <c r="D413" s="19"/>
      <c r="E413" s="18" t="s">
        <v>4282</v>
      </c>
      <c r="F413" s="18" t="s">
        <v>4282</v>
      </c>
      <c r="G413" s="18" t="s">
        <v>4282</v>
      </c>
      <c r="H413" s="18" t="s">
        <v>4282</v>
      </c>
      <c r="I413" s="18" t="s">
        <v>4282</v>
      </c>
      <c r="J413" s="18" t="s">
        <v>7185</v>
      </c>
      <c r="K413" s="18" t="s">
        <v>4282</v>
      </c>
      <c r="L413" s="18" t="s">
        <v>4282</v>
      </c>
      <c r="N413" s="40" t="e">
        <f t="shared" si="45"/>
        <v>#N/A</v>
      </c>
      <c r="O413" t="e">
        <f>VLOOKUP(A413,'[1]Integrator Offer Supplier'!$M$14:$AF$12953,18,FALSE)</f>
        <v>#N/A</v>
      </c>
      <c r="P413" t="e">
        <f>VLOOKUP(A413,'[1]Integrator Offer Supplier'!$M$14:$AF$12953,19,FALSE)</f>
        <v>#N/A</v>
      </c>
      <c r="Q413" t="e">
        <f t="shared" si="46"/>
        <v>#N/A</v>
      </c>
      <c r="R413" t="e">
        <f>VLOOKUP(A413,'[1]Integrator Offer Supplier'!$M$14:$AF$12953,20,FALSE)</f>
        <v>#N/A</v>
      </c>
      <c r="S413" s="41" t="e">
        <f t="shared" si="47"/>
        <v>#N/A</v>
      </c>
    </row>
    <row r="414" spans="1:19" ht="18" x14ac:dyDescent="0.2">
      <c r="A414" s="34" t="s">
        <v>5010</v>
      </c>
      <c r="B414" s="15" t="s">
        <v>223</v>
      </c>
      <c r="C414" s="15" t="s">
        <v>223</v>
      </c>
      <c r="D414" s="19"/>
      <c r="E414" s="18" t="s">
        <v>4282</v>
      </c>
      <c r="F414" s="18" t="s">
        <v>4282</v>
      </c>
      <c r="G414" s="18" t="s">
        <v>4282</v>
      </c>
      <c r="H414" s="18" t="s">
        <v>4282</v>
      </c>
      <c r="I414" s="18" t="s">
        <v>4282</v>
      </c>
      <c r="J414" s="18" t="s">
        <v>7185</v>
      </c>
      <c r="K414" s="18" t="s">
        <v>4282</v>
      </c>
      <c r="L414" s="18" t="s">
        <v>4282</v>
      </c>
      <c r="N414" s="40" t="e">
        <f t="shared" si="45"/>
        <v>#N/A</v>
      </c>
      <c r="O414" t="e">
        <f>VLOOKUP(A414,'[1]Integrator Offer Supplier'!$M$14:$AF$12953,18,FALSE)</f>
        <v>#N/A</v>
      </c>
      <c r="P414" t="e">
        <f>VLOOKUP(A414,'[1]Integrator Offer Supplier'!$M$14:$AF$12953,19,FALSE)</f>
        <v>#N/A</v>
      </c>
      <c r="Q414" t="e">
        <f t="shared" si="46"/>
        <v>#N/A</v>
      </c>
      <c r="R414" t="e">
        <f>VLOOKUP(A414,'[1]Integrator Offer Supplier'!$M$14:$AF$12953,20,FALSE)</f>
        <v>#N/A</v>
      </c>
      <c r="S414" s="41" t="e">
        <f t="shared" si="47"/>
        <v>#N/A</v>
      </c>
    </row>
    <row r="415" spans="1:19" ht="36" x14ac:dyDescent="0.2">
      <c r="A415" s="35" t="s">
        <v>5011</v>
      </c>
      <c r="B415" s="15" t="s">
        <v>507</v>
      </c>
      <c r="C415" s="15" t="s">
        <v>2543</v>
      </c>
      <c r="D415" s="19"/>
      <c r="E415" s="18" t="s">
        <v>4282</v>
      </c>
      <c r="F415" s="18" t="s">
        <v>4282</v>
      </c>
      <c r="G415" s="18" t="s">
        <v>4282</v>
      </c>
      <c r="H415" s="18" t="s">
        <v>4282</v>
      </c>
      <c r="I415" s="18" t="s">
        <v>4282</v>
      </c>
      <c r="J415" s="18" t="s">
        <v>7185</v>
      </c>
      <c r="K415" s="18" t="s">
        <v>4282</v>
      </c>
      <c r="L415" s="18" t="s">
        <v>4282</v>
      </c>
      <c r="N415" s="40" t="e">
        <f t="shared" si="45"/>
        <v>#N/A</v>
      </c>
      <c r="O415" t="e">
        <f>VLOOKUP(A415,'[1]Integrator Offer Supplier'!$M$14:$AF$12953,18,FALSE)</f>
        <v>#N/A</v>
      </c>
      <c r="P415" t="e">
        <f>VLOOKUP(A415,'[1]Integrator Offer Supplier'!$M$14:$AF$12953,19,FALSE)</f>
        <v>#N/A</v>
      </c>
      <c r="Q415" t="e">
        <f t="shared" si="46"/>
        <v>#N/A</v>
      </c>
      <c r="R415" t="e">
        <f>VLOOKUP(A415,'[1]Integrator Offer Supplier'!$M$14:$AF$12953,20,FALSE)</f>
        <v>#N/A</v>
      </c>
      <c r="S415" s="41" t="e">
        <f t="shared" si="47"/>
        <v>#N/A</v>
      </c>
    </row>
    <row r="416" spans="1:19" ht="36" x14ac:dyDescent="0.2">
      <c r="A416" s="35" t="s">
        <v>5012</v>
      </c>
      <c r="B416" s="15" t="s">
        <v>508</v>
      </c>
      <c r="C416" s="15" t="s">
        <v>2544</v>
      </c>
      <c r="D416" s="19"/>
      <c r="E416" s="18" t="s">
        <v>4282</v>
      </c>
      <c r="F416" s="18" t="s">
        <v>4282</v>
      </c>
      <c r="G416" s="18" t="s">
        <v>4282</v>
      </c>
      <c r="H416" s="18" t="s">
        <v>4282</v>
      </c>
      <c r="I416" s="18" t="s">
        <v>4282</v>
      </c>
      <c r="J416" s="18" t="s">
        <v>7185</v>
      </c>
      <c r="K416" s="18" t="s">
        <v>4282</v>
      </c>
      <c r="L416" s="18" t="s">
        <v>4282</v>
      </c>
      <c r="N416" s="40" t="e">
        <f t="shared" si="45"/>
        <v>#N/A</v>
      </c>
      <c r="O416" t="e">
        <f>VLOOKUP(A416,'[1]Integrator Offer Supplier'!$M$14:$AF$12953,18,FALSE)</f>
        <v>#N/A</v>
      </c>
      <c r="P416" t="e">
        <f>VLOOKUP(A416,'[1]Integrator Offer Supplier'!$M$14:$AF$12953,19,FALSE)</f>
        <v>#N/A</v>
      </c>
      <c r="Q416" t="e">
        <f t="shared" si="46"/>
        <v>#N/A</v>
      </c>
      <c r="R416" t="e">
        <f>VLOOKUP(A416,'[1]Integrator Offer Supplier'!$M$14:$AF$12953,20,FALSE)</f>
        <v>#N/A</v>
      </c>
      <c r="S416" s="41" t="e">
        <f t="shared" si="47"/>
        <v>#N/A</v>
      </c>
    </row>
    <row r="417" spans="1:19" ht="54" x14ac:dyDescent="0.2">
      <c r="A417" s="35" t="s">
        <v>5013</v>
      </c>
      <c r="B417" s="15" t="s">
        <v>509</v>
      </c>
      <c r="C417" s="15" t="s">
        <v>2545</v>
      </c>
      <c r="D417" s="19"/>
      <c r="E417" s="18" t="s">
        <v>4282</v>
      </c>
      <c r="F417" s="18" t="s">
        <v>4282</v>
      </c>
      <c r="G417" s="18" t="s">
        <v>4282</v>
      </c>
      <c r="H417" s="18" t="s">
        <v>4282</v>
      </c>
      <c r="I417" s="18" t="s">
        <v>4282</v>
      </c>
      <c r="J417" s="18" t="s">
        <v>7185</v>
      </c>
      <c r="K417" s="18" t="s">
        <v>4282</v>
      </c>
      <c r="L417" s="18" t="s">
        <v>4282</v>
      </c>
      <c r="N417" s="40" t="e">
        <f t="shared" si="45"/>
        <v>#N/A</v>
      </c>
      <c r="O417" t="e">
        <f>VLOOKUP(A417,'[1]Integrator Offer Supplier'!$M$14:$AF$12953,18,FALSE)</f>
        <v>#N/A</v>
      </c>
      <c r="P417" t="e">
        <f>VLOOKUP(A417,'[1]Integrator Offer Supplier'!$M$14:$AF$12953,19,FALSE)</f>
        <v>#N/A</v>
      </c>
      <c r="Q417" t="e">
        <f t="shared" si="46"/>
        <v>#N/A</v>
      </c>
      <c r="R417" t="e">
        <f>VLOOKUP(A417,'[1]Integrator Offer Supplier'!$M$14:$AF$12953,20,FALSE)</f>
        <v>#N/A</v>
      </c>
      <c r="S417" s="41" t="e">
        <f t="shared" si="47"/>
        <v>#N/A</v>
      </c>
    </row>
    <row r="418" spans="1:19" ht="54" x14ac:dyDescent="0.2">
      <c r="A418" s="35" t="s">
        <v>5014</v>
      </c>
      <c r="B418" s="15" t="s">
        <v>510</v>
      </c>
      <c r="C418" s="15" t="s">
        <v>2546</v>
      </c>
      <c r="D418" s="19"/>
      <c r="E418" s="18" t="s">
        <v>4282</v>
      </c>
      <c r="F418" s="18" t="s">
        <v>4282</v>
      </c>
      <c r="G418" s="18" t="s">
        <v>4282</v>
      </c>
      <c r="H418" s="18" t="s">
        <v>4282</v>
      </c>
      <c r="I418" s="18" t="s">
        <v>4282</v>
      </c>
      <c r="J418" s="18" t="s">
        <v>7185</v>
      </c>
      <c r="K418" s="18" t="s">
        <v>4282</v>
      </c>
      <c r="L418" s="18" t="s">
        <v>4282</v>
      </c>
      <c r="N418" s="40" t="e">
        <f t="shared" si="45"/>
        <v>#N/A</v>
      </c>
      <c r="O418" t="e">
        <f>VLOOKUP(A418,'[1]Integrator Offer Supplier'!$M$14:$AF$12953,18,FALSE)</f>
        <v>#N/A</v>
      </c>
      <c r="P418" t="e">
        <f>VLOOKUP(A418,'[1]Integrator Offer Supplier'!$M$14:$AF$12953,19,FALSE)</f>
        <v>#N/A</v>
      </c>
      <c r="Q418" t="e">
        <f t="shared" si="46"/>
        <v>#N/A</v>
      </c>
      <c r="R418" t="e">
        <f>VLOOKUP(A418,'[1]Integrator Offer Supplier'!$M$14:$AF$12953,20,FALSE)</f>
        <v>#N/A</v>
      </c>
      <c r="S418" s="41" t="e">
        <f t="shared" si="47"/>
        <v>#N/A</v>
      </c>
    </row>
    <row r="419" spans="1:19" ht="54" x14ac:dyDescent="0.2">
      <c r="A419" s="34" t="s">
        <v>5015</v>
      </c>
      <c r="B419" s="15" t="s">
        <v>511</v>
      </c>
      <c r="C419" s="15" t="s">
        <v>2547</v>
      </c>
      <c r="D419" s="19"/>
      <c r="E419" s="18">
        <v>16</v>
      </c>
      <c r="F419" s="2">
        <v>5000</v>
      </c>
      <c r="G419" s="18">
        <v>16</v>
      </c>
      <c r="H419" s="18">
        <v>4</v>
      </c>
      <c r="I419" s="18"/>
      <c r="J419" s="18"/>
      <c r="K419" s="18"/>
      <c r="L419" s="18"/>
      <c r="N419" s="40" t="e">
        <f t="shared" si="45"/>
        <v>#N/A</v>
      </c>
      <c r="O419" t="e">
        <f>VLOOKUP(A419,'[1]Integrator Offer Supplier'!$M$14:$AF$12953,18,FALSE)</f>
        <v>#N/A</v>
      </c>
      <c r="P419" t="e">
        <f>VLOOKUP(A419,'[1]Integrator Offer Supplier'!$M$14:$AF$12953,19,FALSE)</f>
        <v>#N/A</v>
      </c>
      <c r="Q419" t="e">
        <f t="shared" si="46"/>
        <v>#N/A</v>
      </c>
      <c r="R419" t="e">
        <f>VLOOKUP(A419,'[1]Integrator Offer Supplier'!$M$14:$AF$12953,20,FALSE)</f>
        <v>#N/A</v>
      </c>
      <c r="S419" s="41" t="e">
        <f t="shared" si="47"/>
        <v>#N/A</v>
      </c>
    </row>
    <row r="420" spans="1:19" ht="72" x14ac:dyDescent="0.2">
      <c r="A420" s="34" t="s">
        <v>5016</v>
      </c>
      <c r="B420" s="15" t="s">
        <v>512</v>
      </c>
      <c r="C420" s="15" t="s">
        <v>2548</v>
      </c>
      <c r="D420" s="19"/>
      <c r="E420" s="18" t="s">
        <v>4282</v>
      </c>
      <c r="F420" s="18" t="s">
        <v>4282</v>
      </c>
      <c r="G420" s="18" t="s">
        <v>4282</v>
      </c>
      <c r="H420" s="18" t="s">
        <v>4282</v>
      </c>
      <c r="I420" s="18" t="s">
        <v>4282</v>
      </c>
      <c r="J420" s="18" t="s">
        <v>7185</v>
      </c>
      <c r="K420" s="18" t="s">
        <v>4282</v>
      </c>
      <c r="L420" s="18" t="s">
        <v>4282</v>
      </c>
      <c r="N420" s="40" t="e">
        <f t="shared" si="45"/>
        <v>#N/A</v>
      </c>
      <c r="O420" t="e">
        <f>VLOOKUP(A420,'[1]Integrator Offer Supplier'!$M$14:$AF$12953,18,FALSE)</f>
        <v>#N/A</v>
      </c>
      <c r="P420" t="e">
        <f>VLOOKUP(A420,'[1]Integrator Offer Supplier'!$M$14:$AF$12953,19,FALSE)</f>
        <v>#N/A</v>
      </c>
      <c r="Q420" t="e">
        <f t="shared" si="46"/>
        <v>#N/A</v>
      </c>
      <c r="R420" t="e">
        <f>VLOOKUP(A420,'[1]Integrator Offer Supplier'!$M$14:$AF$12953,20,FALSE)</f>
        <v>#N/A</v>
      </c>
      <c r="S420" s="41" t="e">
        <f t="shared" si="47"/>
        <v>#N/A</v>
      </c>
    </row>
    <row r="421" spans="1:19" ht="54" x14ac:dyDescent="0.2">
      <c r="A421" s="34" t="s">
        <v>5017</v>
      </c>
      <c r="B421" s="15" t="s">
        <v>513</v>
      </c>
      <c r="C421" s="15" t="s">
        <v>2549</v>
      </c>
      <c r="D421" s="19"/>
      <c r="E421" s="18">
        <v>16</v>
      </c>
      <c r="F421" s="2">
        <v>7000</v>
      </c>
      <c r="G421" s="18">
        <v>16</v>
      </c>
      <c r="H421" s="18">
        <v>4</v>
      </c>
      <c r="I421" s="18"/>
      <c r="J421" s="18">
        <f>N421</f>
        <v>1.371364105263158</v>
      </c>
      <c r="K421" s="18">
        <f>Q421</f>
        <v>809.99142000000006</v>
      </c>
      <c r="L421" s="18">
        <f>S421</f>
        <v>1.3607287874992637</v>
      </c>
      <c r="N421" s="40">
        <f t="shared" si="45"/>
        <v>1.371364105263158</v>
      </c>
      <c r="O421">
        <f>VLOOKUP(A421,'[1]Integrator Offer Supplier'!$M$14:$AF$12953,18,FALSE)</f>
        <v>26.408024999999999</v>
      </c>
      <c r="P421">
        <f>VLOOKUP(A421,'[1]Integrator Offer Supplier'!$M$14:$AF$12953,19,FALSE)</f>
        <v>109.45830000000001</v>
      </c>
      <c r="Q421">
        <f t="shared" si="46"/>
        <v>809.99142000000006</v>
      </c>
      <c r="R421">
        <f>VLOOKUP(A421,'[1]Integrator Offer Supplier'!$M$14:$AF$12953,20,FALSE)</f>
        <v>108.85830299994109</v>
      </c>
      <c r="S421" s="41">
        <f t="shared" si="47"/>
        <v>1.3607287874992637</v>
      </c>
    </row>
    <row r="422" spans="1:19" ht="72" x14ac:dyDescent="0.2">
      <c r="A422" s="34" t="s">
        <v>5018</v>
      </c>
      <c r="B422" s="15" t="s">
        <v>514</v>
      </c>
      <c r="C422" s="15" t="s">
        <v>2550</v>
      </c>
      <c r="D422" s="19"/>
      <c r="E422" s="18" t="s">
        <v>4282</v>
      </c>
      <c r="F422" s="18" t="s">
        <v>4282</v>
      </c>
      <c r="G422" s="18" t="s">
        <v>4282</v>
      </c>
      <c r="H422" s="18" t="s">
        <v>4282</v>
      </c>
      <c r="I422" s="18" t="s">
        <v>4282</v>
      </c>
      <c r="J422" s="18" t="s">
        <v>7185</v>
      </c>
      <c r="K422" s="18" t="s">
        <v>4282</v>
      </c>
      <c r="L422" s="18" t="s">
        <v>4282</v>
      </c>
      <c r="N422" s="40" t="e">
        <f t="shared" si="45"/>
        <v>#N/A</v>
      </c>
      <c r="O422" t="e">
        <f>VLOOKUP(A422,'[1]Integrator Offer Supplier'!$M$14:$AF$12953,18,FALSE)</f>
        <v>#N/A</v>
      </c>
      <c r="P422" t="e">
        <f>VLOOKUP(A422,'[1]Integrator Offer Supplier'!$M$14:$AF$12953,19,FALSE)</f>
        <v>#N/A</v>
      </c>
      <c r="Q422" t="e">
        <f t="shared" si="46"/>
        <v>#N/A</v>
      </c>
      <c r="R422" t="e">
        <f>VLOOKUP(A422,'[1]Integrator Offer Supplier'!$M$14:$AF$12953,20,FALSE)</f>
        <v>#N/A</v>
      </c>
      <c r="S422" s="41" t="e">
        <f t="shared" si="47"/>
        <v>#N/A</v>
      </c>
    </row>
    <row r="423" spans="1:19" ht="54" x14ac:dyDescent="0.2">
      <c r="A423" s="34" t="s">
        <v>5019</v>
      </c>
      <c r="B423" s="15" t="s">
        <v>515</v>
      </c>
      <c r="C423" s="15" t="s">
        <v>2551</v>
      </c>
      <c r="D423" s="19"/>
      <c r="E423" s="18">
        <v>16</v>
      </c>
      <c r="F423" s="2">
        <v>8500</v>
      </c>
      <c r="G423" s="18">
        <v>16</v>
      </c>
      <c r="H423" s="18">
        <v>4</v>
      </c>
      <c r="I423" s="18"/>
      <c r="J423" s="18">
        <f t="shared" ref="J423:J424" si="51">N423</f>
        <v>1.371364105263158</v>
      </c>
      <c r="K423" s="18">
        <f t="shared" ref="K423:K424" si="52">Q423</f>
        <v>809.99142000000006</v>
      </c>
      <c r="L423" s="18">
        <f t="shared" ref="L423:L424" si="53">S423</f>
        <v>1.3607287874992637</v>
      </c>
      <c r="N423" s="40">
        <f t="shared" si="45"/>
        <v>1.371364105263158</v>
      </c>
      <c r="O423">
        <f>VLOOKUP(A423,'[1]Integrator Offer Supplier'!$M$14:$AF$12953,18,FALSE)</f>
        <v>26.408024999999999</v>
      </c>
      <c r="P423">
        <f>VLOOKUP(A423,'[1]Integrator Offer Supplier'!$M$14:$AF$12953,19,FALSE)</f>
        <v>109.45830000000001</v>
      </c>
      <c r="Q423">
        <f t="shared" si="46"/>
        <v>809.99142000000006</v>
      </c>
      <c r="R423">
        <f>VLOOKUP(A423,'[1]Integrator Offer Supplier'!$M$14:$AF$12953,20,FALSE)</f>
        <v>108.85830299994109</v>
      </c>
      <c r="S423" s="41">
        <f t="shared" si="47"/>
        <v>1.3607287874992637</v>
      </c>
    </row>
    <row r="424" spans="1:19" ht="54" x14ac:dyDescent="0.2">
      <c r="A424" s="34" t="s">
        <v>5020</v>
      </c>
      <c r="B424" s="15" t="s">
        <v>96</v>
      </c>
      <c r="C424" s="15" t="s">
        <v>4290</v>
      </c>
      <c r="D424" s="19"/>
      <c r="E424" s="18">
        <v>16</v>
      </c>
      <c r="F424" s="2">
        <v>10000</v>
      </c>
      <c r="G424" s="18">
        <v>16</v>
      </c>
      <c r="H424" s="18">
        <v>4</v>
      </c>
      <c r="I424" s="18"/>
      <c r="J424" s="18">
        <f t="shared" si="51"/>
        <v>1.371364105263158</v>
      </c>
      <c r="K424" s="18">
        <f t="shared" si="52"/>
        <v>809.99142000000006</v>
      </c>
      <c r="L424" s="18">
        <f t="shared" si="53"/>
        <v>1.3607287874992635</v>
      </c>
      <c r="N424" s="40">
        <f t="shared" si="45"/>
        <v>1.371364105263158</v>
      </c>
      <c r="O424">
        <f>VLOOKUP(A424,'[1]Integrator Offer Supplier'!$M$14:$AF$12953,18,FALSE)</f>
        <v>26.408024999999999</v>
      </c>
      <c r="P424">
        <f>VLOOKUP(A424,'[1]Integrator Offer Supplier'!$M$14:$AF$12953,19,FALSE)</f>
        <v>109.45830000000001</v>
      </c>
      <c r="Q424">
        <f t="shared" si="46"/>
        <v>809.99142000000006</v>
      </c>
      <c r="R424">
        <f>VLOOKUP(A424,'[1]Integrator Offer Supplier'!$M$14:$AF$12953,20,FALSE)</f>
        <v>108.85830299994107</v>
      </c>
      <c r="S424" s="41">
        <f t="shared" si="47"/>
        <v>1.3607287874992635</v>
      </c>
    </row>
    <row r="425" spans="1:19" ht="36" x14ac:dyDescent="0.2">
      <c r="A425" s="34" t="s">
        <v>5021</v>
      </c>
      <c r="B425" s="15" t="s">
        <v>516</v>
      </c>
      <c r="C425" s="15">
        <v>0</v>
      </c>
      <c r="D425" s="19"/>
      <c r="E425" s="18" t="s">
        <v>4282</v>
      </c>
      <c r="F425" s="18" t="s">
        <v>4282</v>
      </c>
      <c r="G425" s="18" t="s">
        <v>4282</v>
      </c>
      <c r="H425" s="18" t="s">
        <v>4282</v>
      </c>
      <c r="I425" s="18" t="s">
        <v>4282</v>
      </c>
      <c r="J425" s="18" t="s">
        <v>7185</v>
      </c>
      <c r="K425" s="18" t="s">
        <v>4282</v>
      </c>
      <c r="L425" s="18" t="s">
        <v>4282</v>
      </c>
      <c r="N425" s="40" t="e">
        <f t="shared" si="45"/>
        <v>#N/A</v>
      </c>
      <c r="O425" t="e">
        <f>VLOOKUP(A425,'[1]Integrator Offer Supplier'!$M$14:$AF$12953,18,FALSE)</f>
        <v>#N/A</v>
      </c>
      <c r="P425" t="e">
        <f>VLOOKUP(A425,'[1]Integrator Offer Supplier'!$M$14:$AF$12953,19,FALSE)</f>
        <v>#N/A</v>
      </c>
      <c r="Q425" t="e">
        <f t="shared" si="46"/>
        <v>#N/A</v>
      </c>
      <c r="R425" t="e">
        <f>VLOOKUP(A425,'[1]Integrator Offer Supplier'!$M$14:$AF$12953,20,FALSE)</f>
        <v>#N/A</v>
      </c>
      <c r="S425" s="41" t="e">
        <f t="shared" si="47"/>
        <v>#N/A</v>
      </c>
    </row>
    <row r="426" spans="1:19" ht="54" x14ac:dyDescent="0.2">
      <c r="A426" s="34" t="s">
        <v>5022</v>
      </c>
      <c r="B426" s="15" t="s">
        <v>517</v>
      </c>
      <c r="C426" s="15" t="s">
        <v>4498</v>
      </c>
      <c r="D426" s="21" t="s">
        <v>4499</v>
      </c>
      <c r="E426" s="18">
        <v>4</v>
      </c>
      <c r="F426" s="18">
        <v>5000</v>
      </c>
      <c r="G426" s="18">
        <v>4</v>
      </c>
      <c r="H426" s="18"/>
      <c r="I426" s="18"/>
      <c r="J426" s="18"/>
      <c r="K426" s="18"/>
      <c r="L426" s="18"/>
      <c r="N426" s="40" t="e">
        <f t="shared" si="45"/>
        <v>#N/A</v>
      </c>
      <c r="O426" t="e">
        <f>VLOOKUP(A426,'[1]Integrator Offer Supplier'!$M$14:$AF$12953,18,FALSE)</f>
        <v>#N/A</v>
      </c>
      <c r="P426" t="e">
        <f>VLOOKUP(A426,'[1]Integrator Offer Supplier'!$M$14:$AF$12953,19,FALSE)</f>
        <v>#N/A</v>
      </c>
      <c r="Q426" t="e">
        <f t="shared" si="46"/>
        <v>#N/A</v>
      </c>
      <c r="R426" t="e">
        <f>VLOOKUP(A426,'[1]Integrator Offer Supplier'!$M$14:$AF$12953,20,FALSE)</f>
        <v>#N/A</v>
      </c>
      <c r="S426" s="41" t="e">
        <f t="shared" si="47"/>
        <v>#N/A</v>
      </c>
    </row>
    <row r="427" spans="1:19" ht="108" x14ac:dyDescent="0.2">
      <c r="A427" s="34" t="s">
        <v>5023</v>
      </c>
      <c r="B427" s="15" t="s">
        <v>518</v>
      </c>
      <c r="C427" s="15" t="s">
        <v>2554</v>
      </c>
      <c r="D427" s="19"/>
      <c r="E427" s="18" t="s">
        <v>4282</v>
      </c>
      <c r="F427" s="18" t="s">
        <v>4282</v>
      </c>
      <c r="G427" s="18" t="s">
        <v>4282</v>
      </c>
      <c r="H427" s="18" t="s">
        <v>4282</v>
      </c>
      <c r="I427" s="18" t="s">
        <v>4282</v>
      </c>
      <c r="J427" s="18" t="s">
        <v>7185</v>
      </c>
      <c r="K427" s="18" t="s">
        <v>4282</v>
      </c>
      <c r="L427" s="18" t="s">
        <v>4282</v>
      </c>
      <c r="N427" s="40" t="e">
        <f t="shared" si="45"/>
        <v>#N/A</v>
      </c>
      <c r="O427" t="e">
        <f>VLOOKUP(A427,'[1]Integrator Offer Supplier'!$M$14:$AF$12953,18,FALSE)</f>
        <v>#N/A</v>
      </c>
      <c r="P427" t="e">
        <f>VLOOKUP(A427,'[1]Integrator Offer Supplier'!$M$14:$AF$12953,19,FALSE)</f>
        <v>#N/A</v>
      </c>
      <c r="Q427" t="e">
        <f t="shared" si="46"/>
        <v>#N/A</v>
      </c>
      <c r="R427" t="e">
        <f>VLOOKUP(A427,'[1]Integrator Offer Supplier'!$M$14:$AF$12953,20,FALSE)</f>
        <v>#N/A</v>
      </c>
      <c r="S427" s="41" t="e">
        <f t="shared" si="47"/>
        <v>#N/A</v>
      </c>
    </row>
    <row r="428" spans="1:19" ht="72" x14ac:dyDescent="0.2">
      <c r="A428" s="34" t="s">
        <v>5024</v>
      </c>
      <c r="B428" s="15" t="s">
        <v>519</v>
      </c>
      <c r="C428" s="15" t="s">
        <v>2555</v>
      </c>
      <c r="D428" s="19"/>
      <c r="E428" s="18" t="s">
        <v>4282</v>
      </c>
      <c r="F428" s="18" t="s">
        <v>4282</v>
      </c>
      <c r="G428" s="18" t="s">
        <v>4282</v>
      </c>
      <c r="H428" s="18" t="s">
        <v>4282</v>
      </c>
      <c r="I428" s="18" t="s">
        <v>4282</v>
      </c>
      <c r="J428" s="18" t="s">
        <v>7185</v>
      </c>
      <c r="K428" s="18" t="s">
        <v>4282</v>
      </c>
      <c r="L428" s="18" t="s">
        <v>4282</v>
      </c>
      <c r="N428" s="40" t="e">
        <f t="shared" si="45"/>
        <v>#N/A</v>
      </c>
      <c r="O428" t="e">
        <f>VLOOKUP(A428,'[1]Integrator Offer Supplier'!$M$14:$AF$12953,18,FALSE)</f>
        <v>#N/A</v>
      </c>
      <c r="P428" t="e">
        <f>VLOOKUP(A428,'[1]Integrator Offer Supplier'!$M$14:$AF$12953,19,FALSE)</f>
        <v>#N/A</v>
      </c>
      <c r="Q428" t="e">
        <f t="shared" si="46"/>
        <v>#N/A</v>
      </c>
      <c r="R428" t="e">
        <f>VLOOKUP(A428,'[1]Integrator Offer Supplier'!$M$14:$AF$12953,20,FALSE)</f>
        <v>#N/A</v>
      </c>
      <c r="S428" s="41" t="e">
        <f t="shared" si="47"/>
        <v>#N/A</v>
      </c>
    </row>
    <row r="429" spans="1:19" ht="54" x14ac:dyDescent="0.2">
      <c r="A429" s="34" t="s">
        <v>5025</v>
      </c>
      <c r="B429" s="15" t="s">
        <v>520</v>
      </c>
      <c r="C429" s="15" t="s">
        <v>2556</v>
      </c>
      <c r="D429" s="19"/>
      <c r="E429" s="18" t="s">
        <v>4282</v>
      </c>
      <c r="F429" s="18" t="s">
        <v>4282</v>
      </c>
      <c r="G429" s="18" t="s">
        <v>4282</v>
      </c>
      <c r="H429" s="18" t="s">
        <v>4282</v>
      </c>
      <c r="I429" s="18" t="s">
        <v>4282</v>
      </c>
      <c r="J429" s="18" t="s">
        <v>7185</v>
      </c>
      <c r="K429" s="18" t="s">
        <v>4282</v>
      </c>
      <c r="L429" s="18" t="s">
        <v>4282</v>
      </c>
      <c r="N429" s="40" t="e">
        <f t="shared" si="45"/>
        <v>#N/A</v>
      </c>
      <c r="O429" t="e">
        <f>VLOOKUP(A429,'[1]Integrator Offer Supplier'!$M$14:$AF$12953,18,FALSE)</f>
        <v>#N/A</v>
      </c>
      <c r="P429" t="e">
        <f>VLOOKUP(A429,'[1]Integrator Offer Supplier'!$M$14:$AF$12953,19,FALSE)</f>
        <v>#N/A</v>
      </c>
      <c r="Q429" t="e">
        <f t="shared" si="46"/>
        <v>#N/A</v>
      </c>
      <c r="R429" t="e">
        <f>VLOOKUP(A429,'[1]Integrator Offer Supplier'!$M$14:$AF$12953,20,FALSE)</f>
        <v>#N/A</v>
      </c>
      <c r="S429" s="41" t="e">
        <f t="shared" si="47"/>
        <v>#N/A</v>
      </c>
    </row>
    <row r="430" spans="1:19" ht="54" x14ac:dyDescent="0.2">
      <c r="A430" s="34" t="s">
        <v>5026</v>
      </c>
      <c r="B430" s="15" t="s">
        <v>521</v>
      </c>
      <c r="C430" s="15" t="s">
        <v>2557</v>
      </c>
      <c r="D430" s="19"/>
      <c r="E430" s="18" t="s">
        <v>4282</v>
      </c>
      <c r="F430" s="18" t="s">
        <v>4282</v>
      </c>
      <c r="G430" s="18" t="s">
        <v>4282</v>
      </c>
      <c r="H430" s="18" t="s">
        <v>4282</v>
      </c>
      <c r="I430" s="18" t="s">
        <v>4282</v>
      </c>
      <c r="J430" s="18" t="s">
        <v>7185</v>
      </c>
      <c r="K430" s="18" t="s">
        <v>4282</v>
      </c>
      <c r="L430" s="18" t="s">
        <v>4282</v>
      </c>
      <c r="N430" s="40" t="e">
        <f t="shared" si="45"/>
        <v>#N/A</v>
      </c>
      <c r="O430" t="e">
        <f>VLOOKUP(A430,'[1]Integrator Offer Supplier'!$M$14:$AF$12953,18,FALSE)</f>
        <v>#N/A</v>
      </c>
      <c r="P430" t="e">
        <f>VLOOKUP(A430,'[1]Integrator Offer Supplier'!$M$14:$AF$12953,19,FALSE)</f>
        <v>#N/A</v>
      </c>
      <c r="Q430" t="e">
        <f t="shared" si="46"/>
        <v>#N/A</v>
      </c>
      <c r="R430" t="e">
        <f>VLOOKUP(A430,'[1]Integrator Offer Supplier'!$M$14:$AF$12953,20,FALSE)</f>
        <v>#N/A</v>
      </c>
      <c r="S430" s="41" t="e">
        <f t="shared" si="47"/>
        <v>#N/A</v>
      </c>
    </row>
    <row r="431" spans="1:19" ht="36" x14ac:dyDescent="0.2">
      <c r="A431" s="34" t="s">
        <v>5027</v>
      </c>
      <c r="B431" s="15" t="s">
        <v>522</v>
      </c>
      <c r="C431" s="15" t="s">
        <v>2558</v>
      </c>
      <c r="D431" s="19"/>
      <c r="E431" s="18" t="s">
        <v>4282</v>
      </c>
      <c r="F431" s="18" t="s">
        <v>4282</v>
      </c>
      <c r="G431" s="18" t="s">
        <v>4282</v>
      </c>
      <c r="H431" s="18" t="s">
        <v>4282</v>
      </c>
      <c r="I431" s="18" t="s">
        <v>4282</v>
      </c>
      <c r="J431" s="18" t="s">
        <v>7185</v>
      </c>
      <c r="K431" s="18" t="s">
        <v>4282</v>
      </c>
      <c r="L431" s="18" t="s">
        <v>4282</v>
      </c>
      <c r="N431" s="40" t="e">
        <f t="shared" si="45"/>
        <v>#N/A</v>
      </c>
      <c r="O431" t="e">
        <f>VLOOKUP(A431,'[1]Integrator Offer Supplier'!$M$14:$AF$12953,18,FALSE)</f>
        <v>#N/A</v>
      </c>
      <c r="P431" t="e">
        <f>VLOOKUP(A431,'[1]Integrator Offer Supplier'!$M$14:$AF$12953,19,FALSE)</f>
        <v>#N/A</v>
      </c>
      <c r="Q431" t="e">
        <f t="shared" si="46"/>
        <v>#N/A</v>
      </c>
      <c r="R431" t="e">
        <f>VLOOKUP(A431,'[1]Integrator Offer Supplier'!$M$14:$AF$12953,20,FALSE)</f>
        <v>#N/A</v>
      </c>
      <c r="S431" s="41" t="e">
        <f t="shared" si="47"/>
        <v>#N/A</v>
      </c>
    </row>
    <row r="432" spans="1:19" ht="54" x14ac:dyDescent="0.2">
      <c r="A432" s="34" t="s">
        <v>5028</v>
      </c>
      <c r="B432" s="15" t="s">
        <v>523</v>
      </c>
      <c r="C432" s="15" t="s">
        <v>2559</v>
      </c>
      <c r="D432" s="19"/>
      <c r="E432" s="18"/>
      <c r="F432" s="18"/>
      <c r="G432" s="18"/>
      <c r="H432" s="18"/>
      <c r="I432" s="18"/>
      <c r="J432" s="18">
        <f>N432</f>
        <v>0</v>
      </c>
      <c r="K432" s="18">
        <f>Q432</f>
        <v>0</v>
      </c>
      <c r="L432" s="18">
        <f>S432</f>
        <v>0</v>
      </c>
      <c r="N432" s="40">
        <f t="shared" si="45"/>
        <v>0</v>
      </c>
      <c r="O432">
        <f>VLOOKUP(A432,'[1]Integrator Offer Supplier'!$M$14:$AF$12953,18,FALSE)</f>
        <v>0</v>
      </c>
      <c r="P432">
        <f>VLOOKUP(A432,'[1]Integrator Offer Supplier'!$M$14:$AF$12953,19,FALSE)</f>
        <v>0</v>
      </c>
      <c r="Q432">
        <f t="shared" si="46"/>
        <v>0</v>
      </c>
      <c r="R432">
        <f>VLOOKUP(A432,'[1]Integrator Offer Supplier'!$M$14:$AF$12953,20,FALSE)</f>
        <v>0</v>
      </c>
      <c r="S432" s="41">
        <f t="shared" si="47"/>
        <v>0</v>
      </c>
    </row>
    <row r="433" spans="1:19" ht="90" x14ac:dyDescent="0.2">
      <c r="A433" s="34" t="s">
        <v>5029</v>
      </c>
      <c r="B433" s="15" t="s">
        <v>524</v>
      </c>
      <c r="C433" s="15" t="s">
        <v>2560</v>
      </c>
      <c r="D433" s="19"/>
      <c r="E433" s="18" t="s">
        <v>4282</v>
      </c>
      <c r="F433" s="18" t="s">
        <v>4282</v>
      </c>
      <c r="G433" s="18" t="s">
        <v>4282</v>
      </c>
      <c r="H433" s="18" t="s">
        <v>4282</v>
      </c>
      <c r="I433" s="18" t="s">
        <v>4282</v>
      </c>
      <c r="J433" s="18" t="s">
        <v>7185</v>
      </c>
      <c r="K433" s="18" t="s">
        <v>4282</v>
      </c>
      <c r="L433" s="18" t="s">
        <v>4282</v>
      </c>
      <c r="N433" s="40" t="e">
        <f t="shared" si="45"/>
        <v>#N/A</v>
      </c>
      <c r="O433" t="e">
        <f>VLOOKUP(A433,'[1]Integrator Offer Supplier'!$M$14:$AF$12953,18,FALSE)</f>
        <v>#N/A</v>
      </c>
      <c r="P433" t="e">
        <f>VLOOKUP(A433,'[1]Integrator Offer Supplier'!$M$14:$AF$12953,19,FALSE)</f>
        <v>#N/A</v>
      </c>
      <c r="Q433" t="e">
        <f t="shared" si="46"/>
        <v>#N/A</v>
      </c>
      <c r="R433" t="e">
        <f>VLOOKUP(A433,'[1]Integrator Offer Supplier'!$M$14:$AF$12953,20,FALSE)</f>
        <v>#N/A</v>
      </c>
      <c r="S433" s="41" t="e">
        <f t="shared" si="47"/>
        <v>#N/A</v>
      </c>
    </row>
    <row r="434" spans="1:19" ht="72" x14ac:dyDescent="0.2">
      <c r="A434" s="34" t="s">
        <v>5030</v>
      </c>
      <c r="B434" s="15" t="s">
        <v>525</v>
      </c>
      <c r="C434" s="15" t="s">
        <v>2561</v>
      </c>
      <c r="D434" s="19"/>
      <c r="E434" s="18" t="s">
        <v>4282</v>
      </c>
      <c r="F434" s="18" t="s">
        <v>4282</v>
      </c>
      <c r="G434" s="18" t="s">
        <v>4282</v>
      </c>
      <c r="H434" s="18" t="s">
        <v>4282</v>
      </c>
      <c r="I434" s="18" t="s">
        <v>4282</v>
      </c>
      <c r="J434" s="18" t="s">
        <v>7185</v>
      </c>
      <c r="K434" s="18" t="s">
        <v>4282</v>
      </c>
      <c r="L434" s="18" t="s">
        <v>4282</v>
      </c>
      <c r="N434" s="40" t="e">
        <f t="shared" si="45"/>
        <v>#N/A</v>
      </c>
      <c r="O434" t="e">
        <f>VLOOKUP(A434,'[1]Integrator Offer Supplier'!$M$14:$AF$12953,18,FALSE)</f>
        <v>#N/A</v>
      </c>
      <c r="P434" t="e">
        <f>VLOOKUP(A434,'[1]Integrator Offer Supplier'!$M$14:$AF$12953,19,FALSE)</f>
        <v>#N/A</v>
      </c>
      <c r="Q434" t="e">
        <f t="shared" si="46"/>
        <v>#N/A</v>
      </c>
      <c r="R434" t="e">
        <f>VLOOKUP(A434,'[1]Integrator Offer Supplier'!$M$14:$AF$12953,20,FALSE)</f>
        <v>#N/A</v>
      </c>
      <c r="S434" s="41" t="e">
        <f t="shared" si="47"/>
        <v>#N/A</v>
      </c>
    </row>
    <row r="435" spans="1:19" ht="54" x14ac:dyDescent="0.2">
      <c r="A435" s="34" t="s">
        <v>5031</v>
      </c>
      <c r="B435" s="15" t="s">
        <v>4200</v>
      </c>
      <c r="C435" s="15" t="s">
        <v>2562</v>
      </c>
      <c r="D435" s="22" t="s">
        <v>4487</v>
      </c>
      <c r="E435" s="18">
        <v>8</v>
      </c>
      <c r="F435" s="2">
        <v>200000</v>
      </c>
      <c r="G435" s="18">
        <v>8</v>
      </c>
      <c r="H435" s="18">
        <v>24</v>
      </c>
      <c r="I435" s="18"/>
      <c r="J435" s="18">
        <f t="shared" ref="J435:J436" si="54">N435</f>
        <v>0.34024421052631582</v>
      </c>
      <c r="K435" s="18">
        <f t="shared" ref="K435:K436" si="55">Q435</f>
        <v>551.25042000000008</v>
      </c>
      <c r="L435" s="18">
        <f t="shared" ref="L435:L436" si="56">S435</f>
        <v>0.18703124999999998</v>
      </c>
      <c r="N435" s="40">
        <f t="shared" si="45"/>
        <v>0.34024421052631582</v>
      </c>
      <c r="O435">
        <f>VLOOKUP(A435,'[1]Integrator Offer Supplier'!$M$14:$AF$12953,18,FALSE)</f>
        <v>6.5520000000000005</v>
      </c>
      <c r="P435">
        <f>VLOOKUP(A435,'[1]Integrator Offer Supplier'!$M$14:$AF$12953,19,FALSE)</f>
        <v>74.493300000000005</v>
      </c>
      <c r="Q435">
        <f t="shared" si="46"/>
        <v>551.25042000000008</v>
      </c>
      <c r="R435">
        <f>VLOOKUP(A435,'[1]Integrator Offer Supplier'!$M$14:$AF$12953,20,FALSE)</f>
        <v>14.962499999999999</v>
      </c>
      <c r="S435" s="41">
        <f t="shared" si="47"/>
        <v>0.18703124999999998</v>
      </c>
    </row>
    <row r="436" spans="1:19" ht="36" x14ac:dyDescent="0.2">
      <c r="A436" s="34" t="s">
        <v>5032</v>
      </c>
      <c r="B436" s="15" t="s">
        <v>527</v>
      </c>
      <c r="C436" s="15" t="s">
        <v>2563</v>
      </c>
      <c r="D436" s="21" t="s">
        <v>4460</v>
      </c>
      <c r="E436" s="18"/>
      <c r="F436" s="18"/>
      <c r="G436" s="18"/>
      <c r="H436" s="18"/>
      <c r="I436" s="18"/>
      <c r="J436" s="18">
        <f t="shared" si="54"/>
        <v>0</v>
      </c>
      <c r="K436" s="18">
        <f t="shared" si="55"/>
        <v>0</v>
      </c>
      <c r="L436" s="18">
        <f t="shared" si="56"/>
        <v>0</v>
      </c>
      <c r="N436" s="40">
        <f t="shared" si="45"/>
        <v>0</v>
      </c>
      <c r="O436">
        <f>VLOOKUP(A436,'[1]Integrator Offer Supplier'!$M$14:$AF$12953,18,FALSE)</f>
        <v>0</v>
      </c>
      <c r="P436">
        <f>VLOOKUP(A436,'[1]Integrator Offer Supplier'!$M$14:$AF$12953,19,FALSE)</f>
        <v>0</v>
      </c>
      <c r="Q436">
        <f t="shared" si="46"/>
        <v>0</v>
      </c>
      <c r="R436">
        <f>VLOOKUP(A436,'[1]Integrator Offer Supplier'!$M$14:$AF$12953,20,FALSE)</f>
        <v>0</v>
      </c>
      <c r="S436" s="41">
        <f t="shared" si="47"/>
        <v>0</v>
      </c>
    </row>
    <row r="437" spans="1:19" ht="54" x14ac:dyDescent="0.2">
      <c r="A437" s="34" t="s">
        <v>5033</v>
      </c>
      <c r="B437" s="15" t="s">
        <v>528</v>
      </c>
      <c r="C437" s="15" t="s">
        <v>2564</v>
      </c>
      <c r="D437" s="19"/>
      <c r="E437" s="18" t="s">
        <v>4282</v>
      </c>
      <c r="F437" s="18" t="s">
        <v>4282</v>
      </c>
      <c r="G437" s="18" t="s">
        <v>4282</v>
      </c>
      <c r="H437" s="18" t="s">
        <v>4282</v>
      </c>
      <c r="I437" s="18" t="s">
        <v>4282</v>
      </c>
      <c r="J437" s="18" t="s">
        <v>7185</v>
      </c>
      <c r="K437" s="18" t="s">
        <v>4282</v>
      </c>
      <c r="L437" s="18" t="s">
        <v>4282</v>
      </c>
      <c r="N437" s="40" t="e">
        <f t="shared" si="45"/>
        <v>#N/A</v>
      </c>
      <c r="O437" t="e">
        <f>VLOOKUP(A437,'[1]Integrator Offer Supplier'!$M$14:$AF$12953,18,FALSE)</f>
        <v>#N/A</v>
      </c>
      <c r="P437" t="e">
        <f>VLOOKUP(A437,'[1]Integrator Offer Supplier'!$M$14:$AF$12953,19,FALSE)</f>
        <v>#N/A</v>
      </c>
      <c r="Q437" t="e">
        <f t="shared" si="46"/>
        <v>#N/A</v>
      </c>
      <c r="R437" t="e">
        <f>VLOOKUP(A437,'[1]Integrator Offer Supplier'!$M$14:$AF$12953,20,FALSE)</f>
        <v>#N/A</v>
      </c>
      <c r="S437" s="41" t="e">
        <f t="shared" si="47"/>
        <v>#N/A</v>
      </c>
    </row>
    <row r="438" spans="1:19" ht="54" x14ac:dyDescent="0.2">
      <c r="A438" s="34" t="s">
        <v>5034</v>
      </c>
      <c r="B438" s="15" t="s">
        <v>529</v>
      </c>
      <c r="C438" s="15" t="s">
        <v>2565</v>
      </c>
      <c r="D438" s="19"/>
      <c r="E438" s="18" t="s">
        <v>4282</v>
      </c>
      <c r="F438" s="18" t="s">
        <v>4282</v>
      </c>
      <c r="G438" s="18" t="s">
        <v>4282</v>
      </c>
      <c r="H438" s="18" t="s">
        <v>4282</v>
      </c>
      <c r="I438" s="18" t="s">
        <v>4282</v>
      </c>
      <c r="J438" s="18" t="s">
        <v>7185</v>
      </c>
      <c r="K438" s="18" t="s">
        <v>4282</v>
      </c>
      <c r="L438" s="18" t="s">
        <v>4282</v>
      </c>
      <c r="N438" s="40" t="e">
        <f t="shared" si="45"/>
        <v>#N/A</v>
      </c>
      <c r="O438" t="e">
        <f>VLOOKUP(A438,'[1]Integrator Offer Supplier'!$M$14:$AF$12953,18,FALSE)</f>
        <v>#N/A</v>
      </c>
      <c r="P438" t="e">
        <f>VLOOKUP(A438,'[1]Integrator Offer Supplier'!$M$14:$AF$12953,19,FALSE)</f>
        <v>#N/A</v>
      </c>
      <c r="Q438" t="e">
        <f t="shared" si="46"/>
        <v>#N/A</v>
      </c>
      <c r="R438" t="e">
        <f>VLOOKUP(A438,'[1]Integrator Offer Supplier'!$M$14:$AF$12953,20,FALSE)</f>
        <v>#N/A</v>
      </c>
      <c r="S438" s="41" t="e">
        <f t="shared" si="47"/>
        <v>#N/A</v>
      </c>
    </row>
    <row r="439" spans="1:19" ht="90" x14ac:dyDescent="0.2">
      <c r="A439" s="34" t="s">
        <v>5035</v>
      </c>
      <c r="B439" s="15" t="s">
        <v>530</v>
      </c>
      <c r="C439" s="15" t="s">
        <v>2566</v>
      </c>
      <c r="D439" s="19"/>
      <c r="E439" s="18" t="s">
        <v>4282</v>
      </c>
      <c r="F439" s="18" t="s">
        <v>4282</v>
      </c>
      <c r="G439" s="18" t="s">
        <v>4282</v>
      </c>
      <c r="H439" s="18" t="s">
        <v>4282</v>
      </c>
      <c r="I439" s="18" t="s">
        <v>4282</v>
      </c>
      <c r="J439" s="18" t="s">
        <v>7185</v>
      </c>
      <c r="K439" s="18" t="s">
        <v>4282</v>
      </c>
      <c r="L439" s="18" t="s">
        <v>4282</v>
      </c>
      <c r="N439" s="40" t="e">
        <f t="shared" si="45"/>
        <v>#N/A</v>
      </c>
      <c r="O439" t="e">
        <f>VLOOKUP(A439,'[1]Integrator Offer Supplier'!$M$14:$AF$12953,18,FALSE)</f>
        <v>#N/A</v>
      </c>
      <c r="P439" t="e">
        <f>VLOOKUP(A439,'[1]Integrator Offer Supplier'!$M$14:$AF$12953,19,FALSE)</f>
        <v>#N/A</v>
      </c>
      <c r="Q439" t="e">
        <f t="shared" si="46"/>
        <v>#N/A</v>
      </c>
      <c r="R439" t="e">
        <f>VLOOKUP(A439,'[1]Integrator Offer Supplier'!$M$14:$AF$12953,20,FALSE)</f>
        <v>#N/A</v>
      </c>
      <c r="S439" s="41" t="e">
        <f t="shared" si="47"/>
        <v>#N/A</v>
      </c>
    </row>
    <row r="440" spans="1:19" ht="36" x14ac:dyDescent="0.2">
      <c r="A440" s="34" t="s">
        <v>5036</v>
      </c>
      <c r="B440" s="15" t="s">
        <v>531</v>
      </c>
      <c r="C440" s="15" t="s">
        <v>2567</v>
      </c>
      <c r="D440" s="19"/>
      <c r="E440" s="18" t="s">
        <v>4282</v>
      </c>
      <c r="F440" s="18" t="s">
        <v>4282</v>
      </c>
      <c r="G440" s="18" t="s">
        <v>4282</v>
      </c>
      <c r="H440" s="18" t="s">
        <v>4282</v>
      </c>
      <c r="I440" s="18" t="s">
        <v>4282</v>
      </c>
      <c r="J440" s="18" t="s">
        <v>7185</v>
      </c>
      <c r="K440" s="18" t="s">
        <v>4282</v>
      </c>
      <c r="L440" s="18" t="s">
        <v>4282</v>
      </c>
      <c r="N440" s="40" t="e">
        <f t="shared" si="45"/>
        <v>#N/A</v>
      </c>
      <c r="O440" t="e">
        <f>VLOOKUP(A440,'[1]Integrator Offer Supplier'!$M$14:$AF$12953,18,FALSE)</f>
        <v>#N/A</v>
      </c>
      <c r="P440" t="e">
        <f>VLOOKUP(A440,'[1]Integrator Offer Supplier'!$M$14:$AF$12953,19,FALSE)</f>
        <v>#N/A</v>
      </c>
      <c r="Q440" t="e">
        <f t="shared" si="46"/>
        <v>#N/A</v>
      </c>
      <c r="R440" t="e">
        <f>VLOOKUP(A440,'[1]Integrator Offer Supplier'!$M$14:$AF$12953,20,FALSE)</f>
        <v>#N/A</v>
      </c>
      <c r="S440" s="41" t="e">
        <f t="shared" si="47"/>
        <v>#N/A</v>
      </c>
    </row>
    <row r="441" spans="1:19" ht="36" x14ac:dyDescent="0.2">
      <c r="A441" s="34" t="s">
        <v>5037</v>
      </c>
      <c r="B441" s="15" t="s">
        <v>532</v>
      </c>
      <c r="C441" s="15" t="s">
        <v>2568</v>
      </c>
      <c r="D441" s="19"/>
      <c r="E441" s="18" t="s">
        <v>4282</v>
      </c>
      <c r="F441" s="18" t="s">
        <v>4282</v>
      </c>
      <c r="G441" s="18" t="s">
        <v>4282</v>
      </c>
      <c r="H441" s="18" t="s">
        <v>4282</v>
      </c>
      <c r="I441" s="18" t="s">
        <v>4282</v>
      </c>
      <c r="J441" s="18" t="s">
        <v>7185</v>
      </c>
      <c r="K441" s="18" t="s">
        <v>4282</v>
      </c>
      <c r="L441" s="18" t="s">
        <v>4282</v>
      </c>
      <c r="N441" s="40" t="e">
        <f t="shared" si="45"/>
        <v>#N/A</v>
      </c>
      <c r="O441" t="e">
        <f>VLOOKUP(A441,'[1]Integrator Offer Supplier'!$M$14:$AF$12953,18,FALSE)</f>
        <v>#N/A</v>
      </c>
      <c r="P441" t="e">
        <f>VLOOKUP(A441,'[1]Integrator Offer Supplier'!$M$14:$AF$12953,19,FALSE)</f>
        <v>#N/A</v>
      </c>
      <c r="Q441" t="e">
        <f t="shared" si="46"/>
        <v>#N/A</v>
      </c>
      <c r="R441" t="e">
        <f>VLOOKUP(A441,'[1]Integrator Offer Supplier'!$M$14:$AF$12953,20,FALSE)</f>
        <v>#N/A</v>
      </c>
      <c r="S441" s="41" t="e">
        <f t="shared" si="47"/>
        <v>#N/A</v>
      </c>
    </row>
    <row r="442" spans="1:19" ht="72" x14ac:dyDescent="0.2">
      <c r="A442" s="34" t="s">
        <v>5038</v>
      </c>
      <c r="B442" s="15" t="s">
        <v>533</v>
      </c>
      <c r="C442" s="15" t="s">
        <v>2569</v>
      </c>
      <c r="D442" s="21" t="s">
        <v>7168</v>
      </c>
      <c r="E442" s="18">
        <v>4</v>
      </c>
      <c r="F442" s="18">
        <v>8000</v>
      </c>
      <c r="G442" s="18"/>
      <c r="H442" s="18"/>
      <c r="I442" s="18"/>
      <c r="J442" s="18"/>
      <c r="K442" s="18"/>
      <c r="L442" s="18"/>
      <c r="N442" s="40" t="e">
        <f t="shared" si="45"/>
        <v>#N/A</v>
      </c>
      <c r="O442" t="e">
        <f>VLOOKUP(A442,'[1]Integrator Offer Supplier'!$M$14:$AF$12953,18,FALSE)</f>
        <v>#N/A</v>
      </c>
      <c r="P442" t="e">
        <f>VLOOKUP(A442,'[1]Integrator Offer Supplier'!$M$14:$AF$12953,19,FALSE)</f>
        <v>#N/A</v>
      </c>
      <c r="Q442" t="e">
        <f t="shared" si="46"/>
        <v>#N/A</v>
      </c>
      <c r="R442" t="e">
        <f>VLOOKUP(A442,'[1]Integrator Offer Supplier'!$M$14:$AF$12953,20,FALSE)</f>
        <v>#N/A</v>
      </c>
      <c r="S442" s="41" t="e">
        <f t="shared" si="47"/>
        <v>#N/A</v>
      </c>
    </row>
    <row r="443" spans="1:19" ht="54" x14ac:dyDescent="0.2">
      <c r="A443" s="34" t="s">
        <v>5039</v>
      </c>
      <c r="B443" s="15" t="s">
        <v>534</v>
      </c>
      <c r="C443" s="15" t="s">
        <v>2570</v>
      </c>
      <c r="D443" s="19"/>
      <c r="E443" s="18" t="s">
        <v>4282</v>
      </c>
      <c r="F443" s="18" t="s">
        <v>4282</v>
      </c>
      <c r="G443" s="18" t="s">
        <v>4282</v>
      </c>
      <c r="H443" s="18" t="s">
        <v>4282</v>
      </c>
      <c r="I443" s="18" t="s">
        <v>4282</v>
      </c>
      <c r="J443" s="18" t="s">
        <v>7185</v>
      </c>
      <c r="K443" s="18" t="s">
        <v>4282</v>
      </c>
      <c r="L443" s="18" t="s">
        <v>4282</v>
      </c>
      <c r="N443" s="40" t="e">
        <f t="shared" si="45"/>
        <v>#N/A</v>
      </c>
      <c r="O443" t="e">
        <f>VLOOKUP(A443,'[1]Integrator Offer Supplier'!$M$14:$AF$12953,18,FALSE)</f>
        <v>#N/A</v>
      </c>
      <c r="P443" t="e">
        <f>VLOOKUP(A443,'[1]Integrator Offer Supplier'!$M$14:$AF$12953,19,FALSE)</f>
        <v>#N/A</v>
      </c>
      <c r="Q443" t="e">
        <f t="shared" si="46"/>
        <v>#N/A</v>
      </c>
      <c r="R443" t="e">
        <f>VLOOKUP(A443,'[1]Integrator Offer Supplier'!$M$14:$AF$12953,20,FALSE)</f>
        <v>#N/A</v>
      </c>
      <c r="S443" s="41" t="e">
        <f t="shared" si="47"/>
        <v>#N/A</v>
      </c>
    </row>
    <row r="444" spans="1:19" ht="54" x14ac:dyDescent="0.2">
      <c r="A444" s="34" t="s">
        <v>5040</v>
      </c>
      <c r="B444" s="15" t="s">
        <v>535</v>
      </c>
      <c r="C444" s="15" t="s">
        <v>2571</v>
      </c>
      <c r="D444" s="19"/>
      <c r="E444" s="18" t="s">
        <v>4282</v>
      </c>
      <c r="F444" s="18" t="s">
        <v>4282</v>
      </c>
      <c r="G444" s="18" t="s">
        <v>4282</v>
      </c>
      <c r="H444" s="18" t="s">
        <v>4282</v>
      </c>
      <c r="I444" s="18" t="s">
        <v>4282</v>
      </c>
      <c r="J444" s="18" t="s">
        <v>7185</v>
      </c>
      <c r="K444" s="18" t="s">
        <v>4282</v>
      </c>
      <c r="L444" s="18" t="s">
        <v>4282</v>
      </c>
      <c r="N444" s="40" t="e">
        <f t="shared" si="45"/>
        <v>#N/A</v>
      </c>
      <c r="O444" t="e">
        <f>VLOOKUP(A444,'[1]Integrator Offer Supplier'!$M$14:$AF$12953,18,FALSE)</f>
        <v>#N/A</v>
      </c>
      <c r="P444" t="e">
        <f>VLOOKUP(A444,'[1]Integrator Offer Supplier'!$M$14:$AF$12953,19,FALSE)</f>
        <v>#N/A</v>
      </c>
      <c r="Q444" t="e">
        <f t="shared" si="46"/>
        <v>#N/A</v>
      </c>
      <c r="R444" t="e">
        <f>VLOOKUP(A444,'[1]Integrator Offer Supplier'!$M$14:$AF$12953,20,FALSE)</f>
        <v>#N/A</v>
      </c>
      <c r="S444" s="41" t="e">
        <f t="shared" si="47"/>
        <v>#N/A</v>
      </c>
    </row>
    <row r="445" spans="1:19" ht="54" x14ac:dyDescent="0.2">
      <c r="A445" s="34" t="s">
        <v>5041</v>
      </c>
      <c r="B445" s="15" t="s">
        <v>536</v>
      </c>
      <c r="C445" s="15" t="s">
        <v>2572</v>
      </c>
      <c r="D445" s="19"/>
      <c r="E445" s="18" t="s">
        <v>4282</v>
      </c>
      <c r="F445" s="18" t="s">
        <v>4282</v>
      </c>
      <c r="G445" s="18" t="s">
        <v>4282</v>
      </c>
      <c r="H445" s="18" t="s">
        <v>4282</v>
      </c>
      <c r="I445" s="18" t="s">
        <v>4282</v>
      </c>
      <c r="J445" s="18" t="s">
        <v>7185</v>
      </c>
      <c r="K445" s="18" t="s">
        <v>4282</v>
      </c>
      <c r="L445" s="18" t="s">
        <v>4282</v>
      </c>
      <c r="N445" s="40" t="e">
        <f t="shared" si="45"/>
        <v>#N/A</v>
      </c>
      <c r="O445" t="e">
        <f>VLOOKUP(A445,'[1]Integrator Offer Supplier'!$M$14:$AF$12953,18,FALSE)</f>
        <v>#N/A</v>
      </c>
      <c r="P445" t="e">
        <f>VLOOKUP(A445,'[1]Integrator Offer Supplier'!$M$14:$AF$12953,19,FALSE)</f>
        <v>#N/A</v>
      </c>
      <c r="Q445" t="e">
        <f t="shared" si="46"/>
        <v>#N/A</v>
      </c>
      <c r="R445" t="e">
        <f>VLOOKUP(A445,'[1]Integrator Offer Supplier'!$M$14:$AF$12953,20,FALSE)</f>
        <v>#N/A</v>
      </c>
      <c r="S445" s="41" t="e">
        <f t="shared" si="47"/>
        <v>#N/A</v>
      </c>
    </row>
    <row r="446" spans="1:19" ht="54" x14ac:dyDescent="0.2">
      <c r="A446" s="34" t="s">
        <v>5042</v>
      </c>
      <c r="B446" s="15" t="s">
        <v>537</v>
      </c>
      <c r="C446" s="15" t="s">
        <v>2573</v>
      </c>
      <c r="D446" s="19"/>
      <c r="E446" s="18" t="s">
        <v>4282</v>
      </c>
      <c r="F446" s="18" t="s">
        <v>4282</v>
      </c>
      <c r="G446" s="18" t="s">
        <v>4282</v>
      </c>
      <c r="H446" s="18" t="s">
        <v>4282</v>
      </c>
      <c r="I446" s="18" t="s">
        <v>4282</v>
      </c>
      <c r="J446" s="18" t="s">
        <v>7185</v>
      </c>
      <c r="K446" s="18" t="s">
        <v>4282</v>
      </c>
      <c r="L446" s="18" t="s">
        <v>4282</v>
      </c>
      <c r="N446" s="40" t="e">
        <f t="shared" si="45"/>
        <v>#N/A</v>
      </c>
      <c r="O446" t="e">
        <f>VLOOKUP(A446,'[1]Integrator Offer Supplier'!$M$14:$AF$12953,18,FALSE)</f>
        <v>#N/A</v>
      </c>
      <c r="P446" t="e">
        <f>VLOOKUP(A446,'[1]Integrator Offer Supplier'!$M$14:$AF$12953,19,FALSE)</f>
        <v>#N/A</v>
      </c>
      <c r="Q446" t="e">
        <f t="shared" si="46"/>
        <v>#N/A</v>
      </c>
      <c r="R446" t="e">
        <f>VLOOKUP(A446,'[1]Integrator Offer Supplier'!$M$14:$AF$12953,20,FALSE)</f>
        <v>#N/A</v>
      </c>
      <c r="S446" s="41" t="e">
        <f t="shared" si="47"/>
        <v>#N/A</v>
      </c>
    </row>
    <row r="447" spans="1:19" ht="54" x14ac:dyDescent="0.2">
      <c r="A447" s="34" t="s">
        <v>5043</v>
      </c>
      <c r="B447" s="15" t="s">
        <v>538</v>
      </c>
      <c r="C447" s="15" t="s">
        <v>2574</v>
      </c>
      <c r="D447" s="19"/>
      <c r="E447" s="18" t="s">
        <v>4282</v>
      </c>
      <c r="F447" s="18" t="s">
        <v>4282</v>
      </c>
      <c r="G447" s="18" t="s">
        <v>4282</v>
      </c>
      <c r="H447" s="18" t="s">
        <v>4282</v>
      </c>
      <c r="I447" s="18" t="s">
        <v>4282</v>
      </c>
      <c r="J447" s="18" t="s">
        <v>7185</v>
      </c>
      <c r="K447" s="18" t="s">
        <v>4282</v>
      </c>
      <c r="L447" s="18" t="s">
        <v>4282</v>
      </c>
      <c r="N447" s="40" t="e">
        <f t="shared" si="45"/>
        <v>#N/A</v>
      </c>
      <c r="O447" t="e">
        <f>VLOOKUP(A447,'[1]Integrator Offer Supplier'!$M$14:$AF$12953,18,FALSE)</f>
        <v>#N/A</v>
      </c>
      <c r="P447" t="e">
        <f>VLOOKUP(A447,'[1]Integrator Offer Supplier'!$M$14:$AF$12953,19,FALSE)</f>
        <v>#N/A</v>
      </c>
      <c r="Q447" t="e">
        <f t="shared" si="46"/>
        <v>#N/A</v>
      </c>
      <c r="R447" t="e">
        <f>VLOOKUP(A447,'[1]Integrator Offer Supplier'!$M$14:$AF$12953,20,FALSE)</f>
        <v>#N/A</v>
      </c>
      <c r="S447" s="41" t="e">
        <f t="shared" si="47"/>
        <v>#N/A</v>
      </c>
    </row>
    <row r="448" spans="1:19" ht="36" x14ac:dyDescent="0.2">
      <c r="A448" s="34" t="s">
        <v>5044</v>
      </c>
      <c r="B448" s="15" t="s">
        <v>539</v>
      </c>
      <c r="C448" s="15" t="s">
        <v>2575</v>
      </c>
      <c r="D448" s="19"/>
      <c r="E448" s="18" t="s">
        <v>4282</v>
      </c>
      <c r="F448" s="18" t="s">
        <v>4282</v>
      </c>
      <c r="G448" s="18" t="s">
        <v>4282</v>
      </c>
      <c r="H448" s="18" t="s">
        <v>4282</v>
      </c>
      <c r="I448" s="18" t="s">
        <v>4282</v>
      </c>
      <c r="J448" s="18" t="s">
        <v>7185</v>
      </c>
      <c r="K448" s="18" t="s">
        <v>4282</v>
      </c>
      <c r="L448" s="18" t="s">
        <v>4282</v>
      </c>
      <c r="N448" s="40" t="e">
        <f t="shared" si="45"/>
        <v>#N/A</v>
      </c>
      <c r="O448" t="e">
        <f>VLOOKUP(A448,'[1]Integrator Offer Supplier'!$M$14:$AF$12953,18,FALSE)</f>
        <v>#N/A</v>
      </c>
      <c r="P448" t="e">
        <f>VLOOKUP(A448,'[1]Integrator Offer Supplier'!$M$14:$AF$12953,19,FALSE)</f>
        <v>#N/A</v>
      </c>
      <c r="Q448" t="e">
        <f t="shared" si="46"/>
        <v>#N/A</v>
      </c>
      <c r="R448" t="e">
        <f>VLOOKUP(A448,'[1]Integrator Offer Supplier'!$M$14:$AF$12953,20,FALSE)</f>
        <v>#N/A</v>
      </c>
      <c r="S448" s="41" t="e">
        <f t="shared" si="47"/>
        <v>#N/A</v>
      </c>
    </row>
    <row r="449" spans="1:19" ht="72" x14ac:dyDescent="0.2">
      <c r="A449" s="34" t="s">
        <v>5045</v>
      </c>
      <c r="B449" s="15" t="s">
        <v>540</v>
      </c>
      <c r="C449" s="15" t="s">
        <v>2576</v>
      </c>
      <c r="D449" s="19"/>
      <c r="E449" s="18" t="s">
        <v>4282</v>
      </c>
      <c r="F449" s="18" t="s">
        <v>4282</v>
      </c>
      <c r="G449" s="18" t="s">
        <v>4282</v>
      </c>
      <c r="H449" s="18" t="s">
        <v>4282</v>
      </c>
      <c r="I449" s="18" t="s">
        <v>4282</v>
      </c>
      <c r="J449" s="18" t="s">
        <v>7185</v>
      </c>
      <c r="K449" s="18" t="s">
        <v>4282</v>
      </c>
      <c r="L449" s="18" t="s">
        <v>4282</v>
      </c>
      <c r="N449" s="40" t="e">
        <f t="shared" si="45"/>
        <v>#N/A</v>
      </c>
      <c r="O449" t="e">
        <f>VLOOKUP(A449,'[1]Integrator Offer Supplier'!$M$14:$AF$12953,18,FALSE)</f>
        <v>#N/A</v>
      </c>
      <c r="P449" t="e">
        <f>VLOOKUP(A449,'[1]Integrator Offer Supplier'!$M$14:$AF$12953,19,FALSE)</f>
        <v>#N/A</v>
      </c>
      <c r="Q449" t="e">
        <f t="shared" si="46"/>
        <v>#N/A</v>
      </c>
      <c r="R449" t="e">
        <f>VLOOKUP(A449,'[1]Integrator Offer Supplier'!$M$14:$AF$12953,20,FALSE)</f>
        <v>#N/A</v>
      </c>
      <c r="S449" s="41" t="e">
        <f t="shared" si="47"/>
        <v>#N/A</v>
      </c>
    </row>
    <row r="450" spans="1:19" ht="54" x14ac:dyDescent="0.2">
      <c r="A450" s="34" t="s">
        <v>5046</v>
      </c>
      <c r="B450" s="15" t="s">
        <v>541</v>
      </c>
      <c r="C450" s="15" t="s">
        <v>2577</v>
      </c>
      <c r="D450" s="19"/>
      <c r="E450" s="18" t="s">
        <v>4282</v>
      </c>
      <c r="F450" s="18" t="s">
        <v>4282</v>
      </c>
      <c r="G450" s="18" t="s">
        <v>4282</v>
      </c>
      <c r="H450" s="18" t="s">
        <v>4282</v>
      </c>
      <c r="I450" s="18" t="s">
        <v>4282</v>
      </c>
      <c r="J450" s="18" t="s">
        <v>7185</v>
      </c>
      <c r="K450" s="18" t="s">
        <v>4282</v>
      </c>
      <c r="L450" s="18" t="s">
        <v>4282</v>
      </c>
      <c r="N450" s="40" t="e">
        <f t="shared" si="45"/>
        <v>#N/A</v>
      </c>
      <c r="O450" t="e">
        <f>VLOOKUP(A450,'[1]Integrator Offer Supplier'!$M$14:$AF$12953,18,FALSE)</f>
        <v>#N/A</v>
      </c>
      <c r="P450" t="e">
        <f>VLOOKUP(A450,'[1]Integrator Offer Supplier'!$M$14:$AF$12953,19,FALSE)</f>
        <v>#N/A</v>
      </c>
      <c r="Q450" t="e">
        <f t="shared" si="46"/>
        <v>#N/A</v>
      </c>
      <c r="R450" t="e">
        <f>VLOOKUP(A450,'[1]Integrator Offer Supplier'!$M$14:$AF$12953,20,FALSE)</f>
        <v>#N/A</v>
      </c>
      <c r="S450" s="41" t="e">
        <f t="shared" si="47"/>
        <v>#N/A</v>
      </c>
    </row>
    <row r="451" spans="1:19" ht="54" x14ac:dyDescent="0.2">
      <c r="A451" s="34" t="s">
        <v>5047</v>
      </c>
      <c r="B451" s="15" t="s">
        <v>542</v>
      </c>
      <c r="C451" s="15" t="s">
        <v>2578</v>
      </c>
      <c r="D451" s="19"/>
      <c r="E451" s="18" t="s">
        <v>4282</v>
      </c>
      <c r="F451" s="18" t="s">
        <v>4282</v>
      </c>
      <c r="G451" s="18" t="s">
        <v>4282</v>
      </c>
      <c r="H451" s="18" t="s">
        <v>4282</v>
      </c>
      <c r="I451" s="18" t="s">
        <v>4282</v>
      </c>
      <c r="J451" s="18" t="s">
        <v>7185</v>
      </c>
      <c r="K451" s="18" t="s">
        <v>4282</v>
      </c>
      <c r="L451" s="18" t="s">
        <v>4282</v>
      </c>
      <c r="N451" s="40" t="e">
        <f t="shared" si="45"/>
        <v>#N/A</v>
      </c>
      <c r="O451" t="e">
        <f>VLOOKUP(A451,'[1]Integrator Offer Supplier'!$M$14:$AF$12953,18,FALSE)</f>
        <v>#N/A</v>
      </c>
      <c r="P451" t="e">
        <f>VLOOKUP(A451,'[1]Integrator Offer Supplier'!$M$14:$AF$12953,19,FALSE)</f>
        <v>#N/A</v>
      </c>
      <c r="Q451" t="e">
        <f t="shared" si="46"/>
        <v>#N/A</v>
      </c>
      <c r="R451" t="e">
        <f>VLOOKUP(A451,'[1]Integrator Offer Supplier'!$M$14:$AF$12953,20,FALSE)</f>
        <v>#N/A</v>
      </c>
      <c r="S451" s="41" t="e">
        <f t="shared" si="47"/>
        <v>#N/A</v>
      </c>
    </row>
    <row r="452" spans="1:19" ht="54" x14ac:dyDescent="0.2">
      <c r="A452" s="34" t="s">
        <v>5048</v>
      </c>
      <c r="B452" s="15" t="s">
        <v>543</v>
      </c>
      <c r="C452" s="15" t="s">
        <v>2579</v>
      </c>
      <c r="D452" s="19"/>
      <c r="E452" s="18" t="s">
        <v>4282</v>
      </c>
      <c r="F452" s="18" t="s">
        <v>4282</v>
      </c>
      <c r="G452" s="18" t="s">
        <v>4282</v>
      </c>
      <c r="H452" s="18" t="s">
        <v>4282</v>
      </c>
      <c r="I452" s="18" t="s">
        <v>4282</v>
      </c>
      <c r="J452" s="18" t="s">
        <v>7185</v>
      </c>
      <c r="K452" s="18" t="s">
        <v>4282</v>
      </c>
      <c r="L452" s="18" t="s">
        <v>4282</v>
      </c>
      <c r="N452" s="40" t="e">
        <f t="shared" si="45"/>
        <v>#N/A</v>
      </c>
      <c r="O452" t="e">
        <f>VLOOKUP(A452,'[1]Integrator Offer Supplier'!$M$14:$AF$12953,18,FALSE)</f>
        <v>#N/A</v>
      </c>
      <c r="P452" t="e">
        <f>VLOOKUP(A452,'[1]Integrator Offer Supplier'!$M$14:$AF$12953,19,FALSE)</f>
        <v>#N/A</v>
      </c>
      <c r="Q452" t="e">
        <f t="shared" si="46"/>
        <v>#N/A</v>
      </c>
      <c r="R452" t="e">
        <f>VLOOKUP(A452,'[1]Integrator Offer Supplier'!$M$14:$AF$12953,20,FALSE)</f>
        <v>#N/A</v>
      </c>
      <c r="S452" s="41" t="e">
        <f t="shared" si="47"/>
        <v>#N/A</v>
      </c>
    </row>
    <row r="453" spans="1:19" ht="72" x14ac:dyDescent="0.2">
      <c r="A453" s="34" t="s">
        <v>5049</v>
      </c>
      <c r="B453" s="15" t="s">
        <v>543</v>
      </c>
      <c r="C453" s="15" t="s">
        <v>2580</v>
      </c>
      <c r="D453" s="19"/>
      <c r="E453" s="18" t="s">
        <v>4282</v>
      </c>
      <c r="F453" s="18" t="s">
        <v>4282</v>
      </c>
      <c r="G453" s="18" t="s">
        <v>4282</v>
      </c>
      <c r="H453" s="18" t="s">
        <v>4282</v>
      </c>
      <c r="I453" s="18" t="s">
        <v>4282</v>
      </c>
      <c r="J453" s="18" t="s">
        <v>7185</v>
      </c>
      <c r="K453" s="18" t="s">
        <v>4282</v>
      </c>
      <c r="L453" s="18" t="s">
        <v>4282</v>
      </c>
      <c r="N453" s="40" t="e">
        <f t="shared" si="45"/>
        <v>#N/A</v>
      </c>
      <c r="O453" t="e">
        <f>VLOOKUP(A453,'[1]Integrator Offer Supplier'!$M$14:$AF$12953,18,FALSE)</f>
        <v>#N/A</v>
      </c>
      <c r="P453" t="e">
        <f>VLOOKUP(A453,'[1]Integrator Offer Supplier'!$M$14:$AF$12953,19,FALSE)</f>
        <v>#N/A</v>
      </c>
      <c r="Q453" t="e">
        <f t="shared" si="46"/>
        <v>#N/A</v>
      </c>
      <c r="R453" t="e">
        <f>VLOOKUP(A453,'[1]Integrator Offer Supplier'!$M$14:$AF$12953,20,FALSE)</f>
        <v>#N/A</v>
      </c>
      <c r="S453" s="41" t="e">
        <f t="shared" si="47"/>
        <v>#N/A</v>
      </c>
    </row>
    <row r="454" spans="1:19" ht="108" x14ac:dyDescent="0.2">
      <c r="A454" s="34" t="s">
        <v>5050</v>
      </c>
      <c r="B454" s="15" t="s">
        <v>544</v>
      </c>
      <c r="C454" s="15" t="s">
        <v>2581</v>
      </c>
      <c r="D454" s="19"/>
      <c r="E454" s="18" t="s">
        <v>4282</v>
      </c>
      <c r="F454" s="18" t="s">
        <v>4282</v>
      </c>
      <c r="G454" s="18" t="s">
        <v>4282</v>
      </c>
      <c r="H454" s="18" t="s">
        <v>4282</v>
      </c>
      <c r="I454" s="18" t="s">
        <v>4282</v>
      </c>
      <c r="J454" s="18" t="s">
        <v>7185</v>
      </c>
      <c r="K454" s="18" t="s">
        <v>4282</v>
      </c>
      <c r="L454" s="18" t="s">
        <v>4282</v>
      </c>
      <c r="N454" s="40" t="e">
        <f t="shared" si="45"/>
        <v>#N/A</v>
      </c>
      <c r="O454" t="e">
        <f>VLOOKUP(A454,'[1]Integrator Offer Supplier'!$M$14:$AF$12953,18,FALSE)</f>
        <v>#N/A</v>
      </c>
      <c r="P454" t="e">
        <f>VLOOKUP(A454,'[1]Integrator Offer Supplier'!$M$14:$AF$12953,19,FALSE)</f>
        <v>#N/A</v>
      </c>
      <c r="Q454" t="e">
        <f t="shared" si="46"/>
        <v>#N/A</v>
      </c>
      <c r="R454" t="e">
        <f>VLOOKUP(A454,'[1]Integrator Offer Supplier'!$M$14:$AF$12953,20,FALSE)</f>
        <v>#N/A</v>
      </c>
      <c r="S454" s="41" t="e">
        <f t="shared" si="47"/>
        <v>#N/A</v>
      </c>
    </row>
    <row r="455" spans="1:19" ht="108" x14ac:dyDescent="0.2">
      <c r="A455" s="34" t="s">
        <v>5051</v>
      </c>
      <c r="B455" s="15" t="s">
        <v>545</v>
      </c>
      <c r="C455" s="15" t="s">
        <v>2582</v>
      </c>
      <c r="D455" s="19"/>
      <c r="E455" s="18" t="s">
        <v>4282</v>
      </c>
      <c r="F455" s="18" t="s">
        <v>4282</v>
      </c>
      <c r="G455" s="18" t="s">
        <v>4282</v>
      </c>
      <c r="H455" s="18" t="s">
        <v>4282</v>
      </c>
      <c r="I455" s="18" t="s">
        <v>4282</v>
      </c>
      <c r="J455" s="18" t="s">
        <v>7185</v>
      </c>
      <c r="K455" s="18" t="s">
        <v>4282</v>
      </c>
      <c r="L455" s="18" t="s">
        <v>4282</v>
      </c>
      <c r="N455" s="40" t="e">
        <f t="shared" si="45"/>
        <v>#N/A</v>
      </c>
      <c r="O455" t="e">
        <f>VLOOKUP(A455,'[1]Integrator Offer Supplier'!$M$14:$AF$12953,18,FALSE)</f>
        <v>#N/A</v>
      </c>
      <c r="P455" t="e">
        <f>VLOOKUP(A455,'[1]Integrator Offer Supplier'!$M$14:$AF$12953,19,FALSE)</f>
        <v>#N/A</v>
      </c>
      <c r="Q455" t="e">
        <f t="shared" si="46"/>
        <v>#N/A</v>
      </c>
      <c r="R455" t="e">
        <f>VLOOKUP(A455,'[1]Integrator Offer Supplier'!$M$14:$AF$12953,20,FALSE)</f>
        <v>#N/A</v>
      </c>
      <c r="S455" s="41" t="e">
        <f t="shared" si="47"/>
        <v>#N/A</v>
      </c>
    </row>
    <row r="456" spans="1:19" ht="54" x14ac:dyDescent="0.2">
      <c r="A456" s="35" t="s">
        <v>5052</v>
      </c>
      <c r="B456" s="15" t="s">
        <v>546</v>
      </c>
      <c r="C456" s="15" t="s">
        <v>4476</v>
      </c>
      <c r="D456" s="19"/>
      <c r="E456" s="18"/>
      <c r="F456" s="18"/>
      <c r="G456" s="18"/>
      <c r="H456" s="18"/>
      <c r="I456" s="18">
        <v>60</v>
      </c>
      <c r="J456" s="18">
        <f t="shared" ref="J456:J457" si="57">N456</f>
        <v>12.575131578947369</v>
      </c>
      <c r="K456" s="18">
        <f t="shared" ref="K456:K457" si="58">Q456</f>
        <v>0</v>
      </c>
      <c r="L456" s="18">
        <f t="shared" ref="L456:L457" si="59">S456</f>
        <v>5.1718727249955796</v>
      </c>
      <c r="N456" s="40">
        <f t="shared" ref="N456:N519" si="60">O456*$P$1/$J$2</f>
        <v>12.575131578947369</v>
      </c>
      <c r="O456">
        <f>VLOOKUP(A456,'[1]Integrator Offer Supplier'!$M$14:$AF$12953,18,FALSE)</f>
        <v>242.15625</v>
      </c>
      <c r="P456">
        <f>VLOOKUP(A456,'[1]Integrator Offer Supplier'!$M$14:$AF$12953,19,FALSE)</f>
        <v>0</v>
      </c>
      <c r="Q456">
        <f t="shared" ref="Q456:Q519" si="61">P456*$P$1</f>
        <v>0</v>
      </c>
      <c r="R456">
        <f>VLOOKUP(A456,'[1]Integrator Offer Supplier'!$M$14:$AF$12953,20,FALSE)</f>
        <v>413.74981799964638</v>
      </c>
      <c r="S456" s="41">
        <f t="shared" ref="S456:S519" si="62">R456*$P$1/$L$2</f>
        <v>5.1718727249955796</v>
      </c>
    </row>
    <row r="457" spans="1:19" ht="36" x14ac:dyDescent="0.2">
      <c r="A457" s="35" t="s">
        <v>5053</v>
      </c>
      <c r="B457" s="15" t="s">
        <v>547</v>
      </c>
      <c r="C457" s="15" t="s">
        <v>4494</v>
      </c>
      <c r="D457" s="19"/>
      <c r="E457" s="18"/>
      <c r="F457" s="18"/>
      <c r="G457" s="18"/>
      <c r="H457" s="18"/>
      <c r="I457" s="18"/>
      <c r="J457" s="18">
        <f t="shared" si="57"/>
        <v>0</v>
      </c>
      <c r="K457" s="18">
        <f t="shared" si="58"/>
        <v>93.240000000000009</v>
      </c>
      <c r="L457" s="18">
        <f t="shared" si="59"/>
        <v>9.8437500000000011E-2</v>
      </c>
      <c r="N457" s="40">
        <f t="shared" si="60"/>
        <v>0</v>
      </c>
      <c r="O457">
        <f>VLOOKUP(A457,'[1]Integrator Offer Supplier'!$M$14:$AF$12953,18,FALSE)</f>
        <v>0</v>
      </c>
      <c r="P457">
        <f>VLOOKUP(A457,'[1]Integrator Offer Supplier'!$M$14:$AF$12953,19,FALSE)</f>
        <v>12.600000000000001</v>
      </c>
      <c r="Q457">
        <f t="shared" si="61"/>
        <v>93.240000000000009</v>
      </c>
      <c r="R457">
        <f>VLOOKUP(A457,'[1]Integrator Offer Supplier'!$M$14:$AF$12953,20,FALSE)</f>
        <v>7.875</v>
      </c>
      <c r="S457" s="41">
        <f t="shared" si="62"/>
        <v>9.8437500000000011E-2</v>
      </c>
    </row>
    <row r="458" spans="1:19" ht="36" x14ac:dyDescent="0.2">
      <c r="A458" s="34" t="s">
        <v>5054</v>
      </c>
      <c r="B458" s="15" t="s">
        <v>548</v>
      </c>
      <c r="C458" s="15" t="s">
        <v>2585</v>
      </c>
      <c r="D458" s="19"/>
      <c r="E458" s="18" t="s">
        <v>4282</v>
      </c>
      <c r="F458" s="18" t="s">
        <v>4282</v>
      </c>
      <c r="G458" s="18" t="s">
        <v>4282</v>
      </c>
      <c r="H458" s="18" t="s">
        <v>4282</v>
      </c>
      <c r="I458" s="18" t="s">
        <v>4282</v>
      </c>
      <c r="J458" s="18" t="s">
        <v>7185</v>
      </c>
      <c r="K458" s="18" t="s">
        <v>4282</v>
      </c>
      <c r="L458" s="18" t="s">
        <v>4282</v>
      </c>
      <c r="N458" s="40" t="e">
        <f t="shared" si="60"/>
        <v>#N/A</v>
      </c>
      <c r="O458" t="e">
        <f>VLOOKUP(A458,'[1]Integrator Offer Supplier'!$M$14:$AF$12953,18,FALSE)</f>
        <v>#N/A</v>
      </c>
      <c r="P458" t="e">
        <f>VLOOKUP(A458,'[1]Integrator Offer Supplier'!$M$14:$AF$12953,19,FALSE)</f>
        <v>#N/A</v>
      </c>
      <c r="Q458" t="e">
        <f t="shared" si="61"/>
        <v>#N/A</v>
      </c>
      <c r="R458" t="e">
        <f>VLOOKUP(A458,'[1]Integrator Offer Supplier'!$M$14:$AF$12953,20,FALSE)</f>
        <v>#N/A</v>
      </c>
      <c r="S458" s="41" t="e">
        <f t="shared" si="62"/>
        <v>#N/A</v>
      </c>
    </row>
    <row r="459" spans="1:19" ht="72" x14ac:dyDescent="0.2">
      <c r="A459" s="34" t="s">
        <v>5055</v>
      </c>
      <c r="B459" s="15" t="s">
        <v>549</v>
      </c>
      <c r="C459" s="15" t="s">
        <v>2586</v>
      </c>
      <c r="D459" s="19"/>
      <c r="E459" s="18" t="s">
        <v>4282</v>
      </c>
      <c r="F459" s="18" t="s">
        <v>4282</v>
      </c>
      <c r="G459" s="18" t="s">
        <v>4282</v>
      </c>
      <c r="H459" s="18" t="s">
        <v>4282</v>
      </c>
      <c r="I459" s="18" t="s">
        <v>4282</v>
      </c>
      <c r="J459" s="18" t="s">
        <v>7185</v>
      </c>
      <c r="K459" s="18" t="s">
        <v>4282</v>
      </c>
      <c r="L459" s="18" t="s">
        <v>4282</v>
      </c>
      <c r="N459" s="40" t="e">
        <f t="shared" si="60"/>
        <v>#N/A</v>
      </c>
      <c r="O459" t="e">
        <f>VLOOKUP(A459,'[1]Integrator Offer Supplier'!$M$14:$AF$12953,18,FALSE)</f>
        <v>#N/A</v>
      </c>
      <c r="P459" t="e">
        <f>VLOOKUP(A459,'[1]Integrator Offer Supplier'!$M$14:$AF$12953,19,FALSE)</f>
        <v>#N/A</v>
      </c>
      <c r="Q459" t="e">
        <f t="shared" si="61"/>
        <v>#N/A</v>
      </c>
      <c r="R459" t="e">
        <f>VLOOKUP(A459,'[1]Integrator Offer Supplier'!$M$14:$AF$12953,20,FALSE)</f>
        <v>#N/A</v>
      </c>
      <c r="S459" s="41" t="e">
        <f t="shared" si="62"/>
        <v>#N/A</v>
      </c>
    </row>
    <row r="460" spans="1:19" ht="90" x14ac:dyDescent="0.2">
      <c r="A460" s="34" t="s">
        <v>5056</v>
      </c>
      <c r="B460" s="15" t="s">
        <v>550</v>
      </c>
      <c r="C460" s="15" t="s">
        <v>2587</v>
      </c>
      <c r="D460" s="19"/>
      <c r="E460" s="18" t="s">
        <v>4282</v>
      </c>
      <c r="F460" s="18" t="s">
        <v>4282</v>
      </c>
      <c r="G460" s="18" t="s">
        <v>4282</v>
      </c>
      <c r="H460" s="18" t="s">
        <v>4282</v>
      </c>
      <c r="I460" s="18" t="s">
        <v>4282</v>
      </c>
      <c r="J460" s="18" t="s">
        <v>7185</v>
      </c>
      <c r="K460" s="18" t="s">
        <v>4282</v>
      </c>
      <c r="L460" s="18" t="s">
        <v>4282</v>
      </c>
      <c r="N460" s="40" t="e">
        <f t="shared" si="60"/>
        <v>#N/A</v>
      </c>
      <c r="O460" t="e">
        <f>VLOOKUP(A460,'[1]Integrator Offer Supplier'!$M$14:$AF$12953,18,FALSE)</f>
        <v>#N/A</v>
      </c>
      <c r="P460" t="e">
        <f>VLOOKUP(A460,'[1]Integrator Offer Supplier'!$M$14:$AF$12953,19,FALSE)</f>
        <v>#N/A</v>
      </c>
      <c r="Q460" t="e">
        <f t="shared" si="61"/>
        <v>#N/A</v>
      </c>
      <c r="R460" t="e">
        <f>VLOOKUP(A460,'[1]Integrator Offer Supplier'!$M$14:$AF$12953,20,FALSE)</f>
        <v>#N/A</v>
      </c>
      <c r="S460" s="41" t="e">
        <f t="shared" si="62"/>
        <v>#N/A</v>
      </c>
    </row>
    <row r="461" spans="1:19" ht="90" x14ac:dyDescent="0.2">
      <c r="A461" s="34" t="s">
        <v>5057</v>
      </c>
      <c r="B461" s="15" t="s">
        <v>550</v>
      </c>
      <c r="C461" s="15" t="s">
        <v>2588</v>
      </c>
      <c r="D461" s="19"/>
      <c r="E461" s="18" t="s">
        <v>4282</v>
      </c>
      <c r="F461" s="18" t="s">
        <v>4282</v>
      </c>
      <c r="G461" s="18" t="s">
        <v>4282</v>
      </c>
      <c r="H461" s="18" t="s">
        <v>4282</v>
      </c>
      <c r="I461" s="18" t="s">
        <v>4282</v>
      </c>
      <c r="J461" s="18" t="s">
        <v>7185</v>
      </c>
      <c r="K461" s="18" t="s">
        <v>4282</v>
      </c>
      <c r="L461" s="18" t="s">
        <v>4282</v>
      </c>
      <c r="N461" s="40" t="e">
        <f t="shared" si="60"/>
        <v>#N/A</v>
      </c>
      <c r="O461" t="e">
        <f>VLOOKUP(A461,'[1]Integrator Offer Supplier'!$M$14:$AF$12953,18,FALSE)</f>
        <v>#N/A</v>
      </c>
      <c r="P461" t="e">
        <f>VLOOKUP(A461,'[1]Integrator Offer Supplier'!$M$14:$AF$12953,19,FALSE)</f>
        <v>#N/A</v>
      </c>
      <c r="Q461" t="e">
        <f t="shared" si="61"/>
        <v>#N/A</v>
      </c>
      <c r="R461" t="e">
        <f>VLOOKUP(A461,'[1]Integrator Offer Supplier'!$M$14:$AF$12953,20,FALSE)</f>
        <v>#N/A</v>
      </c>
      <c r="S461" s="41" t="e">
        <f t="shared" si="62"/>
        <v>#N/A</v>
      </c>
    </row>
    <row r="462" spans="1:19" ht="72" x14ac:dyDescent="0.2">
      <c r="A462" s="34" t="s">
        <v>5058</v>
      </c>
      <c r="B462" s="15" t="s">
        <v>551</v>
      </c>
      <c r="C462" s="15" t="s">
        <v>2589</v>
      </c>
      <c r="D462" s="19"/>
      <c r="E462" s="18" t="s">
        <v>4282</v>
      </c>
      <c r="F462" s="18" t="s">
        <v>4282</v>
      </c>
      <c r="G462" s="18" t="s">
        <v>4282</v>
      </c>
      <c r="H462" s="18" t="s">
        <v>4282</v>
      </c>
      <c r="I462" s="18" t="s">
        <v>4282</v>
      </c>
      <c r="J462" s="18" t="s">
        <v>7185</v>
      </c>
      <c r="K462" s="18" t="s">
        <v>4282</v>
      </c>
      <c r="L462" s="18" t="s">
        <v>4282</v>
      </c>
      <c r="N462" s="40" t="e">
        <f t="shared" si="60"/>
        <v>#N/A</v>
      </c>
      <c r="O462" t="e">
        <f>VLOOKUP(A462,'[1]Integrator Offer Supplier'!$M$14:$AF$12953,18,FALSE)</f>
        <v>#N/A</v>
      </c>
      <c r="P462" t="e">
        <f>VLOOKUP(A462,'[1]Integrator Offer Supplier'!$M$14:$AF$12953,19,FALSE)</f>
        <v>#N/A</v>
      </c>
      <c r="Q462" t="e">
        <f t="shared" si="61"/>
        <v>#N/A</v>
      </c>
      <c r="R462" t="e">
        <f>VLOOKUP(A462,'[1]Integrator Offer Supplier'!$M$14:$AF$12953,20,FALSE)</f>
        <v>#N/A</v>
      </c>
      <c r="S462" s="41" t="e">
        <f t="shared" si="62"/>
        <v>#N/A</v>
      </c>
    </row>
    <row r="463" spans="1:19" ht="36" x14ac:dyDescent="0.2">
      <c r="A463" s="34" t="s">
        <v>5059</v>
      </c>
      <c r="B463" s="15" t="s">
        <v>552</v>
      </c>
      <c r="C463" s="15" t="s">
        <v>2590</v>
      </c>
      <c r="D463" s="19"/>
      <c r="E463" s="18"/>
      <c r="F463" s="18">
        <v>20000</v>
      </c>
      <c r="G463" s="18"/>
      <c r="H463" s="18">
        <v>2</v>
      </c>
      <c r="I463" s="18"/>
      <c r="J463" s="18">
        <f>N463</f>
        <v>0</v>
      </c>
      <c r="K463" s="18">
        <f>Q463</f>
        <v>167.83200000000002</v>
      </c>
      <c r="L463" s="18">
        <f>S463</f>
        <v>0.29531250000000003</v>
      </c>
      <c r="N463" s="40">
        <f t="shared" si="60"/>
        <v>0</v>
      </c>
      <c r="O463">
        <f>VLOOKUP(A463,'[1]Integrator Offer Supplier'!$M$14:$AF$12953,18,FALSE)</f>
        <v>0</v>
      </c>
      <c r="P463">
        <f>VLOOKUP(A463,'[1]Integrator Offer Supplier'!$M$14:$AF$12953,19,FALSE)</f>
        <v>22.680000000000003</v>
      </c>
      <c r="Q463">
        <f t="shared" si="61"/>
        <v>167.83200000000002</v>
      </c>
      <c r="R463">
        <f>VLOOKUP(A463,'[1]Integrator Offer Supplier'!$M$14:$AF$12953,20,FALSE)</f>
        <v>23.625</v>
      </c>
      <c r="S463" s="41">
        <f t="shared" si="62"/>
        <v>0.29531250000000003</v>
      </c>
    </row>
    <row r="464" spans="1:19" ht="54" x14ac:dyDescent="0.2">
      <c r="A464" s="34" t="s">
        <v>5060</v>
      </c>
      <c r="B464" s="15" t="s">
        <v>553</v>
      </c>
      <c r="C464" s="15" t="s">
        <v>2591</v>
      </c>
      <c r="D464" s="19"/>
      <c r="E464" s="18" t="s">
        <v>4282</v>
      </c>
      <c r="F464" s="18" t="s">
        <v>4282</v>
      </c>
      <c r="G464" s="18" t="s">
        <v>4282</v>
      </c>
      <c r="H464" s="18" t="s">
        <v>4282</v>
      </c>
      <c r="I464" s="18" t="s">
        <v>4282</v>
      </c>
      <c r="J464" s="18" t="s">
        <v>7185</v>
      </c>
      <c r="K464" s="18" t="s">
        <v>4282</v>
      </c>
      <c r="L464" s="18" t="s">
        <v>4282</v>
      </c>
      <c r="N464" s="40" t="e">
        <f t="shared" si="60"/>
        <v>#N/A</v>
      </c>
      <c r="O464" t="e">
        <f>VLOOKUP(A464,'[1]Integrator Offer Supplier'!$M$14:$AF$12953,18,FALSE)</f>
        <v>#N/A</v>
      </c>
      <c r="P464" t="e">
        <f>VLOOKUP(A464,'[1]Integrator Offer Supplier'!$M$14:$AF$12953,19,FALSE)</f>
        <v>#N/A</v>
      </c>
      <c r="Q464" t="e">
        <f t="shared" si="61"/>
        <v>#N/A</v>
      </c>
      <c r="R464" t="e">
        <f>VLOOKUP(A464,'[1]Integrator Offer Supplier'!$M$14:$AF$12953,20,FALSE)</f>
        <v>#N/A</v>
      </c>
      <c r="S464" s="41" t="e">
        <f t="shared" si="62"/>
        <v>#N/A</v>
      </c>
    </row>
    <row r="465" spans="1:19" ht="54" x14ac:dyDescent="0.2">
      <c r="A465" s="34" t="s">
        <v>5061</v>
      </c>
      <c r="B465" s="15" t="s">
        <v>554</v>
      </c>
      <c r="C465" s="15" t="s">
        <v>2592</v>
      </c>
      <c r="D465" s="19"/>
      <c r="E465" s="18" t="s">
        <v>4282</v>
      </c>
      <c r="F465" s="18" t="s">
        <v>4282</v>
      </c>
      <c r="G465" s="18" t="s">
        <v>4282</v>
      </c>
      <c r="H465" s="18" t="s">
        <v>4282</v>
      </c>
      <c r="I465" s="18" t="s">
        <v>4282</v>
      </c>
      <c r="J465" s="18" t="s">
        <v>7185</v>
      </c>
      <c r="K465" s="18" t="s">
        <v>4282</v>
      </c>
      <c r="L465" s="18" t="s">
        <v>4282</v>
      </c>
      <c r="N465" s="40" t="e">
        <f t="shared" si="60"/>
        <v>#N/A</v>
      </c>
      <c r="O465" t="e">
        <f>VLOOKUP(A465,'[1]Integrator Offer Supplier'!$M$14:$AF$12953,18,FALSE)</f>
        <v>#N/A</v>
      </c>
      <c r="P465" t="e">
        <f>VLOOKUP(A465,'[1]Integrator Offer Supplier'!$M$14:$AF$12953,19,FALSE)</f>
        <v>#N/A</v>
      </c>
      <c r="Q465" t="e">
        <f t="shared" si="61"/>
        <v>#N/A</v>
      </c>
      <c r="R465" t="e">
        <f>VLOOKUP(A465,'[1]Integrator Offer Supplier'!$M$14:$AF$12953,20,FALSE)</f>
        <v>#N/A</v>
      </c>
      <c r="S465" s="41" t="e">
        <f t="shared" si="62"/>
        <v>#N/A</v>
      </c>
    </row>
    <row r="466" spans="1:19" ht="18" x14ac:dyDescent="0.2">
      <c r="A466" s="34" t="s">
        <v>5062</v>
      </c>
      <c r="B466" s="15" t="s">
        <v>555</v>
      </c>
      <c r="C466" s="15" t="s">
        <v>2593</v>
      </c>
      <c r="D466" s="19"/>
      <c r="E466" s="18">
        <v>2</v>
      </c>
      <c r="F466" s="18">
        <v>2000</v>
      </c>
      <c r="G466" s="18">
        <v>4</v>
      </c>
      <c r="H466" s="18"/>
      <c r="I466" s="18"/>
      <c r="J466" s="18">
        <f>N466</f>
        <v>0</v>
      </c>
      <c r="K466" s="18">
        <f>Q466</f>
        <v>0</v>
      </c>
      <c r="L466" s="18">
        <f>S466</f>
        <v>0</v>
      </c>
      <c r="N466" s="40">
        <f t="shared" si="60"/>
        <v>0</v>
      </c>
      <c r="O466">
        <f>VLOOKUP(A466,'[1]Integrator Offer Supplier'!$M$14:$AF$12953,18,FALSE)</f>
        <v>0</v>
      </c>
      <c r="P466">
        <f>VLOOKUP(A466,'[1]Integrator Offer Supplier'!$M$14:$AF$12953,19,FALSE)</f>
        <v>0</v>
      </c>
      <c r="Q466">
        <f t="shared" si="61"/>
        <v>0</v>
      </c>
      <c r="R466">
        <f>VLOOKUP(A466,'[1]Integrator Offer Supplier'!$M$14:$AF$12953,20,FALSE)</f>
        <v>0</v>
      </c>
      <c r="S466" s="41">
        <f t="shared" si="62"/>
        <v>0</v>
      </c>
    </row>
    <row r="467" spans="1:19" ht="54" x14ac:dyDescent="0.2">
      <c r="A467" s="34" t="s">
        <v>5063</v>
      </c>
      <c r="B467" s="15" t="s">
        <v>556</v>
      </c>
      <c r="C467" s="15" t="s">
        <v>2594</v>
      </c>
      <c r="D467" s="19"/>
      <c r="E467" s="18" t="s">
        <v>4282</v>
      </c>
      <c r="F467" s="18" t="s">
        <v>4282</v>
      </c>
      <c r="G467" s="18" t="s">
        <v>4282</v>
      </c>
      <c r="H467" s="18" t="s">
        <v>4282</v>
      </c>
      <c r="I467" s="18" t="s">
        <v>4282</v>
      </c>
      <c r="J467" s="18" t="s">
        <v>7185</v>
      </c>
      <c r="K467" s="18" t="s">
        <v>4282</v>
      </c>
      <c r="L467" s="18" t="s">
        <v>4282</v>
      </c>
      <c r="N467" s="40" t="e">
        <f t="shared" si="60"/>
        <v>#N/A</v>
      </c>
      <c r="O467" t="e">
        <f>VLOOKUP(A467,'[1]Integrator Offer Supplier'!$M$14:$AF$12953,18,FALSE)</f>
        <v>#N/A</v>
      </c>
      <c r="P467" t="e">
        <f>VLOOKUP(A467,'[1]Integrator Offer Supplier'!$M$14:$AF$12953,19,FALSE)</f>
        <v>#N/A</v>
      </c>
      <c r="Q467" t="e">
        <f t="shared" si="61"/>
        <v>#N/A</v>
      </c>
      <c r="R467" t="e">
        <f>VLOOKUP(A467,'[1]Integrator Offer Supplier'!$M$14:$AF$12953,20,FALSE)</f>
        <v>#N/A</v>
      </c>
      <c r="S467" s="41" t="e">
        <f t="shared" si="62"/>
        <v>#N/A</v>
      </c>
    </row>
    <row r="468" spans="1:19" ht="54" x14ac:dyDescent="0.2">
      <c r="A468" s="34" t="s">
        <v>5064</v>
      </c>
      <c r="B468" s="15" t="s">
        <v>557</v>
      </c>
      <c r="C468" s="15" t="s">
        <v>2595</v>
      </c>
      <c r="D468" s="19"/>
      <c r="E468" s="18" t="s">
        <v>4282</v>
      </c>
      <c r="F468" s="18" t="s">
        <v>4282</v>
      </c>
      <c r="G468" s="18" t="s">
        <v>4282</v>
      </c>
      <c r="H468" s="18" t="s">
        <v>4282</v>
      </c>
      <c r="I468" s="18" t="s">
        <v>4282</v>
      </c>
      <c r="J468" s="18" t="s">
        <v>7185</v>
      </c>
      <c r="K468" s="18" t="s">
        <v>4282</v>
      </c>
      <c r="L468" s="18" t="s">
        <v>4282</v>
      </c>
      <c r="N468" s="40" t="e">
        <f t="shared" si="60"/>
        <v>#N/A</v>
      </c>
      <c r="O468" t="e">
        <f>VLOOKUP(A468,'[1]Integrator Offer Supplier'!$M$14:$AF$12953,18,FALSE)</f>
        <v>#N/A</v>
      </c>
      <c r="P468" t="e">
        <f>VLOOKUP(A468,'[1]Integrator Offer Supplier'!$M$14:$AF$12953,19,FALSE)</f>
        <v>#N/A</v>
      </c>
      <c r="Q468" t="e">
        <f t="shared" si="61"/>
        <v>#N/A</v>
      </c>
      <c r="R468" t="e">
        <f>VLOOKUP(A468,'[1]Integrator Offer Supplier'!$M$14:$AF$12953,20,FALSE)</f>
        <v>#N/A</v>
      </c>
      <c r="S468" s="41" t="e">
        <f t="shared" si="62"/>
        <v>#N/A</v>
      </c>
    </row>
    <row r="469" spans="1:19" ht="72" x14ac:dyDescent="0.2">
      <c r="A469" s="34" t="s">
        <v>5065</v>
      </c>
      <c r="B469" s="15" t="s">
        <v>558</v>
      </c>
      <c r="C469" s="15" t="s">
        <v>2596</v>
      </c>
      <c r="D469" s="19"/>
      <c r="E469" s="18" t="s">
        <v>4282</v>
      </c>
      <c r="F469" s="18" t="s">
        <v>4282</v>
      </c>
      <c r="G469" s="18" t="s">
        <v>4282</v>
      </c>
      <c r="H469" s="18" t="s">
        <v>4282</v>
      </c>
      <c r="I469" s="18" t="s">
        <v>4282</v>
      </c>
      <c r="J469" s="18" t="s">
        <v>7185</v>
      </c>
      <c r="K469" s="18" t="s">
        <v>4282</v>
      </c>
      <c r="L469" s="18" t="s">
        <v>4282</v>
      </c>
      <c r="N469" s="40" t="e">
        <f t="shared" si="60"/>
        <v>#N/A</v>
      </c>
      <c r="O469" t="e">
        <f>VLOOKUP(A469,'[1]Integrator Offer Supplier'!$M$14:$AF$12953,18,FALSE)</f>
        <v>#N/A</v>
      </c>
      <c r="P469" t="e">
        <f>VLOOKUP(A469,'[1]Integrator Offer Supplier'!$M$14:$AF$12953,19,FALSE)</f>
        <v>#N/A</v>
      </c>
      <c r="Q469" t="e">
        <f t="shared" si="61"/>
        <v>#N/A</v>
      </c>
      <c r="R469" t="e">
        <f>VLOOKUP(A469,'[1]Integrator Offer Supplier'!$M$14:$AF$12953,20,FALSE)</f>
        <v>#N/A</v>
      </c>
      <c r="S469" s="41" t="e">
        <f t="shared" si="62"/>
        <v>#N/A</v>
      </c>
    </row>
    <row r="470" spans="1:19" ht="72" x14ac:dyDescent="0.2">
      <c r="A470" s="34" t="s">
        <v>5066</v>
      </c>
      <c r="B470" s="15" t="s">
        <v>559</v>
      </c>
      <c r="C470" s="15" t="s">
        <v>2597</v>
      </c>
      <c r="D470" s="19"/>
      <c r="E470" s="18" t="s">
        <v>4282</v>
      </c>
      <c r="F470" s="18" t="s">
        <v>4282</v>
      </c>
      <c r="G470" s="18" t="s">
        <v>4282</v>
      </c>
      <c r="H470" s="18" t="s">
        <v>4282</v>
      </c>
      <c r="I470" s="18" t="s">
        <v>4282</v>
      </c>
      <c r="J470" s="18" t="s">
        <v>7185</v>
      </c>
      <c r="K470" s="18" t="s">
        <v>4282</v>
      </c>
      <c r="L470" s="18" t="s">
        <v>4282</v>
      </c>
      <c r="N470" s="40" t="e">
        <f t="shared" si="60"/>
        <v>#N/A</v>
      </c>
      <c r="O470" t="e">
        <f>VLOOKUP(A470,'[1]Integrator Offer Supplier'!$M$14:$AF$12953,18,FALSE)</f>
        <v>#N/A</v>
      </c>
      <c r="P470" t="e">
        <f>VLOOKUP(A470,'[1]Integrator Offer Supplier'!$M$14:$AF$12953,19,FALSE)</f>
        <v>#N/A</v>
      </c>
      <c r="Q470" t="e">
        <f t="shared" si="61"/>
        <v>#N/A</v>
      </c>
      <c r="R470" t="e">
        <f>VLOOKUP(A470,'[1]Integrator Offer Supplier'!$M$14:$AF$12953,20,FALSE)</f>
        <v>#N/A</v>
      </c>
      <c r="S470" s="41" t="e">
        <f t="shared" si="62"/>
        <v>#N/A</v>
      </c>
    </row>
    <row r="471" spans="1:19" ht="72" x14ac:dyDescent="0.2">
      <c r="A471" s="34" t="s">
        <v>5067</v>
      </c>
      <c r="B471" s="15" t="s">
        <v>560</v>
      </c>
      <c r="C471" s="15" t="s">
        <v>2598</v>
      </c>
      <c r="D471" s="19"/>
      <c r="E471" s="18" t="s">
        <v>4282</v>
      </c>
      <c r="F471" s="18" t="s">
        <v>4282</v>
      </c>
      <c r="G471" s="18" t="s">
        <v>4282</v>
      </c>
      <c r="H471" s="18" t="s">
        <v>4282</v>
      </c>
      <c r="I471" s="18" t="s">
        <v>4282</v>
      </c>
      <c r="J471" s="18" t="s">
        <v>7185</v>
      </c>
      <c r="K471" s="18" t="s">
        <v>4282</v>
      </c>
      <c r="L471" s="18" t="s">
        <v>4282</v>
      </c>
      <c r="N471" s="40" t="e">
        <f t="shared" si="60"/>
        <v>#N/A</v>
      </c>
      <c r="O471" t="e">
        <f>VLOOKUP(A471,'[1]Integrator Offer Supplier'!$M$14:$AF$12953,18,FALSE)</f>
        <v>#N/A</v>
      </c>
      <c r="P471" t="e">
        <f>VLOOKUP(A471,'[1]Integrator Offer Supplier'!$M$14:$AF$12953,19,FALSE)</f>
        <v>#N/A</v>
      </c>
      <c r="Q471" t="e">
        <f t="shared" si="61"/>
        <v>#N/A</v>
      </c>
      <c r="R471" t="e">
        <f>VLOOKUP(A471,'[1]Integrator Offer Supplier'!$M$14:$AF$12953,20,FALSE)</f>
        <v>#N/A</v>
      </c>
      <c r="S471" s="41" t="e">
        <f t="shared" si="62"/>
        <v>#N/A</v>
      </c>
    </row>
    <row r="472" spans="1:19" ht="18" x14ac:dyDescent="0.2">
      <c r="A472" s="34" t="s">
        <v>5068</v>
      </c>
      <c r="B472" s="15" t="s">
        <v>191</v>
      </c>
      <c r="C472" s="15" t="s">
        <v>191</v>
      </c>
      <c r="D472" s="19"/>
      <c r="E472" s="18" t="s">
        <v>4282</v>
      </c>
      <c r="F472" s="18" t="s">
        <v>4282</v>
      </c>
      <c r="G472" s="18" t="s">
        <v>4282</v>
      </c>
      <c r="H472" s="18" t="s">
        <v>4282</v>
      </c>
      <c r="I472" s="18" t="s">
        <v>4282</v>
      </c>
      <c r="J472" s="18" t="s">
        <v>7185</v>
      </c>
      <c r="K472" s="18" t="s">
        <v>4282</v>
      </c>
      <c r="L472" s="18" t="s">
        <v>4282</v>
      </c>
      <c r="N472" s="40" t="e">
        <f t="shared" si="60"/>
        <v>#N/A</v>
      </c>
      <c r="O472" t="e">
        <f>VLOOKUP(A472,'[1]Integrator Offer Supplier'!$M$14:$AF$12953,18,FALSE)</f>
        <v>#N/A</v>
      </c>
      <c r="P472" t="e">
        <f>VLOOKUP(A472,'[1]Integrator Offer Supplier'!$M$14:$AF$12953,19,FALSE)</f>
        <v>#N/A</v>
      </c>
      <c r="Q472" t="e">
        <f t="shared" si="61"/>
        <v>#N/A</v>
      </c>
      <c r="R472" t="e">
        <f>VLOOKUP(A472,'[1]Integrator Offer Supplier'!$M$14:$AF$12953,20,FALSE)</f>
        <v>#N/A</v>
      </c>
      <c r="S472" s="41" t="e">
        <f t="shared" si="62"/>
        <v>#N/A</v>
      </c>
    </row>
    <row r="473" spans="1:19" ht="18" x14ac:dyDescent="0.2">
      <c r="A473" s="34" t="s">
        <v>5069</v>
      </c>
      <c r="B473" s="15" t="s">
        <v>191</v>
      </c>
      <c r="C473" s="15" t="s">
        <v>191</v>
      </c>
      <c r="D473" s="19"/>
      <c r="E473" s="18" t="s">
        <v>4282</v>
      </c>
      <c r="F473" s="18" t="s">
        <v>4282</v>
      </c>
      <c r="G473" s="18" t="s">
        <v>4282</v>
      </c>
      <c r="H473" s="18" t="s">
        <v>4282</v>
      </c>
      <c r="I473" s="18" t="s">
        <v>4282</v>
      </c>
      <c r="J473" s="18" t="s">
        <v>7185</v>
      </c>
      <c r="K473" s="18" t="s">
        <v>4282</v>
      </c>
      <c r="L473" s="18" t="s">
        <v>4282</v>
      </c>
      <c r="N473" s="40" t="e">
        <f t="shared" si="60"/>
        <v>#N/A</v>
      </c>
      <c r="O473" t="e">
        <f>VLOOKUP(A473,'[1]Integrator Offer Supplier'!$M$14:$AF$12953,18,FALSE)</f>
        <v>#N/A</v>
      </c>
      <c r="P473" t="e">
        <f>VLOOKUP(A473,'[1]Integrator Offer Supplier'!$M$14:$AF$12953,19,FALSE)</f>
        <v>#N/A</v>
      </c>
      <c r="Q473" t="e">
        <f t="shared" si="61"/>
        <v>#N/A</v>
      </c>
      <c r="R473" t="e">
        <f>VLOOKUP(A473,'[1]Integrator Offer Supplier'!$M$14:$AF$12953,20,FALSE)</f>
        <v>#N/A</v>
      </c>
      <c r="S473" s="41" t="e">
        <f t="shared" si="62"/>
        <v>#N/A</v>
      </c>
    </row>
    <row r="474" spans="1:19" ht="18" x14ac:dyDescent="0.2">
      <c r="A474" s="34" t="s">
        <v>5070</v>
      </c>
      <c r="B474" s="15" t="s">
        <v>191</v>
      </c>
      <c r="C474" s="15" t="s">
        <v>191</v>
      </c>
      <c r="D474" s="19"/>
      <c r="E474" s="18" t="s">
        <v>4282</v>
      </c>
      <c r="F474" s="18" t="s">
        <v>4282</v>
      </c>
      <c r="G474" s="18" t="s">
        <v>4282</v>
      </c>
      <c r="H474" s="18" t="s">
        <v>4282</v>
      </c>
      <c r="I474" s="18" t="s">
        <v>4282</v>
      </c>
      <c r="J474" s="18" t="s">
        <v>7185</v>
      </c>
      <c r="K474" s="18" t="s">
        <v>4282</v>
      </c>
      <c r="L474" s="18" t="s">
        <v>4282</v>
      </c>
      <c r="N474" s="40" t="e">
        <f t="shared" si="60"/>
        <v>#N/A</v>
      </c>
      <c r="O474" t="e">
        <f>VLOOKUP(A474,'[1]Integrator Offer Supplier'!$M$14:$AF$12953,18,FALSE)</f>
        <v>#N/A</v>
      </c>
      <c r="P474" t="e">
        <f>VLOOKUP(A474,'[1]Integrator Offer Supplier'!$M$14:$AF$12953,19,FALSE)</f>
        <v>#N/A</v>
      </c>
      <c r="Q474" t="e">
        <f t="shared" si="61"/>
        <v>#N/A</v>
      </c>
      <c r="R474" t="e">
        <f>VLOOKUP(A474,'[1]Integrator Offer Supplier'!$M$14:$AF$12953,20,FALSE)</f>
        <v>#N/A</v>
      </c>
      <c r="S474" s="41" t="e">
        <f t="shared" si="62"/>
        <v>#N/A</v>
      </c>
    </row>
    <row r="475" spans="1:19" ht="72" x14ac:dyDescent="0.2">
      <c r="A475" s="34" t="s">
        <v>5071</v>
      </c>
      <c r="B475" s="15" t="s">
        <v>561</v>
      </c>
      <c r="C475" s="15" t="s">
        <v>2599</v>
      </c>
      <c r="D475" s="19"/>
      <c r="E475" s="18">
        <v>8</v>
      </c>
      <c r="F475" s="18">
        <v>5000</v>
      </c>
      <c r="G475" s="18">
        <v>8</v>
      </c>
      <c r="H475" s="18">
        <v>8</v>
      </c>
      <c r="I475" s="18"/>
      <c r="J475" s="18"/>
      <c r="K475" s="18"/>
      <c r="L475" s="18"/>
      <c r="N475" s="40" t="e">
        <f t="shared" si="60"/>
        <v>#N/A</v>
      </c>
      <c r="O475" t="e">
        <f>VLOOKUP(A475,'[1]Integrator Offer Supplier'!$M$14:$AF$12953,18,FALSE)</f>
        <v>#N/A</v>
      </c>
      <c r="P475" t="e">
        <f>VLOOKUP(A475,'[1]Integrator Offer Supplier'!$M$14:$AF$12953,19,FALSE)</f>
        <v>#N/A</v>
      </c>
      <c r="Q475" t="e">
        <f t="shared" si="61"/>
        <v>#N/A</v>
      </c>
      <c r="R475" t="e">
        <f>VLOOKUP(A475,'[1]Integrator Offer Supplier'!$M$14:$AF$12953,20,FALSE)</f>
        <v>#N/A</v>
      </c>
      <c r="S475" s="41" t="e">
        <f t="shared" si="62"/>
        <v>#N/A</v>
      </c>
    </row>
    <row r="476" spans="1:19" ht="126" x14ac:dyDescent="0.2">
      <c r="A476" s="34" t="s">
        <v>5072</v>
      </c>
      <c r="B476" s="15" t="s">
        <v>562</v>
      </c>
      <c r="C476" s="15" t="s">
        <v>7170</v>
      </c>
      <c r="D476" s="21" t="s">
        <v>7171</v>
      </c>
      <c r="E476" s="18">
        <v>8</v>
      </c>
      <c r="F476" s="18">
        <v>5000</v>
      </c>
      <c r="G476" s="18">
        <v>8</v>
      </c>
      <c r="H476" s="18">
        <v>8</v>
      </c>
      <c r="I476" s="18"/>
      <c r="J476" s="18"/>
      <c r="K476" s="18"/>
      <c r="L476" s="18"/>
      <c r="N476" s="40" t="e">
        <f t="shared" si="60"/>
        <v>#N/A</v>
      </c>
      <c r="O476" t="e">
        <f>VLOOKUP(A476,'[1]Integrator Offer Supplier'!$M$14:$AF$12953,18,FALSE)</f>
        <v>#N/A</v>
      </c>
      <c r="P476" t="e">
        <f>VLOOKUP(A476,'[1]Integrator Offer Supplier'!$M$14:$AF$12953,19,FALSE)</f>
        <v>#N/A</v>
      </c>
      <c r="Q476" t="e">
        <f t="shared" si="61"/>
        <v>#N/A</v>
      </c>
      <c r="R476" t="e">
        <f>VLOOKUP(A476,'[1]Integrator Offer Supplier'!$M$14:$AF$12953,20,FALSE)</f>
        <v>#N/A</v>
      </c>
      <c r="S476" s="41" t="e">
        <f t="shared" si="62"/>
        <v>#N/A</v>
      </c>
    </row>
    <row r="477" spans="1:19" ht="18" x14ac:dyDescent="0.2">
      <c r="A477" s="35" t="s">
        <v>5073</v>
      </c>
      <c r="B477" s="15" t="s">
        <v>191</v>
      </c>
      <c r="C477" s="15" t="s">
        <v>191</v>
      </c>
      <c r="D477" s="19"/>
      <c r="E477" s="18" t="s">
        <v>4282</v>
      </c>
      <c r="F477" s="18" t="s">
        <v>4282</v>
      </c>
      <c r="G477" s="18" t="s">
        <v>4282</v>
      </c>
      <c r="H477" s="18" t="s">
        <v>4282</v>
      </c>
      <c r="I477" s="18" t="s">
        <v>4282</v>
      </c>
      <c r="J477" s="18" t="s">
        <v>7185</v>
      </c>
      <c r="K477" s="18" t="s">
        <v>4282</v>
      </c>
      <c r="L477" s="18" t="s">
        <v>4282</v>
      </c>
      <c r="N477" s="40" t="e">
        <f t="shared" si="60"/>
        <v>#N/A</v>
      </c>
      <c r="O477" t="e">
        <f>VLOOKUP(A477,'[1]Integrator Offer Supplier'!$M$14:$AF$12953,18,FALSE)</f>
        <v>#N/A</v>
      </c>
      <c r="P477" t="e">
        <f>VLOOKUP(A477,'[1]Integrator Offer Supplier'!$M$14:$AF$12953,19,FALSE)</f>
        <v>#N/A</v>
      </c>
      <c r="Q477" t="e">
        <f t="shared" si="61"/>
        <v>#N/A</v>
      </c>
      <c r="R477" t="e">
        <f>VLOOKUP(A477,'[1]Integrator Offer Supplier'!$M$14:$AF$12953,20,FALSE)</f>
        <v>#N/A</v>
      </c>
      <c r="S477" s="41" t="e">
        <f t="shared" si="62"/>
        <v>#N/A</v>
      </c>
    </row>
    <row r="478" spans="1:19" ht="36" x14ac:dyDescent="0.2">
      <c r="A478" s="34" t="s">
        <v>5074</v>
      </c>
      <c r="B478" s="15" t="s">
        <v>563</v>
      </c>
      <c r="C478" s="15" t="s">
        <v>2601</v>
      </c>
      <c r="D478" s="19"/>
      <c r="E478" s="18" t="s">
        <v>4282</v>
      </c>
      <c r="F478" s="18" t="s">
        <v>4282</v>
      </c>
      <c r="G478" s="18" t="s">
        <v>4282</v>
      </c>
      <c r="H478" s="18" t="s">
        <v>4282</v>
      </c>
      <c r="I478" s="18" t="s">
        <v>4282</v>
      </c>
      <c r="J478" s="18" t="s">
        <v>7185</v>
      </c>
      <c r="K478" s="18" t="s">
        <v>4282</v>
      </c>
      <c r="L478" s="18" t="s">
        <v>4282</v>
      </c>
      <c r="N478" s="40" t="e">
        <f t="shared" si="60"/>
        <v>#N/A</v>
      </c>
      <c r="O478" t="e">
        <f>VLOOKUP(A478,'[1]Integrator Offer Supplier'!$M$14:$AF$12953,18,FALSE)</f>
        <v>#N/A</v>
      </c>
      <c r="P478" t="e">
        <f>VLOOKUP(A478,'[1]Integrator Offer Supplier'!$M$14:$AF$12953,19,FALSE)</f>
        <v>#N/A</v>
      </c>
      <c r="Q478" t="e">
        <f t="shared" si="61"/>
        <v>#N/A</v>
      </c>
      <c r="R478" t="e">
        <f>VLOOKUP(A478,'[1]Integrator Offer Supplier'!$M$14:$AF$12953,20,FALSE)</f>
        <v>#N/A</v>
      </c>
      <c r="S478" s="41" t="e">
        <f t="shared" si="62"/>
        <v>#N/A</v>
      </c>
    </row>
    <row r="479" spans="1:19" ht="108" x14ac:dyDescent="0.2">
      <c r="A479" s="34" t="s">
        <v>5075</v>
      </c>
      <c r="B479" s="15" t="s">
        <v>564</v>
      </c>
      <c r="C479" s="15" t="s">
        <v>2602</v>
      </c>
      <c r="D479" s="19"/>
      <c r="E479" s="18" t="s">
        <v>4282</v>
      </c>
      <c r="F479" s="18" t="s">
        <v>4282</v>
      </c>
      <c r="G479" s="18" t="s">
        <v>4282</v>
      </c>
      <c r="H479" s="18" t="s">
        <v>4282</v>
      </c>
      <c r="I479" s="18" t="s">
        <v>4282</v>
      </c>
      <c r="J479" s="18" t="s">
        <v>7185</v>
      </c>
      <c r="K479" s="18" t="s">
        <v>4282</v>
      </c>
      <c r="L479" s="18" t="s">
        <v>4282</v>
      </c>
      <c r="N479" s="40" t="e">
        <f t="shared" si="60"/>
        <v>#N/A</v>
      </c>
      <c r="O479" t="e">
        <f>VLOOKUP(A479,'[1]Integrator Offer Supplier'!$M$14:$AF$12953,18,FALSE)</f>
        <v>#N/A</v>
      </c>
      <c r="P479" t="e">
        <f>VLOOKUP(A479,'[1]Integrator Offer Supplier'!$M$14:$AF$12953,19,FALSE)</f>
        <v>#N/A</v>
      </c>
      <c r="Q479" t="e">
        <f t="shared" si="61"/>
        <v>#N/A</v>
      </c>
      <c r="R479" t="e">
        <f>VLOOKUP(A479,'[1]Integrator Offer Supplier'!$M$14:$AF$12953,20,FALSE)</f>
        <v>#N/A</v>
      </c>
      <c r="S479" s="41" t="e">
        <f t="shared" si="62"/>
        <v>#N/A</v>
      </c>
    </row>
    <row r="480" spans="1:19" ht="36" x14ac:dyDescent="0.2">
      <c r="A480" s="34" t="s">
        <v>5076</v>
      </c>
      <c r="B480" s="15" t="s">
        <v>565</v>
      </c>
      <c r="C480" s="15" t="s">
        <v>2603</v>
      </c>
      <c r="D480" s="19"/>
      <c r="E480" s="18" t="s">
        <v>4282</v>
      </c>
      <c r="F480" s="18" t="s">
        <v>4282</v>
      </c>
      <c r="G480" s="18" t="s">
        <v>4282</v>
      </c>
      <c r="H480" s="18" t="s">
        <v>4282</v>
      </c>
      <c r="I480" s="18" t="s">
        <v>4282</v>
      </c>
      <c r="J480" s="18" t="s">
        <v>7185</v>
      </c>
      <c r="K480" s="18" t="s">
        <v>4282</v>
      </c>
      <c r="L480" s="18" t="s">
        <v>4282</v>
      </c>
      <c r="N480" s="40" t="e">
        <f t="shared" si="60"/>
        <v>#N/A</v>
      </c>
      <c r="O480" t="e">
        <f>VLOOKUP(A480,'[1]Integrator Offer Supplier'!$M$14:$AF$12953,18,FALSE)</f>
        <v>#N/A</v>
      </c>
      <c r="P480" t="e">
        <f>VLOOKUP(A480,'[1]Integrator Offer Supplier'!$M$14:$AF$12953,19,FALSE)</f>
        <v>#N/A</v>
      </c>
      <c r="Q480" t="e">
        <f t="shared" si="61"/>
        <v>#N/A</v>
      </c>
      <c r="R480" t="e">
        <f>VLOOKUP(A480,'[1]Integrator Offer Supplier'!$M$14:$AF$12953,20,FALSE)</f>
        <v>#N/A</v>
      </c>
      <c r="S480" s="41" t="e">
        <f t="shared" si="62"/>
        <v>#N/A</v>
      </c>
    </row>
    <row r="481" spans="1:19" ht="18" x14ac:dyDescent="0.2">
      <c r="A481" s="34" t="s">
        <v>5077</v>
      </c>
      <c r="B481" s="15" t="s">
        <v>223</v>
      </c>
      <c r="C481" s="15" t="s">
        <v>223</v>
      </c>
      <c r="D481" s="19"/>
      <c r="E481" s="18" t="s">
        <v>4282</v>
      </c>
      <c r="F481" s="18" t="s">
        <v>4282</v>
      </c>
      <c r="G481" s="18" t="s">
        <v>4282</v>
      </c>
      <c r="H481" s="18" t="s">
        <v>4282</v>
      </c>
      <c r="I481" s="18" t="s">
        <v>4282</v>
      </c>
      <c r="J481" s="18" t="s">
        <v>7185</v>
      </c>
      <c r="K481" s="18" t="s">
        <v>4282</v>
      </c>
      <c r="L481" s="18" t="s">
        <v>4282</v>
      </c>
      <c r="N481" s="40" t="e">
        <f t="shared" si="60"/>
        <v>#N/A</v>
      </c>
      <c r="O481" t="e">
        <f>VLOOKUP(A481,'[1]Integrator Offer Supplier'!$M$14:$AF$12953,18,FALSE)</f>
        <v>#N/A</v>
      </c>
      <c r="P481" t="e">
        <f>VLOOKUP(A481,'[1]Integrator Offer Supplier'!$M$14:$AF$12953,19,FALSE)</f>
        <v>#N/A</v>
      </c>
      <c r="Q481" t="e">
        <f t="shared" si="61"/>
        <v>#N/A</v>
      </c>
      <c r="R481" t="e">
        <f>VLOOKUP(A481,'[1]Integrator Offer Supplier'!$M$14:$AF$12953,20,FALSE)</f>
        <v>#N/A</v>
      </c>
      <c r="S481" s="41" t="e">
        <f t="shared" si="62"/>
        <v>#N/A</v>
      </c>
    </row>
    <row r="482" spans="1:19" ht="36" x14ac:dyDescent="0.2">
      <c r="A482" s="35" t="s">
        <v>5078</v>
      </c>
      <c r="B482" s="15" t="s">
        <v>566</v>
      </c>
      <c r="C482" s="15" t="s">
        <v>2604</v>
      </c>
      <c r="D482" s="19"/>
      <c r="E482" s="18" t="s">
        <v>4282</v>
      </c>
      <c r="F482" s="18" t="s">
        <v>4282</v>
      </c>
      <c r="G482" s="18" t="s">
        <v>4282</v>
      </c>
      <c r="H482" s="18" t="s">
        <v>4282</v>
      </c>
      <c r="I482" s="18" t="s">
        <v>4282</v>
      </c>
      <c r="J482" s="18" t="s">
        <v>7185</v>
      </c>
      <c r="K482" s="18" t="s">
        <v>4282</v>
      </c>
      <c r="L482" s="18" t="s">
        <v>4282</v>
      </c>
      <c r="N482" s="40" t="e">
        <f t="shared" si="60"/>
        <v>#N/A</v>
      </c>
      <c r="O482" t="e">
        <f>VLOOKUP(A482,'[1]Integrator Offer Supplier'!$M$14:$AF$12953,18,FALSE)</f>
        <v>#N/A</v>
      </c>
      <c r="P482" t="e">
        <f>VLOOKUP(A482,'[1]Integrator Offer Supplier'!$M$14:$AF$12953,19,FALSE)</f>
        <v>#N/A</v>
      </c>
      <c r="Q482" t="e">
        <f t="shared" si="61"/>
        <v>#N/A</v>
      </c>
      <c r="R482" t="e">
        <f>VLOOKUP(A482,'[1]Integrator Offer Supplier'!$M$14:$AF$12953,20,FALSE)</f>
        <v>#N/A</v>
      </c>
      <c r="S482" s="41" t="e">
        <f t="shared" si="62"/>
        <v>#N/A</v>
      </c>
    </row>
    <row r="483" spans="1:19" ht="54" x14ac:dyDescent="0.2">
      <c r="A483" s="35" t="s">
        <v>5079</v>
      </c>
      <c r="B483" s="15" t="s">
        <v>567</v>
      </c>
      <c r="C483" s="15" t="s">
        <v>2605</v>
      </c>
      <c r="D483" s="19"/>
      <c r="E483" s="18" t="s">
        <v>4282</v>
      </c>
      <c r="F483" s="18" t="s">
        <v>4282</v>
      </c>
      <c r="G483" s="18" t="s">
        <v>4282</v>
      </c>
      <c r="H483" s="18" t="s">
        <v>4282</v>
      </c>
      <c r="I483" s="18" t="s">
        <v>4282</v>
      </c>
      <c r="J483" s="18" t="s">
        <v>7185</v>
      </c>
      <c r="K483" s="18" t="s">
        <v>4282</v>
      </c>
      <c r="L483" s="18" t="s">
        <v>4282</v>
      </c>
      <c r="N483" s="40" t="e">
        <f t="shared" si="60"/>
        <v>#N/A</v>
      </c>
      <c r="O483" t="e">
        <f>VLOOKUP(A483,'[1]Integrator Offer Supplier'!$M$14:$AF$12953,18,FALSE)</f>
        <v>#N/A</v>
      </c>
      <c r="P483" t="e">
        <f>VLOOKUP(A483,'[1]Integrator Offer Supplier'!$M$14:$AF$12953,19,FALSE)</f>
        <v>#N/A</v>
      </c>
      <c r="Q483" t="e">
        <f t="shared" si="61"/>
        <v>#N/A</v>
      </c>
      <c r="R483" t="e">
        <f>VLOOKUP(A483,'[1]Integrator Offer Supplier'!$M$14:$AF$12953,20,FALSE)</f>
        <v>#N/A</v>
      </c>
      <c r="S483" s="41" t="e">
        <f t="shared" si="62"/>
        <v>#N/A</v>
      </c>
    </row>
    <row r="484" spans="1:19" ht="180" x14ac:dyDescent="0.2">
      <c r="A484" s="35" t="s">
        <v>5080</v>
      </c>
      <c r="B484" s="15" t="s">
        <v>568</v>
      </c>
      <c r="C484" s="15" t="s">
        <v>2606</v>
      </c>
      <c r="D484" s="19"/>
      <c r="E484" s="18" t="s">
        <v>4282</v>
      </c>
      <c r="F484" s="18" t="s">
        <v>4282</v>
      </c>
      <c r="G484" s="18" t="s">
        <v>4282</v>
      </c>
      <c r="H484" s="18" t="s">
        <v>4282</v>
      </c>
      <c r="I484" s="18" t="s">
        <v>4282</v>
      </c>
      <c r="J484" s="18" t="s">
        <v>7185</v>
      </c>
      <c r="K484" s="18" t="s">
        <v>4282</v>
      </c>
      <c r="L484" s="18" t="s">
        <v>4282</v>
      </c>
      <c r="N484" s="40" t="e">
        <f t="shared" si="60"/>
        <v>#N/A</v>
      </c>
      <c r="O484" t="e">
        <f>VLOOKUP(A484,'[1]Integrator Offer Supplier'!$M$14:$AF$12953,18,FALSE)</f>
        <v>#N/A</v>
      </c>
      <c r="P484" t="e">
        <f>VLOOKUP(A484,'[1]Integrator Offer Supplier'!$M$14:$AF$12953,19,FALSE)</f>
        <v>#N/A</v>
      </c>
      <c r="Q484" t="e">
        <f t="shared" si="61"/>
        <v>#N/A</v>
      </c>
      <c r="R484" t="e">
        <f>VLOOKUP(A484,'[1]Integrator Offer Supplier'!$M$14:$AF$12953,20,FALSE)</f>
        <v>#N/A</v>
      </c>
      <c r="S484" s="41" t="e">
        <f t="shared" si="62"/>
        <v>#N/A</v>
      </c>
    </row>
    <row r="485" spans="1:19" ht="54" x14ac:dyDescent="0.2">
      <c r="A485" s="35" t="s">
        <v>5081</v>
      </c>
      <c r="B485" s="15" t="s">
        <v>569</v>
      </c>
      <c r="C485" s="15" t="s">
        <v>2607</v>
      </c>
      <c r="D485" s="19"/>
      <c r="E485" s="18" t="s">
        <v>4282</v>
      </c>
      <c r="F485" s="18" t="s">
        <v>4282</v>
      </c>
      <c r="G485" s="18" t="s">
        <v>4282</v>
      </c>
      <c r="H485" s="18" t="s">
        <v>4282</v>
      </c>
      <c r="I485" s="18" t="s">
        <v>4282</v>
      </c>
      <c r="J485" s="18" t="s">
        <v>7185</v>
      </c>
      <c r="K485" s="18" t="s">
        <v>4282</v>
      </c>
      <c r="L485" s="18" t="s">
        <v>4282</v>
      </c>
      <c r="N485" s="40" t="e">
        <f t="shared" si="60"/>
        <v>#N/A</v>
      </c>
      <c r="O485" t="e">
        <f>VLOOKUP(A485,'[1]Integrator Offer Supplier'!$M$14:$AF$12953,18,FALSE)</f>
        <v>#N/A</v>
      </c>
      <c r="P485" t="e">
        <f>VLOOKUP(A485,'[1]Integrator Offer Supplier'!$M$14:$AF$12953,19,FALSE)</f>
        <v>#N/A</v>
      </c>
      <c r="Q485" t="e">
        <f t="shared" si="61"/>
        <v>#N/A</v>
      </c>
      <c r="R485" t="e">
        <f>VLOOKUP(A485,'[1]Integrator Offer Supplier'!$M$14:$AF$12953,20,FALSE)</f>
        <v>#N/A</v>
      </c>
      <c r="S485" s="41" t="e">
        <f t="shared" si="62"/>
        <v>#N/A</v>
      </c>
    </row>
    <row r="486" spans="1:19" ht="180" x14ac:dyDescent="0.2">
      <c r="A486" s="34" t="s">
        <v>5082</v>
      </c>
      <c r="B486" s="15" t="s">
        <v>570</v>
      </c>
      <c r="C486" s="15" t="s">
        <v>2608</v>
      </c>
      <c r="D486" s="19"/>
      <c r="E486" s="18" t="s">
        <v>4282</v>
      </c>
      <c r="F486" s="18" t="s">
        <v>4282</v>
      </c>
      <c r="G486" s="18" t="s">
        <v>4282</v>
      </c>
      <c r="H486" s="18" t="s">
        <v>4282</v>
      </c>
      <c r="I486" s="18" t="s">
        <v>4282</v>
      </c>
      <c r="J486" s="18" t="s">
        <v>7185</v>
      </c>
      <c r="K486" s="18" t="s">
        <v>4282</v>
      </c>
      <c r="L486" s="18" t="s">
        <v>4282</v>
      </c>
      <c r="N486" s="40" t="e">
        <f t="shared" si="60"/>
        <v>#N/A</v>
      </c>
      <c r="O486" t="e">
        <f>VLOOKUP(A486,'[1]Integrator Offer Supplier'!$M$14:$AF$12953,18,FALSE)</f>
        <v>#N/A</v>
      </c>
      <c r="P486" t="e">
        <f>VLOOKUP(A486,'[1]Integrator Offer Supplier'!$M$14:$AF$12953,19,FALSE)</f>
        <v>#N/A</v>
      </c>
      <c r="Q486" t="e">
        <f t="shared" si="61"/>
        <v>#N/A</v>
      </c>
      <c r="R486" t="e">
        <f>VLOOKUP(A486,'[1]Integrator Offer Supplier'!$M$14:$AF$12953,20,FALSE)</f>
        <v>#N/A</v>
      </c>
      <c r="S486" s="41" t="e">
        <f t="shared" si="62"/>
        <v>#N/A</v>
      </c>
    </row>
    <row r="487" spans="1:19" ht="288" x14ac:dyDescent="0.2">
      <c r="A487" s="34" t="s">
        <v>5083</v>
      </c>
      <c r="B487" s="15" t="s">
        <v>571</v>
      </c>
      <c r="C487" s="15" t="s">
        <v>2609</v>
      </c>
      <c r="D487" s="19"/>
      <c r="E487" s="18" t="s">
        <v>4282</v>
      </c>
      <c r="F487" s="18" t="s">
        <v>4282</v>
      </c>
      <c r="G487" s="18" t="s">
        <v>4282</v>
      </c>
      <c r="H487" s="18" t="s">
        <v>4282</v>
      </c>
      <c r="I487" s="18" t="s">
        <v>4282</v>
      </c>
      <c r="J487" s="18" t="s">
        <v>7185</v>
      </c>
      <c r="K487" s="18" t="s">
        <v>4282</v>
      </c>
      <c r="L487" s="18" t="s">
        <v>4282</v>
      </c>
      <c r="N487" s="40" t="e">
        <f t="shared" si="60"/>
        <v>#N/A</v>
      </c>
      <c r="O487" t="e">
        <f>VLOOKUP(A487,'[1]Integrator Offer Supplier'!$M$14:$AF$12953,18,FALSE)</f>
        <v>#N/A</v>
      </c>
      <c r="P487" t="e">
        <f>VLOOKUP(A487,'[1]Integrator Offer Supplier'!$M$14:$AF$12953,19,FALSE)</f>
        <v>#N/A</v>
      </c>
      <c r="Q487" t="e">
        <f t="shared" si="61"/>
        <v>#N/A</v>
      </c>
      <c r="R487" t="e">
        <f>VLOOKUP(A487,'[1]Integrator Offer Supplier'!$M$14:$AF$12953,20,FALSE)</f>
        <v>#N/A</v>
      </c>
      <c r="S487" s="41" t="e">
        <f t="shared" si="62"/>
        <v>#N/A</v>
      </c>
    </row>
    <row r="488" spans="1:19" ht="126" x14ac:dyDescent="0.2">
      <c r="A488" s="34" t="s">
        <v>5084</v>
      </c>
      <c r="B488" s="15" t="s">
        <v>572</v>
      </c>
      <c r="C488" s="15" t="s">
        <v>2610</v>
      </c>
      <c r="D488" s="19"/>
      <c r="E488" s="18" t="s">
        <v>4282</v>
      </c>
      <c r="F488" s="18" t="s">
        <v>4282</v>
      </c>
      <c r="G488" s="18" t="s">
        <v>4282</v>
      </c>
      <c r="H488" s="18" t="s">
        <v>4282</v>
      </c>
      <c r="I488" s="18" t="s">
        <v>4282</v>
      </c>
      <c r="J488" s="18" t="s">
        <v>7185</v>
      </c>
      <c r="K488" s="18" t="s">
        <v>4282</v>
      </c>
      <c r="L488" s="18" t="s">
        <v>4282</v>
      </c>
      <c r="N488" s="40" t="e">
        <f t="shared" si="60"/>
        <v>#N/A</v>
      </c>
      <c r="O488" t="e">
        <f>VLOOKUP(A488,'[1]Integrator Offer Supplier'!$M$14:$AF$12953,18,FALSE)</f>
        <v>#N/A</v>
      </c>
      <c r="P488" t="e">
        <f>VLOOKUP(A488,'[1]Integrator Offer Supplier'!$M$14:$AF$12953,19,FALSE)</f>
        <v>#N/A</v>
      </c>
      <c r="Q488" t="e">
        <f t="shared" si="61"/>
        <v>#N/A</v>
      </c>
      <c r="R488" t="e">
        <f>VLOOKUP(A488,'[1]Integrator Offer Supplier'!$M$14:$AF$12953,20,FALSE)</f>
        <v>#N/A</v>
      </c>
      <c r="S488" s="41" t="e">
        <f t="shared" si="62"/>
        <v>#N/A</v>
      </c>
    </row>
    <row r="489" spans="1:19" ht="270" x14ac:dyDescent="0.2">
      <c r="A489" s="34" t="s">
        <v>5085</v>
      </c>
      <c r="B489" s="15" t="s">
        <v>573</v>
      </c>
      <c r="C489" s="15" t="s">
        <v>2611</v>
      </c>
      <c r="D489" s="19"/>
      <c r="E489" s="18" t="s">
        <v>4282</v>
      </c>
      <c r="F489" s="18" t="s">
        <v>4282</v>
      </c>
      <c r="G489" s="18" t="s">
        <v>4282</v>
      </c>
      <c r="H489" s="18" t="s">
        <v>4282</v>
      </c>
      <c r="I489" s="18" t="s">
        <v>4282</v>
      </c>
      <c r="J489" s="18" t="s">
        <v>7185</v>
      </c>
      <c r="K489" s="18" t="s">
        <v>4282</v>
      </c>
      <c r="L489" s="18" t="s">
        <v>4282</v>
      </c>
      <c r="N489" s="40" t="e">
        <f t="shared" si="60"/>
        <v>#N/A</v>
      </c>
      <c r="O489" t="e">
        <f>VLOOKUP(A489,'[1]Integrator Offer Supplier'!$M$14:$AF$12953,18,FALSE)</f>
        <v>#N/A</v>
      </c>
      <c r="P489" t="e">
        <f>VLOOKUP(A489,'[1]Integrator Offer Supplier'!$M$14:$AF$12953,19,FALSE)</f>
        <v>#N/A</v>
      </c>
      <c r="Q489" t="e">
        <f t="shared" si="61"/>
        <v>#N/A</v>
      </c>
      <c r="R489" t="e">
        <f>VLOOKUP(A489,'[1]Integrator Offer Supplier'!$M$14:$AF$12953,20,FALSE)</f>
        <v>#N/A</v>
      </c>
      <c r="S489" s="41" t="e">
        <f t="shared" si="62"/>
        <v>#N/A</v>
      </c>
    </row>
    <row r="490" spans="1:19" ht="360" x14ac:dyDescent="0.2">
      <c r="A490" s="34" t="s">
        <v>5086</v>
      </c>
      <c r="B490" s="15" t="s">
        <v>574</v>
      </c>
      <c r="C490" s="15" t="s">
        <v>2612</v>
      </c>
      <c r="D490" s="19"/>
      <c r="E490" s="18" t="s">
        <v>4282</v>
      </c>
      <c r="F490" s="18" t="s">
        <v>4282</v>
      </c>
      <c r="G490" s="18" t="s">
        <v>4282</v>
      </c>
      <c r="H490" s="18" t="s">
        <v>4282</v>
      </c>
      <c r="I490" s="18" t="s">
        <v>4282</v>
      </c>
      <c r="J490" s="18" t="s">
        <v>7185</v>
      </c>
      <c r="K490" s="18" t="s">
        <v>4282</v>
      </c>
      <c r="L490" s="18" t="s">
        <v>4282</v>
      </c>
      <c r="N490" s="40" t="e">
        <f t="shared" si="60"/>
        <v>#N/A</v>
      </c>
      <c r="O490" t="e">
        <f>VLOOKUP(A490,'[1]Integrator Offer Supplier'!$M$14:$AF$12953,18,FALSE)</f>
        <v>#N/A</v>
      </c>
      <c r="P490" t="e">
        <f>VLOOKUP(A490,'[1]Integrator Offer Supplier'!$M$14:$AF$12953,19,FALSE)</f>
        <v>#N/A</v>
      </c>
      <c r="Q490" t="e">
        <f t="shared" si="61"/>
        <v>#N/A</v>
      </c>
      <c r="R490" t="e">
        <f>VLOOKUP(A490,'[1]Integrator Offer Supplier'!$M$14:$AF$12953,20,FALSE)</f>
        <v>#N/A</v>
      </c>
      <c r="S490" s="41" t="e">
        <f t="shared" si="62"/>
        <v>#N/A</v>
      </c>
    </row>
    <row r="491" spans="1:19" ht="108" x14ac:dyDescent="0.2">
      <c r="A491" s="34" t="s">
        <v>5087</v>
      </c>
      <c r="B491" s="15" t="s">
        <v>575</v>
      </c>
      <c r="C491" s="15" t="s">
        <v>2613</v>
      </c>
      <c r="D491" s="19"/>
      <c r="E491" s="18" t="s">
        <v>4282</v>
      </c>
      <c r="F491" s="18" t="s">
        <v>4282</v>
      </c>
      <c r="G491" s="18" t="s">
        <v>4282</v>
      </c>
      <c r="H491" s="18" t="s">
        <v>4282</v>
      </c>
      <c r="I491" s="18" t="s">
        <v>4282</v>
      </c>
      <c r="J491" s="18" t="s">
        <v>7185</v>
      </c>
      <c r="K491" s="18" t="s">
        <v>4282</v>
      </c>
      <c r="L491" s="18" t="s">
        <v>4282</v>
      </c>
      <c r="N491" s="40" t="e">
        <f t="shared" si="60"/>
        <v>#N/A</v>
      </c>
      <c r="O491" t="e">
        <f>VLOOKUP(A491,'[1]Integrator Offer Supplier'!$M$14:$AF$12953,18,FALSE)</f>
        <v>#N/A</v>
      </c>
      <c r="P491" t="e">
        <f>VLOOKUP(A491,'[1]Integrator Offer Supplier'!$M$14:$AF$12953,19,FALSE)</f>
        <v>#N/A</v>
      </c>
      <c r="Q491" t="e">
        <f t="shared" si="61"/>
        <v>#N/A</v>
      </c>
      <c r="R491" t="e">
        <f>VLOOKUP(A491,'[1]Integrator Offer Supplier'!$M$14:$AF$12953,20,FALSE)</f>
        <v>#N/A</v>
      </c>
      <c r="S491" s="41" t="e">
        <f t="shared" si="62"/>
        <v>#N/A</v>
      </c>
    </row>
    <row r="492" spans="1:19" ht="18" x14ac:dyDescent="0.2">
      <c r="A492" s="34" t="s">
        <v>5088</v>
      </c>
      <c r="B492" s="15" t="s">
        <v>223</v>
      </c>
      <c r="C492" s="15" t="s">
        <v>223</v>
      </c>
      <c r="D492" s="19"/>
      <c r="E492" s="18" t="s">
        <v>4282</v>
      </c>
      <c r="F492" s="18" t="s">
        <v>4282</v>
      </c>
      <c r="G492" s="18" t="s">
        <v>4282</v>
      </c>
      <c r="H492" s="18" t="s">
        <v>4282</v>
      </c>
      <c r="I492" s="18" t="s">
        <v>4282</v>
      </c>
      <c r="J492" s="18" t="s">
        <v>7185</v>
      </c>
      <c r="K492" s="18" t="s">
        <v>4282</v>
      </c>
      <c r="L492" s="18" t="s">
        <v>4282</v>
      </c>
      <c r="N492" s="40" t="e">
        <f t="shared" si="60"/>
        <v>#N/A</v>
      </c>
      <c r="O492" t="e">
        <f>VLOOKUP(A492,'[1]Integrator Offer Supplier'!$M$14:$AF$12953,18,FALSE)</f>
        <v>#N/A</v>
      </c>
      <c r="P492" t="e">
        <f>VLOOKUP(A492,'[1]Integrator Offer Supplier'!$M$14:$AF$12953,19,FALSE)</f>
        <v>#N/A</v>
      </c>
      <c r="Q492" t="e">
        <f t="shared" si="61"/>
        <v>#N/A</v>
      </c>
      <c r="R492" t="e">
        <f>VLOOKUP(A492,'[1]Integrator Offer Supplier'!$M$14:$AF$12953,20,FALSE)</f>
        <v>#N/A</v>
      </c>
      <c r="S492" s="41" t="e">
        <f t="shared" si="62"/>
        <v>#N/A</v>
      </c>
    </row>
    <row r="493" spans="1:19" ht="108" x14ac:dyDescent="0.2">
      <c r="A493" s="34" t="s">
        <v>5089</v>
      </c>
      <c r="B493" s="15" t="s">
        <v>576</v>
      </c>
      <c r="C493" s="15" t="s">
        <v>2614</v>
      </c>
      <c r="D493" s="19"/>
      <c r="E493" s="18" t="s">
        <v>4282</v>
      </c>
      <c r="F493" s="18" t="s">
        <v>4282</v>
      </c>
      <c r="G493" s="18" t="s">
        <v>4282</v>
      </c>
      <c r="H493" s="18" t="s">
        <v>4282</v>
      </c>
      <c r="I493" s="18" t="s">
        <v>4282</v>
      </c>
      <c r="J493" s="18" t="s">
        <v>7185</v>
      </c>
      <c r="K493" s="18" t="s">
        <v>4282</v>
      </c>
      <c r="L493" s="18" t="s">
        <v>4282</v>
      </c>
      <c r="N493" s="40" t="e">
        <f t="shared" si="60"/>
        <v>#N/A</v>
      </c>
      <c r="O493" t="e">
        <f>VLOOKUP(A493,'[1]Integrator Offer Supplier'!$M$14:$AF$12953,18,FALSE)</f>
        <v>#N/A</v>
      </c>
      <c r="P493" t="e">
        <f>VLOOKUP(A493,'[1]Integrator Offer Supplier'!$M$14:$AF$12953,19,FALSE)</f>
        <v>#N/A</v>
      </c>
      <c r="Q493" t="e">
        <f t="shared" si="61"/>
        <v>#N/A</v>
      </c>
      <c r="R493" t="e">
        <f>VLOOKUP(A493,'[1]Integrator Offer Supplier'!$M$14:$AF$12953,20,FALSE)</f>
        <v>#N/A</v>
      </c>
      <c r="S493" s="41" t="e">
        <f t="shared" si="62"/>
        <v>#N/A</v>
      </c>
    </row>
    <row r="494" spans="1:19" ht="54" x14ac:dyDescent="0.2">
      <c r="A494" s="35" t="s">
        <v>5090</v>
      </c>
      <c r="B494" s="15" t="s">
        <v>5</v>
      </c>
      <c r="C494" s="15" t="s">
        <v>2615</v>
      </c>
      <c r="D494" s="19"/>
      <c r="E494" s="2"/>
      <c r="F494" s="2"/>
      <c r="G494" s="2"/>
      <c r="H494" s="2"/>
      <c r="I494" s="2"/>
      <c r="J494" s="18">
        <f>N494</f>
        <v>5.1375240000000009</v>
      </c>
      <c r="K494" s="18">
        <f>Q494</f>
        <v>0</v>
      </c>
      <c r="L494" s="18">
        <f>S494</f>
        <v>2.1549469687481584</v>
      </c>
      <c r="N494" s="40">
        <f t="shared" si="60"/>
        <v>5.1375240000000009</v>
      </c>
      <c r="O494">
        <f>VLOOKUP(A494,'[1]Integrator Offer Supplier'!$M$14:$AF$12953,18,FALSE)</f>
        <v>98.932050000000004</v>
      </c>
      <c r="P494">
        <f>VLOOKUP(A494,'[1]Integrator Offer Supplier'!$M$14:$AF$12953,19,FALSE)</f>
        <v>0</v>
      </c>
      <c r="Q494">
        <f t="shared" si="61"/>
        <v>0</v>
      </c>
      <c r="R494">
        <f>VLOOKUP(A494,'[1]Integrator Offer Supplier'!$M$14:$AF$12953,20,FALSE)</f>
        <v>172.39575749985266</v>
      </c>
      <c r="S494" s="41">
        <f t="shared" si="62"/>
        <v>2.1549469687481584</v>
      </c>
    </row>
    <row r="495" spans="1:19" ht="108" x14ac:dyDescent="0.2">
      <c r="A495" s="35" t="s">
        <v>5091</v>
      </c>
      <c r="B495" s="15" t="s">
        <v>10</v>
      </c>
      <c r="C495" s="15" t="s">
        <v>4190</v>
      </c>
      <c r="D495" s="22" t="s">
        <v>4191</v>
      </c>
      <c r="E495" s="18"/>
      <c r="F495" s="2"/>
      <c r="G495" s="2"/>
      <c r="H495" s="2"/>
      <c r="I495" s="2"/>
      <c r="J495" s="2">
        <v>2</v>
      </c>
      <c r="K495" s="18">
        <v>224</v>
      </c>
      <c r="L495" s="2">
        <v>4</v>
      </c>
      <c r="N495" s="40" t="e">
        <f t="shared" si="60"/>
        <v>#N/A</v>
      </c>
      <c r="O495" t="e">
        <f>VLOOKUP(A495,'[1]Integrator Offer Supplier'!$M$14:$AF$12953,18,FALSE)</f>
        <v>#N/A</v>
      </c>
      <c r="P495" t="e">
        <f>VLOOKUP(A495,'[1]Integrator Offer Supplier'!$M$14:$AF$12953,19,FALSE)</f>
        <v>#N/A</v>
      </c>
      <c r="Q495" t="e">
        <f t="shared" si="61"/>
        <v>#N/A</v>
      </c>
      <c r="R495" t="e">
        <f>VLOOKUP(A495,'[1]Integrator Offer Supplier'!$M$14:$AF$12953,20,FALSE)</f>
        <v>#N/A</v>
      </c>
      <c r="S495" s="41" t="e">
        <f t="shared" si="62"/>
        <v>#N/A</v>
      </c>
    </row>
    <row r="496" spans="1:19" ht="90" x14ac:dyDescent="0.2">
      <c r="A496" s="35" t="s">
        <v>5092</v>
      </c>
      <c r="B496" s="15" t="s">
        <v>577</v>
      </c>
      <c r="C496" s="15" t="s">
        <v>2617</v>
      </c>
      <c r="D496" s="19"/>
      <c r="E496" s="18" t="s">
        <v>4282</v>
      </c>
      <c r="F496" s="18" t="s">
        <v>4282</v>
      </c>
      <c r="G496" s="18" t="s">
        <v>4282</v>
      </c>
      <c r="H496" s="18" t="s">
        <v>4282</v>
      </c>
      <c r="I496" s="18" t="s">
        <v>4282</v>
      </c>
      <c r="J496" s="18" t="s">
        <v>7185</v>
      </c>
      <c r="K496" s="18" t="s">
        <v>4282</v>
      </c>
      <c r="L496" s="18" t="s">
        <v>4282</v>
      </c>
      <c r="N496" s="40" t="e">
        <f t="shared" si="60"/>
        <v>#N/A</v>
      </c>
      <c r="O496" t="e">
        <f>VLOOKUP(A496,'[1]Integrator Offer Supplier'!$M$14:$AF$12953,18,FALSE)</f>
        <v>#N/A</v>
      </c>
      <c r="P496" t="e">
        <f>VLOOKUP(A496,'[1]Integrator Offer Supplier'!$M$14:$AF$12953,19,FALSE)</f>
        <v>#N/A</v>
      </c>
      <c r="Q496" t="e">
        <f t="shared" si="61"/>
        <v>#N/A</v>
      </c>
      <c r="R496" t="e">
        <f>VLOOKUP(A496,'[1]Integrator Offer Supplier'!$M$14:$AF$12953,20,FALSE)</f>
        <v>#N/A</v>
      </c>
      <c r="S496" s="41" t="e">
        <f t="shared" si="62"/>
        <v>#N/A</v>
      </c>
    </row>
    <row r="497" spans="1:19" ht="90" x14ac:dyDescent="0.2">
      <c r="A497" s="35" t="s">
        <v>5093</v>
      </c>
      <c r="B497" s="15" t="s">
        <v>578</v>
      </c>
      <c r="C497" s="15" t="s">
        <v>2618</v>
      </c>
      <c r="D497" s="19"/>
      <c r="E497" s="18" t="s">
        <v>4282</v>
      </c>
      <c r="F497" s="18" t="s">
        <v>4282</v>
      </c>
      <c r="G497" s="18" t="s">
        <v>4282</v>
      </c>
      <c r="H497" s="18" t="s">
        <v>4282</v>
      </c>
      <c r="I497" s="18" t="s">
        <v>4282</v>
      </c>
      <c r="J497" s="18" t="s">
        <v>7185</v>
      </c>
      <c r="K497" s="18" t="s">
        <v>4282</v>
      </c>
      <c r="L497" s="18" t="s">
        <v>4282</v>
      </c>
      <c r="N497" s="40" t="e">
        <f t="shared" si="60"/>
        <v>#N/A</v>
      </c>
      <c r="O497" t="e">
        <f>VLOOKUP(A497,'[1]Integrator Offer Supplier'!$M$14:$AF$12953,18,FALSE)</f>
        <v>#N/A</v>
      </c>
      <c r="P497" t="e">
        <f>VLOOKUP(A497,'[1]Integrator Offer Supplier'!$M$14:$AF$12953,19,FALSE)</f>
        <v>#N/A</v>
      </c>
      <c r="Q497" t="e">
        <f t="shared" si="61"/>
        <v>#N/A</v>
      </c>
      <c r="R497" t="e">
        <f>VLOOKUP(A497,'[1]Integrator Offer Supplier'!$M$14:$AF$12953,20,FALSE)</f>
        <v>#N/A</v>
      </c>
      <c r="S497" s="41" t="e">
        <f t="shared" si="62"/>
        <v>#N/A</v>
      </c>
    </row>
    <row r="498" spans="1:19" ht="72" x14ac:dyDescent="0.2">
      <c r="A498" s="35" t="s">
        <v>5094</v>
      </c>
      <c r="B498" s="15" t="s">
        <v>119</v>
      </c>
      <c r="C498" s="15" t="s">
        <v>2619</v>
      </c>
      <c r="D498" s="19"/>
      <c r="E498" s="18"/>
      <c r="F498" s="2"/>
      <c r="G498" s="2"/>
      <c r="H498" s="2">
        <v>2</v>
      </c>
      <c r="I498" s="2"/>
      <c r="J498" s="18">
        <f>N498</f>
        <v>33.153363157894738</v>
      </c>
      <c r="K498" s="18">
        <f>Q498</f>
        <v>57696.83430000001</v>
      </c>
      <c r="L498" s="18">
        <f>S498</f>
        <v>51.216863624977897</v>
      </c>
      <c r="N498" s="40">
        <f t="shared" si="60"/>
        <v>33.153363157894738</v>
      </c>
      <c r="O498">
        <f>VLOOKUP(A498,'[1]Integrator Offer Supplier'!$M$14:$AF$12953,18,FALSE)</f>
        <v>638.42624999999998</v>
      </c>
      <c r="P498">
        <f>VLOOKUP(A498,'[1]Integrator Offer Supplier'!$M$14:$AF$12953,19,FALSE)</f>
        <v>7796.8695000000007</v>
      </c>
      <c r="Q498">
        <f t="shared" si="61"/>
        <v>57696.83430000001</v>
      </c>
      <c r="R498">
        <f>VLOOKUP(A498,'[1]Integrator Offer Supplier'!$M$14:$AF$12953,20,FALSE)</f>
        <v>4097.3490899982316</v>
      </c>
      <c r="S498" s="41">
        <f t="shared" si="62"/>
        <v>51.216863624977897</v>
      </c>
    </row>
    <row r="499" spans="1:19" ht="270" x14ac:dyDescent="0.2">
      <c r="A499" s="35" t="s">
        <v>5095</v>
      </c>
      <c r="B499" s="15" t="s">
        <v>579</v>
      </c>
      <c r="C499" s="15" t="s">
        <v>2620</v>
      </c>
      <c r="D499" s="19"/>
      <c r="E499" s="18" t="s">
        <v>4282</v>
      </c>
      <c r="F499" s="18" t="s">
        <v>4282</v>
      </c>
      <c r="G499" s="18" t="s">
        <v>4282</v>
      </c>
      <c r="H499" s="18" t="s">
        <v>4282</v>
      </c>
      <c r="I499" s="18" t="s">
        <v>4282</v>
      </c>
      <c r="J499" s="18" t="s">
        <v>7185</v>
      </c>
      <c r="K499" s="18" t="s">
        <v>4282</v>
      </c>
      <c r="L499" s="18" t="s">
        <v>4282</v>
      </c>
      <c r="N499" s="40" t="e">
        <f t="shared" si="60"/>
        <v>#N/A</v>
      </c>
      <c r="O499" t="e">
        <f>VLOOKUP(A499,'[1]Integrator Offer Supplier'!$M$14:$AF$12953,18,FALSE)</f>
        <v>#N/A</v>
      </c>
      <c r="P499" t="e">
        <f>VLOOKUP(A499,'[1]Integrator Offer Supplier'!$M$14:$AF$12953,19,FALSE)</f>
        <v>#N/A</v>
      </c>
      <c r="Q499" t="e">
        <f t="shared" si="61"/>
        <v>#N/A</v>
      </c>
      <c r="R499" t="e">
        <f>VLOOKUP(A499,'[1]Integrator Offer Supplier'!$M$14:$AF$12953,20,FALSE)</f>
        <v>#N/A</v>
      </c>
      <c r="S499" s="41" t="e">
        <f t="shared" si="62"/>
        <v>#N/A</v>
      </c>
    </row>
    <row r="500" spans="1:19" ht="36" x14ac:dyDescent="0.2">
      <c r="A500" s="35" t="s">
        <v>5096</v>
      </c>
      <c r="B500" s="15" t="s">
        <v>580</v>
      </c>
      <c r="C500" s="15" t="s">
        <v>2621</v>
      </c>
      <c r="D500" s="19"/>
      <c r="E500" s="18" t="s">
        <v>4282</v>
      </c>
      <c r="F500" s="18" t="s">
        <v>4282</v>
      </c>
      <c r="G500" s="18" t="s">
        <v>4282</v>
      </c>
      <c r="H500" s="18" t="s">
        <v>4282</v>
      </c>
      <c r="I500" s="18" t="s">
        <v>4282</v>
      </c>
      <c r="J500" s="18" t="s">
        <v>7185</v>
      </c>
      <c r="K500" s="18" t="s">
        <v>4282</v>
      </c>
      <c r="L500" s="18" t="s">
        <v>4282</v>
      </c>
      <c r="N500" s="40" t="e">
        <f t="shared" si="60"/>
        <v>#N/A</v>
      </c>
      <c r="O500" t="e">
        <f>VLOOKUP(A500,'[1]Integrator Offer Supplier'!$M$14:$AF$12953,18,FALSE)</f>
        <v>#N/A</v>
      </c>
      <c r="P500" t="e">
        <f>VLOOKUP(A500,'[1]Integrator Offer Supplier'!$M$14:$AF$12953,19,FALSE)</f>
        <v>#N/A</v>
      </c>
      <c r="Q500" t="e">
        <f t="shared" si="61"/>
        <v>#N/A</v>
      </c>
      <c r="R500" t="e">
        <f>VLOOKUP(A500,'[1]Integrator Offer Supplier'!$M$14:$AF$12953,20,FALSE)</f>
        <v>#N/A</v>
      </c>
      <c r="S500" s="41" t="e">
        <f t="shared" si="62"/>
        <v>#N/A</v>
      </c>
    </row>
    <row r="501" spans="1:19" ht="162" x14ac:dyDescent="0.2">
      <c r="A501" s="35" t="s">
        <v>5097</v>
      </c>
      <c r="B501" s="15" t="s">
        <v>581</v>
      </c>
      <c r="C501" s="15" t="s">
        <v>4378</v>
      </c>
      <c r="D501" s="21" t="s">
        <v>4377</v>
      </c>
      <c r="E501" s="18"/>
      <c r="F501" s="18"/>
      <c r="G501" s="18"/>
      <c r="H501" s="18"/>
      <c r="I501" s="18"/>
      <c r="J501" s="18">
        <f>N501</f>
        <v>9.1604210526315786</v>
      </c>
      <c r="K501" s="18">
        <f>Q501</f>
        <v>10979.243100000002</v>
      </c>
      <c r="L501" s="18">
        <f>S501</f>
        <v>22.706872724995577</v>
      </c>
      <c r="N501" s="40">
        <f t="shared" si="60"/>
        <v>9.1604210526315786</v>
      </c>
      <c r="O501">
        <f>VLOOKUP(A501,'[1]Integrator Offer Supplier'!$M$14:$AF$12953,18,FALSE)</f>
        <v>176.39999999999998</v>
      </c>
      <c r="P501">
        <f>VLOOKUP(A501,'[1]Integrator Offer Supplier'!$M$14:$AF$12953,19,FALSE)</f>
        <v>1483.6815000000001</v>
      </c>
      <c r="Q501">
        <f t="shared" si="61"/>
        <v>10979.243100000002</v>
      </c>
      <c r="R501">
        <f>VLOOKUP(A501,'[1]Integrator Offer Supplier'!$M$14:$AF$12953,20,FALSE)</f>
        <v>1816.5498179996462</v>
      </c>
      <c r="S501" s="41">
        <f t="shared" si="62"/>
        <v>22.706872724995577</v>
      </c>
    </row>
    <row r="502" spans="1:19" ht="36" x14ac:dyDescent="0.2">
      <c r="A502" s="43" t="s">
        <v>5098</v>
      </c>
      <c r="B502" s="44" t="s">
        <v>582</v>
      </c>
      <c r="C502" s="44" t="s">
        <v>2623</v>
      </c>
      <c r="D502" s="19"/>
      <c r="E502" s="18"/>
      <c r="F502" s="18"/>
      <c r="G502" s="18"/>
      <c r="H502" s="18"/>
      <c r="I502" s="18"/>
      <c r="J502" s="18"/>
      <c r="K502" s="18"/>
      <c r="L502" s="18"/>
      <c r="N502" s="40" t="e">
        <f t="shared" si="60"/>
        <v>#N/A</v>
      </c>
      <c r="O502" t="e">
        <f>VLOOKUP(A502,'[1]Integrator Offer Supplier'!$M$14:$AF$12953,18,FALSE)</f>
        <v>#N/A</v>
      </c>
      <c r="P502" t="e">
        <f>VLOOKUP(A502,'[1]Integrator Offer Supplier'!$M$14:$AF$12953,19,FALSE)</f>
        <v>#N/A</v>
      </c>
      <c r="Q502" t="e">
        <f t="shared" si="61"/>
        <v>#N/A</v>
      </c>
      <c r="R502" t="e">
        <f>VLOOKUP(A502,'[1]Integrator Offer Supplier'!$M$14:$AF$12953,20,FALSE)</f>
        <v>#N/A</v>
      </c>
      <c r="S502" s="41" t="e">
        <f t="shared" si="62"/>
        <v>#N/A</v>
      </c>
    </row>
    <row r="503" spans="1:19" ht="18" x14ac:dyDescent="0.2">
      <c r="A503" s="35" t="s">
        <v>5099</v>
      </c>
      <c r="B503" s="15" t="s">
        <v>223</v>
      </c>
      <c r="C503" s="15" t="s">
        <v>223</v>
      </c>
      <c r="D503" s="19"/>
      <c r="E503" s="18" t="s">
        <v>4282</v>
      </c>
      <c r="F503" s="18" t="s">
        <v>4282</v>
      </c>
      <c r="G503" s="18" t="s">
        <v>4282</v>
      </c>
      <c r="H503" s="18" t="s">
        <v>4282</v>
      </c>
      <c r="I503" s="18" t="s">
        <v>4282</v>
      </c>
      <c r="J503" s="18" t="s">
        <v>7185</v>
      </c>
      <c r="K503" s="18" t="s">
        <v>4282</v>
      </c>
      <c r="L503" s="18" t="s">
        <v>4282</v>
      </c>
      <c r="N503" s="40" t="e">
        <f t="shared" si="60"/>
        <v>#N/A</v>
      </c>
      <c r="O503" t="e">
        <f>VLOOKUP(A503,'[1]Integrator Offer Supplier'!$M$14:$AF$12953,18,FALSE)</f>
        <v>#N/A</v>
      </c>
      <c r="P503" t="e">
        <f>VLOOKUP(A503,'[1]Integrator Offer Supplier'!$M$14:$AF$12953,19,FALSE)</f>
        <v>#N/A</v>
      </c>
      <c r="Q503" t="e">
        <f t="shared" si="61"/>
        <v>#N/A</v>
      </c>
      <c r="R503" t="e">
        <f>VLOOKUP(A503,'[1]Integrator Offer Supplier'!$M$14:$AF$12953,20,FALSE)</f>
        <v>#N/A</v>
      </c>
      <c r="S503" s="41" t="e">
        <f t="shared" si="62"/>
        <v>#N/A</v>
      </c>
    </row>
    <row r="504" spans="1:19" ht="180" x14ac:dyDescent="0.2">
      <c r="A504" s="35" t="s">
        <v>5100</v>
      </c>
      <c r="B504" s="15" t="s">
        <v>4336</v>
      </c>
      <c r="C504" s="15" t="s">
        <v>4335</v>
      </c>
      <c r="D504" s="19"/>
      <c r="E504" s="18"/>
      <c r="F504" s="18"/>
      <c r="G504" s="18"/>
      <c r="H504" s="18"/>
      <c r="I504" s="18"/>
      <c r="J504" s="18">
        <f t="shared" ref="J504:J505" si="63">N504</f>
        <v>30.17213684210526</v>
      </c>
      <c r="K504" s="18">
        <f t="shared" ref="K504:K505" si="64">Q504</f>
        <v>22803.629099999998</v>
      </c>
      <c r="L504" s="18">
        <f t="shared" ref="L504:L505" si="65">S504</f>
        <v>33.06770302498969</v>
      </c>
      <c r="N504" s="40">
        <f t="shared" si="60"/>
        <v>30.17213684210526</v>
      </c>
      <c r="O504">
        <f>VLOOKUP(A504,'[1]Integrator Offer Supplier'!$M$14:$AF$12953,18,FALSE)</f>
        <v>581.01749999999993</v>
      </c>
      <c r="P504">
        <f>VLOOKUP(A504,'[1]Integrator Offer Supplier'!$M$14:$AF$12953,19,FALSE)</f>
        <v>3081.5714999999996</v>
      </c>
      <c r="Q504">
        <f t="shared" si="61"/>
        <v>22803.629099999998</v>
      </c>
      <c r="R504">
        <f>VLOOKUP(A504,'[1]Integrator Offer Supplier'!$M$14:$AF$12953,20,FALSE)</f>
        <v>2645.4162419991749</v>
      </c>
      <c r="S504" s="41">
        <f t="shared" si="62"/>
        <v>33.06770302498969</v>
      </c>
    </row>
    <row r="505" spans="1:19" ht="36" x14ac:dyDescent="0.2">
      <c r="A505" s="35" t="s">
        <v>5101</v>
      </c>
      <c r="B505" s="15" t="s">
        <v>584</v>
      </c>
      <c r="C505" s="15" t="s">
        <v>2625</v>
      </c>
      <c r="D505" s="19"/>
      <c r="E505" s="18"/>
      <c r="F505" s="18"/>
      <c r="G505" s="18"/>
      <c r="H505" s="18"/>
      <c r="I505" s="18"/>
      <c r="J505" s="18">
        <f t="shared" si="63"/>
        <v>3.0911513684210523</v>
      </c>
      <c r="K505" s="18">
        <f t="shared" si="64"/>
        <v>1888.4985000000001</v>
      </c>
      <c r="L505" s="18">
        <f t="shared" si="65"/>
        <v>2.1505200749985272</v>
      </c>
      <c r="N505" s="40">
        <f t="shared" si="60"/>
        <v>3.0911513684210523</v>
      </c>
      <c r="O505">
        <f>VLOOKUP(A505,'[1]Integrator Offer Supplier'!$M$14:$AF$12953,18,FALSE)</f>
        <v>59.525549999999996</v>
      </c>
      <c r="P505">
        <f>VLOOKUP(A505,'[1]Integrator Offer Supplier'!$M$14:$AF$12953,19,FALSE)</f>
        <v>255.20250000000001</v>
      </c>
      <c r="Q505">
        <f t="shared" si="61"/>
        <v>1888.4985000000001</v>
      </c>
      <c r="R505">
        <f>VLOOKUP(A505,'[1]Integrator Offer Supplier'!$M$14:$AF$12953,20,FALSE)</f>
        <v>172.04160599988217</v>
      </c>
      <c r="S505" s="41">
        <f t="shared" si="62"/>
        <v>2.1505200749985272</v>
      </c>
    </row>
    <row r="506" spans="1:19" ht="198" x14ac:dyDescent="0.2">
      <c r="A506" s="35" t="s">
        <v>5102</v>
      </c>
      <c r="B506" s="15" t="s">
        <v>585</v>
      </c>
      <c r="C506" s="15" t="s">
        <v>2626</v>
      </c>
      <c r="D506" s="19"/>
      <c r="E506" s="18" t="s">
        <v>4282</v>
      </c>
      <c r="F506" s="18" t="s">
        <v>4282</v>
      </c>
      <c r="G506" s="18" t="s">
        <v>4282</v>
      </c>
      <c r="H506" s="18" t="s">
        <v>4282</v>
      </c>
      <c r="I506" s="18" t="s">
        <v>4282</v>
      </c>
      <c r="J506" s="18" t="s">
        <v>7185</v>
      </c>
      <c r="K506" s="18" t="s">
        <v>4282</v>
      </c>
      <c r="L506" s="18" t="s">
        <v>4282</v>
      </c>
      <c r="N506" s="40" t="e">
        <f t="shared" si="60"/>
        <v>#N/A</v>
      </c>
      <c r="O506" t="e">
        <f>VLOOKUP(A506,'[1]Integrator Offer Supplier'!$M$14:$AF$12953,18,FALSE)</f>
        <v>#N/A</v>
      </c>
      <c r="P506" t="e">
        <f>VLOOKUP(A506,'[1]Integrator Offer Supplier'!$M$14:$AF$12953,19,FALSE)</f>
        <v>#N/A</v>
      </c>
      <c r="Q506" t="e">
        <f t="shared" si="61"/>
        <v>#N/A</v>
      </c>
      <c r="R506" t="e">
        <f>VLOOKUP(A506,'[1]Integrator Offer Supplier'!$M$14:$AF$12953,20,FALSE)</f>
        <v>#N/A</v>
      </c>
      <c r="S506" s="41" t="e">
        <f t="shared" si="62"/>
        <v>#N/A</v>
      </c>
    </row>
    <row r="507" spans="1:19" ht="126" x14ac:dyDescent="0.2">
      <c r="A507" s="35" t="s">
        <v>5103</v>
      </c>
      <c r="B507" s="15" t="s">
        <v>586</v>
      </c>
      <c r="C507" s="15" t="s">
        <v>2627</v>
      </c>
      <c r="D507" s="19"/>
      <c r="E507" s="18" t="s">
        <v>4282</v>
      </c>
      <c r="F507" s="18" t="s">
        <v>4282</v>
      </c>
      <c r="G507" s="18" t="s">
        <v>4282</v>
      </c>
      <c r="H507" s="18" t="s">
        <v>4282</v>
      </c>
      <c r="I507" s="18" t="s">
        <v>4282</v>
      </c>
      <c r="J507" s="18" t="s">
        <v>7185</v>
      </c>
      <c r="K507" s="18" t="s">
        <v>4282</v>
      </c>
      <c r="L507" s="18" t="s">
        <v>4282</v>
      </c>
      <c r="N507" s="40" t="e">
        <f t="shared" si="60"/>
        <v>#N/A</v>
      </c>
      <c r="O507" t="e">
        <f>VLOOKUP(A507,'[1]Integrator Offer Supplier'!$M$14:$AF$12953,18,FALSE)</f>
        <v>#N/A</v>
      </c>
      <c r="P507" t="e">
        <f>VLOOKUP(A507,'[1]Integrator Offer Supplier'!$M$14:$AF$12953,19,FALSE)</f>
        <v>#N/A</v>
      </c>
      <c r="Q507" t="e">
        <f t="shared" si="61"/>
        <v>#N/A</v>
      </c>
      <c r="R507" t="e">
        <f>VLOOKUP(A507,'[1]Integrator Offer Supplier'!$M$14:$AF$12953,20,FALSE)</f>
        <v>#N/A</v>
      </c>
      <c r="S507" s="41" t="e">
        <f t="shared" si="62"/>
        <v>#N/A</v>
      </c>
    </row>
    <row r="508" spans="1:19" ht="18" x14ac:dyDescent="0.2">
      <c r="A508" s="35" t="s">
        <v>5104</v>
      </c>
      <c r="B508" s="15" t="s">
        <v>223</v>
      </c>
      <c r="C508" s="15" t="s">
        <v>223</v>
      </c>
      <c r="D508" s="19"/>
      <c r="E508" s="18" t="s">
        <v>4282</v>
      </c>
      <c r="F508" s="18" t="s">
        <v>4282</v>
      </c>
      <c r="G508" s="18" t="s">
        <v>4282</v>
      </c>
      <c r="H508" s="18" t="s">
        <v>4282</v>
      </c>
      <c r="I508" s="18" t="s">
        <v>4282</v>
      </c>
      <c r="J508" s="18" t="s">
        <v>7185</v>
      </c>
      <c r="K508" s="18" t="s">
        <v>4282</v>
      </c>
      <c r="L508" s="18" t="s">
        <v>4282</v>
      </c>
      <c r="N508" s="40" t="e">
        <f t="shared" si="60"/>
        <v>#N/A</v>
      </c>
      <c r="O508" t="e">
        <f>VLOOKUP(A508,'[1]Integrator Offer Supplier'!$M$14:$AF$12953,18,FALSE)</f>
        <v>#N/A</v>
      </c>
      <c r="P508" t="e">
        <f>VLOOKUP(A508,'[1]Integrator Offer Supplier'!$M$14:$AF$12953,19,FALSE)</f>
        <v>#N/A</v>
      </c>
      <c r="Q508" t="e">
        <f t="shared" si="61"/>
        <v>#N/A</v>
      </c>
      <c r="R508" t="e">
        <f>VLOOKUP(A508,'[1]Integrator Offer Supplier'!$M$14:$AF$12953,20,FALSE)</f>
        <v>#N/A</v>
      </c>
      <c r="S508" s="41" t="e">
        <f t="shared" si="62"/>
        <v>#N/A</v>
      </c>
    </row>
    <row r="509" spans="1:19" ht="36" x14ac:dyDescent="0.2">
      <c r="A509" s="35" t="s">
        <v>5105</v>
      </c>
      <c r="B509" s="15" t="s">
        <v>587</v>
      </c>
      <c r="C509" s="15" t="s">
        <v>2628</v>
      </c>
      <c r="D509" s="19"/>
      <c r="E509" s="18" t="s">
        <v>4282</v>
      </c>
      <c r="F509" s="18" t="s">
        <v>4282</v>
      </c>
      <c r="G509" s="18" t="s">
        <v>4282</v>
      </c>
      <c r="H509" s="18" t="s">
        <v>4282</v>
      </c>
      <c r="I509" s="18" t="s">
        <v>4282</v>
      </c>
      <c r="J509" s="18" t="s">
        <v>7185</v>
      </c>
      <c r="K509" s="18" t="s">
        <v>4282</v>
      </c>
      <c r="L509" s="18" t="s">
        <v>4282</v>
      </c>
      <c r="N509" s="40" t="e">
        <f t="shared" si="60"/>
        <v>#N/A</v>
      </c>
      <c r="O509" t="e">
        <f>VLOOKUP(A509,'[1]Integrator Offer Supplier'!$M$14:$AF$12953,18,FALSE)</f>
        <v>#N/A</v>
      </c>
      <c r="P509" t="e">
        <f>VLOOKUP(A509,'[1]Integrator Offer Supplier'!$M$14:$AF$12953,19,FALSE)</f>
        <v>#N/A</v>
      </c>
      <c r="Q509" t="e">
        <f t="shared" si="61"/>
        <v>#N/A</v>
      </c>
      <c r="R509" t="e">
        <f>VLOOKUP(A509,'[1]Integrator Offer Supplier'!$M$14:$AF$12953,20,FALSE)</f>
        <v>#N/A</v>
      </c>
      <c r="S509" s="41" t="e">
        <f t="shared" si="62"/>
        <v>#N/A</v>
      </c>
    </row>
    <row r="510" spans="1:19" ht="72" x14ac:dyDescent="0.2">
      <c r="A510" s="35" t="s">
        <v>5106</v>
      </c>
      <c r="B510" s="15" t="s">
        <v>588</v>
      </c>
      <c r="C510" s="15" t="s">
        <v>2629</v>
      </c>
      <c r="D510" s="19"/>
      <c r="E510" s="18" t="s">
        <v>4282</v>
      </c>
      <c r="F510" s="18" t="s">
        <v>4282</v>
      </c>
      <c r="G510" s="18" t="s">
        <v>4282</v>
      </c>
      <c r="H510" s="18" t="s">
        <v>4282</v>
      </c>
      <c r="I510" s="18" t="s">
        <v>4282</v>
      </c>
      <c r="J510" s="18" t="s">
        <v>7185</v>
      </c>
      <c r="K510" s="18" t="s">
        <v>4282</v>
      </c>
      <c r="L510" s="18" t="s">
        <v>4282</v>
      </c>
      <c r="N510" s="40" t="e">
        <f t="shared" si="60"/>
        <v>#N/A</v>
      </c>
      <c r="O510" t="e">
        <f>VLOOKUP(A510,'[1]Integrator Offer Supplier'!$M$14:$AF$12953,18,FALSE)</f>
        <v>#N/A</v>
      </c>
      <c r="P510" t="e">
        <f>VLOOKUP(A510,'[1]Integrator Offer Supplier'!$M$14:$AF$12953,19,FALSE)</f>
        <v>#N/A</v>
      </c>
      <c r="Q510" t="e">
        <f t="shared" si="61"/>
        <v>#N/A</v>
      </c>
      <c r="R510" t="e">
        <f>VLOOKUP(A510,'[1]Integrator Offer Supplier'!$M$14:$AF$12953,20,FALSE)</f>
        <v>#N/A</v>
      </c>
      <c r="S510" s="41" t="e">
        <f t="shared" si="62"/>
        <v>#N/A</v>
      </c>
    </row>
    <row r="511" spans="1:19" ht="72" x14ac:dyDescent="0.2">
      <c r="A511" s="35" t="s">
        <v>5107</v>
      </c>
      <c r="B511" s="15" t="s">
        <v>589</v>
      </c>
      <c r="C511" s="15" t="s">
        <v>4483</v>
      </c>
      <c r="D511" s="19" t="s">
        <v>4484</v>
      </c>
      <c r="E511" s="18"/>
      <c r="F511" s="18"/>
      <c r="G511" s="18"/>
      <c r="H511" s="18"/>
      <c r="I511" s="18"/>
      <c r="J511" s="18">
        <f t="shared" ref="J511:J514" si="66">N511</f>
        <v>10.207326315789475</v>
      </c>
      <c r="K511" s="18">
        <f t="shared" ref="K511:K514" si="67">Q511</f>
        <v>11991.674100000002</v>
      </c>
      <c r="L511" s="18">
        <f t="shared" ref="L511:L514" si="68">S511</f>
        <v>21.419999999999998</v>
      </c>
      <c r="N511" s="40">
        <f t="shared" si="60"/>
        <v>10.207326315789475</v>
      </c>
      <c r="O511">
        <f>VLOOKUP(A511,'[1]Integrator Offer Supplier'!$M$14:$AF$12953,18,FALSE)</f>
        <v>196.56</v>
      </c>
      <c r="P511">
        <f>VLOOKUP(A511,'[1]Integrator Offer Supplier'!$M$14:$AF$12953,19,FALSE)</f>
        <v>1620.4965000000002</v>
      </c>
      <c r="Q511">
        <f t="shared" si="61"/>
        <v>11991.674100000002</v>
      </c>
      <c r="R511">
        <f>VLOOKUP(A511,'[1]Integrator Offer Supplier'!$M$14:$AF$12953,20,FALSE)</f>
        <v>1713.6</v>
      </c>
      <c r="S511" s="41">
        <f t="shared" si="62"/>
        <v>21.419999999999998</v>
      </c>
    </row>
    <row r="512" spans="1:19" ht="162" x14ac:dyDescent="0.2">
      <c r="A512" s="35" t="s">
        <v>5108</v>
      </c>
      <c r="B512" s="15" t="s">
        <v>120</v>
      </c>
      <c r="C512" s="15" t="s">
        <v>2631</v>
      </c>
      <c r="D512" s="19"/>
      <c r="E512" s="18"/>
      <c r="F512" s="2"/>
      <c r="G512" s="2"/>
      <c r="H512" s="2">
        <v>2</v>
      </c>
      <c r="I512" s="2"/>
      <c r="J512" s="18">
        <f t="shared" si="66"/>
        <v>27.522157894736839</v>
      </c>
      <c r="K512" s="18">
        <f t="shared" si="67"/>
        <v>25106.035500000002</v>
      </c>
      <c r="L512" s="18">
        <f t="shared" si="68"/>
        <v>18.218745449991157</v>
      </c>
      <c r="N512" s="40">
        <f t="shared" si="60"/>
        <v>27.522157894736839</v>
      </c>
      <c r="O512">
        <f>VLOOKUP(A512,'[1]Integrator Offer Supplier'!$M$14:$AF$12953,18,FALSE)</f>
        <v>529.98749999999995</v>
      </c>
      <c r="P512">
        <f>VLOOKUP(A512,'[1]Integrator Offer Supplier'!$M$14:$AF$12953,19,FALSE)</f>
        <v>3392.7075</v>
      </c>
      <c r="Q512">
        <f t="shared" si="61"/>
        <v>25106.035500000002</v>
      </c>
      <c r="R512">
        <f>VLOOKUP(A512,'[1]Integrator Offer Supplier'!$M$14:$AF$12953,20,FALSE)</f>
        <v>1457.4996359992927</v>
      </c>
      <c r="S512" s="41">
        <f t="shared" si="62"/>
        <v>18.218745449991157</v>
      </c>
    </row>
    <row r="513" spans="1:19" ht="72" x14ac:dyDescent="0.2">
      <c r="A513" s="35" t="s">
        <v>5109</v>
      </c>
      <c r="B513" s="15" t="s">
        <v>590</v>
      </c>
      <c r="C513" s="15" t="s">
        <v>4466</v>
      </c>
      <c r="D513" s="19"/>
      <c r="E513" s="18"/>
      <c r="F513" s="2"/>
      <c r="G513" s="2"/>
      <c r="H513" s="2">
        <v>2</v>
      </c>
      <c r="I513" s="2"/>
      <c r="J513" s="18">
        <f t="shared" si="66"/>
        <v>22.586163157894735</v>
      </c>
      <c r="K513" s="18">
        <f t="shared" si="67"/>
        <v>9017.4735000000019</v>
      </c>
      <c r="L513" s="18">
        <f t="shared" si="68"/>
        <v>13.869787874992635</v>
      </c>
      <c r="N513" s="40">
        <f t="shared" si="60"/>
        <v>22.586163157894735</v>
      </c>
      <c r="O513">
        <f>VLOOKUP(A513,'[1]Integrator Offer Supplier'!$M$14:$AF$12953,18,FALSE)</f>
        <v>434.93624999999997</v>
      </c>
      <c r="P513">
        <f>VLOOKUP(A513,'[1]Integrator Offer Supplier'!$M$14:$AF$12953,19,FALSE)</f>
        <v>1218.5775000000001</v>
      </c>
      <c r="Q513">
        <f t="shared" si="61"/>
        <v>9017.4735000000019</v>
      </c>
      <c r="R513">
        <f>VLOOKUP(A513,'[1]Integrator Offer Supplier'!$M$14:$AF$12953,20,FALSE)</f>
        <v>1109.5830299994107</v>
      </c>
      <c r="S513" s="41">
        <f t="shared" si="62"/>
        <v>13.869787874992635</v>
      </c>
    </row>
    <row r="514" spans="1:19" ht="90" x14ac:dyDescent="0.2">
      <c r="A514" s="35" t="s">
        <v>5110</v>
      </c>
      <c r="B514" s="15" t="s">
        <v>124</v>
      </c>
      <c r="C514" s="15" t="s">
        <v>2633</v>
      </c>
      <c r="D514" s="19"/>
      <c r="E514" s="18"/>
      <c r="F514" s="2"/>
      <c r="G514" s="2"/>
      <c r="H514" s="2"/>
      <c r="I514" s="2"/>
      <c r="J514" s="18">
        <f t="shared" si="66"/>
        <v>6.4955712918660291</v>
      </c>
      <c r="K514" s="18">
        <f t="shared" si="67"/>
        <v>46264.850959090909</v>
      </c>
      <c r="L514" s="18">
        <f t="shared" si="68"/>
        <v>15.458643181143344</v>
      </c>
      <c r="N514" s="40">
        <f t="shared" si="60"/>
        <v>6.4955712918660291</v>
      </c>
      <c r="O514">
        <f>VLOOKUP(A514,'[1]Integrator Offer Supplier'!$M$14:$AF$12953,18,FALSE)</f>
        <v>125.08363636363636</v>
      </c>
      <c r="P514">
        <f>VLOOKUP(A514,'[1]Integrator Offer Supplier'!$M$14:$AF$12953,19,FALSE)</f>
        <v>6252.0068863636361</v>
      </c>
      <c r="Q514">
        <f t="shared" si="61"/>
        <v>46264.850959090909</v>
      </c>
      <c r="R514">
        <f>VLOOKUP(A514,'[1]Integrator Offer Supplier'!$M$14:$AF$12953,20,FALSE)</f>
        <v>1236.6914544914675</v>
      </c>
      <c r="S514" s="41">
        <f t="shared" si="62"/>
        <v>15.458643181143344</v>
      </c>
    </row>
    <row r="515" spans="1:19" ht="72" x14ac:dyDescent="0.2">
      <c r="A515" s="35" t="s">
        <v>5111</v>
      </c>
      <c r="B515" s="15" t="s">
        <v>591</v>
      </c>
      <c r="C515" s="15" t="s">
        <v>2634</v>
      </c>
      <c r="D515" s="19"/>
      <c r="E515" s="18" t="s">
        <v>4282</v>
      </c>
      <c r="F515" s="18" t="s">
        <v>4282</v>
      </c>
      <c r="G515" s="18" t="s">
        <v>4282</v>
      </c>
      <c r="H515" s="18" t="s">
        <v>4282</v>
      </c>
      <c r="I515" s="18" t="s">
        <v>4282</v>
      </c>
      <c r="J515" s="18" t="s">
        <v>7185</v>
      </c>
      <c r="K515" s="18" t="s">
        <v>4282</v>
      </c>
      <c r="L515" s="18" t="s">
        <v>4282</v>
      </c>
      <c r="N515" s="40" t="e">
        <f t="shared" si="60"/>
        <v>#N/A</v>
      </c>
      <c r="O515" t="e">
        <f>VLOOKUP(A515,'[1]Integrator Offer Supplier'!$M$14:$AF$12953,18,FALSE)</f>
        <v>#N/A</v>
      </c>
      <c r="P515" t="e">
        <f>VLOOKUP(A515,'[1]Integrator Offer Supplier'!$M$14:$AF$12953,19,FALSE)</f>
        <v>#N/A</v>
      </c>
      <c r="Q515" t="e">
        <f t="shared" si="61"/>
        <v>#N/A</v>
      </c>
      <c r="R515" t="e">
        <f>VLOOKUP(A515,'[1]Integrator Offer Supplier'!$M$14:$AF$12953,20,FALSE)</f>
        <v>#N/A</v>
      </c>
      <c r="S515" s="41" t="e">
        <f t="shared" si="62"/>
        <v>#N/A</v>
      </c>
    </row>
    <row r="516" spans="1:19" ht="108" x14ac:dyDescent="0.2">
      <c r="A516" s="35" t="s">
        <v>5112</v>
      </c>
      <c r="B516" s="15" t="s">
        <v>592</v>
      </c>
      <c r="C516" s="15" t="s">
        <v>2635</v>
      </c>
      <c r="D516" s="19"/>
      <c r="E516" s="18" t="s">
        <v>4282</v>
      </c>
      <c r="F516" s="18" t="s">
        <v>4282</v>
      </c>
      <c r="G516" s="18" t="s">
        <v>4282</v>
      </c>
      <c r="H516" s="18" t="s">
        <v>4282</v>
      </c>
      <c r="I516" s="18" t="s">
        <v>4282</v>
      </c>
      <c r="J516" s="18" t="s">
        <v>7185</v>
      </c>
      <c r="K516" s="18" t="s">
        <v>4282</v>
      </c>
      <c r="L516" s="18" t="s">
        <v>4282</v>
      </c>
      <c r="N516" s="40" t="e">
        <f t="shared" si="60"/>
        <v>#N/A</v>
      </c>
      <c r="O516" t="e">
        <f>VLOOKUP(A516,'[1]Integrator Offer Supplier'!$M$14:$AF$12953,18,FALSE)</f>
        <v>#N/A</v>
      </c>
      <c r="P516" t="e">
        <f>VLOOKUP(A516,'[1]Integrator Offer Supplier'!$M$14:$AF$12953,19,FALSE)</f>
        <v>#N/A</v>
      </c>
      <c r="Q516" t="e">
        <f t="shared" si="61"/>
        <v>#N/A</v>
      </c>
      <c r="R516" t="e">
        <f>VLOOKUP(A516,'[1]Integrator Offer Supplier'!$M$14:$AF$12953,20,FALSE)</f>
        <v>#N/A</v>
      </c>
      <c r="S516" s="41" t="e">
        <f t="shared" si="62"/>
        <v>#N/A</v>
      </c>
    </row>
    <row r="517" spans="1:19" ht="144" x14ac:dyDescent="0.2">
      <c r="A517" s="35" t="s">
        <v>5113</v>
      </c>
      <c r="B517" s="15" t="s">
        <v>593</v>
      </c>
      <c r="C517" s="15" t="s">
        <v>2636</v>
      </c>
      <c r="D517" s="19"/>
      <c r="E517" s="18" t="s">
        <v>4282</v>
      </c>
      <c r="F517" s="18" t="s">
        <v>4282</v>
      </c>
      <c r="G517" s="18" t="s">
        <v>4282</v>
      </c>
      <c r="H517" s="18" t="s">
        <v>4282</v>
      </c>
      <c r="I517" s="18" t="s">
        <v>4282</v>
      </c>
      <c r="J517" s="18" t="s">
        <v>7185</v>
      </c>
      <c r="K517" s="18" t="s">
        <v>4282</v>
      </c>
      <c r="L517" s="18" t="s">
        <v>4282</v>
      </c>
      <c r="N517" s="40" t="e">
        <f t="shared" si="60"/>
        <v>#N/A</v>
      </c>
      <c r="O517" t="e">
        <f>VLOOKUP(A517,'[1]Integrator Offer Supplier'!$M$14:$AF$12953,18,FALSE)</f>
        <v>#N/A</v>
      </c>
      <c r="P517" t="e">
        <f>VLOOKUP(A517,'[1]Integrator Offer Supplier'!$M$14:$AF$12953,19,FALSE)</f>
        <v>#N/A</v>
      </c>
      <c r="Q517" t="e">
        <f t="shared" si="61"/>
        <v>#N/A</v>
      </c>
      <c r="R517" t="e">
        <f>VLOOKUP(A517,'[1]Integrator Offer Supplier'!$M$14:$AF$12953,20,FALSE)</f>
        <v>#N/A</v>
      </c>
      <c r="S517" s="41" t="e">
        <f t="shared" si="62"/>
        <v>#N/A</v>
      </c>
    </row>
    <row r="518" spans="1:19" ht="126" x14ac:dyDescent="0.2">
      <c r="A518" s="35" t="s">
        <v>5114</v>
      </c>
      <c r="B518" s="15" t="s">
        <v>594</v>
      </c>
      <c r="C518" s="15" t="s">
        <v>2637</v>
      </c>
      <c r="D518" s="19"/>
      <c r="E518" s="18" t="s">
        <v>4282</v>
      </c>
      <c r="F518" s="18" t="s">
        <v>4282</v>
      </c>
      <c r="G518" s="18" t="s">
        <v>4282</v>
      </c>
      <c r="H518" s="18" t="s">
        <v>4282</v>
      </c>
      <c r="I518" s="18" t="s">
        <v>4282</v>
      </c>
      <c r="J518" s="18" t="s">
        <v>7185</v>
      </c>
      <c r="K518" s="18" t="s">
        <v>4282</v>
      </c>
      <c r="L518" s="18" t="s">
        <v>4282</v>
      </c>
      <c r="N518" s="40" t="e">
        <f t="shared" si="60"/>
        <v>#N/A</v>
      </c>
      <c r="O518" t="e">
        <f>VLOOKUP(A518,'[1]Integrator Offer Supplier'!$M$14:$AF$12953,18,FALSE)</f>
        <v>#N/A</v>
      </c>
      <c r="P518" t="e">
        <f>VLOOKUP(A518,'[1]Integrator Offer Supplier'!$M$14:$AF$12953,19,FALSE)</f>
        <v>#N/A</v>
      </c>
      <c r="Q518" t="e">
        <f t="shared" si="61"/>
        <v>#N/A</v>
      </c>
      <c r="R518" t="e">
        <f>VLOOKUP(A518,'[1]Integrator Offer Supplier'!$M$14:$AF$12953,20,FALSE)</f>
        <v>#N/A</v>
      </c>
      <c r="S518" s="41" t="e">
        <f t="shared" si="62"/>
        <v>#N/A</v>
      </c>
    </row>
    <row r="519" spans="1:19" ht="126" x14ac:dyDescent="0.2">
      <c r="A519" s="35" t="s">
        <v>5115</v>
      </c>
      <c r="B519" s="15" t="s">
        <v>595</v>
      </c>
      <c r="C519" s="15" t="s">
        <v>2638</v>
      </c>
      <c r="D519" s="19"/>
      <c r="E519" s="18" t="s">
        <v>4282</v>
      </c>
      <c r="F519" s="18" t="s">
        <v>4282</v>
      </c>
      <c r="G519" s="18" t="s">
        <v>4282</v>
      </c>
      <c r="H519" s="18" t="s">
        <v>4282</v>
      </c>
      <c r="I519" s="18" t="s">
        <v>4282</v>
      </c>
      <c r="J519" s="18" t="s">
        <v>7185</v>
      </c>
      <c r="K519" s="18" t="s">
        <v>4282</v>
      </c>
      <c r="L519" s="18" t="s">
        <v>4282</v>
      </c>
      <c r="N519" s="40" t="e">
        <f t="shared" si="60"/>
        <v>#N/A</v>
      </c>
      <c r="O519" t="e">
        <f>VLOOKUP(A519,'[1]Integrator Offer Supplier'!$M$14:$AF$12953,18,FALSE)</f>
        <v>#N/A</v>
      </c>
      <c r="P519" t="e">
        <f>VLOOKUP(A519,'[1]Integrator Offer Supplier'!$M$14:$AF$12953,19,FALSE)</f>
        <v>#N/A</v>
      </c>
      <c r="Q519" t="e">
        <f t="shared" si="61"/>
        <v>#N/A</v>
      </c>
      <c r="R519" t="e">
        <f>VLOOKUP(A519,'[1]Integrator Offer Supplier'!$M$14:$AF$12953,20,FALSE)</f>
        <v>#N/A</v>
      </c>
      <c r="S519" s="41" t="e">
        <f t="shared" si="62"/>
        <v>#N/A</v>
      </c>
    </row>
    <row r="520" spans="1:19" ht="90" x14ac:dyDescent="0.2">
      <c r="A520" s="35" t="s">
        <v>5116</v>
      </c>
      <c r="B520" s="15" t="s">
        <v>596</v>
      </c>
      <c r="C520" s="15" t="s">
        <v>2639</v>
      </c>
      <c r="D520" s="19"/>
      <c r="E520" s="18" t="s">
        <v>4282</v>
      </c>
      <c r="F520" s="18" t="s">
        <v>4282</v>
      </c>
      <c r="G520" s="18" t="s">
        <v>4282</v>
      </c>
      <c r="H520" s="18" t="s">
        <v>4282</v>
      </c>
      <c r="I520" s="18" t="s">
        <v>4282</v>
      </c>
      <c r="J520" s="18" t="s">
        <v>7185</v>
      </c>
      <c r="K520" s="18" t="s">
        <v>4282</v>
      </c>
      <c r="L520" s="18" t="s">
        <v>4282</v>
      </c>
      <c r="N520" s="40" t="e">
        <f t="shared" ref="N520:N583" si="69">O520*$P$1/$J$2</f>
        <v>#N/A</v>
      </c>
      <c r="O520" t="e">
        <f>VLOOKUP(A520,'[1]Integrator Offer Supplier'!$M$14:$AF$12953,18,FALSE)</f>
        <v>#N/A</v>
      </c>
      <c r="P520" t="e">
        <f>VLOOKUP(A520,'[1]Integrator Offer Supplier'!$M$14:$AF$12953,19,FALSE)</f>
        <v>#N/A</v>
      </c>
      <c r="Q520" t="e">
        <f t="shared" ref="Q520:Q583" si="70">P520*$P$1</f>
        <v>#N/A</v>
      </c>
      <c r="R520" t="e">
        <f>VLOOKUP(A520,'[1]Integrator Offer Supplier'!$M$14:$AF$12953,20,FALSE)</f>
        <v>#N/A</v>
      </c>
      <c r="S520" s="41" t="e">
        <f t="shared" ref="S520:S583" si="71">R520*$P$1/$L$2</f>
        <v>#N/A</v>
      </c>
    </row>
    <row r="521" spans="1:19" ht="144" x14ac:dyDescent="0.2">
      <c r="A521" s="35" t="s">
        <v>5117</v>
      </c>
      <c r="B521" s="15" t="s">
        <v>597</v>
      </c>
      <c r="C521" s="15" t="s">
        <v>2640</v>
      </c>
      <c r="D521" s="19"/>
      <c r="E521" s="18" t="s">
        <v>4282</v>
      </c>
      <c r="F521" s="18" t="s">
        <v>4282</v>
      </c>
      <c r="G521" s="18" t="s">
        <v>4282</v>
      </c>
      <c r="H521" s="18" t="s">
        <v>4282</v>
      </c>
      <c r="I521" s="18" t="s">
        <v>4282</v>
      </c>
      <c r="J521" s="18" t="s">
        <v>7185</v>
      </c>
      <c r="K521" s="18" t="s">
        <v>4282</v>
      </c>
      <c r="L521" s="18" t="s">
        <v>4282</v>
      </c>
      <c r="N521" s="40" t="e">
        <f t="shared" si="69"/>
        <v>#N/A</v>
      </c>
      <c r="O521" t="e">
        <f>VLOOKUP(A521,'[1]Integrator Offer Supplier'!$M$14:$AF$12953,18,FALSE)</f>
        <v>#N/A</v>
      </c>
      <c r="P521" t="e">
        <f>VLOOKUP(A521,'[1]Integrator Offer Supplier'!$M$14:$AF$12953,19,FALSE)</f>
        <v>#N/A</v>
      </c>
      <c r="Q521" t="e">
        <f t="shared" si="70"/>
        <v>#N/A</v>
      </c>
      <c r="R521" t="e">
        <f>VLOOKUP(A521,'[1]Integrator Offer Supplier'!$M$14:$AF$12953,20,FALSE)</f>
        <v>#N/A</v>
      </c>
      <c r="S521" s="41" t="e">
        <f t="shared" si="71"/>
        <v>#N/A</v>
      </c>
    </row>
    <row r="522" spans="1:19" ht="126" x14ac:dyDescent="0.2">
      <c r="A522" s="35" t="s">
        <v>5118</v>
      </c>
      <c r="B522" s="15" t="s">
        <v>598</v>
      </c>
      <c r="C522" s="15" t="s">
        <v>2641</v>
      </c>
      <c r="D522" s="19"/>
      <c r="E522" s="18" t="s">
        <v>4282</v>
      </c>
      <c r="F522" s="18" t="s">
        <v>4282</v>
      </c>
      <c r="G522" s="18" t="s">
        <v>4282</v>
      </c>
      <c r="H522" s="18" t="s">
        <v>4282</v>
      </c>
      <c r="I522" s="18" t="s">
        <v>4282</v>
      </c>
      <c r="J522" s="18" t="s">
        <v>7185</v>
      </c>
      <c r="K522" s="18" t="s">
        <v>4282</v>
      </c>
      <c r="L522" s="18" t="s">
        <v>4282</v>
      </c>
      <c r="N522" s="40" t="e">
        <f t="shared" si="69"/>
        <v>#N/A</v>
      </c>
      <c r="O522" t="e">
        <f>VLOOKUP(A522,'[1]Integrator Offer Supplier'!$M$14:$AF$12953,18,FALSE)</f>
        <v>#N/A</v>
      </c>
      <c r="P522" t="e">
        <f>VLOOKUP(A522,'[1]Integrator Offer Supplier'!$M$14:$AF$12953,19,FALSE)</f>
        <v>#N/A</v>
      </c>
      <c r="Q522" t="e">
        <f t="shared" si="70"/>
        <v>#N/A</v>
      </c>
      <c r="R522" t="e">
        <f>VLOOKUP(A522,'[1]Integrator Offer Supplier'!$M$14:$AF$12953,20,FALSE)</f>
        <v>#N/A</v>
      </c>
      <c r="S522" s="41" t="e">
        <f t="shared" si="71"/>
        <v>#N/A</v>
      </c>
    </row>
    <row r="523" spans="1:19" ht="144" x14ac:dyDescent="0.2">
      <c r="A523" s="35" t="s">
        <v>5119</v>
      </c>
      <c r="B523" s="15" t="s">
        <v>599</v>
      </c>
      <c r="C523" s="15" t="s">
        <v>2642</v>
      </c>
      <c r="D523" s="19"/>
      <c r="E523" s="18" t="s">
        <v>4282</v>
      </c>
      <c r="F523" s="18" t="s">
        <v>4282</v>
      </c>
      <c r="G523" s="18" t="s">
        <v>4282</v>
      </c>
      <c r="H523" s="18" t="s">
        <v>4282</v>
      </c>
      <c r="I523" s="18" t="s">
        <v>4282</v>
      </c>
      <c r="J523" s="18" t="s">
        <v>7185</v>
      </c>
      <c r="K523" s="18" t="s">
        <v>4282</v>
      </c>
      <c r="L523" s="18" t="s">
        <v>4282</v>
      </c>
      <c r="N523" s="40" t="e">
        <f t="shared" si="69"/>
        <v>#N/A</v>
      </c>
      <c r="O523" t="e">
        <f>VLOOKUP(A523,'[1]Integrator Offer Supplier'!$M$14:$AF$12953,18,FALSE)</f>
        <v>#N/A</v>
      </c>
      <c r="P523" t="e">
        <f>VLOOKUP(A523,'[1]Integrator Offer Supplier'!$M$14:$AF$12953,19,FALSE)</f>
        <v>#N/A</v>
      </c>
      <c r="Q523" t="e">
        <f t="shared" si="70"/>
        <v>#N/A</v>
      </c>
      <c r="R523" t="e">
        <f>VLOOKUP(A523,'[1]Integrator Offer Supplier'!$M$14:$AF$12953,20,FALSE)</f>
        <v>#N/A</v>
      </c>
      <c r="S523" s="41" t="e">
        <f t="shared" si="71"/>
        <v>#N/A</v>
      </c>
    </row>
    <row r="524" spans="1:19" ht="108" x14ac:dyDescent="0.2">
      <c r="A524" s="35" t="s">
        <v>5120</v>
      </c>
      <c r="B524" s="15" t="s">
        <v>600</v>
      </c>
      <c r="C524" s="15" t="s">
        <v>2643</v>
      </c>
      <c r="D524" s="19"/>
      <c r="E524" s="18" t="s">
        <v>4282</v>
      </c>
      <c r="F524" s="18" t="s">
        <v>4282</v>
      </c>
      <c r="G524" s="18" t="s">
        <v>4282</v>
      </c>
      <c r="H524" s="18" t="s">
        <v>4282</v>
      </c>
      <c r="I524" s="18" t="s">
        <v>4282</v>
      </c>
      <c r="J524" s="18" t="s">
        <v>7185</v>
      </c>
      <c r="K524" s="18" t="s">
        <v>4282</v>
      </c>
      <c r="L524" s="18" t="s">
        <v>4282</v>
      </c>
      <c r="N524" s="40" t="e">
        <f t="shared" si="69"/>
        <v>#N/A</v>
      </c>
      <c r="O524" t="e">
        <f>VLOOKUP(A524,'[1]Integrator Offer Supplier'!$M$14:$AF$12953,18,FALSE)</f>
        <v>#N/A</v>
      </c>
      <c r="P524" t="e">
        <f>VLOOKUP(A524,'[1]Integrator Offer Supplier'!$M$14:$AF$12953,19,FALSE)</f>
        <v>#N/A</v>
      </c>
      <c r="Q524" t="e">
        <f t="shared" si="70"/>
        <v>#N/A</v>
      </c>
      <c r="R524" t="e">
        <f>VLOOKUP(A524,'[1]Integrator Offer Supplier'!$M$14:$AF$12953,20,FALSE)</f>
        <v>#N/A</v>
      </c>
      <c r="S524" s="41" t="e">
        <f t="shared" si="71"/>
        <v>#N/A</v>
      </c>
    </row>
    <row r="525" spans="1:19" ht="108" x14ac:dyDescent="0.2">
      <c r="A525" s="35" t="s">
        <v>5121</v>
      </c>
      <c r="B525" s="15" t="s">
        <v>601</v>
      </c>
      <c r="C525" s="15" t="s">
        <v>2644</v>
      </c>
      <c r="D525" s="19"/>
      <c r="E525" s="18" t="s">
        <v>4282</v>
      </c>
      <c r="F525" s="18" t="s">
        <v>4282</v>
      </c>
      <c r="G525" s="18" t="s">
        <v>4282</v>
      </c>
      <c r="H525" s="18" t="s">
        <v>4282</v>
      </c>
      <c r="I525" s="18" t="s">
        <v>4282</v>
      </c>
      <c r="J525" s="18" t="s">
        <v>7185</v>
      </c>
      <c r="K525" s="18" t="s">
        <v>4282</v>
      </c>
      <c r="L525" s="18" t="s">
        <v>4282</v>
      </c>
      <c r="N525" s="40" t="e">
        <f t="shared" si="69"/>
        <v>#N/A</v>
      </c>
      <c r="O525" t="e">
        <f>VLOOKUP(A525,'[1]Integrator Offer Supplier'!$M$14:$AF$12953,18,FALSE)</f>
        <v>#N/A</v>
      </c>
      <c r="P525" t="e">
        <f>VLOOKUP(A525,'[1]Integrator Offer Supplier'!$M$14:$AF$12953,19,FALSE)</f>
        <v>#N/A</v>
      </c>
      <c r="Q525" t="e">
        <f t="shared" si="70"/>
        <v>#N/A</v>
      </c>
      <c r="R525" t="e">
        <f>VLOOKUP(A525,'[1]Integrator Offer Supplier'!$M$14:$AF$12953,20,FALSE)</f>
        <v>#N/A</v>
      </c>
      <c r="S525" s="41" t="e">
        <f t="shared" si="71"/>
        <v>#N/A</v>
      </c>
    </row>
    <row r="526" spans="1:19" ht="108" x14ac:dyDescent="0.2">
      <c r="A526" s="35" t="s">
        <v>5122</v>
      </c>
      <c r="B526" s="15" t="s">
        <v>602</v>
      </c>
      <c r="C526" s="15" t="s">
        <v>2645</v>
      </c>
      <c r="D526" s="19"/>
      <c r="E526" s="18" t="s">
        <v>4282</v>
      </c>
      <c r="F526" s="18" t="s">
        <v>4282</v>
      </c>
      <c r="G526" s="18" t="s">
        <v>4282</v>
      </c>
      <c r="H526" s="18" t="s">
        <v>4282</v>
      </c>
      <c r="I526" s="18" t="s">
        <v>4282</v>
      </c>
      <c r="J526" s="18" t="s">
        <v>7185</v>
      </c>
      <c r="K526" s="18" t="s">
        <v>4282</v>
      </c>
      <c r="L526" s="18" t="s">
        <v>4282</v>
      </c>
      <c r="N526" s="40" t="e">
        <f t="shared" si="69"/>
        <v>#N/A</v>
      </c>
      <c r="O526" t="e">
        <f>VLOOKUP(A526,'[1]Integrator Offer Supplier'!$M$14:$AF$12953,18,FALSE)</f>
        <v>#N/A</v>
      </c>
      <c r="P526" t="e">
        <f>VLOOKUP(A526,'[1]Integrator Offer Supplier'!$M$14:$AF$12953,19,FALSE)</f>
        <v>#N/A</v>
      </c>
      <c r="Q526" t="e">
        <f t="shared" si="70"/>
        <v>#N/A</v>
      </c>
      <c r="R526" t="e">
        <f>VLOOKUP(A526,'[1]Integrator Offer Supplier'!$M$14:$AF$12953,20,FALSE)</f>
        <v>#N/A</v>
      </c>
      <c r="S526" s="41" t="e">
        <f t="shared" si="71"/>
        <v>#N/A</v>
      </c>
    </row>
    <row r="527" spans="1:19" ht="126" x14ac:dyDescent="0.2">
      <c r="A527" s="35" t="s">
        <v>5123</v>
      </c>
      <c r="B527" s="15" t="s">
        <v>603</v>
      </c>
      <c r="C527" s="15" t="s">
        <v>2646</v>
      </c>
      <c r="D527" s="19"/>
      <c r="E527" s="18" t="s">
        <v>4282</v>
      </c>
      <c r="F527" s="18" t="s">
        <v>4282</v>
      </c>
      <c r="G527" s="18" t="s">
        <v>4282</v>
      </c>
      <c r="H527" s="18" t="s">
        <v>4282</v>
      </c>
      <c r="I527" s="18" t="s">
        <v>4282</v>
      </c>
      <c r="J527" s="18" t="s">
        <v>7185</v>
      </c>
      <c r="K527" s="18" t="s">
        <v>4282</v>
      </c>
      <c r="L527" s="18" t="s">
        <v>4282</v>
      </c>
      <c r="N527" s="40" t="e">
        <f t="shared" si="69"/>
        <v>#N/A</v>
      </c>
      <c r="O527" t="e">
        <f>VLOOKUP(A527,'[1]Integrator Offer Supplier'!$M$14:$AF$12953,18,FALSE)</f>
        <v>#N/A</v>
      </c>
      <c r="P527" t="e">
        <f>VLOOKUP(A527,'[1]Integrator Offer Supplier'!$M$14:$AF$12953,19,FALSE)</f>
        <v>#N/A</v>
      </c>
      <c r="Q527" t="e">
        <f t="shared" si="70"/>
        <v>#N/A</v>
      </c>
      <c r="R527" t="e">
        <f>VLOOKUP(A527,'[1]Integrator Offer Supplier'!$M$14:$AF$12953,20,FALSE)</f>
        <v>#N/A</v>
      </c>
      <c r="S527" s="41" t="e">
        <f t="shared" si="71"/>
        <v>#N/A</v>
      </c>
    </row>
    <row r="528" spans="1:19" ht="108" x14ac:dyDescent="0.2">
      <c r="A528" s="35" t="s">
        <v>5124</v>
      </c>
      <c r="B528" s="15" t="s">
        <v>604</v>
      </c>
      <c r="C528" s="15" t="s">
        <v>2647</v>
      </c>
      <c r="D528" s="19"/>
      <c r="E528" s="18" t="s">
        <v>4282</v>
      </c>
      <c r="F528" s="18" t="s">
        <v>4282</v>
      </c>
      <c r="G528" s="18" t="s">
        <v>4282</v>
      </c>
      <c r="H528" s="18" t="s">
        <v>4282</v>
      </c>
      <c r="I528" s="18" t="s">
        <v>4282</v>
      </c>
      <c r="J528" s="18" t="s">
        <v>7185</v>
      </c>
      <c r="K528" s="18" t="s">
        <v>4282</v>
      </c>
      <c r="L528" s="18" t="s">
        <v>4282</v>
      </c>
      <c r="N528" s="40" t="e">
        <f t="shared" si="69"/>
        <v>#N/A</v>
      </c>
      <c r="O528" t="e">
        <f>VLOOKUP(A528,'[1]Integrator Offer Supplier'!$M$14:$AF$12953,18,FALSE)</f>
        <v>#N/A</v>
      </c>
      <c r="P528" t="e">
        <f>VLOOKUP(A528,'[1]Integrator Offer Supplier'!$M$14:$AF$12953,19,FALSE)</f>
        <v>#N/A</v>
      </c>
      <c r="Q528" t="e">
        <f t="shared" si="70"/>
        <v>#N/A</v>
      </c>
      <c r="R528" t="e">
        <f>VLOOKUP(A528,'[1]Integrator Offer Supplier'!$M$14:$AF$12953,20,FALSE)</f>
        <v>#N/A</v>
      </c>
      <c r="S528" s="41" t="e">
        <f t="shared" si="71"/>
        <v>#N/A</v>
      </c>
    </row>
    <row r="529" spans="1:19" ht="108" x14ac:dyDescent="0.2">
      <c r="A529" s="35" t="s">
        <v>5125</v>
      </c>
      <c r="B529" s="15" t="s">
        <v>605</v>
      </c>
      <c r="C529" s="15" t="s">
        <v>2648</v>
      </c>
      <c r="D529" s="19"/>
      <c r="E529" s="18" t="s">
        <v>4282</v>
      </c>
      <c r="F529" s="18" t="s">
        <v>4282</v>
      </c>
      <c r="G529" s="18" t="s">
        <v>4282</v>
      </c>
      <c r="H529" s="18" t="s">
        <v>4282</v>
      </c>
      <c r="I529" s="18" t="s">
        <v>4282</v>
      </c>
      <c r="J529" s="18" t="s">
        <v>7185</v>
      </c>
      <c r="K529" s="18" t="s">
        <v>4282</v>
      </c>
      <c r="L529" s="18" t="s">
        <v>4282</v>
      </c>
      <c r="N529" s="40" t="e">
        <f t="shared" si="69"/>
        <v>#N/A</v>
      </c>
      <c r="O529" t="e">
        <f>VLOOKUP(A529,'[1]Integrator Offer Supplier'!$M$14:$AF$12953,18,FALSE)</f>
        <v>#N/A</v>
      </c>
      <c r="P529" t="e">
        <f>VLOOKUP(A529,'[1]Integrator Offer Supplier'!$M$14:$AF$12953,19,FALSE)</f>
        <v>#N/A</v>
      </c>
      <c r="Q529" t="e">
        <f t="shared" si="70"/>
        <v>#N/A</v>
      </c>
      <c r="R529" t="e">
        <f>VLOOKUP(A529,'[1]Integrator Offer Supplier'!$M$14:$AF$12953,20,FALSE)</f>
        <v>#N/A</v>
      </c>
      <c r="S529" s="41" t="e">
        <f t="shared" si="71"/>
        <v>#N/A</v>
      </c>
    </row>
    <row r="530" spans="1:19" ht="18" x14ac:dyDescent="0.2">
      <c r="A530" s="35" t="s">
        <v>5126</v>
      </c>
      <c r="B530" s="15" t="s">
        <v>606</v>
      </c>
      <c r="C530" s="15" t="s">
        <v>606</v>
      </c>
      <c r="D530" s="19"/>
      <c r="E530" s="18"/>
      <c r="F530" s="18"/>
      <c r="G530" s="18"/>
      <c r="H530" s="18"/>
      <c r="I530" s="18"/>
      <c r="J530" s="18"/>
      <c r="K530" s="18"/>
      <c r="L530" s="18"/>
      <c r="N530" s="40" t="e">
        <f t="shared" si="69"/>
        <v>#N/A</v>
      </c>
      <c r="O530" t="e">
        <f>VLOOKUP(A530,'[1]Integrator Offer Supplier'!$M$14:$AF$12953,18,FALSE)</f>
        <v>#N/A</v>
      </c>
      <c r="P530" t="e">
        <f>VLOOKUP(A530,'[1]Integrator Offer Supplier'!$M$14:$AF$12953,19,FALSE)</f>
        <v>#N/A</v>
      </c>
      <c r="Q530" t="e">
        <f t="shared" si="70"/>
        <v>#N/A</v>
      </c>
      <c r="R530" t="e">
        <f>VLOOKUP(A530,'[1]Integrator Offer Supplier'!$M$14:$AF$12953,20,FALSE)</f>
        <v>#N/A</v>
      </c>
      <c r="S530" s="41" t="e">
        <f t="shared" si="71"/>
        <v>#N/A</v>
      </c>
    </row>
    <row r="531" spans="1:19" ht="126" x14ac:dyDescent="0.2">
      <c r="A531" s="35" t="s">
        <v>5127</v>
      </c>
      <c r="B531" s="15" t="s">
        <v>607</v>
      </c>
      <c r="C531" s="15" t="s">
        <v>2649</v>
      </c>
      <c r="D531" s="21" t="s">
        <v>4377</v>
      </c>
      <c r="E531" s="18"/>
      <c r="F531" s="18"/>
      <c r="G531" s="18"/>
      <c r="H531" s="18"/>
      <c r="I531" s="18"/>
      <c r="J531" s="18">
        <f>N531</f>
        <v>9.8576763157894742</v>
      </c>
      <c r="K531" s="18">
        <f>Q531</f>
        <v>21459.263700000003</v>
      </c>
      <c r="L531" s="18">
        <f>S531</f>
        <v>11.792968181248895</v>
      </c>
      <c r="N531" s="40">
        <f t="shared" si="69"/>
        <v>9.8576763157894742</v>
      </c>
      <c r="O531">
        <f>VLOOKUP(A531,'[1]Integrator Offer Supplier'!$M$14:$AF$12953,18,FALSE)</f>
        <v>189.826875</v>
      </c>
      <c r="P531">
        <f>VLOOKUP(A531,'[1]Integrator Offer Supplier'!$M$14:$AF$12953,19,FALSE)</f>
        <v>2899.9005000000002</v>
      </c>
      <c r="Q531">
        <f t="shared" si="70"/>
        <v>21459.263700000003</v>
      </c>
      <c r="R531">
        <f>VLOOKUP(A531,'[1]Integrator Offer Supplier'!$M$14:$AF$12953,20,FALSE)</f>
        <v>943.43745449991161</v>
      </c>
      <c r="S531" s="41">
        <f t="shared" si="71"/>
        <v>11.792968181248895</v>
      </c>
    </row>
    <row r="532" spans="1:19" ht="18" x14ac:dyDescent="0.2">
      <c r="A532" s="35" t="s">
        <v>5128</v>
      </c>
      <c r="B532" s="15" t="s">
        <v>223</v>
      </c>
      <c r="C532" s="15" t="s">
        <v>223</v>
      </c>
      <c r="D532" s="19"/>
      <c r="E532" s="18" t="s">
        <v>4282</v>
      </c>
      <c r="F532" s="18" t="s">
        <v>4282</v>
      </c>
      <c r="G532" s="18" t="s">
        <v>4282</v>
      </c>
      <c r="H532" s="18" t="s">
        <v>4282</v>
      </c>
      <c r="I532" s="18" t="s">
        <v>4282</v>
      </c>
      <c r="J532" s="18" t="s">
        <v>7185</v>
      </c>
      <c r="K532" s="18" t="s">
        <v>4282</v>
      </c>
      <c r="L532" s="18" t="s">
        <v>4282</v>
      </c>
      <c r="N532" s="40" t="e">
        <f t="shared" si="69"/>
        <v>#N/A</v>
      </c>
      <c r="O532" t="e">
        <f>VLOOKUP(A532,'[1]Integrator Offer Supplier'!$M$14:$AF$12953,18,FALSE)</f>
        <v>#N/A</v>
      </c>
      <c r="P532" t="e">
        <f>VLOOKUP(A532,'[1]Integrator Offer Supplier'!$M$14:$AF$12953,19,FALSE)</f>
        <v>#N/A</v>
      </c>
      <c r="Q532" t="e">
        <f t="shared" si="70"/>
        <v>#N/A</v>
      </c>
      <c r="R532" t="e">
        <f>VLOOKUP(A532,'[1]Integrator Offer Supplier'!$M$14:$AF$12953,20,FALSE)</f>
        <v>#N/A</v>
      </c>
      <c r="S532" s="41" t="e">
        <f t="shared" si="71"/>
        <v>#N/A</v>
      </c>
    </row>
    <row r="533" spans="1:19" ht="36" x14ac:dyDescent="0.2">
      <c r="A533" s="35" t="s">
        <v>5129</v>
      </c>
      <c r="B533" s="15" t="s">
        <v>608</v>
      </c>
      <c r="C533" s="15" t="s">
        <v>2650</v>
      </c>
      <c r="D533" s="19"/>
      <c r="E533" s="18" t="s">
        <v>4282</v>
      </c>
      <c r="F533" s="18" t="s">
        <v>4282</v>
      </c>
      <c r="G533" s="18" t="s">
        <v>4282</v>
      </c>
      <c r="H533" s="18" t="s">
        <v>4282</v>
      </c>
      <c r="I533" s="18" t="s">
        <v>4282</v>
      </c>
      <c r="J533" s="18" t="s">
        <v>7185</v>
      </c>
      <c r="K533" s="18" t="s">
        <v>4282</v>
      </c>
      <c r="L533" s="18" t="s">
        <v>4282</v>
      </c>
      <c r="N533" s="40" t="e">
        <f t="shared" si="69"/>
        <v>#N/A</v>
      </c>
      <c r="O533" t="e">
        <f>VLOOKUP(A533,'[1]Integrator Offer Supplier'!$M$14:$AF$12953,18,FALSE)</f>
        <v>#N/A</v>
      </c>
      <c r="P533" t="e">
        <f>VLOOKUP(A533,'[1]Integrator Offer Supplier'!$M$14:$AF$12953,19,FALSE)</f>
        <v>#N/A</v>
      </c>
      <c r="Q533" t="e">
        <f t="shared" si="70"/>
        <v>#N/A</v>
      </c>
      <c r="R533" t="e">
        <f>VLOOKUP(A533,'[1]Integrator Offer Supplier'!$M$14:$AF$12953,20,FALSE)</f>
        <v>#N/A</v>
      </c>
      <c r="S533" s="41" t="e">
        <f t="shared" si="71"/>
        <v>#N/A</v>
      </c>
    </row>
    <row r="534" spans="1:19" ht="72" x14ac:dyDescent="0.2">
      <c r="A534" s="35" t="s">
        <v>5130</v>
      </c>
      <c r="B534" s="15" t="s">
        <v>609</v>
      </c>
      <c r="C534" s="15" t="s">
        <v>2651</v>
      </c>
      <c r="D534" s="19"/>
      <c r="E534" s="18" t="s">
        <v>4282</v>
      </c>
      <c r="F534" s="18" t="s">
        <v>4282</v>
      </c>
      <c r="G534" s="18" t="s">
        <v>4282</v>
      </c>
      <c r="H534" s="18" t="s">
        <v>4282</v>
      </c>
      <c r="I534" s="18" t="s">
        <v>4282</v>
      </c>
      <c r="J534" s="18" t="s">
        <v>7185</v>
      </c>
      <c r="K534" s="18" t="s">
        <v>4282</v>
      </c>
      <c r="L534" s="18" t="s">
        <v>4282</v>
      </c>
      <c r="N534" s="40" t="e">
        <f t="shared" si="69"/>
        <v>#N/A</v>
      </c>
      <c r="O534" t="e">
        <f>VLOOKUP(A534,'[1]Integrator Offer Supplier'!$M$14:$AF$12953,18,FALSE)</f>
        <v>#N/A</v>
      </c>
      <c r="P534" t="e">
        <f>VLOOKUP(A534,'[1]Integrator Offer Supplier'!$M$14:$AF$12953,19,FALSE)</f>
        <v>#N/A</v>
      </c>
      <c r="Q534" t="e">
        <f t="shared" si="70"/>
        <v>#N/A</v>
      </c>
      <c r="R534" t="e">
        <f>VLOOKUP(A534,'[1]Integrator Offer Supplier'!$M$14:$AF$12953,20,FALSE)</f>
        <v>#N/A</v>
      </c>
      <c r="S534" s="41" t="e">
        <f t="shared" si="71"/>
        <v>#N/A</v>
      </c>
    </row>
    <row r="535" spans="1:19" ht="126" x14ac:dyDescent="0.2">
      <c r="A535" s="35" t="s">
        <v>5131</v>
      </c>
      <c r="B535" s="15" t="s">
        <v>610</v>
      </c>
      <c r="C535" s="15" t="s">
        <v>2652</v>
      </c>
      <c r="D535" s="19"/>
      <c r="E535" s="18" t="s">
        <v>4282</v>
      </c>
      <c r="F535" s="18" t="s">
        <v>4282</v>
      </c>
      <c r="G535" s="18" t="s">
        <v>4282</v>
      </c>
      <c r="H535" s="18" t="s">
        <v>4282</v>
      </c>
      <c r="I535" s="18" t="s">
        <v>4282</v>
      </c>
      <c r="J535" s="18" t="s">
        <v>7185</v>
      </c>
      <c r="K535" s="18" t="s">
        <v>4282</v>
      </c>
      <c r="L535" s="18" t="s">
        <v>4282</v>
      </c>
      <c r="N535" s="40" t="e">
        <f t="shared" si="69"/>
        <v>#N/A</v>
      </c>
      <c r="O535" t="e">
        <f>VLOOKUP(A535,'[1]Integrator Offer Supplier'!$M$14:$AF$12953,18,FALSE)</f>
        <v>#N/A</v>
      </c>
      <c r="P535" t="e">
        <f>VLOOKUP(A535,'[1]Integrator Offer Supplier'!$M$14:$AF$12953,19,FALSE)</f>
        <v>#N/A</v>
      </c>
      <c r="Q535" t="e">
        <f t="shared" si="70"/>
        <v>#N/A</v>
      </c>
      <c r="R535" t="e">
        <f>VLOOKUP(A535,'[1]Integrator Offer Supplier'!$M$14:$AF$12953,20,FALSE)</f>
        <v>#N/A</v>
      </c>
      <c r="S535" s="41" t="e">
        <f t="shared" si="71"/>
        <v>#N/A</v>
      </c>
    </row>
    <row r="536" spans="1:19" ht="144" x14ac:dyDescent="0.2">
      <c r="A536" s="35" t="s">
        <v>5132</v>
      </c>
      <c r="B536" s="15" t="s">
        <v>611</v>
      </c>
      <c r="C536" s="15" t="s">
        <v>2653</v>
      </c>
      <c r="D536" s="19"/>
      <c r="E536" s="18" t="s">
        <v>4282</v>
      </c>
      <c r="F536" s="18" t="s">
        <v>4282</v>
      </c>
      <c r="G536" s="18" t="s">
        <v>4282</v>
      </c>
      <c r="H536" s="18" t="s">
        <v>4282</v>
      </c>
      <c r="I536" s="18" t="s">
        <v>4282</v>
      </c>
      <c r="J536" s="18" t="s">
        <v>7185</v>
      </c>
      <c r="K536" s="18" t="s">
        <v>4282</v>
      </c>
      <c r="L536" s="18" t="s">
        <v>4282</v>
      </c>
      <c r="N536" s="40" t="e">
        <f t="shared" si="69"/>
        <v>#N/A</v>
      </c>
      <c r="O536" t="e">
        <f>VLOOKUP(A536,'[1]Integrator Offer Supplier'!$M$14:$AF$12953,18,FALSE)</f>
        <v>#N/A</v>
      </c>
      <c r="P536" t="e">
        <f>VLOOKUP(A536,'[1]Integrator Offer Supplier'!$M$14:$AF$12953,19,FALSE)</f>
        <v>#N/A</v>
      </c>
      <c r="Q536" t="e">
        <f t="shared" si="70"/>
        <v>#N/A</v>
      </c>
      <c r="R536" t="e">
        <f>VLOOKUP(A536,'[1]Integrator Offer Supplier'!$M$14:$AF$12953,20,FALSE)</f>
        <v>#N/A</v>
      </c>
      <c r="S536" s="41" t="e">
        <f t="shared" si="71"/>
        <v>#N/A</v>
      </c>
    </row>
    <row r="537" spans="1:19" ht="18" x14ac:dyDescent="0.2">
      <c r="A537" s="35" t="s">
        <v>5133</v>
      </c>
      <c r="B537" s="15" t="s">
        <v>223</v>
      </c>
      <c r="C537" s="15" t="s">
        <v>223</v>
      </c>
      <c r="D537" s="19"/>
      <c r="E537" s="18" t="s">
        <v>4282</v>
      </c>
      <c r="F537" s="18" t="s">
        <v>4282</v>
      </c>
      <c r="G537" s="18" t="s">
        <v>4282</v>
      </c>
      <c r="H537" s="18" t="s">
        <v>4282</v>
      </c>
      <c r="I537" s="18" t="s">
        <v>4282</v>
      </c>
      <c r="J537" s="18" t="s">
        <v>7185</v>
      </c>
      <c r="K537" s="18" t="s">
        <v>4282</v>
      </c>
      <c r="L537" s="18" t="s">
        <v>4282</v>
      </c>
      <c r="N537" s="40" t="e">
        <f t="shared" si="69"/>
        <v>#N/A</v>
      </c>
      <c r="O537" t="e">
        <f>VLOOKUP(A537,'[1]Integrator Offer Supplier'!$M$14:$AF$12953,18,FALSE)</f>
        <v>#N/A</v>
      </c>
      <c r="P537" t="e">
        <f>VLOOKUP(A537,'[1]Integrator Offer Supplier'!$M$14:$AF$12953,19,FALSE)</f>
        <v>#N/A</v>
      </c>
      <c r="Q537" t="e">
        <f t="shared" si="70"/>
        <v>#N/A</v>
      </c>
      <c r="R537" t="e">
        <f>VLOOKUP(A537,'[1]Integrator Offer Supplier'!$M$14:$AF$12953,20,FALSE)</f>
        <v>#N/A</v>
      </c>
      <c r="S537" s="41" t="e">
        <f t="shared" si="71"/>
        <v>#N/A</v>
      </c>
    </row>
    <row r="538" spans="1:19" ht="162" x14ac:dyDescent="0.2">
      <c r="A538" s="35" t="s">
        <v>5134</v>
      </c>
      <c r="B538" s="15" t="s">
        <v>612</v>
      </c>
      <c r="C538" s="15" t="s">
        <v>2654</v>
      </c>
      <c r="D538" s="19"/>
      <c r="E538" s="18" t="s">
        <v>4282</v>
      </c>
      <c r="F538" s="18" t="s">
        <v>4282</v>
      </c>
      <c r="G538" s="18" t="s">
        <v>4282</v>
      </c>
      <c r="H538" s="18" t="s">
        <v>4282</v>
      </c>
      <c r="I538" s="18" t="s">
        <v>4282</v>
      </c>
      <c r="J538" s="18" t="s">
        <v>7185</v>
      </c>
      <c r="K538" s="18" t="s">
        <v>4282</v>
      </c>
      <c r="L538" s="18" t="s">
        <v>4282</v>
      </c>
      <c r="N538" s="40" t="e">
        <f t="shared" si="69"/>
        <v>#N/A</v>
      </c>
      <c r="O538" t="e">
        <f>VLOOKUP(A538,'[1]Integrator Offer Supplier'!$M$14:$AF$12953,18,FALSE)</f>
        <v>#N/A</v>
      </c>
      <c r="P538" t="e">
        <f>VLOOKUP(A538,'[1]Integrator Offer Supplier'!$M$14:$AF$12953,19,FALSE)</f>
        <v>#N/A</v>
      </c>
      <c r="Q538" t="e">
        <f t="shared" si="70"/>
        <v>#N/A</v>
      </c>
      <c r="R538" t="e">
        <f>VLOOKUP(A538,'[1]Integrator Offer Supplier'!$M$14:$AF$12953,20,FALSE)</f>
        <v>#N/A</v>
      </c>
      <c r="S538" s="41" t="e">
        <f t="shared" si="71"/>
        <v>#N/A</v>
      </c>
    </row>
    <row r="539" spans="1:19" ht="144" x14ac:dyDescent="0.2">
      <c r="A539" s="35" t="s">
        <v>5135</v>
      </c>
      <c r="B539" s="15" t="s">
        <v>613</v>
      </c>
      <c r="C539" s="15" t="s">
        <v>2655</v>
      </c>
      <c r="D539" s="19"/>
      <c r="E539" s="18" t="s">
        <v>4282</v>
      </c>
      <c r="F539" s="18" t="s">
        <v>4282</v>
      </c>
      <c r="G539" s="18" t="s">
        <v>4282</v>
      </c>
      <c r="H539" s="18" t="s">
        <v>4282</v>
      </c>
      <c r="I539" s="18" t="s">
        <v>4282</v>
      </c>
      <c r="J539" s="18" t="s">
        <v>7185</v>
      </c>
      <c r="K539" s="18" t="s">
        <v>4282</v>
      </c>
      <c r="L539" s="18" t="s">
        <v>4282</v>
      </c>
      <c r="N539" s="40" t="e">
        <f t="shared" si="69"/>
        <v>#N/A</v>
      </c>
      <c r="O539" t="e">
        <f>VLOOKUP(A539,'[1]Integrator Offer Supplier'!$M$14:$AF$12953,18,FALSE)</f>
        <v>#N/A</v>
      </c>
      <c r="P539" t="e">
        <f>VLOOKUP(A539,'[1]Integrator Offer Supplier'!$M$14:$AF$12953,19,FALSE)</f>
        <v>#N/A</v>
      </c>
      <c r="Q539" t="e">
        <f t="shared" si="70"/>
        <v>#N/A</v>
      </c>
      <c r="R539" t="e">
        <f>VLOOKUP(A539,'[1]Integrator Offer Supplier'!$M$14:$AF$12953,20,FALSE)</f>
        <v>#N/A</v>
      </c>
      <c r="S539" s="41" t="e">
        <f t="shared" si="71"/>
        <v>#N/A</v>
      </c>
    </row>
    <row r="540" spans="1:19" ht="144" x14ac:dyDescent="0.2">
      <c r="A540" s="35" t="s">
        <v>5136</v>
      </c>
      <c r="B540" s="15" t="s">
        <v>614</v>
      </c>
      <c r="C540" s="15" t="s">
        <v>2656</v>
      </c>
      <c r="D540" s="19"/>
      <c r="E540" s="18" t="s">
        <v>4282</v>
      </c>
      <c r="F540" s="18" t="s">
        <v>4282</v>
      </c>
      <c r="G540" s="18" t="s">
        <v>4282</v>
      </c>
      <c r="H540" s="18" t="s">
        <v>4282</v>
      </c>
      <c r="I540" s="18" t="s">
        <v>4282</v>
      </c>
      <c r="J540" s="18" t="s">
        <v>7185</v>
      </c>
      <c r="K540" s="18" t="s">
        <v>4282</v>
      </c>
      <c r="L540" s="18" t="s">
        <v>4282</v>
      </c>
      <c r="N540" s="40" t="e">
        <f t="shared" si="69"/>
        <v>#N/A</v>
      </c>
      <c r="O540" t="e">
        <f>VLOOKUP(A540,'[1]Integrator Offer Supplier'!$M$14:$AF$12953,18,FALSE)</f>
        <v>#N/A</v>
      </c>
      <c r="P540" t="e">
        <f>VLOOKUP(A540,'[1]Integrator Offer Supplier'!$M$14:$AF$12953,19,FALSE)</f>
        <v>#N/A</v>
      </c>
      <c r="Q540" t="e">
        <f t="shared" si="70"/>
        <v>#N/A</v>
      </c>
      <c r="R540" t="e">
        <f>VLOOKUP(A540,'[1]Integrator Offer Supplier'!$M$14:$AF$12953,20,FALSE)</f>
        <v>#N/A</v>
      </c>
      <c r="S540" s="41" t="e">
        <f t="shared" si="71"/>
        <v>#N/A</v>
      </c>
    </row>
    <row r="541" spans="1:19" ht="162" x14ac:dyDescent="0.2">
      <c r="A541" s="35" t="s">
        <v>5137</v>
      </c>
      <c r="B541" s="15" t="s">
        <v>615</v>
      </c>
      <c r="C541" s="15" t="s">
        <v>2657</v>
      </c>
      <c r="D541" s="19"/>
      <c r="E541" s="18" t="s">
        <v>4282</v>
      </c>
      <c r="F541" s="18" t="s">
        <v>4282</v>
      </c>
      <c r="G541" s="18" t="s">
        <v>4282</v>
      </c>
      <c r="H541" s="18" t="s">
        <v>4282</v>
      </c>
      <c r="I541" s="18" t="s">
        <v>4282</v>
      </c>
      <c r="J541" s="18" t="s">
        <v>7185</v>
      </c>
      <c r="K541" s="18" t="s">
        <v>4282</v>
      </c>
      <c r="L541" s="18" t="s">
        <v>4282</v>
      </c>
      <c r="N541" s="40" t="e">
        <f t="shared" si="69"/>
        <v>#N/A</v>
      </c>
      <c r="O541" t="e">
        <f>VLOOKUP(A541,'[1]Integrator Offer Supplier'!$M$14:$AF$12953,18,FALSE)</f>
        <v>#N/A</v>
      </c>
      <c r="P541" t="e">
        <f>VLOOKUP(A541,'[1]Integrator Offer Supplier'!$M$14:$AF$12953,19,FALSE)</f>
        <v>#N/A</v>
      </c>
      <c r="Q541" t="e">
        <f t="shared" si="70"/>
        <v>#N/A</v>
      </c>
      <c r="R541" t="e">
        <f>VLOOKUP(A541,'[1]Integrator Offer Supplier'!$M$14:$AF$12953,20,FALSE)</f>
        <v>#N/A</v>
      </c>
      <c r="S541" s="41" t="e">
        <f t="shared" si="71"/>
        <v>#N/A</v>
      </c>
    </row>
    <row r="542" spans="1:19" ht="144" x14ac:dyDescent="0.2">
      <c r="A542" s="35" t="s">
        <v>5138</v>
      </c>
      <c r="B542" s="15" t="s">
        <v>616</v>
      </c>
      <c r="C542" s="15" t="s">
        <v>2658</v>
      </c>
      <c r="D542" s="19"/>
      <c r="E542" s="18" t="s">
        <v>4282</v>
      </c>
      <c r="F542" s="18" t="s">
        <v>4282</v>
      </c>
      <c r="G542" s="18" t="s">
        <v>4282</v>
      </c>
      <c r="H542" s="18" t="s">
        <v>4282</v>
      </c>
      <c r="I542" s="18" t="s">
        <v>4282</v>
      </c>
      <c r="J542" s="18" t="s">
        <v>7185</v>
      </c>
      <c r="K542" s="18" t="s">
        <v>4282</v>
      </c>
      <c r="L542" s="18" t="s">
        <v>4282</v>
      </c>
      <c r="N542" s="40" t="e">
        <f t="shared" si="69"/>
        <v>#N/A</v>
      </c>
      <c r="O542" t="e">
        <f>VLOOKUP(A542,'[1]Integrator Offer Supplier'!$M$14:$AF$12953,18,FALSE)</f>
        <v>#N/A</v>
      </c>
      <c r="P542" t="e">
        <f>VLOOKUP(A542,'[1]Integrator Offer Supplier'!$M$14:$AF$12953,19,FALSE)</f>
        <v>#N/A</v>
      </c>
      <c r="Q542" t="e">
        <f t="shared" si="70"/>
        <v>#N/A</v>
      </c>
      <c r="R542" t="e">
        <f>VLOOKUP(A542,'[1]Integrator Offer Supplier'!$M$14:$AF$12953,20,FALSE)</f>
        <v>#N/A</v>
      </c>
      <c r="S542" s="41" t="e">
        <f t="shared" si="71"/>
        <v>#N/A</v>
      </c>
    </row>
    <row r="543" spans="1:19" ht="18" x14ac:dyDescent="0.2">
      <c r="A543" s="35" t="s">
        <v>5139</v>
      </c>
      <c r="B543" s="15" t="s">
        <v>223</v>
      </c>
      <c r="C543" s="15" t="s">
        <v>223</v>
      </c>
      <c r="D543" s="19"/>
      <c r="E543" s="18" t="s">
        <v>4282</v>
      </c>
      <c r="F543" s="18" t="s">
        <v>4282</v>
      </c>
      <c r="G543" s="18" t="s">
        <v>4282</v>
      </c>
      <c r="H543" s="18" t="s">
        <v>4282</v>
      </c>
      <c r="I543" s="18" t="s">
        <v>4282</v>
      </c>
      <c r="J543" s="18" t="s">
        <v>7185</v>
      </c>
      <c r="K543" s="18" t="s">
        <v>4282</v>
      </c>
      <c r="L543" s="18" t="s">
        <v>4282</v>
      </c>
      <c r="N543" s="40" t="e">
        <f t="shared" si="69"/>
        <v>#N/A</v>
      </c>
      <c r="O543" t="e">
        <f>VLOOKUP(A543,'[1]Integrator Offer Supplier'!$M$14:$AF$12953,18,FALSE)</f>
        <v>#N/A</v>
      </c>
      <c r="P543" t="e">
        <f>VLOOKUP(A543,'[1]Integrator Offer Supplier'!$M$14:$AF$12953,19,FALSE)</f>
        <v>#N/A</v>
      </c>
      <c r="Q543" t="e">
        <f t="shared" si="70"/>
        <v>#N/A</v>
      </c>
      <c r="R543" t="e">
        <f>VLOOKUP(A543,'[1]Integrator Offer Supplier'!$M$14:$AF$12953,20,FALSE)</f>
        <v>#N/A</v>
      </c>
      <c r="S543" s="41" t="e">
        <f t="shared" si="71"/>
        <v>#N/A</v>
      </c>
    </row>
    <row r="544" spans="1:19" ht="54" x14ac:dyDescent="0.2">
      <c r="A544" s="35" t="s">
        <v>5140</v>
      </c>
      <c r="B544" s="15" t="s">
        <v>617</v>
      </c>
      <c r="C544" s="15" t="s">
        <v>4496</v>
      </c>
      <c r="D544" s="19"/>
      <c r="E544" s="18"/>
      <c r="F544" s="18"/>
      <c r="G544" s="18"/>
      <c r="H544" s="18"/>
      <c r="I544" s="18"/>
      <c r="J544" s="18">
        <f>N544</f>
        <v>1.0011031578947365</v>
      </c>
      <c r="K544" s="18">
        <f>Q544</f>
        <v>13621.198500000002</v>
      </c>
      <c r="L544" s="18">
        <f>S544</f>
        <v>19.197915149997051</v>
      </c>
      <c r="N544" s="40">
        <f t="shared" si="69"/>
        <v>1.0011031578947365</v>
      </c>
      <c r="O544">
        <f>VLOOKUP(A544,'[1]Integrator Offer Supplier'!$M$14:$AF$12953,18,FALSE)</f>
        <v>19.277999999999995</v>
      </c>
      <c r="P544">
        <f>VLOOKUP(A544,'[1]Integrator Offer Supplier'!$M$14:$AF$12953,19,FALSE)</f>
        <v>1840.7025000000001</v>
      </c>
      <c r="Q544">
        <f t="shared" si="70"/>
        <v>13621.198500000002</v>
      </c>
      <c r="R544">
        <f>VLOOKUP(A544,'[1]Integrator Offer Supplier'!$M$14:$AF$12953,20,FALSE)</f>
        <v>1535.8332119997642</v>
      </c>
      <c r="S544" s="41">
        <f t="shared" si="71"/>
        <v>19.197915149997051</v>
      </c>
    </row>
    <row r="545" spans="1:19" ht="36" x14ac:dyDescent="0.2">
      <c r="A545" s="35" t="s">
        <v>5141</v>
      </c>
      <c r="B545" s="15" t="s">
        <v>618</v>
      </c>
      <c r="C545" s="15" t="s">
        <v>2660</v>
      </c>
      <c r="D545" s="19"/>
      <c r="E545" s="18" t="s">
        <v>4282</v>
      </c>
      <c r="F545" s="18" t="s">
        <v>4282</v>
      </c>
      <c r="G545" s="18" t="s">
        <v>4282</v>
      </c>
      <c r="H545" s="18" t="s">
        <v>4282</v>
      </c>
      <c r="I545" s="18" t="s">
        <v>4282</v>
      </c>
      <c r="J545" s="18" t="s">
        <v>7185</v>
      </c>
      <c r="K545" s="18" t="s">
        <v>4282</v>
      </c>
      <c r="L545" s="18" t="s">
        <v>4282</v>
      </c>
      <c r="N545" s="40" t="e">
        <f t="shared" si="69"/>
        <v>#N/A</v>
      </c>
      <c r="O545" t="e">
        <f>VLOOKUP(A545,'[1]Integrator Offer Supplier'!$M$14:$AF$12953,18,FALSE)</f>
        <v>#N/A</v>
      </c>
      <c r="P545" t="e">
        <f>VLOOKUP(A545,'[1]Integrator Offer Supplier'!$M$14:$AF$12953,19,FALSE)</f>
        <v>#N/A</v>
      </c>
      <c r="Q545" t="e">
        <f t="shared" si="70"/>
        <v>#N/A</v>
      </c>
      <c r="R545" t="e">
        <f>VLOOKUP(A545,'[1]Integrator Offer Supplier'!$M$14:$AF$12953,20,FALSE)</f>
        <v>#N/A</v>
      </c>
      <c r="S545" s="41" t="e">
        <f t="shared" si="71"/>
        <v>#N/A</v>
      </c>
    </row>
    <row r="546" spans="1:19" ht="108" x14ac:dyDescent="0.2">
      <c r="A546" s="35" t="s">
        <v>5142</v>
      </c>
      <c r="B546" s="15" t="s">
        <v>619</v>
      </c>
      <c r="C546" s="15" t="s">
        <v>2661</v>
      </c>
      <c r="D546" s="19"/>
      <c r="E546" s="18" t="s">
        <v>4282</v>
      </c>
      <c r="F546" s="18" t="s">
        <v>4282</v>
      </c>
      <c r="G546" s="18" t="s">
        <v>4282</v>
      </c>
      <c r="H546" s="18" t="s">
        <v>4282</v>
      </c>
      <c r="I546" s="18" t="s">
        <v>4282</v>
      </c>
      <c r="J546" s="18" t="s">
        <v>7185</v>
      </c>
      <c r="K546" s="18" t="s">
        <v>4282</v>
      </c>
      <c r="L546" s="18" t="s">
        <v>4282</v>
      </c>
      <c r="N546" s="40" t="e">
        <f t="shared" si="69"/>
        <v>#N/A</v>
      </c>
      <c r="O546" t="e">
        <f>VLOOKUP(A546,'[1]Integrator Offer Supplier'!$M$14:$AF$12953,18,FALSE)</f>
        <v>#N/A</v>
      </c>
      <c r="P546" t="e">
        <f>VLOOKUP(A546,'[1]Integrator Offer Supplier'!$M$14:$AF$12953,19,FALSE)</f>
        <v>#N/A</v>
      </c>
      <c r="Q546" t="e">
        <f t="shared" si="70"/>
        <v>#N/A</v>
      </c>
      <c r="R546" t="e">
        <f>VLOOKUP(A546,'[1]Integrator Offer Supplier'!$M$14:$AF$12953,20,FALSE)</f>
        <v>#N/A</v>
      </c>
      <c r="S546" s="41" t="e">
        <f t="shared" si="71"/>
        <v>#N/A</v>
      </c>
    </row>
    <row r="547" spans="1:19" ht="18" x14ac:dyDescent="0.2">
      <c r="A547" s="34" t="s">
        <v>5143</v>
      </c>
      <c r="B547" s="15" t="s">
        <v>223</v>
      </c>
      <c r="C547" s="15" t="s">
        <v>223</v>
      </c>
      <c r="D547" s="19"/>
      <c r="E547" s="18" t="s">
        <v>4282</v>
      </c>
      <c r="F547" s="18" t="s">
        <v>4282</v>
      </c>
      <c r="G547" s="18" t="s">
        <v>4282</v>
      </c>
      <c r="H547" s="18" t="s">
        <v>4282</v>
      </c>
      <c r="I547" s="18" t="s">
        <v>4282</v>
      </c>
      <c r="J547" s="18" t="s">
        <v>7185</v>
      </c>
      <c r="K547" s="18" t="s">
        <v>4282</v>
      </c>
      <c r="L547" s="18" t="s">
        <v>4282</v>
      </c>
      <c r="N547" s="40" t="e">
        <f t="shared" si="69"/>
        <v>#N/A</v>
      </c>
      <c r="O547" t="e">
        <f>VLOOKUP(A547,'[1]Integrator Offer Supplier'!$M$14:$AF$12953,18,FALSE)</f>
        <v>#N/A</v>
      </c>
      <c r="P547" t="e">
        <f>VLOOKUP(A547,'[1]Integrator Offer Supplier'!$M$14:$AF$12953,19,FALSE)</f>
        <v>#N/A</v>
      </c>
      <c r="Q547" t="e">
        <f t="shared" si="70"/>
        <v>#N/A</v>
      </c>
      <c r="R547" t="e">
        <f>VLOOKUP(A547,'[1]Integrator Offer Supplier'!$M$14:$AF$12953,20,FALSE)</f>
        <v>#N/A</v>
      </c>
      <c r="S547" s="41" t="e">
        <f t="shared" si="71"/>
        <v>#N/A</v>
      </c>
    </row>
    <row r="548" spans="1:19" ht="72" x14ac:dyDescent="0.2">
      <c r="A548" s="34" t="s">
        <v>5144</v>
      </c>
      <c r="B548" s="15" t="s">
        <v>620</v>
      </c>
      <c r="C548" s="15" t="s">
        <v>2662</v>
      </c>
      <c r="D548" s="19"/>
      <c r="E548" s="18" t="s">
        <v>4282</v>
      </c>
      <c r="F548" s="18" t="s">
        <v>4282</v>
      </c>
      <c r="G548" s="18" t="s">
        <v>4282</v>
      </c>
      <c r="H548" s="18" t="s">
        <v>4282</v>
      </c>
      <c r="I548" s="18" t="s">
        <v>4282</v>
      </c>
      <c r="J548" s="18" t="s">
        <v>7185</v>
      </c>
      <c r="K548" s="18" t="s">
        <v>4282</v>
      </c>
      <c r="L548" s="18" t="s">
        <v>4282</v>
      </c>
      <c r="N548" s="40" t="e">
        <f t="shared" si="69"/>
        <v>#N/A</v>
      </c>
      <c r="O548" t="e">
        <f>VLOOKUP(A548,'[1]Integrator Offer Supplier'!$M$14:$AF$12953,18,FALSE)</f>
        <v>#N/A</v>
      </c>
      <c r="P548" t="e">
        <f>VLOOKUP(A548,'[1]Integrator Offer Supplier'!$M$14:$AF$12953,19,FALSE)</f>
        <v>#N/A</v>
      </c>
      <c r="Q548" t="e">
        <f t="shared" si="70"/>
        <v>#N/A</v>
      </c>
      <c r="R548" t="e">
        <f>VLOOKUP(A548,'[1]Integrator Offer Supplier'!$M$14:$AF$12953,20,FALSE)</f>
        <v>#N/A</v>
      </c>
      <c r="S548" s="41" t="e">
        <f t="shared" si="71"/>
        <v>#N/A</v>
      </c>
    </row>
    <row r="549" spans="1:19" ht="54" x14ac:dyDescent="0.2">
      <c r="A549" s="34" t="s">
        <v>5145</v>
      </c>
      <c r="B549" s="15" t="s">
        <v>621</v>
      </c>
      <c r="C549" s="15" t="s">
        <v>2663</v>
      </c>
      <c r="D549" s="19"/>
      <c r="E549" s="18" t="s">
        <v>4282</v>
      </c>
      <c r="F549" s="18" t="s">
        <v>4282</v>
      </c>
      <c r="G549" s="18" t="s">
        <v>4282</v>
      </c>
      <c r="H549" s="18" t="s">
        <v>4282</v>
      </c>
      <c r="I549" s="18" t="s">
        <v>4282</v>
      </c>
      <c r="J549" s="18" t="s">
        <v>7185</v>
      </c>
      <c r="K549" s="18" t="s">
        <v>4282</v>
      </c>
      <c r="L549" s="18" t="s">
        <v>4282</v>
      </c>
      <c r="N549" s="40" t="e">
        <f t="shared" si="69"/>
        <v>#N/A</v>
      </c>
      <c r="O549" t="e">
        <f>VLOOKUP(A549,'[1]Integrator Offer Supplier'!$M$14:$AF$12953,18,FALSE)</f>
        <v>#N/A</v>
      </c>
      <c r="P549" t="e">
        <f>VLOOKUP(A549,'[1]Integrator Offer Supplier'!$M$14:$AF$12953,19,FALSE)</f>
        <v>#N/A</v>
      </c>
      <c r="Q549" t="e">
        <f t="shared" si="70"/>
        <v>#N/A</v>
      </c>
      <c r="R549" t="e">
        <f>VLOOKUP(A549,'[1]Integrator Offer Supplier'!$M$14:$AF$12953,20,FALSE)</f>
        <v>#N/A</v>
      </c>
      <c r="S549" s="41" t="e">
        <f t="shared" si="71"/>
        <v>#N/A</v>
      </c>
    </row>
    <row r="550" spans="1:19" ht="108" x14ac:dyDescent="0.2">
      <c r="A550" s="34" t="s">
        <v>5146</v>
      </c>
      <c r="B550" s="15" t="s">
        <v>622</v>
      </c>
      <c r="C550" s="15" t="s">
        <v>2664</v>
      </c>
      <c r="D550" s="19"/>
      <c r="E550" s="18" t="s">
        <v>4282</v>
      </c>
      <c r="F550" s="18" t="s">
        <v>4282</v>
      </c>
      <c r="G550" s="18" t="s">
        <v>4282</v>
      </c>
      <c r="H550" s="18" t="s">
        <v>4282</v>
      </c>
      <c r="I550" s="18" t="s">
        <v>4282</v>
      </c>
      <c r="J550" s="18" t="s">
        <v>7185</v>
      </c>
      <c r="K550" s="18" t="s">
        <v>4282</v>
      </c>
      <c r="L550" s="18" t="s">
        <v>4282</v>
      </c>
      <c r="N550" s="40" t="e">
        <f t="shared" si="69"/>
        <v>#N/A</v>
      </c>
      <c r="O550" t="e">
        <f>VLOOKUP(A550,'[1]Integrator Offer Supplier'!$M$14:$AF$12953,18,FALSE)</f>
        <v>#N/A</v>
      </c>
      <c r="P550" t="e">
        <f>VLOOKUP(A550,'[1]Integrator Offer Supplier'!$M$14:$AF$12953,19,FALSE)</f>
        <v>#N/A</v>
      </c>
      <c r="Q550" t="e">
        <f t="shared" si="70"/>
        <v>#N/A</v>
      </c>
      <c r="R550" t="e">
        <f>VLOOKUP(A550,'[1]Integrator Offer Supplier'!$M$14:$AF$12953,20,FALSE)</f>
        <v>#N/A</v>
      </c>
      <c r="S550" s="41" t="e">
        <f t="shared" si="71"/>
        <v>#N/A</v>
      </c>
    </row>
    <row r="551" spans="1:19" ht="180" x14ac:dyDescent="0.2">
      <c r="A551" s="34" t="s">
        <v>5147</v>
      </c>
      <c r="B551" s="15" t="s">
        <v>623</v>
      </c>
      <c r="C551" s="15" t="s">
        <v>2665</v>
      </c>
      <c r="D551" s="19"/>
      <c r="E551" s="18" t="s">
        <v>4282</v>
      </c>
      <c r="F551" s="18" t="s">
        <v>4282</v>
      </c>
      <c r="G551" s="18" t="s">
        <v>4282</v>
      </c>
      <c r="H551" s="18" t="s">
        <v>4282</v>
      </c>
      <c r="I551" s="18" t="s">
        <v>4282</v>
      </c>
      <c r="J551" s="18" t="s">
        <v>7185</v>
      </c>
      <c r="K551" s="18" t="s">
        <v>4282</v>
      </c>
      <c r="L551" s="18" t="s">
        <v>4282</v>
      </c>
      <c r="N551" s="40" t="e">
        <f t="shared" si="69"/>
        <v>#N/A</v>
      </c>
      <c r="O551" t="e">
        <f>VLOOKUP(A551,'[1]Integrator Offer Supplier'!$M$14:$AF$12953,18,FALSE)</f>
        <v>#N/A</v>
      </c>
      <c r="P551" t="e">
        <f>VLOOKUP(A551,'[1]Integrator Offer Supplier'!$M$14:$AF$12953,19,FALSE)</f>
        <v>#N/A</v>
      </c>
      <c r="Q551" t="e">
        <f t="shared" si="70"/>
        <v>#N/A</v>
      </c>
      <c r="R551" t="e">
        <f>VLOOKUP(A551,'[1]Integrator Offer Supplier'!$M$14:$AF$12953,20,FALSE)</f>
        <v>#N/A</v>
      </c>
      <c r="S551" s="41" t="e">
        <f t="shared" si="71"/>
        <v>#N/A</v>
      </c>
    </row>
    <row r="552" spans="1:19" ht="198" x14ac:dyDescent="0.2">
      <c r="A552" s="34" t="s">
        <v>5148</v>
      </c>
      <c r="B552" s="15" t="s">
        <v>624</v>
      </c>
      <c r="C552" s="15" t="s">
        <v>2666</v>
      </c>
      <c r="D552" s="19"/>
      <c r="E552" s="18" t="s">
        <v>4282</v>
      </c>
      <c r="F552" s="18" t="s">
        <v>4282</v>
      </c>
      <c r="G552" s="18" t="s">
        <v>4282</v>
      </c>
      <c r="H552" s="18" t="s">
        <v>4282</v>
      </c>
      <c r="I552" s="18" t="s">
        <v>4282</v>
      </c>
      <c r="J552" s="18" t="s">
        <v>7185</v>
      </c>
      <c r="K552" s="18" t="s">
        <v>4282</v>
      </c>
      <c r="L552" s="18" t="s">
        <v>4282</v>
      </c>
      <c r="N552" s="40" t="e">
        <f t="shared" si="69"/>
        <v>#N/A</v>
      </c>
      <c r="O552" t="e">
        <f>VLOOKUP(A552,'[1]Integrator Offer Supplier'!$M$14:$AF$12953,18,FALSE)</f>
        <v>#N/A</v>
      </c>
      <c r="P552" t="e">
        <f>VLOOKUP(A552,'[1]Integrator Offer Supplier'!$M$14:$AF$12953,19,FALSE)</f>
        <v>#N/A</v>
      </c>
      <c r="Q552" t="e">
        <f t="shared" si="70"/>
        <v>#N/A</v>
      </c>
      <c r="R552" t="e">
        <f>VLOOKUP(A552,'[1]Integrator Offer Supplier'!$M$14:$AF$12953,20,FALSE)</f>
        <v>#N/A</v>
      </c>
      <c r="S552" s="41" t="e">
        <f t="shared" si="71"/>
        <v>#N/A</v>
      </c>
    </row>
    <row r="553" spans="1:19" ht="198" x14ac:dyDescent="0.2">
      <c r="A553" s="34" t="s">
        <v>5149</v>
      </c>
      <c r="B553" s="15" t="s">
        <v>625</v>
      </c>
      <c r="C553" s="15" t="s">
        <v>2667</v>
      </c>
      <c r="D553" s="19"/>
      <c r="E553" s="18" t="s">
        <v>4282</v>
      </c>
      <c r="F553" s="18" t="s">
        <v>4282</v>
      </c>
      <c r="G553" s="18" t="s">
        <v>4282</v>
      </c>
      <c r="H553" s="18" t="s">
        <v>4282</v>
      </c>
      <c r="I553" s="18" t="s">
        <v>4282</v>
      </c>
      <c r="J553" s="18" t="s">
        <v>7185</v>
      </c>
      <c r="K553" s="18" t="s">
        <v>4282</v>
      </c>
      <c r="L553" s="18" t="s">
        <v>4282</v>
      </c>
      <c r="N553" s="40" t="e">
        <f t="shared" si="69"/>
        <v>#N/A</v>
      </c>
      <c r="O553" t="e">
        <f>VLOOKUP(A553,'[1]Integrator Offer Supplier'!$M$14:$AF$12953,18,FALSE)</f>
        <v>#N/A</v>
      </c>
      <c r="P553" t="e">
        <f>VLOOKUP(A553,'[1]Integrator Offer Supplier'!$M$14:$AF$12953,19,FALSE)</f>
        <v>#N/A</v>
      </c>
      <c r="Q553" t="e">
        <f t="shared" si="70"/>
        <v>#N/A</v>
      </c>
      <c r="R553" t="e">
        <f>VLOOKUP(A553,'[1]Integrator Offer Supplier'!$M$14:$AF$12953,20,FALSE)</f>
        <v>#N/A</v>
      </c>
      <c r="S553" s="41" t="e">
        <f t="shared" si="71"/>
        <v>#N/A</v>
      </c>
    </row>
    <row r="554" spans="1:19" ht="198" x14ac:dyDescent="0.2">
      <c r="A554" s="34" t="s">
        <v>5150</v>
      </c>
      <c r="B554" s="15" t="s">
        <v>626</v>
      </c>
      <c r="C554" s="15" t="s">
        <v>2668</v>
      </c>
      <c r="D554" s="19"/>
      <c r="E554" s="18" t="s">
        <v>4282</v>
      </c>
      <c r="F554" s="18" t="s">
        <v>4282</v>
      </c>
      <c r="G554" s="18" t="s">
        <v>4282</v>
      </c>
      <c r="H554" s="18" t="s">
        <v>4282</v>
      </c>
      <c r="I554" s="18" t="s">
        <v>4282</v>
      </c>
      <c r="J554" s="18" t="s">
        <v>7185</v>
      </c>
      <c r="K554" s="18" t="s">
        <v>4282</v>
      </c>
      <c r="L554" s="18" t="s">
        <v>4282</v>
      </c>
      <c r="N554" s="40" t="e">
        <f t="shared" si="69"/>
        <v>#N/A</v>
      </c>
      <c r="O554" t="e">
        <f>VLOOKUP(A554,'[1]Integrator Offer Supplier'!$M$14:$AF$12953,18,FALSE)</f>
        <v>#N/A</v>
      </c>
      <c r="P554" t="e">
        <f>VLOOKUP(A554,'[1]Integrator Offer Supplier'!$M$14:$AF$12953,19,FALSE)</f>
        <v>#N/A</v>
      </c>
      <c r="Q554" t="e">
        <f t="shared" si="70"/>
        <v>#N/A</v>
      </c>
      <c r="R554" t="e">
        <f>VLOOKUP(A554,'[1]Integrator Offer Supplier'!$M$14:$AF$12953,20,FALSE)</f>
        <v>#N/A</v>
      </c>
      <c r="S554" s="41" t="e">
        <f t="shared" si="71"/>
        <v>#N/A</v>
      </c>
    </row>
    <row r="555" spans="1:19" ht="198" x14ac:dyDescent="0.2">
      <c r="A555" s="34" t="s">
        <v>5151</v>
      </c>
      <c r="B555" s="15" t="s">
        <v>627</v>
      </c>
      <c r="C555" s="15" t="s">
        <v>2669</v>
      </c>
      <c r="D555" s="19"/>
      <c r="E555" s="18" t="s">
        <v>4282</v>
      </c>
      <c r="F555" s="18" t="s">
        <v>4282</v>
      </c>
      <c r="G555" s="18" t="s">
        <v>4282</v>
      </c>
      <c r="H555" s="18" t="s">
        <v>4282</v>
      </c>
      <c r="I555" s="18" t="s">
        <v>4282</v>
      </c>
      <c r="J555" s="18" t="s">
        <v>7185</v>
      </c>
      <c r="K555" s="18" t="s">
        <v>4282</v>
      </c>
      <c r="L555" s="18" t="s">
        <v>4282</v>
      </c>
      <c r="N555" s="40" t="e">
        <f t="shared" si="69"/>
        <v>#N/A</v>
      </c>
      <c r="O555" t="e">
        <f>VLOOKUP(A555,'[1]Integrator Offer Supplier'!$M$14:$AF$12953,18,FALSE)</f>
        <v>#N/A</v>
      </c>
      <c r="P555" t="e">
        <f>VLOOKUP(A555,'[1]Integrator Offer Supplier'!$M$14:$AF$12953,19,FALSE)</f>
        <v>#N/A</v>
      </c>
      <c r="Q555" t="e">
        <f t="shared" si="70"/>
        <v>#N/A</v>
      </c>
      <c r="R555" t="e">
        <f>VLOOKUP(A555,'[1]Integrator Offer Supplier'!$M$14:$AF$12953,20,FALSE)</f>
        <v>#N/A</v>
      </c>
      <c r="S555" s="41" t="e">
        <f t="shared" si="71"/>
        <v>#N/A</v>
      </c>
    </row>
    <row r="556" spans="1:19" ht="144" x14ac:dyDescent="0.2">
      <c r="A556" s="34" t="s">
        <v>5152</v>
      </c>
      <c r="B556" s="15" t="s">
        <v>628</v>
      </c>
      <c r="C556" s="15" t="s">
        <v>2670</v>
      </c>
      <c r="D556" s="19"/>
      <c r="E556" s="18" t="s">
        <v>4282</v>
      </c>
      <c r="F556" s="18" t="s">
        <v>4282</v>
      </c>
      <c r="G556" s="18" t="s">
        <v>4282</v>
      </c>
      <c r="H556" s="18" t="s">
        <v>4282</v>
      </c>
      <c r="I556" s="18" t="s">
        <v>4282</v>
      </c>
      <c r="J556" s="18" t="s">
        <v>7185</v>
      </c>
      <c r="K556" s="18" t="s">
        <v>4282</v>
      </c>
      <c r="L556" s="18" t="s">
        <v>4282</v>
      </c>
      <c r="N556" s="40" t="e">
        <f t="shared" si="69"/>
        <v>#N/A</v>
      </c>
      <c r="O556" t="e">
        <f>VLOOKUP(A556,'[1]Integrator Offer Supplier'!$M$14:$AF$12953,18,FALSE)</f>
        <v>#N/A</v>
      </c>
      <c r="P556" t="e">
        <f>VLOOKUP(A556,'[1]Integrator Offer Supplier'!$M$14:$AF$12953,19,FALSE)</f>
        <v>#N/A</v>
      </c>
      <c r="Q556" t="e">
        <f t="shared" si="70"/>
        <v>#N/A</v>
      </c>
      <c r="R556" t="e">
        <f>VLOOKUP(A556,'[1]Integrator Offer Supplier'!$M$14:$AF$12953,20,FALSE)</f>
        <v>#N/A</v>
      </c>
      <c r="S556" s="41" t="e">
        <f t="shared" si="71"/>
        <v>#N/A</v>
      </c>
    </row>
    <row r="557" spans="1:19" ht="144" x14ac:dyDescent="0.2">
      <c r="A557" s="34" t="s">
        <v>5153</v>
      </c>
      <c r="B557" s="15" t="s">
        <v>629</v>
      </c>
      <c r="C557" s="15" t="s">
        <v>2671</v>
      </c>
      <c r="D557" s="19"/>
      <c r="E557" s="18" t="s">
        <v>4282</v>
      </c>
      <c r="F557" s="18" t="s">
        <v>4282</v>
      </c>
      <c r="G557" s="18" t="s">
        <v>4282</v>
      </c>
      <c r="H557" s="18" t="s">
        <v>4282</v>
      </c>
      <c r="I557" s="18" t="s">
        <v>4282</v>
      </c>
      <c r="J557" s="18" t="s">
        <v>7185</v>
      </c>
      <c r="K557" s="18" t="s">
        <v>4282</v>
      </c>
      <c r="L557" s="18" t="s">
        <v>4282</v>
      </c>
      <c r="N557" s="40" t="e">
        <f t="shared" si="69"/>
        <v>#N/A</v>
      </c>
      <c r="O557" t="e">
        <f>VLOOKUP(A557,'[1]Integrator Offer Supplier'!$M$14:$AF$12953,18,FALSE)</f>
        <v>#N/A</v>
      </c>
      <c r="P557" t="e">
        <f>VLOOKUP(A557,'[1]Integrator Offer Supplier'!$M$14:$AF$12953,19,FALSE)</f>
        <v>#N/A</v>
      </c>
      <c r="Q557" t="e">
        <f t="shared" si="70"/>
        <v>#N/A</v>
      </c>
      <c r="R557" t="e">
        <f>VLOOKUP(A557,'[1]Integrator Offer Supplier'!$M$14:$AF$12953,20,FALSE)</f>
        <v>#N/A</v>
      </c>
      <c r="S557" s="41" t="e">
        <f t="shared" si="71"/>
        <v>#N/A</v>
      </c>
    </row>
    <row r="558" spans="1:19" ht="54" x14ac:dyDescent="0.2">
      <c r="A558" s="34" t="s">
        <v>5154</v>
      </c>
      <c r="B558" s="15" t="s">
        <v>630</v>
      </c>
      <c r="C558" s="15" t="s">
        <v>4565</v>
      </c>
      <c r="D558" s="19"/>
      <c r="E558" s="18"/>
      <c r="F558" s="18"/>
      <c r="G558" s="18"/>
      <c r="H558" s="18"/>
      <c r="I558" s="18"/>
      <c r="J558" s="18">
        <f>N558</f>
        <v>0</v>
      </c>
      <c r="K558" s="18">
        <f>Q558</f>
        <v>0</v>
      </c>
      <c r="L558" s="18">
        <f>S558</f>
        <v>0</v>
      </c>
      <c r="N558" s="40">
        <f t="shared" si="69"/>
        <v>0</v>
      </c>
      <c r="O558">
        <f>VLOOKUP(A558,'[1]Integrator Offer Supplier'!$M$14:$AF$12953,18,FALSE)</f>
        <v>0</v>
      </c>
      <c r="P558">
        <f>VLOOKUP(A558,'[1]Integrator Offer Supplier'!$M$14:$AF$12953,19,FALSE)</f>
        <v>0</v>
      </c>
      <c r="Q558">
        <f t="shared" si="70"/>
        <v>0</v>
      </c>
      <c r="R558">
        <f>VLOOKUP(A558,'[1]Integrator Offer Supplier'!$M$14:$AF$12953,20,FALSE)</f>
        <v>0</v>
      </c>
      <c r="S558" s="41">
        <f t="shared" si="71"/>
        <v>0</v>
      </c>
    </row>
    <row r="559" spans="1:19" ht="126" x14ac:dyDescent="0.2">
      <c r="A559" s="34" t="s">
        <v>5155</v>
      </c>
      <c r="B559" s="15" t="s">
        <v>631</v>
      </c>
      <c r="C559" s="15" t="s">
        <v>2673</v>
      </c>
      <c r="D559" s="19"/>
      <c r="E559" s="18" t="s">
        <v>4282</v>
      </c>
      <c r="F559" s="18" t="s">
        <v>4282</v>
      </c>
      <c r="G559" s="18" t="s">
        <v>4282</v>
      </c>
      <c r="H559" s="18" t="s">
        <v>4282</v>
      </c>
      <c r="I559" s="18" t="s">
        <v>4282</v>
      </c>
      <c r="J559" s="18" t="s">
        <v>7185</v>
      </c>
      <c r="K559" s="18" t="s">
        <v>4282</v>
      </c>
      <c r="L559" s="18" t="s">
        <v>4282</v>
      </c>
      <c r="N559" s="40" t="e">
        <f t="shared" si="69"/>
        <v>#N/A</v>
      </c>
      <c r="O559" t="e">
        <f>VLOOKUP(A559,'[1]Integrator Offer Supplier'!$M$14:$AF$12953,18,FALSE)</f>
        <v>#N/A</v>
      </c>
      <c r="P559" t="e">
        <f>VLOOKUP(A559,'[1]Integrator Offer Supplier'!$M$14:$AF$12953,19,FALSE)</f>
        <v>#N/A</v>
      </c>
      <c r="Q559" t="e">
        <f t="shared" si="70"/>
        <v>#N/A</v>
      </c>
      <c r="R559" t="e">
        <f>VLOOKUP(A559,'[1]Integrator Offer Supplier'!$M$14:$AF$12953,20,FALSE)</f>
        <v>#N/A</v>
      </c>
      <c r="S559" s="41" t="e">
        <f t="shared" si="71"/>
        <v>#N/A</v>
      </c>
    </row>
    <row r="560" spans="1:19" ht="72" x14ac:dyDescent="0.2">
      <c r="A560" s="35" t="s">
        <v>5156</v>
      </c>
      <c r="B560" s="15" t="s">
        <v>632</v>
      </c>
      <c r="C560" s="15" t="s">
        <v>2674</v>
      </c>
      <c r="D560" s="19"/>
      <c r="E560" s="18" t="s">
        <v>4282</v>
      </c>
      <c r="F560" s="18" t="s">
        <v>4282</v>
      </c>
      <c r="G560" s="18" t="s">
        <v>4282</v>
      </c>
      <c r="H560" s="18" t="s">
        <v>4282</v>
      </c>
      <c r="I560" s="18" t="s">
        <v>4282</v>
      </c>
      <c r="J560" s="18" t="s">
        <v>7185</v>
      </c>
      <c r="K560" s="18" t="s">
        <v>4282</v>
      </c>
      <c r="L560" s="18" t="s">
        <v>4282</v>
      </c>
      <c r="N560" s="40" t="e">
        <f t="shared" si="69"/>
        <v>#N/A</v>
      </c>
      <c r="O560" t="e">
        <f>VLOOKUP(A560,'[1]Integrator Offer Supplier'!$M$14:$AF$12953,18,FALSE)</f>
        <v>#N/A</v>
      </c>
      <c r="P560" t="e">
        <f>VLOOKUP(A560,'[1]Integrator Offer Supplier'!$M$14:$AF$12953,19,FALSE)</f>
        <v>#N/A</v>
      </c>
      <c r="Q560" t="e">
        <f t="shared" si="70"/>
        <v>#N/A</v>
      </c>
      <c r="R560" t="e">
        <f>VLOOKUP(A560,'[1]Integrator Offer Supplier'!$M$14:$AF$12953,20,FALSE)</f>
        <v>#N/A</v>
      </c>
      <c r="S560" s="41" t="e">
        <f t="shared" si="71"/>
        <v>#N/A</v>
      </c>
    </row>
    <row r="561" spans="1:19" ht="54" x14ac:dyDescent="0.2">
      <c r="A561" s="34" t="s">
        <v>5157</v>
      </c>
      <c r="B561" s="15" t="s">
        <v>633</v>
      </c>
      <c r="C561" s="15" t="s">
        <v>2675</v>
      </c>
      <c r="D561" s="19"/>
      <c r="E561" s="18" t="s">
        <v>4282</v>
      </c>
      <c r="F561" s="18" t="s">
        <v>4282</v>
      </c>
      <c r="G561" s="18" t="s">
        <v>4282</v>
      </c>
      <c r="H561" s="18" t="s">
        <v>4282</v>
      </c>
      <c r="I561" s="18" t="s">
        <v>4282</v>
      </c>
      <c r="J561" s="18" t="s">
        <v>7185</v>
      </c>
      <c r="K561" s="18" t="s">
        <v>4282</v>
      </c>
      <c r="L561" s="18" t="s">
        <v>4282</v>
      </c>
      <c r="N561" s="40" t="e">
        <f t="shared" si="69"/>
        <v>#N/A</v>
      </c>
      <c r="O561" t="e">
        <f>VLOOKUP(A561,'[1]Integrator Offer Supplier'!$M$14:$AF$12953,18,FALSE)</f>
        <v>#N/A</v>
      </c>
      <c r="P561" t="e">
        <f>VLOOKUP(A561,'[1]Integrator Offer Supplier'!$M$14:$AF$12953,19,FALSE)</f>
        <v>#N/A</v>
      </c>
      <c r="Q561" t="e">
        <f t="shared" si="70"/>
        <v>#N/A</v>
      </c>
      <c r="R561" t="e">
        <f>VLOOKUP(A561,'[1]Integrator Offer Supplier'!$M$14:$AF$12953,20,FALSE)</f>
        <v>#N/A</v>
      </c>
      <c r="S561" s="41" t="e">
        <f t="shared" si="71"/>
        <v>#N/A</v>
      </c>
    </row>
    <row r="562" spans="1:19" ht="54" x14ac:dyDescent="0.2">
      <c r="A562" s="35" t="s">
        <v>5158</v>
      </c>
      <c r="B562" s="15" t="s">
        <v>634</v>
      </c>
      <c r="C562" s="15" t="s">
        <v>2676</v>
      </c>
      <c r="D562" s="19"/>
      <c r="E562" s="18" t="s">
        <v>4282</v>
      </c>
      <c r="F562" s="18" t="s">
        <v>4282</v>
      </c>
      <c r="G562" s="18" t="s">
        <v>4282</v>
      </c>
      <c r="H562" s="18" t="s">
        <v>4282</v>
      </c>
      <c r="I562" s="18" t="s">
        <v>4282</v>
      </c>
      <c r="J562" s="18" t="s">
        <v>7185</v>
      </c>
      <c r="K562" s="18" t="s">
        <v>4282</v>
      </c>
      <c r="L562" s="18" t="s">
        <v>4282</v>
      </c>
      <c r="N562" s="40" t="e">
        <f t="shared" si="69"/>
        <v>#N/A</v>
      </c>
      <c r="O562" t="e">
        <f>VLOOKUP(A562,'[1]Integrator Offer Supplier'!$M$14:$AF$12953,18,FALSE)</f>
        <v>#N/A</v>
      </c>
      <c r="P562" t="e">
        <f>VLOOKUP(A562,'[1]Integrator Offer Supplier'!$M$14:$AF$12953,19,FALSE)</f>
        <v>#N/A</v>
      </c>
      <c r="Q562" t="e">
        <f t="shared" si="70"/>
        <v>#N/A</v>
      </c>
      <c r="R562" t="e">
        <f>VLOOKUP(A562,'[1]Integrator Offer Supplier'!$M$14:$AF$12953,20,FALSE)</f>
        <v>#N/A</v>
      </c>
      <c r="S562" s="41" t="e">
        <f t="shared" si="71"/>
        <v>#N/A</v>
      </c>
    </row>
    <row r="563" spans="1:19" ht="108" x14ac:dyDescent="0.2">
      <c r="A563" s="35" t="s">
        <v>5159</v>
      </c>
      <c r="B563" s="15" t="s">
        <v>635</v>
      </c>
      <c r="C563" s="15" t="s">
        <v>2677</v>
      </c>
      <c r="D563" s="19"/>
      <c r="E563" s="18" t="s">
        <v>4282</v>
      </c>
      <c r="F563" s="18" t="s">
        <v>4282</v>
      </c>
      <c r="G563" s="18" t="s">
        <v>4282</v>
      </c>
      <c r="H563" s="18" t="s">
        <v>4282</v>
      </c>
      <c r="I563" s="18" t="s">
        <v>4282</v>
      </c>
      <c r="J563" s="18" t="s">
        <v>7185</v>
      </c>
      <c r="K563" s="18" t="s">
        <v>4282</v>
      </c>
      <c r="L563" s="18" t="s">
        <v>4282</v>
      </c>
      <c r="N563" s="40" t="e">
        <f t="shared" si="69"/>
        <v>#N/A</v>
      </c>
      <c r="O563" t="e">
        <f>VLOOKUP(A563,'[1]Integrator Offer Supplier'!$M$14:$AF$12953,18,FALSE)</f>
        <v>#N/A</v>
      </c>
      <c r="P563" t="e">
        <f>VLOOKUP(A563,'[1]Integrator Offer Supplier'!$M$14:$AF$12953,19,FALSE)</f>
        <v>#N/A</v>
      </c>
      <c r="Q563" t="e">
        <f t="shared" si="70"/>
        <v>#N/A</v>
      </c>
      <c r="R563" t="e">
        <f>VLOOKUP(A563,'[1]Integrator Offer Supplier'!$M$14:$AF$12953,20,FALSE)</f>
        <v>#N/A</v>
      </c>
      <c r="S563" s="41" t="e">
        <f t="shared" si="71"/>
        <v>#N/A</v>
      </c>
    </row>
    <row r="564" spans="1:19" ht="54" x14ac:dyDescent="0.2">
      <c r="A564" s="35" t="s">
        <v>5160</v>
      </c>
      <c r="B564" s="15" t="s">
        <v>636</v>
      </c>
      <c r="C564" s="15" t="s">
        <v>2678</v>
      </c>
      <c r="D564" s="19"/>
      <c r="E564" s="18" t="s">
        <v>4282</v>
      </c>
      <c r="F564" s="18" t="s">
        <v>4282</v>
      </c>
      <c r="G564" s="18" t="s">
        <v>4282</v>
      </c>
      <c r="H564" s="18" t="s">
        <v>4282</v>
      </c>
      <c r="I564" s="18" t="s">
        <v>4282</v>
      </c>
      <c r="J564" s="18" t="s">
        <v>7185</v>
      </c>
      <c r="K564" s="18" t="s">
        <v>4282</v>
      </c>
      <c r="L564" s="18" t="s">
        <v>4282</v>
      </c>
      <c r="N564" s="40" t="e">
        <f t="shared" si="69"/>
        <v>#N/A</v>
      </c>
      <c r="O564" t="e">
        <f>VLOOKUP(A564,'[1]Integrator Offer Supplier'!$M$14:$AF$12953,18,FALSE)</f>
        <v>#N/A</v>
      </c>
      <c r="P564" t="e">
        <f>VLOOKUP(A564,'[1]Integrator Offer Supplier'!$M$14:$AF$12953,19,FALSE)</f>
        <v>#N/A</v>
      </c>
      <c r="Q564" t="e">
        <f t="shared" si="70"/>
        <v>#N/A</v>
      </c>
      <c r="R564" t="e">
        <f>VLOOKUP(A564,'[1]Integrator Offer Supplier'!$M$14:$AF$12953,20,FALSE)</f>
        <v>#N/A</v>
      </c>
      <c r="S564" s="41" t="e">
        <f t="shared" si="71"/>
        <v>#N/A</v>
      </c>
    </row>
    <row r="565" spans="1:19" ht="162" x14ac:dyDescent="0.2">
      <c r="A565" s="34" t="s">
        <v>5161</v>
      </c>
      <c r="B565" s="15" t="s">
        <v>637</v>
      </c>
      <c r="C565" s="15" t="s">
        <v>2679</v>
      </c>
      <c r="D565" s="19"/>
      <c r="E565" s="18" t="s">
        <v>4282</v>
      </c>
      <c r="F565" s="18" t="s">
        <v>4282</v>
      </c>
      <c r="G565" s="18" t="s">
        <v>4282</v>
      </c>
      <c r="H565" s="18" t="s">
        <v>4282</v>
      </c>
      <c r="I565" s="18" t="s">
        <v>4282</v>
      </c>
      <c r="J565" s="18" t="s">
        <v>7185</v>
      </c>
      <c r="K565" s="18" t="s">
        <v>4282</v>
      </c>
      <c r="L565" s="18" t="s">
        <v>4282</v>
      </c>
      <c r="N565" s="40" t="e">
        <f t="shared" si="69"/>
        <v>#N/A</v>
      </c>
      <c r="O565" t="e">
        <f>VLOOKUP(A565,'[1]Integrator Offer Supplier'!$M$14:$AF$12953,18,FALSE)</f>
        <v>#N/A</v>
      </c>
      <c r="P565" t="e">
        <f>VLOOKUP(A565,'[1]Integrator Offer Supplier'!$M$14:$AF$12953,19,FALSE)</f>
        <v>#N/A</v>
      </c>
      <c r="Q565" t="e">
        <f t="shared" si="70"/>
        <v>#N/A</v>
      </c>
      <c r="R565" t="e">
        <f>VLOOKUP(A565,'[1]Integrator Offer Supplier'!$M$14:$AF$12953,20,FALSE)</f>
        <v>#N/A</v>
      </c>
      <c r="S565" s="41" t="e">
        <f t="shared" si="71"/>
        <v>#N/A</v>
      </c>
    </row>
    <row r="566" spans="1:19" ht="90" x14ac:dyDescent="0.2">
      <c r="A566" s="34" t="s">
        <v>5162</v>
      </c>
      <c r="B566" s="15" t="s">
        <v>638</v>
      </c>
      <c r="C566" s="15" t="s">
        <v>2680</v>
      </c>
      <c r="D566" s="19"/>
      <c r="E566" s="18" t="s">
        <v>4282</v>
      </c>
      <c r="F566" s="18" t="s">
        <v>4282</v>
      </c>
      <c r="G566" s="18" t="s">
        <v>4282</v>
      </c>
      <c r="H566" s="18" t="s">
        <v>4282</v>
      </c>
      <c r="I566" s="18" t="s">
        <v>4282</v>
      </c>
      <c r="J566" s="18" t="s">
        <v>7185</v>
      </c>
      <c r="K566" s="18" t="s">
        <v>4282</v>
      </c>
      <c r="L566" s="18" t="s">
        <v>4282</v>
      </c>
      <c r="N566" s="40" t="e">
        <f t="shared" si="69"/>
        <v>#N/A</v>
      </c>
      <c r="O566" t="e">
        <f>VLOOKUP(A566,'[1]Integrator Offer Supplier'!$M$14:$AF$12953,18,FALSE)</f>
        <v>#N/A</v>
      </c>
      <c r="P566" t="e">
        <f>VLOOKUP(A566,'[1]Integrator Offer Supplier'!$M$14:$AF$12953,19,FALSE)</f>
        <v>#N/A</v>
      </c>
      <c r="Q566" t="e">
        <f t="shared" si="70"/>
        <v>#N/A</v>
      </c>
      <c r="R566" t="e">
        <f>VLOOKUP(A566,'[1]Integrator Offer Supplier'!$M$14:$AF$12953,20,FALSE)</f>
        <v>#N/A</v>
      </c>
      <c r="S566" s="41" t="e">
        <f t="shared" si="71"/>
        <v>#N/A</v>
      </c>
    </row>
    <row r="567" spans="1:19" ht="90" x14ac:dyDescent="0.2">
      <c r="A567" s="34" t="s">
        <v>5163</v>
      </c>
      <c r="B567" s="15" t="s">
        <v>639</v>
      </c>
      <c r="C567" s="15" t="s">
        <v>2681</v>
      </c>
      <c r="D567" s="19"/>
      <c r="E567" s="18" t="s">
        <v>4282</v>
      </c>
      <c r="F567" s="18" t="s">
        <v>4282</v>
      </c>
      <c r="G567" s="18" t="s">
        <v>4282</v>
      </c>
      <c r="H567" s="18" t="s">
        <v>4282</v>
      </c>
      <c r="I567" s="18" t="s">
        <v>4282</v>
      </c>
      <c r="J567" s="18" t="s">
        <v>7185</v>
      </c>
      <c r="K567" s="18" t="s">
        <v>4282</v>
      </c>
      <c r="L567" s="18" t="s">
        <v>4282</v>
      </c>
      <c r="N567" s="40" t="e">
        <f t="shared" si="69"/>
        <v>#N/A</v>
      </c>
      <c r="O567" t="e">
        <f>VLOOKUP(A567,'[1]Integrator Offer Supplier'!$M$14:$AF$12953,18,FALSE)</f>
        <v>#N/A</v>
      </c>
      <c r="P567" t="e">
        <f>VLOOKUP(A567,'[1]Integrator Offer Supplier'!$M$14:$AF$12953,19,FALSE)</f>
        <v>#N/A</v>
      </c>
      <c r="Q567" t="e">
        <f t="shared" si="70"/>
        <v>#N/A</v>
      </c>
      <c r="R567" t="e">
        <f>VLOOKUP(A567,'[1]Integrator Offer Supplier'!$M$14:$AF$12953,20,FALSE)</f>
        <v>#N/A</v>
      </c>
      <c r="S567" s="41" t="e">
        <f t="shared" si="71"/>
        <v>#N/A</v>
      </c>
    </row>
    <row r="568" spans="1:19" ht="18" x14ac:dyDescent="0.2">
      <c r="A568" s="34" t="s">
        <v>5164</v>
      </c>
      <c r="B568" s="15" t="s">
        <v>223</v>
      </c>
      <c r="C568" s="15" t="s">
        <v>223</v>
      </c>
      <c r="D568" s="19"/>
      <c r="E568" s="18" t="s">
        <v>4282</v>
      </c>
      <c r="F568" s="18" t="s">
        <v>4282</v>
      </c>
      <c r="G568" s="18" t="s">
        <v>4282</v>
      </c>
      <c r="H568" s="18" t="s">
        <v>4282</v>
      </c>
      <c r="I568" s="18" t="s">
        <v>4282</v>
      </c>
      <c r="J568" s="18" t="s">
        <v>7185</v>
      </c>
      <c r="K568" s="18" t="s">
        <v>4282</v>
      </c>
      <c r="L568" s="18" t="s">
        <v>4282</v>
      </c>
      <c r="N568" s="40" t="e">
        <f t="shared" si="69"/>
        <v>#N/A</v>
      </c>
      <c r="O568" t="e">
        <f>VLOOKUP(A568,'[1]Integrator Offer Supplier'!$M$14:$AF$12953,18,FALSE)</f>
        <v>#N/A</v>
      </c>
      <c r="P568" t="e">
        <f>VLOOKUP(A568,'[1]Integrator Offer Supplier'!$M$14:$AF$12953,19,FALSE)</f>
        <v>#N/A</v>
      </c>
      <c r="Q568" t="e">
        <f t="shared" si="70"/>
        <v>#N/A</v>
      </c>
      <c r="R568" t="e">
        <f>VLOOKUP(A568,'[1]Integrator Offer Supplier'!$M$14:$AF$12953,20,FALSE)</f>
        <v>#N/A</v>
      </c>
      <c r="S568" s="41" t="e">
        <f t="shared" si="71"/>
        <v>#N/A</v>
      </c>
    </row>
    <row r="569" spans="1:19" ht="18" x14ac:dyDescent="0.2">
      <c r="A569" s="34" t="s">
        <v>5165</v>
      </c>
      <c r="B569" s="15" t="s">
        <v>223</v>
      </c>
      <c r="C569" s="15" t="s">
        <v>223</v>
      </c>
      <c r="D569" s="19"/>
      <c r="E569" s="18" t="s">
        <v>4282</v>
      </c>
      <c r="F569" s="18" t="s">
        <v>4282</v>
      </c>
      <c r="G569" s="18" t="s">
        <v>4282</v>
      </c>
      <c r="H569" s="18" t="s">
        <v>4282</v>
      </c>
      <c r="I569" s="18" t="s">
        <v>4282</v>
      </c>
      <c r="J569" s="18" t="s">
        <v>7185</v>
      </c>
      <c r="K569" s="18" t="s">
        <v>4282</v>
      </c>
      <c r="L569" s="18" t="s">
        <v>4282</v>
      </c>
      <c r="N569" s="40" t="e">
        <f t="shared" si="69"/>
        <v>#N/A</v>
      </c>
      <c r="O569" t="e">
        <f>VLOOKUP(A569,'[1]Integrator Offer Supplier'!$M$14:$AF$12953,18,FALSE)</f>
        <v>#N/A</v>
      </c>
      <c r="P569" t="e">
        <f>VLOOKUP(A569,'[1]Integrator Offer Supplier'!$M$14:$AF$12953,19,FALSE)</f>
        <v>#N/A</v>
      </c>
      <c r="Q569" t="e">
        <f t="shared" si="70"/>
        <v>#N/A</v>
      </c>
      <c r="R569" t="e">
        <f>VLOOKUP(A569,'[1]Integrator Offer Supplier'!$M$14:$AF$12953,20,FALSE)</f>
        <v>#N/A</v>
      </c>
      <c r="S569" s="41" t="e">
        <f t="shared" si="71"/>
        <v>#N/A</v>
      </c>
    </row>
    <row r="570" spans="1:19" ht="18" x14ac:dyDescent="0.2">
      <c r="A570" s="34" t="s">
        <v>5166</v>
      </c>
      <c r="B570" s="15" t="s">
        <v>223</v>
      </c>
      <c r="C570" s="15" t="s">
        <v>223</v>
      </c>
      <c r="D570" s="19"/>
      <c r="E570" s="18" t="s">
        <v>4282</v>
      </c>
      <c r="F570" s="18" t="s">
        <v>4282</v>
      </c>
      <c r="G570" s="18" t="s">
        <v>4282</v>
      </c>
      <c r="H570" s="18" t="s">
        <v>4282</v>
      </c>
      <c r="I570" s="18" t="s">
        <v>4282</v>
      </c>
      <c r="J570" s="18" t="s">
        <v>7185</v>
      </c>
      <c r="K570" s="18" t="s">
        <v>4282</v>
      </c>
      <c r="L570" s="18" t="s">
        <v>4282</v>
      </c>
      <c r="N570" s="40" t="e">
        <f t="shared" si="69"/>
        <v>#N/A</v>
      </c>
      <c r="O570" t="e">
        <f>VLOOKUP(A570,'[1]Integrator Offer Supplier'!$M$14:$AF$12953,18,FALSE)</f>
        <v>#N/A</v>
      </c>
      <c r="P570" t="e">
        <f>VLOOKUP(A570,'[1]Integrator Offer Supplier'!$M$14:$AF$12953,19,FALSE)</f>
        <v>#N/A</v>
      </c>
      <c r="Q570" t="e">
        <f t="shared" si="70"/>
        <v>#N/A</v>
      </c>
      <c r="R570" t="e">
        <f>VLOOKUP(A570,'[1]Integrator Offer Supplier'!$M$14:$AF$12953,20,FALSE)</f>
        <v>#N/A</v>
      </c>
      <c r="S570" s="41" t="e">
        <f t="shared" si="71"/>
        <v>#N/A</v>
      </c>
    </row>
    <row r="571" spans="1:19" ht="72" x14ac:dyDescent="0.2">
      <c r="A571" s="35" t="s">
        <v>5167</v>
      </c>
      <c r="B571" s="15" t="s">
        <v>640</v>
      </c>
      <c r="C571" s="15" t="s">
        <v>2682</v>
      </c>
      <c r="D571" s="19"/>
      <c r="E571" s="18" t="s">
        <v>4282</v>
      </c>
      <c r="F571" s="18" t="s">
        <v>4282</v>
      </c>
      <c r="G571" s="18" t="s">
        <v>4282</v>
      </c>
      <c r="H571" s="18" t="s">
        <v>4282</v>
      </c>
      <c r="I571" s="18" t="s">
        <v>4282</v>
      </c>
      <c r="J571" s="18" t="s">
        <v>7185</v>
      </c>
      <c r="K571" s="18" t="s">
        <v>4282</v>
      </c>
      <c r="L571" s="18" t="s">
        <v>4282</v>
      </c>
      <c r="N571" s="40" t="e">
        <f t="shared" si="69"/>
        <v>#N/A</v>
      </c>
      <c r="O571" t="e">
        <f>VLOOKUP(A571,'[1]Integrator Offer Supplier'!$M$14:$AF$12953,18,FALSE)</f>
        <v>#N/A</v>
      </c>
      <c r="P571" t="e">
        <f>VLOOKUP(A571,'[1]Integrator Offer Supplier'!$M$14:$AF$12953,19,FALSE)</f>
        <v>#N/A</v>
      </c>
      <c r="Q571" t="e">
        <f t="shared" si="70"/>
        <v>#N/A</v>
      </c>
      <c r="R571" t="e">
        <f>VLOOKUP(A571,'[1]Integrator Offer Supplier'!$M$14:$AF$12953,20,FALSE)</f>
        <v>#N/A</v>
      </c>
      <c r="S571" s="41" t="e">
        <f t="shared" si="71"/>
        <v>#N/A</v>
      </c>
    </row>
    <row r="572" spans="1:19" ht="36" x14ac:dyDescent="0.2">
      <c r="A572" s="35" t="s">
        <v>5168</v>
      </c>
      <c r="B572" s="15" t="s">
        <v>641</v>
      </c>
      <c r="C572" s="15" t="s">
        <v>2683</v>
      </c>
      <c r="D572" s="19"/>
      <c r="E572" s="18" t="s">
        <v>4282</v>
      </c>
      <c r="F572" s="18" t="s">
        <v>4282</v>
      </c>
      <c r="G572" s="18" t="s">
        <v>4282</v>
      </c>
      <c r="H572" s="18" t="s">
        <v>4282</v>
      </c>
      <c r="I572" s="18" t="s">
        <v>4282</v>
      </c>
      <c r="J572" s="18" t="s">
        <v>7185</v>
      </c>
      <c r="K572" s="18" t="s">
        <v>4282</v>
      </c>
      <c r="L572" s="18" t="s">
        <v>4282</v>
      </c>
      <c r="N572" s="40" t="e">
        <f t="shared" si="69"/>
        <v>#N/A</v>
      </c>
      <c r="O572" t="e">
        <f>VLOOKUP(A572,'[1]Integrator Offer Supplier'!$M$14:$AF$12953,18,FALSE)</f>
        <v>#N/A</v>
      </c>
      <c r="P572" t="e">
        <f>VLOOKUP(A572,'[1]Integrator Offer Supplier'!$M$14:$AF$12953,19,FALSE)</f>
        <v>#N/A</v>
      </c>
      <c r="Q572" t="e">
        <f t="shared" si="70"/>
        <v>#N/A</v>
      </c>
      <c r="R572" t="e">
        <f>VLOOKUP(A572,'[1]Integrator Offer Supplier'!$M$14:$AF$12953,20,FALSE)</f>
        <v>#N/A</v>
      </c>
      <c r="S572" s="41" t="e">
        <f t="shared" si="71"/>
        <v>#N/A</v>
      </c>
    </row>
    <row r="573" spans="1:19" ht="54" x14ac:dyDescent="0.2">
      <c r="A573" s="35" t="s">
        <v>5169</v>
      </c>
      <c r="B573" s="15" t="s">
        <v>642</v>
      </c>
      <c r="C573" s="15" t="s">
        <v>2684</v>
      </c>
      <c r="D573" s="19"/>
      <c r="E573" s="18" t="s">
        <v>4282</v>
      </c>
      <c r="F573" s="18" t="s">
        <v>4282</v>
      </c>
      <c r="G573" s="18" t="s">
        <v>4282</v>
      </c>
      <c r="H573" s="18" t="s">
        <v>4282</v>
      </c>
      <c r="I573" s="18" t="s">
        <v>4282</v>
      </c>
      <c r="J573" s="18" t="s">
        <v>7185</v>
      </c>
      <c r="K573" s="18" t="s">
        <v>4282</v>
      </c>
      <c r="L573" s="18" t="s">
        <v>4282</v>
      </c>
      <c r="N573" s="40" t="e">
        <f t="shared" si="69"/>
        <v>#N/A</v>
      </c>
      <c r="O573" t="e">
        <f>VLOOKUP(A573,'[1]Integrator Offer Supplier'!$M$14:$AF$12953,18,FALSE)</f>
        <v>#N/A</v>
      </c>
      <c r="P573" t="e">
        <f>VLOOKUP(A573,'[1]Integrator Offer Supplier'!$M$14:$AF$12953,19,FALSE)</f>
        <v>#N/A</v>
      </c>
      <c r="Q573" t="e">
        <f t="shared" si="70"/>
        <v>#N/A</v>
      </c>
      <c r="R573" t="e">
        <f>VLOOKUP(A573,'[1]Integrator Offer Supplier'!$M$14:$AF$12953,20,FALSE)</f>
        <v>#N/A</v>
      </c>
      <c r="S573" s="41" t="e">
        <f t="shared" si="71"/>
        <v>#N/A</v>
      </c>
    </row>
    <row r="574" spans="1:19" ht="54" x14ac:dyDescent="0.2">
      <c r="A574" s="35" t="s">
        <v>5170</v>
      </c>
      <c r="B574" s="15" t="s">
        <v>643</v>
      </c>
      <c r="C574" s="15" t="s">
        <v>2685</v>
      </c>
      <c r="D574" s="19"/>
      <c r="E574" s="18" t="s">
        <v>4282</v>
      </c>
      <c r="F574" s="18" t="s">
        <v>4282</v>
      </c>
      <c r="G574" s="18" t="s">
        <v>4282</v>
      </c>
      <c r="H574" s="18" t="s">
        <v>4282</v>
      </c>
      <c r="I574" s="18" t="s">
        <v>4282</v>
      </c>
      <c r="J574" s="18" t="s">
        <v>7185</v>
      </c>
      <c r="K574" s="18" t="s">
        <v>4282</v>
      </c>
      <c r="L574" s="18" t="s">
        <v>4282</v>
      </c>
      <c r="N574" s="40" t="e">
        <f t="shared" si="69"/>
        <v>#N/A</v>
      </c>
      <c r="O574" t="e">
        <f>VLOOKUP(A574,'[1]Integrator Offer Supplier'!$M$14:$AF$12953,18,FALSE)</f>
        <v>#N/A</v>
      </c>
      <c r="P574" t="e">
        <f>VLOOKUP(A574,'[1]Integrator Offer Supplier'!$M$14:$AF$12953,19,FALSE)</f>
        <v>#N/A</v>
      </c>
      <c r="Q574" t="e">
        <f t="shared" si="70"/>
        <v>#N/A</v>
      </c>
      <c r="R574" t="e">
        <f>VLOOKUP(A574,'[1]Integrator Offer Supplier'!$M$14:$AF$12953,20,FALSE)</f>
        <v>#N/A</v>
      </c>
      <c r="S574" s="41" t="e">
        <f t="shared" si="71"/>
        <v>#N/A</v>
      </c>
    </row>
    <row r="575" spans="1:19" ht="36" x14ac:dyDescent="0.2">
      <c r="A575" s="35" t="s">
        <v>5171</v>
      </c>
      <c r="B575" s="15" t="s">
        <v>644</v>
      </c>
      <c r="C575" s="15" t="s">
        <v>2686</v>
      </c>
      <c r="D575" s="19"/>
      <c r="E575" s="18" t="s">
        <v>4282</v>
      </c>
      <c r="F575" s="18" t="s">
        <v>4282</v>
      </c>
      <c r="G575" s="18" t="s">
        <v>4282</v>
      </c>
      <c r="H575" s="18" t="s">
        <v>4282</v>
      </c>
      <c r="I575" s="18" t="s">
        <v>4282</v>
      </c>
      <c r="J575" s="18" t="s">
        <v>7185</v>
      </c>
      <c r="K575" s="18" t="s">
        <v>4282</v>
      </c>
      <c r="L575" s="18" t="s">
        <v>4282</v>
      </c>
      <c r="N575" s="40" t="e">
        <f t="shared" si="69"/>
        <v>#N/A</v>
      </c>
      <c r="O575" t="e">
        <f>VLOOKUP(A575,'[1]Integrator Offer Supplier'!$M$14:$AF$12953,18,FALSE)</f>
        <v>#N/A</v>
      </c>
      <c r="P575" t="e">
        <f>VLOOKUP(A575,'[1]Integrator Offer Supplier'!$M$14:$AF$12953,19,FALSE)</f>
        <v>#N/A</v>
      </c>
      <c r="Q575" t="e">
        <f t="shared" si="70"/>
        <v>#N/A</v>
      </c>
      <c r="R575" t="e">
        <f>VLOOKUP(A575,'[1]Integrator Offer Supplier'!$M$14:$AF$12953,20,FALSE)</f>
        <v>#N/A</v>
      </c>
      <c r="S575" s="41" t="e">
        <f t="shared" si="71"/>
        <v>#N/A</v>
      </c>
    </row>
    <row r="576" spans="1:19" ht="216" x14ac:dyDescent="0.2">
      <c r="A576" s="35" t="s">
        <v>5172</v>
      </c>
      <c r="B576" s="15" t="s">
        <v>645</v>
      </c>
      <c r="C576" s="15" t="s">
        <v>2687</v>
      </c>
      <c r="D576" s="19"/>
      <c r="E576" s="18" t="s">
        <v>4282</v>
      </c>
      <c r="F576" s="18" t="s">
        <v>4282</v>
      </c>
      <c r="G576" s="18" t="s">
        <v>4282</v>
      </c>
      <c r="H576" s="18" t="s">
        <v>4282</v>
      </c>
      <c r="I576" s="18" t="s">
        <v>4282</v>
      </c>
      <c r="J576" s="18" t="s">
        <v>7185</v>
      </c>
      <c r="K576" s="18" t="s">
        <v>4282</v>
      </c>
      <c r="L576" s="18" t="s">
        <v>4282</v>
      </c>
      <c r="N576" s="40" t="e">
        <f t="shared" si="69"/>
        <v>#N/A</v>
      </c>
      <c r="O576" t="e">
        <f>VLOOKUP(A576,'[1]Integrator Offer Supplier'!$M$14:$AF$12953,18,FALSE)</f>
        <v>#N/A</v>
      </c>
      <c r="P576" t="e">
        <f>VLOOKUP(A576,'[1]Integrator Offer Supplier'!$M$14:$AF$12953,19,FALSE)</f>
        <v>#N/A</v>
      </c>
      <c r="Q576" t="e">
        <f t="shared" si="70"/>
        <v>#N/A</v>
      </c>
      <c r="R576" t="e">
        <f>VLOOKUP(A576,'[1]Integrator Offer Supplier'!$M$14:$AF$12953,20,FALSE)</f>
        <v>#N/A</v>
      </c>
      <c r="S576" s="41" t="e">
        <f t="shared" si="71"/>
        <v>#N/A</v>
      </c>
    </row>
    <row r="577" spans="1:19" ht="36" x14ac:dyDescent="0.2">
      <c r="A577" s="43" t="s">
        <v>5173</v>
      </c>
      <c r="B577" s="44" t="s">
        <v>646</v>
      </c>
      <c r="C577" s="44">
        <v>0</v>
      </c>
      <c r="D577" s="19"/>
      <c r="E577" s="18">
        <v>16</v>
      </c>
      <c r="F577" s="18">
        <v>2000</v>
      </c>
      <c r="G577" s="18"/>
      <c r="H577" s="18">
        <v>16</v>
      </c>
      <c r="I577" s="18"/>
      <c r="J577" s="18"/>
      <c r="K577" s="18"/>
      <c r="L577" s="18"/>
      <c r="N577" s="40" t="e">
        <f t="shared" si="69"/>
        <v>#N/A</v>
      </c>
      <c r="O577" t="e">
        <f>VLOOKUP(A577,'[1]Integrator Offer Supplier'!$M$14:$AF$12953,18,FALSE)</f>
        <v>#N/A</v>
      </c>
      <c r="P577" t="e">
        <f>VLOOKUP(A577,'[1]Integrator Offer Supplier'!$M$14:$AF$12953,19,FALSE)</f>
        <v>#N/A</v>
      </c>
      <c r="Q577" t="e">
        <f t="shared" si="70"/>
        <v>#N/A</v>
      </c>
      <c r="R577" t="e">
        <f>VLOOKUP(A577,'[1]Integrator Offer Supplier'!$M$14:$AF$12953,20,FALSE)</f>
        <v>#N/A</v>
      </c>
      <c r="S577" s="41" t="e">
        <f t="shared" si="71"/>
        <v>#N/A</v>
      </c>
    </row>
    <row r="578" spans="1:19" ht="108" x14ac:dyDescent="0.2">
      <c r="A578" s="35" t="s">
        <v>5174</v>
      </c>
      <c r="B578" s="15" t="s">
        <v>647</v>
      </c>
      <c r="C578" s="15" t="s">
        <v>2688</v>
      </c>
      <c r="D578" s="19"/>
      <c r="E578" s="18" t="s">
        <v>4282</v>
      </c>
      <c r="F578" s="18" t="s">
        <v>4282</v>
      </c>
      <c r="G578" s="18" t="s">
        <v>4282</v>
      </c>
      <c r="H578" s="18" t="s">
        <v>4282</v>
      </c>
      <c r="I578" s="18" t="s">
        <v>4282</v>
      </c>
      <c r="J578" s="18" t="s">
        <v>7185</v>
      </c>
      <c r="K578" s="18" t="s">
        <v>4282</v>
      </c>
      <c r="L578" s="18" t="s">
        <v>4282</v>
      </c>
      <c r="N578" s="40" t="e">
        <f t="shared" si="69"/>
        <v>#N/A</v>
      </c>
      <c r="O578" t="e">
        <f>VLOOKUP(A578,'[1]Integrator Offer Supplier'!$M$14:$AF$12953,18,FALSE)</f>
        <v>#N/A</v>
      </c>
      <c r="P578" t="e">
        <f>VLOOKUP(A578,'[1]Integrator Offer Supplier'!$M$14:$AF$12953,19,FALSE)</f>
        <v>#N/A</v>
      </c>
      <c r="Q578" t="e">
        <f t="shared" si="70"/>
        <v>#N/A</v>
      </c>
      <c r="R578" t="e">
        <f>VLOOKUP(A578,'[1]Integrator Offer Supplier'!$M$14:$AF$12953,20,FALSE)</f>
        <v>#N/A</v>
      </c>
      <c r="S578" s="41" t="e">
        <f t="shared" si="71"/>
        <v>#N/A</v>
      </c>
    </row>
    <row r="579" spans="1:19" ht="36" x14ac:dyDescent="0.2">
      <c r="A579" s="35" t="s">
        <v>5175</v>
      </c>
      <c r="B579" s="15" t="s">
        <v>648</v>
      </c>
      <c r="C579" s="15" t="s">
        <v>2689</v>
      </c>
      <c r="D579" s="19"/>
      <c r="E579" s="18" t="s">
        <v>4282</v>
      </c>
      <c r="F579" s="18" t="s">
        <v>4282</v>
      </c>
      <c r="G579" s="18" t="s">
        <v>4282</v>
      </c>
      <c r="H579" s="18" t="s">
        <v>4282</v>
      </c>
      <c r="I579" s="18" t="s">
        <v>4282</v>
      </c>
      <c r="J579" s="18" t="s">
        <v>7185</v>
      </c>
      <c r="K579" s="18" t="s">
        <v>4282</v>
      </c>
      <c r="L579" s="18" t="s">
        <v>4282</v>
      </c>
      <c r="N579" s="40" t="e">
        <f t="shared" si="69"/>
        <v>#N/A</v>
      </c>
      <c r="O579" t="e">
        <f>VLOOKUP(A579,'[1]Integrator Offer Supplier'!$M$14:$AF$12953,18,FALSE)</f>
        <v>#N/A</v>
      </c>
      <c r="P579" t="e">
        <f>VLOOKUP(A579,'[1]Integrator Offer Supplier'!$M$14:$AF$12953,19,FALSE)</f>
        <v>#N/A</v>
      </c>
      <c r="Q579" t="e">
        <f t="shared" si="70"/>
        <v>#N/A</v>
      </c>
      <c r="R579" t="e">
        <f>VLOOKUP(A579,'[1]Integrator Offer Supplier'!$M$14:$AF$12953,20,FALSE)</f>
        <v>#N/A</v>
      </c>
      <c r="S579" s="41" t="e">
        <f t="shared" si="71"/>
        <v>#N/A</v>
      </c>
    </row>
    <row r="580" spans="1:19" ht="54" x14ac:dyDescent="0.2">
      <c r="A580" s="35" t="s">
        <v>5176</v>
      </c>
      <c r="B580" s="15" t="s">
        <v>649</v>
      </c>
      <c r="C580" s="15" t="s">
        <v>2690</v>
      </c>
      <c r="D580" s="19"/>
      <c r="E580" s="18" t="s">
        <v>4282</v>
      </c>
      <c r="F580" s="18" t="s">
        <v>4282</v>
      </c>
      <c r="G580" s="18" t="s">
        <v>4282</v>
      </c>
      <c r="H580" s="18" t="s">
        <v>4282</v>
      </c>
      <c r="I580" s="18" t="s">
        <v>4282</v>
      </c>
      <c r="J580" s="18" t="s">
        <v>7185</v>
      </c>
      <c r="K580" s="18" t="s">
        <v>4282</v>
      </c>
      <c r="L580" s="18" t="s">
        <v>4282</v>
      </c>
      <c r="N580" s="40" t="e">
        <f t="shared" si="69"/>
        <v>#N/A</v>
      </c>
      <c r="O580" t="e">
        <f>VLOOKUP(A580,'[1]Integrator Offer Supplier'!$M$14:$AF$12953,18,FALSE)</f>
        <v>#N/A</v>
      </c>
      <c r="P580" t="e">
        <f>VLOOKUP(A580,'[1]Integrator Offer Supplier'!$M$14:$AF$12953,19,FALSE)</f>
        <v>#N/A</v>
      </c>
      <c r="Q580" t="e">
        <f t="shared" si="70"/>
        <v>#N/A</v>
      </c>
      <c r="R580" t="e">
        <f>VLOOKUP(A580,'[1]Integrator Offer Supplier'!$M$14:$AF$12953,20,FALSE)</f>
        <v>#N/A</v>
      </c>
      <c r="S580" s="41" t="e">
        <f t="shared" si="71"/>
        <v>#N/A</v>
      </c>
    </row>
    <row r="581" spans="1:19" ht="72" x14ac:dyDescent="0.2">
      <c r="A581" s="35" t="s">
        <v>5177</v>
      </c>
      <c r="B581" s="15" t="s">
        <v>650</v>
      </c>
      <c r="C581" s="15" t="s">
        <v>2691</v>
      </c>
      <c r="D581" s="19"/>
      <c r="E581" s="18" t="s">
        <v>4282</v>
      </c>
      <c r="F581" s="18" t="s">
        <v>4282</v>
      </c>
      <c r="G581" s="18" t="s">
        <v>4282</v>
      </c>
      <c r="H581" s="18" t="s">
        <v>4282</v>
      </c>
      <c r="I581" s="18" t="s">
        <v>4282</v>
      </c>
      <c r="J581" s="18" t="s">
        <v>7185</v>
      </c>
      <c r="K581" s="18" t="s">
        <v>4282</v>
      </c>
      <c r="L581" s="18" t="s">
        <v>4282</v>
      </c>
      <c r="N581" s="40" t="e">
        <f t="shared" si="69"/>
        <v>#N/A</v>
      </c>
      <c r="O581" t="e">
        <f>VLOOKUP(A581,'[1]Integrator Offer Supplier'!$M$14:$AF$12953,18,FALSE)</f>
        <v>#N/A</v>
      </c>
      <c r="P581" t="e">
        <f>VLOOKUP(A581,'[1]Integrator Offer Supplier'!$M$14:$AF$12953,19,FALSE)</f>
        <v>#N/A</v>
      </c>
      <c r="Q581" t="e">
        <f t="shared" si="70"/>
        <v>#N/A</v>
      </c>
      <c r="R581" t="e">
        <f>VLOOKUP(A581,'[1]Integrator Offer Supplier'!$M$14:$AF$12953,20,FALSE)</f>
        <v>#N/A</v>
      </c>
      <c r="S581" s="41" t="e">
        <f t="shared" si="71"/>
        <v>#N/A</v>
      </c>
    </row>
    <row r="582" spans="1:19" ht="72" x14ac:dyDescent="0.2">
      <c r="A582" s="35" t="s">
        <v>5178</v>
      </c>
      <c r="B582" s="15" t="s">
        <v>651</v>
      </c>
      <c r="C582" s="15" t="s">
        <v>2692</v>
      </c>
      <c r="D582" s="19"/>
      <c r="E582" s="18" t="s">
        <v>4282</v>
      </c>
      <c r="F582" s="18" t="s">
        <v>4282</v>
      </c>
      <c r="G582" s="18" t="s">
        <v>4282</v>
      </c>
      <c r="H582" s="18" t="s">
        <v>4282</v>
      </c>
      <c r="I582" s="18" t="s">
        <v>4282</v>
      </c>
      <c r="J582" s="18" t="s">
        <v>7185</v>
      </c>
      <c r="K582" s="18" t="s">
        <v>4282</v>
      </c>
      <c r="L582" s="18" t="s">
        <v>4282</v>
      </c>
      <c r="N582" s="40" t="e">
        <f t="shared" si="69"/>
        <v>#N/A</v>
      </c>
      <c r="O582" t="e">
        <f>VLOOKUP(A582,'[1]Integrator Offer Supplier'!$M$14:$AF$12953,18,FALSE)</f>
        <v>#N/A</v>
      </c>
      <c r="P582" t="e">
        <f>VLOOKUP(A582,'[1]Integrator Offer Supplier'!$M$14:$AF$12953,19,FALSE)</f>
        <v>#N/A</v>
      </c>
      <c r="Q582" t="e">
        <f t="shared" si="70"/>
        <v>#N/A</v>
      </c>
      <c r="R582" t="e">
        <f>VLOOKUP(A582,'[1]Integrator Offer Supplier'!$M$14:$AF$12953,20,FALSE)</f>
        <v>#N/A</v>
      </c>
      <c r="S582" s="41" t="e">
        <f t="shared" si="71"/>
        <v>#N/A</v>
      </c>
    </row>
    <row r="583" spans="1:19" ht="54" x14ac:dyDescent="0.2">
      <c r="A583" s="35" t="s">
        <v>5179</v>
      </c>
      <c r="B583" s="15" t="s">
        <v>652</v>
      </c>
      <c r="C583" s="15" t="s">
        <v>2693</v>
      </c>
      <c r="D583" s="19"/>
      <c r="E583" s="18" t="s">
        <v>4282</v>
      </c>
      <c r="F583" s="18" t="s">
        <v>4282</v>
      </c>
      <c r="G583" s="18" t="s">
        <v>4282</v>
      </c>
      <c r="H583" s="18" t="s">
        <v>4282</v>
      </c>
      <c r="I583" s="18" t="s">
        <v>4282</v>
      </c>
      <c r="J583" s="18" t="s">
        <v>7185</v>
      </c>
      <c r="K583" s="18" t="s">
        <v>4282</v>
      </c>
      <c r="L583" s="18" t="s">
        <v>4282</v>
      </c>
      <c r="N583" s="40" t="e">
        <f t="shared" si="69"/>
        <v>#N/A</v>
      </c>
      <c r="O583" t="e">
        <f>VLOOKUP(A583,'[1]Integrator Offer Supplier'!$M$14:$AF$12953,18,FALSE)</f>
        <v>#N/A</v>
      </c>
      <c r="P583" t="e">
        <f>VLOOKUP(A583,'[1]Integrator Offer Supplier'!$M$14:$AF$12953,19,FALSE)</f>
        <v>#N/A</v>
      </c>
      <c r="Q583" t="e">
        <f t="shared" si="70"/>
        <v>#N/A</v>
      </c>
      <c r="R583" t="e">
        <f>VLOOKUP(A583,'[1]Integrator Offer Supplier'!$M$14:$AF$12953,20,FALSE)</f>
        <v>#N/A</v>
      </c>
      <c r="S583" s="41" t="e">
        <f t="shared" si="71"/>
        <v>#N/A</v>
      </c>
    </row>
    <row r="584" spans="1:19" ht="54" x14ac:dyDescent="0.2">
      <c r="A584" s="35" t="s">
        <v>5180</v>
      </c>
      <c r="B584" s="15" t="s">
        <v>653</v>
      </c>
      <c r="C584" s="15" t="s">
        <v>2694</v>
      </c>
      <c r="D584" s="19"/>
      <c r="E584" s="18" t="s">
        <v>4282</v>
      </c>
      <c r="F584" s="18" t="s">
        <v>4282</v>
      </c>
      <c r="G584" s="18" t="s">
        <v>4282</v>
      </c>
      <c r="H584" s="18" t="s">
        <v>4282</v>
      </c>
      <c r="I584" s="18" t="s">
        <v>4282</v>
      </c>
      <c r="J584" s="18" t="s">
        <v>7185</v>
      </c>
      <c r="K584" s="18" t="s">
        <v>4282</v>
      </c>
      <c r="L584" s="18" t="s">
        <v>4282</v>
      </c>
      <c r="N584" s="40" t="e">
        <f t="shared" ref="N584:N647" si="72">O584*$P$1/$J$2</f>
        <v>#N/A</v>
      </c>
      <c r="O584" t="e">
        <f>VLOOKUP(A584,'[1]Integrator Offer Supplier'!$M$14:$AF$12953,18,FALSE)</f>
        <v>#N/A</v>
      </c>
      <c r="P584" t="e">
        <f>VLOOKUP(A584,'[1]Integrator Offer Supplier'!$M$14:$AF$12953,19,FALSE)</f>
        <v>#N/A</v>
      </c>
      <c r="Q584" t="e">
        <f t="shared" ref="Q584:Q647" si="73">P584*$P$1</f>
        <v>#N/A</v>
      </c>
      <c r="R584" t="e">
        <f>VLOOKUP(A584,'[1]Integrator Offer Supplier'!$M$14:$AF$12953,20,FALSE)</f>
        <v>#N/A</v>
      </c>
      <c r="S584" s="41" t="e">
        <f t="shared" ref="S584:S647" si="74">R584*$P$1/$L$2</f>
        <v>#N/A</v>
      </c>
    </row>
    <row r="585" spans="1:19" ht="36" x14ac:dyDescent="0.2">
      <c r="A585" s="35" t="s">
        <v>5181</v>
      </c>
      <c r="B585" s="15" t="s">
        <v>654</v>
      </c>
      <c r="C585" s="15" t="s">
        <v>2695</v>
      </c>
      <c r="D585" s="19"/>
      <c r="E585" s="18" t="s">
        <v>4282</v>
      </c>
      <c r="F585" s="18" t="s">
        <v>4282</v>
      </c>
      <c r="G585" s="18" t="s">
        <v>4282</v>
      </c>
      <c r="H585" s="18" t="s">
        <v>4282</v>
      </c>
      <c r="I585" s="18" t="s">
        <v>4282</v>
      </c>
      <c r="J585" s="18" t="s">
        <v>7185</v>
      </c>
      <c r="K585" s="18" t="s">
        <v>4282</v>
      </c>
      <c r="L585" s="18" t="s">
        <v>4282</v>
      </c>
      <c r="N585" s="40" t="e">
        <f t="shared" si="72"/>
        <v>#N/A</v>
      </c>
      <c r="O585" t="e">
        <f>VLOOKUP(A585,'[1]Integrator Offer Supplier'!$M$14:$AF$12953,18,FALSE)</f>
        <v>#N/A</v>
      </c>
      <c r="P585" t="e">
        <f>VLOOKUP(A585,'[1]Integrator Offer Supplier'!$M$14:$AF$12953,19,FALSE)</f>
        <v>#N/A</v>
      </c>
      <c r="Q585" t="e">
        <f t="shared" si="73"/>
        <v>#N/A</v>
      </c>
      <c r="R585" t="e">
        <f>VLOOKUP(A585,'[1]Integrator Offer Supplier'!$M$14:$AF$12953,20,FALSE)</f>
        <v>#N/A</v>
      </c>
      <c r="S585" s="41" t="e">
        <f t="shared" si="74"/>
        <v>#N/A</v>
      </c>
    </row>
    <row r="586" spans="1:19" ht="54" x14ac:dyDescent="0.2">
      <c r="A586" s="35" t="s">
        <v>5182</v>
      </c>
      <c r="B586" s="15" t="s">
        <v>655</v>
      </c>
      <c r="C586" s="15" t="s">
        <v>2696</v>
      </c>
      <c r="D586" s="19"/>
      <c r="E586" s="18" t="s">
        <v>4282</v>
      </c>
      <c r="F586" s="18" t="s">
        <v>4282</v>
      </c>
      <c r="G586" s="18" t="s">
        <v>4282</v>
      </c>
      <c r="H586" s="18" t="s">
        <v>4282</v>
      </c>
      <c r="I586" s="18" t="s">
        <v>4282</v>
      </c>
      <c r="J586" s="18" t="s">
        <v>7185</v>
      </c>
      <c r="K586" s="18" t="s">
        <v>4282</v>
      </c>
      <c r="L586" s="18" t="s">
        <v>4282</v>
      </c>
      <c r="N586" s="40" t="e">
        <f t="shared" si="72"/>
        <v>#N/A</v>
      </c>
      <c r="O586" t="e">
        <f>VLOOKUP(A586,'[1]Integrator Offer Supplier'!$M$14:$AF$12953,18,FALSE)</f>
        <v>#N/A</v>
      </c>
      <c r="P586" t="e">
        <f>VLOOKUP(A586,'[1]Integrator Offer Supplier'!$M$14:$AF$12953,19,FALSE)</f>
        <v>#N/A</v>
      </c>
      <c r="Q586" t="e">
        <f t="shared" si="73"/>
        <v>#N/A</v>
      </c>
      <c r="R586" t="e">
        <f>VLOOKUP(A586,'[1]Integrator Offer Supplier'!$M$14:$AF$12953,20,FALSE)</f>
        <v>#N/A</v>
      </c>
      <c r="S586" s="41" t="e">
        <f t="shared" si="74"/>
        <v>#N/A</v>
      </c>
    </row>
    <row r="587" spans="1:19" ht="54" x14ac:dyDescent="0.2">
      <c r="A587" s="35" t="s">
        <v>5183</v>
      </c>
      <c r="B587" s="15" t="s">
        <v>656</v>
      </c>
      <c r="C587" s="15" t="s">
        <v>2697</v>
      </c>
      <c r="D587" s="19"/>
      <c r="E587" s="18" t="s">
        <v>4282</v>
      </c>
      <c r="F587" s="18" t="s">
        <v>4282</v>
      </c>
      <c r="G587" s="18" t="s">
        <v>4282</v>
      </c>
      <c r="H587" s="18" t="s">
        <v>4282</v>
      </c>
      <c r="I587" s="18" t="s">
        <v>4282</v>
      </c>
      <c r="J587" s="18" t="s">
        <v>7185</v>
      </c>
      <c r="K587" s="18" t="s">
        <v>4282</v>
      </c>
      <c r="L587" s="18" t="s">
        <v>4282</v>
      </c>
      <c r="N587" s="40" t="e">
        <f t="shared" si="72"/>
        <v>#N/A</v>
      </c>
      <c r="O587" t="e">
        <f>VLOOKUP(A587,'[1]Integrator Offer Supplier'!$M$14:$AF$12953,18,FALSE)</f>
        <v>#N/A</v>
      </c>
      <c r="P587" t="e">
        <f>VLOOKUP(A587,'[1]Integrator Offer Supplier'!$M$14:$AF$12953,19,FALSE)</f>
        <v>#N/A</v>
      </c>
      <c r="Q587" t="e">
        <f t="shared" si="73"/>
        <v>#N/A</v>
      </c>
      <c r="R587" t="e">
        <f>VLOOKUP(A587,'[1]Integrator Offer Supplier'!$M$14:$AF$12953,20,FALSE)</f>
        <v>#N/A</v>
      </c>
      <c r="S587" s="41" t="e">
        <f t="shared" si="74"/>
        <v>#N/A</v>
      </c>
    </row>
    <row r="588" spans="1:19" ht="72" x14ac:dyDescent="0.2">
      <c r="A588" s="35" t="s">
        <v>5184</v>
      </c>
      <c r="B588" s="15" t="s">
        <v>657</v>
      </c>
      <c r="C588" s="15" t="s">
        <v>2698</v>
      </c>
      <c r="D588" s="19"/>
      <c r="E588" s="18" t="s">
        <v>4282</v>
      </c>
      <c r="F588" s="18" t="s">
        <v>4282</v>
      </c>
      <c r="G588" s="18" t="s">
        <v>4282</v>
      </c>
      <c r="H588" s="18" t="s">
        <v>4282</v>
      </c>
      <c r="I588" s="18" t="s">
        <v>4282</v>
      </c>
      <c r="J588" s="18" t="s">
        <v>7185</v>
      </c>
      <c r="K588" s="18" t="s">
        <v>4282</v>
      </c>
      <c r="L588" s="18" t="s">
        <v>4282</v>
      </c>
      <c r="N588" s="40" t="e">
        <f t="shared" si="72"/>
        <v>#N/A</v>
      </c>
      <c r="O588" t="e">
        <f>VLOOKUP(A588,'[1]Integrator Offer Supplier'!$M$14:$AF$12953,18,FALSE)</f>
        <v>#N/A</v>
      </c>
      <c r="P588" t="e">
        <f>VLOOKUP(A588,'[1]Integrator Offer Supplier'!$M$14:$AF$12953,19,FALSE)</f>
        <v>#N/A</v>
      </c>
      <c r="Q588" t="e">
        <f t="shared" si="73"/>
        <v>#N/A</v>
      </c>
      <c r="R588" t="e">
        <f>VLOOKUP(A588,'[1]Integrator Offer Supplier'!$M$14:$AF$12953,20,FALSE)</f>
        <v>#N/A</v>
      </c>
      <c r="S588" s="41" t="e">
        <f t="shared" si="74"/>
        <v>#N/A</v>
      </c>
    </row>
    <row r="589" spans="1:19" ht="54" x14ac:dyDescent="0.2">
      <c r="A589" s="35" t="s">
        <v>5185</v>
      </c>
      <c r="B589" s="15" t="s">
        <v>658</v>
      </c>
      <c r="C589" s="15" t="s">
        <v>2699</v>
      </c>
      <c r="D589" s="19"/>
      <c r="E589" s="18" t="s">
        <v>4282</v>
      </c>
      <c r="F589" s="18" t="s">
        <v>4282</v>
      </c>
      <c r="G589" s="18" t="s">
        <v>4282</v>
      </c>
      <c r="H589" s="18" t="s">
        <v>4282</v>
      </c>
      <c r="I589" s="18" t="s">
        <v>4282</v>
      </c>
      <c r="J589" s="18" t="s">
        <v>7185</v>
      </c>
      <c r="K589" s="18" t="s">
        <v>4282</v>
      </c>
      <c r="L589" s="18" t="s">
        <v>4282</v>
      </c>
      <c r="N589" s="40" t="e">
        <f t="shared" si="72"/>
        <v>#N/A</v>
      </c>
      <c r="O589" t="e">
        <f>VLOOKUP(A589,'[1]Integrator Offer Supplier'!$M$14:$AF$12953,18,FALSE)</f>
        <v>#N/A</v>
      </c>
      <c r="P589" t="e">
        <f>VLOOKUP(A589,'[1]Integrator Offer Supplier'!$M$14:$AF$12953,19,FALSE)</f>
        <v>#N/A</v>
      </c>
      <c r="Q589" t="e">
        <f t="shared" si="73"/>
        <v>#N/A</v>
      </c>
      <c r="R589" t="e">
        <f>VLOOKUP(A589,'[1]Integrator Offer Supplier'!$M$14:$AF$12953,20,FALSE)</f>
        <v>#N/A</v>
      </c>
      <c r="S589" s="41" t="e">
        <f t="shared" si="74"/>
        <v>#N/A</v>
      </c>
    </row>
    <row r="590" spans="1:19" ht="54" x14ac:dyDescent="0.2">
      <c r="A590" s="35" t="s">
        <v>5186</v>
      </c>
      <c r="B590" s="15" t="s">
        <v>659</v>
      </c>
      <c r="C590" s="15" t="s">
        <v>2700</v>
      </c>
      <c r="D590" s="19"/>
      <c r="E590" s="18" t="s">
        <v>4282</v>
      </c>
      <c r="F590" s="18" t="s">
        <v>4282</v>
      </c>
      <c r="G590" s="18" t="s">
        <v>4282</v>
      </c>
      <c r="H590" s="18" t="s">
        <v>4282</v>
      </c>
      <c r="I590" s="18" t="s">
        <v>4282</v>
      </c>
      <c r="J590" s="18" t="s">
        <v>7185</v>
      </c>
      <c r="K590" s="18" t="s">
        <v>4282</v>
      </c>
      <c r="L590" s="18" t="s">
        <v>4282</v>
      </c>
      <c r="N590" s="40" t="e">
        <f t="shared" si="72"/>
        <v>#N/A</v>
      </c>
      <c r="O590" t="e">
        <f>VLOOKUP(A590,'[1]Integrator Offer Supplier'!$M$14:$AF$12953,18,FALSE)</f>
        <v>#N/A</v>
      </c>
      <c r="P590" t="e">
        <f>VLOOKUP(A590,'[1]Integrator Offer Supplier'!$M$14:$AF$12953,19,FALSE)</f>
        <v>#N/A</v>
      </c>
      <c r="Q590" t="e">
        <f t="shared" si="73"/>
        <v>#N/A</v>
      </c>
      <c r="R590" t="e">
        <f>VLOOKUP(A590,'[1]Integrator Offer Supplier'!$M$14:$AF$12953,20,FALSE)</f>
        <v>#N/A</v>
      </c>
      <c r="S590" s="41" t="e">
        <f t="shared" si="74"/>
        <v>#N/A</v>
      </c>
    </row>
    <row r="591" spans="1:19" ht="72" x14ac:dyDescent="0.2">
      <c r="A591" s="35" t="s">
        <v>5187</v>
      </c>
      <c r="B591" s="15" t="s">
        <v>660</v>
      </c>
      <c r="C591" s="15" t="s">
        <v>2701</v>
      </c>
      <c r="D591" s="19"/>
      <c r="E591" s="18" t="s">
        <v>4282</v>
      </c>
      <c r="F591" s="18" t="s">
        <v>4282</v>
      </c>
      <c r="G591" s="18" t="s">
        <v>4282</v>
      </c>
      <c r="H591" s="18" t="s">
        <v>4282</v>
      </c>
      <c r="I591" s="18" t="s">
        <v>4282</v>
      </c>
      <c r="J591" s="18" t="s">
        <v>7185</v>
      </c>
      <c r="K591" s="18" t="s">
        <v>4282</v>
      </c>
      <c r="L591" s="18" t="s">
        <v>4282</v>
      </c>
      <c r="N591" s="40" t="e">
        <f t="shared" si="72"/>
        <v>#N/A</v>
      </c>
      <c r="O591" t="e">
        <f>VLOOKUP(A591,'[1]Integrator Offer Supplier'!$M$14:$AF$12953,18,FALSE)</f>
        <v>#N/A</v>
      </c>
      <c r="P591" t="e">
        <f>VLOOKUP(A591,'[1]Integrator Offer Supplier'!$M$14:$AF$12953,19,FALSE)</f>
        <v>#N/A</v>
      </c>
      <c r="Q591" t="e">
        <f t="shared" si="73"/>
        <v>#N/A</v>
      </c>
      <c r="R591" t="e">
        <f>VLOOKUP(A591,'[1]Integrator Offer Supplier'!$M$14:$AF$12953,20,FALSE)</f>
        <v>#N/A</v>
      </c>
      <c r="S591" s="41" t="e">
        <f t="shared" si="74"/>
        <v>#N/A</v>
      </c>
    </row>
    <row r="592" spans="1:19" ht="54" x14ac:dyDescent="0.2">
      <c r="A592" s="35" t="s">
        <v>5188</v>
      </c>
      <c r="B592" s="15" t="s">
        <v>661</v>
      </c>
      <c r="C592" s="15" t="s">
        <v>2702</v>
      </c>
      <c r="D592" s="19"/>
      <c r="E592" s="18" t="s">
        <v>4282</v>
      </c>
      <c r="F592" s="18" t="s">
        <v>4282</v>
      </c>
      <c r="G592" s="18" t="s">
        <v>4282</v>
      </c>
      <c r="H592" s="18" t="s">
        <v>4282</v>
      </c>
      <c r="I592" s="18" t="s">
        <v>4282</v>
      </c>
      <c r="J592" s="18" t="s">
        <v>7185</v>
      </c>
      <c r="K592" s="18" t="s">
        <v>4282</v>
      </c>
      <c r="L592" s="18" t="s">
        <v>4282</v>
      </c>
      <c r="N592" s="40" t="e">
        <f t="shared" si="72"/>
        <v>#N/A</v>
      </c>
      <c r="O592" t="e">
        <f>VLOOKUP(A592,'[1]Integrator Offer Supplier'!$M$14:$AF$12953,18,FALSE)</f>
        <v>#N/A</v>
      </c>
      <c r="P592" t="e">
        <f>VLOOKUP(A592,'[1]Integrator Offer Supplier'!$M$14:$AF$12953,19,FALSE)</f>
        <v>#N/A</v>
      </c>
      <c r="Q592" t="e">
        <f t="shared" si="73"/>
        <v>#N/A</v>
      </c>
      <c r="R592" t="e">
        <f>VLOOKUP(A592,'[1]Integrator Offer Supplier'!$M$14:$AF$12953,20,FALSE)</f>
        <v>#N/A</v>
      </c>
      <c r="S592" s="41" t="e">
        <f t="shared" si="74"/>
        <v>#N/A</v>
      </c>
    </row>
    <row r="593" spans="1:19" ht="54" x14ac:dyDescent="0.2">
      <c r="A593" s="35" t="s">
        <v>5189</v>
      </c>
      <c r="B593" s="15" t="s">
        <v>4561</v>
      </c>
      <c r="C593" s="15" t="s">
        <v>2703</v>
      </c>
      <c r="D593" s="19"/>
      <c r="E593" s="18">
        <v>16</v>
      </c>
      <c r="F593" s="18">
        <v>15000</v>
      </c>
      <c r="G593" s="18"/>
      <c r="H593" s="18">
        <v>24</v>
      </c>
      <c r="I593" s="18"/>
      <c r="J593" s="18">
        <f t="shared" ref="J593:J595" si="75">N593</f>
        <v>0</v>
      </c>
      <c r="K593" s="18">
        <f t="shared" ref="K593:K595" si="76">Q593</f>
        <v>0</v>
      </c>
      <c r="L593" s="18">
        <f t="shared" ref="L593:L595" si="77">S593</f>
        <v>0.93515625000000013</v>
      </c>
      <c r="N593" s="40">
        <f t="shared" si="72"/>
        <v>0</v>
      </c>
      <c r="O593">
        <f>VLOOKUP(A593,'[1]Integrator Offer Supplier'!$M$14:$AF$12953,18,FALSE)</f>
        <v>0</v>
      </c>
      <c r="P593">
        <f>VLOOKUP(A593,'[1]Integrator Offer Supplier'!$M$14:$AF$12953,19,FALSE)</f>
        <v>0</v>
      </c>
      <c r="Q593">
        <f t="shared" si="73"/>
        <v>0</v>
      </c>
      <c r="R593">
        <f>VLOOKUP(A593,'[1]Integrator Offer Supplier'!$M$14:$AF$12953,20,FALSE)</f>
        <v>74.8125</v>
      </c>
      <c r="S593" s="41">
        <f t="shared" si="74"/>
        <v>0.93515625000000013</v>
      </c>
    </row>
    <row r="594" spans="1:19" ht="54" x14ac:dyDescent="0.2">
      <c r="A594" s="35" t="s">
        <v>5190</v>
      </c>
      <c r="B594" s="15" t="s">
        <v>663</v>
      </c>
      <c r="C594" s="15" t="s">
        <v>2704</v>
      </c>
      <c r="D594" s="19"/>
      <c r="E594" s="18"/>
      <c r="F594" s="18"/>
      <c r="G594" s="18">
        <v>8</v>
      </c>
      <c r="H594" s="18"/>
      <c r="I594" s="18"/>
      <c r="J594" s="18">
        <f t="shared" si="75"/>
        <v>0.86099778947368422</v>
      </c>
      <c r="K594" s="18">
        <f t="shared" si="76"/>
        <v>0</v>
      </c>
      <c r="L594" s="18">
        <f t="shared" si="77"/>
        <v>0.40713526499970532</v>
      </c>
      <c r="N594" s="40">
        <f t="shared" si="72"/>
        <v>0.86099778947368422</v>
      </c>
      <c r="O594">
        <f>VLOOKUP(A594,'[1]Integrator Offer Supplier'!$M$14:$AF$12953,18,FALSE)</f>
        <v>16.580024999999999</v>
      </c>
      <c r="P594">
        <f>VLOOKUP(A594,'[1]Integrator Offer Supplier'!$M$14:$AF$12953,19,FALSE)</f>
        <v>0</v>
      </c>
      <c r="Q594">
        <f t="shared" si="73"/>
        <v>0</v>
      </c>
      <c r="R594">
        <f>VLOOKUP(A594,'[1]Integrator Offer Supplier'!$M$14:$AF$12953,20,FALSE)</f>
        <v>32.570821199976422</v>
      </c>
      <c r="S594" s="41">
        <f t="shared" si="74"/>
        <v>0.40713526499970532</v>
      </c>
    </row>
    <row r="595" spans="1:19" ht="54" x14ac:dyDescent="0.2">
      <c r="A595" s="35" t="s">
        <v>5191</v>
      </c>
      <c r="B595" s="15" t="s">
        <v>664</v>
      </c>
      <c r="C595" s="15" t="s">
        <v>2705</v>
      </c>
      <c r="D595" s="19"/>
      <c r="E595" s="18"/>
      <c r="F595" s="18"/>
      <c r="G595" s="18">
        <v>8</v>
      </c>
      <c r="H595" s="18"/>
      <c r="I595" s="18"/>
      <c r="J595" s="18">
        <f t="shared" si="75"/>
        <v>0</v>
      </c>
      <c r="K595" s="18">
        <f t="shared" si="76"/>
        <v>0</v>
      </c>
      <c r="L595" s="18">
        <f t="shared" si="77"/>
        <v>0.29531250000000003</v>
      </c>
      <c r="N595" s="40">
        <f t="shared" si="72"/>
        <v>0</v>
      </c>
      <c r="O595">
        <f>VLOOKUP(A595,'[1]Integrator Offer Supplier'!$M$14:$AF$12953,18,FALSE)</f>
        <v>0</v>
      </c>
      <c r="P595">
        <f>VLOOKUP(A595,'[1]Integrator Offer Supplier'!$M$14:$AF$12953,19,FALSE)</f>
        <v>0</v>
      </c>
      <c r="Q595">
        <f t="shared" si="73"/>
        <v>0</v>
      </c>
      <c r="R595">
        <f>VLOOKUP(A595,'[1]Integrator Offer Supplier'!$M$14:$AF$12953,20,FALSE)</f>
        <v>23.625</v>
      </c>
      <c r="S595" s="41">
        <f t="shared" si="74"/>
        <v>0.29531250000000003</v>
      </c>
    </row>
    <row r="596" spans="1:19" ht="54" x14ac:dyDescent="0.2">
      <c r="A596" s="35" t="s">
        <v>5192</v>
      </c>
      <c r="B596" s="15" t="s">
        <v>665</v>
      </c>
      <c r="C596" s="15" t="s">
        <v>2706</v>
      </c>
      <c r="D596" s="19"/>
      <c r="E596" s="18" t="s">
        <v>4282</v>
      </c>
      <c r="F596" s="18" t="s">
        <v>4282</v>
      </c>
      <c r="G596" s="18" t="s">
        <v>4282</v>
      </c>
      <c r="H596" s="18" t="s">
        <v>4282</v>
      </c>
      <c r="I596" s="18" t="s">
        <v>4282</v>
      </c>
      <c r="J596" s="18" t="s">
        <v>7185</v>
      </c>
      <c r="K596" s="18" t="s">
        <v>4282</v>
      </c>
      <c r="L596" s="18" t="s">
        <v>4282</v>
      </c>
      <c r="N596" s="40" t="e">
        <f t="shared" si="72"/>
        <v>#N/A</v>
      </c>
      <c r="O596" t="e">
        <f>VLOOKUP(A596,'[1]Integrator Offer Supplier'!$M$14:$AF$12953,18,FALSE)</f>
        <v>#N/A</v>
      </c>
      <c r="P596" t="e">
        <f>VLOOKUP(A596,'[1]Integrator Offer Supplier'!$M$14:$AF$12953,19,FALSE)</f>
        <v>#N/A</v>
      </c>
      <c r="Q596" t="e">
        <f t="shared" si="73"/>
        <v>#N/A</v>
      </c>
      <c r="R596" t="e">
        <f>VLOOKUP(A596,'[1]Integrator Offer Supplier'!$M$14:$AF$12953,20,FALSE)</f>
        <v>#N/A</v>
      </c>
      <c r="S596" s="41" t="e">
        <f t="shared" si="74"/>
        <v>#N/A</v>
      </c>
    </row>
    <row r="597" spans="1:19" ht="72" x14ac:dyDescent="0.2">
      <c r="A597" s="35" t="s">
        <v>5193</v>
      </c>
      <c r="B597" s="15" t="s">
        <v>666</v>
      </c>
      <c r="C597" s="15" t="s">
        <v>2707</v>
      </c>
      <c r="D597" s="19"/>
      <c r="E597" s="18" t="s">
        <v>4282</v>
      </c>
      <c r="F597" s="18" t="s">
        <v>4282</v>
      </c>
      <c r="G597" s="18" t="s">
        <v>4282</v>
      </c>
      <c r="H597" s="18" t="s">
        <v>4282</v>
      </c>
      <c r="I597" s="18" t="s">
        <v>4282</v>
      </c>
      <c r="J597" s="18" t="s">
        <v>7185</v>
      </c>
      <c r="K597" s="18" t="s">
        <v>4282</v>
      </c>
      <c r="L597" s="18" t="s">
        <v>4282</v>
      </c>
      <c r="N597" s="40" t="e">
        <f t="shared" si="72"/>
        <v>#N/A</v>
      </c>
      <c r="O597" t="e">
        <f>VLOOKUP(A597,'[1]Integrator Offer Supplier'!$M$14:$AF$12953,18,FALSE)</f>
        <v>#N/A</v>
      </c>
      <c r="P597" t="e">
        <f>VLOOKUP(A597,'[1]Integrator Offer Supplier'!$M$14:$AF$12953,19,FALSE)</f>
        <v>#N/A</v>
      </c>
      <c r="Q597" t="e">
        <f t="shared" si="73"/>
        <v>#N/A</v>
      </c>
      <c r="R597" t="e">
        <f>VLOOKUP(A597,'[1]Integrator Offer Supplier'!$M$14:$AF$12953,20,FALSE)</f>
        <v>#N/A</v>
      </c>
      <c r="S597" s="41" t="e">
        <f t="shared" si="74"/>
        <v>#N/A</v>
      </c>
    </row>
    <row r="598" spans="1:19" ht="126" x14ac:dyDescent="0.2">
      <c r="A598" s="35" t="s">
        <v>5194</v>
      </c>
      <c r="B598" s="15" t="s">
        <v>667</v>
      </c>
      <c r="C598" s="15" t="s">
        <v>2708</v>
      </c>
      <c r="D598" s="19"/>
      <c r="E598" s="18" t="s">
        <v>4282</v>
      </c>
      <c r="F598" s="18" t="s">
        <v>4282</v>
      </c>
      <c r="G598" s="18" t="s">
        <v>4282</v>
      </c>
      <c r="H598" s="18" t="s">
        <v>4282</v>
      </c>
      <c r="I598" s="18" t="s">
        <v>4282</v>
      </c>
      <c r="J598" s="18" t="s">
        <v>7185</v>
      </c>
      <c r="K598" s="18" t="s">
        <v>4282</v>
      </c>
      <c r="L598" s="18" t="s">
        <v>4282</v>
      </c>
      <c r="N598" s="40" t="e">
        <f t="shared" si="72"/>
        <v>#N/A</v>
      </c>
      <c r="O598" t="e">
        <f>VLOOKUP(A598,'[1]Integrator Offer Supplier'!$M$14:$AF$12953,18,FALSE)</f>
        <v>#N/A</v>
      </c>
      <c r="P598" t="e">
        <f>VLOOKUP(A598,'[1]Integrator Offer Supplier'!$M$14:$AF$12953,19,FALSE)</f>
        <v>#N/A</v>
      </c>
      <c r="Q598" t="e">
        <f t="shared" si="73"/>
        <v>#N/A</v>
      </c>
      <c r="R598" t="e">
        <f>VLOOKUP(A598,'[1]Integrator Offer Supplier'!$M$14:$AF$12953,20,FALSE)</f>
        <v>#N/A</v>
      </c>
      <c r="S598" s="41" t="e">
        <f t="shared" si="74"/>
        <v>#N/A</v>
      </c>
    </row>
    <row r="599" spans="1:19" ht="54" x14ac:dyDescent="0.2">
      <c r="A599" s="34" t="s">
        <v>5195</v>
      </c>
      <c r="B599" s="15" t="s">
        <v>668</v>
      </c>
      <c r="C599" s="15" t="s">
        <v>2709</v>
      </c>
      <c r="D599" s="19"/>
      <c r="E599" s="18" t="s">
        <v>4282</v>
      </c>
      <c r="F599" s="18" t="s">
        <v>4282</v>
      </c>
      <c r="G599" s="18" t="s">
        <v>4282</v>
      </c>
      <c r="H599" s="18" t="s">
        <v>4282</v>
      </c>
      <c r="I599" s="18" t="s">
        <v>4282</v>
      </c>
      <c r="J599" s="18" t="s">
        <v>7185</v>
      </c>
      <c r="K599" s="18" t="s">
        <v>4282</v>
      </c>
      <c r="L599" s="18" t="s">
        <v>4282</v>
      </c>
      <c r="N599" s="40" t="e">
        <f t="shared" si="72"/>
        <v>#N/A</v>
      </c>
      <c r="O599" t="e">
        <f>VLOOKUP(A599,'[1]Integrator Offer Supplier'!$M$14:$AF$12953,18,FALSE)</f>
        <v>#N/A</v>
      </c>
      <c r="P599" t="e">
        <f>VLOOKUP(A599,'[1]Integrator Offer Supplier'!$M$14:$AF$12953,19,FALSE)</f>
        <v>#N/A</v>
      </c>
      <c r="Q599" t="e">
        <f t="shared" si="73"/>
        <v>#N/A</v>
      </c>
      <c r="R599" t="e">
        <f>VLOOKUP(A599,'[1]Integrator Offer Supplier'!$M$14:$AF$12953,20,FALSE)</f>
        <v>#N/A</v>
      </c>
      <c r="S599" s="41" t="e">
        <f t="shared" si="74"/>
        <v>#N/A</v>
      </c>
    </row>
    <row r="600" spans="1:19" ht="54" x14ac:dyDescent="0.2">
      <c r="A600" s="35" t="s">
        <v>5196</v>
      </c>
      <c r="B600" s="15" t="s">
        <v>669</v>
      </c>
      <c r="C600" s="15" t="s">
        <v>2710</v>
      </c>
      <c r="D600" s="19"/>
      <c r="E600" s="18" t="s">
        <v>4282</v>
      </c>
      <c r="F600" s="18" t="s">
        <v>4282</v>
      </c>
      <c r="G600" s="18" t="s">
        <v>4282</v>
      </c>
      <c r="H600" s="18" t="s">
        <v>4282</v>
      </c>
      <c r="I600" s="18" t="s">
        <v>4282</v>
      </c>
      <c r="J600" s="18" t="s">
        <v>7185</v>
      </c>
      <c r="K600" s="18" t="s">
        <v>4282</v>
      </c>
      <c r="L600" s="18" t="s">
        <v>4282</v>
      </c>
      <c r="N600" s="40" t="e">
        <f t="shared" si="72"/>
        <v>#N/A</v>
      </c>
      <c r="O600" t="e">
        <f>VLOOKUP(A600,'[1]Integrator Offer Supplier'!$M$14:$AF$12953,18,FALSE)</f>
        <v>#N/A</v>
      </c>
      <c r="P600" t="e">
        <f>VLOOKUP(A600,'[1]Integrator Offer Supplier'!$M$14:$AF$12953,19,FALSE)</f>
        <v>#N/A</v>
      </c>
      <c r="Q600" t="e">
        <f t="shared" si="73"/>
        <v>#N/A</v>
      </c>
      <c r="R600" t="e">
        <f>VLOOKUP(A600,'[1]Integrator Offer Supplier'!$M$14:$AF$12953,20,FALSE)</f>
        <v>#N/A</v>
      </c>
      <c r="S600" s="41" t="e">
        <f t="shared" si="74"/>
        <v>#N/A</v>
      </c>
    </row>
    <row r="601" spans="1:19" ht="72" x14ac:dyDescent="0.2">
      <c r="A601" s="35" t="s">
        <v>5197</v>
      </c>
      <c r="B601" s="15" t="s">
        <v>670</v>
      </c>
      <c r="C601" s="15" t="s">
        <v>2711</v>
      </c>
      <c r="D601" s="19"/>
      <c r="E601" s="18" t="s">
        <v>4282</v>
      </c>
      <c r="F601" s="18" t="s">
        <v>4282</v>
      </c>
      <c r="G601" s="18" t="s">
        <v>4282</v>
      </c>
      <c r="H601" s="18" t="s">
        <v>4282</v>
      </c>
      <c r="I601" s="18" t="s">
        <v>4282</v>
      </c>
      <c r="J601" s="18" t="s">
        <v>7185</v>
      </c>
      <c r="K601" s="18" t="s">
        <v>4282</v>
      </c>
      <c r="L601" s="18" t="s">
        <v>4282</v>
      </c>
      <c r="N601" s="40" t="e">
        <f t="shared" si="72"/>
        <v>#N/A</v>
      </c>
      <c r="O601" t="e">
        <f>VLOOKUP(A601,'[1]Integrator Offer Supplier'!$M$14:$AF$12953,18,FALSE)</f>
        <v>#N/A</v>
      </c>
      <c r="P601" t="e">
        <f>VLOOKUP(A601,'[1]Integrator Offer Supplier'!$M$14:$AF$12953,19,FALSE)</f>
        <v>#N/A</v>
      </c>
      <c r="Q601" t="e">
        <f t="shared" si="73"/>
        <v>#N/A</v>
      </c>
      <c r="R601" t="e">
        <f>VLOOKUP(A601,'[1]Integrator Offer Supplier'!$M$14:$AF$12953,20,FALSE)</f>
        <v>#N/A</v>
      </c>
      <c r="S601" s="41" t="e">
        <f t="shared" si="74"/>
        <v>#N/A</v>
      </c>
    </row>
    <row r="602" spans="1:19" ht="108" x14ac:dyDescent="0.2">
      <c r="A602" s="35" t="s">
        <v>5198</v>
      </c>
      <c r="B602" s="15" t="s">
        <v>4560</v>
      </c>
      <c r="C602" s="15" t="s">
        <v>4559</v>
      </c>
      <c r="D602" s="19"/>
      <c r="E602" s="18"/>
      <c r="F602" s="18"/>
      <c r="G602" s="18"/>
      <c r="H602" s="18">
        <v>24</v>
      </c>
      <c r="I602" s="18"/>
      <c r="J602" s="18">
        <f>N602</f>
        <v>0</v>
      </c>
      <c r="K602" s="18">
        <f>Q602</f>
        <v>0</v>
      </c>
      <c r="L602" s="18">
        <f>S602</f>
        <v>6.5625</v>
      </c>
      <c r="N602" s="40">
        <f t="shared" si="72"/>
        <v>0</v>
      </c>
      <c r="O602">
        <f>VLOOKUP(A602,'[1]Integrator Offer Supplier'!$M$14:$AF$12953,18,FALSE)</f>
        <v>0</v>
      </c>
      <c r="P602">
        <f>VLOOKUP(A602,'[1]Integrator Offer Supplier'!$M$14:$AF$12953,19,FALSE)</f>
        <v>0</v>
      </c>
      <c r="Q602">
        <f t="shared" si="73"/>
        <v>0</v>
      </c>
      <c r="R602">
        <f>VLOOKUP(A602,'[1]Integrator Offer Supplier'!$M$14:$AF$12953,20,FALSE)</f>
        <v>525</v>
      </c>
      <c r="S602" s="41">
        <f t="shared" si="74"/>
        <v>6.5625</v>
      </c>
    </row>
    <row r="603" spans="1:19" ht="54" x14ac:dyDescent="0.2">
      <c r="A603" s="35" t="s">
        <v>5199</v>
      </c>
      <c r="B603" s="15" t="s">
        <v>672</v>
      </c>
      <c r="C603" s="15" t="s">
        <v>2713</v>
      </c>
      <c r="D603" s="19"/>
      <c r="E603" s="18" t="s">
        <v>4282</v>
      </c>
      <c r="F603" s="18" t="s">
        <v>4282</v>
      </c>
      <c r="G603" s="18" t="s">
        <v>4282</v>
      </c>
      <c r="H603" s="18" t="s">
        <v>4282</v>
      </c>
      <c r="I603" s="18" t="s">
        <v>4282</v>
      </c>
      <c r="J603" s="18" t="s">
        <v>7185</v>
      </c>
      <c r="K603" s="18" t="s">
        <v>4282</v>
      </c>
      <c r="L603" s="18" t="s">
        <v>4282</v>
      </c>
      <c r="N603" s="40" t="e">
        <f t="shared" si="72"/>
        <v>#N/A</v>
      </c>
      <c r="O603" t="e">
        <f>VLOOKUP(A603,'[1]Integrator Offer Supplier'!$M$14:$AF$12953,18,FALSE)</f>
        <v>#N/A</v>
      </c>
      <c r="P603" t="e">
        <f>VLOOKUP(A603,'[1]Integrator Offer Supplier'!$M$14:$AF$12953,19,FALSE)</f>
        <v>#N/A</v>
      </c>
      <c r="Q603" t="e">
        <f t="shared" si="73"/>
        <v>#N/A</v>
      </c>
      <c r="R603" t="e">
        <f>VLOOKUP(A603,'[1]Integrator Offer Supplier'!$M$14:$AF$12953,20,FALSE)</f>
        <v>#N/A</v>
      </c>
      <c r="S603" s="41" t="e">
        <f t="shared" si="74"/>
        <v>#N/A</v>
      </c>
    </row>
    <row r="604" spans="1:19" ht="72" x14ac:dyDescent="0.2">
      <c r="A604" s="35" t="s">
        <v>5200</v>
      </c>
      <c r="B604" s="15" t="s">
        <v>673</v>
      </c>
      <c r="C604" s="15" t="s">
        <v>2714</v>
      </c>
      <c r="D604" s="19"/>
      <c r="E604" s="18" t="s">
        <v>4282</v>
      </c>
      <c r="F604" s="18" t="s">
        <v>4282</v>
      </c>
      <c r="G604" s="18" t="s">
        <v>4282</v>
      </c>
      <c r="H604" s="18" t="s">
        <v>4282</v>
      </c>
      <c r="I604" s="18" t="s">
        <v>4282</v>
      </c>
      <c r="J604" s="18" t="s">
        <v>7185</v>
      </c>
      <c r="K604" s="18" t="s">
        <v>4282</v>
      </c>
      <c r="L604" s="18" t="s">
        <v>4282</v>
      </c>
      <c r="N604" s="40" t="e">
        <f t="shared" si="72"/>
        <v>#N/A</v>
      </c>
      <c r="O604" t="e">
        <f>VLOOKUP(A604,'[1]Integrator Offer Supplier'!$M$14:$AF$12953,18,FALSE)</f>
        <v>#N/A</v>
      </c>
      <c r="P604" t="e">
        <f>VLOOKUP(A604,'[1]Integrator Offer Supplier'!$M$14:$AF$12953,19,FALSE)</f>
        <v>#N/A</v>
      </c>
      <c r="Q604" t="e">
        <f t="shared" si="73"/>
        <v>#N/A</v>
      </c>
      <c r="R604" t="e">
        <f>VLOOKUP(A604,'[1]Integrator Offer Supplier'!$M$14:$AF$12953,20,FALSE)</f>
        <v>#N/A</v>
      </c>
      <c r="S604" s="41" t="e">
        <f t="shared" si="74"/>
        <v>#N/A</v>
      </c>
    </row>
    <row r="605" spans="1:19" ht="18" x14ac:dyDescent="0.2">
      <c r="A605" s="35" t="s">
        <v>5201</v>
      </c>
      <c r="B605" s="15" t="s">
        <v>674</v>
      </c>
      <c r="C605" s="15" t="s">
        <v>2715</v>
      </c>
      <c r="D605" s="19"/>
      <c r="E605" s="18"/>
      <c r="F605" s="18"/>
      <c r="G605" s="18">
        <v>8</v>
      </c>
      <c r="H605" s="18"/>
      <c r="I605" s="18"/>
      <c r="J605" s="18">
        <f t="shared" ref="J605:J607" si="78">N605</f>
        <v>0</v>
      </c>
      <c r="K605" s="18">
        <f t="shared" ref="K605:K607" si="79">Q605</f>
        <v>0</v>
      </c>
      <c r="L605" s="18">
        <f t="shared" ref="L605:L607" si="80">S605</f>
        <v>0</v>
      </c>
      <c r="N605" s="40">
        <f t="shared" si="72"/>
        <v>0</v>
      </c>
      <c r="O605">
        <f>VLOOKUP(A605,'[1]Integrator Offer Supplier'!$M$14:$AF$12953,18,FALSE)</f>
        <v>0</v>
      </c>
      <c r="P605">
        <f>VLOOKUP(A605,'[1]Integrator Offer Supplier'!$M$14:$AF$12953,19,FALSE)</f>
        <v>0</v>
      </c>
      <c r="Q605">
        <f t="shared" si="73"/>
        <v>0</v>
      </c>
      <c r="R605">
        <f>VLOOKUP(A605,'[1]Integrator Offer Supplier'!$M$14:$AF$12953,20,FALSE)</f>
        <v>0</v>
      </c>
      <c r="S605" s="41">
        <f t="shared" si="74"/>
        <v>0</v>
      </c>
    </row>
    <row r="606" spans="1:19" ht="54" x14ac:dyDescent="0.2">
      <c r="A606" s="35" t="s">
        <v>5202</v>
      </c>
      <c r="B606" s="15" t="s">
        <v>675</v>
      </c>
      <c r="C606" s="15" t="s">
        <v>2716</v>
      </c>
      <c r="D606" s="21" t="s">
        <v>4558</v>
      </c>
      <c r="E606" s="18">
        <v>16</v>
      </c>
      <c r="F606" s="2">
        <f>1734+2000</f>
        <v>3734</v>
      </c>
      <c r="G606" s="2"/>
      <c r="H606" s="2">
        <v>16</v>
      </c>
      <c r="I606" s="2"/>
      <c r="J606" s="18">
        <f t="shared" si="78"/>
        <v>0.86099778947368422</v>
      </c>
      <c r="K606" s="18">
        <f t="shared" si="79"/>
        <v>0</v>
      </c>
      <c r="L606" s="18">
        <f t="shared" si="80"/>
        <v>0.68760190469120774</v>
      </c>
      <c r="N606" s="40">
        <f t="shared" si="72"/>
        <v>0.86099778947368422</v>
      </c>
      <c r="O606">
        <f>VLOOKUP(A606,'[1]Integrator Offer Supplier'!$M$14:$AF$12953,18,FALSE)</f>
        <v>16.580024999999999</v>
      </c>
      <c r="P606">
        <f>VLOOKUP(A606,'[1]Integrator Offer Supplier'!$M$14:$AF$12953,19,FALSE)</f>
        <v>0</v>
      </c>
      <c r="Q606">
        <f t="shared" si="73"/>
        <v>0</v>
      </c>
      <c r="R606">
        <f>VLOOKUP(A606,'[1]Integrator Offer Supplier'!$M$14:$AF$12953,20,FALSE)</f>
        <v>55.008152375296618</v>
      </c>
      <c r="S606" s="41">
        <f t="shared" si="74"/>
        <v>0.68760190469120774</v>
      </c>
    </row>
    <row r="607" spans="1:19" ht="54" x14ac:dyDescent="0.2">
      <c r="A607" s="35" t="s">
        <v>5203</v>
      </c>
      <c r="B607" s="15" t="s">
        <v>676</v>
      </c>
      <c r="C607" s="15" t="s">
        <v>2717</v>
      </c>
      <c r="D607" s="21" t="s">
        <v>4558</v>
      </c>
      <c r="E607" s="18">
        <v>16</v>
      </c>
      <c r="F607" s="2">
        <f>1734+2000</f>
        <v>3734</v>
      </c>
      <c r="G607" s="2"/>
      <c r="H607" s="2">
        <v>16</v>
      </c>
      <c r="I607" s="2"/>
      <c r="J607" s="18">
        <f t="shared" si="78"/>
        <v>0</v>
      </c>
      <c r="K607" s="18">
        <f t="shared" si="79"/>
        <v>0</v>
      </c>
      <c r="L607" s="18">
        <f t="shared" si="80"/>
        <v>0.23625000000000002</v>
      </c>
      <c r="N607" s="40">
        <f t="shared" si="72"/>
        <v>0</v>
      </c>
      <c r="O607">
        <f>VLOOKUP(A607,'[1]Integrator Offer Supplier'!$M$14:$AF$12953,18,FALSE)</f>
        <v>0</v>
      </c>
      <c r="P607">
        <f>VLOOKUP(A607,'[1]Integrator Offer Supplier'!$M$14:$AF$12953,19,FALSE)</f>
        <v>0</v>
      </c>
      <c r="Q607">
        <f t="shared" si="73"/>
        <v>0</v>
      </c>
      <c r="R607">
        <f>VLOOKUP(A607,'[1]Integrator Offer Supplier'!$M$14:$AF$12953,20,FALSE)</f>
        <v>18.900000000000002</v>
      </c>
      <c r="S607" s="41">
        <f t="shared" si="74"/>
        <v>0.23625000000000002</v>
      </c>
    </row>
    <row r="608" spans="1:19" ht="162" x14ac:dyDescent="0.2">
      <c r="A608" s="35" t="s">
        <v>5204</v>
      </c>
      <c r="B608" s="15" t="s">
        <v>677</v>
      </c>
      <c r="C608" s="15" t="s">
        <v>2718</v>
      </c>
      <c r="D608" s="19"/>
      <c r="E608" s="18"/>
      <c r="F608" s="18"/>
      <c r="G608" s="18">
        <v>8</v>
      </c>
      <c r="H608" s="18"/>
      <c r="I608" s="18"/>
      <c r="J608" s="18"/>
      <c r="K608" s="18"/>
      <c r="L608" s="18"/>
      <c r="N608" s="40" t="e">
        <f t="shared" si="72"/>
        <v>#N/A</v>
      </c>
      <c r="O608" t="e">
        <f>VLOOKUP(A608,'[1]Integrator Offer Supplier'!$M$14:$AF$12953,18,FALSE)</f>
        <v>#N/A</v>
      </c>
      <c r="P608" t="e">
        <f>VLOOKUP(A608,'[1]Integrator Offer Supplier'!$M$14:$AF$12953,19,FALSE)</f>
        <v>#N/A</v>
      </c>
      <c r="Q608" t="e">
        <f t="shared" si="73"/>
        <v>#N/A</v>
      </c>
      <c r="R608" t="e">
        <f>VLOOKUP(A608,'[1]Integrator Offer Supplier'!$M$14:$AF$12953,20,FALSE)</f>
        <v>#N/A</v>
      </c>
      <c r="S608" s="41" t="e">
        <f t="shared" si="74"/>
        <v>#N/A</v>
      </c>
    </row>
    <row r="609" spans="1:19" ht="36" x14ac:dyDescent="0.2">
      <c r="A609" s="35" t="s">
        <v>5205</v>
      </c>
      <c r="B609" s="15" t="s">
        <v>678</v>
      </c>
      <c r="C609" s="15" t="s">
        <v>2719</v>
      </c>
      <c r="D609" s="19"/>
      <c r="E609" s="18"/>
      <c r="F609" s="18"/>
      <c r="G609" s="18">
        <v>8</v>
      </c>
      <c r="H609" s="18"/>
      <c r="I609" s="18"/>
      <c r="J609" s="18">
        <f>N609</f>
        <v>0</v>
      </c>
      <c r="K609" s="18">
        <f>Q609</f>
        <v>0</v>
      </c>
      <c r="L609" s="18">
        <f>S609</f>
        <v>0</v>
      </c>
      <c r="N609" s="40">
        <f t="shared" si="72"/>
        <v>0</v>
      </c>
      <c r="O609">
        <f>VLOOKUP(A609,'[1]Integrator Offer Supplier'!$M$14:$AF$12953,18,FALSE)</f>
        <v>0</v>
      </c>
      <c r="P609">
        <f>VLOOKUP(A609,'[1]Integrator Offer Supplier'!$M$14:$AF$12953,19,FALSE)</f>
        <v>0</v>
      </c>
      <c r="Q609">
        <f t="shared" si="73"/>
        <v>0</v>
      </c>
      <c r="R609">
        <f>VLOOKUP(A609,'[1]Integrator Offer Supplier'!$M$14:$AF$12953,20,FALSE)</f>
        <v>0</v>
      </c>
      <c r="S609" s="41">
        <f t="shared" si="74"/>
        <v>0</v>
      </c>
    </row>
    <row r="610" spans="1:19" ht="54" x14ac:dyDescent="0.2">
      <c r="A610" s="35" t="s">
        <v>5206</v>
      </c>
      <c r="B610" s="15" t="s">
        <v>679</v>
      </c>
      <c r="C610" s="15" t="s">
        <v>2720</v>
      </c>
      <c r="D610" s="19"/>
      <c r="E610" s="18" t="s">
        <v>4282</v>
      </c>
      <c r="F610" s="18" t="s">
        <v>4282</v>
      </c>
      <c r="G610" s="18" t="s">
        <v>4282</v>
      </c>
      <c r="H610" s="18" t="s">
        <v>4282</v>
      </c>
      <c r="I610" s="18" t="s">
        <v>4282</v>
      </c>
      <c r="J610" s="18" t="s">
        <v>7185</v>
      </c>
      <c r="K610" s="18" t="s">
        <v>4282</v>
      </c>
      <c r="L610" s="18" t="s">
        <v>4282</v>
      </c>
      <c r="N610" s="40" t="e">
        <f t="shared" si="72"/>
        <v>#N/A</v>
      </c>
      <c r="O610" t="e">
        <f>VLOOKUP(A610,'[1]Integrator Offer Supplier'!$M$14:$AF$12953,18,FALSE)</f>
        <v>#N/A</v>
      </c>
      <c r="P610" t="e">
        <f>VLOOKUP(A610,'[1]Integrator Offer Supplier'!$M$14:$AF$12953,19,FALSE)</f>
        <v>#N/A</v>
      </c>
      <c r="Q610" t="e">
        <f t="shared" si="73"/>
        <v>#N/A</v>
      </c>
      <c r="R610" t="e">
        <f>VLOOKUP(A610,'[1]Integrator Offer Supplier'!$M$14:$AF$12953,20,FALSE)</f>
        <v>#N/A</v>
      </c>
      <c r="S610" s="41" t="e">
        <f t="shared" si="74"/>
        <v>#N/A</v>
      </c>
    </row>
    <row r="611" spans="1:19" ht="36" x14ac:dyDescent="0.2">
      <c r="A611" s="35" t="s">
        <v>5207</v>
      </c>
      <c r="B611" s="15" t="s">
        <v>680</v>
      </c>
      <c r="C611" s="15" t="s">
        <v>2721</v>
      </c>
      <c r="D611" s="19"/>
      <c r="E611" s="18" t="s">
        <v>4282</v>
      </c>
      <c r="F611" s="18" t="s">
        <v>4282</v>
      </c>
      <c r="G611" s="18" t="s">
        <v>4282</v>
      </c>
      <c r="H611" s="18" t="s">
        <v>4282</v>
      </c>
      <c r="I611" s="18" t="s">
        <v>4282</v>
      </c>
      <c r="J611" s="18" t="s">
        <v>7185</v>
      </c>
      <c r="K611" s="18" t="s">
        <v>4282</v>
      </c>
      <c r="L611" s="18" t="s">
        <v>4282</v>
      </c>
      <c r="N611" s="40" t="e">
        <f t="shared" si="72"/>
        <v>#N/A</v>
      </c>
      <c r="O611" t="e">
        <f>VLOOKUP(A611,'[1]Integrator Offer Supplier'!$M$14:$AF$12953,18,FALSE)</f>
        <v>#N/A</v>
      </c>
      <c r="P611" t="e">
        <f>VLOOKUP(A611,'[1]Integrator Offer Supplier'!$M$14:$AF$12953,19,FALSE)</f>
        <v>#N/A</v>
      </c>
      <c r="Q611" t="e">
        <f t="shared" si="73"/>
        <v>#N/A</v>
      </c>
      <c r="R611" t="e">
        <f>VLOOKUP(A611,'[1]Integrator Offer Supplier'!$M$14:$AF$12953,20,FALSE)</f>
        <v>#N/A</v>
      </c>
      <c r="S611" s="41" t="e">
        <f t="shared" si="74"/>
        <v>#N/A</v>
      </c>
    </row>
    <row r="612" spans="1:19" ht="90" x14ac:dyDescent="0.2">
      <c r="A612" s="35" t="s">
        <v>5208</v>
      </c>
      <c r="B612" s="15" t="s">
        <v>86</v>
      </c>
      <c r="C612" s="15" t="s">
        <v>4268</v>
      </c>
      <c r="D612" s="19"/>
      <c r="E612" s="18"/>
      <c r="F612" s="2"/>
      <c r="G612" s="2"/>
      <c r="H612" s="2">
        <v>16</v>
      </c>
      <c r="I612" s="2"/>
      <c r="J612" s="18">
        <f>N612</f>
        <v>0</v>
      </c>
      <c r="K612" s="18">
        <f>Q612</f>
        <v>0</v>
      </c>
      <c r="L612" s="18">
        <f>S612</f>
        <v>6.5625</v>
      </c>
      <c r="N612" s="40">
        <f t="shared" si="72"/>
        <v>0</v>
      </c>
      <c r="O612">
        <f>VLOOKUP(A612,'[1]Integrator Offer Supplier'!$M$14:$AF$12953,18,FALSE)</f>
        <v>0</v>
      </c>
      <c r="P612">
        <f>VLOOKUP(A612,'[1]Integrator Offer Supplier'!$M$14:$AF$12953,19,FALSE)</f>
        <v>0</v>
      </c>
      <c r="Q612">
        <f t="shared" si="73"/>
        <v>0</v>
      </c>
      <c r="R612">
        <f>VLOOKUP(A612,'[1]Integrator Offer Supplier'!$M$14:$AF$12953,20,FALSE)</f>
        <v>525</v>
      </c>
      <c r="S612" s="41">
        <f t="shared" si="74"/>
        <v>6.5625</v>
      </c>
    </row>
    <row r="613" spans="1:19" ht="54" x14ac:dyDescent="0.2">
      <c r="A613" s="35" t="s">
        <v>5209</v>
      </c>
      <c r="B613" s="15" t="s">
        <v>129</v>
      </c>
      <c r="C613" s="15" t="s">
        <v>2723</v>
      </c>
      <c r="D613" s="19"/>
      <c r="E613" s="18"/>
      <c r="F613" s="18"/>
      <c r="G613" s="18"/>
      <c r="H613" s="18"/>
      <c r="I613" s="18"/>
      <c r="J613" s="18"/>
      <c r="K613" s="18"/>
      <c r="L613" s="18">
        <v>32</v>
      </c>
      <c r="N613" s="40" t="e">
        <f t="shared" si="72"/>
        <v>#N/A</v>
      </c>
      <c r="O613" t="e">
        <f>VLOOKUP(A613,'[1]Integrator Offer Supplier'!$M$14:$AF$12953,18,FALSE)</f>
        <v>#N/A</v>
      </c>
      <c r="P613" t="e">
        <f>VLOOKUP(A613,'[1]Integrator Offer Supplier'!$M$14:$AF$12953,19,FALSE)</f>
        <v>#N/A</v>
      </c>
      <c r="Q613" t="e">
        <f t="shared" si="73"/>
        <v>#N/A</v>
      </c>
      <c r="R613" t="e">
        <f>VLOOKUP(A613,'[1]Integrator Offer Supplier'!$M$14:$AF$12953,20,FALSE)</f>
        <v>#N/A</v>
      </c>
      <c r="S613" s="41" t="e">
        <f t="shared" si="74"/>
        <v>#N/A</v>
      </c>
    </row>
    <row r="614" spans="1:19" ht="36" x14ac:dyDescent="0.2">
      <c r="A614" s="35" t="s">
        <v>5210</v>
      </c>
      <c r="B614" s="15" t="s">
        <v>681</v>
      </c>
      <c r="C614" s="15" t="s">
        <v>2724</v>
      </c>
      <c r="D614" s="19"/>
      <c r="E614" s="18" t="s">
        <v>4282</v>
      </c>
      <c r="F614" s="18" t="s">
        <v>4282</v>
      </c>
      <c r="G614" s="18" t="s">
        <v>4282</v>
      </c>
      <c r="H614" s="18" t="s">
        <v>4282</v>
      </c>
      <c r="I614" s="18" t="s">
        <v>4282</v>
      </c>
      <c r="J614" s="18" t="s">
        <v>7185</v>
      </c>
      <c r="K614" s="18" t="s">
        <v>4282</v>
      </c>
      <c r="L614" s="18" t="s">
        <v>4282</v>
      </c>
      <c r="N614" s="40" t="e">
        <f t="shared" si="72"/>
        <v>#N/A</v>
      </c>
      <c r="O614" t="e">
        <f>VLOOKUP(A614,'[1]Integrator Offer Supplier'!$M$14:$AF$12953,18,FALSE)</f>
        <v>#N/A</v>
      </c>
      <c r="P614" t="e">
        <f>VLOOKUP(A614,'[1]Integrator Offer Supplier'!$M$14:$AF$12953,19,FALSE)</f>
        <v>#N/A</v>
      </c>
      <c r="Q614" t="e">
        <f t="shared" si="73"/>
        <v>#N/A</v>
      </c>
      <c r="R614" t="e">
        <f>VLOOKUP(A614,'[1]Integrator Offer Supplier'!$M$14:$AF$12953,20,FALSE)</f>
        <v>#N/A</v>
      </c>
      <c r="S614" s="41" t="e">
        <f t="shared" si="74"/>
        <v>#N/A</v>
      </c>
    </row>
    <row r="615" spans="1:19" ht="54" x14ac:dyDescent="0.2">
      <c r="A615" s="35" t="s">
        <v>5211</v>
      </c>
      <c r="B615" s="15" t="s">
        <v>682</v>
      </c>
      <c r="C615" s="15" t="s">
        <v>2725</v>
      </c>
      <c r="D615" s="19"/>
      <c r="E615" s="18" t="s">
        <v>4282</v>
      </c>
      <c r="F615" s="18" t="s">
        <v>4282</v>
      </c>
      <c r="G615" s="18" t="s">
        <v>4282</v>
      </c>
      <c r="H615" s="18" t="s">
        <v>4282</v>
      </c>
      <c r="I615" s="18" t="s">
        <v>4282</v>
      </c>
      <c r="J615" s="18" t="s">
        <v>7185</v>
      </c>
      <c r="K615" s="18" t="s">
        <v>4282</v>
      </c>
      <c r="L615" s="18" t="s">
        <v>4282</v>
      </c>
      <c r="N615" s="40" t="e">
        <f t="shared" si="72"/>
        <v>#N/A</v>
      </c>
      <c r="O615" t="e">
        <f>VLOOKUP(A615,'[1]Integrator Offer Supplier'!$M$14:$AF$12953,18,FALSE)</f>
        <v>#N/A</v>
      </c>
      <c r="P615" t="e">
        <f>VLOOKUP(A615,'[1]Integrator Offer Supplier'!$M$14:$AF$12953,19,FALSE)</f>
        <v>#N/A</v>
      </c>
      <c r="Q615" t="e">
        <f t="shared" si="73"/>
        <v>#N/A</v>
      </c>
      <c r="R615" t="e">
        <f>VLOOKUP(A615,'[1]Integrator Offer Supplier'!$M$14:$AF$12953,20,FALSE)</f>
        <v>#N/A</v>
      </c>
      <c r="S615" s="41" t="e">
        <f t="shared" si="74"/>
        <v>#N/A</v>
      </c>
    </row>
    <row r="616" spans="1:19" ht="54" x14ac:dyDescent="0.2">
      <c r="A616" s="43" t="s">
        <v>7219</v>
      </c>
      <c r="B616" s="44" t="s">
        <v>683</v>
      </c>
      <c r="C616" s="44" t="s">
        <v>7218</v>
      </c>
      <c r="D616" s="19"/>
      <c r="E616" s="18">
        <v>12</v>
      </c>
      <c r="F616" s="18">
        <v>10000</v>
      </c>
      <c r="G616" s="18">
        <v>8</v>
      </c>
      <c r="H616" s="18">
        <v>8</v>
      </c>
      <c r="I616" s="18"/>
      <c r="J616" s="18"/>
      <c r="K616" s="18"/>
      <c r="L616" s="18"/>
      <c r="N616" s="40" t="e">
        <f t="shared" si="72"/>
        <v>#N/A</v>
      </c>
      <c r="O616" t="e">
        <f>VLOOKUP(A616,'[1]Integrator Offer Supplier'!$M$14:$AF$12953,18,FALSE)</f>
        <v>#N/A</v>
      </c>
      <c r="P616" t="e">
        <f>VLOOKUP(A616,'[1]Integrator Offer Supplier'!$M$14:$AF$12953,19,FALSE)</f>
        <v>#N/A</v>
      </c>
      <c r="Q616" t="e">
        <f t="shared" si="73"/>
        <v>#N/A</v>
      </c>
      <c r="R616" t="e">
        <f>VLOOKUP(A616,'[1]Integrator Offer Supplier'!$M$14:$AF$12953,20,FALSE)</f>
        <v>#N/A</v>
      </c>
      <c r="S616" s="41" t="e">
        <f t="shared" si="74"/>
        <v>#N/A</v>
      </c>
    </row>
    <row r="617" spans="1:19" ht="72" x14ac:dyDescent="0.2">
      <c r="A617" s="35" t="s">
        <v>5213</v>
      </c>
      <c r="B617" s="15" t="s">
        <v>22</v>
      </c>
      <c r="C617" s="15">
        <v>0</v>
      </c>
      <c r="D617" s="21" t="s">
        <v>4203</v>
      </c>
      <c r="E617" s="18"/>
      <c r="F617" s="2"/>
      <c r="G617" s="2"/>
      <c r="H617" s="2"/>
      <c r="I617" s="2"/>
      <c r="J617" s="18">
        <f t="shared" ref="J617:J618" si="81">N617</f>
        <v>0.86099778947368422</v>
      </c>
      <c r="K617" s="18">
        <f t="shared" ref="K617:K618" si="82">Q617</f>
        <v>0</v>
      </c>
      <c r="L617" s="18">
        <f t="shared" ref="L617:L618" si="83">S617</f>
        <v>0.5941665149997053</v>
      </c>
      <c r="N617" s="40">
        <f t="shared" si="72"/>
        <v>0.86099778947368422</v>
      </c>
      <c r="O617">
        <f>VLOOKUP(A617,'[1]Integrator Offer Supplier'!$M$14:$AF$12953,18,FALSE)</f>
        <v>16.580024999999999</v>
      </c>
      <c r="P617">
        <f>VLOOKUP(A617,'[1]Integrator Offer Supplier'!$M$14:$AF$12953,19,FALSE)</f>
        <v>0</v>
      </c>
      <c r="Q617">
        <f t="shared" si="73"/>
        <v>0</v>
      </c>
      <c r="R617">
        <f>VLOOKUP(A617,'[1]Integrator Offer Supplier'!$M$14:$AF$12953,20,FALSE)</f>
        <v>47.53332119997642</v>
      </c>
      <c r="S617" s="41">
        <f t="shared" si="74"/>
        <v>0.5941665149997053</v>
      </c>
    </row>
    <row r="618" spans="1:19" ht="54" x14ac:dyDescent="0.2">
      <c r="A618" s="35" t="s">
        <v>5214</v>
      </c>
      <c r="B618" s="15" t="s">
        <v>684</v>
      </c>
      <c r="C618" s="15" t="s">
        <v>4552</v>
      </c>
      <c r="D618" s="21" t="s">
        <v>4555</v>
      </c>
      <c r="E618" s="18">
        <v>2</v>
      </c>
      <c r="F618" s="18">
        <v>1000</v>
      </c>
      <c r="G618" s="18"/>
      <c r="H618" s="18">
        <v>4</v>
      </c>
      <c r="I618" s="18"/>
      <c r="J618" s="18">
        <f t="shared" si="81"/>
        <v>0</v>
      </c>
      <c r="K618" s="18">
        <f t="shared" si="82"/>
        <v>0</v>
      </c>
      <c r="L618" s="18">
        <f t="shared" si="83"/>
        <v>0.29531250000000003</v>
      </c>
      <c r="N618" s="40">
        <f t="shared" si="72"/>
        <v>0</v>
      </c>
      <c r="O618">
        <f>VLOOKUP(A618,'[1]Integrator Offer Supplier'!$M$14:$AF$12953,18,FALSE)</f>
        <v>0</v>
      </c>
      <c r="P618">
        <f>VLOOKUP(A618,'[1]Integrator Offer Supplier'!$M$14:$AF$12953,19,FALSE)</f>
        <v>0</v>
      </c>
      <c r="Q618">
        <f t="shared" si="73"/>
        <v>0</v>
      </c>
      <c r="R618">
        <f>VLOOKUP(A618,'[1]Integrator Offer Supplier'!$M$14:$AF$12953,20,FALSE)</f>
        <v>23.625</v>
      </c>
      <c r="S618" s="41">
        <f t="shared" si="74"/>
        <v>0.29531250000000003</v>
      </c>
    </row>
    <row r="619" spans="1:19" ht="72" x14ac:dyDescent="0.2">
      <c r="A619" s="35" t="s">
        <v>5215</v>
      </c>
      <c r="B619" s="15" t="s">
        <v>685</v>
      </c>
      <c r="C619" s="15" t="s">
        <v>2728</v>
      </c>
      <c r="D619" s="19"/>
      <c r="E619" s="18" t="s">
        <v>4282</v>
      </c>
      <c r="F619" s="18" t="s">
        <v>4282</v>
      </c>
      <c r="G619" s="18" t="s">
        <v>4282</v>
      </c>
      <c r="H619" s="18" t="s">
        <v>4282</v>
      </c>
      <c r="I619" s="18" t="s">
        <v>4282</v>
      </c>
      <c r="J619" s="18" t="s">
        <v>7185</v>
      </c>
      <c r="K619" s="18" t="s">
        <v>4282</v>
      </c>
      <c r="L619" s="18" t="s">
        <v>4282</v>
      </c>
      <c r="N619" s="40" t="e">
        <f t="shared" si="72"/>
        <v>#N/A</v>
      </c>
      <c r="O619" t="e">
        <f>VLOOKUP(A619,'[1]Integrator Offer Supplier'!$M$14:$AF$12953,18,FALSE)</f>
        <v>#N/A</v>
      </c>
      <c r="P619" t="e">
        <f>VLOOKUP(A619,'[1]Integrator Offer Supplier'!$M$14:$AF$12953,19,FALSE)</f>
        <v>#N/A</v>
      </c>
      <c r="Q619" t="e">
        <f t="shared" si="73"/>
        <v>#N/A</v>
      </c>
      <c r="R619" t="e">
        <f>VLOOKUP(A619,'[1]Integrator Offer Supplier'!$M$14:$AF$12953,20,FALSE)</f>
        <v>#N/A</v>
      </c>
      <c r="S619" s="41" t="e">
        <f t="shared" si="74"/>
        <v>#N/A</v>
      </c>
    </row>
    <row r="620" spans="1:19" ht="72" x14ac:dyDescent="0.2">
      <c r="A620" s="35" t="s">
        <v>5216</v>
      </c>
      <c r="B620" s="15" t="s">
        <v>686</v>
      </c>
      <c r="C620" s="15" t="s">
        <v>2729</v>
      </c>
      <c r="D620" s="21" t="s">
        <v>4389</v>
      </c>
      <c r="E620" s="18"/>
      <c r="F620" s="2">
        <v>350</v>
      </c>
      <c r="G620" s="18">
        <v>16</v>
      </c>
      <c r="H620" s="18"/>
      <c r="I620" s="18"/>
      <c r="J620" s="18">
        <f>N620</f>
        <v>0</v>
      </c>
      <c r="K620" s="18">
        <f>Q620</f>
        <v>0</v>
      </c>
      <c r="L620" s="18">
        <f>S620</f>
        <v>0</v>
      </c>
      <c r="N620" s="40">
        <f t="shared" si="72"/>
        <v>0</v>
      </c>
      <c r="O620">
        <f>VLOOKUP(A620,'[1]Integrator Offer Supplier'!$M$14:$AF$12953,18,FALSE)</f>
        <v>0</v>
      </c>
      <c r="P620">
        <f>VLOOKUP(A620,'[1]Integrator Offer Supplier'!$M$14:$AF$12953,19,FALSE)</f>
        <v>0</v>
      </c>
      <c r="Q620">
        <f t="shared" si="73"/>
        <v>0</v>
      </c>
      <c r="R620">
        <f>VLOOKUP(A620,'[1]Integrator Offer Supplier'!$M$14:$AF$12953,20,FALSE)</f>
        <v>0</v>
      </c>
      <c r="S620" s="41">
        <f t="shared" si="74"/>
        <v>0</v>
      </c>
    </row>
    <row r="621" spans="1:19" ht="36" x14ac:dyDescent="0.2">
      <c r="A621" s="35" t="s">
        <v>5217</v>
      </c>
      <c r="B621" s="15" t="s">
        <v>687</v>
      </c>
      <c r="C621" s="15" t="s">
        <v>2730</v>
      </c>
      <c r="D621" s="19"/>
      <c r="E621" s="18" t="s">
        <v>4282</v>
      </c>
      <c r="F621" s="18" t="s">
        <v>4282</v>
      </c>
      <c r="G621" s="18" t="s">
        <v>4282</v>
      </c>
      <c r="H621" s="18" t="s">
        <v>4282</v>
      </c>
      <c r="I621" s="18" t="s">
        <v>4282</v>
      </c>
      <c r="J621" s="18" t="s">
        <v>7185</v>
      </c>
      <c r="K621" s="18" t="s">
        <v>4282</v>
      </c>
      <c r="L621" s="18" t="s">
        <v>4282</v>
      </c>
      <c r="N621" s="40" t="e">
        <f t="shared" si="72"/>
        <v>#N/A</v>
      </c>
      <c r="O621" t="e">
        <f>VLOOKUP(A621,'[1]Integrator Offer Supplier'!$M$14:$AF$12953,18,FALSE)</f>
        <v>#N/A</v>
      </c>
      <c r="P621" t="e">
        <f>VLOOKUP(A621,'[1]Integrator Offer Supplier'!$M$14:$AF$12953,19,FALSE)</f>
        <v>#N/A</v>
      </c>
      <c r="Q621" t="e">
        <f t="shared" si="73"/>
        <v>#N/A</v>
      </c>
      <c r="R621" t="e">
        <f>VLOOKUP(A621,'[1]Integrator Offer Supplier'!$M$14:$AF$12953,20,FALSE)</f>
        <v>#N/A</v>
      </c>
      <c r="S621" s="41" t="e">
        <f t="shared" si="74"/>
        <v>#N/A</v>
      </c>
    </row>
    <row r="622" spans="1:19" ht="54" x14ac:dyDescent="0.2">
      <c r="A622" s="35" t="s">
        <v>5218</v>
      </c>
      <c r="B622" s="15" t="s">
        <v>688</v>
      </c>
      <c r="C622" s="15" t="s">
        <v>2731</v>
      </c>
      <c r="D622" s="21" t="s">
        <v>4557</v>
      </c>
      <c r="E622" s="18">
        <v>16</v>
      </c>
      <c r="F622" s="2">
        <v>2500</v>
      </c>
      <c r="G622" s="2"/>
      <c r="H622" s="2">
        <v>16</v>
      </c>
      <c r="I622" s="2"/>
      <c r="J622" s="18">
        <f t="shared" ref="J622:J624" si="84">N622</f>
        <v>0</v>
      </c>
      <c r="K622" s="18">
        <f t="shared" ref="K622:K624" si="85">Q622</f>
        <v>0</v>
      </c>
      <c r="L622" s="18">
        <f t="shared" ref="L622:L624" si="86">S622</f>
        <v>0</v>
      </c>
      <c r="N622" s="40">
        <f t="shared" si="72"/>
        <v>0</v>
      </c>
      <c r="O622">
        <f>VLOOKUP(A622,'[1]Integrator Offer Supplier'!$M$14:$AF$12953,18,FALSE)</f>
        <v>0</v>
      </c>
      <c r="P622">
        <f>VLOOKUP(A622,'[1]Integrator Offer Supplier'!$M$14:$AF$12953,19,FALSE)</f>
        <v>0</v>
      </c>
      <c r="Q622">
        <f t="shared" si="73"/>
        <v>0</v>
      </c>
      <c r="R622">
        <f>VLOOKUP(A622,'[1]Integrator Offer Supplier'!$M$14:$AF$12953,20,FALSE)</f>
        <v>0</v>
      </c>
      <c r="S622" s="41">
        <f t="shared" si="74"/>
        <v>0</v>
      </c>
    </row>
    <row r="623" spans="1:19" ht="36" x14ac:dyDescent="0.2">
      <c r="A623" s="35" t="s">
        <v>5219</v>
      </c>
      <c r="B623" s="15" t="s">
        <v>689</v>
      </c>
      <c r="C623" s="15" t="s">
        <v>2732</v>
      </c>
      <c r="D623" s="19"/>
      <c r="E623" s="18">
        <v>8</v>
      </c>
      <c r="F623" s="18">
        <v>3250</v>
      </c>
      <c r="G623" s="18"/>
      <c r="H623" s="18">
        <v>32</v>
      </c>
      <c r="I623" s="18"/>
      <c r="J623" s="18">
        <f t="shared" si="84"/>
        <v>0.86099778947368422</v>
      </c>
      <c r="K623" s="18">
        <f t="shared" si="85"/>
        <v>0</v>
      </c>
      <c r="L623" s="18">
        <f t="shared" si="86"/>
        <v>0.68760190469120774</v>
      </c>
      <c r="N623" s="40">
        <f t="shared" si="72"/>
        <v>0.86099778947368422</v>
      </c>
      <c r="O623">
        <f>VLOOKUP(A623,'[1]Integrator Offer Supplier'!$M$14:$AF$12953,18,FALSE)</f>
        <v>16.580024999999999</v>
      </c>
      <c r="P623">
        <f>VLOOKUP(A623,'[1]Integrator Offer Supplier'!$M$14:$AF$12953,19,FALSE)</f>
        <v>0</v>
      </c>
      <c r="Q623">
        <f t="shared" si="73"/>
        <v>0</v>
      </c>
      <c r="R623">
        <f>VLOOKUP(A623,'[1]Integrator Offer Supplier'!$M$14:$AF$12953,20,FALSE)</f>
        <v>55.008152375296618</v>
      </c>
      <c r="S623" s="41">
        <f t="shared" si="74"/>
        <v>0.68760190469120774</v>
      </c>
    </row>
    <row r="624" spans="1:19" ht="54" x14ac:dyDescent="0.2">
      <c r="A624" s="35" t="s">
        <v>5220</v>
      </c>
      <c r="B624" s="15" t="s">
        <v>690</v>
      </c>
      <c r="C624" s="15" t="s">
        <v>4553</v>
      </c>
      <c r="D624" s="21" t="s">
        <v>4554</v>
      </c>
      <c r="E624" s="18">
        <v>8</v>
      </c>
      <c r="F624" s="18">
        <v>3250</v>
      </c>
      <c r="G624" s="18"/>
      <c r="H624" s="18">
        <v>32</v>
      </c>
      <c r="I624" s="18"/>
      <c r="J624" s="18">
        <f t="shared" si="84"/>
        <v>0</v>
      </c>
      <c r="K624" s="18">
        <f t="shared" si="85"/>
        <v>0</v>
      </c>
      <c r="L624" s="18">
        <f t="shared" si="86"/>
        <v>0.29531250000000003</v>
      </c>
      <c r="N624" s="40">
        <f t="shared" si="72"/>
        <v>0</v>
      </c>
      <c r="O624">
        <f>VLOOKUP(A624,'[1]Integrator Offer Supplier'!$M$14:$AF$12953,18,FALSE)</f>
        <v>0</v>
      </c>
      <c r="P624">
        <f>VLOOKUP(A624,'[1]Integrator Offer Supplier'!$M$14:$AF$12953,19,FALSE)</f>
        <v>0</v>
      </c>
      <c r="Q624">
        <f t="shared" si="73"/>
        <v>0</v>
      </c>
      <c r="R624">
        <f>VLOOKUP(A624,'[1]Integrator Offer Supplier'!$M$14:$AF$12953,20,FALSE)</f>
        <v>23.625</v>
      </c>
      <c r="S624" s="41">
        <f t="shared" si="74"/>
        <v>0.29531250000000003</v>
      </c>
    </row>
    <row r="625" spans="1:19" ht="54" x14ac:dyDescent="0.2">
      <c r="A625" s="35" t="s">
        <v>5221</v>
      </c>
      <c r="B625" s="15" t="s">
        <v>691</v>
      </c>
      <c r="C625" s="15" t="s">
        <v>2734</v>
      </c>
      <c r="D625" s="19"/>
      <c r="E625" s="18" t="s">
        <v>4282</v>
      </c>
      <c r="F625" s="18" t="s">
        <v>4282</v>
      </c>
      <c r="G625" s="18" t="s">
        <v>4282</v>
      </c>
      <c r="H625" s="18" t="s">
        <v>4282</v>
      </c>
      <c r="I625" s="18" t="s">
        <v>4282</v>
      </c>
      <c r="J625" s="18" t="s">
        <v>7185</v>
      </c>
      <c r="K625" s="18" t="s">
        <v>4282</v>
      </c>
      <c r="L625" s="18" t="s">
        <v>4282</v>
      </c>
      <c r="N625" s="40" t="e">
        <f t="shared" si="72"/>
        <v>#N/A</v>
      </c>
      <c r="O625" t="e">
        <f>VLOOKUP(A625,'[1]Integrator Offer Supplier'!$M$14:$AF$12953,18,FALSE)</f>
        <v>#N/A</v>
      </c>
      <c r="P625" t="e">
        <f>VLOOKUP(A625,'[1]Integrator Offer Supplier'!$M$14:$AF$12953,19,FALSE)</f>
        <v>#N/A</v>
      </c>
      <c r="Q625" t="e">
        <f t="shared" si="73"/>
        <v>#N/A</v>
      </c>
      <c r="R625" t="e">
        <f>VLOOKUP(A625,'[1]Integrator Offer Supplier'!$M$14:$AF$12953,20,FALSE)</f>
        <v>#N/A</v>
      </c>
      <c r="S625" s="41" t="e">
        <f t="shared" si="74"/>
        <v>#N/A</v>
      </c>
    </row>
    <row r="626" spans="1:19" ht="54" x14ac:dyDescent="0.2">
      <c r="A626" s="35" t="s">
        <v>5222</v>
      </c>
      <c r="B626" s="15" t="s">
        <v>692</v>
      </c>
      <c r="C626" s="15" t="s">
        <v>2735</v>
      </c>
      <c r="D626" s="19"/>
      <c r="E626" s="18" t="s">
        <v>4282</v>
      </c>
      <c r="F626" s="18" t="s">
        <v>4282</v>
      </c>
      <c r="G626" s="18" t="s">
        <v>4282</v>
      </c>
      <c r="H626" s="18" t="s">
        <v>4282</v>
      </c>
      <c r="I626" s="18" t="s">
        <v>4282</v>
      </c>
      <c r="J626" s="18" t="s">
        <v>7185</v>
      </c>
      <c r="K626" s="18" t="s">
        <v>4282</v>
      </c>
      <c r="L626" s="18" t="s">
        <v>4282</v>
      </c>
      <c r="N626" s="40" t="e">
        <f t="shared" si="72"/>
        <v>#N/A</v>
      </c>
      <c r="O626" t="e">
        <f>VLOOKUP(A626,'[1]Integrator Offer Supplier'!$M$14:$AF$12953,18,FALSE)</f>
        <v>#N/A</v>
      </c>
      <c r="P626" t="e">
        <f>VLOOKUP(A626,'[1]Integrator Offer Supplier'!$M$14:$AF$12953,19,FALSE)</f>
        <v>#N/A</v>
      </c>
      <c r="Q626" t="e">
        <f t="shared" si="73"/>
        <v>#N/A</v>
      </c>
      <c r="R626" t="e">
        <f>VLOOKUP(A626,'[1]Integrator Offer Supplier'!$M$14:$AF$12953,20,FALSE)</f>
        <v>#N/A</v>
      </c>
      <c r="S626" s="41" t="e">
        <f t="shared" si="74"/>
        <v>#N/A</v>
      </c>
    </row>
    <row r="627" spans="1:19" ht="36" x14ac:dyDescent="0.2">
      <c r="A627" s="35" t="s">
        <v>5223</v>
      </c>
      <c r="B627" s="15" t="s">
        <v>693</v>
      </c>
      <c r="C627" s="15" t="s">
        <v>2736</v>
      </c>
      <c r="D627" s="19"/>
      <c r="E627" s="18"/>
      <c r="F627" s="18"/>
      <c r="G627" s="18"/>
      <c r="H627" s="18">
        <v>24</v>
      </c>
      <c r="I627" s="18"/>
      <c r="J627" s="18">
        <f>N627</f>
        <v>0.86099778947368422</v>
      </c>
      <c r="K627" s="18">
        <f>Q627</f>
        <v>0</v>
      </c>
      <c r="L627" s="18">
        <f>S627</f>
        <v>14.186664404691209</v>
      </c>
      <c r="N627" s="40">
        <f t="shared" si="72"/>
        <v>0.86099778947368422</v>
      </c>
      <c r="O627">
        <f>VLOOKUP(A627,'[1]Integrator Offer Supplier'!$M$14:$AF$12953,18,FALSE)</f>
        <v>16.580024999999999</v>
      </c>
      <c r="P627">
        <f>VLOOKUP(A627,'[1]Integrator Offer Supplier'!$M$14:$AF$12953,19,FALSE)</f>
        <v>0</v>
      </c>
      <c r="Q627">
        <f t="shared" si="73"/>
        <v>0</v>
      </c>
      <c r="R627">
        <f>VLOOKUP(A627,'[1]Integrator Offer Supplier'!$M$14:$AF$12953,20,FALSE)</f>
        <v>1134.9331523752967</v>
      </c>
      <c r="S627" s="41">
        <f t="shared" si="74"/>
        <v>14.186664404691209</v>
      </c>
    </row>
    <row r="628" spans="1:19" ht="18" x14ac:dyDescent="0.2">
      <c r="A628" s="34" t="s">
        <v>5224</v>
      </c>
      <c r="B628" s="15" t="s">
        <v>223</v>
      </c>
      <c r="C628" s="15" t="s">
        <v>223</v>
      </c>
      <c r="D628" s="19"/>
      <c r="E628" s="18" t="s">
        <v>4282</v>
      </c>
      <c r="F628" s="18" t="s">
        <v>4282</v>
      </c>
      <c r="G628" s="18" t="s">
        <v>4282</v>
      </c>
      <c r="H628" s="18" t="s">
        <v>4282</v>
      </c>
      <c r="I628" s="18" t="s">
        <v>4282</v>
      </c>
      <c r="J628" s="18" t="s">
        <v>7185</v>
      </c>
      <c r="K628" s="18" t="s">
        <v>4282</v>
      </c>
      <c r="L628" s="18" t="s">
        <v>4282</v>
      </c>
      <c r="N628" s="40" t="e">
        <f t="shared" si="72"/>
        <v>#N/A</v>
      </c>
      <c r="O628" t="e">
        <f>VLOOKUP(A628,'[1]Integrator Offer Supplier'!$M$14:$AF$12953,18,FALSE)</f>
        <v>#N/A</v>
      </c>
      <c r="P628" t="e">
        <f>VLOOKUP(A628,'[1]Integrator Offer Supplier'!$M$14:$AF$12953,19,FALSE)</f>
        <v>#N/A</v>
      </c>
      <c r="Q628" t="e">
        <f t="shared" si="73"/>
        <v>#N/A</v>
      </c>
      <c r="R628" t="e">
        <f>VLOOKUP(A628,'[1]Integrator Offer Supplier'!$M$14:$AF$12953,20,FALSE)</f>
        <v>#N/A</v>
      </c>
      <c r="S628" s="41" t="e">
        <f t="shared" si="74"/>
        <v>#N/A</v>
      </c>
    </row>
    <row r="629" spans="1:19" ht="54" x14ac:dyDescent="0.2">
      <c r="A629" s="35" t="s">
        <v>5225</v>
      </c>
      <c r="B629" s="15" t="s">
        <v>694</v>
      </c>
      <c r="C629" s="15" t="s">
        <v>2737</v>
      </c>
      <c r="D629" s="19"/>
      <c r="E629" s="18" t="s">
        <v>4282</v>
      </c>
      <c r="F629" s="18" t="s">
        <v>4282</v>
      </c>
      <c r="G629" s="18" t="s">
        <v>4282</v>
      </c>
      <c r="H629" s="18" t="s">
        <v>4282</v>
      </c>
      <c r="I629" s="18" t="s">
        <v>4282</v>
      </c>
      <c r="J629" s="18" t="s">
        <v>7185</v>
      </c>
      <c r="K629" s="18" t="s">
        <v>4282</v>
      </c>
      <c r="L629" s="18" t="s">
        <v>4282</v>
      </c>
      <c r="N629" s="40" t="e">
        <f t="shared" si="72"/>
        <v>#N/A</v>
      </c>
      <c r="O629" t="e">
        <f>VLOOKUP(A629,'[1]Integrator Offer Supplier'!$M$14:$AF$12953,18,FALSE)</f>
        <v>#N/A</v>
      </c>
      <c r="P629" t="e">
        <f>VLOOKUP(A629,'[1]Integrator Offer Supplier'!$M$14:$AF$12953,19,FALSE)</f>
        <v>#N/A</v>
      </c>
      <c r="Q629" t="e">
        <f t="shared" si="73"/>
        <v>#N/A</v>
      </c>
      <c r="R629" t="e">
        <f>VLOOKUP(A629,'[1]Integrator Offer Supplier'!$M$14:$AF$12953,20,FALSE)</f>
        <v>#N/A</v>
      </c>
      <c r="S629" s="41" t="e">
        <f t="shared" si="74"/>
        <v>#N/A</v>
      </c>
    </row>
    <row r="630" spans="1:19" ht="54" x14ac:dyDescent="0.2">
      <c r="A630" s="35" t="s">
        <v>5226</v>
      </c>
      <c r="B630" s="15" t="s">
        <v>695</v>
      </c>
      <c r="C630" s="15" t="s">
        <v>2738</v>
      </c>
      <c r="D630" s="19"/>
      <c r="E630" s="18" t="s">
        <v>4282</v>
      </c>
      <c r="F630" s="18" t="s">
        <v>4282</v>
      </c>
      <c r="G630" s="18" t="s">
        <v>4282</v>
      </c>
      <c r="H630" s="18" t="s">
        <v>4282</v>
      </c>
      <c r="I630" s="18" t="s">
        <v>4282</v>
      </c>
      <c r="J630" s="18" t="s">
        <v>7185</v>
      </c>
      <c r="K630" s="18" t="s">
        <v>4282</v>
      </c>
      <c r="L630" s="18" t="s">
        <v>4282</v>
      </c>
      <c r="N630" s="40" t="e">
        <f t="shared" si="72"/>
        <v>#N/A</v>
      </c>
      <c r="O630" t="e">
        <f>VLOOKUP(A630,'[1]Integrator Offer Supplier'!$M$14:$AF$12953,18,FALSE)</f>
        <v>#N/A</v>
      </c>
      <c r="P630" t="e">
        <f>VLOOKUP(A630,'[1]Integrator Offer Supplier'!$M$14:$AF$12953,19,FALSE)</f>
        <v>#N/A</v>
      </c>
      <c r="Q630" t="e">
        <f t="shared" si="73"/>
        <v>#N/A</v>
      </c>
      <c r="R630" t="e">
        <f>VLOOKUP(A630,'[1]Integrator Offer Supplier'!$M$14:$AF$12953,20,FALSE)</f>
        <v>#N/A</v>
      </c>
      <c r="S630" s="41" t="e">
        <f t="shared" si="74"/>
        <v>#N/A</v>
      </c>
    </row>
    <row r="631" spans="1:19" ht="54" x14ac:dyDescent="0.2">
      <c r="A631" s="35" t="s">
        <v>5227</v>
      </c>
      <c r="B631" s="15" t="s">
        <v>696</v>
      </c>
      <c r="C631" s="15" t="s">
        <v>4388</v>
      </c>
      <c r="D631" s="19"/>
      <c r="E631" s="18"/>
      <c r="F631" s="18"/>
      <c r="G631" s="18">
        <v>20</v>
      </c>
      <c r="H631" s="18"/>
      <c r="I631" s="18"/>
      <c r="J631" s="18">
        <f>N631</f>
        <v>0</v>
      </c>
      <c r="K631" s="18">
        <f>Q631</f>
        <v>0</v>
      </c>
      <c r="L631" s="18">
        <f>S631</f>
        <v>6.5625000000000003E-2</v>
      </c>
      <c r="N631" s="40">
        <f t="shared" si="72"/>
        <v>0</v>
      </c>
      <c r="O631">
        <f>VLOOKUP(A631,'[1]Integrator Offer Supplier'!$M$14:$AF$12953,18,FALSE)</f>
        <v>0</v>
      </c>
      <c r="P631">
        <f>VLOOKUP(A631,'[1]Integrator Offer Supplier'!$M$14:$AF$12953,19,FALSE)</f>
        <v>0</v>
      </c>
      <c r="Q631">
        <f t="shared" si="73"/>
        <v>0</v>
      </c>
      <c r="R631">
        <f>VLOOKUP(A631,'[1]Integrator Offer Supplier'!$M$14:$AF$12953,20,FALSE)</f>
        <v>5.25</v>
      </c>
      <c r="S631" s="41">
        <f t="shared" si="74"/>
        <v>6.5625000000000003E-2</v>
      </c>
    </row>
    <row r="632" spans="1:19" ht="54" x14ac:dyDescent="0.2">
      <c r="A632" s="35" t="s">
        <v>5228</v>
      </c>
      <c r="B632" s="15" t="s">
        <v>697</v>
      </c>
      <c r="C632" s="15" t="s">
        <v>2740</v>
      </c>
      <c r="D632" s="19"/>
      <c r="E632" s="18" t="s">
        <v>4282</v>
      </c>
      <c r="F632" s="18" t="s">
        <v>4282</v>
      </c>
      <c r="G632" s="18" t="s">
        <v>4282</v>
      </c>
      <c r="H632" s="18" t="s">
        <v>4282</v>
      </c>
      <c r="I632" s="18" t="s">
        <v>4282</v>
      </c>
      <c r="J632" s="18" t="s">
        <v>7185</v>
      </c>
      <c r="K632" s="18" t="s">
        <v>4282</v>
      </c>
      <c r="L632" s="18" t="s">
        <v>4282</v>
      </c>
      <c r="N632" s="40" t="e">
        <f t="shared" si="72"/>
        <v>#N/A</v>
      </c>
      <c r="O632" t="e">
        <f>VLOOKUP(A632,'[1]Integrator Offer Supplier'!$M$14:$AF$12953,18,FALSE)</f>
        <v>#N/A</v>
      </c>
      <c r="P632" t="e">
        <f>VLOOKUP(A632,'[1]Integrator Offer Supplier'!$M$14:$AF$12953,19,FALSE)</f>
        <v>#N/A</v>
      </c>
      <c r="Q632" t="e">
        <f t="shared" si="73"/>
        <v>#N/A</v>
      </c>
      <c r="R632" t="e">
        <f>VLOOKUP(A632,'[1]Integrator Offer Supplier'!$M$14:$AF$12953,20,FALSE)</f>
        <v>#N/A</v>
      </c>
      <c r="S632" s="41" t="e">
        <f t="shared" si="74"/>
        <v>#N/A</v>
      </c>
    </row>
    <row r="633" spans="1:19" ht="54" x14ac:dyDescent="0.2">
      <c r="A633" s="34" t="s">
        <v>5229</v>
      </c>
      <c r="B633" s="15" t="s">
        <v>698</v>
      </c>
      <c r="C633" s="15" t="s">
        <v>2741</v>
      </c>
      <c r="D633" s="19"/>
      <c r="E633" s="18" t="s">
        <v>4282</v>
      </c>
      <c r="F633" s="18" t="s">
        <v>4282</v>
      </c>
      <c r="G633" s="18" t="s">
        <v>4282</v>
      </c>
      <c r="H633" s="18" t="s">
        <v>4282</v>
      </c>
      <c r="I633" s="18" t="s">
        <v>4282</v>
      </c>
      <c r="J633" s="18" t="s">
        <v>7185</v>
      </c>
      <c r="K633" s="18" t="s">
        <v>4282</v>
      </c>
      <c r="L633" s="18" t="s">
        <v>4282</v>
      </c>
      <c r="N633" s="40" t="e">
        <f t="shared" si="72"/>
        <v>#N/A</v>
      </c>
      <c r="O633" t="e">
        <f>VLOOKUP(A633,'[1]Integrator Offer Supplier'!$M$14:$AF$12953,18,FALSE)</f>
        <v>#N/A</v>
      </c>
      <c r="P633" t="e">
        <f>VLOOKUP(A633,'[1]Integrator Offer Supplier'!$M$14:$AF$12953,19,FALSE)</f>
        <v>#N/A</v>
      </c>
      <c r="Q633" t="e">
        <f t="shared" si="73"/>
        <v>#N/A</v>
      </c>
      <c r="R633" t="e">
        <f>VLOOKUP(A633,'[1]Integrator Offer Supplier'!$M$14:$AF$12953,20,FALSE)</f>
        <v>#N/A</v>
      </c>
      <c r="S633" s="41" t="e">
        <f t="shared" si="74"/>
        <v>#N/A</v>
      </c>
    </row>
    <row r="634" spans="1:19" ht="54" x14ac:dyDescent="0.2">
      <c r="A634" s="34" t="s">
        <v>5230</v>
      </c>
      <c r="B634" s="15" t="s">
        <v>699</v>
      </c>
      <c r="C634" s="15" t="s">
        <v>2742</v>
      </c>
      <c r="D634" s="19"/>
      <c r="E634" s="18" t="s">
        <v>4282</v>
      </c>
      <c r="F634" s="18" t="s">
        <v>4282</v>
      </c>
      <c r="G634" s="18" t="s">
        <v>4282</v>
      </c>
      <c r="H634" s="18" t="s">
        <v>4282</v>
      </c>
      <c r="I634" s="18" t="s">
        <v>4282</v>
      </c>
      <c r="J634" s="18" t="s">
        <v>7185</v>
      </c>
      <c r="K634" s="18" t="s">
        <v>4282</v>
      </c>
      <c r="L634" s="18" t="s">
        <v>4282</v>
      </c>
      <c r="N634" s="40" t="e">
        <f t="shared" si="72"/>
        <v>#N/A</v>
      </c>
      <c r="O634" t="e">
        <f>VLOOKUP(A634,'[1]Integrator Offer Supplier'!$M$14:$AF$12953,18,FALSE)</f>
        <v>#N/A</v>
      </c>
      <c r="P634" t="e">
        <f>VLOOKUP(A634,'[1]Integrator Offer Supplier'!$M$14:$AF$12953,19,FALSE)</f>
        <v>#N/A</v>
      </c>
      <c r="Q634" t="e">
        <f t="shared" si="73"/>
        <v>#N/A</v>
      </c>
      <c r="R634" t="e">
        <f>VLOOKUP(A634,'[1]Integrator Offer Supplier'!$M$14:$AF$12953,20,FALSE)</f>
        <v>#N/A</v>
      </c>
      <c r="S634" s="41" t="e">
        <f t="shared" si="74"/>
        <v>#N/A</v>
      </c>
    </row>
    <row r="635" spans="1:19" ht="54" x14ac:dyDescent="0.2">
      <c r="A635" s="35" t="s">
        <v>5231</v>
      </c>
      <c r="B635" s="15" t="s">
        <v>700</v>
      </c>
      <c r="C635" s="15" t="s">
        <v>2743</v>
      </c>
      <c r="D635" s="19"/>
      <c r="E635" s="18" t="s">
        <v>4282</v>
      </c>
      <c r="F635" s="18" t="s">
        <v>4282</v>
      </c>
      <c r="G635" s="18" t="s">
        <v>4282</v>
      </c>
      <c r="H635" s="18" t="s">
        <v>4282</v>
      </c>
      <c r="I635" s="18" t="s">
        <v>4282</v>
      </c>
      <c r="J635" s="18" t="s">
        <v>7185</v>
      </c>
      <c r="K635" s="18" t="s">
        <v>4282</v>
      </c>
      <c r="L635" s="18" t="s">
        <v>4282</v>
      </c>
      <c r="N635" s="40" t="e">
        <f t="shared" si="72"/>
        <v>#N/A</v>
      </c>
      <c r="O635" t="e">
        <f>VLOOKUP(A635,'[1]Integrator Offer Supplier'!$M$14:$AF$12953,18,FALSE)</f>
        <v>#N/A</v>
      </c>
      <c r="P635" t="e">
        <f>VLOOKUP(A635,'[1]Integrator Offer Supplier'!$M$14:$AF$12953,19,FALSE)</f>
        <v>#N/A</v>
      </c>
      <c r="Q635" t="e">
        <f t="shared" si="73"/>
        <v>#N/A</v>
      </c>
      <c r="R635" t="e">
        <f>VLOOKUP(A635,'[1]Integrator Offer Supplier'!$M$14:$AF$12953,20,FALSE)</f>
        <v>#N/A</v>
      </c>
      <c r="S635" s="41" t="e">
        <f t="shared" si="74"/>
        <v>#N/A</v>
      </c>
    </row>
    <row r="636" spans="1:19" ht="54" x14ac:dyDescent="0.2">
      <c r="A636" s="35" t="s">
        <v>5232</v>
      </c>
      <c r="B636" s="15" t="s">
        <v>701</v>
      </c>
      <c r="C636" s="15" t="s">
        <v>2744</v>
      </c>
      <c r="D636" s="19"/>
      <c r="E636" s="18" t="s">
        <v>4282</v>
      </c>
      <c r="F636" s="18" t="s">
        <v>4282</v>
      </c>
      <c r="G636" s="18" t="s">
        <v>4282</v>
      </c>
      <c r="H636" s="18" t="s">
        <v>4282</v>
      </c>
      <c r="I636" s="18" t="s">
        <v>4282</v>
      </c>
      <c r="J636" s="18" t="s">
        <v>7185</v>
      </c>
      <c r="K636" s="18" t="s">
        <v>4282</v>
      </c>
      <c r="L636" s="18" t="s">
        <v>4282</v>
      </c>
      <c r="N636" s="40" t="e">
        <f t="shared" si="72"/>
        <v>#N/A</v>
      </c>
      <c r="O636" t="e">
        <f>VLOOKUP(A636,'[1]Integrator Offer Supplier'!$M$14:$AF$12953,18,FALSE)</f>
        <v>#N/A</v>
      </c>
      <c r="P636" t="e">
        <f>VLOOKUP(A636,'[1]Integrator Offer Supplier'!$M$14:$AF$12953,19,FALSE)</f>
        <v>#N/A</v>
      </c>
      <c r="Q636" t="e">
        <f t="shared" si="73"/>
        <v>#N/A</v>
      </c>
      <c r="R636" t="e">
        <f>VLOOKUP(A636,'[1]Integrator Offer Supplier'!$M$14:$AF$12953,20,FALSE)</f>
        <v>#N/A</v>
      </c>
      <c r="S636" s="41" t="e">
        <f t="shared" si="74"/>
        <v>#N/A</v>
      </c>
    </row>
    <row r="637" spans="1:19" ht="18" x14ac:dyDescent="0.2">
      <c r="A637" s="43" t="s">
        <v>7223</v>
      </c>
      <c r="B637" s="44" t="s">
        <v>702</v>
      </c>
      <c r="C637" s="44" t="s">
        <v>7222</v>
      </c>
      <c r="D637" s="19"/>
      <c r="E637" s="18"/>
      <c r="F637" s="18">
        <v>4000</v>
      </c>
      <c r="G637" s="18"/>
      <c r="H637" s="18"/>
      <c r="I637" s="18"/>
      <c r="J637" s="18"/>
      <c r="K637" s="18"/>
      <c r="L637" s="18"/>
      <c r="N637" s="40" t="e">
        <f t="shared" si="72"/>
        <v>#N/A</v>
      </c>
      <c r="O637" t="e">
        <f>VLOOKUP(A637,'[1]Integrator Offer Supplier'!$M$14:$AF$12953,18,FALSE)</f>
        <v>#N/A</v>
      </c>
      <c r="P637" t="e">
        <f>VLOOKUP(A637,'[1]Integrator Offer Supplier'!$M$14:$AF$12953,19,FALSE)</f>
        <v>#N/A</v>
      </c>
      <c r="Q637" t="e">
        <f t="shared" si="73"/>
        <v>#N/A</v>
      </c>
      <c r="R637" t="e">
        <f>VLOOKUP(A637,'[1]Integrator Offer Supplier'!$M$14:$AF$12953,20,FALSE)</f>
        <v>#N/A</v>
      </c>
      <c r="S637" s="41" t="e">
        <f t="shared" si="74"/>
        <v>#N/A</v>
      </c>
    </row>
    <row r="638" spans="1:19" ht="54" x14ac:dyDescent="0.2">
      <c r="A638" s="35" t="s">
        <v>5234</v>
      </c>
      <c r="B638" s="15" t="s">
        <v>703</v>
      </c>
      <c r="C638" s="15" t="s">
        <v>2746</v>
      </c>
      <c r="D638" s="19"/>
      <c r="E638" s="18" t="s">
        <v>4282</v>
      </c>
      <c r="F638" s="18" t="s">
        <v>4282</v>
      </c>
      <c r="G638" s="18" t="s">
        <v>4282</v>
      </c>
      <c r="H638" s="18" t="s">
        <v>4282</v>
      </c>
      <c r="I638" s="18" t="s">
        <v>4282</v>
      </c>
      <c r="J638" s="18" t="s">
        <v>7185</v>
      </c>
      <c r="K638" s="18" t="s">
        <v>4282</v>
      </c>
      <c r="L638" s="18" t="s">
        <v>4282</v>
      </c>
      <c r="N638" s="40" t="e">
        <f t="shared" si="72"/>
        <v>#N/A</v>
      </c>
      <c r="O638" t="e">
        <f>VLOOKUP(A638,'[1]Integrator Offer Supplier'!$M$14:$AF$12953,18,FALSE)</f>
        <v>#N/A</v>
      </c>
      <c r="P638" t="e">
        <f>VLOOKUP(A638,'[1]Integrator Offer Supplier'!$M$14:$AF$12953,19,FALSE)</f>
        <v>#N/A</v>
      </c>
      <c r="Q638" t="e">
        <f t="shared" si="73"/>
        <v>#N/A</v>
      </c>
      <c r="R638" t="e">
        <f>VLOOKUP(A638,'[1]Integrator Offer Supplier'!$M$14:$AF$12953,20,FALSE)</f>
        <v>#N/A</v>
      </c>
      <c r="S638" s="41" t="e">
        <f t="shared" si="74"/>
        <v>#N/A</v>
      </c>
    </row>
    <row r="639" spans="1:19" ht="54" x14ac:dyDescent="0.2">
      <c r="A639" s="35" t="s">
        <v>5235</v>
      </c>
      <c r="B639" s="15" t="s">
        <v>704</v>
      </c>
      <c r="C639" s="15" t="s">
        <v>2747</v>
      </c>
      <c r="D639" s="19"/>
      <c r="E639" s="18" t="s">
        <v>4282</v>
      </c>
      <c r="F639" s="18" t="s">
        <v>4282</v>
      </c>
      <c r="G639" s="18" t="s">
        <v>4282</v>
      </c>
      <c r="H639" s="18" t="s">
        <v>4282</v>
      </c>
      <c r="I639" s="18" t="s">
        <v>4282</v>
      </c>
      <c r="J639" s="18" t="s">
        <v>7185</v>
      </c>
      <c r="K639" s="18" t="s">
        <v>4282</v>
      </c>
      <c r="L639" s="18" t="s">
        <v>4282</v>
      </c>
      <c r="N639" s="40" t="e">
        <f t="shared" si="72"/>
        <v>#N/A</v>
      </c>
      <c r="O639" t="e">
        <f>VLOOKUP(A639,'[1]Integrator Offer Supplier'!$M$14:$AF$12953,18,FALSE)</f>
        <v>#N/A</v>
      </c>
      <c r="P639" t="e">
        <f>VLOOKUP(A639,'[1]Integrator Offer Supplier'!$M$14:$AF$12953,19,FALSE)</f>
        <v>#N/A</v>
      </c>
      <c r="Q639" t="e">
        <f t="shared" si="73"/>
        <v>#N/A</v>
      </c>
      <c r="R639" t="e">
        <f>VLOOKUP(A639,'[1]Integrator Offer Supplier'!$M$14:$AF$12953,20,FALSE)</f>
        <v>#N/A</v>
      </c>
      <c r="S639" s="41" t="e">
        <f t="shared" si="74"/>
        <v>#N/A</v>
      </c>
    </row>
    <row r="640" spans="1:19" ht="54" x14ac:dyDescent="0.2">
      <c r="A640" s="35" t="s">
        <v>5236</v>
      </c>
      <c r="B640" s="15" t="s">
        <v>705</v>
      </c>
      <c r="C640" s="15" t="s">
        <v>2748</v>
      </c>
      <c r="D640" s="19"/>
      <c r="E640" s="18" t="s">
        <v>4282</v>
      </c>
      <c r="F640" s="18" t="s">
        <v>4282</v>
      </c>
      <c r="G640" s="18" t="s">
        <v>4282</v>
      </c>
      <c r="H640" s="18" t="s">
        <v>4282</v>
      </c>
      <c r="I640" s="18" t="s">
        <v>4282</v>
      </c>
      <c r="J640" s="18" t="s">
        <v>7185</v>
      </c>
      <c r="K640" s="18" t="s">
        <v>4282</v>
      </c>
      <c r="L640" s="18" t="s">
        <v>4282</v>
      </c>
      <c r="N640" s="40" t="e">
        <f t="shared" si="72"/>
        <v>#N/A</v>
      </c>
      <c r="O640" t="e">
        <f>VLOOKUP(A640,'[1]Integrator Offer Supplier'!$M$14:$AF$12953,18,FALSE)</f>
        <v>#N/A</v>
      </c>
      <c r="P640" t="e">
        <f>VLOOKUP(A640,'[1]Integrator Offer Supplier'!$M$14:$AF$12953,19,FALSE)</f>
        <v>#N/A</v>
      </c>
      <c r="Q640" t="e">
        <f t="shared" si="73"/>
        <v>#N/A</v>
      </c>
      <c r="R640" t="e">
        <f>VLOOKUP(A640,'[1]Integrator Offer Supplier'!$M$14:$AF$12953,20,FALSE)</f>
        <v>#N/A</v>
      </c>
      <c r="S640" s="41" t="e">
        <f t="shared" si="74"/>
        <v>#N/A</v>
      </c>
    </row>
    <row r="641" spans="1:19" ht="54" x14ac:dyDescent="0.2">
      <c r="A641" s="43" t="s">
        <v>5237</v>
      </c>
      <c r="B641" s="44" t="s">
        <v>706</v>
      </c>
      <c r="C641" s="44" t="s">
        <v>2749</v>
      </c>
      <c r="D641" s="19"/>
      <c r="E641" s="18">
        <v>16</v>
      </c>
      <c r="F641" s="18">
        <f>2000+1500</f>
        <v>3500</v>
      </c>
      <c r="G641" s="18"/>
      <c r="H641" s="18">
        <v>16</v>
      </c>
      <c r="I641" s="18"/>
      <c r="J641" s="18"/>
      <c r="K641" s="18"/>
      <c r="L641" s="18"/>
      <c r="N641" s="40" t="e">
        <f t="shared" si="72"/>
        <v>#N/A</v>
      </c>
      <c r="O641" t="e">
        <f>VLOOKUP(A641,'[1]Integrator Offer Supplier'!$M$14:$AF$12953,18,FALSE)</f>
        <v>#N/A</v>
      </c>
      <c r="P641" t="e">
        <f>VLOOKUP(A641,'[1]Integrator Offer Supplier'!$M$14:$AF$12953,19,FALSE)</f>
        <v>#N/A</v>
      </c>
      <c r="Q641" t="e">
        <f t="shared" si="73"/>
        <v>#N/A</v>
      </c>
      <c r="R641" t="e">
        <f>VLOOKUP(A641,'[1]Integrator Offer Supplier'!$M$14:$AF$12953,20,FALSE)</f>
        <v>#N/A</v>
      </c>
      <c r="S641" s="41" t="e">
        <f t="shared" si="74"/>
        <v>#N/A</v>
      </c>
    </row>
    <row r="642" spans="1:19" ht="54" x14ac:dyDescent="0.2">
      <c r="A642" s="43" t="s">
        <v>5238</v>
      </c>
      <c r="B642" s="44" t="s">
        <v>707</v>
      </c>
      <c r="C642" s="44" t="s">
        <v>2750</v>
      </c>
      <c r="D642" s="19"/>
      <c r="E642" s="18">
        <v>16</v>
      </c>
      <c r="F642" s="18">
        <f>1500+2000</f>
        <v>3500</v>
      </c>
      <c r="G642" s="18"/>
      <c r="H642" s="18">
        <v>16</v>
      </c>
      <c r="I642" s="18"/>
      <c r="J642" s="18"/>
      <c r="K642" s="18"/>
      <c r="L642" s="18"/>
      <c r="N642" s="40" t="e">
        <f t="shared" si="72"/>
        <v>#N/A</v>
      </c>
      <c r="O642" t="e">
        <f>VLOOKUP(A642,'[1]Integrator Offer Supplier'!$M$14:$AF$12953,18,FALSE)</f>
        <v>#N/A</v>
      </c>
      <c r="P642" t="e">
        <f>VLOOKUP(A642,'[1]Integrator Offer Supplier'!$M$14:$AF$12953,19,FALSE)</f>
        <v>#N/A</v>
      </c>
      <c r="Q642" t="e">
        <f t="shared" si="73"/>
        <v>#N/A</v>
      </c>
      <c r="R642" t="e">
        <f>VLOOKUP(A642,'[1]Integrator Offer Supplier'!$M$14:$AF$12953,20,FALSE)</f>
        <v>#N/A</v>
      </c>
      <c r="S642" s="41" t="e">
        <f t="shared" si="74"/>
        <v>#N/A</v>
      </c>
    </row>
    <row r="643" spans="1:19" ht="90" x14ac:dyDescent="0.2">
      <c r="A643" s="35" t="s">
        <v>5239</v>
      </c>
      <c r="B643" s="15" t="s">
        <v>708</v>
      </c>
      <c r="C643" s="15" t="s">
        <v>2751</v>
      </c>
      <c r="D643" s="19"/>
      <c r="E643" s="18" t="s">
        <v>4282</v>
      </c>
      <c r="F643" s="18" t="s">
        <v>4282</v>
      </c>
      <c r="G643" s="18" t="s">
        <v>4282</v>
      </c>
      <c r="H643" s="18" t="s">
        <v>4282</v>
      </c>
      <c r="I643" s="18" t="s">
        <v>4282</v>
      </c>
      <c r="J643" s="18" t="s">
        <v>7185</v>
      </c>
      <c r="K643" s="18" t="s">
        <v>4282</v>
      </c>
      <c r="L643" s="18" t="s">
        <v>4282</v>
      </c>
      <c r="N643" s="40" t="e">
        <f t="shared" si="72"/>
        <v>#N/A</v>
      </c>
      <c r="O643" t="e">
        <f>VLOOKUP(A643,'[1]Integrator Offer Supplier'!$M$14:$AF$12953,18,FALSE)</f>
        <v>#N/A</v>
      </c>
      <c r="P643" t="e">
        <f>VLOOKUP(A643,'[1]Integrator Offer Supplier'!$M$14:$AF$12953,19,FALSE)</f>
        <v>#N/A</v>
      </c>
      <c r="Q643" t="e">
        <f t="shared" si="73"/>
        <v>#N/A</v>
      </c>
      <c r="R643" t="e">
        <f>VLOOKUP(A643,'[1]Integrator Offer Supplier'!$M$14:$AF$12953,20,FALSE)</f>
        <v>#N/A</v>
      </c>
      <c r="S643" s="41" t="e">
        <f t="shared" si="74"/>
        <v>#N/A</v>
      </c>
    </row>
    <row r="644" spans="1:19" ht="54" x14ac:dyDescent="0.2">
      <c r="A644" s="35" t="s">
        <v>5240</v>
      </c>
      <c r="B644" s="15" t="s">
        <v>709</v>
      </c>
      <c r="C644" s="15" t="s">
        <v>2752</v>
      </c>
      <c r="D644" s="19"/>
      <c r="E644" s="18" t="s">
        <v>4282</v>
      </c>
      <c r="F644" s="18" t="s">
        <v>4282</v>
      </c>
      <c r="G644" s="18" t="s">
        <v>4282</v>
      </c>
      <c r="H644" s="18" t="s">
        <v>4282</v>
      </c>
      <c r="I644" s="18" t="s">
        <v>4282</v>
      </c>
      <c r="J644" s="18" t="s">
        <v>7185</v>
      </c>
      <c r="K644" s="18" t="s">
        <v>4282</v>
      </c>
      <c r="L644" s="18" t="s">
        <v>4282</v>
      </c>
      <c r="N644" s="40" t="e">
        <f t="shared" si="72"/>
        <v>#N/A</v>
      </c>
      <c r="O644" t="e">
        <f>VLOOKUP(A644,'[1]Integrator Offer Supplier'!$M$14:$AF$12953,18,FALSE)</f>
        <v>#N/A</v>
      </c>
      <c r="P644" t="e">
        <f>VLOOKUP(A644,'[1]Integrator Offer Supplier'!$M$14:$AF$12953,19,FALSE)</f>
        <v>#N/A</v>
      </c>
      <c r="Q644" t="e">
        <f t="shared" si="73"/>
        <v>#N/A</v>
      </c>
      <c r="R644" t="e">
        <f>VLOOKUP(A644,'[1]Integrator Offer Supplier'!$M$14:$AF$12953,20,FALSE)</f>
        <v>#N/A</v>
      </c>
      <c r="S644" s="41" t="e">
        <f t="shared" si="74"/>
        <v>#N/A</v>
      </c>
    </row>
    <row r="645" spans="1:19" ht="36" x14ac:dyDescent="0.2">
      <c r="A645" s="35" t="s">
        <v>5241</v>
      </c>
      <c r="B645" s="15" t="s">
        <v>710</v>
      </c>
      <c r="C645" s="15" t="s">
        <v>2753</v>
      </c>
      <c r="D645" s="19"/>
      <c r="E645" s="18" t="s">
        <v>4282</v>
      </c>
      <c r="F645" s="18" t="s">
        <v>4282</v>
      </c>
      <c r="G645" s="18" t="s">
        <v>4282</v>
      </c>
      <c r="H645" s="18" t="s">
        <v>4282</v>
      </c>
      <c r="I645" s="18" t="s">
        <v>4282</v>
      </c>
      <c r="J645" s="18" t="s">
        <v>7185</v>
      </c>
      <c r="K645" s="18" t="s">
        <v>4282</v>
      </c>
      <c r="L645" s="18" t="s">
        <v>4282</v>
      </c>
      <c r="N645" s="40" t="e">
        <f t="shared" si="72"/>
        <v>#N/A</v>
      </c>
      <c r="O645" t="e">
        <f>VLOOKUP(A645,'[1]Integrator Offer Supplier'!$M$14:$AF$12953,18,FALSE)</f>
        <v>#N/A</v>
      </c>
      <c r="P645" t="e">
        <f>VLOOKUP(A645,'[1]Integrator Offer Supplier'!$M$14:$AF$12953,19,FALSE)</f>
        <v>#N/A</v>
      </c>
      <c r="Q645" t="e">
        <f t="shared" si="73"/>
        <v>#N/A</v>
      </c>
      <c r="R645" t="e">
        <f>VLOOKUP(A645,'[1]Integrator Offer Supplier'!$M$14:$AF$12953,20,FALSE)</f>
        <v>#N/A</v>
      </c>
      <c r="S645" s="41" t="e">
        <f t="shared" si="74"/>
        <v>#N/A</v>
      </c>
    </row>
    <row r="646" spans="1:19" ht="72" x14ac:dyDescent="0.2">
      <c r="A646" s="34" t="s">
        <v>5242</v>
      </c>
      <c r="B646" s="15" t="s">
        <v>711</v>
      </c>
      <c r="C646" s="15" t="s">
        <v>2754</v>
      </c>
      <c r="D646" s="19"/>
      <c r="E646" s="18" t="s">
        <v>4282</v>
      </c>
      <c r="F646" s="18" t="s">
        <v>4282</v>
      </c>
      <c r="G646" s="18" t="s">
        <v>4282</v>
      </c>
      <c r="H646" s="18" t="s">
        <v>4282</v>
      </c>
      <c r="I646" s="18" t="s">
        <v>4282</v>
      </c>
      <c r="J646" s="18" t="s">
        <v>7185</v>
      </c>
      <c r="K646" s="18" t="s">
        <v>4282</v>
      </c>
      <c r="L646" s="18" t="s">
        <v>4282</v>
      </c>
      <c r="N646" s="40" t="e">
        <f t="shared" si="72"/>
        <v>#N/A</v>
      </c>
      <c r="O646" t="e">
        <f>VLOOKUP(A646,'[1]Integrator Offer Supplier'!$M$14:$AF$12953,18,FALSE)</f>
        <v>#N/A</v>
      </c>
      <c r="P646" t="e">
        <f>VLOOKUP(A646,'[1]Integrator Offer Supplier'!$M$14:$AF$12953,19,FALSE)</f>
        <v>#N/A</v>
      </c>
      <c r="Q646" t="e">
        <f t="shared" si="73"/>
        <v>#N/A</v>
      </c>
      <c r="R646" t="e">
        <f>VLOOKUP(A646,'[1]Integrator Offer Supplier'!$M$14:$AF$12953,20,FALSE)</f>
        <v>#N/A</v>
      </c>
      <c r="S646" s="41" t="e">
        <f t="shared" si="74"/>
        <v>#N/A</v>
      </c>
    </row>
    <row r="647" spans="1:19" ht="162" x14ac:dyDescent="0.2">
      <c r="A647" s="34" t="s">
        <v>5243</v>
      </c>
      <c r="B647" s="15" t="s">
        <v>712</v>
      </c>
      <c r="C647" s="15" t="s">
        <v>2755</v>
      </c>
      <c r="D647" s="19"/>
      <c r="E647" s="18" t="s">
        <v>4282</v>
      </c>
      <c r="F647" s="18" t="s">
        <v>4282</v>
      </c>
      <c r="G647" s="18" t="s">
        <v>4282</v>
      </c>
      <c r="H647" s="18" t="s">
        <v>4282</v>
      </c>
      <c r="I647" s="18" t="s">
        <v>4282</v>
      </c>
      <c r="J647" s="18" t="s">
        <v>7185</v>
      </c>
      <c r="K647" s="18" t="s">
        <v>4282</v>
      </c>
      <c r="L647" s="18" t="s">
        <v>4282</v>
      </c>
      <c r="N647" s="40" t="e">
        <f t="shared" si="72"/>
        <v>#N/A</v>
      </c>
      <c r="O647" t="e">
        <f>VLOOKUP(A647,'[1]Integrator Offer Supplier'!$M$14:$AF$12953,18,FALSE)</f>
        <v>#N/A</v>
      </c>
      <c r="P647" t="e">
        <f>VLOOKUP(A647,'[1]Integrator Offer Supplier'!$M$14:$AF$12953,19,FALSE)</f>
        <v>#N/A</v>
      </c>
      <c r="Q647" t="e">
        <f t="shared" si="73"/>
        <v>#N/A</v>
      </c>
      <c r="R647" t="e">
        <f>VLOOKUP(A647,'[1]Integrator Offer Supplier'!$M$14:$AF$12953,20,FALSE)</f>
        <v>#N/A</v>
      </c>
      <c r="S647" s="41" t="e">
        <f t="shared" si="74"/>
        <v>#N/A</v>
      </c>
    </row>
    <row r="648" spans="1:19" ht="108" x14ac:dyDescent="0.2">
      <c r="A648" s="35" t="s">
        <v>5244</v>
      </c>
      <c r="B648" s="15" t="s">
        <v>713</v>
      </c>
      <c r="C648" s="15" t="s">
        <v>2756</v>
      </c>
      <c r="D648" s="19"/>
      <c r="E648" s="18" t="s">
        <v>4282</v>
      </c>
      <c r="F648" s="18" t="s">
        <v>4282</v>
      </c>
      <c r="G648" s="18" t="s">
        <v>4282</v>
      </c>
      <c r="H648" s="18" t="s">
        <v>4282</v>
      </c>
      <c r="I648" s="18" t="s">
        <v>4282</v>
      </c>
      <c r="J648" s="18" t="s">
        <v>7185</v>
      </c>
      <c r="K648" s="18" t="s">
        <v>4282</v>
      </c>
      <c r="L648" s="18" t="s">
        <v>4282</v>
      </c>
      <c r="N648" s="40" t="e">
        <f t="shared" ref="N648:N711" si="87">O648*$P$1/$J$2</f>
        <v>#N/A</v>
      </c>
      <c r="O648" t="e">
        <f>VLOOKUP(A648,'[1]Integrator Offer Supplier'!$M$14:$AF$12953,18,FALSE)</f>
        <v>#N/A</v>
      </c>
      <c r="P648" t="e">
        <f>VLOOKUP(A648,'[1]Integrator Offer Supplier'!$M$14:$AF$12953,19,FALSE)</f>
        <v>#N/A</v>
      </c>
      <c r="Q648" t="e">
        <f t="shared" ref="Q648:Q711" si="88">P648*$P$1</f>
        <v>#N/A</v>
      </c>
      <c r="R648" t="e">
        <f>VLOOKUP(A648,'[1]Integrator Offer Supplier'!$M$14:$AF$12953,20,FALSE)</f>
        <v>#N/A</v>
      </c>
      <c r="S648" s="41" t="e">
        <f t="shared" ref="S648:S711" si="89">R648*$P$1/$L$2</f>
        <v>#N/A</v>
      </c>
    </row>
    <row r="649" spans="1:19" ht="72" x14ac:dyDescent="0.2">
      <c r="A649" s="34" t="s">
        <v>5245</v>
      </c>
      <c r="B649" s="15" t="s">
        <v>714</v>
      </c>
      <c r="C649" s="15" t="s">
        <v>4364</v>
      </c>
      <c r="D649" s="22" t="s">
        <v>4487</v>
      </c>
      <c r="E649" s="18">
        <v>8</v>
      </c>
      <c r="F649" s="2">
        <v>200000</v>
      </c>
      <c r="G649" s="18">
        <v>8</v>
      </c>
      <c r="H649" s="18">
        <v>24</v>
      </c>
      <c r="I649" s="18"/>
      <c r="J649" s="18"/>
      <c r="K649" s="18"/>
      <c r="L649" s="18"/>
      <c r="N649" s="40" t="e">
        <f t="shared" si="87"/>
        <v>#N/A</v>
      </c>
      <c r="O649" t="e">
        <f>VLOOKUP(A649,'[1]Integrator Offer Supplier'!$M$14:$AF$12953,18,FALSE)</f>
        <v>#N/A</v>
      </c>
      <c r="P649" t="e">
        <f>VLOOKUP(A649,'[1]Integrator Offer Supplier'!$M$14:$AF$12953,19,FALSE)</f>
        <v>#N/A</v>
      </c>
      <c r="Q649" t="e">
        <f t="shared" si="88"/>
        <v>#N/A</v>
      </c>
      <c r="R649" t="e">
        <f>VLOOKUP(A649,'[1]Integrator Offer Supplier'!$M$14:$AF$12953,20,FALSE)</f>
        <v>#N/A</v>
      </c>
      <c r="S649" s="41" t="e">
        <f t="shared" si="89"/>
        <v>#N/A</v>
      </c>
    </row>
    <row r="650" spans="1:19" ht="54" x14ac:dyDescent="0.2">
      <c r="A650" s="34" t="s">
        <v>5246</v>
      </c>
      <c r="B650" s="15" t="s">
        <v>715</v>
      </c>
      <c r="C650" s="15" t="s">
        <v>2758</v>
      </c>
      <c r="D650" s="19"/>
      <c r="E650" s="18" t="s">
        <v>4282</v>
      </c>
      <c r="F650" s="18" t="s">
        <v>4282</v>
      </c>
      <c r="G650" s="18" t="s">
        <v>4282</v>
      </c>
      <c r="H650" s="18" t="s">
        <v>4282</v>
      </c>
      <c r="I650" s="18" t="s">
        <v>4282</v>
      </c>
      <c r="J650" s="18" t="s">
        <v>7185</v>
      </c>
      <c r="K650" s="18" t="s">
        <v>4282</v>
      </c>
      <c r="L650" s="18" t="s">
        <v>4282</v>
      </c>
      <c r="N650" s="40" t="e">
        <f t="shared" si="87"/>
        <v>#N/A</v>
      </c>
      <c r="O650" t="e">
        <f>VLOOKUP(A650,'[1]Integrator Offer Supplier'!$M$14:$AF$12953,18,FALSE)</f>
        <v>#N/A</v>
      </c>
      <c r="P650" t="e">
        <f>VLOOKUP(A650,'[1]Integrator Offer Supplier'!$M$14:$AF$12953,19,FALSE)</f>
        <v>#N/A</v>
      </c>
      <c r="Q650" t="e">
        <f t="shared" si="88"/>
        <v>#N/A</v>
      </c>
      <c r="R650" t="e">
        <f>VLOOKUP(A650,'[1]Integrator Offer Supplier'!$M$14:$AF$12953,20,FALSE)</f>
        <v>#N/A</v>
      </c>
      <c r="S650" s="41" t="e">
        <f t="shared" si="89"/>
        <v>#N/A</v>
      </c>
    </row>
    <row r="651" spans="1:19" ht="144" x14ac:dyDescent="0.2">
      <c r="A651" s="34" t="s">
        <v>5247</v>
      </c>
      <c r="B651" s="15" t="s">
        <v>716</v>
      </c>
      <c r="C651" s="15" t="s">
        <v>2759</v>
      </c>
      <c r="D651" s="19"/>
      <c r="E651" s="18" t="s">
        <v>4282</v>
      </c>
      <c r="F651" s="18" t="s">
        <v>4282</v>
      </c>
      <c r="G651" s="18" t="s">
        <v>4282</v>
      </c>
      <c r="H651" s="18" t="s">
        <v>4282</v>
      </c>
      <c r="I651" s="18" t="s">
        <v>4282</v>
      </c>
      <c r="J651" s="18" t="s">
        <v>7185</v>
      </c>
      <c r="K651" s="18" t="s">
        <v>4282</v>
      </c>
      <c r="L651" s="18" t="s">
        <v>4282</v>
      </c>
      <c r="N651" s="40" t="e">
        <f t="shared" si="87"/>
        <v>#N/A</v>
      </c>
      <c r="O651" t="e">
        <f>VLOOKUP(A651,'[1]Integrator Offer Supplier'!$M$14:$AF$12953,18,FALSE)</f>
        <v>#N/A</v>
      </c>
      <c r="P651" t="e">
        <f>VLOOKUP(A651,'[1]Integrator Offer Supplier'!$M$14:$AF$12953,19,FALSE)</f>
        <v>#N/A</v>
      </c>
      <c r="Q651" t="e">
        <f t="shared" si="88"/>
        <v>#N/A</v>
      </c>
      <c r="R651" t="e">
        <f>VLOOKUP(A651,'[1]Integrator Offer Supplier'!$M$14:$AF$12953,20,FALSE)</f>
        <v>#N/A</v>
      </c>
      <c r="S651" s="41" t="e">
        <f t="shared" si="89"/>
        <v>#N/A</v>
      </c>
    </row>
    <row r="652" spans="1:19" ht="54" x14ac:dyDescent="0.2">
      <c r="A652" s="34" t="s">
        <v>5248</v>
      </c>
      <c r="B652" s="15" t="s">
        <v>717</v>
      </c>
      <c r="C652" s="15" t="s">
        <v>2760</v>
      </c>
      <c r="D652" s="19"/>
      <c r="E652" s="18"/>
      <c r="F652" s="18"/>
      <c r="G652" s="18"/>
      <c r="H652" s="18">
        <v>1</v>
      </c>
      <c r="I652" s="18"/>
      <c r="J652" s="18">
        <f>N652</f>
        <v>0</v>
      </c>
      <c r="K652" s="18">
        <f>Q652</f>
        <v>0</v>
      </c>
      <c r="L652" s="18">
        <f>S652</f>
        <v>0</v>
      </c>
      <c r="N652" s="40">
        <f t="shared" si="87"/>
        <v>0</v>
      </c>
      <c r="O652">
        <f>VLOOKUP(A652,'[1]Integrator Offer Supplier'!$M$14:$AF$12953,18,FALSE)</f>
        <v>0</v>
      </c>
      <c r="P652">
        <f>VLOOKUP(A652,'[1]Integrator Offer Supplier'!$M$14:$AF$12953,19,FALSE)</f>
        <v>0</v>
      </c>
      <c r="Q652">
        <f t="shared" si="88"/>
        <v>0</v>
      </c>
      <c r="R652">
        <f>VLOOKUP(A652,'[1]Integrator Offer Supplier'!$M$14:$AF$12953,20,FALSE)</f>
        <v>0</v>
      </c>
      <c r="S652" s="41">
        <f t="shared" si="89"/>
        <v>0</v>
      </c>
    </row>
    <row r="653" spans="1:19" ht="54" x14ac:dyDescent="0.2">
      <c r="A653" s="34" t="s">
        <v>5249</v>
      </c>
      <c r="B653" s="15" t="s">
        <v>718</v>
      </c>
      <c r="C653" s="15" t="s">
        <v>2761</v>
      </c>
      <c r="D653" s="19"/>
      <c r="E653" s="18" t="s">
        <v>4282</v>
      </c>
      <c r="F653" s="18" t="s">
        <v>4282</v>
      </c>
      <c r="G653" s="18" t="s">
        <v>4282</v>
      </c>
      <c r="H653" s="18" t="s">
        <v>4282</v>
      </c>
      <c r="I653" s="18" t="s">
        <v>4282</v>
      </c>
      <c r="J653" s="18" t="s">
        <v>7185</v>
      </c>
      <c r="K653" s="18" t="s">
        <v>4282</v>
      </c>
      <c r="L653" s="18" t="s">
        <v>4282</v>
      </c>
      <c r="N653" s="40" t="e">
        <f t="shared" si="87"/>
        <v>#N/A</v>
      </c>
      <c r="O653" t="e">
        <f>VLOOKUP(A653,'[1]Integrator Offer Supplier'!$M$14:$AF$12953,18,FALSE)</f>
        <v>#N/A</v>
      </c>
      <c r="P653" t="e">
        <f>VLOOKUP(A653,'[1]Integrator Offer Supplier'!$M$14:$AF$12953,19,FALSE)</f>
        <v>#N/A</v>
      </c>
      <c r="Q653" t="e">
        <f t="shared" si="88"/>
        <v>#N/A</v>
      </c>
      <c r="R653" t="e">
        <f>VLOOKUP(A653,'[1]Integrator Offer Supplier'!$M$14:$AF$12953,20,FALSE)</f>
        <v>#N/A</v>
      </c>
      <c r="S653" s="41" t="e">
        <f t="shared" si="89"/>
        <v>#N/A</v>
      </c>
    </row>
    <row r="654" spans="1:19" ht="54" x14ac:dyDescent="0.2">
      <c r="A654" s="34" t="s">
        <v>5250</v>
      </c>
      <c r="B654" s="15" t="s">
        <v>719</v>
      </c>
      <c r="C654" s="15" t="s">
        <v>2762</v>
      </c>
      <c r="D654" s="19"/>
      <c r="E654" s="18" t="s">
        <v>4282</v>
      </c>
      <c r="F654" s="18" t="s">
        <v>4282</v>
      </c>
      <c r="G654" s="18" t="s">
        <v>4282</v>
      </c>
      <c r="H654" s="18" t="s">
        <v>4282</v>
      </c>
      <c r="I654" s="18" t="s">
        <v>4282</v>
      </c>
      <c r="J654" s="18" t="s">
        <v>7185</v>
      </c>
      <c r="K654" s="18" t="s">
        <v>4282</v>
      </c>
      <c r="L654" s="18" t="s">
        <v>4282</v>
      </c>
      <c r="N654" s="40" t="e">
        <f t="shared" si="87"/>
        <v>#N/A</v>
      </c>
      <c r="O654" t="e">
        <f>VLOOKUP(A654,'[1]Integrator Offer Supplier'!$M$14:$AF$12953,18,FALSE)</f>
        <v>#N/A</v>
      </c>
      <c r="P654" t="e">
        <f>VLOOKUP(A654,'[1]Integrator Offer Supplier'!$M$14:$AF$12953,19,FALSE)</f>
        <v>#N/A</v>
      </c>
      <c r="Q654" t="e">
        <f t="shared" si="88"/>
        <v>#N/A</v>
      </c>
      <c r="R654" t="e">
        <f>VLOOKUP(A654,'[1]Integrator Offer Supplier'!$M$14:$AF$12953,20,FALSE)</f>
        <v>#N/A</v>
      </c>
      <c r="S654" s="41" t="e">
        <f t="shared" si="89"/>
        <v>#N/A</v>
      </c>
    </row>
    <row r="655" spans="1:19" ht="54" x14ac:dyDescent="0.2">
      <c r="A655" s="34" t="s">
        <v>5251</v>
      </c>
      <c r="B655" s="15" t="s">
        <v>720</v>
      </c>
      <c r="C655" s="15" t="s">
        <v>2763</v>
      </c>
      <c r="D655" s="19"/>
      <c r="E655" s="18" t="s">
        <v>4282</v>
      </c>
      <c r="F655" s="18" t="s">
        <v>4282</v>
      </c>
      <c r="G655" s="18" t="s">
        <v>4282</v>
      </c>
      <c r="H655" s="18" t="s">
        <v>4282</v>
      </c>
      <c r="I655" s="18" t="s">
        <v>4282</v>
      </c>
      <c r="J655" s="18" t="s">
        <v>7185</v>
      </c>
      <c r="K655" s="18" t="s">
        <v>4282</v>
      </c>
      <c r="L655" s="18" t="s">
        <v>4282</v>
      </c>
      <c r="N655" s="40" t="e">
        <f t="shared" si="87"/>
        <v>#N/A</v>
      </c>
      <c r="O655" t="e">
        <f>VLOOKUP(A655,'[1]Integrator Offer Supplier'!$M$14:$AF$12953,18,FALSE)</f>
        <v>#N/A</v>
      </c>
      <c r="P655" t="e">
        <f>VLOOKUP(A655,'[1]Integrator Offer Supplier'!$M$14:$AF$12953,19,FALSE)</f>
        <v>#N/A</v>
      </c>
      <c r="Q655" t="e">
        <f t="shared" si="88"/>
        <v>#N/A</v>
      </c>
      <c r="R655" t="e">
        <f>VLOOKUP(A655,'[1]Integrator Offer Supplier'!$M$14:$AF$12953,20,FALSE)</f>
        <v>#N/A</v>
      </c>
      <c r="S655" s="41" t="e">
        <f t="shared" si="89"/>
        <v>#N/A</v>
      </c>
    </row>
    <row r="656" spans="1:19" ht="54" x14ac:dyDescent="0.2">
      <c r="A656" s="34" t="s">
        <v>5252</v>
      </c>
      <c r="B656" s="15" t="s">
        <v>721</v>
      </c>
      <c r="C656" s="15" t="s">
        <v>2764</v>
      </c>
      <c r="D656" s="19"/>
      <c r="E656" s="18" t="s">
        <v>4282</v>
      </c>
      <c r="F656" s="18" t="s">
        <v>4282</v>
      </c>
      <c r="G656" s="18" t="s">
        <v>4282</v>
      </c>
      <c r="H656" s="18" t="s">
        <v>4282</v>
      </c>
      <c r="I656" s="18" t="s">
        <v>4282</v>
      </c>
      <c r="J656" s="18" t="s">
        <v>7185</v>
      </c>
      <c r="K656" s="18" t="s">
        <v>4282</v>
      </c>
      <c r="L656" s="18" t="s">
        <v>4282</v>
      </c>
      <c r="N656" s="40" t="e">
        <f t="shared" si="87"/>
        <v>#N/A</v>
      </c>
      <c r="O656" t="e">
        <f>VLOOKUP(A656,'[1]Integrator Offer Supplier'!$M$14:$AF$12953,18,FALSE)</f>
        <v>#N/A</v>
      </c>
      <c r="P656" t="e">
        <f>VLOOKUP(A656,'[1]Integrator Offer Supplier'!$M$14:$AF$12953,19,FALSE)</f>
        <v>#N/A</v>
      </c>
      <c r="Q656" t="e">
        <f t="shared" si="88"/>
        <v>#N/A</v>
      </c>
      <c r="R656" t="e">
        <f>VLOOKUP(A656,'[1]Integrator Offer Supplier'!$M$14:$AF$12953,20,FALSE)</f>
        <v>#N/A</v>
      </c>
      <c r="S656" s="41" t="e">
        <f t="shared" si="89"/>
        <v>#N/A</v>
      </c>
    </row>
    <row r="657" spans="1:19" ht="162" x14ac:dyDescent="0.2">
      <c r="A657" s="34" t="s">
        <v>5253</v>
      </c>
      <c r="B657" s="15" t="s">
        <v>722</v>
      </c>
      <c r="C657" s="15" t="s">
        <v>2765</v>
      </c>
      <c r="D657" s="19"/>
      <c r="E657" s="18" t="s">
        <v>4282</v>
      </c>
      <c r="F657" s="18" t="s">
        <v>4282</v>
      </c>
      <c r="G657" s="18" t="s">
        <v>4282</v>
      </c>
      <c r="H657" s="18" t="s">
        <v>4282</v>
      </c>
      <c r="I657" s="18" t="s">
        <v>4282</v>
      </c>
      <c r="J657" s="18" t="s">
        <v>7185</v>
      </c>
      <c r="K657" s="18" t="s">
        <v>4282</v>
      </c>
      <c r="L657" s="18" t="s">
        <v>4282</v>
      </c>
      <c r="N657" s="40" t="e">
        <f t="shared" si="87"/>
        <v>#N/A</v>
      </c>
      <c r="O657" t="e">
        <f>VLOOKUP(A657,'[1]Integrator Offer Supplier'!$M$14:$AF$12953,18,FALSE)</f>
        <v>#N/A</v>
      </c>
      <c r="P657" t="e">
        <f>VLOOKUP(A657,'[1]Integrator Offer Supplier'!$M$14:$AF$12953,19,FALSE)</f>
        <v>#N/A</v>
      </c>
      <c r="Q657" t="e">
        <f t="shared" si="88"/>
        <v>#N/A</v>
      </c>
      <c r="R657" t="e">
        <f>VLOOKUP(A657,'[1]Integrator Offer Supplier'!$M$14:$AF$12953,20,FALSE)</f>
        <v>#N/A</v>
      </c>
      <c r="S657" s="41" t="e">
        <f t="shared" si="89"/>
        <v>#N/A</v>
      </c>
    </row>
    <row r="658" spans="1:19" ht="216" x14ac:dyDescent="0.2">
      <c r="A658" s="34" t="s">
        <v>5254</v>
      </c>
      <c r="B658" s="15" t="s">
        <v>723</v>
      </c>
      <c r="C658" s="15" t="s">
        <v>2766</v>
      </c>
      <c r="D658" s="19"/>
      <c r="E658" s="18" t="s">
        <v>4282</v>
      </c>
      <c r="F658" s="18" t="s">
        <v>4282</v>
      </c>
      <c r="G658" s="18" t="s">
        <v>4282</v>
      </c>
      <c r="H658" s="18" t="s">
        <v>4282</v>
      </c>
      <c r="I658" s="18" t="s">
        <v>4282</v>
      </c>
      <c r="J658" s="18" t="s">
        <v>7185</v>
      </c>
      <c r="K658" s="18" t="s">
        <v>4282</v>
      </c>
      <c r="L658" s="18" t="s">
        <v>4282</v>
      </c>
      <c r="N658" s="40" t="e">
        <f t="shared" si="87"/>
        <v>#N/A</v>
      </c>
      <c r="O658" t="e">
        <f>VLOOKUP(A658,'[1]Integrator Offer Supplier'!$M$14:$AF$12953,18,FALSE)</f>
        <v>#N/A</v>
      </c>
      <c r="P658" t="e">
        <f>VLOOKUP(A658,'[1]Integrator Offer Supplier'!$M$14:$AF$12953,19,FALSE)</f>
        <v>#N/A</v>
      </c>
      <c r="Q658" t="e">
        <f t="shared" si="88"/>
        <v>#N/A</v>
      </c>
      <c r="R658" t="e">
        <f>VLOOKUP(A658,'[1]Integrator Offer Supplier'!$M$14:$AF$12953,20,FALSE)</f>
        <v>#N/A</v>
      </c>
      <c r="S658" s="41" t="e">
        <f t="shared" si="89"/>
        <v>#N/A</v>
      </c>
    </row>
    <row r="659" spans="1:19" ht="198" x14ac:dyDescent="0.2">
      <c r="A659" s="34" t="s">
        <v>5255</v>
      </c>
      <c r="B659" s="15" t="s">
        <v>724</v>
      </c>
      <c r="C659" s="15" t="s">
        <v>2767</v>
      </c>
      <c r="D659" s="19"/>
      <c r="E659" s="18" t="s">
        <v>4282</v>
      </c>
      <c r="F659" s="18" t="s">
        <v>4282</v>
      </c>
      <c r="G659" s="18" t="s">
        <v>4282</v>
      </c>
      <c r="H659" s="18" t="s">
        <v>4282</v>
      </c>
      <c r="I659" s="18" t="s">
        <v>4282</v>
      </c>
      <c r="J659" s="18" t="s">
        <v>7185</v>
      </c>
      <c r="K659" s="18" t="s">
        <v>4282</v>
      </c>
      <c r="L659" s="18" t="s">
        <v>4282</v>
      </c>
      <c r="N659" s="40" t="e">
        <f t="shared" si="87"/>
        <v>#N/A</v>
      </c>
      <c r="O659" t="e">
        <f>VLOOKUP(A659,'[1]Integrator Offer Supplier'!$M$14:$AF$12953,18,FALSE)</f>
        <v>#N/A</v>
      </c>
      <c r="P659" t="e">
        <f>VLOOKUP(A659,'[1]Integrator Offer Supplier'!$M$14:$AF$12953,19,FALSE)</f>
        <v>#N/A</v>
      </c>
      <c r="Q659" t="e">
        <f t="shared" si="88"/>
        <v>#N/A</v>
      </c>
      <c r="R659" t="e">
        <f>VLOOKUP(A659,'[1]Integrator Offer Supplier'!$M$14:$AF$12953,20,FALSE)</f>
        <v>#N/A</v>
      </c>
      <c r="S659" s="41" t="e">
        <f t="shared" si="89"/>
        <v>#N/A</v>
      </c>
    </row>
    <row r="660" spans="1:19" ht="216" x14ac:dyDescent="0.2">
      <c r="A660" s="34" t="s">
        <v>5256</v>
      </c>
      <c r="B660" s="15" t="s">
        <v>725</v>
      </c>
      <c r="C660" s="15" t="s">
        <v>2768</v>
      </c>
      <c r="D660" s="19"/>
      <c r="E660" s="18" t="s">
        <v>4282</v>
      </c>
      <c r="F660" s="18" t="s">
        <v>4282</v>
      </c>
      <c r="G660" s="18" t="s">
        <v>4282</v>
      </c>
      <c r="H660" s="18" t="s">
        <v>4282</v>
      </c>
      <c r="I660" s="18" t="s">
        <v>4282</v>
      </c>
      <c r="J660" s="18" t="s">
        <v>7185</v>
      </c>
      <c r="K660" s="18" t="s">
        <v>4282</v>
      </c>
      <c r="L660" s="18" t="s">
        <v>4282</v>
      </c>
      <c r="N660" s="40" t="e">
        <f t="shared" si="87"/>
        <v>#N/A</v>
      </c>
      <c r="O660" t="e">
        <f>VLOOKUP(A660,'[1]Integrator Offer Supplier'!$M$14:$AF$12953,18,FALSE)</f>
        <v>#N/A</v>
      </c>
      <c r="P660" t="e">
        <f>VLOOKUP(A660,'[1]Integrator Offer Supplier'!$M$14:$AF$12953,19,FALSE)</f>
        <v>#N/A</v>
      </c>
      <c r="Q660" t="e">
        <f t="shared" si="88"/>
        <v>#N/A</v>
      </c>
      <c r="R660" t="e">
        <f>VLOOKUP(A660,'[1]Integrator Offer Supplier'!$M$14:$AF$12953,20,FALSE)</f>
        <v>#N/A</v>
      </c>
      <c r="S660" s="41" t="e">
        <f t="shared" si="89"/>
        <v>#N/A</v>
      </c>
    </row>
    <row r="661" spans="1:19" ht="54" x14ac:dyDescent="0.2">
      <c r="A661" s="35" t="s">
        <v>5257</v>
      </c>
      <c r="B661" s="15" t="s">
        <v>726</v>
      </c>
      <c r="C661" s="15" t="s">
        <v>2769</v>
      </c>
      <c r="D661" s="19"/>
      <c r="E661" s="18" t="s">
        <v>4282</v>
      </c>
      <c r="F661" s="18" t="s">
        <v>4282</v>
      </c>
      <c r="G661" s="18" t="s">
        <v>4282</v>
      </c>
      <c r="H661" s="18" t="s">
        <v>4282</v>
      </c>
      <c r="I661" s="18" t="s">
        <v>4282</v>
      </c>
      <c r="J661" s="18" t="s">
        <v>7185</v>
      </c>
      <c r="K661" s="18" t="s">
        <v>4282</v>
      </c>
      <c r="L661" s="18" t="s">
        <v>4282</v>
      </c>
      <c r="N661" s="40" t="e">
        <f t="shared" si="87"/>
        <v>#N/A</v>
      </c>
      <c r="O661" t="e">
        <f>VLOOKUP(A661,'[1]Integrator Offer Supplier'!$M$14:$AF$12953,18,FALSE)</f>
        <v>#N/A</v>
      </c>
      <c r="P661" t="e">
        <f>VLOOKUP(A661,'[1]Integrator Offer Supplier'!$M$14:$AF$12953,19,FALSE)</f>
        <v>#N/A</v>
      </c>
      <c r="Q661" t="e">
        <f t="shared" si="88"/>
        <v>#N/A</v>
      </c>
      <c r="R661" t="e">
        <f>VLOOKUP(A661,'[1]Integrator Offer Supplier'!$M$14:$AF$12953,20,FALSE)</f>
        <v>#N/A</v>
      </c>
      <c r="S661" s="41" t="e">
        <f t="shared" si="89"/>
        <v>#N/A</v>
      </c>
    </row>
    <row r="662" spans="1:19" ht="126" x14ac:dyDescent="0.2">
      <c r="A662" s="43" t="s">
        <v>5258</v>
      </c>
      <c r="B662" s="44" t="s">
        <v>727</v>
      </c>
      <c r="C662" s="44" t="s">
        <v>2770</v>
      </c>
      <c r="D662" s="19"/>
      <c r="E662" s="18"/>
      <c r="F662" s="18"/>
      <c r="G662" s="18"/>
      <c r="H662" s="18"/>
      <c r="I662" s="18"/>
      <c r="J662" s="18"/>
      <c r="K662" s="18"/>
      <c r="L662" s="18"/>
      <c r="N662" s="40" t="e">
        <f t="shared" si="87"/>
        <v>#N/A</v>
      </c>
      <c r="O662" t="e">
        <f>VLOOKUP(A662,'[1]Integrator Offer Supplier'!$M$14:$AF$12953,18,FALSE)</f>
        <v>#N/A</v>
      </c>
      <c r="P662" t="e">
        <f>VLOOKUP(A662,'[1]Integrator Offer Supplier'!$M$14:$AF$12953,19,FALSE)</f>
        <v>#N/A</v>
      </c>
      <c r="Q662" t="e">
        <f t="shared" si="88"/>
        <v>#N/A</v>
      </c>
      <c r="R662" t="e">
        <f>VLOOKUP(A662,'[1]Integrator Offer Supplier'!$M$14:$AF$12953,20,FALSE)</f>
        <v>#N/A</v>
      </c>
      <c r="S662" s="41" t="e">
        <f t="shared" si="89"/>
        <v>#N/A</v>
      </c>
    </row>
    <row r="663" spans="1:19" ht="90" x14ac:dyDescent="0.2">
      <c r="A663" s="35" t="s">
        <v>5259</v>
      </c>
      <c r="B663" s="15" t="s">
        <v>728</v>
      </c>
      <c r="C663" s="15" t="s">
        <v>2771</v>
      </c>
      <c r="D663" s="19"/>
      <c r="E663" s="18" t="s">
        <v>4282</v>
      </c>
      <c r="F663" s="18" t="s">
        <v>4282</v>
      </c>
      <c r="G663" s="18" t="s">
        <v>4282</v>
      </c>
      <c r="H663" s="18" t="s">
        <v>4282</v>
      </c>
      <c r="I663" s="18" t="s">
        <v>4282</v>
      </c>
      <c r="J663" s="18" t="s">
        <v>7185</v>
      </c>
      <c r="K663" s="18" t="s">
        <v>4282</v>
      </c>
      <c r="L663" s="18" t="s">
        <v>4282</v>
      </c>
      <c r="N663" s="40" t="e">
        <f t="shared" si="87"/>
        <v>#N/A</v>
      </c>
      <c r="O663" t="e">
        <f>VLOOKUP(A663,'[1]Integrator Offer Supplier'!$M$14:$AF$12953,18,FALSE)</f>
        <v>#N/A</v>
      </c>
      <c r="P663" t="e">
        <f>VLOOKUP(A663,'[1]Integrator Offer Supplier'!$M$14:$AF$12953,19,FALSE)</f>
        <v>#N/A</v>
      </c>
      <c r="Q663" t="e">
        <f t="shared" si="88"/>
        <v>#N/A</v>
      </c>
      <c r="R663" t="e">
        <f>VLOOKUP(A663,'[1]Integrator Offer Supplier'!$M$14:$AF$12953,20,FALSE)</f>
        <v>#N/A</v>
      </c>
      <c r="S663" s="41" t="e">
        <f t="shared" si="89"/>
        <v>#N/A</v>
      </c>
    </row>
    <row r="664" spans="1:19" ht="90" x14ac:dyDescent="0.2">
      <c r="A664" s="35" t="s">
        <v>5260</v>
      </c>
      <c r="B664" s="15" t="s">
        <v>729</v>
      </c>
      <c r="C664" s="15" t="s">
        <v>2772</v>
      </c>
      <c r="D664" s="19"/>
      <c r="E664" s="18" t="s">
        <v>4282</v>
      </c>
      <c r="F664" s="18" t="s">
        <v>4282</v>
      </c>
      <c r="G664" s="18" t="s">
        <v>4282</v>
      </c>
      <c r="H664" s="18" t="s">
        <v>4282</v>
      </c>
      <c r="I664" s="18" t="s">
        <v>4282</v>
      </c>
      <c r="J664" s="18" t="s">
        <v>7185</v>
      </c>
      <c r="K664" s="18" t="s">
        <v>4282</v>
      </c>
      <c r="L664" s="18" t="s">
        <v>4282</v>
      </c>
      <c r="N664" s="40" t="e">
        <f t="shared" si="87"/>
        <v>#N/A</v>
      </c>
      <c r="O664" t="e">
        <f>VLOOKUP(A664,'[1]Integrator Offer Supplier'!$M$14:$AF$12953,18,FALSE)</f>
        <v>#N/A</v>
      </c>
      <c r="P664" t="e">
        <f>VLOOKUP(A664,'[1]Integrator Offer Supplier'!$M$14:$AF$12953,19,FALSE)</f>
        <v>#N/A</v>
      </c>
      <c r="Q664" t="e">
        <f t="shared" si="88"/>
        <v>#N/A</v>
      </c>
      <c r="R664" t="e">
        <f>VLOOKUP(A664,'[1]Integrator Offer Supplier'!$M$14:$AF$12953,20,FALSE)</f>
        <v>#N/A</v>
      </c>
      <c r="S664" s="41" t="e">
        <f t="shared" si="89"/>
        <v>#N/A</v>
      </c>
    </row>
    <row r="665" spans="1:19" ht="126" x14ac:dyDescent="0.2">
      <c r="A665" s="35" t="s">
        <v>5261</v>
      </c>
      <c r="B665" s="15" t="s">
        <v>18</v>
      </c>
      <c r="C665" s="15" t="s">
        <v>2773</v>
      </c>
      <c r="D665" s="19"/>
      <c r="E665" s="18"/>
      <c r="F665" s="2"/>
      <c r="G665" s="2"/>
      <c r="H665" s="2"/>
      <c r="I665" s="2"/>
      <c r="J665" s="2"/>
      <c r="K665" s="2"/>
      <c r="L665" s="2">
        <v>2</v>
      </c>
      <c r="N665" s="40" t="e">
        <f t="shared" si="87"/>
        <v>#N/A</v>
      </c>
      <c r="O665" t="e">
        <f>VLOOKUP(A665,'[1]Integrator Offer Supplier'!$M$14:$AF$12953,18,FALSE)</f>
        <v>#N/A</v>
      </c>
      <c r="P665" t="e">
        <f>VLOOKUP(A665,'[1]Integrator Offer Supplier'!$M$14:$AF$12953,19,FALSE)</f>
        <v>#N/A</v>
      </c>
      <c r="Q665" t="e">
        <f t="shared" si="88"/>
        <v>#N/A</v>
      </c>
      <c r="R665" t="e">
        <f>VLOOKUP(A665,'[1]Integrator Offer Supplier'!$M$14:$AF$12953,20,FALSE)</f>
        <v>#N/A</v>
      </c>
      <c r="S665" s="41" t="e">
        <f t="shared" si="89"/>
        <v>#N/A</v>
      </c>
    </row>
    <row r="666" spans="1:19" ht="90" x14ac:dyDescent="0.2">
      <c r="A666" s="35" t="s">
        <v>5262</v>
      </c>
      <c r="B666" s="15" t="s">
        <v>730</v>
      </c>
      <c r="C666" s="15" t="s">
        <v>2774</v>
      </c>
      <c r="D666" s="19"/>
      <c r="E666" s="18" t="s">
        <v>4282</v>
      </c>
      <c r="F666" s="18" t="s">
        <v>4282</v>
      </c>
      <c r="G666" s="18" t="s">
        <v>4282</v>
      </c>
      <c r="H666" s="18" t="s">
        <v>4282</v>
      </c>
      <c r="I666" s="18" t="s">
        <v>4282</v>
      </c>
      <c r="J666" s="18" t="s">
        <v>7185</v>
      </c>
      <c r="K666" s="18" t="s">
        <v>4282</v>
      </c>
      <c r="L666" s="18" t="s">
        <v>4282</v>
      </c>
      <c r="N666" s="40" t="e">
        <f t="shared" si="87"/>
        <v>#N/A</v>
      </c>
      <c r="O666" t="e">
        <f>VLOOKUP(A666,'[1]Integrator Offer Supplier'!$M$14:$AF$12953,18,FALSE)</f>
        <v>#N/A</v>
      </c>
      <c r="P666" t="e">
        <f>VLOOKUP(A666,'[1]Integrator Offer Supplier'!$M$14:$AF$12953,19,FALSE)</f>
        <v>#N/A</v>
      </c>
      <c r="Q666" t="e">
        <f t="shared" si="88"/>
        <v>#N/A</v>
      </c>
      <c r="R666" t="e">
        <f>VLOOKUP(A666,'[1]Integrator Offer Supplier'!$M$14:$AF$12953,20,FALSE)</f>
        <v>#N/A</v>
      </c>
      <c r="S666" s="41" t="e">
        <f t="shared" si="89"/>
        <v>#N/A</v>
      </c>
    </row>
    <row r="667" spans="1:19" ht="90" x14ac:dyDescent="0.2">
      <c r="A667" s="35" t="s">
        <v>5263</v>
      </c>
      <c r="B667" s="15" t="s">
        <v>730</v>
      </c>
      <c r="C667" s="15" t="s">
        <v>2775</v>
      </c>
      <c r="D667" s="19"/>
      <c r="E667" s="18" t="s">
        <v>4282</v>
      </c>
      <c r="F667" s="18" t="s">
        <v>4282</v>
      </c>
      <c r="G667" s="18" t="s">
        <v>4282</v>
      </c>
      <c r="H667" s="18" t="s">
        <v>4282</v>
      </c>
      <c r="I667" s="18" t="s">
        <v>4282</v>
      </c>
      <c r="J667" s="18" t="s">
        <v>7185</v>
      </c>
      <c r="K667" s="18" t="s">
        <v>4282</v>
      </c>
      <c r="L667" s="18" t="s">
        <v>4282</v>
      </c>
      <c r="N667" s="40" t="e">
        <f t="shared" si="87"/>
        <v>#N/A</v>
      </c>
      <c r="O667" t="e">
        <f>VLOOKUP(A667,'[1]Integrator Offer Supplier'!$M$14:$AF$12953,18,FALSE)</f>
        <v>#N/A</v>
      </c>
      <c r="P667" t="e">
        <f>VLOOKUP(A667,'[1]Integrator Offer Supplier'!$M$14:$AF$12953,19,FALSE)</f>
        <v>#N/A</v>
      </c>
      <c r="Q667" t="e">
        <f t="shared" si="88"/>
        <v>#N/A</v>
      </c>
      <c r="R667" t="e">
        <f>VLOOKUP(A667,'[1]Integrator Offer Supplier'!$M$14:$AF$12953,20,FALSE)</f>
        <v>#N/A</v>
      </c>
      <c r="S667" s="41" t="e">
        <f t="shared" si="89"/>
        <v>#N/A</v>
      </c>
    </row>
    <row r="668" spans="1:19" ht="144" x14ac:dyDescent="0.2">
      <c r="A668" s="35" t="s">
        <v>5264</v>
      </c>
      <c r="B668" s="15" t="s">
        <v>731</v>
      </c>
      <c r="C668" s="15" t="s">
        <v>2776</v>
      </c>
      <c r="D668" s="19"/>
      <c r="E668" s="18" t="s">
        <v>4282</v>
      </c>
      <c r="F668" s="18" t="s">
        <v>4282</v>
      </c>
      <c r="G668" s="18" t="s">
        <v>4282</v>
      </c>
      <c r="H668" s="18" t="s">
        <v>4282</v>
      </c>
      <c r="I668" s="18" t="s">
        <v>4282</v>
      </c>
      <c r="J668" s="18" t="s">
        <v>7185</v>
      </c>
      <c r="K668" s="18" t="s">
        <v>4282</v>
      </c>
      <c r="L668" s="18" t="s">
        <v>4282</v>
      </c>
      <c r="N668" s="40" t="e">
        <f t="shared" si="87"/>
        <v>#N/A</v>
      </c>
      <c r="O668" t="e">
        <f>VLOOKUP(A668,'[1]Integrator Offer Supplier'!$M$14:$AF$12953,18,FALSE)</f>
        <v>#N/A</v>
      </c>
      <c r="P668" t="e">
        <f>VLOOKUP(A668,'[1]Integrator Offer Supplier'!$M$14:$AF$12953,19,FALSE)</f>
        <v>#N/A</v>
      </c>
      <c r="Q668" t="e">
        <f t="shared" si="88"/>
        <v>#N/A</v>
      </c>
      <c r="R668" t="e">
        <f>VLOOKUP(A668,'[1]Integrator Offer Supplier'!$M$14:$AF$12953,20,FALSE)</f>
        <v>#N/A</v>
      </c>
      <c r="S668" s="41" t="e">
        <f t="shared" si="89"/>
        <v>#N/A</v>
      </c>
    </row>
    <row r="669" spans="1:19" ht="90" x14ac:dyDescent="0.2">
      <c r="A669" s="35" t="s">
        <v>5265</v>
      </c>
      <c r="B669" s="15" t="s">
        <v>732</v>
      </c>
      <c r="C669" s="15" t="s">
        <v>2777</v>
      </c>
      <c r="D669" s="19"/>
      <c r="E669" s="18" t="s">
        <v>4282</v>
      </c>
      <c r="F669" s="18" t="s">
        <v>4282</v>
      </c>
      <c r="G669" s="18" t="s">
        <v>4282</v>
      </c>
      <c r="H669" s="18" t="s">
        <v>4282</v>
      </c>
      <c r="I669" s="18" t="s">
        <v>4282</v>
      </c>
      <c r="J669" s="18" t="s">
        <v>7185</v>
      </c>
      <c r="K669" s="18" t="s">
        <v>4282</v>
      </c>
      <c r="L669" s="18" t="s">
        <v>4282</v>
      </c>
      <c r="N669" s="40" t="e">
        <f t="shared" si="87"/>
        <v>#N/A</v>
      </c>
      <c r="O669" t="e">
        <f>VLOOKUP(A669,'[1]Integrator Offer Supplier'!$M$14:$AF$12953,18,FALSE)</f>
        <v>#N/A</v>
      </c>
      <c r="P669" t="e">
        <f>VLOOKUP(A669,'[1]Integrator Offer Supplier'!$M$14:$AF$12953,19,FALSE)</f>
        <v>#N/A</v>
      </c>
      <c r="Q669" t="e">
        <f t="shared" si="88"/>
        <v>#N/A</v>
      </c>
      <c r="R669" t="e">
        <f>VLOOKUP(A669,'[1]Integrator Offer Supplier'!$M$14:$AF$12953,20,FALSE)</f>
        <v>#N/A</v>
      </c>
      <c r="S669" s="41" t="e">
        <f t="shared" si="89"/>
        <v>#N/A</v>
      </c>
    </row>
    <row r="670" spans="1:19" ht="90" x14ac:dyDescent="0.2">
      <c r="A670" s="35" t="s">
        <v>5266</v>
      </c>
      <c r="B670" s="15" t="s">
        <v>733</v>
      </c>
      <c r="C670" s="15" t="s">
        <v>2778</v>
      </c>
      <c r="D670" s="19"/>
      <c r="E670" s="18" t="s">
        <v>4282</v>
      </c>
      <c r="F670" s="18" t="s">
        <v>4282</v>
      </c>
      <c r="G670" s="18" t="s">
        <v>4282</v>
      </c>
      <c r="H670" s="18" t="s">
        <v>4282</v>
      </c>
      <c r="I670" s="18" t="s">
        <v>4282</v>
      </c>
      <c r="J670" s="18" t="s">
        <v>7185</v>
      </c>
      <c r="K670" s="18" t="s">
        <v>4282</v>
      </c>
      <c r="L670" s="18" t="s">
        <v>4282</v>
      </c>
      <c r="N670" s="40" t="e">
        <f t="shared" si="87"/>
        <v>#N/A</v>
      </c>
      <c r="O670" t="e">
        <f>VLOOKUP(A670,'[1]Integrator Offer Supplier'!$M$14:$AF$12953,18,FALSE)</f>
        <v>#N/A</v>
      </c>
      <c r="P670" t="e">
        <f>VLOOKUP(A670,'[1]Integrator Offer Supplier'!$M$14:$AF$12953,19,FALSE)</f>
        <v>#N/A</v>
      </c>
      <c r="Q670" t="e">
        <f t="shared" si="88"/>
        <v>#N/A</v>
      </c>
      <c r="R670" t="e">
        <f>VLOOKUP(A670,'[1]Integrator Offer Supplier'!$M$14:$AF$12953,20,FALSE)</f>
        <v>#N/A</v>
      </c>
      <c r="S670" s="41" t="e">
        <f t="shared" si="89"/>
        <v>#N/A</v>
      </c>
    </row>
    <row r="671" spans="1:19" ht="90" x14ac:dyDescent="0.2">
      <c r="A671" s="35" t="s">
        <v>5267</v>
      </c>
      <c r="B671" s="15" t="s">
        <v>734</v>
      </c>
      <c r="C671" s="15" t="s">
        <v>2779</v>
      </c>
      <c r="D671" s="19"/>
      <c r="E671" s="18" t="s">
        <v>4282</v>
      </c>
      <c r="F671" s="18" t="s">
        <v>4282</v>
      </c>
      <c r="G671" s="18" t="s">
        <v>4282</v>
      </c>
      <c r="H671" s="18" t="s">
        <v>4282</v>
      </c>
      <c r="I671" s="18" t="s">
        <v>4282</v>
      </c>
      <c r="J671" s="18" t="s">
        <v>7185</v>
      </c>
      <c r="K671" s="18" t="s">
        <v>4282</v>
      </c>
      <c r="L671" s="18" t="s">
        <v>4282</v>
      </c>
      <c r="N671" s="40" t="e">
        <f t="shared" si="87"/>
        <v>#N/A</v>
      </c>
      <c r="O671" t="e">
        <f>VLOOKUP(A671,'[1]Integrator Offer Supplier'!$M$14:$AF$12953,18,FALSE)</f>
        <v>#N/A</v>
      </c>
      <c r="P671" t="e">
        <f>VLOOKUP(A671,'[1]Integrator Offer Supplier'!$M$14:$AF$12953,19,FALSE)</f>
        <v>#N/A</v>
      </c>
      <c r="Q671" t="e">
        <f t="shared" si="88"/>
        <v>#N/A</v>
      </c>
      <c r="R671" t="e">
        <f>VLOOKUP(A671,'[1]Integrator Offer Supplier'!$M$14:$AF$12953,20,FALSE)</f>
        <v>#N/A</v>
      </c>
      <c r="S671" s="41" t="e">
        <f t="shared" si="89"/>
        <v>#N/A</v>
      </c>
    </row>
    <row r="672" spans="1:19" ht="54" x14ac:dyDescent="0.2">
      <c r="A672" s="35" t="s">
        <v>5268</v>
      </c>
      <c r="B672" s="15" t="s">
        <v>735</v>
      </c>
      <c r="C672" s="15" t="s">
        <v>2780</v>
      </c>
      <c r="D672" s="19"/>
      <c r="E672" s="18" t="s">
        <v>4282</v>
      </c>
      <c r="F672" s="18" t="s">
        <v>4282</v>
      </c>
      <c r="G672" s="18" t="s">
        <v>4282</v>
      </c>
      <c r="H672" s="18" t="s">
        <v>4282</v>
      </c>
      <c r="I672" s="18" t="s">
        <v>4282</v>
      </c>
      <c r="J672" s="18" t="s">
        <v>7185</v>
      </c>
      <c r="K672" s="18" t="s">
        <v>4282</v>
      </c>
      <c r="L672" s="18" t="s">
        <v>4282</v>
      </c>
      <c r="N672" s="40" t="e">
        <f t="shared" si="87"/>
        <v>#N/A</v>
      </c>
      <c r="O672" t="e">
        <f>VLOOKUP(A672,'[1]Integrator Offer Supplier'!$M$14:$AF$12953,18,FALSE)</f>
        <v>#N/A</v>
      </c>
      <c r="P672" t="e">
        <f>VLOOKUP(A672,'[1]Integrator Offer Supplier'!$M$14:$AF$12953,19,FALSE)</f>
        <v>#N/A</v>
      </c>
      <c r="Q672" t="e">
        <f t="shared" si="88"/>
        <v>#N/A</v>
      </c>
      <c r="R672" t="e">
        <f>VLOOKUP(A672,'[1]Integrator Offer Supplier'!$M$14:$AF$12953,20,FALSE)</f>
        <v>#N/A</v>
      </c>
      <c r="S672" s="41" t="e">
        <f t="shared" si="89"/>
        <v>#N/A</v>
      </c>
    </row>
    <row r="673" spans="1:19" ht="72" x14ac:dyDescent="0.2">
      <c r="A673" s="34" t="s">
        <v>5269</v>
      </c>
      <c r="B673" s="15" t="s">
        <v>736</v>
      </c>
      <c r="C673" s="15" t="s">
        <v>2781</v>
      </c>
      <c r="D673" s="19"/>
      <c r="E673" s="18" t="s">
        <v>4282</v>
      </c>
      <c r="F673" s="18" t="s">
        <v>4282</v>
      </c>
      <c r="G673" s="18" t="s">
        <v>4282</v>
      </c>
      <c r="H673" s="18" t="s">
        <v>4282</v>
      </c>
      <c r="I673" s="18" t="s">
        <v>4282</v>
      </c>
      <c r="J673" s="18" t="s">
        <v>7185</v>
      </c>
      <c r="K673" s="18" t="s">
        <v>4282</v>
      </c>
      <c r="L673" s="18" t="s">
        <v>4282</v>
      </c>
      <c r="N673" s="40" t="e">
        <f t="shared" si="87"/>
        <v>#N/A</v>
      </c>
      <c r="O673" t="e">
        <f>VLOOKUP(A673,'[1]Integrator Offer Supplier'!$M$14:$AF$12953,18,FALSE)</f>
        <v>#N/A</v>
      </c>
      <c r="P673" t="e">
        <f>VLOOKUP(A673,'[1]Integrator Offer Supplier'!$M$14:$AF$12953,19,FALSE)</f>
        <v>#N/A</v>
      </c>
      <c r="Q673" t="e">
        <f t="shared" si="88"/>
        <v>#N/A</v>
      </c>
      <c r="R673" t="e">
        <f>VLOOKUP(A673,'[1]Integrator Offer Supplier'!$M$14:$AF$12953,20,FALSE)</f>
        <v>#N/A</v>
      </c>
      <c r="S673" s="41" t="e">
        <f t="shared" si="89"/>
        <v>#N/A</v>
      </c>
    </row>
    <row r="674" spans="1:19" ht="108" x14ac:dyDescent="0.2">
      <c r="A674" s="34" t="s">
        <v>5270</v>
      </c>
      <c r="B674" s="15" t="s">
        <v>737</v>
      </c>
      <c r="C674" s="15" t="s">
        <v>2782</v>
      </c>
      <c r="D674" s="19"/>
      <c r="E674" s="18" t="s">
        <v>4282</v>
      </c>
      <c r="F674" s="18" t="s">
        <v>4282</v>
      </c>
      <c r="G674" s="18" t="s">
        <v>4282</v>
      </c>
      <c r="H674" s="18" t="s">
        <v>4282</v>
      </c>
      <c r="I674" s="18" t="s">
        <v>4282</v>
      </c>
      <c r="J674" s="18" t="s">
        <v>7185</v>
      </c>
      <c r="K674" s="18" t="s">
        <v>4282</v>
      </c>
      <c r="L674" s="18" t="s">
        <v>4282</v>
      </c>
      <c r="N674" s="40" t="e">
        <f t="shared" si="87"/>
        <v>#N/A</v>
      </c>
      <c r="O674" t="e">
        <f>VLOOKUP(A674,'[1]Integrator Offer Supplier'!$M$14:$AF$12953,18,FALSE)</f>
        <v>#N/A</v>
      </c>
      <c r="P674" t="e">
        <f>VLOOKUP(A674,'[1]Integrator Offer Supplier'!$M$14:$AF$12953,19,FALSE)</f>
        <v>#N/A</v>
      </c>
      <c r="Q674" t="e">
        <f t="shared" si="88"/>
        <v>#N/A</v>
      </c>
      <c r="R674" t="e">
        <f>VLOOKUP(A674,'[1]Integrator Offer Supplier'!$M$14:$AF$12953,20,FALSE)</f>
        <v>#N/A</v>
      </c>
      <c r="S674" s="41" t="e">
        <f t="shared" si="89"/>
        <v>#N/A</v>
      </c>
    </row>
    <row r="675" spans="1:19" ht="54" x14ac:dyDescent="0.2">
      <c r="A675" s="34" t="s">
        <v>5271</v>
      </c>
      <c r="B675" s="15" t="s">
        <v>738</v>
      </c>
      <c r="C675" s="15" t="s">
        <v>2783</v>
      </c>
      <c r="D675" s="19"/>
      <c r="E675" s="18"/>
      <c r="F675" s="2">
        <v>4900</v>
      </c>
      <c r="G675" s="18"/>
      <c r="H675" s="18"/>
      <c r="I675" s="18"/>
      <c r="J675" s="18">
        <f>N675</f>
        <v>0</v>
      </c>
      <c r="K675" s="18">
        <f>Q675</f>
        <v>0</v>
      </c>
      <c r="L675" s="18">
        <f>S675</f>
        <v>0</v>
      </c>
      <c r="N675" s="40">
        <f t="shared" si="87"/>
        <v>0</v>
      </c>
      <c r="O675">
        <f>VLOOKUP(A675,'[1]Integrator Offer Supplier'!$M$14:$AF$12953,18,FALSE)</f>
        <v>0</v>
      </c>
      <c r="P675">
        <f>VLOOKUP(A675,'[1]Integrator Offer Supplier'!$M$14:$AF$12953,19,FALSE)</f>
        <v>0</v>
      </c>
      <c r="Q675">
        <f t="shared" si="88"/>
        <v>0</v>
      </c>
      <c r="R675">
        <f>VLOOKUP(A675,'[1]Integrator Offer Supplier'!$M$14:$AF$12953,20,FALSE)</f>
        <v>0</v>
      </c>
      <c r="S675" s="41">
        <f t="shared" si="89"/>
        <v>0</v>
      </c>
    </row>
    <row r="676" spans="1:19" ht="54" x14ac:dyDescent="0.2">
      <c r="A676" s="34" t="s">
        <v>5272</v>
      </c>
      <c r="B676" s="15" t="s">
        <v>739</v>
      </c>
      <c r="C676" s="15" t="s">
        <v>2784</v>
      </c>
      <c r="D676" s="19"/>
      <c r="E676" s="18" t="s">
        <v>4282</v>
      </c>
      <c r="F676" s="18" t="s">
        <v>4282</v>
      </c>
      <c r="G676" s="18" t="s">
        <v>4282</v>
      </c>
      <c r="H676" s="18" t="s">
        <v>4282</v>
      </c>
      <c r="I676" s="18" t="s">
        <v>4282</v>
      </c>
      <c r="J676" s="18" t="s">
        <v>7185</v>
      </c>
      <c r="K676" s="18" t="s">
        <v>4282</v>
      </c>
      <c r="L676" s="18" t="s">
        <v>4282</v>
      </c>
      <c r="N676" s="40" t="e">
        <f t="shared" si="87"/>
        <v>#N/A</v>
      </c>
      <c r="O676" t="e">
        <f>VLOOKUP(A676,'[1]Integrator Offer Supplier'!$M$14:$AF$12953,18,FALSE)</f>
        <v>#N/A</v>
      </c>
      <c r="P676" t="e">
        <f>VLOOKUP(A676,'[1]Integrator Offer Supplier'!$M$14:$AF$12953,19,FALSE)</f>
        <v>#N/A</v>
      </c>
      <c r="Q676" t="e">
        <f t="shared" si="88"/>
        <v>#N/A</v>
      </c>
      <c r="R676" t="e">
        <f>VLOOKUP(A676,'[1]Integrator Offer Supplier'!$M$14:$AF$12953,20,FALSE)</f>
        <v>#N/A</v>
      </c>
      <c r="S676" s="41" t="e">
        <f t="shared" si="89"/>
        <v>#N/A</v>
      </c>
    </row>
    <row r="677" spans="1:19" ht="54" x14ac:dyDescent="0.2">
      <c r="A677" s="35" t="s">
        <v>5273</v>
      </c>
      <c r="B677" s="15" t="s">
        <v>740</v>
      </c>
      <c r="C677" s="15" t="s">
        <v>2785</v>
      </c>
      <c r="D677" s="19"/>
      <c r="E677" s="18" t="s">
        <v>4282</v>
      </c>
      <c r="F677" s="18" t="s">
        <v>4282</v>
      </c>
      <c r="G677" s="18" t="s">
        <v>4282</v>
      </c>
      <c r="H677" s="18" t="s">
        <v>4282</v>
      </c>
      <c r="I677" s="18" t="s">
        <v>4282</v>
      </c>
      <c r="J677" s="18" t="s">
        <v>7185</v>
      </c>
      <c r="K677" s="18" t="s">
        <v>4282</v>
      </c>
      <c r="L677" s="18" t="s">
        <v>4282</v>
      </c>
      <c r="N677" s="40" t="e">
        <f t="shared" si="87"/>
        <v>#N/A</v>
      </c>
      <c r="O677" t="e">
        <f>VLOOKUP(A677,'[1]Integrator Offer Supplier'!$M$14:$AF$12953,18,FALSE)</f>
        <v>#N/A</v>
      </c>
      <c r="P677" t="e">
        <f>VLOOKUP(A677,'[1]Integrator Offer Supplier'!$M$14:$AF$12953,19,FALSE)</f>
        <v>#N/A</v>
      </c>
      <c r="Q677" t="e">
        <f t="shared" si="88"/>
        <v>#N/A</v>
      </c>
      <c r="R677" t="e">
        <f>VLOOKUP(A677,'[1]Integrator Offer Supplier'!$M$14:$AF$12953,20,FALSE)</f>
        <v>#N/A</v>
      </c>
      <c r="S677" s="41" t="e">
        <f t="shared" si="89"/>
        <v>#N/A</v>
      </c>
    </row>
    <row r="678" spans="1:19" ht="36" x14ac:dyDescent="0.2">
      <c r="A678" s="34" t="s">
        <v>5274</v>
      </c>
      <c r="B678" s="15" t="s">
        <v>741</v>
      </c>
      <c r="C678" s="15">
        <v>0</v>
      </c>
      <c r="D678" s="19"/>
      <c r="E678" s="18" t="s">
        <v>4282</v>
      </c>
      <c r="F678" s="18" t="s">
        <v>4282</v>
      </c>
      <c r="G678" s="18" t="s">
        <v>4282</v>
      </c>
      <c r="H678" s="18" t="s">
        <v>4282</v>
      </c>
      <c r="I678" s="18" t="s">
        <v>4282</v>
      </c>
      <c r="J678" s="18" t="s">
        <v>7185</v>
      </c>
      <c r="K678" s="18" t="s">
        <v>4282</v>
      </c>
      <c r="L678" s="18" t="s">
        <v>4282</v>
      </c>
      <c r="N678" s="40" t="e">
        <f t="shared" si="87"/>
        <v>#N/A</v>
      </c>
      <c r="O678" t="e">
        <f>VLOOKUP(A678,'[1]Integrator Offer Supplier'!$M$14:$AF$12953,18,FALSE)</f>
        <v>#N/A</v>
      </c>
      <c r="P678" t="e">
        <f>VLOOKUP(A678,'[1]Integrator Offer Supplier'!$M$14:$AF$12953,19,FALSE)</f>
        <v>#N/A</v>
      </c>
      <c r="Q678" t="e">
        <f t="shared" si="88"/>
        <v>#N/A</v>
      </c>
      <c r="R678" t="e">
        <f>VLOOKUP(A678,'[1]Integrator Offer Supplier'!$M$14:$AF$12953,20,FALSE)</f>
        <v>#N/A</v>
      </c>
      <c r="S678" s="41" t="e">
        <f t="shared" si="89"/>
        <v>#N/A</v>
      </c>
    </row>
    <row r="679" spans="1:19" ht="36" x14ac:dyDescent="0.2">
      <c r="A679" s="34" t="s">
        <v>5275</v>
      </c>
      <c r="B679" s="15" t="s">
        <v>742</v>
      </c>
      <c r="C679" s="15">
        <v>0</v>
      </c>
      <c r="D679" s="19"/>
      <c r="E679" s="18" t="s">
        <v>4282</v>
      </c>
      <c r="F679" s="18" t="s">
        <v>4282</v>
      </c>
      <c r="G679" s="18" t="s">
        <v>4282</v>
      </c>
      <c r="H679" s="18" t="s">
        <v>4282</v>
      </c>
      <c r="I679" s="18" t="s">
        <v>4282</v>
      </c>
      <c r="J679" s="18" t="s">
        <v>7185</v>
      </c>
      <c r="K679" s="18" t="s">
        <v>4282</v>
      </c>
      <c r="L679" s="18" t="s">
        <v>4282</v>
      </c>
      <c r="N679" s="40" t="e">
        <f t="shared" si="87"/>
        <v>#N/A</v>
      </c>
      <c r="O679" t="e">
        <f>VLOOKUP(A679,'[1]Integrator Offer Supplier'!$M$14:$AF$12953,18,FALSE)</f>
        <v>#N/A</v>
      </c>
      <c r="P679" t="e">
        <f>VLOOKUP(A679,'[1]Integrator Offer Supplier'!$M$14:$AF$12953,19,FALSE)</f>
        <v>#N/A</v>
      </c>
      <c r="Q679" t="e">
        <f t="shared" si="88"/>
        <v>#N/A</v>
      </c>
      <c r="R679" t="e">
        <f>VLOOKUP(A679,'[1]Integrator Offer Supplier'!$M$14:$AF$12953,20,FALSE)</f>
        <v>#N/A</v>
      </c>
      <c r="S679" s="41" t="e">
        <f t="shared" si="89"/>
        <v>#N/A</v>
      </c>
    </row>
    <row r="680" spans="1:19" ht="36" x14ac:dyDescent="0.2">
      <c r="A680" s="34" t="s">
        <v>5276</v>
      </c>
      <c r="B680" s="15" t="s">
        <v>743</v>
      </c>
      <c r="C680" s="15" t="s">
        <v>743</v>
      </c>
      <c r="D680" s="19"/>
      <c r="E680" s="18" t="s">
        <v>4282</v>
      </c>
      <c r="F680" s="18" t="s">
        <v>4282</v>
      </c>
      <c r="G680" s="18" t="s">
        <v>4282</v>
      </c>
      <c r="H680" s="18" t="s">
        <v>4282</v>
      </c>
      <c r="I680" s="18" t="s">
        <v>4282</v>
      </c>
      <c r="J680" s="18" t="s">
        <v>7185</v>
      </c>
      <c r="K680" s="18" t="s">
        <v>4282</v>
      </c>
      <c r="L680" s="18" t="s">
        <v>4282</v>
      </c>
      <c r="N680" s="40" t="e">
        <f t="shared" si="87"/>
        <v>#N/A</v>
      </c>
      <c r="O680" t="e">
        <f>VLOOKUP(A680,'[1]Integrator Offer Supplier'!$M$14:$AF$12953,18,FALSE)</f>
        <v>#N/A</v>
      </c>
      <c r="P680" t="e">
        <f>VLOOKUP(A680,'[1]Integrator Offer Supplier'!$M$14:$AF$12953,19,FALSE)</f>
        <v>#N/A</v>
      </c>
      <c r="Q680" t="e">
        <f t="shared" si="88"/>
        <v>#N/A</v>
      </c>
      <c r="R680" t="e">
        <f>VLOOKUP(A680,'[1]Integrator Offer Supplier'!$M$14:$AF$12953,20,FALSE)</f>
        <v>#N/A</v>
      </c>
      <c r="S680" s="41" t="e">
        <f t="shared" si="89"/>
        <v>#N/A</v>
      </c>
    </row>
    <row r="681" spans="1:19" ht="36" x14ac:dyDescent="0.2">
      <c r="A681" s="34" t="s">
        <v>5277</v>
      </c>
      <c r="B681" s="15" t="s">
        <v>744</v>
      </c>
      <c r="C681" s="15" t="s">
        <v>744</v>
      </c>
      <c r="D681" s="19"/>
      <c r="E681" s="18" t="s">
        <v>4282</v>
      </c>
      <c r="F681" s="18" t="s">
        <v>4282</v>
      </c>
      <c r="G681" s="18" t="s">
        <v>4282</v>
      </c>
      <c r="H681" s="18" t="s">
        <v>4282</v>
      </c>
      <c r="I681" s="18" t="s">
        <v>4282</v>
      </c>
      <c r="J681" s="18" t="s">
        <v>7185</v>
      </c>
      <c r="K681" s="18" t="s">
        <v>4282</v>
      </c>
      <c r="L681" s="18" t="s">
        <v>4282</v>
      </c>
      <c r="N681" s="40" t="e">
        <f t="shared" si="87"/>
        <v>#N/A</v>
      </c>
      <c r="O681" t="e">
        <f>VLOOKUP(A681,'[1]Integrator Offer Supplier'!$M$14:$AF$12953,18,FALSE)</f>
        <v>#N/A</v>
      </c>
      <c r="P681" t="e">
        <f>VLOOKUP(A681,'[1]Integrator Offer Supplier'!$M$14:$AF$12953,19,FALSE)</f>
        <v>#N/A</v>
      </c>
      <c r="Q681" t="e">
        <f t="shared" si="88"/>
        <v>#N/A</v>
      </c>
      <c r="R681" t="e">
        <f>VLOOKUP(A681,'[1]Integrator Offer Supplier'!$M$14:$AF$12953,20,FALSE)</f>
        <v>#N/A</v>
      </c>
      <c r="S681" s="41" t="e">
        <f t="shared" si="89"/>
        <v>#N/A</v>
      </c>
    </row>
    <row r="682" spans="1:19" ht="36" x14ac:dyDescent="0.2">
      <c r="A682" s="34" t="s">
        <v>5278</v>
      </c>
      <c r="B682" s="15" t="s">
        <v>745</v>
      </c>
      <c r="C682" s="15" t="s">
        <v>745</v>
      </c>
      <c r="D682" s="19"/>
      <c r="E682" s="18" t="s">
        <v>4282</v>
      </c>
      <c r="F682" s="18" t="s">
        <v>4282</v>
      </c>
      <c r="G682" s="18" t="s">
        <v>4282</v>
      </c>
      <c r="H682" s="18" t="s">
        <v>4282</v>
      </c>
      <c r="I682" s="18" t="s">
        <v>4282</v>
      </c>
      <c r="J682" s="18" t="s">
        <v>7185</v>
      </c>
      <c r="K682" s="18" t="s">
        <v>4282</v>
      </c>
      <c r="L682" s="18" t="s">
        <v>4282</v>
      </c>
      <c r="N682" s="40" t="e">
        <f t="shared" si="87"/>
        <v>#N/A</v>
      </c>
      <c r="O682" t="e">
        <f>VLOOKUP(A682,'[1]Integrator Offer Supplier'!$M$14:$AF$12953,18,FALSE)</f>
        <v>#N/A</v>
      </c>
      <c r="P682" t="e">
        <f>VLOOKUP(A682,'[1]Integrator Offer Supplier'!$M$14:$AF$12953,19,FALSE)</f>
        <v>#N/A</v>
      </c>
      <c r="Q682" t="e">
        <f t="shared" si="88"/>
        <v>#N/A</v>
      </c>
      <c r="R682" t="e">
        <f>VLOOKUP(A682,'[1]Integrator Offer Supplier'!$M$14:$AF$12953,20,FALSE)</f>
        <v>#N/A</v>
      </c>
      <c r="S682" s="41" t="e">
        <f t="shared" si="89"/>
        <v>#N/A</v>
      </c>
    </row>
    <row r="683" spans="1:19" ht="18" x14ac:dyDescent="0.2">
      <c r="A683" s="34" t="s">
        <v>5279</v>
      </c>
      <c r="B683" s="15" t="s">
        <v>746</v>
      </c>
      <c r="C683" s="15" t="s">
        <v>746</v>
      </c>
      <c r="D683" s="19"/>
      <c r="E683" s="18" t="s">
        <v>4282</v>
      </c>
      <c r="F683" s="18" t="s">
        <v>4282</v>
      </c>
      <c r="G683" s="18" t="s">
        <v>4282</v>
      </c>
      <c r="H683" s="18" t="s">
        <v>4282</v>
      </c>
      <c r="I683" s="18" t="s">
        <v>4282</v>
      </c>
      <c r="J683" s="18" t="s">
        <v>7185</v>
      </c>
      <c r="K683" s="18" t="s">
        <v>4282</v>
      </c>
      <c r="L683" s="18" t="s">
        <v>4282</v>
      </c>
      <c r="N683" s="40" t="e">
        <f t="shared" si="87"/>
        <v>#N/A</v>
      </c>
      <c r="O683" t="e">
        <f>VLOOKUP(A683,'[1]Integrator Offer Supplier'!$M$14:$AF$12953,18,FALSE)</f>
        <v>#N/A</v>
      </c>
      <c r="P683" t="e">
        <f>VLOOKUP(A683,'[1]Integrator Offer Supplier'!$M$14:$AF$12953,19,FALSE)</f>
        <v>#N/A</v>
      </c>
      <c r="Q683" t="e">
        <f t="shared" si="88"/>
        <v>#N/A</v>
      </c>
      <c r="R683" t="e">
        <f>VLOOKUP(A683,'[1]Integrator Offer Supplier'!$M$14:$AF$12953,20,FALSE)</f>
        <v>#N/A</v>
      </c>
      <c r="S683" s="41" t="e">
        <f t="shared" si="89"/>
        <v>#N/A</v>
      </c>
    </row>
    <row r="684" spans="1:19" ht="36" x14ac:dyDescent="0.2">
      <c r="A684" s="34" t="s">
        <v>5280</v>
      </c>
      <c r="B684" s="15" t="s">
        <v>747</v>
      </c>
      <c r="C684" s="15" t="s">
        <v>2786</v>
      </c>
      <c r="D684" s="19"/>
      <c r="E684" s="18" t="s">
        <v>4282</v>
      </c>
      <c r="F684" s="18" t="s">
        <v>4282</v>
      </c>
      <c r="G684" s="18" t="s">
        <v>4282</v>
      </c>
      <c r="H684" s="18" t="s">
        <v>4282</v>
      </c>
      <c r="I684" s="18" t="s">
        <v>4282</v>
      </c>
      <c r="J684" s="18" t="s">
        <v>7185</v>
      </c>
      <c r="K684" s="18" t="s">
        <v>4282</v>
      </c>
      <c r="L684" s="18" t="s">
        <v>4282</v>
      </c>
      <c r="N684" s="40" t="e">
        <f t="shared" si="87"/>
        <v>#N/A</v>
      </c>
      <c r="O684" t="e">
        <f>VLOOKUP(A684,'[1]Integrator Offer Supplier'!$M$14:$AF$12953,18,FALSE)</f>
        <v>#N/A</v>
      </c>
      <c r="P684" t="e">
        <f>VLOOKUP(A684,'[1]Integrator Offer Supplier'!$M$14:$AF$12953,19,FALSE)</f>
        <v>#N/A</v>
      </c>
      <c r="Q684" t="e">
        <f t="shared" si="88"/>
        <v>#N/A</v>
      </c>
      <c r="R684" t="e">
        <f>VLOOKUP(A684,'[1]Integrator Offer Supplier'!$M$14:$AF$12953,20,FALSE)</f>
        <v>#N/A</v>
      </c>
      <c r="S684" s="41" t="e">
        <f t="shared" si="89"/>
        <v>#N/A</v>
      </c>
    </row>
    <row r="685" spans="1:19" ht="108" x14ac:dyDescent="0.2">
      <c r="A685" s="34" t="s">
        <v>5281</v>
      </c>
      <c r="B685" s="15" t="s">
        <v>748</v>
      </c>
      <c r="C685" s="15" t="s">
        <v>2787</v>
      </c>
      <c r="D685" s="19"/>
      <c r="E685" s="18" t="s">
        <v>4282</v>
      </c>
      <c r="F685" s="18" t="s">
        <v>4282</v>
      </c>
      <c r="G685" s="18" t="s">
        <v>4282</v>
      </c>
      <c r="H685" s="18" t="s">
        <v>4282</v>
      </c>
      <c r="I685" s="18" t="s">
        <v>4282</v>
      </c>
      <c r="J685" s="18" t="s">
        <v>7185</v>
      </c>
      <c r="K685" s="18" t="s">
        <v>4282</v>
      </c>
      <c r="L685" s="18" t="s">
        <v>4282</v>
      </c>
      <c r="N685" s="40" t="e">
        <f t="shared" si="87"/>
        <v>#N/A</v>
      </c>
      <c r="O685" t="e">
        <f>VLOOKUP(A685,'[1]Integrator Offer Supplier'!$M$14:$AF$12953,18,FALSE)</f>
        <v>#N/A</v>
      </c>
      <c r="P685" t="e">
        <f>VLOOKUP(A685,'[1]Integrator Offer Supplier'!$M$14:$AF$12953,19,FALSE)</f>
        <v>#N/A</v>
      </c>
      <c r="Q685" t="e">
        <f t="shared" si="88"/>
        <v>#N/A</v>
      </c>
      <c r="R685" t="e">
        <f>VLOOKUP(A685,'[1]Integrator Offer Supplier'!$M$14:$AF$12953,20,FALSE)</f>
        <v>#N/A</v>
      </c>
      <c r="S685" s="41" t="e">
        <f t="shared" si="89"/>
        <v>#N/A</v>
      </c>
    </row>
    <row r="686" spans="1:19" ht="36" x14ac:dyDescent="0.2">
      <c r="A686" s="34" t="s">
        <v>5282</v>
      </c>
      <c r="B686" s="15" t="s">
        <v>749</v>
      </c>
      <c r="C686" s="15" t="s">
        <v>2788</v>
      </c>
      <c r="D686" s="19"/>
      <c r="E686" s="18" t="s">
        <v>4282</v>
      </c>
      <c r="F686" s="18" t="s">
        <v>4282</v>
      </c>
      <c r="G686" s="18" t="s">
        <v>4282</v>
      </c>
      <c r="H686" s="18" t="s">
        <v>4282</v>
      </c>
      <c r="I686" s="18" t="s">
        <v>4282</v>
      </c>
      <c r="J686" s="18" t="s">
        <v>7185</v>
      </c>
      <c r="K686" s="18" t="s">
        <v>4282</v>
      </c>
      <c r="L686" s="18" t="s">
        <v>4282</v>
      </c>
      <c r="N686" s="40" t="e">
        <f t="shared" si="87"/>
        <v>#N/A</v>
      </c>
      <c r="O686" t="e">
        <f>VLOOKUP(A686,'[1]Integrator Offer Supplier'!$M$14:$AF$12953,18,FALSE)</f>
        <v>#N/A</v>
      </c>
      <c r="P686" t="e">
        <f>VLOOKUP(A686,'[1]Integrator Offer Supplier'!$M$14:$AF$12953,19,FALSE)</f>
        <v>#N/A</v>
      </c>
      <c r="Q686" t="e">
        <f t="shared" si="88"/>
        <v>#N/A</v>
      </c>
      <c r="R686" t="e">
        <f>VLOOKUP(A686,'[1]Integrator Offer Supplier'!$M$14:$AF$12953,20,FALSE)</f>
        <v>#N/A</v>
      </c>
      <c r="S686" s="41" t="e">
        <f t="shared" si="89"/>
        <v>#N/A</v>
      </c>
    </row>
    <row r="687" spans="1:19" ht="72" x14ac:dyDescent="0.2">
      <c r="A687" s="34" t="s">
        <v>5283</v>
      </c>
      <c r="B687" s="15" t="s">
        <v>750</v>
      </c>
      <c r="C687" s="15" t="s">
        <v>2789</v>
      </c>
      <c r="D687" s="19"/>
      <c r="E687" s="18" t="s">
        <v>4282</v>
      </c>
      <c r="F687" s="18" t="s">
        <v>4282</v>
      </c>
      <c r="G687" s="18" t="s">
        <v>4282</v>
      </c>
      <c r="H687" s="18" t="s">
        <v>4282</v>
      </c>
      <c r="I687" s="18" t="s">
        <v>4282</v>
      </c>
      <c r="J687" s="18" t="s">
        <v>7185</v>
      </c>
      <c r="K687" s="18" t="s">
        <v>4282</v>
      </c>
      <c r="L687" s="18" t="s">
        <v>4282</v>
      </c>
      <c r="N687" s="40" t="e">
        <f t="shared" si="87"/>
        <v>#N/A</v>
      </c>
      <c r="O687" t="e">
        <f>VLOOKUP(A687,'[1]Integrator Offer Supplier'!$M$14:$AF$12953,18,FALSE)</f>
        <v>#N/A</v>
      </c>
      <c r="P687" t="e">
        <f>VLOOKUP(A687,'[1]Integrator Offer Supplier'!$M$14:$AF$12953,19,FALSE)</f>
        <v>#N/A</v>
      </c>
      <c r="Q687" t="e">
        <f t="shared" si="88"/>
        <v>#N/A</v>
      </c>
      <c r="R687" t="e">
        <f>VLOOKUP(A687,'[1]Integrator Offer Supplier'!$M$14:$AF$12953,20,FALSE)</f>
        <v>#N/A</v>
      </c>
      <c r="S687" s="41" t="e">
        <f t="shared" si="89"/>
        <v>#N/A</v>
      </c>
    </row>
    <row r="688" spans="1:19" ht="54" x14ac:dyDescent="0.2">
      <c r="A688" s="34" t="s">
        <v>5284</v>
      </c>
      <c r="B688" s="15" t="s">
        <v>751</v>
      </c>
      <c r="C688" s="15" t="s">
        <v>2790</v>
      </c>
      <c r="D688" s="19"/>
      <c r="E688" s="18" t="s">
        <v>4282</v>
      </c>
      <c r="F688" s="18" t="s">
        <v>4282</v>
      </c>
      <c r="G688" s="18" t="s">
        <v>4282</v>
      </c>
      <c r="H688" s="18" t="s">
        <v>4282</v>
      </c>
      <c r="I688" s="18" t="s">
        <v>4282</v>
      </c>
      <c r="J688" s="18" t="s">
        <v>7185</v>
      </c>
      <c r="K688" s="18" t="s">
        <v>4282</v>
      </c>
      <c r="L688" s="18" t="s">
        <v>4282</v>
      </c>
      <c r="N688" s="40" t="e">
        <f t="shared" si="87"/>
        <v>#N/A</v>
      </c>
      <c r="O688" t="e">
        <f>VLOOKUP(A688,'[1]Integrator Offer Supplier'!$M$14:$AF$12953,18,FALSE)</f>
        <v>#N/A</v>
      </c>
      <c r="P688" t="e">
        <f>VLOOKUP(A688,'[1]Integrator Offer Supplier'!$M$14:$AF$12953,19,FALSE)</f>
        <v>#N/A</v>
      </c>
      <c r="Q688" t="e">
        <f t="shared" si="88"/>
        <v>#N/A</v>
      </c>
      <c r="R688" t="e">
        <f>VLOOKUP(A688,'[1]Integrator Offer Supplier'!$M$14:$AF$12953,20,FALSE)</f>
        <v>#N/A</v>
      </c>
      <c r="S688" s="41" t="e">
        <f t="shared" si="89"/>
        <v>#N/A</v>
      </c>
    </row>
    <row r="689" spans="1:19" ht="90" x14ac:dyDescent="0.2">
      <c r="A689" s="35" t="s">
        <v>5285</v>
      </c>
      <c r="B689" s="15" t="s">
        <v>752</v>
      </c>
      <c r="C689" s="15" t="s">
        <v>2791</v>
      </c>
      <c r="D689" s="19"/>
      <c r="E689" s="18" t="s">
        <v>4282</v>
      </c>
      <c r="F689" s="18" t="s">
        <v>4282</v>
      </c>
      <c r="G689" s="18" t="s">
        <v>4282</v>
      </c>
      <c r="H689" s="18" t="s">
        <v>4282</v>
      </c>
      <c r="I689" s="18" t="s">
        <v>4282</v>
      </c>
      <c r="J689" s="18" t="s">
        <v>7185</v>
      </c>
      <c r="K689" s="18" t="s">
        <v>4282</v>
      </c>
      <c r="L689" s="18" t="s">
        <v>4282</v>
      </c>
      <c r="N689" s="40" t="e">
        <f t="shared" si="87"/>
        <v>#N/A</v>
      </c>
      <c r="O689" t="e">
        <f>VLOOKUP(A689,'[1]Integrator Offer Supplier'!$M$14:$AF$12953,18,FALSE)</f>
        <v>#N/A</v>
      </c>
      <c r="P689" t="e">
        <f>VLOOKUP(A689,'[1]Integrator Offer Supplier'!$M$14:$AF$12953,19,FALSE)</f>
        <v>#N/A</v>
      </c>
      <c r="Q689" t="e">
        <f t="shared" si="88"/>
        <v>#N/A</v>
      </c>
      <c r="R689" t="e">
        <f>VLOOKUP(A689,'[1]Integrator Offer Supplier'!$M$14:$AF$12953,20,FALSE)</f>
        <v>#N/A</v>
      </c>
      <c r="S689" s="41" t="e">
        <f t="shared" si="89"/>
        <v>#N/A</v>
      </c>
    </row>
    <row r="690" spans="1:19" ht="18" x14ac:dyDescent="0.2">
      <c r="A690" s="34" t="s">
        <v>5286</v>
      </c>
      <c r="B690" s="15" t="s">
        <v>223</v>
      </c>
      <c r="C690" s="15" t="s">
        <v>223</v>
      </c>
      <c r="D690" s="19"/>
      <c r="E690" s="18" t="s">
        <v>4282</v>
      </c>
      <c r="F690" s="18" t="s">
        <v>4282</v>
      </c>
      <c r="G690" s="18" t="s">
        <v>4282</v>
      </c>
      <c r="H690" s="18" t="s">
        <v>4282</v>
      </c>
      <c r="I690" s="18" t="s">
        <v>4282</v>
      </c>
      <c r="J690" s="18" t="s">
        <v>7185</v>
      </c>
      <c r="K690" s="18" t="s">
        <v>4282</v>
      </c>
      <c r="L690" s="18" t="s">
        <v>4282</v>
      </c>
      <c r="N690" s="40" t="e">
        <f t="shared" si="87"/>
        <v>#N/A</v>
      </c>
      <c r="O690" t="e">
        <f>VLOOKUP(A690,'[1]Integrator Offer Supplier'!$M$14:$AF$12953,18,FALSE)</f>
        <v>#N/A</v>
      </c>
      <c r="P690" t="e">
        <f>VLOOKUP(A690,'[1]Integrator Offer Supplier'!$M$14:$AF$12953,19,FALSE)</f>
        <v>#N/A</v>
      </c>
      <c r="Q690" t="e">
        <f t="shared" si="88"/>
        <v>#N/A</v>
      </c>
      <c r="R690" t="e">
        <f>VLOOKUP(A690,'[1]Integrator Offer Supplier'!$M$14:$AF$12953,20,FALSE)</f>
        <v>#N/A</v>
      </c>
      <c r="S690" s="41" t="e">
        <f t="shared" si="89"/>
        <v>#N/A</v>
      </c>
    </row>
    <row r="691" spans="1:19" ht="18" x14ac:dyDescent="0.2">
      <c r="A691" s="34" t="s">
        <v>5287</v>
      </c>
      <c r="B691" s="15" t="s">
        <v>223</v>
      </c>
      <c r="C691" s="15" t="s">
        <v>223</v>
      </c>
      <c r="D691" s="19"/>
      <c r="E691" s="18" t="s">
        <v>4282</v>
      </c>
      <c r="F691" s="18" t="s">
        <v>4282</v>
      </c>
      <c r="G691" s="18" t="s">
        <v>4282</v>
      </c>
      <c r="H691" s="18" t="s">
        <v>4282</v>
      </c>
      <c r="I691" s="18" t="s">
        <v>4282</v>
      </c>
      <c r="J691" s="18" t="s">
        <v>7185</v>
      </c>
      <c r="K691" s="18" t="s">
        <v>4282</v>
      </c>
      <c r="L691" s="18" t="s">
        <v>4282</v>
      </c>
      <c r="N691" s="40" t="e">
        <f t="shared" si="87"/>
        <v>#N/A</v>
      </c>
      <c r="O691" t="e">
        <f>VLOOKUP(A691,'[1]Integrator Offer Supplier'!$M$14:$AF$12953,18,FALSE)</f>
        <v>#N/A</v>
      </c>
      <c r="P691" t="e">
        <f>VLOOKUP(A691,'[1]Integrator Offer Supplier'!$M$14:$AF$12953,19,FALSE)</f>
        <v>#N/A</v>
      </c>
      <c r="Q691" t="e">
        <f t="shared" si="88"/>
        <v>#N/A</v>
      </c>
      <c r="R691" t="e">
        <f>VLOOKUP(A691,'[1]Integrator Offer Supplier'!$M$14:$AF$12953,20,FALSE)</f>
        <v>#N/A</v>
      </c>
      <c r="S691" s="41" t="e">
        <f t="shared" si="89"/>
        <v>#N/A</v>
      </c>
    </row>
    <row r="692" spans="1:19" ht="36" x14ac:dyDescent="0.2">
      <c r="A692" s="34" t="s">
        <v>5288</v>
      </c>
      <c r="B692" s="15" t="s">
        <v>753</v>
      </c>
      <c r="C692" s="15" t="s">
        <v>2792</v>
      </c>
      <c r="D692" s="19"/>
      <c r="E692" s="18" t="s">
        <v>4282</v>
      </c>
      <c r="F692" s="18" t="s">
        <v>4282</v>
      </c>
      <c r="G692" s="18" t="s">
        <v>4282</v>
      </c>
      <c r="H692" s="18" t="s">
        <v>4282</v>
      </c>
      <c r="I692" s="18" t="s">
        <v>4282</v>
      </c>
      <c r="J692" s="18" t="s">
        <v>7185</v>
      </c>
      <c r="K692" s="18" t="s">
        <v>4282</v>
      </c>
      <c r="L692" s="18" t="s">
        <v>4282</v>
      </c>
      <c r="N692" s="40" t="e">
        <f t="shared" si="87"/>
        <v>#N/A</v>
      </c>
      <c r="O692" t="e">
        <f>VLOOKUP(A692,'[1]Integrator Offer Supplier'!$M$14:$AF$12953,18,FALSE)</f>
        <v>#N/A</v>
      </c>
      <c r="P692" t="e">
        <f>VLOOKUP(A692,'[1]Integrator Offer Supplier'!$M$14:$AF$12953,19,FALSE)</f>
        <v>#N/A</v>
      </c>
      <c r="Q692" t="e">
        <f t="shared" si="88"/>
        <v>#N/A</v>
      </c>
      <c r="R692" t="e">
        <f>VLOOKUP(A692,'[1]Integrator Offer Supplier'!$M$14:$AF$12953,20,FALSE)</f>
        <v>#N/A</v>
      </c>
      <c r="S692" s="41" t="e">
        <f t="shared" si="89"/>
        <v>#N/A</v>
      </c>
    </row>
    <row r="693" spans="1:19" ht="18" x14ac:dyDescent="0.2">
      <c r="A693" s="35" t="s">
        <v>5289</v>
      </c>
      <c r="B693" s="15" t="s">
        <v>754</v>
      </c>
      <c r="C693" s="15" t="s">
        <v>2793</v>
      </c>
      <c r="D693" s="19"/>
      <c r="E693" s="18" t="s">
        <v>4282</v>
      </c>
      <c r="F693" s="18" t="s">
        <v>4282</v>
      </c>
      <c r="G693" s="18" t="s">
        <v>4282</v>
      </c>
      <c r="H693" s="18" t="s">
        <v>4282</v>
      </c>
      <c r="I693" s="18" t="s">
        <v>4282</v>
      </c>
      <c r="J693" s="18" t="s">
        <v>7185</v>
      </c>
      <c r="K693" s="18" t="s">
        <v>4282</v>
      </c>
      <c r="L693" s="18" t="s">
        <v>4282</v>
      </c>
      <c r="N693" s="40" t="e">
        <f t="shared" si="87"/>
        <v>#N/A</v>
      </c>
      <c r="O693" t="e">
        <f>VLOOKUP(A693,'[1]Integrator Offer Supplier'!$M$14:$AF$12953,18,FALSE)</f>
        <v>#N/A</v>
      </c>
      <c r="P693" t="e">
        <f>VLOOKUP(A693,'[1]Integrator Offer Supplier'!$M$14:$AF$12953,19,FALSE)</f>
        <v>#N/A</v>
      </c>
      <c r="Q693" t="e">
        <f t="shared" si="88"/>
        <v>#N/A</v>
      </c>
      <c r="R693" t="e">
        <f>VLOOKUP(A693,'[1]Integrator Offer Supplier'!$M$14:$AF$12953,20,FALSE)</f>
        <v>#N/A</v>
      </c>
      <c r="S693" s="41" t="e">
        <f t="shared" si="89"/>
        <v>#N/A</v>
      </c>
    </row>
    <row r="694" spans="1:19" ht="72" x14ac:dyDescent="0.2">
      <c r="A694" s="34" t="s">
        <v>5290</v>
      </c>
      <c r="B694" s="15" t="s">
        <v>755</v>
      </c>
      <c r="C694" s="15" t="s">
        <v>2794</v>
      </c>
      <c r="D694" s="19"/>
      <c r="E694" s="18" t="s">
        <v>4282</v>
      </c>
      <c r="F694" s="18" t="s">
        <v>4282</v>
      </c>
      <c r="G694" s="18" t="s">
        <v>4282</v>
      </c>
      <c r="H694" s="18" t="s">
        <v>4282</v>
      </c>
      <c r="I694" s="18" t="s">
        <v>4282</v>
      </c>
      <c r="J694" s="18" t="s">
        <v>7185</v>
      </c>
      <c r="K694" s="18" t="s">
        <v>4282</v>
      </c>
      <c r="L694" s="18" t="s">
        <v>4282</v>
      </c>
      <c r="N694" s="40" t="e">
        <f t="shared" si="87"/>
        <v>#N/A</v>
      </c>
      <c r="O694" t="e">
        <f>VLOOKUP(A694,'[1]Integrator Offer Supplier'!$M$14:$AF$12953,18,FALSE)</f>
        <v>#N/A</v>
      </c>
      <c r="P694" t="e">
        <f>VLOOKUP(A694,'[1]Integrator Offer Supplier'!$M$14:$AF$12953,19,FALSE)</f>
        <v>#N/A</v>
      </c>
      <c r="Q694" t="e">
        <f t="shared" si="88"/>
        <v>#N/A</v>
      </c>
      <c r="R694" t="e">
        <f>VLOOKUP(A694,'[1]Integrator Offer Supplier'!$M$14:$AF$12953,20,FALSE)</f>
        <v>#N/A</v>
      </c>
      <c r="S694" s="41" t="e">
        <f t="shared" si="89"/>
        <v>#N/A</v>
      </c>
    </row>
    <row r="695" spans="1:19" ht="90" x14ac:dyDescent="0.2">
      <c r="A695" s="34" t="s">
        <v>5291</v>
      </c>
      <c r="B695" s="15" t="s">
        <v>756</v>
      </c>
      <c r="C695" s="15" t="s">
        <v>2795</v>
      </c>
      <c r="D695" s="19"/>
      <c r="E695" s="18" t="s">
        <v>4282</v>
      </c>
      <c r="F695" s="18" t="s">
        <v>4282</v>
      </c>
      <c r="G695" s="18" t="s">
        <v>4282</v>
      </c>
      <c r="H695" s="18" t="s">
        <v>4282</v>
      </c>
      <c r="I695" s="18" t="s">
        <v>4282</v>
      </c>
      <c r="J695" s="18" t="s">
        <v>7185</v>
      </c>
      <c r="K695" s="18" t="s">
        <v>4282</v>
      </c>
      <c r="L695" s="18" t="s">
        <v>4282</v>
      </c>
      <c r="N695" s="40" t="e">
        <f t="shared" si="87"/>
        <v>#N/A</v>
      </c>
      <c r="O695" t="e">
        <f>VLOOKUP(A695,'[1]Integrator Offer Supplier'!$M$14:$AF$12953,18,FALSE)</f>
        <v>#N/A</v>
      </c>
      <c r="P695" t="e">
        <f>VLOOKUP(A695,'[1]Integrator Offer Supplier'!$M$14:$AF$12953,19,FALSE)</f>
        <v>#N/A</v>
      </c>
      <c r="Q695" t="e">
        <f t="shared" si="88"/>
        <v>#N/A</v>
      </c>
      <c r="R695" t="e">
        <f>VLOOKUP(A695,'[1]Integrator Offer Supplier'!$M$14:$AF$12953,20,FALSE)</f>
        <v>#N/A</v>
      </c>
      <c r="S695" s="41" t="e">
        <f t="shared" si="89"/>
        <v>#N/A</v>
      </c>
    </row>
    <row r="696" spans="1:19" ht="72" x14ac:dyDescent="0.2">
      <c r="A696" s="35" t="s">
        <v>5292</v>
      </c>
      <c r="B696" s="15" t="s">
        <v>757</v>
      </c>
      <c r="C696" s="15" t="s">
        <v>2796</v>
      </c>
      <c r="D696" s="21" t="s">
        <v>4522</v>
      </c>
      <c r="E696" s="18">
        <v>4</v>
      </c>
      <c r="F696" s="18">
        <v>20000</v>
      </c>
      <c r="G696" s="18">
        <v>16</v>
      </c>
      <c r="H696" s="18"/>
      <c r="I696" s="18"/>
      <c r="J696" s="18">
        <f t="shared" ref="J696:J697" si="90">N696</f>
        <v>0</v>
      </c>
      <c r="K696" s="18">
        <f t="shared" ref="K696:K697" si="91">Q696</f>
        <v>0</v>
      </c>
      <c r="L696" s="18">
        <f t="shared" ref="L696:L697" si="92">S696</f>
        <v>0</v>
      </c>
      <c r="N696" s="40">
        <f t="shared" si="87"/>
        <v>0</v>
      </c>
      <c r="O696">
        <f>VLOOKUP(A696,'[1]Integrator Offer Supplier'!$M$14:$AF$12953,18,FALSE)</f>
        <v>0</v>
      </c>
      <c r="P696">
        <f>VLOOKUP(A696,'[1]Integrator Offer Supplier'!$M$14:$AF$12953,19,FALSE)</f>
        <v>0</v>
      </c>
      <c r="Q696">
        <f t="shared" si="88"/>
        <v>0</v>
      </c>
      <c r="R696">
        <f>VLOOKUP(A696,'[1]Integrator Offer Supplier'!$M$14:$AF$12953,20,FALSE)</f>
        <v>0</v>
      </c>
      <c r="S696" s="41">
        <f t="shared" si="89"/>
        <v>0</v>
      </c>
    </row>
    <row r="697" spans="1:19" ht="54" x14ac:dyDescent="0.2">
      <c r="A697" s="35" t="s">
        <v>5293</v>
      </c>
      <c r="B697" s="15" t="s">
        <v>4582</v>
      </c>
      <c r="C697" s="15" t="s">
        <v>2797</v>
      </c>
      <c r="D697" s="21" t="s">
        <v>4522</v>
      </c>
      <c r="E697" s="18">
        <v>4</v>
      </c>
      <c r="F697" s="18">
        <v>20000</v>
      </c>
      <c r="G697" s="18">
        <v>16</v>
      </c>
      <c r="H697" s="18"/>
      <c r="I697" s="18"/>
      <c r="J697" s="18">
        <f t="shared" si="90"/>
        <v>0</v>
      </c>
      <c r="K697" s="18">
        <f t="shared" si="91"/>
        <v>0</v>
      </c>
      <c r="L697" s="18">
        <f t="shared" si="92"/>
        <v>0</v>
      </c>
      <c r="N697" s="40">
        <f t="shared" si="87"/>
        <v>0</v>
      </c>
      <c r="O697">
        <f>VLOOKUP(A697,'[1]Integrator Offer Supplier'!$M$14:$AF$12953,18,FALSE)</f>
        <v>0</v>
      </c>
      <c r="P697">
        <f>VLOOKUP(A697,'[1]Integrator Offer Supplier'!$M$14:$AF$12953,19,FALSE)</f>
        <v>0</v>
      </c>
      <c r="Q697">
        <f t="shared" si="88"/>
        <v>0</v>
      </c>
      <c r="R697">
        <f>VLOOKUP(A697,'[1]Integrator Offer Supplier'!$M$14:$AF$12953,20,FALSE)</f>
        <v>0</v>
      </c>
      <c r="S697" s="41">
        <f t="shared" si="89"/>
        <v>0</v>
      </c>
    </row>
    <row r="698" spans="1:19" ht="18" x14ac:dyDescent="0.2">
      <c r="A698" s="34" t="s">
        <v>5294</v>
      </c>
      <c r="B698" s="15" t="s">
        <v>223</v>
      </c>
      <c r="C698" s="15" t="s">
        <v>223</v>
      </c>
      <c r="D698" s="19"/>
      <c r="E698" s="18" t="s">
        <v>4282</v>
      </c>
      <c r="F698" s="18" t="s">
        <v>4282</v>
      </c>
      <c r="G698" s="18" t="s">
        <v>4282</v>
      </c>
      <c r="H698" s="18" t="s">
        <v>4282</v>
      </c>
      <c r="I698" s="18" t="s">
        <v>4282</v>
      </c>
      <c r="J698" s="18" t="s">
        <v>7185</v>
      </c>
      <c r="K698" s="18" t="s">
        <v>4282</v>
      </c>
      <c r="L698" s="18" t="s">
        <v>4282</v>
      </c>
      <c r="N698" s="40" t="e">
        <f t="shared" si="87"/>
        <v>#N/A</v>
      </c>
      <c r="O698" t="e">
        <f>VLOOKUP(A698,'[1]Integrator Offer Supplier'!$M$14:$AF$12953,18,FALSE)</f>
        <v>#N/A</v>
      </c>
      <c r="P698" t="e">
        <f>VLOOKUP(A698,'[1]Integrator Offer Supplier'!$M$14:$AF$12953,19,FALSE)</f>
        <v>#N/A</v>
      </c>
      <c r="Q698" t="e">
        <f t="shared" si="88"/>
        <v>#N/A</v>
      </c>
      <c r="R698" t="e">
        <f>VLOOKUP(A698,'[1]Integrator Offer Supplier'!$M$14:$AF$12953,20,FALSE)</f>
        <v>#N/A</v>
      </c>
      <c r="S698" s="41" t="e">
        <f t="shared" si="89"/>
        <v>#N/A</v>
      </c>
    </row>
    <row r="699" spans="1:19" ht="36" x14ac:dyDescent="0.2">
      <c r="A699" s="35" t="s">
        <v>5295</v>
      </c>
      <c r="B699" s="15" t="s">
        <v>90</v>
      </c>
      <c r="C699" s="15" t="s">
        <v>4272</v>
      </c>
      <c r="D699" s="19"/>
      <c r="E699" s="18"/>
      <c r="F699" s="2"/>
      <c r="G699" s="2"/>
      <c r="H699" s="2"/>
      <c r="I699" s="2"/>
      <c r="J699" s="18">
        <f t="shared" ref="J699:J700" si="93">N699</f>
        <v>0</v>
      </c>
      <c r="K699" s="18">
        <f t="shared" ref="K699:K700" si="94">Q699</f>
        <v>0</v>
      </c>
      <c r="L699" s="18">
        <f t="shared" ref="L699:L700" si="95">S699</f>
        <v>0</v>
      </c>
      <c r="N699" s="40">
        <f t="shared" si="87"/>
        <v>0</v>
      </c>
      <c r="O699">
        <f>VLOOKUP(A699,'[1]Integrator Offer Supplier'!$M$14:$AF$12953,18,FALSE)</f>
        <v>0</v>
      </c>
      <c r="P699">
        <f>VLOOKUP(A699,'[1]Integrator Offer Supplier'!$M$14:$AF$12953,19,FALSE)</f>
        <v>0</v>
      </c>
      <c r="Q699">
        <f t="shared" si="88"/>
        <v>0</v>
      </c>
      <c r="R699">
        <f>VLOOKUP(A699,'[1]Integrator Offer Supplier'!$M$14:$AF$12953,20,FALSE)</f>
        <v>0</v>
      </c>
      <c r="S699" s="41">
        <f t="shared" si="89"/>
        <v>0</v>
      </c>
    </row>
    <row r="700" spans="1:19" ht="54" x14ac:dyDescent="0.2">
      <c r="A700" s="35" t="s">
        <v>5296</v>
      </c>
      <c r="B700" s="15" t="s">
        <v>125</v>
      </c>
      <c r="C700" s="15" t="s">
        <v>2799</v>
      </c>
      <c r="D700" s="19"/>
      <c r="E700" s="18"/>
      <c r="F700" s="2"/>
      <c r="G700" s="2"/>
      <c r="H700" s="2"/>
      <c r="I700" s="2"/>
      <c r="J700" s="18">
        <f t="shared" si="93"/>
        <v>38.14661052631579</v>
      </c>
      <c r="K700" s="18">
        <f t="shared" si="94"/>
        <v>0</v>
      </c>
      <c r="L700" s="18">
        <f t="shared" si="95"/>
        <v>13.791660599988214</v>
      </c>
      <c r="N700" s="40">
        <f t="shared" si="87"/>
        <v>38.14661052631579</v>
      </c>
      <c r="O700">
        <f>VLOOKUP(A700,'[1]Integrator Offer Supplier'!$M$14:$AF$12953,18,FALSE)</f>
        <v>734.57999999999993</v>
      </c>
      <c r="P700">
        <f>VLOOKUP(A700,'[1]Integrator Offer Supplier'!$M$14:$AF$12953,19,FALSE)</f>
        <v>0</v>
      </c>
      <c r="Q700">
        <f t="shared" si="88"/>
        <v>0</v>
      </c>
      <c r="R700">
        <f>VLOOKUP(A700,'[1]Integrator Offer Supplier'!$M$14:$AF$12953,20,FALSE)</f>
        <v>1103.3328479990571</v>
      </c>
      <c r="S700" s="41">
        <f t="shared" si="89"/>
        <v>13.791660599988214</v>
      </c>
    </row>
    <row r="701" spans="1:19" ht="126" x14ac:dyDescent="0.2">
      <c r="A701" s="34" t="s">
        <v>5297</v>
      </c>
      <c r="B701" s="15" t="s">
        <v>759</v>
      </c>
      <c r="C701" s="15" t="s">
        <v>2800</v>
      </c>
      <c r="D701" s="19"/>
      <c r="E701" s="18" t="s">
        <v>4282</v>
      </c>
      <c r="F701" s="18" t="s">
        <v>4282</v>
      </c>
      <c r="G701" s="18" t="s">
        <v>4282</v>
      </c>
      <c r="H701" s="18" t="s">
        <v>4282</v>
      </c>
      <c r="I701" s="18" t="s">
        <v>4282</v>
      </c>
      <c r="J701" s="18" t="s">
        <v>7185</v>
      </c>
      <c r="K701" s="18" t="s">
        <v>4282</v>
      </c>
      <c r="L701" s="18" t="s">
        <v>4282</v>
      </c>
      <c r="N701" s="40" t="e">
        <f t="shared" si="87"/>
        <v>#N/A</v>
      </c>
      <c r="O701" t="e">
        <f>VLOOKUP(A701,'[1]Integrator Offer Supplier'!$M$14:$AF$12953,18,FALSE)</f>
        <v>#N/A</v>
      </c>
      <c r="P701" t="e">
        <f>VLOOKUP(A701,'[1]Integrator Offer Supplier'!$M$14:$AF$12953,19,FALSE)</f>
        <v>#N/A</v>
      </c>
      <c r="Q701" t="e">
        <f t="shared" si="88"/>
        <v>#N/A</v>
      </c>
      <c r="R701" t="e">
        <f>VLOOKUP(A701,'[1]Integrator Offer Supplier'!$M$14:$AF$12953,20,FALSE)</f>
        <v>#N/A</v>
      </c>
      <c r="S701" s="41" t="e">
        <f t="shared" si="89"/>
        <v>#N/A</v>
      </c>
    </row>
    <row r="702" spans="1:19" ht="108" x14ac:dyDescent="0.2">
      <c r="A702" s="34" t="s">
        <v>5298</v>
      </c>
      <c r="B702" s="15" t="s">
        <v>760</v>
      </c>
      <c r="C702" s="15" t="s">
        <v>2801</v>
      </c>
      <c r="D702" s="19"/>
      <c r="E702" s="18" t="s">
        <v>4282</v>
      </c>
      <c r="F702" s="18" t="s">
        <v>4282</v>
      </c>
      <c r="G702" s="18" t="s">
        <v>4282</v>
      </c>
      <c r="H702" s="18" t="s">
        <v>4282</v>
      </c>
      <c r="I702" s="18" t="s">
        <v>4282</v>
      </c>
      <c r="J702" s="18" t="s">
        <v>7185</v>
      </c>
      <c r="K702" s="18" t="s">
        <v>4282</v>
      </c>
      <c r="L702" s="18" t="s">
        <v>4282</v>
      </c>
      <c r="N702" s="40" t="e">
        <f t="shared" si="87"/>
        <v>#N/A</v>
      </c>
      <c r="O702" t="e">
        <f>VLOOKUP(A702,'[1]Integrator Offer Supplier'!$M$14:$AF$12953,18,FALSE)</f>
        <v>#N/A</v>
      </c>
      <c r="P702" t="e">
        <f>VLOOKUP(A702,'[1]Integrator Offer Supplier'!$M$14:$AF$12953,19,FALSE)</f>
        <v>#N/A</v>
      </c>
      <c r="Q702" t="e">
        <f t="shared" si="88"/>
        <v>#N/A</v>
      </c>
      <c r="R702" t="e">
        <f>VLOOKUP(A702,'[1]Integrator Offer Supplier'!$M$14:$AF$12953,20,FALSE)</f>
        <v>#N/A</v>
      </c>
      <c r="S702" s="41" t="e">
        <f t="shared" si="89"/>
        <v>#N/A</v>
      </c>
    </row>
    <row r="703" spans="1:19" ht="108" x14ac:dyDescent="0.2">
      <c r="A703" s="34" t="s">
        <v>5299</v>
      </c>
      <c r="B703" s="15" t="s">
        <v>759</v>
      </c>
      <c r="C703" s="15" t="s">
        <v>2802</v>
      </c>
      <c r="D703" s="19"/>
      <c r="E703" s="18" t="s">
        <v>4282</v>
      </c>
      <c r="F703" s="18" t="s">
        <v>4282</v>
      </c>
      <c r="G703" s="18" t="s">
        <v>4282</v>
      </c>
      <c r="H703" s="18" t="s">
        <v>4282</v>
      </c>
      <c r="I703" s="18" t="s">
        <v>4282</v>
      </c>
      <c r="J703" s="18" t="s">
        <v>7185</v>
      </c>
      <c r="K703" s="18" t="s">
        <v>4282</v>
      </c>
      <c r="L703" s="18" t="s">
        <v>4282</v>
      </c>
      <c r="N703" s="40" t="e">
        <f t="shared" si="87"/>
        <v>#N/A</v>
      </c>
      <c r="O703" t="e">
        <f>VLOOKUP(A703,'[1]Integrator Offer Supplier'!$M$14:$AF$12953,18,FALSE)</f>
        <v>#N/A</v>
      </c>
      <c r="P703" t="e">
        <f>VLOOKUP(A703,'[1]Integrator Offer Supplier'!$M$14:$AF$12953,19,FALSE)</f>
        <v>#N/A</v>
      </c>
      <c r="Q703" t="e">
        <f t="shared" si="88"/>
        <v>#N/A</v>
      </c>
      <c r="R703" t="e">
        <f>VLOOKUP(A703,'[1]Integrator Offer Supplier'!$M$14:$AF$12953,20,FALSE)</f>
        <v>#N/A</v>
      </c>
      <c r="S703" s="41" t="e">
        <f t="shared" si="89"/>
        <v>#N/A</v>
      </c>
    </row>
    <row r="704" spans="1:19" ht="108" x14ac:dyDescent="0.2">
      <c r="A704" s="34" t="s">
        <v>5300</v>
      </c>
      <c r="B704" s="15" t="s">
        <v>760</v>
      </c>
      <c r="C704" s="15" t="s">
        <v>2803</v>
      </c>
      <c r="D704" s="19"/>
      <c r="E704" s="18" t="s">
        <v>4282</v>
      </c>
      <c r="F704" s="18" t="s">
        <v>4282</v>
      </c>
      <c r="G704" s="18" t="s">
        <v>4282</v>
      </c>
      <c r="H704" s="18" t="s">
        <v>4282</v>
      </c>
      <c r="I704" s="18" t="s">
        <v>4282</v>
      </c>
      <c r="J704" s="18" t="s">
        <v>7185</v>
      </c>
      <c r="K704" s="18" t="s">
        <v>4282</v>
      </c>
      <c r="L704" s="18" t="s">
        <v>4282</v>
      </c>
      <c r="N704" s="40" t="e">
        <f t="shared" si="87"/>
        <v>#N/A</v>
      </c>
      <c r="O704" t="e">
        <f>VLOOKUP(A704,'[1]Integrator Offer Supplier'!$M$14:$AF$12953,18,FALSE)</f>
        <v>#N/A</v>
      </c>
      <c r="P704" t="e">
        <f>VLOOKUP(A704,'[1]Integrator Offer Supplier'!$M$14:$AF$12953,19,FALSE)</f>
        <v>#N/A</v>
      </c>
      <c r="Q704" t="e">
        <f t="shared" si="88"/>
        <v>#N/A</v>
      </c>
      <c r="R704" t="e">
        <f>VLOOKUP(A704,'[1]Integrator Offer Supplier'!$M$14:$AF$12953,20,FALSE)</f>
        <v>#N/A</v>
      </c>
      <c r="S704" s="41" t="e">
        <f t="shared" si="89"/>
        <v>#N/A</v>
      </c>
    </row>
    <row r="705" spans="1:19" ht="144" x14ac:dyDescent="0.2">
      <c r="A705" s="34" t="s">
        <v>5301</v>
      </c>
      <c r="B705" s="15" t="s">
        <v>761</v>
      </c>
      <c r="C705" s="15" t="s">
        <v>2804</v>
      </c>
      <c r="D705" s="19"/>
      <c r="E705" s="18" t="s">
        <v>4282</v>
      </c>
      <c r="F705" s="18" t="s">
        <v>4282</v>
      </c>
      <c r="G705" s="18" t="s">
        <v>4282</v>
      </c>
      <c r="H705" s="18" t="s">
        <v>4282</v>
      </c>
      <c r="I705" s="18" t="s">
        <v>4282</v>
      </c>
      <c r="J705" s="18" t="s">
        <v>7185</v>
      </c>
      <c r="K705" s="18" t="s">
        <v>4282</v>
      </c>
      <c r="L705" s="18" t="s">
        <v>4282</v>
      </c>
      <c r="N705" s="40" t="e">
        <f t="shared" si="87"/>
        <v>#N/A</v>
      </c>
      <c r="O705" t="e">
        <f>VLOOKUP(A705,'[1]Integrator Offer Supplier'!$M$14:$AF$12953,18,FALSE)</f>
        <v>#N/A</v>
      </c>
      <c r="P705" t="e">
        <f>VLOOKUP(A705,'[1]Integrator Offer Supplier'!$M$14:$AF$12953,19,FALSE)</f>
        <v>#N/A</v>
      </c>
      <c r="Q705" t="e">
        <f t="shared" si="88"/>
        <v>#N/A</v>
      </c>
      <c r="R705" t="e">
        <f>VLOOKUP(A705,'[1]Integrator Offer Supplier'!$M$14:$AF$12953,20,FALSE)</f>
        <v>#N/A</v>
      </c>
      <c r="S705" s="41" t="e">
        <f t="shared" si="89"/>
        <v>#N/A</v>
      </c>
    </row>
    <row r="706" spans="1:19" ht="36" x14ac:dyDescent="0.2">
      <c r="A706" s="34" t="s">
        <v>5302</v>
      </c>
      <c r="B706" s="15" t="s">
        <v>762</v>
      </c>
      <c r="C706" s="15" t="s">
        <v>2805</v>
      </c>
      <c r="D706" s="19"/>
      <c r="E706" s="18" t="s">
        <v>4282</v>
      </c>
      <c r="F706" s="18" t="s">
        <v>4282</v>
      </c>
      <c r="G706" s="18" t="s">
        <v>4282</v>
      </c>
      <c r="H706" s="18" t="s">
        <v>4282</v>
      </c>
      <c r="I706" s="18" t="s">
        <v>4282</v>
      </c>
      <c r="J706" s="18" t="s">
        <v>7185</v>
      </c>
      <c r="K706" s="18" t="s">
        <v>4282</v>
      </c>
      <c r="L706" s="18" t="s">
        <v>4282</v>
      </c>
      <c r="N706" s="40" t="e">
        <f t="shared" si="87"/>
        <v>#N/A</v>
      </c>
      <c r="O706" t="e">
        <f>VLOOKUP(A706,'[1]Integrator Offer Supplier'!$M$14:$AF$12953,18,FALSE)</f>
        <v>#N/A</v>
      </c>
      <c r="P706" t="e">
        <f>VLOOKUP(A706,'[1]Integrator Offer Supplier'!$M$14:$AF$12953,19,FALSE)</f>
        <v>#N/A</v>
      </c>
      <c r="Q706" t="e">
        <f t="shared" si="88"/>
        <v>#N/A</v>
      </c>
      <c r="R706" t="e">
        <f>VLOOKUP(A706,'[1]Integrator Offer Supplier'!$M$14:$AF$12953,20,FALSE)</f>
        <v>#N/A</v>
      </c>
      <c r="S706" s="41" t="e">
        <f t="shared" si="89"/>
        <v>#N/A</v>
      </c>
    </row>
    <row r="707" spans="1:19" ht="18" x14ac:dyDescent="0.2">
      <c r="A707" s="34" t="s">
        <v>5303</v>
      </c>
      <c r="B707" s="15" t="s">
        <v>763</v>
      </c>
      <c r="C707" s="15" t="s">
        <v>2806</v>
      </c>
      <c r="D707" s="19"/>
      <c r="E707" s="18" t="s">
        <v>4282</v>
      </c>
      <c r="F707" s="18" t="s">
        <v>4282</v>
      </c>
      <c r="G707" s="18" t="s">
        <v>4282</v>
      </c>
      <c r="H707" s="18" t="s">
        <v>4282</v>
      </c>
      <c r="I707" s="18" t="s">
        <v>4282</v>
      </c>
      <c r="J707" s="18" t="s">
        <v>7185</v>
      </c>
      <c r="K707" s="18" t="s">
        <v>4282</v>
      </c>
      <c r="L707" s="18" t="s">
        <v>4282</v>
      </c>
      <c r="N707" s="40" t="e">
        <f t="shared" si="87"/>
        <v>#N/A</v>
      </c>
      <c r="O707" t="e">
        <f>VLOOKUP(A707,'[1]Integrator Offer Supplier'!$M$14:$AF$12953,18,FALSE)</f>
        <v>#N/A</v>
      </c>
      <c r="P707" t="e">
        <f>VLOOKUP(A707,'[1]Integrator Offer Supplier'!$M$14:$AF$12953,19,FALSE)</f>
        <v>#N/A</v>
      </c>
      <c r="Q707" t="e">
        <f t="shared" si="88"/>
        <v>#N/A</v>
      </c>
      <c r="R707" t="e">
        <f>VLOOKUP(A707,'[1]Integrator Offer Supplier'!$M$14:$AF$12953,20,FALSE)</f>
        <v>#N/A</v>
      </c>
      <c r="S707" s="41" t="e">
        <f t="shared" si="89"/>
        <v>#N/A</v>
      </c>
    </row>
    <row r="708" spans="1:19" ht="36" x14ac:dyDescent="0.2">
      <c r="A708" s="34" t="s">
        <v>5304</v>
      </c>
      <c r="B708" s="15" t="s">
        <v>764</v>
      </c>
      <c r="C708" s="15" t="s">
        <v>2807</v>
      </c>
      <c r="D708" s="19"/>
      <c r="E708" s="18" t="s">
        <v>4282</v>
      </c>
      <c r="F708" s="18" t="s">
        <v>4282</v>
      </c>
      <c r="G708" s="18" t="s">
        <v>4282</v>
      </c>
      <c r="H708" s="18" t="s">
        <v>4282</v>
      </c>
      <c r="I708" s="18" t="s">
        <v>4282</v>
      </c>
      <c r="J708" s="18" t="s">
        <v>7185</v>
      </c>
      <c r="K708" s="18" t="s">
        <v>4282</v>
      </c>
      <c r="L708" s="18" t="s">
        <v>4282</v>
      </c>
      <c r="N708" s="40" t="e">
        <f t="shared" si="87"/>
        <v>#N/A</v>
      </c>
      <c r="O708" t="e">
        <f>VLOOKUP(A708,'[1]Integrator Offer Supplier'!$M$14:$AF$12953,18,FALSE)</f>
        <v>#N/A</v>
      </c>
      <c r="P708" t="e">
        <f>VLOOKUP(A708,'[1]Integrator Offer Supplier'!$M$14:$AF$12953,19,FALSE)</f>
        <v>#N/A</v>
      </c>
      <c r="Q708" t="e">
        <f t="shared" si="88"/>
        <v>#N/A</v>
      </c>
      <c r="R708" t="e">
        <f>VLOOKUP(A708,'[1]Integrator Offer Supplier'!$M$14:$AF$12953,20,FALSE)</f>
        <v>#N/A</v>
      </c>
      <c r="S708" s="41" t="e">
        <f t="shared" si="89"/>
        <v>#N/A</v>
      </c>
    </row>
    <row r="709" spans="1:19" ht="234" x14ac:dyDescent="0.2">
      <c r="A709" s="34" t="s">
        <v>5305</v>
      </c>
      <c r="B709" s="15" t="s">
        <v>765</v>
      </c>
      <c r="C709" s="15" t="s">
        <v>2808</v>
      </c>
      <c r="D709" s="19"/>
      <c r="E709" s="18" t="s">
        <v>4282</v>
      </c>
      <c r="F709" s="18" t="s">
        <v>4282</v>
      </c>
      <c r="G709" s="18" t="s">
        <v>4282</v>
      </c>
      <c r="H709" s="18" t="s">
        <v>4282</v>
      </c>
      <c r="I709" s="18" t="s">
        <v>4282</v>
      </c>
      <c r="J709" s="18" t="s">
        <v>7185</v>
      </c>
      <c r="K709" s="18" t="s">
        <v>4282</v>
      </c>
      <c r="L709" s="18" t="s">
        <v>4282</v>
      </c>
      <c r="N709" s="40" t="e">
        <f t="shared" si="87"/>
        <v>#N/A</v>
      </c>
      <c r="O709" t="e">
        <f>VLOOKUP(A709,'[1]Integrator Offer Supplier'!$M$14:$AF$12953,18,FALSE)</f>
        <v>#N/A</v>
      </c>
      <c r="P709" t="e">
        <f>VLOOKUP(A709,'[1]Integrator Offer Supplier'!$M$14:$AF$12953,19,FALSE)</f>
        <v>#N/A</v>
      </c>
      <c r="Q709" t="e">
        <f t="shared" si="88"/>
        <v>#N/A</v>
      </c>
      <c r="R709" t="e">
        <f>VLOOKUP(A709,'[1]Integrator Offer Supplier'!$M$14:$AF$12953,20,FALSE)</f>
        <v>#N/A</v>
      </c>
      <c r="S709" s="41" t="e">
        <f t="shared" si="89"/>
        <v>#N/A</v>
      </c>
    </row>
    <row r="710" spans="1:19" ht="162" x14ac:dyDescent="0.2">
      <c r="A710" s="34" t="s">
        <v>5306</v>
      </c>
      <c r="B710" s="15" t="s">
        <v>766</v>
      </c>
      <c r="C710" s="15" t="s">
        <v>2809</v>
      </c>
      <c r="D710" s="19"/>
      <c r="E710" s="18" t="s">
        <v>4282</v>
      </c>
      <c r="F710" s="18" t="s">
        <v>4282</v>
      </c>
      <c r="G710" s="18" t="s">
        <v>4282</v>
      </c>
      <c r="H710" s="18" t="s">
        <v>4282</v>
      </c>
      <c r="I710" s="18" t="s">
        <v>4282</v>
      </c>
      <c r="J710" s="18" t="s">
        <v>7185</v>
      </c>
      <c r="K710" s="18" t="s">
        <v>4282</v>
      </c>
      <c r="L710" s="18" t="s">
        <v>4282</v>
      </c>
      <c r="N710" s="40" t="e">
        <f t="shared" si="87"/>
        <v>#N/A</v>
      </c>
      <c r="O710" t="e">
        <f>VLOOKUP(A710,'[1]Integrator Offer Supplier'!$M$14:$AF$12953,18,FALSE)</f>
        <v>#N/A</v>
      </c>
      <c r="P710" t="e">
        <f>VLOOKUP(A710,'[1]Integrator Offer Supplier'!$M$14:$AF$12953,19,FALSE)</f>
        <v>#N/A</v>
      </c>
      <c r="Q710" t="e">
        <f t="shared" si="88"/>
        <v>#N/A</v>
      </c>
      <c r="R710" t="e">
        <f>VLOOKUP(A710,'[1]Integrator Offer Supplier'!$M$14:$AF$12953,20,FALSE)</f>
        <v>#N/A</v>
      </c>
      <c r="S710" s="41" t="e">
        <f t="shared" si="89"/>
        <v>#N/A</v>
      </c>
    </row>
    <row r="711" spans="1:19" ht="180" x14ac:dyDescent="0.2">
      <c r="A711" s="34" t="s">
        <v>5307</v>
      </c>
      <c r="B711" s="15" t="s">
        <v>767</v>
      </c>
      <c r="C711" s="15" t="s">
        <v>2810</v>
      </c>
      <c r="D711" s="21" t="s">
        <v>4566</v>
      </c>
      <c r="E711" s="18"/>
      <c r="F711" s="18"/>
      <c r="G711" s="18"/>
      <c r="H711" s="18">
        <v>2</v>
      </c>
      <c r="I711" s="18"/>
      <c r="J711" s="18">
        <f>N711</f>
        <v>0.17012210526315791</v>
      </c>
      <c r="K711" s="18">
        <f>Q711</f>
        <v>5199.2955000000011</v>
      </c>
      <c r="L711" s="18">
        <f>S711</f>
        <v>10.92</v>
      </c>
      <c r="N711" s="40">
        <f t="shared" si="87"/>
        <v>0.17012210526315791</v>
      </c>
      <c r="O711">
        <f>VLOOKUP(A711,'[1]Integrator Offer Supplier'!$M$14:$AF$12953,18,FALSE)</f>
        <v>3.2760000000000002</v>
      </c>
      <c r="P711">
        <f>VLOOKUP(A711,'[1]Integrator Offer Supplier'!$M$14:$AF$12953,19,FALSE)</f>
        <v>702.60750000000007</v>
      </c>
      <c r="Q711">
        <f t="shared" si="88"/>
        <v>5199.2955000000011</v>
      </c>
      <c r="R711">
        <f>VLOOKUP(A711,'[1]Integrator Offer Supplier'!$M$14:$AF$12953,20,FALSE)</f>
        <v>873.6</v>
      </c>
      <c r="S711" s="41">
        <f t="shared" si="89"/>
        <v>10.92</v>
      </c>
    </row>
    <row r="712" spans="1:19" ht="144" x14ac:dyDescent="0.2">
      <c r="A712" s="35" t="s">
        <v>5308</v>
      </c>
      <c r="B712" s="15" t="s">
        <v>768</v>
      </c>
      <c r="C712" s="15" t="s">
        <v>2811</v>
      </c>
      <c r="D712" s="19"/>
      <c r="E712" s="18" t="s">
        <v>4282</v>
      </c>
      <c r="F712" s="18" t="s">
        <v>4282</v>
      </c>
      <c r="G712" s="18" t="s">
        <v>4282</v>
      </c>
      <c r="H712" s="18" t="s">
        <v>4282</v>
      </c>
      <c r="I712" s="18" t="s">
        <v>4282</v>
      </c>
      <c r="J712" s="18" t="s">
        <v>7185</v>
      </c>
      <c r="K712" s="18" t="s">
        <v>4282</v>
      </c>
      <c r="L712" s="18" t="s">
        <v>4282</v>
      </c>
      <c r="N712" s="40" t="e">
        <f t="shared" ref="N712:N775" si="96">O712*$P$1/$J$2</f>
        <v>#N/A</v>
      </c>
      <c r="O712" t="e">
        <f>VLOOKUP(A712,'[1]Integrator Offer Supplier'!$M$14:$AF$12953,18,FALSE)</f>
        <v>#N/A</v>
      </c>
      <c r="P712" t="e">
        <f>VLOOKUP(A712,'[1]Integrator Offer Supplier'!$M$14:$AF$12953,19,FALSE)</f>
        <v>#N/A</v>
      </c>
      <c r="Q712" t="e">
        <f t="shared" ref="Q712:Q775" si="97">P712*$P$1</f>
        <v>#N/A</v>
      </c>
      <c r="R712" t="e">
        <f>VLOOKUP(A712,'[1]Integrator Offer Supplier'!$M$14:$AF$12953,20,FALSE)</f>
        <v>#N/A</v>
      </c>
      <c r="S712" s="41" t="e">
        <f t="shared" ref="S712:S775" si="98">R712*$P$1/$L$2</f>
        <v>#N/A</v>
      </c>
    </row>
    <row r="713" spans="1:19" ht="126" x14ac:dyDescent="0.2">
      <c r="A713" s="35" t="s">
        <v>5309</v>
      </c>
      <c r="B713" s="15" t="s">
        <v>769</v>
      </c>
      <c r="C713" s="15" t="s">
        <v>2812</v>
      </c>
      <c r="D713" s="19"/>
      <c r="E713" s="18" t="s">
        <v>4282</v>
      </c>
      <c r="F713" s="18" t="s">
        <v>4282</v>
      </c>
      <c r="G713" s="18" t="s">
        <v>4282</v>
      </c>
      <c r="H713" s="18" t="s">
        <v>4282</v>
      </c>
      <c r="I713" s="18" t="s">
        <v>4282</v>
      </c>
      <c r="J713" s="18" t="s">
        <v>7185</v>
      </c>
      <c r="K713" s="18" t="s">
        <v>4282</v>
      </c>
      <c r="L713" s="18" t="s">
        <v>4282</v>
      </c>
      <c r="N713" s="40" t="e">
        <f t="shared" si="96"/>
        <v>#N/A</v>
      </c>
      <c r="O713" t="e">
        <f>VLOOKUP(A713,'[1]Integrator Offer Supplier'!$M$14:$AF$12953,18,FALSE)</f>
        <v>#N/A</v>
      </c>
      <c r="P713" t="e">
        <f>VLOOKUP(A713,'[1]Integrator Offer Supplier'!$M$14:$AF$12953,19,FALSE)</f>
        <v>#N/A</v>
      </c>
      <c r="Q713" t="e">
        <f t="shared" si="97"/>
        <v>#N/A</v>
      </c>
      <c r="R713" t="e">
        <f>VLOOKUP(A713,'[1]Integrator Offer Supplier'!$M$14:$AF$12953,20,FALSE)</f>
        <v>#N/A</v>
      </c>
      <c r="S713" s="41" t="e">
        <f t="shared" si="98"/>
        <v>#N/A</v>
      </c>
    </row>
    <row r="714" spans="1:19" ht="126" x14ac:dyDescent="0.2">
      <c r="A714" s="34" t="s">
        <v>5310</v>
      </c>
      <c r="B714" s="15" t="s">
        <v>770</v>
      </c>
      <c r="C714" s="15" t="s">
        <v>2813</v>
      </c>
      <c r="D714" s="19"/>
      <c r="E714" s="18" t="s">
        <v>4282</v>
      </c>
      <c r="F714" s="18" t="s">
        <v>4282</v>
      </c>
      <c r="G714" s="18" t="s">
        <v>4282</v>
      </c>
      <c r="H714" s="18" t="s">
        <v>4282</v>
      </c>
      <c r="I714" s="18" t="s">
        <v>4282</v>
      </c>
      <c r="J714" s="18" t="s">
        <v>7185</v>
      </c>
      <c r="K714" s="18" t="s">
        <v>4282</v>
      </c>
      <c r="L714" s="18" t="s">
        <v>4282</v>
      </c>
      <c r="N714" s="40" t="e">
        <f t="shared" si="96"/>
        <v>#N/A</v>
      </c>
      <c r="O714" t="e">
        <f>VLOOKUP(A714,'[1]Integrator Offer Supplier'!$M$14:$AF$12953,18,FALSE)</f>
        <v>#N/A</v>
      </c>
      <c r="P714" t="e">
        <f>VLOOKUP(A714,'[1]Integrator Offer Supplier'!$M$14:$AF$12953,19,FALSE)</f>
        <v>#N/A</v>
      </c>
      <c r="Q714" t="e">
        <f t="shared" si="97"/>
        <v>#N/A</v>
      </c>
      <c r="R714" t="e">
        <f>VLOOKUP(A714,'[1]Integrator Offer Supplier'!$M$14:$AF$12953,20,FALSE)</f>
        <v>#N/A</v>
      </c>
      <c r="S714" s="41" t="e">
        <f t="shared" si="98"/>
        <v>#N/A</v>
      </c>
    </row>
    <row r="715" spans="1:19" ht="54" x14ac:dyDescent="0.2">
      <c r="A715" s="34" t="s">
        <v>5311</v>
      </c>
      <c r="B715" s="15" t="s">
        <v>771</v>
      </c>
      <c r="C715" s="15" t="s">
        <v>2814</v>
      </c>
      <c r="D715" s="19"/>
      <c r="E715" s="18" t="s">
        <v>4282</v>
      </c>
      <c r="F715" s="18" t="s">
        <v>4282</v>
      </c>
      <c r="G715" s="18" t="s">
        <v>4282</v>
      </c>
      <c r="H715" s="18" t="s">
        <v>4282</v>
      </c>
      <c r="I715" s="18" t="s">
        <v>4282</v>
      </c>
      <c r="J715" s="18" t="s">
        <v>7185</v>
      </c>
      <c r="K715" s="18" t="s">
        <v>4282</v>
      </c>
      <c r="L715" s="18" t="s">
        <v>4282</v>
      </c>
      <c r="N715" s="40" t="e">
        <f t="shared" si="96"/>
        <v>#N/A</v>
      </c>
      <c r="O715" t="e">
        <f>VLOOKUP(A715,'[1]Integrator Offer Supplier'!$M$14:$AF$12953,18,FALSE)</f>
        <v>#N/A</v>
      </c>
      <c r="P715" t="e">
        <f>VLOOKUP(A715,'[1]Integrator Offer Supplier'!$M$14:$AF$12953,19,FALSE)</f>
        <v>#N/A</v>
      </c>
      <c r="Q715" t="e">
        <f t="shared" si="97"/>
        <v>#N/A</v>
      </c>
      <c r="R715" t="e">
        <f>VLOOKUP(A715,'[1]Integrator Offer Supplier'!$M$14:$AF$12953,20,FALSE)</f>
        <v>#N/A</v>
      </c>
      <c r="S715" s="41" t="e">
        <f t="shared" si="98"/>
        <v>#N/A</v>
      </c>
    </row>
    <row r="716" spans="1:19" ht="36" x14ac:dyDescent="0.2">
      <c r="A716" s="34" t="s">
        <v>5312</v>
      </c>
      <c r="B716" s="15" t="s">
        <v>772</v>
      </c>
      <c r="C716" s="15" t="s">
        <v>2815</v>
      </c>
      <c r="D716" s="19"/>
      <c r="E716" s="18" t="s">
        <v>4282</v>
      </c>
      <c r="F716" s="18" t="s">
        <v>4282</v>
      </c>
      <c r="G716" s="18" t="s">
        <v>4282</v>
      </c>
      <c r="H716" s="18" t="s">
        <v>4282</v>
      </c>
      <c r="I716" s="18" t="s">
        <v>4282</v>
      </c>
      <c r="J716" s="18" t="s">
        <v>7185</v>
      </c>
      <c r="K716" s="18" t="s">
        <v>4282</v>
      </c>
      <c r="L716" s="18" t="s">
        <v>4282</v>
      </c>
      <c r="N716" s="40" t="e">
        <f t="shared" si="96"/>
        <v>#N/A</v>
      </c>
      <c r="O716" t="e">
        <f>VLOOKUP(A716,'[1]Integrator Offer Supplier'!$M$14:$AF$12953,18,FALSE)</f>
        <v>#N/A</v>
      </c>
      <c r="P716" t="e">
        <f>VLOOKUP(A716,'[1]Integrator Offer Supplier'!$M$14:$AF$12953,19,FALSE)</f>
        <v>#N/A</v>
      </c>
      <c r="Q716" t="e">
        <f t="shared" si="97"/>
        <v>#N/A</v>
      </c>
      <c r="R716" t="e">
        <f>VLOOKUP(A716,'[1]Integrator Offer Supplier'!$M$14:$AF$12953,20,FALSE)</f>
        <v>#N/A</v>
      </c>
      <c r="S716" s="41" t="e">
        <f t="shared" si="98"/>
        <v>#N/A</v>
      </c>
    </row>
    <row r="717" spans="1:19" ht="54" x14ac:dyDescent="0.2">
      <c r="A717" s="35" t="s">
        <v>5313</v>
      </c>
      <c r="B717" s="15" t="s">
        <v>773</v>
      </c>
      <c r="C717" s="15" t="s">
        <v>4556</v>
      </c>
      <c r="D717" s="19"/>
      <c r="E717" s="18"/>
      <c r="F717" s="18"/>
      <c r="G717" s="18"/>
      <c r="H717" s="18"/>
      <c r="I717" s="18">
        <v>60</v>
      </c>
      <c r="J717" s="18">
        <f>N717</f>
        <v>0</v>
      </c>
      <c r="K717" s="18">
        <f>Q717</f>
        <v>0</v>
      </c>
      <c r="L717" s="18">
        <f>S717</f>
        <v>0</v>
      </c>
      <c r="N717" s="40">
        <f t="shared" si="96"/>
        <v>0</v>
      </c>
      <c r="O717">
        <f>VLOOKUP(A717,'[1]Integrator Offer Supplier'!$M$14:$AF$12953,18,FALSE)</f>
        <v>0</v>
      </c>
      <c r="P717">
        <f>VLOOKUP(A717,'[1]Integrator Offer Supplier'!$M$14:$AF$12953,19,FALSE)</f>
        <v>0</v>
      </c>
      <c r="Q717">
        <f t="shared" si="97"/>
        <v>0</v>
      </c>
      <c r="R717">
        <f>VLOOKUP(A717,'[1]Integrator Offer Supplier'!$M$14:$AF$12953,20,FALSE)</f>
        <v>0</v>
      </c>
      <c r="S717" s="41">
        <f t="shared" si="98"/>
        <v>0</v>
      </c>
    </row>
    <row r="718" spans="1:19" ht="54" x14ac:dyDescent="0.2">
      <c r="A718" s="35" t="s">
        <v>5314</v>
      </c>
      <c r="B718" s="15" t="s">
        <v>774</v>
      </c>
      <c r="C718" s="15" t="s">
        <v>2817</v>
      </c>
      <c r="D718" s="19"/>
      <c r="E718" s="18" t="s">
        <v>4282</v>
      </c>
      <c r="F718" s="18" t="s">
        <v>4282</v>
      </c>
      <c r="G718" s="18" t="s">
        <v>4282</v>
      </c>
      <c r="H718" s="18" t="s">
        <v>4282</v>
      </c>
      <c r="I718" s="18" t="s">
        <v>4282</v>
      </c>
      <c r="J718" s="18" t="s">
        <v>7185</v>
      </c>
      <c r="K718" s="18" t="s">
        <v>4282</v>
      </c>
      <c r="L718" s="18" t="s">
        <v>4282</v>
      </c>
      <c r="N718" s="40" t="e">
        <f t="shared" si="96"/>
        <v>#N/A</v>
      </c>
      <c r="O718" t="e">
        <f>VLOOKUP(A718,'[1]Integrator Offer Supplier'!$M$14:$AF$12953,18,FALSE)</f>
        <v>#N/A</v>
      </c>
      <c r="P718" t="e">
        <f>VLOOKUP(A718,'[1]Integrator Offer Supplier'!$M$14:$AF$12953,19,FALSE)</f>
        <v>#N/A</v>
      </c>
      <c r="Q718" t="e">
        <f t="shared" si="97"/>
        <v>#N/A</v>
      </c>
      <c r="R718" t="e">
        <f>VLOOKUP(A718,'[1]Integrator Offer Supplier'!$M$14:$AF$12953,20,FALSE)</f>
        <v>#N/A</v>
      </c>
      <c r="S718" s="41" t="e">
        <f t="shared" si="98"/>
        <v>#N/A</v>
      </c>
    </row>
    <row r="719" spans="1:19" ht="54" x14ac:dyDescent="0.2">
      <c r="A719" s="35" t="s">
        <v>5315</v>
      </c>
      <c r="B719" s="15" t="s">
        <v>775</v>
      </c>
      <c r="C719" s="15" t="s">
        <v>2818</v>
      </c>
      <c r="D719" s="19"/>
      <c r="E719" s="18"/>
      <c r="F719" s="18"/>
      <c r="G719" s="18"/>
      <c r="H719" s="18"/>
      <c r="I719" s="18">
        <v>2</v>
      </c>
      <c r="J719" s="18">
        <f>N719</f>
        <v>0</v>
      </c>
      <c r="K719" s="18">
        <f>Q719</f>
        <v>0</v>
      </c>
      <c r="L719" s="18">
        <f>S719</f>
        <v>0</v>
      </c>
      <c r="N719" s="40">
        <f t="shared" si="96"/>
        <v>0</v>
      </c>
      <c r="O719">
        <f>VLOOKUP(A719,'[1]Integrator Offer Supplier'!$M$14:$AF$12953,18,FALSE)</f>
        <v>0</v>
      </c>
      <c r="P719">
        <f>VLOOKUP(A719,'[1]Integrator Offer Supplier'!$M$14:$AF$12953,19,FALSE)</f>
        <v>0</v>
      </c>
      <c r="Q719">
        <f t="shared" si="97"/>
        <v>0</v>
      </c>
      <c r="R719">
        <f>VLOOKUP(A719,'[1]Integrator Offer Supplier'!$M$14:$AF$12953,20,FALSE)</f>
        <v>0</v>
      </c>
      <c r="S719" s="41">
        <f t="shared" si="98"/>
        <v>0</v>
      </c>
    </row>
    <row r="720" spans="1:19" ht="54" x14ac:dyDescent="0.2">
      <c r="A720" s="35" t="s">
        <v>5316</v>
      </c>
      <c r="B720" s="15" t="s">
        <v>776</v>
      </c>
      <c r="C720" s="15" t="s">
        <v>2819</v>
      </c>
      <c r="D720" s="19"/>
      <c r="E720" s="18" t="s">
        <v>4282</v>
      </c>
      <c r="F720" s="18" t="s">
        <v>4282</v>
      </c>
      <c r="G720" s="18" t="s">
        <v>4282</v>
      </c>
      <c r="H720" s="18" t="s">
        <v>4282</v>
      </c>
      <c r="I720" s="18" t="s">
        <v>4282</v>
      </c>
      <c r="J720" s="18" t="s">
        <v>7185</v>
      </c>
      <c r="K720" s="18" t="s">
        <v>4282</v>
      </c>
      <c r="L720" s="18" t="s">
        <v>4282</v>
      </c>
      <c r="N720" s="40" t="e">
        <f t="shared" si="96"/>
        <v>#N/A</v>
      </c>
      <c r="O720" t="e">
        <f>VLOOKUP(A720,'[1]Integrator Offer Supplier'!$M$14:$AF$12953,18,FALSE)</f>
        <v>#N/A</v>
      </c>
      <c r="P720" t="e">
        <f>VLOOKUP(A720,'[1]Integrator Offer Supplier'!$M$14:$AF$12953,19,FALSE)</f>
        <v>#N/A</v>
      </c>
      <c r="Q720" t="e">
        <f t="shared" si="97"/>
        <v>#N/A</v>
      </c>
      <c r="R720" t="e">
        <f>VLOOKUP(A720,'[1]Integrator Offer Supplier'!$M$14:$AF$12953,20,FALSE)</f>
        <v>#N/A</v>
      </c>
      <c r="S720" s="41" t="e">
        <f t="shared" si="98"/>
        <v>#N/A</v>
      </c>
    </row>
    <row r="721" spans="1:19" ht="72" x14ac:dyDescent="0.2">
      <c r="A721" s="35" t="s">
        <v>5317</v>
      </c>
      <c r="B721" s="15" t="s">
        <v>777</v>
      </c>
      <c r="C721" s="15" t="s">
        <v>4351</v>
      </c>
      <c r="D721" s="19"/>
      <c r="E721" s="18"/>
      <c r="F721" s="18"/>
      <c r="G721" s="18"/>
      <c r="H721" s="18"/>
      <c r="I721" s="18">
        <v>2</v>
      </c>
      <c r="J721" s="18">
        <f>N721</f>
        <v>0</v>
      </c>
      <c r="K721" s="18">
        <f>Q721</f>
        <v>0</v>
      </c>
      <c r="L721" s="18">
        <f>S721</f>
        <v>0</v>
      </c>
      <c r="N721" s="40">
        <f t="shared" si="96"/>
        <v>0</v>
      </c>
      <c r="O721">
        <f>VLOOKUP(A721,'[1]Integrator Offer Supplier'!$M$14:$AF$12953,18,FALSE)</f>
        <v>0</v>
      </c>
      <c r="P721">
        <f>VLOOKUP(A721,'[1]Integrator Offer Supplier'!$M$14:$AF$12953,19,FALSE)</f>
        <v>0</v>
      </c>
      <c r="Q721">
        <f t="shared" si="97"/>
        <v>0</v>
      </c>
      <c r="R721">
        <f>VLOOKUP(A721,'[1]Integrator Offer Supplier'!$M$14:$AF$12953,20,FALSE)</f>
        <v>0</v>
      </c>
      <c r="S721" s="41">
        <f t="shared" si="98"/>
        <v>0</v>
      </c>
    </row>
    <row r="722" spans="1:19" ht="162" x14ac:dyDescent="0.2">
      <c r="A722" s="35" t="s">
        <v>5318</v>
      </c>
      <c r="B722" s="15" t="s">
        <v>778</v>
      </c>
      <c r="C722" s="15" t="s">
        <v>2821</v>
      </c>
      <c r="D722" s="19"/>
      <c r="E722" s="18" t="s">
        <v>4282</v>
      </c>
      <c r="F722" s="18" t="s">
        <v>4282</v>
      </c>
      <c r="G722" s="18" t="s">
        <v>4282</v>
      </c>
      <c r="H722" s="18" t="s">
        <v>4282</v>
      </c>
      <c r="I722" s="18" t="s">
        <v>4282</v>
      </c>
      <c r="J722" s="18" t="s">
        <v>7185</v>
      </c>
      <c r="K722" s="18" t="s">
        <v>4282</v>
      </c>
      <c r="L722" s="18" t="s">
        <v>4282</v>
      </c>
      <c r="N722" s="40" t="e">
        <f t="shared" si="96"/>
        <v>#N/A</v>
      </c>
      <c r="O722" t="e">
        <f>VLOOKUP(A722,'[1]Integrator Offer Supplier'!$M$14:$AF$12953,18,FALSE)</f>
        <v>#N/A</v>
      </c>
      <c r="P722" t="e">
        <f>VLOOKUP(A722,'[1]Integrator Offer Supplier'!$M$14:$AF$12953,19,FALSE)</f>
        <v>#N/A</v>
      </c>
      <c r="Q722" t="e">
        <f t="shared" si="97"/>
        <v>#N/A</v>
      </c>
      <c r="R722" t="e">
        <f>VLOOKUP(A722,'[1]Integrator Offer Supplier'!$M$14:$AF$12953,20,FALSE)</f>
        <v>#N/A</v>
      </c>
      <c r="S722" s="41" t="e">
        <f t="shared" si="98"/>
        <v>#N/A</v>
      </c>
    </row>
    <row r="723" spans="1:19" ht="54" x14ac:dyDescent="0.2">
      <c r="A723" s="34" t="s">
        <v>5319</v>
      </c>
      <c r="B723" s="15" t="s">
        <v>779</v>
      </c>
      <c r="C723" s="15" t="s">
        <v>2822</v>
      </c>
      <c r="D723" s="19"/>
      <c r="E723" s="18" t="s">
        <v>4282</v>
      </c>
      <c r="F723" s="18" t="s">
        <v>4282</v>
      </c>
      <c r="G723" s="18" t="s">
        <v>4282</v>
      </c>
      <c r="H723" s="18" t="s">
        <v>4282</v>
      </c>
      <c r="I723" s="18" t="s">
        <v>4282</v>
      </c>
      <c r="J723" s="18" t="s">
        <v>7185</v>
      </c>
      <c r="K723" s="18" t="s">
        <v>4282</v>
      </c>
      <c r="L723" s="18" t="s">
        <v>4282</v>
      </c>
      <c r="N723" s="40" t="e">
        <f t="shared" si="96"/>
        <v>#N/A</v>
      </c>
      <c r="O723" t="e">
        <f>VLOOKUP(A723,'[1]Integrator Offer Supplier'!$M$14:$AF$12953,18,FALSE)</f>
        <v>#N/A</v>
      </c>
      <c r="P723" t="e">
        <f>VLOOKUP(A723,'[1]Integrator Offer Supplier'!$M$14:$AF$12953,19,FALSE)</f>
        <v>#N/A</v>
      </c>
      <c r="Q723" t="e">
        <f t="shared" si="97"/>
        <v>#N/A</v>
      </c>
      <c r="R723" t="e">
        <f>VLOOKUP(A723,'[1]Integrator Offer Supplier'!$M$14:$AF$12953,20,FALSE)</f>
        <v>#N/A</v>
      </c>
      <c r="S723" s="41" t="e">
        <f t="shared" si="98"/>
        <v>#N/A</v>
      </c>
    </row>
    <row r="724" spans="1:19" ht="108" x14ac:dyDescent="0.2">
      <c r="A724" s="34" t="s">
        <v>5320</v>
      </c>
      <c r="B724" s="15" t="s">
        <v>780</v>
      </c>
      <c r="C724" s="15" t="s">
        <v>2823</v>
      </c>
      <c r="D724" s="19"/>
      <c r="E724" s="18" t="s">
        <v>4282</v>
      </c>
      <c r="F724" s="18" t="s">
        <v>4282</v>
      </c>
      <c r="G724" s="18" t="s">
        <v>4282</v>
      </c>
      <c r="H724" s="18" t="s">
        <v>4282</v>
      </c>
      <c r="I724" s="18" t="s">
        <v>4282</v>
      </c>
      <c r="J724" s="18" t="s">
        <v>7185</v>
      </c>
      <c r="K724" s="18" t="s">
        <v>4282</v>
      </c>
      <c r="L724" s="18" t="s">
        <v>4282</v>
      </c>
      <c r="N724" s="40" t="e">
        <f t="shared" si="96"/>
        <v>#N/A</v>
      </c>
      <c r="O724" t="e">
        <f>VLOOKUP(A724,'[1]Integrator Offer Supplier'!$M$14:$AF$12953,18,FALSE)</f>
        <v>#N/A</v>
      </c>
      <c r="P724" t="e">
        <f>VLOOKUP(A724,'[1]Integrator Offer Supplier'!$M$14:$AF$12953,19,FALSE)</f>
        <v>#N/A</v>
      </c>
      <c r="Q724" t="e">
        <f t="shared" si="97"/>
        <v>#N/A</v>
      </c>
      <c r="R724" t="e">
        <f>VLOOKUP(A724,'[1]Integrator Offer Supplier'!$M$14:$AF$12953,20,FALSE)</f>
        <v>#N/A</v>
      </c>
      <c r="S724" s="41" t="e">
        <f t="shared" si="98"/>
        <v>#N/A</v>
      </c>
    </row>
    <row r="725" spans="1:19" ht="108" x14ac:dyDescent="0.2">
      <c r="A725" s="34" t="s">
        <v>5321</v>
      </c>
      <c r="B725" s="15" t="s">
        <v>781</v>
      </c>
      <c r="C725" s="15" t="s">
        <v>2824</v>
      </c>
      <c r="D725" s="19"/>
      <c r="E725" s="18" t="s">
        <v>4282</v>
      </c>
      <c r="F725" s="18" t="s">
        <v>4282</v>
      </c>
      <c r="G725" s="18" t="s">
        <v>4282</v>
      </c>
      <c r="H725" s="18" t="s">
        <v>4282</v>
      </c>
      <c r="I725" s="18" t="s">
        <v>4282</v>
      </c>
      <c r="J725" s="18" t="s">
        <v>7185</v>
      </c>
      <c r="K725" s="18" t="s">
        <v>4282</v>
      </c>
      <c r="L725" s="18" t="s">
        <v>4282</v>
      </c>
      <c r="N725" s="40" t="e">
        <f t="shared" si="96"/>
        <v>#N/A</v>
      </c>
      <c r="O725" t="e">
        <f>VLOOKUP(A725,'[1]Integrator Offer Supplier'!$M$14:$AF$12953,18,FALSE)</f>
        <v>#N/A</v>
      </c>
      <c r="P725" t="e">
        <f>VLOOKUP(A725,'[1]Integrator Offer Supplier'!$M$14:$AF$12953,19,FALSE)</f>
        <v>#N/A</v>
      </c>
      <c r="Q725" t="e">
        <f t="shared" si="97"/>
        <v>#N/A</v>
      </c>
      <c r="R725" t="e">
        <f>VLOOKUP(A725,'[1]Integrator Offer Supplier'!$M$14:$AF$12953,20,FALSE)</f>
        <v>#N/A</v>
      </c>
      <c r="S725" s="41" t="e">
        <f t="shared" si="98"/>
        <v>#N/A</v>
      </c>
    </row>
    <row r="726" spans="1:19" ht="36" x14ac:dyDescent="0.2">
      <c r="A726" s="34" t="s">
        <v>5322</v>
      </c>
      <c r="B726" s="15" t="s">
        <v>782</v>
      </c>
      <c r="C726" s="15" t="s">
        <v>2825</v>
      </c>
      <c r="D726" s="19"/>
      <c r="E726" s="18" t="s">
        <v>4282</v>
      </c>
      <c r="F726" s="18" t="s">
        <v>4282</v>
      </c>
      <c r="G726" s="18" t="s">
        <v>4282</v>
      </c>
      <c r="H726" s="18" t="s">
        <v>4282</v>
      </c>
      <c r="I726" s="18" t="s">
        <v>4282</v>
      </c>
      <c r="J726" s="18" t="s">
        <v>7185</v>
      </c>
      <c r="K726" s="18" t="s">
        <v>4282</v>
      </c>
      <c r="L726" s="18" t="s">
        <v>4282</v>
      </c>
      <c r="N726" s="40" t="e">
        <f t="shared" si="96"/>
        <v>#N/A</v>
      </c>
      <c r="O726" t="e">
        <f>VLOOKUP(A726,'[1]Integrator Offer Supplier'!$M$14:$AF$12953,18,FALSE)</f>
        <v>#N/A</v>
      </c>
      <c r="P726" t="e">
        <f>VLOOKUP(A726,'[1]Integrator Offer Supplier'!$M$14:$AF$12953,19,FALSE)</f>
        <v>#N/A</v>
      </c>
      <c r="Q726" t="e">
        <f t="shared" si="97"/>
        <v>#N/A</v>
      </c>
      <c r="R726" t="e">
        <f>VLOOKUP(A726,'[1]Integrator Offer Supplier'!$M$14:$AF$12953,20,FALSE)</f>
        <v>#N/A</v>
      </c>
      <c r="S726" s="41" t="e">
        <f t="shared" si="98"/>
        <v>#N/A</v>
      </c>
    </row>
    <row r="727" spans="1:19" ht="18" x14ac:dyDescent="0.2">
      <c r="A727" s="35" t="s">
        <v>5323</v>
      </c>
      <c r="B727" s="15" t="s">
        <v>223</v>
      </c>
      <c r="C727" s="15" t="s">
        <v>223</v>
      </c>
      <c r="D727" s="19"/>
      <c r="E727" s="18" t="s">
        <v>4282</v>
      </c>
      <c r="F727" s="18" t="s">
        <v>4282</v>
      </c>
      <c r="G727" s="18" t="s">
        <v>4282</v>
      </c>
      <c r="H727" s="18" t="s">
        <v>4282</v>
      </c>
      <c r="I727" s="18" t="s">
        <v>4282</v>
      </c>
      <c r="J727" s="18" t="s">
        <v>7185</v>
      </c>
      <c r="K727" s="18" t="s">
        <v>4282</v>
      </c>
      <c r="L727" s="18" t="s">
        <v>4282</v>
      </c>
      <c r="N727" s="40" t="e">
        <f t="shared" si="96"/>
        <v>#N/A</v>
      </c>
      <c r="O727" t="e">
        <f>VLOOKUP(A727,'[1]Integrator Offer Supplier'!$M$14:$AF$12953,18,FALSE)</f>
        <v>#N/A</v>
      </c>
      <c r="P727" t="e">
        <f>VLOOKUP(A727,'[1]Integrator Offer Supplier'!$M$14:$AF$12953,19,FALSE)</f>
        <v>#N/A</v>
      </c>
      <c r="Q727" t="e">
        <f t="shared" si="97"/>
        <v>#N/A</v>
      </c>
      <c r="R727" t="e">
        <f>VLOOKUP(A727,'[1]Integrator Offer Supplier'!$M$14:$AF$12953,20,FALSE)</f>
        <v>#N/A</v>
      </c>
      <c r="S727" s="41" t="e">
        <f t="shared" si="98"/>
        <v>#N/A</v>
      </c>
    </row>
    <row r="728" spans="1:19" ht="72" x14ac:dyDescent="0.2">
      <c r="A728" s="34" t="s">
        <v>5324</v>
      </c>
      <c r="B728" s="15" t="s">
        <v>783</v>
      </c>
      <c r="C728" s="15" t="s">
        <v>2826</v>
      </c>
      <c r="D728" s="19"/>
      <c r="E728" s="18" t="s">
        <v>4282</v>
      </c>
      <c r="F728" s="18" t="s">
        <v>4282</v>
      </c>
      <c r="G728" s="18" t="s">
        <v>4282</v>
      </c>
      <c r="H728" s="18" t="s">
        <v>4282</v>
      </c>
      <c r="I728" s="18" t="s">
        <v>4282</v>
      </c>
      <c r="J728" s="18" t="s">
        <v>7185</v>
      </c>
      <c r="K728" s="18" t="s">
        <v>4282</v>
      </c>
      <c r="L728" s="18" t="s">
        <v>4282</v>
      </c>
      <c r="N728" s="40" t="e">
        <f t="shared" si="96"/>
        <v>#N/A</v>
      </c>
      <c r="O728" t="e">
        <f>VLOOKUP(A728,'[1]Integrator Offer Supplier'!$M$14:$AF$12953,18,FALSE)</f>
        <v>#N/A</v>
      </c>
      <c r="P728" t="e">
        <f>VLOOKUP(A728,'[1]Integrator Offer Supplier'!$M$14:$AF$12953,19,FALSE)</f>
        <v>#N/A</v>
      </c>
      <c r="Q728" t="e">
        <f t="shared" si="97"/>
        <v>#N/A</v>
      </c>
      <c r="R728" t="e">
        <f>VLOOKUP(A728,'[1]Integrator Offer Supplier'!$M$14:$AF$12953,20,FALSE)</f>
        <v>#N/A</v>
      </c>
      <c r="S728" s="41" t="e">
        <f t="shared" si="98"/>
        <v>#N/A</v>
      </c>
    </row>
    <row r="729" spans="1:19" ht="72" x14ac:dyDescent="0.2">
      <c r="A729" s="34" t="s">
        <v>5325</v>
      </c>
      <c r="B729" s="15" t="s">
        <v>784</v>
      </c>
      <c r="C729" s="15" t="s">
        <v>2827</v>
      </c>
      <c r="D729" s="19"/>
      <c r="E729" s="18" t="s">
        <v>4282</v>
      </c>
      <c r="F729" s="18" t="s">
        <v>4282</v>
      </c>
      <c r="G729" s="18" t="s">
        <v>4282</v>
      </c>
      <c r="H729" s="18" t="s">
        <v>4282</v>
      </c>
      <c r="I729" s="18" t="s">
        <v>4282</v>
      </c>
      <c r="J729" s="18" t="s">
        <v>7185</v>
      </c>
      <c r="K729" s="18" t="s">
        <v>4282</v>
      </c>
      <c r="L729" s="18" t="s">
        <v>4282</v>
      </c>
      <c r="N729" s="40" t="e">
        <f t="shared" si="96"/>
        <v>#N/A</v>
      </c>
      <c r="O729" t="e">
        <f>VLOOKUP(A729,'[1]Integrator Offer Supplier'!$M$14:$AF$12953,18,FALSE)</f>
        <v>#N/A</v>
      </c>
      <c r="P729" t="e">
        <f>VLOOKUP(A729,'[1]Integrator Offer Supplier'!$M$14:$AF$12953,19,FALSE)</f>
        <v>#N/A</v>
      </c>
      <c r="Q729" t="e">
        <f t="shared" si="97"/>
        <v>#N/A</v>
      </c>
      <c r="R729" t="e">
        <f>VLOOKUP(A729,'[1]Integrator Offer Supplier'!$M$14:$AF$12953,20,FALSE)</f>
        <v>#N/A</v>
      </c>
      <c r="S729" s="41" t="e">
        <f t="shared" si="98"/>
        <v>#N/A</v>
      </c>
    </row>
    <row r="730" spans="1:19" ht="18" x14ac:dyDescent="0.2">
      <c r="A730" s="35" t="s">
        <v>5326</v>
      </c>
      <c r="B730" s="15" t="s">
        <v>785</v>
      </c>
      <c r="C730" s="15" t="s">
        <v>785</v>
      </c>
      <c r="D730" s="19"/>
      <c r="E730" s="18" t="s">
        <v>4282</v>
      </c>
      <c r="F730" s="18" t="s">
        <v>4282</v>
      </c>
      <c r="G730" s="18" t="s">
        <v>4282</v>
      </c>
      <c r="H730" s="18" t="s">
        <v>4282</v>
      </c>
      <c r="I730" s="18" t="s">
        <v>4282</v>
      </c>
      <c r="J730" s="18" t="s">
        <v>7185</v>
      </c>
      <c r="K730" s="18" t="s">
        <v>4282</v>
      </c>
      <c r="L730" s="18" t="s">
        <v>4282</v>
      </c>
      <c r="N730" s="40" t="e">
        <f t="shared" si="96"/>
        <v>#N/A</v>
      </c>
      <c r="O730" t="e">
        <f>VLOOKUP(A730,'[1]Integrator Offer Supplier'!$M$14:$AF$12953,18,FALSE)</f>
        <v>#N/A</v>
      </c>
      <c r="P730" t="e">
        <f>VLOOKUP(A730,'[1]Integrator Offer Supplier'!$M$14:$AF$12953,19,FALSE)</f>
        <v>#N/A</v>
      </c>
      <c r="Q730" t="e">
        <f t="shared" si="97"/>
        <v>#N/A</v>
      </c>
      <c r="R730" t="e">
        <f>VLOOKUP(A730,'[1]Integrator Offer Supplier'!$M$14:$AF$12953,20,FALSE)</f>
        <v>#N/A</v>
      </c>
      <c r="S730" s="41" t="e">
        <f t="shared" si="98"/>
        <v>#N/A</v>
      </c>
    </row>
    <row r="731" spans="1:19" ht="288" x14ac:dyDescent="0.2">
      <c r="A731" s="34" t="s">
        <v>5327</v>
      </c>
      <c r="B731" s="15" t="s">
        <v>786</v>
      </c>
      <c r="C731" s="15" t="s">
        <v>2828</v>
      </c>
      <c r="D731" s="19"/>
      <c r="E731" s="18" t="s">
        <v>4282</v>
      </c>
      <c r="F731" s="18" t="s">
        <v>4282</v>
      </c>
      <c r="G731" s="18" t="s">
        <v>4282</v>
      </c>
      <c r="H731" s="18" t="s">
        <v>4282</v>
      </c>
      <c r="I731" s="18" t="s">
        <v>4282</v>
      </c>
      <c r="J731" s="18" t="s">
        <v>7185</v>
      </c>
      <c r="K731" s="18" t="s">
        <v>4282</v>
      </c>
      <c r="L731" s="18" t="s">
        <v>4282</v>
      </c>
      <c r="N731" s="40" t="e">
        <f t="shared" si="96"/>
        <v>#N/A</v>
      </c>
      <c r="O731" t="e">
        <f>VLOOKUP(A731,'[1]Integrator Offer Supplier'!$M$14:$AF$12953,18,FALSE)</f>
        <v>#N/A</v>
      </c>
      <c r="P731" t="e">
        <f>VLOOKUP(A731,'[1]Integrator Offer Supplier'!$M$14:$AF$12953,19,FALSE)</f>
        <v>#N/A</v>
      </c>
      <c r="Q731" t="e">
        <f t="shared" si="97"/>
        <v>#N/A</v>
      </c>
      <c r="R731" t="e">
        <f>VLOOKUP(A731,'[1]Integrator Offer Supplier'!$M$14:$AF$12953,20,FALSE)</f>
        <v>#N/A</v>
      </c>
      <c r="S731" s="41" t="e">
        <f t="shared" si="98"/>
        <v>#N/A</v>
      </c>
    </row>
    <row r="732" spans="1:19" ht="180" x14ac:dyDescent="0.2">
      <c r="A732" s="34" t="s">
        <v>5328</v>
      </c>
      <c r="B732" s="15" t="s">
        <v>787</v>
      </c>
      <c r="C732" s="15" t="s">
        <v>2829</v>
      </c>
      <c r="D732" s="19"/>
      <c r="E732" s="18" t="s">
        <v>4282</v>
      </c>
      <c r="F732" s="18" t="s">
        <v>4282</v>
      </c>
      <c r="G732" s="18" t="s">
        <v>4282</v>
      </c>
      <c r="H732" s="18" t="s">
        <v>4282</v>
      </c>
      <c r="I732" s="18" t="s">
        <v>4282</v>
      </c>
      <c r="J732" s="18" t="s">
        <v>7185</v>
      </c>
      <c r="K732" s="18" t="s">
        <v>4282</v>
      </c>
      <c r="L732" s="18" t="s">
        <v>4282</v>
      </c>
      <c r="N732" s="40" t="e">
        <f t="shared" si="96"/>
        <v>#N/A</v>
      </c>
      <c r="O732" t="e">
        <f>VLOOKUP(A732,'[1]Integrator Offer Supplier'!$M$14:$AF$12953,18,FALSE)</f>
        <v>#N/A</v>
      </c>
      <c r="P732" t="e">
        <f>VLOOKUP(A732,'[1]Integrator Offer Supplier'!$M$14:$AF$12953,19,FALSE)</f>
        <v>#N/A</v>
      </c>
      <c r="Q732" t="e">
        <f t="shared" si="97"/>
        <v>#N/A</v>
      </c>
      <c r="R732" t="e">
        <f>VLOOKUP(A732,'[1]Integrator Offer Supplier'!$M$14:$AF$12953,20,FALSE)</f>
        <v>#N/A</v>
      </c>
      <c r="S732" s="41" t="e">
        <f t="shared" si="98"/>
        <v>#N/A</v>
      </c>
    </row>
    <row r="733" spans="1:19" ht="18" x14ac:dyDescent="0.2">
      <c r="A733" s="34" t="s">
        <v>5329</v>
      </c>
      <c r="B733" s="15" t="s">
        <v>223</v>
      </c>
      <c r="C733" s="15" t="s">
        <v>223</v>
      </c>
      <c r="D733" s="19"/>
      <c r="E733" s="18" t="s">
        <v>4282</v>
      </c>
      <c r="F733" s="18" t="s">
        <v>4282</v>
      </c>
      <c r="G733" s="18" t="s">
        <v>4282</v>
      </c>
      <c r="H733" s="18" t="s">
        <v>4282</v>
      </c>
      <c r="I733" s="18" t="s">
        <v>4282</v>
      </c>
      <c r="J733" s="18" t="s">
        <v>7185</v>
      </c>
      <c r="K733" s="18" t="s">
        <v>4282</v>
      </c>
      <c r="L733" s="18" t="s">
        <v>4282</v>
      </c>
      <c r="N733" s="40" t="e">
        <f t="shared" si="96"/>
        <v>#N/A</v>
      </c>
      <c r="O733" t="e">
        <f>VLOOKUP(A733,'[1]Integrator Offer Supplier'!$M$14:$AF$12953,18,FALSE)</f>
        <v>#N/A</v>
      </c>
      <c r="P733" t="e">
        <f>VLOOKUP(A733,'[1]Integrator Offer Supplier'!$M$14:$AF$12953,19,FALSE)</f>
        <v>#N/A</v>
      </c>
      <c r="Q733" t="e">
        <f t="shared" si="97"/>
        <v>#N/A</v>
      </c>
      <c r="R733" t="e">
        <f>VLOOKUP(A733,'[1]Integrator Offer Supplier'!$M$14:$AF$12953,20,FALSE)</f>
        <v>#N/A</v>
      </c>
      <c r="S733" s="41" t="e">
        <f t="shared" si="98"/>
        <v>#N/A</v>
      </c>
    </row>
    <row r="734" spans="1:19" ht="144" x14ac:dyDescent="0.2">
      <c r="A734" s="34" t="s">
        <v>5330</v>
      </c>
      <c r="B734" s="15" t="s">
        <v>788</v>
      </c>
      <c r="C734" s="15" t="s">
        <v>2830</v>
      </c>
      <c r="D734" s="19"/>
      <c r="E734" s="18" t="s">
        <v>4282</v>
      </c>
      <c r="F734" s="18" t="s">
        <v>4282</v>
      </c>
      <c r="G734" s="18" t="s">
        <v>4282</v>
      </c>
      <c r="H734" s="18" t="s">
        <v>4282</v>
      </c>
      <c r="I734" s="18" t="s">
        <v>4282</v>
      </c>
      <c r="J734" s="18" t="s">
        <v>7185</v>
      </c>
      <c r="K734" s="18" t="s">
        <v>4282</v>
      </c>
      <c r="L734" s="18" t="s">
        <v>4282</v>
      </c>
      <c r="N734" s="40" t="e">
        <f t="shared" si="96"/>
        <v>#N/A</v>
      </c>
      <c r="O734" t="e">
        <f>VLOOKUP(A734,'[1]Integrator Offer Supplier'!$M$14:$AF$12953,18,FALSE)</f>
        <v>#N/A</v>
      </c>
      <c r="P734" t="e">
        <f>VLOOKUP(A734,'[1]Integrator Offer Supplier'!$M$14:$AF$12953,19,FALSE)</f>
        <v>#N/A</v>
      </c>
      <c r="Q734" t="e">
        <f t="shared" si="97"/>
        <v>#N/A</v>
      </c>
      <c r="R734" t="e">
        <f>VLOOKUP(A734,'[1]Integrator Offer Supplier'!$M$14:$AF$12953,20,FALSE)</f>
        <v>#N/A</v>
      </c>
      <c r="S734" s="41" t="e">
        <f t="shared" si="98"/>
        <v>#N/A</v>
      </c>
    </row>
    <row r="735" spans="1:19" ht="18.75" x14ac:dyDescent="0.2">
      <c r="A735" s="35" t="s">
        <v>5331</v>
      </c>
      <c r="B735" s="15" t="s">
        <v>789</v>
      </c>
      <c r="C735" s="15" t="s">
        <v>2831</v>
      </c>
      <c r="D735" s="19" t="s">
        <v>7209</v>
      </c>
      <c r="E735" s="18">
        <v>1</v>
      </c>
      <c r="F735" s="18">
        <v>3000</v>
      </c>
      <c r="G735" s="18">
        <v>2</v>
      </c>
      <c r="H735" s="18"/>
      <c r="I735" s="18"/>
      <c r="J735" s="18">
        <f t="shared" ref="J735:J738" si="99">N735</f>
        <v>0</v>
      </c>
      <c r="K735" s="18">
        <f t="shared" ref="K735:K738" si="100">Q735</f>
        <v>0</v>
      </c>
      <c r="L735" s="18">
        <f t="shared" ref="L735:L738" si="101">S735</f>
        <v>0</v>
      </c>
      <c r="N735" s="40">
        <f t="shared" si="96"/>
        <v>0</v>
      </c>
      <c r="O735">
        <f>VLOOKUP(A735,'[1]Integrator Offer Supplier'!$M$14:$AF$12953,18,FALSE)</f>
        <v>0</v>
      </c>
      <c r="P735">
        <f>VLOOKUP(A735,'[1]Integrator Offer Supplier'!$M$14:$AF$12953,19,FALSE)</f>
        <v>0</v>
      </c>
      <c r="Q735">
        <f t="shared" si="97"/>
        <v>0</v>
      </c>
      <c r="R735">
        <f>VLOOKUP(A735,'[1]Integrator Offer Supplier'!$M$14:$AF$12953,20,FALSE)</f>
        <v>0</v>
      </c>
      <c r="S735" s="41">
        <f t="shared" si="98"/>
        <v>0</v>
      </c>
    </row>
    <row r="736" spans="1:19" ht="93.75" x14ac:dyDescent="0.2">
      <c r="A736" s="35" t="s">
        <v>5332</v>
      </c>
      <c r="B736" s="15" t="s">
        <v>7179</v>
      </c>
      <c r="C736" s="15" t="s">
        <v>4332</v>
      </c>
      <c r="D736" s="22" t="s">
        <v>4333</v>
      </c>
      <c r="E736" s="18"/>
      <c r="F736" s="2"/>
      <c r="G736" s="2"/>
      <c r="H736" s="2"/>
      <c r="I736" s="2"/>
      <c r="J736" s="18">
        <f t="shared" si="99"/>
        <v>15.335526315789474</v>
      </c>
      <c r="K736" s="18">
        <f t="shared" si="100"/>
        <v>0</v>
      </c>
      <c r="L736" s="18">
        <f t="shared" si="101"/>
        <v>20.687490899982318</v>
      </c>
      <c r="N736" s="40">
        <f t="shared" si="96"/>
        <v>15.335526315789474</v>
      </c>
      <c r="O736">
        <f>VLOOKUP(A736,'[1]Integrator Offer Supplier'!$M$14:$AF$12953,18,FALSE)</f>
        <v>295.3125</v>
      </c>
      <c r="P736">
        <f>VLOOKUP(A736,'[1]Integrator Offer Supplier'!$M$14:$AF$12953,19,FALSE)</f>
        <v>0</v>
      </c>
      <c r="Q736">
        <f t="shared" si="97"/>
        <v>0</v>
      </c>
      <c r="R736">
        <f>VLOOKUP(A736,'[1]Integrator Offer Supplier'!$M$14:$AF$12953,20,FALSE)</f>
        <v>1654.9992719985855</v>
      </c>
      <c r="S736" s="41">
        <f t="shared" si="98"/>
        <v>20.687490899982318</v>
      </c>
    </row>
    <row r="737" spans="1:19" ht="72" x14ac:dyDescent="0.2">
      <c r="A737" s="35" t="s">
        <v>5333</v>
      </c>
      <c r="B737" s="15" t="s">
        <v>89</v>
      </c>
      <c r="C737" s="15" t="s">
        <v>4271</v>
      </c>
      <c r="D737" s="19"/>
      <c r="E737" s="18"/>
      <c r="F737" s="2"/>
      <c r="G737" s="2"/>
      <c r="H737" s="2"/>
      <c r="I737" s="2"/>
      <c r="J737" s="18">
        <f t="shared" si="99"/>
        <v>9.2013157894736839</v>
      </c>
      <c r="K737" s="18">
        <f t="shared" si="100"/>
        <v>0</v>
      </c>
      <c r="L737" s="18">
        <f t="shared" si="101"/>
        <v>17.529076187648307</v>
      </c>
      <c r="N737" s="40">
        <f t="shared" si="96"/>
        <v>9.2013157894736839</v>
      </c>
      <c r="O737">
        <f>VLOOKUP(A737,'[1]Integrator Offer Supplier'!$M$14:$AF$12953,18,FALSE)</f>
        <v>177.1875</v>
      </c>
      <c r="P737">
        <f>VLOOKUP(A737,'[1]Integrator Offer Supplier'!$M$14:$AF$12953,19,FALSE)</f>
        <v>0</v>
      </c>
      <c r="Q737">
        <f t="shared" si="97"/>
        <v>0</v>
      </c>
      <c r="R737">
        <f>VLOOKUP(A737,'[1]Integrator Offer Supplier'!$M$14:$AF$12953,20,FALSE)</f>
        <v>1402.3260950118647</v>
      </c>
      <c r="S737" s="41">
        <f t="shared" si="98"/>
        <v>17.529076187648307</v>
      </c>
    </row>
    <row r="738" spans="1:19" ht="75" x14ac:dyDescent="0.2">
      <c r="A738" s="35" t="s">
        <v>5334</v>
      </c>
      <c r="B738" s="15" t="s">
        <v>790</v>
      </c>
      <c r="C738" s="15" t="s">
        <v>2834</v>
      </c>
      <c r="D738" s="22" t="s">
        <v>4334</v>
      </c>
      <c r="E738" s="18"/>
      <c r="F738" s="18"/>
      <c r="G738" s="18"/>
      <c r="H738" s="18"/>
      <c r="I738" s="18"/>
      <c r="J738" s="18">
        <f t="shared" si="99"/>
        <v>9.2013157894736839</v>
      </c>
      <c r="K738" s="18">
        <f t="shared" si="100"/>
        <v>0</v>
      </c>
      <c r="L738" s="18">
        <f t="shared" si="101"/>
        <v>17.529076187648307</v>
      </c>
      <c r="N738" s="40">
        <f t="shared" si="96"/>
        <v>9.2013157894736839</v>
      </c>
      <c r="O738">
        <f>VLOOKUP(A738,'[1]Integrator Offer Supplier'!$M$14:$AF$12953,18,FALSE)</f>
        <v>177.1875</v>
      </c>
      <c r="P738">
        <f>VLOOKUP(A738,'[1]Integrator Offer Supplier'!$M$14:$AF$12953,19,FALSE)</f>
        <v>0</v>
      </c>
      <c r="Q738">
        <f t="shared" si="97"/>
        <v>0</v>
      </c>
      <c r="R738">
        <f>VLOOKUP(A738,'[1]Integrator Offer Supplier'!$M$14:$AF$12953,20,FALSE)</f>
        <v>1402.3260950118647</v>
      </c>
      <c r="S738" s="41">
        <f t="shared" si="98"/>
        <v>17.529076187648307</v>
      </c>
    </row>
    <row r="739" spans="1:19" ht="198" x14ac:dyDescent="0.2">
      <c r="A739" s="34" t="s">
        <v>5335</v>
      </c>
      <c r="B739" s="15" t="s">
        <v>791</v>
      </c>
      <c r="C739" s="15" t="s">
        <v>2835</v>
      </c>
      <c r="D739" s="19"/>
      <c r="E739" s="18" t="s">
        <v>4282</v>
      </c>
      <c r="F739" s="18" t="s">
        <v>4282</v>
      </c>
      <c r="G739" s="18" t="s">
        <v>4282</v>
      </c>
      <c r="H739" s="18" t="s">
        <v>4282</v>
      </c>
      <c r="I739" s="18" t="s">
        <v>4282</v>
      </c>
      <c r="J739" s="18" t="s">
        <v>7185</v>
      </c>
      <c r="K739" s="18" t="s">
        <v>4282</v>
      </c>
      <c r="L739" s="18" t="s">
        <v>4282</v>
      </c>
      <c r="N739" s="40" t="e">
        <f t="shared" si="96"/>
        <v>#N/A</v>
      </c>
      <c r="O739" t="e">
        <f>VLOOKUP(A739,'[1]Integrator Offer Supplier'!$M$14:$AF$12953,18,FALSE)</f>
        <v>#N/A</v>
      </c>
      <c r="P739" t="e">
        <f>VLOOKUP(A739,'[1]Integrator Offer Supplier'!$M$14:$AF$12953,19,FALSE)</f>
        <v>#N/A</v>
      </c>
      <c r="Q739" t="e">
        <f t="shared" si="97"/>
        <v>#N/A</v>
      </c>
      <c r="R739" t="e">
        <f>VLOOKUP(A739,'[1]Integrator Offer Supplier'!$M$14:$AF$12953,20,FALSE)</f>
        <v>#N/A</v>
      </c>
      <c r="S739" s="41" t="e">
        <f t="shared" si="98"/>
        <v>#N/A</v>
      </c>
    </row>
    <row r="740" spans="1:19" ht="180" x14ac:dyDescent="0.2">
      <c r="A740" s="34" t="s">
        <v>5336</v>
      </c>
      <c r="B740" s="15" t="s">
        <v>791</v>
      </c>
      <c r="C740" s="15" t="s">
        <v>2836</v>
      </c>
      <c r="D740" s="19"/>
      <c r="E740" s="18" t="s">
        <v>4282</v>
      </c>
      <c r="F740" s="18" t="s">
        <v>4282</v>
      </c>
      <c r="G740" s="18" t="s">
        <v>4282</v>
      </c>
      <c r="H740" s="18" t="s">
        <v>4282</v>
      </c>
      <c r="I740" s="18" t="s">
        <v>4282</v>
      </c>
      <c r="J740" s="18" t="s">
        <v>7185</v>
      </c>
      <c r="K740" s="18" t="s">
        <v>4282</v>
      </c>
      <c r="L740" s="18" t="s">
        <v>4282</v>
      </c>
      <c r="N740" s="40" t="e">
        <f t="shared" si="96"/>
        <v>#N/A</v>
      </c>
      <c r="O740" t="e">
        <f>VLOOKUP(A740,'[1]Integrator Offer Supplier'!$M$14:$AF$12953,18,FALSE)</f>
        <v>#N/A</v>
      </c>
      <c r="P740" t="e">
        <f>VLOOKUP(A740,'[1]Integrator Offer Supplier'!$M$14:$AF$12953,19,FALSE)</f>
        <v>#N/A</v>
      </c>
      <c r="Q740" t="e">
        <f t="shared" si="97"/>
        <v>#N/A</v>
      </c>
      <c r="R740" t="e">
        <f>VLOOKUP(A740,'[1]Integrator Offer Supplier'!$M$14:$AF$12953,20,FALSE)</f>
        <v>#N/A</v>
      </c>
      <c r="S740" s="41" t="e">
        <f t="shared" si="98"/>
        <v>#N/A</v>
      </c>
    </row>
    <row r="741" spans="1:19" ht="234" x14ac:dyDescent="0.2">
      <c r="A741" s="34" t="s">
        <v>5337</v>
      </c>
      <c r="B741" s="15" t="s">
        <v>792</v>
      </c>
      <c r="C741" s="15" t="s">
        <v>4371</v>
      </c>
      <c r="D741" s="21" t="s">
        <v>4372</v>
      </c>
      <c r="E741" s="18"/>
      <c r="F741" s="18"/>
      <c r="G741" s="18"/>
      <c r="H741" s="18">
        <v>2</v>
      </c>
      <c r="I741" s="18"/>
      <c r="J741" s="18"/>
      <c r="K741" s="18"/>
      <c r="L741" s="18"/>
      <c r="N741" s="40" t="e">
        <f t="shared" si="96"/>
        <v>#N/A</v>
      </c>
      <c r="O741" t="e">
        <f>VLOOKUP(A741,'[1]Integrator Offer Supplier'!$M$14:$AF$12953,18,FALSE)</f>
        <v>#N/A</v>
      </c>
      <c r="P741" t="e">
        <f>VLOOKUP(A741,'[1]Integrator Offer Supplier'!$M$14:$AF$12953,19,FALSE)</f>
        <v>#N/A</v>
      </c>
      <c r="Q741" t="e">
        <f t="shared" si="97"/>
        <v>#N/A</v>
      </c>
      <c r="R741" t="e">
        <f>VLOOKUP(A741,'[1]Integrator Offer Supplier'!$M$14:$AF$12953,20,FALSE)</f>
        <v>#N/A</v>
      </c>
      <c r="S741" s="41" t="e">
        <f t="shared" si="98"/>
        <v>#N/A</v>
      </c>
    </row>
    <row r="742" spans="1:19" ht="72" x14ac:dyDescent="0.2">
      <c r="A742" s="34" t="s">
        <v>5338</v>
      </c>
      <c r="B742" s="15" t="s">
        <v>793</v>
      </c>
      <c r="C742" s="15" t="s">
        <v>2838</v>
      </c>
      <c r="D742" s="19"/>
      <c r="E742" s="18" t="s">
        <v>4282</v>
      </c>
      <c r="F742" s="18" t="s">
        <v>4282</v>
      </c>
      <c r="G742" s="18" t="s">
        <v>4282</v>
      </c>
      <c r="H742" s="18" t="s">
        <v>4282</v>
      </c>
      <c r="I742" s="18" t="s">
        <v>4282</v>
      </c>
      <c r="J742" s="18" t="s">
        <v>7185</v>
      </c>
      <c r="K742" s="18" t="s">
        <v>4282</v>
      </c>
      <c r="L742" s="18" t="s">
        <v>4282</v>
      </c>
      <c r="N742" s="40" t="e">
        <f t="shared" si="96"/>
        <v>#N/A</v>
      </c>
      <c r="O742" t="e">
        <f>VLOOKUP(A742,'[1]Integrator Offer Supplier'!$M$14:$AF$12953,18,FALSE)</f>
        <v>#N/A</v>
      </c>
      <c r="P742" t="e">
        <f>VLOOKUP(A742,'[1]Integrator Offer Supplier'!$M$14:$AF$12953,19,FALSE)</f>
        <v>#N/A</v>
      </c>
      <c r="Q742" t="e">
        <f t="shared" si="97"/>
        <v>#N/A</v>
      </c>
      <c r="R742" t="e">
        <f>VLOOKUP(A742,'[1]Integrator Offer Supplier'!$M$14:$AF$12953,20,FALSE)</f>
        <v>#N/A</v>
      </c>
      <c r="S742" s="41" t="e">
        <f t="shared" si="98"/>
        <v>#N/A</v>
      </c>
    </row>
    <row r="743" spans="1:19" ht="90" x14ac:dyDescent="0.2">
      <c r="A743" s="34" t="s">
        <v>5339</v>
      </c>
      <c r="B743" s="15" t="s">
        <v>794</v>
      </c>
      <c r="C743" s="15" t="s">
        <v>2839</v>
      </c>
      <c r="D743" s="19"/>
      <c r="E743" s="18" t="s">
        <v>4282</v>
      </c>
      <c r="F743" s="18" t="s">
        <v>4282</v>
      </c>
      <c r="G743" s="18" t="s">
        <v>4282</v>
      </c>
      <c r="H743" s="18" t="s">
        <v>4282</v>
      </c>
      <c r="I743" s="18" t="s">
        <v>4282</v>
      </c>
      <c r="J743" s="18" t="s">
        <v>7185</v>
      </c>
      <c r="K743" s="18" t="s">
        <v>4282</v>
      </c>
      <c r="L743" s="18" t="s">
        <v>4282</v>
      </c>
      <c r="N743" s="40" t="e">
        <f t="shared" si="96"/>
        <v>#N/A</v>
      </c>
      <c r="O743" t="e">
        <f>VLOOKUP(A743,'[1]Integrator Offer Supplier'!$M$14:$AF$12953,18,FALSE)</f>
        <v>#N/A</v>
      </c>
      <c r="P743" t="e">
        <f>VLOOKUP(A743,'[1]Integrator Offer Supplier'!$M$14:$AF$12953,19,FALSE)</f>
        <v>#N/A</v>
      </c>
      <c r="Q743" t="e">
        <f t="shared" si="97"/>
        <v>#N/A</v>
      </c>
      <c r="R743" t="e">
        <f>VLOOKUP(A743,'[1]Integrator Offer Supplier'!$M$14:$AF$12953,20,FALSE)</f>
        <v>#N/A</v>
      </c>
      <c r="S743" s="41" t="e">
        <f t="shared" si="98"/>
        <v>#N/A</v>
      </c>
    </row>
    <row r="744" spans="1:19" ht="108" x14ac:dyDescent="0.2">
      <c r="A744" s="34" t="s">
        <v>5340</v>
      </c>
      <c r="B744" s="15" t="s">
        <v>795</v>
      </c>
      <c r="C744" s="15" t="s">
        <v>2840</v>
      </c>
      <c r="D744" s="19"/>
      <c r="E744" s="18" t="s">
        <v>4282</v>
      </c>
      <c r="F744" s="18" t="s">
        <v>4282</v>
      </c>
      <c r="G744" s="18" t="s">
        <v>4282</v>
      </c>
      <c r="H744" s="18" t="s">
        <v>4282</v>
      </c>
      <c r="I744" s="18" t="s">
        <v>4282</v>
      </c>
      <c r="J744" s="18" t="s">
        <v>7185</v>
      </c>
      <c r="K744" s="18" t="s">
        <v>4282</v>
      </c>
      <c r="L744" s="18" t="s">
        <v>4282</v>
      </c>
      <c r="N744" s="40" t="e">
        <f t="shared" si="96"/>
        <v>#N/A</v>
      </c>
      <c r="O744" t="e">
        <f>VLOOKUP(A744,'[1]Integrator Offer Supplier'!$M$14:$AF$12953,18,FALSE)</f>
        <v>#N/A</v>
      </c>
      <c r="P744" t="e">
        <f>VLOOKUP(A744,'[1]Integrator Offer Supplier'!$M$14:$AF$12953,19,FALSE)</f>
        <v>#N/A</v>
      </c>
      <c r="Q744" t="e">
        <f t="shared" si="97"/>
        <v>#N/A</v>
      </c>
      <c r="R744" t="e">
        <f>VLOOKUP(A744,'[1]Integrator Offer Supplier'!$M$14:$AF$12953,20,FALSE)</f>
        <v>#N/A</v>
      </c>
      <c r="S744" s="41" t="e">
        <f t="shared" si="98"/>
        <v>#N/A</v>
      </c>
    </row>
    <row r="745" spans="1:19" ht="126" x14ac:dyDescent="0.2">
      <c r="A745" s="34" t="s">
        <v>5341</v>
      </c>
      <c r="B745" s="15" t="s">
        <v>796</v>
      </c>
      <c r="C745" s="15" t="s">
        <v>2841</v>
      </c>
      <c r="D745" s="19"/>
      <c r="E745" s="18" t="s">
        <v>4282</v>
      </c>
      <c r="F745" s="18" t="s">
        <v>4282</v>
      </c>
      <c r="G745" s="18" t="s">
        <v>4282</v>
      </c>
      <c r="H745" s="18" t="s">
        <v>4282</v>
      </c>
      <c r="I745" s="18" t="s">
        <v>4282</v>
      </c>
      <c r="J745" s="18" t="s">
        <v>7185</v>
      </c>
      <c r="K745" s="18" t="s">
        <v>4282</v>
      </c>
      <c r="L745" s="18" t="s">
        <v>4282</v>
      </c>
      <c r="N745" s="40" t="e">
        <f t="shared" si="96"/>
        <v>#N/A</v>
      </c>
      <c r="O745" t="e">
        <f>VLOOKUP(A745,'[1]Integrator Offer Supplier'!$M$14:$AF$12953,18,FALSE)</f>
        <v>#N/A</v>
      </c>
      <c r="P745" t="e">
        <f>VLOOKUP(A745,'[1]Integrator Offer Supplier'!$M$14:$AF$12953,19,FALSE)</f>
        <v>#N/A</v>
      </c>
      <c r="Q745" t="e">
        <f t="shared" si="97"/>
        <v>#N/A</v>
      </c>
      <c r="R745" t="e">
        <f>VLOOKUP(A745,'[1]Integrator Offer Supplier'!$M$14:$AF$12953,20,FALSE)</f>
        <v>#N/A</v>
      </c>
      <c r="S745" s="41" t="e">
        <f t="shared" si="98"/>
        <v>#N/A</v>
      </c>
    </row>
    <row r="746" spans="1:19" ht="126" x14ac:dyDescent="0.2">
      <c r="A746" s="34" t="s">
        <v>5342</v>
      </c>
      <c r="B746" s="15" t="s">
        <v>797</v>
      </c>
      <c r="C746" s="15" t="s">
        <v>2842</v>
      </c>
      <c r="D746" s="19"/>
      <c r="E746" s="18" t="s">
        <v>4282</v>
      </c>
      <c r="F746" s="18" t="s">
        <v>4282</v>
      </c>
      <c r="G746" s="18" t="s">
        <v>4282</v>
      </c>
      <c r="H746" s="18" t="s">
        <v>4282</v>
      </c>
      <c r="I746" s="18" t="s">
        <v>4282</v>
      </c>
      <c r="J746" s="18" t="s">
        <v>7185</v>
      </c>
      <c r="K746" s="18" t="s">
        <v>4282</v>
      </c>
      <c r="L746" s="18" t="s">
        <v>4282</v>
      </c>
      <c r="N746" s="40" t="e">
        <f t="shared" si="96"/>
        <v>#N/A</v>
      </c>
      <c r="O746" t="e">
        <f>VLOOKUP(A746,'[1]Integrator Offer Supplier'!$M$14:$AF$12953,18,FALSE)</f>
        <v>#N/A</v>
      </c>
      <c r="P746" t="e">
        <f>VLOOKUP(A746,'[1]Integrator Offer Supplier'!$M$14:$AF$12953,19,FALSE)</f>
        <v>#N/A</v>
      </c>
      <c r="Q746" t="e">
        <f t="shared" si="97"/>
        <v>#N/A</v>
      </c>
      <c r="R746" t="e">
        <f>VLOOKUP(A746,'[1]Integrator Offer Supplier'!$M$14:$AF$12953,20,FALSE)</f>
        <v>#N/A</v>
      </c>
      <c r="S746" s="41" t="e">
        <f t="shared" si="98"/>
        <v>#N/A</v>
      </c>
    </row>
    <row r="747" spans="1:19" ht="144" x14ac:dyDescent="0.2">
      <c r="A747" s="34" t="s">
        <v>5343</v>
      </c>
      <c r="B747" s="15" t="s">
        <v>798</v>
      </c>
      <c r="C747" s="15" t="s">
        <v>2843</v>
      </c>
      <c r="D747" s="19"/>
      <c r="E747" s="18" t="s">
        <v>4282</v>
      </c>
      <c r="F747" s="18" t="s">
        <v>4282</v>
      </c>
      <c r="G747" s="18" t="s">
        <v>4282</v>
      </c>
      <c r="H747" s="18" t="s">
        <v>4282</v>
      </c>
      <c r="I747" s="18" t="s">
        <v>4282</v>
      </c>
      <c r="J747" s="18" t="s">
        <v>7185</v>
      </c>
      <c r="K747" s="18" t="s">
        <v>4282</v>
      </c>
      <c r="L747" s="18" t="s">
        <v>4282</v>
      </c>
      <c r="N747" s="40" t="e">
        <f t="shared" si="96"/>
        <v>#N/A</v>
      </c>
      <c r="O747" t="e">
        <f>VLOOKUP(A747,'[1]Integrator Offer Supplier'!$M$14:$AF$12953,18,FALSE)</f>
        <v>#N/A</v>
      </c>
      <c r="P747" t="e">
        <f>VLOOKUP(A747,'[1]Integrator Offer Supplier'!$M$14:$AF$12953,19,FALSE)</f>
        <v>#N/A</v>
      </c>
      <c r="Q747" t="e">
        <f t="shared" si="97"/>
        <v>#N/A</v>
      </c>
      <c r="R747" t="e">
        <f>VLOOKUP(A747,'[1]Integrator Offer Supplier'!$M$14:$AF$12953,20,FALSE)</f>
        <v>#N/A</v>
      </c>
      <c r="S747" s="41" t="e">
        <f t="shared" si="98"/>
        <v>#N/A</v>
      </c>
    </row>
    <row r="748" spans="1:19" ht="72" x14ac:dyDescent="0.2">
      <c r="A748" s="34" t="s">
        <v>5344</v>
      </c>
      <c r="B748" s="15" t="s">
        <v>799</v>
      </c>
      <c r="C748" s="15" t="s">
        <v>2844</v>
      </c>
      <c r="D748" s="19"/>
      <c r="E748" s="18" t="s">
        <v>4282</v>
      </c>
      <c r="F748" s="18" t="s">
        <v>4282</v>
      </c>
      <c r="G748" s="18" t="s">
        <v>4282</v>
      </c>
      <c r="H748" s="18" t="s">
        <v>4282</v>
      </c>
      <c r="I748" s="18" t="s">
        <v>4282</v>
      </c>
      <c r="J748" s="18" t="s">
        <v>7185</v>
      </c>
      <c r="K748" s="18" t="s">
        <v>4282</v>
      </c>
      <c r="L748" s="18" t="s">
        <v>4282</v>
      </c>
      <c r="N748" s="40" t="e">
        <f t="shared" si="96"/>
        <v>#N/A</v>
      </c>
      <c r="O748" t="e">
        <f>VLOOKUP(A748,'[1]Integrator Offer Supplier'!$M$14:$AF$12953,18,FALSE)</f>
        <v>#N/A</v>
      </c>
      <c r="P748" t="e">
        <f>VLOOKUP(A748,'[1]Integrator Offer Supplier'!$M$14:$AF$12953,19,FALSE)</f>
        <v>#N/A</v>
      </c>
      <c r="Q748" t="e">
        <f t="shared" si="97"/>
        <v>#N/A</v>
      </c>
      <c r="R748" t="e">
        <f>VLOOKUP(A748,'[1]Integrator Offer Supplier'!$M$14:$AF$12953,20,FALSE)</f>
        <v>#N/A</v>
      </c>
      <c r="S748" s="41" t="e">
        <f t="shared" si="98"/>
        <v>#N/A</v>
      </c>
    </row>
    <row r="749" spans="1:19" ht="36" x14ac:dyDescent="0.2">
      <c r="A749" s="34" t="s">
        <v>5345</v>
      </c>
      <c r="B749" s="15" t="s">
        <v>800</v>
      </c>
      <c r="C749" s="15" t="s">
        <v>2845</v>
      </c>
      <c r="D749" s="19"/>
      <c r="E749" s="18" t="s">
        <v>4282</v>
      </c>
      <c r="F749" s="18" t="s">
        <v>4282</v>
      </c>
      <c r="G749" s="18" t="s">
        <v>4282</v>
      </c>
      <c r="H749" s="18" t="s">
        <v>4282</v>
      </c>
      <c r="I749" s="18" t="s">
        <v>4282</v>
      </c>
      <c r="J749" s="18" t="s">
        <v>7185</v>
      </c>
      <c r="K749" s="18" t="s">
        <v>4282</v>
      </c>
      <c r="L749" s="18" t="s">
        <v>4282</v>
      </c>
      <c r="N749" s="40" t="e">
        <f t="shared" si="96"/>
        <v>#N/A</v>
      </c>
      <c r="O749" t="e">
        <f>VLOOKUP(A749,'[1]Integrator Offer Supplier'!$M$14:$AF$12953,18,FALSE)</f>
        <v>#N/A</v>
      </c>
      <c r="P749" t="e">
        <f>VLOOKUP(A749,'[1]Integrator Offer Supplier'!$M$14:$AF$12953,19,FALSE)</f>
        <v>#N/A</v>
      </c>
      <c r="Q749" t="e">
        <f t="shared" si="97"/>
        <v>#N/A</v>
      </c>
      <c r="R749" t="e">
        <f>VLOOKUP(A749,'[1]Integrator Offer Supplier'!$M$14:$AF$12953,20,FALSE)</f>
        <v>#N/A</v>
      </c>
      <c r="S749" s="41" t="e">
        <f t="shared" si="98"/>
        <v>#N/A</v>
      </c>
    </row>
    <row r="750" spans="1:19" ht="108" x14ac:dyDescent="0.2">
      <c r="A750" s="34" t="s">
        <v>5346</v>
      </c>
      <c r="B750" s="15" t="s">
        <v>4569</v>
      </c>
      <c r="C750" s="15" t="s">
        <v>4568</v>
      </c>
      <c r="D750" s="21" t="s">
        <v>4570</v>
      </c>
      <c r="E750" s="18">
        <v>16</v>
      </c>
      <c r="F750" s="18">
        <v>15000</v>
      </c>
      <c r="G750" s="18">
        <v>4</v>
      </c>
      <c r="H750" s="18">
        <v>8</v>
      </c>
      <c r="I750" s="18"/>
      <c r="J750" s="18">
        <f>N750</f>
        <v>0</v>
      </c>
      <c r="K750" s="18">
        <f>Q750</f>
        <v>0</v>
      </c>
      <c r="L750" s="18">
        <f>S750</f>
        <v>0</v>
      </c>
      <c r="N750" s="40">
        <f t="shared" si="96"/>
        <v>0</v>
      </c>
      <c r="O750">
        <f>VLOOKUP(A750,'[1]Integrator Offer Supplier'!$M$14:$AF$12953,18,FALSE)</f>
        <v>0</v>
      </c>
      <c r="P750">
        <f>VLOOKUP(A750,'[1]Integrator Offer Supplier'!$M$14:$AF$12953,19,FALSE)</f>
        <v>0</v>
      </c>
      <c r="Q750">
        <f t="shared" si="97"/>
        <v>0</v>
      </c>
      <c r="R750">
        <f>VLOOKUP(A750,'[1]Integrator Offer Supplier'!$M$14:$AF$12953,20,FALSE)</f>
        <v>0</v>
      </c>
      <c r="S750" s="41">
        <f t="shared" si="98"/>
        <v>0</v>
      </c>
    </row>
    <row r="751" spans="1:19" ht="72" x14ac:dyDescent="0.2">
      <c r="A751" s="35" t="s">
        <v>5347</v>
      </c>
      <c r="B751" s="15" t="s">
        <v>802</v>
      </c>
      <c r="C751" s="15" t="s">
        <v>2847</v>
      </c>
      <c r="D751" s="19"/>
      <c r="E751" s="18" t="s">
        <v>4282</v>
      </c>
      <c r="F751" s="18" t="s">
        <v>4282</v>
      </c>
      <c r="G751" s="18" t="s">
        <v>4282</v>
      </c>
      <c r="H751" s="18" t="s">
        <v>4282</v>
      </c>
      <c r="I751" s="18" t="s">
        <v>4282</v>
      </c>
      <c r="J751" s="18" t="s">
        <v>7185</v>
      </c>
      <c r="K751" s="18" t="s">
        <v>4282</v>
      </c>
      <c r="L751" s="18" t="s">
        <v>4282</v>
      </c>
      <c r="N751" s="40" t="e">
        <f t="shared" si="96"/>
        <v>#N/A</v>
      </c>
      <c r="O751" t="e">
        <f>VLOOKUP(A751,'[1]Integrator Offer Supplier'!$M$14:$AF$12953,18,FALSE)</f>
        <v>#N/A</v>
      </c>
      <c r="P751" t="e">
        <f>VLOOKUP(A751,'[1]Integrator Offer Supplier'!$M$14:$AF$12953,19,FALSE)</f>
        <v>#N/A</v>
      </c>
      <c r="Q751" t="e">
        <f t="shared" si="97"/>
        <v>#N/A</v>
      </c>
      <c r="R751" t="e">
        <f>VLOOKUP(A751,'[1]Integrator Offer Supplier'!$M$14:$AF$12953,20,FALSE)</f>
        <v>#N/A</v>
      </c>
      <c r="S751" s="41" t="e">
        <f t="shared" si="98"/>
        <v>#N/A</v>
      </c>
    </row>
    <row r="752" spans="1:19" ht="36" x14ac:dyDescent="0.2">
      <c r="A752" s="34" t="s">
        <v>5348</v>
      </c>
      <c r="B752" s="15" t="s">
        <v>803</v>
      </c>
      <c r="C752" s="15" t="s">
        <v>803</v>
      </c>
      <c r="D752" s="19"/>
      <c r="E752" s="18" t="s">
        <v>4282</v>
      </c>
      <c r="F752" s="18" t="s">
        <v>4282</v>
      </c>
      <c r="G752" s="18" t="s">
        <v>4282</v>
      </c>
      <c r="H752" s="18" t="s">
        <v>4282</v>
      </c>
      <c r="I752" s="18" t="s">
        <v>4282</v>
      </c>
      <c r="J752" s="18" t="s">
        <v>7185</v>
      </c>
      <c r="K752" s="18" t="s">
        <v>4282</v>
      </c>
      <c r="L752" s="18" t="s">
        <v>4282</v>
      </c>
      <c r="N752" s="40" t="e">
        <f t="shared" si="96"/>
        <v>#N/A</v>
      </c>
      <c r="O752" t="e">
        <f>VLOOKUP(A752,'[1]Integrator Offer Supplier'!$M$14:$AF$12953,18,FALSE)</f>
        <v>#N/A</v>
      </c>
      <c r="P752" t="e">
        <f>VLOOKUP(A752,'[1]Integrator Offer Supplier'!$M$14:$AF$12953,19,FALSE)</f>
        <v>#N/A</v>
      </c>
      <c r="Q752" t="e">
        <f t="shared" si="97"/>
        <v>#N/A</v>
      </c>
      <c r="R752" t="e">
        <f>VLOOKUP(A752,'[1]Integrator Offer Supplier'!$M$14:$AF$12953,20,FALSE)</f>
        <v>#N/A</v>
      </c>
      <c r="S752" s="41" t="e">
        <f t="shared" si="98"/>
        <v>#N/A</v>
      </c>
    </row>
    <row r="753" spans="1:19" ht="72" x14ac:dyDescent="0.2">
      <c r="A753" s="34" t="s">
        <v>5349</v>
      </c>
      <c r="B753" s="15" t="s">
        <v>804</v>
      </c>
      <c r="C753" s="15" t="s">
        <v>2848</v>
      </c>
      <c r="D753" s="19"/>
      <c r="E753" s="18" t="s">
        <v>4282</v>
      </c>
      <c r="F753" s="18" t="s">
        <v>4282</v>
      </c>
      <c r="G753" s="18" t="s">
        <v>4282</v>
      </c>
      <c r="H753" s="18" t="s">
        <v>4282</v>
      </c>
      <c r="I753" s="18" t="s">
        <v>4282</v>
      </c>
      <c r="J753" s="18" t="s">
        <v>7185</v>
      </c>
      <c r="K753" s="18" t="s">
        <v>4282</v>
      </c>
      <c r="L753" s="18" t="s">
        <v>4282</v>
      </c>
      <c r="N753" s="40" t="e">
        <f t="shared" si="96"/>
        <v>#N/A</v>
      </c>
      <c r="O753" t="e">
        <f>VLOOKUP(A753,'[1]Integrator Offer Supplier'!$M$14:$AF$12953,18,FALSE)</f>
        <v>#N/A</v>
      </c>
      <c r="P753" t="e">
        <f>VLOOKUP(A753,'[1]Integrator Offer Supplier'!$M$14:$AF$12953,19,FALSE)</f>
        <v>#N/A</v>
      </c>
      <c r="Q753" t="e">
        <f t="shared" si="97"/>
        <v>#N/A</v>
      </c>
      <c r="R753" t="e">
        <f>VLOOKUP(A753,'[1]Integrator Offer Supplier'!$M$14:$AF$12953,20,FALSE)</f>
        <v>#N/A</v>
      </c>
      <c r="S753" s="41" t="e">
        <f t="shared" si="98"/>
        <v>#N/A</v>
      </c>
    </row>
    <row r="754" spans="1:19" ht="72" x14ac:dyDescent="0.2">
      <c r="A754" s="34" t="s">
        <v>5350</v>
      </c>
      <c r="B754" s="15" t="s">
        <v>805</v>
      </c>
      <c r="C754" s="15" t="s">
        <v>2849</v>
      </c>
      <c r="D754" s="19"/>
      <c r="E754" s="18" t="s">
        <v>4282</v>
      </c>
      <c r="F754" s="18" t="s">
        <v>4282</v>
      </c>
      <c r="G754" s="18" t="s">
        <v>4282</v>
      </c>
      <c r="H754" s="18" t="s">
        <v>4282</v>
      </c>
      <c r="I754" s="18" t="s">
        <v>4282</v>
      </c>
      <c r="J754" s="18" t="s">
        <v>7185</v>
      </c>
      <c r="K754" s="18" t="s">
        <v>4282</v>
      </c>
      <c r="L754" s="18" t="s">
        <v>4282</v>
      </c>
      <c r="N754" s="40" t="e">
        <f t="shared" si="96"/>
        <v>#N/A</v>
      </c>
      <c r="O754" t="e">
        <f>VLOOKUP(A754,'[1]Integrator Offer Supplier'!$M$14:$AF$12953,18,FALSE)</f>
        <v>#N/A</v>
      </c>
      <c r="P754" t="e">
        <f>VLOOKUP(A754,'[1]Integrator Offer Supplier'!$M$14:$AF$12953,19,FALSE)</f>
        <v>#N/A</v>
      </c>
      <c r="Q754" t="e">
        <f t="shared" si="97"/>
        <v>#N/A</v>
      </c>
      <c r="R754" t="e">
        <f>VLOOKUP(A754,'[1]Integrator Offer Supplier'!$M$14:$AF$12953,20,FALSE)</f>
        <v>#N/A</v>
      </c>
      <c r="S754" s="41" t="e">
        <f t="shared" si="98"/>
        <v>#N/A</v>
      </c>
    </row>
    <row r="755" spans="1:19" ht="72" x14ac:dyDescent="0.2">
      <c r="A755" s="34" t="s">
        <v>5351</v>
      </c>
      <c r="B755" s="15" t="s">
        <v>806</v>
      </c>
      <c r="C755" s="15" t="s">
        <v>2850</v>
      </c>
      <c r="D755" s="19"/>
      <c r="E755" s="18" t="s">
        <v>4282</v>
      </c>
      <c r="F755" s="18" t="s">
        <v>4282</v>
      </c>
      <c r="G755" s="18" t="s">
        <v>4282</v>
      </c>
      <c r="H755" s="18" t="s">
        <v>4282</v>
      </c>
      <c r="I755" s="18" t="s">
        <v>4282</v>
      </c>
      <c r="J755" s="18" t="s">
        <v>7185</v>
      </c>
      <c r="K755" s="18" t="s">
        <v>4282</v>
      </c>
      <c r="L755" s="18" t="s">
        <v>4282</v>
      </c>
      <c r="N755" s="40" t="e">
        <f t="shared" si="96"/>
        <v>#N/A</v>
      </c>
      <c r="O755" t="e">
        <f>VLOOKUP(A755,'[1]Integrator Offer Supplier'!$M$14:$AF$12953,18,FALSE)</f>
        <v>#N/A</v>
      </c>
      <c r="P755" t="e">
        <f>VLOOKUP(A755,'[1]Integrator Offer Supplier'!$M$14:$AF$12953,19,FALSE)</f>
        <v>#N/A</v>
      </c>
      <c r="Q755" t="e">
        <f t="shared" si="97"/>
        <v>#N/A</v>
      </c>
      <c r="R755" t="e">
        <f>VLOOKUP(A755,'[1]Integrator Offer Supplier'!$M$14:$AF$12953,20,FALSE)</f>
        <v>#N/A</v>
      </c>
      <c r="S755" s="41" t="e">
        <f t="shared" si="98"/>
        <v>#N/A</v>
      </c>
    </row>
    <row r="756" spans="1:19" ht="90" x14ac:dyDescent="0.2">
      <c r="A756" s="35" t="s">
        <v>5352</v>
      </c>
      <c r="B756" s="15" t="s">
        <v>807</v>
      </c>
      <c r="C756" s="15" t="s">
        <v>2851</v>
      </c>
      <c r="D756" s="19"/>
      <c r="E756" s="18" t="s">
        <v>4282</v>
      </c>
      <c r="F756" s="18" t="s">
        <v>4282</v>
      </c>
      <c r="G756" s="18" t="s">
        <v>4282</v>
      </c>
      <c r="H756" s="18" t="s">
        <v>4282</v>
      </c>
      <c r="I756" s="18" t="s">
        <v>4282</v>
      </c>
      <c r="J756" s="18" t="s">
        <v>7185</v>
      </c>
      <c r="K756" s="18" t="s">
        <v>4282</v>
      </c>
      <c r="L756" s="18" t="s">
        <v>4282</v>
      </c>
      <c r="N756" s="40" t="e">
        <f t="shared" si="96"/>
        <v>#N/A</v>
      </c>
      <c r="O756" t="e">
        <f>VLOOKUP(A756,'[1]Integrator Offer Supplier'!$M$14:$AF$12953,18,FALSE)</f>
        <v>#N/A</v>
      </c>
      <c r="P756" t="e">
        <f>VLOOKUP(A756,'[1]Integrator Offer Supplier'!$M$14:$AF$12953,19,FALSE)</f>
        <v>#N/A</v>
      </c>
      <c r="Q756" t="e">
        <f t="shared" si="97"/>
        <v>#N/A</v>
      </c>
      <c r="R756" t="e">
        <f>VLOOKUP(A756,'[1]Integrator Offer Supplier'!$M$14:$AF$12953,20,FALSE)</f>
        <v>#N/A</v>
      </c>
      <c r="S756" s="41" t="e">
        <f t="shared" si="98"/>
        <v>#N/A</v>
      </c>
    </row>
    <row r="757" spans="1:19" ht="18" x14ac:dyDescent="0.2">
      <c r="A757" s="35" t="s">
        <v>5353</v>
      </c>
      <c r="B757" s="15" t="s">
        <v>191</v>
      </c>
      <c r="C757" s="15" t="s">
        <v>191</v>
      </c>
      <c r="D757" s="19"/>
      <c r="E757" s="18" t="s">
        <v>4282</v>
      </c>
      <c r="F757" s="18" t="s">
        <v>4282</v>
      </c>
      <c r="G757" s="18" t="s">
        <v>4282</v>
      </c>
      <c r="H757" s="18" t="s">
        <v>4282</v>
      </c>
      <c r="I757" s="18" t="s">
        <v>4282</v>
      </c>
      <c r="J757" s="18" t="s">
        <v>7185</v>
      </c>
      <c r="K757" s="18" t="s">
        <v>4282</v>
      </c>
      <c r="L757" s="18" t="s">
        <v>4282</v>
      </c>
      <c r="N757" s="40" t="e">
        <f t="shared" si="96"/>
        <v>#N/A</v>
      </c>
      <c r="O757" t="e">
        <f>VLOOKUP(A757,'[1]Integrator Offer Supplier'!$M$14:$AF$12953,18,FALSE)</f>
        <v>#N/A</v>
      </c>
      <c r="P757" t="e">
        <f>VLOOKUP(A757,'[1]Integrator Offer Supplier'!$M$14:$AF$12953,19,FALSE)</f>
        <v>#N/A</v>
      </c>
      <c r="Q757" t="e">
        <f t="shared" si="97"/>
        <v>#N/A</v>
      </c>
      <c r="R757" t="e">
        <f>VLOOKUP(A757,'[1]Integrator Offer Supplier'!$M$14:$AF$12953,20,FALSE)</f>
        <v>#N/A</v>
      </c>
      <c r="S757" s="41" t="e">
        <f t="shared" si="98"/>
        <v>#N/A</v>
      </c>
    </row>
    <row r="758" spans="1:19" ht="18" x14ac:dyDescent="0.2">
      <c r="A758" s="34" t="s">
        <v>5354</v>
      </c>
      <c r="B758" s="15" t="s">
        <v>191</v>
      </c>
      <c r="C758" s="15" t="s">
        <v>191</v>
      </c>
      <c r="D758" s="19"/>
      <c r="E758" s="18" t="s">
        <v>4282</v>
      </c>
      <c r="F758" s="18" t="s">
        <v>4282</v>
      </c>
      <c r="G758" s="18" t="s">
        <v>4282</v>
      </c>
      <c r="H758" s="18" t="s">
        <v>4282</v>
      </c>
      <c r="I758" s="18" t="s">
        <v>4282</v>
      </c>
      <c r="J758" s="18" t="s">
        <v>7185</v>
      </c>
      <c r="K758" s="18" t="s">
        <v>4282</v>
      </c>
      <c r="L758" s="18" t="s">
        <v>4282</v>
      </c>
      <c r="N758" s="40" t="e">
        <f t="shared" si="96"/>
        <v>#N/A</v>
      </c>
      <c r="O758" t="e">
        <f>VLOOKUP(A758,'[1]Integrator Offer Supplier'!$M$14:$AF$12953,18,FALSE)</f>
        <v>#N/A</v>
      </c>
      <c r="P758" t="e">
        <f>VLOOKUP(A758,'[1]Integrator Offer Supplier'!$M$14:$AF$12953,19,FALSE)</f>
        <v>#N/A</v>
      </c>
      <c r="Q758" t="e">
        <f t="shared" si="97"/>
        <v>#N/A</v>
      </c>
      <c r="R758" t="e">
        <f>VLOOKUP(A758,'[1]Integrator Offer Supplier'!$M$14:$AF$12953,20,FALSE)</f>
        <v>#N/A</v>
      </c>
      <c r="S758" s="41" t="e">
        <f t="shared" si="98"/>
        <v>#N/A</v>
      </c>
    </row>
    <row r="759" spans="1:19" ht="18" x14ac:dyDescent="0.2">
      <c r="A759" s="34" t="s">
        <v>5355</v>
      </c>
      <c r="B759" s="15" t="s">
        <v>191</v>
      </c>
      <c r="C759" s="15" t="s">
        <v>191</v>
      </c>
      <c r="D759" s="19"/>
      <c r="E759" s="18" t="s">
        <v>4282</v>
      </c>
      <c r="F759" s="18" t="s">
        <v>4282</v>
      </c>
      <c r="G759" s="18" t="s">
        <v>4282</v>
      </c>
      <c r="H759" s="18" t="s">
        <v>4282</v>
      </c>
      <c r="I759" s="18" t="s">
        <v>4282</v>
      </c>
      <c r="J759" s="18" t="s">
        <v>7185</v>
      </c>
      <c r="K759" s="18" t="s">
        <v>4282</v>
      </c>
      <c r="L759" s="18" t="s">
        <v>4282</v>
      </c>
      <c r="N759" s="40" t="e">
        <f t="shared" si="96"/>
        <v>#N/A</v>
      </c>
      <c r="O759" t="e">
        <f>VLOOKUP(A759,'[1]Integrator Offer Supplier'!$M$14:$AF$12953,18,FALSE)</f>
        <v>#N/A</v>
      </c>
      <c r="P759" t="e">
        <f>VLOOKUP(A759,'[1]Integrator Offer Supplier'!$M$14:$AF$12953,19,FALSE)</f>
        <v>#N/A</v>
      </c>
      <c r="Q759" t="e">
        <f t="shared" si="97"/>
        <v>#N/A</v>
      </c>
      <c r="R759" t="e">
        <f>VLOOKUP(A759,'[1]Integrator Offer Supplier'!$M$14:$AF$12953,20,FALSE)</f>
        <v>#N/A</v>
      </c>
      <c r="S759" s="41" t="e">
        <f t="shared" si="98"/>
        <v>#N/A</v>
      </c>
    </row>
    <row r="760" spans="1:19" ht="18" x14ac:dyDescent="0.2">
      <c r="A760" s="34" t="s">
        <v>5356</v>
      </c>
      <c r="B760" s="15" t="s">
        <v>191</v>
      </c>
      <c r="C760" s="15" t="s">
        <v>191</v>
      </c>
      <c r="D760" s="19"/>
      <c r="E760" s="18" t="s">
        <v>4282</v>
      </c>
      <c r="F760" s="18" t="s">
        <v>4282</v>
      </c>
      <c r="G760" s="18" t="s">
        <v>4282</v>
      </c>
      <c r="H760" s="18" t="s">
        <v>4282</v>
      </c>
      <c r="I760" s="18" t="s">
        <v>4282</v>
      </c>
      <c r="J760" s="18" t="s">
        <v>7185</v>
      </c>
      <c r="K760" s="18" t="s">
        <v>4282</v>
      </c>
      <c r="L760" s="18" t="s">
        <v>4282</v>
      </c>
      <c r="N760" s="40" t="e">
        <f t="shared" si="96"/>
        <v>#N/A</v>
      </c>
      <c r="O760" t="e">
        <f>VLOOKUP(A760,'[1]Integrator Offer Supplier'!$M$14:$AF$12953,18,FALSE)</f>
        <v>#N/A</v>
      </c>
      <c r="P760" t="e">
        <f>VLOOKUP(A760,'[1]Integrator Offer Supplier'!$M$14:$AF$12953,19,FALSE)</f>
        <v>#N/A</v>
      </c>
      <c r="Q760" t="e">
        <f t="shared" si="97"/>
        <v>#N/A</v>
      </c>
      <c r="R760" t="e">
        <f>VLOOKUP(A760,'[1]Integrator Offer Supplier'!$M$14:$AF$12953,20,FALSE)</f>
        <v>#N/A</v>
      </c>
      <c r="S760" s="41" t="e">
        <f t="shared" si="98"/>
        <v>#N/A</v>
      </c>
    </row>
    <row r="761" spans="1:19" ht="18" x14ac:dyDescent="0.2">
      <c r="A761" s="34" t="s">
        <v>5357</v>
      </c>
      <c r="B761" s="15" t="s">
        <v>191</v>
      </c>
      <c r="C761" s="15" t="s">
        <v>191</v>
      </c>
      <c r="D761" s="19"/>
      <c r="E761" s="18" t="s">
        <v>4282</v>
      </c>
      <c r="F761" s="18" t="s">
        <v>4282</v>
      </c>
      <c r="G761" s="18" t="s">
        <v>4282</v>
      </c>
      <c r="H761" s="18" t="s">
        <v>4282</v>
      </c>
      <c r="I761" s="18" t="s">
        <v>4282</v>
      </c>
      <c r="J761" s="18" t="s">
        <v>7185</v>
      </c>
      <c r="K761" s="18" t="s">
        <v>4282</v>
      </c>
      <c r="L761" s="18" t="s">
        <v>4282</v>
      </c>
      <c r="N761" s="40" t="e">
        <f t="shared" si="96"/>
        <v>#N/A</v>
      </c>
      <c r="O761" t="e">
        <f>VLOOKUP(A761,'[1]Integrator Offer Supplier'!$M$14:$AF$12953,18,FALSE)</f>
        <v>#N/A</v>
      </c>
      <c r="P761" t="e">
        <f>VLOOKUP(A761,'[1]Integrator Offer Supplier'!$M$14:$AF$12953,19,FALSE)</f>
        <v>#N/A</v>
      </c>
      <c r="Q761" t="e">
        <f t="shared" si="97"/>
        <v>#N/A</v>
      </c>
      <c r="R761" t="e">
        <f>VLOOKUP(A761,'[1]Integrator Offer Supplier'!$M$14:$AF$12953,20,FALSE)</f>
        <v>#N/A</v>
      </c>
      <c r="S761" s="41" t="e">
        <f t="shared" si="98"/>
        <v>#N/A</v>
      </c>
    </row>
    <row r="762" spans="1:19" ht="18" x14ac:dyDescent="0.2">
      <c r="A762" s="34" t="s">
        <v>5358</v>
      </c>
      <c r="B762" s="15" t="s">
        <v>191</v>
      </c>
      <c r="C762" s="15" t="s">
        <v>191</v>
      </c>
      <c r="D762" s="19"/>
      <c r="E762" s="18" t="s">
        <v>4282</v>
      </c>
      <c r="F762" s="18" t="s">
        <v>4282</v>
      </c>
      <c r="G762" s="18" t="s">
        <v>4282</v>
      </c>
      <c r="H762" s="18" t="s">
        <v>4282</v>
      </c>
      <c r="I762" s="18" t="s">
        <v>4282</v>
      </c>
      <c r="J762" s="18" t="s">
        <v>7185</v>
      </c>
      <c r="K762" s="18" t="s">
        <v>4282</v>
      </c>
      <c r="L762" s="18" t="s">
        <v>4282</v>
      </c>
      <c r="N762" s="40" t="e">
        <f t="shared" si="96"/>
        <v>#N/A</v>
      </c>
      <c r="O762" t="e">
        <f>VLOOKUP(A762,'[1]Integrator Offer Supplier'!$M$14:$AF$12953,18,FALSE)</f>
        <v>#N/A</v>
      </c>
      <c r="P762" t="e">
        <f>VLOOKUP(A762,'[1]Integrator Offer Supplier'!$M$14:$AF$12953,19,FALSE)</f>
        <v>#N/A</v>
      </c>
      <c r="Q762" t="e">
        <f t="shared" si="97"/>
        <v>#N/A</v>
      </c>
      <c r="R762" t="e">
        <f>VLOOKUP(A762,'[1]Integrator Offer Supplier'!$M$14:$AF$12953,20,FALSE)</f>
        <v>#N/A</v>
      </c>
      <c r="S762" s="41" t="e">
        <f t="shared" si="98"/>
        <v>#N/A</v>
      </c>
    </row>
    <row r="763" spans="1:19" ht="18" x14ac:dyDescent="0.2">
      <c r="A763" s="34" t="s">
        <v>5359</v>
      </c>
      <c r="B763" s="15" t="s">
        <v>191</v>
      </c>
      <c r="C763" s="15" t="s">
        <v>191</v>
      </c>
      <c r="D763" s="19"/>
      <c r="E763" s="18" t="s">
        <v>4282</v>
      </c>
      <c r="F763" s="18" t="s">
        <v>4282</v>
      </c>
      <c r="G763" s="18" t="s">
        <v>4282</v>
      </c>
      <c r="H763" s="18" t="s">
        <v>4282</v>
      </c>
      <c r="I763" s="18" t="s">
        <v>4282</v>
      </c>
      <c r="J763" s="18" t="s">
        <v>7185</v>
      </c>
      <c r="K763" s="18" t="s">
        <v>4282</v>
      </c>
      <c r="L763" s="18" t="s">
        <v>4282</v>
      </c>
      <c r="N763" s="40" t="e">
        <f t="shared" si="96"/>
        <v>#N/A</v>
      </c>
      <c r="O763" t="e">
        <f>VLOOKUP(A763,'[1]Integrator Offer Supplier'!$M$14:$AF$12953,18,FALSE)</f>
        <v>#N/A</v>
      </c>
      <c r="P763" t="e">
        <f>VLOOKUP(A763,'[1]Integrator Offer Supplier'!$M$14:$AF$12953,19,FALSE)</f>
        <v>#N/A</v>
      </c>
      <c r="Q763" t="e">
        <f t="shared" si="97"/>
        <v>#N/A</v>
      </c>
      <c r="R763" t="e">
        <f>VLOOKUP(A763,'[1]Integrator Offer Supplier'!$M$14:$AF$12953,20,FALSE)</f>
        <v>#N/A</v>
      </c>
      <c r="S763" s="41" t="e">
        <f t="shared" si="98"/>
        <v>#N/A</v>
      </c>
    </row>
    <row r="764" spans="1:19" ht="18" x14ac:dyDescent="0.2">
      <c r="A764" s="34" t="s">
        <v>5360</v>
      </c>
      <c r="B764" s="15" t="s">
        <v>191</v>
      </c>
      <c r="C764" s="15" t="s">
        <v>191</v>
      </c>
      <c r="D764" s="19"/>
      <c r="E764" s="18" t="s">
        <v>4282</v>
      </c>
      <c r="F764" s="18" t="s">
        <v>4282</v>
      </c>
      <c r="G764" s="18" t="s">
        <v>4282</v>
      </c>
      <c r="H764" s="18" t="s">
        <v>4282</v>
      </c>
      <c r="I764" s="18" t="s">
        <v>4282</v>
      </c>
      <c r="J764" s="18" t="s">
        <v>7185</v>
      </c>
      <c r="K764" s="18" t="s">
        <v>4282</v>
      </c>
      <c r="L764" s="18" t="s">
        <v>4282</v>
      </c>
      <c r="N764" s="40" t="e">
        <f t="shared" si="96"/>
        <v>#N/A</v>
      </c>
      <c r="O764" t="e">
        <f>VLOOKUP(A764,'[1]Integrator Offer Supplier'!$M$14:$AF$12953,18,FALSE)</f>
        <v>#N/A</v>
      </c>
      <c r="P764" t="e">
        <f>VLOOKUP(A764,'[1]Integrator Offer Supplier'!$M$14:$AF$12953,19,FALSE)</f>
        <v>#N/A</v>
      </c>
      <c r="Q764" t="e">
        <f t="shared" si="97"/>
        <v>#N/A</v>
      </c>
      <c r="R764" t="e">
        <f>VLOOKUP(A764,'[1]Integrator Offer Supplier'!$M$14:$AF$12953,20,FALSE)</f>
        <v>#N/A</v>
      </c>
      <c r="S764" s="41" t="e">
        <f t="shared" si="98"/>
        <v>#N/A</v>
      </c>
    </row>
    <row r="765" spans="1:19" ht="18" x14ac:dyDescent="0.2">
      <c r="A765" s="34" t="s">
        <v>5361</v>
      </c>
      <c r="B765" s="15" t="s">
        <v>191</v>
      </c>
      <c r="C765" s="15" t="s">
        <v>191</v>
      </c>
      <c r="D765" s="19"/>
      <c r="E765" s="18" t="s">
        <v>4282</v>
      </c>
      <c r="F765" s="18" t="s">
        <v>4282</v>
      </c>
      <c r="G765" s="18" t="s">
        <v>4282</v>
      </c>
      <c r="H765" s="18" t="s">
        <v>4282</v>
      </c>
      <c r="I765" s="18" t="s">
        <v>4282</v>
      </c>
      <c r="J765" s="18" t="s">
        <v>7185</v>
      </c>
      <c r="K765" s="18" t="s">
        <v>4282</v>
      </c>
      <c r="L765" s="18" t="s">
        <v>4282</v>
      </c>
      <c r="N765" s="40" t="e">
        <f t="shared" si="96"/>
        <v>#N/A</v>
      </c>
      <c r="O765" t="e">
        <f>VLOOKUP(A765,'[1]Integrator Offer Supplier'!$M$14:$AF$12953,18,FALSE)</f>
        <v>#N/A</v>
      </c>
      <c r="P765" t="e">
        <f>VLOOKUP(A765,'[1]Integrator Offer Supplier'!$M$14:$AF$12953,19,FALSE)</f>
        <v>#N/A</v>
      </c>
      <c r="Q765" t="e">
        <f t="shared" si="97"/>
        <v>#N/A</v>
      </c>
      <c r="R765" t="e">
        <f>VLOOKUP(A765,'[1]Integrator Offer Supplier'!$M$14:$AF$12953,20,FALSE)</f>
        <v>#N/A</v>
      </c>
      <c r="S765" s="41" t="e">
        <f t="shared" si="98"/>
        <v>#N/A</v>
      </c>
    </row>
    <row r="766" spans="1:19" ht="18" x14ac:dyDescent="0.2">
      <c r="A766" s="35" t="s">
        <v>5362</v>
      </c>
      <c r="B766" s="15" t="s">
        <v>191</v>
      </c>
      <c r="C766" s="15" t="s">
        <v>191</v>
      </c>
      <c r="D766" s="19"/>
      <c r="E766" s="18" t="s">
        <v>4282</v>
      </c>
      <c r="F766" s="18" t="s">
        <v>4282</v>
      </c>
      <c r="G766" s="18" t="s">
        <v>4282</v>
      </c>
      <c r="H766" s="18" t="s">
        <v>4282</v>
      </c>
      <c r="I766" s="18" t="s">
        <v>4282</v>
      </c>
      <c r="J766" s="18" t="s">
        <v>7185</v>
      </c>
      <c r="K766" s="18" t="s">
        <v>4282</v>
      </c>
      <c r="L766" s="18" t="s">
        <v>4282</v>
      </c>
      <c r="N766" s="40" t="e">
        <f t="shared" si="96"/>
        <v>#N/A</v>
      </c>
      <c r="O766" t="e">
        <f>VLOOKUP(A766,'[1]Integrator Offer Supplier'!$M$14:$AF$12953,18,FALSE)</f>
        <v>#N/A</v>
      </c>
      <c r="P766" t="e">
        <f>VLOOKUP(A766,'[1]Integrator Offer Supplier'!$M$14:$AF$12953,19,FALSE)</f>
        <v>#N/A</v>
      </c>
      <c r="Q766" t="e">
        <f t="shared" si="97"/>
        <v>#N/A</v>
      </c>
      <c r="R766" t="e">
        <f>VLOOKUP(A766,'[1]Integrator Offer Supplier'!$M$14:$AF$12953,20,FALSE)</f>
        <v>#N/A</v>
      </c>
      <c r="S766" s="41" t="e">
        <f t="shared" si="98"/>
        <v>#N/A</v>
      </c>
    </row>
    <row r="767" spans="1:19" ht="18" x14ac:dyDescent="0.2">
      <c r="A767" s="34" t="s">
        <v>5363</v>
      </c>
      <c r="B767" s="15" t="s">
        <v>223</v>
      </c>
      <c r="C767" s="15" t="s">
        <v>223</v>
      </c>
      <c r="D767" s="19"/>
      <c r="E767" s="18" t="s">
        <v>4282</v>
      </c>
      <c r="F767" s="18" t="s">
        <v>4282</v>
      </c>
      <c r="G767" s="18" t="s">
        <v>4282</v>
      </c>
      <c r="H767" s="18" t="s">
        <v>4282</v>
      </c>
      <c r="I767" s="18" t="s">
        <v>4282</v>
      </c>
      <c r="J767" s="18" t="s">
        <v>7185</v>
      </c>
      <c r="K767" s="18" t="s">
        <v>4282</v>
      </c>
      <c r="L767" s="18" t="s">
        <v>4282</v>
      </c>
      <c r="N767" s="40" t="e">
        <f t="shared" si="96"/>
        <v>#N/A</v>
      </c>
      <c r="O767" t="e">
        <f>VLOOKUP(A767,'[1]Integrator Offer Supplier'!$M$14:$AF$12953,18,FALSE)</f>
        <v>#N/A</v>
      </c>
      <c r="P767" t="e">
        <f>VLOOKUP(A767,'[1]Integrator Offer Supplier'!$M$14:$AF$12953,19,FALSE)</f>
        <v>#N/A</v>
      </c>
      <c r="Q767" t="e">
        <f t="shared" si="97"/>
        <v>#N/A</v>
      </c>
      <c r="R767" t="e">
        <f>VLOOKUP(A767,'[1]Integrator Offer Supplier'!$M$14:$AF$12953,20,FALSE)</f>
        <v>#N/A</v>
      </c>
      <c r="S767" s="41" t="e">
        <f t="shared" si="98"/>
        <v>#N/A</v>
      </c>
    </row>
    <row r="768" spans="1:19" ht="18" x14ac:dyDescent="0.2">
      <c r="A768" s="35" t="s">
        <v>5364</v>
      </c>
      <c r="B768" s="15" t="s">
        <v>191</v>
      </c>
      <c r="C768" s="15" t="s">
        <v>191</v>
      </c>
      <c r="D768" s="19"/>
      <c r="E768" s="18" t="s">
        <v>4282</v>
      </c>
      <c r="F768" s="18" t="s">
        <v>4282</v>
      </c>
      <c r="G768" s="18" t="s">
        <v>4282</v>
      </c>
      <c r="H768" s="18" t="s">
        <v>4282</v>
      </c>
      <c r="I768" s="18" t="s">
        <v>4282</v>
      </c>
      <c r="J768" s="18" t="s">
        <v>7185</v>
      </c>
      <c r="K768" s="18" t="s">
        <v>4282</v>
      </c>
      <c r="L768" s="18" t="s">
        <v>4282</v>
      </c>
      <c r="N768" s="40" t="e">
        <f t="shared" si="96"/>
        <v>#N/A</v>
      </c>
      <c r="O768" t="e">
        <f>VLOOKUP(A768,'[1]Integrator Offer Supplier'!$M$14:$AF$12953,18,FALSE)</f>
        <v>#N/A</v>
      </c>
      <c r="P768" t="e">
        <f>VLOOKUP(A768,'[1]Integrator Offer Supplier'!$M$14:$AF$12953,19,FALSE)</f>
        <v>#N/A</v>
      </c>
      <c r="Q768" t="e">
        <f t="shared" si="97"/>
        <v>#N/A</v>
      </c>
      <c r="R768" t="e">
        <f>VLOOKUP(A768,'[1]Integrator Offer Supplier'!$M$14:$AF$12953,20,FALSE)</f>
        <v>#N/A</v>
      </c>
      <c r="S768" s="41" t="e">
        <f t="shared" si="98"/>
        <v>#N/A</v>
      </c>
    </row>
    <row r="769" spans="1:19" ht="18" x14ac:dyDescent="0.2">
      <c r="A769" s="35" t="s">
        <v>5365</v>
      </c>
      <c r="B769" s="15" t="s">
        <v>191</v>
      </c>
      <c r="C769" s="15" t="s">
        <v>191</v>
      </c>
      <c r="D769" s="19"/>
      <c r="E769" s="18" t="s">
        <v>4282</v>
      </c>
      <c r="F769" s="18" t="s">
        <v>4282</v>
      </c>
      <c r="G769" s="18" t="s">
        <v>4282</v>
      </c>
      <c r="H769" s="18" t="s">
        <v>4282</v>
      </c>
      <c r="I769" s="18" t="s">
        <v>4282</v>
      </c>
      <c r="J769" s="18" t="s">
        <v>7185</v>
      </c>
      <c r="K769" s="18" t="s">
        <v>4282</v>
      </c>
      <c r="L769" s="18" t="s">
        <v>4282</v>
      </c>
      <c r="N769" s="40" t="e">
        <f t="shared" si="96"/>
        <v>#N/A</v>
      </c>
      <c r="O769" t="e">
        <f>VLOOKUP(A769,'[1]Integrator Offer Supplier'!$M$14:$AF$12953,18,FALSE)</f>
        <v>#N/A</v>
      </c>
      <c r="P769" t="e">
        <f>VLOOKUP(A769,'[1]Integrator Offer Supplier'!$M$14:$AF$12953,19,FALSE)</f>
        <v>#N/A</v>
      </c>
      <c r="Q769" t="e">
        <f t="shared" si="97"/>
        <v>#N/A</v>
      </c>
      <c r="R769" t="e">
        <f>VLOOKUP(A769,'[1]Integrator Offer Supplier'!$M$14:$AF$12953,20,FALSE)</f>
        <v>#N/A</v>
      </c>
      <c r="S769" s="41" t="e">
        <f t="shared" si="98"/>
        <v>#N/A</v>
      </c>
    </row>
    <row r="770" spans="1:19" ht="18" x14ac:dyDescent="0.2">
      <c r="A770" s="35" t="s">
        <v>5366</v>
      </c>
      <c r="B770" s="15" t="s">
        <v>191</v>
      </c>
      <c r="C770" s="15" t="s">
        <v>191</v>
      </c>
      <c r="D770" s="19"/>
      <c r="E770" s="18" t="s">
        <v>4282</v>
      </c>
      <c r="F770" s="18" t="s">
        <v>4282</v>
      </c>
      <c r="G770" s="18" t="s">
        <v>4282</v>
      </c>
      <c r="H770" s="18" t="s">
        <v>4282</v>
      </c>
      <c r="I770" s="18" t="s">
        <v>4282</v>
      </c>
      <c r="J770" s="18" t="s">
        <v>7185</v>
      </c>
      <c r="K770" s="18" t="s">
        <v>4282</v>
      </c>
      <c r="L770" s="18" t="s">
        <v>4282</v>
      </c>
      <c r="N770" s="40" t="e">
        <f t="shared" si="96"/>
        <v>#N/A</v>
      </c>
      <c r="O770" t="e">
        <f>VLOOKUP(A770,'[1]Integrator Offer Supplier'!$M$14:$AF$12953,18,FALSE)</f>
        <v>#N/A</v>
      </c>
      <c r="P770" t="e">
        <f>VLOOKUP(A770,'[1]Integrator Offer Supplier'!$M$14:$AF$12953,19,FALSE)</f>
        <v>#N/A</v>
      </c>
      <c r="Q770" t="e">
        <f t="shared" si="97"/>
        <v>#N/A</v>
      </c>
      <c r="R770" t="e">
        <f>VLOOKUP(A770,'[1]Integrator Offer Supplier'!$M$14:$AF$12953,20,FALSE)</f>
        <v>#N/A</v>
      </c>
      <c r="S770" s="41" t="e">
        <f t="shared" si="98"/>
        <v>#N/A</v>
      </c>
    </row>
    <row r="771" spans="1:19" ht="18" x14ac:dyDescent="0.2">
      <c r="A771" s="34" t="s">
        <v>5367</v>
      </c>
      <c r="B771" s="15" t="s">
        <v>191</v>
      </c>
      <c r="C771" s="15" t="s">
        <v>191</v>
      </c>
      <c r="D771" s="19"/>
      <c r="E771" s="18" t="s">
        <v>4282</v>
      </c>
      <c r="F771" s="18" t="s">
        <v>4282</v>
      </c>
      <c r="G771" s="18" t="s">
        <v>4282</v>
      </c>
      <c r="H771" s="18" t="s">
        <v>4282</v>
      </c>
      <c r="I771" s="18" t="s">
        <v>4282</v>
      </c>
      <c r="J771" s="18" t="s">
        <v>7185</v>
      </c>
      <c r="K771" s="18" t="s">
        <v>4282</v>
      </c>
      <c r="L771" s="18" t="s">
        <v>4282</v>
      </c>
      <c r="N771" s="40" t="e">
        <f t="shared" si="96"/>
        <v>#N/A</v>
      </c>
      <c r="O771" t="e">
        <f>VLOOKUP(A771,'[1]Integrator Offer Supplier'!$M$14:$AF$12953,18,FALSE)</f>
        <v>#N/A</v>
      </c>
      <c r="P771" t="e">
        <f>VLOOKUP(A771,'[1]Integrator Offer Supplier'!$M$14:$AF$12953,19,FALSE)</f>
        <v>#N/A</v>
      </c>
      <c r="Q771" t="e">
        <f t="shared" si="97"/>
        <v>#N/A</v>
      </c>
      <c r="R771" t="e">
        <f>VLOOKUP(A771,'[1]Integrator Offer Supplier'!$M$14:$AF$12953,20,FALSE)</f>
        <v>#N/A</v>
      </c>
      <c r="S771" s="41" t="e">
        <f t="shared" si="98"/>
        <v>#N/A</v>
      </c>
    </row>
    <row r="772" spans="1:19" ht="18" x14ac:dyDescent="0.2">
      <c r="A772" s="35" t="s">
        <v>5368</v>
      </c>
      <c r="B772" s="15" t="s">
        <v>191</v>
      </c>
      <c r="C772" s="15" t="s">
        <v>191</v>
      </c>
      <c r="D772" s="19"/>
      <c r="E772" s="18" t="s">
        <v>4282</v>
      </c>
      <c r="F772" s="18" t="s">
        <v>4282</v>
      </c>
      <c r="G772" s="18" t="s">
        <v>4282</v>
      </c>
      <c r="H772" s="18" t="s">
        <v>4282</v>
      </c>
      <c r="I772" s="18" t="s">
        <v>4282</v>
      </c>
      <c r="J772" s="18" t="s">
        <v>7185</v>
      </c>
      <c r="K772" s="18" t="s">
        <v>4282</v>
      </c>
      <c r="L772" s="18" t="s">
        <v>4282</v>
      </c>
      <c r="N772" s="40" t="e">
        <f t="shared" si="96"/>
        <v>#N/A</v>
      </c>
      <c r="O772" t="e">
        <f>VLOOKUP(A772,'[1]Integrator Offer Supplier'!$M$14:$AF$12953,18,FALSE)</f>
        <v>#N/A</v>
      </c>
      <c r="P772" t="e">
        <f>VLOOKUP(A772,'[1]Integrator Offer Supplier'!$M$14:$AF$12953,19,FALSE)</f>
        <v>#N/A</v>
      </c>
      <c r="Q772" t="e">
        <f t="shared" si="97"/>
        <v>#N/A</v>
      </c>
      <c r="R772" t="e">
        <f>VLOOKUP(A772,'[1]Integrator Offer Supplier'!$M$14:$AF$12953,20,FALSE)</f>
        <v>#N/A</v>
      </c>
      <c r="S772" s="41" t="e">
        <f t="shared" si="98"/>
        <v>#N/A</v>
      </c>
    </row>
    <row r="773" spans="1:19" ht="18" x14ac:dyDescent="0.2">
      <c r="A773" s="35" t="s">
        <v>5369</v>
      </c>
      <c r="B773" s="15" t="s">
        <v>191</v>
      </c>
      <c r="C773" s="15" t="s">
        <v>191</v>
      </c>
      <c r="D773" s="19"/>
      <c r="E773" s="18" t="s">
        <v>4282</v>
      </c>
      <c r="F773" s="18" t="s">
        <v>4282</v>
      </c>
      <c r="G773" s="18" t="s">
        <v>4282</v>
      </c>
      <c r="H773" s="18" t="s">
        <v>4282</v>
      </c>
      <c r="I773" s="18" t="s">
        <v>4282</v>
      </c>
      <c r="J773" s="18" t="s">
        <v>7185</v>
      </c>
      <c r="K773" s="18" t="s">
        <v>4282</v>
      </c>
      <c r="L773" s="18" t="s">
        <v>4282</v>
      </c>
      <c r="N773" s="40" t="e">
        <f t="shared" si="96"/>
        <v>#N/A</v>
      </c>
      <c r="O773" t="e">
        <f>VLOOKUP(A773,'[1]Integrator Offer Supplier'!$M$14:$AF$12953,18,FALSE)</f>
        <v>#N/A</v>
      </c>
      <c r="P773" t="e">
        <f>VLOOKUP(A773,'[1]Integrator Offer Supplier'!$M$14:$AF$12953,19,FALSE)</f>
        <v>#N/A</v>
      </c>
      <c r="Q773" t="e">
        <f t="shared" si="97"/>
        <v>#N/A</v>
      </c>
      <c r="R773" t="e">
        <f>VLOOKUP(A773,'[1]Integrator Offer Supplier'!$M$14:$AF$12953,20,FALSE)</f>
        <v>#N/A</v>
      </c>
      <c r="S773" s="41" t="e">
        <f t="shared" si="98"/>
        <v>#N/A</v>
      </c>
    </row>
    <row r="774" spans="1:19" ht="18" x14ac:dyDescent="0.2">
      <c r="A774" s="35" t="s">
        <v>5370</v>
      </c>
      <c r="B774" s="15" t="s">
        <v>191</v>
      </c>
      <c r="C774" s="15" t="s">
        <v>191</v>
      </c>
      <c r="D774" s="19"/>
      <c r="E774" s="18" t="s">
        <v>4282</v>
      </c>
      <c r="F774" s="18" t="s">
        <v>4282</v>
      </c>
      <c r="G774" s="18" t="s">
        <v>4282</v>
      </c>
      <c r="H774" s="18" t="s">
        <v>4282</v>
      </c>
      <c r="I774" s="18" t="s">
        <v>4282</v>
      </c>
      <c r="J774" s="18" t="s">
        <v>7185</v>
      </c>
      <c r="K774" s="18" t="s">
        <v>4282</v>
      </c>
      <c r="L774" s="18" t="s">
        <v>4282</v>
      </c>
      <c r="N774" s="40" t="e">
        <f t="shared" si="96"/>
        <v>#N/A</v>
      </c>
      <c r="O774" t="e">
        <f>VLOOKUP(A774,'[1]Integrator Offer Supplier'!$M$14:$AF$12953,18,FALSE)</f>
        <v>#N/A</v>
      </c>
      <c r="P774" t="e">
        <f>VLOOKUP(A774,'[1]Integrator Offer Supplier'!$M$14:$AF$12953,19,FALSE)</f>
        <v>#N/A</v>
      </c>
      <c r="Q774" t="e">
        <f t="shared" si="97"/>
        <v>#N/A</v>
      </c>
      <c r="R774" t="e">
        <f>VLOOKUP(A774,'[1]Integrator Offer Supplier'!$M$14:$AF$12953,20,FALSE)</f>
        <v>#N/A</v>
      </c>
      <c r="S774" s="41" t="e">
        <f t="shared" si="98"/>
        <v>#N/A</v>
      </c>
    </row>
    <row r="775" spans="1:19" ht="18" x14ac:dyDescent="0.2">
      <c r="A775" s="35" t="s">
        <v>5371</v>
      </c>
      <c r="B775" s="15" t="s">
        <v>191</v>
      </c>
      <c r="C775" s="15" t="s">
        <v>191</v>
      </c>
      <c r="D775" s="19"/>
      <c r="E775" s="18" t="s">
        <v>4282</v>
      </c>
      <c r="F775" s="18" t="s">
        <v>4282</v>
      </c>
      <c r="G775" s="18" t="s">
        <v>4282</v>
      </c>
      <c r="H775" s="18" t="s">
        <v>4282</v>
      </c>
      <c r="I775" s="18" t="s">
        <v>4282</v>
      </c>
      <c r="J775" s="18" t="s">
        <v>7185</v>
      </c>
      <c r="K775" s="18" t="s">
        <v>4282</v>
      </c>
      <c r="L775" s="18" t="s">
        <v>4282</v>
      </c>
      <c r="N775" s="40" t="e">
        <f t="shared" si="96"/>
        <v>#N/A</v>
      </c>
      <c r="O775" t="e">
        <f>VLOOKUP(A775,'[1]Integrator Offer Supplier'!$M$14:$AF$12953,18,FALSE)</f>
        <v>#N/A</v>
      </c>
      <c r="P775" t="e">
        <f>VLOOKUP(A775,'[1]Integrator Offer Supplier'!$M$14:$AF$12953,19,FALSE)</f>
        <v>#N/A</v>
      </c>
      <c r="Q775" t="e">
        <f t="shared" si="97"/>
        <v>#N/A</v>
      </c>
      <c r="R775" t="e">
        <f>VLOOKUP(A775,'[1]Integrator Offer Supplier'!$M$14:$AF$12953,20,FALSE)</f>
        <v>#N/A</v>
      </c>
      <c r="S775" s="41" t="e">
        <f t="shared" si="98"/>
        <v>#N/A</v>
      </c>
    </row>
    <row r="776" spans="1:19" ht="18" x14ac:dyDescent="0.2">
      <c r="A776" s="35" t="s">
        <v>5372</v>
      </c>
      <c r="B776" s="15" t="s">
        <v>191</v>
      </c>
      <c r="C776" s="15" t="s">
        <v>191</v>
      </c>
      <c r="D776" s="19"/>
      <c r="E776" s="18" t="s">
        <v>4282</v>
      </c>
      <c r="F776" s="18" t="s">
        <v>4282</v>
      </c>
      <c r="G776" s="18" t="s">
        <v>4282</v>
      </c>
      <c r="H776" s="18" t="s">
        <v>4282</v>
      </c>
      <c r="I776" s="18" t="s">
        <v>4282</v>
      </c>
      <c r="J776" s="18" t="s">
        <v>7185</v>
      </c>
      <c r="K776" s="18" t="s">
        <v>4282</v>
      </c>
      <c r="L776" s="18" t="s">
        <v>4282</v>
      </c>
      <c r="N776" s="40" t="e">
        <f t="shared" ref="N776:N839" si="102">O776*$P$1/$J$2</f>
        <v>#N/A</v>
      </c>
      <c r="O776" t="e">
        <f>VLOOKUP(A776,'[1]Integrator Offer Supplier'!$M$14:$AF$12953,18,FALSE)</f>
        <v>#N/A</v>
      </c>
      <c r="P776" t="e">
        <f>VLOOKUP(A776,'[1]Integrator Offer Supplier'!$M$14:$AF$12953,19,FALSE)</f>
        <v>#N/A</v>
      </c>
      <c r="Q776" t="e">
        <f t="shared" ref="Q776:Q839" si="103">P776*$P$1</f>
        <v>#N/A</v>
      </c>
      <c r="R776" t="e">
        <f>VLOOKUP(A776,'[1]Integrator Offer Supplier'!$M$14:$AF$12953,20,FALSE)</f>
        <v>#N/A</v>
      </c>
      <c r="S776" s="41" t="e">
        <f t="shared" ref="S776:S839" si="104">R776*$P$1/$L$2</f>
        <v>#N/A</v>
      </c>
    </row>
    <row r="777" spans="1:19" ht="18" x14ac:dyDescent="0.2">
      <c r="A777" s="35" t="s">
        <v>5373</v>
      </c>
      <c r="B777" s="15" t="s">
        <v>191</v>
      </c>
      <c r="C777" s="15" t="s">
        <v>191</v>
      </c>
      <c r="D777" s="19"/>
      <c r="E777" s="18" t="s">
        <v>4282</v>
      </c>
      <c r="F777" s="18" t="s">
        <v>4282</v>
      </c>
      <c r="G777" s="18" t="s">
        <v>4282</v>
      </c>
      <c r="H777" s="18" t="s">
        <v>4282</v>
      </c>
      <c r="I777" s="18" t="s">
        <v>4282</v>
      </c>
      <c r="J777" s="18" t="s">
        <v>7185</v>
      </c>
      <c r="K777" s="18" t="s">
        <v>4282</v>
      </c>
      <c r="L777" s="18" t="s">
        <v>4282</v>
      </c>
      <c r="N777" s="40" t="e">
        <f t="shared" si="102"/>
        <v>#N/A</v>
      </c>
      <c r="O777" t="e">
        <f>VLOOKUP(A777,'[1]Integrator Offer Supplier'!$M$14:$AF$12953,18,FALSE)</f>
        <v>#N/A</v>
      </c>
      <c r="P777" t="e">
        <f>VLOOKUP(A777,'[1]Integrator Offer Supplier'!$M$14:$AF$12953,19,FALSE)</f>
        <v>#N/A</v>
      </c>
      <c r="Q777" t="e">
        <f t="shared" si="103"/>
        <v>#N/A</v>
      </c>
      <c r="R777" t="e">
        <f>VLOOKUP(A777,'[1]Integrator Offer Supplier'!$M$14:$AF$12953,20,FALSE)</f>
        <v>#N/A</v>
      </c>
      <c r="S777" s="41" t="e">
        <f t="shared" si="104"/>
        <v>#N/A</v>
      </c>
    </row>
    <row r="778" spans="1:19" ht="18" x14ac:dyDescent="0.2">
      <c r="A778" s="34" t="s">
        <v>5374</v>
      </c>
      <c r="B778" s="15" t="s">
        <v>191</v>
      </c>
      <c r="C778" s="15" t="s">
        <v>191</v>
      </c>
      <c r="D778" s="19"/>
      <c r="E778" s="18" t="s">
        <v>4282</v>
      </c>
      <c r="F778" s="18" t="s">
        <v>4282</v>
      </c>
      <c r="G778" s="18" t="s">
        <v>4282</v>
      </c>
      <c r="H778" s="18" t="s">
        <v>4282</v>
      </c>
      <c r="I778" s="18" t="s">
        <v>4282</v>
      </c>
      <c r="J778" s="18" t="s">
        <v>7185</v>
      </c>
      <c r="K778" s="18" t="s">
        <v>4282</v>
      </c>
      <c r="L778" s="18" t="s">
        <v>4282</v>
      </c>
      <c r="N778" s="40" t="e">
        <f t="shared" si="102"/>
        <v>#N/A</v>
      </c>
      <c r="O778" t="e">
        <f>VLOOKUP(A778,'[1]Integrator Offer Supplier'!$M$14:$AF$12953,18,FALSE)</f>
        <v>#N/A</v>
      </c>
      <c r="P778" t="e">
        <f>VLOOKUP(A778,'[1]Integrator Offer Supplier'!$M$14:$AF$12953,19,FALSE)</f>
        <v>#N/A</v>
      </c>
      <c r="Q778" t="e">
        <f t="shared" si="103"/>
        <v>#N/A</v>
      </c>
      <c r="R778" t="e">
        <f>VLOOKUP(A778,'[1]Integrator Offer Supplier'!$M$14:$AF$12953,20,FALSE)</f>
        <v>#N/A</v>
      </c>
      <c r="S778" s="41" t="e">
        <f t="shared" si="104"/>
        <v>#N/A</v>
      </c>
    </row>
    <row r="779" spans="1:19" ht="54" x14ac:dyDescent="0.2">
      <c r="A779" s="35" t="s">
        <v>5375</v>
      </c>
      <c r="B779" s="15" t="s">
        <v>808</v>
      </c>
      <c r="C779" s="15" t="s">
        <v>2852</v>
      </c>
      <c r="D779" s="19"/>
      <c r="E779" s="18" t="s">
        <v>4282</v>
      </c>
      <c r="F779" s="18" t="s">
        <v>4282</v>
      </c>
      <c r="G779" s="18" t="s">
        <v>4282</v>
      </c>
      <c r="H779" s="18" t="s">
        <v>4282</v>
      </c>
      <c r="I779" s="18" t="s">
        <v>4282</v>
      </c>
      <c r="J779" s="18" t="s">
        <v>7185</v>
      </c>
      <c r="K779" s="18" t="s">
        <v>4282</v>
      </c>
      <c r="L779" s="18" t="s">
        <v>4282</v>
      </c>
      <c r="N779" s="40" t="e">
        <f t="shared" si="102"/>
        <v>#N/A</v>
      </c>
      <c r="O779" t="e">
        <f>VLOOKUP(A779,'[1]Integrator Offer Supplier'!$M$14:$AF$12953,18,FALSE)</f>
        <v>#N/A</v>
      </c>
      <c r="P779" t="e">
        <f>VLOOKUP(A779,'[1]Integrator Offer Supplier'!$M$14:$AF$12953,19,FALSE)</f>
        <v>#N/A</v>
      </c>
      <c r="Q779" t="e">
        <f t="shared" si="103"/>
        <v>#N/A</v>
      </c>
      <c r="R779" t="e">
        <f>VLOOKUP(A779,'[1]Integrator Offer Supplier'!$M$14:$AF$12953,20,FALSE)</f>
        <v>#N/A</v>
      </c>
      <c r="S779" s="41" t="e">
        <f t="shared" si="104"/>
        <v>#N/A</v>
      </c>
    </row>
    <row r="780" spans="1:19" ht="108" x14ac:dyDescent="0.2">
      <c r="A780" s="35" t="s">
        <v>5376</v>
      </c>
      <c r="B780" s="15" t="s">
        <v>809</v>
      </c>
      <c r="C780" s="15" t="s">
        <v>2853</v>
      </c>
      <c r="D780" s="19"/>
      <c r="E780" s="18" t="s">
        <v>4282</v>
      </c>
      <c r="F780" s="18" t="s">
        <v>4282</v>
      </c>
      <c r="G780" s="18" t="s">
        <v>4282</v>
      </c>
      <c r="H780" s="18" t="s">
        <v>4282</v>
      </c>
      <c r="I780" s="18" t="s">
        <v>4282</v>
      </c>
      <c r="J780" s="18" t="s">
        <v>7185</v>
      </c>
      <c r="K780" s="18" t="s">
        <v>4282</v>
      </c>
      <c r="L780" s="18" t="s">
        <v>4282</v>
      </c>
      <c r="N780" s="40" t="e">
        <f t="shared" si="102"/>
        <v>#N/A</v>
      </c>
      <c r="O780" t="e">
        <f>VLOOKUP(A780,'[1]Integrator Offer Supplier'!$M$14:$AF$12953,18,FALSE)</f>
        <v>#N/A</v>
      </c>
      <c r="P780" t="e">
        <f>VLOOKUP(A780,'[1]Integrator Offer Supplier'!$M$14:$AF$12953,19,FALSE)</f>
        <v>#N/A</v>
      </c>
      <c r="Q780" t="e">
        <f t="shared" si="103"/>
        <v>#N/A</v>
      </c>
      <c r="R780" t="e">
        <f>VLOOKUP(A780,'[1]Integrator Offer Supplier'!$M$14:$AF$12953,20,FALSE)</f>
        <v>#N/A</v>
      </c>
      <c r="S780" s="41" t="e">
        <f t="shared" si="104"/>
        <v>#N/A</v>
      </c>
    </row>
    <row r="781" spans="1:19" ht="90" x14ac:dyDescent="0.2">
      <c r="A781" s="35" t="s">
        <v>5377</v>
      </c>
      <c r="B781" s="15" t="s">
        <v>810</v>
      </c>
      <c r="C781" s="15" t="s">
        <v>2854</v>
      </c>
      <c r="D781" s="19"/>
      <c r="E781" s="18" t="s">
        <v>4282</v>
      </c>
      <c r="F781" s="18" t="s">
        <v>4282</v>
      </c>
      <c r="G781" s="18" t="s">
        <v>4282</v>
      </c>
      <c r="H781" s="18" t="s">
        <v>4282</v>
      </c>
      <c r="I781" s="18" t="s">
        <v>4282</v>
      </c>
      <c r="J781" s="18" t="s">
        <v>7185</v>
      </c>
      <c r="K781" s="18" t="s">
        <v>4282</v>
      </c>
      <c r="L781" s="18" t="s">
        <v>4282</v>
      </c>
      <c r="N781" s="40" t="e">
        <f t="shared" si="102"/>
        <v>#N/A</v>
      </c>
      <c r="O781" t="e">
        <f>VLOOKUP(A781,'[1]Integrator Offer Supplier'!$M$14:$AF$12953,18,FALSE)</f>
        <v>#N/A</v>
      </c>
      <c r="P781" t="e">
        <f>VLOOKUP(A781,'[1]Integrator Offer Supplier'!$M$14:$AF$12953,19,FALSE)</f>
        <v>#N/A</v>
      </c>
      <c r="Q781" t="e">
        <f t="shared" si="103"/>
        <v>#N/A</v>
      </c>
      <c r="R781" t="e">
        <f>VLOOKUP(A781,'[1]Integrator Offer Supplier'!$M$14:$AF$12953,20,FALSE)</f>
        <v>#N/A</v>
      </c>
      <c r="S781" s="41" t="e">
        <f t="shared" si="104"/>
        <v>#N/A</v>
      </c>
    </row>
    <row r="782" spans="1:19" ht="36" x14ac:dyDescent="0.2">
      <c r="A782" s="35" t="s">
        <v>5378</v>
      </c>
      <c r="B782" s="15" t="s">
        <v>811</v>
      </c>
      <c r="C782" s="15" t="s">
        <v>2855</v>
      </c>
      <c r="D782" s="19"/>
      <c r="E782" s="18" t="s">
        <v>4282</v>
      </c>
      <c r="F782" s="18" t="s">
        <v>4282</v>
      </c>
      <c r="G782" s="18" t="s">
        <v>4282</v>
      </c>
      <c r="H782" s="18" t="s">
        <v>4282</v>
      </c>
      <c r="I782" s="18" t="s">
        <v>4282</v>
      </c>
      <c r="J782" s="18" t="s">
        <v>7185</v>
      </c>
      <c r="K782" s="18" t="s">
        <v>4282</v>
      </c>
      <c r="L782" s="18" t="s">
        <v>4282</v>
      </c>
      <c r="N782" s="40" t="e">
        <f t="shared" si="102"/>
        <v>#N/A</v>
      </c>
      <c r="O782" t="e">
        <f>VLOOKUP(A782,'[1]Integrator Offer Supplier'!$M$14:$AF$12953,18,FALSE)</f>
        <v>#N/A</v>
      </c>
      <c r="P782" t="e">
        <f>VLOOKUP(A782,'[1]Integrator Offer Supplier'!$M$14:$AF$12953,19,FALSE)</f>
        <v>#N/A</v>
      </c>
      <c r="Q782" t="e">
        <f t="shared" si="103"/>
        <v>#N/A</v>
      </c>
      <c r="R782" t="e">
        <f>VLOOKUP(A782,'[1]Integrator Offer Supplier'!$M$14:$AF$12953,20,FALSE)</f>
        <v>#N/A</v>
      </c>
      <c r="S782" s="41" t="e">
        <f t="shared" si="104"/>
        <v>#N/A</v>
      </c>
    </row>
    <row r="783" spans="1:19" ht="36" x14ac:dyDescent="0.2">
      <c r="A783" s="35" t="s">
        <v>5379</v>
      </c>
      <c r="B783" s="15" t="s">
        <v>812</v>
      </c>
      <c r="C783" s="15" t="s">
        <v>2856</v>
      </c>
      <c r="D783" s="19"/>
      <c r="E783" s="18" t="s">
        <v>4282</v>
      </c>
      <c r="F783" s="18" t="s">
        <v>4282</v>
      </c>
      <c r="G783" s="18" t="s">
        <v>4282</v>
      </c>
      <c r="H783" s="18" t="s">
        <v>4282</v>
      </c>
      <c r="I783" s="18" t="s">
        <v>4282</v>
      </c>
      <c r="J783" s="18" t="s">
        <v>7185</v>
      </c>
      <c r="K783" s="18" t="s">
        <v>4282</v>
      </c>
      <c r="L783" s="18" t="s">
        <v>4282</v>
      </c>
      <c r="N783" s="40" t="e">
        <f t="shared" si="102"/>
        <v>#N/A</v>
      </c>
      <c r="O783" t="e">
        <f>VLOOKUP(A783,'[1]Integrator Offer Supplier'!$M$14:$AF$12953,18,FALSE)</f>
        <v>#N/A</v>
      </c>
      <c r="P783" t="e">
        <f>VLOOKUP(A783,'[1]Integrator Offer Supplier'!$M$14:$AF$12953,19,FALSE)</f>
        <v>#N/A</v>
      </c>
      <c r="Q783" t="e">
        <f t="shared" si="103"/>
        <v>#N/A</v>
      </c>
      <c r="R783" t="e">
        <f>VLOOKUP(A783,'[1]Integrator Offer Supplier'!$M$14:$AF$12953,20,FALSE)</f>
        <v>#N/A</v>
      </c>
      <c r="S783" s="41" t="e">
        <f t="shared" si="104"/>
        <v>#N/A</v>
      </c>
    </row>
    <row r="784" spans="1:19" ht="36" x14ac:dyDescent="0.2">
      <c r="A784" s="35" t="s">
        <v>5380</v>
      </c>
      <c r="B784" s="15" t="s">
        <v>813</v>
      </c>
      <c r="C784" s="15" t="s">
        <v>2857</v>
      </c>
      <c r="D784" s="19"/>
      <c r="E784" s="18" t="s">
        <v>4282</v>
      </c>
      <c r="F784" s="18" t="s">
        <v>4282</v>
      </c>
      <c r="G784" s="18" t="s">
        <v>4282</v>
      </c>
      <c r="H784" s="18" t="s">
        <v>4282</v>
      </c>
      <c r="I784" s="18" t="s">
        <v>4282</v>
      </c>
      <c r="J784" s="18" t="s">
        <v>7185</v>
      </c>
      <c r="K784" s="18" t="s">
        <v>4282</v>
      </c>
      <c r="L784" s="18" t="s">
        <v>4282</v>
      </c>
      <c r="N784" s="40" t="e">
        <f t="shared" si="102"/>
        <v>#N/A</v>
      </c>
      <c r="O784" t="e">
        <f>VLOOKUP(A784,'[1]Integrator Offer Supplier'!$M$14:$AF$12953,18,FALSE)</f>
        <v>#N/A</v>
      </c>
      <c r="P784" t="e">
        <f>VLOOKUP(A784,'[1]Integrator Offer Supplier'!$M$14:$AF$12953,19,FALSE)</f>
        <v>#N/A</v>
      </c>
      <c r="Q784" t="e">
        <f t="shared" si="103"/>
        <v>#N/A</v>
      </c>
      <c r="R784" t="e">
        <f>VLOOKUP(A784,'[1]Integrator Offer Supplier'!$M$14:$AF$12953,20,FALSE)</f>
        <v>#N/A</v>
      </c>
      <c r="S784" s="41" t="e">
        <f t="shared" si="104"/>
        <v>#N/A</v>
      </c>
    </row>
    <row r="785" spans="1:19" ht="54" x14ac:dyDescent="0.2">
      <c r="A785" s="35" t="s">
        <v>5381</v>
      </c>
      <c r="B785" s="15" t="s">
        <v>814</v>
      </c>
      <c r="C785" s="15" t="s">
        <v>2858</v>
      </c>
      <c r="D785" s="19"/>
      <c r="E785" s="18" t="s">
        <v>4282</v>
      </c>
      <c r="F785" s="18" t="s">
        <v>4282</v>
      </c>
      <c r="G785" s="18" t="s">
        <v>4282</v>
      </c>
      <c r="H785" s="18" t="s">
        <v>4282</v>
      </c>
      <c r="I785" s="18" t="s">
        <v>4282</v>
      </c>
      <c r="J785" s="18" t="s">
        <v>7185</v>
      </c>
      <c r="K785" s="18" t="s">
        <v>4282</v>
      </c>
      <c r="L785" s="18" t="s">
        <v>4282</v>
      </c>
      <c r="N785" s="40" t="e">
        <f t="shared" si="102"/>
        <v>#N/A</v>
      </c>
      <c r="O785" t="e">
        <f>VLOOKUP(A785,'[1]Integrator Offer Supplier'!$M$14:$AF$12953,18,FALSE)</f>
        <v>#N/A</v>
      </c>
      <c r="P785" t="e">
        <f>VLOOKUP(A785,'[1]Integrator Offer Supplier'!$M$14:$AF$12953,19,FALSE)</f>
        <v>#N/A</v>
      </c>
      <c r="Q785" t="e">
        <f t="shared" si="103"/>
        <v>#N/A</v>
      </c>
      <c r="R785" t="e">
        <f>VLOOKUP(A785,'[1]Integrator Offer Supplier'!$M$14:$AF$12953,20,FALSE)</f>
        <v>#N/A</v>
      </c>
      <c r="S785" s="41" t="e">
        <f t="shared" si="104"/>
        <v>#N/A</v>
      </c>
    </row>
    <row r="786" spans="1:19" ht="90" x14ac:dyDescent="0.2">
      <c r="A786" s="35" t="s">
        <v>5382</v>
      </c>
      <c r="B786" s="15" t="s">
        <v>815</v>
      </c>
      <c r="C786" s="15" t="s">
        <v>2859</v>
      </c>
      <c r="D786" s="19"/>
      <c r="E786" s="18" t="s">
        <v>4282</v>
      </c>
      <c r="F786" s="18" t="s">
        <v>4282</v>
      </c>
      <c r="G786" s="18" t="s">
        <v>4282</v>
      </c>
      <c r="H786" s="18" t="s">
        <v>4282</v>
      </c>
      <c r="I786" s="18" t="s">
        <v>4282</v>
      </c>
      <c r="J786" s="18" t="s">
        <v>7185</v>
      </c>
      <c r="K786" s="18" t="s">
        <v>4282</v>
      </c>
      <c r="L786" s="18" t="s">
        <v>4282</v>
      </c>
      <c r="N786" s="40" t="e">
        <f t="shared" si="102"/>
        <v>#N/A</v>
      </c>
      <c r="O786" t="e">
        <f>VLOOKUP(A786,'[1]Integrator Offer Supplier'!$M$14:$AF$12953,18,FALSE)</f>
        <v>#N/A</v>
      </c>
      <c r="P786" t="e">
        <f>VLOOKUP(A786,'[1]Integrator Offer Supplier'!$M$14:$AF$12953,19,FALSE)</f>
        <v>#N/A</v>
      </c>
      <c r="Q786" t="e">
        <f t="shared" si="103"/>
        <v>#N/A</v>
      </c>
      <c r="R786" t="e">
        <f>VLOOKUP(A786,'[1]Integrator Offer Supplier'!$M$14:$AF$12953,20,FALSE)</f>
        <v>#N/A</v>
      </c>
      <c r="S786" s="41" t="e">
        <f t="shared" si="104"/>
        <v>#N/A</v>
      </c>
    </row>
    <row r="787" spans="1:19" ht="54" x14ac:dyDescent="0.2">
      <c r="A787" s="35" t="s">
        <v>5383</v>
      </c>
      <c r="B787" s="15" t="s">
        <v>816</v>
      </c>
      <c r="C787" s="15" t="s">
        <v>2860</v>
      </c>
      <c r="D787" s="19"/>
      <c r="E787" s="18" t="s">
        <v>4282</v>
      </c>
      <c r="F787" s="18" t="s">
        <v>4282</v>
      </c>
      <c r="G787" s="18" t="s">
        <v>4282</v>
      </c>
      <c r="H787" s="18" t="s">
        <v>4282</v>
      </c>
      <c r="I787" s="18" t="s">
        <v>4282</v>
      </c>
      <c r="J787" s="18" t="s">
        <v>7185</v>
      </c>
      <c r="K787" s="18" t="s">
        <v>4282</v>
      </c>
      <c r="L787" s="18" t="s">
        <v>4282</v>
      </c>
      <c r="N787" s="40" t="e">
        <f t="shared" si="102"/>
        <v>#N/A</v>
      </c>
      <c r="O787" t="e">
        <f>VLOOKUP(A787,'[1]Integrator Offer Supplier'!$M$14:$AF$12953,18,FALSE)</f>
        <v>#N/A</v>
      </c>
      <c r="P787" t="e">
        <f>VLOOKUP(A787,'[1]Integrator Offer Supplier'!$M$14:$AF$12953,19,FALSE)</f>
        <v>#N/A</v>
      </c>
      <c r="Q787" t="e">
        <f t="shared" si="103"/>
        <v>#N/A</v>
      </c>
      <c r="R787" t="e">
        <f>VLOOKUP(A787,'[1]Integrator Offer Supplier'!$M$14:$AF$12953,20,FALSE)</f>
        <v>#N/A</v>
      </c>
      <c r="S787" s="41" t="e">
        <f t="shared" si="104"/>
        <v>#N/A</v>
      </c>
    </row>
    <row r="788" spans="1:19" ht="36" x14ac:dyDescent="0.2">
      <c r="A788" s="35" t="s">
        <v>5384</v>
      </c>
      <c r="B788" s="15" t="s">
        <v>817</v>
      </c>
      <c r="C788" s="15" t="s">
        <v>2861</v>
      </c>
      <c r="D788" s="19"/>
      <c r="E788" s="18" t="s">
        <v>4282</v>
      </c>
      <c r="F788" s="18" t="s">
        <v>4282</v>
      </c>
      <c r="G788" s="18" t="s">
        <v>4282</v>
      </c>
      <c r="H788" s="18" t="s">
        <v>4282</v>
      </c>
      <c r="I788" s="18" t="s">
        <v>4282</v>
      </c>
      <c r="J788" s="18" t="s">
        <v>7185</v>
      </c>
      <c r="K788" s="18" t="s">
        <v>4282</v>
      </c>
      <c r="L788" s="18" t="s">
        <v>4282</v>
      </c>
      <c r="N788" s="40" t="e">
        <f t="shared" si="102"/>
        <v>#N/A</v>
      </c>
      <c r="O788" t="e">
        <f>VLOOKUP(A788,'[1]Integrator Offer Supplier'!$M$14:$AF$12953,18,FALSE)</f>
        <v>#N/A</v>
      </c>
      <c r="P788" t="e">
        <f>VLOOKUP(A788,'[1]Integrator Offer Supplier'!$M$14:$AF$12953,19,FALSE)</f>
        <v>#N/A</v>
      </c>
      <c r="Q788" t="e">
        <f t="shared" si="103"/>
        <v>#N/A</v>
      </c>
      <c r="R788" t="e">
        <f>VLOOKUP(A788,'[1]Integrator Offer Supplier'!$M$14:$AF$12953,20,FALSE)</f>
        <v>#N/A</v>
      </c>
      <c r="S788" s="41" t="e">
        <f t="shared" si="104"/>
        <v>#N/A</v>
      </c>
    </row>
    <row r="789" spans="1:19" ht="36" x14ac:dyDescent="0.2">
      <c r="A789" s="35" t="s">
        <v>5385</v>
      </c>
      <c r="B789" s="15" t="s">
        <v>818</v>
      </c>
      <c r="C789" s="15" t="s">
        <v>2862</v>
      </c>
      <c r="D789" s="19"/>
      <c r="E789" s="18" t="s">
        <v>4282</v>
      </c>
      <c r="F789" s="18" t="s">
        <v>4282</v>
      </c>
      <c r="G789" s="18" t="s">
        <v>4282</v>
      </c>
      <c r="H789" s="18" t="s">
        <v>4282</v>
      </c>
      <c r="I789" s="18" t="s">
        <v>4282</v>
      </c>
      <c r="J789" s="18" t="s">
        <v>7185</v>
      </c>
      <c r="K789" s="18" t="s">
        <v>4282</v>
      </c>
      <c r="L789" s="18" t="s">
        <v>4282</v>
      </c>
      <c r="N789" s="40" t="e">
        <f t="shared" si="102"/>
        <v>#N/A</v>
      </c>
      <c r="O789" t="e">
        <f>VLOOKUP(A789,'[1]Integrator Offer Supplier'!$M$14:$AF$12953,18,FALSE)</f>
        <v>#N/A</v>
      </c>
      <c r="P789" t="e">
        <f>VLOOKUP(A789,'[1]Integrator Offer Supplier'!$M$14:$AF$12953,19,FALSE)</f>
        <v>#N/A</v>
      </c>
      <c r="Q789" t="e">
        <f t="shared" si="103"/>
        <v>#N/A</v>
      </c>
      <c r="R789" t="e">
        <f>VLOOKUP(A789,'[1]Integrator Offer Supplier'!$M$14:$AF$12953,20,FALSE)</f>
        <v>#N/A</v>
      </c>
      <c r="S789" s="41" t="e">
        <f t="shared" si="104"/>
        <v>#N/A</v>
      </c>
    </row>
    <row r="790" spans="1:19" ht="36" x14ac:dyDescent="0.2">
      <c r="A790" s="35" t="s">
        <v>5386</v>
      </c>
      <c r="B790" s="15" t="s">
        <v>819</v>
      </c>
      <c r="C790" s="15" t="s">
        <v>2863</v>
      </c>
      <c r="D790" s="19"/>
      <c r="E790" s="18" t="s">
        <v>4282</v>
      </c>
      <c r="F790" s="18" t="s">
        <v>4282</v>
      </c>
      <c r="G790" s="18" t="s">
        <v>4282</v>
      </c>
      <c r="H790" s="18" t="s">
        <v>4282</v>
      </c>
      <c r="I790" s="18" t="s">
        <v>4282</v>
      </c>
      <c r="J790" s="18" t="s">
        <v>7185</v>
      </c>
      <c r="K790" s="18" t="s">
        <v>4282</v>
      </c>
      <c r="L790" s="18" t="s">
        <v>4282</v>
      </c>
      <c r="N790" s="40" t="e">
        <f t="shared" si="102"/>
        <v>#N/A</v>
      </c>
      <c r="O790" t="e">
        <f>VLOOKUP(A790,'[1]Integrator Offer Supplier'!$M$14:$AF$12953,18,FALSE)</f>
        <v>#N/A</v>
      </c>
      <c r="P790" t="e">
        <f>VLOOKUP(A790,'[1]Integrator Offer Supplier'!$M$14:$AF$12953,19,FALSE)</f>
        <v>#N/A</v>
      </c>
      <c r="Q790" t="e">
        <f t="shared" si="103"/>
        <v>#N/A</v>
      </c>
      <c r="R790" t="e">
        <f>VLOOKUP(A790,'[1]Integrator Offer Supplier'!$M$14:$AF$12953,20,FALSE)</f>
        <v>#N/A</v>
      </c>
      <c r="S790" s="41" t="e">
        <f t="shared" si="104"/>
        <v>#N/A</v>
      </c>
    </row>
    <row r="791" spans="1:19" ht="36" x14ac:dyDescent="0.2">
      <c r="A791" s="35" t="s">
        <v>5387</v>
      </c>
      <c r="B791" s="15" t="s">
        <v>820</v>
      </c>
      <c r="C791" s="15" t="s">
        <v>2864</v>
      </c>
      <c r="D791" s="19"/>
      <c r="E791" s="18" t="s">
        <v>4282</v>
      </c>
      <c r="F791" s="18" t="s">
        <v>4282</v>
      </c>
      <c r="G791" s="18" t="s">
        <v>4282</v>
      </c>
      <c r="H791" s="18" t="s">
        <v>4282</v>
      </c>
      <c r="I791" s="18" t="s">
        <v>4282</v>
      </c>
      <c r="J791" s="18" t="s">
        <v>7185</v>
      </c>
      <c r="K791" s="18" t="s">
        <v>4282</v>
      </c>
      <c r="L791" s="18" t="s">
        <v>4282</v>
      </c>
      <c r="N791" s="40" t="e">
        <f t="shared" si="102"/>
        <v>#N/A</v>
      </c>
      <c r="O791" t="e">
        <f>VLOOKUP(A791,'[1]Integrator Offer Supplier'!$M$14:$AF$12953,18,FALSE)</f>
        <v>#N/A</v>
      </c>
      <c r="P791" t="e">
        <f>VLOOKUP(A791,'[1]Integrator Offer Supplier'!$M$14:$AF$12953,19,FALSE)</f>
        <v>#N/A</v>
      </c>
      <c r="Q791" t="e">
        <f t="shared" si="103"/>
        <v>#N/A</v>
      </c>
      <c r="R791" t="e">
        <f>VLOOKUP(A791,'[1]Integrator Offer Supplier'!$M$14:$AF$12953,20,FALSE)</f>
        <v>#N/A</v>
      </c>
      <c r="S791" s="41" t="e">
        <f t="shared" si="104"/>
        <v>#N/A</v>
      </c>
    </row>
    <row r="792" spans="1:19" ht="36" x14ac:dyDescent="0.2">
      <c r="A792" s="35" t="s">
        <v>5388</v>
      </c>
      <c r="B792" s="15" t="s">
        <v>821</v>
      </c>
      <c r="C792" s="15" t="s">
        <v>2865</v>
      </c>
      <c r="D792" s="19"/>
      <c r="E792" s="18" t="s">
        <v>4282</v>
      </c>
      <c r="F792" s="18" t="s">
        <v>4282</v>
      </c>
      <c r="G792" s="18" t="s">
        <v>4282</v>
      </c>
      <c r="H792" s="18" t="s">
        <v>4282</v>
      </c>
      <c r="I792" s="18" t="s">
        <v>4282</v>
      </c>
      <c r="J792" s="18" t="s">
        <v>7185</v>
      </c>
      <c r="K792" s="18" t="s">
        <v>4282</v>
      </c>
      <c r="L792" s="18" t="s">
        <v>4282</v>
      </c>
      <c r="N792" s="40" t="e">
        <f t="shared" si="102"/>
        <v>#N/A</v>
      </c>
      <c r="O792" t="e">
        <f>VLOOKUP(A792,'[1]Integrator Offer Supplier'!$M$14:$AF$12953,18,FALSE)</f>
        <v>#N/A</v>
      </c>
      <c r="P792" t="e">
        <f>VLOOKUP(A792,'[1]Integrator Offer Supplier'!$M$14:$AF$12953,19,FALSE)</f>
        <v>#N/A</v>
      </c>
      <c r="Q792" t="e">
        <f t="shared" si="103"/>
        <v>#N/A</v>
      </c>
      <c r="R792" t="e">
        <f>VLOOKUP(A792,'[1]Integrator Offer Supplier'!$M$14:$AF$12953,20,FALSE)</f>
        <v>#N/A</v>
      </c>
      <c r="S792" s="41" t="e">
        <f t="shared" si="104"/>
        <v>#N/A</v>
      </c>
    </row>
    <row r="793" spans="1:19" ht="36" x14ac:dyDescent="0.2">
      <c r="A793" s="35" t="s">
        <v>5389</v>
      </c>
      <c r="B793" s="15" t="s">
        <v>822</v>
      </c>
      <c r="C793" s="15" t="s">
        <v>2866</v>
      </c>
      <c r="D793" s="19"/>
      <c r="E793" s="18" t="s">
        <v>4282</v>
      </c>
      <c r="F793" s="18" t="s">
        <v>4282</v>
      </c>
      <c r="G793" s="18" t="s">
        <v>4282</v>
      </c>
      <c r="H793" s="18" t="s">
        <v>4282</v>
      </c>
      <c r="I793" s="18" t="s">
        <v>4282</v>
      </c>
      <c r="J793" s="18" t="s">
        <v>7185</v>
      </c>
      <c r="K793" s="18" t="s">
        <v>4282</v>
      </c>
      <c r="L793" s="18" t="s">
        <v>4282</v>
      </c>
      <c r="N793" s="40" t="e">
        <f t="shared" si="102"/>
        <v>#N/A</v>
      </c>
      <c r="O793" t="e">
        <f>VLOOKUP(A793,'[1]Integrator Offer Supplier'!$M$14:$AF$12953,18,FALSE)</f>
        <v>#N/A</v>
      </c>
      <c r="P793" t="e">
        <f>VLOOKUP(A793,'[1]Integrator Offer Supplier'!$M$14:$AF$12953,19,FALSE)</f>
        <v>#N/A</v>
      </c>
      <c r="Q793" t="e">
        <f t="shared" si="103"/>
        <v>#N/A</v>
      </c>
      <c r="R793" t="e">
        <f>VLOOKUP(A793,'[1]Integrator Offer Supplier'!$M$14:$AF$12953,20,FALSE)</f>
        <v>#N/A</v>
      </c>
      <c r="S793" s="41" t="e">
        <f t="shared" si="104"/>
        <v>#N/A</v>
      </c>
    </row>
    <row r="794" spans="1:19" ht="72" x14ac:dyDescent="0.2">
      <c r="A794" s="35" t="s">
        <v>5390</v>
      </c>
      <c r="B794" s="15" t="s">
        <v>823</v>
      </c>
      <c r="C794" s="15" t="s">
        <v>2867</v>
      </c>
      <c r="D794" s="19"/>
      <c r="E794" s="18" t="s">
        <v>4282</v>
      </c>
      <c r="F794" s="18" t="s">
        <v>4282</v>
      </c>
      <c r="G794" s="18" t="s">
        <v>4282</v>
      </c>
      <c r="H794" s="18" t="s">
        <v>4282</v>
      </c>
      <c r="I794" s="18" t="s">
        <v>4282</v>
      </c>
      <c r="J794" s="18" t="s">
        <v>7185</v>
      </c>
      <c r="K794" s="18" t="s">
        <v>4282</v>
      </c>
      <c r="L794" s="18" t="s">
        <v>4282</v>
      </c>
      <c r="N794" s="40" t="e">
        <f t="shared" si="102"/>
        <v>#N/A</v>
      </c>
      <c r="O794" t="e">
        <f>VLOOKUP(A794,'[1]Integrator Offer Supplier'!$M$14:$AF$12953,18,FALSE)</f>
        <v>#N/A</v>
      </c>
      <c r="P794" t="e">
        <f>VLOOKUP(A794,'[1]Integrator Offer Supplier'!$M$14:$AF$12953,19,FALSE)</f>
        <v>#N/A</v>
      </c>
      <c r="Q794" t="e">
        <f t="shared" si="103"/>
        <v>#N/A</v>
      </c>
      <c r="R794" t="e">
        <f>VLOOKUP(A794,'[1]Integrator Offer Supplier'!$M$14:$AF$12953,20,FALSE)</f>
        <v>#N/A</v>
      </c>
      <c r="S794" s="41" t="e">
        <f t="shared" si="104"/>
        <v>#N/A</v>
      </c>
    </row>
    <row r="795" spans="1:19" ht="36" x14ac:dyDescent="0.2">
      <c r="A795" s="35" t="s">
        <v>5391</v>
      </c>
      <c r="B795" s="15" t="s">
        <v>824</v>
      </c>
      <c r="C795" s="15" t="s">
        <v>2868</v>
      </c>
      <c r="D795" s="19"/>
      <c r="E795" s="18" t="s">
        <v>4282</v>
      </c>
      <c r="F795" s="18" t="s">
        <v>4282</v>
      </c>
      <c r="G795" s="18" t="s">
        <v>4282</v>
      </c>
      <c r="H795" s="18" t="s">
        <v>4282</v>
      </c>
      <c r="I795" s="18" t="s">
        <v>4282</v>
      </c>
      <c r="J795" s="18" t="s">
        <v>7185</v>
      </c>
      <c r="K795" s="18" t="s">
        <v>4282</v>
      </c>
      <c r="L795" s="18" t="s">
        <v>4282</v>
      </c>
      <c r="N795" s="40" t="e">
        <f t="shared" si="102"/>
        <v>#N/A</v>
      </c>
      <c r="O795" t="e">
        <f>VLOOKUP(A795,'[1]Integrator Offer Supplier'!$M$14:$AF$12953,18,FALSE)</f>
        <v>#N/A</v>
      </c>
      <c r="P795" t="e">
        <f>VLOOKUP(A795,'[1]Integrator Offer Supplier'!$M$14:$AF$12953,19,FALSE)</f>
        <v>#N/A</v>
      </c>
      <c r="Q795" t="e">
        <f t="shared" si="103"/>
        <v>#N/A</v>
      </c>
      <c r="R795" t="e">
        <f>VLOOKUP(A795,'[1]Integrator Offer Supplier'!$M$14:$AF$12953,20,FALSE)</f>
        <v>#N/A</v>
      </c>
      <c r="S795" s="41" t="e">
        <f t="shared" si="104"/>
        <v>#N/A</v>
      </c>
    </row>
    <row r="796" spans="1:19" ht="144" x14ac:dyDescent="0.2">
      <c r="A796" s="35" t="s">
        <v>5392</v>
      </c>
      <c r="B796" s="15" t="s">
        <v>825</v>
      </c>
      <c r="C796" s="15" t="s">
        <v>2869</v>
      </c>
      <c r="D796" s="19"/>
      <c r="E796" s="18" t="s">
        <v>4282</v>
      </c>
      <c r="F796" s="18" t="s">
        <v>4282</v>
      </c>
      <c r="G796" s="18" t="s">
        <v>4282</v>
      </c>
      <c r="H796" s="18" t="s">
        <v>4282</v>
      </c>
      <c r="I796" s="18" t="s">
        <v>4282</v>
      </c>
      <c r="J796" s="18" t="s">
        <v>7185</v>
      </c>
      <c r="K796" s="18" t="s">
        <v>4282</v>
      </c>
      <c r="L796" s="18" t="s">
        <v>4282</v>
      </c>
      <c r="N796" s="40" t="e">
        <f t="shared" si="102"/>
        <v>#N/A</v>
      </c>
      <c r="O796" t="e">
        <f>VLOOKUP(A796,'[1]Integrator Offer Supplier'!$M$14:$AF$12953,18,FALSE)</f>
        <v>#N/A</v>
      </c>
      <c r="P796" t="e">
        <f>VLOOKUP(A796,'[1]Integrator Offer Supplier'!$M$14:$AF$12953,19,FALSE)</f>
        <v>#N/A</v>
      </c>
      <c r="Q796" t="e">
        <f t="shared" si="103"/>
        <v>#N/A</v>
      </c>
      <c r="R796" t="e">
        <f>VLOOKUP(A796,'[1]Integrator Offer Supplier'!$M$14:$AF$12953,20,FALSE)</f>
        <v>#N/A</v>
      </c>
      <c r="S796" s="41" t="e">
        <f t="shared" si="104"/>
        <v>#N/A</v>
      </c>
    </row>
    <row r="797" spans="1:19" ht="144" x14ac:dyDescent="0.2">
      <c r="A797" s="35" t="s">
        <v>5393</v>
      </c>
      <c r="B797" s="15" t="s">
        <v>826</v>
      </c>
      <c r="C797" s="15" t="s">
        <v>2870</v>
      </c>
      <c r="D797" s="19"/>
      <c r="E797" s="18" t="s">
        <v>4282</v>
      </c>
      <c r="F797" s="18" t="s">
        <v>4282</v>
      </c>
      <c r="G797" s="18" t="s">
        <v>4282</v>
      </c>
      <c r="H797" s="18" t="s">
        <v>4282</v>
      </c>
      <c r="I797" s="18" t="s">
        <v>4282</v>
      </c>
      <c r="J797" s="18" t="s">
        <v>7185</v>
      </c>
      <c r="K797" s="18" t="s">
        <v>4282</v>
      </c>
      <c r="L797" s="18" t="s">
        <v>4282</v>
      </c>
      <c r="N797" s="40" t="e">
        <f t="shared" si="102"/>
        <v>#N/A</v>
      </c>
      <c r="O797" t="e">
        <f>VLOOKUP(A797,'[1]Integrator Offer Supplier'!$M$14:$AF$12953,18,FALSE)</f>
        <v>#N/A</v>
      </c>
      <c r="P797" t="e">
        <f>VLOOKUP(A797,'[1]Integrator Offer Supplier'!$M$14:$AF$12953,19,FALSE)</f>
        <v>#N/A</v>
      </c>
      <c r="Q797" t="e">
        <f t="shared" si="103"/>
        <v>#N/A</v>
      </c>
      <c r="R797" t="e">
        <f>VLOOKUP(A797,'[1]Integrator Offer Supplier'!$M$14:$AF$12953,20,FALSE)</f>
        <v>#N/A</v>
      </c>
      <c r="S797" s="41" t="e">
        <f t="shared" si="104"/>
        <v>#N/A</v>
      </c>
    </row>
    <row r="798" spans="1:19" ht="126" x14ac:dyDescent="0.2">
      <c r="A798" s="35" t="s">
        <v>5394</v>
      </c>
      <c r="B798" s="15" t="s">
        <v>827</v>
      </c>
      <c r="C798" s="15" t="s">
        <v>2871</v>
      </c>
      <c r="D798" s="19"/>
      <c r="E798" s="18" t="s">
        <v>4282</v>
      </c>
      <c r="F798" s="18" t="s">
        <v>4282</v>
      </c>
      <c r="G798" s="18" t="s">
        <v>4282</v>
      </c>
      <c r="H798" s="18" t="s">
        <v>4282</v>
      </c>
      <c r="I798" s="18" t="s">
        <v>4282</v>
      </c>
      <c r="J798" s="18" t="s">
        <v>7185</v>
      </c>
      <c r="K798" s="18" t="s">
        <v>4282</v>
      </c>
      <c r="L798" s="18" t="s">
        <v>4282</v>
      </c>
      <c r="N798" s="40" t="e">
        <f t="shared" si="102"/>
        <v>#N/A</v>
      </c>
      <c r="O798" t="e">
        <f>VLOOKUP(A798,'[1]Integrator Offer Supplier'!$M$14:$AF$12953,18,FALSE)</f>
        <v>#N/A</v>
      </c>
      <c r="P798" t="e">
        <f>VLOOKUP(A798,'[1]Integrator Offer Supplier'!$M$14:$AF$12953,19,FALSE)</f>
        <v>#N/A</v>
      </c>
      <c r="Q798" t="e">
        <f t="shared" si="103"/>
        <v>#N/A</v>
      </c>
      <c r="R798" t="e">
        <f>VLOOKUP(A798,'[1]Integrator Offer Supplier'!$M$14:$AF$12953,20,FALSE)</f>
        <v>#N/A</v>
      </c>
      <c r="S798" s="41" t="e">
        <f t="shared" si="104"/>
        <v>#N/A</v>
      </c>
    </row>
    <row r="799" spans="1:19" ht="126" x14ac:dyDescent="0.2">
      <c r="A799" s="35" t="s">
        <v>5395</v>
      </c>
      <c r="B799" s="15" t="s">
        <v>828</v>
      </c>
      <c r="C799" s="15" t="s">
        <v>2872</v>
      </c>
      <c r="D799" s="19"/>
      <c r="E799" s="18" t="s">
        <v>4282</v>
      </c>
      <c r="F799" s="18" t="s">
        <v>4282</v>
      </c>
      <c r="G799" s="18" t="s">
        <v>4282</v>
      </c>
      <c r="H799" s="18" t="s">
        <v>4282</v>
      </c>
      <c r="I799" s="18" t="s">
        <v>4282</v>
      </c>
      <c r="J799" s="18" t="s">
        <v>7185</v>
      </c>
      <c r="K799" s="18" t="s">
        <v>4282</v>
      </c>
      <c r="L799" s="18" t="s">
        <v>4282</v>
      </c>
      <c r="N799" s="40" t="e">
        <f t="shared" si="102"/>
        <v>#N/A</v>
      </c>
      <c r="O799" t="e">
        <f>VLOOKUP(A799,'[1]Integrator Offer Supplier'!$M$14:$AF$12953,18,FALSE)</f>
        <v>#N/A</v>
      </c>
      <c r="P799" t="e">
        <f>VLOOKUP(A799,'[1]Integrator Offer Supplier'!$M$14:$AF$12953,19,FALSE)</f>
        <v>#N/A</v>
      </c>
      <c r="Q799" t="e">
        <f t="shared" si="103"/>
        <v>#N/A</v>
      </c>
      <c r="R799" t="e">
        <f>VLOOKUP(A799,'[1]Integrator Offer Supplier'!$M$14:$AF$12953,20,FALSE)</f>
        <v>#N/A</v>
      </c>
      <c r="S799" s="41" t="e">
        <f t="shared" si="104"/>
        <v>#N/A</v>
      </c>
    </row>
    <row r="800" spans="1:19" ht="72" x14ac:dyDescent="0.2">
      <c r="A800" s="35" t="s">
        <v>5396</v>
      </c>
      <c r="B800" s="15" t="s">
        <v>829</v>
      </c>
      <c r="C800" s="15" t="s">
        <v>2873</v>
      </c>
      <c r="D800" s="19"/>
      <c r="E800" s="18" t="s">
        <v>4282</v>
      </c>
      <c r="F800" s="18" t="s">
        <v>4282</v>
      </c>
      <c r="G800" s="18" t="s">
        <v>4282</v>
      </c>
      <c r="H800" s="18" t="s">
        <v>4282</v>
      </c>
      <c r="I800" s="18" t="s">
        <v>4282</v>
      </c>
      <c r="J800" s="18" t="s">
        <v>7185</v>
      </c>
      <c r="K800" s="18" t="s">
        <v>4282</v>
      </c>
      <c r="L800" s="18" t="s">
        <v>4282</v>
      </c>
      <c r="N800" s="40" t="e">
        <f t="shared" si="102"/>
        <v>#N/A</v>
      </c>
      <c r="O800" t="e">
        <f>VLOOKUP(A800,'[1]Integrator Offer Supplier'!$M$14:$AF$12953,18,FALSE)</f>
        <v>#N/A</v>
      </c>
      <c r="P800" t="e">
        <f>VLOOKUP(A800,'[1]Integrator Offer Supplier'!$M$14:$AF$12953,19,FALSE)</f>
        <v>#N/A</v>
      </c>
      <c r="Q800" t="e">
        <f t="shared" si="103"/>
        <v>#N/A</v>
      </c>
      <c r="R800" t="e">
        <f>VLOOKUP(A800,'[1]Integrator Offer Supplier'!$M$14:$AF$12953,20,FALSE)</f>
        <v>#N/A</v>
      </c>
      <c r="S800" s="41" t="e">
        <f t="shared" si="104"/>
        <v>#N/A</v>
      </c>
    </row>
    <row r="801" spans="1:19" ht="108" x14ac:dyDescent="0.2">
      <c r="A801" s="35" t="s">
        <v>5397</v>
      </c>
      <c r="B801" s="15" t="s">
        <v>830</v>
      </c>
      <c r="C801" s="15" t="s">
        <v>2874</v>
      </c>
      <c r="D801" s="19"/>
      <c r="E801" s="18" t="s">
        <v>4282</v>
      </c>
      <c r="F801" s="18" t="s">
        <v>4282</v>
      </c>
      <c r="G801" s="18" t="s">
        <v>4282</v>
      </c>
      <c r="H801" s="18" t="s">
        <v>4282</v>
      </c>
      <c r="I801" s="18" t="s">
        <v>4282</v>
      </c>
      <c r="J801" s="18" t="s">
        <v>7185</v>
      </c>
      <c r="K801" s="18" t="s">
        <v>4282</v>
      </c>
      <c r="L801" s="18" t="s">
        <v>4282</v>
      </c>
      <c r="N801" s="40" t="e">
        <f t="shared" si="102"/>
        <v>#N/A</v>
      </c>
      <c r="O801" t="e">
        <f>VLOOKUP(A801,'[1]Integrator Offer Supplier'!$M$14:$AF$12953,18,FALSE)</f>
        <v>#N/A</v>
      </c>
      <c r="P801" t="e">
        <f>VLOOKUP(A801,'[1]Integrator Offer Supplier'!$M$14:$AF$12953,19,FALSE)</f>
        <v>#N/A</v>
      </c>
      <c r="Q801" t="e">
        <f t="shared" si="103"/>
        <v>#N/A</v>
      </c>
      <c r="R801" t="e">
        <f>VLOOKUP(A801,'[1]Integrator Offer Supplier'!$M$14:$AF$12953,20,FALSE)</f>
        <v>#N/A</v>
      </c>
      <c r="S801" s="41" t="e">
        <f t="shared" si="104"/>
        <v>#N/A</v>
      </c>
    </row>
    <row r="802" spans="1:19" ht="54" x14ac:dyDescent="0.2">
      <c r="A802" s="35" t="s">
        <v>5398</v>
      </c>
      <c r="B802" s="15" t="s">
        <v>831</v>
      </c>
      <c r="C802" s="15" t="s">
        <v>2875</v>
      </c>
      <c r="D802" s="19"/>
      <c r="E802" s="18" t="s">
        <v>4282</v>
      </c>
      <c r="F802" s="18" t="s">
        <v>4282</v>
      </c>
      <c r="G802" s="18" t="s">
        <v>4282</v>
      </c>
      <c r="H802" s="18" t="s">
        <v>4282</v>
      </c>
      <c r="I802" s="18" t="s">
        <v>4282</v>
      </c>
      <c r="J802" s="18" t="s">
        <v>7185</v>
      </c>
      <c r="K802" s="18" t="s">
        <v>4282</v>
      </c>
      <c r="L802" s="18" t="s">
        <v>4282</v>
      </c>
      <c r="N802" s="40" t="e">
        <f t="shared" si="102"/>
        <v>#N/A</v>
      </c>
      <c r="O802" t="e">
        <f>VLOOKUP(A802,'[1]Integrator Offer Supplier'!$M$14:$AF$12953,18,FALSE)</f>
        <v>#N/A</v>
      </c>
      <c r="P802" t="e">
        <f>VLOOKUP(A802,'[1]Integrator Offer Supplier'!$M$14:$AF$12953,19,FALSE)</f>
        <v>#N/A</v>
      </c>
      <c r="Q802" t="e">
        <f t="shared" si="103"/>
        <v>#N/A</v>
      </c>
      <c r="R802" t="e">
        <f>VLOOKUP(A802,'[1]Integrator Offer Supplier'!$M$14:$AF$12953,20,FALSE)</f>
        <v>#N/A</v>
      </c>
      <c r="S802" s="41" t="e">
        <f t="shared" si="104"/>
        <v>#N/A</v>
      </c>
    </row>
    <row r="803" spans="1:19" ht="54" x14ac:dyDescent="0.2">
      <c r="A803" s="34" t="s">
        <v>5399</v>
      </c>
      <c r="B803" s="15" t="s">
        <v>832</v>
      </c>
      <c r="C803" s="15" t="s">
        <v>2876</v>
      </c>
      <c r="D803" s="21" t="s">
        <v>4486</v>
      </c>
      <c r="E803" s="18"/>
      <c r="F803" s="18"/>
      <c r="G803" s="18"/>
      <c r="H803" s="18">
        <v>6</v>
      </c>
      <c r="I803" s="18"/>
      <c r="J803" s="18">
        <f>N803</f>
        <v>0</v>
      </c>
      <c r="K803" s="18">
        <f>Q803</f>
        <v>2346.1515000000004</v>
      </c>
      <c r="L803" s="18">
        <f>S803</f>
        <v>5.6700000000000008</v>
      </c>
      <c r="N803" s="40">
        <f t="shared" si="102"/>
        <v>0</v>
      </c>
      <c r="O803">
        <f>VLOOKUP(A803,'[1]Integrator Offer Supplier'!$M$14:$AF$12953,18,FALSE)</f>
        <v>0</v>
      </c>
      <c r="P803">
        <f>VLOOKUP(A803,'[1]Integrator Offer Supplier'!$M$14:$AF$12953,19,FALSE)</f>
        <v>317.04750000000001</v>
      </c>
      <c r="Q803">
        <f t="shared" si="103"/>
        <v>2346.1515000000004</v>
      </c>
      <c r="R803">
        <f>VLOOKUP(A803,'[1]Integrator Offer Supplier'!$M$14:$AF$12953,20,FALSE)</f>
        <v>453.6</v>
      </c>
      <c r="S803" s="41">
        <f t="shared" si="104"/>
        <v>5.6700000000000008</v>
      </c>
    </row>
    <row r="804" spans="1:19" ht="36" x14ac:dyDescent="0.2">
      <c r="A804" s="35" t="s">
        <v>5400</v>
      </c>
      <c r="B804" s="15" t="s">
        <v>833</v>
      </c>
      <c r="C804" s="15" t="s">
        <v>833</v>
      </c>
      <c r="D804" s="19"/>
      <c r="E804" s="18" t="s">
        <v>4282</v>
      </c>
      <c r="F804" s="18" t="s">
        <v>4282</v>
      </c>
      <c r="G804" s="18" t="s">
        <v>4282</v>
      </c>
      <c r="H804" s="18" t="s">
        <v>4282</v>
      </c>
      <c r="I804" s="18" t="s">
        <v>4282</v>
      </c>
      <c r="J804" s="18" t="s">
        <v>7185</v>
      </c>
      <c r="K804" s="18" t="s">
        <v>4282</v>
      </c>
      <c r="L804" s="18" t="s">
        <v>4282</v>
      </c>
      <c r="N804" s="40" t="e">
        <f t="shared" si="102"/>
        <v>#N/A</v>
      </c>
      <c r="O804" t="e">
        <f>VLOOKUP(A804,'[1]Integrator Offer Supplier'!$M$14:$AF$12953,18,FALSE)</f>
        <v>#N/A</v>
      </c>
      <c r="P804" t="e">
        <f>VLOOKUP(A804,'[1]Integrator Offer Supplier'!$M$14:$AF$12953,19,FALSE)</f>
        <v>#N/A</v>
      </c>
      <c r="Q804" t="e">
        <f t="shared" si="103"/>
        <v>#N/A</v>
      </c>
      <c r="R804" t="e">
        <f>VLOOKUP(A804,'[1]Integrator Offer Supplier'!$M$14:$AF$12953,20,FALSE)</f>
        <v>#N/A</v>
      </c>
      <c r="S804" s="41" t="e">
        <f t="shared" si="104"/>
        <v>#N/A</v>
      </c>
    </row>
    <row r="805" spans="1:19" ht="144" x14ac:dyDescent="0.2">
      <c r="A805" s="35" t="s">
        <v>5401</v>
      </c>
      <c r="B805" s="15" t="s">
        <v>834</v>
      </c>
      <c r="C805" s="15" t="s">
        <v>2877</v>
      </c>
      <c r="D805" s="19"/>
      <c r="E805" s="18" t="s">
        <v>4282</v>
      </c>
      <c r="F805" s="18" t="s">
        <v>4282</v>
      </c>
      <c r="G805" s="18" t="s">
        <v>4282</v>
      </c>
      <c r="H805" s="18" t="s">
        <v>4282</v>
      </c>
      <c r="I805" s="18" t="s">
        <v>4282</v>
      </c>
      <c r="J805" s="18" t="s">
        <v>7185</v>
      </c>
      <c r="K805" s="18" t="s">
        <v>4282</v>
      </c>
      <c r="L805" s="18" t="s">
        <v>4282</v>
      </c>
      <c r="N805" s="40" t="e">
        <f t="shared" si="102"/>
        <v>#N/A</v>
      </c>
      <c r="O805" t="e">
        <f>VLOOKUP(A805,'[1]Integrator Offer Supplier'!$M$14:$AF$12953,18,FALSE)</f>
        <v>#N/A</v>
      </c>
      <c r="P805" t="e">
        <f>VLOOKUP(A805,'[1]Integrator Offer Supplier'!$M$14:$AF$12953,19,FALSE)</f>
        <v>#N/A</v>
      </c>
      <c r="Q805" t="e">
        <f t="shared" si="103"/>
        <v>#N/A</v>
      </c>
      <c r="R805" t="e">
        <f>VLOOKUP(A805,'[1]Integrator Offer Supplier'!$M$14:$AF$12953,20,FALSE)</f>
        <v>#N/A</v>
      </c>
      <c r="S805" s="41" t="e">
        <f t="shared" si="104"/>
        <v>#N/A</v>
      </c>
    </row>
    <row r="806" spans="1:19" ht="90" x14ac:dyDescent="0.2">
      <c r="A806" s="35" t="s">
        <v>5402</v>
      </c>
      <c r="B806" s="15" t="s">
        <v>835</v>
      </c>
      <c r="C806" s="15" t="s">
        <v>2878</v>
      </c>
      <c r="D806" s="19"/>
      <c r="E806" s="18" t="s">
        <v>4282</v>
      </c>
      <c r="F806" s="18" t="s">
        <v>4282</v>
      </c>
      <c r="G806" s="18" t="s">
        <v>4282</v>
      </c>
      <c r="H806" s="18" t="s">
        <v>4282</v>
      </c>
      <c r="I806" s="18" t="s">
        <v>4282</v>
      </c>
      <c r="J806" s="18" t="s">
        <v>7185</v>
      </c>
      <c r="K806" s="18" t="s">
        <v>4282</v>
      </c>
      <c r="L806" s="18" t="s">
        <v>4282</v>
      </c>
      <c r="N806" s="40" t="e">
        <f t="shared" si="102"/>
        <v>#N/A</v>
      </c>
      <c r="O806" t="e">
        <f>VLOOKUP(A806,'[1]Integrator Offer Supplier'!$M$14:$AF$12953,18,FALSE)</f>
        <v>#N/A</v>
      </c>
      <c r="P806" t="e">
        <f>VLOOKUP(A806,'[1]Integrator Offer Supplier'!$M$14:$AF$12953,19,FALSE)</f>
        <v>#N/A</v>
      </c>
      <c r="Q806" t="e">
        <f t="shared" si="103"/>
        <v>#N/A</v>
      </c>
      <c r="R806" t="e">
        <f>VLOOKUP(A806,'[1]Integrator Offer Supplier'!$M$14:$AF$12953,20,FALSE)</f>
        <v>#N/A</v>
      </c>
      <c r="S806" s="41" t="e">
        <f t="shared" si="104"/>
        <v>#N/A</v>
      </c>
    </row>
    <row r="807" spans="1:19" ht="36" x14ac:dyDescent="0.2">
      <c r="A807" s="34" t="s">
        <v>5403</v>
      </c>
      <c r="B807" s="15" t="s">
        <v>836</v>
      </c>
      <c r="C807" s="15" t="s">
        <v>2879</v>
      </c>
      <c r="D807" s="19"/>
      <c r="E807" s="18" t="s">
        <v>4282</v>
      </c>
      <c r="F807" s="18" t="s">
        <v>4282</v>
      </c>
      <c r="G807" s="18" t="s">
        <v>4282</v>
      </c>
      <c r="H807" s="18" t="s">
        <v>4282</v>
      </c>
      <c r="I807" s="18" t="s">
        <v>4282</v>
      </c>
      <c r="J807" s="18" t="s">
        <v>7185</v>
      </c>
      <c r="K807" s="18" t="s">
        <v>4282</v>
      </c>
      <c r="L807" s="18" t="s">
        <v>4282</v>
      </c>
      <c r="N807" s="40" t="e">
        <f t="shared" si="102"/>
        <v>#N/A</v>
      </c>
      <c r="O807" t="e">
        <f>VLOOKUP(A807,'[1]Integrator Offer Supplier'!$M$14:$AF$12953,18,FALSE)</f>
        <v>#N/A</v>
      </c>
      <c r="P807" t="e">
        <f>VLOOKUP(A807,'[1]Integrator Offer Supplier'!$M$14:$AF$12953,19,FALSE)</f>
        <v>#N/A</v>
      </c>
      <c r="Q807" t="e">
        <f t="shared" si="103"/>
        <v>#N/A</v>
      </c>
      <c r="R807" t="e">
        <f>VLOOKUP(A807,'[1]Integrator Offer Supplier'!$M$14:$AF$12953,20,FALSE)</f>
        <v>#N/A</v>
      </c>
      <c r="S807" s="41" t="e">
        <f t="shared" si="104"/>
        <v>#N/A</v>
      </c>
    </row>
    <row r="808" spans="1:19" ht="54" x14ac:dyDescent="0.2">
      <c r="A808" s="35" t="s">
        <v>5404</v>
      </c>
      <c r="B808" s="15" t="s">
        <v>837</v>
      </c>
      <c r="C808" s="15" t="s">
        <v>2880</v>
      </c>
      <c r="D808" s="19"/>
      <c r="E808" s="18" t="s">
        <v>4282</v>
      </c>
      <c r="F808" s="18" t="s">
        <v>4282</v>
      </c>
      <c r="G808" s="18" t="s">
        <v>4282</v>
      </c>
      <c r="H808" s="18" t="s">
        <v>4282</v>
      </c>
      <c r="I808" s="18" t="s">
        <v>4282</v>
      </c>
      <c r="J808" s="18" t="s">
        <v>7185</v>
      </c>
      <c r="K808" s="18" t="s">
        <v>4282</v>
      </c>
      <c r="L808" s="18" t="s">
        <v>4282</v>
      </c>
      <c r="N808" s="40" t="e">
        <f t="shared" si="102"/>
        <v>#N/A</v>
      </c>
      <c r="O808" t="e">
        <f>VLOOKUP(A808,'[1]Integrator Offer Supplier'!$M$14:$AF$12953,18,FALSE)</f>
        <v>#N/A</v>
      </c>
      <c r="P808" t="e">
        <f>VLOOKUP(A808,'[1]Integrator Offer Supplier'!$M$14:$AF$12953,19,FALSE)</f>
        <v>#N/A</v>
      </c>
      <c r="Q808" t="e">
        <f t="shared" si="103"/>
        <v>#N/A</v>
      </c>
      <c r="R808" t="e">
        <f>VLOOKUP(A808,'[1]Integrator Offer Supplier'!$M$14:$AF$12953,20,FALSE)</f>
        <v>#N/A</v>
      </c>
      <c r="S808" s="41" t="e">
        <f t="shared" si="104"/>
        <v>#N/A</v>
      </c>
    </row>
    <row r="809" spans="1:19" ht="54" x14ac:dyDescent="0.2">
      <c r="A809" s="35" t="s">
        <v>5405</v>
      </c>
      <c r="B809" s="15" t="s">
        <v>838</v>
      </c>
      <c r="C809" s="15" t="s">
        <v>2881</v>
      </c>
      <c r="D809" s="19"/>
      <c r="E809" s="18" t="s">
        <v>4282</v>
      </c>
      <c r="F809" s="18" t="s">
        <v>4282</v>
      </c>
      <c r="G809" s="18" t="s">
        <v>4282</v>
      </c>
      <c r="H809" s="18" t="s">
        <v>4282</v>
      </c>
      <c r="I809" s="18" t="s">
        <v>4282</v>
      </c>
      <c r="J809" s="18" t="s">
        <v>7185</v>
      </c>
      <c r="K809" s="18" t="s">
        <v>4282</v>
      </c>
      <c r="L809" s="18" t="s">
        <v>4282</v>
      </c>
      <c r="N809" s="40" t="e">
        <f t="shared" si="102"/>
        <v>#N/A</v>
      </c>
      <c r="O809" t="e">
        <f>VLOOKUP(A809,'[1]Integrator Offer Supplier'!$M$14:$AF$12953,18,FALSE)</f>
        <v>#N/A</v>
      </c>
      <c r="P809" t="e">
        <f>VLOOKUP(A809,'[1]Integrator Offer Supplier'!$M$14:$AF$12953,19,FALSE)</f>
        <v>#N/A</v>
      </c>
      <c r="Q809" t="e">
        <f t="shared" si="103"/>
        <v>#N/A</v>
      </c>
      <c r="R809" t="e">
        <f>VLOOKUP(A809,'[1]Integrator Offer Supplier'!$M$14:$AF$12953,20,FALSE)</f>
        <v>#N/A</v>
      </c>
      <c r="S809" s="41" t="e">
        <f t="shared" si="104"/>
        <v>#N/A</v>
      </c>
    </row>
    <row r="810" spans="1:19" ht="36" x14ac:dyDescent="0.2">
      <c r="A810" s="35" t="s">
        <v>5406</v>
      </c>
      <c r="B810" s="15" t="s">
        <v>839</v>
      </c>
      <c r="C810" s="15" t="s">
        <v>2882</v>
      </c>
      <c r="D810" s="19"/>
      <c r="E810" s="18" t="s">
        <v>4282</v>
      </c>
      <c r="F810" s="18" t="s">
        <v>4282</v>
      </c>
      <c r="G810" s="18" t="s">
        <v>4282</v>
      </c>
      <c r="H810" s="18" t="s">
        <v>4282</v>
      </c>
      <c r="I810" s="18" t="s">
        <v>4282</v>
      </c>
      <c r="J810" s="18" t="s">
        <v>7185</v>
      </c>
      <c r="K810" s="18" t="s">
        <v>4282</v>
      </c>
      <c r="L810" s="18" t="s">
        <v>4282</v>
      </c>
      <c r="N810" s="40" t="e">
        <f t="shared" si="102"/>
        <v>#N/A</v>
      </c>
      <c r="O810" t="e">
        <f>VLOOKUP(A810,'[1]Integrator Offer Supplier'!$M$14:$AF$12953,18,FALSE)</f>
        <v>#N/A</v>
      </c>
      <c r="P810" t="e">
        <f>VLOOKUP(A810,'[1]Integrator Offer Supplier'!$M$14:$AF$12953,19,FALSE)</f>
        <v>#N/A</v>
      </c>
      <c r="Q810" t="e">
        <f t="shared" si="103"/>
        <v>#N/A</v>
      </c>
      <c r="R810" t="e">
        <f>VLOOKUP(A810,'[1]Integrator Offer Supplier'!$M$14:$AF$12953,20,FALSE)</f>
        <v>#N/A</v>
      </c>
      <c r="S810" s="41" t="e">
        <f t="shared" si="104"/>
        <v>#N/A</v>
      </c>
    </row>
    <row r="811" spans="1:19" ht="72" x14ac:dyDescent="0.2">
      <c r="A811" s="35" t="s">
        <v>5407</v>
      </c>
      <c r="B811" s="15" t="s">
        <v>840</v>
      </c>
      <c r="C811" s="15" t="s">
        <v>2883</v>
      </c>
      <c r="D811" s="19"/>
      <c r="E811" s="18" t="s">
        <v>4282</v>
      </c>
      <c r="F811" s="18" t="s">
        <v>4282</v>
      </c>
      <c r="G811" s="18" t="s">
        <v>4282</v>
      </c>
      <c r="H811" s="18" t="s">
        <v>4282</v>
      </c>
      <c r="I811" s="18" t="s">
        <v>4282</v>
      </c>
      <c r="J811" s="18" t="s">
        <v>7185</v>
      </c>
      <c r="K811" s="18" t="s">
        <v>4282</v>
      </c>
      <c r="L811" s="18" t="s">
        <v>4282</v>
      </c>
      <c r="N811" s="40" t="e">
        <f t="shared" si="102"/>
        <v>#N/A</v>
      </c>
      <c r="O811" t="e">
        <f>VLOOKUP(A811,'[1]Integrator Offer Supplier'!$M$14:$AF$12953,18,FALSE)</f>
        <v>#N/A</v>
      </c>
      <c r="P811" t="e">
        <f>VLOOKUP(A811,'[1]Integrator Offer Supplier'!$M$14:$AF$12953,19,FALSE)</f>
        <v>#N/A</v>
      </c>
      <c r="Q811" t="e">
        <f t="shared" si="103"/>
        <v>#N/A</v>
      </c>
      <c r="R811" t="e">
        <f>VLOOKUP(A811,'[1]Integrator Offer Supplier'!$M$14:$AF$12953,20,FALSE)</f>
        <v>#N/A</v>
      </c>
      <c r="S811" s="41" t="e">
        <f t="shared" si="104"/>
        <v>#N/A</v>
      </c>
    </row>
    <row r="812" spans="1:19" ht="72" x14ac:dyDescent="0.2">
      <c r="A812" s="35" t="s">
        <v>5408</v>
      </c>
      <c r="B812" s="15" t="s">
        <v>841</v>
      </c>
      <c r="C812" s="15" t="s">
        <v>4493</v>
      </c>
      <c r="D812" s="19"/>
      <c r="E812" s="18">
        <v>16</v>
      </c>
      <c r="F812" s="18">
        <v>35000</v>
      </c>
      <c r="G812" s="18">
        <v>16</v>
      </c>
      <c r="H812" s="18">
        <v>16</v>
      </c>
      <c r="I812" s="18"/>
      <c r="J812" s="18">
        <f>N812</f>
        <v>0</v>
      </c>
      <c r="K812" s="18">
        <f>Q812</f>
        <v>2580.3393000000001</v>
      </c>
      <c r="L812" s="18">
        <f>S812</f>
        <v>5.25</v>
      </c>
      <c r="N812" s="40">
        <f t="shared" si="102"/>
        <v>0</v>
      </c>
      <c r="O812">
        <f>VLOOKUP(A812,'[1]Integrator Offer Supplier'!$M$14:$AF$12953,18,FALSE)</f>
        <v>0</v>
      </c>
      <c r="P812">
        <f>VLOOKUP(A812,'[1]Integrator Offer Supplier'!$M$14:$AF$12953,19,FALSE)</f>
        <v>348.69450000000001</v>
      </c>
      <c r="Q812">
        <f t="shared" si="103"/>
        <v>2580.3393000000001</v>
      </c>
      <c r="R812">
        <f>VLOOKUP(A812,'[1]Integrator Offer Supplier'!$M$14:$AF$12953,20,FALSE)</f>
        <v>420</v>
      </c>
      <c r="S812" s="41">
        <f t="shared" si="104"/>
        <v>5.25</v>
      </c>
    </row>
    <row r="813" spans="1:19" ht="36" x14ac:dyDescent="0.2">
      <c r="A813" s="35" t="s">
        <v>5409</v>
      </c>
      <c r="B813" s="15" t="s">
        <v>842</v>
      </c>
      <c r="C813" s="15" t="s">
        <v>2885</v>
      </c>
      <c r="D813" s="19"/>
      <c r="E813" s="18" t="s">
        <v>4282</v>
      </c>
      <c r="F813" s="18" t="s">
        <v>4282</v>
      </c>
      <c r="G813" s="18" t="s">
        <v>4282</v>
      </c>
      <c r="H813" s="18" t="s">
        <v>4282</v>
      </c>
      <c r="I813" s="18" t="s">
        <v>4282</v>
      </c>
      <c r="J813" s="18" t="s">
        <v>7185</v>
      </c>
      <c r="K813" s="18" t="s">
        <v>4282</v>
      </c>
      <c r="L813" s="18" t="s">
        <v>4282</v>
      </c>
      <c r="N813" s="40" t="e">
        <f t="shared" si="102"/>
        <v>#N/A</v>
      </c>
      <c r="O813" t="e">
        <f>VLOOKUP(A813,'[1]Integrator Offer Supplier'!$M$14:$AF$12953,18,FALSE)</f>
        <v>#N/A</v>
      </c>
      <c r="P813" t="e">
        <f>VLOOKUP(A813,'[1]Integrator Offer Supplier'!$M$14:$AF$12953,19,FALSE)</f>
        <v>#N/A</v>
      </c>
      <c r="Q813" t="e">
        <f t="shared" si="103"/>
        <v>#N/A</v>
      </c>
      <c r="R813" t="e">
        <f>VLOOKUP(A813,'[1]Integrator Offer Supplier'!$M$14:$AF$12953,20,FALSE)</f>
        <v>#N/A</v>
      </c>
      <c r="S813" s="41" t="e">
        <f t="shared" si="104"/>
        <v>#N/A</v>
      </c>
    </row>
    <row r="814" spans="1:19" ht="36" x14ac:dyDescent="0.2">
      <c r="A814" s="35" t="s">
        <v>5410</v>
      </c>
      <c r="B814" s="15" t="s">
        <v>843</v>
      </c>
      <c r="C814" s="15" t="s">
        <v>2886</v>
      </c>
      <c r="D814" s="19"/>
      <c r="E814" s="18" t="s">
        <v>4282</v>
      </c>
      <c r="F814" s="18" t="s">
        <v>4282</v>
      </c>
      <c r="G814" s="18" t="s">
        <v>4282</v>
      </c>
      <c r="H814" s="18" t="s">
        <v>4282</v>
      </c>
      <c r="I814" s="18" t="s">
        <v>4282</v>
      </c>
      <c r="J814" s="18" t="s">
        <v>7185</v>
      </c>
      <c r="K814" s="18" t="s">
        <v>4282</v>
      </c>
      <c r="L814" s="18" t="s">
        <v>4282</v>
      </c>
      <c r="N814" s="40" t="e">
        <f t="shared" si="102"/>
        <v>#N/A</v>
      </c>
      <c r="O814" t="e">
        <f>VLOOKUP(A814,'[1]Integrator Offer Supplier'!$M$14:$AF$12953,18,FALSE)</f>
        <v>#N/A</v>
      </c>
      <c r="P814" t="e">
        <f>VLOOKUP(A814,'[1]Integrator Offer Supplier'!$M$14:$AF$12953,19,FALSE)</f>
        <v>#N/A</v>
      </c>
      <c r="Q814" t="e">
        <f t="shared" si="103"/>
        <v>#N/A</v>
      </c>
      <c r="R814" t="e">
        <f>VLOOKUP(A814,'[1]Integrator Offer Supplier'!$M$14:$AF$12953,20,FALSE)</f>
        <v>#N/A</v>
      </c>
      <c r="S814" s="41" t="e">
        <f t="shared" si="104"/>
        <v>#N/A</v>
      </c>
    </row>
    <row r="815" spans="1:19" ht="54" x14ac:dyDescent="0.2">
      <c r="A815" s="34" t="s">
        <v>5411</v>
      </c>
      <c r="B815" s="15" t="s">
        <v>844</v>
      </c>
      <c r="C815" s="15" t="s">
        <v>2887</v>
      </c>
      <c r="D815" s="19"/>
      <c r="E815" s="18" t="s">
        <v>4282</v>
      </c>
      <c r="F815" s="18" t="s">
        <v>4282</v>
      </c>
      <c r="G815" s="18" t="s">
        <v>4282</v>
      </c>
      <c r="H815" s="18" t="s">
        <v>4282</v>
      </c>
      <c r="I815" s="18" t="s">
        <v>4282</v>
      </c>
      <c r="J815" s="18" t="s">
        <v>7185</v>
      </c>
      <c r="K815" s="18" t="s">
        <v>4282</v>
      </c>
      <c r="L815" s="18" t="s">
        <v>4282</v>
      </c>
      <c r="N815" s="40" t="e">
        <f t="shared" si="102"/>
        <v>#N/A</v>
      </c>
      <c r="O815" t="e">
        <f>VLOOKUP(A815,'[1]Integrator Offer Supplier'!$M$14:$AF$12953,18,FALSE)</f>
        <v>#N/A</v>
      </c>
      <c r="P815" t="e">
        <f>VLOOKUP(A815,'[1]Integrator Offer Supplier'!$M$14:$AF$12953,19,FALSE)</f>
        <v>#N/A</v>
      </c>
      <c r="Q815" t="e">
        <f t="shared" si="103"/>
        <v>#N/A</v>
      </c>
      <c r="R815" t="e">
        <f>VLOOKUP(A815,'[1]Integrator Offer Supplier'!$M$14:$AF$12953,20,FALSE)</f>
        <v>#N/A</v>
      </c>
      <c r="S815" s="41" t="e">
        <f t="shared" si="104"/>
        <v>#N/A</v>
      </c>
    </row>
    <row r="816" spans="1:19" ht="126" x14ac:dyDescent="0.2">
      <c r="A816" s="34" t="s">
        <v>5412</v>
      </c>
      <c r="B816" s="15" t="s">
        <v>845</v>
      </c>
      <c r="C816" s="15" t="s">
        <v>2888</v>
      </c>
      <c r="D816" s="19"/>
      <c r="E816" s="18" t="s">
        <v>4282</v>
      </c>
      <c r="F816" s="18" t="s">
        <v>4282</v>
      </c>
      <c r="G816" s="18" t="s">
        <v>4282</v>
      </c>
      <c r="H816" s="18" t="s">
        <v>4282</v>
      </c>
      <c r="I816" s="18" t="s">
        <v>4282</v>
      </c>
      <c r="J816" s="18" t="s">
        <v>7185</v>
      </c>
      <c r="K816" s="18" t="s">
        <v>4282</v>
      </c>
      <c r="L816" s="18" t="s">
        <v>4282</v>
      </c>
      <c r="N816" s="40" t="e">
        <f t="shared" si="102"/>
        <v>#N/A</v>
      </c>
      <c r="O816" t="e">
        <f>VLOOKUP(A816,'[1]Integrator Offer Supplier'!$M$14:$AF$12953,18,FALSE)</f>
        <v>#N/A</v>
      </c>
      <c r="P816" t="e">
        <f>VLOOKUP(A816,'[1]Integrator Offer Supplier'!$M$14:$AF$12953,19,FALSE)</f>
        <v>#N/A</v>
      </c>
      <c r="Q816" t="e">
        <f t="shared" si="103"/>
        <v>#N/A</v>
      </c>
      <c r="R816" t="e">
        <f>VLOOKUP(A816,'[1]Integrator Offer Supplier'!$M$14:$AF$12953,20,FALSE)</f>
        <v>#N/A</v>
      </c>
      <c r="S816" s="41" t="e">
        <f t="shared" si="104"/>
        <v>#N/A</v>
      </c>
    </row>
    <row r="817" spans="1:19" ht="72" x14ac:dyDescent="0.2">
      <c r="A817" s="34" t="s">
        <v>5413</v>
      </c>
      <c r="B817" s="15" t="s">
        <v>846</v>
      </c>
      <c r="C817" s="15" t="s">
        <v>2889</v>
      </c>
      <c r="D817" s="19"/>
      <c r="E817" s="18" t="s">
        <v>4282</v>
      </c>
      <c r="F817" s="18" t="s">
        <v>4282</v>
      </c>
      <c r="G817" s="18" t="s">
        <v>4282</v>
      </c>
      <c r="H817" s="18" t="s">
        <v>4282</v>
      </c>
      <c r="I817" s="18" t="s">
        <v>4282</v>
      </c>
      <c r="J817" s="18" t="s">
        <v>7185</v>
      </c>
      <c r="K817" s="18" t="s">
        <v>4282</v>
      </c>
      <c r="L817" s="18" t="s">
        <v>4282</v>
      </c>
      <c r="N817" s="40" t="e">
        <f t="shared" si="102"/>
        <v>#N/A</v>
      </c>
      <c r="O817" t="e">
        <f>VLOOKUP(A817,'[1]Integrator Offer Supplier'!$M$14:$AF$12953,18,FALSE)</f>
        <v>#N/A</v>
      </c>
      <c r="P817" t="e">
        <f>VLOOKUP(A817,'[1]Integrator Offer Supplier'!$M$14:$AF$12953,19,FALSE)</f>
        <v>#N/A</v>
      </c>
      <c r="Q817" t="e">
        <f t="shared" si="103"/>
        <v>#N/A</v>
      </c>
      <c r="R817" t="e">
        <f>VLOOKUP(A817,'[1]Integrator Offer Supplier'!$M$14:$AF$12953,20,FALSE)</f>
        <v>#N/A</v>
      </c>
      <c r="S817" s="41" t="e">
        <f t="shared" si="104"/>
        <v>#N/A</v>
      </c>
    </row>
    <row r="818" spans="1:19" ht="72" x14ac:dyDescent="0.2">
      <c r="A818" s="34" t="s">
        <v>5414</v>
      </c>
      <c r="B818" s="15" t="s">
        <v>847</v>
      </c>
      <c r="C818" s="15" t="s">
        <v>2890</v>
      </c>
      <c r="D818" s="19"/>
      <c r="E818" s="18" t="s">
        <v>4282</v>
      </c>
      <c r="F818" s="18" t="s">
        <v>4282</v>
      </c>
      <c r="G818" s="18" t="s">
        <v>4282</v>
      </c>
      <c r="H818" s="18" t="s">
        <v>4282</v>
      </c>
      <c r="I818" s="18" t="s">
        <v>4282</v>
      </c>
      <c r="J818" s="18" t="s">
        <v>7185</v>
      </c>
      <c r="K818" s="18" t="s">
        <v>4282</v>
      </c>
      <c r="L818" s="18" t="s">
        <v>4282</v>
      </c>
      <c r="N818" s="40" t="e">
        <f t="shared" si="102"/>
        <v>#N/A</v>
      </c>
      <c r="O818" t="e">
        <f>VLOOKUP(A818,'[1]Integrator Offer Supplier'!$M$14:$AF$12953,18,FALSE)</f>
        <v>#N/A</v>
      </c>
      <c r="P818" t="e">
        <f>VLOOKUP(A818,'[1]Integrator Offer Supplier'!$M$14:$AF$12953,19,FALSE)</f>
        <v>#N/A</v>
      </c>
      <c r="Q818" t="e">
        <f t="shared" si="103"/>
        <v>#N/A</v>
      </c>
      <c r="R818" t="e">
        <f>VLOOKUP(A818,'[1]Integrator Offer Supplier'!$M$14:$AF$12953,20,FALSE)</f>
        <v>#N/A</v>
      </c>
      <c r="S818" s="41" t="e">
        <f t="shared" si="104"/>
        <v>#N/A</v>
      </c>
    </row>
    <row r="819" spans="1:19" ht="72" x14ac:dyDescent="0.2">
      <c r="A819" s="35" t="s">
        <v>5415</v>
      </c>
      <c r="B819" s="15" t="s">
        <v>848</v>
      </c>
      <c r="C819" s="15" t="s">
        <v>2891</v>
      </c>
      <c r="D819" s="19"/>
      <c r="E819" s="18" t="s">
        <v>4282</v>
      </c>
      <c r="F819" s="18" t="s">
        <v>4282</v>
      </c>
      <c r="G819" s="18" t="s">
        <v>4282</v>
      </c>
      <c r="H819" s="18" t="s">
        <v>4282</v>
      </c>
      <c r="I819" s="18" t="s">
        <v>4282</v>
      </c>
      <c r="J819" s="18" t="s">
        <v>7185</v>
      </c>
      <c r="K819" s="18" t="s">
        <v>4282</v>
      </c>
      <c r="L819" s="18" t="s">
        <v>4282</v>
      </c>
      <c r="N819" s="40" t="e">
        <f t="shared" si="102"/>
        <v>#N/A</v>
      </c>
      <c r="O819" t="e">
        <f>VLOOKUP(A819,'[1]Integrator Offer Supplier'!$M$14:$AF$12953,18,FALSE)</f>
        <v>#N/A</v>
      </c>
      <c r="P819" t="e">
        <f>VLOOKUP(A819,'[1]Integrator Offer Supplier'!$M$14:$AF$12953,19,FALSE)</f>
        <v>#N/A</v>
      </c>
      <c r="Q819" t="e">
        <f t="shared" si="103"/>
        <v>#N/A</v>
      </c>
      <c r="R819" t="e">
        <f>VLOOKUP(A819,'[1]Integrator Offer Supplier'!$M$14:$AF$12953,20,FALSE)</f>
        <v>#N/A</v>
      </c>
      <c r="S819" s="41" t="e">
        <f t="shared" si="104"/>
        <v>#N/A</v>
      </c>
    </row>
    <row r="820" spans="1:19" ht="54" x14ac:dyDescent="0.2">
      <c r="A820" s="35" t="s">
        <v>5416</v>
      </c>
      <c r="B820" s="15" t="s">
        <v>849</v>
      </c>
      <c r="C820" s="15" t="s">
        <v>2892</v>
      </c>
      <c r="D820" s="19"/>
      <c r="E820" s="18" t="s">
        <v>4282</v>
      </c>
      <c r="F820" s="18" t="s">
        <v>4282</v>
      </c>
      <c r="G820" s="18" t="s">
        <v>4282</v>
      </c>
      <c r="H820" s="18" t="s">
        <v>4282</v>
      </c>
      <c r="I820" s="18" t="s">
        <v>4282</v>
      </c>
      <c r="J820" s="18" t="s">
        <v>7185</v>
      </c>
      <c r="K820" s="18" t="s">
        <v>4282</v>
      </c>
      <c r="L820" s="18" t="s">
        <v>4282</v>
      </c>
      <c r="N820" s="40" t="e">
        <f t="shared" si="102"/>
        <v>#N/A</v>
      </c>
      <c r="O820" t="e">
        <f>VLOOKUP(A820,'[1]Integrator Offer Supplier'!$M$14:$AF$12953,18,FALSE)</f>
        <v>#N/A</v>
      </c>
      <c r="P820" t="e">
        <f>VLOOKUP(A820,'[1]Integrator Offer Supplier'!$M$14:$AF$12953,19,FALSE)</f>
        <v>#N/A</v>
      </c>
      <c r="Q820" t="e">
        <f t="shared" si="103"/>
        <v>#N/A</v>
      </c>
      <c r="R820" t="e">
        <f>VLOOKUP(A820,'[1]Integrator Offer Supplier'!$M$14:$AF$12953,20,FALSE)</f>
        <v>#N/A</v>
      </c>
      <c r="S820" s="41" t="e">
        <f t="shared" si="104"/>
        <v>#N/A</v>
      </c>
    </row>
    <row r="821" spans="1:19" ht="54" x14ac:dyDescent="0.2">
      <c r="A821" s="35" t="s">
        <v>5417</v>
      </c>
      <c r="B821" s="15" t="s">
        <v>850</v>
      </c>
      <c r="C821" s="15" t="s">
        <v>2893</v>
      </c>
      <c r="D821" s="19"/>
      <c r="E821" s="18" t="s">
        <v>4282</v>
      </c>
      <c r="F821" s="18" t="s">
        <v>4282</v>
      </c>
      <c r="G821" s="18" t="s">
        <v>4282</v>
      </c>
      <c r="H821" s="18" t="s">
        <v>4282</v>
      </c>
      <c r="I821" s="18" t="s">
        <v>4282</v>
      </c>
      <c r="J821" s="18" t="s">
        <v>7185</v>
      </c>
      <c r="K821" s="18" t="s">
        <v>4282</v>
      </c>
      <c r="L821" s="18" t="s">
        <v>4282</v>
      </c>
      <c r="N821" s="40" t="e">
        <f t="shared" si="102"/>
        <v>#N/A</v>
      </c>
      <c r="O821" t="e">
        <f>VLOOKUP(A821,'[1]Integrator Offer Supplier'!$M$14:$AF$12953,18,FALSE)</f>
        <v>#N/A</v>
      </c>
      <c r="P821" t="e">
        <f>VLOOKUP(A821,'[1]Integrator Offer Supplier'!$M$14:$AF$12953,19,FALSE)</f>
        <v>#N/A</v>
      </c>
      <c r="Q821" t="e">
        <f t="shared" si="103"/>
        <v>#N/A</v>
      </c>
      <c r="R821" t="e">
        <f>VLOOKUP(A821,'[1]Integrator Offer Supplier'!$M$14:$AF$12953,20,FALSE)</f>
        <v>#N/A</v>
      </c>
      <c r="S821" s="41" t="e">
        <f t="shared" si="104"/>
        <v>#N/A</v>
      </c>
    </row>
    <row r="822" spans="1:19" ht="90" x14ac:dyDescent="0.2">
      <c r="A822" s="35" t="s">
        <v>5418</v>
      </c>
      <c r="B822" s="15" t="s">
        <v>851</v>
      </c>
      <c r="C822" s="15" t="s">
        <v>2894</v>
      </c>
      <c r="D822" s="19"/>
      <c r="E822" s="18" t="s">
        <v>4282</v>
      </c>
      <c r="F822" s="18" t="s">
        <v>4282</v>
      </c>
      <c r="G822" s="18" t="s">
        <v>4282</v>
      </c>
      <c r="H822" s="18" t="s">
        <v>4282</v>
      </c>
      <c r="I822" s="18" t="s">
        <v>4282</v>
      </c>
      <c r="J822" s="18" t="s">
        <v>7185</v>
      </c>
      <c r="K822" s="18" t="s">
        <v>4282</v>
      </c>
      <c r="L822" s="18" t="s">
        <v>4282</v>
      </c>
      <c r="N822" s="40" t="e">
        <f t="shared" si="102"/>
        <v>#N/A</v>
      </c>
      <c r="O822" t="e">
        <f>VLOOKUP(A822,'[1]Integrator Offer Supplier'!$M$14:$AF$12953,18,FALSE)</f>
        <v>#N/A</v>
      </c>
      <c r="P822" t="e">
        <f>VLOOKUP(A822,'[1]Integrator Offer Supplier'!$M$14:$AF$12953,19,FALSE)</f>
        <v>#N/A</v>
      </c>
      <c r="Q822" t="e">
        <f t="shared" si="103"/>
        <v>#N/A</v>
      </c>
      <c r="R822" t="e">
        <f>VLOOKUP(A822,'[1]Integrator Offer Supplier'!$M$14:$AF$12953,20,FALSE)</f>
        <v>#N/A</v>
      </c>
      <c r="S822" s="41" t="e">
        <f t="shared" si="104"/>
        <v>#N/A</v>
      </c>
    </row>
    <row r="823" spans="1:19" ht="36" x14ac:dyDescent="0.2">
      <c r="A823" s="35" t="s">
        <v>5419</v>
      </c>
      <c r="B823" s="15" t="s">
        <v>852</v>
      </c>
      <c r="C823" s="15" t="s">
        <v>2895</v>
      </c>
      <c r="D823" s="19"/>
      <c r="E823" s="18" t="s">
        <v>4282</v>
      </c>
      <c r="F823" s="18" t="s">
        <v>4282</v>
      </c>
      <c r="G823" s="18" t="s">
        <v>4282</v>
      </c>
      <c r="H823" s="18" t="s">
        <v>4282</v>
      </c>
      <c r="I823" s="18" t="s">
        <v>4282</v>
      </c>
      <c r="J823" s="18" t="s">
        <v>7185</v>
      </c>
      <c r="K823" s="18" t="s">
        <v>4282</v>
      </c>
      <c r="L823" s="18" t="s">
        <v>4282</v>
      </c>
      <c r="N823" s="40" t="e">
        <f t="shared" si="102"/>
        <v>#N/A</v>
      </c>
      <c r="O823" t="e">
        <f>VLOOKUP(A823,'[1]Integrator Offer Supplier'!$M$14:$AF$12953,18,FALSE)</f>
        <v>#N/A</v>
      </c>
      <c r="P823" t="e">
        <f>VLOOKUP(A823,'[1]Integrator Offer Supplier'!$M$14:$AF$12953,19,FALSE)</f>
        <v>#N/A</v>
      </c>
      <c r="Q823" t="e">
        <f t="shared" si="103"/>
        <v>#N/A</v>
      </c>
      <c r="R823" t="e">
        <f>VLOOKUP(A823,'[1]Integrator Offer Supplier'!$M$14:$AF$12953,20,FALSE)</f>
        <v>#N/A</v>
      </c>
      <c r="S823" s="41" t="e">
        <f t="shared" si="104"/>
        <v>#N/A</v>
      </c>
    </row>
    <row r="824" spans="1:19" ht="36" x14ac:dyDescent="0.2">
      <c r="A824" s="35" t="s">
        <v>5420</v>
      </c>
      <c r="B824" s="15" t="s">
        <v>853</v>
      </c>
      <c r="C824" s="15" t="s">
        <v>2896</v>
      </c>
      <c r="D824" s="19"/>
      <c r="E824" s="18" t="s">
        <v>4282</v>
      </c>
      <c r="F824" s="18" t="s">
        <v>4282</v>
      </c>
      <c r="G824" s="18" t="s">
        <v>4282</v>
      </c>
      <c r="H824" s="18" t="s">
        <v>4282</v>
      </c>
      <c r="I824" s="18" t="s">
        <v>4282</v>
      </c>
      <c r="J824" s="18" t="s">
        <v>7185</v>
      </c>
      <c r="K824" s="18" t="s">
        <v>4282</v>
      </c>
      <c r="L824" s="18" t="s">
        <v>4282</v>
      </c>
      <c r="N824" s="40" t="e">
        <f t="shared" si="102"/>
        <v>#N/A</v>
      </c>
      <c r="O824" t="e">
        <f>VLOOKUP(A824,'[1]Integrator Offer Supplier'!$M$14:$AF$12953,18,FALSE)</f>
        <v>#N/A</v>
      </c>
      <c r="P824" t="e">
        <f>VLOOKUP(A824,'[1]Integrator Offer Supplier'!$M$14:$AF$12953,19,FALSE)</f>
        <v>#N/A</v>
      </c>
      <c r="Q824" t="e">
        <f t="shared" si="103"/>
        <v>#N/A</v>
      </c>
      <c r="R824" t="e">
        <f>VLOOKUP(A824,'[1]Integrator Offer Supplier'!$M$14:$AF$12953,20,FALSE)</f>
        <v>#N/A</v>
      </c>
      <c r="S824" s="41" t="e">
        <f t="shared" si="104"/>
        <v>#N/A</v>
      </c>
    </row>
    <row r="825" spans="1:19" ht="90" x14ac:dyDescent="0.2">
      <c r="A825" s="35" t="s">
        <v>5421</v>
      </c>
      <c r="B825" s="15" t="s">
        <v>854</v>
      </c>
      <c r="C825" s="15" t="s">
        <v>2897</v>
      </c>
      <c r="D825" s="19"/>
      <c r="E825" s="18" t="s">
        <v>4282</v>
      </c>
      <c r="F825" s="18" t="s">
        <v>4282</v>
      </c>
      <c r="G825" s="18" t="s">
        <v>4282</v>
      </c>
      <c r="H825" s="18" t="s">
        <v>4282</v>
      </c>
      <c r="I825" s="18" t="s">
        <v>4282</v>
      </c>
      <c r="J825" s="18" t="s">
        <v>7185</v>
      </c>
      <c r="K825" s="18" t="s">
        <v>4282</v>
      </c>
      <c r="L825" s="18" t="s">
        <v>4282</v>
      </c>
      <c r="N825" s="40" t="e">
        <f t="shared" si="102"/>
        <v>#N/A</v>
      </c>
      <c r="O825" t="e">
        <f>VLOOKUP(A825,'[1]Integrator Offer Supplier'!$M$14:$AF$12953,18,FALSE)</f>
        <v>#N/A</v>
      </c>
      <c r="P825" t="e">
        <f>VLOOKUP(A825,'[1]Integrator Offer Supplier'!$M$14:$AF$12953,19,FALSE)</f>
        <v>#N/A</v>
      </c>
      <c r="Q825" t="e">
        <f t="shared" si="103"/>
        <v>#N/A</v>
      </c>
      <c r="R825" t="e">
        <f>VLOOKUP(A825,'[1]Integrator Offer Supplier'!$M$14:$AF$12953,20,FALSE)</f>
        <v>#N/A</v>
      </c>
      <c r="S825" s="41" t="e">
        <f t="shared" si="104"/>
        <v>#N/A</v>
      </c>
    </row>
    <row r="826" spans="1:19" ht="54" x14ac:dyDescent="0.2">
      <c r="A826" s="35" t="s">
        <v>5422</v>
      </c>
      <c r="B826" s="15" t="s">
        <v>855</v>
      </c>
      <c r="C826" s="15" t="s">
        <v>2898</v>
      </c>
      <c r="D826" s="19"/>
      <c r="E826" s="18" t="s">
        <v>4282</v>
      </c>
      <c r="F826" s="18" t="s">
        <v>4282</v>
      </c>
      <c r="G826" s="18" t="s">
        <v>4282</v>
      </c>
      <c r="H826" s="18" t="s">
        <v>4282</v>
      </c>
      <c r="I826" s="18" t="s">
        <v>4282</v>
      </c>
      <c r="J826" s="18" t="s">
        <v>7185</v>
      </c>
      <c r="K826" s="18" t="s">
        <v>4282</v>
      </c>
      <c r="L826" s="18" t="s">
        <v>4282</v>
      </c>
      <c r="N826" s="40" t="e">
        <f t="shared" si="102"/>
        <v>#N/A</v>
      </c>
      <c r="O826" t="e">
        <f>VLOOKUP(A826,'[1]Integrator Offer Supplier'!$M$14:$AF$12953,18,FALSE)</f>
        <v>#N/A</v>
      </c>
      <c r="P826" t="e">
        <f>VLOOKUP(A826,'[1]Integrator Offer Supplier'!$M$14:$AF$12953,19,FALSE)</f>
        <v>#N/A</v>
      </c>
      <c r="Q826" t="e">
        <f t="shared" si="103"/>
        <v>#N/A</v>
      </c>
      <c r="R826" t="e">
        <f>VLOOKUP(A826,'[1]Integrator Offer Supplier'!$M$14:$AF$12953,20,FALSE)</f>
        <v>#N/A</v>
      </c>
      <c r="S826" s="41" t="e">
        <f t="shared" si="104"/>
        <v>#N/A</v>
      </c>
    </row>
    <row r="827" spans="1:19" ht="54" x14ac:dyDescent="0.2">
      <c r="A827" s="34" t="s">
        <v>5423</v>
      </c>
      <c r="B827" s="15" t="s">
        <v>856</v>
      </c>
      <c r="C827" s="15" t="s">
        <v>2899</v>
      </c>
      <c r="D827" s="19"/>
      <c r="E827" s="18" t="s">
        <v>4282</v>
      </c>
      <c r="F827" s="18" t="s">
        <v>4282</v>
      </c>
      <c r="G827" s="18" t="s">
        <v>4282</v>
      </c>
      <c r="H827" s="18" t="s">
        <v>4282</v>
      </c>
      <c r="I827" s="18" t="s">
        <v>4282</v>
      </c>
      <c r="J827" s="18" t="s">
        <v>7185</v>
      </c>
      <c r="K827" s="18" t="s">
        <v>4282</v>
      </c>
      <c r="L827" s="18" t="s">
        <v>4282</v>
      </c>
      <c r="N827" s="40" t="e">
        <f t="shared" si="102"/>
        <v>#N/A</v>
      </c>
      <c r="O827" t="e">
        <f>VLOOKUP(A827,'[1]Integrator Offer Supplier'!$M$14:$AF$12953,18,FALSE)</f>
        <v>#N/A</v>
      </c>
      <c r="P827" t="e">
        <f>VLOOKUP(A827,'[1]Integrator Offer Supplier'!$M$14:$AF$12953,19,FALSE)</f>
        <v>#N/A</v>
      </c>
      <c r="Q827" t="e">
        <f t="shared" si="103"/>
        <v>#N/A</v>
      </c>
      <c r="R827" t="e">
        <f>VLOOKUP(A827,'[1]Integrator Offer Supplier'!$M$14:$AF$12953,20,FALSE)</f>
        <v>#N/A</v>
      </c>
      <c r="S827" s="41" t="e">
        <f t="shared" si="104"/>
        <v>#N/A</v>
      </c>
    </row>
    <row r="828" spans="1:19" ht="54" x14ac:dyDescent="0.2">
      <c r="A828" s="35" t="s">
        <v>5424</v>
      </c>
      <c r="B828" s="15" t="s">
        <v>857</v>
      </c>
      <c r="C828" s="15" t="s">
        <v>2900</v>
      </c>
      <c r="D828" s="19"/>
      <c r="E828" s="18" t="s">
        <v>4282</v>
      </c>
      <c r="F828" s="18" t="s">
        <v>4282</v>
      </c>
      <c r="G828" s="18" t="s">
        <v>4282</v>
      </c>
      <c r="H828" s="18" t="s">
        <v>4282</v>
      </c>
      <c r="I828" s="18" t="s">
        <v>4282</v>
      </c>
      <c r="J828" s="18" t="s">
        <v>7185</v>
      </c>
      <c r="K828" s="18" t="s">
        <v>4282</v>
      </c>
      <c r="L828" s="18" t="s">
        <v>4282</v>
      </c>
      <c r="N828" s="40" t="e">
        <f t="shared" si="102"/>
        <v>#N/A</v>
      </c>
      <c r="O828" t="e">
        <f>VLOOKUP(A828,'[1]Integrator Offer Supplier'!$M$14:$AF$12953,18,FALSE)</f>
        <v>#N/A</v>
      </c>
      <c r="P828" t="e">
        <f>VLOOKUP(A828,'[1]Integrator Offer Supplier'!$M$14:$AF$12953,19,FALSE)</f>
        <v>#N/A</v>
      </c>
      <c r="Q828" t="e">
        <f t="shared" si="103"/>
        <v>#N/A</v>
      </c>
      <c r="R828" t="e">
        <f>VLOOKUP(A828,'[1]Integrator Offer Supplier'!$M$14:$AF$12953,20,FALSE)</f>
        <v>#N/A</v>
      </c>
      <c r="S828" s="41" t="e">
        <f t="shared" si="104"/>
        <v>#N/A</v>
      </c>
    </row>
    <row r="829" spans="1:19" ht="36" x14ac:dyDescent="0.2">
      <c r="A829" s="35" t="s">
        <v>5425</v>
      </c>
      <c r="B829" s="15" t="s">
        <v>858</v>
      </c>
      <c r="C829" s="15" t="s">
        <v>2901</v>
      </c>
      <c r="D829" s="19"/>
      <c r="E829" s="18" t="s">
        <v>4282</v>
      </c>
      <c r="F829" s="18" t="s">
        <v>4282</v>
      </c>
      <c r="G829" s="18" t="s">
        <v>4282</v>
      </c>
      <c r="H829" s="18" t="s">
        <v>4282</v>
      </c>
      <c r="I829" s="18" t="s">
        <v>4282</v>
      </c>
      <c r="J829" s="18" t="s">
        <v>7185</v>
      </c>
      <c r="K829" s="18" t="s">
        <v>4282</v>
      </c>
      <c r="L829" s="18" t="s">
        <v>4282</v>
      </c>
      <c r="N829" s="40" t="e">
        <f t="shared" si="102"/>
        <v>#N/A</v>
      </c>
      <c r="O829" t="e">
        <f>VLOOKUP(A829,'[1]Integrator Offer Supplier'!$M$14:$AF$12953,18,FALSE)</f>
        <v>#N/A</v>
      </c>
      <c r="P829" t="e">
        <f>VLOOKUP(A829,'[1]Integrator Offer Supplier'!$M$14:$AF$12953,19,FALSE)</f>
        <v>#N/A</v>
      </c>
      <c r="Q829" t="e">
        <f t="shared" si="103"/>
        <v>#N/A</v>
      </c>
      <c r="R829" t="e">
        <f>VLOOKUP(A829,'[1]Integrator Offer Supplier'!$M$14:$AF$12953,20,FALSE)</f>
        <v>#N/A</v>
      </c>
      <c r="S829" s="41" t="e">
        <f t="shared" si="104"/>
        <v>#N/A</v>
      </c>
    </row>
    <row r="830" spans="1:19" ht="36" x14ac:dyDescent="0.2">
      <c r="A830" s="35" t="s">
        <v>5426</v>
      </c>
      <c r="B830" s="15" t="s">
        <v>859</v>
      </c>
      <c r="C830" s="15" t="s">
        <v>859</v>
      </c>
      <c r="D830" s="19"/>
      <c r="E830" s="18" t="s">
        <v>4282</v>
      </c>
      <c r="F830" s="18" t="s">
        <v>4282</v>
      </c>
      <c r="G830" s="18" t="s">
        <v>4282</v>
      </c>
      <c r="H830" s="18" t="s">
        <v>4282</v>
      </c>
      <c r="I830" s="18" t="s">
        <v>4282</v>
      </c>
      <c r="J830" s="18" t="s">
        <v>7185</v>
      </c>
      <c r="K830" s="18" t="s">
        <v>4282</v>
      </c>
      <c r="L830" s="18" t="s">
        <v>4282</v>
      </c>
      <c r="N830" s="40" t="e">
        <f t="shared" si="102"/>
        <v>#N/A</v>
      </c>
      <c r="O830" t="e">
        <f>VLOOKUP(A830,'[1]Integrator Offer Supplier'!$M$14:$AF$12953,18,FALSE)</f>
        <v>#N/A</v>
      </c>
      <c r="P830" t="e">
        <f>VLOOKUP(A830,'[1]Integrator Offer Supplier'!$M$14:$AF$12953,19,FALSE)</f>
        <v>#N/A</v>
      </c>
      <c r="Q830" t="e">
        <f t="shared" si="103"/>
        <v>#N/A</v>
      </c>
      <c r="R830" t="e">
        <f>VLOOKUP(A830,'[1]Integrator Offer Supplier'!$M$14:$AF$12953,20,FALSE)</f>
        <v>#N/A</v>
      </c>
      <c r="S830" s="41" t="e">
        <f t="shared" si="104"/>
        <v>#N/A</v>
      </c>
    </row>
    <row r="831" spans="1:19" ht="72" x14ac:dyDescent="0.2">
      <c r="A831" s="35" t="s">
        <v>5427</v>
      </c>
      <c r="B831" s="15" t="s">
        <v>860</v>
      </c>
      <c r="C831" s="15" t="s">
        <v>2902</v>
      </c>
      <c r="D831" s="19"/>
      <c r="E831" s="18" t="s">
        <v>4282</v>
      </c>
      <c r="F831" s="18" t="s">
        <v>4282</v>
      </c>
      <c r="G831" s="18" t="s">
        <v>4282</v>
      </c>
      <c r="H831" s="18" t="s">
        <v>4282</v>
      </c>
      <c r="I831" s="18" t="s">
        <v>4282</v>
      </c>
      <c r="J831" s="18" t="s">
        <v>7185</v>
      </c>
      <c r="K831" s="18" t="s">
        <v>4282</v>
      </c>
      <c r="L831" s="18" t="s">
        <v>4282</v>
      </c>
      <c r="N831" s="40" t="e">
        <f t="shared" si="102"/>
        <v>#N/A</v>
      </c>
      <c r="O831" t="e">
        <f>VLOOKUP(A831,'[1]Integrator Offer Supplier'!$M$14:$AF$12953,18,FALSE)</f>
        <v>#N/A</v>
      </c>
      <c r="P831" t="e">
        <f>VLOOKUP(A831,'[1]Integrator Offer Supplier'!$M$14:$AF$12953,19,FALSE)</f>
        <v>#N/A</v>
      </c>
      <c r="Q831" t="e">
        <f t="shared" si="103"/>
        <v>#N/A</v>
      </c>
      <c r="R831" t="e">
        <f>VLOOKUP(A831,'[1]Integrator Offer Supplier'!$M$14:$AF$12953,20,FALSE)</f>
        <v>#N/A</v>
      </c>
      <c r="S831" s="41" t="e">
        <f t="shared" si="104"/>
        <v>#N/A</v>
      </c>
    </row>
    <row r="832" spans="1:19" ht="90" x14ac:dyDescent="0.2">
      <c r="A832" s="34" t="s">
        <v>5428</v>
      </c>
      <c r="B832" s="15" t="s">
        <v>861</v>
      </c>
      <c r="C832" s="15" t="s">
        <v>2903</v>
      </c>
      <c r="D832" s="19"/>
      <c r="E832" s="18" t="s">
        <v>4282</v>
      </c>
      <c r="F832" s="18" t="s">
        <v>4282</v>
      </c>
      <c r="G832" s="18" t="s">
        <v>4282</v>
      </c>
      <c r="H832" s="18" t="s">
        <v>4282</v>
      </c>
      <c r="I832" s="18" t="s">
        <v>4282</v>
      </c>
      <c r="J832" s="18" t="s">
        <v>7185</v>
      </c>
      <c r="K832" s="18" t="s">
        <v>4282</v>
      </c>
      <c r="L832" s="18" t="s">
        <v>4282</v>
      </c>
      <c r="N832" s="40" t="e">
        <f t="shared" si="102"/>
        <v>#N/A</v>
      </c>
      <c r="O832" t="e">
        <f>VLOOKUP(A832,'[1]Integrator Offer Supplier'!$M$14:$AF$12953,18,FALSE)</f>
        <v>#N/A</v>
      </c>
      <c r="P832" t="e">
        <f>VLOOKUP(A832,'[1]Integrator Offer Supplier'!$M$14:$AF$12953,19,FALSE)</f>
        <v>#N/A</v>
      </c>
      <c r="Q832" t="e">
        <f t="shared" si="103"/>
        <v>#N/A</v>
      </c>
      <c r="R832" t="e">
        <f>VLOOKUP(A832,'[1]Integrator Offer Supplier'!$M$14:$AF$12953,20,FALSE)</f>
        <v>#N/A</v>
      </c>
      <c r="S832" s="41" t="e">
        <f t="shared" si="104"/>
        <v>#N/A</v>
      </c>
    </row>
    <row r="833" spans="1:19" ht="90" x14ac:dyDescent="0.2">
      <c r="A833" s="34" t="s">
        <v>5429</v>
      </c>
      <c r="B833" s="15" t="s">
        <v>862</v>
      </c>
      <c r="C833" s="15" t="s">
        <v>2904</v>
      </c>
      <c r="D833" s="19"/>
      <c r="E833" s="18" t="s">
        <v>4282</v>
      </c>
      <c r="F833" s="18" t="s">
        <v>4282</v>
      </c>
      <c r="G833" s="18" t="s">
        <v>4282</v>
      </c>
      <c r="H833" s="18" t="s">
        <v>4282</v>
      </c>
      <c r="I833" s="18" t="s">
        <v>4282</v>
      </c>
      <c r="J833" s="18" t="s">
        <v>7185</v>
      </c>
      <c r="K833" s="18" t="s">
        <v>4282</v>
      </c>
      <c r="L833" s="18" t="s">
        <v>4282</v>
      </c>
      <c r="N833" s="40" t="e">
        <f t="shared" si="102"/>
        <v>#N/A</v>
      </c>
      <c r="O833" t="e">
        <f>VLOOKUP(A833,'[1]Integrator Offer Supplier'!$M$14:$AF$12953,18,FALSE)</f>
        <v>#N/A</v>
      </c>
      <c r="P833" t="e">
        <f>VLOOKUP(A833,'[1]Integrator Offer Supplier'!$M$14:$AF$12953,19,FALSE)</f>
        <v>#N/A</v>
      </c>
      <c r="Q833" t="e">
        <f t="shared" si="103"/>
        <v>#N/A</v>
      </c>
      <c r="R833" t="e">
        <f>VLOOKUP(A833,'[1]Integrator Offer Supplier'!$M$14:$AF$12953,20,FALSE)</f>
        <v>#N/A</v>
      </c>
      <c r="S833" s="41" t="e">
        <f t="shared" si="104"/>
        <v>#N/A</v>
      </c>
    </row>
    <row r="834" spans="1:19" ht="108" x14ac:dyDescent="0.2">
      <c r="A834" s="35" t="s">
        <v>5430</v>
      </c>
      <c r="B834" s="15" t="s">
        <v>863</v>
      </c>
      <c r="C834" s="15" t="s">
        <v>2905</v>
      </c>
      <c r="D834" s="19"/>
      <c r="E834" s="18" t="s">
        <v>4282</v>
      </c>
      <c r="F834" s="18" t="s">
        <v>4282</v>
      </c>
      <c r="G834" s="18" t="s">
        <v>4282</v>
      </c>
      <c r="H834" s="18" t="s">
        <v>4282</v>
      </c>
      <c r="I834" s="18" t="s">
        <v>4282</v>
      </c>
      <c r="J834" s="18" t="s">
        <v>7185</v>
      </c>
      <c r="K834" s="18" t="s">
        <v>4282</v>
      </c>
      <c r="L834" s="18" t="s">
        <v>4282</v>
      </c>
      <c r="N834" s="40" t="e">
        <f t="shared" si="102"/>
        <v>#N/A</v>
      </c>
      <c r="O834" t="e">
        <f>VLOOKUP(A834,'[1]Integrator Offer Supplier'!$M$14:$AF$12953,18,FALSE)</f>
        <v>#N/A</v>
      </c>
      <c r="P834" t="e">
        <f>VLOOKUP(A834,'[1]Integrator Offer Supplier'!$M$14:$AF$12953,19,FALSE)</f>
        <v>#N/A</v>
      </c>
      <c r="Q834" t="e">
        <f t="shared" si="103"/>
        <v>#N/A</v>
      </c>
      <c r="R834" t="e">
        <f>VLOOKUP(A834,'[1]Integrator Offer Supplier'!$M$14:$AF$12953,20,FALSE)</f>
        <v>#N/A</v>
      </c>
      <c r="S834" s="41" t="e">
        <f t="shared" si="104"/>
        <v>#N/A</v>
      </c>
    </row>
    <row r="835" spans="1:19" ht="108" x14ac:dyDescent="0.2">
      <c r="A835" s="35" t="s">
        <v>5431</v>
      </c>
      <c r="B835" s="15" t="s">
        <v>864</v>
      </c>
      <c r="C835" s="15" t="s">
        <v>2906</v>
      </c>
      <c r="D835" s="19"/>
      <c r="E835" s="18" t="s">
        <v>4282</v>
      </c>
      <c r="F835" s="18" t="s">
        <v>4282</v>
      </c>
      <c r="G835" s="18" t="s">
        <v>4282</v>
      </c>
      <c r="H835" s="18" t="s">
        <v>4282</v>
      </c>
      <c r="I835" s="18" t="s">
        <v>4282</v>
      </c>
      <c r="J835" s="18" t="s">
        <v>7185</v>
      </c>
      <c r="K835" s="18" t="s">
        <v>4282</v>
      </c>
      <c r="L835" s="18" t="s">
        <v>4282</v>
      </c>
      <c r="N835" s="40" t="e">
        <f t="shared" si="102"/>
        <v>#N/A</v>
      </c>
      <c r="O835" t="e">
        <f>VLOOKUP(A835,'[1]Integrator Offer Supplier'!$M$14:$AF$12953,18,FALSE)</f>
        <v>#N/A</v>
      </c>
      <c r="P835" t="e">
        <f>VLOOKUP(A835,'[1]Integrator Offer Supplier'!$M$14:$AF$12953,19,FALSE)</f>
        <v>#N/A</v>
      </c>
      <c r="Q835" t="e">
        <f t="shared" si="103"/>
        <v>#N/A</v>
      </c>
      <c r="R835" t="e">
        <f>VLOOKUP(A835,'[1]Integrator Offer Supplier'!$M$14:$AF$12953,20,FALSE)</f>
        <v>#N/A</v>
      </c>
      <c r="S835" s="41" t="e">
        <f t="shared" si="104"/>
        <v>#N/A</v>
      </c>
    </row>
    <row r="836" spans="1:19" ht="36" x14ac:dyDescent="0.2">
      <c r="A836" s="35" t="s">
        <v>5432</v>
      </c>
      <c r="B836" s="15" t="s">
        <v>865</v>
      </c>
      <c r="C836" s="15" t="s">
        <v>2907</v>
      </c>
      <c r="D836" s="19"/>
      <c r="E836" s="18" t="s">
        <v>4282</v>
      </c>
      <c r="F836" s="18" t="s">
        <v>4282</v>
      </c>
      <c r="G836" s="18" t="s">
        <v>4282</v>
      </c>
      <c r="H836" s="18" t="s">
        <v>4282</v>
      </c>
      <c r="I836" s="18" t="s">
        <v>4282</v>
      </c>
      <c r="J836" s="18" t="s">
        <v>7185</v>
      </c>
      <c r="K836" s="18" t="s">
        <v>4282</v>
      </c>
      <c r="L836" s="18" t="s">
        <v>4282</v>
      </c>
      <c r="N836" s="40" t="e">
        <f t="shared" si="102"/>
        <v>#N/A</v>
      </c>
      <c r="O836" t="e">
        <f>VLOOKUP(A836,'[1]Integrator Offer Supplier'!$M$14:$AF$12953,18,FALSE)</f>
        <v>#N/A</v>
      </c>
      <c r="P836" t="e">
        <f>VLOOKUP(A836,'[1]Integrator Offer Supplier'!$M$14:$AF$12953,19,FALSE)</f>
        <v>#N/A</v>
      </c>
      <c r="Q836" t="e">
        <f t="shared" si="103"/>
        <v>#N/A</v>
      </c>
      <c r="R836" t="e">
        <f>VLOOKUP(A836,'[1]Integrator Offer Supplier'!$M$14:$AF$12953,20,FALSE)</f>
        <v>#N/A</v>
      </c>
      <c r="S836" s="41" t="e">
        <f t="shared" si="104"/>
        <v>#N/A</v>
      </c>
    </row>
    <row r="837" spans="1:19" ht="36" x14ac:dyDescent="0.2">
      <c r="A837" s="35" t="s">
        <v>5433</v>
      </c>
      <c r="B837" s="15" t="s">
        <v>866</v>
      </c>
      <c r="C837" s="15" t="s">
        <v>2908</v>
      </c>
      <c r="D837" s="19"/>
      <c r="E837" s="18" t="s">
        <v>4282</v>
      </c>
      <c r="F837" s="18" t="s">
        <v>4282</v>
      </c>
      <c r="G837" s="18" t="s">
        <v>4282</v>
      </c>
      <c r="H837" s="18" t="s">
        <v>4282</v>
      </c>
      <c r="I837" s="18" t="s">
        <v>4282</v>
      </c>
      <c r="J837" s="18" t="s">
        <v>7185</v>
      </c>
      <c r="K837" s="18" t="s">
        <v>4282</v>
      </c>
      <c r="L837" s="18" t="s">
        <v>4282</v>
      </c>
      <c r="N837" s="40" t="e">
        <f t="shared" si="102"/>
        <v>#N/A</v>
      </c>
      <c r="O837" t="e">
        <f>VLOOKUP(A837,'[1]Integrator Offer Supplier'!$M$14:$AF$12953,18,FALSE)</f>
        <v>#N/A</v>
      </c>
      <c r="P837" t="e">
        <f>VLOOKUP(A837,'[1]Integrator Offer Supplier'!$M$14:$AF$12953,19,FALSE)</f>
        <v>#N/A</v>
      </c>
      <c r="Q837" t="e">
        <f t="shared" si="103"/>
        <v>#N/A</v>
      </c>
      <c r="R837" t="e">
        <f>VLOOKUP(A837,'[1]Integrator Offer Supplier'!$M$14:$AF$12953,20,FALSE)</f>
        <v>#N/A</v>
      </c>
      <c r="S837" s="41" t="e">
        <f t="shared" si="104"/>
        <v>#N/A</v>
      </c>
    </row>
    <row r="838" spans="1:19" ht="90" x14ac:dyDescent="0.2">
      <c r="A838" s="35" t="s">
        <v>5434</v>
      </c>
      <c r="B838" s="15" t="s">
        <v>867</v>
      </c>
      <c r="C838" s="15" t="s">
        <v>2909</v>
      </c>
      <c r="D838" s="19"/>
      <c r="E838" s="18" t="s">
        <v>4282</v>
      </c>
      <c r="F838" s="18" t="s">
        <v>4282</v>
      </c>
      <c r="G838" s="18" t="s">
        <v>4282</v>
      </c>
      <c r="H838" s="18" t="s">
        <v>4282</v>
      </c>
      <c r="I838" s="18" t="s">
        <v>4282</v>
      </c>
      <c r="J838" s="18" t="s">
        <v>7185</v>
      </c>
      <c r="K838" s="18" t="s">
        <v>4282</v>
      </c>
      <c r="L838" s="18" t="s">
        <v>4282</v>
      </c>
      <c r="N838" s="40" t="e">
        <f t="shared" si="102"/>
        <v>#N/A</v>
      </c>
      <c r="O838" t="e">
        <f>VLOOKUP(A838,'[1]Integrator Offer Supplier'!$M$14:$AF$12953,18,FALSE)</f>
        <v>#N/A</v>
      </c>
      <c r="P838" t="e">
        <f>VLOOKUP(A838,'[1]Integrator Offer Supplier'!$M$14:$AF$12953,19,FALSE)</f>
        <v>#N/A</v>
      </c>
      <c r="Q838" t="e">
        <f t="shared" si="103"/>
        <v>#N/A</v>
      </c>
      <c r="R838" t="e">
        <f>VLOOKUP(A838,'[1]Integrator Offer Supplier'!$M$14:$AF$12953,20,FALSE)</f>
        <v>#N/A</v>
      </c>
      <c r="S838" s="41" t="e">
        <f t="shared" si="104"/>
        <v>#N/A</v>
      </c>
    </row>
    <row r="839" spans="1:19" ht="36" x14ac:dyDescent="0.2">
      <c r="A839" s="35" t="s">
        <v>5435</v>
      </c>
      <c r="B839" s="15" t="s">
        <v>868</v>
      </c>
      <c r="C839" s="15" t="s">
        <v>2910</v>
      </c>
      <c r="D839" s="19"/>
      <c r="E839" s="18" t="s">
        <v>4282</v>
      </c>
      <c r="F839" s="18" t="s">
        <v>4282</v>
      </c>
      <c r="G839" s="18" t="s">
        <v>4282</v>
      </c>
      <c r="H839" s="18" t="s">
        <v>4282</v>
      </c>
      <c r="I839" s="18" t="s">
        <v>4282</v>
      </c>
      <c r="J839" s="18" t="s">
        <v>7185</v>
      </c>
      <c r="K839" s="18" t="s">
        <v>4282</v>
      </c>
      <c r="L839" s="18" t="s">
        <v>4282</v>
      </c>
      <c r="N839" s="40" t="e">
        <f t="shared" si="102"/>
        <v>#N/A</v>
      </c>
      <c r="O839" t="e">
        <f>VLOOKUP(A839,'[1]Integrator Offer Supplier'!$M$14:$AF$12953,18,FALSE)</f>
        <v>#N/A</v>
      </c>
      <c r="P839" t="e">
        <f>VLOOKUP(A839,'[1]Integrator Offer Supplier'!$M$14:$AF$12953,19,FALSE)</f>
        <v>#N/A</v>
      </c>
      <c r="Q839" t="e">
        <f t="shared" si="103"/>
        <v>#N/A</v>
      </c>
      <c r="R839" t="e">
        <f>VLOOKUP(A839,'[1]Integrator Offer Supplier'!$M$14:$AF$12953,20,FALSE)</f>
        <v>#N/A</v>
      </c>
      <c r="S839" s="41" t="e">
        <f t="shared" si="104"/>
        <v>#N/A</v>
      </c>
    </row>
    <row r="840" spans="1:19" ht="72" x14ac:dyDescent="0.2">
      <c r="A840" s="35" t="s">
        <v>5436</v>
      </c>
      <c r="B840" s="15" t="s">
        <v>869</v>
      </c>
      <c r="C840" s="15" t="s">
        <v>2911</v>
      </c>
      <c r="D840" s="19"/>
      <c r="E840" s="18" t="s">
        <v>4282</v>
      </c>
      <c r="F840" s="18" t="s">
        <v>4282</v>
      </c>
      <c r="G840" s="18" t="s">
        <v>4282</v>
      </c>
      <c r="H840" s="18" t="s">
        <v>4282</v>
      </c>
      <c r="I840" s="18" t="s">
        <v>4282</v>
      </c>
      <c r="J840" s="18" t="s">
        <v>7185</v>
      </c>
      <c r="K840" s="18" t="s">
        <v>4282</v>
      </c>
      <c r="L840" s="18" t="s">
        <v>4282</v>
      </c>
      <c r="N840" s="40" t="e">
        <f t="shared" ref="N840:N903" si="105">O840*$P$1/$J$2</f>
        <v>#N/A</v>
      </c>
      <c r="O840" t="e">
        <f>VLOOKUP(A840,'[1]Integrator Offer Supplier'!$M$14:$AF$12953,18,FALSE)</f>
        <v>#N/A</v>
      </c>
      <c r="P840" t="e">
        <f>VLOOKUP(A840,'[1]Integrator Offer Supplier'!$M$14:$AF$12953,19,FALSE)</f>
        <v>#N/A</v>
      </c>
      <c r="Q840" t="e">
        <f t="shared" ref="Q840:Q903" si="106">P840*$P$1</f>
        <v>#N/A</v>
      </c>
      <c r="R840" t="e">
        <f>VLOOKUP(A840,'[1]Integrator Offer Supplier'!$M$14:$AF$12953,20,FALSE)</f>
        <v>#N/A</v>
      </c>
      <c r="S840" s="41" t="e">
        <f t="shared" ref="S840:S903" si="107">R840*$P$1/$L$2</f>
        <v>#N/A</v>
      </c>
    </row>
    <row r="841" spans="1:19" ht="54" x14ac:dyDescent="0.2">
      <c r="A841" s="35" t="s">
        <v>5437</v>
      </c>
      <c r="B841" s="15" t="s">
        <v>870</v>
      </c>
      <c r="C841" s="15" t="s">
        <v>2912</v>
      </c>
      <c r="D841" s="19"/>
      <c r="E841" s="18" t="s">
        <v>4282</v>
      </c>
      <c r="F841" s="18" t="s">
        <v>4282</v>
      </c>
      <c r="G841" s="18" t="s">
        <v>4282</v>
      </c>
      <c r="H841" s="18" t="s">
        <v>4282</v>
      </c>
      <c r="I841" s="18" t="s">
        <v>4282</v>
      </c>
      <c r="J841" s="18" t="s">
        <v>7185</v>
      </c>
      <c r="K841" s="18" t="s">
        <v>4282</v>
      </c>
      <c r="L841" s="18" t="s">
        <v>4282</v>
      </c>
      <c r="N841" s="40" t="e">
        <f t="shared" si="105"/>
        <v>#N/A</v>
      </c>
      <c r="O841" t="e">
        <f>VLOOKUP(A841,'[1]Integrator Offer Supplier'!$M$14:$AF$12953,18,FALSE)</f>
        <v>#N/A</v>
      </c>
      <c r="P841" t="e">
        <f>VLOOKUP(A841,'[1]Integrator Offer Supplier'!$M$14:$AF$12953,19,FALSE)</f>
        <v>#N/A</v>
      </c>
      <c r="Q841" t="e">
        <f t="shared" si="106"/>
        <v>#N/A</v>
      </c>
      <c r="R841" t="e">
        <f>VLOOKUP(A841,'[1]Integrator Offer Supplier'!$M$14:$AF$12953,20,FALSE)</f>
        <v>#N/A</v>
      </c>
      <c r="S841" s="41" t="e">
        <f t="shared" si="107"/>
        <v>#N/A</v>
      </c>
    </row>
    <row r="842" spans="1:19" ht="54" x14ac:dyDescent="0.2">
      <c r="A842" s="35" t="s">
        <v>5438</v>
      </c>
      <c r="B842" s="15" t="s">
        <v>871</v>
      </c>
      <c r="C842" s="15" t="s">
        <v>2913</v>
      </c>
      <c r="D842" s="19"/>
      <c r="E842" s="18" t="s">
        <v>4282</v>
      </c>
      <c r="F842" s="18" t="s">
        <v>4282</v>
      </c>
      <c r="G842" s="18" t="s">
        <v>4282</v>
      </c>
      <c r="H842" s="18" t="s">
        <v>4282</v>
      </c>
      <c r="I842" s="18" t="s">
        <v>4282</v>
      </c>
      <c r="J842" s="18" t="s">
        <v>7185</v>
      </c>
      <c r="K842" s="18" t="s">
        <v>4282</v>
      </c>
      <c r="L842" s="18" t="s">
        <v>4282</v>
      </c>
      <c r="N842" s="40" t="e">
        <f t="shared" si="105"/>
        <v>#N/A</v>
      </c>
      <c r="O842" t="e">
        <f>VLOOKUP(A842,'[1]Integrator Offer Supplier'!$M$14:$AF$12953,18,FALSE)</f>
        <v>#N/A</v>
      </c>
      <c r="P842" t="e">
        <f>VLOOKUP(A842,'[1]Integrator Offer Supplier'!$M$14:$AF$12953,19,FALSE)</f>
        <v>#N/A</v>
      </c>
      <c r="Q842" t="e">
        <f t="shared" si="106"/>
        <v>#N/A</v>
      </c>
      <c r="R842" t="e">
        <f>VLOOKUP(A842,'[1]Integrator Offer Supplier'!$M$14:$AF$12953,20,FALSE)</f>
        <v>#N/A</v>
      </c>
      <c r="S842" s="41" t="e">
        <f t="shared" si="107"/>
        <v>#N/A</v>
      </c>
    </row>
    <row r="843" spans="1:19" ht="54" x14ac:dyDescent="0.2">
      <c r="A843" s="35" t="s">
        <v>5439</v>
      </c>
      <c r="B843" s="15" t="s">
        <v>872</v>
      </c>
      <c r="C843" s="15" t="s">
        <v>2914</v>
      </c>
      <c r="D843" s="19"/>
      <c r="E843" s="18" t="s">
        <v>4282</v>
      </c>
      <c r="F843" s="18" t="s">
        <v>4282</v>
      </c>
      <c r="G843" s="18" t="s">
        <v>4282</v>
      </c>
      <c r="H843" s="18" t="s">
        <v>4282</v>
      </c>
      <c r="I843" s="18" t="s">
        <v>4282</v>
      </c>
      <c r="J843" s="18" t="s">
        <v>7185</v>
      </c>
      <c r="K843" s="18" t="s">
        <v>4282</v>
      </c>
      <c r="L843" s="18" t="s">
        <v>4282</v>
      </c>
      <c r="N843" s="40" t="e">
        <f t="shared" si="105"/>
        <v>#N/A</v>
      </c>
      <c r="O843" t="e">
        <f>VLOOKUP(A843,'[1]Integrator Offer Supplier'!$M$14:$AF$12953,18,FALSE)</f>
        <v>#N/A</v>
      </c>
      <c r="P843" t="e">
        <f>VLOOKUP(A843,'[1]Integrator Offer Supplier'!$M$14:$AF$12953,19,FALSE)</f>
        <v>#N/A</v>
      </c>
      <c r="Q843" t="e">
        <f t="shared" si="106"/>
        <v>#N/A</v>
      </c>
      <c r="R843" t="e">
        <f>VLOOKUP(A843,'[1]Integrator Offer Supplier'!$M$14:$AF$12953,20,FALSE)</f>
        <v>#N/A</v>
      </c>
      <c r="S843" s="41" t="e">
        <f t="shared" si="107"/>
        <v>#N/A</v>
      </c>
    </row>
    <row r="844" spans="1:19" ht="36" x14ac:dyDescent="0.2">
      <c r="A844" s="35" t="s">
        <v>5440</v>
      </c>
      <c r="B844" s="15" t="s">
        <v>873</v>
      </c>
      <c r="C844" s="15" t="s">
        <v>2915</v>
      </c>
      <c r="D844" s="19"/>
      <c r="E844" s="18" t="s">
        <v>4282</v>
      </c>
      <c r="F844" s="18" t="s">
        <v>4282</v>
      </c>
      <c r="G844" s="18" t="s">
        <v>4282</v>
      </c>
      <c r="H844" s="18" t="s">
        <v>4282</v>
      </c>
      <c r="I844" s="18" t="s">
        <v>4282</v>
      </c>
      <c r="J844" s="18" t="s">
        <v>7185</v>
      </c>
      <c r="K844" s="18" t="s">
        <v>4282</v>
      </c>
      <c r="L844" s="18" t="s">
        <v>4282</v>
      </c>
      <c r="N844" s="40" t="e">
        <f t="shared" si="105"/>
        <v>#N/A</v>
      </c>
      <c r="O844" t="e">
        <f>VLOOKUP(A844,'[1]Integrator Offer Supplier'!$M$14:$AF$12953,18,FALSE)</f>
        <v>#N/A</v>
      </c>
      <c r="P844" t="e">
        <f>VLOOKUP(A844,'[1]Integrator Offer Supplier'!$M$14:$AF$12953,19,FALSE)</f>
        <v>#N/A</v>
      </c>
      <c r="Q844" t="e">
        <f t="shared" si="106"/>
        <v>#N/A</v>
      </c>
      <c r="R844" t="e">
        <f>VLOOKUP(A844,'[1]Integrator Offer Supplier'!$M$14:$AF$12953,20,FALSE)</f>
        <v>#N/A</v>
      </c>
      <c r="S844" s="41" t="e">
        <f t="shared" si="107"/>
        <v>#N/A</v>
      </c>
    </row>
    <row r="845" spans="1:19" ht="72" x14ac:dyDescent="0.2">
      <c r="A845" s="34" t="s">
        <v>5441</v>
      </c>
      <c r="B845" s="15" t="s">
        <v>874</v>
      </c>
      <c r="C845" s="15" t="s">
        <v>2916</v>
      </c>
      <c r="D845" s="19"/>
      <c r="E845" s="18" t="s">
        <v>4282</v>
      </c>
      <c r="F845" s="18" t="s">
        <v>4282</v>
      </c>
      <c r="G845" s="18" t="s">
        <v>4282</v>
      </c>
      <c r="H845" s="18" t="s">
        <v>4282</v>
      </c>
      <c r="I845" s="18" t="s">
        <v>4282</v>
      </c>
      <c r="J845" s="18" t="s">
        <v>7185</v>
      </c>
      <c r="K845" s="18" t="s">
        <v>4282</v>
      </c>
      <c r="L845" s="18" t="s">
        <v>4282</v>
      </c>
      <c r="N845" s="40" t="e">
        <f t="shared" si="105"/>
        <v>#N/A</v>
      </c>
      <c r="O845" t="e">
        <f>VLOOKUP(A845,'[1]Integrator Offer Supplier'!$M$14:$AF$12953,18,FALSE)</f>
        <v>#N/A</v>
      </c>
      <c r="P845" t="e">
        <f>VLOOKUP(A845,'[1]Integrator Offer Supplier'!$M$14:$AF$12953,19,FALSE)</f>
        <v>#N/A</v>
      </c>
      <c r="Q845" t="e">
        <f t="shared" si="106"/>
        <v>#N/A</v>
      </c>
      <c r="R845" t="e">
        <f>VLOOKUP(A845,'[1]Integrator Offer Supplier'!$M$14:$AF$12953,20,FALSE)</f>
        <v>#N/A</v>
      </c>
      <c r="S845" s="41" t="e">
        <f t="shared" si="107"/>
        <v>#N/A</v>
      </c>
    </row>
    <row r="846" spans="1:19" ht="54" x14ac:dyDescent="0.2">
      <c r="A846" s="35" t="s">
        <v>5442</v>
      </c>
      <c r="B846" s="15" t="s">
        <v>875</v>
      </c>
      <c r="C846" s="15" t="s">
        <v>2917</v>
      </c>
      <c r="D846" s="19"/>
      <c r="E846" s="18" t="s">
        <v>4282</v>
      </c>
      <c r="F846" s="18" t="s">
        <v>4282</v>
      </c>
      <c r="G846" s="18" t="s">
        <v>4282</v>
      </c>
      <c r="H846" s="18" t="s">
        <v>4282</v>
      </c>
      <c r="I846" s="18" t="s">
        <v>4282</v>
      </c>
      <c r="J846" s="18" t="s">
        <v>7185</v>
      </c>
      <c r="K846" s="18" t="s">
        <v>4282</v>
      </c>
      <c r="L846" s="18" t="s">
        <v>4282</v>
      </c>
      <c r="N846" s="40" t="e">
        <f t="shared" si="105"/>
        <v>#N/A</v>
      </c>
      <c r="O846" t="e">
        <f>VLOOKUP(A846,'[1]Integrator Offer Supplier'!$M$14:$AF$12953,18,FALSE)</f>
        <v>#N/A</v>
      </c>
      <c r="P846" t="e">
        <f>VLOOKUP(A846,'[1]Integrator Offer Supplier'!$M$14:$AF$12953,19,FALSE)</f>
        <v>#N/A</v>
      </c>
      <c r="Q846" t="e">
        <f t="shared" si="106"/>
        <v>#N/A</v>
      </c>
      <c r="R846" t="e">
        <f>VLOOKUP(A846,'[1]Integrator Offer Supplier'!$M$14:$AF$12953,20,FALSE)</f>
        <v>#N/A</v>
      </c>
      <c r="S846" s="41" t="e">
        <f t="shared" si="107"/>
        <v>#N/A</v>
      </c>
    </row>
    <row r="847" spans="1:19" ht="18" x14ac:dyDescent="0.2">
      <c r="A847" s="35" t="s">
        <v>5443</v>
      </c>
      <c r="B847" s="15" t="s">
        <v>876</v>
      </c>
      <c r="C847" s="15" t="s">
        <v>876</v>
      </c>
      <c r="D847" s="19"/>
      <c r="E847" s="18" t="s">
        <v>4282</v>
      </c>
      <c r="F847" s="18" t="s">
        <v>4282</v>
      </c>
      <c r="G847" s="18" t="s">
        <v>4282</v>
      </c>
      <c r="H847" s="18" t="s">
        <v>4282</v>
      </c>
      <c r="I847" s="18" t="s">
        <v>4282</v>
      </c>
      <c r="J847" s="18" t="s">
        <v>7185</v>
      </c>
      <c r="K847" s="18" t="s">
        <v>4282</v>
      </c>
      <c r="L847" s="18" t="s">
        <v>4282</v>
      </c>
      <c r="N847" s="40" t="e">
        <f t="shared" si="105"/>
        <v>#N/A</v>
      </c>
      <c r="O847" t="e">
        <f>VLOOKUP(A847,'[1]Integrator Offer Supplier'!$M$14:$AF$12953,18,FALSE)</f>
        <v>#N/A</v>
      </c>
      <c r="P847" t="e">
        <f>VLOOKUP(A847,'[1]Integrator Offer Supplier'!$M$14:$AF$12953,19,FALSE)</f>
        <v>#N/A</v>
      </c>
      <c r="Q847" t="e">
        <f t="shared" si="106"/>
        <v>#N/A</v>
      </c>
      <c r="R847" t="e">
        <f>VLOOKUP(A847,'[1]Integrator Offer Supplier'!$M$14:$AF$12953,20,FALSE)</f>
        <v>#N/A</v>
      </c>
      <c r="S847" s="41" t="e">
        <f t="shared" si="107"/>
        <v>#N/A</v>
      </c>
    </row>
    <row r="848" spans="1:19" ht="36" x14ac:dyDescent="0.2">
      <c r="A848" s="34" t="s">
        <v>5444</v>
      </c>
      <c r="B848" s="15" t="s">
        <v>877</v>
      </c>
      <c r="C848" s="15">
        <v>0</v>
      </c>
      <c r="D848" s="19"/>
      <c r="E848" s="18" t="s">
        <v>4282</v>
      </c>
      <c r="F848" s="18" t="s">
        <v>4282</v>
      </c>
      <c r="G848" s="18" t="s">
        <v>4282</v>
      </c>
      <c r="H848" s="18" t="s">
        <v>4282</v>
      </c>
      <c r="I848" s="18" t="s">
        <v>4282</v>
      </c>
      <c r="J848" s="18" t="s">
        <v>7185</v>
      </c>
      <c r="K848" s="18" t="s">
        <v>4282</v>
      </c>
      <c r="L848" s="18" t="s">
        <v>4282</v>
      </c>
      <c r="N848" s="40" t="e">
        <f t="shared" si="105"/>
        <v>#N/A</v>
      </c>
      <c r="O848" t="e">
        <f>VLOOKUP(A848,'[1]Integrator Offer Supplier'!$M$14:$AF$12953,18,FALSE)</f>
        <v>#N/A</v>
      </c>
      <c r="P848" t="e">
        <f>VLOOKUP(A848,'[1]Integrator Offer Supplier'!$M$14:$AF$12953,19,FALSE)</f>
        <v>#N/A</v>
      </c>
      <c r="Q848" t="e">
        <f t="shared" si="106"/>
        <v>#N/A</v>
      </c>
      <c r="R848" t="e">
        <f>VLOOKUP(A848,'[1]Integrator Offer Supplier'!$M$14:$AF$12953,20,FALSE)</f>
        <v>#N/A</v>
      </c>
      <c r="S848" s="41" t="e">
        <f t="shared" si="107"/>
        <v>#N/A</v>
      </c>
    </row>
    <row r="849" spans="1:19" ht="36" x14ac:dyDescent="0.2">
      <c r="A849" s="34" t="s">
        <v>5445</v>
      </c>
      <c r="B849" s="15" t="s">
        <v>878</v>
      </c>
      <c r="C849" s="15">
        <v>0</v>
      </c>
      <c r="D849" s="19"/>
      <c r="E849" s="18" t="s">
        <v>4282</v>
      </c>
      <c r="F849" s="18" t="s">
        <v>4282</v>
      </c>
      <c r="G849" s="18" t="s">
        <v>4282</v>
      </c>
      <c r="H849" s="18" t="s">
        <v>4282</v>
      </c>
      <c r="I849" s="18" t="s">
        <v>4282</v>
      </c>
      <c r="J849" s="18" t="s">
        <v>7185</v>
      </c>
      <c r="K849" s="18" t="s">
        <v>4282</v>
      </c>
      <c r="L849" s="18" t="s">
        <v>4282</v>
      </c>
      <c r="N849" s="40" t="e">
        <f t="shared" si="105"/>
        <v>#N/A</v>
      </c>
      <c r="O849" t="e">
        <f>VLOOKUP(A849,'[1]Integrator Offer Supplier'!$M$14:$AF$12953,18,FALSE)</f>
        <v>#N/A</v>
      </c>
      <c r="P849" t="e">
        <f>VLOOKUP(A849,'[1]Integrator Offer Supplier'!$M$14:$AF$12953,19,FALSE)</f>
        <v>#N/A</v>
      </c>
      <c r="Q849" t="e">
        <f t="shared" si="106"/>
        <v>#N/A</v>
      </c>
      <c r="R849" t="e">
        <f>VLOOKUP(A849,'[1]Integrator Offer Supplier'!$M$14:$AF$12953,20,FALSE)</f>
        <v>#N/A</v>
      </c>
      <c r="S849" s="41" t="e">
        <f t="shared" si="107"/>
        <v>#N/A</v>
      </c>
    </row>
    <row r="850" spans="1:19" ht="36" x14ac:dyDescent="0.2">
      <c r="A850" s="34" t="s">
        <v>5446</v>
      </c>
      <c r="B850" s="15" t="s">
        <v>879</v>
      </c>
      <c r="C850" s="15">
        <v>0</v>
      </c>
      <c r="D850" s="19"/>
      <c r="E850" s="18" t="s">
        <v>4282</v>
      </c>
      <c r="F850" s="18" t="s">
        <v>4282</v>
      </c>
      <c r="G850" s="18" t="s">
        <v>4282</v>
      </c>
      <c r="H850" s="18" t="s">
        <v>4282</v>
      </c>
      <c r="I850" s="18" t="s">
        <v>4282</v>
      </c>
      <c r="J850" s="18" t="s">
        <v>7185</v>
      </c>
      <c r="K850" s="18" t="s">
        <v>4282</v>
      </c>
      <c r="L850" s="18" t="s">
        <v>4282</v>
      </c>
      <c r="N850" s="40" t="e">
        <f t="shared" si="105"/>
        <v>#N/A</v>
      </c>
      <c r="O850" t="e">
        <f>VLOOKUP(A850,'[1]Integrator Offer Supplier'!$M$14:$AF$12953,18,FALSE)</f>
        <v>#N/A</v>
      </c>
      <c r="P850" t="e">
        <f>VLOOKUP(A850,'[1]Integrator Offer Supplier'!$M$14:$AF$12953,19,FALSE)</f>
        <v>#N/A</v>
      </c>
      <c r="Q850" t="e">
        <f t="shared" si="106"/>
        <v>#N/A</v>
      </c>
      <c r="R850" t="e">
        <f>VLOOKUP(A850,'[1]Integrator Offer Supplier'!$M$14:$AF$12953,20,FALSE)</f>
        <v>#N/A</v>
      </c>
      <c r="S850" s="41" t="e">
        <f t="shared" si="107"/>
        <v>#N/A</v>
      </c>
    </row>
    <row r="851" spans="1:19" ht="18" x14ac:dyDescent="0.2">
      <c r="A851" s="34" t="s">
        <v>5447</v>
      </c>
      <c r="B851" s="15" t="s">
        <v>880</v>
      </c>
      <c r="C851" s="15">
        <v>0</v>
      </c>
      <c r="D851" s="19"/>
      <c r="E851" s="18" t="s">
        <v>4282</v>
      </c>
      <c r="F851" s="18" t="s">
        <v>4282</v>
      </c>
      <c r="G851" s="18" t="s">
        <v>4282</v>
      </c>
      <c r="H851" s="18" t="s">
        <v>4282</v>
      </c>
      <c r="I851" s="18" t="s">
        <v>4282</v>
      </c>
      <c r="J851" s="18" t="s">
        <v>7185</v>
      </c>
      <c r="K851" s="18" t="s">
        <v>4282</v>
      </c>
      <c r="L851" s="18" t="s">
        <v>4282</v>
      </c>
      <c r="N851" s="40" t="e">
        <f t="shared" si="105"/>
        <v>#N/A</v>
      </c>
      <c r="O851" t="e">
        <f>VLOOKUP(A851,'[1]Integrator Offer Supplier'!$M$14:$AF$12953,18,FALSE)</f>
        <v>#N/A</v>
      </c>
      <c r="P851" t="e">
        <f>VLOOKUP(A851,'[1]Integrator Offer Supplier'!$M$14:$AF$12953,19,FALSE)</f>
        <v>#N/A</v>
      </c>
      <c r="Q851" t="e">
        <f t="shared" si="106"/>
        <v>#N/A</v>
      </c>
      <c r="R851" t="e">
        <f>VLOOKUP(A851,'[1]Integrator Offer Supplier'!$M$14:$AF$12953,20,FALSE)</f>
        <v>#N/A</v>
      </c>
      <c r="S851" s="41" t="e">
        <f t="shared" si="107"/>
        <v>#N/A</v>
      </c>
    </row>
    <row r="852" spans="1:19" ht="36" x14ac:dyDescent="0.2">
      <c r="A852" s="34" t="s">
        <v>5448</v>
      </c>
      <c r="B852" s="15" t="s">
        <v>881</v>
      </c>
      <c r="C852" s="15">
        <v>0</v>
      </c>
      <c r="D852" s="19"/>
      <c r="E852" s="18" t="s">
        <v>4282</v>
      </c>
      <c r="F852" s="18" t="s">
        <v>4282</v>
      </c>
      <c r="G852" s="18" t="s">
        <v>4282</v>
      </c>
      <c r="H852" s="18" t="s">
        <v>4282</v>
      </c>
      <c r="I852" s="18" t="s">
        <v>4282</v>
      </c>
      <c r="J852" s="18" t="s">
        <v>7185</v>
      </c>
      <c r="K852" s="18" t="s">
        <v>4282</v>
      </c>
      <c r="L852" s="18" t="s">
        <v>4282</v>
      </c>
      <c r="N852" s="40" t="e">
        <f t="shared" si="105"/>
        <v>#N/A</v>
      </c>
      <c r="O852" t="e">
        <f>VLOOKUP(A852,'[1]Integrator Offer Supplier'!$M$14:$AF$12953,18,FALSE)</f>
        <v>#N/A</v>
      </c>
      <c r="P852" t="e">
        <f>VLOOKUP(A852,'[1]Integrator Offer Supplier'!$M$14:$AF$12953,19,FALSE)</f>
        <v>#N/A</v>
      </c>
      <c r="Q852" t="e">
        <f t="shared" si="106"/>
        <v>#N/A</v>
      </c>
      <c r="R852" t="e">
        <f>VLOOKUP(A852,'[1]Integrator Offer Supplier'!$M$14:$AF$12953,20,FALSE)</f>
        <v>#N/A</v>
      </c>
      <c r="S852" s="41" t="e">
        <f t="shared" si="107"/>
        <v>#N/A</v>
      </c>
    </row>
    <row r="853" spans="1:19" ht="36" x14ac:dyDescent="0.2">
      <c r="A853" s="35" t="s">
        <v>5449</v>
      </c>
      <c r="B853" s="15" t="s">
        <v>882</v>
      </c>
      <c r="C853" s="15" t="s">
        <v>4414</v>
      </c>
      <c r="D853" s="19"/>
      <c r="E853" s="18">
        <v>4</v>
      </c>
      <c r="F853" s="2">
        <v>8596</v>
      </c>
      <c r="G853" s="18">
        <v>8</v>
      </c>
      <c r="H853" s="18"/>
      <c r="I853" s="18"/>
      <c r="J853" s="18">
        <f>N853</f>
        <v>0</v>
      </c>
      <c r="K853" s="18">
        <f>Q853</f>
        <v>0</v>
      </c>
      <c r="L853" s="18">
        <f>S853</f>
        <v>0</v>
      </c>
      <c r="N853" s="40">
        <f t="shared" si="105"/>
        <v>0</v>
      </c>
      <c r="O853">
        <f>VLOOKUP(A853,'[1]Integrator Offer Supplier'!$M$14:$AF$12953,18,FALSE)</f>
        <v>0</v>
      </c>
      <c r="P853">
        <f>VLOOKUP(A853,'[1]Integrator Offer Supplier'!$M$14:$AF$12953,19,FALSE)</f>
        <v>0</v>
      </c>
      <c r="Q853">
        <f t="shared" si="106"/>
        <v>0</v>
      </c>
      <c r="R853">
        <f>VLOOKUP(A853,'[1]Integrator Offer Supplier'!$M$14:$AF$12953,20,FALSE)</f>
        <v>0</v>
      </c>
      <c r="S853" s="41">
        <f t="shared" si="107"/>
        <v>0</v>
      </c>
    </row>
    <row r="854" spans="1:19" ht="36" x14ac:dyDescent="0.2">
      <c r="A854" s="34" t="s">
        <v>5450</v>
      </c>
      <c r="B854" s="15" t="s">
        <v>883</v>
      </c>
      <c r="C854" s="15" t="s">
        <v>2919</v>
      </c>
      <c r="D854" s="19"/>
      <c r="E854" s="18" t="s">
        <v>4282</v>
      </c>
      <c r="F854" s="18" t="s">
        <v>4282</v>
      </c>
      <c r="G854" s="18" t="s">
        <v>4282</v>
      </c>
      <c r="H854" s="18" t="s">
        <v>4282</v>
      </c>
      <c r="I854" s="18" t="s">
        <v>4282</v>
      </c>
      <c r="J854" s="18" t="s">
        <v>7185</v>
      </c>
      <c r="K854" s="18" t="s">
        <v>4282</v>
      </c>
      <c r="L854" s="18" t="s">
        <v>4282</v>
      </c>
      <c r="N854" s="40" t="e">
        <f t="shared" si="105"/>
        <v>#N/A</v>
      </c>
      <c r="O854" t="e">
        <f>VLOOKUP(A854,'[1]Integrator Offer Supplier'!$M$14:$AF$12953,18,FALSE)</f>
        <v>#N/A</v>
      </c>
      <c r="P854" t="e">
        <f>VLOOKUP(A854,'[1]Integrator Offer Supplier'!$M$14:$AF$12953,19,FALSE)</f>
        <v>#N/A</v>
      </c>
      <c r="Q854" t="e">
        <f t="shared" si="106"/>
        <v>#N/A</v>
      </c>
      <c r="R854" t="e">
        <f>VLOOKUP(A854,'[1]Integrator Offer Supplier'!$M$14:$AF$12953,20,FALSE)</f>
        <v>#N/A</v>
      </c>
      <c r="S854" s="41" t="e">
        <f t="shared" si="107"/>
        <v>#N/A</v>
      </c>
    </row>
    <row r="855" spans="1:19" ht="108" x14ac:dyDescent="0.2">
      <c r="A855" s="34" t="s">
        <v>5451</v>
      </c>
      <c r="B855" s="15" t="s">
        <v>884</v>
      </c>
      <c r="C855" s="15" t="s">
        <v>4314</v>
      </c>
      <c r="D855" s="24" t="s">
        <v>4315</v>
      </c>
      <c r="E855" s="18"/>
      <c r="F855" s="2">
        <v>350</v>
      </c>
      <c r="G855" s="18"/>
      <c r="H855" s="18"/>
      <c r="I855" s="18"/>
      <c r="J855" s="18">
        <f t="shared" ref="J855:J856" si="108">N855</f>
        <v>4.6677252631578945</v>
      </c>
      <c r="K855" s="18">
        <f t="shared" ref="K855:K856" si="109">Q855</f>
        <v>1094.0937000000001</v>
      </c>
      <c r="L855" s="18">
        <f t="shared" ref="L855:L856" si="110">S855</f>
        <v>2.9619787874992638</v>
      </c>
      <c r="N855" s="40">
        <f t="shared" si="105"/>
        <v>4.6677252631578945</v>
      </c>
      <c r="O855">
        <f>VLOOKUP(A855,'[1]Integrator Offer Supplier'!$M$14:$AF$12953,18,FALSE)</f>
        <v>89.885249999999999</v>
      </c>
      <c r="P855">
        <f>VLOOKUP(A855,'[1]Integrator Offer Supplier'!$M$14:$AF$12953,19,FALSE)</f>
        <v>147.85050000000001</v>
      </c>
      <c r="Q855">
        <f t="shared" si="106"/>
        <v>1094.0937000000001</v>
      </c>
      <c r="R855">
        <f>VLOOKUP(A855,'[1]Integrator Offer Supplier'!$M$14:$AF$12953,20,FALSE)</f>
        <v>236.95830299994108</v>
      </c>
      <c r="S855" s="41">
        <f t="shared" si="107"/>
        <v>2.9619787874992638</v>
      </c>
    </row>
    <row r="856" spans="1:19" ht="72" x14ac:dyDescent="0.2">
      <c r="A856" s="34" t="s">
        <v>5452</v>
      </c>
      <c r="B856" s="15" t="s">
        <v>4366</v>
      </c>
      <c r="C856" s="15" t="s">
        <v>4365</v>
      </c>
      <c r="D856" s="19"/>
      <c r="E856" s="18">
        <v>8</v>
      </c>
      <c r="F856" s="2">
        <v>525</v>
      </c>
      <c r="G856" s="2">
        <v>4</v>
      </c>
      <c r="H856" s="2">
        <v>4</v>
      </c>
      <c r="I856" s="2"/>
      <c r="J856" s="18">
        <f t="shared" si="108"/>
        <v>0.99218810526315793</v>
      </c>
      <c r="K856" s="18">
        <f t="shared" si="109"/>
        <v>191.05652999999998</v>
      </c>
      <c r="L856" s="18">
        <f t="shared" si="110"/>
        <v>1.3449422617280193</v>
      </c>
      <c r="N856" s="40">
        <f t="shared" si="105"/>
        <v>0.99218810526315793</v>
      </c>
      <c r="O856">
        <f>VLOOKUP(A856,'[1]Integrator Offer Supplier'!$M$14:$AF$12953,18,FALSE)</f>
        <v>19.106325000000002</v>
      </c>
      <c r="P856">
        <f>VLOOKUP(A856,'[1]Integrator Offer Supplier'!$M$14:$AF$12953,19,FALSE)</f>
        <v>25.818449999999995</v>
      </c>
      <c r="Q856">
        <f t="shared" si="106"/>
        <v>191.05652999999998</v>
      </c>
      <c r="R856">
        <f>VLOOKUP(A856,'[1]Integrator Offer Supplier'!$M$14:$AF$12953,20,FALSE)</f>
        <v>107.59538093824153</v>
      </c>
      <c r="S856" s="41">
        <f t="shared" si="107"/>
        <v>1.3449422617280193</v>
      </c>
    </row>
    <row r="857" spans="1:19" ht="36" x14ac:dyDescent="0.2">
      <c r="A857" s="34" t="s">
        <v>5453</v>
      </c>
      <c r="B857" s="15" t="s">
        <v>886</v>
      </c>
      <c r="C857" s="15" t="s">
        <v>2922</v>
      </c>
      <c r="D857" s="19"/>
      <c r="E857" s="18" t="s">
        <v>4282</v>
      </c>
      <c r="F857" s="18" t="s">
        <v>4282</v>
      </c>
      <c r="G857" s="18" t="s">
        <v>4282</v>
      </c>
      <c r="H857" s="18" t="s">
        <v>4282</v>
      </c>
      <c r="I857" s="18" t="s">
        <v>4282</v>
      </c>
      <c r="J857" s="18" t="s">
        <v>7185</v>
      </c>
      <c r="K857" s="18" t="s">
        <v>4282</v>
      </c>
      <c r="L857" s="18" t="s">
        <v>4282</v>
      </c>
      <c r="N857" s="40" t="e">
        <f t="shared" si="105"/>
        <v>#N/A</v>
      </c>
      <c r="O857" t="e">
        <f>VLOOKUP(A857,'[1]Integrator Offer Supplier'!$M$14:$AF$12953,18,FALSE)</f>
        <v>#N/A</v>
      </c>
      <c r="P857" t="e">
        <f>VLOOKUP(A857,'[1]Integrator Offer Supplier'!$M$14:$AF$12953,19,FALSE)</f>
        <v>#N/A</v>
      </c>
      <c r="Q857" t="e">
        <f t="shared" si="106"/>
        <v>#N/A</v>
      </c>
      <c r="R857" t="e">
        <f>VLOOKUP(A857,'[1]Integrator Offer Supplier'!$M$14:$AF$12953,20,FALSE)</f>
        <v>#N/A</v>
      </c>
      <c r="S857" s="41" t="e">
        <f t="shared" si="107"/>
        <v>#N/A</v>
      </c>
    </row>
    <row r="858" spans="1:19" ht="54" x14ac:dyDescent="0.2">
      <c r="A858" s="34" t="s">
        <v>5454</v>
      </c>
      <c r="B858" s="15" t="s">
        <v>887</v>
      </c>
      <c r="C858" s="15" t="s">
        <v>2923</v>
      </c>
      <c r="D858" s="19"/>
      <c r="E858" s="18" t="s">
        <v>4282</v>
      </c>
      <c r="F858" s="18" t="s">
        <v>4282</v>
      </c>
      <c r="G858" s="18" t="s">
        <v>4282</v>
      </c>
      <c r="H858" s="18" t="s">
        <v>4282</v>
      </c>
      <c r="I858" s="18" t="s">
        <v>4282</v>
      </c>
      <c r="J858" s="18" t="s">
        <v>7185</v>
      </c>
      <c r="K858" s="18" t="s">
        <v>4282</v>
      </c>
      <c r="L858" s="18" t="s">
        <v>4282</v>
      </c>
      <c r="N858" s="40" t="e">
        <f t="shared" si="105"/>
        <v>#N/A</v>
      </c>
      <c r="O858" t="e">
        <f>VLOOKUP(A858,'[1]Integrator Offer Supplier'!$M$14:$AF$12953,18,FALSE)</f>
        <v>#N/A</v>
      </c>
      <c r="P858" t="e">
        <f>VLOOKUP(A858,'[1]Integrator Offer Supplier'!$M$14:$AF$12953,19,FALSE)</f>
        <v>#N/A</v>
      </c>
      <c r="Q858" t="e">
        <f t="shared" si="106"/>
        <v>#N/A</v>
      </c>
      <c r="R858" t="e">
        <f>VLOOKUP(A858,'[1]Integrator Offer Supplier'!$M$14:$AF$12953,20,FALSE)</f>
        <v>#N/A</v>
      </c>
      <c r="S858" s="41" t="e">
        <f t="shared" si="107"/>
        <v>#N/A</v>
      </c>
    </row>
    <row r="859" spans="1:19" ht="90" x14ac:dyDescent="0.2">
      <c r="A859" s="34" t="s">
        <v>5455</v>
      </c>
      <c r="B859" s="15" t="s">
        <v>888</v>
      </c>
      <c r="C859" s="15" t="s">
        <v>2924</v>
      </c>
      <c r="D859" s="19"/>
      <c r="E859" s="18" t="s">
        <v>4282</v>
      </c>
      <c r="F859" s="18" t="s">
        <v>4282</v>
      </c>
      <c r="G859" s="18" t="s">
        <v>4282</v>
      </c>
      <c r="H859" s="18" t="s">
        <v>4282</v>
      </c>
      <c r="I859" s="18" t="s">
        <v>4282</v>
      </c>
      <c r="J859" s="18" t="s">
        <v>7185</v>
      </c>
      <c r="K859" s="18" t="s">
        <v>4282</v>
      </c>
      <c r="L859" s="18" t="s">
        <v>4282</v>
      </c>
      <c r="N859" s="40" t="e">
        <f t="shared" si="105"/>
        <v>#N/A</v>
      </c>
      <c r="O859" t="e">
        <f>VLOOKUP(A859,'[1]Integrator Offer Supplier'!$M$14:$AF$12953,18,FALSE)</f>
        <v>#N/A</v>
      </c>
      <c r="P859" t="e">
        <f>VLOOKUP(A859,'[1]Integrator Offer Supplier'!$M$14:$AF$12953,19,FALSE)</f>
        <v>#N/A</v>
      </c>
      <c r="Q859" t="e">
        <f t="shared" si="106"/>
        <v>#N/A</v>
      </c>
      <c r="R859" t="e">
        <f>VLOOKUP(A859,'[1]Integrator Offer Supplier'!$M$14:$AF$12953,20,FALSE)</f>
        <v>#N/A</v>
      </c>
      <c r="S859" s="41" t="e">
        <f t="shared" si="107"/>
        <v>#N/A</v>
      </c>
    </row>
    <row r="860" spans="1:19" ht="162" x14ac:dyDescent="0.2">
      <c r="A860" s="34" t="s">
        <v>5456</v>
      </c>
      <c r="B860" s="15" t="s">
        <v>889</v>
      </c>
      <c r="C860" s="15" t="s">
        <v>2925</v>
      </c>
      <c r="D860" s="19"/>
      <c r="E860" s="18" t="s">
        <v>4282</v>
      </c>
      <c r="F860" s="18" t="s">
        <v>4282</v>
      </c>
      <c r="G860" s="18" t="s">
        <v>4282</v>
      </c>
      <c r="H860" s="18" t="s">
        <v>4282</v>
      </c>
      <c r="I860" s="18" t="s">
        <v>4282</v>
      </c>
      <c r="J860" s="18" t="s">
        <v>7185</v>
      </c>
      <c r="K860" s="18" t="s">
        <v>4282</v>
      </c>
      <c r="L860" s="18" t="s">
        <v>4282</v>
      </c>
      <c r="N860" s="40" t="e">
        <f t="shared" si="105"/>
        <v>#N/A</v>
      </c>
      <c r="O860" t="e">
        <f>VLOOKUP(A860,'[1]Integrator Offer Supplier'!$M$14:$AF$12953,18,FALSE)</f>
        <v>#N/A</v>
      </c>
      <c r="P860" t="e">
        <f>VLOOKUP(A860,'[1]Integrator Offer Supplier'!$M$14:$AF$12953,19,FALSE)</f>
        <v>#N/A</v>
      </c>
      <c r="Q860" t="e">
        <f t="shared" si="106"/>
        <v>#N/A</v>
      </c>
      <c r="R860" t="e">
        <f>VLOOKUP(A860,'[1]Integrator Offer Supplier'!$M$14:$AF$12953,20,FALSE)</f>
        <v>#N/A</v>
      </c>
      <c r="S860" s="41" t="e">
        <f t="shared" si="107"/>
        <v>#N/A</v>
      </c>
    </row>
    <row r="861" spans="1:19" ht="36" x14ac:dyDescent="0.2">
      <c r="A861" s="34" t="s">
        <v>5457</v>
      </c>
      <c r="B861" s="15" t="s">
        <v>890</v>
      </c>
      <c r="C861" s="15" t="s">
        <v>2926</v>
      </c>
      <c r="D861" s="19"/>
      <c r="E861" s="18" t="s">
        <v>4282</v>
      </c>
      <c r="F861" s="18" t="s">
        <v>4282</v>
      </c>
      <c r="G861" s="18" t="s">
        <v>4282</v>
      </c>
      <c r="H861" s="18" t="s">
        <v>4282</v>
      </c>
      <c r="I861" s="18" t="s">
        <v>4282</v>
      </c>
      <c r="J861" s="18" t="s">
        <v>7185</v>
      </c>
      <c r="K861" s="18" t="s">
        <v>4282</v>
      </c>
      <c r="L861" s="18" t="s">
        <v>4282</v>
      </c>
      <c r="N861" s="40" t="e">
        <f t="shared" si="105"/>
        <v>#N/A</v>
      </c>
      <c r="O861" t="e">
        <f>VLOOKUP(A861,'[1]Integrator Offer Supplier'!$M$14:$AF$12953,18,FALSE)</f>
        <v>#N/A</v>
      </c>
      <c r="P861" t="e">
        <f>VLOOKUP(A861,'[1]Integrator Offer Supplier'!$M$14:$AF$12953,19,FALSE)</f>
        <v>#N/A</v>
      </c>
      <c r="Q861" t="e">
        <f t="shared" si="106"/>
        <v>#N/A</v>
      </c>
      <c r="R861" t="e">
        <f>VLOOKUP(A861,'[1]Integrator Offer Supplier'!$M$14:$AF$12953,20,FALSE)</f>
        <v>#N/A</v>
      </c>
      <c r="S861" s="41" t="e">
        <f t="shared" si="107"/>
        <v>#N/A</v>
      </c>
    </row>
    <row r="862" spans="1:19" ht="54" x14ac:dyDescent="0.2">
      <c r="A862" s="35" t="s">
        <v>5458</v>
      </c>
      <c r="B862" s="15" t="s">
        <v>85</v>
      </c>
      <c r="C862" s="15" t="s">
        <v>4265</v>
      </c>
      <c r="D862" s="19" t="s">
        <v>4267</v>
      </c>
      <c r="E862" s="18"/>
      <c r="F862" s="2"/>
      <c r="G862" s="2"/>
      <c r="H862" s="2"/>
      <c r="I862" s="2"/>
      <c r="J862" s="18">
        <f t="shared" ref="J862:J863" si="111">N862</f>
        <v>3.5276617894736844</v>
      </c>
      <c r="K862" s="18">
        <f t="shared" ref="K862:K863" si="112">Q862</f>
        <v>0</v>
      </c>
      <c r="L862" s="18">
        <f t="shared" ref="L862:L863" si="113">S862</f>
        <v>4.3098939374963168</v>
      </c>
      <c r="N862" s="40">
        <f t="shared" si="105"/>
        <v>3.5276617894736844</v>
      </c>
      <c r="O862">
        <f>VLOOKUP(A862,'[1]Integrator Offer Supplier'!$M$14:$AF$12953,18,FALSE)</f>
        <v>67.931325000000001</v>
      </c>
      <c r="P862">
        <f>VLOOKUP(A862,'[1]Integrator Offer Supplier'!$M$14:$AF$12953,19,FALSE)</f>
        <v>0</v>
      </c>
      <c r="Q862">
        <f t="shared" si="106"/>
        <v>0</v>
      </c>
      <c r="R862">
        <f>VLOOKUP(A862,'[1]Integrator Offer Supplier'!$M$14:$AF$12953,20,FALSE)</f>
        <v>344.79151499970533</v>
      </c>
      <c r="S862" s="41">
        <f t="shared" si="107"/>
        <v>4.3098939374963168</v>
      </c>
    </row>
    <row r="863" spans="1:19" ht="54" x14ac:dyDescent="0.2">
      <c r="A863" s="35" t="s">
        <v>78</v>
      </c>
      <c r="B863" s="15" t="s">
        <v>78</v>
      </c>
      <c r="C863" s="15" t="s">
        <v>4265</v>
      </c>
      <c r="D863" s="19" t="s">
        <v>4266</v>
      </c>
      <c r="E863" s="18"/>
      <c r="F863" s="2"/>
      <c r="G863" s="2"/>
      <c r="H863" s="2"/>
      <c r="I863" s="2"/>
      <c r="J863" s="18">
        <f t="shared" si="111"/>
        <v>3.0828088421052637</v>
      </c>
      <c r="K863" s="18">
        <f t="shared" si="112"/>
        <v>0</v>
      </c>
      <c r="L863" s="18">
        <f t="shared" si="113"/>
        <v>2.1911345234560384</v>
      </c>
      <c r="N863" s="40">
        <f t="shared" si="105"/>
        <v>3.0828088421052637</v>
      </c>
      <c r="O863">
        <f>VLOOKUP(A863,'[1]Integrator Offer Supplier'!$M$14:$AF$12953,18,FALSE)</f>
        <v>59.364900000000013</v>
      </c>
      <c r="P863">
        <f>VLOOKUP(A863,'[1]Integrator Offer Supplier'!$M$14:$AF$12953,19,FALSE)</f>
        <v>0</v>
      </c>
      <c r="Q863">
        <f t="shared" si="106"/>
        <v>0</v>
      </c>
      <c r="R863">
        <f>VLOOKUP(A863,'[1]Integrator Offer Supplier'!$M$14:$AF$12953,20,FALSE)</f>
        <v>175.29076187648309</v>
      </c>
      <c r="S863" s="41">
        <f t="shared" si="107"/>
        <v>2.1911345234560384</v>
      </c>
    </row>
    <row r="864" spans="1:19" ht="54" x14ac:dyDescent="0.2">
      <c r="A864" s="34" t="s">
        <v>5459</v>
      </c>
      <c r="B864" s="15" t="s">
        <v>891</v>
      </c>
      <c r="C864" s="15" t="s">
        <v>2928</v>
      </c>
      <c r="D864" s="19"/>
      <c r="E864" s="18" t="s">
        <v>4282</v>
      </c>
      <c r="F864" s="18" t="s">
        <v>4282</v>
      </c>
      <c r="G864" s="18" t="s">
        <v>4282</v>
      </c>
      <c r="H864" s="18" t="s">
        <v>4282</v>
      </c>
      <c r="I864" s="18" t="s">
        <v>4282</v>
      </c>
      <c r="J864" s="18" t="s">
        <v>7185</v>
      </c>
      <c r="K864" s="18" t="s">
        <v>4282</v>
      </c>
      <c r="L864" s="18" t="s">
        <v>4282</v>
      </c>
      <c r="N864" s="40" t="e">
        <f t="shared" si="105"/>
        <v>#N/A</v>
      </c>
      <c r="O864" t="e">
        <f>VLOOKUP(A864,'[1]Integrator Offer Supplier'!$M$14:$AF$12953,18,FALSE)</f>
        <v>#N/A</v>
      </c>
      <c r="P864" t="e">
        <f>VLOOKUP(A864,'[1]Integrator Offer Supplier'!$M$14:$AF$12953,19,FALSE)</f>
        <v>#N/A</v>
      </c>
      <c r="Q864" t="e">
        <f t="shared" si="106"/>
        <v>#N/A</v>
      </c>
      <c r="R864" t="e">
        <f>VLOOKUP(A864,'[1]Integrator Offer Supplier'!$M$14:$AF$12953,20,FALSE)</f>
        <v>#N/A</v>
      </c>
      <c r="S864" s="41" t="e">
        <f t="shared" si="107"/>
        <v>#N/A</v>
      </c>
    </row>
    <row r="865" spans="1:19" ht="36" x14ac:dyDescent="0.2">
      <c r="A865" s="35" t="s">
        <v>5460</v>
      </c>
      <c r="B865" s="15" t="s">
        <v>63</v>
      </c>
      <c r="C865" s="15" t="s">
        <v>2929</v>
      </c>
      <c r="D865" s="19"/>
      <c r="E865" s="18">
        <v>0.4</v>
      </c>
      <c r="F865" s="2">
        <v>4550</v>
      </c>
      <c r="G865" s="2">
        <v>16</v>
      </c>
      <c r="H865" s="2"/>
      <c r="I865" s="2"/>
      <c r="J865" s="18">
        <f>N865</f>
        <v>3.7428498947368425</v>
      </c>
      <c r="K865" s="18">
        <f>Q865</f>
        <v>1190.9856000000002</v>
      </c>
      <c r="L865" s="18">
        <f>S865</f>
        <v>1.851985306403841</v>
      </c>
      <c r="N865" s="40">
        <f t="shared" si="105"/>
        <v>3.7428498947368425</v>
      </c>
      <c r="O865">
        <f>VLOOKUP(A865,'[1]Integrator Offer Supplier'!$M$14:$AF$12953,18,FALSE)</f>
        <v>72.075150000000008</v>
      </c>
      <c r="P865">
        <f>VLOOKUP(A865,'[1]Integrator Offer Supplier'!$M$14:$AF$12953,19,FALSE)</f>
        <v>160.94400000000002</v>
      </c>
      <c r="Q865">
        <f t="shared" si="106"/>
        <v>1190.9856000000002</v>
      </c>
      <c r="R865">
        <f>VLOOKUP(A865,'[1]Integrator Offer Supplier'!$M$14:$AF$12953,20,FALSE)</f>
        <v>148.15882451230726</v>
      </c>
      <c r="S865" s="41">
        <f t="shared" si="107"/>
        <v>1.851985306403841</v>
      </c>
    </row>
    <row r="866" spans="1:19" ht="72" x14ac:dyDescent="0.2">
      <c r="A866" s="35" t="s">
        <v>5461</v>
      </c>
      <c r="B866" s="15" t="s">
        <v>100</v>
      </c>
      <c r="C866" s="15" t="s">
        <v>2930</v>
      </c>
      <c r="D866" s="19"/>
      <c r="E866" s="18">
        <v>0.4</v>
      </c>
      <c r="F866" s="2">
        <v>4900</v>
      </c>
      <c r="G866" s="2">
        <v>16</v>
      </c>
      <c r="H866" s="2"/>
      <c r="I866" s="2"/>
      <c r="J866" s="2"/>
      <c r="K866" s="2"/>
      <c r="L866" s="2"/>
      <c r="N866" s="40" t="e">
        <f t="shared" si="105"/>
        <v>#N/A</v>
      </c>
      <c r="O866" t="e">
        <f>VLOOKUP(A866,'[1]Integrator Offer Supplier'!$M$14:$AF$12953,18,FALSE)</f>
        <v>#N/A</v>
      </c>
      <c r="P866" t="e">
        <f>VLOOKUP(A866,'[1]Integrator Offer Supplier'!$M$14:$AF$12953,19,FALSE)</f>
        <v>#N/A</v>
      </c>
      <c r="Q866" t="e">
        <f t="shared" si="106"/>
        <v>#N/A</v>
      </c>
      <c r="R866" t="e">
        <f>VLOOKUP(A866,'[1]Integrator Offer Supplier'!$M$14:$AF$12953,20,FALSE)</f>
        <v>#N/A</v>
      </c>
      <c r="S866" s="41" t="e">
        <f t="shared" si="107"/>
        <v>#N/A</v>
      </c>
    </row>
    <row r="867" spans="1:19" ht="54" x14ac:dyDescent="0.2">
      <c r="A867" s="35" t="s">
        <v>5462</v>
      </c>
      <c r="B867" s="15" t="s">
        <v>892</v>
      </c>
      <c r="C867" s="15" t="s">
        <v>2931</v>
      </c>
      <c r="D867" s="19"/>
      <c r="E867" s="18">
        <v>0.4</v>
      </c>
      <c r="F867" s="2">
        <v>4550</v>
      </c>
      <c r="G867" s="2">
        <v>16</v>
      </c>
      <c r="H867" s="2"/>
      <c r="I867" s="2"/>
      <c r="J867" s="2"/>
      <c r="K867" s="2"/>
      <c r="L867" s="2"/>
      <c r="N867" s="40" t="e">
        <f t="shared" si="105"/>
        <v>#N/A</v>
      </c>
      <c r="O867" t="e">
        <f>VLOOKUP(A867,'[1]Integrator Offer Supplier'!$M$14:$AF$12953,18,FALSE)</f>
        <v>#N/A</v>
      </c>
      <c r="P867" t="e">
        <f>VLOOKUP(A867,'[1]Integrator Offer Supplier'!$M$14:$AF$12953,19,FALSE)</f>
        <v>#N/A</v>
      </c>
      <c r="Q867" t="e">
        <f t="shared" si="106"/>
        <v>#N/A</v>
      </c>
      <c r="R867" t="e">
        <f>VLOOKUP(A867,'[1]Integrator Offer Supplier'!$M$14:$AF$12953,20,FALSE)</f>
        <v>#N/A</v>
      </c>
      <c r="S867" s="41" t="e">
        <f t="shared" si="107"/>
        <v>#N/A</v>
      </c>
    </row>
    <row r="868" spans="1:19" ht="162" x14ac:dyDescent="0.2">
      <c r="A868" s="35" t="s">
        <v>5463</v>
      </c>
      <c r="B868" s="15" t="s">
        <v>893</v>
      </c>
      <c r="C868" s="15" t="s">
        <v>2932</v>
      </c>
      <c r="D868" s="19"/>
      <c r="E868" s="18">
        <v>0.4</v>
      </c>
      <c r="F868" s="2">
        <v>5950</v>
      </c>
      <c r="G868" s="2">
        <v>16</v>
      </c>
      <c r="H868" s="2"/>
      <c r="I868" s="2"/>
      <c r="J868" s="2"/>
      <c r="K868" s="2"/>
      <c r="L868" s="2"/>
      <c r="N868" s="40" t="e">
        <f t="shared" si="105"/>
        <v>#N/A</v>
      </c>
      <c r="O868" t="e">
        <f>VLOOKUP(A868,'[1]Integrator Offer Supplier'!$M$14:$AF$12953,18,FALSE)</f>
        <v>#N/A</v>
      </c>
      <c r="P868" t="e">
        <f>VLOOKUP(A868,'[1]Integrator Offer Supplier'!$M$14:$AF$12953,19,FALSE)</f>
        <v>#N/A</v>
      </c>
      <c r="Q868" t="e">
        <f t="shared" si="106"/>
        <v>#N/A</v>
      </c>
      <c r="R868" t="e">
        <f>VLOOKUP(A868,'[1]Integrator Offer Supplier'!$M$14:$AF$12953,20,FALSE)</f>
        <v>#N/A</v>
      </c>
      <c r="S868" s="41" t="e">
        <f t="shared" si="107"/>
        <v>#N/A</v>
      </c>
    </row>
    <row r="869" spans="1:19" ht="108" x14ac:dyDescent="0.2">
      <c r="A869" s="34" t="s">
        <v>5464</v>
      </c>
      <c r="B869" s="15" t="s">
        <v>894</v>
      </c>
      <c r="C869" s="15" t="s">
        <v>2933</v>
      </c>
      <c r="D869" s="19"/>
      <c r="E869" s="18">
        <v>0.4</v>
      </c>
      <c r="F869" s="2">
        <v>5950</v>
      </c>
      <c r="G869" s="2">
        <v>16</v>
      </c>
      <c r="H869" s="2"/>
      <c r="I869" s="2"/>
      <c r="J869" s="18">
        <f>N869</f>
        <v>6.4558067368421055</v>
      </c>
      <c r="K869" s="18">
        <f>Q869</f>
        <v>3587.9762100000003</v>
      </c>
      <c r="L869" s="18">
        <f>S869</f>
        <v>6.4864758925920292</v>
      </c>
      <c r="N869" s="40">
        <f t="shared" si="105"/>
        <v>6.4558067368421055</v>
      </c>
      <c r="O869">
        <f>VLOOKUP(A869,'[1]Integrator Offer Supplier'!$M$14:$AF$12953,18,FALSE)</f>
        <v>124.31790000000001</v>
      </c>
      <c r="P869">
        <f>VLOOKUP(A869,'[1]Integrator Offer Supplier'!$M$14:$AF$12953,19,FALSE)</f>
        <v>484.86165</v>
      </c>
      <c r="Q869">
        <f t="shared" si="106"/>
        <v>3587.9762100000003</v>
      </c>
      <c r="R869">
        <f>VLOOKUP(A869,'[1]Integrator Offer Supplier'!$M$14:$AF$12953,20,FALSE)</f>
        <v>518.91807140736228</v>
      </c>
      <c r="S869" s="41">
        <f t="shared" si="107"/>
        <v>6.4864758925920292</v>
      </c>
    </row>
    <row r="870" spans="1:19" ht="144" x14ac:dyDescent="0.2">
      <c r="A870" s="35" t="s">
        <v>5465</v>
      </c>
      <c r="B870" s="15" t="s">
        <v>895</v>
      </c>
      <c r="C870" s="15" t="s">
        <v>2934</v>
      </c>
      <c r="D870" s="19"/>
      <c r="E870" s="18">
        <v>0.4</v>
      </c>
      <c r="F870" s="2">
        <v>4900</v>
      </c>
      <c r="G870" s="2">
        <v>16</v>
      </c>
      <c r="H870" s="2"/>
      <c r="I870" s="2"/>
      <c r="J870" s="2"/>
      <c r="K870" s="2"/>
      <c r="L870" s="2"/>
      <c r="N870" s="40" t="e">
        <f t="shared" si="105"/>
        <v>#N/A</v>
      </c>
      <c r="O870" t="e">
        <f>VLOOKUP(A870,'[1]Integrator Offer Supplier'!$M$14:$AF$12953,18,FALSE)</f>
        <v>#N/A</v>
      </c>
      <c r="P870" t="e">
        <f>VLOOKUP(A870,'[1]Integrator Offer Supplier'!$M$14:$AF$12953,19,FALSE)</f>
        <v>#N/A</v>
      </c>
      <c r="Q870" t="e">
        <f t="shared" si="106"/>
        <v>#N/A</v>
      </c>
      <c r="R870" t="e">
        <f>VLOOKUP(A870,'[1]Integrator Offer Supplier'!$M$14:$AF$12953,20,FALSE)</f>
        <v>#N/A</v>
      </c>
      <c r="S870" s="41" t="e">
        <f t="shared" si="107"/>
        <v>#N/A</v>
      </c>
    </row>
    <row r="871" spans="1:19" ht="54" x14ac:dyDescent="0.2">
      <c r="A871" s="35" t="s">
        <v>5466</v>
      </c>
      <c r="B871" s="15" t="s">
        <v>896</v>
      </c>
      <c r="C871" s="15" t="s">
        <v>2935</v>
      </c>
      <c r="D871" s="19"/>
      <c r="E871" s="18">
        <v>0.4</v>
      </c>
      <c r="F871" s="2">
        <v>4550</v>
      </c>
      <c r="G871" s="2">
        <v>16</v>
      </c>
      <c r="H871" s="2"/>
      <c r="I871" s="2"/>
      <c r="J871" s="2"/>
      <c r="K871" s="2"/>
      <c r="L871" s="2"/>
      <c r="N871" s="40" t="e">
        <f t="shared" si="105"/>
        <v>#N/A</v>
      </c>
      <c r="O871" t="e">
        <f>VLOOKUP(A871,'[1]Integrator Offer Supplier'!$M$14:$AF$12953,18,FALSE)</f>
        <v>#N/A</v>
      </c>
      <c r="P871" t="e">
        <f>VLOOKUP(A871,'[1]Integrator Offer Supplier'!$M$14:$AF$12953,19,FALSE)</f>
        <v>#N/A</v>
      </c>
      <c r="Q871" t="e">
        <f t="shared" si="106"/>
        <v>#N/A</v>
      </c>
      <c r="R871" t="e">
        <f>VLOOKUP(A871,'[1]Integrator Offer Supplier'!$M$14:$AF$12953,20,FALSE)</f>
        <v>#N/A</v>
      </c>
      <c r="S871" s="41" t="e">
        <f t="shared" si="107"/>
        <v>#N/A</v>
      </c>
    </row>
    <row r="872" spans="1:19" ht="36" x14ac:dyDescent="0.2">
      <c r="A872" s="35" t="s">
        <v>5467</v>
      </c>
      <c r="B872" s="15" t="s">
        <v>897</v>
      </c>
      <c r="C872" s="15" t="s">
        <v>4346</v>
      </c>
      <c r="D872" s="19"/>
      <c r="E872" s="18">
        <v>2</v>
      </c>
      <c r="F872" s="2">
        <v>350</v>
      </c>
      <c r="G872" s="18">
        <v>2</v>
      </c>
      <c r="H872" s="18"/>
      <c r="I872" s="18"/>
      <c r="J872" s="18">
        <f>N872</f>
        <v>0.63795789473684217</v>
      </c>
      <c r="K872" s="18">
        <f>Q872</f>
        <v>1203.9614999999999</v>
      </c>
      <c r="L872" s="18">
        <f>S872</f>
        <v>0.23625000000000002</v>
      </c>
      <c r="N872" s="40">
        <f t="shared" si="105"/>
        <v>0.63795789473684217</v>
      </c>
      <c r="O872">
        <f>VLOOKUP(A872,'[1]Integrator Offer Supplier'!$M$14:$AF$12953,18,FALSE)</f>
        <v>12.285</v>
      </c>
      <c r="P872">
        <f>VLOOKUP(A872,'[1]Integrator Offer Supplier'!$M$14:$AF$12953,19,FALSE)</f>
        <v>162.69749999999999</v>
      </c>
      <c r="Q872">
        <f t="shared" si="106"/>
        <v>1203.9614999999999</v>
      </c>
      <c r="R872">
        <f>VLOOKUP(A872,'[1]Integrator Offer Supplier'!$M$14:$AF$12953,20,FALSE)</f>
        <v>18.900000000000002</v>
      </c>
      <c r="S872" s="41">
        <f t="shared" si="107"/>
        <v>0.23625000000000002</v>
      </c>
    </row>
    <row r="873" spans="1:19" ht="36" x14ac:dyDescent="0.2">
      <c r="A873" s="35" t="s">
        <v>5468</v>
      </c>
      <c r="B873" s="15" t="s">
        <v>898</v>
      </c>
      <c r="C873" s="15" t="s">
        <v>2937</v>
      </c>
      <c r="D873" s="19"/>
      <c r="E873" s="18">
        <v>2</v>
      </c>
      <c r="F873" s="2">
        <v>350</v>
      </c>
      <c r="G873" s="18">
        <v>2</v>
      </c>
      <c r="H873" s="18"/>
      <c r="I873" s="18"/>
      <c r="J873" s="18"/>
      <c r="K873" s="18"/>
      <c r="L873" s="18"/>
      <c r="N873" s="40" t="e">
        <f t="shared" si="105"/>
        <v>#N/A</v>
      </c>
      <c r="O873" t="e">
        <f>VLOOKUP(A873,'[1]Integrator Offer Supplier'!$M$14:$AF$12953,18,FALSE)</f>
        <v>#N/A</v>
      </c>
      <c r="P873" t="e">
        <f>VLOOKUP(A873,'[1]Integrator Offer Supplier'!$M$14:$AF$12953,19,FALSE)</f>
        <v>#N/A</v>
      </c>
      <c r="Q873" t="e">
        <f t="shared" si="106"/>
        <v>#N/A</v>
      </c>
      <c r="R873" t="e">
        <f>VLOOKUP(A873,'[1]Integrator Offer Supplier'!$M$14:$AF$12953,20,FALSE)</f>
        <v>#N/A</v>
      </c>
      <c r="S873" s="41" t="e">
        <f t="shared" si="107"/>
        <v>#N/A</v>
      </c>
    </row>
    <row r="874" spans="1:19" ht="54" x14ac:dyDescent="0.2">
      <c r="A874" s="34" t="s">
        <v>5469</v>
      </c>
      <c r="B874" s="15" t="s">
        <v>899</v>
      </c>
      <c r="C874" s="15" t="s">
        <v>2938</v>
      </c>
      <c r="D874" s="19"/>
      <c r="E874" s="18" t="s">
        <v>4282</v>
      </c>
      <c r="F874" s="18" t="s">
        <v>4282</v>
      </c>
      <c r="G874" s="18" t="s">
        <v>4282</v>
      </c>
      <c r="H874" s="18" t="s">
        <v>4282</v>
      </c>
      <c r="I874" s="18" t="s">
        <v>4282</v>
      </c>
      <c r="J874" s="18" t="s">
        <v>7185</v>
      </c>
      <c r="K874" s="18" t="s">
        <v>4282</v>
      </c>
      <c r="L874" s="18" t="s">
        <v>4282</v>
      </c>
      <c r="N874" s="40" t="e">
        <f t="shared" si="105"/>
        <v>#N/A</v>
      </c>
      <c r="O874" t="e">
        <f>VLOOKUP(A874,'[1]Integrator Offer Supplier'!$M$14:$AF$12953,18,FALSE)</f>
        <v>#N/A</v>
      </c>
      <c r="P874" t="e">
        <f>VLOOKUP(A874,'[1]Integrator Offer Supplier'!$M$14:$AF$12953,19,FALSE)</f>
        <v>#N/A</v>
      </c>
      <c r="Q874" t="e">
        <f t="shared" si="106"/>
        <v>#N/A</v>
      </c>
      <c r="R874" t="e">
        <f>VLOOKUP(A874,'[1]Integrator Offer Supplier'!$M$14:$AF$12953,20,FALSE)</f>
        <v>#N/A</v>
      </c>
      <c r="S874" s="41" t="e">
        <f t="shared" si="107"/>
        <v>#N/A</v>
      </c>
    </row>
    <row r="875" spans="1:19" ht="36" x14ac:dyDescent="0.2">
      <c r="A875" s="35" t="s">
        <v>5470</v>
      </c>
      <c r="B875" s="15" t="s">
        <v>900</v>
      </c>
      <c r="C875" s="15" t="s">
        <v>2939</v>
      </c>
      <c r="D875" s="19"/>
      <c r="E875" s="18" t="s">
        <v>4282</v>
      </c>
      <c r="F875" s="18" t="s">
        <v>4282</v>
      </c>
      <c r="G875" s="18" t="s">
        <v>4282</v>
      </c>
      <c r="H875" s="18" t="s">
        <v>4282</v>
      </c>
      <c r="I875" s="18" t="s">
        <v>4282</v>
      </c>
      <c r="J875" s="18" t="s">
        <v>7185</v>
      </c>
      <c r="K875" s="18" t="s">
        <v>4282</v>
      </c>
      <c r="L875" s="18" t="s">
        <v>4282</v>
      </c>
      <c r="N875" s="40" t="e">
        <f t="shared" si="105"/>
        <v>#N/A</v>
      </c>
      <c r="O875" t="e">
        <f>VLOOKUP(A875,'[1]Integrator Offer Supplier'!$M$14:$AF$12953,18,FALSE)</f>
        <v>#N/A</v>
      </c>
      <c r="P875" t="e">
        <f>VLOOKUP(A875,'[1]Integrator Offer Supplier'!$M$14:$AF$12953,19,FALSE)</f>
        <v>#N/A</v>
      </c>
      <c r="Q875" t="e">
        <f t="shared" si="106"/>
        <v>#N/A</v>
      </c>
      <c r="R875" t="e">
        <f>VLOOKUP(A875,'[1]Integrator Offer Supplier'!$M$14:$AF$12953,20,FALSE)</f>
        <v>#N/A</v>
      </c>
      <c r="S875" s="41" t="e">
        <f t="shared" si="107"/>
        <v>#N/A</v>
      </c>
    </row>
    <row r="876" spans="1:19" ht="108" x14ac:dyDescent="0.2">
      <c r="A876" s="35" t="s">
        <v>5471</v>
      </c>
      <c r="B876" s="15" t="s">
        <v>267</v>
      </c>
      <c r="C876" s="15" t="s">
        <v>2940</v>
      </c>
      <c r="D876" s="19" t="s">
        <v>4330</v>
      </c>
      <c r="E876" s="18"/>
      <c r="F876" s="18"/>
      <c r="G876" s="18"/>
      <c r="H876" s="18"/>
      <c r="I876" s="18"/>
      <c r="J876" s="18">
        <f>N876</f>
        <v>18.545763157894736</v>
      </c>
      <c r="K876" s="18">
        <f>Q876</f>
        <v>14137.748100000001</v>
      </c>
      <c r="L876" s="18">
        <f>S876</f>
        <v>29.444580299994108</v>
      </c>
      <c r="N876" s="40">
        <f t="shared" si="105"/>
        <v>18.545763157894736</v>
      </c>
      <c r="O876">
        <f>VLOOKUP(A876,'[1]Integrator Offer Supplier'!$M$14:$AF$12953,18,FALSE)</f>
        <v>357.13124999999997</v>
      </c>
      <c r="P876">
        <f>VLOOKUP(A876,'[1]Integrator Offer Supplier'!$M$14:$AF$12953,19,FALSE)</f>
        <v>1910.5065</v>
      </c>
      <c r="Q876">
        <f t="shared" si="106"/>
        <v>14137.748100000001</v>
      </c>
      <c r="R876">
        <f>VLOOKUP(A876,'[1]Integrator Offer Supplier'!$M$14:$AF$12953,20,FALSE)</f>
        <v>2355.5664239995285</v>
      </c>
      <c r="S876" s="41">
        <f t="shared" si="107"/>
        <v>29.444580299994108</v>
      </c>
    </row>
    <row r="877" spans="1:19" ht="36" x14ac:dyDescent="0.2">
      <c r="A877" s="34" t="s">
        <v>5472</v>
      </c>
      <c r="B877" s="15" t="s">
        <v>901</v>
      </c>
      <c r="C877" s="15" t="s">
        <v>2941</v>
      </c>
      <c r="D877" s="19"/>
      <c r="E877" s="18" t="s">
        <v>4282</v>
      </c>
      <c r="F877" s="18" t="s">
        <v>4282</v>
      </c>
      <c r="G877" s="18" t="s">
        <v>4282</v>
      </c>
      <c r="H877" s="18" t="s">
        <v>4282</v>
      </c>
      <c r="I877" s="18" t="s">
        <v>4282</v>
      </c>
      <c r="J877" s="18" t="s">
        <v>7185</v>
      </c>
      <c r="K877" s="18" t="s">
        <v>4282</v>
      </c>
      <c r="L877" s="18" t="s">
        <v>4282</v>
      </c>
      <c r="N877" s="40" t="e">
        <f t="shared" si="105"/>
        <v>#N/A</v>
      </c>
      <c r="O877" t="e">
        <f>VLOOKUP(A877,'[1]Integrator Offer Supplier'!$M$14:$AF$12953,18,FALSE)</f>
        <v>#N/A</v>
      </c>
      <c r="P877" t="e">
        <f>VLOOKUP(A877,'[1]Integrator Offer Supplier'!$M$14:$AF$12953,19,FALSE)</f>
        <v>#N/A</v>
      </c>
      <c r="Q877" t="e">
        <f t="shared" si="106"/>
        <v>#N/A</v>
      </c>
      <c r="R877" t="e">
        <f>VLOOKUP(A877,'[1]Integrator Offer Supplier'!$M$14:$AF$12953,20,FALSE)</f>
        <v>#N/A</v>
      </c>
      <c r="S877" s="41" t="e">
        <f t="shared" si="107"/>
        <v>#N/A</v>
      </c>
    </row>
    <row r="878" spans="1:19" ht="72" x14ac:dyDescent="0.2">
      <c r="A878" s="34" t="s">
        <v>5473</v>
      </c>
      <c r="B878" s="15" t="s">
        <v>902</v>
      </c>
      <c r="C878" s="15" t="s">
        <v>2942</v>
      </c>
      <c r="D878" s="19"/>
      <c r="E878" s="18" t="s">
        <v>4282</v>
      </c>
      <c r="F878" s="18" t="s">
        <v>4282</v>
      </c>
      <c r="G878" s="18" t="s">
        <v>4282</v>
      </c>
      <c r="H878" s="18" t="s">
        <v>4282</v>
      </c>
      <c r="I878" s="18" t="s">
        <v>4282</v>
      </c>
      <c r="J878" s="18" t="s">
        <v>7185</v>
      </c>
      <c r="K878" s="18" t="s">
        <v>4282</v>
      </c>
      <c r="L878" s="18" t="s">
        <v>4282</v>
      </c>
      <c r="N878" s="40" t="e">
        <f t="shared" si="105"/>
        <v>#N/A</v>
      </c>
      <c r="O878" t="e">
        <f>VLOOKUP(A878,'[1]Integrator Offer Supplier'!$M$14:$AF$12953,18,FALSE)</f>
        <v>#N/A</v>
      </c>
      <c r="P878" t="e">
        <f>VLOOKUP(A878,'[1]Integrator Offer Supplier'!$M$14:$AF$12953,19,FALSE)</f>
        <v>#N/A</v>
      </c>
      <c r="Q878" t="e">
        <f t="shared" si="106"/>
        <v>#N/A</v>
      </c>
      <c r="R878" t="e">
        <f>VLOOKUP(A878,'[1]Integrator Offer Supplier'!$M$14:$AF$12953,20,FALSE)</f>
        <v>#N/A</v>
      </c>
      <c r="S878" s="41" t="e">
        <f t="shared" si="107"/>
        <v>#N/A</v>
      </c>
    </row>
    <row r="879" spans="1:19" ht="108" x14ac:dyDescent="0.2">
      <c r="A879" s="34" t="s">
        <v>5474</v>
      </c>
      <c r="B879" s="15" t="s">
        <v>903</v>
      </c>
      <c r="C879" s="15" t="s">
        <v>2943</v>
      </c>
      <c r="D879" s="19"/>
      <c r="E879" s="18" t="s">
        <v>4282</v>
      </c>
      <c r="F879" s="18" t="s">
        <v>4282</v>
      </c>
      <c r="G879" s="18" t="s">
        <v>4282</v>
      </c>
      <c r="H879" s="18" t="s">
        <v>4282</v>
      </c>
      <c r="I879" s="18" t="s">
        <v>4282</v>
      </c>
      <c r="J879" s="18" t="s">
        <v>7185</v>
      </c>
      <c r="K879" s="18" t="s">
        <v>4282</v>
      </c>
      <c r="L879" s="18" t="s">
        <v>4282</v>
      </c>
      <c r="N879" s="40" t="e">
        <f t="shared" si="105"/>
        <v>#N/A</v>
      </c>
      <c r="O879" t="e">
        <f>VLOOKUP(A879,'[1]Integrator Offer Supplier'!$M$14:$AF$12953,18,FALSE)</f>
        <v>#N/A</v>
      </c>
      <c r="P879" t="e">
        <f>VLOOKUP(A879,'[1]Integrator Offer Supplier'!$M$14:$AF$12953,19,FALSE)</f>
        <v>#N/A</v>
      </c>
      <c r="Q879" t="e">
        <f t="shared" si="106"/>
        <v>#N/A</v>
      </c>
      <c r="R879" t="e">
        <f>VLOOKUP(A879,'[1]Integrator Offer Supplier'!$M$14:$AF$12953,20,FALSE)</f>
        <v>#N/A</v>
      </c>
      <c r="S879" s="41" t="e">
        <f t="shared" si="107"/>
        <v>#N/A</v>
      </c>
    </row>
    <row r="880" spans="1:19" ht="108" x14ac:dyDescent="0.2">
      <c r="A880" s="34" t="s">
        <v>5475</v>
      </c>
      <c r="B880" s="15" t="s">
        <v>904</v>
      </c>
      <c r="C880" s="15" t="s">
        <v>2944</v>
      </c>
      <c r="D880" s="19"/>
      <c r="E880" s="18" t="s">
        <v>4282</v>
      </c>
      <c r="F880" s="18" t="s">
        <v>4282</v>
      </c>
      <c r="G880" s="18" t="s">
        <v>4282</v>
      </c>
      <c r="H880" s="18" t="s">
        <v>4282</v>
      </c>
      <c r="I880" s="18" t="s">
        <v>4282</v>
      </c>
      <c r="J880" s="18" t="s">
        <v>7185</v>
      </c>
      <c r="K880" s="18" t="s">
        <v>4282</v>
      </c>
      <c r="L880" s="18" t="s">
        <v>4282</v>
      </c>
      <c r="N880" s="40" t="e">
        <f t="shared" si="105"/>
        <v>#N/A</v>
      </c>
      <c r="O880" t="e">
        <f>VLOOKUP(A880,'[1]Integrator Offer Supplier'!$M$14:$AF$12953,18,FALSE)</f>
        <v>#N/A</v>
      </c>
      <c r="P880" t="e">
        <f>VLOOKUP(A880,'[1]Integrator Offer Supplier'!$M$14:$AF$12953,19,FALSE)</f>
        <v>#N/A</v>
      </c>
      <c r="Q880" t="e">
        <f t="shared" si="106"/>
        <v>#N/A</v>
      </c>
      <c r="R880" t="e">
        <f>VLOOKUP(A880,'[1]Integrator Offer Supplier'!$M$14:$AF$12953,20,FALSE)</f>
        <v>#N/A</v>
      </c>
      <c r="S880" s="41" t="e">
        <f t="shared" si="107"/>
        <v>#N/A</v>
      </c>
    </row>
    <row r="881" spans="1:19" ht="54" x14ac:dyDescent="0.2">
      <c r="A881" s="34" t="s">
        <v>5476</v>
      </c>
      <c r="B881" s="15" t="s">
        <v>905</v>
      </c>
      <c r="C881" s="15" t="s">
        <v>2945</v>
      </c>
      <c r="D881" s="19"/>
      <c r="E881" s="18" t="s">
        <v>4282</v>
      </c>
      <c r="F881" s="18" t="s">
        <v>4282</v>
      </c>
      <c r="G881" s="18" t="s">
        <v>4282</v>
      </c>
      <c r="H881" s="18" t="s">
        <v>4282</v>
      </c>
      <c r="I881" s="18" t="s">
        <v>4282</v>
      </c>
      <c r="J881" s="18" t="s">
        <v>7185</v>
      </c>
      <c r="K881" s="18" t="s">
        <v>4282</v>
      </c>
      <c r="L881" s="18" t="s">
        <v>4282</v>
      </c>
      <c r="N881" s="40" t="e">
        <f t="shared" si="105"/>
        <v>#N/A</v>
      </c>
      <c r="O881" t="e">
        <f>VLOOKUP(A881,'[1]Integrator Offer Supplier'!$M$14:$AF$12953,18,FALSE)</f>
        <v>#N/A</v>
      </c>
      <c r="P881" t="e">
        <f>VLOOKUP(A881,'[1]Integrator Offer Supplier'!$M$14:$AF$12953,19,FALSE)</f>
        <v>#N/A</v>
      </c>
      <c r="Q881" t="e">
        <f t="shared" si="106"/>
        <v>#N/A</v>
      </c>
      <c r="R881" t="e">
        <f>VLOOKUP(A881,'[1]Integrator Offer Supplier'!$M$14:$AF$12953,20,FALSE)</f>
        <v>#N/A</v>
      </c>
      <c r="S881" s="41" t="e">
        <f t="shared" si="107"/>
        <v>#N/A</v>
      </c>
    </row>
    <row r="882" spans="1:19" ht="54" x14ac:dyDescent="0.2">
      <c r="A882" s="34" t="s">
        <v>5477</v>
      </c>
      <c r="B882" s="15" t="s">
        <v>906</v>
      </c>
      <c r="C882" s="15" t="s">
        <v>2946</v>
      </c>
      <c r="D882" s="19"/>
      <c r="E882" s="18" t="s">
        <v>4282</v>
      </c>
      <c r="F882" s="18" t="s">
        <v>4282</v>
      </c>
      <c r="G882" s="18" t="s">
        <v>4282</v>
      </c>
      <c r="H882" s="18" t="s">
        <v>4282</v>
      </c>
      <c r="I882" s="18" t="s">
        <v>4282</v>
      </c>
      <c r="J882" s="18" t="s">
        <v>7185</v>
      </c>
      <c r="K882" s="18" t="s">
        <v>4282</v>
      </c>
      <c r="L882" s="18" t="s">
        <v>4282</v>
      </c>
      <c r="N882" s="40" t="e">
        <f t="shared" si="105"/>
        <v>#N/A</v>
      </c>
      <c r="O882" t="e">
        <f>VLOOKUP(A882,'[1]Integrator Offer Supplier'!$M$14:$AF$12953,18,FALSE)</f>
        <v>#N/A</v>
      </c>
      <c r="P882" t="e">
        <f>VLOOKUP(A882,'[1]Integrator Offer Supplier'!$M$14:$AF$12953,19,FALSE)</f>
        <v>#N/A</v>
      </c>
      <c r="Q882" t="e">
        <f t="shared" si="106"/>
        <v>#N/A</v>
      </c>
      <c r="R882" t="e">
        <f>VLOOKUP(A882,'[1]Integrator Offer Supplier'!$M$14:$AF$12953,20,FALSE)</f>
        <v>#N/A</v>
      </c>
      <c r="S882" s="41" t="e">
        <f t="shared" si="107"/>
        <v>#N/A</v>
      </c>
    </row>
    <row r="883" spans="1:19" ht="72" x14ac:dyDescent="0.2">
      <c r="A883" s="34" t="s">
        <v>5478</v>
      </c>
      <c r="B883" s="15" t="s">
        <v>907</v>
      </c>
      <c r="C883" s="15" t="s">
        <v>2947</v>
      </c>
      <c r="D883" s="19"/>
      <c r="E883" s="18" t="s">
        <v>4282</v>
      </c>
      <c r="F883" s="18" t="s">
        <v>4282</v>
      </c>
      <c r="G883" s="18" t="s">
        <v>4282</v>
      </c>
      <c r="H883" s="18" t="s">
        <v>4282</v>
      </c>
      <c r="I883" s="18" t="s">
        <v>4282</v>
      </c>
      <c r="J883" s="18" t="s">
        <v>7185</v>
      </c>
      <c r="K883" s="18" t="s">
        <v>4282</v>
      </c>
      <c r="L883" s="18" t="s">
        <v>4282</v>
      </c>
      <c r="N883" s="40" t="e">
        <f t="shared" si="105"/>
        <v>#N/A</v>
      </c>
      <c r="O883" t="e">
        <f>VLOOKUP(A883,'[1]Integrator Offer Supplier'!$M$14:$AF$12953,18,FALSE)</f>
        <v>#N/A</v>
      </c>
      <c r="P883" t="e">
        <f>VLOOKUP(A883,'[1]Integrator Offer Supplier'!$M$14:$AF$12953,19,FALSE)</f>
        <v>#N/A</v>
      </c>
      <c r="Q883" t="e">
        <f t="shared" si="106"/>
        <v>#N/A</v>
      </c>
      <c r="R883" t="e">
        <f>VLOOKUP(A883,'[1]Integrator Offer Supplier'!$M$14:$AF$12953,20,FALSE)</f>
        <v>#N/A</v>
      </c>
      <c r="S883" s="41" t="e">
        <f t="shared" si="107"/>
        <v>#N/A</v>
      </c>
    </row>
    <row r="884" spans="1:19" ht="54" x14ac:dyDescent="0.2">
      <c r="A884" s="34" t="s">
        <v>5479</v>
      </c>
      <c r="B884" s="15" t="s">
        <v>908</v>
      </c>
      <c r="C884" s="15" t="s">
        <v>2948</v>
      </c>
      <c r="D884" s="19"/>
      <c r="E884" s="18" t="s">
        <v>4282</v>
      </c>
      <c r="F884" s="18" t="s">
        <v>4282</v>
      </c>
      <c r="G884" s="18" t="s">
        <v>4282</v>
      </c>
      <c r="H884" s="18" t="s">
        <v>4282</v>
      </c>
      <c r="I884" s="18" t="s">
        <v>4282</v>
      </c>
      <c r="J884" s="18" t="s">
        <v>7185</v>
      </c>
      <c r="K884" s="18" t="s">
        <v>4282</v>
      </c>
      <c r="L884" s="18" t="s">
        <v>4282</v>
      </c>
      <c r="N884" s="40" t="e">
        <f t="shared" si="105"/>
        <v>#N/A</v>
      </c>
      <c r="O884" t="e">
        <f>VLOOKUP(A884,'[1]Integrator Offer Supplier'!$M$14:$AF$12953,18,FALSE)</f>
        <v>#N/A</v>
      </c>
      <c r="P884" t="e">
        <f>VLOOKUP(A884,'[1]Integrator Offer Supplier'!$M$14:$AF$12953,19,FALSE)</f>
        <v>#N/A</v>
      </c>
      <c r="Q884" t="e">
        <f t="shared" si="106"/>
        <v>#N/A</v>
      </c>
      <c r="R884" t="e">
        <f>VLOOKUP(A884,'[1]Integrator Offer Supplier'!$M$14:$AF$12953,20,FALSE)</f>
        <v>#N/A</v>
      </c>
      <c r="S884" s="41" t="e">
        <f t="shared" si="107"/>
        <v>#N/A</v>
      </c>
    </row>
    <row r="885" spans="1:19" ht="72" x14ac:dyDescent="0.2">
      <c r="A885" s="34" t="s">
        <v>5480</v>
      </c>
      <c r="B885" s="15" t="s">
        <v>909</v>
      </c>
      <c r="C885" s="15" t="s">
        <v>2949</v>
      </c>
      <c r="D885" s="19"/>
      <c r="E885" s="18" t="s">
        <v>4282</v>
      </c>
      <c r="F885" s="18" t="s">
        <v>4282</v>
      </c>
      <c r="G885" s="18" t="s">
        <v>4282</v>
      </c>
      <c r="H885" s="18" t="s">
        <v>4282</v>
      </c>
      <c r="I885" s="18" t="s">
        <v>4282</v>
      </c>
      <c r="J885" s="18" t="s">
        <v>7185</v>
      </c>
      <c r="K885" s="18" t="s">
        <v>4282</v>
      </c>
      <c r="L885" s="18" t="s">
        <v>4282</v>
      </c>
      <c r="N885" s="40" t="e">
        <f t="shared" si="105"/>
        <v>#N/A</v>
      </c>
      <c r="O885" t="e">
        <f>VLOOKUP(A885,'[1]Integrator Offer Supplier'!$M$14:$AF$12953,18,FALSE)</f>
        <v>#N/A</v>
      </c>
      <c r="P885" t="e">
        <f>VLOOKUP(A885,'[1]Integrator Offer Supplier'!$M$14:$AF$12953,19,FALSE)</f>
        <v>#N/A</v>
      </c>
      <c r="Q885" t="e">
        <f t="shared" si="106"/>
        <v>#N/A</v>
      </c>
      <c r="R885" t="e">
        <f>VLOOKUP(A885,'[1]Integrator Offer Supplier'!$M$14:$AF$12953,20,FALSE)</f>
        <v>#N/A</v>
      </c>
      <c r="S885" s="41" t="e">
        <f t="shared" si="107"/>
        <v>#N/A</v>
      </c>
    </row>
    <row r="886" spans="1:19" ht="72" x14ac:dyDescent="0.2">
      <c r="A886" s="34" t="s">
        <v>5481</v>
      </c>
      <c r="B886" s="15" t="s">
        <v>910</v>
      </c>
      <c r="C886" s="15" t="s">
        <v>4367</v>
      </c>
      <c r="D886" s="21" t="s">
        <v>4368</v>
      </c>
      <c r="E886" s="18"/>
      <c r="F886" s="18"/>
      <c r="G886" s="18"/>
      <c r="H886" s="18">
        <v>1</v>
      </c>
      <c r="I886" s="18"/>
      <c r="J886" s="18"/>
      <c r="K886" s="18"/>
      <c r="L886" s="18"/>
      <c r="N886" s="40" t="e">
        <f t="shared" si="105"/>
        <v>#N/A</v>
      </c>
      <c r="O886" t="e">
        <f>VLOOKUP(A886,'[1]Integrator Offer Supplier'!$M$14:$AF$12953,18,FALSE)</f>
        <v>#N/A</v>
      </c>
      <c r="P886" t="e">
        <f>VLOOKUP(A886,'[1]Integrator Offer Supplier'!$M$14:$AF$12953,19,FALSE)</f>
        <v>#N/A</v>
      </c>
      <c r="Q886" t="e">
        <f t="shared" si="106"/>
        <v>#N/A</v>
      </c>
      <c r="R886" t="e">
        <f>VLOOKUP(A886,'[1]Integrator Offer Supplier'!$M$14:$AF$12953,20,FALSE)</f>
        <v>#N/A</v>
      </c>
      <c r="S886" s="41" t="e">
        <f t="shared" si="107"/>
        <v>#N/A</v>
      </c>
    </row>
    <row r="887" spans="1:19" ht="72" x14ac:dyDescent="0.2">
      <c r="A887" s="35" t="s">
        <v>5482</v>
      </c>
      <c r="B887" s="15" t="s">
        <v>911</v>
      </c>
      <c r="C887" s="15" t="s">
        <v>2951</v>
      </c>
      <c r="D887" s="19"/>
      <c r="E887" s="18" t="s">
        <v>4282</v>
      </c>
      <c r="F887" s="18" t="s">
        <v>4282</v>
      </c>
      <c r="G887" s="18" t="s">
        <v>4282</v>
      </c>
      <c r="H887" s="18" t="s">
        <v>4282</v>
      </c>
      <c r="I887" s="18" t="s">
        <v>4282</v>
      </c>
      <c r="J887" s="18" t="s">
        <v>7185</v>
      </c>
      <c r="K887" s="18" t="s">
        <v>4282</v>
      </c>
      <c r="L887" s="18" t="s">
        <v>4282</v>
      </c>
      <c r="N887" s="40" t="e">
        <f t="shared" si="105"/>
        <v>#N/A</v>
      </c>
      <c r="O887" t="e">
        <f>VLOOKUP(A887,'[1]Integrator Offer Supplier'!$M$14:$AF$12953,18,FALSE)</f>
        <v>#N/A</v>
      </c>
      <c r="P887" t="e">
        <f>VLOOKUP(A887,'[1]Integrator Offer Supplier'!$M$14:$AF$12953,19,FALSE)</f>
        <v>#N/A</v>
      </c>
      <c r="Q887" t="e">
        <f t="shared" si="106"/>
        <v>#N/A</v>
      </c>
      <c r="R887" t="e">
        <f>VLOOKUP(A887,'[1]Integrator Offer Supplier'!$M$14:$AF$12953,20,FALSE)</f>
        <v>#N/A</v>
      </c>
      <c r="S887" s="41" t="e">
        <f t="shared" si="107"/>
        <v>#N/A</v>
      </c>
    </row>
    <row r="888" spans="1:19" ht="90" x14ac:dyDescent="0.2">
      <c r="A888" s="34" t="s">
        <v>5483</v>
      </c>
      <c r="B888" s="15" t="s">
        <v>912</v>
      </c>
      <c r="C888" s="15" t="s">
        <v>2952</v>
      </c>
      <c r="D888" s="19"/>
      <c r="E888" s="18" t="s">
        <v>4282</v>
      </c>
      <c r="F888" s="18" t="s">
        <v>4282</v>
      </c>
      <c r="G888" s="18" t="s">
        <v>4282</v>
      </c>
      <c r="H888" s="18" t="s">
        <v>4282</v>
      </c>
      <c r="I888" s="18" t="s">
        <v>4282</v>
      </c>
      <c r="J888" s="18" t="s">
        <v>7185</v>
      </c>
      <c r="K888" s="18" t="s">
        <v>4282</v>
      </c>
      <c r="L888" s="18" t="s">
        <v>4282</v>
      </c>
      <c r="N888" s="40" t="e">
        <f t="shared" si="105"/>
        <v>#N/A</v>
      </c>
      <c r="O888" t="e">
        <f>VLOOKUP(A888,'[1]Integrator Offer Supplier'!$M$14:$AF$12953,18,FALSE)</f>
        <v>#N/A</v>
      </c>
      <c r="P888" t="e">
        <f>VLOOKUP(A888,'[1]Integrator Offer Supplier'!$M$14:$AF$12953,19,FALSE)</f>
        <v>#N/A</v>
      </c>
      <c r="Q888" t="e">
        <f t="shared" si="106"/>
        <v>#N/A</v>
      </c>
      <c r="R888" t="e">
        <f>VLOOKUP(A888,'[1]Integrator Offer Supplier'!$M$14:$AF$12953,20,FALSE)</f>
        <v>#N/A</v>
      </c>
      <c r="S888" s="41" t="e">
        <f t="shared" si="107"/>
        <v>#N/A</v>
      </c>
    </row>
    <row r="889" spans="1:19" ht="216" x14ac:dyDescent="0.2">
      <c r="A889" s="34" t="s">
        <v>5484</v>
      </c>
      <c r="B889" s="15" t="s">
        <v>913</v>
      </c>
      <c r="C889" s="15" t="s">
        <v>2953</v>
      </c>
      <c r="D889" s="19"/>
      <c r="E889" s="18" t="s">
        <v>4282</v>
      </c>
      <c r="F889" s="18" t="s">
        <v>4282</v>
      </c>
      <c r="G889" s="18" t="s">
        <v>4282</v>
      </c>
      <c r="H889" s="18" t="s">
        <v>4282</v>
      </c>
      <c r="I889" s="18" t="s">
        <v>4282</v>
      </c>
      <c r="J889" s="18" t="s">
        <v>7185</v>
      </c>
      <c r="K889" s="18" t="s">
        <v>4282</v>
      </c>
      <c r="L889" s="18" t="s">
        <v>4282</v>
      </c>
      <c r="N889" s="40" t="e">
        <f t="shared" si="105"/>
        <v>#N/A</v>
      </c>
      <c r="O889" t="e">
        <f>VLOOKUP(A889,'[1]Integrator Offer Supplier'!$M$14:$AF$12953,18,FALSE)</f>
        <v>#N/A</v>
      </c>
      <c r="P889" t="e">
        <f>VLOOKUP(A889,'[1]Integrator Offer Supplier'!$M$14:$AF$12953,19,FALSE)</f>
        <v>#N/A</v>
      </c>
      <c r="Q889" t="e">
        <f t="shared" si="106"/>
        <v>#N/A</v>
      </c>
      <c r="R889" t="e">
        <f>VLOOKUP(A889,'[1]Integrator Offer Supplier'!$M$14:$AF$12953,20,FALSE)</f>
        <v>#N/A</v>
      </c>
      <c r="S889" s="41" t="e">
        <f t="shared" si="107"/>
        <v>#N/A</v>
      </c>
    </row>
    <row r="890" spans="1:19" ht="108" x14ac:dyDescent="0.2">
      <c r="A890" s="34" t="s">
        <v>5485</v>
      </c>
      <c r="B890" s="15" t="s">
        <v>914</v>
      </c>
      <c r="C890" s="15" t="s">
        <v>2954</v>
      </c>
      <c r="D890" s="19"/>
      <c r="E890" s="18" t="s">
        <v>4282</v>
      </c>
      <c r="F890" s="18" t="s">
        <v>4282</v>
      </c>
      <c r="G890" s="18" t="s">
        <v>4282</v>
      </c>
      <c r="H890" s="18" t="s">
        <v>4282</v>
      </c>
      <c r="I890" s="18" t="s">
        <v>4282</v>
      </c>
      <c r="J890" s="18" t="s">
        <v>7185</v>
      </c>
      <c r="K890" s="18" t="s">
        <v>4282</v>
      </c>
      <c r="L890" s="18" t="s">
        <v>4282</v>
      </c>
      <c r="N890" s="40" t="e">
        <f t="shared" si="105"/>
        <v>#N/A</v>
      </c>
      <c r="O890" t="e">
        <f>VLOOKUP(A890,'[1]Integrator Offer Supplier'!$M$14:$AF$12953,18,FALSE)</f>
        <v>#N/A</v>
      </c>
      <c r="P890" t="e">
        <f>VLOOKUP(A890,'[1]Integrator Offer Supplier'!$M$14:$AF$12953,19,FALSE)</f>
        <v>#N/A</v>
      </c>
      <c r="Q890" t="e">
        <f t="shared" si="106"/>
        <v>#N/A</v>
      </c>
      <c r="R890" t="e">
        <f>VLOOKUP(A890,'[1]Integrator Offer Supplier'!$M$14:$AF$12953,20,FALSE)</f>
        <v>#N/A</v>
      </c>
      <c r="S890" s="41" t="e">
        <f t="shared" si="107"/>
        <v>#N/A</v>
      </c>
    </row>
    <row r="891" spans="1:19" ht="90" x14ac:dyDescent="0.2">
      <c r="A891" s="34" t="s">
        <v>5486</v>
      </c>
      <c r="B891" s="15" t="s">
        <v>915</v>
      </c>
      <c r="C891" s="15" t="s">
        <v>2955</v>
      </c>
      <c r="D891" s="19"/>
      <c r="E891" s="18" t="s">
        <v>4282</v>
      </c>
      <c r="F891" s="18" t="s">
        <v>4282</v>
      </c>
      <c r="G891" s="18" t="s">
        <v>4282</v>
      </c>
      <c r="H891" s="18" t="s">
        <v>4282</v>
      </c>
      <c r="I891" s="18" t="s">
        <v>4282</v>
      </c>
      <c r="J891" s="18" t="s">
        <v>7185</v>
      </c>
      <c r="K891" s="18" t="s">
        <v>4282</v>
      </c>
      <c r="L891" s="18" t="s">
        <v>4282</v>
      </c>
      <c r="N891" s="40" t="e">
        <f t="shared" si="105"/>
        <v>#N/A</v>
      </c>
      <c r="O891" t="e">
        <f>VLOOKUP(A891,'[1]Integrator Offer Supplier'!$M$14:$AF$12953,18,FALSE)</f>
        <v>#N/A</v>
      </c>
      <c r="P891" t="e">
        <f>VLOOKUP(A891,'[1]Integrator Offer Supplier'!$M$14:$AF$12953,19,FALSE)</f>
        <v>#N/A</v>
      </c>
      <c r="Q891" t="e">
        <f t="shared" si="106"/>
        <v>#N/A</v>
      </c>
      <c r="R891" t="e">
        <f>VLOOKUP(A891,'[1]Integrator Offer Supplier'!$M$14:$AF$12953,20,FALSE)</f>
        <v>#N/A</v>
      </c>
      <c r="S891" s="41" t="e">
        <f t="shared" si="107"/>
        <v>#N/A</v>
      </c>
    </row>
    <row r="892" spans="1:19" ht="162" x14ac:dyDescent="0.2">
      <c r="A892" s="34" t="s">
        <v>5487</v>
      </c>
      <c r="B892" s="15" t="s">
        <v>916</v>
      </c>
      <c r="C892" s="15" t="s">
        <v>2956</v>
      </c>
      <c r="D892" s="19"/>
      <c r="E892" s="18" t="s">
        <v>4282</v>
      </c>
      <c r="F892" s="18" t="s">
        <v>4282</v>
      </c>
      <c r="G892" s="18" t="s">
        <v>4282</v>
      </c>
      <c r="H892" s="18" t="s">
        <v>4282</v>
      </c>
      <c r="I892" s="18" t="s">
        <v>4282</v>
      </c>
      <c r="J892" s="18" t="s">
        <v>7185</v>
      </c>
      <c r="K892" s="18" t="s">
        <v>4282</v>
      </c>
      <c r="L892" s="18" t="s">
        <v>4282</v>
      </c>
      <c r="N892" s="40" t="e">
        <f t="shared" si="105"/>
        <v>#N/A</v>
      </c>
      <c r="O892" t="e">
        <f>VLOOKUP(A892,'[1]Integrator Offer Supplier'!$M$14:$AF$12953,18,FALSE)</f>
        <v>#N/A</v>
      </c>
      <c r="P892" t="e">
        <f>VLOOKUP(A892,'[1]Integrator Offer Supplier'!$M$14:$AF$12953,19,FALSE)</f>
        <v>#N/A</v>
      </c>
      <c r="Q892" t="e">
        <f t="shared" si="106"/>
        <v>#N/A</v>
      </c>
      <c r="R892" t="e">
        <f>VLOOKUP(A892,'[1]Integrator Offer Supplier'!$M$14:$AF$12953,20,FALSE)</f>
        <v>#N/A</v>
      </c>
      <c r="S892" s="41" t="e">
        <f t="shared" si="107"/>
        <v>#N/A</v>
      </c>
    </row>
    <row r="893" spans="1:19" ht="72" x14ac:dyDescent="0.2">
      <c r="A893" s="34" t="s">
        <v>5488</v>
      </c>
      <c r="B893" s="15" t="s">
        <v>917</v>
      </c>
      <c r="C893" s="15" t="s">
        <v>2957</v>
      </c>
      <c r="D893" s="19"/>
      <c r="E893" s="18" t="s">
        <v>4282</v>
      </c>
      <c r="F893" s="18" t="s">
        <v>4282</v>
      </c>
      <c r="G893" s="18" t="s">
        <v>4282</v>
      </c>
      <c r="H893" s="18" t="s">
        <v>4282</v>
      </c>
      <c r="I893" s="18" t="s">
        <v>4282</v>
      </c>
      <c r="J893" s="18" t="s">
        <v>7185</v>
      </c>
      <c r="K893" s="18" t="s">
        <v>4282</v>
      </c>
      <c r="L893" s="18" t="s">
        <v>4282</v>
      </c>
      <c r="N893" s="40" t="e">
        <f t="shared" si="105"/>
        <v>#N/A</v>
      </c>
      <c r="O893" t="e">
        <f>VLOOKUP(A893,'[1]Integrator Offer Supplier'!$M$14:$AF$12953,18,FALSE)</f>
        <v>#N/A</v>
      </c>
      <c r="P893" t="e">
        <f>VLOOKUP(A893,'[1]Integrator Offer Supplier'!$M$14:$AF$12953,19,FALSE)</f>
        <v>#N/A</v>
      </c>
      <c r="Q893" t="e">
        <f t="shared" si="106"/>
        <v>#N/A</v>
      </c>
      <c r="R893" t="e">
        <f>VLOOKUP(A893,'[1]Integrator Offer Supplier'!$M$14:$AF$12953,20,FALSE)</f>
        <v>#N/A</v>
      </c>
      <c r="S893" s="41" t="e">
        <f t="shared" si="107"/>
        <v>#N/A</v>
      </c>
    </row>
    <row r="894" spans="1:19" ht="144" x14ac:dyDescent="0.2">
      <c r="A894" s="34" t="s">
        <v>5489</v>
      </c>
      <c r="B894" s="15" t="s">
        <v>918</v>
      </c>
      <c r="C894" s="15" t="s">
        <v>2958</v>
      </c>
      <c r="D894" s="19"/>
      <c r="E894" s="18" t="s">
        <v>4282</v>
      </c>
      <c r="F894" s="18" t="s">
        <v>4282</v>
      </c>
      <c r="G894" s="18" t="s">
        <v>4282</v>
      </c>
      <c r="H894" s="18" t="s">
        <v>4282</v>
      </c>
      <c r="I894" s="18" t="s">
        <v>4282</v>
      </c>
      <c r="J894" s="18" t="s">
        <v>7185</v>
      </c>
      <c r="K894" s="18" t="s">
        <v>4282</v>
      </c>
      <c r="L894" s="18" t="s">
        <v>4282</v>
      </c>
      <c r="N894" s="40" t="e">
        <f t="shared" si="105"/>
        <v>#N/A</v>
      </c>
      <c r="O894" t="e">
        <f>VLOOKUP(A894,'[1]Integrator Offer Supplier'!$M$14:$AF$12953,18,FALSE)</f>
        <v>#N/A</v>
      </c>
      <c r="P894" t="e">
        <f>VLOOKUP(A894,'[1]Integrator Offer Supplier'!$M$14:$AF$12953,19,FALSE)</f>
        <v>#N/A</v>
      </c>
      <c r="Q894" t="e">
        <f t="shared" si="106"/>
        <v>#N/A</v>
      </c>
      <c r="R894" t="e">
        <f>VLOOKUP(A894,'[1]Integrator Offer Supplier'!$M$14:$AF$12953,20,FALSE)</f>
        <v>#N/A</v>
      </c>
      <c r="S894" s="41" t="e">
        <f t="shared" si="107"/>
        <v>#N/A</v>
      </c>
    </row>
    <row r="895" spans="1:19" ht="72" x14ac:dyDescent="0.2">
      <c r="A895" s="34" t="s">
        <v>5490</v>
      </c>
      <c r="B895" s="15" t="s">
        <v>919</v>
      </c>
      <c r="C895" s="15" t="s">
        <v>2959</v>
      </c>
      <c r="D895" s="19"/>
      <c r="E895" s="18" t="s">
        <v>4282</v>
      </c>
      <c r="F895" s="18" t="s">
        <v>4282</v>
      </c>
      <c r="G895" s="18" t="s">
        <v>4282</v>
      </c>
      <c r="H895" s="18" t="s">
        <v>4282</v>
      </c>
      <c r="I895" s="18" t="s">
        <v>4282</v>
      </c>
      <c r="J895" s="18" t="s">
        <v>7185</v>
      </c>
      <c r="K895" s="18" t="s">
        <v>4282</v>
      </c>
      <c r="L895" s="18" t="s">
        <v>4282</v>
      </c>
      <c r="N895" s="40" t="e">
        <f t="shared" si="105"/>
        <v>#N/A</v>
      </c>
      <c r="O895" t="e">
        <f>VLOOKUP(A895,'[1]Integrator Offer Supplier'!$M$14:$AF$12953,18,FALSE)</f>
        <v>#N/A</v>
      </c>
      <c r="P895" t="e">
        <f>VLOOKUP(A895,'[1]Integrator Offer Supplier'!$M$14:$AF$12953,19,FALSE)</f>
        <v>#N/A</v>
      </c>
      <c r="Q895" t="e">
        <f t="shared" si="106"/>
        <v>#N/A</v>
      </c>
      <c r="R895" t="e">
        <f>VLOOKUP(A895,'[1]Integrator Offer Supplier'!$M$14:$AF$12953,20,FALSE)</f>
        <v>#N/A</v>
      </c>
      <c r="S895" s="41" t="e">
        <f t="shared" si="107"/>
        <v>#N/A</v>
      </c>
    </row>
    <row r="896" spans="1:19" ht="108" x14ac:dyDescent="0.2">
      <c r="A896" s="34" t="s">
        <v>5491</v>
      </c>
      <c r="B896" s="15" t="s">
        <v>920</v>
      </c>
      <c r="C896" s="15" t="s">
        <v>2960</v>
      </c>
      <c r="D896" s="19"/>
      <c r="E896" s="18" t="s">
        <v>4282</v>
      </c>
      <c r="F896" s="18" t="s">
        <v>4282</v>
      </c>
      <c r="G896" s="18" t="s">
        <v>4282</v>
      </c>
      <c r="H896" s="18" t="s">
        <v>4282</v>
      </c>
      <c r="I896" s="18" t="s">
        <v>4282</v>
      </c>
      <c r="J896" s="18" t="s">
        <v>7185</v>
      </c>
      <c r="K896" s="18" t="s">
        <v>4282</v>
      </c>
      <c r="L896" s="18" t="s">
        <v>4282</v>
      </c>
      <c r="N896" s="40" t="e">
        <f t="shared" si="105"/>
        <v>#N/A</v>
      </c>
      <c r="O896" t="e">
        <f>VLOOKUP(A896,'[1]Integrator Offer Supplier'!$M$14:$AF$12953,18,FALSE)</f>
        <v>#N/A</v>
      </c>
      <c r="P896" t="e">
        <f>VLOOKUP(A896,'[1]Integrator Offer Supplier'!$M$14:$AF$12953,19,FALSE)</f>
        <v>#N/A</v>
      </c>
      <c r="Q896" t="e">
        <f t="shared" si="106"/>
        <v>#N/A</v>
      </c>
      <c r="R896" t="e">
        <f>VLOOKUP(A896,'[1]Integrator Offer Supplier'!$M$14:$AF$12953,20,FALSE)</f>
        <v>#N/A</v>
      </c>
      <c r="S896" s="41" t="e">
        <f t="shared" si="107"/>
        <v>#N/A</v>
      </c>
    </row>
    <row r="897" spans="1:19" ht="36" x14ac:dyDescent="0.2">
      <c r="A897" s="34" t="s">
        <v>5492</v>
      </c>
      <c r="B897" s="15" t="s">
        <v>58</v>
      </c>
      <c r="C897" s="15" t="s">
        <v>4261</v>
      </c>
      <c r="D897" s="21" t="s">
        <v>4262</v>
      </c>
      <c r="E897" s="18"/>
      <c r="F897" s="2">
        <v>525</v>
      </c>
      <c r="G897" s="2"/>
      <c r="H897" s="2"/>
      <c r="I897" s="2"/>
      <c r="J897" s="2"/>
      <c r="K897" s="2"/>
      <c r="L897" s="2"/>
      <c r="N897" s="40" t="e">
        <f t="shared" si="105"/>
        <v>#N/A</v>
      </c>
      <c r="O897" t="e">
        <f>VLOOKUP(A897,'[1]Integrator Offer Supplier'!$M$14:$AF$12953,18,FALSE)</f>
        <v>#N/A</v>
      </c>
      <c r="P897" t="e">
        <f>VLOOKUP(A897,'[1]Integrator Offer Supplier'!$M$14:$AF$12953,19,FALSE)</f>
        <v>#N/A</v>
      </c>
      <c r="Q897" t="e">
        <f t="shared" si="106"/>
        <v>#N/A</v>
      </c>
      <c r="R897" t="e">
        <f>VLOOKUP(A897,'[1]Integrator Offer Supplier'!$M$14:$AF$12953,20,FALSE)</f>
        <v>#N/A</v>
      </c>
      <c r="S897" s="41" t="e">
        <f t="shared" si="107"/>
        <v>#N/A</v>
      </c>
    </row>
    <row r="898" spans="1:19" ht="36" x14ac:dyDescent="0.2">
      <c r="A898" s="34" t="s">
        <v>5493</v>
      </c>
      <c r="B898" s="15" t="s">
        <v>4404</v>
      </c>
      <c r="C898" s="15">
        <v>0</v>
      </c>
      <c r="D898" s="19"/>
      <c r="E898" s="18">
        <v>4</v>
      </c>
      <c r="F898" s="2">
        <v>1750</v>
      </c>
      <c r="G898" s="18">
        <v>4</v>
      </c>
      <c r="H898" s="18"/>
      <c r="I898" s="18"/>
      <c r="J898" s="18">
        <f>N898</f>
        <v>1.7116083157894737</v>
      </c>
      <c r="K898" s="18">
        <f>Q898</f>
        <v>2617.4022</v>
      </c>
      <c r="L898" s="18">
        <f>S898</f>
        <v>3.4377600374992636</v>
      </c>
      <c r="N898" s="40">
        <f t="shared" si="105"/>
        <v>1.7116083157894737</v>
      </c>
      <c r="O898">
        <f>VLOOKUP(A898,'[1]Integrator Offer Supplier'!$M$14:$AF$12953,18,FALSE)</f>
        <v>32.960025000000002</v>
      </c>
      <c r="P898">
        <f>VLOOKUP(A898,'[1]Integrator Offer Supplier'!$M$14:$AF$12953,19,FALSE)</f>
        <v>353.70299999999997</v>
      </c>
      <c r="Q898">
        <f t="shared" si="106"/>
        <v>2617.4022</v>
      </c>
      <c r="R898">
        <f>VLOOKUP(A898,'[1]Integrator Offer Supplier'!$M$14:$AF$12953,20,FALSE)</f>
        <v>275.02080299994105</v>
      </c>
      <c r="S898" s="41">
        <f t="shared" si="107"/>
        <v>3.4377600374992636</v>
      </c>
    </row>
    <row r="899" spans="1:19" ht="72" x14ac:dyDescent="0.2">
      <c r="A899" s="35" t="s">
        <v>5494</v>
      </c>
      <c r="B899" s="15" t="s">
        <v>922</v>
      </c>
      <c r="C899" s="15" t="s">
        <v>2962</v>
      </c>
      <c r="D899" s="19"/>
      <c r="E899" s="18" t="s">
        <v>4282</v>
      </c>
      <c r="F899" s="18" t="s">
        <v>4282</v>
      </c>
      <c r="G899" s="18" t="s">
        <v>4282</v>
      </c>
      <c r="H899" s="18" t="s">
        <v>4282</v>
      </c>
      <c r="I899" s="18" t="s">
        <v>4282</v>
      </c>
      <c r="J899" s="18" t="s">
        <v>7185</v>
      </c>
      <c r="K899" s="18" t="s">
        <v>4282</v>
      </c>
      <c r="L899" s="18" t="s">
        <v>4282</v>
      </c>
      <c r="N899" s="40" t="e">
        <f t="shared" si="105"/>
        <v>#N/A</v>
      </c>
      <c r="O899" t="e">
        <f>VLOOKUP(A899,'[1]Integrator Offer Supplier'!$M$14:$AF$12953,18,FALSE)</f>
        <v>#N/A</v>
      </c>
      <c r="P899" t="e">
        <f>VLOOKUP(A899,'[1]Integrator Offer Supplier'!$M$14:$AF$12953,19,FALSE)</f>
        <v>#N/A</v>
      </c>
      <c r="Q899" t="e">
        <f t="shared" si="106"/>
        <v>#N/A</v>
      </c>
      <c r="R899" t="e">
        <f>VLOOKUP(A899,'[1]Integrator Offer Supplier'!$M$14:$AF$12953,20,FALSE)</f>
        <v>#N/A</v>
      </c>
      <c r="S899" s="41" t="e">
        <f t="shared" si="107"/>
        <v>#N/A</v>
      </c>
    </row>
    <row r="900" spans="1:19" ht="162" x14ac:dyDescent="0.2">
      <c r="A900" s="34" t="s">
        <v>5495</v>
      </c>
      <c r="B900" s="15" t="s">
        <v>923</v>
      </c>
      <c r="C900" s="15" t="s">
        <v>2963</v>
      </c>
      <c r="D900" s="19"/>
      <c r="E900" s="18" t="s">
        <v>4282</v>
      </c>
      <c r="F900" s="18" t="s">
        <v>4282</v>
      </c>
      <c r="G900" s="18" t="s">
        <v>4282</v>
      </c>
      <c r="H900" s="18" t="s">
        <v>4282</v>
      </c>
      <c r="I900" s="18" t="s">
        <v>4282</v>
      </c>
      <c r="J900" s="18" t="s">
        <v>7185</v>
      </c>
      <c r="K900" s="18" t="s">
        <v>4282</v>
      </c>
      <c r="L900" s="18" t="s">
        <v>4282</v>
      </c>
      <c r="N900" s="40" t="e">
        <f t="shared" si="105"/>
        <v>#N/A</v>
      </c>
      <c r="O900" t="e">
        <f>VLOOKUP(A900,'[1]Integrator Offer Supplier'!$M$14:$AF$12953,18,FALSE)</f>
        <v>#N/A</v>
      </c>
      <c r="P900" t="e">
        <f>VLOOKUP(A900,'[1]Integrator Offer Supplier'!$M$14:$AF$12953,19,FALSE)</f>
        <v>#N/A</v>
      </c>
      <c r="Q900" t="e">
        <f t="shared" si="106"/>
        <v>#N/A</v>
      </c>
      <c r="R900" t="e">
        <f>VLOOKUP(A900,'[1]Integrator Offer Supplier'!$M$14:$AF$12953,20,FALSE)</f>
        <v>#N/A</v>
      </c>
      <c r="S900" s="41" t="e">
        <f t="shared" si="107"/>
        <v>#N/A</v>
      </c>
    </row>
    <row r="901" spans="1:19" ht="18" x14ac:dyDescent="0.2">
      <c r="A901" s="34" t="s">
        <v>5496</v>
      </c>
      <c r="B901" s="15" t="s">
        <v>223</v>
      </c>
      <c r="C901" s="15" t="s">
        <v>223</v>
      </c>
      <c r="D901" s="19"/>
      <c r="E901" s="18" t="s">
        <v>4282</v>
      </c>
      <c r="F901" s="18" t="s">
        <v>4282</v>
      </c>
      <c r="G901" s="18" t="s">
        <v>4282</v>
      </c>
      <c r="H901" s="18" t="s">
        <v>4282</v>
      </c>
      <c r="I901" s="18" t="s">
        <v>4282</v>
      </c>
      <c r="J901" s="18" t="s">
        <v>7185</v>
      </c>
      <c r="K901" s="18" t="s">
        <v>4282</v>
      </c>
      <c r="L901" s="18" t="s">
        <v>4282</v>
      </c>
      <c r="N901" s="40" t="e">
        <f t="shared" si="105"/>
        <v>#N/A</v>
      </c>
      <c r="O901" t="e">
        <f>VLOOKUP(A901,'[1]Integrator Offer Supplier'!$M$14:$AF$12953,18,FALSE)</f>
        <v>#N/A</v>
      </c>
      <c r="P901" t="e">
        <f>VLOOKUP(A901,'[1]Integrator Offer Supplier'!$M$14:$AF$12953,19,FALSE)</f>
        <v>#N/A</v>
      </c>
      <c r="Q901" t="e">
        <f t="shared" si="106"/>
        <v>#N/A</v>
      </c>
      <c r="R901" t="e">
        <f>VLOOKUP(A901,'[1]Integrator Offer Supplier'!$M$14:$AF$12953,20,FALSE)</f>
        <v>#N/A</v>
      </c>
      <c r="S901" s="41" t="e">
        <f t="shared" si="107"/>
        <v>#N/A</v>
      </c>
    </row>
    <row r="902" spans="1:19" ht="108" x14ac:dyDescent="0.2">
      <c r="A902" s="34" t="s">
        <v>5497</v>
      </c>
      <c r="B902" s="15" t="s">
        <v>924</v>
      </c>
      <c r="C902" s="15" t="s">
        <v>2964</v>
      </c>
      <c r="D902" s="19"/>
      <c r="E902" s="18" t="s">
        <v>4282</v>
      </c>
      <c r="F902" s="18" t="s">
        <v>4282</v>
      </c>
      <c r="G902" s="18" t="s">
        <v>4282</v>
      </c>
      <c r="H902" s="18" t="s">
        <v>4282</v>
      </c>
      <c r="I902" s="18" t="s">
        <v>4282</v>
      </c>
      <c r="J902" s="18" t="s">
        <v>7185</v>
      </c>
      <c r="K902" s="18" t="s">
        <v>4282</v>
      </c>
      <c r="L902" s="18" t="s">
        <v>4282</v>
      </c>
      <c r="N902" s="40" t="e">
        <f t="shared" si="105"/>
        <v>#N/A</v>
      </c>
      <c r="O902" t="e">
        <f>VLOOKUP(A902,'[1]Integrator Offer Supplier'!$M$14:$AF$12953,18,FALSE)</f>
        <v>#N/A</v>
      </c>
      <c r="P902" t="e">
        <f>VLOOKUP(A902,'[1]Integrator Offer Supplier'!$M$14:$AF$12953,19,FALSE)</f>
        <v>#N/A</v>
      </c>
      <c r="Q902" t="e">
        <f t="shared" si="106"/>
        <v>#N/A</v>
      </c>
      <c r="R902" t="e">
        <f>VLOOKUP(A902,'[1]Integrator Offer Supplier'!$M$14:$AF$12953,20,FALSE)</f>
        <v>#N/A</v>
      </c>
      <c r="S902" s="41" t="e">
        <f t="shared" si="107"/>
        <v>#N/A</v>
      </c>
    </row>
    <row r="903" spans="1:19" ht="108" x14ac:dyDescent="0.2">
      <c r="A903" s="34" t="s">
        <v>5498</v>
      </c>
      <c r="B903" s="15" t="s">
        <v>925</v>
      </c>
      <c r="C903" s="15" t="s">
        <v>2965</v>
      </c>
      <c r="D903" s="19"/>
      <c r="E903" s="18" t="s">
        <v>4282</v>
      </c>
      <c r="F903" s="18" t="s">
        <v>4282</v>
      </c>
      <c r="G903" s="18" t="s">
        <v>4282</v>
      </c>
      <c r="H903" s="18" t="s">
        <v>4282</v>
      </c>
      <c r="I903" s="18" t="s">
        <v>4282</v>
      </c>
      <c r="J903" s="18" t="s">
        <v>7185</v>
      </c>
      <c r="K903" s="18" t="s">
        <v>4282</v>
      </c>
      <c r="L903" s="18" t="s">
        <v>4282</v>
      </c>
      <c r="N903" s="40" t="e">
        <f t="shared" si="105"/>
        <v>#N/A</v>
      </c>
      <c r="O903" t="e">
        <f>VLOOKUP(A903,'[1]Integrator Offer Supplier'!$M$14:$AF$12953,18,FALSE)</f>
        <v>#N/A</v>
      </c>
      <c r="P903" t="e">
        <f>VLOOKUP(A903,'[1]Integrator Offer Supplier'!$M$14:$AF$12953,19,FALSE)</f>
        <v>#N/A</v>
      </c>
      <c r="Q903" t="e">
        <f t="shared" si="106"/>
        <v>#N/A</v>
      </c>
      <c r="R903" t="e">
        <f>VLOOKUP(A903,'[1]Integrator Offer Supplier'!$M$14:$AF$12953,20,FALSE)</f>
        <v>#N/A</v>
      </c>
      <c r="S903" s="41" t="e">
        <f t="shared" si="107"/>
        <v>#N/A</v>
      </c>
    </row>
    <row r="904" spans="1:19" ht="108" x14ac:dyDescent="0.2">
      <c r="A904" s="34" t="s">
        <v>5499</v>
      </c>
      <c r="B904" s="15" t="s">
        <v>926</v>
      </c>
      <c r="C904" s="15" t="s">
        <v>2966</v>
      </c>
      <c r="D904" s="19"/>
      <c r="E904" s="18" t="s">
        <v>4282</v>
      </c>
      <c r="F904" s="18" t="s">
        <v>4282</v>
      </c>
      <c r="G904" s="18" t="s">
        <v>4282</v>
      </c>
      <c r="H904" s="18" t="s">
        <v>4282</v>
      </c>
      <c r="I904" s="18" t="s">
        <v>4282</v>
      </c>
      <c r="J904" s="18" t="s">
        <v>7185</v>
      </c>
      <c r="K904" s="18" t="s">
        <v>4282</v>
      </c>
      <c r="L904" s="18" t="s">
        <v>4282</v>
      </c>
      <c r="N904" s="40" t="e">
        <f t="shared" ref="N904:N967" si="114">O904*$P$1/$J$2</f>
        <v>#N/A</v>
      </c>
      <c r="O904" t="e">
        <f>VLOOKUP(A904,'[1]Integrator Offer Supplier'!$M$14:$AF$12953,18,FALSE)</f>
        <v>#N/A</v>
      </c>
      <c r="P904" t="e">
        <f>VLOOKUP(A904,'[1]Integrator Offer Supplier'!$M$14:$AF$12953,19,FALSE)</f>
        <v>#N/A</v>
      </c>
      <c r="Q904" t="e">
        <f t="shared" ref="Q904:Q967" si="115">P904*$P$1</f>
        <v>#N/A</v>
      </c>
      <c r="R904" t="e">
        <f>VLOOKUP(A904,'[1]Integrator Offer Supplier'!$M$14:$AF$12953,20,FALSE)</f>
        <v>#N/A</v>
      </c>
      <c r="S904" s="41" t="e">
        <f t="shared" ref="S904:S967" si="116">R904*$P$1/$L$2</f>
        <v>#N/A</v>
      </c>
    </row>
    <row r="905" spans="1:19" ht="108" x14ac:dyDescent="0.2">
      <c r="A905" s="34" t="s">
        <v>5500</v>
      </c>
      <c r="B905" s="15" t="s">
        <v>927</v>
      </c>
      <c r="C905" s="15" t="s">
        <v>2967</v>
      </c>
      <c r="D905" s="19"/>
      <c r="E905" s="18" t="s">
        <v>4282</v>
      </c>
      <c r="F905" s="18" t="s">
        <v>4282</v>
      </c>
      <c r="G905" s="18" t="s">
        <v>4282</v>
      </c>
      <c r="H905" s="18" t="s">
        <v>4282</v>
      </c>
      <c r="I905" s="18" t="s">
        <v>4282</v>
      </c>
      <c r="J905" s="18" t="s">
        <v>7185</v>
      </c>
      <c r="K905" s="18" t="s">
        <v>4282</v>
      </c>
      <c r="L905" s="18" t="s">
        <v>4282</v>
      </c>
      <c r="N905" s="40" t="e">
        <f t="shared" si="114"/>
        <v>#N/A</v>
      </c>
      <c r="O905" t="e">
        <f>VLOOKUP(A905,'[1]Integrator Offer Supplier'!$M$14:$AF$12953,18,FALSE)</f>
        <v>#N/A</v>
      </c>
      <c r="P905" t="e">
        <f>VLOOKUP(A905,'[1]Integrator Offer Supplier'!$M$14:$AF$12953,19,FALSE)</f>
        <v>#N/A</v>
      </c>
      <c r="Q905" t="e">
        <f t="shared" si="115"/>
        <v>#N/A</v>
      </c>
      <c r="R905" t="e">
        <f>VLOOKUP(A905,'[1]Integrator Offer Supplier'!$M$14:$AF$12953,20,FALSE)</f>
        <v>#N/A</v>
      </c>
      <c r="S905" s="41" t="e">
        <f t="shared" si="116"/>
        <v>#N/A</v>
      </c>
    </row>
    <row r="906" spans="1:19" ht="234" x14ac:dyDescent="0.2">
      <c r="A906" s="35" t="s">
        <v>5501</v>
      </c>
      <c r="B906" s="15" t="s">
        <v>928</v>
      </c>
      <c r="C906" s="15" t="s">
        <v>4297</v>
      </c>
      <c r="D906" s="19"/>
      <c r="E906" s="18"/>
      <c r="F906" s="18"/>
      <c r="G906" s="18"/>
      <c r="H906" s="18"/>
      <c r="I906" s="18">
        <v>4</v>
      </c>
      <c r="J906" s="18">
        <f>N906</f>
        <v>0.61342105263157898</v>
      </c>
      <c r="K906" s="18">
        <f>Q906</f>
        <v>0</v>
      </c>
      <c r="L906" s="18">
        <f>S906</f>
        <v>0.94817666624918961</v>
      </c>
      <c r="N906" s="40">
        <f t="shared" si="114"/>
        <v>0.61342105263157898</v>
      </c>
      <c r="O906">
        <f>VLOOKUP(A906,'[1]Integrator Offer Supplier'!$M$14:$AF$12953,18,FALSE)</f>
        <v>11.8125</v>
      </c>
      <c r="P906">
        <f>VLOOKUP(A906,'[1]Integrator Offer Supplier'!$M$14:$AF$12953,19,FALSE)</f>
        <v>0</v>
      </c>
      <c r="Q906">
        <f t="shared" si="115"/>
        <v>0</v>
      </c>
      <c r="R906">
        <f>VLOOKUP(A906,'[1]Integrator Offer Supplier'!$M$14:$AF$12953,20,FALSE)</f>
        <v>75.854133299935171</v>
      </c>
      <c r="S906" s="41">
        <f t="shared" si="116"/>
        <v>0.94817666624918961</v>
      </c>
    </row>
    <row r="907" spans="1:19" ht="54" x14ac:dyDescent="0.2">
      <c r="A907" s="35" t="s">
        <v>5502</v>
      </c>
      <c r="B907" s="15" t="s">
        <v>929</v>
      </c>
      <c r="C907" s="15" t="s">
        <v>2969</v>
      </c>
      <c r="D907" s="19"/>
      <c r="E907" s="18" t="s">
        <v>4282</v>
      </c>
      <c r="F907" s="18" t="s">
        <v>4282</v>
      </c>
      <c r="G907" s="18" t="s">
        <v>4282</v>
      </c>
      <c r="H907" s="18" t="s">
        <v>4282</v>
      </c>
      <c r="I907" s="18" t="s">
        <v>4282</v>
      </c>
      <c r="J907" s="18" t="s">
        <v>7185</v>
      </c>
      <c r="K907" s="18" t="s">
        <v>4282</v>
      </c>
      <c r="L907" s="18" t="s">
        <v>4282</v>
      </c>
      <c r="N907" s="40" t="e">
        <f t="shared" si="114"/>
        <v>#N/A</v>
      </c>
      <c r="O907" t="e">
        <f>VLOOKUP(A907,'[1]Integrator Offer Supplier'!$M$14:$AF$12953,18,FALSE)</f>
        <v>#N/A</v>
      </c>
      <c r="P907" t="e">
        <f>VLOOKUP(A907,'[1]Integrator Offer Supplier'!$M$14:$AF$12953,19,FALSE)</f>
        <v>#N/A</v>
      </c>
      <c r="Q907" t="e">
        <f t="shared" si="115"/>
        <v>#N/A</v>
      </c>
      <c r="R907" t="e">
        <f>VLOOKUP(A907,'[1]Integrator Offer Supplier'!$M$14:$AF$12953,20,FALSE)</f>
        <v>#N/A</v>
      </c>
      <c r="S907" s="41" t="e">
        <f t="shared" si="116"/>
        <v>#N/A</v>
      </c>
    </row>
    <row r="908" spans="1:19" ht="72" x14ac:dyDescent="0.2">
      <c r="A908" s="35" t="s">
        <v>5503</v>
      </c>
      <c r="B908" s="15" t="s">
        <v>77</v>
      </c>
      <c r="C908" s="15" t="s">
        <v>2970</v>
      </c>
      <c r="D908" s="19"/>
      <c r="E908" s="18"/>
      <c r="F908" s="2"/>
      <c r="G908" s="2"/>
      <c r="H908" s="2"/>
      <c r="I908" s="2"/>
      <c r="J908" s="18">
        <f>N908</f>
        <v>1.8310209473684214</v>
      </c>
      <c r="K908" s="18">
        <f>Q908</f>
        <v>5750.5770000000002</v>
      </c>
      <c r="L908" s="18">
        <f>S908</f>
        <v>1.2929681812488949</v>
      </c>
      <c r="N908" s="40">
        <f t="shared" si="114"/>
        <v>1.8310209473684214</v>
      </c>
      <c r="O908">
        <f>VLOOKUP(A908,'[1]Integrator Offer Supplier'!$M$14:$AF$12953,18,FALSE)</f>
        <v>35.259525000000004</v>
      </c>
      <c r="P908">
        <f>VLOOKUP(A908,'[1]Integrator Offer Supplier'!$M$14:$AF$12953,19,FALSE)</f>
        <v>777.10500000000002</v>
      </c>
      <c r="Q908">
        <f t="shared" si="115"/>
        <v>5750.5770000000002</v>
      </c>
      <c r="R908">
        <f>VLOOKUP(A908,'[1]Integrator Offer Supplier'!$M$14:$AF$12953,20,FALSE)</f>
        <v>103.4374544999116</v>
      </c>
      <c r="S908" s="41">
        <f t="shared" si="116"/>
        <v>1.2929681812488949</v>
      </c>
    </row>
    <row r="909" spans="1:19" ht="54" x14ac:dyDescent="0.2">
      <c r="A909" s="35" t="s">
        <v>5504</v>
      </c>
      <c r="B909" s="15" t="s">
        <v>88</v>
      </c>
      <c r="C909" s="15" t="s">
        <v>4270</v>
      </c>
      <c r="D909" s="19"/>
      <c r="E909" s="18"/>
      <c r="F909" s="2"/>
      <c r="G909" s="2"/>
      <c r="H909" s="2"/>
      <c r="I909" s="2"/>
      <c r="J909" s="2">
        <v>8</v>
      </c>
      <c r="K909" s="18">
        <v>14000</v>
      </c>
      <c r="L909" s="2">
        <v>16</v>
      </c>
      <c r="N909" s="40" t="e">
        <f t="shared" si="114"/>
        <v>#N/A</v>
      </c>
      <c r="O909" t="e">
        <f>VLOOKUP(A909,'[1]Integrator Offer Supplier'!$M$14:$AF$12953,18,FALSE)</f>
        <v>#N/A</v>
      </c>
      <c r="P909" t="e">
        <f>VLOOKUP(A909,'[1]Integrator Offer Supplier'!$M$14:$AF$12953,19,FALSE)</f>
        <v>#N/A</v>
      </c>
      <c r="Q909" t="e">
        <f t="shared" si="115"/>
        <v>#N/A</v>
      </c>
      <c r="R909" t="e">
        <f>VLOOKUP(A909,'[1]Integrator Offer Supplier'!$M$14:$AF$12953,20,FALSE)</f>
        <v>#N/A</v>
      </c>
      <c r="S909" s="41" t="e">
        <f t="shared" si="116"/>
        <v>#N/A</v>
      </c>
    </row>
    <row r="910" spans="1:19" ht="54" x14ac:dyDescent="0.2">
      <c r="A910" s="35" t="s">
        <v>5505</v>
      </c>
      <c r="B910" s="15" t="s">
        <v>930</v>
      </c>
      <c r="C910" s="15" t="s">
        <v>4408</v>
      </c>
      <c r="D910" s="19"/>
      <c r="E910" s="18"/>
      <c r="F910" s="18"/>
      <c r="G910" s="18"/>
      <c r="H910" s="18"/>
      <c r="I910" s="18"/>
      <c r="J910" s="18">
        <f>N910</f>
        <v>10.471097368421054</v>
      </c>
      <c r="K910" s="18">
        <f>Q910</f>
        <v>8074.7394000000004</v>
      </c>
      <c r="L910" s="18">
        <f>S910</f>
        <v>8.6979151499970548</v>
      </c>
      <c r="N910" s="40">
        <f t="shared" si="114"/>
        <v>10.471097368421054</v>
      </c>
      <c r="O910">
        <f>VLOOKUP(A910,'[1]Integrator Offer Supplier'!$M$14:$AF$12953,18,FALSE)</f>
        <v>201.639375</v>
      </c>
      <c r="P910">
        <f>VLOOKUP(A910,'[1]Integrator Offer Supplier'!$M$14:$AF$12953,19,FALSE)</f>
        <v>1091.181</v>
      </c>
      <c r="Q910">
        <f t="shared" si="115"/>
        <v>8074.7394000000004</v>
      </c>
      <c r="R910">
        <f>VLOOKUP(A910,'[1]Integrator Offer Supplier'!$M$14:$AF$12953,20,FALSE)</f>
        <v>695.83321199976433</v>
      </c>
      <c r="S910" s="41">
        <f t="shared" si="116"/>
        <v>8.6979151499970548</v>
      </c>
    </row>
    <row r="911" spans="1:19" ht="108" x14ac:dyDescent="0.2">
      <c r="A911" s="35" t="s">
        <v>5506</v>
      </c>
      <c r="B911" s="15" t="s">
        <v>931</v>
      </c>
      <c r="C911" s="15" t="s">
        <v>2973</v>
      </c>
      <c r="D911" s="19"/>
      <c r="E911" s="18" t="s">
        <v>4282</v>
      </c>
      <c r="F911" s="18" t="s">
        <v>4282</v>
      </c>
      <c r="G911" s="18" t="s">
        <v>4282</v>
      </c>
      <c r="H911" s="18" t="s">
        <v>4282</v>
      </c>
      <c r="I911" s="18" t="s">
        <v>4282</v>
      </c>
      <c r="J911" s="18" t="s">
        <v>7185</v>
      </c>
      <c r="K911" s="18" t="s">
        <v>4282</v>
      </c>
      <c r="L911" s="18" t="s">
        <v>4282</v>
      </c>
      <c r="N911" s="40" t="e">
        <f t="shared" si="114"/>
        <v>#N/A</v>
      </c>
      <c r="O911" t="e">
        <f>VLOOKUP(A911,'[1]Integrator Offer Supplier'!$M$14:$AF$12953,18,FALSE)</f>
        <v>#N/A</v>
      </c>
      <c r="P911" t="e">
        <f>VLOOKUP(A911,'[1]Integrator Offer Supplier'!$M$14:$AF$12953,19,FALSE)</f>
        <v>#N/A</v>
      </c>
      <c r="Q911" t="e">
        <f t="shared" si="115"/>
        <v>#N/A</v>
      </c>
      <c r="R911" t="e">
        <f>VLOOKUP(A911,'[1]Integrator Offer Supplier'!$M$14:$AF$12953,20,FALSE)</f>
        <v>#N/A</v>
      </c>
      <c r="S911" s="41" t="e">
        <f t="shared" si="116"/>
        <v>#N/A</v>
      </c>
    </row>
    <row r="912" spans="1:19" ht="126" x14ac:dyDescent="0.2">
      <c r="A912" s="35" t="s">
        <v>5507</v>
      </c>
      <c r="B912" s="15" t="s">
        <v>932</v>
      </c>
      <c r="C912" s="15" t="s">
        <v>4480</v>
      </c>
      <c r="D912" s="19"/>
      <c r="E912" s="18">
        <v>4</v>
      </c>
      <c r="F912" s="18">
        <v>2000</v>
      </c>
      <c r="G912" s="18"/>
      <c r="H912" s="18">
        <v>8</v>
      </c>
      <c r="I912" s="18"/>
      <c r="J912" s="18">
        <f>N912</f>
        <v>7.6393227272727273</v>
      </c>
      <c r="K912" s="18">
        <f>Q912</f>
        <v>8809.7778681818181</v>
      </c>
      <c r="L912" s="18">
        <f>S912</f>
        <v>14.707056763630737</v>
      </c>
      <c r="N912" s="40">
        <f t="shared" si="114"/>
        <v>7.6393227272727273</v>
      </c>
      <c r="O912">
        <f>VLOOKUP(A912,'[1]Integrator Offer Supplier'!$M$14:$AF$12953,18,FALSE)</f>
        <v>147.10857954545455</v>
      </c>
      <c r="P912">
        <f>VLOOKUP(A912,'[1]Integrator Offer Supplier'!$M$14:$AF$12953,19,FALSE)</f>
        <v>1190.5105227272727</v>
      </c>
      <c r="Q912">
        <f t="shared" si="115"/>
        <v>8809.7778681818181</v>
      </c>
      <c r="R912">
        <f>VLOOKUP(A912,'[1]Integrator Offer Supplier'!$M$14:$AF$12953,20,FALSE)</f>
        <v>1176.564541090459</v>
      </c>
      <c r="S912" s="41">
        <f t="shared" si="116"/>
        <v>14.707056763630737</v>
      </c>
    </row>
    <row r="913" spans="1:19" ht="180" x14ac:dyDescent="0.2">
      <c r="A913" s="34" t="s">
        <v>5508</v>
      </c>
      <c r="B913" s="15" t="s">
        <v>933</v>
      </c>
      <c r="C913" s="15" t="s">
        <v>2975</v>
      </c>
      <c r="D913" s="19"/>
      <c r="E913" s="18" t="s">
        <v>4282</v>
      </c>
      <c r="F913" s="18" t="s">
        <v>4282</v>
      </c>
      <c r="G913" s="18" t="s">
        <v>4282</v>
      </c>
      <c r="H913" s="18" t="s">
        <v>4282</v>
      </c>
      <c r="I913" s="18" t="s">
        <v>4282</v>
      </c>
      <c r="J913" s="18" t="s">
        <v>7185</v>
      </c>
      <c r="K913" s="18" t="s">
        <v>4282</v>
      </c>
      <c r="L913" s="18" t="s">
        <v>4282</v>
      </c>
      <c r="N913" s="40" t="e">
        <f t="shared" si="114"/>
        <v>#N/A</v>
      </c>
      <c r="O913" t="e">
        <f>VLOOKUP(A913,'[1]Integrator Offer Supplier'!$M$14:$AF$12953,18,FALSE)</f>
        <v>#N/A</v>
      </c>
      <c r="P913" t="e">
        <f>VLOOKUP(A913,'[1]Integrator Offer Supplier'!$M$14:$AF$12953,19,FALSE)</f>
        <v>#N/A</v>
      </c>
      <c r="Q913" t="e">
        <f t="shared" si="115"/>
        <v>#N/A</v>
      </c>
      <c r="R913" t="e">
        <f>VLOOKUP(A913,'[1]Integrator Offer Supplier'!$M$14:$AF$12953,20,FALSE)</f>
        <v>#N/A</v>
      </c>
      <c r="S913" s="41" t="e">
        <f t="shared" si="116"/>
        <v>#N/A</v>
      </c>
    </row>
    <row r="914" spans="1:19" ht="36" x14ac:dyDescent="0.2">
      <c r="A914" s="35" t="s">
        <v>5509</v>
      </c>
      <c r="B914" s="15" t="s">
        <v>934</v>
      </c>
      <c r="C914" s="15" t="s">
        <v>2976</v>
      </c>
      <c r="D914" s="19"/>
      <c r="E914" s="18" t="s">
        <v>4282</v>
      </c>
      <c r="F914" s="18" t="s">
        <v>4282</v>
      </c>
      <c r="G914" s="18" t="s">
        <v>4282</v>
      </c>
      <c r="H914" s="18" t="s">
        <v>4282</v>
      </c>
      <c r="I914" s="18" t="s">
        <v>4282</v>
      </c>
      <c r="J914" s="18" t="s">
        <v>7185</v>
      </c>
      <c r="K914" s="18" t="s">
        <v>4282</v>
      </c>
      <c r="L914" s="18" t="s">
        <v>4282</v>
      </c>
      <c r="N914" s="40" t="e">
        <f t="shared" si="114"/>
        <v>#N/A</v>
      </c>
      <c r="O914" t="e">
        <f>VLOOKUP(A914,'[1]Integrator Offer Supplier'!$M$14:$AF$12953,18,FALSE)</f>
        <v>#N/A</v>
      </c>
      <c r="P914" t="e">
        <f>VLOOKUP(A914,'[1]Integrator Offer Supplier'!$M$14:$AF$12953,19,FALSE)</f>
        <v>#N/A</v>
      </c>
      <c r="Q914" t="e">
        <f t="shared" si="115"/>
        <v>#N/A</v>
      </c>
      <c r="R914" t="e">
        <f>VLOOKUP(A914,'[1]Integrator Offer Supplier'!$M$14:$AF$12953,20,FALSE)</f>
        <v>#N/A</v>
      </c>
      <c r="S914" s="41" t="e">
        <f t="shared" si="116"/>
        <v>#N/A</v>
      </c>
    </row>
    <row r="915" spans="1:19" ht="18" x14ac:dyDescent="0.2">
      <c r="A915" s="34" t="s">
        <v>5510</v>
      </c>
      <c r="B915" s="15" t="s">
        <v>223</v>
      </c>
      <c r="C915" s="15" t="s">
        <v>223</v>
      </c>
      <c r="D915" s="19"/>
      <c r="E915" s="18" t="s">
        <v>4282</v>
      </c>
      <c r="F915" s="18" t="s">
        <v>4282</v>
      </c>
      <c r="G915" s="18" t="s">
        <v>4282</v>
      </c>
      <c r="H915" s="18" t="s">
        <v>4282</v>
      </c>
      <c r="I915" s="18" t="s">
        <v>4282</v>
      </c>
      <c r="J915" s="18" t="s">
        <v>7185</v>
      </c>
      <c r="K915" s="18" t="s">
        <v>4282</v>
      </c>
      <c r="L915" s="18" t="s">
        <v>4282</v>
      </c>
      <c r="N915" s="40" t="e">
        <f t="shared" si="114"/>
        <v>#N/A</v>
      </c>
      <c r="O915" t="e">
        <f>VLOOKUP(A915,'[1]Integrator Offer Supplier'!$M$14:$AF$12953,18,FALSE)</f>
        <v>#N/A</v>
      </c>
      <c r="P915" t="e">
        <f>VLOOKUP(A915,'[1]Integrator Offer Supplier'!$M$14:$AF$12953,19,FALSE)</f>
        <v>#N/A</v>
      </c>
      <c r="Q915" t="e">
        <f t="shared" si="115"/>
        <v>#N/A</v>
      </c>
      <c r="R915" t="e">
        <f>VLOOKUP(A915,'[1]Integrator Offer Supplier'!$M$14:$AF$12953,20,FALSE)</f>
        <v>#N/A</v>
      </c>
      <c r="S915" s="41" t="e">
        <f t="shared" si="116"/>
        <v>#N/A</v>
      </c>
    </row>
    <row r="916" spans="1:19" ht="72" x14ac:dyDescent="0.2">
      <c r="A916" s="35" t="s">
        <v>5511</v>
      </c>
      <c r="B916" s="15" t="s">
        <v>935</v>
      </c>
      <c r="C916" s="15" t="s">
        <v>2977</v>
      </c>
      <c r="D916" s="19"/>
      <c r="E916" s="18" t="s">
        <v>4282</v>
      </c>
      <c r="F916" s="18" t="s">
        <v>4282</v>
      </c>
      <c r="G916" s="18" t="s">
        <v>4282</v>
      </c>
      <c r="H916" s="18" t="s">
        <v>4282</v>
      </c>
      <c r="I916" s="18" t="s">
        <v>4282</v>
      </c>
      <c r="J916" s="18" t="s">
        <v>7185</v>
      </c>
      <c r="K916" s="18" t="s">
        <v>4282</v>
      </c>
      <c r="L916" s="18" t="s">
        <v>4282</v>
      </c>
      <c r="N916" s="40" t="e">
        <f t="shared" si="114"/>
        <v>#N/A</v>
      </c>
      <c r="O916" t="e">
        <f>VLOOKUP(A916,'[1]Integrator Offer Supplier'!$M$14:$AF$12953,18,FALSE)</f>
        <v>#N/A</v>
      </c>
      <c r="P916" t="e">
        <f>VLOOKUP(A916,'[1]Integrator Offer Supplier'!$M$14:$AF$12953,19,FALSE)</f>
        <v>#N/A</v>
      </c>
      <c r="Q916" t="e">
        <f t="shared" si="115"/>
        <v>#N/A</v>
      </c>
      <c r="R916" t="e">
        <f>VLOOKUP(A916,'[1]Integrator Offer Supplier'!$M$14:$AF$12953,20,FALSE)</f>
        <v>#N/A</v>
      </c>
      <c r="S916" s="41" t="e">
        <f t="shared" si="116"/>
        <v>#N/A</v>
      </c>
    </row>
    <row r="917" spans="1:19" ht="72" x14ac:dyDescent="0.2">
      <c r="A917" s="35" t="s">
        <v>5512</v>
      </c>
      <c r="B917" s="15" t="s">
        <v>936</v>
      </c>
      <c r="C917" s="15" t="s">
        <v>2978</v>
      </c>
      <c r="D917" s="19"/>
      <c r="E917" s="18" t="s">
        <v>4282</v>
      </c>
      <c r="F917" s="18" t="s">
        <v>4282</v>
      </c>
      <c r="G917" s="18" t="s">
        <v>4282</v>
      </c>
      <c r="H917" s="18" t="s">
        <v>4282</v>
      </c>
      <c r="I917" s="18" t="s">
        <v>4282</v>
      </c>
      <c r="J917" s="18" t="s">
        <v>7185</v>
      </c>
      <c r="K917" s="18" t="s">
        <v>4282</v>
      </c>
      <c r="L917" s="18" t="s">
        <v>4282</v>
      </c>
      <c r="N917" s="40" t="e">
        <f t="shared" si="114"/>
        <v>#N/A</v>
      </c>
      <c r="O917" t="e">
        <f>VLOOKUP(A917,'[1]Integrator Offer Supplier'!$M$14:$AF$12953,18,FALSE)</f>
        <v>#N/A</v>
      </c>
      <c r="P917" t="e">
        <f>VLOOKUP(A917,'[1]Integrator Offer Supplier'!$M$14:$AF$12953,19,FALSE)</f>
        <v>#N/A</v>
      </c>
      <c r="Q917" t="e">
        <f t="shared" si="115"/>
        <v>#N/A</v>
      </c>
      <c r="R917" t="e">
        <f>VLOOKUP(A917,'[1]Integrator Offer Supplier'!$M$14:$AF$12953,20,FALSE)</f>
        <v>#N/A</v>
      </c>
      <c r="S917" s="41" t="e">
        <f t="shared" si="116"/>
        <v>#N/A</v>
      </c>
    </row>
    <row r="918" spans="1:19" ht="36" x14ac:dyDescent="0.2">
      <c r="A918" s="35" t="s">
        <v>5513</v>
      </c>
      <c r="B918" s="15" t="s">
        <v>937</v>
      </c>
      <c r="C918" s="15" t="s">
        <v>2979</v>
      </c>
      <c r="D918" s="19"/>
      <c r="E918" s="18" t="s">
        <v>4282</v>
      </c>
      <c r="F918" s="18" t="s">
        <v>4282</v>
      </c>
      <c r="G918" s="18" t="s">
        <v>4282</v>
      </c>
      <c r="H918" s="18" t="s">
        <v>4282</v>
      </c>
      <c r="I918" s="18" t="s">
        <v>4282</v>
      </c>
      <c r="J918" s="18" t="s">
        <v>7185</v>
      </c>
      <c r="K918" s="18" t="s">
        <v>4282</v>
      </c>
      <c r="L918" s="18" t="s">
        <v>4282</v>
      </c>
      <c r="N918" s="40" t="e">
        <f t="shared" si="114"/>
        <v>#N/A</v>
      </c>
      <c r="O918" t="e">
        <f>VLOOKUP(A918,'[1]Integrator Offer Supplier'!$M$14:$AF$12953,18,FALSE)</f>
        <v>#N/A</v>
      </c>
      <c r="P918" t="e">
        <f>VLOOKUP(A918,'[1]Integrator Offer Supplier'!$M$14:$AF$12953,19,FALSE)</f>
        <v>#N/A</v>
      </c>
      <c r="Q918" t="e">
        <f t="shared" si="115"/>
        <v>#N/A</v>
      </c>
      <c r="R918" t="e">
        <f>VLOOKUP(A918,'[1]Integrator Offer Supplier'!$M$14:$AF$12953,20,FALSE)</f>
        <v>#N/A</v>
      </c>
      <c r="S918" s="41" t="e">
        <f t="shared" si="116"/>
        <v>#N/A</v>
      </c>
    </row>
    <row r="919" spans="1:19" ht="54" x14ac:dyDescent="0.2">
      <c r="A919" s="35" t="s">
        <v>5514</v>
      </c>
      <c r="B919" s="15" t="s">
        <v>938</v>
      </c>
      <c r="C919" s="15" t="s">
        <v>2980</v>
      </c>
      <c r="D919" s="19"/>
      <c r="E919" s="18" t="s">
        <v>4282</v>
      </c>
      <c r="F919" s="18" t="s">
        <v>4282</v>
      </c>
      <c r="G919" s="18" t="s">
        <v>4282</v>
      </c>
      <c r="H919" s="18" t="s">
        <v>4282</v>
      </c>
      <c r="I919" s="18" t="s">
        <v>4282</v>
      </c>
      <c r="J919" s="18" t="s">
        <v>7185</v>
      </c>
      <c r="K919" s="18" t="s">
        <v>4282</v>
      </c>
      <c r="L919" s="18" t="s">
        <v>4282</v>
      </c>
      <c r="N919" s="40" t="e">
        <f t="shared" si="114"/>
        <v>#N/A</v>
      </c>
      <c r="O919" t="e">
        <f>VLOOKUP(A919,'[1]Integrator Offer Supplier'!$M$14:$AF$12953,18,FALSE)</f>
        <v>#N/A</v>
      </c>
      <c r="P919" t="e">
        <f>VLOOKUP(A919,'[1]Integrator Offer Supplier'!$M$14:$AF$12953,19,FALSE)</f>
        <v>#N/A</v>
      </c>
      <c r="Q919" t="e">
        <f t="shared" si="115"/>
        <v>#N/A</v>
      </c>
      <c r="R919" t="e">
        <f>VLOOKUP(A919,'[1]Integrator Offer Supplier'!$M$14:$AF$12953,20,FALSE)</f>
        <v>#N/A</v>
      </c>
      <c r="S919" s="41" t="e">
        <f t="shared" si="116"/>
        <v>#N/A</v>
      </c>
    </row>
    <row r="920" spans="1:19" ht="90" x14ac:dyDescent="0.2">
      <c r="A920" s="34" t="s">
        <v>5515</v>
      </c>
      <c r="B920" s="15" t="s">
        <v>939</v>
      </c>
      <c r="C920" s="15" t="s">
        <v>2981</v>
      </c>
      <c r="D920" s="19"/>
      <c r="E920" s="18" t="s">
        <v>4282</v>
      </c>
      <c r="F920" s="18" t="s">
        <v>4282</v>
      </c>
      <c r="G920" s="18" t="s">
        <v>4282</v>
      </c>
      <c r="H920" s="18" t="s">
        <v>4282</v>
      </c>
      <c r="I920" s="18" t="s">
        <v>4282</v>
      </c>
      <c r="J920" s="18" t="s">
        <v>7185</v>
      </c>
      <c r="K920" s="18" t="s">
        <v>4282</v>
      </c>
      <c r="L920" s="18" t="s">
        <v>4282</v>
      </c>
      <c r="N920" s="40" t="e">
        <f t="shared" si="114"/>
        <v>#N/A</v>
      </c>
      <c r="O920" t="e">
        <f>VLOOKUP(A920,'[1]Integrator Offer Supplier'!$M$14:$AF$12953,18,FALSE)</f>
        <v>#N/A</v>
      </c>
      <c r="P920" t="e">
        <f>VLOOKUP(A920,'[1]Integrator Offer Supplier'!$M$14:$AF$12953,19,FALSE)</f>
        <v>#N/A</v>
      </c>
      <c r="Q920" t="e">
        <f t="shared" si="115"/>
        <v>#N/A</v>
      </c>
      <c r="R920" t="e">
        <f>VLOOKUP(A920,'[1]Integrator Offer Supplier'!$M$14:$AF$12953,20,FALSE)</f>
        <v>#N/A</v>
      </c>
      <c r="S920" s="41" t="e">
        <f t="shared" si="116"/>
        <v>#N/A</v>
      </c>
    </row>
    <row r="921" spans="1:19" ht="36" x14ac:dyDescent="0.2">
      <c r="A921" s="35" t="s">
        <v>5516</v>
      </c>
      <c r="B921" s="15" t="s">
        <v>940</v>
      </c>
      <c r="C921" s="15" t="s">
        <v>2982</v>
      </c>
      <c r="D921" s="19"/>
      <c r="E921" s="18" t="s">
        <v>4282</v>
      </c>
      <c r="F921" s="18" t="s">
        <v>4282</v>
      </c>
      <c r="G921" s="18" t="s">
        <v>4282</v>
      </c>
      <c r="H921" s="18" t="s">
        <v>4282</v>
      </c>
      <c r="I921" s="18" t="s">
        <v>4282</v>
      </c>
      <c r="J921" s="18" t="s">
        <v>7185</v>
      </c>
      <c r="K921" s="18" t="s">
        <v>4282</v>
      </c>
      <c r="L921" s="18" t="s">
        <v>4282</v>
      </c>
      <c r="N921" s="40" t="e">
        <f t="shared" si="114"/>
        <v>#N/A</v>
      </c>
      <c r="O921" t="e">
        <f>VLOOKUP(A921,'[1]Integrator Offer Supplier'!$M$14:$AF$12953,18,FALSE)</f>
        <v>#N/A</v>
      </c>
      <c r="P921" t="e">
        <f>VLOOKUP(A921,'[1]Integrator Offer Supplier'!$M$14:$AF$12953,19,FALSE)</f>
        <v>#N/A</v>
      </c>
      <c r="Q921" t="e">
        <f t="shared" si="115"/>
        <v>#N/A</v>
      </c>
      <c r="R921" t="e">
        <f>VLOOKUP(A921,'[1]Integrator Offer Supplier'!$M$14:$AF$12953,20,FALSE)</f>
        <v>#N/A</v>
      </c>
      <c r="S921" s="41" t="e">
        <f t="shared" si="116"/>
        <v>#N/A</v>
      </c>
    </row>
    <row r="922" spans="1:19" ht="162" x14ac:dyDescent="0.2">
      <c r="A922" s="34" t="s">
        <v>5517</v>
      </c>
      <c r="B922" s="15" t="s">
        <v>941</v>
      </c>
      <c r="C922" s="15" t="s">
        <v>2983</v>
      </c>
      <c r="D922" s="19"/>
      <c r="E922" s="18" t="s">
        <v>4282</v>
      </c>
      <c r="F922" s="18" t="s">
        <v>4282</v>
      </c>
      <c r="G922" s="18" t="s">
        <v>4282</v>
      </c>
      <c r="H922" s="18" t="s">
        <v>4282</v>
      </c>
      <c r="I922" s="18" t="s">
        <v>4282</v>
      </c>
      <c r="J922" s="18" t="s">
        <v>7185</v>
      </c>
      <c r="K922" s="18" t="s">
        <v>4282</v>
      </c>
      <c r="L922" s="18" t="s">
        <v>4282</v>
      </c>
      <c r="N922" s="40" t="e">
        <f t="shared" si="114"/>
        <v>#N/A</v>
      </c>
      <c r="O922" t="e">
        <f>VLOOKUP(A922,'[1]Integrator Offer Supplier'!$M$14:$AF$12953,18,FALSE)</f>
        <v>#N/A</v>
      </c>
      <c r="P922" t="e">
        <f>VLOOKUP(A922,'[1]Integrator Offer Supplier'!$M$14:$AF$12953,19,FALSE)</f>
        <v>#N/A</v>
      </c>
      <c r="Q922" t="e">
        <f t="shared" si="115"/>
        <v>#N/A</v>
      </c>
      <c r="R922" t="e">
        <f>VLOOKUP(A922,'[1]Integrator Offer Supplier'!$M$14:$AF$12953,20,FALSE)</f>
        <v>#N/A</v>
      </c>
      <c r="S922" s="41" t="e">
        <f t="shared" si="116"/>
        <v>#N/A</v>
      </c>
    </row>
    <row r="923" spans="1:19" ht="18" x14ac:dyDescent="0.2">
      <c r="A923" s="34" t="s">
        <v>5518</v>
      </c>
      <c r="B923" s="15" t="s">
        <v>942</v>
      </c>
      <c r="C923" s="15" t="s">
        <v>2984</v>
      </c>
      <c r="D923" s="19"/>
      <c r="E923" s="18" t="s">
        <v>4282</v>
      </c>
      <c r="F923" s="18" t="s">
        <v>4282</v>
      </c>
      <c r="G923" s="18" t="s">
        <v>4282</v>
      </c>
      <c r="H923" s="18" t="s">
        <v>4282</v>
      </c>
      <c r="I923" s="18" t="s">
        <v>4282</v>
      </c>
      <c r="J923" s="18" t="s">
        <v>7185</v>
      </c>
      <c r="K923" s="18" t="s">
        <v>4282</v>
      </c>
      <c r="L923" s="18" t="s">
        <v>4282</v>
      </c>
      <c r="N923" s="40" t="e">
        <f t="shared" si="114"/>
        <v>#N/A</v>
      </c>
      <c r="O923" t="e">
        <f>VLOOKUP(A923,'[1]Integrator Offer Supplier'!$M$14:$AF$12953,18,FALSE)</f>
        <v>#N/A</v>
      </c>
      <c r="P923" t="e">
        <f>VLOOKUP(A923,'[1]Integrator Offer Supplier'!$M$14:$AF$12953,19,FALSE)</f>
        <v>#N/A</v>
      </c>
      <c r="Q923" t="e">
        <f t="shared" si="115"/>
        <v>#N/A</v>
      </c>
      <c r="R923" t="e">
        <f>VLOOKUP(A923,'[1]Integrator Offer Supplier'!$M$14:$AF$12953,20,FALSE)</f>
        <v>#N/A</v>
      </c>
      <c r="S923" s="41" t="e">
        <f t="shared" si="116"/>
        <v>#N/A</v>
      </c>
    </row>
    <row r="924" spans="1:19" ht="126" x14ac:dyDescent="0.2">
      <c r="A924" s="34" t="s">
        <v>5519</v>
      </c>
      <c r="B924" s="15" t="s">
        <v>943</v>
      </c>
      <c r="C924" s="15" t="s">
        <v>2985</v>
      </c>
      <c r="D924" s="19"/>
      <c r="E924" s="18" t="s">
        <v>4282</v>
      </c>
      <c r="F924" s="18" t="s">
        <v>4282</v>
      </c>
      <c r="G924" s="18" t="s">
        <v>4282</v>
      </c>
      <c r="H924" s="18" t="s">
        <v>4282</v>
      </c>
      <c r="I924" s="18" t="s">
        <v>4282</v>
      </c>
      <c r="J924" s="18" t="s">
        <v>7185</v>
      </c>
      <c r="K924" s="18" t="s">
        <v>4282</v>
      </c>
      <c r="L924" s="18" t="s">
        <v>4282</v>
      </c>
      <c r="N924" s="40" t="e">
        <f t="shared" si="114"/>
        <v>#N/A</v>
      </c>
      <c r="O924" t="e">
        <f>VLOOKUP(A924,'[1]Integrator Offer Supplier'!$M$14:$AF$12953,18,FALSE)</f>
        <v>#N/A</v>
      </c>
      <c r="P924" t="e">
        <f>VLOOKUP(A924,'[1]Integrator Offer Supplier'!$M$14:$AF$12953,19,FALSE)</f>
        <v>#N/A</v>
      </c>
      <c r="Q924" t="e">
        <f t="shared" si="115"/>
        <v>#N/A</v>
      </c>
      <c r="R924" t="e">
        <f>VLOOKUP(A924,'[1]Integrator Offer Supplier'!$M$14:$AF$12953,20,FALSE)</f>
        <v>#N/A</v>
      </c>
      <c r="S924" s="41" t="e">
        <f t="shared" si="116"/>
        <v>#N/A</v>
      </c>
    </row>
    <row r="925" spans="1:19" ht="18" x14ac:dyDescent="0.2">
      <c r="A925" s="34" t="s">
        <v>5520</v>
      </c>
      <c r="B925" s="15" t="s">
        <v>223</v>
      </c>
      <c r="C925" s="15" t="s">
        <v>223</v>
      </c>
      <c r="D925" s="19"/>
      <c r="E925" s="18" t="s">
        <v>4282</v>
      </c>
      <c r="F925" s="18" t="s">
        <v>4282</v>
      </c>
      <c r="G925" s="18" t="s">
        <v>4282</v>
      </c>
      <c r="H925" s="18" t="s">
        <v>4282</v>
      </c>
      <c r="I925" s="18" t="s">
        <v>4282</v>
      </c>
      <c r="J925" s="18" t="s">
        <v>7185</v>
      </c>
      <c r="K925" s="18" t="s">
        <v>4282</v>
      </c>
      <c r="L925" s="18" t="s">
        <v>4282</v>
      </c>
      <c r="N925" s="40" t="e">
        <f t="shared" si="114"/>
        <v>#N/A</v>
      </c>
      <c r="O925" t="e">
        <f>VLOOKUP(A925,'[1]Integrator Offer Supplier'!$M$14:$AF$12953,18,FALSE)</f>
        <v>#N/A</v>
      </c>
      <c r="P925" t="e">
        <f>VLOOKUP(A925,'[1]Integrator Offer Supplier'!$M$14:$AF$12953,19,FALSE)</f>
        <v>#N/A</v>
      </c>
      <c r="Q925" t="e">
        <f t="shared" si="115"/>
        <v>#N/A</v>
      </c>
      <c r="R925" t="e">
        <f>VLOOKUP(A925,'[1]Integrator Offer Supplier'!$M$14:$AF$12953,20,FALSE)</f>
        <v>#N/A</v>
      </c>
      <c r="S925" s="41" t="e">
        <f t="shared" si="116"/>
        <v>#N/A</v>
      </c>
    </row>
    <row r="926" spans="1:19" ht="36" x14ac:dyDescent="0.2">
      <c r="A926" s="34" t="s">
        <v>5521</v>
      </c>
      <c r="B926" s="15" t="s">
        <v>944</v>
      </c>
      <c r="C926" s="15" t="s">
        <v>2986</v>
      </c>
      <c r="D926" s="19"/>
      <c r="E926" s="18" t="s">
        <v>4282</v>
      </c>
      <c r="F926" s="18" t="s">
        <v>4282</v>
      </c>
      <c r="G926" s="18" t="s">
        <v>4282</v>
      </c>
      <c r="H926" s="18" t="s">
        <v>4282</v>
      </c>
      <c r="I926" s="18" t="s">
        <v>4282</v>
      </c>
      <c r="J926" s="18" t="s">
        <v>7185</v>
      </c>
      <c r="K926" s="18" t="s">
        <v>4282</v>
      </c>
      <c r="L926" s="18" t="s">
        <v>4282</v>
      </c>
      <c r="N926" s="40" t="e">
        <f t="shared" si="114"/>
        <v>#N/A</v>
      </c>
      <c r="O926" t="e">
        <f>VLOOKUP(A926,'[1]Integrator Offer Supplier'!$M$14:$AF$12953,18,FALSE)</f>
        <v>#N/A</v>
      </c>
      <c r="P926" t="e">
        <f>VLOOKUP(A926,'[1]Integrator Offer Supplier'!$M$14:$AF$12953,19,FALSE)</f>
        <v>#N/A</v>
      </c>
      <c r="Q926" t="e">
        <f t="shared" si="115"/>
        <v>#N/A</v>
      </c>
      <c r="R926" t="e">
        <f>VLOOKUP(A926,'[1]Integrator Offer Supplier'!$M$14:$AF$12953,20,FALSE)</f>
        <v>#N/A</v>
      </c>
      <c r="S926" s="41" t="e">
        <f t="shared" si="116"/>
        <v>#N/A</v>
      </c>
    </row>
    <row r="927" spans="1:19" ht="90" x14ac:dyDescent="0.2">
      <c r="A927" s="34" t="s">
        <v>5522</v>
      </c>
      <c r="B927" s="15" t="s">
        <v>945</v>
      </c>
      <c r="C927" s="15" t="s">
        <v>2987</v>
      </c>
      <c r="D927" s="19"/>
      <c r="E927" s="18" t="s">
        <v>4282</v>
      </c>
      <c r="F927" s="18" t="s">
        <v>4282</v>
      </c>
      <c r="G927" s="18" t="s">
        <v>4282</v>
      </c>
      <c r="H927" s="18" t="s">
        <v>4282</v>
      </c>
      <c r="I927" s="18" t="s">
        <v>4282</v>
      </c>
      <c r="J927" s="18" t="s">
        <v>7185</v>
      </c>
      <c r="K927" s="18" t="s">
        <v>4282</v>
      </c>
      <c r="L927" s="18" t="s">
        <v>4282</v>
      </c>
      <c r="N927" s="40" t="e">
        <f t="shared" si="114"/>
        <v>#N/A</v>
      </c>
      <c r="O927" t="e">
        <f>VLOOKUP(A927,'[1]Integrator Offer Supplier'!$M$14:$AF$12953,18,FALSE)</f>
        <v>#N/A</v>
      </c>
      <c r="P927" t="e">
        <f>VLOOKUP(A927,'[1]Integrator Offer Supplier'!$M$14:$AF$12953,19,FALSE)</f>
        <v>#N/A</v>
      </c>
      <c r="Q927" t="e">
        <f t="shared" si="115"/>
        <v>#N/A</v>
      </c>
      <c r="R927" t="e">
        <f>VLOOKUP(A927,'[1]Integrator Offer Supplier'!$M$14:$AF$12953,20,FALSE)</f>
        <v>#N/A</v>
      </c>
      <c r="S927" s="41" t="e">
        <f t="shared" si="116"/>
        <v>#N/A</v>
      </c>
    </row>
    <row r="928" spans="1:19" ht="72" x14ac:dyDescent="0.2">
      <c r="A928" s="34" t="s">
        <v>5523</v>
      </c>
      <c r="B928" s="15" t="s">
        <v>946</v>
      </c>
      <c r="C928" s="15" t="s">
        <v>2988</v>
      </c>
      <c r="D928" s="19"/>
      <c r="E928" s="18" t="s">
        <v>4282</v>
      </c>
      <c r="F928" s="18" t="s">
        <v>4282</v>
      </c>
      <c r="G928" s="18" t="s">
        <v>4282</v>
      </c>
      <c r="H928" s="18" t="s">
        <v>4282</v>
      </c>
      <c r="I928" s="18" t="s">
        <v>4282</v>
      </c>
      <c r="J928" s="18" t="s">
        <v>7185</v>
      </c>
      <c r="K928" s="18" t="s">
        <v>4282</v>
      </c>
      <c r="L928" s="18" t="s">
        <v>4282</v>
      </c>
      <c r="N928" s="40" t="e">
        <f t="shared" si="114"/>
        <v>#N/A</v>
      </c>
      <c r="O928" t="e">
        <f>VLOOKUP(A928,'[1]Integrator Offer Supplier'!$M$14:$AF$12953,18,FALSE)</f>
        <v>#N/A</v>
      </c>
      <c r="P928" t="e">
        <f>VLOOKUP(A928,'[1]Integrator Offer Supplier'!$M$14:$AF$12953,19,FALSE)</f>
        <v>#N/A</v>
      </c>
      <c r="Q928" t="e">
        <f t="shared" si="115"/>
        <v>#N/A</v>
      </c>
      <c r="R928" t="e">
        <f>VLOOKUP(A928,'[1]Integrator Offer Supplier'!$M$14:$AF$12953,20,FALSE)</f>
        <v>#N/A</v>
      </c>
      <c r="S928" s="41" t="e">
        <f t="shared" si="116"/>
        <v>#N/A</v>
      </c>
    </row>
    <row r="929" spans="1:19" ht="36" x14ac:dyDescent="0.2">
      <c r="A929" s="35" t="s">
        <v>5524</v>
      </c>
      <c r="B929" s="15" t="s">
        <v>947</v>
      </c>
      <c r="C929" s="15">
        <v>0</v>
      </c>
      <c r="D929" s="19"/>
      <c r="E929" s="18" t="s">
        <v>4282</v>
      </c>
      <c r="F929" s="18" t="s">
        <v>4282</v>
      </c>
      <c r="G929" s="18" t="s">
        <v>4282</v>
      </c>
      <c r="H929" s="18" t="s">
        <v>4282</v>
      </c>
      <c r="I929" s="18" t="s">
        <v>4282</v>
      </c>
      <c r="J929" s="18" t="s">
        <v>7185</v>
      </c>
      <c r="K929" s="18" t="s">
        <v>4282</v>
      </c>
      <c r="L929" s="18" t="s">
        <v>4282</v>
      </c>
      <c r="N929" s="40" t="e">
        <f t="shared" si="114"/>
        <v>#N/A</v>
      </c>
      <c r="O929" t="e">
        <f>VLOOKUP(A929,'[1]Integrator Offer Supplier'!$M$14:$AF$12953,18,FALSE)</f>
        <v>#N/A</v>
      </c>
      <c r="P929" t="e">
        <f>VLOOKUP(A929,'[1]Integrator Offer Supplier'!$M$14:$AF$12953,19,FALSE)</f>
        <v>#N/A</v>
      </c>
      <c r="Q929" t="e">
        <f t="shared" si="115"/>
        <v>#N/A</v>
      </c>
      <c r="R929" t="e">
        <f>VLOOKUP(A929,'[1]Integrator Offer Supplier'!$M$14:$AF$12953,20,FALSE)</f>
        <v>#N/A</v>
      </c>
      <c r="S929" s="41" t="e">
        <f t="shared" si="116"/>
        <v>#N/A</v>
      </c>
    </row>
    <row r="930" spans="1:19" ht="18" x14ac:dyDescent="0.2">
      <c r="A930" s="35" t="s">
        <v>5525</v>
      </c>
      <c r="B930" s="15" t="s">
        <v>948</v>
      </c>
      <c r="C930" s="15" t="s">
        <v>2989</v>
      </c>
      <c r="D930" s="19"/>
      <c r="E930" s="18" t="s">
        <v>4282</v>
      </c>
      <c r="F930" s="18" t="s">
        <v>4282</v>
      </c>
      <c r="G930" s="18" t="s">
        <v>4282</v>
      </c>
      <c r="H930" s="18" t="s">
        <v>4282</v>
      </c>
      <c r="I930" s="18" t="s">
        <v>4282</v>
      </c>
      <c r="J930" s="18" t="s">
        <v>7185</v>
      </c>
      <c r="K930" s="18" t="s">
        <v>4282</v>
      </c>
      <c r="L930" s="18" t="s">
        <v>4282</v>
      </c>
      <c r="N930" s="40" t="e">
        <f t="shared" si="114"/>
        <v>#N/A</v>
      </c>
      <c r="O930" t="e">
        <f>VLOOKUP(A930,'[1]Integrator Offer Supplier'!$M$14:$AF$12953,18,FALSE)</f>
        <v>#N/A</v>
      </c>
      <c r="P930" t="e">
        <f>VLOOKUP(A930,'[1]Integrator Offer Supplier'!$M$14:$AF$12953,19,FALSE)</f>
        <v>#N/A</v>
      </c>
      <c r="Q930" t="e">
        <f t="shared" si="115"/>
        <v>#N/A</v>
      </c>
      <c r="R930" t="e">
        <f>VLOOKUP(A930,'[1]Integrator Offer Supplier'!$M$14:$AF$12953,20,FALSE)</f>
        <v>#N/A</v>
      </c>
      <c r="S930" s="41" t="e">
        <f t="shared" si="116"/>
        <v>#N/A</v>
      </c>
    </row>
    <row r="931" spans="1:19" ht="90" x14ac:dyDescent="0.2">
      <c r="A931" s="34" t="s">
        <v>5526</v>
      </c>
      <c r="B931" s="15" t="s">
        <v>949</v>
      </c>
      <c r="C931" s="15" t="s">
        <v>2990</v>
      </c>
      <c r="D931" s="19"/>
      <c r="E931" s="18" t="s">
        <v>4282</v>
      </c>
      <c r="F931" s="18" t="s">
        <v>4282</v>
      </c>
      <c r="G931" s="18" t="s">
        <v>4282</v>
      </c>
      <c r="H931" s="18" t="s">
        <v>4282</v>
      </c>
      <c r="I931" s="18" t="s">
        <v>4282</v>
      </c>
      <c r="J931" s="18" t="s">
        <v>7185</v>
      </c>
      <c r="K931" s="18" t="s">
        <v>4282</v>
      </c>
      <c r="L931" s="18" t="s">
        <v>4282</v>
      </c>
      <c r="N931" s="40" t="e">
        <f t="shared" si="114"/>
        <v>#N/A</v>
      </c>
      <c r="O931" t="e">
        <f>VLOOKUP(A931,'[1]Integrator Offer Supplier'!$M$14:$AF$12953,18,FALSE)</f>
        <v>#N/A</v>
      </c>
      <c r="P931" t="e">
        <f>VLOOKUP(A931,'[1]Integrator Offer Supplier'!$M$14:$AF$12953,19,FALSE)</f>
        <v>#N/A</v>
      </c>
      <c r="Q931" t="e">
        <f t="shared" si="115"/>
        <v>#N/A</v>
      </c>
      <c r="R931" t="e">
        <f>VLOOKUP(A931,'[1]Integrator Offer Supplier'!$M$14:$AF$12953,20,FALSE)</f>
        <v>#N/A</v>
      </c>
      <c r="S931" s="41" t="e">
        <f t="shared" si="116"/>
        <v>#N/A</v>
      </c>
    </row>
    <row r="932" spans="1:19" ht="72" x14ac:dyDescent="0.2">
      <c r="A932" s="35" t="s">
        <v>5527</v>
      </c>
      <c r="B932" s="15" t="s">
        <v>950</v>
      </c>
      <c r="C932" s="15" t="s">
        <v>2991</v>
      </c>
      <c r="D932" s="19"/>
      <c r="E932" s="18" t="s">
        <v>4282</v>
      </c>
      <c r="F932" s="18" t="s">
        <v>4282</v>
      </c>
      <c r="G932" s="18" t="s">
        <v>4282</v>
      </c>
      <c r="H932" s="18" t="s">
        <v>4282</v>
      </c>
      <c r="I932" s="18" t="s">
        <v>4282</v>
      </c>
      <c r="J932" s="18" t="s">
        <v>7185</v>
      </c>
      <c r="K932" s="18" t="s">
        <v>4282</v>
      </c>
      <c r="L932" s="18" t="s">
        <v>4282</v>
      </c>
      <c r="N932" s="40" t="e">
        <f t="shared" si="114"/>
        <v>#N/A</v>
      </c>
      <c r="O932" t="e">
        <f>VLOOKUP(A932,'[1]Integrator Offer Supplier'!$M$14:$AF$12953,18,FALSE)</f>
        <v>#N/A</v>
      </c>
      <c r="P932" t="e">
        <f>VLOOKUP(A932,'[1]Integrator Offer Supplier'!$M$14:$AF$12953,19,FALSE)</f>
        <v>#N/A</v>
      </c>
      <c r="Q932" t="e">
        <f t="shared" si="115"/>
        <v>#N/A</v>
      </c>
      <c r="R932" t="e">
        <f>VLOOKUP(A932,'[1]Integrator Offer Supplier'!$M$14:$AF$12953,20,FALSE)</f>
        <v>#N/A</v>
      </c>
      <c r="S932" s="41" t="e">
        <f t="shared" si="116"/>
        <v>#N/A</v>
      </c>
    </row>
    <row r="933" spans="1:19" ht="144" x14ac:dyDescent="0.2">
      <c r="A933" s="34" t="s">
        <v>5528</v>
      </c>
      <c r="B933" s="15" t="s">
        <v>951</v>
      </c>
      <c r="C933" s="15" t="s">
        <v>2992</v>
      </c>
      <c r="D933" s="19"/>
      <c r="E933" s="18" t="s">
        <v>4282</v>
      </c>
      <c r="F933" s="18" t="s">
        <v>4282</v>
      </c>
      <c r="G933" s="18" t="s">
        <v>4282</v>
      </c>
      <c r="H933" s="18" t="s">
        <v>4282</v>
      </c>
      <c r="I933" s="18" t="s">
        <v>4282</v>
      </c>
      <c r="J933" s="18" t="s">
        <v>7185</v>
      </c>
      <c r="K933" s="18" t="s">
        <v>4282</v>
      </c>
      <c r="L933" s="18" t="s">
        <v>4282</v>
      </c>
      <c r="N933" s="40" t="e">
        <f t="shared" si="114"/>
        <v>#N/A</v>
      </c>
      <c r="O933" t="e">
        <f>VLOOKUP(A933,'[1]Integrator Offer Supplier'!$M$14:$AF$12953,18,FALSE)</f>
        <v>#N/A</v>
      </c>
      <c r="P933" t="e">
        <f>VLOOKUP(A933,'[1]Integrator Offer Supplier'!$M$14:$AF$12953,19,FALSE)</f>
        <v>#N/A</v>
      </c>
      <c r="Q933" t="e">
        <f t="shared" si="115"/>
        <v>#N/A</v>
      </c>
      <c r="R933" t="e">
        <f>VLOOKUP(A933,'[1]Integrator Offer Supplier'!$M$14:$AF$12953,20,FALSE)</f>
        <v>#N/A</v>
      </c>
      <c r="S933" s="41" t="e">
        <f t="shared" si="116"/>
        <v>#N/A</v>
      </c>
    </row>
    <row r="934" spans="1:19" ht="18" x14ac:dyDescent="0.2">
      <c r="A934" s="34" t="s">
        <v>5529</v>
      </c>
      <c r="B934" s="15" t="s">
        <v>223</v>
      </c>
      <c r="C934" s="15" t="s">
        <v>223</v>
      </c>
      <c r="D934" s="19"/>
      <c r="E934" s="18" t="s">
        <v>4282</v>
      </c>
      <c r="F934" s="18" t="s">
        <v>4282</v>
      </c>
      <c r="G934" s="18" t="s">
        <v>4282</v>
      </c>
      <c r="H934" s="18" t="s">
        <v>4282</v>
      </c>
      <c r="I934" s="18" t="s">
        <v>4282</v>
      </c>
      <c r="J934" s="18" t="s">
        <v>7185</v>
      </c>
      <c r="K934" s="18" t="s">
        <v>4282</v>
      </c>
      <c r="L934" s="18" t="s">
        <v>4282</v>
      </c>
      <c r="N934" s="40" t="e">
        <f t="shared" si="114"/>
        <v>#N/A</v>
      </c>
      <c r="O934" t="e">
        <f>VLOOKUP(A934,'[1]Integrator Offer Supplier'!$M$14:$AF$12953,18,FALSE)</f>
        <v>#N/A</v>
      </c>
      <c r="P934" t="e">
        <f>VLOOKUP(A934,'[1]Integrator Offer Supplier'!$M$14:$AF$12953,19,FALSE)</f>
        <v>#N/A</v>
      </c>
      <c r="Q934" t="e">
        <f t="shared" si="115"/>
        <v>#N/A</v>
      </c>
      <c r="R934" t="e">
        <f>VLOOKUP(A934,'[1]Integrator Offer Supplier'!$M$14:$AF$12953,20,FALSE)</f>
        <v>#N/A</v>
      </c>
      <c r="S934" s="41" t="e">
        <f t="shared" si="116"/>
        <v>#N/A</v>
      </c>
    </row>
    <row r="935" spans="1:19" ht="90" x14ac:dyDescent="0.2">
      <c r="A935" s="34" t="s">
        <v>5530</v>
      </c>
      <c r="B935" s="15" t="s">
        <v>952</v>
      </c>
      <c r="C935" s="15" t="s">
        <v>2993</v>
      </c>
      <c r="D935" s="19"/>
      <c r="E935" s="18" t="s">
        <v>4282</v>
      </c>
      <c r="F935" s="18" t="s">
        <v>4282</v>
      </c>
      <c r="G935" s="18" t="s">
        <v>4282</v>
      </c>
      <c r="H935" s="18" t="s">
        <v>4282</v>
      </c>
      <c r="I935" s="18" t="s">
        <v>4282</v>
      </c>
      <c r="J935" s="18" t="s">
        <v>7185</v>
      </c>
      <c r="K935" s="18" t="s">
        <v>4282</v>
      </c>
      <c r="L935" s="18" t="s">
        <v>4282</v>
      </c>
      <c r="N935" s="40" t="e">
        <f t="shared" si="114"/>
        <v>#N/A</v>
      </c>
      <c r="O935" t="e">
        <f>VLOOKUP(A935,'[1]Integrator Offer Supplier'!$M$14:$AF$12953,18,FALSE)</f>
        <v>#N/A</v>
      </c>
      <c r="P935" t="e">
        <f>VLOOKUP(A935,'[1]Integrator Offer Supplier'!$M$14:$AF$12953,19,FALSE)</f>
        <v>#N/A</v>
      </c>
      <c r="Q935" t="e">
        <f t="shared" si="115"/>
        <v>#N/A</v>
      </c>
      <c r="R935" t="e">
        <f>VLOOKUP(A935,'[1]Integrator Offer Supplier'!$M$14:$AF$12953,20,FALSE)</f>
        <v>#N/A</v>
      </c>
      <c r="S935" s="41" t="e">
        <f t="shared" si="116"/>
        <v>#N/A</v>
      </c>
    </row>
    <row r="936" spans="1:19" ht="54" x14ac:dyDescent="0.2">
      <c r="A936" s="34" t="s">
        <v>5531</v>
      </c>
      <c r="B936" s="15" t="s">
        <v>953</v>
      </c>
      <c r="C936" s="15" t="s">
        <v>2994</v>
      </c>
      <c r="D936" s="19"/>
      <c r="E936" s="18" t="s">
        <v>4282</v>
      </c>
      <c r="F936" s="18" t="s">
        <v>4282</v>
      </c>
      <c r="G936" s="18" t="s">
        <v>4282</v>
      </c>
      <c r="H936" s="18" t="s">
        <v>4282</v>
      </c>
      <c r="I936" s="18" t="s">
        <v>4282</v>
      </c>
      <c r="J936" s="18" t="s">
        <v>7185</v>
      </c>
      <c r="K936" s="18" t="s">
        <v>4282</v>
      </c>
      <c r="L936" s="18" t="s">
        <v>4282</v>
      </c>
      <c r="N936" s="40" t="e">
        <f t="shared" si="114"/>
        <v>#N/A</v>
      </c>
      <c r="O936" t="e">
        <f>VLOOKUP(A936,'[1]Integrator Offer Supplier'!$M$14:$AF$12953,18,FALSE)</f>
        <v>#N/A</v>
      </c>
      <c r="P936" t="e">
        <f>VLOOKUP(A936,'[1]Integrator Offer Supplier'!$M$14:$AF$12953,19,FALSE)</f>
        <v>#N/A</v>
      </c>
      <c r="Q936" t="e">
        <f t="shared" si="115"/>
        <v>#N/A</v>
      </c>
      <c r="R936" t="e">
        <f>VLOOKUP(A936,'[1]Integrator Offer Supplier'!$M$14:$AF$12953,20,FALSE)</f>
        <v>#N/A</v>
      </c>
      <c r="S936" s="41" t="e">
        <f t="shared" si="116"/>
        <v>#N/A</v>
      </c>
    </row>
    <row r="937" spans="1:19" ht="90" x14ac:dyDescent="0.2">
      <c r="A937" s="34" t="s">
        <v>5532</v>
      </c>
      <c r="B937" s="15" t="s">
        <v>954</v>
      </c>
      <c r="C937" s="15" t="s">
        <v>2995</v>
      </c>
      <c r="D937" s="19"/>
      <c r="E937" s="18" t="s">
        <v>4282</v>
      </c>
      <c r="F937" s="18" t="s">
        <v>4282</v>
      </c>
      <c r="G937" s="18" t="s">
        <v>4282</v>
      </c>
      <c r="H937" s="18" t="s">
        <v>4282</v>
      </c>
      <c r="I937" s="18" t="s">
        <v>4282</v>
      </c>
      <c r="J937" s="18" t="s">
        <v>7185</v>
      </c>
      <c r="K937" s="18" t="s">
        <v>4282</v>
      </c>
      <c r="L937" s="18" t="s">
        <v>4282</v>
      </c>
      <c r="N937" s="40" t="e">
        <f t="shared" si="114"/>
        <v>#N/A</v>
      </c>
      <c r="O937" t="e">
        <f>VLOOKUP(A937,'[1]Integrator Offer Supplier'!$M$14:$AF$12953,18,FALSE)</f>
        <v>#N/A</v>
      </c>
      <c r="P937" t="e">
        <f>VLOOKUP(A937,'[1]Integrator Offer Supplier'!$M$14:$AF$12953,19,FALSE)</f>
        <v>#N/A</v>
      </c>
      <c r="Q937" t="e">
        <f t="shared" si="115"/>
        <v>#N/A</v>
      </c>
      <c r="R937" t="e">
        <f>VLOOKUP(A937,'[1]Integrator Offer Supplier'!$M$14:$AF$12953,20,FALSE)</f>
        <v>#N/A</v>
      </c>
      <c r="S937" s="41" t="e">
        <f t="shared" si="116"/>
        <v>#N/A</v>
      </c>
    </row>
    <row r="938" spans="1:19" ht="90" x14ac:dyDescent="0.2">
      <c r="A938" s="34" t="s">
        <v>5533</v>
      </c>
      <c r="B938" s="15" t="s">
        <v>955</v>
      </c>
      <c r="C938" s="15" t="s">
        <v>2996</v>
      </c>
      <c r="D938" s="19"/>
      <c r="E938" s="18" t="s">
        <v>4282</v>
      </c>
      <c r="F938" s="18" t="s">
        <v>4282</v>
      </c>
      <c r="G938" s="18" t="s">
        <v>4282</v>
      </c>
      <c r="H938" s="18" t="s">
        <v>4282</v>
      </c>
      <c r="I938" s="18" t="s">
        <v>4282</v>
      </c>
      <c r="J938" s="18" t="s">
        <v>7185</v>
      </c>
      <c r="K938" s="18" t="s">
        <v>4282</v>
      </c>
      <c r="L938" s="18" t="s">
        <v>4282</v>
      </c>
      <c r="N938" s="40" t="e">
        <f t="shared" si="114"/>
        <v>#N/A</v>
      </c>
      <c r="O938" t="e">
        <f>VLOOKUP(A938,'[1]Integrator Offer Supplier'!$M$14:$AF$12953,18,FALSE)</f>
        <v>#N/A</v>
      </c>
      <c r="P938" t="e">
        <f>VLOOKUP(A938,'[1]Integrator Offer Supplier'!$M$14:$AF$12953,19,FALSE)</f>
        <v>#N/A</v>
      </c>
      <c r="Q938" t="e">
        <f t="shared" si="115"/>
        <v>#N/A</v>
      </c>
      <c r="R938" t="e">
        <f>VLOOKUP(A938,'[1]Integrator Offer Supplier'!$M$14:$AF$12953,20,FALSE)</f>
        <v>#N/A</v>
      </c>
      <c r="S938" s="41" t="e">
        <f t="shared" si="116"/>
        <v>#N/A</v>
      </c>
    </row>
    <row r="939" spans="1:19" ht="36" x14ac:dyDescent="0.2">
      <c r="A939" s="35" t="s">
        <v>5534</v>
      </c>
      <c r="B939" s="15" t="s">
        <v>956</v>
      </c>
      <c r="C939" s="15">
        <v>0</v>
      </c>
      <c r="D939" s="19"/>
      <c r="E939" s="18" t="s">
        <v>4282</v>
      </c>
      <c r="F939" s="18" t="s">
        <v>4282</v>
      </c>
      <c r="G939" s="18" t="s">
        <v>4282</v>
      </c>
      <c r="H939" s="18" t="s">
        <v>4282</v>
      </c>
      <c r="I939" s="18" t="s">
        <v>4282</v>
      </c>
      <c r="J939" s="18" t="s">
        <v>7185</v>
      </c>
      <c r="K939" s="18" t="s">
        <v>4282</v>
      </c>
      <c r="L939" s="18" t="s">
        <v>4282</v>
      </c>
      <c r="N939" s="40" t="e">
        <f t="shared" si="114"/>
        <v>#N/A</v>
      </c>
      <c r="O939" t="e">
        <f>VLOOKUP(A939,'[1]Integrator Offer Supplier'!$M$14:$AF$12953,18,FALSE)</f>
        <v>#N/A</v>
      </c>
      <c r="P939" t="e">
        <f>VLOOKUP(A939,'[1]Integrator Offer Supplier'!$M$14:$AF$12953,19,FALSE)</f>
        <v>#N/A</v>
      </c>
      <c r="Q939" t="e">
        <f t="shared" si="115"/>
        <v>#N/A</v>
      </c>
      <c r="R939" t="e">
        <f>VLOOKUP(A939,'[1]Integrator Offer Supplier'!$M$14:$AF$12953,20,FALSE)</f>
        <v>#N/A</v>
      </c>
      <c r="S939" s="41" t="e">
        <f t="shared" si="116"/>
        <v>#N/A</v>
      </c>
    </row>
    <row r="940" spans="1:19" ht="180" x14ac:dyDescent="0.2">
      <c r="A940" s="35" t="s">
        <v>5535</v>
      </c>
      <c r="B940" s="15" t="s">
        <v>957</v>
      </c>
      <c r="C940" s="15" t="s">
        <v>2997</v>
      </c>
      <c r="D940" s="19"/>
      <c r="E940" s="18" t="s">
        <v>4282</v>
      </c>
      <c r="F940" s="18" t="s">
        <v>4282</v>
      </c>
      <c r="G940" s="18" t="s">
        <v>4282</v>
      </c>
      <c r="H940" s="18" t="s">
        <v>4282</v>
      </c>
      <c r="I940" s="18" t="s">
        <v>4282</v>
      </c>
      <c r="J940" s="18" t="s">
        <v>7185</v>
      </c>
      <c r="K940" s="18" t="s">
        <v>4282</v>
      </c>
      <c r="L940" s="18" t="s">
        <v>4282</v>
      </c>
      <c r="N940" s="40" t="e">
        <f t="shared" si="114"/>
        <v>#N/A</v>
      </c>
      <c r="O940" t="e">
        <f>VLOOKUP(A940,'[1]Integrator Offer Supplier'!$M$14:$AF$12953,18,FALSE)</f>
        <v>#N/A</v>
      </c>
      <c r="P940" t="e">
        <f>VLOOKUP(A940,'[1]Integrator Offer Supplier'!$M$14:$AF$12953,19,FALSE)</f>
        <v>#N/A</v>
      </c>
      <c r="Q940" t="e">
        <f t="shared" si="115"/>
        <v>#N/A</v>
      </c>
      <c r="R940" t="e">
        <f>VLOOKUP(A940,'[1]Integrator Offer Supplier'!$M$14:$AF$12953,20,FALSE)</f>
        <v>#N/A</v>
      </c>
      <c r="S940" s="41" t="e">
        <f t="shared" si="116"/>
        <v>#N/A</v>
      </c>
    </row>
    <row r="941" spans="1:19" ht="144" x14ac:dyDescent="0.2">
      <c r="A941" s="34" t="s">
        <v>5536</v>
      </c>
      <c r="B941" s="15" t="s">
        <v>958</v>
      </c>
      <c r="C941" s="15" t="s">
        <v>2998</v>
      </c>
      <c r="D941" s="19"/>
      <c r="E941" s="18" t="s">
        <v>4282</v>
      </c>
      <c r="F941" s="18" t="s">
        <v>4282</v>
      </c>
      <c r="G941" s="18" t="s">
        <v>4282</v>
      </c>
      <c r="H941" s="18" t="s">
        <v>4282</v>
      </c>
      <c r="I941" s="18" t="s">
        <v>4282</v>
      </c>
      <c r="J941" s="18" t="s">
        <v>7185</v>
      </c>
      <c r="K941" s="18" t="s">
        <v>4282</v>
      </c>
      <c r="L941" s="18" t="s">
        <v>4282</v>
      </c>
      <c r="N941" s="40" t="e">
        <f t="shared" si="114"/>
        <v>#N/A</v>
      </c>
      <c r="O941" t="e">
        <f>VLOOKUP(A941,'[1]Integrator Offer Supplier'!$M$14:$AF$12953,18,FALSE)</f>
        <v>#N/A</v>
      </c>
      <c r="P941" t="e">
        <f>VLOOKUP(A941,'[1]Integrator Offer Supplier'!$M$14:$AF$12953,19,FALSE)</f>
        <v>#N/A</v>
      </c>
      <c r="Q941" t="e">
        <f t="shared" si="115"/>
        <v>#N/A</v>
      </c>
      <c r="R941" t="e">
        <f>VLOOKUP(A941,'[1]Integrator Offer Supplier'!$M$14:$AF$12953,20,FALSE)</f>
        <v>#N/A</v>
      </c>
      <c r="S941" s="41" t="e">
        <f t="shared" si="116"/>
        <v>#N/A</v>
      </c>
    </row>
    <row r="942" spans="1:19" ht="360" x14ac:dyDescent="0.2">
      <c r="A942" s="34" t="s">
        <v>5537</v>
      </c>
      <c r="B942" s="15" t="s">
        <v>4452</v>
      </c>
      <c r="C942" s="15" t="s">
        <v>4451</v>
      </c>
      <c r="D942" s="19"/>
      <c r="E942" s="18"/>
      <c r="F942" s="18"/>
      <c r="G942" s="18"/>
      <c r="H942" s="18"/>
      <c r="I942" s="18"/>
      <c r="J942" s="18">
        <f>N942</f>
        <v>2.1265263157894734</v>
      </c>
      <c r="K942" s="18">
        <f>Q942</f>
        <v>540.17039999999997</v>
      </c>
      <c r="L942" s="18">
        <f>S942</f>
        <v>0.984375</v>
      </c>
      <c r="N942" s="40">
        <f t="shared" si="114"/>
        <v>2.1265263157894734</v>
      </c>
      <c r="O942">
        <f>VLOOKUP(A942,'[1]Integrator Offer Supplier'!$M$14:$AF$12953,18,FALSE)</f>
        <v>40.949999999999996</v>
      </c>
      <c r="P942">
        <f>VLOOKUP(A942,'[1]Integrator Offer Supplier'!$M$14:$AF$12953,19,FALSE)</f>
        <v>72.995999999999995</v>
      </c>
      <c r="Q942">
        <f t="shared" si="115"/>
        <v>540.17039999999997</v>
      </c>
      <c r="R942">
        <f>VLOOKUP(A942,'[1]Integrator Offer Supplier'!$M$14:$AF$12953,20,FALSE)</f>
        <v>78.75</v>
      </c>
      <c r="S942" s="41">
        <f t="shared" si="116"/>
        <v>0.984375</v>
      </c>
    </row>
    <row r="943" spans="1:19" ht="378" x14ac:dyDescent="0.2">
      <c r="A943" s="34" t="s">
        <v>5538</v>
      </c>
      <c r="B943" s="15" t="s">
        <v>960</v>
      </c>
      <c r="C943" s="15" t="s">
        <v>3000</v>
      </c>
      <c r="D943" s="19"/>
      <c r="E943" s="18" t="s">
        <v>4282</v>
      </c>
      <c r="F943" s="18" t="s">
        <v>4282</v>
      </c>
      <c r="G943" s="18" t="s">
        <v>4282</v>
      </c>
      <c r="H943" s="18" t="s">
        <v>4282</v>
      </c>
      <c r="I943" s="18" t="s">
        <v>4282</v>
      </c>
      <c r="J943" s="18" t="s">
        <v>7185</v>
      </c>
      <c r="K943" s="18" t="s">
        <v>4282</v>
      </c>
      <c r="L943" s="18" t="s">
        <v>4282</v>
      </c>
      <c r="N943" s="40" t="e">
        <f t="shared" si="114"/>
        <v>#N/A</v>
      </c>
      <c r="O943" t="e">
        <f>VLOOKUP(A943,'[1]Integrator Offer Supplier'!$M$14:$AF$12953,18,FALSE)</f>
        <v>#N/A</v>
      </c>
      <c r="P943" t="e">
        <f>VLOOKUP(A943,'[1]Integrator Offer Supplier'!$M$14:$AF$12953,19,FALSE)</f>
        <v>#N/A</v>
      </c>
      <c r="Q943" t="e">
        <f t="shared" si="115"/>
        <v>#N/A</v>
      </c>
      <c r="R943" t="e">
        <f>VLOOKUP(A943,'[1]Integrator Offer Supplier'!$M$14:$AF$12953,20,FALSE)</f>
        <v>#N/A</v>
      </c>
      <c r="S943" s="41" t="e">
        <f t="shared" si="116"/>
        <v>#N/A</v>
      </c>
    </row>
    <row r="944" spans="1:19" ht="18" x14ac:dyDescent="0.2">
      <c r="A944" s="34" t="s">
        <v>5539</v>
      </c>
      <c r="B944" s="15" t="s">
        <v>223</v>
      </c>
      <c r="C944" s="15" t="s">
        <v>223</v>
      </c>
      <c r="D944" s="19"/>
      <c r="E944" s="18" t="s">
        <v>4282</v>
      </c>
      <c r="F944" s="18" t="s">
        <v>4282</v>
      </c>
      <c r="G944" s="18" t="s">
        <v>4282</v>
      </c>
      <c r="H944" s="18" t="s">
        <v>4282</v>
      </c>
      <c r="I944" s="18" t="s">
        <v>4282</v>
      </c>
      <c r="J944" s="18" t="s">
        <v>7185</v>
      </c>
      <c r="K944" s="18" t="s">
        <v>4282</v>
      </c>
      <c r="L944" s="18" t="s">
        <v>4282</v>
      </c>
      <c r="N944" s="40" t="e">
        <f t="shared" si="114"/>
        <v>#N/A</v>
      </c>
      <c r="O944" t="e">
        <f>VLOOKUP(A944,'[1]Integrator Offer Supplier'!$M$14:$AF$12953,18,FALSE)</f>
        <v>#N/A</v>
      </c>
      <c r="P944" t="e">
        <f>VLOOKUP(A944,'[1]Integrator Offer Supplier'!$M$14:$AF$12953,19,FALSE)</f>
        <v>#N/A</v>
      </c>
      <c r="Q944" t="e">
        <f t="shared" si="115"/>
        <v>#N/A</v>
      </c>
      <c r="R944" t="e">
        <f>VLOOKUP(A944,'[1]Integrator Offer Supplier'!$M$14:$AF$12953,20,FALSE)</f>
        <v>#N/A</v>
      </c>
      <c r="S944" s="41" t="e">
        <f t="shared" si="116"/>
        <v>#N/A</v>
      </c>
    </row>
    <row r="945" spans="1:19" ht="18" x14ac:dyDescent="0.2">
      <c r="A945" s="34" t="s">
        <v>5540</v>
      </c>
      <c r="B945" s="15" t="s">
        <v>223</v>
      </c>
      <c r="C945" s="15" t="s">
        <v>223</v>
      </c>
      <c r="D945" s="19"/>
      <c r="E945" s="18" t="s">
        <v>4282</v>
      </c>
      <c r="F945" s="18" t="s">
        <v>4282</v>
      </c>
      <c r="G945" s="18" t="s">
        <v>4282</v>
      </c>
      <c r="H945" s="18" t="s">
        <v>4282</v>
      </c>
      <c r="I945" s="18" t="s">
        <v>4282</v>
      </c>
      <c r="J945" s="18" t="s">
        <v>7185</v>
      </c>
      <c r="K945" s="18" t="s">
        <v>4282</v>
      </c>
      <c r="L945" s="18" t="s">
        <v>4282</v>
      </c>
      <c r="N945" s="40" t="e">
        <f t="shared" si="114"/>
        <v>#N/A</v>
      </c>
      <c r="O945" t="e">
        <f>VLOOKUP(A945,'[1]Integrator Offer Supplier'!$M$14:$AF$12953,18,FALSE)</f>
        <v>#N/A</v>
      </c>
      <c r="P945" t="e">
        <f>VLOOKUP(A945,'[1]Integrator Offer Supplier'!$M$14:$AF$12953,19,FALSE)</f>
        <v>#N/A</v>
      </c>
      <c r="Q945" t="e">
        <f t="shared" si="115"/>
        <v>#N/A</v>
      </c>
      <c r="R945" t="e">
        <f>VLOOKUP(A945,'[1]Integrator Offer Supplier'!$M$14:$AF$12953,20,FALSE)</f>
        <v>#N/A</v>
      </c>
      <c r="S945" s="41" t="e">
        <f t="shared" si="116"/>
        <v>#N/A</v>
      </c>
    </row>
    <row r="946" spans="1:19" ht="18" x14ac:dyDescent="0.2">
      <c r="A946" s="34" t="s">
        <v>5541</v>
      </c>
      <c r="B946" s="15" t="s">
        <v>223</v>
      </c>
      <c r="C946" s="15" t="s">
        <v>223</v>
      </c>
      <c r="D946" s="19"/>
      <c r="E946" s="18" t="s">
        <v>4282</v>
      </c>
      <c r="F946" s="18" t="s">
        <v>4282</v>
      </c>
      <c r="G946" s="18" t="s">
        <v>4282</v>
      </c>
      <c r="H946" s="18" t="s">
        <v>4282</v>
      </c>
      <c r="I946" s="18" t="s">
        <v>4282</v>
      </c>
      <c r="J946" s="18" t="s">
        <v>7185</v>
      </c>
      <c r="K946" s="18" t="s">
        <v>4282</v>
      </c>
      <c r="L946" s="18" t="s">
        <v>4282</v>
      </c>
      <c r="N946" s="40" t="e">
        <f t="shared" si="114"/>
        <v>#N/A</v>
      </c>
      <c r="O946" t="e">
        <f>VLOOKUP(A946,'[1]Integrator Offer Supplier'!$M$14:$AF$12953,18,FALSE)</f>
        <v>#N/A</v>
      </c>
      <c r="P946" t="e">
        <f>VLOOKUP(A946,'[1]Integrator Offer Supplier'!$M$14:$AF$12953,19,FALSE)</f>
        <v>#N/A</v>
      </c>
      <c r="Q946" t="e">
        <f t="shared" si="115"/>
        <v>#N/A</v>
      </c>
      <c r="R946" t="e">
        <f>VLOOKUP(A946,'[1]Integrator Offer Supplier'!$M$14:$AF$12953,20,FALSE)</f>
        <v>#N/A</v>
      </c>
      <c r="S946" s="41" t="e">
        <f t="shared" si="116"/>
        <v>#N/A</v>
      </c>
    </row>
    <row r="947" spans="1:19" ht="18" x14ac:dyDescent="0.2">
      <c r="A947" s="34" t="s">
        <v>5542</v>
      </c>
      <c r="B947" s="15" t="s">
        <v>223</v>
      </c>
      <c r="C947" s="15" t="s">
        <v>223</v>
      </c>
      <c r="D947" s="19"/>
      <c r="E947" s="18" t="s">
        <v>4282</v>
      </c>
      <c r="F947" s="18" t="s">
        <v>4282</v>
      </c>
      <c r="G947" s="18" t="s">
        <v>4282</v>
      </c>
      <c r="H947" s="18" t="s">
        <v>4282</v>
      </c>
      <c r="I947" s="18" t="s">
        <v>4282</v>
      </c>
      <c r="J947" s="18" t="s">
        <v>7185</v>
      </c>
      <c r="K947" s="18" t="s">
        <v>4282</v>
      </c>
      <c r="L947" s="18" t="s">
        <v>4282</v>
      </c>
      <c r="N947" s="40" t="e">
        <f t="shared" si="114"/>
        <v>#N/A</v>
      </c>
      <c r="O947" t="e">
        <f>VLOOKUP(A947,'[1]Integrator Offer Supplier'!$M$14:$AF$12953,18,FALSE)</f>
        <v>#N/A</v>
      </c>
      <c r="P947" t="e">
        <f>VLOOKUP(A947,'[1]Integrator Offer Supplier'!$M$14:$AF$12953,19,FALSE)</f>
        <v>#N/A</v>
      </c>
      <c r="Q947" t="e">
        <f t="shared" si="115"/>
        <v>#N/A</v>
      </c>
      <c r="R947" t="e">
        <f>VLOOKUP(A947,'[1]Integrator Offer Supplier'!$M$14:$AF$12953,20,FALSE)</f>
        <v>#N/A</v>
      </c>
      <c r="S947" s="41" t="e">
        <f t="shared" si="116"/>
        <v>#N/A</v>
      </c>
    </row>
    <row r="948" spans="1:19" ht="18" x14ac:dyDescent="0.2">
      <c r="A948" s="34" t="s">
        <v>5543</v>
      </c>
      <c r="B948" s="15" t="s">
        <v>223</v>
      </c>
      <c r="C948" s="15" t="s">
        <v>223</v>
      </c>
      <c r="D948" s="19"/>
      <c r="E948" s="18" t="s">
        <v>4282</v>
      </c>
      <c r="F948" s="18" t="s">
        <v>4282</v>
      </c>
      <c r="G948" s="18" t="s">
        <v>4282</v>
      </c>
      <c r="H948" s="18" t="s">
        <v>4282</v>
      </c>
      <c r="I948" s="18" t="s">
        <v>4282</v>
      </c>
      <c r="J948" s="18" t="s">
        <v>7185</v>
      </c>
      <c r="K948" s="18" t="s">
        <v>4282</v>
      </c>
      <c r="L948" s="18" t="s">
        <v>4282</v>
      </c>
      <c r="N948" s="40" t="e">
        <f t="shared" si="114"/>
        <v>#N/A</v>
      </c>
      <c r="O948" t="e">
        <f>VLOOKUP(A948,'[1]Integrator Offer Supplier'!$M$14:$AF$12953,18,FALSE)</f>
        <v>#N/A</v>
      </c>
      <c r="P948" t="e">
        <f>VLOOKUP(A948,'[1]Integrator Offer Supplier'!$M$14:$AF$12953,19,FALSE)</f>
        <v>#N/A</v>
      </c>
      <c r="Q948" t="e">
        <f t="shared" si="115"/>
        <v>#N/A</v>
      </c>
      <c r="R948" t="e">
        <f>VLOOKUP(A948,'[1]Integrator Offer Supplier'!$M$14:$AF$12953,20,FALSE)</f>
        <v>#N/A</v>
      </c>
      <c r="S948" s="41" t="e">
        <f t="shared" si="116"/>
        <v>#N/A</v>
      </c>
    </row>
    <row r="949" spans="1:19" ht="18" x14ac:dyDescent="0.2">
      <c r="A949" s="34" t="s">
        <v>5544</v>
      </c>
      <c r="B949" s="15" t="s">
        <v>223</v>
      </c>
      <c r="C949" s="15" t="s">
        <v>223</v>
      </c>
      <c r="D949" s="19"/>
      <c r="E949" s="18" t="s">
        <v>4282</v>
      </c>
      <c r="F949" s="18" t="s">
        <v>4282</v>
      </c>
      <c r="G949" s="18" t="s">
        <v>4282</v>
      </c>
      <c r="H949" s="18" t="s">
        <v>4282</v>
      </c>
      <c r="I949" s="18" t="s">
        <v>4282</v>
      </c>
      <c r="J949" s="18" t="s">
        <v>7185</v>
      </c>
      <c r="K949" s="18" t="s">
        <v>4282</v>
      </c>
      <c r="L949" s="18" t="s">
        <v>4282</v>
      </c>
      <c r="N949" s="40" t="e">
        <f t="shared" si="114"/>
        <v>#N/A</v>
      </c>
      <c r="O949" t="e">
        <f>VLOOKUP(A949,'[1]Integrator Offer Supplier'!$M$14:$AF$12953,18,FALSE)</f>
        <v>#N/A</v>
      </c>
      <c r="P949" t="e">
        <f>VLOOKUP(A949,'[1]Integrator Offer Supplier'!$M$14:$AF$12953,19,FALSE)</f>
        <v>#N/A</v>
      </c>
      <c r="Q949" t="e">
        <f t="shared" si="115"/>
        <v>#N/A</v>
      </c>
      <c r="R949" t="e">
        <f>VLOOKUP(A949,'[1]Integrator Offer Supplier'!$M$14:$AF$12953,20,FALSE)</f>
        <v>#N/A</v>
      </c>
      <c r="S949" s="41" t="e">
        <f t="shared" si="116"/>
        <v>#N/A</v>
      </c>
    </row>
    <row r="950" spans="1:19" ht="216" x14ac:dyDescent="0.2">
      <c r="A950" s="34" t="s">
        <v>5545</v>
      </c>
      <c r="B950" s="15" t="s">
        <v>961</v>
      </c>
      <c r="C950" s="15" t="s">
        <v>3001</v>
      </c>
      <c r="D950" s="19"/>
      <c r="E950" s="18" t="s">
        <v>4282</v>
      </c>
      <c r="F950" s="18" t="s">
        <v>4282</v>
      </c>
      <c r="G950" s="18" t="s">
        <v>4282</v>
      </c>
      <c r="H950" s="18" t="s">
        <v>4282</v>
      </c>
      <c r="I950" s="18" t="s">
        <v>4282</v>
      </c>
      <c r="J950" s="18" t="s">
        <v>7185</v>
      </c>
      <c r="K950" s="18" t="s">
        <v>4282</v>
      </c>
      <c r="L950" s="18" t="s">
        <v>4282</v>
      </c>
      <c r="N950" s="40" t="e">
        <f t="shared" si="114"/>
        <v>#N/A</v>
      </c>
      <c r="O950" t="e">
        <f>VLOOKUP(A950,'[1]Integrator Offer Supplier'!$M$14:$AF$12953,18,FALSE)</f>
        <v>#N/A</v>
      </c>
      <c r="P950" t="e">
        <f>VLOOKUP(A950,'[1]Integrator Offer Supplier'!$M$14:$AF$12953,19,FALSE)</f>
        <v>#N/A</v>
      </c>
      <c r="Q950" t="e">
        <f t="shared" si="115"/>
        <v>#N/A</v>
      </c>
      <c r="R950" t="e">
        <f>VLOOKUP(A950,'[1]Integrator Offer Supplier'!$M$14:$AF$12953,20,FALSE)</f>
        <v>#N/A</v>
      </c>
      <c r="S950" s="41" t="e">
        <f t="shared" si="116"/>
        <v>#N/A</v>
      </c>
    </row>
    <row r="951" spans="1:19" ht="18" x14ac:dyDescent="0.2">
      <c r="A951" s="34" t="s">
        <v>5546</v>
      </c>
      <c r="B951" s="15" t="s">
        <v>223</v>
      </c>
      <c r="C951" s="15" t="s">
        <v>223</v>
      </c>
      <c r="D951" s="19"/>
      <c r="E951" s="18" t="s">
        <v>4282</v>
      </c>
      <c r="F951" s="18" t="s">
        <v>4282</v>
      </c>
      <c r="G951" s="18" t="s">
        <v>4282</v>
      </c>
      <c r="H951" s="18" t="s">
        <v>4282</v>
      </c>
      <c r="I951" s="18" t="s">
        <v>4282</v>
      </c>
      <c r="J951" s="18" t="s">
        <v>7185</v>
      </c>
      <c r="K951" s="18" t="s">
        <v>4282</v>
      </c>
      <c r="L951" s="18" t="s">
        <v>4282</v>
      </c>
      <c r="N951" s="40" t="e">
        <f t="shared" si="114"/>
        <v>#N/A</v>
      </c>
      <c r="O951" t="e">
        <f>VLOOKUP(A951,'[1]Integrator Offer Supplier'!$M$14:$AF$12953,18,FALSE)</f>
        <v>#N/A</v>
      </c>
      <c r="P951" t="e">
        <f>VLOOKUP(A951,'[1]Integrator Offer Supplier'!$M$14:$AF$12953,19,FALSE)</f>
        <v>#N/A</v>
      </c>
      <c r="Q951" t="e">
        <f t="shared" si="115"/>
        <v>#N/A</v>
      </c>
      <c r="R951" t="e">
        <f>VLOOKUP(A951,'[1]Integrator Offer Supplier'!$M$14:$AF$12953,20,FALSE)</f>
        <v>#N/A</v>
      </c>
      <c r="S951" s="41" t="e">
        <f t="shared" si="116"/>
        <v>#N/A</v>
      </c>
    </row>
    <row r="952" spans="1:19" ht="18" x14ac:dyDescent="0.2">
      <c r="A952" s="34" t="s">
        <v>5547</v>
      </c>
      <c r="B952" s="15" t="s">
        <v>223</v>
      </c>
      <c r="C952" s="15" t="s">
        <v>223</v>
      </c>
      <c r="D952" s="19"/>
      <c r="E952" s="18" t="s">
        <v>4282</v>
      </c>
      <c r="F952" s="18" t="s">
        <v>4282</v>
      </c>
      <c r="G952" s="18" t="s">
        <v>4282</v>
      </c>
      <c r="H952" s="18" t="s">
        <v>4282</v>
      </c>
      <c r="I952" s="18" t="s">
        <v>4282</v>
      </c>
      <c r="J952" s="18" t="s">
        <v>7185</v>
      </c>
      <c r="K952" s="18" t="s">
        <v>4282</v>
      </c>
      <c r="L952" s="18" t="s">
        <v>4282</v>
      </c>
      <c r="N952" s="40" t="e">
        <f t="shared" si="114"/>
        <v>#N/A</v>
      </c>
      <c r="O952" t="e">
        <f>VLOOKUP(A952,'[1]Integrator Offer Supplier'!$M$14:$AF$12953,18,FALSE)</f>
        <v>#N/A</v>
      </c>
      <c r="P952" t="e">
        <f>VLOOKUP(A952,'[1]Integrator Offer Supplier'!$M$14:$AF$12953,19,FALSE)</f>
        <v>#N/A</v>
      </c>
      <c r="Q952" t="e">
        <f t="shared" si="115"/>
        <v>#N/A</v>
      </c>
      <c r="R952" t="e">
        <f>VLOOKUP(A952,'[1]Integrator Offer Supplier'!$M$14:$AF$12953,20,FALSE)</f>
        <v>#N/A</v>
      </c>
      <c r="S952" s="41" t="e">
        <f t="shared" si="116"/>
        <v>#N/A</v>
      </c>
    </row>
    <row r="953" spans="1:19" ht="18" x14ac:dyDescent="0.2">
      <c r="A953" s="34" t="s">
        <v>5548</v>
      </c>
      <c r="B953" s="15" t="s">
        <v>223</v>
      </c>
      <c r="C953" s="15" t="s">
        <v>223</v>
      </c>
      <c r="D953" s="19"/>
      <c r="E953" s="18" t="s">
        <v>4282</v>
      </c>
      <c r="F953" s="18" t="s">
        <v>4282</v>
      </c>
      <c r="G953" s="18" t="s">
        <v>4282</v>
      </c>
      <c r="H953" s="18" t="s">
        <v>4282</v>
      </c>
      <c r="I953" s="18" t="s">
        <v>4282</v>
      </c>
      <c r="J953" s="18" t="s">
        <v>7185</v>
      </c>
      <c r="K953" s="18" t="s">
        <v>4282</v>
      </c>
      <c r="L953" s="18" t="s">
        <v>4282</v>
      </c>
      <c r="N953" s="40" t="e">
        <f t="shared" si="114"/>
        <v>#N/A</v>
      </c>
      <c r="O953" t="e">
        <f>VLOOKUP(A953,'[1]Integrator Offer Supplier'!$M$14:$AF$12953,18,FALSE)</f>
        <v>#N/A</v>
      </c>
      <c r="P953" t="e">
        <f>VLOOKUP(A953,'[1]Integrator Offer Supplier'!$M$14:$AF$12953,19,FALSE)</f>
        <v>#N/A</v>
      </c>
      <c r="Q953" t="e">
        <f t="shared" si="115"/>
        <v>#N/A</v>
      </c>
      <c r="R953" t="e">
        <f>VLOOKUP(A953,'[1]Integrator Offer Supplier'!$M$14:$AF$12953,20,FALSE)</f>
        <v>#N/A</v>
      </c>
      <c r="S953" s="41" t="e">
        <f t="shared" si="116"/>
        <v>#N/A</v>
      </c>
    </row>
    <row r="954" spans="1:19" ht="18" x14ac:dyDescent="0.2">
      <c r="A954" s="34" t="s">
        <v>5549</v>
      </c>
      <c r="B954" s="15" t="s">
        <v>223</v>
      </c>
      <c r="C954" s="15" t="s">
        <v>223</v>
      </c>
      <c r="D954" s="19"/>
      <c r="E954" s="18" t="s">
        <v>4282</v>
      </c>
      <c r="F954" s="18" t="s">
        <v>4282</v>
      </c>
      <c r="G954" s="18" t="s">
        <v>4282</v>
      </c>
      <c r="H954" s="18" t="s">
        <v>4282</v>
      </c>
      <c r="I954" s="18" t="s">
        <v>4282</v>
      </c>
      <c r="J954" s="18" t="s">
        <v>7185</v>
      </c>
      <c r="K954" s="18" t="s">
        <v>4282</v>
      </c>
      <c r="L954" s="18" t="s">
        <v>4282</v>
      </c>
      <c r="N954" s="40" t="e">
        <f t="shared" si="114"/>
        <v>#N/A</v>
      </c>
      <c r="O954" t="e">
        <f>VLOOKUP(A954,'[1]Integrator Offer Supplier'!$M$14:$AF$12953,18,FALSE)</f>
        <v>#N/A</v>
      </c>
      <c r="P954" t="e">
        <f>VLOOKUP(A954,'[1]Integrator Offer Supplier'!$M$14:$AF$12953,19,FALSE)</f>
        <v>#N/A</v>
      </c>
      <c r="Q954" t="e">
        <f t="shared" si="115"/>
        <v>#N/A</v>
      </c>
      <c r="R954" t="e">
        <f>VLOOKUP(A954,'[1]Integrator Offer Supplier'!$M$14:$AF$12953,20,FALSE)</f>
        <v>#N/A</v>
      </c>
      <c r="S954" s="41" t="e">
        <f t="shared" si="116"/>
        <v>#N/A</v>
      </c>
    </row>
    <row r="955" spans="1:19" ht="18" x14ac:dyDescent="0.2">
      <c r="A955" s="34" t="s">
        <v>5550</v>
      </c>
      <c r="B955" s="15" t="s">
        <v>223</v>
      </c>
      <c r="C955" s="15" t="s">
        <v>223</v>
      </c>
      <c r="D955" s="19"/>
      <c r="E955" s="18" t="s">
        <v>4282</v>
      </c>
      <c r="F955" s="18" t="s">
        <v>4282</v>
      </c>
      <c r="G955" s="18" t="s">
        <v>4282</v>
      </c>
      <c r="H955" s="18" t="s">
        <v>4282</v>
      </c>
      <c r="I955" s="18" t="s">
        <v>4282</v>
      </c>
      <c r="J955" s="18" t="s">
        <v>7185</v>
      </c>
      <c r="K955" s="18" t="s">
        <v>4282</v>
      </c>
      <c r="L955" s="18" t="s">
        <v>4282</v>
      </c>
      <c r="N955" s="40" t="e">
        <f t="shared" si="114"/>
        <v>#N/A</v>
      </c>
      <c r="O955" t="e">
        <f>VLOOKUP(A955,'[1]Integrator Offer Supplier'!$M$14:$AF$12953,18,FALSE)</f>
        <v>#N/A</v>
      </c>
      <c r="P955" t="e">
        <f>VLOOKUP(A955,'[1]Integrator Offer Supplier'!$M$14:$AF$12953,19,FALSE)</f>
        <v>#N/A</v>
      </c>
      <c r="Q955" t="e">
        <f t="shared" si="115"/>
        <v>#N/A</v>
      </c>
      <c r="R955" t="e">
        <f>VLOOKUP(A955,'[1]Integrator Offer Supplier'!$M$14:$AF$12953,20,FALSE)</f>
        <v>#N/A</v>
      </c>
      <c r="S955" s="41" t="e">
        <f t="shared" si="116"/>
        <v>#N/A</v>
      </c>
    </row>
    <row r="956" spans="1:19" ht="18" x14ac:dyDescent="0.2">
      <c r="A956" s="34" t="s">
        <v>5551</v>
      </c>
      <c r="B956" s="15" t="s">
        <v>223</v>
      </c>
      <c r="C956" s="15" t="s">
        <v>223</v>
      </c>
      <c r="D956" s="19"/>
      <c r="E956" s="18" t="s">
        <v>4282</v>
      </c>
      <c r="F956" s="18" t="s">
        <v>4282</v>
      </c>
      <c r="G956" s="18" t="s">
        <v>4282</v>
      </c>
      <c r="H956" s="18" t="s">
        <v>4282</v>
      </c>
      <c r="I956" s="18" t="s">
        <v>4282</v>
      </c>
      <c r="J956" s="18" t="s">
        <v>7185</v>
      </c>
      <c r="K956" s="18" t="s">
        <v>4282</v>
      </c>
      <c r="L956" s="18" t="s">
        <v>4282</v>
      </c>
      <c r="N956" s="40" t="e">
        <f t="shared" si="114"/>
        <v>#N/A</v>
      </c>
      <c r="O956" t="e">
        <f>VLOOKUP(A956,'[1]Integrator Offer Supplier'!$M$14:$AF$12953,18,FALSE)</f>
        <v>#N/A</v>
      </c>
      <c r="P956" t="e">
        <f>VLOOKUP(A956,'[1]Integrator Offer Supplier'!$M$14:$AF$12953,19,FALSE)</f>
        <v>#N/A</v>
      </c>
      <c r="Q956" t="e">
        <f t="shared" si="115"/>
        <v>#N/A</v>
      </c>
      <c r="R956" t="e">
        <f>VLOOKUP(A956,'[1]Integrator Offer Supplier'!$M$14:$AF$12953,20,FALSE)</f>
        <v>#N/A</v>
      </c>
      <c r="S956" s="41" t="e">
        <f t="shared" si="116"/>
        <v>#N/A</v>
      </c>
    </row>
    <row r="957" spans="1:19" ht="18" x14ac:dyDescent="0.2">
      <c r="A957" s="34" t="s">
        <v>5552</v>
      </c>
      <c r="B957" s="15" t="s">
        <v>223</v>
      </c>
      <c r="C957" s="15" t="s">
        <v>223</v>
      </c>
      <c r="D957" s="19"/>
      <c r="E957" s="18" t="s">
        <v>4282</v>
      </c>
      <c r="F957" s="18" t="s">
        <v>4282</v>
      </c>
      <c r="G957" s="18" t="s">
        <v>4282</v>
      </c>
      <c r="H957" s="18" t="s">
        <v>4282</v>
      </c>
      <c r="I957" s="18" t="s">
        <v>4282</v>
      </c>
      <c r="J957" s="18" t="s">
        <v>7185</v>
      </c>
      <c r="K957" s="18" t="s">
        <v>4282</v>
      </c>
      <c r="L957" s="18" t="s">
        <v>4282</v>
      </c>
      <c r="N957" s="40" t="e">
        <f t="shared" si="114"/>
        <v>#N/A</v>
      </c>
      <c r="O957" t="e">
        <f>VLOOKUP(A957,'[1]Integrator Offer Supplier'!$M$14:$AF$12953,18,FALSE)</f>
        <v>#N/A</v>
      </c>
      <c r="P957" t="e">
        <f>VLOOKUP(A957,'[1]Integrator Offer Supplier'!$M$14:$AF$12953,19,FALSE)</f>
        <v>#N/A</v>
      </c>
      <c r="Q957" t="e">
        <f t="shared" si="115"/>
        <v>#N/A</v>
      </c>
      <c r="R957" t="e">
        <f>VLOOKUP(A957,'[1]Integrator Offer Supplier'!$M$14:$AF$12953,20,FALSE)</f>
        <v>#N/A</v>
      </c>
      <c r="S957" s="41" t="e">
        <f t="shared" si="116"/>
        <v>#N/A</v>
      </c>
    </row>
    <row r="958" spans="1:19" ht="18" x14ac:dyDescent="0.2">
      <c r="A958" s="34" t="s">
        <v>5553</v>
      </c>
      <c r="B958" s="15" t="s">
        <v>223</v>
      </c>
      <c r="C958" s="15" t="s">
        <v>223</v>
      </c>
      <c r="D958" s="19"/>
      <c r="E958" s="18" t="s">
        <v>4282</v>
      </c>
      <c r="F958" s="18" t="s">
        <v>4282</v>
      </c>
      <c r="G958" s="18" t="s">
        <v>4282</v>
      </c>
      <c r="H958" s="18" t="s">
        <v>4282</v>
      </c>
      <c r="I958" s="18" t="s">
        <v>4282</v>
      </c>
      <c r="J958" s="18" t="s">
        <v>7185</v>
      </c>
      <c r="K958" s="18" t="s">
        <v>4282</v>
      </c>
      <c r="L958" s="18" t="s">
        <v>4282</v>
      </c>
      <c r="N958" s="40" t="e">
        <f t="shared" si="114"/>
        <v>#N/A</v>
      </c>
      <c r="O958" t="e">
        <f>VLOOKUP(A958,'[1]Integrator Offer Supplier'!$M$14:$AF$12953,18,FALSE)</f>
        <v>#N/A</v>
      </c>
      <c r="P958" t="e">
        <f>VLOOKUP(A958,'[1]Integrator Offer Supplier'!$M$14:$AF$12953,19,FALSE)</f>
        <v>#N/A</v>
      </c>
      <c r="Q958" t="e">
        <f t="shared" si="115"/>
        <v>#N/A</v>
      </c>
      <c r="R958" t="e">
        <f>VLOOKUP(A958,'[1]Integrator Offer Supplier'!$M$14:$AF$12953,20,FALSE)</f>
        <v>#N/A</v>
      </c>
      <c r="S958" s="41" t="e">
        <f t="shared" si="116"/>
        <v>#N/A</v>
      </c>
    </row>
    <row r="959" spans="1:19" ht="18" x14ac:dyDescent="0.2">
      <c r="A959" s="34" t="s">
        <v>5554</v>
      </c>
      <c r="B959" s="15" t="s">
        <v>223</v>
      </c>
      <c r="C959" s="15" t="s">
        <v>223</v>
      </c>
      <c r="D959" s="19"/>
      <c r="E959" s="18" t="s">
        <v>4282</v>
      </c>
      <c r="F959" s="18" t="s">
        <v>4282</v>
      </c>
      <c r="G959" s="18" t="s">
        <v>4282</v>
      </c>
      <c r="H959" s="18" t="s">
        <v>4282</v>
      </c>
      <c r="I959" s="18" t="s">
        <v>4282</v>
      </c>
      <c r="J959" s="18" t="s">
        <v>7185</v>
      </c>
      <c r="K959" s="18" t="s">
        <v>4282</v>
      </c>
      <c r="L959" s="18" t="s">
        <v>4282</v>
      </c>
      <c r="N959" s="40" t="e">
        <f t="shared" si="114"/>
        <v>#N/A</v>
      </c>
      <c r="O959" t="e">
        <f>VLOOKUP(A959,'[1]Integrator Offer Supplier'!$M$14:$AF$12953,18,FALSE)</f>
        <v>#N/A</v>
      </c>
      <c r="P959" t="e">
        <f>VLOOKUP(A959,'[1]Integrator Offer Supplier'!$M$14:$AF$12953,19,FALSE)</f>
        <v>#N/A</v>
      </c>
      <c r="Q959" t="e">
        <f t="shared" si="115"/>
        <v>#N/A</v>
      </c>
      <c r="R959" t="e">
        <f>VLOOKUP(A959,'[1]Integrator Offer Supplier'!$M$14:$AF$12953,20,FALSE)</f>
        <v>#N/A</v>
      </c>
      <c r="S959" s="41" t="e">
        <f t="shared" si="116"/>
        <v>#N/A</v>
      </c>
    </row>
    <row r="960" spans="1:19" ht="18" x14ac:dyDescent="0.2">
      <c r="A960" s="34" t="s">
        <v>5555</v>
      </c>
      <c r="B960" s="15" t="s">
        <v>223</v>
      </c>
      <c r="C960" s="15" t="s">
        <v>223</v>
      </c>
      <c r="D960" s="19"/>
      <c r="E960" s="18" t="s">
        <v>4282</v>
      </c>
      <c r="F960" s="18" t="s">
        <v>4282</v>
      </c>
      <c r="G960" s="18" t="s">
        <v>4282</v>
      </c>
      <c r="H960" s="18" t="s">
        <v>4282</v>
      </c>
      <c r="I960" s="18" t="s">
        <v>4282</v>
      </c>
      <c r="J960" s="18" t="s">
        <v>7185</v>
      </c>
      <c r="K960" s="18" t="s">
        <v>4282</v>
      </c>
      <c r="L960" s="18" t="s">
        <v>4282</v>
      </c>
      <c r="N960" s="40" t="e">
        <f t="shared" si="114"/>
        <v>#N/A</v>
      </c>
      <c r="O960" t="e">
        <f>VLOOKUP(A960,'[1]Integrator Offer Supplier'!$M$14:$AF$12953,18,FALSE)</f>
        <v>#N/A</v>
      </c>
      <c r="P960" t="e">
        <f>VLOOKUP(A960,'[1]Integrator Offer Supplier'!$M$14:$AF$12953,19,FALSE)</f>
        <v>#N/A</v>
      </c>
      <c r="Q960" t="e">
        <f t="shared" si="115"/>
        <v>#N/A</v>
      </c>
      <c r="R960" t="e">
        <f>VLOOKUP(A960,'[1]Integrator Offer Supplier'!$M$14:$AF$12953,20,FALSE)</f>
        <v>#N/A</v>
      </c>
      <c r="S960" s="41" t="e">
        <f t="shared" si="116"/>
        <v>#N/A</v>
      </c>
    </row>
    <row r="961" spans="1:19" ht="18" x14ac:dyDescent="0.2">
      <c r="A961" s="34" t="s">
        <v>5556</v>
      </c>
      <c r="B961" s="15" t="s">
        <v>223</v>
      </c>
      <c r="C961" s="15" t="s">
        <v>223</v>
      </c>
      <c r="D961" s="19"/>
      <c r="E961" s="18" t="s">
        <v>4282</v>
      </c>
      <c r="F961" s="18" t="s">
        <v>4282</v>
      </c>
      <c r="G961" s="18" t="s">
        <v>4282</v>
      </c>
      <c r="H961" s="18" t="s">
        <v>4282</v>
      </c>
      <c r="I961" s="18" t="s">
        <v>4282</v>
      </c>
      <c r="J961" s="18" t="s">
        <v>7185</v>
      </c>
      <c r="K961" s="18" t="s">
        <v>4282</v>
      </c>
      <c r="L961" s="18" t="s">
        <v>4282</v>
      </c>
      <c r="N961" s="40" t="e">
        <f t="shared" si="114"/>
        <v>#N/A</v>
      </c>
      <c r="O961" t="e">
        <f>VLOOKUP(A961,'[1]Integrator Offer Supplier'!$M$14:$AF$12953,18,FALSE)</f>
        <v>#N/A</v>
      </c>
      <c r="P961" t="e">
        <f>VLOOKUP(A961,'[1]Integrator Offer Supplier'!$M$14:$AF$12953,19,FALSE)</f>
        <v>#N/A</v>
      </c>
      <c r="Q961" t="e">
        <f t="shared" si="115"/>
        <v>#N/A</v>
      </c>
      <c r="R961" t="e">
        <f>VLOOKUP(A961,'[1]Integrator Offer Supplier'!$M$14:$AF$12953,20,FALSE)</f>
        <v>#N/A</v>
      </c>
      <c r="S961" s="41" t="e">
        <f t="shared" si="116"/>
        <v>#N/A</v>
      </c>
    </row>
    <row r="962" spans="1:19" ht="18" x14ac:dyDescent="0.2">
      <c r="A962" s="34" t="s">
        <v>5557</v>
      </c>
      <c r="B962" s="15" t="s">
        <v>223</v>
      </c>
      <c r="C962" s="15" t="s">
        <v>223</v>
      </c>
      <c r="D962" s="19"/>
      <c r="E962" s="18" t="s">
        <v>4282</v>
      </c>
      <c r="F962" s="18" t="s">
        <v>4282</v>
      </c>
      <c r="G962" s="18" t="s">
        <v>4282</v>
      </c>
      <c r="H962" s="18" t="s">
        <v>4282</v>
      </c>
      <c r="I962" s="18" t="s">
        <v>4282</v>
      </c>
      <c r="J962" s="18" t="s">
        <v>7185</v>
      </c>
      <c r="K962" s="18" t="s">
        <v>4282</v>
      </c>
      <c r="L962" s="18" t="s">
        <v>4282</v>
      </c>
      <c r="N962" s="40" t="e">
        <f t="shared" si="114"/>
        <v>#N/A</v>
      </c>
      <c r="O962" t="e">
        <f>VLOOKUP(A962,'[1]Integrator Offer Supplier'!$M$14:$AF$12953,18,FALSE)</f>
        <v>#N/A</v>
      </c>
      <c r="P962" t="e">
        <f>VLOOKUP(A962,'[1]Integrator Offer Supplier'!$M$14:$AF$12953,19,FALSE)</f>
        <v>#N/A</v>
      </c>
      <c r="Q962" t="e">
        <f t="shared" si="115"/>
        <v>#N/A</v>
      </c>
      <c r="R962" t="e">
        <f>VLOOKUP(A962,'[1]Integrator Offer Supplier'!$M$14:$AF$12953,20,FALSE)</f>
        <v>#N/A</v>
      </c>
      <c r="S962" s="41" t="e">
        <f t="shared" si="116"/>
        <v>#N/A</v>
      </c>
    </row>
    <row r="963" spans="1:19" ht="18" x14ac:dyDescent="0.2">
      <c r="A963" s="34" t="s">
        <v>5558</v>
      </c>
      <c r="B963" s="15" t="s">
        <v>223</v>
      </c>
      <c r="C963" s="15" t="s">
        <v>223</v>
      </c>
      <c r="D963" s="19"/>
      <c r="E963" s="18" t="s">
        <v>4282</v>
      </c>
      <c r="F963" s="18" t="s">
        <v>4282</v>
      </c>
      <c r="G963" s="18" t="s">
        <v>4282</v>
      </c>
      <c r="H963" s="18" t="s">
        <v>4282</v>
      </c>
      <c r="I963" s="18" t="s">
        <v>4282</v>
      </c>
      <c r="J963" s="18" t="s">
        <v>7185</v>
      </c>
      <c r="K963" s="18" t="s">
        <v>4282</v>
      </c>
      <c r="L963" s="18" t="s">
        <v>4282</v>
      </c>
      <c r="N963" s="40" t="e">
        <f t="shared" si="114"/>
        <v>#N/A</v>
      </c>
      <c r="O963" t="e">
        <f>VLOOKUP(A963,'[1]Integrator Offer Supplier'!$M$14:$AF$12953,18,FALSE)</f>
        <v>#N/A</v>
      </c>
      <c r="P963" t="e">
        <f>VLOOKUP(A963,'[1]Integrator Offer Supplier'!$M$14:$AF$12953,19,FALSE)</f>
        <v>#N/A</v>
      </c>
      <c r="Q963" t="e">
        <f t="shared" si="115"/>
        <v>#N/A</v>
      </c>
      <c r="R963" t="e">
        <f>VLOOKUP(A963,'[1]Integrator Offer Supplier'!$M$14:$AF$12953,20,FALSE)</f>
        <v>#N/A</v>
      </c>
      <c r="S963" s="41" t="e">
        <f t="shared" si="116"/>
        <v>#N/A</v>
      </c>
    </row>
    <row r="964" spans="1:19" ht="18" x14ac:dyDescent="0.2">
      <c r="A964" s="34" t="s">
        <v>5559</v>
      </c>
      <c r="B964" s="15" t="s">
        <v>223</v>
      </c>
      <c r="C964" s="15" t="s">
        <v>223</v>
      </c>
      <c r="D964" s="19"/>
      <c r="E964" s="18" t="s">
        <v>4282</v>
      </c>
      <c r="F964" s="18" t="s">
        <v>4282</v>
      </c>
      <c r="G964" s="18" t="s">
        <v>4282</v>
      </c>
      <c r="H964" s="18" t="s">
        <v>4282</v>
      </c>
      <c r="I964" s="18" t="s">
        <v>4282</v>
      </c>
      <c r="J964" s="18" t="s">
        <v>7185</v>
      </c>
      <c r="K964" s="18" t="s">
        <v>4282</v>
      </c>
      <c r="L964" s="18" t="s">
        <v>4282</v>
      </c>
      <c r="N964" s="40" t="e">
        <f t="shared" si="114"/>
        <v>#N/A</v>
      </c>
      <c r="O964" t="e">
        <f>VLOOKUP(A964,'[1]Integrator Offer Supplier'!$M$14:$AF$12953,18,FALSE)</f>
        <v>#N/A</v>
      </c>
      <c r="P964" t="e">
        <f>VLOOKUP(A964,'[1]Integrator Offer Supplier'!$M$14:$AF$12953,19,FALSE)</f>
        <v>#N/A</v>
      </c>
      <c r="Q964" t="e">
        <f t="shared" si="115"/>
        <v>#N/A</v>
      </c>
      <c r="R964" t="e">
        <f>VLOOKUP(A964,'[1]Integrator Offer Supplier'!$M$14:$AF$12953,20,FALSE)</f>
        <v>#N/A</v>
      </c>
      <c r="S964" s="41" t="e">
        <f t="shared" si="116"/>
        <v>#N/A</v>
      </c>
    </row>
    <row r="965" spans="1:19" ht="270" x14ac:dyDescent="0.2">
      <c r="A965" s="34" t="s">
        <v>5560</v>
      </c>
      <c r="B965" s="15" t="s">
        <v>962</v>
      </c>
      <c r="C965" s="15" t="s">
        <v>3002</v>
      </c>
      <c r="D965" s="19"/>
      <c r="E965" s="18"/>
      <c r="F965" s="18"/>
      <c r="G965" s="18"/>
      <c r="H965" s="18"/>
      <c r="I965" s="18"/>
      <c r="J965" s="18"/>
      <c r="K965" s="18"/>
      <c r="L965" s="18"/>
      <c r="N965" s="40" t="e">
        <f t="shared" si="114"/>
        <v>#N/A</v>
      </c>
      <c r="O965" t="e">
        <f>VLOOKUP(A965,'[1]Integrator Offer Supplier'!$M$14:$AF$12953,18,FALSE)</f>
        <v>#N/A</v>
      </c>
      <c r="P965" t="e">
        <f>VLOOKUP(A965,'[1]Integrator Offer Supplier'!$M$14:$AF$12953,19,FALSE)</f>
        <v>#N/A</v>
      </c>
      <c r="Q965" t="e">
        <f t="shared" si="115"/>
        <v>#N/A</v>
      </c>
      <c r="R965" t="e">
        <f>VLOOKUP(A965,'[1]Integrator Offer Supplier'!$M$14:$AF$12953,20,FALSE)</f>
        <v>#N/A</v>
      </c>
      <c r="S965" s="41" t="e">
        <f t="shared" si="116"/>
        <v>#N/A</v>
      </c>
    </row>
    <row r="966" spans="1:19" ht="18" x14ac:dyDescent="0.2">
      <c r="A966" s="34" t="s">
        <v>5561</v>
      </c>
      <c r="B966" s="15" t="s">
        <v>223</v>
      </c>
      <c r="C966" s="15" t="s">
        <v>223</v>
      </c>
      <c r="D966" s="19"/>
      <c r="E966" s="18" t="s">
        <v>4282</v>
      </c>
      <c r="F966" s="18" t="s">
        <v>4282</v>
      </c>
      <c r="G966" s="18" t="s">
        <v>4282</v>
      </c>
      <c r="H966" s="18" t="s">
        <v>4282</v>
      </c>
      <c r="I966" s="18" t="s">
        <v>4282</v>
      </c>
      <c r="J966" s="18" t="s">
        <v>7185</v>
      </c>
      <c r="K966" s="18" t="s">
        <v>4282</v>
      </c>
      <c r="L966" s="18" t="s">
        <v>4282</v>
      </c>
      <c r="N966" s="40" t="e">
        <f t="shared" si="114"/>
        <v>#N/A</v>
      </c>
      <c r="O966" t="e">
        <f>VLOOKUP(A966,'[1]Integrator Offer Supplier'!$M$14:$AF$12953,18,FALSE)</f>
        <v>#N/A</v>
      </c>
      <c r="P966" t="e">
        <f>VLOOKUP(A966,'[1]Integrator Offer Supplier'!$M$14:$AF$12953,19,FALSE)</f>
        <v>#N/A</v>
      </c>
      <c r="Q966" t="e">
        <f t="shared" si="115"/>
        <v>#N/A</v>
      </c>
      <c r="R966" t="e">
        <f>VLOOKUP(A966,'[1]Integrator Offer Supplier'!$M$14:$AF$12953,20,FALSE)</f>
        <v>#N/A</v>
      </c>
      <c r="S966" s="41" t="e">
        <f t="shared" si="116"/>
        <v>#N/A</v>
      </c>
    </row>
    <row r="967" spans="1:19" ht="18" x14ac:dyDescent="0.2">
      <c r="A967" s="34" t="s">
        <v>5562</v>
      </c>
      <c r="B967" s="15" t="s">
        <v>223</v>
      </c>
      <c r="C967" s="15" t="s">
        <v>223</v>
      </c>
      <c r="D967" s="19"/>
      <c r="E967" s="18" t="s">
        <v>4282</v>
      </c>
      <c r="F967" s="18" t="s">
        <v>4282</v>
      </c>
      <c r="G967" s="18" t="s">
        <v>4282</v>
      </c>
      <c r="H967" s="18" t="s">
        <v>4282</v>
      </c>
      <c r="I967" s="18" t="s">
        <v>4282</v>
      </c>
      <c r="J967" s="18" t="s">
        <v>7185</v>
      </c>
      <c r="K967" s="18" t="s">
        <v>4282</v>
      </c>
      <c r="L967" s="18" t="s">
        <v>4282</v>
      </c>
      <c r="N967" s="40" t="e">
        <f t="shared" si="114"/>
        <v>#N/A</v>
      </c>
      <c r="O967" t="e">
        <f>VLOOKUP(A967,'[1]Integrator Offer Supplier'!$M$14:$AF$12953,18,FALSE)</f>
        <v>#N/A</v>
      </c>
      <c r="P967" t="e">
        <f>VLOOKUP(A967,'[1]Integrator Offer Supplier'!$M$14:$AF$12953,19,FALSE)</f>
        <v>#N/A</v>
      </c>
      <c r="Q967" t="e">
        <f t="shared" si="115"/>
        <v>#N/A</v>
      </c>
      <c r="R967" t="e">
        <f>VLOOKUP(A967,'[1]Integrator Offer Supplier'!$M$14:$AF$12953,20,FALSE)</f>
        <v>#N/A</v>
      </c>
      <c r="S967" s="41" t="e">
        <f t="shared" si="116"/>
        <v>#N/A</v>
      </c>
    </row>
    <row r="968" spans="1:19" ht="18" x14ac:dyDescent="0.2">
      <c r="A968" s="34" t="s">
        <v>5563</v>
      </c>
      <c r="B968" s="15" t="s">
        <v>223</v>
      </c>
      <c r="C968" s="15" t="s">
        <v>223</v>
      </c>
      <c r="D968" s="19"/>
      <c r="E968" s="18" t="s">
        <v>4282</v>
      </c>
      <c r="F968" s="18" t="s">
        <v>4282</v>
      </c>
      <c r="G968" s="18" t="s">
        <v>4282</v>
      </c>
      <c r="H968" s="18" t="s">
        <v>4282</v>
      </c>
      <c r="I968" s="18" t="s">
        <v>4282</v>
      </c>
      <c r="J968" s="18" t="s">
        <v>7185</v>
      </c>
      <c r="K968" s="18" t="s">
        <v>4282</v>
      </c>
      <c r="L968" s="18" t="s">
        <v>4282</v>
      </c>
      <c r="N968" s="40" t="e">
        <f t="shared" ref="N968:N1031" si="117">O968*$P$1/$J$2</f>
        <v>#N/A</v>
      </c>
      <c r="O968" t="e">
        <f>VLOOKUP(A968,'[1]Integrator Offer Supplier'!$M$14:$AF$12953,18,FALSE)</f>
        <v>#N/A</v>
      </c>
      <c r="P968" t="e">
        <f>VLOOKUP(A968,'[1]Integrator Offer Supplier'!$M$14:$AF$12953,19,FALSE)</f>
        <v>#N/A</v>
      </c>
      <c r="Q968" t="e">
        <f t="shared" ref="Q968:Q1031" si="118">P968*$P$1</f>
        <v>#N/A</v>
      </c>
      <c r="R968" t="e">
        <f>VLOOKUP(A968,'[1]Integrator Offer Supplier'!$M$14:$AF$12953,20,FALSE)</f>
        <v>#N/A</v>
      </c>
      <c r="S968" s="41" t="e">
        <f t="shared" ref="S968:S1031" si="119">R968*$P$1/$L$2</f>
        <v>#N/A</v>
      </c>
    </row>
    <row r="969" spans="1:19" ht="18" x14ac:dyDescent="0.2">
      <c r="A969" s="34" t="s">
        <v>5564</v>
      </c>
      <c r="B969" s="15" t="s">
        <v>223</v>
      </c>
      <c r="C969" s="15" t="s">
        <v>223</v>
      </c>
      <c r="D969" s="19"/>
      <c r="E969" s="18" t="s">
        <v>4282</v>
      </c>
      <c r="F969" s="18" t="s">
        <v>4282</v>
      </c>
      <c r="G969" s="18" t="s">
        <v>4282</v>
      </c>
      <c r="H969" s="18" t="s">
        <v>4282</v>
      </c>
      <c r="I969" s="18" t="s">
        <v>4282</v>
      </c>
      <c r="J969" s="18" t="s">
        <v>7185</v>
      </c>
      <c r="K969" s="18" t="s">
        <v>4282</v>
      </c>
      <c r="L969" s="18" t="s">
        <v>4282</v>
      </c>
      <c r="N969" s="40" t="e">
        <f t="shared" si="117"/>
        <v>#N/A</v>
      </c>
      <c r="O969" t="e">
        <f>VLOOKUP(A969,'[1]Integrator Offer Supplier'!$M$14:$AF$12953,18,FALSE)</f>
        <v>#N/A</v>
      </c>
      <c r="P969" t="e">
        <f>VLOOKUP(A969,'[1]Integrator Offer Supplier'!$M$14:$AF$12953,19,FALSE)</f>
        <v>#N/A</v>
      </c>
      <c r="Q969" t="e">
        <f t="shared" si="118"/>
        <v>#N/A</v>
      </c>
      <c r="R969" t="e">
        <f>VLOOKUP(A969,'[1]Integrator Offer Supplier'!$M$14:$AF$12953,20,FALSE)</f>
        <v>#N/A</v>
      </c>
      <c r="S969" s="41" t="e">
        <f t="shared" si="119"/>
        <v>#N/A</v>
      </c>
    </row>
    <row r="970" spans="1:19" ht="18" x14ac:dyDescent="0.2">
      <c r="A970" s="34" t="s">
        <v>5565</v>
      </c>
      <c r="B970" s="15" t="s">
        <v>223</v>
      </c>
      <c r="C970" s="15" t="s">
        <v>223</v>
      </c>
      <c r="D970" s="19"/>
      <c r="E970" s="18" t="s">
        <v>4282</v>
      </c>
      <c r="F970" s="18" t="s">
        <v>4282</v>
      </c>
      <c r="G970" s="18" t="s">
        <v>4282</v>
      </c>
      <c r="H970" s="18" t="s">
        <v>4282</v>
      </c>
      <c r="I970" s="18" t="s">
        <v>4282</v>
      </c>
      <c r="J970" s="18" t="s">
        <v>7185</v>
      </c>
      <c r="K970" s="18" t="s">
        <v>4282</v>
      </c>
      <c r="L970" s="18" t="s">
        <v>4282</v>
      </c>
      <c r="N970" s="40" t="e">
        <f t="shared" si="117"/>
        <v>#N/A</v>
      </c>
      <c r="O970" t="e">
        <f>VLOOKUP(A970,'[1]Integrator Offer Supplier'!$M$14:$AF$12953,18,FALSE)</f>
        <v>#N/A</v>
      </c>
      <c r="P970" t="e">
        <f>VLOOKUP(A970,'[1]Integrator Offer Supplier'!$M$14:$AF$12953,19,FALSE)</f>
        <v>#N/A</v>
      </c>
      <c r="Q970" t="e">
        <f t="shared" si="118"/>
        <v>#N/A</v>
      </c>
      <c r="R970" t="e">
        <f>VLOOKUP(A970,'[1]Integrator Offer Supplier'!$M$14:$AF$12953,20,FALSE)</f>
        <v>#N/A</v>
      </c>
      <c r="S970" s="41" t="e">
        <f t="shared" si="119"/>
        <v>#N/A</v>
      </c>
    </row>
    <row r="971" spans="1:19" ht="36" x14ac:dyDescent="0.2">
      <c r="A971" s="34" t="s">
        <v>5566</v>
      </c>
      <c r="B971" s="15" t="s">
        <v>963</v>
      </c>
      <c r="C971" s="15" t="s">
        <v>963</v>
      </c>
      <c r="D971" s="19"/>
      <c r="E971" s="18" t="s">
        <v>4282</v>
      </c>
      <c r="F971" s="18" t="s">
        <v>4282</v>
      </c>
      <c r="G971" s="18" t="s">
        <v>4282</v>
      </c>
      <c r="H971" s="18" t="s">
        <v>4282</v>
      </c>
      <c r="I971" s="18" t="s">
        <v>4282</v>
      </c>
      <c r="J971" s="18" t="s">
        <v>7185</v>
      </c>
      <c r="K971" s="18" t="s">
        <v>4282</v>
      </c>
      <c r="L971" s="18" t="s">
        <v>4282</v>
      </c>
      <c r="N971" s="40" t="e">
        <f t="shared" si="117"/>
        <v>#N/A</v>
      </c>
      <c r="O971" t="e">
        <f>VLOOKUP(A971,'[1]Integrator Offer Supplier'!$M$14:$AF$12953,18,FALSE)</f>
        <v>#N/A</v>
      </c>
      <c r="P971" t="e">
        <f>VLOOKUP(A971,'[1]Integrator Offer Supplier'!$M$14:$AF$12953,19,FALSE)</f>
        <v>#N/A</v>
      </c>
      <c r="Q971" t="e">
        <f t="shared" si="118"/>
        <v>#N/A</v>
      </c>
      <c r="R971" t="e">
        <f>VLOOKUP(A971,'[1]Integrator Offer Supplier'!$M$14:$AF$12953,20,FALSE)</f>
        <v>#N/A</v>
      </c>
      <c r="S971" s="41" t="e">
        <f t="shared" si="119"/>
        <v>#N/A</v>
      </c>
    </row>
    <row r="972" spans="1:19" ht="36" x14ac:dyDescent="0.2">
      <c r="A972" s="34" t="s">
        <v>5567</v>
      </c>
      <c r="B972" s="15" t="s">
        <v>964</v>
      </c>
      <c r="C972" s="15" t="s">
        <v>964</v>
      </c>
      <c r="D972" s="19"/>
      <c r="E972" s="18" t="s">
        <v>4282</v>
      </c>
      <c r="F972" s="18" t="s">
        <v>4282</v>
      </c>
      <c r="G972" s="18" t="s">
        <v>4282</v>
      </c>
      <c r="H972" s="18" t="s">
        <v>4282</v>
      </c>
      <c r="I972" s="18" t="s">
        <v>4282</v>
      </c>
      <c r="J972" s="18" t="s">
        <v>7185</v>
      </c>
      <c r="K972" s="18" t="s">
        <v>4282</v>
      </c>
      <c r="L972" s="18" t="s">
        <v>4282</v>
      </c>
      <c r="N972" s="40" t="e">
        <f t="shared" si="117"/>
        <v>#N/A</v>
      </c>
      <c r="O972" t="e">
        <f>VLOOKUP(A972,'[1]Integrator Offer Supplier'!$M$14:$AF$12953,18,FALSE)</f>
        <v>#N/A</v>
      </c>
      <c r="P972" t="e">
        <f>VLOOKUP(A972,'[1]Integrator Offer Supplier'!$M$14:$AF$12953,19,FALSE)</f>
        <v>#N/A</v>
      </c>
      <c r="Q972" t="e">
        <f t="shared" si="118"/>
        <v>#N/A</v>
      </c>
      <c r="R972" t="e">
        <f>VLOOKUP(A972,'[1]Integrator Offer Supplier'!$M$14:$AF$12953,20,FALSE)</f>
        <v>#N/A</v>
      </c>
      <c r="S972" s="41" t="e">
        <f t="shared" si="119"/>
        <v>#N/A</v>
      </c>
    </row>
    <row r="973" spans="1:19" ht="36" x14ac:dyDescent="0.2">
      <c r="A973" s="34" t="s">
        <v>5568</v>
      </c>
      <c r="B973" s="15" t="s">
        <v>45</v>
      </c>
      <c r="C973" s="15" t="s">
        <v>3003</v>
      </c>
      <c r="D973" s="19"/>
      <c r="E973" s="18"/>
      <c r="F973" s="2">
        <v>3570</v>
      </c>
      <c r="G973" s="2"/>
      <c r="H973" s="2">
        <v>2</v>
      </c>
      <c r="I973" s="2"/>
      <c r="J973" s="2"/>
      <c r="K973" s="2"/>
      <c r="L973" s="2"/>
      <c r="N973" s="40" t="e">
        <f t="shared" si="117"/>
        <v>#N/A</v>
      </c>
      <c r="O973" t="e">
        <f>VLOOKUP(A973,'[1]Integrator Offer Supplier'!$M$14:$AF$12953,18,FALSE)</f>
        <v>#N/A</v>
      </c>
      <c r="P973" t="e">
        <f>VLOOKUP(A973,'[1]Integrator Offer Supplier'!$M$14:$AF$12953,19,FALSE)</f>
        <v>#N/A</v>
      </c>
      <c r="Q973" t="e">
        <f t="shared" si="118"/>
        <v>#N/A</v>
      </c>
      <c r="R973" t="e">
        <f>VLOOKUP(A973,'[1]Integrator Offer Supplier'!$M$14:$AF$12953,20,FALSE)</f>
        <v>#N/A</v>
      </c>
      <c r="S973" s="41" t="e">
        <f t="shared" si="119"/>
        <v>#N/A</v>
      </c>
    </row>
    <row r="974" spans="1:19" ht="36" x14ac:dyDescent="0.2">
      <c r="A974" s="34" t="s">
        <v>5569</v>
      </c>
      <c r="B974" s="15" t="s">
        <v>965</v>
      </c>
      <c r="C974" s="15" t="s">
        <v>3004</v>
      </c>
      <c r="D974" s="19"/>
      <c r="E974" s="18"/>
      <c r="F974" s="2">
        <v>1050</v>
      </c>
      <c r="G974" s="2"/>
      <c r="H974" s="2">
        <v>2</v>
      </c>
      <c r="I974" s="2"/>
      <c r="J974" s="2"/>
      <c r="K974" s="2"/>
      <c r="L974" s="2"/>
      <c r="N974" s="40" t="e">
        <f t="shared" si="117"/>
        <v>#N/A</v>
      </c>
      <c r="O974" t="e">
        <f>VLOOKUP(A974,'[1]Integrator Offer Supplier'!$M$14:$AF$12953,18,FALSE)</f>
        <v>#N/A</v>
      </c>
      <c r="P974" t="e">
        <f>VLOOKUP(A974,'[1]Integrator Offer Supplier'!$M$14:$AF$12953,19,FALSE)</f>
        <v>#N/A</v>
      </c>
      <c r="Q974" t="e">
        <f t="shared" si="118"/>
        <v>#N/A</v>
      </c>
      <c r="R974" t="e">
        <f>VLOOKUP(A974,'[1]Integrator Offer Supplier'!$M$14:$AF$12953,20,FALSE)</f>
        <v>#N/A</v>
      </c>
      <c r="S974" s="41" t="e">
        <f t="shared" si="119"/>
        <v>#N/A</v>
      </c>
    </row>
    <row r="975" spans="1:19" ht="36" x14ac:dyDescent="0.2">
      <c r="A975" s="34" t="s">
        <v>5570</v>
      </c>
      <c r="B975" s="15" t="s">
        <v>966</v>
      </c>
      <c r="C975" s="15" t="s">
        <v>3005</v>
      </c>
      <c r="D975" s="19"/>
      <c r="E975" s="18"/>
      <c r="F975" s="2">
        <v>1400</v>
      </c>
      <c r="G975" s="2"/>
      <c r="H975" s="2">
        <v>2</v>
      </c>
      <c r="I975" s="2"/>
      <c r="J975" s="2"/>
      <c r="K975" s="2"/>
      <c r="L975" s="2"/>
      <c r="N975" s="40" t="e">
        <f t="shared" si="117"/>
        <v>#N/A</v>
      </c>
      <c r="O975" t="e">
        <f>VLOOKUP(A975,'[1]Integrator Offer Supplier'!$M$14:$AF$12953,18,FALSE)</f>
        <v>#N/A</v>
      </c>
      <c r="P975" t="e">
        <f>VLOOKUP(A975,'[1]Integrator Offer Supplier'!$M$14:$AF$12953,19,FALSE)</f>
        <v>#N/A</v>
      </c>
      <c r="Q975" t="e">
        <f t="shared" si="118"/>
        <v>#N/A</v>
      </c>
      <c r="R975" t="e">
        <f>VLOOKUP(A975,'[1]Integrator Offer Supplier'!$M$14:$AF$12953,20,FALSE)</f>
        <v>#N/A</v>
      </c>
      <c r="S975" s="41" t="e">
        <f t="shared" si="119"/>
        <v>#N/A</v>
      </c>
    </row>
    <row r="976" spans="1:19" ht="36" x14ac:dyDescent="0.2">
      <c r="A976" s="34" t="s">
        <v>5571</v>
      </c>
      <c r="B976" s="15" t="s">
        <v>107</v>
      </c>
      <c r="C976" s="15" t="s">
        <v>3006</v>
      </c>
      <c r="D976" s="19"/>
      <c r="E976" s="18"/>
      <c r="F976" s="2">
        <v>1624</v>
      </c>
      <c r="G976" s="2"/>
      <c r="H976" s="2">
        <v>2</v>
      </c>
      <c r="I976" s="2"/>
      <c r="J976" s="2"/>
      <c r="K976" s="2"/>
      <c r="L976" s="2"/>
      <c r="N976" s="40" t="e">
        <f t="shared" si="117"/>
        <v>#N/A</v>
      </c>
      <c r="O976" t="e">
        <f>VLOOKUP(A976,'[1]Integrator Offer Supplier'!$M$14:$AF$12953,18,FALSE)</f>
        <v>#N/A</v>
      </c>
      <c r="P976" t="e">
        <f>VLOOKUP(A976,'[1]Integrator Offer Supplier'!$M$14:$AF$12953,19,FALSE)</f>
        <v>#N/A</v>
      </c>
      <c r="Q976" t="e">
        <f t="shared" si="118"/>
        <v>#N/A</v>
      </c>
      <c r="R976" t="e">
        <f>VLOOKUP(A976,'[1]Integrator Offer Supplier'!$M$14:$AF$12953,20,FALSE)</f>
        <v>#N/A</v>
      </c>
      <c r="S976" s="41" t="e">
        <f t="shared" si="119"/>
        <v>#N/A</v>
      </c>
    </row>
    <row r="977" spans="1:19" ht="36" x14ac:dyDescent="0.2">
      <c r="A977" s="34" t="s">
        <v>5572</v>
      </c>
      <c r="B977" s="15" t="s">
        <v>967</v>
      </c>
      <c r="C977" s="15" t="s">
        <v>3007</v>
      </c>
      <c r="D977" s="19"/>
      <c r="E977" s="18"/>
      <c r="F977" s="2">
        <v>3115</v>
      </c>
      <c r="G977" s="2"/>
      <c r="H977" s="2">
        <v>2</v>
      </c>
      <c r="I977" s="2"/>
      <c r="J977" s="2"/>
      <c r="K977" s="2"/>
      <c r="L977" s="2"/>
      <c r="N977" s="40" t="e">
        <f t="shared" si="117"/>
        <v>#N/A</v>
      </c>
      <c r="O977" t="e">
        <f>VLOOKUP(A977,'[1]Integrator Offer Supplier'!$M$14:$AF$12953,18,FALSE)</f>
        <v>#N/A</v>
      </c>
      <c r="P977" t="e">
        <f>VLOOKUP(A977,'[1]Integrator Offer Supplier'!$M$14:$AF$12953,19,FALSE)</f>
        <v>#N/A</v>
      </c>
      <c r="Q977" t="e">
        <f t="shared" si="118"/>
        <v>#N/A</v>
      </c>
      <c r="R977" t="e">
        <f>VLOOKUP(A977,'[1]Integrator Offer Supplier'!$M$14:$AF$12953,20,FALSE)</f>
        <v>#N/A</v>
      </c>
      <c r="S977" s="41" t="e">
        <f t="shared" si="119"/>
        <v>#N/A</v>
      </c>
    </row>
    <row r="978" spans="1:19" ht="36" x14ac:dyDescent="0.2">
      <c r="A978" s="34" t="s">
        <v>5573</v>
      </c>
      <c r="B978" s="15" t="s">
        <v>25</v>
      </c>
      <c r="C978" s="15" t="s">
        <v>3008</v>
      </c>
      <c r="D978" s="21" t="s">
        <v>4208</v>
      </c>
      <c r="E978" s="18"/>
      <c r="F978" s="2">
        <v>651</v>
      </c>
      <c r="G978" s="2"/>
      <c r="H978" s="2">
        <v>2</v>
      </c>
      <c r="I978" s="2"/>
      <c r="J978" s="2"/>
      <c r="K978" s="2"/>
      <c r="L978" s="2"/>
      <c r="N978" s="40" t="e">
        <f t="shared" si="117"/>
        <v>#N/A</v>
      </c>
      <c r="O978" t="e">
        <f>VLOOKUP(A978,'[1]Integrator Offer Supplier'!$M$14:$AF$12953,18,FALSE)</f>
        <v>#N/A</v>
      </c>
      <c r="P978" t="e">
        <f>VLOOKUP(A978,'[1]Integrator Offer Supplier'!$M$14:$AF$12953,19,FALSE)</f>
        <v>#N/A</v>
      </c>
      <c r="Q978" t="e">
        <f t="shared" si="118"/>
        <v>#N/A</v>
      </c>
      <c r="R978" t="e">
        <f>VLOOKUP(A978,'[1]Integrator Offer Supplier'!$M$14:$AF$12953,20,FALSE)</f>
        <v>#N/A</v>
      </c>
      <c r="S978" s="41" t="e">
        <f t="shared" si="119"/>
        <v>#N/A</v>
      </c>
    </row>
    <row r="979" spans="1:19" ht="18" x14ac:dyDescent="0.2">
      <c r="A979" s="34" t="s">
        <v>5574</v>
      </c>
      <c r="B979" s="15" t="s">
        <v>223</v>
      </c>
      <c r="C979" s="15" t="s">
        <v>223</v>
      </c>
      <c r="D979" s="19"/>
      <c r="E979" s="18" t="s">
        <v>4282</v>
      </c>
      <c r="F979" s="18" t="s">
        <v>4282</v>
      </c>
      <c r="G979" s="18" t="s">
        <v>4282</v>
      </c>
      <c r="H979" s="18" t="s">
        <v>4282</v>
      </c>
      <c r="I979" s="18" t="s">
        <v>4282</v>
      </c>
      <c r="J979" s="18" t="s">
        <v>7185</v>
      </c>
      <c r="K979" s="18" t="s">
        <v>4282</v>
      </c>
      <c r="L979" s="18" t="s">
        <v>4282</v>
      </c>
      <c r="N979" s="40" t="e">
        <f t="shared" si="117"/>
        <v>#N/A</v>
      </c>
      <c r="O979" t="e">
        <f>VLOOKUP(A979,'[1]Integrator Offer Supplier'!$M$14:$AF$12953,18,FALSE)</f>
        <v>#N/A</v>
      </c>
      <c r="P979" t="e">
        <f>VLOOKUP(A979,'[1]Integrator Offer Supplier'!$M$14:$AF$12953,19,FALSE)</f>
        <v>#N/A</v>
      </c>
      <c r="Q979" t="e">
        <f t="shared" si="118"/>
        <v>#N/A</v>
      </c>
      <c r="R979" t="e">
        <f>VLOOKUP(A979,'[1]Integrator Offer Supplier'!$M$14:$AF$12953,20,FALSE)</f>
        <v>#N/A</v>
      </c>
      <c r="S979" s="41" t="e">
        <f t="shared" si="119"/>
        <v>#N/A</v>
      </c>
    </row>
    <row r="980" spans="1:19" ht="126" x14ac:dyDescent="0.2">
      <c r="A980" s="34" t="s">
        <v>5575</v>
      </c>
      <c r="B980" s="15" t="s">
        <v>968</v>
      </c>
      <c r="C980" s="15" t="s">
        <v>3009</v>
      </c>
      <c r="D980" s="19"/>
      <c r="E980" s="18" t="s">
        <v>4282</v>
      </c>
      <c r="F980" s="18" t="s">
        <v>4282</v>
      </c>
      <c r="G980" s="18" t="s">
        <v>4282</v>
      </c>
      <c r="H980" s="18" t="s">
        <v>4282</v>
      </c>
      <c r="I980" s="18" t="s">
        <v>4282</v>
      </c>
      <c r="J980" s="18" t="s">
        <v>7185</v>
      </c>
      <c r="K980" s="18" t="s">
        <v>4282</v>
      </c>
      <c r="L980" s="18" t="s">
        <v>4282</v>
      </c>
      <c r="N980" s="40" t="e">
        <f t="shared" si="117"/>
        <v>#N/A</v>
      </c>
      <c r="O980" t="e">
        <f>VLOOKUP(A980,'[1]Integrator Offer Supplier'!$M$14:$AF$12953,18,FALSE)</f>
        <v>#N/A</v>
      </c>
      <c r="P980" t="e">
        <f>VLOOKUP(A980,'[1]Integrator Offer Supplier'!$M$14:$AF$12953,19,FALSE)</f>
        <v>#N/A</v>
      </c>
      <c r="Q980" t="e">
        <f t="shared" si="118"/>
        <v>#N/A</v>
      </c>
      <c r="R980" t="e">
        <f>VLOOKUP(A980,'[1]Integrator Offer Supplier'!$M$14:$AF$12953,20,FALSE)</f>
        <v>#N/A</v>
      </c>
      <c r="S980" s="41" t="e">
        <f t="shared" si="119"/>
        <v>#N/A</v>
      </c>
    </row>
    <row r="981" spans="1:19" ht="126" x14ac:dyDescent="0.2">
      <c r="A981" s="34" t="s">
        <v>5576</v>
      </c>
      <c r="B981" s="15" t="s">
        <v>48</v>
      </c>
      <c r="C981" s="15" t="s">
        <v>4240</v>
      </c>
      <c r="D981" s="19"/>
      <c r="E981" s="18">
        <v>32</v>
      </c>
      <c r="F981" s="2">
        <v>28000</v>
      </c>
      <c r="G981" s="2">
        <v>16</v>
      </c>
      <c r="H981" s="2">
        <v>32</v>
      </c>
      <c r="I981" s="2"/>
      <c r="J981" s="2">
        <v>4</v>
      </c>
      <c r="K981" s="18">
        <v>7000</v>
      </c>
      <c r="L981" s="2">
        <v>16</v>
      </c>
      <c r="N981" s="40" t="e">
        <f t="shared" si="117"/>
        <v>#N/A</v>
      </c>
      <c r="O981" t="e">
        <f>VLOOKUP(A981,'[1]Integrator Offer Supplier'!$M$14:$AF$12953,18,FALSE)</f>
        <v>#N/A</v>
      </c>
      <c r="P981" t="e">
        <f>VLOOKUP(A981,'[1]Integrator Offer Supplier'!$M$14:$AF$12953,19,FALSE)</f>
        <v>#N/A</v>
      </c>
      <c r="Q981" t="e">
        <f t="shared" si="118"/>
        <v>#N/A</v>
      </c>
      <c r="R981" t="e">
        <f>VLOOKUP(A981,'[1]Integrator Offer Supplier'!$M$14:$AF$12953,20,FALSE)</f>
        <v>#N/A</v>
      </c>
      <c r="S981" s="41" t="e">
        <f t="shared" si="119"/>
        <v>#N/A</v>
      </c>
    </row>
    <row r="982" spans="1:19" ht="126" x14ac:dyDescent="0.2">
      <c r="A982" s="34" t="s">
        <v>5577</v>
      </c>
      <c r="B982" s="15" t="s">
        <v>969</v>
      </c>
      <c r="C982" s="15" t="s">
        <v>3011</v>
      </c>
      <c r="D982" s="19"/>
      <c r="E982" s="18" t="s">
        <v>4282</v>
      </c>
      <c r="F982" s="18" t="s">
        <v>4282</v>
      </c>
      <c r="G982" s="18" t="s">
        <v>4282</v>
      </c>
      <c r="H982" s="18" t="s">
        <v>4282</v>
      </c>
      <c r="I982" s="18" t="s">
        <v>4282</v>
      </c>
      <c r="J982" s="18" t="s">
        <v>7185</v>
      </c>
      <c r="K982" s="18" t="s">
        <v>4282</v>
      </c>
      <c r="L982" s="18" t="s">
        <v>4282</v>
      </c>
      <c r="N982" s="40" t="e">
        <f t="shared" si="117"/>
        <v>#N/A</v>
      </c>
      <c r="O982" t="e">
        <f>VLOOKUP(A982,'[1]Integrator Offer Supplier'!$M$14:$AF$12953,18,FALSE)</f>
        <v>#N/A</v>
      </c>
      <c r="P982" t="e">
        <f>VLOOKUP(A982,'[1]Integrator Offer Supplier'!$M$14:$AF$12953,19,FALSE)</f>
        <v>#N/A</v>
      </c>
      <c r="Q982" t="e">
        <f t="shared" si="118"/>
        <v>#N/A</v>
      </c>
      <c r="R982" t="e">
        <f>VLOOKUP(A982,'[1]Integrator Offer Supplier'!$M$14:$AF$12953,20,FALSE)</f>
        <v>#N/A</v>
      </c>
      <c r="S982" s="41" t="e">
        <f t="shared" si="119"/>
        <v>#N/A</v>
      </c>
    </row>
    <row r="983" spans="1:19" ht="72" x14ac:dyDescent="0.2">
      <c r="A983" s="34" t="s">
        <v>5578</v>
      </c>
      <c r="B983" s="15" t="s">
        <v>970</v>
      </c>
      <c r="C983" s="15" t="s">
        <v>3012</v>
      </c>
      <c r="D983" s="19"/>
      <c r="E983" s="18" t="s">
        <v>4282</v>
      </c>
      <c r="F983" s="18" t="s">
        <v>4282</v>
      </c>
      <c r="G983" s="18" t="s">
        <v>4282</v>
      </c>
      <c r="H983" s="18" t="s">
        <v>4282</v>
      </c>
      <c r="I983" s="18" t="s">
        <v>4282</v>
      </c>
      <c r="J983" s="18" t="s">
        <v>7185</v>
      </c>
      <c r="K983" s="18" t="s">
        <v>4282</v>
      </c>
      <c r="L983" s="18" t="s">
        <v>4282</v>
      </c>
      <c r="N983" s="40" t="e">
        <f t="shared" si="117"/>
        <v>#N/A</v>
      </c>
      <c r="O983" t="e">
        <f>VLOOKUP(A983,'[1]Integrator Offer Supplier'!$M$14:$AF$12953,18,FALSE)</f>
        <v>#N/A</v>
      </c>
      <c r="P983" t="e">
        <f>VLOOKUP(A983,'[1]Integrator Offer Supplier'!$M$14:$AF$12953,19,FALSE)</f>
        <v>#N/A</v>
      </c>
      <c r="Q983" t="e">
        <f t="shared" si="118"/>
        <v>#N/A</v>
      </c>
      <c r="R983" t="e">
        <f>VLOOKUP(A983,'[1]Integrator Offer Supplier'!$M$14:$AF$12953,20,FALSE)</f>
        <v>#N/A</v>
      </c>
      <c r="S983" s="41" t="e">
        <f t="shared" si="119"/>
        <v>#N/A</v>
      </c>
    </row>
    <row r="984" spans="1:19" ht="108" x14ac:dyDescent="0.2">
      <c r="A984" s="34" t="s">
        <v>5579</v>
      </c>
      <c r="B984" s="15" t="s">
        <v>971</v>
      </c>
      <c r="C984" s="15" t="s">
        <v>3013</v>
      </c>
      <c r="D984" s="19"/>
      <c r="E984" s="18" t="s">
        <v>4282</v>
      </c>
      <c r="F984" s="18" t="s">
        <v>4282</v>
      </c>
      <c r="G984" s="18" t="s">
        <v>4282</v>
      </c>
      <c r="H984" s="18" t="s">
        <v>4282</v>
      </c>
      <c r="I984" s="18" t="s">
        <v>4282</v>
      </c>
      <c r="J984" s="18" t="s">
        <v>7185</v>
      </c>
      <c r="K984" s="18" t="s">
        <v>4282</v>
      </c>
      <c r="L984" s="18" t="s">
        <v>4282</v>
      </c>
      <c r="N984" s="40" t="e">
        <f t="shared" si="117"/>
        <v>#N/A</v>
      </c>
      <c r="O984" t="e">
        <f>VLOOKUP(A984,'[1]Integrator Offer Supplier'!$M$14:$AF$12953,18,FALSE)</f>
        <v>#N/A</v>
      </c>
      <c r="P984" t="e">
        <f>VLOOKUP(A984,'[1]Integrator Offer Supplier'!$M$14:$AF$12953,19,FALSE)</f>
        <v>#N/A</v>
      </c>
      <c r="Q984" t="e">
        <f t="shared" si="118"/>
        <v>#N/A</v>
      </c>
      <c r="R984" t="e">
        <f>VLOOKUP(A984,'[1]Integrator Offer Supplier'!$M$14:$AF$12953,20,FALSE)</f>
        <v>#N/A</v>
      </c>
      <c r="S984" s="41" t="e">
        <f t="shared" si="119"/>
        <v>#N/A</v>
      </c>
    </row>
    <row r="985" spans="1:19" ht="126" x14ac:dyDescent="0.2">
      <c r="A985" s="34" t="s">
        <v>5580</v>
      </c>
      <c r="B985" s="15" t="s">
        <v>972</v>
      </c>
      <c r="C985" s="15" t="s">
        <v>3014</v>
      </c>
      <c r="D985" s="19"/>
      <c r="E985" s="18" t="s">
        <v>4282</v>
      </c>
      <c r="F985" s="18" t="s">
        <v>4282</v>
      </c>
      <c r="G985" s="18" t="s">
        <v>4282</v>
      </c>
      <c r="H985" s="18" t="s">
        <v>4282</v>
      </c>
      <c r="I985" s="18" t="s">
        <v>4282</v>
      </c>
      <c r="J985" s="18" t="s">
        <v>7185</v>
      </c>
      <c r="K985" s="18" t="s">
        <v>4282</v>
      </c>
      <c r="L985" s="18" t="s">
        <v>4282</v>
      </c>
      <c r="N985" s="40" t="e">
        <f t="shared" si="117"/>
        <v>#N/A</v>
      </c>
      <c r="O985" t="e">
        <f>VLOOKUP(A985,'[1]Integrator Offer Supplier'!$M$14:$AF$12953,18,FALSE)</f>
        <v>#N/A</v>
      </c>
      <c r="P985" t="e">
        <f>VLOOKUP(A985,'[1]Integrator Offer Supplier'!$M$14:$AF$12953,19,FALSE)</f>
        <v>#N/A</v>
      </c>
      <c r="Q985" t="e">
        <f t="shared" si="118"/>
        <v>#N/A</v>
      </c>
      <c r="R985" t="e">
        <f>VLOOKUP(A985,'[1]Integrator Offer Supplier'!$M$14:$AF$12953,20,FALSE)</f>
        <v>#N/A</v>
      </c>
      <c r="S985" s="41" t="e">
        <f t="shared" si="119"/>
        <v>#N/A</v>
      </c>
    </row>
    <row r="986" spans="1:19" ht="18" x14ac:dyDescent="0.2">
      <c r="A986" s="34" t="s">
        <v>5581</v>
      </c>
      <c r="B986" s="15" t="s">
        <v>973</v>
      </c>
      <c r="C986" s="15">
        <v>0</v>
      </c>
      <c r="D986" s="19"/>
      <c r="E986" s="18" t="s">
        <v>4282</v>
      </c>
      <c r="F986" s="18" t="s">
        <v>4282</v>
      </c>
      <c r="G986" s="18" t="s">
        <v>4282</v>
      </c>
      <c r="H986" s="18" t="s">
        <v>4282</v>
      </c>
      <c r="I986" s="18" t="s">
        <v>4282</v>
      </c>
      <c r="J986" s="18" t="s">
        <v>7185</v>
      </c>
      <c r="K986" s="18" t="s">
        <v>4282</v>
      </c>
      <c r="L986" s="18" t="s">
        <v>4282</v>
      </c>
      <c r="N986" s="40" t="e">
        <f t="shared" si="117"/>
        <v>#N/A</v>
      </c>
      <c r="O986" t="e">
        <f>VLOOKUP(A986,'[1]Integrator Offer Supplier'!$M$14:$AF$12953,18,FALSE)</f>
        <v>#N/A</v>
      </c>
      <c r="P986" t="e">
        <f>VLOOKUP(A986,'[1]Integrator Offer Supplier'!$M$14:$AF$12953,19,FALSE)</f>
        <v>#N/A</v>
      </c>
      <c r="Q986" t="e">
        <f t="shared" si="118"/>
        <v>#N/A</v>
      </c>
      <c r="R986" t="e">
        <f>VLOOKUP(A986,'[1]Integrator Offer Supplier'!$M$14:$AF$12953,20,FALSE)</f>
        <v>#N/A</v>
      </c>
      <c r="S986" s="41" t="e">
        <f t="shared" si="119"/>
        <v>#N/A</v>
      </c>
    </row>
    <row r="987" spans="1:19" ht="36" x14ac:dyDescent="0.2">
      <c r="A987" s="34" t="s">
        <v>5582</v>
      </c>
      <c r="B987" s="15" t="s">
        <v>974</v>
      </c>
      <c r="C987" s="15">
        <v>0</v>
      </c>
      <c r="D987" s="19"/>
      <c r="E987" s="18" t="s">
        <v>4282</v>
      </c>
      <c r="F987" s="18" t="s">
        <v>4282</v>
      </c>
      <c r="G987" s="18" t="s">
        <v>4282</v>
      </c>
      <c r="H987" s="18" t="s">
        <v>4282</v>
      </c>
      <c r="I987" s="18" t="s">
        <v>4282</v>
      </c>
      <c r="J987" s="18" t="s">
        <v>7185</v>
      </c>
      <c r="K987" s="18" t="s">
        <v>4282</v>
      </c>
      <c r="L987" s="18" t="s">
        <v>4282</v>
      </c>
      <c r="N987" s="40" t="e">
        <f t="shared" si="117"/>
        <v>#N/A</v>
      </c>
      <c r="O987" t="e">
        <f>VLOOKUP(A987,'[1]Integrator Offer Supplier'!$M$14:$AF$12953,18,FALSE)</f>
        <v>#N/A</v>
      </c>
      <c r="P987" t="e">
        <f>VLOOKUP(A987,'[1]Integrator Offer Supplier'!$M$14:$AF$12953,19,FALSE)</f>
        <v>#N/A</v>
      </c>
      <c r="Q987" t="e">
        <f t="shared" si="118"/>
        <v>#N/A</v>
      </c>
      <c r="R987" t="e">
        <f>VLOOKUP(A987,'[1]Integrator Offer Supplier'!$M$14:$AF$12953,20,FALSE)</f>
        <v>#N/A</v>
      </c>
      <c r="S987" s="41" t="e">
        <f t="shared" si="119"/>
        <v>#N/A</v>
      </c>
    </row>
    <row r="988" spans="1:19" ht="36" x14ac:dyDescent="0.2">
      <c r="A988" s="34" t="s">
        <v>5583</v>
      </c>
      <c r="B988" s="15" t="s">
        <v>975</v>
      </c>
      <c r="C988" s="15">
        <v>0</v>
      </c>
      <c r="D988" s="19"/>
      <c r="E988" s="18" t="s">
        <v>4282</v>
      </c>
      <c r="F988" s="18" t="s">
        <v>4282</v>
      </c>
      <c r="G988" s="18" t="s">
        <v>4282</v>
      </c>
      <c r="H988" s="18" t="s">
        <v>4282</v>
      </c>
      <c r="I988" s="18" t="s">
        <v>4282</v>
      </c>
      <c r="J988" s="18" t="s">
        <v>7185</v>
      </c>
      <c r="K988" s="18" t="s">
        <v>4282</v>
      </c>
      <c r="L988" s="18" t="s">
        <v>4282</v>
      </c>
      <c r="N988" s="40" t="e">
        <f t="shared" si="117"/>
        <v>#N/A</v>
      </c>
      <c r="O988" t="e">
        <f>VLOOKUP(A988,'[1]Integrator Offer Supplier'!$M$14:$AF$12953,18,FALSE)</f>
        <v>#N/A</v>
      </c>
      <c r="P988" t="e">
        <f>VLOOKUP(A988,'[1]Integrator Offer Supplier'!$M$14:$AF$12953,19,FALSE)</f>
        <v>#N/A</v>
      </c>
      <c r="Q988" t="e">
        <f t="shared" si="118"/>
        <v>#N/A</v>
      </c>
      <c r="R988" t="e">
        <f>VLOOKUP(A988,'[1]Integrator Offer Supplier'!$M$14:$AF$12953,20,FALSE)</f>
        <v>#N/A</v>
      </c>
      <c r="S988" s="41" t="e">
        <f t="shared" si="119"/>
        <v>#N/A</v>
      </c>
    </row>
    <row r="989" spans="1:19" ht="18.75" x14ac:dyDescent="0.2">
      <c r="A989" s="34" t="s">
        <v>5584</v>
      </c>
      <c r="B989" s="15" t="s">
        <v>976</v>
      </c>
      <c r="C989" s="15" t="s">
        <v>976</v>
      </c>
      <c r="D989" s="21" t="s">
        <v>4527</v>
      </c>
      <c r="E989" s="18">
        <v>4</v>
      </c>
      <c r="F989" s="2">
        <v>2400</v>
      </c>
      <c r="G989" s="2">
        <v>2</v>
      </c>
      <c r="H989" s="2">
        <v>4</v>
      </c>
      <c r="I989" s="2"/>
      <c r="J989" s="18">
        <f>N989</f>
        <v>0</v>
      </c>
      <c r="K989" s="18">
        <f>Q989</f>
        <v>0</v>
      </c>
      <c r="L989" s="18">
        <f>S989</f>
        <v>0</v>
      </c>
      <c r="N989" s="40">
        <f t="shared" si="117"/>
        <v>0</v>
      </c>
      <c r="O989">
        <f>VLOOKUP(A989,'[1]Integrator Offer Supplier'!$M$14:$AF$12953,18,FALSE)</f>
        <v>0</v>
      </c>
      <c r="P989">
        <f>VLOOKUP(A989,'[1]Integrator Offer Supplier'!$M$14:$AF$12953,19,FALSE)</f>
        <v>0</v>
      </c>
      <c r="Q989">
        <f t="shared" si="118"/>
        <v>0</v>
      </c>
      <c r="R989">
        <f>VLOOKUP(A989,'[1]Integrator Offer Supplier'!$M$14:$AF$12953,20,FALSE)</f>
        <v>0</v>
      </c>
      <c r="S989" s="41">
        <f t="shared" si="119"/>
        <v>0</v>
      </c>
    </row>
    <row r="990" spans="1:19" ht="36" x14ac:dyDescent="0.2">
      <c r="A990" s="35" t="s">
        <v>5585</v>
      </c>
      <c r="B990" s="15" t="s">
        <v>977</v>
      </c>
      <c r="C990" s="15" t="s">
        <v>3015</v>
      </c>
      <c r="D990" s="19"/>
      <c r="E990" s="18" t="s">
        <v>4282</v>
      </c>
      <c r="F990" s="18" t="s">
        <v>4282</v>
      </c>
      <c r="G990" s="18" t="s">
        <v>4282</v>
      </c>
      <c r="H990" s="18" t="s">
        <v>4282</v>
      </c>
      <c r="I990" s="18" t="s">
        <v>4282</v>
      </c>
      <c r="J990" s="18" t="s">
        <v>7185</v>
      </c>
      <c r="K990" s="18" t="s">
        <v>4282</v>
      </c>
      <c r="L990" s="18" t="s">
        <v>4282</v>
      </c>
      <c r="N990" s="40" t="e">
        <f t="shared" si="117"/>
        <v>#N/A</v>
      </c>
      <c r="O990" t="e">
        <f>VLOOKUP(A990,'[1]Integrator Offer Supplier'!$M$14:$AF$12953,18,FALSE)</f>
        <v>#N/A</v>
      </c>
      <c r="P990" t="e">
        <f>VLOOKUP(A990,'[1]Integrator Offer Supplier'!$M$14:$AF$12953,19,FALSE)</f>
        <v>#N/A</v>
      </c>
      <c r="Q990" t="e">
        <f t="shared" si="118"/>
        <v>#N/A</v>
      </c>
      <c r="R990" t="e">
        <f>VLOOKUP(A990,'[1]Integrator Offer Supplier'!$M$14:$AF$12953,20,FALSE)</f>
        <v>#N/A</v>
      </c>
      <c r="S990" s="41" t="e">
        <f t="shared" si="119"/>
        <v>#N/A</v>
      </c>
    </row>
    <row r="991" spans="1:19" ht="36" x14ac:dyDescent="0.2">
      <c r="A991" s="35" t="s">
        <v>5586</v>
      </c>
      <c r="B991" s="15" t="s">
        <v>978</v>
      </c>
      <c r="C991" s="15" t="s">
        <v>4462</v>
      </c>
      <c r="D991" s="21" t="s">
        <v>4463</v>
      </c>
      <c r="E991" s="18">
        <v>1</v>
      </c>
      <c r="F991" s="18">
        <v>500</v>
      </c>
      <c r="G991" s="18">
        <v>1</v>
      </c>
      <c r="H991" s="18">
        <v>2</v>
      </c>
      <c r="I991" s="18"/>
      <c r="J991" s="18">
        <f>N991</f>
        <v>0</v>
      </c>
      <c r="K991" s="18">
        <f>Q991</f>
        <v>0</v>
      </c>
      <c r="L991" s="18">
        <f>S991</f>
        <v>0</v>
      </c>
      <c r="N991" s="40">
        <f t="shared" si="117"/>
        <v>0</v>
      </c>
      <c r="O991">
        <f>VLOOKUP(A991,'[1]Integrator Offer Supplier'!$M$14:$AF$12953,18,FALSE)</f>
        <v>0</v>
      </c>
      <c r="P991">
        <f>VLOOKUP(A991,'[1]Integrator Offer Supplier'!$M$14:$AF$12953,19,FALSE)</f>
        <v>0</v>
      </c>
      <c r="Q991">
        <f t="shared" si="118"/>
        <v>0</v>
      </c>
      <c r="R991">
        <f>VLOOKUP(A991,'[1]Integrator Offer Supplier'!$M$14:$AF$12953,20,FALSE)</f>
        <v>0</v>
      </c>
      <c r="S991" s="41">
        <f t="shared" si="119"/>
        <v>0</v>
      </c>
    </row>
    <row r="992" spans="1:19" ht="54" x14ac:dyDescent="0.2">
      <c r="A992" s="35" t="s">
        <v>5587</v>
      </c>
      <c r="B992" s="15" t="s">
        <v>979</v>
      </c>
      <c r="C992" s="15" t="s">
        <v>3017</v>
      </c>
      <c r="D992" s="19"/>
      <c r="E992" s="18" t="s">
        <v>4282</v>
      </c>
      <c r="F992" s="18" t="s">
        <v>4282</v>
      </c>
      <c r="G992" s="18" t="s">
        <v>4282</v>
      </c>
      <c r="H992" s="18" t="s">
        <v>4282</v>
      </c>
      <c r="I992" s="18" t="s">
        <v>4282</v>
      </c>
      <c r="J992" s="18" t="s">
        <v>7185</v>
      </c>
      <c r="K992" s="18" t="s">
        <v>4282</v>
      </c>
      <c r="L992" s="18" t="s">
        <v>4282</v>
      </c>
      <c r="N992" s="40" t="e">
        <f t="shared" si="117"/>
        <v>#N/A</v>
      </c>
      <c r="O992" t="e">
        <f>VLOOKUP(A992,'[1]Integrator Offer Supplier'!$M$14:$AF$12953,18,FALSE)</f>
        <v>#N/A</v>
      </c>
      <c r="P992" t="e">
        <f>VLOOKUP(A992,'[1]Integrator Offer Supplier'!$M$14:$AF$12953,19,FALSE)</f>
        <v>#N/A</v>
      </c>
      <c r="Q992" t="e">
        <f t="shared" si="118"/>
        <v>#N/A</v>
      </c>
      <c r="R992" t="e">
        <f>VLOOKUP(A992,'[1]Integrator Offer Supplier'!$M$14:$AF$12953,20,FALSE)</f>
        <v>#N/A</v>
      </c>
      <c r="S992" s="41" t="e">
        <f t="shared" si="119"/>
        <v>#N/A</v>
      </c>
    </row>
    <row r="993" spans="1:19" ht="162" x14ac:dyDescent="0.2">
      <c r="A993" s="35" t="s">
        <v>5588</v>
      </c>
      <c r="B993" s="15" t="s">
        <v>980</v>
      </c>
      <c r="C993" s="15" t="s">
        <v>3018</v>
      </c>
      <c r="D993" s="19"/>
      <c r="E993" s="18" t="s">
        <v>4282</v>
      </c>
      <c r="F993" s="18" t="s">
        <v>4282</v>
      </c>
      <c r="G993" s="18" t="s">
        <v>4282</v>
      </c>
      <c r="H993" s="18" t="s">
        <v>4282</v>
      </c>
      <c r="I993" s="18" t="s">
        <v>4282</v>
      </c>
      <c r="J993" s="18" t="s">
        <v>7185</v>
      </c>
      <c r="K993" s="18" t="s">
        <v>4282</v>
      </c>
      <c r="L993" s="18" t="s">
        <v>4282</v>
      </c>
      <c r="N993" s="40" t="e">
        <f t="shared" si="117"/>
        <v>#N/A</v>
      </c>
      <c r="O993" t="e">
        <f>VLOOKUP(A993,'[1]Integrator Offer Supplier'!$M$14:$AF$12953,18,FALSE)</f>
        <v>#N/A</v>
      </c>
      <c r="P993" t="e">
        <f>VLOOKUP(A993,'[1]Integrator Offer Supplier'!$M$14:$AF$12953,19,FALSE)</f>
        <v>#N/A</v>
      </c>
      <c r="Q993" t="e">
        <f t="shared" si="118"/>
        <v>#N/A</v>
      </c>
      <c r="R993" t="e">
        <f>VLOOKUP(A993,'[1]Integrator Offer Supplier'!$M$14:$AF$12953,20,FALSE)</f>
        <v>#N/A</v>
      </c>
      <c r="S993" s="41" t="e">
        <f t="shared" si="119"/>
        <v>#N/A</v>
      </c>
    </row>
    <row r="994" spans="1:19" ht="72" x14ac:dyDescent="0.2">
      <c r="A994" s="35" t="s">
        <v>5589</v>
      </c>
      <c r="B994" s="15" t="s">
        <v>981</v>
      </c>
      <c r="C994" s="15" t="s">
        <v>3019</v>
      </c>
      <c r="D994" s="19"/>
      <c r="E994" s="18" t="s">
        <v>4282</v>
      </c>
      <c r="F994" s="18" t="s">
        <v>4282</v>
      </c>
      <c r="G994" s="18" t="s">
        <v>4282</v>
      </c>
      <c r="H994" s="18" t="s">
        <v>4282</v>
      </c>
      <c r="I994" s="18" t="s">
        <v>4282</v>
      </c>
      <c r="J994" s="18" t="s">
        <v>7185</v>
      </c>
      <c r="K994" s="18" t="s">
        <v>4282</v>
      </c>
      <c r="L994" s="18" t="s">
        <v>4282</v>
      </c>
      <c r="N994" s="40" t="e">
        <f t="shared" si="117"/>
        <v>#N/A</v>
      </c>
      <c r="O994" t="e">
        <f>VLOOKUP(A994,'[1]Integrator Offer Supplier'!$M$14:$AF$12953,18,FALSE)</f>
        <v>#N/A</v>
      </c>
      <c r="P994" t="e">
        <f>VLOOKUP(A994,'[1]Integrator Offer Supplier'!$M$14:$AF$12953,19,FALSE)</f>
        <v>#N/A</v>
      </c>
      <c r="Q994" t="e">
        <f t="shared" si="118"/>
        <v>#N/A</v>
      </c>
      <c r="R994" t="e">
        <f>VLOOKUP(A994,'[1]Integrator Offer Supplier'!$M$14:$AF$12953,20,FALSE)</f>
        <v>#N/A</v>
      </c>
      <c r="S994" s="41" t="e">
        <f t="shared" si="119"/>
        <v>#N/A</v>
      </c>
    </row>
    <row r="995" spans="1:19" ht="36" x14ac:dyDescent="0.2">
      <c r="A995" s="34" t="s">
        <v>5590</v>
      </c>
      <c r="B995" s="15" t="s">
        <v>982</v>
      </c>
      <c r="C995" s="15" t="s">
        <v>3020</v>
      </c>
      <c r="D995" s="19"/>
      <c r="E995" s="18"/>
      <c r="F995" s="18"/>
      <c r="G995" s="18"/>
      <c r="H995" s="18"/>
      <c r="I995" s="18"/>
      <c r="J995" s="18"/>
      <c r="K995" s="18">
        <v>249.90000000000003</v>
      </c>
      <c r="L995" s="18"/>
      <c r="N995" s="40" t="e">
        <f t="shared" si="117"/>
        <v>#N/A</v>
      </c>
      <c r="O995" t="e">
        <f>VLOOKUP(A995,'[1]Integrator Offer Supplier'!$M$14:$AF$12953,18,FALSE)</f>
        <v>#N/A</v>
      </c>
      <c r="P995" t="e">
        <f>VLOOKUP(A995,'[1]Integrator Offer Supplier'!$M$14:$AF$12953,19,FALSE)</f>
        <v>#N/A</v>
      </c>
      <c r="Q995" t="e">
        <f t="shared" si="118"/>
        <v>#N/A</v>
      </c>
      <c r="R995" t="e">
        <f>VLOOKUP(A995,'[1]Integrator Offer Supplier'!$M$14:$AF$12953,20,FALSE)</f>
        <v>#N/A</v>
      </c>
      <c r="S995" s="41" t="e">
        <f t="shared" si="119"/>
        <v>#N/A</v>
      </c>
    </row>
    <row r="996" spans="1:19" ht="36" x14ac:dyDescent="0.2">
      <c r="A996" s="34" t="s">
        <v>5591</v>
      </c>
      <c r="B996" s="15" t="s">
        <v>983</v>
      </c>
      <c r="C996" s="15" t="s">
        <v>983</v>
      </c>
      <c r="D996" s="19"/>
      <c r="E996" s="18" t="s">
        <v>4282</v>
      </c>
      <c r="F996" s="18" t="s">
        <v>4282</v>
      </c>
      <c r="G996" s="18" t="s">
        <v>4282</v>
      </c>
      <c r="H996" s="18" t="s">
        <v>4282</v>
      </c>
      <c r="I996" s="18" t="s">
        <v>4282</v>
      </c>
      <c r="J996" s="18" t="s">
        <v>7185</v>
      </c>
      <c r="K996" s="18" t="s">
        <v>4282</v>
      </c>
      <c r="L996" s="18" t="s">
        <v>4282</v>
      </c>
      <c r="N996" s="40" t="e">
        <f t="shared" si="117"/>
        <v>#N/A</v>
      </c>
      <c r="O996" t="e">
        <f>VLOOKUP(A996,'[1]Integrator Offer Supplier'!$M$14:$AF$12953,18,FALSE)</f>
        <v>#N/A</v>
      </c>
      <c r="P996" t="e">
        <f>VLOOKUP(A996,'[1]Integrator Offer Supplier'!$M$14:$AF$12953,19,FALSE)</f>
        <v>#N/A</v>
      </c>
      <c r="Q996" t="e">
        <f t="shared" si="118"/>
        <v>#N/A</v>
      </c>
      <c r="R996" t="e">
        <f>VLOOKUP(A996,'[1]Integrator Offer Supplier'!$M$14:$AF$12953,20,FALSE)</f>
        <v>#N/A</v>
      </c>
      <c r="S996" s="41" t="e">
        <f t="shared" si="119"/>
        <v>#N/A</v>
      </c>
    </row>
    <row r="997" spans="1:19" ht="18" x14ac:dyDescent="0.2">
      <c r="A997" s="34" t="s">
        <v>5592</v>
      </c>
      <c r="B997" s="15" t="s">
        <v>191</v>
      </c>
      <c r="C997" s="15" t="s">
        <v>191</v>
      </c>
      <c r="D997" s="19"/>
      <c r="E997" s="18" t="s">
        <v>4282</v>
      </c>
      <c r="F997" s="18" t="s">
        <v>4282</v>
      </c>
      <c r="G997" s="18" t="s">
        <v>4282</v>
      </c>
      <c r="H997" s="18" t="s">
        <v>4282</v>
      </c>
      <c r="I997" s="18" t="s">
        <v>4282</v>
      </c>
      <c r="J997" s="18" t="s">
        <v>7185</v>
      </c>
      <c r="K997" s="18" t="s">
        <v>4282</v>
      </c>
      <c r="L997" s="18" t="s">
        <v>4282</v>
      </c>
      <c r="N997" s="40" t="e">
        <f t="shared" si="117"/>
        <v>#N/A</v>
      </c>
      <c r="O997" t="e">
        <f>VLOOKUP(A997,'[1]Integrator Offer Supplier'!$M$14:$AF$12953,18,FALSE)</f>
        <v>#N/A</v>
      </c>
      <c r="P997" t="e">
        <f>VLOOKUP(A997,'[1]Integrator Offer Supplier'!$M$14:$AF$12953,19,FALSE)</f>
        <v>#N/A</v>
      </c>
      <c r="Q997" t="e">
        <f t="shared" si="118"/>
        <v>#N/A</v>
      </c>
      <c r="R997" t="e">
        <f>VLOOKUP(A997,'[1]Integrator Offer Supplier'!$M$14:$AF$12953,20,FALSE)</f>
        <v>#N/A</v>
      </c>
      <c r="S997" s="41" t="e">
        <f t="shared" si="119"/>
        <v>#N/A</v>
      </c>
    </row>
    <row r="998" spans="1:19" ht="18" x14ac:dyDescent="0.2">
      <c r="A998" s="34" t="s">
        <v>5593</v>
      </c>
      <c r="B998" s="15" t="s">
        <v>191</v>
      </c>
      <c r="C998" s="15" t="s">
        <v>191</v>
      </c>
      <c r="D998" s="19"/>
      <c r="E998" s="18" t="s">
        <v>4282</v>
      </c>
      <c r="F998" s="18" t="s">
        <v>4282</v>
      </c>
      <c r="G998" s="18" t="s">
        <v>4282</v>
      </c>
      <c r="H998" s="18" t="s">
        <v>4282</v>
      </c>
      <c r="I998" s="18" t="s">
        <v>4282</v>
      </c>
      <c r="J998" s="18" t="s">
        <v>7185</v>
      </c>
      <c r="K998" s="18" t="s">
        <v>4282</v>
      </c>
      <c r="L998" s="18" t="s">
        <v>4282</v>
      </c>
      <c r="N998" s="40" t="e">
        <f t="shared" si="117"/>
        <v>#N/A</v>
      </c>
      <c r="O998" t="e">
        <f>VLOOKUP(A998,'[1]Integrator Offer Supplier'!$M$14:$AF$12953,18,FALSE)</f>
        <v>#N/A</v>
      </c>
      <c r="P998" t="e">
        <f>VLOOKUP(A998,'[1]Integrator Offer Supplier'!$M$14:$AF$12953,19,FALSE)</f>
        <v>#N/A</v>
      </c>
      <c r="Q998" t="e">
        <f t="shared" si="118"/>
        <v>#N/A</v>
      </c>
      <c r="R998" t="e">
        <f>VLOOKUP(A998,'[1]Integrator Offer Supplier'!$M$14:$AF$12953,20,FALSE)</f>
        <v>#N/A</v>
      </c>
      <c r="S998" s="41" t="e">
        <f t="shared" si="119"/>
        <v>#N/A</v>
      </c>
    </row>
    <row r="999" spans="1:19" ht="18" x14ac:dyDescent="0.2">
      <c r="A999" s="34" t="s">
        <v>5594</v>
      </c>
      <c r="B999" s="15" t="s">
        <v>191</v>
      </c>
      <c r="C999" s="15" t="s">
        <v>191</v>
      </c>
      <c r="D999" s="19"/>
      <c r="E999" s="18" t="s">
        <v>4282</v>
      </c>
      <c r="F999" s="18" t="s">
        <v>4282</v>
      </c>
      <c r="G999" s="18" t="s">
        <v>4282</v>
      </c>
      <c r="H999" s="18" t="s">
        <v>4282</v>
      </c>
      <c r="I999" s="18" t="s">
        <v>4282</v>
      </c>
      <c r="J999" s="18" t="s">
        <v>7185</v>
      </c>
      <c r="K999" s="18" t="s">
        <v>4282</v>
      </c>
      <c r="L999" s="18" t="s">
        <v>4282</v>
      </c>
      <c r="N999" s="40" t="e">
        <f t="shared" si="117"/>
        <v>#N/A</v>
      </c>
      <c r="O999" t="e">
        <f>VLOOKUP(A999,'[1]Integrator Offer Supplier'!$M$14:$AF$12953,18,FALSE)</f>
        <v>#N/A</v>
      </c>
      <c r="P999" t="e">
        <f>VLOOKUP(A999,'[1]Integrator Offer Supplier'!$M$14:$AF$12953,19,FALSE)</f>
        <v>#N/A</v>
      </c>
      <c r="Q999" t="e">
        <f t="shared" si="118"/>
        <v>#N/A</v>
      </c>
      <c r="R999" t="e">
        <f>VLOOKUP(A999,'[1]Integrator Offer Supplier'!$M$14:$AF$12953,20,FALSE)</f>
        <v>#N/A</v>
      </c>
      <c r="S999" s="41" t="e">
        <f t="shared" si="119"/>
        <v>#N/A</v>
      </c>
    </row>
    <row r="1000" spans="1:19" ht="36" x14ac:dyDescent="0.2">
      <c r="A1000" s="34" t="s">
        <v>5595</v>
      </c>
      <c r="B1000" s="15" t="s">
        <v>984</v>
      </c>
      <c r="C1000" s="15" t="s">
        <v>984</v>
      </c>
      <c r="D1000" s="19"/>
      <c r="E1000" s="18" t="s">
        <v>4282</v>
      </c>
      <c r="F1000" s="18" t="s">
        <v>4282</v>
      </c>
      <c r="G1000" s="18" t="s">
        <v>4282</v>
      </c>
      <c r="H1000" s="18" t="s">
        <v>4282</v>
      </c>
      <c r="I1000" s="18" t="s">
        <v>4282</v>
      </c>
      <c r="J1000" s="18" t="s">
        <v>7185</v>
      </c>
      <c r="K1000" s="18" t="s">
        <v>4282</v>
      </c>
      <c r="L1000" s="18" t="s">
        <v>4282</v>
      </c>
      <c r="N1000" s="40" t="e">
        <f t="shared" si="117"/>
        <v>#N/A</v>
      </c>
      <c r="O1000" t="e">
        <f>VLOOKUP(A1000,'[1]Integrator Offer Supplier'!$M$14:$AF$12953,18,FALSE)</f>
        <v>#N/A</v>
      </c>
      <c r="P1000" t="e">
        <f>VLOOKUP(A1000,'[1]Integrator Offer Supplier'!$M$14:$AF$12953,19,FALSE)</f>
        <v>#N/A</v>
      </c>
      <c r="Q1000" t="e">
        <f t="shared" si="118"/>
        <v>#N/A</v>
      </c>
      <c r="R1000" t="e">
        <f>VLOOKUP(A1000,'[1]Integrator Offer Supplier'!$M$14:$AF$12953,20,FALSE)</f>
        <v>#N/A</v>
      </c>
      <c r="S1000" s="41" t="e">
        <f t="shared" si="119"/>
        <v>#N/A</v>
      </c>
    </row>
    <row r="1001" spans="1:19" ht="36" x14ac:dyDescent="0.2">
      <c r="A1001" s="34" t="s">
        <v>5596</v>
      </c>
      <c r="B1001" s="15" t="s">
        <v>985</v>
      </c>
      <c r="C1001" s="15" t="s">
        <v>3021</v>
      </c>
      <c r="D1001" s="19"/>
      <c r="E1001" s="18" t="s">
        <v>4282</v>
      </c>
      <c r="F1001" s="18" t="s">
        <v>4282</v>
      </c>
      <c r="G1001" s="18" t="s">
        <v>4282</v>
      </c>
      <c r="H1001" s="18" t="s">
        <v>4282</v>
      </c>
      <c r="I1001" s="18" t="s">
        <v>4282</v>
      </c>
      <c r="J1001" s="18" t="s">
        <v>7185</v>
      </c>
      <c r="K1001" s="18" t="s">
        <v>4282</v>
      </c>
      <c r="L1001" s="18" t="s">
        <v>4282</v>
      </c>
      <c r="N1001" s="40" t="e">
        <f t="shared" si="117"/>
        <v>#N/A</v>
      </c>
      <c r="O1001" t="e">
        <f>VLOOKUP(A1001,'[1]Integrator Offer Supplier'!$M$14:$AF$12953,18,FALSE)</f>
        <v>#N/A</v>
      </c>
      <c r="P1001" t="e">
        <f>VLOOKUP(A1001,'[1]Integrator Offer Supplier'!$M$14:$AF$12953,19,FALSE)</f>
        <v>#N/A</v>
      </c>
      <c r="Q1001" t="e">
        <f t="shared" si="118"/>
        <v>#N/A</v>
      </c>
      <c r="R1001" t="e">
        <f>VLOOKUP(A1001,'[1]Integrator Offer Supplier'!$M$14:$AF$12953,20,FALSE)</f>
        <v>#N/A</v>
      </c>
      <c r="S1001" s="41" t="e">
        <f t="shared" si="119"/>
        <v>#N/A</v>
      </c>
    </row>
    <row r="1002" spans="1:19" ht="54" x14ac:dyDescent="0.2">
      <c r="A1002" s="35" t="s">
        <v>5597</v>
      </c>
      <c r="B1002" s="15" t="s">
        <v>986</v>
      </c>
      <c r="C1002" s="15" t="s">
        <v>3022</v>
      </c>
      <c r="D1002" s="19" t="s">
        <v>4380</v>
      </c>
      <c r="E1002" s="18"/>
      <c r="F1002" s="18"/>
      <c r="G1002" s="18"/>
      <c r="H1002" s="18"/>
      <c r="I1002" s="18">
        <v>20</v>
      </c>
      <c r="J1002" s="18">
        <f>N1002</f>
        <v>0</v>
      </c>
      <c r="K1002" s="18">
        <f>Q1002</f>
        <v>0</v>
      </c>
      <c r="L1002" s="18">
        <f>S1002</f>
        <v>0</v>
      </c>
      <c r="N1002" s="40">
        <f t="shared" si="117"/>
        <v>0</v>
      </c>
      <c r="O1002">
        <f>VLOOKUP(A1002,'[1]Integrator Offer Supplier'!$M$14:$AF$12953,18,FALSE)</f>
        <v>0</v>
      </c>
      <c r="P1002">
        <f>VLOOKUP(A1002,'[1]Integrator Offer Supplier'!$M$14:$AF$12953,19,FALSE)</f>
        <v>0</v>
      </c>
      <c r="Q1002">
        <f t="shared" si="118"/>
        <v>0</v>
      </c>
      <c r="R1002">
        <f>VLOOKUP(A1002,'[1]Integrator Offer Supplier'!$M$14:$AF$12953,20,FALSE)</f>
        <v>0</v>
      </c>
      <c r="S1002" s="41">
        <f t="shared" si="119"/>
        <v>0</v>
      </c>
    </row>
    <row r="1003" spans="1:19" ht="18" x14ac:dyDescent="0.2">
      <c r="A1003" s="35" t="s">
        <v>5598</v>
      </c>
      <c r="B1003" s="15" t="s">
        <v>223</v>
      </c>
      <c r="C1003" s="15" t="s">
        <v>223</v>
      </c>
      <c r="D1003" s="19"/>
      <c r="E1003" s="18" t="s">
        <v>4282</v>
      </c>
      <c r="F1003" s="18" t="s">
        <v>4282</v>
      </c>
      <c r="G1003" s="18" t="s">
        <v>4282</v>
      </c>
      <c r="H1003" s="18" t="s">
        <v>4282</v>
      </c>
      <c r="I1003" s="18" t="s">
        <v>4282</v>
      </c>
      <c r="J1003" s="18" t="s">
        <v>7185</v>
      </c>
      <c r="K1003" s="18" t="s">
        <v>4282</v>
      </c>
      <c r="L1003" s="18" t="s">
        <v>4282</v>
      </c>
      <c r="N1003" s="40" t="e">
        <f t="shared" si="117"/>
        <v>#N/A</v>
      </c>
      <c r="O1003" t="e">
        <f>VLOOKUP(A1003,'[1]Integrator Offer Supplier'!$M$14:$AF$12953,18,FALSE)</f>
        <v>#N/A</v>
      </c>
      <c r="P1003" t="e">
        <f>VLOOKUP(A1003,'[1]Integrator Offer Supplier'!$M$14:$AF$12953,19,FALSE)</f>
        <v>#N/A</v>
      </c>
      <c r="Q1003" t="e">
        <f t="shared" si="118"/>
        <v>#N/A</v>
      </c>
      <c r="R1003" t="e">
        <f>VLOOKUP(A1003,'[1]Integrator Offer Supplier'!$M$14:$AF$12953,20,FALSE)</f>
        <v>#N/A</v>
      </c>
      <c r="S1003" s="41" t="e">
        <f t="shared" si="119"/>
        <v>#N/A</v>
      </c>
    </row>
    <row r="1004" spans="1:19" ht="54" x14ac:dyDescent="0.2">
      <c r="A1004" s="35" t="s">
        <v>5599</v>
      </c>
      <c r="B1004" s="15" t="s">
        <v>74</v>
      </c>
      <c r="C1004" s="15" t="s">
        <v>4286</v>
      </c>
      <c r="D1004" s="19" t="s">
        <v>4287</v>
      </c>
      <c r="E1004" s="18"/>
      <c r="F1004" s="18"/>
      <c r="G1004" s="18"/>
      <c r="H1004" s="18"/>
      <c r="I1004" s="18">
        <v>20</v>
      </c>
      <c r="J1004" s="18">
        <f>N1004</f>
        <v>0</v>
      </c>
      <c r="K1004" s="18">
        <f>Q1004</f>
        <v>0</v>
      </c>
      <c r="L1004" s="18">
        <f>S1004</f>
        <v>0</v>
      </c>
      <c r="N1004" s="40">
        <f t="shared" si="117"/>
        <v>0</v>
      </c>
      <c r="O1004">
        <f>VLOOKUP(A1004,'[1]Integrator Offer Supplier'!$M$14:$AF$12953,18,FALSE)</f>
        <v>0</v>
      </c>
      <c r="P1004">
        <f>VLOOKUP(A1004,'[1]Integrator Offer Supplier'!$M$14:$AF$12953,19,FALSE)</f>
        <v>0</v>
      </c>
      <c r="Q1004">
        <f t="shared" si="118"/>
        <v>0</v>
      </c>
      <c r="R1004">
        <f>VLOOKUP(A1004,'[1]Integrator Offer Supplier'!$M$14:$AF$12953,20,FALSE)</f>
        <v>0</v>
      </c>
      <c r="S1004" s="41">
        <f t="shared" si="119"/>
        <v>0</v>
      </c>
    </row>
    <row r="1005" spans="1:19" ht="18" x14ac:dyDescent="0.2">
      <c r="A1005" s="35" t="s">
        <v>5600</v>
      </c>
      <c r="B1005" s="15" t="s">
        <v>223</v>
      </c>
      <c r="C1005" s="15" t="s">
        <v>223</v>
      </c>
      <c r="D1005" s="19"/>
      <c r="E1005" s="18" t="s">
        <v>4282</v>
      </c>
      <c r="F1005" s="18" t="s">
        <v>4282</v>
      </c>
      <c r="G1005" s="18" t="s">
        <v>4282</v>
      </c>
      <c r="H1005" s="18" t="s">
        <v>4282</v>
      </c>
      <c r="I1005" s="18" t="s">
        <v>4282</v>
      </c>
      <c r="J1005" s="18" t="s">
        <v>7185</v>
      </c>
      <c r="K1005" s="18" t="s">
        <v>4282</v>
      </c>
      <c r="L1005" s="18" t="s">
        <v>4282</v>
      </c>
      <c r="N1005" s="40" t="e">
        <f t="shared" si="117"/>
        <v>#N/A</v>
      </c>
      <c r="O1005" t="e">
        <f>VLOOKUP(A1005,'[1]Integrator Offer Supplier'!$M$14:$AF$12953,18,FALSE)</f>
        <v>#N/A</v>
      </c>
      <c r="P1005" t="e">
        <f>VLOOKUP(A1005,'[1]Integrator Offer Supplier'!$M$14:$AF$12953,19,FALSE)</f>
        <v>#N/A</v>
      </c>
      <c r="Q1005" t="e">
        <f t="shared" si="118"/>
        <v>#N/A</v>
      </c>
      <c r="R1005" t="e">
        <f>VLOOKUP(A1005,'[1]Integrator Offer Supplier'!$M$14:$AF$12953,20,FALSE)</f>
        <v>#N/A</v>
      </c>
      <c r="S1005" s="41" t="e">
        <f t="shared" si="119"/>
        <v>#N/A</v>
      </c>
    </row>
    <row r="1006" spans="1:19" ht="54" x14ac:dyDescent="0.2">
      <c r="A1006" s="35" t="s">
        <v>5601</v>
      </c>
      <c r="B1006" s="15" t="s">
        <v>987</v>
      </c>
      <c r="C1006" s="15" t="s">
        <v>3024</v>
      </c>
      <c r="D1006" s="19" t="s">
        <v>4287</v>
      </c>
      <c r="E1006" s="18"/>
      <c r="F1006" s="18"/>
      <c r="G1006" s="18"/>
      <c r="H1006" s="18"/>
      <c r="I1006" s="18">
        <v>20</v>
      </c>
      <c r="J1006" s="18">
        <f>N1006</f>
        <v>0</v>
      </c>
      <c r="K1006" s="18">
        <f>Q1006</f>
        <v>0</v>
      </c>
      <c r="L1006" s="18">
        <f>S1006</f>
        <v>0</v>
      </c>
      <c r="N1006" s="40">
        <f t="shared" si="117"/>
        <v>0</v>
      </c>
      <c r="O1006">
        <f>VLOOKUP(A1006,'[1]Integrator Offer Supplier'!$M$14:$AF$12953,18,FALSE)</f>
        <v>0</v>
      </c>
      <c r="P1006">
        <f>VLOOKUP(A1006,'[1]Integrator Offer Supplier'!$M$14:$AF$12953,19,FALSE)</f>
        <v>0</v>
      </c>
      <c r="Q1006">
        <f t="shared" si="118"/>
        <v>0</v>
      </c>
      <c r="R1006">
        <f>VLOOKUP(A1006,'[1]Integrator Offer Supplier'!$M$14:$AF$12953,20,FALSE)</f>
        <v>0</v>
      </c>
      <c r="S1006" s="41">
        <f t="shared" si="119"/>
        <v>0</v>
      </c>
    </row>
    <row r="1007" spans="1:19" ht="18" x14ac:dyDescent="0.2">
      <c r="A1007" s="35" t="s">
        <v>5602</v>
      </c>
      <c r="B1007" s="15" t="s">
        <v>223</v>
      </c>
      <c r="C1007" s="15" t="s">
        <v>223</v>
      </c>
      <c r="D1007" s="19"/>
      <c r="E1007" s="18" t="s">
        <v>4282</v>
      </c>
      <c r="F1007" s="18" t="s">
        <v>4282</v>
      </c>
      <c r="G1007" s="18" t="s">
        <v>4282</v>
      </c>
      <c r="H1007" s="18" t="s">
        <v>4282</v>
      </c>
      <c r="I1007" s="18" t="s">
        <v>4282</v>
      </c>
      <c r="J1007" s="18" t="s">
        <v>7185</v>
      </c>
      <c r="K1007" s="18" t="s">
        <v>4282</v>
      </c>
      <c r="L1007" s="18" t="s">
        <v>4282</v>
      </c>
      <c r="N1007" s="40" t="e">
        <f t="shared" si="117"/>
        <v>#N/A</v>
      </c>
      <c r="O1007" t="e">
        <f>VLOOKUP(A1007,'[1]Integrator Offer Supplier'!$M$14:$AF$12953,18,FALSE)</f>
        <v>#N/A</v>
      </c>
      <c r="P1007" t="e">
        <f>VLOOKUP(A1007,'[1]Integrator Offer Supplier'!$M$14:$AF$12953,19,FALSE)</f>
        <v>#N/A</v>
      </c>
      <c r="Q1007" t="e">
        <f t="shared" si="118"/>
        <v>#N/A</v>
      </c>
      <c r="R1007" t="e">
        <f>VLOOKUP(A1007,'[1]Integrator Offer Supplier'!$M$14:$AF$12953,20,FALSE)</f>
        <v>#N/A</v>
      </c>
      <c r="S1007" s="41" t="e">
        <f t="shared" si="119"/>
        <v>#N/A</v>
      </c>
    </row>
    <row r="1008" spans="1:19" ht="72" x14ac:dyDescent="0.2">
      <c r="A1008" s="35" t="s">
        <v>5603</v>
      </c>
      <c r="B1008" s="15" t="s">
        <v>988</v>
      </c>
      <c r="C1008" s="15" t="s">
        <v>3025</v>
      </c>
      <c r="D1008" s="19" t="s">
        <v>4380</v>
      </c>
      <c r="E1008" s="18"/>
      <c r="F1008" s="18"/>
      <c r="G1008" s="18"/>
      <c r="H1008" s="18"/>
      <c r="I1008" s="18">
        <v>20</v>
      </c>
      <c r="J1008" s="18">
        <f>N1008</f>
        <v>0</v>
      </c>
      <c r="K1008" s="18">
        <f>Q1008</f>
        <v>0</v>
      </c>
      <c r="L1008" s="18">
        <f>S1008</f>
        <v>0</v>
      </c>
      <c r="N1008" s="40">
        <f t="shared" si="117"/>
        <v>0</v>
      </c>
      <c r="O1008">
        <f>VLOOKUP(A1008,'[1]Integrator Offer Supplier'!$M$14:$AF$12953,18,FALSE)</f>
        <v>0</v>
      </c>
      <c r="P1008">
        <f>VLOOKUP(A1008,'[1]Integrator Offer Supplier'!$M$14:$AF$12953,19,FALSE)</f>
        <v>0</v>
      </c>
      <c r="Q1008">
        <f t="shared" si="118"/>
        <v>0</v>
      </c>
      <c r="R1008">
        <f>VLOOKUP(A1008,'[1]Integrator Offer Supplier'!$M$14:$AF$12953,20,FALSE)</f>
        <v>0</v>
      </c>
      <c r="S1008" s="41">
        <f t="shared" si="119"/>
        <v>0</v>
      </c>
    </row>
    <row r="1009" spans="1:19" ht="18" x14ac:dyDescent="0.2">
      <c r="A1009" s="35" t="s">
        <v>5604</v>
      </c>
      <c r="B1009" s="15" t="s">
        <v>223</v>
      </c>
      <c r="C1009" s="15" t="s">
        <v>223</v>
      </c>
      <c r="D1009" s="19"/>
      <c r="E1009" s="18" t="s">
        <v>4282</v>
      </c>
      <c r="F1009" s="18" t="s">
        <v>4282</v>
      </c>
      <c r="G1009" s="18" t="s">
        <v>4282</v>
      </c>
      <c r="H1009" s="18" t="s">
        <v>4282</v>
      </c>
      <c r="I1009" s="18" t="s">
        <v>4282</v>
      </c>
      <c r="J1009" s="18" t="s">
        <v>7185</v>
      </c>
      <c r="K1009" s="18" t="s">
        <v>4282</v>
      </c>
      <c r="L1009" s="18" t="s">
        <v>4282</v>
      </c>
      <c r="N1009" s="40" t="e">
        <f t="shared" si="117"/>
        <v>#N/A</v>
      </c>
      <c r="O1009" t="e">
        <f>VLOOKUP(A1009,'[1]Integrator Offer Supplier'!$M$14:$AF$12953,18,FALSE)</f>
        <v>#N/A</v>
      </c>
      <c r="P1009" t="e">
        <f>VLOOKUP(A1009,'[1]Integrator Offer Supplier'!$M$14:$AF$12953,19,FALSE)</f>
        <v>#N/A</v>
      </c>
      <c r="Q1009" t="e">
        <f t="shared" si="118"/>
        <v>#N/A</v>
      </c>
      <c r="R1009" t="e">
        <f>VLOOKUP(A1009,'[1]Integrator Offer Supplier'!$M$14:$AF$12953,20,FALSE)</f>
        <v>#N/A</v>
      </c>
      <c r="S1009" s="41" t="e">
        <f t="shared" si="119"/>
        <v>#N/A</v>
      </c>
    </row>
    <row r="1010" spans="1:19" ht="36" x14ac:dyDescent="0.2">
      <c r="A1010" s="35" t="s">
        <v>5605</v>
      </c>
      <c r="B1010" s="15" t="s">
        <v>989</v>
      </c>
      <c r="C1010" s="15" t="s">
        <v>3026</v>
      </c>
      <c r="D1010" s="19" t="s">
        <v>4380</v>
      </c>
      <c r="E1010" s="18"/>
      <c r="F1010" s="18"/>
      <c r="G1010" s="18"/>
      <c r="H1010" s="18"/>
      <c r="I1010" s="18">
        <v>20</v>
      </c>
      <c r="J1010" s="18">
        <f>N1010</f>
        <v>0</v>
      </c>
      <c r="K1010" s="18">
        <f>Q1010</f>
        <v>0</v>
      </c>
      <c r="L1010" s="18">
        <f>S1010</f>
        <v>0</v>
      </c>
      <c r="N1010" s="40">
        <f t="shared" si="117"/>
        <v>0</v>
      </c>
      <c r="O1010">
        <f>VLOOKUP(A1010,'[1]Integrator Offer Supplier'!$M$14:$AF$12953,18,FALSE)</f>
        <v>0</v>
      </c>
      <c r="P1010">
        <f>VLOOKUP(A1010,'[1]Integrator Offer Supplier'!$M$14:$AF$12953,19,FALSE)</f>
        <v>0</v>
      </c>
      <c r="Q1010">
        <f t="shared" si="118"/>
        <v>0</v>
      </c>
      <c r="R1010">
        <f>VLOOKUP(A1010,'[1]Integrator Offer Supplier'!$M$14:$AF$12953,20,FALSE)</f>
        <v>0</v>
      </c>
      <c r="S1010" s="41">
        <f t="shared" si="119"/>
        <v>0</v>
      </c>
    </row>
    <row r="1011" spans="1:19" ht="54" x14ac:dyDescent="0.2">
      <c r="A1011" s="35" t="s">
        <v>5606</v>
      </c>
      <c r="B1011" s="15" t="s">
        <v>990</v>
      </c>
      <c r="C1011" s="15" t="s">
        <v>3027</v>
      </c>
      <c r="D1011" s="19"/>
      <c r="E1011" s="18" t="s">
        <v>4282</v>
      </c>
      <c r="F1011" s="18" t="s">
        <v>4282</v>
      </c>
      <c r="G1011" s="18" t="s">
        <v>4282</v>
      </c>
      <c r="H1011" s="18" t="s">
        <v>4282</v>
      </c>
      <c r="I1011" s="18" t="s">
        <v>4282</v>
      </c>
      <c r="J1011" s="18" t="s">
        <v>7185</v>
      </c>
      <c r="K1011" s="18" t="s">
        <v>4282</v>
      </c>
      <c r="L1011" s="18" t="s">
        <v>4282</v>
      </c>
      <c r="N1011" s="40" t="e">
        <f t="shared" si="117"/>
        <v>#N/A</v>
      </c>
      <c r="O1011" t="e">
        <f>VLOOKUP(A1011,'[1]Integrator Offer Supplier'!$M$14:$AF$12953,18,FALSE)</f>
        <v>#N/A</v>
      </c>
      <c r="P1011" t="e">
        <f>VLOOKUP(A1011,'[1]Integrator Offer Supplier'!$M$14:$AF$12953,19,FALSE)</f>
        <v>#N/A</v>
      </c>
      <c r="Q1011" t="e">
        <f t="shared" si="118"/>
        <v>#N/A</v>
      </c>
      <c r="R1011" t="e">
        <f>VLOOKUP(A1011,'[1]Integrator Offer Supplier'!$M$14:$AF$12953,20,FALSE)</f>
        <v>#N/A</v>
      </c>
      <c r="S1011" s="41" t="e">
        <f t="shared" si="119"/>
        <v>#N/A</v>
      </c>
    </row>
    <row r="1012" spans="1:19" ht="18" x14ac:dyDescent="0.2">
      <c r="A1012" s="35" t="s">
        <v>5607</v>
      </c>
      <c r="B1012" s="15" t="s">
        <v>223</v>
      </c>
      <c r="C1012" s="15" t="s">
        <v>223</v>
      </c>
      <c r="D1012" s="19"/>
      <c r="E1012" s="18" t="s">
        <v>4282</v>
      </c>
      <c r="F1012" s="18" t="s">
        <v>4282</v>
      </c>
      <c r="G1012" s="18" t="s">
        <v>4282</v>
      </c>
      <c r="H1012" s="18" t="s">
        <v>4282</v>
      </c>
      <c r="I1012" s="18" t="s">
        <v>4282</v>
      </c>
      <c r="J1012" s="18" t="s">
        <v>7185</v>
      </c>
      <c r="K1012" s="18" t="s">
        <v>4282</v>
      </c>
      <c r="L1012" s="18" t="s">
        <v>4282</v>
      </c>
      <c r="N1012" s="40" t="e">
        <f t="shared" si="117"/>
        <v>#N/A</v>
      </c>
      <c r="O1012" t="e">
        <f>VLOOKUP(A1012,'[1]Integrator Offer Supplier'!$M$14:$AF$12953,18,FALSE)</f>
        <v>#N/A</v>
      </c>
      <c r="P1012" t="e">
        <f>VLOOKUP(A1012,'[1]Integrator Offer Supplier'!$M$14:$AF$12953,19,FALSE)</f>
        <v>#N/A</v>
      </c>
      <c r="Q1012" t="e">
        <f t="shared" si="118"/>
        <v>#N/A</v>
      </c>
      <c r="R1012" t="e">
        <f>VLOOKUP(A1012,'[1]Integrator Offer Supplier'!$M$14:$AF$12953,20,FALSE)</f>
        <v>#N/A</v>
      </c>
      <c r="S1012" s="41" t="e">
        <f t="shared" si="119"/>
        <v>#N/A</v>
      </c>
    </row>
    <row r="1013" spans="1:19" ht="18" x14ac:dyDescent="0.2">
      <c r="A1013" s="34" t="s">
        <v>5608</v>
      </c>
      <c r="B1013" s="15" t="s">
        <v>191</v>
      </c>
      <c r="C1013" s="15" t="s">
        <v>191</v>
      </c>
      <c r="D1013" s="19"/>
      <c r="E1013" s="18" t="s">
        <v>4282</v>
      </c>
      <c r="F1013" s="18" t="s">
        <v>4282</v>
      </c>
      <c r="G1013" s="18" t="s">
        <v>4282</v>
      </c>
      <c r="H1013" s="18" t="s">
        <v>4282</v>
      </c>
      <c r="I1013" s="18" t="s">
        <v>4282</v>
      </c>
      <c r="J1013" s="18" t="s">
        <v>7185</v>
      </c>
      <c r="K1013" s="18" t="s">
        <v>4282</v>
      </c>
      <c r="L1013" s="18" t="s">
        <v>4282</v>
      </c>
      <c r="N1013" s="40" t="e">
        <f t="shared" si="117"/>
        <v>#N/A</v>
      </c>
      <c r="O1013" t="e">
        <f>VLOOKUP(A1013,'[1]Integrator Offer Supplier'!$M$14:$AF$12953,18,FALSE)</f>
        <v>#N/A</v>
      </c>
      <c r="P1013" t="e">
        <f>VLOOKUP(A1013,'[1]Integrator Offer Supplier'!$M$14:$AF$12953,19,FALSE)</f>
        <v>#N/A</v>
      </c>
      <c r="Q1013" t="e">
        <f t="shared" si="118"/>
        <v>#N/A</v>
      </c>
      <c r="R1013" t="e">
        <f>VLOOKUP(A1013,'[1]Integrator Offer Supplier'!$M$14:$AF$12953,20,FALSE)</f>
        <v>#N/A</v>
      </c>
      <c r="S1013" s="41" t="e">
        <f t="shared" si="119"/>
        <v>#N/A</v>
      </c>
    </row>
    <row r="1014" spans="1:19" ht="18" x14ac:dyDescent="0.2">
      <c r="A1014" s="34" t="s">
        <v>5609</v>
      </c>
      <c r="B1014" s="15" t="s">
        <v>191</v>
      </c>
      <c r="C1014" s="15" t="s">
        <v>191</v>
      </c>
      <c r="D1014" s="19"/>
      <c r="E1014" s="18" t="s">
        <v>4282</v>
      </c>
      <c r="F1014" s="18" t="s">
        <v>4282</v>
      </c>
      <c r="G1014" s="18" t="s">
        <v>4282</v>
      </c>
      <c r="H1014" s="18" t="s">
        <v>4282</v>
      </c>
      <c r="I1014" s="18" t="s">
        <v>4282</v>
      </c>
      <c r="J1014" s="18" t="s">
        <v>7185</v>
      </c>
      <c r="K1014" s="18" t="s">
        <v>4282</v>
      </c>
      <c r="L1014" s="18" t="s">
        <v>4282</v>
      </c>
      <c r="N1014" s="40" t="e">
        <f t="shared" si="117"/>
        <v>#N/A</v>
      </c>
      <c r="O1014" t="e">
        <f>VLOOKUP(A1014,'[1]Integrator Offer Supplier'!$M$14:$AF$12953,18,FALSE)</f>
        <v>#N/A</v>
      </c>
      <c r="P1014" t="e">
        <f>VLOOKUP(A1014,'[1]Integrator Offer Supplier'!$M$14:$AF$12953,19,FALSE)</f>
        <v>#N/A</v>
      </c>
      <c r="Q1014" t="e">
        <f t="shared" si="118"/>
        <v>#N/A</v>
      </c>
      <c r="R1014" t="e">
        <f>VLOOKUP(A1014,'[1]Integrator Offer Supplier'!$M$14:$AF$12953,20,FALSE)</f>
        <v>#N/A</v>
      </c>
      <c r="S1014" s="41" t="e">
        <f t="shared" si="119"/>
        <v>#N/A</v>
      </c>
    </row>
    <row r="1015" spans="1:19" ht="18" x14ac:dyDescent="0.2">
      <c r="A1015" s="34" t="s">
        <v>5610</v>
      </c>
      <c r="B1015" s="15" t="s">
        <v>223</v>
      </c>
      <c r="C1015" s="15" t="s">
        <v>223</v>
      </c>
      <c r="D1015" s="19"/>
      <c r="E1015" s="18" t="s">
        <v>4282</v>
      </c>
      <c r="F1015" s="18" t="s">
        <v>4282</v>
      </c>
      <c r="G1015" s="18" t="s">
        <v>4282</v>
      </c>
      <c r="H1015" s="18" t="s">
        <v>4282</v>
      </c>
      <c r="I1015" s="18" t="s">
        <v>4282</v>
      </c>
      <c r="J1015" s="18" t="s">
        <v>7185</v>
      </c>
      <c r="K1015" s="18" t="s">
        <v>4282</v>
      </c>
      <c r="L1015" s="18" t="s">
        <v>4282</v>
      </c>
      <c r="N1015" s="40" t="e">
        <f t="shared" si="117"/>
        <v>#N/A</v>
      </c>
      <c r="O1015" t="e">
        <f>VLOOKUP(A1015,'[1]Integrator Offer Supplier'!$M$14:$AF$12953,18,FALSE)</f>
        <v>#N/A</v>
      </c>
      <c r="P1015" t="e">
        <f>VLOOKUP(A1015,'[1]Integrator Offer Supplier'!$M$14:$AF$12953,19,FALSE)</f>
        <v>#N/A</v>
      </c>
      <c r="Q1015" t="e">
        <f t="shared" si="118"/>
        <v>#N/A</v>
      </c>
      <c r="R1015" t="e">
        <f>VLOOKUP(A1015,'[1]Integrator Offer Supplier'!$M$14:$AF$12953,20,FALSE)</f>
        <v>#N/A</v>
      </c>
      <c r="S1015" s="41" t="e">
        <f t="shared" si="119"/>
        <v>#N/A</v>
      </c>
    </row>
    <row r="1016" spans="1:19" ht="18" x14ac:dyDescent="0.2">
      <c r="A1016" s="34" t="s">
        <v>5611</v>
      </c>
      <c r="B1016" s="15" t="s">
        <v>223</v>
      </c>
      <c r="C1016" s="15" t="s">
        <v>223</v>
      </c>
      <c r="D1016" s="19"/>
      <c r="E1016" s="18" t="s">
        <v>4282</v>
      </c>
      <c r="F1016" s="18" t="s">
        <v>4282</v>
      </c>
      <c r="G1016" s="18" t="s">
        <v>4282</v>
      </c>
      <c r="H1016" s="18" t="s">
        <v>4282</v>
      </c>
      <c r="I1016" s="18" t="s">
        <v>4282</v>
      </c>
      <c r="J1016" s="18" t="s">
        <v>7185</v>
      </c>
      <c r="K1016" s="18" t="s">
        <v>4282</v>
      </c>
      <c r="L1016" s="18" t="s">
        <v>4282</v>
      </c>
      <c r="N1016" s="40" t="e">
        <f t="shared" si="117"/>
        <v>#N/A</v>
      </c>
      <c r="O1016" t="e">
        <f>VLOOKUP(A1016,'[1]Integrator Offer Supplier'!$M$14:$AF$12953,18,FALSE)</f>
        <v>#N/A</v>
      </c>
      <c r="P1016" t="e">
        <f>VLOOKUP(A1016,'[1]Integrator Offer Supplier'!$M$14:$AF$12953,19,FALSE)</f>
        <v>#N/A</v>
      </c>
      <c r="Q1016" t="e">
        <f t="shared" si="118"/>
        <v>#N/A</v>
      </c>
      <c r="R1016" t="e">
        <f>VLOOKUP(A1016,'[1]Integrator Offer Supplier'!$M$14:$AF$12953,20,FALSE)</f>
        <v>#N/A</v>
      </c>
      <c r="S1016" s="41" t="e">
        <f t="shared" si="119"/>
        <v>#N/A</v>
      </c>
    </row>
    <row r="1017" spans="1:19" ht="18" x14ac:dyDescent="0.2">
      <c r="A1017" s="34" t="s">
        <v>5612</v>
      </c>
      <c r="B1017" s="15" t="s">
        <v>223</v>
      </c>
      <c r="C1017" s="15" t="s">
        <v>223</v>
      </c>
      <c r="D1017" s="19"/>
      <c r="E1017" s="18" t="s">
        <v>4282</v>
      </c>
      <c r="F1017" s="18" t="s">
        <v>4282</v>
      </c>
      <c r="G1017" s="18" t="s">
        <v>4282</v>
      </c>
      <c r="H1017" s="18" t="s">
        <v>4282</v>
      </c>
      <c r="I1017" s="18" t="s">
        <v>4282</v>
      </c>
      <c r="J1017" s="18" t="s">
        <v>7185</v>
      </c>
      <c r="K1017" s="18" t="s">
        <v>4282</v>
      </c>
      <c r="L1017" s="18" t="s">
        <v>4282</v>
      </c>
      <c r="N1017" s="40" t="e">
        <f t="shared" si="117"/>
        <v>#N/A</v>
      </c>
      <c r="O1017" t="e">
        <f>VLOOKUP(A1017,'[1]Integrator Offer Supplier'!$M$14:$AF$12953,18,FALSE)</f>
        <v>#N/A</v>
      </c>
      <c r="P1017" t="e">
        <f>VLOOKUP(A1017,'[1]Integrator Offer Supplier'!$M$14:$AF$12953,19,FALSE)</f>
        <v>#N/A</v>
      </c>
      <c r="Q1017" t="e">
        <f t="shared" si="118"/>
        <v>#N/A</v>
      </c>
      <c r="R1017" t="e">
        <f>VLOOKUP(A1017,'[1]Integrator Offer Supplier'!$M$14:$AF$12953,20,FALSE)</f>
        <v>#N/A</v>
      </c>
      <c r="S1017" s="41" t="e">
        <f t="shared" si="119"/>
        <v>#N/A</v>
      </c>
    </row>
    <row r="1018" spans="1:19" ht="90" x14ac:dyDescent="0.2">
      <c r="A1018" s="35" t="s">
        <v>5613</v>
      </c>
      <c r="B1018" s="15" t="s">
        <v>991</v>
      </c>
      <c r="C1018" s="15" t="s">
        <v>3028</v>
      </c>
      <c r="D1018" s="19"/>
      <c r="E1018" s="18" t="s">
        <v>4282</v>
      </c>
      <c r="F1018" s="18" t="s">
        <v>4282</v>
      </c>
      <c r="G1018" s="18" t="s">
        <v>4282</v>
      </c>
      <c r="H1018" s="18" t="s">
        <v>4282</v>
      </c>
      <c r="I1018" s="18" t="s">
        <v>4282</v>
      </c>
      <c r="J1018" s="18" t="s">
        <v>7185</v>
      </c>
      <c r="K1018" s="18" t="s">
        <v>4282</v>
      </c>
      <c r="L1018" s="18" t="s">
        <v>4282</v>
      </c>
      <c r="N1018" s="40" t="e">
        <f t="shared" si="117"/>
        <v>#N/A</v>
      </c>
      <c r="O1018" t="e">
        <f>VLOOKUP(A1018,'[1]Integrator Offer Supplier'!$M$14:$AF$12953,18,FALSE)</f>
        <v>#N/A</v>
      </c>
      <c r="P1018" t="e">
        <f>VLOOKUP(A1018,'[1]Integrator Offer Supplier'!$M$14:$AF$12953,19,FALSE)</f>
        <v>#N/A</v>
      </c>
      <c r="Q1018" t="e">
        <f t="shared" si="118"/>
        <v>#N/A</v>
      </c>
      <c r="R1018" t="e">
        <f>VLOOKUP(A1018,'[1]Integrator Offer Supplier'!$M$14:$AF$12953,20,FALSE)</f>
        <v>#N/A</v>
      </c>
      <c r="S1018" s="41" t="e">
        <f t="shared" si="119"/>
        <v>#N/A</v>
      </c>
    </row>
    <row r="1019" spans="1:19" ht="162" x14ac:dyDescent="0.2">
      <c r="A1019" s="35" t="s">
        <v>5614</v>
      </c>
      <c r="B1019" s="15" t="s">
        <v>992</v>
      </c>
      <c r="C1019" s="15" t="s">
        <v>3029</v>
      </c>
      <c r="D1019" s="19"/>
      <c r="E1019" s="18" t="s">
        <v>4282</v>
      </c>
      <c r="F1019" s="18" t="s">
        <v>4282</v>
      </c>
      <c r="G1019" s="18" t="s">
        <v>4282</v>
      </c>
      <c r="H1019" s="18" t="s">
        <v>4282</v>
      </c>
      <c r="I1019" s="18" t="s">
        <v>4282</v>
      </c>
      <c r="J1019" s="18" t="s">
        <v>7185</v>
      </c>
      <c r="K1019" s="18" t="s">
        <v>4282</v>
      </c>
      <c r="L1019" s="18" t="s">
        <v>4282</v>
      </c>
      <c r="N1019" s="40" t="e">
        <f t="shared" si="117"/>
        <v>#N/A</v>
      </c>
      <c r="O1019" t="e">
        <f>VLOOKUP(A1019,'[1]Integrator Offer Supplier'!$M$14:$AF$12953,18,FALSE)</f>
        <v>#N/A</v>
      </c>
      <c r="P1019" t="e">
        <f>VLOOKUP(A1019,'[1]Integrator Offer Supplier'!$M$14:$AF$12953,19,FALSE)</f>
        <v>#N/A</v>
      </c>
      <c r="Q1019" t="e">
        <f t="shared" si="118"/>
        <v>#N/A</v>
      </c>
      <c r="R1019" t="e">
        <f>VLOOKUP(A1019,'[1]Integrator Offer Supplier'!$M$14:$AF$12953,20,FALSE)</f>
        <v>#N/A</v>
      </c>
      <c r="S1019" s="41" t="e">
        <f t="shared" si="119"/>
        <v>#N/A</v>
      </c>
    </row>
    <row r="1020" spans="1:19" ht="126" x14ac:dyDescent="0.2">
      <c r="A1020" s="35" t="s">
        <v>5615</v>
      </c>
      <c r="B1020" s="15" t="s">
        <v>993</v>
      </c>
      <c r="C1020" s="15" t="s">
        <v>3030</v>
      </c>
      <c r="D1020" s="19"/>
      <c r="E1020" s="18" t="s">
        <v>4282</v>
      </c>
      <c r="F1020" s="18" t="s">
        <v>4282</v>
      </c>
      <c r="G1020" s="18" t="s">
        <v>4282</v>
      </c>
      <c r="H1020" s="18" t="s">
        <v>4282</v>
      </c>
      <c r="I1020" s="18" t="s">
        <v>4282</v>
      </c>
      <c r="J1020" s="18" t="s">
        <v>7185</v>
      </c>
      <c r="K1020" s="18" t="s">
        <v>4282</v>
      </c>
      <c r="L1020" s="18" t="s">
        <v>4282</v>
      </c>
      <c r="N1020" s="40" t="e">
        <f t="shared" si="117"/>
        <v>#N/A</v>
      </c>
      <c r="O1020" t="e">
        <f>VLOOKUP(A1020,'[1]Integrator Offer Supplier'!$M$14:$AF$12953,18,FALSE)</f>
        <v>#N/A</v>
      </c>
      <c r="P1020" t="e">
        <f>VLOOKUP(A1020,'[1]Integrator Offer Supplier'!$M$14:$AF$12953,19,FALSE)</f>
        <v>#N/A</v>
      </c>
      <c r="Q1020" t="e">
        <f t="shared" si="118"/>
        <v>#N/A</v>
      </c>
      <c r="R1020" t="e">
        <f>VLOOKUP(A1020,'[1]Integrator Offer Supplier'!$M$14:$AF$12953,20,FALSE)</f>
        <v>#N/A</v>
      </c>
      <c r="S1020" s="41" t="e">
        <f t="shared" si="119"/>
        <v>#N/A</v>
      </c>
    </row>
    <row r="1021" spans="1:19" ht="18" x14ac:dyDescent="0.2">
      <c r="A1021" s="34" t="s">
        <v>5616</v>
      </c>
      <c r="B1021" s="15" t="s">
        <v>223</v>
      </c>
      <c r="C1021" s="15" t="s">
        <v>223</v>
      </c>
      <c r="D1021" s="19"/>
      <c r="E1021" s="18" t="s">
        <v>4282</v>
      </c>
      <c r="F1021" s="18" t="s">
        <v>4282</v>
      </c>
      <c r="G1021" s="18" t="s">
        <v>4282</v>
      </c>
      <c r="H1021" s="18" t="s">
        <v>4282</v>
      </c>
      <c r="I1021" s="18" t="s">
        <v>4282</v>
      </c>
      <c r="J1021" s="18" t="s">
        <v>7185</v>
      </c>
      <c r="K1021" s="18" t="s">
        <v>4282</v>
      </c>
      <c r="L1021" s="18" t="s">
        <v>4282</v>
      </c>
      <c r="N1021" s="40" t="e">
        <f t="shared" si="117"/>
        <v>#N/A</v>
      </c>
      <c r="O1021" t="e">
        <f>VLOOKUP(A1021,'[1]Integrator Offer Supplier'!$M$14:$AF$12953,18,FALSE)</f>
        <v>#N/A</v>
      </c>
      <c r="P1021" t="e">
        <f>VLOOKUP(A1021,'[1]Integrator Offer Supplier'!$M$14:$AF$12953,19,FALSE)</f>
        <v>#N/A</v>
      </c>
      <c r="Q1021" t="e">
        <f t="shared" si="118"/>
        <v>#N/A</v>
      </c>
      <c r="R1021" t="e">
        <f>VLOOKUP(A1021,'[1]Integrator Offer Supplier'!$M$14:$AF$12953,20,FALSE)</f>
        <v>#N/A</v>
      </c>
      <c r="S1021" s="41" t="e">
        <f t="shared" si="119"/>
        <v>#N/A</v>
      </c>
    </row>
    <row r="1022" spans="1:19" ht="36" x14ac:dyDescent="0.2">
      <c r="A1022" s="35" t="s">
        <v>5617</v>
      </c>
      <c r="B1022" s="15" t="s">
        <v>994</v>
      </c>
      <c r="C1022" s="15">
        <v>0</v>
      </c>
      <c r="D1022" s="19"/>
      <c r="E1022" s="18" t="s">
        <v>4282</v>
      </c>
      <c r="F1022" s="18" t="s">
        <v>4282</v>
      </c>
      <c r="G1022" s="18" t="s">
        <v>4282</v>
      </c>
      <c r="H1022" s="18" t="s">
        <v>4282</v>
      </c>
      <c r="I1022" s="18" t="s">
        <v>4282</v>
      </c>
      <c r="J1022" s="18" t="s">
        <v>7185</v>
      </c>
      <c r="K1022" s="18" t="s">
        <v>4282</v>
      </c>
      <c r="L1022" s="18" t="s">
        <v>4282</v>
      </c>
      <c r="N1022" s="40" t="e">
        <f t="shared" si="117"/>
        <v>#N/A</v>
      </c>
      <c r="O1022" t="e">
        <f>VLOOKUP(A1022,'[1]Integrator Offer Supplier'!$M$14:$AF$12953,18,FALSE)</f>
        <v>#N/A</v>
      </c>
      <c r="P1022" t="e">
        <f>VLOOKUP(A1022,'[1]Integrator Offer Supplier'!$M$14:$AF$12953,19,FALSE)</f>
        <v>#N/A</v>
      </c>
      <c r="Q1022" t="e">
        <f t="shared" si="118"/>
        <v>#N/A</v>
      </c>
      <c r="R1022" t="e">
        <f>VLOOKUP(A1022,'[1]Integrator Offer Supplier'!$M$14:$AF$12953,20,FALSE)</f>
        <v>#N/A</v>
      </c>
      <c r="S1022" s="41" t="e">
        <f t="shared" si="119"/>
        <v>#N/A</v>
      </c>
    </row>
    <row r="1023" spans="1:19" ht="36" x14ac:dyDescent="0.2">
      <c r="A1023" s="35" t="s">
        <v>5618</v>
      </c>
      <c r="B1023" s="15" t="s">
        <v>995</v>
      </c>
      <c r="C1023" s="15" t="s">
        <v>3031</v>
      </c>
      <c r="D1023" s="19"/>
      <c r="E1023" s="18" t="s">
        <v>4282</v>
      </c>
      <c r="F1023" s="18" t="s">
        <v>4282</v>
      </c>
      <c r="G1023" s="18" t="s">
        <v>4282</v>
      </c>
      <c r="H1023" s="18" t="s">
        <v>4282</v>
      </c>
      <c r="I1023" s="18" t="s">
        <v>4282</v>
      </c>
      <c r="J1023" s="18" t="s">
        <v>7185</v>
      </c>
      <c r="K1023" s="18" t="s">
        <v>4282</v>
      </c>
      <c r="L1023" s="18" t="s">
        <v>4282</v>
      </c>
      <c r="N1023" s="40" t="e">
        <f t="shared" si="117"/>
        <v>#N/A</v>
      </c>
      <c r="O1023" t="e">
        <f>VLOOKUP(A1023,'[1]Integrator Offer Supplier'!$M$14:$AF$12953,18,FALSE)</f>
        <v>#N/A</v>
      </c>
      <c r="P1023" t="e">
        <f>VLOOKUP(A1023,'[1]Integrator Offer Supplier'!$M$14:$AF$12953,19,FALSE)</f>
        <v>#N/A</v>
      </c>
      <c r="Q1023" t="e">
        <f t="shared" si="118"/>
        <v>#N/A</v>
      </c>
      <c r="R1023" t="e">
        <f>VLOOKUP(A1023,'[1]Integrator Offer Supplier'!$M$14:$AF$12953,20,FALSE)</f>
        <v>#N/A</v>
      </c>
      <c r="S1023" s="41" t="e">
        <f t="shared" si="119"/>
        <v>#N/A</v>
      </c>
    </row>
    <row r="1024" spans="1:19" ht="36" x14ac:dyDescent="0.2">
      <c r="A1024" s="34" t="s">
        <v>5619</v>
      </c>
      <c r="B1024" s="15" t="s">
        <v>29</v>
      </c>
      <c r="C1024" s="15" t="s">
        <v>4214</v>
      </c>
      <c r="D1024" s="21" t="s">
        <v>4215</v>
      </c>
      <c r="E1024" s="18">
        <v>8</v>
      </c>
      <c r="F1024" s="2">
        <v>19950</v>
      </c>
      <c r="G1024" s="2">
        <v>8</v>
      </c>
      <c r="H1024" s="2">
        <v>16</v>
      </c>
      <c r="I1024" s="2"/>
      <c r="J1024" s="2"/>
      <c r="K1024" s="2"/>
      <c r="L1024" s="2"/>
      <c r="N1024" s="40" t="e">
        <f t="shared" si="117"/>
        <v>#N/A</v>
      </c>
      <c r="O1024" t="e">
        <f>VLOOKUP(A1024,'[1]Integrator Offer Supplier'!$M$14:$AF$12953,18,FALSE)</f>
        <v>#N/A</v>
      </c>
      <c r="P1024" t="e">
        <f>VLOOKUP(A1024,'[1]Integrator Offer Supplier'!$M$14:$AF$12953,19,FALSE)</f>
        <v>#N/A</v>
      </c>
      <c r="Q1024" t="e">
        <f t="shared" si="118"/>
        <v>#N/A</v>
      </c>
      <c r="R1024" t="e">
        <f>VLOOKUP(A1024,'[1]Integrator Offer Supplier'!$M$14:$AF$12953,20,FALSE)</f>
        <v>#N/A</v>
      </c>
      <c r="S1024" s="41" t="e">
        <f t="shared" si="119"/>
        <v>#N/A</v>
      </c>
    </row>
    <row r="1025" spans="1:19" ht="54" x14ac:dyDescent="0.2">
      <c r="A1025" s="34" t="s">
        <v>5620</v>
      </c>
      <c r="B1025" s="15" t="s">
        <v>996</v>
      </c>
      <c r="C1025" s="15" t="s">
        <v>3033</v>
      </c>
      <c r="D1025" s="19"/>
      <c r="E1025" s="18" t="s">
        <v>4282</v>
      </c>
      <c r="F1025" s="18" t="s">
        <v>4282</v>
      </c>
      <c r="G1025" s="18" t="s">
        <v>4282</v>
      </c>
      <c r="H1025" s="18" t="s">
        <v>4282</v>
      </c>
      <c r="I1025" s="18" t="s">
        <v>4282</v>
      </c>
      <c r="J1025" s="18" t="s">
        <v>7185</v>
      </c>
      <c r="K1025" s="18" t="s">
        <v>4282</v>
      </c>
      <c r="L1025" s="18" t="s">
        <v>4282</v>
      </c>
      <c r="N1025" s="40" t="e">
        <f t="shared" si="117"/>
        <v>#N/A</v>
      </c>
      <c r="O1025" t="e">
        <f>VLOOKUP(A1025,'[1]Integrator Offer Supplier'!$M$14:$AF$12953,18,FALSE)</f>
        <v>#N/A</v>
      </c>
      <c r="P1025" t="e">
        <f>VLOOKUP(A1025,'[1]Integrator Offer Supplier'!$M$14:$AF$12953,19,FALSE)</f>
        <v>#N/A</v>
      </c>
      <c r="Q1025" t="e">
        <f t="shared" si="118"/>
        <v>#N/A</v>
      </c>
      <c r="R1025" t="e">
        <f>VLOOKUP(A1025,'[1]Integrator Offer Supplier'!$M$14:$AF$12953,20,FALSE)</f>
        <v>#N/A</v>
      </c>
      <c r="S1025" s="41" t="e">
        <f t="shared" si="119"/>
        <v>#N/A</v>
      </c>
    </row>
    <row r="1026" spans="1:19" ht="36" x14ac:dyDescent="0.2">
      <c r="A1026" s="35" t="s">
        <v>5621</v>
      </c>
      <c r="B1026" s="15" t="s">
        <v>997</v>
      </c>
      <c r="C1026" s="15" t="s">
        <v>3034</v>
      </c>
      <c r="D1026" s="19"/>
      <c r="E1026" s="18" t="s">
        <v>4282</v>
      </c>
      <c r="F1026" s="18" t="s">
        <v>4282</v>
      </c>
      <c r="G1026" s="18" t="s">
        <v>4282</v>
      </c>
      <c r="H1026" s="18" t="s">
        <v>4282</v>
      </c>
      <c r="I1026" s="18" t="s">
        <v>4282</v>
      </c>
      <c r="J1026" s="18" t="s">
        <v>7185</v>
      </c>
      <c r="K1026" s="18" t="s">
        <v>4282</v>
      </c>
      <c r="L1026" s="18" t="s">
        <v>4282</v>
      </c>
      <c r="N1026" s="40" t="e">
        <f t="shared" si="117"/>
        <v>#N/A</v>
      </c>
      <c r="O1026" t="e">
        <f>VLOOKUP(A1026,'[1]Integrator Offer Supplier'!$M$14:$AF$12953,18,FALSE)</f>
        <v>#N/A</v>
      </c>
      <c r="P1026" t="e">
        <f>VLOOKUP(A1026,'[1]Integrator Offer Supplier'!$M$14:$AF$12953,19,FALSE)</f>
        <v>#N/A</v>
      </c>
      <c r="Q1026" t="e">
        <f t="shared" si="118"/>
        <v>#N/A</v>
      </c>
      <c r="R1026" t="e">
        <f>VLOOKUP(A1026,'[1]Integrator Offer Supplier'!$M$14:$AF$12953,20,FALSE)</f>
        <v>#N/A</v>
      </c>
      <c r="S1026" s="41" t="e">
        <f t="shared" si="119"/>
        <v>#N/A</v>
      </c>
    </row>
    <row r="1027" spans="1:19" ht="36" x14ac:dyDescent="0.2">
      <c r="A1027" s="35" t="s">
        <v>5622</v>
      </c>
      <c r="B1027" s="15" t="s">
        <v>998</v>
      </c>
      <c r="C1027" s="15">
        <v>0</v>
      </c>
      <c r="D1027" s="19"/>
      <c r="E1027" s="18" t="s">
        <v>4282</v>
      </c>
      <c r="F1027" s="18" t="s">
        <v>4282</v>
      </c>
      <c r="G1027" s="18" t="s">
        <v>4282</v>
      </c>
      <c r="H1027" s="18" t="s">
        <v>4282</v>
      </c>
      <c r="I1027" s="18" t="s">
        <v>4282</v>
      </c>
      <c r="J1027" s="18" t="s">
        <v>7185</v>
      </c>
      <c r="K1027" s="18" t="s">
        <v>4282</v>
      </c>
      <c r="L1027" s="18" t="s">
        <v>4282</v>
      </c>
      <c r="N1027" s="40" t="e">
        <f t="shared" si="117"/>
        <v>#N/A</v>
      </c>
      <c r="O1027" t="e">
        <f>VLOOKUP(A1027,'[1]Integrator Offer Supplier'!$M$14:$AF$12953,18,FALSE)</f>
        <v>#N/A</v>
      </c>
      <c r="P1027" t="e">
        <f>VLOOKUP(A1027,'[1]Integrator Offer Supplier'!$M$14:$AF$12953,19,FALSE)</f>
        <v>#N/A</v>
      </c>
      <c r="Q1027" t="e">
        <f t="shared" si="118"/>
        <v>#N/A</v>
      </c>
      <c r="R1027" t="e">
        <f>VLOOKUP(A1027,'[1]Integrator Offer Supplier'!$M$14:$AF$12953,20,FALSE)</f>
        <v>#N/A</v>
      </c>
      <c r="S1027" s="41" t="e">
        <f t="shared" si="119"/>
        <v>#N/A</v>
      </c>
    </row>
    <row r="1028" spans="1:19" ht="18" x14ac:dyDescent="0.2">
      <c r="A1028" s="35" t="s">
        <v>5623</v>
      </c>
      <c r="B1028" s="15" t="s">
        <v>999</v>
      </c>
      <c r="C1028" s="15">
        <v>0</v>
      </c>
      <c r="D1028" s="19"/>
      <c r="E1028" s="18" t="s">
        <v>4282</v>
      </c>
      <c r="F1028" s="18" t="s">
        <v>4282</v>
      </c>
      <c r="G1028" s="18" t="s">
        <v>4282</v>
      </c>
      <c r="H1028" s="18" t="s">
        <v>4282</v>
      </c>
      <c r="I1028" s="18" t="s">
        <v>4282</v>
      </c>
      <c r="J1028" s="18" t="s">
        <v>7185</v>
      </c>
      <c r="K1028" s="18" t="s">
        <v>4282</v>
      </c>
      <c r="L1028" s="18" t="s">
        <v>4282</v>
      </c>
      <c r="N1028" s="40" t="e">
        <f t="shared" si="117"/>
        <v>#N/A</v>
      </c>
      <c r="O1028" t="e">
        <f>VLOOKUP(A1028,'[1]Integrator Offer Supplier'!$M$14:$AF$12953,18,FALSE)</f>
        <v>#N/A</v>
      </c>
      <c r="P1028" t="e">
        <f>VLOOKUP(A1028,'[1]Integrator Offer Supplier'!$M$14:$AF$12953,19,FALSE)</f>
        <v>#N/A</v>
      </c>
      <c r="Q1028" t="e">
        <f t="shared" si="118"/>
        <v>#N/A</v>
      </c>
      <c r="R1028" t="e">
        <f>VLOOKUP(A1028,'[1]Integrator Offer Supplier'!$M$14:$AF$12953,20,FALSE)</f>
        <v>#N/A</v>
      </c>
      <c r="S1028" s="41" t="e">
        <f t="shared" si="119"/>
        <v>#N/A</v>
      </c>
    </row>
    <row r="1029" spans="1:19" ht="18" x14ac:dyDescent="0.2">
      <c r="A1029" s="35" t="s">
        <v>5624</v>
      </c>
      <c r="B1029" s="15" t="s">
        <v>1000</v>
      </c>
      <c r="C1029" s="15">
        <v>0</v>
      </c>
      <c r="D1029" s="19"/>
      <c r="E1029" s="18" t="s">
        <v>4282</v>
      </c>
      <c r="F1029" s="18" t="s">
        <v>4282</v>
      </c>
      <c r="G1029" s="18" t="s">
        <v>4282</v>
      </c>
      <c r="H1029" s="18" t="s">
        <v>4282</v>
      </c>
      <c r="I1029" s="18" t="s">
        <v>4282</v>
      </c>
      <c r="J1029" s="18" t="s">
        <v>7185</v>
      </c>
      <c r="K1029" s="18" t="s">
        <v>4282</v>
      </c>
      <c r="L1029" s="18" t="s">
        <v>4282</v>
      </c>
      <c r="N1029" s="40" t="e">
        <f t="shared" si="117"/>
        <v>#N/A</v>
      </c>
      <c r="O1029" t="e">
        <f>VLOOKUP(A1029,'[1]Integrator Offer Supplier'!$M$14:$AF$12953,18,FALSE)</f>
        <v>#N/A</v>
      </c>
      <c r="P1029" t="e">
        <f>VLOOKUP(A1029,'[1]Integrator Offer Supplier'!$M$14:$AF$12953,19,FALSE)</f>
        <v>#N/A</v>
      </c>
      <c r="Q1029" t="e">
        <f t="shared" si="118"/>
        <v>#N/A</v>
      </c>
      <c r="R1029" t="e">
        <f>VLOOKUP(A1029,'[1]Integrator Offer Supplier'!$M$14:$AF$12953,20,FALSE)</f>
        <v>#N/A</v>
      </c>
      <c r="S1029" s="41" t="e">
        <f t="shared" si="119"/>
        <v>#N/A</v>
      </c>
    </row>
    <row r="1030" spans="1:19" ht="36" x14ac:dyDescent="0.2">
      <c r="A1030" s="35" t="s">
        <v>5625</v>
      </c>
      <c r="B1030" s="15" t="s">
        <v>1001</v>
      </c>
      <c r="C1030" s="15" t="s">
        <v>3035</v>
      </c>
      <c r="D1030" s="19"/>
      <c r="E1030" s="18" t="s">
        <v>4282</v>
      </c>
      <c r="F1030" s="18" t="s">
        <v>4282</v>
      </c>
      <c r="G1030" s="18" t="s">
        <v>4282</v>
      </c>
      <c r="H1030" s="18" t="s">
        <v>4282</v>
      </c>
      <c r="I1030" s="18" t="s">
        <v>4282</v>
      </c>
      <c r="J1030" s="18" t="s">
        <v>7185</v>
      </c>
      <c r="K1030" s="18" t="s">
        <v>4282</v>
      </c>
      <c r="L1030" s="18" t="s">
        <v>4282</v>
      </c>
      <c r="N1030" s="40" t="e">
        <f t="shared" si="117"/>
        <v>#N/A</v>
      </c>
      <c r="O1030" t="e">
        <f>VLOOKUP(A1030,'[1]Integrator Offer Supplier'!$M$14:$AF$12953,18,FALSE)</f>
        <v>#N/A</v>
      </c>
      <c r="P1030" t="e">
        <f>VLOOKUP(A1030,'[1]Integrator Offer Supplier'!$M$14:$AF$12953,19,FALSE)</f>
        <v>#N/A</v>
      </c>
      <c r="Q1030" t="e">
        <f t="shared" si="118"/>
        <v>#N/A</v>
      </c>
      <c r="R1030" t="e">
        <f>VLOOKUP(A1030,'[1]Integrator Offer Supplier'!$M$14:$AF$12953,20,FALSE)</f>
        <v>#N/A</v>
      </c>
      <c r="S1030" s="41" t="e">
        <f t="shared" si="119"/>
        <v>#N/A</v>
      </c>
    </row>
    <row r="1031" spans="1:19" ht="36" x14ac:dyDescent="0.2">
      <c r="A1031" s="35" t="s">
        <v>5626</v>
      </c>
      <c r="B1031" s="15" t="s">
        <v>1002</v>
      </c>
      <c r="C1031" s="15" t="s">
        <v>3036</v>
      </c>
      <c r="D1031" s="19"/>
      <c r="E1031" s="18" t="s">
        <v>4282</v>
      </c>
      <c r="F1031" s="18" t="s">
        <v>4282</v>
      </c>
      <c r="G1031" s="18" t="s">
        <v>4282</v>
      </c>
      <c r="H1031" s="18" t="s">
        <v>4282</v>
      </c>
      <c r="I1031" s="18" t="s">
        <v>4282</v>
      </c>
      <c r="J1031" s="18" t="s">
        <v>7185</v>
      </c>
      <c r="K1031" s="18" t="s">
        <v>4282</v>
      </c>
      <c r="L1031" s="18" t="s">
        <v>4282</v>
      </c>
      <c r="N1031" s="40" t="e">
        <f t="shared" si="117"/>
        <v>#N/A</v>
      </c>
      <c r="O1031" t="e">
        <f>VLOOKUP(A1031,'[1]Integrator Offer Supplier'!$M$14:$AF$12953,18,FALSE)</f>
        <v>#N/A</v>
      </c>
      <c r="P1031" t="e">
        <f>VLOOKUP(A1031,'[1]Integrator Offer Supplier'!$M$14:$AF$12953,19,FALSE)</f>
        <v>#N/A</v>
      </c>
      <c r="Q1031" t="e">
        <f t="shared" si="118"/>
        <v>#N/A</v>
      </c>
      <c r="R1031" t="e">
        <f>VLOOKUP(A1031,'[1]Integrator Offer Supplier'!$M$14:$AF$12953,20,FALSE)</f>
        <v>#N/A</v>
      </c>
      <c r="S1031" s="41" t="e">
        <f t="shared" si="119"/>
        <v>#N/A</v>
      </c>
    </row>
    <row r="1032" spans="1:19" ht="18" x14ac:dyDescent="0.2">
      <c r="A1032" s="35" t="s">
        <v>5627</v>
      </c>
      <c r="B1032" s="15" t="s">
        <v>1003</v>
      </c>
      <c r="C1032" s="15">
        <v>0</v>
      </c>
      <c r="D1032" s="19"/>
      <c r="E1032" s="18" t="s">
        <v>4282</v>
      </c>
      <c r="F1032" s="18" t="s">
        <v>4282</v>
      </c>
      <c r="G1032" s="18" t="s">
        <v>4282</v>
      </c>
      <c r="H1032" s="18" t="s">
        <v>4282</v>
      </c>
      <c r="I1032" s="18" t="s">
        <v>4282</v>
      </c>
      <c r="J1032" s="18" t="s">
        <v>7185</v>
      </c>
      <c r="K1032" s="18" t="s">
        <v>4282</v>
      </c>
      <c r="L1032" s="18" t="s">
        <v>4282</v>
      </c>
      <c r="N1032" s="40" t="e">
        <f t="shared" ref="N1032:N1095" si="120">O1032*$P$1/$J$2</f>
        <v>#N/A</v>
      </c>
      <c r="O1032" t="e">
        <f>VLOOKUP(A1032,'[1]Integrator Offer Supplier'!$M$14:$AF$12953,18,FALSE)</f>
        <v>#N/A</v>
      </c>
      <c r="P1032" t="e">
        <f>VLOOKUP(A1032,'[1]Integrator Offer Supplier'!$M$14:$AF$12953,19,FALSE)</f>
        <v>#N/A</v>
      </c>
      <c r="Q1032" t="e">
        <f t="shared" ref="Q1032:Q1095" si="121">P1032*$P$1</f>
        <v>#N/A</v>
      </c>
      <c r="R1032" t="e">
        <f>VLOOKUP(A1032,'[1]Integrator Offer Supplier'!$M$14:$AF$12953,20,FALSE)</f>
        <v>#N/A</v>
      </c>
      <c r="S1032" s="41" t="e">
        <f t="shared" ref="S1032:S1095" si="122">R1032*$P$1/$L$2</f>
        <v>#N/A</v>
      </c>
    </row>
    <row r="1033" spans="1:19" ht="18" x14ac:dyDescent="0.2">
      <c r="A1033" s="35" t="s">
        <v>5628</v>
      </c>
      <c r="B1033" s="15" t="s">
        <v>1004</v>
      </c>
      <c r="C1033" s="15">
        <v>0</v>
      </c>
      <c r="D1033" s="19"/>
      <c r="E1033" s="18" t="s">
        <v>4282</v>
      </c>
      <c r="F1033" s="18" t="s">
        <v>4282</v>
      </c>
      <c r="G1033" s="18" t="s">
        <v>4282</v>
      </c>
      <c r="H1033" s="18" t="s">
        <v>4282</v>
      </c>
      <c r="I1033" s="18" t="s">
        <v>4282</v>
      </c>
      <c r="J1033" s="18" t="s">
        <v>7185</v>
      </c>
      <c r="K1033" s="18" t="s">
        <v>4282</v>
      </c>
      <c r="L1033" s="18" t="s">
        <v>4282</v>
      </c>
      <c r="N1033" s="40" t="e">
        <f t="shared" si="120"/>
        <v>#N/A</v>
      </c>
      <c r="O1033" t="e">
        <f>VLOOKUP(A1033,'[1]Integrator Offer Supplier'!$M$14:$AF$12953,18,FALSE)</f>
        <v>#N/A</v>
      </c>
      <c r="P1033" t="e">
        <f>VLOOKUP(A1033,'[1]Integrator Offer Supplier'!$M$14:$AF$12953,19,FALSE)</f>
        <v>#N/A</v>
      </c>
      <c r="Q1033" t="e">
        <f t="shared" si="121"/>
        <v>#N/A</v>
      </c>
      <c r="R1033" t="e">
        <f>VLOOKUP(A1033,'[1]Integrator Offer Supplier'!$M$14:$AF$12953,20,FALSE)</f>
        <v>#N/A</v>
      </c>
      <c r="S1033" s="41" t="e">
        <f t="shared" si="122"/>
        <v>#N/A</v>
      </c>
    </row>
    <row r="1034" spans="1:19" ht="18" x14ac:dyDescent="0.2">
      <c r="A1034" s="35" t="s">
        <v>5629</v>
      </c>
      <c r="B1034" s="15" t="s">
        <v>1005</v>
      </c>
      <c r="C1034" s="15">
        <v>0</v>
      </c>
      <c r="D1034" s="19"/>
      <c r="E1034" s="18" t="s">
        <v>4282</v>
      </c>
      <c r="F1034" s="18" t="s">
        <v>4282</v>
      </c>
      <c r="G1034" s="18" t="s">
        <v>4282</v>
      </c>
      <c r="H1034" s="18" t="s">
        <v>4282</v>
      </c>
      <c r="I1034" s="18" t="s">
        <v>4282</v>
      </c>
      <c r="J1034" s="18" t="s">
        <v>7185</v>
      </c>
      <c r="K1034" s="18" t="s">
        <v>4282</v>
      </c>
      <c r="L1034" s="18" t="s">
        <v>4282</v>
      </c>
      <c r="N1034" s="40" t="e">
        <f t="shared" si="120"/>
        <v>#N/A</v>
      </c>
      <c r="O1034" t="e">
        <f>VLOOKUP(A1034,'[1]Integrator Offer Supplier'!$M$14:$AF$12953,18,FALSE)</f>
        <v>#N/A</v>
      </c>
      <c r="P1034" t="e">
        <f>VLOOKUP(A1034,'[1]Integrator Offer Supplier'!$M$14:$AF$12953,19,FALSE)</f>
        <v>#N/A</v>
      </c>
      <c r="Q1034" t="e">
        <f t="shared" si="121"/>
        <v>#N/A</v>
      </c>
      <c r="R1034" t="e">
        <f>VLOOKUP(A1034,'[1]Integrator Offer Supplier'!$M$14:$AF$12953,20,FALSE)</f>
        <v>#N/A</v>
      </c>
      <c r="S1034" s="41" t="e">
        <f t="shared" si="122"/>
        <v>#N/A</v>
      </c>
    </row>
    <row r="1035" spans="1:19" ht="18" x14ac:dyDescent="0.2">
      <c r="A1035" s="35" t="s">
        <v>5630</v>
      </c>
      <c r="B1035" s="15" t="s">
        <v>1006</v>
      </c>
      <c r="C1035" s="15">
        <v>0</v>
      </c>
      <c r="D1035" s="19"/>
      <c r="E1035" s="18" t="s">
        <v>4282</v>
      </c>
      <c r="F1035" s="18" t="s">
        <v>4282</v>
      </c>
      <c r="G1035" s="18" t="s">
        <v>4282</v>
      </c>
      <c r="H1035" s="18" t="s">
        <v>4282</v>
      </c>
      <c r="I1035" s="18" t="s">
        <v>4282</v>
      </c>
      <c r="J1035" s="18" t="s">
        <v>7185</v>
      </c>
      <c r="K1035" s="18" t="s">
        <v>4282</v>
      </c>
      <c r="L1035" s="18" t="s">
        <v>4282</v>
      </c>
      <c r="N1035" s="40" t="e">
        <f t="shared" si="120"/>
        <v>#N/A</v>
      </c>
      <c r="O1035" t="e">
        <f>VLOOKUP(A1035,'[1]Integrator Offer Supplier'!$M$14:$AF$12953,18,FALSE)</f>
        <v>#N/A</v>
      </c>
      <c r="P1035" t="e">
        <f>VLOOKUP(A1035,'[1]Integrator Offer Supplier'!$M$14:$AF$12953,19,FALSE)</f>
        <v>#N/A</v>
      </c>
      <c r="Q1035" t="e">
        <f t="shared" si="121"/>
        <v>#N/A</v>
      </c>
      <c r="R1035" t="e">
        <f>VLOOKUP(A1035,'[1]Integrator Offer Supplier'!$M$14:$AF$12953,20,FALSE)</f>
        <v>#N/A</v>
      </c>
      <c r="S1035" s="41" t="e">
        <f t="shared" si="122"/>
        <v>#N/A</v>
      </c>
    </row>
    <row r="1036" spans="1:19" ht="18" x14ac:dyDescent="0.2">
      <c r="A1036" s="35" t="s">
        <v>5631</v>
      </c>
      <c r="B1036" s="15" t="s">
        <v>1007</v>
      </c>
      <c r="C1036" s="15">
        <v>0</v>
      </c>
      <c r="D1036" s="19"/>
      <c r="E1036" s="18" t="s">
        <v>4282</v>
      </c>
      <c r="F1036" s="18" t="s">
        <v>4282</v>
      </c>
      <c r="G1036" s="18" t="s">
        <v>4282</v>
      </c>
      <c r="H1036" s="18" t="s">
        <v>4282</v>
      </c>
      <c r="I1036" s="18" t="s">
        <v>4282</v>
      </c>
      <c r="J1036" s="18" t="s">
        <v>7185</v>
      </c>
      <c r="K1036" s="18" t="s">
        <v>4282</v>
      </c>
      <c r="L1036" s="18" t="s">
        <v>4282</v>
      </c>
      <c r="N1036" s="40" t="e">
        <f t="shared" si="120"/>
        <v>#N/A</v>
      </c>
      <c r="O1036" t="e">
        <f>VLOOKUP(A1036,'[1]Integrator Offer Supplier'!$M$14:$AF$12953,18,FALSE)</f>
        <v>#N/A</v>
      </c>
      <c r="P1036" t="e">
        <f>VLOOKUP(A1036,'[1]Integrator Offer Supplier'!$M$14:$AF$12953,19,FALSE)</f>
        <v>#N/A</v>
      </c>
      <c r="Q1036" t="e">
        <f t="shared" si="121"/>
        <v>#N/A</v>
      </c>
      <c r="R1036" t="e">
        <f>VLOOKUP(A1036,'[1]Integrator Offer Supplier'!$M$14:$AF$12953,20,FALSE)</f>
        <v>#N/A</v>
      </c>
      <c r="S1036" s="41" t="e">
        <f t="shared" si="122"/>
        <v>#N/A</v>
      </c>
    </row>
    <row r="1037" spans="1:19" ht="18" x14ac:dyDescent="0.2">
      <c r="A1037" s="35" t="s">
        <v>5632</v>
      </c>
      <c r="B1037" s="15" t="s">
        <v>1008</v>
      </c>
      <c r="C1037" s="15">
        <v>0</v>
      </c>
      <c r="D1037" s="19"/>
      <c r="E1037" s="18" t="s">
        <v>4282</v>
      </c>
      <c r="F1037" s="18" t="s">
        <v>4282</v>
      </c>
      <c r="G1037" s="18" t="s">
        <v>4282</v>
      </c>
      <c r="H1037" s="18" t="s">
        <v>4282</v>
      </c>
      <c r="I1037" s="18" t="s">
        <v>4282</v>
      </c>
      <c r="J1037" s="18" t="s">
        <v>7185</v>
      </c>
      <c r="K1037" s="18" t="s">
        <v>4282</v>
      </c>
      <c r="L1037" s="18" t="s">
        <v>4282</v>
      </c>
      <c r="N1037" s="40" t="e">
        <f t="shared" si="120"/>
        <v>#N/A</v>
      </c>
      <c r="O1037" t="e">
        <f>VLOOKUP(A1037,'[1]Integrator Offer Supplier'!$M$14:$AF$12953,18,FALSE)</f>
        <v>#N/A</v>
      </c>
      <c r="P1037" t="e">
        <f>VLOOKUP(A1037,'[1]Integrator Offer Supplier'!$M$14:$AF$12953,19,FALSE)</f>
        <v>#N/A</v>
      </c>
      <c r="Q1037" t="e">
        <f t="shared" si="121"/>
        <v>#N/A</v>
      </c>
      <c r="R1037" t="e">
        <f>VLOOKUP(A1037,'[1]Integrator Offer Supplier'!$M$14:$AF$12953,20,FALSE)</f>
        <v>#N/A</v>
      </c>
      <c r="S1037" s="41" t="e">
        <f t="shared" si="122"/>
        <v>#N/A</v>
      </c>
    </row>
    <row r="1038" spans="1:19" ht="18" x14ac:dyDescent="0.2">
      <c r="A1038" s="35" t="s">
        <v>5633</v>
      </c>
      <c r="B1038" s="15" t="s">
        <v>1009</v>
      </c>
      <c r="C1038" s="15">
        <v>0</v>
      </c>
      <c r="D1038" s="19"/>
      <c r="E1038" s="18" t="s">
        <v>4282</v>
      </c>
      <c r="F1038" s="18" t="s">
        <v>4282</v>
      </c>
      <c r="G1038" s="18" t="s">
        <v>4282</v>
      </c>
      <c r="H1038" s="18" t="s">
        <v>4282</v>
      </c>
      <c r="I1038" s="18" t="s">
        <v>4282</v>
      </c>
      <c r="J1038" s="18" t="s">
        <v>7185</v>
      </c>
      <c r="K1038" s="18" t="s">
        <v>4282</v>
      </c>
      <c r="L1038" s="18" t="s">
        <v>4282</v>
      </c>
      <c r="N1038" s="40" t="e">
        <f t="shared" si="120"/>
        <v>#N/A</v>
      </c>
      <c r="O1038" t="e">
        <f>VLOOKUP(A1038,'[1]Integrator Offer Supplier'!$M$14:$AF$12953,18,FALSE)</f>
        <v>#N/A</v>
      </c>
      <c r="P1038" t="e">
        <f>VLOOKUP(A1038,'[1]Integrator Offer Supplier'!$M$14:$AF$12953,19,FALSE)</f>
        <v>#N/A</v>
      </c>
      <c r="Q1038" t="e">
        <f t="shared" si="121"/>
        <v>#N/A</v>
      </c>
      <c r="R1038" t="e">
        <f>VLOOKUP(A1038,'[1]Integrator Offer Supplier'!$M$14:$AF$12953,20,FALSE)</f>
        <v>#N/A</v>
      </c>
      <c r="S1038" s="41" t="e">
        <f t="shared" si="122"/>
        <v>#N/A</v>
      </c>
    </row>
    <row r="1039" spans="1:19" ht="18" x14ac:dyDescent="0.2">
      <c r="A1039" s="35" t="s">
        <v>5634</v>
      </c>
      <c r="B1039" s="15" t="s">
        <v>1010</v>
      </c>
      <c r="C1039" s="15">
        <v>0</v>
      </c>
      <c r="D1039" s="19"/>
      <c r="E1039" s="18" t="s">
        <v>4282</v>
      </c>
      <c r="F1039" s="18" t="s">
        <v>4282</v>
      </c>
      <c r="G1039" s="18" t="s">
        <v>4282</v>
      </c>
      <c r="H1039" s="18" t="s">
        <v>4282</v>
      </c>
      <c r="I1039" s="18" t="s">
        <v>4282</v>
      </c>
      <c r="J1039" s="18" t="s">
        <v>7185</v>
      </c>
      <c r="K1039" s="18" t="s">
        <v>4282</v>
      </c>
      <c r="L1039" s="18" t="s">
        <v>4282</v>
      </c>
      <c r="N1039" s="40" t="e">
        <f t="shared" si="120"/>
        <v>#N/A</v>
      </c>
      <c r="O1039" t="e">
        <f>VLOOKUP(A1039,'[1]Integrator Offer Supplier'!$M$14:$AF$12953,18,FALSE)</f>
        <v>#N/A</v>
      </c>
      <c r="P1039" t="e">
        <f>VLOOKUP(A1039,'[1]Integrator Offer Supplier'!$M$14:$AF$12953,19,FALSE)</f>
        <v>#N/A</v>
      </c>
      <c r="Q1039" t="e">
        <f t="shared" si="121"/>
        <v>#N/A</v>
      </c>
      <c r="R1039" t="e">
        <f>VLOOKUP(A1039,'[1]Integrator Offer Supplier'!$M$14:$AF$12953,20,FALSE)</f>
        <v>#N/A</v>
      </c>
      <c r="S1039" s="41" t="e">
        <f t="shared" si="122"/>
        <v>#N/A</v>
      </c>
    </row>
    <row r="1040" spans="1:19" ht="18" x14ac:dyDescent="0.2">
      <c r="A1040" s="35" t="s">
        <v>5635</v>
      </c>
      <c r="B1040" s="15" t="s">
        <v>1011</v>
      </c>
      <c r="C1040" s="15">
        <v>0</v>
      </c>
      <c r="D1040" s="19"/>
      <c r="E1040" s="18" t="s">
        <v>4282</v>
      </c>
      <c r="F1040" s="18" t="s">
        <v>4282</v>
      </c>
      <c r="G1040" s="18" t="s">
        <v>4282</v>
      </c>
      <c r="H1040" s="18" t="s">
        <v>4282</v>
      </c>
      <c r="I1040" s="18" t="s">
        <v>4282</v>
      </c>
      <c r="J1040" s="18" t="s">
        <v>7185</v>
      </c>
      <c r="K1040" s="18" t="s">
        <v>4282</v>
      </c>
      <c r="L1040" s="18" t="s">
        <v>4282</v>
      </c>
      <c r="N1040" s="40" t="e">
        <f t="shared" si="120"/>
        <v>#N/A</v>
      </c>
      <c r="O1040" t="e">
        <f>VLOOKUP(A1040,'[1]Integrator Offer Supplier'!$M$14:$AF$12953,18,FALSE)</f>
        <v>#N/A</v>
      </c>
      <c r="P1040" t="e">
        <f>VLOOKUP(A1040,'[1]Integrator Offer Supplier'!$M$14:$AF$12953,19,FALSE)</f>
        <v>#N/A</v>
      </c>
      <c r="Q1040" t="e">
        <f t="shared" si="121"/>
        <v>#N/A</v>
      </c>
      <c r="R1040" t="e">
        <f>VLOOKUP(A1040,'[1]Integrator Offer Supplier'!$M$14:$AF$12953,20,FALSE)</f>
        <v>#N/A</v>
      </c>
      <c r="S1040" s="41" t="e">
        <f t="shared" si="122"/>
        <v>#N/A</v>
      </c>
    </row>
    <row r="1041" spans="1:19" ht="144" x14ac:dyDescent="0.2">
      <c r="A1041" s="34" t="s">
        <v>5636</v>
      </c>
      <c r="B1041" s="15" t="s">
        <v>1012</v>
      </c>
      <c r="C1041" s="15" t="s">
        <v>3037</v>
      </c>
      <c r="D1041" s="19"/>
      <c r="E1041" s="18" t="s">
        <v>4282</v>
      </c>
      <c r="F1041" s="18" t="s">
        <v>4282</v>
      </c>
      <c r="G1041" s="18" t="s">
        <v>4282</v>
      </c>
      <c r="H1041" s="18" t="s">
        <v>4282</v>
      </c>
      <c r="I1041" s="18" t="s">
        <v>4282</v>
      </c>
      <c r="J1041" s="18" t="s">
        <v>7185</v>
      </c>
      <c r="K1041" s="18" t="s">
        <v>4282</v>
      </c>
      <c r="L1041" s="18" t="s">
        <v>4282</v>
      </c>
      <c r="N1041" s="40" t="e">
        <f t="shared" si="120"/>
        <v>#N/A</v>
      </c>
      <c r="O1041" t="e">
        <f>VLOOKUP(A1041,'[1]Integrator Offer Supplier'!$M$14:$AF$12953,18,FALSE)</f>
        <v>#N/A</v>
      </c>
      <c r="P1041" t="e">
        <f>VLOOKUP(A1041,'[1]Integrator Offer Supplier'!$M$14:$AF$12953,19,FALSE)</f>
        <v>#N/A</v>
      </c>
      <c r="Q1041" t="e">
        <f t="shared" si="121"/>
        <v>#N/A</v>
      </c>
      <c r="R1041" t="e">
        <f>VLOOKUP(A1041,'[1]Integrator Offer Supplier'!$M$14:$AF$12953,20,FALSE)</f>
        <v>#N/A</v>
      </c>
      <c r="S1041" s="41" t="e">
        <f t="shared" si="122"/>
        <v>#N/A</v>
      </c>
    </row>
    <row r="1042" spans="1:19" ht="36" x14ac:dyDescent="0.2">
      <c r="A1042" s="34" t="s">
        <v>5637</v>
      </c>
      <c r="B1042" s="15" t="s">
        <v>1013</v>
      </c>
      <c r="C1042" s="15" t="s">
        <v>3038</v>
      </c>
      <c r="D1042" s="19"/>
      <c r="E1042" s="18" t="s">
        <v>4282</v>
      </c>
      <c r="F1042" s="18" t="s">
        <v>4282</v>
      </c>
      <c r="G1042" s="18" t="s">
        <v>4282</v>
      </c>
      <c r="H1042" s="18" t="s">
        <v>4282</v>
      </c>
      <c r="I1042" s="18" t="s">
        <v>4282</v>
      </c>
      <c r="J1042" s="18" t="s">
        <v>7185</v>
      </c>
      <c r="K1042" s="18" t="s">
        <v>4282</v>
      </c>
      <c r="L1042" s="18" t="s">
        <v>4282</v>
      </c>
      <c r="N1042" s="40" t="e">
        <f t="shared" si="120"/>
        <v>#N/A</v>
      </c>
      <c r="O1042" t="e">
        <f>VLOOKUP(A1042,'[1]Integrator Offer Supplier'!$M$14:$AF$12953,18,FALSE)</f>
        <v>#N/A</v>
      </c>
      <c r="P1042" t="e">
        <f>VLOOKUP(A1042,'[1]Integrator Offer Supplier'!$M$14:$AF$12953,19,FALSE)</f>
        <v>#N/A</v>
      </c>
      <c r="Q1042" t="e">
        <f t="shared" si="121"/>
        <v>#N/A</v>
      </c>
      <c r="R1042" t="e">
        <f>VLOOKUP(A1042,'[1]Integrator Offer Supplier'!$M$14:$AF$12953,20,FALSE)</f>
        <v>#N/A</v>
      </c>
      <c r="S1042" s="41" t="e">
        <f t="shared" si="122"/>
        <v>#N/A</v>
      </c>
    </row>
    <row r="1043" spans="1:19" ht="144" x14ac:dyDescent="0.2">
      <c r="A1043" s="34" t="s">
        <v>5638</v>
      </c>
      <c r="B1043" s="15" t="s">
        <v>1014</v>
      </c>
      <c r="C1043" s="15" t="s">
        <v>3039</v>
      </c>
      <c r="D1043" s="19"/>
      <c r="E1043" s="18" t="s">
        <v>4282</v>
      </c>
      <c r="F1043" s="18" t="s">
        <v>4282</v>
      </c>
      <c r="G1043" s="18" t="s">
        <v>4282</v>
      </c>
      <c r="H1043" s="18" t="s">
        <v>4282</v>
      </c>
      <c r="I1043" s="18" t="s">
        <v>4282</v>
      </c>
      <c r="J1043" s="18" t="s">
        <v>7185</v>
      </c>
      <c r="K1043" s="18" t="s">
        <v>4282</v>
      </c>
      <c r="L1043" s="18" t="s">
        <v>4282</v>
      </c>
      <c r="N1043" s="40" t="e">
        <f t="shared" si="120"/>
        <v>#N/A</v>
      </c>
      <c r="O1043" t="e">
        <f>VLOOKUP(A1043,'[1]Integrator Offer Supplier'!$M$14:$AF$12953,18,FALSE)</f>
        <v>#N/A</v>
      </c>
      <c r="P1043" t="e">
        <f>VLOOKUP(A1043,'[1]Integrator Offer Supplier'!$M$14:$AF$12953,19,FALSE)</f>
        <v>#N/A</v>
      </c>
      <c r="Q1043" t="e">
        <f t="shared" si="121"/>
        <v>#N/A</v>
      </c>
      <c r="R1043" t="e">
        <f>VLOOKUP(A1043,'[1]Integrator Offer Supplier'!$M$14:$AF$12953,20,FALSE)</f>
        <v>#N/A</v>
      </c>
      <c r="S1043" s="41" t="e">
        <f t="shared" si="122"/>
        <v>#N/A</v>
      </c>
    </row>
    <row r="1044" spans="1:19" ht="90" x14ac:dyDescent="0.2">
      <c r="A1044" s="34" t="s">
        <v>5639</v>
      </c>
      <c r="B1044" s="15" t="s">
        <v>1015</v>
      </c>
      <c r="C1044" s="15" t="s">
        <v>3040</v>
      </c>
      <c r="D1044" s="19"/>
      <c r="E1044" s="18" t="s">
        <v>4282</v>
      </c>
      <c r="F1044" s="18" t="s">
        <v>4282</v>
      </c>
      <c r="G1044" s="18" t="s">
        <v>4282</v>
      </c>
      <c r="H1044" s="18" t="s">
        <v>4282</v>
      </c>
      <c r="I1044" s="18" t="s">
        <v>4282</v>
      </c>
      <c r="J1044" s="18" t="s">
        <v>7185</v>
      </c>
      <c r="K1044" s="18" t="s">
        <v>4282</v>
      </c>
      <c r="L1044" s="18" t="s">
        <v>4282</v>
      </c>
      <c r="N1044" s="40" t="e">
        <f t="shared" si="120"/>
        <v>#N/A</v>
      </c>
      <c r="O1044" t="e">
        <f>VLOOKUP(A1044,'[1]Integrator Offer Supplier'!$M$14:$AF$12953,18,FALSE)</f>
        <v>#N/A</v>
      </c>
      <c r="P1044" t="e">
        <f>VLOOKUP(A1044,'[1]Integrator Offer Supplier'!$M$14:$AF$12953,19,FALSE)</f>
        <v>#N/A</v>
      </c>
      <c r="Q1044" t="e">
        <f t="shared" si="121"/>
        <v>#N/A</v>
      </c>
      <c r="R1044" t="e">
        <f>VLOOKUP(A1044,'[1]Integrator Offer Supplier'!$M$14:$AF$12953,20,FALSE)</f>
        <v>#N/A</v>
      </c>
      <c r="S1044" s="41" t="e">
        <f t="shared" si="122"/>
        <v>#N/A</v>
      </c>
    </row>
    <row r="1045" spans="1:19" ht="36" x14ac:dyDescent="0.2">
      <c r="A1045" s="34" t="s">
        <v>5640</v>
      </c>
      <c r="B1045" s="15" t="s">
        <v>1016</v>
      </c>
      <c r="C1045" s="15" t="s">
        <v>3038</v>
      </c>
      <c r="D1045" s="19"/>
      <c r="E1045" s="18" t="s">
        <v>4282</v>
      </c>
      <c r="F1045" s="18" t="s">
        <v>4282</v>
      </c>
      <c r="G1045" s="18" t="s">
        <v>4282</v>
      </c>
      <c r="H1045" s="18" t="s">
        <v>4282</v>
      </c>
      <c r="I1045" s="18" t="s">
        <v>4282</v>
      </c>
      <c r="J1045" s="18" t="s">
        <v>7185</v>
      </c>
      <c r="K1045" s="18" t="s">
        <v>4282</v>
      </c>
      <c r="L1045" s="18" t="s">
        <v>4282</v>
      </c>
      <c r="N1045" s="40" t="e">
        <f t="shared" si="120"/>
        <v>#N/A</v>
      </c>
      <c r="O1045" t="e">
        <f>VLOOKUP(A1045,'[1]Integrator Offer Supplier'!$M$14:$AF$12953,18,FALSE)</f>
        <v>#N/A</v>
      </c>
      <c r="P1045" t="e">
        <f>VLOOKUP(A1045,'[1]Integrator Offer Supplier'!$M$14:$AF$12953,19,FALSE)</f>
        <v>#N/A</v>
      </c>
      <c r="Q1045" t="e">
        <f t="shared" si="121"/>
        <v>#N/A</v>
      </c>
      <c r="R1045" t="e">
        <f>VLOOKUP(A1045,'[1]Integrator Offer Supplier'!$M$14:$AF$12953,20,FALSE)</f>
        <v>#N/A</v>
      </c>
      <c r="S1045" s="41" t="e">
        <f t="shared" si="122"/>
        <v>#N/A</v>
      </c>
    </row>
    <row r="1046" spans="1:19" ht="54" x14ac:dyDescent="0.2">
      <c r="A1046" s="35" t="s">
        <v>5641</v>
      </c>
      <c r="B1046" s="15" t="s">
        <v>1017</v>
      </c>
      <c r="C1046" s="15" t="s">
        <v>3041</v>
      </c>
      <c r="D1046" s="19"/>
      <c r="E1046" s="18" t="s">
        <v>4282</v>
      </c>
      <c r="F1046" s="18" t="s">
        <v>4282</v>
      </c>
      <c r="G1046" s="18" t="s">
        <v>4282</v>
      </c>
      <c r="H1046" s="18" t="s">
        <v>4282</v>
      </c>
      <c r="I1046" s="18" t="s">
        <v>4282</v>
      </c>
      <c r="J1046" s="18" t="s">
        <v>7185</v>
      </c>
      <c r="K1046" s="18" t="s">
        <v>4282</v>
      </c>
      <c r="L1046" s="18" t="s">
        <v>4282</v>
      </c>
      <c r="N1046" s="40" t="e">
        <f t="shared" si="120"/>
        <v>#N/A</v>
      </c>
      <c r="O1046" t="e">
        <f>VLOOKUP(A1046,'[1]Integrator Offer Supplier'!$M$14:$AF$12953,18,FALSE)</f>
        <v>#N/A</v>
      </c>
      <c r="P1046" t="e">
        <f>VLOOKUP(A1046,'[1]Integrator Offer Supplier'!$M$14:$AF$12953,19,FALSE)</f>
        <v>#N/A</v>
      </c>
      <c r="Q1046" t="e">
        <f t="shared" si="121"/>
        <v>#N/A</v>
      </c>
      <c r="R1046" t="e">
        <f>VLOOKUP(A1046,'[1]Integrator Offer Supplier'!$M$14:$AF$12953,20,FALSE)</f>
        <v>#N/A</v>
      </c>
      <c r="S1046" s="41" t="e">
        <f t="shared" si="122"/>
        <v>#N/A</v>
      </c>
    </row>
    <row r="1047" spans="1:19" ht="54" x14ac:dyDescent="0.2">
      <c r="A1047" s="35" t="s">
        <v>5642</v>
      </c>
      <c r="B1047" s="15" t="s">
        <v>1018</v>
      </c>
      <c r="C1047" s="15" t="s">
        <v>3042</v>
      </c>
      <c r="D1047" s="19"/>
      <c r="E1047" s="18" t="s">
        <v>4282</v>
      </c>
      <c r="F1047" s="18" t="s">
        <v>4282</v>
      </c>
      <c r="G1047" s="18" t="s">
        <v>4282</v>
      </c>
      <c r="H1047" s="18" t="s">
        <v>4282</v>
      </c>
      <c r="I1047" s="18" t="s">
        <v>4282</v>
      </c>
      <c r="J1047" s="18" t="s">
        <v>7185</v>
      </c>
      <c r="K1047" s="18" t="s">
        <v>4282</v>
      </c>
      <c r="L1047" s="18" t="s">
        <v>4282</v>
      </c>
      <c r="N1047" s="40" t="e">
        <f t="shared" si="120"/>
        <v>#N/A</v>
      </c>
      <c r="O1047" t="e">
        <f>VLOOKUP(A1047,'[1]Integrator Offer Supplier'!$M$14:$AF$12953,18,FALSE)</f>
        <v>#N/A</v>
      </c>
      <c r="P1047" t="e">
        <f>VLOOKUP(A1047,'[1]Integrator Offer Supplier'!$M$14:$AF$12953,19,FALSE)</f>
        <v>#N/A</v>
      </c>
      <c r="Q1047" t="e">
        <f t="shared" si="121"/>
        <v>#N/A</v>
      </c>
      <c r="R1047" t="e">
        <f>VLOOKUP(A1047,'[1]Integrator Offer Supplier'!$M$14:$AF$12953,20,FALSE)</f>
        <v>#N/A</v>
      </c>
      <c r="S1047" s="41" t="e">
        <f t="shared" si="122"/>
        <v>#N/A</v>
      </c>
    </row>
    <row r="1048" spans="1:19" ht="36" x14ac:dyDescent="0.2">
      <c r="A1048" s="35" t="s">
        <v>1019</v>
      </c>
      <c r="B1048" s="15" t="s">
        <v>1019</v>
      </c>
      <c r="C1048" s="15" t="s">
        <v>3043</v>
      </c>
      <c r="D1048" s="19"/>
      <c r="E1048" s="18" t="s">
        <v>4282</v>
      </c>
      <c r="F1048" s="18" t="s">
        <v>4282</v>
      </c>
      <c r="G1048" s="18" t="s">
        <v>4282</v>
      </c>
      <c r="H1048" s="18" t="s">
        <v>4282</v>
      </c>
      <c r="I1048" s="18" t="s">
        <v>4282</v>
      </c>
      <c r="J1048" s="18" t="s">
        <v>7185</v>
      </c>
      <c r="K1048" s="18" t="s">
        <v>4282</v>
      </c>
      <c r="L1048" s="18" t="s">
        <v>4282</v>
      </c>
      <c r="N1048" s="40" t="e">
        <f t="shared" si="120"/>
        <v>#N/A</v>
      </c>
      <c r="O1048" t="e">
        <f>VLOOKUP(A1048,'[1]Integrator Offer Supplier'!$M$14:$AF$12953,18,FALSE)</f>
        <v>#N/A</v>
      </c>
      <c r="P1048" t="e">
        <f>VLOOKUP(A1048,'[1]Integrator Offer Supplier'!$M$14:$AF$12953,19,FALSE)</f>
        <v>#N/A</v>
      </c>
      <c r="Q1048" t="e">
        <f t="shared" si="121"/>
        <v>#N/A</v>
      </c>
      <c r="R1048" t="e">
        <f>VLOOKUP(A1048,'[1]Integrator Offer Supplier'!$M$14:$AF$12953,20,FALSE)</f>
        <v>#N/A</v>
      </c>
      <c r="S1048" s="41" t="e">
        <f t="shared" si="122"/>
        <v>#N/A</v>
      </c>
    </row>
    <row r="1049" spans="1:19" ht="72" x14ac:dyDescent="0.2">
      <c r="A1049" s="35" t="s">
        <v>5643</v>
      </c>
      <c r="B1049" s="15" t="s">
        <v>1020</v>
      </c>
      <c r="C1049" s="15" t="s">
        <v>3044</v>
      </c>
      <c r="D1049" s="19"/>
      <c r="E1049" s="18" t="s">
        <v>4282</v>
      </c>
      <c r="F1049" s="18" t="s">
        <v>4282</v>
      </c>
      <c r="G1049" s="18" t="s">
        <v>4282</v>
      </c>
      <c r="H1049" s="18" t="s">
        <v>4282</v>
      </c>
      <c r="I1049" s="18" t="s">
        <v>4282</v>
      </c>
      <c r="J1049" s="18" t="s">
        <v>7185</v>
      </c>
      <c r="K1049" s="18" t="s">
        <v>4282</v>
      </c>
      <c r="L1049" s="18" t="s">
        <v>4282</v>
      </c>
      <c r="N1049" s="40" t="e">
        <f t="shared" si="120"/>
        <v>#N/A</v>
      </c>
      <c r="O1049" t="e">
        <f>VLOOKUP(A1049,'[1]Integrator Offer Supplier'!$M$14:$AF$12953,18,FALSE)</f>
        <v>#N/A</v>
      </c>
      <c r="P1049" t="e">
        <f>VLOOKUP(A1049,'[1]Integrator Offer Supplier'!$M$14:$AF$12953,19,FALSE)</f>
        <v>#N/A</v>
      </c>
      <c r="Q1049" t="e">
        <f t="shared" si="121"/>
        <v>#N/A</v>
      </c>
      <c r="R1049" t="e">
        <f>VLOOKUP(A1049,'[1]Integrator Offer Supplier'!$M$14:$AF$12953,20,FALSE)</f>
        <v>#N/A</v>
      </c>
      <c r="S1049" s="41" t="e">
        <f t="shared" si="122"/>
        <v>#N/A</v>
      </c>
    </row>
    <row r="1050" spans="1:19" ht="108" x14ac:dyDescent="0.2">
      <c r="A1050" s="35" t="s">
        <v>5644</v>
      </c>
      <c r="B1050" s="15" t="s">
        <v>1021</v>
      </c>
      <c r="C1050" s="15" t="s">
        <v>3045</v>
      </c>
      <c r="D1050" s="19"/>
      <c r="E1050" s="18" t="s">
        <v>4282</v>
      </c>
      <c r="F1050" s="18" t="s">
        <v>4282</v>
      </c>
      <c r="G1050" s="18" t="s">
        <v>4282</v>
      </c>
      <c r="H1050" s="18" t="s">
        <v>4282</v>
      </c>
      <c r="I1050" s="18" t="s">
        <v>4282</v>
      </c>
      <c r="J1050" s="18" t="s">
        <v>7185</v>
      </c>
      <c r="K1050" s="18" t="s">
        <v>4282</v>
      </c>
      <c r="L1050" s="18" t="s">
        <v>4282</v>
      </c>
      <c r="N1050" s="40" t="e">
        <f t="shared" si="120"/>
        <v>#N/A</v>
      </c>
      <c r="O1050" t="e">
        <f>VLOOKUP(A1050,'[1]Integrator Offer Supplier'!$M$14:$AF$12953,18,FALSE)</f>
        <v>#N/A</v>
      </c>
      <c r="P1050" t="e">
        <f>VLOOKUP(A1050,'[1]Integrator Offer Supplier'!$M$14:$AF$12953,19,FALSE)</f>
        <v>#N/A</v>
      </c>
      <c r="Q1050" t="e">
        <f t="shared" si="121"/>
        <v>#N/A</v>
      </c>
      <c r="R1050" t="e">
        <f>VLOOKUP(A1050,'[1]Integrator Offer Supplier'!$M$14:$AF$12953,20,FALSE)</f>
        <v>#N/A</v>
      </c>
      <c r="S1050" s="41" t="e">
        <f t="shared" si="122"/>
        <v>#N/A</v>
      </c>
    </row>
    <row r="1051" spans="1:19" ht="18" x14ac:dyDescent="0.2">
      <c r="A1051" s="34" t="s">
        <v>5645</v>
      </c>
      <c r="B1051" s="15" t="s">
        <v>191</v>
      </c>
      <c r="C1051" s="15" t="s">
        <v>191</v>
      </c>
      <c r="D1051" s="19"/>
      <c r="E1051" s="18" t="s">
        <v>4282</v>
      </c>
      <c r="F1051" s="18" t="s">
        <v>4282</v>
      </c>
      <c r="G1051" s="18" t="s">
        <v>4282</v>
      </c>
      <c r="H1051" s="18" t="s">
        <v>4282</v>
      </c>
      <c r="I1051" s="18" t="s">
        <v>4282</v>
      </c>
      <c r="J1051" s="18" t="s">
        <v>7185</v>
      </c>
      <c r="K1051" s="18" t="s">
        <v>4282</v>
      </c>
      <c r="L1051" s="18" t="s">
        <v>4282</v>
      </c>
      <c r="N1051" s="40" t="e">
        <f t="shared" si="120"/>
        <v>#N/A</v>
      </c>
      <c r="O1051" t="e">
        <f>VLOOKUP(A1051,'[1]Integrator Offer Supplier'!$M$14:$AF$12953,18,FALSE)</f>
        <v>#N/A</v>
      </c>
      <c r="P1051" t="e">
        <f>VLOOKUP(A1051,'[1]Integrator Offer Supplier'!$M$14:$AF$12953,19,FALSE)</f>
        <v>#N/A</v>
      </c>
      <c r="Q1051" t="e">
        <f t="shared" si="121"/>
        <v>#N/A</v>
      </c>
      <c r="R1051" t="e">
        <f>VLOOKUP(A1051,'[1]Integrator Offer Supplier'!$M$14:$AF$12953,20,FALSE)</f>
        <v>#N/A</v>
      </c>
      <c r="S1051" s="41" t="e">
        <f t="shared" si="122"/>
        <v>#N/A</v>
      </c>
    </row>
    <row r="1052" spans="1:19" ht="18" x14ac:dyDescent="0.2">
      <c r="A1052" s="34" t="s">
        <v>5646</v>
      </c>
      <c r="B1052" s="15" t="s">
        <v>191</v>
      </c>
      <c r="C1052" s="15" t="s">
        <v>191</v>
      </c>
      <c r="D1052" s="19"/>
      <c r="E1052" s="18" t="s">
        <v>4282</v>
      </c>
      <c r="F1052" s="18" t="s">
        <v>4282</v>
      </c>
      <c r="G1052" s="18" t="s">
        <v>4282</v>
      </c>
      <c r="H1052" s="18" t="s">
        <v>4282</v>
      </c>
      <c r="I1052" s="18" t="s">
        <v>4282</v>
      </c>
      <c r="J1052" s="18" t="s">
        <v>7185</v>
      </c>
      <c r="K1052" s="18" t="s">
        <v>4282</v>
      </c>
      <c r="L1052" s="18" t="s">
        <v>4282</v>
      </c>
      <c r="N1052" s="40" t="e">
        <f t="shared" si="120"/>
        <v>#N/A</v>
      </c>
      <c r="O1052" t="e">
        <f>VLOOKUP(A1052,'[1]Integrator Offer Supplier'!$M$14:$AF$12953,18,FALSE)</f>
        <v>#N/A</v>
      </c>
      <c r="P1052" t="e">
        <f>VLOOKUP(A1052,'[1]Integrator Offer Supplier'!$M$14:$AF$12953,19,FALSE)</f>
        <v>#N/A</v>
      </c>
      <c r="Q1052" t="e">
        <f t="shared" si="121"/>
        <v>#N/A</v>
      </c>
      <c r="R1052" t="e">
        <f>VLOOKUP(A1052,'[1]Integrator Offer Supplier'!$M$14:$AF$12953,20,FALSE)</f>
        <v>#N/A</v>
      </c>
      <c r="S1052" s="41" t="e">
        <f t="shared" si="122"/>
        <v>#N/A</v>
      </c>
    </row>
    <row r="1053" spans="1:19" ht="18" x14ac:dyDescent="0.2">
      <c r="A1053" s="34" t="s">
        <v>5647</v>
      </c>
      <c r="B1053" s="15" t="s">
        <v>191</v>
      </c>
      <c r="C1053" s="15" t="s">
        <v>191</v>
      </c>
      <c r="D1053" s="19"/>
      <c r="E1053" s="18" t="s">
        <v>4282</v>
      </c>
      <c r="F1053" s="18" t="s">
        <v>4282</v>
      </c>
      <c r="G1053" s="18" t="s">
        <v>4282</v>
      </c>
      <c r="H1053" s="18" t="s">
        <v>4282</v>
      </c>
      <c r="I1053" s="18" t="s">
        <v>4282</v>
      </c>
      <c r="J1053" s="18" t="s">
        <v>7185</v>
      </c>
      <c r="K1053" s="18" t="s">
        <v>4282</v>
      </c>
      <c r="L1053" s="18" t="s">
        <v>4282</v>
      </c>
      <c r="N1053" s="40" t="e">
        <f t="shared" si="120"/>
        <v>#N/A</v>
      </c>
      <c r="O1053" t="e">
        <f>VLOOKUP(A1053,'[1]Integrator Offer Supplier'!$M$14:$AF$12953,18,FALSE)</f>
        <v>#N/A</v>
      </c>
      <c r="P1053" t="e">
        <f>VLOOKUP(A1053,'[1]Integrator Offer Supplier'!$M$14:$AF$12953,19,FALSE)</f>
        <v>#N/A</v>
      </c>
      <c r="Q1053" t="e">
        <f t="shared" si="121"/>
        <v>#N/A</v>
      </c>
      <c r="R1053" t="e">
        <f>VLOOKUP(A1053,'[1]Integrator Offer Supplier'!$M$14:$AF$12953,20,FALSE)</f>
        <v>#N/A</v>
      </c>
      <c r="S1053" s="41" t="e">
        <f t="shared" si="122"/>
        <v>#N/A</v>
      </c>
    </row>
    <row r="1054" spans="1:19" ht="144" x14ac:dyDescent="0.2">
      <c r="A1054" s="34" t="s">
        <v>5648</v>
      </c>
      <c r="B1054" s="15" t="s">
        <v>1022</v>
      </c>
      <c r="C1054" s="15" t="s">
        <v>3046</v>
      </c>
      <c r="D1054" s="19"/>
      <c r="E1054" s="18" t="s">
        <v>4282</v>
      </c>
      <c r="F1054" s="18" t="s">
        <v>4282</v>
      </c>
      <c r="G1054" s="18" t="s">
        <v>4282</v>
      </c>
      <c r="H1054" s="18" t="s">
        <v>4282</v>
      </c>
      <c r="I1054" s="18" t="s">
        <v>4282</v>
      </c>
      <c r="J1054" s="18" t="s">
        <v>7185</v>
      </c>
      <c r="K1054" s="18" t="s">
        <v>4282</v>
      </c>
      <c r="L1054" s="18" t="s">
        <v>4282</v>
      </c>
      <c r="N1054" s="40" t="e">
        <f t="shared" si="120"/>
        <v>#N/A</v>
      </c>
      <c r="O1054" t="e">
        <f>VLOOKUP(A1054,'[1]Integrator Offer Supplier'!$M$14:$AF$12953,18,FALSE)</f>
        <v>#N/A</v>
      </c>
      <c r="P1054" t="e">
        <f>VLOOKUP(A1054,'[1]Integrator Offer Supplier'!$M$14:$AF$12953,19,FALSE)</f>
        <v>#N/A</v>
      </c>
      <c r="Q1054" t="e">
        <f t="shared" si="121"/>
        <v>#N/A</v>
      </c>
      <c r="R1054" t="e">
        <f>VLOOKUP(A1054,'[1]Integrator Offer Supplier'!$M$14:$AF$12953,20,FALSE)</f>
        <v>#N/A</v>
      </c>
      <c r="S1054" s="41" t="e">
        <f t="shared" si="122"/>
        <v>#N/A</v>
      </c>
    </row>
    <row r="1055" spans="1:19" ht="36" x14ac:dyDescent="0.2">
      <c r="A1055" s="34" t="s">
        <v>5649</v>
      </c>
      <c r="B1055" s="15" t="s">
        <v>1023</v>
      </c>
      <c r="C1055" s="15" t="s">
        <v>3047</v>
      </c>
      <c r="D1055" s="19"/>
      <c r="E1055" s="18" t="s">
        <v>4282</v>
      </c>
      <c r="F1055" s="18" t="s">
        <v>4282</v>
      </c>
      <c r="G1055" s="18" t="s">
        <v>4282</v>
      </c>
      <c r="H1055" s="18" t="s">
        <v>4282</v>
      </c>
      <c r="I1055" s="18" t="s">
        <v>4282</v>
      </c>
      <c r="J1055" s="18" t="s">
        <v>7185</v>
      </c>
      <c r="K1055" s="18" t="s">
        <v>4282</v>
      </c>
      <c r="L1055" s="18" t="s">
        <v>4282</v>
      </c>
      <c r="N1055" s="40" t="e">
        <f t="shared" si="120"/>
        <v>#N/A</v>
      </c>
      <c r="O1055" t="e">
        <f>VLOOKUP(A1055,'[1]Integrator Offer Supplier'!$M$14:$AF$12953,18,FALSE)</f>
        <v>#N/A</v>
      </c>
      <c r="P1055" t="e">
        <f>VLOOKUP(A1055,'[1]Integrator Offer Supplier'!$M$14:$AF$12953,19,FALSE)</f>
        <v>#N/A</v>
      </c>
      <c r="Q1055" t="e">
        <f t="shared" si="121"/>
        <v>#N/A</v>
      </c>
      <c r="R1055" t="e">
        <f>VLOOKUP(A1055,'[1]Integrator Offer Supplier'!$M$14:$AF$12953,20,FALSE)</f>
        <v>#N/A</v>
      </c>
      <c r="S1055" s="41" t="e">
        <f t="shared" si="122"/>
        <v>#N/A</v>
      </c>
    </row>
    <row r="1056" spans="1:19" ht="18" x14ac:dyDescent="0.2">
      <c r="A1056" s="34" t="s">
        <v>5650</v>
      </c>
      <c r="B1056" s="15" t="s">
        <v>1024</v>
      </c>
      <c r="C1056" s="15" t="s">
        <v>3048</v>
      </c>
      <c r="D1056" s="19"/>
      <c r="E1056" s="18" t="s">
        <v>4282</v>
      </c>
      <c r="F1056" s="18" t="s">
        <v>4282</v>
      </c>
      <c r="G1056" s="18" t="s">
        <v>4282</v>
      </c>
      <c r="H1056" s="18" t="s">
        <v>4282</v>
      </c>
      <c r="I1056" s="18" t="s">
        <v>4282</v>
      </c>
      <c r="J1056" s="18" t="s">
        <v>7185</v>
      </c>
      <c r="K1056" s="18" t="s">
        <v>4282</v>
      </c>
      <c r="L1056" s="18" t="s">
        <v>4282</v>
      </c>
      <c r="N1056" s="40" t="e">
        <f t="shared" si="120"/>
        <v>#N/A</v>
      </c>
      <c r="O1056" t="e">
        <f>VLOOKUP(A1056,'[1]Integrator Offer Supplier'!$M$14:$AF$12953,18,FALSE)</f>
        <v>#N/A</v>
      </c>
      <c r="P1056" t="e">
        <f>VLOOKUP(A1056,'[1]Integrator Offer Supplier'!$M$14:$AF$12953,19,FALSE)</f>
        <v>#N/A</v>
      </c>
      <c r="Q1056" t="e">
        <f t="shared" si="121"/>
        <v>#N/A</v>
      </c>
      <c r="R1056" t="e">
        <f>VLOOKUP(A1056,'[1]Integrator Offer Supplier'!$M$14:$AF$12953,20,FALSE)</f>
        <v>#N/A</v>
      </c>
      <c r="S1056" s="41" t="e">
        <f t="shared" si="122"/>
        <v>#N/A</v>
      </c>
    </row>
    <row r="1057" spans="1:19" ht="54" x14ac:dyDescent="0.2">
      <c r="A1057" s="34" t="s">
        <v>5651</v>
      </c>
      <c r="B1057" s="15" t="s">
        <v>1025</v>
      </c>
      <c r="C1057" s="15" t="s">
        <v>3049</v>
      </c>
      <c r="D1057" s="19"/>
      <c r="E1057" s="18" t="s">
        <v>4282</v>
      </c>
      <c r="F1057" s="18" t="s">
        <v>4282</v>
      </c>
      <c r="G1057" s="18" t="s">
        <v>4282</v>
      </c>
      <c r="H1057" s="18" t="s">
        <v>4282</v>
      </c>
      <c r="I1057" s="18" t="s">
        <v>4282</v>
      </c>
      <c r="J1057" s="18" t="s">
        <v>7185</v>
      </c>
      <c r="K1057" s="18" t="s">
        <v>4282</v>
      </c>
      <c r="L1057" s="18" t="s">
        <v>4282</v>
      </c>
      <c r="N1057" s="40" t="e">
        <f t="shared" si="120"/>
        <v>#N/A</v>
      </c>
      <c r="O1057" t="e">
        <f>VLOOKUP(A1057,'[1]Integrator Offer Supplier'!$M$14:$AF$12953,18,FALSE)</f>
        <v>#N/A</v>
      </c>
      <c r="P1057" t="e">
        <f>VLOOKUP(A1057,'[1]Integrator Offer Supplier'!$M$14:$AF$12953,19,FALSE)</f>
        <v>#N/A</v>
      </c>
      <c r="Q1057" t="e">
        <f t="shared" si="121"/>
        <v>#N/A</v>
      </c>
      <c r="R1057" t="e">
        <f>VLOOKUP(A1057,'[1]Integrator Offer Supplier'!$M$14:$AF$12953,20,FALSE)</f>
        <v>#N/A</v>
      </c>
      <c r="S1057" s="41" t="e">
        <f t="shared" si="122"/>
        <v>#N/A</v>
      </c>
    </row>
    <row r="1058" spans="1:19" ht="54" x14ac:dyDescent="0.2">
      <c r="A1058" s="35" t="s">
        <v>5652</v>
      </c>
      <c r="B1058" s="15" t="s">
        <v>1026</v>
      </c>
      <c r="C1058" s="15" t="s">
        <v>3050</v>
      </c>
      <c r="D1058" s="19"/>
      <c r="E1058" s="18" t="s">
        <v>4282</v>
      </c>
      <c r="F1058" s="18" t="s">
        <v>4282</v>
      </c>
      <c r="G1058" s="18" t="s">
        <v>4282</v>
      </c>
      <c r="H1058" s="18" t="s">
        <v>4282</v>
      </c>
      <c r="I1058" s="18" t="s">
        <v>4282</v>
      </c>
      <c r="J1058" s="18" t="s">
        <v>7185</v>
      </c>
      <c r="K1058" s="18" t="s">
        <v>4282</v>
      </c>
      <c r="L1058" s="18" t="s">
        <v>4282</v>
      </c>
      <c r="N1058" s="40" t="e">
        <f t="shared" si="120"/>
        <v>#N/A</v>
      </c>
      <c r="O1058" t="e">
        <f>VLOOKUP(A1058,'[1]Integrator Offer Supplier'!$M$14:$AF$12953,18,FALSE)</f>
        <v>#N/A</v>
      </c>
      <c r="P1058" t="e">
        <f>VLOOKUP(A1058,'[1]Integrator Offer Supplier'!$M$14:$AF$12953,19,FALSE)</f>
        <v>#N/A</v>
      </c>
      <c r="Q1058" t="e">
        <f t="shared" si="121"/>
        <v>#N/A</v>
      </c>
      <c r="R1058" t="e">
        <f>VLOOKUP(A1058,'[1]Integrator Offer Supplier'!$M$14:$AF$12953,20,FALSE)</f>
        <v>#N/A</v>
      </c>
      <c r="S1058" s="41" t="e">
        <f t="shared" si="122"/>
        <v>#N/A</v>
      </c>
    </row>
    <row r="1059" spans="1:19" ht="54" x14ac:dyDescent="0.2">
      <c r="A1059" s="34" t="s">
        <v>5653</v>
      </c>
      <c r="B1059" s="15" t="s">
        <v>1027</v>
      </c>
      <c r="C1059" s="15" t="s">
        <v>3051</v>
      </c>
      <c r="D1059" s="19"/>
      <c r="E1059" s="18" t="s">
        <v>4282</v>
      </c>
      <c r="F1059" s="18" t="s">
        <v>4282</v>
      </c>
      <c r="G1059" s="18" t="s">
        <v>4282</v>
      </c>
      <c r="H1059" s="18" t="s">
        <v>4282</v>
      </c>
      <c r="I1059" s="18" t="s">
        <v>4282</v>
      </c>
      <c r="J1059" s="18" t="s">
        <v>7185</v>
      </c>
      <c r="K1059" s="18" t="s">
        <v>4282</v>
      </c>
      <c r="L1059" s="18" t="s">
        <v>4282</v>
      </c>
      <c r="N1059" s="40" t="e">
        <f t="shared" si="120"/>
        <v>#N/A</v>
      </c>
      <c r="O1059" t="e">
        <f>VLOOKUP(A1059,'[1]Integrator Offer Supplier'!$M$14:$AF$12953,18,FALSE)</f>
        <v>#N/A</v>
      </c>
      <c r="P1059" t="e">
        <f>VLOOKUP(A1059,'[1]Integrator Offer Supplier'!$M$14:$AF$12953,19,FALSE)</f>
        <v>#N/A</v>
      </c>
      <c r="Q1059" t="e">
        <f t="shared" si="121"/>
        <v>#N/A</v>
      </c>
      <c r="R1059" t="e">
        <f>VLOOKUP(A1059,'[1]Integrator Offer Supplier'!$M$14:$AF$12953,20,FALSE)</f>
        <v>#N/A</v>
      </c>
      <c r="S1059" s="41" t="e">
        <f t="shared" si="122"/>
        <v>#N/A</v>
      </c>
    </row>
    <row r="1060" spans="1:19" ht="72" x14ac:dyDescent="0.2">
      <c r="A1060" s="34" t="s">
        <v>5654</v>
      </c>
      <c r="B1060" s="15" t="s">
        <v>1028</v>
      </c>
      <c r="C1060" s="15" t="s">
        <v>3052</v>
      </c>
      <c r="D1060" s="19"/>
      <c r="E1060" s="18" t="s">
        <v>4282</v>
      </c>
      <c r="F1060" s="18" t="s">
        <v>4282</v>
      </c>
      <c r="G1060" s="18" t="s">
        <v>4282</v>
      </c>
      <c r="H1060" s="18" t="s">
        <v>4282</v>
      </c>
      <c r="I1060" s="18" t="s">
        <v>4282</v>
      </c>
      <c r="J1060" s="18" t="s">
        <v>7185</v>
      </c>
      <c r="K1060" s="18" t="s">
        <v>4282</v>
      </c>
      <c r="L1060" s="18" t="s">
        <v>4282</v>
      </c>
      <c r="N1060" s="40" t="e">
        <f t="shared" si="120"/>
        <v>#N/A</v>
      </c>
      <c r="O1060" t="e">
        <f>VLOOKUP(A1060,'[1]Integrator Offer Supplier'!$M$14:$AF$12953,18,FALSE)</f>
        <v>#N/A</v>
      </c>
      <c r="P1060" t="e">
        <f>VLOOKUP(A1060,'[1]Integrator Offer Supplier'!$M$14:$AF$12953,19,FALSE)</f>
        <v>#N/A</v>
      </c>
      <c r="Q1060" t="e">
        <f t="shared" si="121"/>
        <v>#N/A</v>
      </c>
      <c r="R1060" t="e">
        <f>VLOOKUP(A1060,'[1]Integrator Offer Supplier'!$M$14:$AF$12953,20,FALSE)</f>
        <v>#N/A</v>
      </c>
      <c r="S1060" s="41" t="e">
        <f t="shared" si="122"/>
        <v>#N/A</v>
      </c>
    </row>
    <row r="1061" spans="1:19" ht="126" x14ac:dyDescent="0.2">
      <c r="A1061" s="34" t="s">
        <v>5655</v>
      </c>
      <c r="B1061" s="15" t="s">
        <v>1029</v>
      </c>
      <c r="C1061" s="15" t="s">
        <v>3053</v>
      </c>
      <c r="D1061" s="19"/>
      <c r="E1061" s="18" t="s">
        <v>4282</v>
      </c>
      <c r="F1061" s="18" t="s">
        <v>4282</v>
      </c>
      <c r="G1061" s="18" t="s">
        <v>4282</v>
      </c>
      <c r="H1061" s="18" t="s">
        <v>4282</v>
      </c>
      <c r="I1061" s="18" t="s">
        <v>4282</v>
      </c>
      <c r="J1061" s="18" t="s">
        <v>7185</v>
      </c>
      <c r="K1061" s="18" t="s">
        <v>4282</v>
      </c>
      <c r="L1061" s="18" t="s">
        <v>4282</v>
      </c>
      <c r="N1061" s="40" t="e">
        <f t="shared" si="120"/>
        <v>#N/A</v>
      </c>
      <c r="O1061" t="e">
        <f>VLOOKUP(A1061,'[1]Integrator Offer Supplier'!$M$14:$AF$12953,18,FALSE)</f>
        <v>#N/A</v>
      </c>
      <c r="P1061" t="e">
        <f>VLOOKUP(A1061,'[1]Integrator Offer Supplier'!$M$14:$AF$12953,19,FALSE)</f>
        <v>#N/A</v>
      </c>
      <c r="Q1061" t="e">
        <f t="shared" si="121"/>
        <v>#N/A</v>
      </c>
      <c r="R1061" t="e">
        <f>VLOOKUP(A1061,'[1]Integrator Offer Supplier'!$M$14:$AF$12953,20,FALSE)</f>
        <v>#N/A</v>
      </c>
      <c r="S1061" s="41" t="e">
        <f t="shared" si="122"/>
        <v>#N/A</v>
      </c>
    </row>
    <row r="1062" spans="1:19" ht="54" x14ac:dyDescent="0.2">
      <c r="A1062" s="34" t="s">
        <v>5656</v>
      </c>
      <c r="B1062" s="15" t="s">
        <v>1030</v>
      </c>
      <c r="C1062" s="15" t="s">
        <v>3054</v>
      </c>
      <c r="D1062" s="19"/>
      <c r="E1062" s="18" t="s">
        <v>4282</v>
      </c>
      <c r="F1062" s="18" t="s">
        <v>4282</v>
      </c>
      <c r="G1062" s="18" t="s">
        <v>4282</v>
      </c>
      <c r="H1062" s="18" t="s">
        <v>4282</v>
      </c>
      <c r="I1062" s="18" t="s">
        <v>4282</v>
      </c>
      <c r="J1062" s="18" t="s">
        <v>7185</v>
      </c>
      <c r="K1062" s="18" t="s">
        <v>4282</v>
      </c>
      <c r="L1062" s="18" t="s">
        <v>4282</v>
      </c>
      <c r="N1062" s="40" t="e">
        <f t="shared" si="120"/>
        <v>#N/A</v>
      </c>
      <c r="O1062" t="e">
        <f>VLOOKUP(A1062,'[1]Integrator Offer Supplier'!$M$14:$AF$12953,18,FALSE)</f>
        <v>#N/A</v>
      </c>
      <c r="P1062" t="e">
        <f>VLOOKUP(A1062,'[1]Integrator Offer Supplier'!$M$14:$AF$12953,19,FALSE)</f>
        <v>#N/A</v>
      </c>
      <c r="Q1062" t="e">
        <f t="shared" si="121"/>
        <v>#N/A</v>
      </c>
      <c r="R1062" t="e">
        <f>VLOOKUP(A1062,'[1]Integrator Offer Supplier'!$M$14:$AF$12953,20,FALSE)</f>
        <v>#N/A</v>
      </c>
      <c r="S1062" s="41" t="e">
        <f t="shared" si="122"/>
        <v>#N/A</v>
      </c>
    </row>
    <row r="1063" spans="1:19" ht="36" x14ac:dyDescent="0.2">
      <c r="A1063" s="34" t="s">
        <v>5657</v>
      </c>
      <c r="B1063" s="15" t="s">
        <v>1031</v>
      </c>
      <c r="C1063" s="15" t="s">
        <v>3055</v>
      </c>
      <c r="D1063" s="19"/>
      <c r="E1063" s="18" t="s">
        <v>4282</v>
      </c>
      <c r="F1063" s="18" t="s">
        <v>4282</v>
      </c>
      <c r="G1063" s="18" t="s">
        <v>4282</v>
      </c>
      <c r="H1063" s="18" t="s">
        <v>4282</v>
      </c>
      <c r="I1063" s="18" t="s">
        <v>4282</v>
      </c>
      <c r="J1063" s="18" t="s">
        <v>7185</v>
      </c>
      <c r="K1063" s="18" t="s">
        <v>4282</v>
      </c>
      <c r="L1063" s="18" t="s">
        <v>4282</v>
      </c>
      <c r="N1063" s="40" t="e">
        <f t="shared" si="120"/>
        <v>#N/A</v>
      </c>
      <c r="O1063" t="e">
        <f>VLOOKUP(A1063,'[1]Integrator Offer Supplier'!$M$14:$AF$12953,18,FALSE)</f>
        <v>#N/A</v>
      </c>
      <c r="P1063" t="e">
        <f>VLOOKUP(A1063,'[1]Integrator Offer Supplier'!$M$14:$AF$12953,19,FALSE)</f>
        <v>#N/A</v>
      </c>
      <c r="Q1063" t="e">
        <f t="shared" si="121"/>
        <v>#N/A</v>
      </c>
      <c r="R1063" t="e">
        <f>VLOOKUP(A1063,'[1]Integrator Offer Supplier'!$M$14:$AF$12953,20,FALSE)</f>
        <v>#N/A</v>
      </c>
      <c r="S1063" s="41" t="e">
        <f t="shared" si="122"/>
        <v>#N/A</v>
      </c>
    </row>
    <row r="1064" spans="1:19" ht="90" x14ac:dyDescent="0.2">
      <c r="A1064" s="34" t="s">
        <v>5658</v>
      </c>
      <c r="B1064" s="15" t="s">
        <v>1032</v>
      </c>
      <c r="C1064" s="15" t="s">
        <v>3056</v>
      </c>
      <c r="D1064" s="19"/>
      <c r="E1064" s="18" t="s">
        <v>4282</v>
      </c>
      <c r="F1064" s="18" t="s">
        <v>4282</v>
      </c>
      <c r="G1064" s="18" t="s">
        <v>4282</v>
      </c>
      <c r="H1064" s="18" t="s">
        <v>4282</v>
      </c>
      <c r="I1064" s="18" t="s">
        <v>4282</v>
      </c>
      <c r="J1064" s="18" t="s">
        <v>7185</v>
      </c>
      <c r="K1064" s="18" t="s">
        <v>4282</v>
      </c>
      <c r="L1064" s="18" t="s">
        <v>4282</v>
      </c>
      <c r="N1064" s="40" t="e">
        <f t="shared" si="120"/>
        <v>#N/A</v>
      </c>
      <c r="O1064" t="e">
        <f>VLOOKUP(A1064,'[1]Integrator Offer Supplier'!$M$14:$AF$12953,18,FALSE)</f>
        <v>#N/A</v>
      </c>
      <c r="P1064" t="e">
        <f>VLOOKUP(A1064,'[1]Integrator Offer Supplier'!$M$14:$AF$12953,19,FALSE)</f>
        <v>#N/A</v>
      </c>
      <c r="Q1064" t="e">
        <f t="shared" si="121"/>
        <v>#N/A</v>
      </c>
      <c r="R1064" t="e">
        <f>VLOOKUP(A1064,'[1]Integrator Offer Supplier'!$M$14:$AF$12953,20,FALSE)</f>
        <v>#N/A</v>
      </c>
      <c r="S1064" s="41" t="e">
        <f t="shared" si="122"/>
        <v>#N/A</v>
      </c>
    </row>
    <row r="1065" spans="1:19" ht="54" x14ac:dyDescent="0.2">
      <c r="A1065" s="35" t="s">
        <v>5659</v>
      </c>
      <c r="B1065" s="15" t="s">
        <v>1033</v>
      </c>
      <c r="C1065" s="15" t="s">
        <v>3057</v>
      </c>
      <c r="D1065" s="19"/>
      <c r="E1065" s="18" t="s">
        <v>4282</v>
      </c>
      <c r="F1065" s="18" t="s">
        <v>4282</v>
      </c>
      <c r="G1065" s="18" t="s">
        <v>4282</v>
      </c>
      <c r="H1065" s="18" t="s">
        <v>4282</v>
      </c>
      <c r="I1065" s="18" t="s">
        <v>4282</v>
      </c>
      <c r="J1065" s="18" t="s">
        <v>7185</v>
      </c>
      <c r="K1065" s="18" t="s">
        <v>4282</v>
      </c>
      <c r="L1065" s="18" t="s">
        <v>4282</v>
      </c>
      <c r="N1065" s="40" t="e">
        <f t="shared" si="120"/>
        <v>#N/A</v>
      </c>
      <c r="O1065" t="e">
        <f>VLOOKUP(A1065,'[1]Integrator Offer Supplier'!$M$14:$AF$12953,18,FALSE)</f>
        <v>#N/A</v>
      </c>
      <c r="P1065" t="e">
        <f>VLOOKUP(A1065,'[1]Integrator Offer Supplier'!$M$14:$AF$12953,19,FALSE)</f>
        <v>#N/A</v>
      </c>
      <c r="Q1065" t="e">
        <f t="shared" si="121"/>
        <v>#N/A</v>
      </c>
      <c r="R1065" t="e">
        <f>VLOOKUP(A1065,'[1]Integrator Offer Supplier'!$M$14:$AF$12953,20,FALSE)</f>
        <v>#N/A</v>
      </c>
      <c r="S1065" s="41" t="e">
        <f t="shared" si="122"/>
        <v>#N/A</v>
      </c>
    </row>
    <row r="1066" spans="1:19" ht="90" x14ac:dyDescent="0.2">
      <c r="A1066" s="34" t="s">
        <v>5660</v>
      </c>
      <c r="B1066" s="15" t="s">
        <v>1034</v>
      </c>
      <c r="C1066" s="15" t="s">
        <v>3058</v>
      </c>
      <c r="D1066" s="19"/>
      <c r="E1066" s="18" t="s">
        <v>4282</v>
      </c>
      <c r="F1066" s="18" t="s">
        <v>4282</v>
      </c>
      <c r="G1066" s="18" t="s">
        <v>4282</v>
      </c>
      <c r="H1066" s="18" t="s">
        <v>4282</v>
      </c>
      <c r="I1066" s="18" t="s">
        <v>4282</v>
      </c>
      <c r="J1066" s="18" t="s">
        <v>7185</v>
      </c>
      <c r="K1066" s="18" t="s">
        <v>4282</v>
      </c>
      <c r="L1066" s="18" t="s">
        <v>4282</v>
      </c>
      <c r="N1066" s="40" t="e">
        <f t="shared" si="120"/>
        <v>#N/A</v>
      </c>
      <c r="O1066" t="e">
        <f>VLOOKUP(A1066,'[1]Integrator Offer Supplier'!$M$14:$AF$12953,18,FALSE)</f>
        <v>#N/A</v>
      </c>
      <c r="P1066" t="e">
        <f>VLOOKUP(A1066,'[1]Integrator Offer Supplier'!$M$14:$AF$12953,19,FALSE)</f>
        <v>#N/A</v>
      </c>
      <c r="Q1066" t="e">
        <f t="shared" si="121"/>
        <v>#N/A</v>
      </c>
      <c r="R1066" t="e">
        <f>VLOOKUP(A1066,'[1]Integrator Offer Supplier'!$M$14:$AF$12953,20,FALSE)</f>
        <v>#N/A</v>
      </c>
      <c r="S1066" s="41" t="e">
        <f t="shared" si="122"/>
        <v>#N/A</v>
      </c>
    </row>
    <row r="1067" spans="1:19" ht="126" x14ac:dyDescent="0.2">
      <c r="A1067" s="34" t="s">
        <v>5661</v>
      </c>
      <c r="B1067" s="15" t="s">
        <v>1035</v>
      </c>
      <c r="C1067" s="15" t="s">
        <v>3059</v>
      </c>
      <c r="D1067" s="19"/>
      <c r="E1067" s="18" t="s">
        <v>4282</v>
      </c>
      <c r="F1067" s="18" t="s">
        <v>4282</v>
      </c>
      <c r="G1067" s="18" t="s">
        <v>4282</v>
      </c>
      <c r="H1067" s="18" t="s">
        <v>4282</v>
      </c>
      <c r="I1067" s="18" t="s">
        <v>4282</v>
      </c>
      <c r="J1067" s="18" t="s">
        <v>7185</v>
      </c>
      <c r="K1067" s="18" t="s">
        <v>4282</v>
      </c>
      <c r="L1067" s="18" t="s">
        <v>4282</v>
      </c>
      <c r="N1067" s="40" t="e">
        <f t="shared" si="120"/>
        <v>#N/A</v>
      </c>
      <c r="O1067" t="e">
        <f>VLOOKUP(A1067,'[1]Integrator Offer Supplier'!$M$14:$AF$12953,18,FALSE)</f>
        <v>#N/A</v>
      </c>
      <c r="P1067" t="e">
        <f>VLOOKUP(A1067,'[1]Integrator Offer Supplier'!$M$14:$AF$12953,19,FALSE)</f>
        <v>#N/A</v>
      </c>
      <c r="Q1067" t="e">
        <f t="shared" si="121"/>
        <v>#N/A</v>
      </c>
      <c r="R1067" t="e">
        <f>VLOOKUP(A1067,'[1]Integrator Offer Supplier'!$M$14:$AF$12953,20,FALSE)</f>
        <v>#N/A</v>
      </c>
      <c r="S1067" s="41" t="e">
        <f t="shared" si="122"/>
        <v>#N/A</v>
      </c>
    </row>
    <row r="1068" spans="1:19" ht="108" x14ac:dyDescent="0.2">
      <c r="A1068" s="34" t="s">
        <v>5662</v>
      </c>
      <c r="B1068" s="15" t="s">
        <v>1036</v>
      </c>
      <c r="C1068" s="15" t="s">
        <v>3060</v>
      </c>
      <c r="D1068" s="19"/>
      <c r="E1068" s="18" t="s">
        <v>4282</v>
      </c>
      <c r="F1068" s="18" t="s">
        <v>4282</v>
      </c>
      <c r="G1068" s="18" t="s">
        <v>4282</v>
      </c>
      <c r="H1068" s="18" t="s">
        <v>4282</v>
      </c>
      <c r="I1068" s="18" t="s">
        <v>4282</v>
      </c>
      <c r="J1068" s="18" t="s">
        <v>7185</v>
      </c>
      <c r="K1068" s="18" t="s">
        <v>4282</v>
      </c>
      <c r="L1068" s="18" t="s">
        <v>4282</v>
      </c>
      <c r="N1068" s="40" t="e">
        <f t="shared" si="120"/>
        <v>#N/A</v>
      </c>
      <c r="O1068" t="e">
        <f>VLOOKUP(A1068,'[1]Integrator Offer Supplier'!$M$14:$AF$12953,18,FALSE)</f>
        <v>#N/A</v>
      </c>
      <c r="P1068" t="e">
        <f>VLOOKUP(A1068,'[1]Integrator Offer Supplier'!$M$14:$AF$12953,19,FALSE)</f>
        <v>#N/A</v>
      </c>
      <c r="Q1068" t="e">
        <f t="shared" si="121"/>
        <v>#N/A</v>
      </c>
      <c r="R1068" t="e">
        <f>VLOOKUP(A1068,'[1]Integrator Offer Supplier'!$M$14:$AF$12953,20,FALSE)</f>
        <v>#N/A</v>
      </c>
      <c r="S1068" s="41" t="e">
        <f t="shared" si="122"/>
        <v>#N/A</v>
      </c>
    </row>
    <row r="1069" spans="1:19" ht="54" x14ac:dyDescent="0.2">
      <c r="A1069" s="34" t="s">
        <v>5663</v>
      </c>
      <c r="B1069" s="15" t="s">
        <v>1037</v>
      </c>
      <c r="C1069" s="15" t="s">
        <v>3061</v>
      </c>
      <c r="D1069" s="19"/>
      <c r="E1069" s="18" t="s">
        <v>4282</v>
      </c>
      <c r="F1069" s="18" t="s">
        <v>4282</v>
      </c>
      <c r="G1069" s="18" t="s">
        <v>4282</v>
      </c>
      <c r="H1069" s="18" t="s">
        <v>4282</v>
      </c>
      <c r="I1069" s="18" t="s">
        <v>4282</v>
      </c>
      <c r="J1069" s="18" t="s">
        <v>7185</v>
      </c>
      <c r="K1069" s="18" t="s">
        <v>4282</v>
      </c>
      <c r="L1069" s="18" t="s">
        <v>4282</v>
      </c>
      <c r="N1069" s="40" t="e">
        <f t="shared" si="120"/>
        <v>#N/A</v>
      </c>
      <c r="O1069" t="e">
        <f>VLOOKUP(A1069,'[1]Integrator Offer Supplier'!$M$14:$AF$12953,18,FALSE)</f>
        <v>#N/A</v>
      </c>
      <c r="P1069" t="e">
        <f>VLOOKUP(A1069,'[1]Integrator Offer Supplier'!$M$14:$AF$12953,19,FALSE)</f>
        <v>#N/A</v>
      </c>
      <c r="Q1069" t="e">
        <f t="shared" si="121"/>
        <v>#N/A</v>
      </c>
      <c r="R1069" t="e">
        <f>VLOOKUP(A1069,'[1]Integrator Offer Supplier'!$M$14:$AF$12953,20,FALSE)</f>
        <v>#N/A</v>
      </c>
      <c r="S1069" s="41" t="e">
        <f t="shared" si="122"/>
        <v>#N/A</v>
      </c>
    </row>
    <row r="1070" spans="1:19" ht="54" x14ac:dyDescent="0.2">
      <c r="A1070" s="34" t="s">
        <v>5664</v>
      </c>
      <c r="B1070" s="15" t="s">
        <v>1038</v>
      </c>
      <c r="C1070" s="15" t="s">
        <v>3062</v>
      </c>
      <c r="D1070" s="19"/>
      <c r="E1070" s="18" t="s">
        <v>4282</v>
      </c>
      <c r="F1070" s="18" t="s">
        <v>4282</v>
      </c>
      <c r="G1070" s="18" t="s">
        <v>4282</v>
      </c>
      <c r="H1070" s="18" t="s">
        <v>4282</v>
      </c>
      <c r="I1070" s="18" t="s">
        <v>4282</v>
      </c>
      <c r="J1070" s="18" t="s">
        <v>7185</v>
      </c>
      <c r="K1070" s="18" t="s">
        <v>4282</v>
      </c>
      <c r="L1070" s="18" t="s">
        <v>4282</v>
      </c>
      <c r="N1070" s="40" t="e">
        <f t="shared" si="120"/>
        <v>#N/A</v>
      </c>
      <c r="O1070" t="e">
        <f>VLOOKUP(A1070,'[1]Integrator Offer Supplier'!$M$14:$AF$12953,18,FALSE)</f>
        <v>#N/A</v>
      </c>
      <c r="P1070" t="e">
        <f>VLOOKUP(A1070,'[1]Integrator Offer Supplier'!$M$14:$AF$12953,19,FALSE)</f>
        <v>#N/A</v>
      </c>
      <c r="Q1070" t="e">
        <f t="shared" si="121"/>
        <v>#N/A</v>
      </c>
      <c r="R1070" t="e">
        <f>VLOOKUP(A1070,'[1]Integrator Offer Supplier'!$M$14:$AF$12953,20,FALSE)</f>
        <v>#N/A</v>
      </c>
      <c r="S1070" s="41" t="e">
        <f t="shared" si="122"/>
        <v>#N/A</v>
      </c>
    </row>
    <row r="1071" spans="1:19" ht="72" x14ac:dyDescent="0.2">
      <c r="A1071" s="34" t="s">
        <v>5665</v>
      </c>
      <c r="B1071" s="15" t="s">
        <v>1039</v>
      </c>
      <c r="C1071" s="15" t="s">
        <v>3063</v>
      </c>
      <c r="D1071" s="19"/>
      <c r="E1071" s="18"/>
      <c r="F1071" s="18"/>
      <c r="G1071" s="18"/>
      <c r="H1071" s="18"/>
      <c r="I1071" s="18"/>
      <c r="J1071" s="18">
        <f>N1071</f>
        <v>0</v>
      </c>
      <c r="K1071" s="18">
        <f>Q1071</f>
        <v>0</v>
      </c>
      <c r="L1071" s="18">
        <f>S1071</f>
        <v>0</v>
      </c>
      <c r="N1071" s="40">
        <f t="shared" si="120"/>
        <v>0</v>
      </c>
      <c r="O1071">
        <f>VLOOKUP(A1071,'[1]Integrator Offer Supplier'!$M$14:$AF$12953,18,FALSE)</f>
        <v>0</v>
      </c>
      <c r="P1071">
        <f>VLOOKUP(A1071,'[1]Integrator Offer Supplier'!$M$14:$AF$12953,19,FALSE)</f>
        <v>0</v>
      </c>
      <c r="Q1071">
        <f t="shared" si="121"/>
        <v>0</v>
      </c>
      <c r="R1071">
        <f>VLOOKUP(A1071,'[1]Integrator Offer Supplier'!$M$14:$AF$12953,20,FALSE)</f>
        <v>0</v>
      </c>
      <c r="S1071" s="41">
        <f t="shared" si="122"/>
        <v>0</v>
      </c>
    </row>
    <row r="1072" spans="1:19" ht="72" x14ac:dyDescent="0.2">
      <c r="A1072" s="34" t="s">
        <v>5666</v>
      </c>
      <c r="B1072" s="15" t="s">
        <v>1040</v>
      </c>
      <c r="C1072" s="15" t="s">
        <v>3064</v>
      </c>
      <c r="D1072" s="19"/>
      <c r="E1072" s="18" t="s">
        <v>4282</v>
      </c>
      <c r="F1072" s="18" t="s">
        <v>4282</v>
      </c>
      <c r="G1072" s="18" t="s">
        <v>4282</v>
      </c>
      <c r="H1072" s="18" t="s">
        <v>4282</v>
      </c>
      <c r="I1072" s="18" t="s">
        <v>4282</v>
      </c>
      <c r="J1072" s="18" t="s">
        <v>7185</v>
      </c>
      <c r="K1072" s="18" t="s">
        <v>4282</v>
      </c>
      <c r="L1072" s="18" t="s">
        <v>4282</v>
      </c>
      <c r="N1072" s="40" t="e">
        <f t="shared" si="120"/>
        <v>#N/A</v>
      </c>
      <c r="O1072" t="e">
        <f>VLOOKUP(A1072,'[1]Integrator Offer Supplier'!$M$14:$AF$12953,18,FALSE)</f>
        <v>#N/A</v>
      </c>
      <c r="P1072" t="e">
        <f>VLOOKUP(A1072,'[1]Integrator Offer Supplier'!$M$14:$AF$12953,19,FALSE)</f>
        <v>#N/A</v>
      </c>
      <c r="Q1072" t="e">
        <f t="shared" si="121"/>
        <v>#N/A</v>
      </c>
      <c r="R1072" t="e">
        <f>VLOOKUP(A1072,'[1]Integrator Offer Supplier'!$M$14:$AF$12953,20,FALSE)</f>
        <v>#N/A</v>
      </c>
      <c r="S1072" s="41" t="e">
        <f t="shared" si="122"/>
        <v>#N/A</v>
      </c>
    </row>
    <row r="1073" spans="1:19" ht="90" x14ac:dyDescent="0.2">
      <c r="A1073" s="34" t="s">
        <v>5667</v>
      </c>
      <c r="B1073" s="15" t="s">
        <v>1041</v>
      </c>
      <c r="C1073" s="15" t="s">
        <v>3065</v>
      </c>
      <c r="D1073" s="19"/>
      <c r="E1073" s="18" t="s">
        <v>4282</v>
      </c>
      <c r="F1073" s="18" t="s">
        <v>4282</v>
      </c>
      <c r="G1073" s="18" t="s">
        <v>4282</v>
      </c>
      <c r="H1073" s="18" t="s">
        <v>4282</v>
      </c>
      <c r="I1073" s="18" t="s">
        <v>4282</v>
      </c>
      <c r="J1073" s="18" t="s">
        <v>7185</v>
      </c>
      <c r="K1073" s="18" t="s">
        <v>4282</v>
      </c>
      <c r="L1073" s="18" t="s">
        <v>4282</v>
      </c>
      <c r="N1073" s="40" t="e">
        <f t="shared" si="120"/>
        <v>#N/A</v>
      </c>
      <c r="O1073" t="e">
        <f>VLOOKUP(A1073,'[1]Integrator Offer Supplier'!$M$14:$AF$12953,18,FALSE)</f>
        <v>#N/A</v>
      </c>
      <c r="P1073" t="e">
        <f>VLOOKUP(A1073,'[1]Integrator Offer Supplier'!$M$14:$AF$12953,19,FALSE)</f>
        <v>#N/A</v>
      </c>
      <c r="Q1073" t="e">
        <f t="shared" si="121"/>
        <v>#N/A</v>
      </c>
      <c r="R1073" t="e">
        <f>VLOOKUP(A1073,'[1]Integrator Offer Supplier'!$M$14:$AF$12953,20,FALSE)</f>
        <v>#N/A</v>
      </c>
      <c r="S1073" s="41" t="e">
        <f t="shared" si="122"/>
        <v>#N/A</v>
      </c>
    </row>
    <row r="1074" spans="1:19" ht="36" x14ac:dyDescent="0.2">
      <c r="A1074" s="34" t="s">
        <v>5668</v>
      </c>
      <c r="B1074" s="15" t="s">
        <v>1042</v>
      </c>
      <c r="C1074" s="15" t="s">
        <v>3066</v>
      </c>
      <c r="D1074" s="19"/>
      <c r="E1074" s="18" t="s">
        <v>4282</v>
      </c>
      <c r="F1074" s="18" t="s">
        <v>4282</v>
      </c>
      <c r="G1074" s="18" t="s">
        <v>4282</v>
      </c>
      <c r="H1074" s="18" t="s">
        <v>4282</v>
      </c>
      <c r="I1074" s="18" t="s">
        <v>4282</v>
      </c>
      <c r="J1074" s="18" t="s">
        <v>7185</v>
      </c>
      <c r="K1074" s="18" t="s">
        <v>4282</v>
      </c>
      <c r="L1074" s="18" t="s">
        <v>4282</v>
      </c>
      <c r="N1074" s="40" t="e">
        <f t="shared" si="120"/>
        <v>#N/A</v>
      </c>
      <c r="O1074" t="e">
        <f>VLOOKUP(A1074,'[1]Integrator Offer Supplier'!$M$14:$AF$12953,18,FALSE)</f>
        <v>#N/A</v>
      </c>
      <c r="P1074" t="e">
        <f>VLOOKUP(A1074,'[1]Integrator Offer Supplier'!$M$14:$AF$12953,19,FALSE)</f>
        <v>#N/A</v>
      </c>
      <c r="Q1074" t="e">
        <f t="shared" si="121"/>
        <v>#N/A</v>
      </c>
      <c r="R1074" t="e">
        <f>VLOOKUP(A1074,'[1]Integrator Offer Supplier'!$M$14:$AF$12953,20,FALSE)</f>
        <v>#N/A</v>
      </c>
      <c r="S1074" s="41" t="e">
        <f t="shared" si="122"/>
        <v>#N/A</v>
      </c>
    </row>
    <row r="1075" spans="1:19" ht="36" x14ac:dyDescent="0.2">
      <c r="A1075" s="34" t="s">
        <v>5669</v>
      </c>
      <c r="B1075" s="15" t="s">
        <v>1043</v>
      </c>
      <c r="C1075" s="15" t="s">
        <v>3067</v>
      </c>
      <c r="D1075" s="19"/>
      <c r="E1075" s="18" t="s">
        <v>4282</v>
      </c>
      <c r="F1075" s="18" t="s">
        <v>4282</v>
      </c>
      <c r="G1075" s="18" t="s">
        <v>4282</v>
      </c>
      <c r="H1075" s="18" t="s">
        <v>4282</v>
      </c>
      <c r="I1075" s="18" t="s">
        <v>4282</v>
      </c>
      <c r="J1075" s="18" t="s">
        <v>7185</v>
      </c>
      <c r="K1075" s="18" t="s">
        <v>4282</v>
      </c>
      <c r="L1075" s="18" t="s">
        <v>4282</v>
      </c>
      <c r="N1075" s="40" t="e">
        <f t="shared" si="120"/>
        <v>#N/A</v>
      </c>
      <c r="O1075" t="e">
        <f>VLOOKUP(A1075,'[1]Integrator Offer Supplier'!$M$14:$AF$12953,18,FALSE)</f>
        <v>#N/A</v>
      </c>
      <c r="P1075" t="e">
        <f>VLOOKUP(A1075,'[1]Integrator Offer Supplier'!$M$14:$AF$12953,19,FALSE)</f>
        <v>#N/A</v>
      </c>
      <c r="Q1075" t="e">
        <f t="shared" si="121"/>
        <v>#N/A</v>
      </c>
      <c r="R1075" t="e">
        <f>VLOOKUP(A1075,'[1]Integrator Offer Supplier'!$M$14:$AF$12953,20,FALSE)</f>
        <v>#N/A</v>
      </c>
      <c r="S1075" s="41" t="e">
        <f t="shared" si="122"/>
        <v>#N/A</v>
      </c>
    </row>
    <row r="1076" spans="1:19" ht="72" x14ac:dyDescent="0.2">
      <c r="A1076" s="34" t="s">
        <v>5670</v>
      </c>
      <c r="B1076" s="15" t="s">
        <v>1044</v>
      </c>
      <c r="C1076" s="15" t="s">
        <v>3068</v>
      </c>
      <c r="D1076" s="19"/>
      <c r="E1076" s="18" t="s">
        <v>4282</v>
      </c>
      <c r="F1076" s="18" t="s">
        <v>4282</v>
      </c>
      <c r="G1076" s="18" t="s">
        <v>4282</v>
      </c>
      <c r="H1076" s="18" t="s">
        <v>4282</v>
      </c>
      <c r="I1076" s="18" t="s">
        <v>4282</v>
      </c>
      <c r="J1076" s="18" t="s">
        <v>7185</v>
      </c>
      <c r="K1076" s="18" t="s">
        <v>4282</v>
      </c>
      <c r="L1076" s="18" t="s">
        <v>4282</v>
      </c>
      <c r="N1076" s="40" t="e">
        <f t="shared" si="120"/>
        <v>#N/A</v>
      </c>
      <c r="O1076" t="e">
        <f>VLOOKUP(A1076,'[1]Integrator Offer Supplier'!$M$14:$AF$12953,18,FALSE)</f>
        <v>#N/A</v>
      </c>
      <c r="P1076" t="e">
        <f>VLOOKUP(A1076,'[1]Integrator Offer Supplier'!$M$14:$AF$12953,19,FALSE)</f>
        <v>#N/A</v>
      </c>
      <c r="Q1076" t="e">
        <f t="shared" si="121"/>
        <v>#N/A</v>
      </c>
      <c r="R1076" t="e">
        <f>VLOOKUP(A1076,'[1]Integrator Offer Supplier'!$M$14:$AF$12953,20,FALSE)</f>
        <v>#N/A</v>
      </c>
      <c r="S1076" s="41" t="e">
        <f t="shared" si="122"/>
        <v>#N/A</v>
      </c>
    </row>
    <row r="1077" spans="1:19" ht="90" x14ac:dyDescent="0.2">
      <c r="A1077" s="34" t="s">
        <v>5671</v>
      </c>
      <c r="B1077" s="15" t="s">
        <v>1045</v>
      </c>
      <c r="C1077" s="15" t="s">
        <v>3069</v>
      </c>
      <c r="D1077" s="19"/>
      <c r="E1077" s="18" t="s">
        <v>4282</v>
      </c>
      <c r="F1077" s="18" t="s">
        <v>4282</v>
      </c>
      <c r="G1077" s="18" t="s">
        <v>4282</v>
      </c>
      <c r="H1077" s="18" t="s">
        <v>4282</v>
      </c>
      <c r="I1077" s="18" t="s">
        <v>4282</v>
      </c>
      <c r="J1077" s="18" t="s">
        <v>7185</v>
      </c>
      <c r="K1077" s="18" t="s">
        <v>4282</v>
      </c>
      <c r="L1077" s="18" t="s">
        <v>4282</v>
      </c>
      <c r="N1077" s="40" t="e">
        <f t="shared" si="120"/>
        <v>#N/A</v>
      </c>
      <c r="O1077" t="e">
        <f>VLOOKUP(A1077,'[1]Integrator Offer Supplier'!$M$14:$AF$12953,18,FALSE)</f>
        <v>#N/A</v>
      </c>
      <c r="P1077" t="e">
        <f>VLOOKUP(A1077,'[1]Integrator Offer Supplier'!$M$14:$AF$12953,19,FALSE)</f>
        <v>#N/A</v>
      </c>
      <c r="Q1077" t="e">
        <f t="shared" si="121"/>
        <v>#N/A</v>
      </c>
      <c r="R1077" t="e">
        <f>VLOOKUP(A1077,'[1]Integrator Offer Supplier'!$M$14:$AF$12953,20,FALSE)</f>
        <v>#N/A</v>
      </c>
      <c r="S1077" s="41" t="e">
        <f t="shared" si="122"/>
        <v>#N/A</v>
      </c>
    </row>
    <row r="1078" spans="1:19" ht="90" x14ac:dyDescent="0.2">
      <c r="A1078" s="34" t="s">
        <v>5672</v>
      </c>
      <c r="B1078" s="15" t="s">
        <v>1046</v>
      </c>
      <c r="C1078" s="15" t="s">
        <v>3070</v>
      </c>
      <c r="D1078" s="19"/>
      <c r="E1078" s="18" t="s">
        <v>4282</v>
      </c>
      <c r="F1078" s="18" t="s">
        <v>4282</v>
      </c>
      <c r="G1078" s="18" t="s">
        <v>4282</v>
      </c>
      <c r="H1078" s="18" t="s">
        <v>4282</v>
      </c>
      <c r="I1078" s="18" t="s">
        <v>4282</v>
      </c>
      <c r="J1078" s="18" t="s">
        <v>7185</v>
      </c>
      <c r="K1078" s="18" t="s">
        <v>4282</v>
      </c>
      <c r="L1078" s="18" t="s">
        <v>4282</v>
      </c>
      <c r="N1078" s="40" t="e">
        <f t="shared" si="120"/>
        <v>#N/A</v>
      </c>
      <c r="O1078" t="e">
        <f>VLOOKUP(A1078,'[1]Integrator Offer Supplier'!$M$14:$AF$12953,18,FALSE)</f>
        <v>#N/A</v>
      </c>
      <c r="P1078" t="e">
        <f>VLOOKUP(A1078,'[1]Integrator Offer Supplier'!$M$14:$AF$12953,19,FALSE)</f>
        <v>#N/A</v>
      </c>
      <c r="Q1078" t="e">
        <f t="shared" si="121"/>
        <v>#N/A</v>
      </c>
      <c r="R1078" t="e">
        <f>VLOOKUP(A1078,'[1]Integrator Offer Supplier'!$M$14:$AF$12953,20,FALSE)</f>
        <v>#N/A</v>
      </c>
      <c r="S1078" s="41" t="e">
        <f t="shared" si="122"/>
        <v>#N/A</v>
      </c>
    </row>
    <row r="1079" spans="1:19" ht="90" x14ac:dyDescent="0.2">
      <c r="A1079" s="34" t="s">
        <v>5673</v>
      </c>
      <c r="B1079" s="15" t="s">
        <v>1047</v>
      </c>
      <c r="C1079" s="15" t="s">
        <v>3071</v>
      </c>
      <c r="D1079" s="19"/>
      <c r="E1079" s="18" t="s">
        <v>4282</v>
      </c>
      <c r="F1079" s="18" t="s">
        <v>4282</v>
      </c>
      <c r="G1079" s="18" t="s">
        <v>4282</v>
      </c>
      <c r="H1079" s="18" t="s">
        <v>4282</v>
      </c>
      <c r="I1079" s="18" t="s">
        <v>4282</v>
      </c>
      <c r="J1079" s="18" t="s">
        <v>7185</v>
      </c>
      <c r="K1079" s="18" t="s">
        <v>4282</v>
      </c>
      <c r="L1079" s="18" t="s">
        <v>4282</v>
      </c>
      <c r="N1079" s="40" t="e">
        <f t="shared" si="120"/>
        <v>#N/A</v>
      </c>
      <c r="O1079" t="e">
        <f>VLOOKUP(A1079,'[1]Integrator Offer Supplier'!$M$14:$AF$12953,18,FALSE)</f>
        <v>#N/A</v>
      </c>
      <c r="P1079" t="e">
        <f>VLOOKUP(A1079,'[1]Integrator Offer Supplier'!$M$14:$AF$12953,19,FALSE)</f>
        <v>#N/A</v>
      </c>
      <c r="Q1079" t="e">
        <f t="shared" si="121"/>
        <v>#N/A</v>
      </c>
      <c r="R1079" t="e">
        <f>VLOOKUP(A1079,'[1]Integrator Offer Supplier'!$M$14:$AF$12953,20,FALSE)</f>
        <v>#N/A</v>
      </c>
      <c r="S1079" s="41" t="e">
        <f t="shared" si="122"/>
        <v>#N/A</v>
      </c>
    </row>
    <row r="1080" spans="1:19" ht="54" x14ac:dyDescent="0.2">
      <c r="A1080" s="34" t="s">
        <v>5674</v>
      </c>
      <c r="B1080" s="15" t="s">
        <v>1048</v>
      </c>
      <c r="C1080" s="15" t="s">
        <v>3072</v>
      </c>
      <c r="D1080" s="19"/>
      <c r="E1080" s="18" t="s">
        <v>4282</v>
      </c>
      <c r="F1080" s="18" t="s">
        <v>4282</v>
      </c>
      <c r="G1080" s="18" t="s">
        <v>4282</v>
      </c>
      <c r="H1080" s="18" t="s">
        <v>4282</v>
      </c>
      <c r="I1080" s="18" t="s">
        <v>4282</v>
      </c>
      <c r="J1080" s="18" t="s">
        <v>7185</v>
      </c>
      <c r="K1080" s="18" t="s">
        <v>4282</v>
      </c>
      <c r="L1080" s="18" t="s">
        <v>4282</v>
      </c>
      <c r="N1080" s="40" t="e">
        <f t="shared" si="120"/>
        <v>#N/A</v>
      </c>
      <c r="O1080" t="e">
        <f>VLOOKUP(A1080,'[1]Integrator Offer Supplier'!$M$14:$AF$12953,18,FALSE)</f>
        <v>#N/A</v>
      </c>
      <c r="P1080" t="e">
        <f>VLOOKUP(A1080,'[1]Integrator Offer Supplier'!$M$14:$AF$12953,19,FALSE)</f>
        <v>#N/A</v>
      </c>
      <c r="Q1080" t="e">
        <f t="shared" si="121"/>
        <v>#N/A</v>
      </c>
      <c r="R1080" t="e">
        <f>VLOOKUP(A1080,'[1]Integrator Offer Supplier'!$M$14:$AF$12953,20,FALSE)</f>
        <v>#N/A</v>
      </c>
      <c r="S1080" s="41" t="e">
        <f t="shared" si="122"/>
        <v>#N/A</v>
      </c>
    </row>
    <row r="1081" spans="1:19" ht="36" x14ac:dyDescent="0.2">
      <c r="A1081" s="34" t="s">
        <v>5675</v>
      </c>
      <c r="B1081" s="15" t="s">
        <v>1049</v>
      </c>
      <c r="C1081" s="15" t="s">
        <v>3073</v>
      </c>
      <c r="D1081" s="19"/>
      <c r="E1081" s="18" t="s">
        <v>4282</v>
      </c>
      <c r="F1081" s="18" t="s">
        <v>4282</v>
      </c>
      <c r="G1081" s="18" t="s">
        <v>4282</v>
      </c>
      <c r="H1081" s="18" t="s">
        <v>4282</v>
      </c>
      <c r="I1081" s="18" t="s">
        <v>4282</v>
      </c>
      <c r="J1081" s="18" t="s">
        <v>7185</v>
      </c>
      <c r="K1081" s="18" t="s">
        <v>4282</v>
      </c>
      <c r="L1081" s="18" t="s">
        <v>4282</v>
      </c>
      <c r="N1081" s="40" t="e">
        <f t="shared" si="120"/>
        <v>#N/A</v>
      </c>
      <c r="O1081" t="e">
        <f>VLOOKUP(A1081,'[1]Integrator Offer Supplier'!$M$14:$AF$12953,18,FALSE)</f>
        <v>#N/A</v>
      </c>
      <c r="P1081" t="e">
        <f>VLOOKUP(A1081,'[1]Integrator Offer Supplier'!$M$14:$AF$12953,19,FALSE)</f>
        <v>#N/A</v>
      </c>
      <c r="Q1081" t="e">
        <f t="shared" si="121"/>
        <v>#N/A</v>
      </c>
      <c r="R1081" t="e">
        <f>VLOOKUP(A1081,'[1]Integrator Offer Supplier'!$M$14:$AF$12953,20,FALSE)</f>
        <v>#N/A</v>
      </c>
      <c r="S1081" s="41" t="e">
        <f t="shared" si="122"/>
        <v>#N/A</v>
      </c>
    </row>
    <row r="1082" spans="1:19" ht="108" x14ac:dyDescent="0.2">
      <c r="A1082" s="34" t="s">
        <v>5676</v>
      </c>
      <c r="B1082" s="15" t="s">
        <v>1050</v>
      </c>
      <c r="C1082" s="15" t="s">
        <v>3074</v>
      </c>
      <c r="D1082" s="19"/>
      <c r="E1082" s="18" t="s">
        <v>4282</v>
      </c>
      <c r="F1082" s="18" t="s">
        <v>4282</v>
      </c>
      <c r="G1082" s="18" t="s">
        <v>4282</v>
      </c>
      <c r="H1082" s="18" t="s">
        <v>4282</v>
      </c>
      <c r="I1082" s="18" t="s">
        <v>4282</v>
      </c>
      <c r="J1082" s="18" t="s">
        <v>7185</v>
      </c>
      <c r="K1082" s="18" t="s">
        <v>4282</v>
      </c>
      <c r="L1082" s="18" t="s">
        <v>4282</v>
      </c>
      <c r="N1082" s="40" t="e">
        <f t="shared" si="120"/>
        <v>#N/A</v>
      </c>
      <c r="O1082" t="e">
        <f>VLOOKUP(A1082,'[1]Integrator Offer Supplier'!$M$14:$AF$12953,18,FALSE)</f>
        <v>#N/A</v>
      </c>
      <c r="P1082" t="e">
        <f>VLOOKUP(A1082,'[1]Integrator Offer Supplier'!$M$14:$AF$12953,19,FALSE)</f>
        <v>#N/A</v>
      </c>
      <c r="Q1082" t="e">
        <f t="shared" si="121"/>
        <v>#N/A</v>
      </c>
      <c r="R1082" t="e">
        <f>VLOOKUP(A1082,'[1]Integrator Offer Supplier'!$M$14:$AF$12953,20,FALSE)</f>
        <v>#N/A</v>
      </c>
      <c r="S1082" s="41" t="e">
        <f t="shared" si="122"/>
        <v>#N/A</v>
      </c>
    </row>
    <row r="1083" spans="1:19" ht="72" x14ac:dyDescent="0.2">
      <c r="A1083" s="34" t="s">
        <v>5677</v>
      </c>
      <c r="B1083" s="15" t="s">
        <v>1051</v>
      </c>
      <c r="C1083" s="15" t="s">
        <v>3075</v>
      </c>
      <c r="D1083" s="19"/>
      <c r="E1083" s="18" t="s">
        <v>4282</v>
      </c>
      <c r="F1083" s="18" t="s">
        <v>4282</v>
      </c>
      <c r="G1083" s="18" t="s">
        <v>4282</v>
      </c>
      <c r="H1083" s="18" t="s">
        <v>4282</v>
      </c>
      <c r="I1083" s="18" t="s">
        <v>4282</v>
      </c>
      <c r="J1083" s="18" t="s">
        <v>7185</v>
      </c>
      <c r="K1083" s="18" t="s">
        <v>4282</v>
      </c>
      <c r="L1083" s="18" t="s">
        <v>4282</v>
      </c>
      <c r="N1083" s="40" t="e">
        <f t="shared" si="120"/>
        <v>#N/A</v>
      </c>
      <c r="O1083" t="e">
        <f>VLOOKUP(A1083,'[1]Integrator Offer Supplier'!$M$14:$AF$12953,18,FALSE)</f>
        <v>#N/A</v>
      </c>
      <c r="P1083" t="e">
        <f>VLOOKUP(A1083,'[1]Integrator Offer Supplier'!$M$14:$AF$12953,19,FALSE)</f>
        <v>#N/A</v>
      </c>
      <c r="Q1083" t="e">
        <f t="shared" si="121"/>
        <v>#N/A</v>
      </c>
      <c r="R1083" t="e">
        <f>VLOOKUP(A1083,'[1]Integrator Offer Supplier'!$M$14:$AF$12953,20,FALSE)</f>
        <v>#N/A</v>
      </c>
      <c r="S1083" s="41" t="e">
        <f t="shared" si="122"/>
        <v>#N/A</v>
      </c>
    </row>
    <row r="1084" spans="1:19" ht="90" x14ac:dyDescent="0.2">
      <c r="A1084" s="34" t="s">
        <v>5678</v>
      </c>
      <c r="B1084" s="15" t="s">
        <v>1052</v>
      </c>
      <c r="C1084" s="15" t="s">
        <v>3076</v>
      </c>
      <c r="D1084" s="19"/>
      <c r="E1084" s="18" t="s">
        <v>4282</v>
      </c>
      <c r="F1084" s="18" t="s">
        <v>4282</v>
      </c>
      <c r="G1084" s="18" t="s">
        <v>4282</v>
      </c>
      <c r="H1084" s="18" t="s">
        <v>4282</v>
      </c>
      <c r="I1084" s="18" t="s">
        <v>4282</v>
      </c>
      <c r="J1084" s="18" t="s">
        <v>7185</v>
      </c>
      <c r="K1084" s="18" t="s">
        <v>4282</v>
      </c>
      <c r="L1084" s="18" t="s">
        <v>4282</v>
      </c>
      <c r="N1084" s="40" t="e">
        <f t="shared" si="120"/>
        <v>#N/A</v>
      </c>
      <c r="O1084" t="e">
        <f>VLOOKUP(A1084,'[1]Integrator Offer Supplier'!$M$14:$AF$12953,18,FALSE)</f>
        <v>#N/A</v>
      </c>
      <c r="P1084" t="e">
        <f>VLOOKUP(A1084,'[1]Integrator Offer Supplier'!$M$14:$AF$12953,19,FALSE)</f>
        <v>#N/A</v>
      </c>
      <c r="Q1084" t="e">
        <f t="shared" si="121"/>
        <v>#N/A</v>
      </c>
      <c r="R1084" t="e">
        <f>VLOOKUP(A1084,'[1]Integrator Offer Supplier'!$M$14:$AF$12953,20,FALSE)</f>
        <v>#N/A</v>
      </c>
      <c r="S1084" s="41" t="e">
        <f t="shared" si="122"/>
        <v>#N/A</v>
      </c>
    </row>
    <row r="1085" spans="1:19" ht="18" x14ac:dyDescent="0.2">
      <c r="A1085" s="34" t="s">
        <v>5679</v>
      </c>
      <c r="B1085" s="15" t="s">
        <v>1053</v>
      </c>
      <c r="C1085" s="15" t="s">
        <v>3077</v>
      </c>
      <c r="D1085" s="19"/>
      <c r="E1085" s="18" t="s">
        <v>4282</v>
      </c>
      <c r="F1085" s="18" t="s">
        <v>4282</v>
      </c>
      <c r="G1085" s="18" t="s">
        <v>4282</v>
      </c>
      <c r="H1085" s="18" t="s">
        <v>4282</v>
      </c>
      <c r="I1085" s="18" t="s">
        <v>4282</v>
      </c>
      <c r="J1085" s="18" t="s">
        <v>7185</v>
      </c>
      <c r="K1085" s="18" t="s">
        <v>4282</v>
      </c>
      <c r="L1085" s="18" t="s">
        <v>4282</v>
      </c>
      <c r="N1085" s="40" t="e">
        <f t="shared" si="120"/>
        <v>#N/A</v>
      </c>
      <c r="O1085" t="e">
        <f>VLOOKUP(A1085,'[1]Integrator Offer Supplier'!$M$14:$AF$12953,18,FALSE)</f>
        <v>#N/A</v>
      </c>
      <c r="P1085" t="e">
        <f>VLOOKUP(A1085,'[1]Integrator Offer Supplier'!$M$14:$AF$12953,19,FALSE)</f>
        <v>#N/A</v>
      </c>
      <c r="Q1085" t="e">
        <f t="shared" si="121"/>
        <v>#N/A</v>
      </c>
      <c r="R1085" t="e">
        <f>VLOOKUP(A1085,'[1]Integrator Offer Supplier'!$M$14:$AF$12953,20,FALSE)</f>
        <v>#N/A</v>
      </c>
      <c r="S1085" s="41" t="e">
        <f t="shared" si="122"/>
        <v>#N/A</v>
      </c>
    </row>
    <row r="1086" spans="1:19" ht="72" x14ac:dyDescent="0.2">
      <c r="A1086" s="34" t="s">
        <v>5680</v>
      </c>
      <c r="B1086" s="15" t="s">
        <v>1054</v>
      </c>
      <c r="C1086" s="15" t="s">
        <v>3078</v>
      </c>
      <c r="D1086" s="19"/>
      <c r="E1086" s="18" t="s">
        <v>4282</v>
      </c>
      <c r="F1086" s="18" t="s">
        <v>4282</v>
      </c>
      <c r="G1086" s="18" t="s">
        <v>4282</v>
      </c>
      <c r="H1086" s="18" t="s">
        <v>4282</v>
      </c>
      <c r="I1086" s="18" t="s">
        <v>4282</v>
      </c>
      <c r="J1086" s="18" t="s">
        <v>7185</v>
      </c>
      <c r="K1086" s="18" t="s">
        <v>4282</v>
      </c>
      <c r="L1086" s="18" t="s">
        <v>4282</v>
      </c>
      <c r="N1086" s="40" t="e">
        <f t="shared" si="120"/>
        <v>#N/A</v>
      </c>
      <c r="O1086" t="e">
        <f>VLOOKUP(A1086,'[1]Integrator Offer Supplier'!$M$14:$AF$12953,18,FALSE)</f>
        <v>#N/A</v>
      </c>
      <c r="P1086" t="e">
        <f>VLOOKUP(A1086,'[1]Integrator Offer Supplier'!$M$14:$AF$12953,19,FALSE)</f>
        <v>#N/A</v>
      </c>
      <c r="Q1086" t="e">
        <f t="shared" si="121"/>
        <v>#N/A</v>
      </c>
      <c r="R1086" t="e">
        <f>VLOOKUP(A1086,'[1]Integrator Offer Supplier'!$M$14:$AF$12953,20,FALSE)</f>
        <v>#N/A</v>
      </c>
      <c r="S1086" s="41" t="e">
        <f t="shared" si="122"/>
        <v>#N/A</v>
      </c>
    </row>
    <row r="1087" spans="1:19" ht="36" x14ac:dyDescent="0.2">
      <c r="A1087" s="34" t="s">
        <v>5681</v>
      </c>
      <c r="B1087" s="15" t="s">
        <v>1055</v>
      </c>
      <c r="C1087" s="15" t="s">
        <v>3079</v>
      </c>
      <c r="D1087" s="19"/>
      <c r="E1087" s="18" t="s">
        <v>4282</v>
      </c>
      <c r="F1087" s="18" t="s">
        <v>4282</v>
      </c>
      <c r="G1087" s="18" t="s">
        <v>4282</v>
      </c>
      <c r="H1087" s="18" t="s">
        <v>4282</v>
      </c>
      <c r="I1087" s="18" t="s">
        <v>4282</v>
      </c>
      <c r="J1087" s="18" t="s">
        <v>7185</v>
      </c>
      <c r="K1087" s="18" t="s">
        <v>4282</v>
      </c>
      <c r="L1087" s="18" t="s">
        <v>4282</v>
      </c>
      <c r="N1087" s="40" t="e">
        <f t="shared" si="120"/>
        <v>#N/A</v>
      </c>
      <c r="O1087" t="e">
        <f>VLOOKUP(A1087,'[1]Integrator Offer Supplier'!$M$14:$AF$12953,18,FALSE)</f>
        <v>#N/A</v>
      </c>
      <c r="P1087" t="e">
        <f>VLOOKUP(A1087,'[1]Integrator Offer Supplier'!$M$14:$AF$12953,19,FALSE)</f>
        <v>#N/A</v>
      </c>
      <c r="Q1087" t="e">
        <f t="shared" si="121"/>
        <v>#N/A</v>
      </c>
      <c r="R1087" t="e">
        <f>VLOOKUP(A1087,'[1]Integrator Offer Supplier'!$M$14:$AF$12953,20,FALSE)</f>
        <v>#N/A</v>
      </c>
      <c r="S1087" s="41" t="e">
        <f t="shared" si="122"/>
        <v>#N/A</v>
      </c>
    </row>
    <row r="1088" spans="1:19" ht="36" x14ac:dyDescent="0.2">
      <c r="A1088" s="34" t="s">
        <v>5682</v>
      </c>
      <c r="B1088" s="15" t="s">
        <v>1056</v>
      </c>
      <c r="C1088" s="15" t="s">
        <v>3080</v>
      </c>
      <c r="D1088" s="19"/>
      <c r="E1088" s="18" t="s">
        <v>4282</v>
      </c>
      <c r="F1088" s="18" t="s">
        <v>4282</v>
      </c>
      <c r="G1088" s="18" t="s">
        <v>4282</v>
      </c>
      <c r="H1088" s="18" t="s">
        <v>4282</v>
      </c>
      <c r="I1088" s="18" t="s">
        <v>4282</v>
      </c>
      <c r="J1088" s="18" t="s">
        <v>7185</v>
      </c>
      <c r="K1088" s="18" t="s">
        <v>4282</v>
      </c>
      <c r="L1088" s="18" t="s">
        <v>4282</v>
      </c>
      <c r="N1088" s="40" t="e">
        <f t="shared" si="120"/>
        <v>#N/A</v>
      </c>
      <c r="O1088" t="e">
        <f>VLOOKUP(A1088,'[1]Integrator Offer Supplier'!$M$14:$AF$12953,18,FALSE)</f>
        <v>#N/A</v>
      </c>
      <c r="P1088" t="e">
        <f>VLOOKUP(A1088,'[1]Integrator Offer Supplier'!$M$14:$AF$12953,19,FALSE)</f>
        <v>#N/A</v>
      </c>
      <c r="Q1088" t="e">
        <f t="shared" si="121"/>
        <v>#N/A</v>
      </c>
      <c r="R1088" t="e">
        <f>VLOOKUP(A1088,'[1]Integrator Offer Supplier'!$M$14:$AF$12953,20,FALSE)</f>
        <v>#N/A</v>
      </c>
      <c r="S1088" s="41" t="e">
        <f t="shared" si="122"/>
        <v>#N/A</v>
      </c>
    </row>
    <row r="1089" spans="1:19" ht="108" x14ac:dyDescent="0.2">
      <c r="A1089" s="34" t="s">
        <v>5683</v>
      </c>
      <c r="B1089" s="15" t="s">
        <v>1057</v>
      </c>
      <c r="C1089" s="15" t="s">
        <v>3081</v>
      </c>
      <c r="D1089" s="19"/>
      <c r="E1089" s="18" t="s">
        <v>4282</v>
      </c>
      <c r="F1089" s="18" t="s">
        <v>4282</v>
      </c>
      <c r="G1089" s="18" t="s">
        <v>4282</v>
      </c>
      <c r="H1089" s="18" t="s">
        <v>4282</v>
      </c>
      <c r="I1089" s="18" t="s">
        <v>4282</v>
      </c>
      <c r="J1089" s="18" t="s">
        <v>7185</v>
      </c>
      <c r="K1089" s="18" t="s">
        <v>4282</v>
      </c>
      <c r="L1089" s="18" t="s">
        <v>4282</v>
      </c>
      <c r="N1089" s="40" t="e">
        <f t="shared" si="120"/>
        <v>#N/A</v>
      </c>
      <c r="O1089" t="e">
        <f>VLOOKUP(A1089,'[1]Integrator Offer Supplier'!$M$14:$AF$12953,18,FALSE)</f>
        <v>#N/A</v>
      </c>
      <c r="P1089" t="e">
        <f>VLOOKUP(A1089,'[1]Integrator Offer Supplier'!$M$14:$AF$12953,19,FALSE)</f>
        <v>#N/A</v>
      </c>
      <c r="Q1089" t="e">
        <f t="shared" si="121"/>
        <v>#N/A</v>
      </c>
      <c r="R1089" t="e">
        <f>VLOOKUP(A1089,'[1]Integrator Offer Supplier'!$M$14:$AF$12953,20,FALSE)</f>
        <v>#N/A</v>
      </c>
      <c r="S1089" s="41" t="e">
        <f t="shared" si="122"/>
        <v>#N/A</v>
      </c>
    </row>
    <row r="1090" spans="1:19" ht="90" x14ac:dyDescent="0.2">
      <c r="A1090" s="35" t="s">
        <v>5684</v>
      </c>
      <c r="B1090" s="15" t="s">
        <v>1058</v>
      </c>
      <c r="C1090" s="15" t="s">
        <v>3082</v>
      </c>
      <c r="D1090" s="19"/>
      <c r="E1090" s="18" t="s">
        <v>4282</v>
      </c>
      <c r="F1090" s="18" t="s">
        <v>4282</v>
      </c>
      <c r="G1090" s="18" t="s">
        <v>4282</v>
      </c>
      <c r="H1090" s="18" t="s">
        <v>4282</v>
      </c>
      <c r="I1090" s="18" t="s">
        <v>4282</v>
      </c>
      <c r="J1090" s="18" t="s">
        <v>7185</v>
      </c>
      <c r="K1090" s="18" t="s">
        <v>4282</v>
      </c>
      <c r="L1090" s="18" t="s">
        <v>4282</v>
      </c>
      <c r="N1090" s="40" t="e">
        <f t="shared" si="120"/>
        <v>#N/A</v>
      </c>
      <c r="O1090" t="e">
        <f>VLOOKUP(A1090,'[1]Integrator Offer Supplier'!$M$14:$AF$12953,18,FALSE)</f>
        <v>#N/A</v>
      </c>
      <c r="P1090" t="e">
        <f>VLOOKUP(A1090,'[1]Integrator Offer Supplier'!$M$14:$AF$12953,19,FALSE)</f>
        <v>#N/A</v>
      </c>
      <c r="Q1090" t="e">
        <f t="shared" si="121"/>
        <v>#N/A</v>
      </c>
      <c r="R1090" t="e">
        <f>VLOOKUP(A1090,'[1]Integrator Offer Supplier'!$M$14:$AF$12953,20,FALSE)</f>
        <v>#N/A</v>
      </c>
      <c r="S1090" s="41" t="e">
        <f t="shared" si="122"/>
        <v>#N/A</v>
      </c>
    </row>
    <row r="1091" spans="1:19" ht="72" x14ac:dyDescent="0.2">
      <c r="A1091" s="34" t="s">
        <v>5685</v>
      </c>
      <c r="B1091" s="15" t="s">
        <v>1059</v>
      </c>
      <c r="C1091" s="15" t="s">
        <v>3083</v>
      </c>
      <c r="D1091" s="19"/>
      <c r="E1091" s="18" t="s">
        <v>4282</v>
      </c>
      <c r="F1091" s="18" t="s">
        <v>4282</v>
      </c>
      <c r="G1091" s="18" t="s">
        <v>4282</v>
      </c>
      <c r="H1091" s="18" t="s">
        <v>4282</v>
      </c>
      <c r="I1091" s="18" t="s">
        <v>4282</v>
      </c>
      <c r="J1091" s="18" t="s">
        <v>7185</v>
      </c>
      <c r="K1091" s="18" t="s">
        <v>4282</v>
      </c>
      <c r="L1091" s="18" t="s">
        <v>4282</v>
      </c>
      <c r="N1091" s="40" t="e">
        <f t="shared" si="120"/>
        <v>#N/A</v>
      </c>
      <c r="O1091" t="e">
        <f>VLOOKUP(A1091,'[1]Integrator Offer Supplier'!$M$14:$AF$12953,18,FALSE)</f>
        <v>#N/A</v>
      </c>
      <c r="P1091" t="e">
        <f>VLOOKUP(A1091,'[1]Integrator Offer Supplier'!$M$14:$AF$12953,19,FALSE)</f>
        <v>#N/A</v>
      </c>
      <c r="Q1091" t="e">
        <f t="shared" si="121"/>
        <v>#N/A</v>
      </c>
      <c r="R1091" t="e">
        <f>VLOOKUP(A1091,'[1]Integrator Offer Supplier'!$M$14:$AF$12953,20,FALSE)</f>
        <v>#N/A</v>
      </c>
      <c r="S1091" s="41" t="e">
        <f t="shared" si="122"/>
        <v>#N/A</v>
      </c>
    </row>
    <row r="1092" spans="1:19" ht="126" x14ac:dyDescent="0.2">
      <c r="A1092" s="34" t="s">
        <v>5686</v>
      </c>
      <c r="B1092" s="15" t="s">
        <v>1060</v>
      </c>
      <c r="C1092" s="15" t="s">
        <v>3084</v>
      </c>
      <c r="D1092" s="19"/>
      <c r="E1092" s="18" t="s">
        <v>4282</v>
      </c>
      <c r="F1092" s="18" t="s">
        <v>4282</v>
      </c>
      <c r="G1092" s="18" t="s">
        <v>4282</v>
      </c>
      <c r="H1092" s="18" t="s">
        <v>4282</v>
      </c>
      <c r="I1092" s="18" t="s">
        <v>4282</v>
      </c>
      <c r="J1092" s="18" t="s">
        <v>7185</v>
      </c>
      <c r="K1092" s="18" t="s">
        <v>4282</v>
      </c>
      <c r="L1092" s="18" t="s">
        <v>4282</v>
      </c>
      <c r="N1092" s="40" t="e">
        <f t="shared" si="120"/>
        <v>#N/A</v>
      </c>
      <c r="O1092" t="e">
        <f>VLOOKUP(A1092,'[1]Integrator Offer Supplier'!$M$14:$AF$12953,18,FALSE)</f>
        <v>#N/A</v>
      </c>
      <c r="P1092" t="e">
        <f>VLOOKUP(A1092,'[1]Integrator Offer Supplier'!$M$14:$AF$12953,19,FALSE)</f>
        <v>#N/A</v>
      </c>
      <c r="Q1092" t="e">
        <f t="shared" si="121"/>
        <v>#N/A</v>
      </c>
      <c r="R1092" t="e">
        <f>VLOOKUP(A1092,'[1]Integrator Offer Supplier'!$M$14:$AF$12953,20,FALSE)</f>
        <v>#N/A</v>
      </c>
      <c r="S1092" s="41" t="e">
        <f t="shared" si="122"/>
        <v>#N/A</v>
      </c>
    </row>
    <row r="1093" spans="1:19" ht="126" x14ac:dyDescent="0.2">
      <c r="A1093" s="34" t="s">
        <v>5687</v>
      </c>
      <c r="B1093" s="15" t="s">
        <v>1061</v>
      </c>
      <c r="C1093" s="15" t="s">
        <v>3085</v>
      </c>
      <c r="D1093" s="19"/>
      <c r="E1093" s="18" t="s">
        <v>4282</v>
      </c>
      <c r="F1093" s="18" t="s">
        <v>4282</v>
      </c>
      <c r="G1093" s="18" t="s">
        <v>4282</v>
      </c>
      <c r="H1093" s="18" t="s">
        <v>4282</v>
      </c>
      <c r="I1093" s="18" t="s">
        <v>4282</v>
      </c>
      <c r="J1093" s="18" t="s">
        <v>7185</v>
      </c>
      <c r="K1093" s="18" t="s">
        <v>4282</v>
      </c>
      <c r="L1093" s="18" t="s">
        <v>4282</v>
      </c>
      <c r="N1093" s="40" t="e">
        <f t="shared" si="120"/>
        <v>#N/A</v>
      </c>
      <c r="O1093" t="e">
        <f>VLOOKUP(A1093,'[1]Integrator Offer Supplier'!$M$14:$AF$12953,18,FALSE)</f>
        <v>#N/A</v>
      </c>
      <c r="P1093" t="e">
        <f>VLOOKUP(A1093,'[1]Integrator Offer Supplier'!$M$14:$AF$12953,19,FALSE)</f>
        <v>#N/A</v>
      </c>
      <c r="Q1093" t="e">
        <f t="shared" si="121"/>
        <v>#N/A</v>
      </c>
      <c r="R1093" t="e">
        <f>VLOOKUP(A1093,'[1]Integrator Offer Supplier'!$M$14:$AF$12953,20,FALSE)</f>
        <v>#N/A</v>
      </c>
      <c r="S1093" s="41" t="e">
        <f t="shared" si="122"/>
        <v>#N/A</v>
      </c>
    </row>
    <row r="1094" spans="1:19" ht="72" x14ac:dyDescent="0.2">
      <c r="A1094" s="34" t="s">
        <v>5688</v>
      </c>
      <c r="B1094" s="15" t="s">
        <v>1062</v>
      </c>
      <c r="C1094" s="15" t="s">
        <v>3086</v>
      </c>
      <c r="D1094" s="19"/>
      <c r="E1094" s="18" t="s">
        <v>4282</v>
      </c>
      <c r="F1094" s="18" t="s">
        <v>4282</v>
      </c>
      <c r="G1094" s="18" t="s">
        <v>4282</v>
      </c>
      <c r="H1094" s="18" t="s">
        <v>4282</v>
      </c>
      <c r="I1094" s="18" t="s">
        <v>4282</v>
      </c>
      <c r="J1094" s="18" t="s">
        <v>7185</v>
      </c>
      <c r="K1094" s="18" t="s">
        <v>4282</v>
      </c>
      <c r="L1094" s="18" t="s">
        <v>4282</v>
      </c>
      <c r="N1094" s="40" t="e">
        <f t="shared" si="120"/>
        <v>#N/A</v>
      </c>
      <c r="O1094" t="e">
        <f>VLOOKUP(A1094,'[1]Integrator Offer Supplier'!$M$14:$AF$12953,18,FALSE)</f>
        <v>#N/A</v>
      </c>
      <c r="P1094" t="e">
        <f>VLOOKUP(A1094,'[1]Integrator Offer Supplier'!$M$14:$AF$12953,19,FALSE)</f>
        <v>#N/A</v>
      </c>
      <c r="Q1094" t="e">
        <f t="shared" si="121"/>
        <v>#N/A</v>
      </c>
      <c r="R1094" t="e">
        <f>VLOOKUP(A1094,'[1]Integrator Offer Supplier'!$M$14:$AF$12953,20,FALSE)</f>
        <v>#N/A</v>
      </c>
      <c r="S1094" s="41" t="e">
        <f t="shared" si="122"/>
        <v>#N/A</v>
      </c>
    </row>
    <row r="1095" spans="1:19" ht="54" x14ac:dyDescent="0.2">
      <c r="A1095" s="34" t="s">
        <v>5689</v>
      </c>
      <c r="B1095" s="15" t="s">
        <v>1063</v>
      </c>
      <c r="C1095" s="15" t="s">
        <v>3087</v>
      </c>
      <c r="D1095" s="19"/>
      <c r="E1095" s="18" t="s">
        <v>4282</v>
      </c>
      <c r="F1095" s="18" t="s">
        <v>4282</v>
      </c>
      <c r="G1095" s="18" t="s">
        <v>4282</v>
      </c>
      <c r="H1095" s="18" t="s">
        <v>4282</v>
      </c>
      <c r="I1095" s="18" t="s">
        <v>4282</v>
      </c>
      <c r="J1095" s="18" t="s">
        <v>7185</v>
      </c>
      <c r="K1095" s="18" t="s">
        <v>4282</v>
      </c>
      <c r="L1095" s="18" t="s">
        <v>4282</v>
      </c>
      <c r="N1095" s="40" t="e">
        <f t="shared" si="120"/>
        <v>#N/A</v>
      </c>
      <c r="O1095" t="e">
        <f>VLOOKUP(A1095,'[1]Integrator Offer Supplier'!$M$14:$AF$12953,18,FALSE)</f>
        <v>#N/A</v>
      </c>
      <c r="P1095" t="e">
        <f>VLOOKUP(A1095,'[1]Integrator Offer Supplier'!$M$14:$AF$12953,19,FALSE)</f>
        <v>#N/A</v>
      </c>
      <c r="Q1095" t="e">
        <f t="shared" si="121"/>
        <v>#N/A</v>
      </c>
      <c r="R1095" t="e">
        <f>VLOOKUP(A1095,'[1]Integrator Offer Supplier'!$M$14:$AF$12953,20,FALSE)</f>
        <v>#N/A</v>
      </c>
      <c r="S1095" s="41" t="e">
        <f t="shared" si="122"/>
        <v>#N/A</v>
      </c>
    </row>
    <row r="1096" spans="1:19" ht="54" x14ac:dyDescent="0.2">
      <c r="A1096" s="34" t="s">
        <v>5690</v>
      </c>
      <c r="B1096" s="15" t="s">
        <v>1064</v>
      </c>
      <c r="C1096" s="15" t="s">
        <v>3088</v>
      </c>
      <c r="D1096" s="19"/>
      <c r="E1096" s="18" t="s">
        <v>4282</v>
      </c>
      <c r="F1096" s="18" t="s">
        <v>4282</v>
      </c>
      <c r="G1096" s="18" t="s">
        <v>4282</v>
      </c>
      <c r="H1096" s="18" t="s">
        <v>4282</v>
      </c>
      <c r="I1096" s="18" t="s">
        <v>4282</v>
      </c>
      <c r="J1096" s="18" t="s">
        <v>7185</v>
      </c>
      <c r="K1096" s="18" t="s">
        <v>4282</v>
      </c>
      <c r="L1096" s="18" t="s">
        <v>4282</v>
      </c>
      <c r="N1096" s="40" t="e">
        <f t="shared" ref="N1096:N1159" si="123">O1096*$P$1/$J$2</f>
        <v>#N/A</v>
      </c>
      <c r="O1096" t="e">
        <f>VLOOKUP(A1096,'[1]Integrator Offer Supplier'!$M$14:$AF$12953,18,FALSE)</f>
        <v>#N/A</v>
      </c>
      <c r="P1096" t="e">
        <f>VLOOKUP(A1096,'[1]Integrator Offer Supplier'!$M$14:$AF$12953,19,FALSE)</f>
        <v>#N/A</v>
      </c>
      <c r="Q1096" t="e">
        <f t="shared" ref="Q1096:Q1159" si="124">P1096*$P$1</f>
        <v>#N/A</v>
      </c>
      <c r="R1096" t="e">
        <f>VLOOKUP(A1096,'[1]Integrator Offer Supplier'!$M$14:$AF$12953,20,FALSE)</f>
        <v>#N/A</v>
      </c>
      <c r="S1096" s="41" t="e">
        <f t="shared" ref="S1096:S1159" si="125">R1096*$P$1/$L$2</f>
        <v>#N/A</v>
      </c>
    </row>
    <row r="1097" spans="1:19" ht="108" x14ac:dyDescent="0.2">
      <c r="A1097" s="34" t="s">
        <v>5691</v>
      </c>
      <c r="B1097" s="15" t="s">
        <v>1065</v>
      </c>
      <c r="C1097" s="15" t="s">
        <v>3089</v>
      </c>
      <c r="D1097" s="19"/>
      <c r="E1097" s="18" t="s">
        <v>4282</v>
      </c>
      <c r="F1097" s="18" t="s">
        <v>4282</v>
      </c>
      <c r="G1097" s="18" t="s">
        <v>4282</v>
      </c>
      <c r="H1097" s="18" t="s">
        <v>4282</v>
      </c>
      <c r="I1097" s="18" t="s">
        <v>4282</v>
      </c>
      <c r="J1097" s="18" t="s">
        <v>7185</v>
      </c>
      <c r="K1097" s="18" t="s">
        <v>4282</v>
      </c>
      <c r="L1097" s="18" t="s">
        <v>4282</v>
      </c>
      <c r="N1097" s="40" t="e">
        <f t="shared" si="123"/>
        <v>#N/A</v>
      </c>
      <c r="O1097" t="e">
        <f>VLOOKUP(A1097,'[1]Integrator Offer Supplier'!$M$14:$AF$12953,18,FALSE)</f>
        <v>#N/A</v>
      </c>
      <c r="P1097" t="e">
        <f>VLOOKUP(A1097,'[1]Integrator Offer Supplier'!$M$14:$AF$12953,19,FALSE)</f>
        <v>#N/A</v>
      </c>
      <c r="Q1097" t="e">
        <f t="shared" si="124"/>
        <v>#N/A</v>
      </c>
      <c r="R1097" t="e">
        <f>VLOOKUP(A1097,'[1]Integrator Offer Supplier'!$M$14:$AF$12953,20,FALSE)</f>
        <v>#N/A</v>
      </c>
      <c r="S1097" s="41" t="e">
        <f t="shared" si="125"/>
        <v>#N/A</v>
      </c>
    </row>
    <row r="1098" spans="1:19" ht="72" x14ac:dyDescent="0.2">
      <c r="A1098" s="34" t="s">
        <v>5692</v>
      </c>
      <c r="B1098" s="15" t="s">
        <v>1066</v>
      </c>
      <c r="C1098" s="15" t="s">
        <v>3090</v>
      </c>
      <c r="D1098" s="19"/>
      <c r="E1098" s="18" t="s">
        <v>4282</v>
      </c>
      <c r="F1098" s="18" t="s">
        <v>4282</v>
      </c>
      <c r="G1098" s="18" t="s">
        <v>4282</v>
      </c>
      <c r="H1098" s="18" t="s">
        <v>4282</v>
      </c>
      <c r="I1098" s="18" t="s">
        <v>4282</v>
      </c>
      <c r="J1098" s="18" t="s">
        <v>7185</v>
      </c>
      <c r="K1098" s="18" t="s">
        <v>4282</v>
      </c>
      <c r="L1098" s="18" t="s">
        <v>4282</v>
      </c>
      <c r="N1098" s="40" t="e">
        <f t="shared" si="123"/>
        <v>#N/A</v>
      </c>
      <c r="O1098" t="e">
        <f>VLOOKUP(A1098,'[1]Integrator Offer Supplier'!$M$14:$AF$12953,18,FALSE)</f>
        <v>#N/A</v>
      </c>
      <c r="P1098" t="e">
        <f>VLOOKUP(A1098,'[1]Integrator Offer Supplier'!$M$14:$AF$12953,19,FALSE)</f>
        <v>#N/A</v>
      </c>
      <c r="Q1098" t="e">
        <f t="shared" si="124"/>
        <v>#N/A</v>
      </c>
      <c r="R1098" t="e">
        <f>VLOOKUP(A1098,'[1]Integrator Offer Supplier'!$M$14:$AF$12953,20,FALSE)</f>
        <v>#N/A</v>
      </c>
      <c r="S1098" s="41" t="e">
        <f t="shared" si="125"/>
        <v>#N/A</v>
      </c>
    </row>
    <row r="1099" spans="1:19" ht="72" x14ac:dyDescent="0.2">
      <c r="A1099" s="34" t="s">
        <v>5693</v>
      </c>
      <c r="B1099" s="15" t="s">
        <v>1067</v>
      </c>
      <c r="C1099" s="15" t="s">
        <v>3091</v>
      </c>
      <c r="D1099" s="19"/>
      <c r="E1099" s="18" t="s">
        <v>4282</v>
      </c>
      <c r="F1099" s="18" t="s">
        <v>4282</v>
      </c>
      <c r="G1099" s="18" t="s">
        <v>4282</v>
      </c>
      <c r="H1099" s="18" t="s">
        <v>4282</v>
      </c>
      <c r="I1099" s="18" t="s">
        <v>4282</v>
      </c>
      <c r="J1099" s="18" t="s">
        <v>7185</v>
      </c>
      <c r="K1099" s="18" t="s">
        <v>4282</v>
      </c>
      <c r="L1099" s="18" t="s">
        <v>4282</v>
      </c>
      <c r="N1099" s="40" t="e">
        <f t="shared" si="123"/>
        <v>#N/A</v>
      </c>
      <c r="O1099" t="e">
        <f>VLOOKUP(A1099,'[1]Integrator Offer Supplier'!$M$14:$AF$12953,18,FALSE)</f>
        <v>#N/A</v>
      </c>
      <c r="P1099" t="e">
        <f>VLOOKUP(A1099,'[1]Integrator Offer Supplier'!$M$14:$AF$12953,19,FALSE)</f>
        <v>#N/A</v>
      </c>
      <c r="Q1099" t="e">
        <f t="shared" si="124"/>
        <v>#N/A</v>
      </c>
      <c r="R1099" t="e">
        <f>VLOOKUP(A1099,'[1]Integrator Offer Supplier'!$M$14:$AF$12953,20,FALSE)</f>
        <v>#N/A</v>
      </c>
      <c r="S1099" s="41" t="e">
        <f t="shared" si="125"/>
        <v>#N/A</v>
      </c>
    </row>
    <row r="1100" spans="1:19" ht="144" x14ac:dyDescent="0.2">
      <c r="A1100" s="34" t="s">
        <v>5694</v>
      </c>
      <c r="B1100" s="15" t="s">
        <v>1068</v>
      </c>
      <c r="C1100" s="15" t="s">
        <v>3092</v>
      </c>
      <c r="D1100" s="19"/>
      <c r="E1100" s="18" t="s">
        <v>4282</v>
      </c>
      <c r="F1100" s="18" t="s">
        <v>4282</v>
      </c>
      <c r="G1100" s="18" t="s">
        <v>4282</v>
      </c>
      <c r="H1100" s="18" t="s">
        <v>4282</v>
      </c>
      <c r="I1100" s="18" t="s">
        <v>4282</v>
      </c>
      <c r="J1100" s="18" t="s">
        <v>7185</v>
      </c>
      <c r="K1100" s="18" t="s">
        <v>4282</v>
      </c>
      <c r="L1100" s="18" t="s">
        <v>4282</v>
      </c>
      <c r="N1100" s="40" t="e">
        <f t="shared" si="123"/>
        <v>#N/A</v>
      </c>
      <c r="O1100" t="e">
        <f>VLOOKUP(A1100,'[1]Integrator Offer Supplier'!$M$14:$AF$12953,18,FALSE)</f>
        <v>#N/A</v>
      </c>
      <c r="P1100" t="e">
        <f>VLOOKUP(A1100,'[1]Integrator Offer Supplier'!$M$14:$AF$12953,19,FALSE)</f>
        <v>#N/A</v>
      </c>
      <c r="Q1100" t="e">
        <f t="shared" si="124"/>
        <v>#N/A</v>
      </c>
      <c r="R1100" t="e">
        <f>VLOOKUP(A1100,'[1]Integrator Offer Supplier'!$M$14:$AF$12953,20,FALSE)</f>
        <v>#N/A</v>
      </c>
      <c r="S1100" s="41" t="e">
        <f t="shared" si="125"/>
        <v>#N/A</v>
      </c>
    </row>
    <row r="1101" spans="1:19" ht="72" x14ac:dyDescent="0.2">
      <c r="A1101" s="34" t="s">
        <v>5695</v>
      </c>
      <c r="B1101" s="15" t="s">
        <v>1069</v>
      </c>
      <c r="C1101" s="15" t="s">
        <v>3093</v>
      </c>
      <c r="D1101" s="19"/>
      <c r="E1101" s="18" t="s">
        <v>4282</v>
      </c>
      <c r="F1101" s="18" t="s">
        <v>4282</v>
      </c>
      <c r="G1101" s="18" t="s">
        <v>4282</v>
      </c>
      <c r="H1101" s="18" t="s">
        <v>4282</v>
      </c>
      <c r="I1101" s="18" t="s">
        <v>4282</v>
      </c>
      <c r="J1101" s="18" t="s">
        <v>7185</v>
      </c>
      <c r="K1101" s="18" t="s">
        <v>4282</v>
      </c>
      <c r="L1101" s="18" t="s">
        <v>4282</v>
      </c>
      <c r="N1101" s="40" t="e">
        <f t="shared" si="123"/>
        <v>#N/A</v>
      </c>
      <c r="O1101" t="e">
        <f>VLOOKUP(A1101,'[1]Integrator Offer Supplier'!$M$14:$AF$12953,18,FALSE)</f>
        <v>#N/A</v>
      </c>
      <c r="P1101" t="e">
        <f>VLOOKUP(A1101,'[1]Integrator Offer Supplier'!$M$14:$AF$12953,19,FALSE)</f>
        <v>#N/A</v>
      </c>
      <c r="Q1101" t="e">
        <f t="shared" si="124"/>
        <v>#N/A</v>
      </c>
      <c r="R1101" t="e">
        <f>VLOOKUP(A1101,'[1]Integrator Offer Supplier'!$M$14:$AF$12953,20,FALSE)</f>
        <v>#N/A</v>
      </c>
      <c r="S1101" s="41" t="e">
        <f t="shared" si="125"/>
        <v>#N/A</v>
      </c>
    </row>
    <row r="1102" spans="1:19" ht="90" x14ac:dyDescent="0.2">
      <c r="A1102" s="34" t="s">
        <v>5696</v>
      </c>
      <c r="B1102" s="15" t="s">
        <v>1070</v>
      </c>
      <c r="C1102" s="15" t="s">
        <v>3094</v>
      </c>
      <c r="D1102" s="19"/>
      <c r="E1102" s="18" t="s">
        <v>4282</v>
      </c>
      <c r="F1102" s="18" t="s">
        <v>4282</v>
      </c>
      <c r="G1102" s="18" t="s">
        <v>4282</v>
      </c>
      <c r="H1102" s="18" t="s">
        <v>4282</v>
      </c>
      <c r="I1102" s="18" t="s">
        <v>4282</v>
      </c>
      <c r="J1102" s="18" t="s">
        <v>7185</v>
      </c>
      <c r="K1102" s="18" t="s">
        <v>4282</v>
      </c>
      <c r="L1102" s="18" t="s">
        <v>4282</v>
      </c>
      <c r="N1102" s="40" t="e">
        <f t="shared" si="123"/>
        <v>#N/A</v>
      </c>
      <c r="O1102" t="e">
        <f>VLOOKUP(A1102,'[1]Integrator Offer Supplier'!$M$14:$AF$12953,18,FALSE)</f>
        <v>#N/A</v>
      </c>
      <c r="P1102" t="e">
        <f>VLOOKUP(A1102,'[1]Integrator Offer Supplier'!$M$14:$AF$12953,19,FALSE)</f>
        <v>#N/A</v>
      </c>
      <c r="Q1102" t="e">
        <f t="shared" si="124"/>
        <v>#N/A</v>
      </c>
      <c r="R1102" t="e">
        <f>VLOOKUP(A1102,'[1]Integrator Offer Supplier'!$M$14:$AF$12953,20,FALSE)</f>
        <v>#N/A</v>
      </c>
      <c r="S1102" s="41" t="e">
        <f t="shared" si="125"/>
        <v>#N/A</v>
      </c>
    </row>
    <row r="1103" spans="1:19" ht="108" x14ac:dyDescent="0.2">
      <c r="A1103" s="34" t="s">
        <v>5697</v>
      </c>
      <c r="B1103" s="15" t="s">
        <v>1071</v>
      </c>
      <c r="C1103" s="15" t="s">
        <v>3095</v>
      </c>
      <c r="D1103" s="19"/>
      <c r="E1103" s="18" t="s">
        <v>4282</v>
      </c>
      <c r="F1103" s="18" t="s">
        <v>4282</v>
      </c>
      <c r="G1103" s="18" t="s">
        <v>4282</v>
      </c>
      <c r="H1103" s="18" t="s">
        <v>4282</v>
      </c>
      <c r="I1103" s="18" t="s">
        <v>4282</v>
      </c>
      <c r="J1103" s="18" t="s">
        <v>7185</v>
      </c>
      <c r="K1103" s="18" t="s">
        <v>4282</v>
      </c>
      <c r="L1103" s="18" t="s">
        <v>4282</v>
      </c>
      <c r="N1103" s="40" t="e">
        <f t="shared" si="123"/>
        <v>#N/A</v>
      </c>
      <c r="O1103" t="e">
        <f>VLOOKUP(A1103,'[1]Integrator Offer Supplier'!$M$14:$AF$12953,18,FALSE)</f>
        <v>#N/A</v>
      </c>
      <c r="P1103" t="e">
        <f>VLOOKUP(A1103,'[1]Integrator Offer Supplier'!$M$14:$AF$12953,19,FALSE)</f>
        <v>#N/A</v>
      </c>
      <c r="Q1103" t="e">
        <f t="shared" si="124"/>
        <v>#N/A</v>
      </c>
      <c r="R1103" t="e">
        <f>VLOOKUP(A1103,'[1]Integrator Offer Supplier'!$M$14:$AF$12953,20,FALSE)</f>
        <v>#N/A</v>
      </c>
      <c r="S1103" s="41" t="e">
        <f t="shared" si="125"/>
        <v>#N/A</v>
      </c>
    </row>
    <row r="1104" spans="1:19" ht="72" x14ac:dyDescent="0.2">
      <c r="A1104" s="34" t="s">
        <v>5698</v>
      </c>
      <c r="B1104" s="15" t="s">
        <v>1072</v>
      </c>
      <c r="C1104" s="15" t="s">
        <v>3096</v>
      </c>
      <c r="D1104" s="19"/>
      <c r="E1104" s="18" t="s">
        <v>4282</v>
      </c>
      <c r="F1104" s="18" t="s">
        <v>4282</v>
      </c>
      <c r="G1104" s="18" t="s">
        <v>4282</v>
      </c>
      <c r="H1104" s="18" t="s">
        <v>4282</v>
      </c>
      <c r="I1104" s="18" t="s">
        <v>4282</v>
      </c>
      <c r="J1104" s="18" t="s">
        <v>7185</v>
      </c>
      <c r="K1104" s="18" t="s">
        <v>4282</v>
      </c>
      <c r="L1104" s="18" t="s">
        <v>4282</v>
      </c>
      <c r="N1104" s="40" t="e">
        <f t="shared" si="123"/>
        <v>#N/A</v>
      </c>
      <c r="O1104" t="e">
        <f>VLOOKUP(A1104,'[1]Integrator Offer Supplier'!$M$14:$AF$12953,18,FALSE)</f>
        <v>#N/A</v>
      </c>
      <c r="P1104" t="e">
        <f>VLOOKUP(A1104,'[1]Integrator Offer Supplier'!$M$14:$AF$12953,19,FALSE)</f>
        <v>#N/A</v>
      </c>
      <c r="Q1104" t="e">
        <f t="shared" si="124"/>
        <v>#N/A</v>
      </c>
      <c r="R1104" t="e">
        <f>VLOOKUP(A1104,'[1]Integrator Offer Supplier'!$M$14:$AF$12953,20,FALSE)</f>
        <v>#N/A</v>
      </c>
      <c r="S1104" s="41" t="e">
        <f t="shared" si="125"/>
        <v>#N/A</v>
      </c>
    </row>
    <row r="1105" spans="1:19" ht="54" x14ac:dyDescent="0.2">
      <c r="A1105" s="34" t="s">
        <v>5699</v>
      </c>
      <c r="B1105" s="15" t="s">
        <v>1073</v>
      </c>
      <c r="C1105" s="15" t="s">
        <v>3097</v>
      </c>
      <c r="D1105" s="19"/>
      <c r="E1105" s="18" t="s">
        <v>4282</v>
      </c>
      <c r="F1105" s="18" t="s">
        <v>4282</v>
      </c>
      <c r="G1105" s="18" t="s">
        <v>4282</v>
      </c>
      <c r="H1105" s="18" t="s">
        <v>4282</v>
      </c>
      <c r="I1105" s="18" t="s">
        <v>4282</v>
      </c>
      <c r="J1105" s="18" t="s">
        <v>7185</v>
      </c>
      <c r="K1105" s="18" t="s">
        <v>4282</v>
      </c>
      <c r="L1105" s="18" t="s">
        <v>4282</v>
      </c>
      <c r="N1105" s="40" t="e">
        <f t="shared" si="123"/>
        <v>#N/A</v>
      </c>
      <c r="O1105" t="e">
        <f>VLOOKUP(A1105,'[1]Integrator Offer Supplier'!$M$14:$AF$12953,18,FALSE)</f>
        <v>#N/A</v>
      </c>
      <c r="P1105" t="e">
        <f>VLOOKUP(A1105,'[1]Integrator Offer Supplier'!$M$14:$AF$12953,19,FALSE)</f>
        <v>#N/A</v>
      </c>
      <c r="Q1105" t="e">
        <f t="shared" si="124"/>
        <v>#N/A</v>
      </c>
      <c r="R1105" t="e">
        <f>VLOOKUP(A1105,'[1]Integrator Offer Supplier'!$M$14:$AF$12953,20,FALSE)</f>
        <v>#N/A</v>
      </c>
      <c r="S1105" s="41" t="e">
        <f t="shared" si="125"/>
        <v>#N/A</v>
      </c>
    </row>
    <row r="1106" spans="1:19" ht="72" x14ac:dyDescent="0.2">
      <c r="A1106" s="34" t="s">
        <v>5700</v>
      </c>
      <c r="B1106" s="15" t="s">
        <v>1074</v>
      </c>
      <c r="C1106" s="15" t="s">
        <v>3098</v>
      </c>
      <c r="D1106" s="19"/>
      <c r="E1106" s="18" t="s">
        <v>4282</v>
      </c>
      <c r="F1106" s="18" t="s">
        <v>4282</v>
      </c>
      <c r="G1106" s="18" t="s">
        <v>4282</v>
      </c>
      <c r="H1106" s="18" t="s">
        <v>4282</v>
      </c>
      <c r="I1106" s="18" t="s">
        <v>4282</v>
      </c>
      <c r="J1106" s="18" t="s">
        <v>7185</v>
      </c>
      <c r="K1106" s="18" t="s">
        <v>4282</v>
      </c>
      <c r="L1106" s="18" t="s">
        <v>4282</v>
      </c>
      <c r="N1106" s="40" t="e">
        <f t="shared" si="123"/>
        <v>#N/A</v>
      </c>
      <c r="O1106" t="e">
        <f>VLOOKUP(A1106,'[1]Integrator Offer Supplier'!$M$14:$AF$12953,18,FALSE)</f>
        <v>#N/A</v>
      </c>
      <c r="P1106" t="e">
        <f>VLOOKUP(A1106,'[1]Integrator Offer Supplier'!$M$14:$AF$12953,19,FALSE)</f>
        <v>#N/A</v>
      </c>
      <c r="Q1106" t="e">
        <f t="shared" si="124"/>
        <v>#N/A</v>
      </c>
      <c r="R1106" t="e">
        <f>VLOOKUP(A1106,'[1]Integrator Offer Supplier'!$M$14:$AF$12953,20,FALSE)</f>
        <v>#N/A</v>
      </c>
      <c r="S1106" s="41" t="e">
        <f t="shared" si="125"/>
        <v>#N/A</v>
      </c>
    </row>
    <row r="1107" spans="1:19" ht="54" x14ac:dyDescent="0.2">
      <c r="A1107" s="34" t="s">
        <v>5701</v>
      </c>
      <c r="B1107" s="15" t="s">
        <v>1075</v>
      </c>
      <c r="C1107" s="15" t="s">
        <v>3099</v>
      </c>
      <c r="D1107" s="19"/>
      <c r="E1107" s="18" t="s">
        <v>4282</v>
      </c>
      <c r="F1107" s="18" t="s">
        <v>4282</v>
      </c>
      <c r="G1107" s="18" t="s">
        <v>4282</v>
      </c>
      <c r="H1107" s="18" t="s">
        <v>4282</v>
      </c>
      <c r="I1107" s="18" t="s">
        <v>4282</v>
      </c>
      <c r="J1107" s="18" t="s">
        <v>7185</v>
      </c>
      <c r="K1107" s="18" t="s">
        <v>4282</v>
      </c>
      <c r="L1107" s="18" t="s">
        <v>4282</v>
      </c>
      <c r="N1107" s="40" t="e">
        <f t="shared" si="123"/>
        <v>#N/A</v>
      </c>
      <c r="O1107" t="e">
        <f>VLOOKUP(A1107,'[1]Integrator Offer Supplier'!$M$14:$AF$12953,18,FALSE)</f>
        <v>#N/A</v>
      </c>
      <c r="P1107" t="e">
        <f>VLOOKUP(A1107,'[1]Integrator Offer Supplier'!$M$14:$AF$12953,19,FALSE)</f>
        <v>#N/A</v>
      </c>
      <c r="Q1107" t="e">
        <f t="shared" si="124"/>
        <v>#N/A</v>
      </c>
      <c r="R1107" t="e">
        <f>VLOOKUP(A1107,'[1]Integrator Offer Supplier'!$M$14:$AF$12953,20,FALSE)</f>
        <v>#N/A</v>
      </c>
      <c r="S1107" s="41" t="e">
        <f t="shared" si="125"/>
        <v>#N/A</v>
      </c>
    </row>
    <row r="1108" spans="1:19" ht="90" x14ac:dyDescent="0.2">
      <c r="A1108" s="34" t="s">
        <v>5702</v>
      </c>
      <c r="B1108" s="15" t="s">
        <v>1076</v>
      </c>
      <c r="C1108" s="15" t="s">
        <v>3100</v>
      </c>
      <c r="D1108" s="19"/>
      <c r="E1108" s="18" t="s">
        <v>4282</v>
      </c>
      <c r="F1108" s="18" t="s">
        <v>4282</v>
      </c>
      <c r="G1108" s="18" t="s">
        <v>4282</v>
      </c>
      <c r="H1108" s="18" t="s">
        <v>4282</v>
      </c>
      <c r="I1108" s="18" t="s">
        <v>4282</v>
      </c>
      <c r="J1108" s="18" t="s">
        <v>7185</v>
      </c>
      <c r="K1108" s="18" t="s">
        <v>4282</v>
      </c>
      <c r="L1108" s="18" t="s">
        <v>4282</v>
      </c>
      <c r="N1108" s="40" t="e">
        <f t="shared" si="123"/>
        <v>#N/A</v>
      </c>
      <c r="O1108" t="e">
        <f>VLOOKUP(A1108,'[1]Integrator Offer Supplier'!$M$14:$AF$12953,18,FALSE)</f>
        <v>#N/A</v>
      </c>
      <c r="P1108" t="e">
        <f>VLOOKUP(A1108,'[1]Integrator Offer Supplier'!$M$14:$AF$12953,19,FALSE)</f>
        <v>#N/A</v>
      </c>
      <c r="Q1108" t="e">
        <f t="shared" si="124"/>
        <v>#N/A</v>
      </c>
      <c r="R1108" t="e">
        <f>VLOOKUP(A1108,'[1]Integrator Offer Supplier'!$M$14:$AF$12953,20,FALSE)</f>
        <v>#N/A</v>
      </c>
      <c r="S1108" s="41" t="e">
        <f t="shared" si="125"/>
        <v>#N/A</v>
      </c>
    </row>
    <row r="1109" spans="1:19" ht="144" x14ac:dyDescent="0.2">
      <c r="A1109" s="34" t="s">
        <v>5703</v>
      </c>
      <c r="B1109" s="15" t="s">
        <v>1077</v>
      </c>
      <c r="C1109" s="15" t="s">
        <v>3101</v>
      </c>
      <c r="D1109" s="19"/>
      <c r="E1109" s="18" t="s">
        <v>4282</v>
      </c>
      <c r="F1109" s="18" t="s">
        <v>4282</v>
      </c>
      <c r="G1109" s="18" t="s">
        <v>4282</v>
      </c>
      <c r="H1109" s="18" t="s">
        <v>4282</v>
      </c>
      <c r="I1109" s="18" t="s">
        <v>4282</v>
      </c>
      <c r="J1109" s="18" t="s">
        <v>7185</v>
      </c>
      <c r="K1109" s="18" t="s">
        <v>4282</v>
      </c>
      <c r="L1109" s="18" t="s">
        <v>4282</v>
      </c>
      <c r="N1109" s="40" t="e">
        <f t="shared" si="123"/>
        <v>#N/A</v>
      </c>
      <c r="O1109" t="e">
        <f>VLOOKUP(A1109,'[1]Integrator Offer Supplier'!$M$14:$AF$12953,18,FALSE)</f>
        <v>#N/A</v>
      </c>
      <c r="P1109" t="e">
        <f>VLOOKUP(A1109,'[1]Integrator Offer Supplier'!$M$14:$AF$12953,19,FALSE)</f>
        <v>#N/A</v>
      </c>
      <c r="Q1109" t="e">
        <f t="shared" si="124"/>
        <v>#N/A</v>
      </c>
      <c r="R1109" t="e">
        <f>VLOOKUP(A1109,'[1]Integrator Offer Supplier'!$M$14:$AF$12953,20,FALSE)</f>
        <v>#N/A</v>
      </c>
      <c r="S1109" s="41" t="e">
        <f t="shared" si="125"/>
        <v>#N/A</v>
      </c>
    </row>
    <row r="1110" spans="1:19" ht="90" x14ac:dyDescent="0.2">
      <c r="A1110" s="34" t="s">
        <v>5704</v>
      </c>
      <c r="B1110" s="15" t="s">
        <v>1078</v>
      </c>
      <c r="C1110" s="15" t="s">
        <v>3102</v>
      </c>
      <c r="D1110" s="19"/>
      <c r="E1110" s="18" t="s">
        <v>4282</v>
      </c>
      <c r="F1110" s="18" t="s">
        <v>4282</v>
      </c>
      <c r="G1110" s="18" t="s">
        <v>4282</v>
      </c>
      <c r="H1110" s="18" t="s">
        <v>4282</v>
      </c>
      <c r="I1110" s="18" t="s">
        <v>4282</v>
      </c>
      <c r="J1110" s="18" t="s">
        <v>7185</v>
      </c>
      <c r="K1110" s="18" t="s">
        <v>4282</v>
      </c>
      <c r="L1110" s="18" t="s">
        <v>4282</v>
      </c>
      <c r="N1110" s="40" t="e">
        <f t="shared" si="123"/>
        <v>#N/A</v>
      </c>
      <c r="O1110" t="e">
        <f>VLOOKUP(A1110,'[1]Integrator Offer Supplier'!$M$14:$AF$12953,18,FALSE)</f>
        <v>#N/A</v>
      </c>
      <c r="P1110" t="e">
        <f>VLOOKUP(A1110,'[1]Integrator Offer Supplier'!$M$14:$AF$12953,19,FALSE)</f>
        <v>#N/A</v>
      </c>
      <c r="Q1110" t="e">
        <f t="shared" si="124"/>
        <v>#N/A</v>
      </c>
      <c r="R1110" t="e">
        <f>VLOOKUP(A1110,'[1]Integrator Offer Supplier'!$M$14:$AF$12953,20,FALSE)</f>
        <v>#N/A</v>
      </c>
      <c r="S1110" s="41" t="e">
        <f t="shared" si="125"/>
        <v>#N/A</v>
      </c>
    </row>
    <row r="1111" spans="1:19" ht="54" x14ac:dyDescent="0.2">
      <c r="A1111" s="35" t="s">
        <v>5705</v>
      </c>
      <c r="B1111" s="15" t="s">
        <v>1079</v>
      </c>
      <c r="C1111" s="15" t="s">
        <v>3103</v>
      </c>
      <c r="D1111" s="19"/>
      <c r="E1111" s="18" t="s">
        <v>4282</v>
      </c>
      <c r="F1111" s="18" t="s">
        <v>4282</v>
      </c>
      <c r="G1111" s="18" t="s">
        <v>4282</v>
      </c>
      <c r="H1111" s="18" t="s">
        <v>4282</v>
      </c>
      <c r="I1111" s="18" t="s">
        <v>4282</v>
      </c>
      <c r="J1111" s="18" t="s">
        <v>7185</v>
      </c>
      <c r="K1111" s="18" t="s">
        <v>4282</v>
      </c>
      <c r="L1111" s="18" t="s">
        <v>4282</v>
      </c>
      <c r="N1111" s="40" t="e">
        <f t="shared" si="123"/>
        <v>#N/A</v>
      </c>
      <c r="O1111" t="e">
        <f>VLOOKUP(A1111,'[1]Integrator Offer Supplier'!$M$14:$AF$12953,18,FALSE)</f>
        <v>#N/A</v>
      </c>
      <c r="P1111" t="e">
        <f>VLOOKUP(A1111,'[1]Integrator Offer Supplier'!$M$14:$AF$12953,19,FALSE)</f>
        <v>#N/A</v>
      </c>
      <c r="Q1111" t="e">
        <f t="shared" si="124"/>
        <v>#N/A</v>
      </c>
      <c r="R1111" t="e">
        <f>VLOOKUP(A1111,'[1]Integrator Offer Supplier'!$M$14:$AF$12953,20,FALSE)</f>
        <v>#N/A</v>
      </c>
      <c r="S1111" s="41" t="e">
        <f t="shared" si="125"/>
        <v>#N/A</v>
      </c>
    </row>
    <row r="1112" spans="1:19" ht="36" x14ac:dyDescent="0.2">
      <c r="A1112" s="35" t="s">
        <v>5706</v>
      </c>
      <c r="B1112" s="15" t="s">
        <v>1080</v>
      </c>
      <c r="C1112" s="15" t="s">
        <v>3104</v>
      </c>
      <c r="D1112" s="19"/>
      <c r="E1112" s="18" t="s">
        <v>4282</v>
      </c>
      <c r="F1112" s="18" t="s">
        <v>4282</v>
      </c>
      <c r="G1112" s="18" t="s">
        <v>4282</v>
      </c>
      <c r="H1112" s="18" t="s">
        <v>4282</v>
      </c>
      <c r="I1112" s="18" t="s">
        <v>4282</v>
      </c>
      <c r="J1112" s="18" t="s">
        <v>7185</v>
      </c>
      <c r="K1112" s="18" t="s">
        <v>4282</v>
      </c>
      <c r="L1112" s="18" t="s">
        <v>4282</v>
      </c>
      <c r="N1112" s="40" t="e">
        <f t="shared" si="123"/>
        <v>#N/A</v>
      </c>
      <c r="O1112" t="e">
        <f>VLOOKUP(A1112,'[1]Integrator Offer Supplier'!$M$14:$AF$12953,18,FALSE)</f>
        <v>#N/A</v>
      </c>
      <c r="P1112" t="e">
        <f>VLOOKUP(A1112,'[1]Integrator Offer Supplier'!$M$14:$AF$12953,19,FALSE)</f>
        <v>#N/A</v>
      </c>
      <c r="Q1112" t="e">
        <f t="shared" si="124"/>
        <v>#N/A</v>
      </c>
      <c r="R1112" t="e">
        <f>VLOOKUP(A1112,'[1]Integrator Offer Supplier'!$M$14:$AF$12953,20,FALSE)</f>
        <v>#N/A</v>
      </c>
      <c r="S1112" s="41" t="e">
        <f t="shared" si="125"/>
        <v>#N/A</v>
      </c>
    </row>
    <row r="1113" spans="1:19" ht="72" x14ac:dyDescent="0.2">
      <c r="A1113" s="35" t="s">
        <v>5707</v>
      </c>
      <c r="B1113" s="15" t="s">
        <v>1081</v>
      </c>
      <c r="C1113" s="15" t="s">
        <v>3105</v>
      </c>
      <c r="D1113" s="19"/>
      <c r="E1113" s="18" t="s">
        <v>4282</v>
      </c>
      <c r="F1113" s="18" t="s">
        <v>4282</v>
      </c>
      <c r="G1113" s="18" t="s">
        <v>4282</v>
      </c>
      <c r="H1113" s="18" t="s">
        <v>4282</v>
      </c>
      <c r="I1113" s="18" t="s">
        <v>4282</v>
      </c>
      <c r="J1113" s="18" t="s">
        <v>7185</v>
      </c>
      <c r="K1113" s="18" t="s">
        <v>4282</v>
      </c>
      <c r="L1113" s="18" t="s">
        <v>4282</v>
      </c>
      <c r="N1113" s="40" t="e">
        <f t="shared" si="123"/>
        <v>#N/A</v>
      </c>
      <c r="O1113" t="e">
        <f>VLOOKUP(A1113,'[1]Integrator Offer Supplier'!$M$14:$AF$12953,18,FALSE)</f>
        <v>#N/A</v>
      </c>
      <c r="P1113" t="e">
        <f>VLOOKUP(A1113,'[1]Integrator Offer Supplier'!$M$14:$AF$12953,19,FALSE)</f>
        <v>#N/A</v>
      </c>
      <c r="Q1113" t="e">
        <f t="shared" si="124"/>
        <v>#N/A</v>
      </c>
      <c r="R1113" t="e">
        <f>VLOOKUP(A1113,'[1]Integrator Offer Supplier'!$M$14:$AF$12953,20,FALSE)</f>
        <v>#N/A</v>
      </c>
      <c r="S1113" s="41" t="e">
        <f t="shared" si="125"/>
        <v>#N/A</v>
      </c>
    </row>
    <row r="1114" spans="1:19" ht="36" x14ac:dyDescent="0.2">
      <c r="A1114" s="35" t="s">
        <v>5708</v>
      </c>
      <c r="B1114" s="15" t="s">
        <v>1082</v>
      </c>
      <c r="C1114" s="15">
        <v>0</v>
      </c>
      <c r="D1114" s="19"/>
      <c r="E1114" s="18" t="s">
        <v>4282</v>
      </c>
      <c r="F1114" s="18" t="s">
        <v>4282</v>
      </c>
      <c r="G1114" s="18" t="s">
        <v>4282</v>
      </c>
      <c r="H1114" s="18" t="s">
        <v>4282</v>
      </c>
      <c r="I1114" s="18" t="s">
        <v>4282</v>
      </c>
      <c r="J1114" s="18" t="s">
        <v>7185</v>
      </c>
      <c r="K1114" s="18" t="s">
        <v>4282</v>
      </c>
      <c r="L1114" s="18" t="s">
        <v>4282</v>
      </c>
      <c r="N1114" s="40" t="e">
        <f t="shared" si="123"/>
        <v>#N/A</v>
      </c>
      <c r="O1114" t="e">
        <f>VLOOKUP(A1114,'[1]Integrator Offer Supplier'!$M$14:$AF$12953,18,FALSE)</f>
        <v>#N/A</v>
      </c>
      <c r="P1114" t="e">
        <f>VLOOKUP(A1114,'[1]Integrator Offer Supplier'!$M$14:$AF$12953,19,FALSE)</f>
        <v>#N/A</v>
      </c>
      <c r="Q1114" t="e">
        <f t="shared" si="124"/>
        <v>#N/A</v>
      </c>
      <c r="R1114" t="e">
        <f>VLOOKUP(A1114,'[1]Integrator Offer Supplier'!$M$14:$AF$12953,20,FALSE)</f>
        <v>#N/A</v>
      </c>
      <c r="S1114" s="41" t="e">
        <f t="shared" si="125"/>
        <v>#N/A</v>
      </c>
    </row>
    <row r="1115" spans="1:19" ht="108" x14ac:dyDescent="0.2">
      <c r="A1115" s="35" t="s">
        <v>5709</v>
      </c>
      <c r="B1115" s="15" t="s">
        <v>1083</v>
      </c>
      <c r="C1115" s="15" t="s">
        <v>3106</v>
      </c>
      <c r="D1115" s="19"/>
      <c r="E1115" s="18" t="s">
        <v>4282</v>
      </c>
      <c r="F1115" s="18" t="s">
        <v>4282</v>
      </c>
      <c r="G1115" s="18" t="s">
        <v>4282</v>
      </c>
      <c r="H1115" s="18" t="s">
        <v>4282</v>
      </c>
      <c r="I1115" s="18" t="s">
        <v>4282</v>
      </c>
      <c r="J1115" s="18" t="s">
        <v>7185</v>
      </c>
      <c r="K1115" s="18" t="s">
        <v>4282</v>
      </c>
      <c r="L1115" s="18" t="s">
        <v>4282</v>
      </c>
      <c r="N1115" s="40" t="e">
        <f t="shared" si="123"/>
        <v>#N/A</v>
      </c>
      <c r="O1115" t="e">
        <f>VLOOKUP(A1115,'[1]Integrator Offer Supplier'!$M$14:$AF$12953,18,FALSE)</f>
        <v>#N/A</v>
      </c>
      <c r="P1115" t="e">
        <f>VLOOKUP(A1115,'[1]Integrator Offer Supplier'!$M$14:$AF$12953,19,FALSE)</f>
        <v>#N/A</v>
      </c>
      <c r="Q1115" t="e">
        <f t="shared" si="124"/>
        <v>#N/A</v>
      </c>
      <c r="R1115" t="e">
        <f>VLOOKUP(A1115,'[1]Integrator Offer Supplier'!$M$14:$AF$12953,20,FALSE)</f>
        <v>#N/A</v>
      </c>
      <c r="S1115" s="41" t="e">
        <f t="shared" si="125"/>
        <v>#N/A</v>
      </c>
    </row>
    <row r="1116" spans="1:19" ht="90" x14ac:dyDescent="0.2">
      <c r="A1116" s="34" t="s">
        <v>5710</v>
      </c>
      <c r="B1116" s="15" t="s">
        <v>1084</v>
      </c>
      <c r="C1116" s="15" t="s">
        <v>3107</v>
      </c>
      <c r="D1116" s="19"/>
      <c r="E1116" s="18" t="s">
        <v>4282</v>
      </c>
      <c r="F1116" s="18" t="s">
        <v>4282</v>
      </c>
      <c r="G1116" s="18" t="s">
        <v>4282</v>
      </c>
      <c r="H1116" s="18" t="s">
        <v>4282</v>
      </c>
      <c r="I1116" s="18" t="s">
        <v>4282</v>
      </c>
      <c r="J1116" s="18" t="s">
        <v>7185</v>
      </c>
      <c r="K1116" s="18" t="s">
        <v>4282</v>
      </c>
      <c r="L1116" s="18" t="s">
        <v>4282</v>
      </c>
      <c r="N1116" s="40" t="e">
        <f t="shared" si="123"/>
        <v>#N/A</v>
      </c>
      <c r="O1116" t="e">
        <f>VLOOKUP(A1116,'[1]Integrator Offer Supplier'!$M$14:$AF$12953,18,FALSE)</f>
        <v>#N/A</v>
      </c>
      <c r="P1116" t="e">
        <f>VLOOKUP(A1116,'[1]Integrator Offer Supplier'!$M$14:$AF$12953,19,FALSE)</f>
        <v>#N/A</v>
      </c>
      <c r="Q1116" t="e">
        <f t="shared" si="124"/>
        <v>#N/A</v>
      </c>
      <c r="R1116" t="e">
        <f>VLOOKUP(A1116,'[1]Integrator Offer Supplier'!$M$14:$AF$12953,20,FALSE)</f>
        <v>#N/A</v>
      </c>
      <c r="S1116" s="41" t="e">
        <f t="shared" si="125"/>
        <v>#N/A</v>
      </c>
    </row>
    <row r="1117" spans="1:19" ht="54" x14ac:dyDescent="0.2">
      <c r="A1117" s="34" t="s">
        <v>5711</v>
      </c>
      <c r="B1117" s="15" t="s">
        <v>1085</v>
      </c>
      <c r="C1117" s="15" t="s">
        <v>4454</v>
      </c>
      <c r="D1117" s="21" t="s">
        <v>4455</v>
      </c>
      <c r="E1117" s="18">
        <v>8</v>
      </c>
      <c r="F1117" s="18">
        <v>15000</v>
      </c>
      <c r="G1117" s="18">
        <v>32</v>
      </c>
      <c r="H1117" s="18">
        <v>16</v>
      </c>
      <c r="I1117" s="18"/>
      <c r="J1117" s="18">
        <f>N1117</f>
        <v>0</v>
      </c>
      <c r="K1117" s="18">
        <f>Q1117</f>
        <v>0</v>
      </c>
      <c r="L1117" s="18">
        <f>S1117</f>
        <v>0</v>
      </c>
      <c r="N1117" s="40">
        <f t="shared" si="123"/>
        <v>0</v>
      </c>
      <c r="O1117">
        <f>VLOOKUP(A1117,'[1]Integrator Offer Supplier'!$M$14:$AF$12953,18,FALSE)</f>
        <v>0</v>
      </c>
      <c r="P1117">
        <f>VLOOKUP(A1117,'[1]Integrator Offer Supplier'!$M$14:$AF$12953,19,FALSE)</f>
        <v>0</v>
      </c>
      <c r="Q1117">
        <f t="shared" si="124"/>
        <v>0</v>
      </c>
      <c r="R1117">
        <f>VLOOKUP(A1117,'[1]Integrator Offer Supplier'!$M$14:$AF$12953,20,FALSE)</f>
        <v>0</v>
      </c>
      <c r="S1117" s="41">
        <f t="shared" si="125"/>
        <v>0</v>
      </c>
    </row>
    <row r="1118" spans="1:19" ht="18" x14ac:dyDescent="0.2">
      <c r="A1118" s="35" t="s">
        <v>5712</v>
      </c>
      <c r="B1118" s="15" t="s">
        <v>1086</v>
      </c>
      <c r="C1118" s="15" t="s">
        <v>3109</v>
      </c>
      <c r="D1118" s="19"/>
      <c r="E1118" s="18" t="s">
        <v>4282</v>
      </c>
      <c r="F1118" s="18" t="s">
        <v>4282</v>
      </c>
      <c r="G1118" s="18" t="s">
        <v>4282</v>
      </c>
      <c r="H1118" s="18" t="s">
        <v>4282</v>
      </c>
      <c r="I1118" s="18" t="s">
        <v>4282</v>
      </c>
      <c r="J1118" s="18" t="s">
        <v>7185</v>
      </c>
      <c r="K1118" s="18" t="s">
        <v>4282</v>
      </c>
      <c r="L1118" s="18" t="s">
        <v>4282</v>
      </c>
      <c r="N1118" s="40" t="e">
        <f t="shared" si="123"/>
        <v>#N/A</v>
      </c>
      <c r="O1118" t="e">
        <f>VLOOKUP(A1118,'[1]Integrator Offer Supplier'!$M$14:$AF$12953,18,FALSE)</f>
        <v>#N/A</v>
      </c>
      <c r="P1118" t="e">
        <f>VLOOKUP(A1118,'[1]Integrator Offer Supplier'!$M$14:$AF$12953,19,FALSE)</f>
        <v>#N/A</v>
      </c>
      <c r="Q1118" t="e">
        <f t="shared" si="124"/>
        <v>#N/A</v>
      </c>
      <c r="R1118" t="e">
        <f>VLOOKUP(A1118,'[1]Integrator Offer Supplier'!$M$14:$AF$12953,20,FALSE)</f>
        <v>#N/A</v>
      </c>
      <c r="S1118" s="41" t="e">
        <f t="shared" si="125"/>
        <v>#N/A</v>
      </c>
    </row>
    <row r="1119" spans="1:19" ht="90" x14ac:dyDescent="0.2">
      <c r="A1119" s="34" t="s">
        <v>5713</v>
      </c>
      <c r="B1119" s="15" t="s">
        <v>4510</v>
      </c>
      <c r="C1119" s="15" t="s">
        <v>4511</v>
      </c>
      <c r="D1119" s="19" t="s">
        <v>4506</v>
      </c>
      <c r="E1119" s="18">
        <v>4</v>
      </c>
      <c r="F1119" s="18">
        <v>5000</v>
      </c>
      <c r="G1119" s="18">
        <v>4</v>
      </c>
      <c r="H1119" s="18">
        <v>4</v>
      </c>
      <c r="I1119" s="18"/>
      <c r="J1119" s="18">
        <f t="shared" ref="J1119:J1120" si="126">N1119</f>
        <v>0</v>
      </c>
      <c r="K1119" s="18">
        <f t="shared" ref="K1119:K1120" si="127">Q1119</f>
        <v>0</v>
      </c>
      <c r="L1119" s="18">
        <f t="shared" ref="L1119:L1120" si="128">S1119</f>
        <v>0</v>
      </c>
      <c r="N1119" s="40">
        <f t="shared" si="123"/>
        <v>0</v>
      </c>
      <c r="O1119">
        <f>VLOOKUP(A1119,'[1]Integrator Offer Supplier'!$M$14:$AF$12953,18,FALSE)</f>
        <v>0</v>
      </c>
      <c r="P1119">
        <f>VLOOKUP(A1119,'[1]Integrator Offer Supplier'!$M$14:$AF$12953,19,FALSE)</f>
        <v>0</v>
      </c>
      <c r="Q1119">
        <f t="shared" si="124"/>
        <v>0</v>
      </c>
      <c r="R1119">
        <f>VLOOKUP(A1119,'[1]Integrator Offer Supplier'!$M$14:$AF$12953,20,FALSE)</f>
        <v>0</v>
      </c>
      <c r="S1119" s="41">
        <f t="shared" si="125"/>
        <v>0</v>
      </c>
    </row>
    <row r="1120" spans="1:19" ht="90" x14ac:dyDescent="0.2">
      <c r="A1120" s="34" t="s">
        <v>5714</v>
      </c>
      <c r="B1120" s="15" t="s">
        <v>1088</v>
      </c>
      <c r="C1120" s="15" t="s">
        <v>4426</v>
      </c>
      <c r="D1120" s="22" t="s">
        <v>4427</v>
      </c>
      <c r="E1120" s="18">
        <v>16</v>
      </c>
      <c r="F1120" s="18">
        <v>10000</v>
      </c>
      <c r="G1120" s="18">
        <v>16</v>
      </c>
      <c r="H1120" s="18">
        <v>32</v>
      </c>
      <c r="I1120" s="18"/>
      <c r="J1120" s="18">
        <f t="shared" si="126"/>
        <v>0</v>
      </c>
      <c r="K1120" s="18">
        <f t="shared" si="127"/>
        <v>0</v>
      </c>
      <c r="L1120" s="18">
        <f t="shared" si="128"/>
        <v>0</v>
      </c>
      <c r="N1120" s="40">
        <f t="shared" si="123"/>
        <v>0</v>
      </c>
      <c r="O1120">
        <f>VLOOKUP(A1120,'[1]Integrator Offer Supplier'!$M$14:$AF$12953,18,FALSE)</f>
        <v>0</v>
      </c>
      <c r="P1120">
        <f>VLOOKUP(A1120,'[1]Integrator Offer Supplier'!$M$14:$AF$12953,19,FALSE)</f>
        <v>0</v>
      </c>
      <c r="Q1120">
        <f t="shared" si="124"/>
        <v>0</v>
      </c>
      <c r="R1120">
        <f>VLOOKUP(A1120,'[1]Integrator Offer Supplier'!$M$14:$AF$12953,20,FALSE)</f>
        <v>0</v>
      </c>
      <c r="S1120" s="41">
        <f t="shared" si="125"/>
        <v>0</v>
      </c>
    </row>
    <row r="1121" spans="1:19" ht="90" x14ac:dyDescent="0.2">
      <c r="A1121" s="34" t="s">
        <v>5715</v>
      </c>
      <c r="B1121" s="15" t="s">
        <v>1089</v>
      </c>
      <c r="C1121" s="15" t="s">
        <v>3112</v>
      </c>
      <c r="D1121" s="19"/>
      <c r="E1121" s="18" t="s">
        <v>4282</v>
      </c>
      <c r="F1121" s="18" t="s">
        <v>4282</v>
      </c>
      <c r="G1121" s="18" t="s">
        <v>4282</v>
      </c>
      <c r="H1121" s="18" t="s">
        <v>4282</v>
      </c>
      <c r="I1121" s="18" t="s">
        <v>4282</v>
      </c>
      <c r="J1121" s="18" t="s">
        <v>7185</v>
      </c>
      <c r="K1121" s="18" t="s">
        <v>4282</v>
      </c>
      <c r="L1121" s="18" t="s">
        <v>4282</v>
      </c>
      <c r="N1121" s="40" t="e">
        <f t="shared" si="123"/>
        <v>#N/A</v>
      </c>
      <c r="O1121" t="e">
        <f>VLOOKUP(A1121,'[1]Integrator Offer Supplier'!$M$14:$AF$12953,18,FALSE)</f>
        <v>#N/A</v>
      </c>
      <c r="P1121" t="e">
        <f>VLOOKUP(A1121,'[1]Integrator Offer Supplier'!$M$14:$AF$12953,19,FALSE)</f>
        <v>#N/A</v>
      </c>
      <c r="Q1121" t="e">
        <f t="shared" si="124"/>
        <v>#N/A</v>
      </c>
      <c r="R1121" t="e">
        <f>VLOOKUP(A1121,'[1]Integrator Offer Supplier'!$M$14:$AF$12953,20,FALSE)</f>
        <v>#N/A</v>
      </c>
      <c r="S1121" s="41" t="e">
        <f t="shared" si="125"/>
        <v>#N/A</v>
      </c>
    </row>
    <row r="1122" spans="1:19" ht="36" x14ac:dyDescent="0.2">
      <c r="A1122" s="34" t="s">
        <v>5716</v>
      </c>
      <c r="B1122" s="15" t="s">
        <v>1090</v>
      </c>
      <c r="C1122" s="15" t="s">
        <v>3113</v>
      </c>
      <c r="D1122" s="19"/>
      <c r="E1122" s="18" t="s">
        <v>4282</v>
      </c>
      <c r="F1122" s="18" t="s">
        <v>4282</v>
      </c>
      <c r="G1122" s="18" t="s">
        <v>4282</v>
      </c>
      <c r="H1122" s="18" t="s">
        <v>4282</v>
      </c>
      <c r="I1122" s="18" t="s">
        <v>4282</v>
      </c>
      <c r="J1122" s="18" t="s">
        <v>7185</v>
      </c>
      <c r="K1122" s="18" t="s">
        <v>4282</v>
      </c>
      <c r="L1122" s="18" t="s">
        <v>4282</v>
      </c>
      <c r="N1122" s="40" t="e">
        <f t="shared" si="123"/>
        <v>#N/A</v>
      </c>
      <c r="O1122" t="e">
        <f>VLOOKUP(A1122,'[1]Integrator Offer Supplier'!$M$14:$AF$12953,18,FALSE)</f>
        <v>#N/A</v>
      </c>
      <c r="P1122" t="e">
        <f>VLOOKUP(A1122,'[1]Integrator Offer Supplier'!$M$14:$AF$12953,19,FALSE)</f>
        <v>#N/A</v>
      </c>
      <c r="Q1122" t="e">
        <f t="shared" si="124"/>
        <v>#N/A</v>
      </c>
      <c r="R1122" t="e">
        <f>VLOOKUP(A1122,'[1]Integrator Offer Supplier'!$M$14:$AF$12953,20,FALSE)</f>
        <v>#N/A</v>
      </c>
      <c r="S1122" s="41" t="e">
        <f t="shared" si="125"/>
        <v>#N/A</v>
      </c>
    </row>
    <row r="1123" spans="1:19" ht="36" x14ac:dyDescent="0.2">
      <c r="A1123" s="35" t="s">
        <v>5717</v>
      </c>
      <c r="B1123" s="15" t="s">
        <v>1091</v>
      </c>
      <c r="C1123" s="15">
        <v>0</v>
      </c>
      <c r="D1123" s="19"/>
      <c r="E1123" s="18" t="s">
        <v>4282</v>
      </c>
      <c r="F1123" s="18" t="s">
        <v>4282</v>
      </c>
      <c r="G1123" s="18" t="s">
        <v>4282</v>
      </c>
      <c r="H1123" s="18" t="s">
        <v>4282</v>
      </c>
      <c r="I1123" s="18" t="s">
        <v>4282</v>
      </c>
      <c r="J1123" s="18" t="s">
        <v>7185</v>
      </c>
      <c r="K1123" s="18" t="s">
        <v>4282</v>
      </c>
      <c r="L1123" s="18" t="s">
        <v>4282</v>
      </c>
      <c r="N1123" s="40" t="e">
        <f t="shared" si="123"/>
        <v>#N/A</v>
      </c>
      <c r="O1123" t="e">
        <f>VLOOKUP(A1123,'[1]Integrator Offer Supplier'!$M$14:$AF$12953,18,FALSE)</f>
        <v>#N/A</v>
      </c>
      <c r="P1123" t="e">
        <f>VLOOKUP(A1123,'[1]Integrator Offer Supplier'!$M$14:$AF$12953,19,FALSE)</f>
        <v>#N/A</v>
      </c>
      <c r="Q1123" t="e">
        <f t="shared" si="124"/>
        <v>#N/A</v>
      </c>
      <c r="R1123" t="e">
        <f>VLOOKUP(A1123,'[1]Integrator Offer Supplier'!$M$14:$AF$12953,20,FALSE)</f>
        <v>#N/A</v>
      </c>
      <c r="S1123" s="41" t="e">
        <f t="shared" si="125"/>
        <v>#N/A</v>
      </c>
    </row>
    <row r="1124" spans="1:19" ht="36" x14ac:dyDescent="0.2">
      <c r="A1124" s="34" t="s">
        <v>5718</v>
      </c>
      <c r="B1124" s="15" t="s">
        <v>1092</v>
      </c>
      <c r="C1124" s="15" t="s">
        <v>3114</v>
      </c>
      <c r="D1124" s="19"/>
      <c r="E1124" s="18" t="s">
        <v>4282</v>
      </c>
      <c r="F1124" s="18" t="s">
        <v>4282</v>
      </c>
      <c r="G1124" s="18" t="s">
        <v>4282</v>
      </c>
      <c r="H1124" s="18" t="s">
        <v>4282</v>
      </c>
      <c r="I1124" s="18" t="s">
        <v>4282</v>
      </c>
      <c r="J1124" s="18" t="s">
        <v>7185</v>
      </c>
      <c r="K1124" s="18" t="s">
        <v>4282</v>
      </c>
      <c r="L1124" s="18" t="s">
        <v>4282</v>
      </c>
      <c r="N1124" s="40" t="e">
        <f t="shared" si="123"/>
        <v>#N/A</v>
      </c>
      <c r="O1124" t="e">
        <f>VLOOKUP(A1124,'[1]Integrator Offer Supplier'!$M$14:$AF$12953,18,FALSE)</f>
        <v>#N/A</v>
      </c>
      <c r="P1124" t="e">
        <f>VLOOKUP(A1124,'[1]Integrator Offer Supplier'!$M$14:$AF$12953,19,FALSE)</f>
        <v>#N/A</v>
      </c>
      <c r="Q1124" t="e">
        <f t="shared" si="124"/>
        <v>#N/A</v>
      </c>
      <c r="R1124" t="e">
        <f>VLOOKUP(A1124,'[1]Integrator Offer Supplier'!$M$14:$AF$12953,20,FALSE)</f>
        <v>#N/A</v>
      </c>
      <c r="S1124" s="41" t="e">
        <f t="shared" si="125"/>
        <v>#N/A</v>
      </c>
    </row>
    <row r="1125" spans="1:19" ht="72" x14ac:dyDescent="0.2">
      <c r="A1125" s="34" t="s">
        <v>5719</v>
      </c>
      <c r="B1125" s="15" t="s">
        <v>1093</v>
      </c>
      <c r="C1125" s="15" t="s">
        <v>3115</v>
      </c>
      <c r="D1125" s="19"/>
      <c r="E1125" s="18" t="s">
        <v>4282</v>
      </c>
      <c r="F1125" s="18" t="s">
        <v>4282</v>
      </c>
      <c r="G1125" s="18" t="s">
        <v>4282</v>
      </c>
      <c r="H1125" s="18" t="s">
        <v>4282</v>
      </c>
      <c r="I1125" s="18" t="s">
        <v>4282</v>
      </c>
      <c r="J1125" s="18" t="s">
        <v>7185</v>
      </c>
      <c r="K1125" s="18" t="s">
        <v>4282</v>
      </c>
      <c r="L1125" s="18" t="s">
        <v>4282</v>
      </c>
      <c r="N1125" s="40" t="e">
        <f t="shared" si="123"/>
        <v>#N/A</v>
      </c>
      <c r="O1125" t="e">
        <f>VLOOKUP(A1125,'[1]Integrator Offer Supplier'!$M$14:$AF$12953,18,FALSE)</f>
        <v>#N/A</v>
      </c>
      <c r="P1125" t="e">
        <f>VLOOKUP(A1125,'[1]Integrator Offer Supplier'!$M$14:$AF$12953,19,FALSE)</f>
        <v>#N/A</v>
      </c>
      <c r="Q1125" t="e">
        <f t="shared" si="124"/>
        <v>#N/A</v>
      </c>
      <c r="R1125" t="e">
        <f>VLOOKUP(A1125,'[1]Integrator Offer Supplier'!$M$14:$AF$12953,20,FALSE)</f>
        <v>#N/A</v>
      </c>
      <c r="S1125" s="41" t="e">
        <f t="shared" si="125"/>
        <v>#N/A</v>
      </c>
    </row>
    <row r="1126" spans="1:19" ht="108" x14ac:dyDescent="0.2">
      <c r="A1126" s="34" t="s">
        <v>5720</v>
      </c>
      <c r="B1126" s="15" t="s">
        <v>1094</v>
      </c>
      <c r="C1126" s="15" t="s">
        <v>3116</v>
      </c>
      <c r="D1126" s="19"/>
      <c r="E1126" s="18" t="s">
        <v>4282</v>
      </c>
      <c r="F1126" s="18" t="s">
        <v>4282</v>
      </c>
      <c r="G1126" s="18" t="s">
        <v>4282</v>
      </c>
      <c r="H1126" s="18" t="s">
        <v>4282</v>
      </c>
      <c r="I1126" s="18" t="s">
        <v>4282</v>
      </c>
      <c r="J1126" s="18" t="s">
        <v>7185</v>
      </c>
      <c r="K1126" s="18" t="s">
        <v>4282</v>
      </c>
      <c r="L1126" s="18" t="s">
        <v>4282</v>
      </c>
      <c r="N1126" s="40" t="e">
        <f t="shared" si="123"/>
        <v>#N/A</v>
      </c>
      <c r="O1126" t="e">
        <f>VLOOKUP(A1126,'[1]Integrator Offer Supplier'!$M$14:$AF$12953,18,FALSE)</f>
        <v>#N/A</v>
      </c>
      <c r="P1126" t="e">
        <f>VLOOKUP(A1126,'[1]Integrator Offer Supplier'!$M$14:$AF$12953,19,FALSE)</f>
        <v>#N/A</v>
      </c>
      <c r="Q1126" t="e">
        <f t="shared" si="124"/>
        <v>#N/A</v>
      </c>
      <c r="R1126" t="e">
        <f>VLOOKUP(A1126,'[1]Integrator Offer Supplier'!$M$14:$AF$12953,20,FALSE)</f>
        <v>#N/A</v>
      </c>
      <c r="S1126" s="41" t="e">
        <f t="shared" si="125"/>
        <v>#N/A</v>
      </c>
    </row>
    <row r="1127" spans="1:19" ht="72" x14ac:dyDescent="0.2">
      <c r="A1127" s="34" t="s">
        <v>5721</v>
      </c>
      <c r="B1127" s="15" t="s">
        <v>1095</v>
      </c>
      <c r="C1127" s="15" t="s">
        <v>3117</v>
      </c>
      <c r="D1127" s="19"/>
      <c r="E1127" s="18" t="s">
        <v>4282</v>
      </c>
      <c r="F1127" s="18" t="s">
        <v>4282</v>
      </c>
      <c r="G1127" s="18" t="s">
        <v>4282</v>
      </c>
      <c r="H1127" s="18" t="s">
        <v>4282</v>
      </c>
      <c r="I1127" s="18" t="s">
        <v>4282</v>
      </c>
      <c r="J1127" s="18" t="s">
        <v>7185</v>
      </c>
      <c r="K1127" s="18" t="s">
        <v>4282</v>
      </c>
      <c r="L1127" s="18" t="s">
        <v>4282</v>
      </c>
      <c r="N1127" s="40" t="e">
        <f t="shared" si="123"/>
        <v>#N/A</v>
      </c>
      <c r="O1127" t="e">
        <f>VLOOKUP(A1127,'[1]Integrator Offer Supplier'!$M$14:$AF$12953,18,FALSE)</f>
        <v>#N/A</v>
      </c>
      <c r="P1127" t="e">
        <f>VLOOKUP(A1127,'[1]Integrator Offer Supplier'!$M$14:$AF$12953,19,FALSE)</f>
        <v>#N/A</v>
      </c>
      <c r="Q1127" t="e">
        <f t="shared" si="124"/>
        <v>#N/A</v>
      </c>
      <c r="R1127" t="e">
        <f>VLOOKUP(A1127,'[1]Integrator Offer Supplier'!$M$14:$AF$12953,20,FALSE)</f>
        <v>#N/A</v>
      </c>
      <c r="S1127" s="41" t="e">
        <f t="shared" si="125"/>
        <v>#N/A</v>
      </c>
    </row>
    <row r="1128" spans="1:19" ht="72" x14ac:dyDescent="0.2">
      <c r="A1128" s="34" t="s">
        <v>5722</v>
      </c>
      <c r="B1128" s="15" t="s">
        <v>1096</v>
      </c>
      <c r="C1128" s="15" t="s">
        <v>3118</v>
      </c>
      <c r="D1128" s="19"/>
      <c r="E1128" s="18" t="s">
        <v>4282</v>
      </c>
      <c r="F1128" s="18" t="s">
        <v>4282</v>
      </c>
      <c r="G1128" s="18" t="s">
        <v>4282</v>
      </c>
      <c r="H1128" s="18" t="s">
        <v>4282</v>
      </c>
      <c r="I1128" s="18" t="s">
        <v>4282</v>
      </c>
      <c r="J1128" s="18" t="s">
        <v>7185</v>
      </c>
      <c r="K1128" s="18" t="s">
        <v>4282</v>
      </c>
      <c r="L1128" s="18" t="s">
        <v>4282</v>
      </c>
      <c r="N1128" s="40" t="e">
        <f t="shared" si="123"/>
        <v>#N/A</v>
      </c>
      <c r="O1128" t="e">
        <f>VLOOKUP(A1128,'[1]Integrator Offer Supplier'!$M$14:$AF$12953,18,FALSE)</f>
        <v>#N/A</v>
      </c>
      <c r="P1128" t="e">
        <f>VLOOKUP(A1128,'[1]Integrator Offer Supplier'!$M$14:$AF$12953,19,FALSE)</f>
        <v>#N/A</v>
      </c>
      <c r="Q1128" t="e">
        <f t="shared" si="124"/>
        <v>#N/A</v>
      </c>
      <c r="R1128" t="e">
        <f>VLOOKUP(A1128,'[1]Integrator Offer Supplier'!$M$14:$AF$12953,20,FALSE)</f>
        <v>#N/A</v>
      </c>
      <c r="S1128" s="41" t="e">
        <f t="shared" si="125"/>
        <v>#N/A</v>
      </c>
    </row>
    <row r="1129" spans="1:19" ht="90" x14ac:dyDescent="0.2">
      <c r="A1129" s="34" t="s">
        <v>5723</v>
      </c>
      <c r="B1129" s="15" t="s">
        <v>1097</v>
      </c>
      <c r="C1129" s="15" t="s">
        <v>3119</v>
      </c>
      <c r="D1129" s="19"/>
      <c r="E1129" s="18" t="s">
        <v>4282</v>
      </c>
      <c r="F1129" s="18" t="s">
        <v>4282</v>
      </c>
      <c r="G1129" s="18" t="s">
        <v>4282</v>
      </c>
      <c r="H1129" s="18" t="s">
        <v>4282</v>
      </c>
      <c r="I1129" s="18" t="s">
        <v>4282</v>
      </c>
      <c r="J1129" s="18" t="s">
        <v>7185</v>
      </c>
      <c r="K1129" s="18" t="s">
        <v>4282</v>
      </c>
      <c r="L1129" s="18" t="s">
        <v>4282</v>
      </c>
      <c r="N1129" s="40" t="e">
        <f t="shared" si="123"/>
        <v>#N/A</v>
      </c>
      <c r="O1129" t="e">
        <f>VLOOKUP(A1129,'[1]Integrator Offer Supplier'!$M$14:$AF$12953,18,FALSE)</f>
        <v>#N/A</v>
      </c>
      <c r="P1129" t="e">
        <f>VLOOKUP(A1129,'[1]Integrator Offer Supplier'!$M$14:$AF$12953,19,FALSE)</f>
        <v>#N/A</v>
      </c>
      <c r="Q1129" t="e">
        <f t="shared" si="124"/>
        <v>#N/A</v>
      </c>
      <c r="R1129" t="e">
        <f>VLOOKUP(A1129,'[1]Integrator Offer Supplier'!$M$14:$AF$12953,20,FALSE)</f>
        <v>#N/A</v>
      </c>
      <c r="S1129" s="41" t="e">
        <f t="shared" si="125"/>
        <v>#N/A</v>
      </c>
    </row>
    <row r="1130" spans="1:19" ht="72" x14ac:dyDescent="0.2">
      <c r="A1130" s="34" t="s">
        <v>5724</v>
      </c>
      <c r="B1130" s="15" t="s">
        <v>1098</v>
      </c>
      <c r="C1130" s="15" t="s">
        <v>3120</v>
      </c>
      <c r="D1130" s="19"/>
      <c r="E1130" s="18" t="s">
        <v>4282</v>
      </c>
      <c r="F1130" s="18" t="s">
        <v>4282</v>
      </c>
      <c r="G1130" s="18" t="s">
        <v>4282</v>
      </c>
      <c r="H1130" s="18" t="s">
        <v>4282</v>
      </c>
      <c r="I1130" s="18" t="s">
        <v>4282</v>
      </c>
      <c r="J1130" s="18" t="s">
        <v>7185</v>
      </c>
      <c r="K1130" s="18" t="s">
        <v>4282</v>
      </c>
      <c r="L1130" s="18" t="s">
        <v>4282</v>
      </c>
      <c r="N1130" s="40" t="e">
        <f t="shared" si="123"/>
        <v>#N/A</v>
      </c>
      <c r="O1130" t="e">
        <f>VLOOKUP(A1130,'[1]Integrator Offer Supplier'!$M$14:$AF$12953,18,FALSE)</f>
        <v>#N/A</v>
      </c>
      <c r="P1130" t="e">
        <f>VLOOKUP(A1130,'[1]Integrator Offer Supplier'!$M$14:$AF$12953,19,FALSE)</f>
        <v>#N/A</v>
      </c>
      <c r="Q1130" t="e">
        <f t="shared" si="124"/>
        <v>#N/A</v>
      </c>
      <c r="R1130" t="e">
        <f>VLOOKUP(A1130,'[1]Integrator Offer Supplier'!$M$14:$AF$12953,20,FALSE)</f>
        <v>#N/A</v>
      </c>
      <c r="S1130" s="41" t="e">
        <f t="shared" si="125"/>
        <v>#N/A</v>
      </c>
    </row>
    <row r="1131" spans="1:19" ht="90" x14ac:dyDescent="0.2">
      <c r="A1131" s="34" t="s">
        <v>5725</v>
      </c>
      <c r="B1131" s="15" t="s">
        <v>1099</v>
      </c>
      <c r="C1131" s="15" t="s">
        <v>3121</v>
      </c>
      <c r="D1131" s="19"/>
      <c r="E1131" s="18" t="s">
        <v>4282</v>
      </c>
      <c r="F1131" s="18" t="s">
        <v>4282</v>
      </c>
      <c r="G1131" s="18" t="s">
        <v>4282</v>
      </c>
      <c r="H1131" s="18" t="s">
        <v>4282</v>
      </c>
      <c r="I1131" s="18" t="s">
        <v>4282</v>
      </c>
      <c r="J1131" s="18" t="s">
        <v>7185</v>
      </c>
      <c r="K1131" s="18" t="s">
        <v>4282</v>
      </c>
      <c r="L1131" s="18" t="s">
        <v>4282</v>
      </c>
      <c r="N1131" s="40" t="e">
        <f t="shared" si="123"/>
        <v>#N/A</v>
      </c>
      <c r="O1131" t="e">
        <f>VLOOKUP(A1131,'[1]Integrator Offer Supplier'!$M$14:$AF$12953,18,FALSE)</f>
        <v>#N/A</v>
      </c>
      <c r="P1131" t="e">
        <f>VLOOKUP(A1131,'[1]Integrator Offer Supplier'!$M$14:$AF$12953,19,FALSE)</f>
        <v>#N/A</v>
      </c>
      <c r="Q1131" t="e">
        <f t="shared" si="124"/>
        <v>#N/A</v>
      </c>
      <c r="R1131" t="e">
        <f>VLOOKUP(A1131,'[1]Integrator Offer Supplier'!$M$14:$AF$12953,20,FALSE)</f>
        <v>#N/A</v>
      </c>
      <c r="S1131" s="41" t="e">
        <f t="shared" si="125"/>
        <v>#N/A</v>
      </c>
    </row>
    <row r="1132" spans="1:19" ht="108" x14ac:dyDescent="0.2">
      <c r="A1132" s="34" t="s">
        <v>5726</v>
      </c>
      <c r="B1132" s="15" t="s">
        <v>1100</v>
      </c>
      <c r="C1132" s="15" t="s">
        <v>3122</v>
      </c>
      <c r="D1132" s="19"/>
      <c r="E1132" s="18" t="s">
        <v>4282</v>
      </c>
      <c r="F1132" s="18" t="s">
        <v>4282</v>
      </c>
      <c r="G1132" s="18" t="s">
        <v>4282</v>
      </c>
      <c r="H1132" s="18" t="s">
        <v>4282</v>
      </c>
      <c r="I1132" s="18" t="s">
        <v>4282</v>
      </c>
      <c r="J1132" s="18" t="s">
        <v>7185</v>
      </c>
      <c r="K1132" s="18" t="s">
        <v>4282</v>
      </c>
      <c r="L1132" s="18" t="s">
        <v>4282</v>
      </c>
      <c r="N1132" s="40" t="e">
        <f t="shared" si="123"/>
        <v>#N/A</v>
      </c>
      <c r="O1132" t="e">
        <f>VLOOKUP(A1132,'[1]Integrator Offer Supplier'!$M$14:$AF$12953,18,FALSE)</f>
        <v>#N/A</v>
      </c>
      <c r="P1132" t="e">
        <f>VLOOKUP(A1132,'[1]Integrator Offer Supplier'!$M$14:$AF$12953,19,FALSE)</f>
        <v>#N/A</v>
      </c>
      <c r="Q1132" t="e">
        <f t="shared" si="124"/>
        <v>#N/A</v>
      </c>
      <c r="R1132" t="e">
        <f>VLOOKUP(A1132,'[1]Integrator Offer Supplier'!$M$14:$AF$12953,20,FALSE)</f>
        <v>#N/A</v>
      </c>
      <c r="S1132" s="41" t="e">
        <f t="shared" si="125"/>
        <v>#N/A</v>
      </c>
    </row>
    <row r="1133" spans="1:19" ht="108" x14ac:dyDescent="0.2">
      <c r="A1133" s="34" t="s">
        <v>5727</v>
      </c>
      <c r="B1133" s="15" t="s">
        <v>1101</v>
      </c>
      <c r="C1133" s="15" t="s">
        <v>3123</v>
      </c>
      <c r="D1133" s="19"/>
      <c r="E1133" s="18" t="s">
        <v>4282</v>
      </c>
      <c r="F1133" s="18" t="s">
        <v>4282</v>
      </c>
      <c r="G1133" s="18" t="s">
        <v>4282</v>
      </c>
      <c r="H1133" s="18" t="s">
        <v>4282</v>
      </c>
      <c r="I1133" s="18" t="s">
        <v>4282</v>
      </c>
      <c r="J1133" s="18" t="s">
        <v>7185</v>
      </c>
      <c r="K1133" s="18" t="s">
        <v>4282</v>
      </c>
      <c r="L1133" s="18" t="s">
        <v>4282</v>
      </c>
      <c r="N1133" s="40" t="e">
        <f t="shared" si="123"/>
        <v>#N/A</v>
      </c>
      <c r="O1133" t="e">
        <f>VLOOKUP(A1133,'[1]Integrator Offer Supplier'!$M$14:$AF$12953,18,FALSE)</f>
        <v>#N/A</v>
      </c>
      <c r="P1133" t="e">
        <f>VLOOKUP(A1133,'[1]Integrator Offer Supplier'!$M$14:$AF$12953,19,FALSE)</f>
        <v>#N/A</v>
      </c>
      <c r="Q1133" t="e">
        <f t="shared" si="124"/>
        <v>#N/A</v>
      </c>
      <c r="R1133" t="e">
        <f>VLOOKUP(A1133,'[1]Integrator Offer Supplier'!$M$14:$AF$12953,20,FALSE)</f>
        <v>#N/A</v>
      </c>
      <c r="S1133" s="41" t="e">
        <f t="shared" si="125"/>
        <v>#N/A</v>
      </c>
    </row>
    <row r="1134" spans="1:19" ht="108" x14ac:dyDescent="0.2">
      <c r="A1134" s="34" t="s">
        <v>5728</v>
      </c>
      <c r="B1134" s="15" t="s">
        <v>1102</v>
      </c>
      <c r="C1134" s="15" t="s">
        <v>3124</v>
      </c>
      <c r="D1134" s="19"/>
      <c r="E1134" s="18" t="s">
        <v>4282</v>
      </c>
      <c r="F1134" s="18" t="s">
        <v>4282</v>
      </c>
      <c r="G1134" s="18" t="s">
        <v>4282</v>
      </c>
      <c r="H1134" s="18" t="s">
        <v>4282</v>
      </c>
      <c r="I1134" s="18" t="s">
        <v>4282</v>
      </c>
      <c r="J1134" s="18" t="s">
        <v>7185</v>
      </c>
      <c r="K1134" s="18" t="s">
        <v>4282</v>
      </c>
      <c r="L1134" s="18" t="s">
        <v>4282</v>
      </c>
      <c r="N1134" s="40" t="e">
        <f t="shared" si="123"/>
        <v>#N/A</v>
      </c>
      <c r="O1134" t="e">
        <f>VLOOKUP(A1134,'[1]Integrator Offer Supplier'!$M$14:$AF$12953,18,FALSE)</f>
        <v>#N/A</v>
      </c>
      <c r="P1134" t="e">
        <f>VLOOKUP(A1134,'[1]Integrator Offer Supplier'!$M$14:$AF$12953,19,FALSE)</f>
        <v>#N/A</v>
      </c>
      <c r="Q1134" t="e">
        <f t="shared" si="124"/>
        <v>#N/A</v>
      </c>
      <c r="R1134" t="e">
        <f>VLOOKUP(A1134,'[1]Integrator Offer Supplier'!$M$14:$AF$12953,20,FALSE)</f>
        <v>#N/A</v>
      </c>
      <c r="S1134" s="41" t="e">
        <f t="shared" si="125"/>
        <v>#N/A</v>
      </c>
    </row>
    <row r="1135" spans="1:19" ht="72" x14ac:dyDescent="0.2">
      <c r="A1135" s="34" t="s">
        <v>5729</v>
      </c>
      <c r="B1135" s="15" t="s">
        <v>1103</v>
      </c>
      <c r="C1135" s="15" t="s">
        <v>3125</v>
      </c>
      <c r="D1135" s="19"/>
      <c r="E1135" s="18" t="s">
        <v>4282</v>
      </c>
      <c r="F1135" s="18" t="s">
        <v>4282</v>
      </c>
      <c r="G1135" s="18" t="s">
        <v>4282</v>
      </c>
      <c r="H1135" s="18" t="s">
        <v>4282</v>
      </c>
      <c r="I1135" s="18" t="s">
        <v>4282</v>
      </c>
      <c r="J1135" s="18" t="s">
        <v>7185</v>
      </c>
      <c r="K1135" s="18" t="s">
        <v>4282</v>
      </c>
      <c r="L1135" s="18" t="s">
        <v>4282</v>
      </c>
      <c r="N1135" s="40" t="e">
        <f t="shared" si="123"/>
        <v>#N/A</v>
      </c>
      <c r="O1135" t="e">
        <f>VLOOKUP(A1135,'[1]Integrator Offer Supplier'!$M$14:$AF$12953,18,FALSE)</f>
        <v>#N/A</v>
      </c>
      <c r="P1135" t="e">
        <f>VLOOKUP(A1135,'[1]Integrator Offer Supplier'!$M$14:$AF$12953,19,FALSE)</f>
        <v>#N/A</v>
      </c>
      <c r="Q1135" t="e">
        <f t="shared" si="124"/>
        <v>#N/A</v>
      </c>
      <c r="R1135" t="e">
        <f>VLOOKUP(A1135,'[1]Integrator Offer Supplier'!$M$14:$AF$12953,20,FALSE)</f>
        <v>#N/A</v>
      </c>
      <c r="S1135" s="41" t="e">
        <f t="shared" si="125"/>
        <v>#N/A</v>
      </c>
    </row>
    <row r="1136" spans="1:19" ht="36" x14ac:dyDescent="0.2">
      <c r="A1136" s="35" t="s">
        <v>5730</v>
      </c>
      <c r="B1136" s="15" t="s">
        <v>1104</v>
      </c>
      <c r="C1136" s="15" t="s">
        <v>1104</v>
      </c>
      <c r="D1136" s="19"/>
      <c r="E1136" s="18" t="s">
        <v>4282</v>
      </c>
      <c r="F1136" s="18" t="s">
        <v>4282</v>
      </c>
      <c r="G1136" s="18" t="s">
        <v>4282</v>
      </c>
      <c r="H1136" s="18" t="s">
        <v>4282</v>
      </c>
      <c r="I1136" s="18" t="s">
        <v>4282</v>
      </c>
      <c r="J1136" s="18" t="s">
        <v>7185</v>
      </c>
      <c r="K1136" s="18" t="s">
        <v>4282</v>
      </c>
      <c r="L1136" s="18" t="s">
        <v>4282</v>
      </c>
      <c r="N1136" s="40" t="e">
        <f t="shared" si="123"/>
        <v>#N/A</v>
      </c>
      <c r="O1136" t="e">
        <f>VLOOKUP(A1136,'[1]Integrator Offer Supplier'!$M$14:$AF$12953,18,FALSE)</f>
        <v>#N/A</v>
      </c>
      <c r="P1136" t="e">
        <f>VLOOKUP(A1136,'[1]Integrator Offer Supplier'!$M$14:$AF$12953,19,FALSE)</f>
        <v>#N/A</v>
      </c>
      <c r="Q1136" t="e">
        <f t="shared" si="124"/>
        <v>#N/A</v>
      </c>
      <c r="R1136" t="e">
        <f>VLOOKUP(A1136,'[1]Integrator Offer Supplier'!$M$14:$AF$12953,20,FALSE)</f>
        <v>#N/A</v>
      </c>
      <c r="S1136" s="41" t="e">
        <f t="shared" si="125"/>
        <v>#N/A</v>
      </c>
    </row>
    <row r="1137" spans="1:19" ht="144" x14ac:dyDescent="0.2">
      <c r="A1137" s="35" t="s">
        <v>5731</v>
      </c>
      <c r="B1137" s="15" t="s">
        <v>1105</v>
      </c>
      <c r="C1137" s="15" t="s">
        <v>3126</v>
      </c>
      <c r="D1137" s="19"/>
      <c r="E1137" s="18" t="s">
        <v>4282</v>
      </c>
      <c r="F1137" s="18" t="s">
        <v>4282</v>
      </c>
      <c r="G1137" s="18" t="s">
        <v>4282</v>
      </c>
      <c r="H1137" s="18" t="s">
        <v>4282</v>
      </c>
      <c r="I1137" s="18" t="s">
        <v>4282</v>
      </c>
      <c r="J1137" s="18" t="s">
        <v>7185</v>
      </c>
      <c r="K1137" s="18" t="s">
        <v>4282</v>
      </c>
      <c r="L1137" s="18" t="s">
        <v>4282</v>
      </c>
      <c r="N1137" s="40" t="e">
        <f t="shared" si="123"/>
        <v>#N/A</v>
      </c>
      <c r="O1137" t="e">
        <f>VLOOKUP(A1137,'[1]Integrator Offer Supplier'!$M$14:$AF$12953,18,FALSE)</f>
        <v>#N/A</v>
      </c>
      <c r="P1137" t="e">
        <f>VLOOKUP(A1137,'[1]Integrator Offer Supplier'!$M$14:$AF$12953,19,FALSE)</f>
        <v>#N/A</v>
      </c>
      <c r="Q1137" t="e">
        <f t="shared" si="124"/>
        <v>#N/A</v>
      </c>
      <c r="R1137" t="e">
        <f>VLOOKUP(A1137,'[1]Integrator Offer Supplier'!$M$14:$AF$12953,20,FALSE)</f>
        <v>#N/A</v>
      </c>
      <c r="S1137" s="41" t="e">
        <f t="shared" si="125"/>
        <v>#N/A</v>
      </c>
    </row>
    <row r="1138" spans="1:19" ht="108" x14ac:dyDescent="0.2">
      <c r="A1138" s="34" t="s">
        <v>5732</v>
      </c>
      <c r="B1138" s="15" t="s">
        <v>1106</v>
      </c>
      <c r="C1138" s="15" t="s">
        <v>3127</v>
      </c>
      <c r="D1138" s="21" t="s">
        <v>4531</v>
      </c>
      <c r="E1138" s="18"/>
      <c r="F1138" s="18"/>
      <c r="G1138" s="18"/>
      <c r="H1138" s="18">
        <v>2</v>
      </c>
      <c r="I1138" s="18"/>
      <c r="J1138" s="18"/>
      <c r="K1138" s="18">
        <v>4000</v>
      </c>
      <c r="L1138" s="18">
        <v>4</v>
      </c>
      <c r="N1138" s="40" t="e">
        <f t="shared" si="123"/>
        <v>#N/A</v>
      </c>
      <c r="O1138" t="e">
        <f>VLOOKUP(A1138,'[1]Integrator Offer Supplier'!$M$14:$AF$12953,18,FALSE)</f>
        <v>#N/A</v>
      </c>
      <c r="P1138" t="e">
        <f>VLOOKUP(A1138,'[1]Integrator Offer Supplier'!$M$14:$AF$12953,19,FALSE)</f>
        <v>#N/A</v>
      </c>
      <c r="Q1138" t="e">
        <f t="shared" si="124"/>
        <v>#N/A</v>
      </c>
      <c r="R1138" t="e">
        <f>VLOOKUP(A1138,'[1]Integrator Offer Supplier'!$M$14:$AF$12953,20,FALSE)</f>
        <v>#N/A</v>
      </c>
      <c r="S1138" s="41" t="e">
        <f t="shared" si="125"/>
        <v>#N/A</v>
      </c>
    </row>
    <row r="1139" spans="1:19" ht="126" x14ac:dyDescent="0.2">
      <c r="A1139" s="34" t="s">
        <v>5733</v>
      </c>
      <c r="B1139" s="15" t="s">
        <v>1107</v>
      </c>
      <c r="C1139" s="15" t="s">
        <v>3128</v>
      </c>
      <c r="D1139" s="21" t="s">
        <v>4531</v>
      </c>
      <c r="E1139" s="18"/>
      <c r="F1139" s="18"/>
      <c r="G1139" s="18"/>
      <c r="H1139" s="18">
        <v>2</v>
      </c>
      <c r="I1139" s="18"/>
      <c r="J1139" s="18"/>
      <c r="K1139" s="18">
        <v>4000</v>
      </c>
      <c r="L1139" s="18">
        <v>4</v>
      </c>
      <c r="N1139" s="40" t="e">
        <f t="shared" si="123"/>
        <v>#N/A</v>
      </c>
      <c r="O1139" t="e">
        <f>VLOOKUP(A1139,'[1]Integrator Offer Supplier'!$M$14:$AF$12953,18,FALSE)</f>
        <v>#N/A</v>
      </c>
      <c r="P1139" t="e">
        <f>VLOOKUP(A1139,'[1]Integrator Offer Supplier'!$M$14:$AF$12953,19,FALSE)</f>
        <v>#N/A</v>
      </c>
      <c r="Q1139" t="e">
        <f t="shared" si="124"/>
        <v>#N/A</v>
      </c>
      <c r="R1139" t="e">
        <f>VLOOKUP(A1139,'[1]Integrator Offer Supplier'!$M$14:$AF$12953,20,FALSE)</f>
        <v>#N/A</v>
      </c>
      <c r="S1139" s="41" t="e">
        <f t="shared" si="125"/>
        <v>#N/A</v>
      </c>
    </row>
    <row r="1140" spans="1:19" ht="126" x14ac:dyDescent="0.2">
      <c r="A1140" s="34" t="s">
        <v>5734</v>
      </c>
      <c r="B1140" s="15" t="s">
        <v>1108</v>
      </c>
      <c r="C1140" s="15" t="s">
        <v>3129</v>
      </c>
      <c r="D1140" s="21" t="s">
        <v>4531</v>
      </c>
      <c r="E1140" s="18"/>
      <c r="F1140" s="18"/>
      <c r="G1140" s="18"/>
      <c r="H1140" s="18">
        <v>2</v>
      </c>
      <c r="I1140" s="18"/>
      <c r="J1140" s="18"/>
      <c r="K1140" s="18">
        <v>4000</v>
      </c>
      <c r="L1140" s="18">
        <v>4</v>
      </c>
      <c r="N1140" s="40" t="e">
        <f t="shared" si="123"/>
        <v>#N/A</v>
      </c>
      <c r="O1140" t="e">
        <f>VLOOKUP(A1140,'[1]Integrator Offer Supplier'!$M$14:$AF$12953,18,FALSE)</f>
        <v>#N/A</v>
      </c>
      <c r="P1140" t="e">
        <f>VLOOKUP(A1140,'[1]Integrator Offer Supplier'!$M$14:$AF$12953,19,FALSE)</f>
        <v>#N/A</v>
      </c>
      <c r="Q1140" t="e">
        <f t="shared" si="124"/>
        <v>#N/A</v>
      </c>
      <c r="R1140" t="e">
        <f>VLOOKUP(A1140,'[1]Integrator Offer Supplier'!$M$14:$AF$12953,20,FALSE)</f>
        <v>#N/A</v>
      </c>
      <c r="S1140" s="41" t="e">
        <f t="shared" si="125"/>
        <v>#N/A</v>
      </c>
    </row>
    <row r="1141" spans="1:19" ht="54" x14ac:dyDescent="0.2">
      <c r="A1141" s="34" t="s">
        <v>5735</v>
      </c>
      <c r="B1141" s="15" t="s">
        <v>1109</v>
      </c>
      <c r="C1141" s="15" t="s">
        <v>3130</v>
      </c>
      <c r="D1141" s="19"/>
      <c r="E1141" s="18" t="s">
        <v>4282</v>
      </c>
      <c r="F1141" s="18" t="s">
        <v>4282</v>
      </c>
      <c r="G1141" s="18" t="s">
        <v>4282</v>
      </c>
      <c r="H1141" s="18" t="s">
        <v>4282</v>
      </c>
      <c r="I1141" s="18" t="s">
        <v>4282</v>
      </c>
      <c r="J1141" s="18" t="s">
        <v>7185</v>
      </c>
      <c r="K1141" s="18" t="s">
        <v>4282</v>
      </c>
      <c r="L1141" s="18" t="s">
        <v>4282</v>
      </c>
      <c r="N1141" s="40" t="e">
        <f t="shared" si="123"/>
        <v>#N/A</v>
      </c>
      <c r="O1141" t="e">
        <f>VLOOKUP(A1141,'[1]Integrator Offer Supplier'!$M$14:$AF$12953,18,FALSE)</f>
        <v>#N/A</v>
      </c>
      <c r="P1141" t="e">
        <f>VLOOKUP(A1141,'[1]Integrator Offer Supplier'!$M$14:$AF$12953,19,FALSE)</f>
        <v>#N/A</v>
      </c>
      <c r="Q1141" t="e">
        <f t="shared" si="124"/>
        <v>#N/A</v>
      </c>
      <c r="R1141" t="e">
        <f>VLOOKUP(A1141,'[1]Integrator Offer Supplier'!$M$14:$AF$12953,20,FALSE)</f>
        <v>#N/A</v>
      </c>
      <c r="S1141" s="41" t="e">
        <f t="shared" si="125"/>
        <v>#N/A</v>
      </c>
    </row>
    <row r="1142" spans="1:19" ht="90" x14ac:dyDescent="0.2">
      <c r="A1142" s="34" t="s">
        <v>5736</v>
      </c>
      <c r="B1142" s="15" t="s">
        <v>1110</v>
      </c>
      <c r="C1142" s="15" t="s">
        <v>3131</v>
      </c>
      <c r="D1142" s="19"/>
      <c r="E1142" s="18" t="s">
        <v>4282</v>
      </c>
      <c r="F1142" s="18" t="s">
        <v>4282</v>
      </c>
      <c r="G1142" s="18" t="s">
        <v>4282</v>
      </c>
      <c r="H1142" s="18" t="s">
        <v>4282</v>
      </c>
      <c r="I1142" s="18" t="s">
        <v>4282</v>
      </c>
      <c r="J1142" s="18" t="s">
        <v>7185</v>
      </c>
      <c r="K1142" s="18" t="s">
        <v>4282</v>
      </c>
      <c r="L1142" s="18" t="s">
        <v>4282</v>
      </c>
      <c r="N1142" s="40" t="e">
        <f t="shared" si="123"/>
        <v>#N/A</v>
      </c>
      <c r="O1142" t="e">
        <f>VLOOKUP(A1142,'[1]Integrator Offer Supplier'!$M$14:$AF$12953,18,FALSE)</f>
        <v>#N/A</v>
      </c>
      <c r="P1142" t="e">
        <f>VLOOKUP(A1142,'[1]Integrator Offer Supplier'!$M$14:$AF$12953,19,FALSE)</f>
        <v>#N/A</v>
      </c>
      <c r="Q1142" t="e">
        <f t="shared" si="124"/>
        <v>#N/A</v>
      </c>
      <c r="R1142" t="e">
        <f>VLOOKUP(A1142,'[1]Integrator Offer Supplier'!$M$14:$AF$12953,20,FALSE)</f>
        <v>#N/A</v>
      </c>
      <c r="S1142" s="41" t="e">
        <f t="shared" si="125"/>
        <v>#N/A</v>
      </c>
    </row>
    <row r="1143" spans="1:19" ht="36" x14ac:dyDescent="0.2">
      <c r="A1143" s="34" t="s">
        <v>5737</v>
      </c>
      <c r="B1143" s="15" t="s">
        <v>1111</v>
      </c>
      <c r="C1143" s="15" t="s">
        <v>3132</v>
      </c>
      <c r="D1143" s="19"/>
      <c r="E1143" s="18" t="s">
        <v>4282</v>
      </c>
      <c r="F1143" s="18" t="s">
        <v>4282</v>
      </c>
      <c r="G1143" s="18" t="s">
        <v>4282</v>
      </c>
      <c r="H1143" s="18" t="s">
        <v>4282</v>
      </c>
      <c r="I1143" s="18" t="s">
        <v>4282</v>
      </c>
      <c r="J1143" s="18" t="s">
        <v>7185</v>
      </c>
      <c r="K1143" s="18" t="s">
        <v>4282</v>
      </c>
      <c r="L1143" s="18" t="s">
        <v>4282</v>
      </c>
      <c r="N1143" s="40" t="e">
        <f t="shared" si="123"/>
        <v>#N/A</v>
      </c>
      <c r="O1143" t="e">
        <f>VLOOKUP(A1143,'[1]Integrator Offer Supplier'!$M$14:$AF$12953,18,FALSE)</f>
        <v>#N/A</v>
      </c>
      <c r="P1143" t="e">
        <f>VLOOKUP(A1143,'[1]Integrator Offer Supplier'!$M$14:$AF$12953,19,FALSE)</f>
        <v>#N/A</v>
      </c>
      <c r="Q1143" t="e">
        <f t="shared" si="124"/>
        <v>#N/A</v>
      </c>
      <c r="R1143" t="e">
        <f>VLOOKUP(A1143,'[1]Integrator Offer Supplier'!$M$14:$AF$12953,20,FALSE)</f>
        <v>#N/A</v>
      </c>
      <c r="S1143" s="41" t="e">
        <f t="shared" si="125"/>
        <v>#N/A</v>
      </c>
    </row>
    <row r="1144" spans="1:19" ht="18" x14ac:dyDescent="0.2">
      <c r="A1144" s="35" t="s">
        <v>5738</v>
      </c>
      <c r="B1144" s="15" t="s">
        <v>191</v>
      </c>
      <c r="C1144" s="15" t="s">
        <v>191</v>
      </c>
      <c r="D1144" s="19"/>
      <c r="E1144" s="18" t="s">
        <v>4282</v>
      </c>
      <c r="F1144" s="18" t="s">
        <v>4282</v>
      </c>
      <c r="G1144" s="18" t="s">
        <v>4282</v>
      </c>
      <c r="H1144" s="18" t="s">
        <v>4282</v>
      </c>
      <c r="I1144" s="18" t="s">
        <v>4282</v>
      </c>
      <c r="J1144" s="18" t="s">
        <v>7185</v>
      </c>
      <c r="K1144" s="18" t="s">
        <v>4282</v>
      </c>
      <c r="L1144" s="18" t="s">
        <v>4282</v>
      </c>
      <c r="N1144" s="40" t="e">
        <f t="shared" si="123"/>
        <v>#N/A</v>
      </c>
      <c r="O1144" t="e">
        <f>VLOOKUP(A1144,'[1]Integrator Offer Supplier'!$M$14:$AF$12953,18,FALSE)</f>
        <v>#N/A</v>
      </c>
      <c r="P1144" t="e">
        <f>VLOOKUP(A1144,'[1]Integrator Offer Supplier'!$M$14:$AF$12953,19,FALSE)</f>
        <v>#N/A</v>
      </c>
      <c r="Q1144" t="e">
        <f t="shared" si="124"/>
        <v>#N/A</v>
      </c>
      <c r="R1144" t="e">
        <f>VLOOKUP(A1144,'[1]Integrator Offer Supplier'!$M$14:$AF$12953,20,FALSE)</f>
        <v>#N/A</v>
      </c>
      <c r="S1144" s="41" t="e">
        <f t="shared" si="125"/>
        <v>#N/A</v>
      </c>
    </row>
    <row r="1145" spans="1:19" ht="126" x14ac:dyDescent="0.2">
      <c r="A1145" s="34" t="s">
        <v>5739</v>
      </c>
      <c r="B1145" s="15" t="s">
        <v>1112</v>
      </c>
      <c r="C1145" s="15" t="s">
        <v>3133</v>
      </c>
      <c r="D1145" s="19"/>
      <c r="E1145" s="18" t="s">
        <v>4282</v>
      </c>
      <c r="F1145" s="18" t="s">
        <v>4282</v>
      </c>
      <c r="G1145" s="18" t="s">
        <v>4282</v>
      </c>
      <c r="H1145" s="18" t="s">
        <v>4282</v>
      </c>
      <c r="I1145" s="18" t="s">
        <v>4282</v>
      </c>
      <c r="J1145" s="18" t="s">
        <v>7185</v>
      </c>
      <c r="K1145" s="18" t="s">
        <v>4282</v>
      </c>
      <c r="L1145" s="18" t="s">
        <v>4282</v>
      </c>
      <c r="N1145" s="40" t="e">
        <f t="shared" si="123"/>
        <v>#N/A</v>
      </c>
      <c r="O1145" t="e">
        <f>VLOOKUP(A1145,'[1]Integrator Offer Supplier'!$M$14:$AF$12953,18,FALSE)</f>
        <v>#N/A</v>
      </c>
      <c r="P1145" t="e">
        <f>VLOOKUP(A1145,'[1]Integrator Offer Supplier'!$M$14:$AF$12953,19,FALSE)</f>
        <v>#N/A</v>
      </c>
      <c r="Q1145" t="e">
        <f t="shared" si="124"/>
        <v>#N/A</v>
      </c>
      <c r="R1145" t="e">
        <f>VLOOKUP(A1145,'[1]Integrator Offer Supplier'!$M$14:$AF$12953,20,FALSE)</f>
        <v>#N/A</v>
      </c>
      <c r="S1145" s="41" t="e">
        <f t="shared" si="125"/>
        <v>#N/A</v>
      </c>
    </row>
    <row r="1146" spans="1:19" ht="72" x14ac:dyDescent="0.2">
      <c r="A1146" s="34" t="s">
        <v>5740</v>
      </c>
      <c r="B1146" s="15" t="s">
        <v>98</v>
      </c>
      <c r="C1146" s="15" t="s">
        <v>3134</v>
      </c>
      <c r="D1146" s="19"/>
      <c r="E1146" s="18">
        <v>8</v>
      </c>
      <c r="F1146" s="2">
        <v>3206</v>
      </c>
      <c r="G1146" s="18">
        <v>4</v>
      </c>
      <c r="H1146" s="18"/>
      <c r="I1146" s="18"/>
      <c r="J1146" s="18"/>
      <c r="K1146" s="18"/>
      <c r="L1146" s="18"/>
      <c r="N1146" s="40" t="e">
        <f t="shared" si="123"/>
        <v>#N/A</v>
      </c>
      <c r="O1146" t="e">
        <f>VLOOKUP(A1146,'[1]Integrator Offer Supplier'!$M$14:$AF$12953,18,FALSE)</f>
        <v>#N/A</v>
      </c>
      <c r="P1146" t="e">
        <f>VLOOKUP(A1146,'[1]Integrator Offer Supplier'!$M$14:$AF$12953,19,FALSE)</f>
        <v>#N/A</v>
      </c>
      <c r="Q1146" t="e">
        <f t="shared" si="124"/>
        <v>#N/A</v>
      </c>
      <c r="R1146" t="e">
        <f>VLOOKUP(A1146,'[1]Integrator Offer Supplier'!$M$14:$AF$12953,20,FALSE)</f>
        <v>#N/A</v>
      </c>
      <c r="S1146" s="41" t="e">
        <f t="shared" si="125"/>
        <v>#N/A</v>
      </c>
    </row>
    <row r="1147" spans="1:19" ht="36" x14ac:dyDescent="0.2">
      <c r="A1147" s="35" t="s">
        <v>5741</v>
      </c>
      <c r="B1147" s="15" t="s">
        <v>1113</v>
      </c>
      <c r="C1147" s="15" t="s">
        <v>3135</v>
      </c>
      <c r="D1147" s="19"/>
      <c r="E1147" s="18" t="s">
        <v>4282</v>
      </c>
      <c r="F1147" s="18" t="s">
        <v>4282</v>
      </c>
      <c r="G1147" s="18" t="s">
        <v>4282</v>
      </c>
      <c r="H1147" s="18" t="s">
        <v>4282</v>
      </c>
      <c r="I1147" s="18" t="s">
        <v>4282</v>
      </c>
      <c r="J1147" s="18" t="s">
        <v>7185</v>
      </c>
      <c r="K1147" s="18" t="s">
        <v>4282</v>
      </c>
      <c r="L1147" s="18" t="s">
        <v>4282</v>
      </c>
      <c r="N1147" s="40" t="e">
        <f t="shared" si="123"/>
        <v>#N/A</v>
      </c>
      <c r="O1147" t="e">
        <f>VLOOKUP(A1147,'[1]Integrator Offer Supplier'!$M$14:$AF$12953,18,FALSE)</f>
        <v>#N/A</v>
      </c>
      <c r="P1147" t="e">
        <f>VLOOKUP(A1147,'[1]Integrator Offer Supplier'!$M$14:$AF$12953,19,FALSE)</f>
        <v>#N/A</v>
      </c>
      <c r="Q1147" t="e">
        <f t="shared" si="124"/>
        <v>#N/A</v>
      </c>
      <c r="R1147" t="e">
        <f>VLOOKUP(A1147,'[1]Integrator Offer Supplier'!$M$14:$AF$12953,20,FALSE)</f>
        <v>#N/A</v>
      </c>
      <c r="S1147" s="41" t="e">
        <f t="shared" si="125"/>
        <v>#N/A</v>
      </c>
    </row>
    <row r="1148" spans="1:19" ht="54" x14ac:dyDescent="0.2">
      <c r="A1148" s="35" t="s">
        <v>5742</v>
      </c>
      <c r="B1148" s="15" t="s">
        <v>1114</v>
      </c>
      <c r="C1148" s="15" t="s">
        <v>3136</v>
      </c>
      <c r="D1148" s="19"/>
      <c r="E1148" s="18" t="s">
        <v>4282</v>
      </c>
      <c r="F1148" s="18" t="s">
        <v>4282</v>
      </c>
      <c r="G1148" s="18" t="s">
        <v>4282</v>
      </c>
      <c r="H1148" s="18" t="s">
        <v>4282</v>
      </c>
      <c r="I1148" s="18" t="s">
        <v>4282</v>
      </c>
      <c r="J1148" s="18" t="s">
        <v>7185</v>
      </c>
      <c r="K1148" s="18" t="s">
        <v>4282</v>
      </c>
      <c r="L1148" s="18" t="s">
        <v>4282</v>
      </c>
      <c r="N1148" s="40" t="e">
        <f t="shared" si="123"/>
        <v>#N/A</v>
      </c>
      <c r="O1148" t="e">
        <f>VLOOKUP(A1148,'[1]Integrator Offer Supplier'!$M$14:$AF$12953,18,FALSE)</f>
        <v>#N/A</v>
      </c>
      <c r="P1148" t="e">
        <f>VLOOKUP(A1148,'[1]Integrator Offer Supplier'!$M$14:$AF$12953,19,FALSE)</f>
        <v>#N/A</v>
      </c>
      <c r="Q1148" t="e">
        <f t="shared" si="124"/>
        <v>#N/A</v>
      </c>
      <c r="R1148" t="e">
        <f>VLOOKUP(A1148,'[1]Integrator Offer Supplier'!$M$14:$AF$12953,20,FALSE)</f>
        <v>#N/A</v>
      </c>
      <c r="S1148" s="41" t="e">
        <f t="shared" si="125"/>
        <v>#N/A</v>
      </c>
    </row>
    <row r="1149" spans="1:19" ht="36" x14ac:dyDescent="0.2">
      <c r="A1149" s="35" t="s">
        <v>5743</v>
      </c>
      <c r="B1149" s="15" t="s">
        <v>92</v>
      </c>
      <c r="C1149" s="15" t="s">
        <v>3137</v>
      </c>
      <c r="D1149" s="19"/>
      <c r="E1149" s="18"/>
      <c r="F1149" s="18"/>
      <c r="G1149" s="18"/>
      <c r="H1149" s="18"/>
      <c r="I1149" s="18"/>
      <c r="J1149" s="18"/>
      <c r="K1149" s="18"/>
      <c r="L1149" s="18">
        <v>16</v>
      </c>
      <c r="N1149" s="40" t="e">
        <f t="shared" si="123"/>
        <v>#N/A</v>
      </c>
      <c r="O1149" t="e">
        <f>VLOOKUP(A1149,'[1]Integrator Offer Supplier'!$M$14:$AF$12953,18,FALSE)</f>
        <v>#N/A</v>
      </c>
      <c r="P1149" t="e">
        <f>VLOOKUP(A1149,'[1]Integrator Offer Supplier'!$M$14:$AF$12953,19,FALSE)</f>
        <v>#N/A</v>
      </c>
      <c r="Q1149" t="e">
        <f t="shared" si="124"/>
        <v>#N/A</v>
      </c>
      <c r="R1149" t="e">
        <f>VLOOKUP(A1149,'[1]Integrator Offer Supplier'!$M$14:$AF$12953,20,FALSE)</f>
        <v>#N/A</v>
      </c>
      <c r="S1149" s="41" t="e">
        <f t="shared" si="125"/>
        <v>#N/A</v>
      </c>
    </row>
    <row r="1150" spans="1:19" ht="36" x14ac:dyDescent="0.2">
      <c r="A1150" s="34" t="s">
        <v>5744</v>
      </c>
      <c r="B1150" s="15" t="s">
        <v>1115</v>
      </c>
      <c r="C1150" s="15" t="s">
        <v>3138</v>
      </c>
      <c r="D1150" s="19"/>
      <c r="E1150" s="18" t="s">
        <v>4282</v>
      </c>
      <c r="F1150" s="18" t="s">
        <v>4282</v>
      </c>
      <c r="G1150" s="18" t="s">
        <v>4282</v>
      </c>
      <c r="H1150" s="18" t="s">
        <v>4282</v>
      </c>
      <c r="I1150" s="18" t="s">
        <v>4282</v>
      </c>
      <c r="J1150" s="18" t="s">
        <v>7185</v>
      </c>
      <c r="K1150" s="18" t="s">
        <v>4282</v>
      </c>
      <c r="L1150" s="18" t="s">
        <v>4282</v>
      </c>
      <c r="N1150" s="40" t="e">
        <f t="shared" si="123"/>
        <v>#N/A</v>
      </c>
      <c r="O1150" t="e">
        <f>VLOOKUP(A1150,'[1]Integrator Offer Supplier'!$M$14:$AF$12953,18,FALSE)</f>
        <v>#N/A</v>
      </c>
      <c r="P1150" t="e">
        <f>VLOOKUP(A1150,'[1]Integrator Offer Supplier'!$M$14:$AF$12953,19,FALSE)</f>
        <v>#N/A</v>
      </c>
      <c r="Q1150" t="e">
        <f t="shared" si="124"/>
        <v>#N/A</v>
      </c>
      <c r="R1150" t="e">
        <f>VLOOKUP(A1150,'[1]Integrator Offer Supplier'!$M$14:$AF$12953,20,FALSE)</f>
        <v>#N/A</v>
      </c>
      <c r="S1150" s="41" t="e">
        <f t="shared" si="125"/>
        <v>#N/A</v>
      </c>
    </row>
    <row r="1151" spans="1:19" ht="54" x14ac:dyDescent="0.2">
      <c r="A1151" s="35" t="s">
        <v>5745</v>
      </c>
      <c r="B1151" s="15" t="s">
        <v>1116</v>
      </c>
      <c r="C1151" s="15" t="s">
        <v>3139</v>
      </c>
      <c r="D1151" s="19"/>
      <c r="E1151" s="18" t="s">
        <v>4282</v>
      </c>
      <c r="F1151" s="18" t="s">
        <v>4282</v>
      </c>
      <c r="G1151" s="18" t="s">
        <v>4282</v>
      </c>
      <c r="H1151" s="18" t="s">
        <v>4282</v>
      </c>
      <c r="I1151" s="18" t="s">
        <v>4282</v>
      </c>
      <c r="J1151" s="18" t="s">
        <v>7185</v>
      </c>
      <c r="K1151" s="18" t="s">
        <v>4282</v>
      </c>
      <c r="L1151" s="18" t="s">
        <v>4282</v>
      </c>
      <c r="N1151" s="40" t="e">
        <f t="shared" si="123"/>
        <v>#N/A</v>
      </c>
      <c r="O1151" t="e">
        <f>VLOOKUP(A1151,'[1]Integrator Offer Supplier'!$M$14:$AF$12953,18,FALSE)</f>
        <v>#N/A</v>
      </c>
      <c r="P1151" t="e">
        <f>VLOOKUP(A1151,'[1]Integrator Offer Supplier'!$M$14:$AF$12953,19,FALSE)</f>
        <v>#N/A</v>
      </c>
      <c r="Q1151" t="e">
        <f t="shared" si="124"/>
        <v>#N/A</v>
      </c>
      <c r="R1151" t="e">
        <f>VLOOKUP(A1151,'[1]Integrator Offer Supplier'!$M$14:$AF$12953,20,FALSE)</f>
        <v>#N/A</v>
      </c>
      <c r="S1151" s="41" t="e">
        <f t="shared" si="125"/>
        <v>#N/A</v>
      </c>
    </row>
    <row r="1152" spans="1:19" ht="54" x14ac:dyDescent="0.2">
      <c r="A1152" s="35" t="s">
        <v>5746</v>
      </c>
      <c r="B1152" s="15" t="s">
        <v>1117</v>
      </c>
      <c r="C1152" s="15" t="s">
        <v>3140</v>
      </c>
      <c r="D1152" s="19"/>
      <c r="E1152" s="18" t="s">
        <v>4282</v>
      </c>
      <c r="F1152" s="18" t="s">
        <v>4282</v>
      </c>
      <c r="G1152" s="18" t="s">
        <v>4282</v>
      </c>
      <c r="H1152" s="18" t="s">
        <v>4282</v>
      </c>
      <c r="I1152" s="18" t="s">
        <v>4282</v>
      </c>
      <c r="J1152" s="18" t="s">
        <v>7185</v>
      </c>
      <c r="K1152" s="18" t="s">
        <v>4282</v>
      </c>
      <c r="L1152" s="18" t="s">
        <v>4282</v>
      </c>
      <c r="N1152" s="40" t="e">
        <f t="shared" si="123"/>
        <v>#N/A</v>
      </c>
      <c r="O1152" t="e">
        <f>VLOOKUP(A1152,'[1]Integrator Offer Supplier'!$M$14:$AF$12953,18,FALSE)</f>
        <v>#N/A</v>
      </c>
      <c r="P1152" t="e">
        <f>VLOOKUP(A1152,'[1]Integrator Offer Supplier'!$M$14:$AF$12953,19,FALSE)</f>
        <v>#N/A</v>
      </c>
      <c r="Q1152" t="e">
        <f t="shared" si="124"/>
        <v>#N/A</v>
      </c>
      <c r="R1152" t="e">
        <f>VLOOKUP(A1152,'[1]Integrator Offer Supplier'!$M$14:$AF$12953,20,FALSE)</f>
        <v>#N/A</v>
      </c>
      <c r="S1152" s="41" t="e">
        <f t="shared" si="125"/>
        <v>#N/A</v>
      </c>
    </row>
    <row r="1153" spans="1:19" ht="36" x14ac:dyDescent="0.2">
      <c r="A1153" s="35" t="s">
        <v>5747</v>
      </c>
      <c r="B1153" s="15" t="s">
        <v>1118</v>
      </c>
      <c r="C1153" s="15" t="s">
        <v>3141</v>
      </c>
      <c r="D1153" s="19"/>
      <c r="E1153" s="18" t="s">
        <v>4282</v>
      </c>
      <c r="F1153" s="18" t="s">
        <v>4282</v>
      </c>
      <c r="G1153" s="18" t="s">
        <v>4282</v>
      </c>
      <c r="H1153" s="18" t="s">
        <v>4282</v>
      </c>
      <c r="I1153" s="18" t="s">
        <v>4282</v>
      </c>
      <c r="J1153" s="18" t="s">
        <v>7185</v>
      </c>
      <c r="K1153" s="18" t="s">
        <v>4282</v>
      </c>
      <c r="L1153" s="18" t="s">
        <v>4282</v>
      </c>
      <c r="N1153" s="40" t="e">
        <f t="shared" si="123"/>
        <v>#N/A</v>
      </c>
      <c r="O1153" t="e">
        <f>VLOOKUP(A1153,'[1]Integrator Offer Supplier'!$M$14:$AF$12953,18,FALSE)</f>
        <v>#N/A</v>
      </c>
      <c r="P1153" t="e">
        <f>VLOOKUP(A1153,'[1]Integrator Offer Supplier'!$M$14:$AF$12953,19,FALSE)</f>
        <v>#N/A</v>
      </c>
      <c r="Q1153" t="e">
        <f t="shared" si="124"/>
        <v>#N/A</v>
      </c>
      <c r="R1153" t="e">
        <f>VLOOKUP(A1153,'[1]Integrator Offer Supplier'!$M$14:$AF$12953,20,FALSE)</f>
        <v>#N/A</v>
      </c>
      <c r="S1153" s="41" t="e">
        <f t="shared" si="125"/>
        <v>#N/A</v>
      </c>
    </row>
    <row r="1154" spans="1:19" ht="36" x14ac:dyDescent="0.2">
      <c r="A1154" s="35" t="s">
        <v>5748</v>
      </c>
      <c r="B1154" s="15" t="s">
        <v>1119</v>
      </c>
      <c r="C1154" s="15" t="s">
        <v>3142</v>
      </c>
      <c r="D1154" s="19"/>
      <c r="E1154" s="18" t="s">
        <v>4282</v>
      </c>
      <c r="F1154" s="18" t="s">
        <v>4282</v>
      </c>
      <c r="G1154" s="18" t="s">
        <v>4282</v>
      </c>
      <c r="H1154" s="18" t="s">
        <v>4282</v>
      </c>
      <c r="I1154" s="18" t="s">
        <v>4282</v>
      </c>
      <c r="J1154" s="18" t="s">
        <v>7185</v>
      </c>
      <c r="K1154" s="18" t="s">
        <v>4282</v>
      </c>
      <c r="L1154" s="18" t="s">
        <v>4282</v>
      </c>
      <c r="N1154" s="40" t="e">
        <f t="shared" si="123"/>
        <v>#N/A</v>
      </c>
      <c r="O1154" t="e">
        <f>VLOOKUP(A1154,'[1]Integrator Offer Supplier'!$M$14:$AF$12953,18,FALSE)</f>
        <v>#N/A</v>
      </c>
      <c r="P1154" t="e">
        <f>VLOOKUP(A1154,'[1]Integrator Offer Supplier'!$M$14:$AF$12953,19,FALSE)</f>
        <v>#N/A</v>
      </c>
      <c r="Q1154" t="e">
        <f t="shared" si="124"/>
        <v>#N/A</v>
      </c>
      <c r="R1154" t="e">
        <f>VLOOKUP(A1154,'[1]Integrator Offer Supplier'!$M$14:$AF$12953,20,FALSE)</f>
        <v>#N/A</v>
      </c>
      <c r="S1154" s="41" t="e">
        <f t="shared" si="125"/>
        <v>#N/A</v>
      </c>
    </row>
    <row r="1155" spans="1:19" ht="36" x14ac:dyDescent="0.2">
      <c r="A1155" s="34" t="s">
        <v>5749</v>
      </c>
      <c r="B1155" s="15" t="s">
        <v>1120</v>
      </c>
      <c r="C1155" s="15">
        <v>0</v>
      </c>
      <c r="D1155" s="19"/>
      <c r="E1155" s="18" t="s">
        <v>4282</v>
      </c>
      <c r="F1155" s="18" t="s">
        <v>4282</v>
      </c>
      <c r="G1155" s="18" t="s">
        <v>4282</v>
      </c>
      <c r="H1155" s="18" t="s">
        <v>4282</v>
      </c>
      <c r="I1155" s="18" t="s">
        <v>4282</v>
      </c>
      <c r="J1155" s="18" t="s">
        <v>7185</v>
      </c>
      <c r="K1155" s="18" t="s">
        <v>4282</v>
      </c>
      <c r="L1155" s="18" t="s">
        <v>4282</v>
      </c>
      <c r="N1155" s="40" t="e">
        <f t="shared" si="123"/>
        <v>#N/A</v>
      </c>
      <c r="O1155" t="e">
        <f>VLOOKUP(A1155,'[1]Integrator Offer Supplier'!$M$14:$AF$12953,18,FALSE)</f>
        <v>#N/A</v>
      </c>
      <c r="P1155" t="e">
        <f>VLOOKUP(A1155,'[1]Integrator Offer Supplier'!$M$14:$AF$12953,19,FALSE)</f>
        <v>#N/A</v>
      </c>
      <c r="Q1155" t="e">
        <f t="shared" si="124"/>
        <v>#N/A</v>
      </c>
      <c r="R1155" t="e">
        <f>VLOOKUP(A1155,'[1]Integrator Offer Supplier'!$M$14:$AF$12953,20,FALSE)</f>
        <v>#N/A</v>
      </c>
      <c r="S1155" s="41" t="e">
        <f t="shared" si="125"/>
        <v>#N/A</v>
      </c>
    </row>
    <row r="1156" spans="1:19" ht="180" x14ac:dyDescent="0.2">
      <c r="A1156" s="34" t="s">
        <v>5750</v>
      </c>
      <c r="B1156" s="15" t="s">
        <v>1121</v>
      </c>
      <c r="C1156" s="15" t="s">
        <v>3143</v>
      </c>
      <c r="D1156" s="19"/>
      <c r="E1156" s="18"/>
      <c r="F1156" s="18"/>
      <c r="G1156" s="18"/>
      <c r="H1156" s="18"/>
      <c r="I1156" s="18"/>
      <c r="J1156" s="18">
        <f>N1156</f>
        <v>2.1265263157894734</v>
      </c>
      <c r="K1156" s="18">
        <f>Q1156</f>
        <v>540.17039999999997</v>
      </c>
      <c r="L1156" s="18">
        <f>S1156</f>
        <v>0.984375</v>
      </c>
      <c r="N1156" s="40">
        <f t="shared" si="123"/>
        <v>2.1265263157894734</v>
      </c>
      <c r="O1156">
        <f>VLOOKUP(A1156,'[1]Integrator Offer Supplier'!$M$14:$AF$12953,18,FALSE)</f>
        <v>40.949999999999996</v>
      </c>
      <c r="P1156">
        <f>VLOOKUP(A1156,'[1]Integrator Offer Supplier'!$M$14:$AF$12953,19,FALSE)</f>
        <v>72.995999999999995</v>
      </c>
      <c r="Q1156">
        <f t="shared" si="124"/>
        <v>540.17039999999997</v>
      </c>
      <c r="R1156">
        <f>VLOOKUP(A1156,'[1]Integrator Offer Supplier'!$M$14:$AF$12953,20,FALSE)</f>
        <v>78.75</v>
      </c>
      <c r="S1156" s="41">
        <f t="shared" si="125"/>
        <v>0.984375</v>
      </c>
    </row>
    <row r="1157" spans="1:19" ht="216" x14ac:dyDescent="0.2">
      <c r="A1157" s="34" t="s">
        <v>5751</v>
      </c>
      <c r="B1157" s="15" t="s">
        <v>1122</v>
      </c>
      <c r="C1157" s="15" t="s">
        <v>3144</v>
      </c>
      <c r="D1157" s="19"/>
      <c r="E1157" s="18" t="s">
        <v>4282</v>
      </c>
      <c r="F1157" s="18" t="s">
        <v>4282</v>
      </c>
      <c r="G1157" s="18" t="s">
        <v>4282</v>
      </c>
      <c r="H1157" s="18" t="s">
        <v>4282</v>
      </c>
      <c r="I1157" s="18" t="s">
        <v>4282</v>
      </c>
      <c r="J1157" s="18" t="s">
        <v>7185</v>
      </c>
      <c r="K1157" s="18" t="s">
        <v>4282</v>
      </c>
      <c r="L1157" s="18" t="s">
        <v>4282</v>
      </c>
      <c r="N1157" s="40" t="e">
        <f t="shared" si="123"/>
        <v>#N/A</v>
      </c>
      <c r="O1157" t="e">
        <f>VLOOKUP(A1157,'[1]Integrator Offer Supplier'!$M$14:$AF$12953,18,FALSE)</f>
        <v>#N/A</v>
      </c>
      <c r="P1157" t="e">
        <f>VLOOKUP(A1157,'[1]Integrator Offer Supplier'!$M$14:$AF$12953,19,FALSE)</f>
        <v>#N/A</v>
      </c>
      <c r="Q1157" t="e">
        <f t="shared" si="124"/>
        <v>#N/A</v>
      </c>
      <c r="R1157" t="e">
        <f>VLOOKUP(A1157,'[1]Integrator Offer Supplier'!$M$14:$AF$12953,20,FALSE)</f>
        <v>#N/A</v>
      </c>
      <c r="S1157" s="41" t="e">
        <f t="shared" si="125"/>
        <v>#N/A</v>
      </c>
    </row>
    <row r="1158" spans="1:19" ht="18" x14ac:dyDescent="0.2">
      <c r="A1158" s="34" t="s">
        <v>5752</v>
      </c>
      <c r="B1158" s="15" t="s">
        <v>223</v>
      </c>
      <c r="C1158" s="15" t="s">
        <v>223</v>
      </c>
      <c r="D1158" s="19"/>
      <c r="E1158" s="18" t="s">
        <v>4282</v>
      </c>
      <c r="F1158" s="18" t="s">
        <v>4282</v>
      </c>
      <c r="G1158" s="18" t="s">
        <v>4282</v>
      </c>
      <c r="H1158" s="18" t="s">
        <v>4282</v>
      </c>
      <c r="I1158" s="18" t="s">
        <v>4282</v>
      </c>
      <c r="J1158" s="18" t="s">
        <v>7185</v>
      </c>
      <c r="K1158" s="18" t="s">
        <v>4282</v>
      </c>
      <c r="L1158" s="18" t="s">
        <v>4282</v>
      </c>
      <c r="N1158" s="40" t="e">
        <f t="shared" si="123"/>
        <v>#N/A</v>
      </c>
      <c r="O1158" t="e">
        <f>VLOOKUP(A1158,'[1]Integrator Offer Supplier'!$M$14:$AF$12953,18,FALSE)</f>
        <v>#N/A</v>
      </c>
      <c r="P1158" t="e">
        <f>VLOOKUP(A1158,'[1]Integrator Offer Supplier'!$M$14:$AF$12953,19,FALSE)</f>
        <v>#N/A</v>
      </c>
      <c r="Q1158" t="e">
        <f t="shared" si="124"/>
        <v>#N/A</v>
      </c>
      <c r="R1158" t="e">
        <f>VLOOKUP(A1158,'[1]Integrator Offer Supplier'!$M$14:$AF$12953,20,FALSE)</f>
        <v>#N/A</v>
      </c>
      <c r="S1158" s="41" t="e">
        <f t="shared" si="125"/>
        <v>#N/A</v>
      </c>
    </row>
    <row r="1159" spans="1:19" ht="18" x14ac:dyDescent="0.2">
      <c r="A1159" s="34" t="s">
        <v>5753</v>
      </c>
      <c r="B1159" s="15" t="s">
        <v>223</v>
      </c>
      <c r="C1159" s="15" t="s">
        <v>223</v>
      </c>
      <c r="D1159" s="19"/>
      <c r="E1159" s="18" t="s">
        <v>4282</v>
      </c>
      <c r="F1159" s="18" t="s">
        <v>4282</v>
      </c>
      <c r="G1159" s="18" t="s">
        <v>4282</v>
      </c>
      <c r="H1159" s="18" t="s">
        <v>4282</v>
      </c>
      <c r="I1159" s="18" t="s">
        <v>4282</v>
      </c>
      <c r="J1159" s="18" t="s">
        <v>7185</v>
      </c>
      <c r="K1159" s="18" t="s">
        <v>4282</v>
      </c>
      <c r="L1159" s="18" t="s">
        <v>4282</v>
      </c>
      <c r="N1159" s="40" t="e">
        <f t="shared" si="123"/>
        <v>#N/A</v>
      </c>
      <c r="O1159" t="e">
        <f>VLOOKUP(A1159,'[1]Integrator Offer Supplier'!$M$14:$AF$12953,18,FALSE)</f>
        <v>#N/A</v>
      </c>
      <c r="P1159" t="e">
        <f>VLOOKUP(A1159,'[1]Integrator Offer Supplier'!$M$14:$AF$12953,19,FALSE)</f>
        <v>#N/A</v>
      </c>
      <c r="Q1159" t="e">
        <f t="shared" si="124"/>
        <v>#N/A</v>
      </c>
      <c r="R1159" t="e">
        <f>VLOOKUP(A1159,'[1]Integrator Offer Supplier'!$M$14:$AF$12953,20,FALSE)</f>
        <v>#N/A</v>
      </c>
      <c r="S1159" s="41" t="e">
        <f t="shared" si="125"/>
        <v>#N/A</v>
      </c>
    </row>
    <row r="1160" spans="1:19" ht="18" x14ac:dyDescent="0.2">
      <c r="A1160" s="34" t="s">
        <v>5754</v>
      </c>
      <c r="B1160" s="15" t="s">
        <v>223</v>
      </c>
      <c r="C1160" s="15" t="s">
        <v>223</v>
      </c>
      <c r="D1160" s="19"/>
      <c r="E1160" s="18" t="s">
        <v>4282</v>
      </c>
      <c r="F1160" s="18" t="s">
        <v>4282</v>
      </c>
      <c r="G1160" s="18" t="s">
        <v>4282</v>
      </c>
      <c r="H1160" s="18" t="s">
        <v>4282</v>
      </c>
      <c r="I1160" s="18" t="s">
        <v>4282</v>
      </c>
      <c r="J1160" s="18" t="s">
        <v>7185</v>
      </c>
      <c r="K1160" s="18" t="s">
        <v>4282</v>
      </c>
      <c r="L1160" s="18" t="s">
        <v>4282</v>
      </c>
      <c r="N1160" s="40" t="e">
        <f t="shared" ref="N1160:N1223" si="129">O1160*$P$1/$J$2</f>
        <v>#N/A</v>
      </c>
      <c r="O1160" t="e">
        <f>VLOOKUP(A1160,'[1]Integrator Offer Supplier'!$M$14:$AF$12953,18,FALSE)</f>
        <v>#N/A</v>
      </c>
      <c r="P1160" t="e">
        <f>VLOOKUP(A1160,'[1]Integrator Offer Supplier'!$M$14:$AF$12953,19,FALSE)</f>
        <v>#N/A</v>
      </c>
      <c r="Q1160" t="e">
        <f t="shared" ref="Q1160:Q1223" si="130">P1160*$P$1</f>
        <v>#N/A</v>
      </c>
      <c r="R1160" t="e">
        <f>VLOOKUP(A1160,'[1]Integrator Offer Supplier'!$M$14:$AF$12953,20,FALSE)</f>
        <v>#N/A</v>
      </c>
      <c r="S1160" s="41" t="e">
        <f t="shared" ref="S1160:S1223" si="131">R1160*$P$1/$L$2</f>
        <v>#N/A</v>
      </c>
    </row>
    <row r="1161" spans="1:19" ht="18" x14ac:dyDescent="0.2">
      <c r="A1161" s="34" t="s">
        <v>5755</v>
      </c>
      <c r="B1161" s="15" t="s">
        <v>223</v>
      </c>
      <c r="C1161" s="15" t="s">
        <v>223</v>
      </c>
      <c r="D1161" s="19"/>
      <c r="E1161" s="18" t="s">
        <v>4282</v>
      </c>
      <c r="F1161" s="18" t="s">
        <v>4282</v>
      </c>
      <c r="G1161" s="18" t="s">
        <v>4282</v>
      </c>
      <c r="H1161" s="18" t="s">
        <v>4282</v>
      </c>
      <c r="I1161" s="18" t="s">
        <v>4282</v>
      </c>
      <c r="J1161" s="18" t="s">
        <v>7185</v>
      </c>
      <c r="K1161" s="18" t="s">
        <v>4282</v>
      </c>
      <c r="L1161" s="18" t="s">
        <v>4282</v>
      </c>
      <c r="N1161" s="40" t="e">
        <f t="shared" si="129"/>
        <v>#N/A</v>
      </c>
      <c r="O1161" t="e">
        <f>VLOOKUP(A1161,'[1]Integrator Offer Supplier'!$M$14:$AF$12953,18,FALSE)</f>
        <v>#N/A</v>
      </c>
      <c r="P1161" t="e">
        <f>VLOOKUP(A1161,'[1]Integrator Offer Supplier'!$M$14:$AF$12953,19,FALSE)</f>
        <v>#N/A</v>
      </c>
      <c r="Q1161" t="e">
        <f t="shared" si="130"/>
        <v>#N/A</v>
      </c>
      <c r="R1161" t="e">
        <f>VLOOKUP(A1161,'[1]Integrator Offer Supplier'!$M$14:$AF$12953,20,FALSE)</f>
        <v>#N/A</v>
      </c>
      <c r="S1161" s="41" t="e">
        <f t="shared" si="131"/>
        <v>#N/A</v>
      </c>
    </row>
    <row r="1162" spans="1:19" ht="36" x14ac:dyDescent="0.2">
      <c r="A1162" s="34" t="s">
        <v>5756</v>
      </c>
      <c r="B1162" s="15" t="s">
        <v>1123</v>
      </c>
      <c r="C1162" s="15" t="s">
        <v>3145</v>
      </c>
      <c r="D1162" s="19"/>
      <c r="E1162" s="18" t="s">
        <v>4282</v>
      </c>
      <c r="F1162" s="18" t="s">
        <v>4282</v>
      </c>
      <c r="G1162" s="18" t="s">
        <v>4282</v>
      </c>
      <c r="H1162" s="18" t="s">
        <v>4282</v>
      </c>
      <c r="I1162" s="18" t="s">
        <v>4282</v>
      </c>
      <c r="J1162" s="18" t="s">
        <v>7185</v>
      </c>
      <c r="K1162" s="18" t="s">
        <v>4282</v>
      </c>
      <c r="L1162" s="18" t="s">
        <v>4282</v>
      </c>
      <c r="N1162" s="40" t="e">
        <f t="shared" si="129"/>
        <v>#N/A</v>
      </c>
      <c r="O1162" t="e">
        <f>VLOOKUP(A1162,'[1]Integrator Offer Supplier'!$M$14:$AF$12953,18,FALSE)</f>
        <v>#N/A</v>
      </c>
      <c r="P1162" t="e">
        <f>VLOOKUP(A1162,'[1]Integrator Offer Supplier'!$M$14:$AF$12953,19,FALSE)</f>
        <v>#N/A</v>
      </c>
      <c r="Q1162" t="e">
        <f t="shared" si="130"/>
        <v>#N/A</v>
      </c>
      <c r="R1162" t="e">
        <f>VLOOKUP(A1162,'[1]Integrator Offer Supplier'!$M$14:$AF$12953,20,FALSE)</f>
        <v>#N/A</v>
      </c>
      <c r="S1162" s="41" t="e">
        <f t="shared" si="131"/>
        <v>#N/A</v>
      </c>
    </row>
    <row r="1163" spans="1:19" ht="54" x14ac:dyDescent="0.2">
      <c r="A1163" s="34" t="s">
        <v>5757</v>
      </c>
      <c r="B1163" s="15" t="s">
        <v>1124</v>
      </c>
      <c r="C1163" s="15" t="s">
        <v>3146</v>
      </c>
      <c r="D1163" s="19"/>
      <c r="E1163" s="18" t="s">
        <v>4282</v>
      </c>
      <c r="F1163" s="18" t="s">
        <v>4282</v>
      </c>
      <c r="G1163" s="18" t="s">
        <v>4282</v>
      </c>
      <c r="H1163" s="18" t="s">
        <v>4282</v>
      </c>
      <c r="I1163" s="18" t="s">
        <v>4282</v>
      </c>
      <c r="J1163" s="18" t="s">
        <v>7185</v>
      </c>
      <c r="K1163" s="18" t="s">
        <v>4282</v>
      </c>
      <c r="L1163" s="18" t="s">
        <v>4282</v>
      </c>
      <c r="N1163" s="40" t="e">
        <f t="shared" si="129"/>
        <v>#N/A</v>
      </c>
      <c r="O1163" t="e">
        <f>VLOOKUP(A1163,'[1]Integrator Offer Supplier'!$M$14:$AF$12953,18,FALSE)</f>
        <v>#N/A</v>
      </c>
      <c r="P1163" t="e">
        <f>VLOOKUP(A1163,'[1]Integrator Offer Supplier'!$M$14:$AF$12953,19,FALSE)</f>
        <v>#N/A</v>
      </c>
      <c r="Q1163" t="e">
        <f t="shared" si="130"/>
        <v>#N/A</v>
      </c>
      <c r="R1163" t="e">
        <f>VLOOKUP(A1163,'[1]Integrator Offer Supplier'!$M$14:$AF$12953,20,FALSE)</f>
        <v>#N/A</v>
      </c>
      <c r="S1163" s="41" t="e">
        <f t="shared" si="131"/>
        <v>#N/A</v>
      </c>
    </row>
    <row r="1164" spans="1:19" ht="18.75" x14ac:dyDescent="0.2">
      <c r="A1164" s="35" t="s">
        <v>5758</v>
      </c>
      <c r="B1164" s="15" t="s">
        <v>1125</v>
      </c>
      <c r="C1164" s="15" t="s">
        <v>1125</v>
      </c>
      <c r="D1164" s="21" t="s">
        <v>4591</v>
      </c>
      <c r="E1164" s="18"/>
      <c r="F1164" s="18">
        <v>600</v>
      </c>
      <c r="G1164" s="18"/>
      <c r="H1164" s="18"/>
      <c r="I1164" s="18"/>
      <c r="J1164" s="18">
        <f>N1164</f>
        <v>0</v>
      </c>
      <c r="K1164" s="18">
        <f>Q1164</f>
        <v>0</v>
      </c>
      <c r="L1164" s="18">
        <f>S1164</f>
        <v>0</v>
      </c>
      <c r="N1164" s="40">
        <f t="shared" si="129"/>
        <v>0</v>
      </c>
      <c r="O1164">
        <f>VLOOKUP(A1164,'[1]Integrator Offer Supplier'!$M$14:$AF$12953,18,FALSE)</f>
        <v>0</v>
      </c>
      <c r="P1164">
        <f>VLOOKUP(A1164,'[1]Integrator Offer Supplier'!$M$14:$AF$12953,19,FALSE)</f>
        <v>0</v>
      </c>
      <c r="Q1164">
        <f t="shared" si="130"/>
        <v>0</v>
      </c>
      <c r="R1164">
        <f>VLOOKUP(A1164,'[1]Integrator Offer Supplier'!$M$14:$AF$12953,20,FALSE)</f>
        <v>0</v>
      </c>
      <c r="S1164" s="41">
        <f t="shared" si="131"/>
        <v>0</v>
      </c>
    </row>
    <row r="1165" spans="1:19" ht="72" x14ac:dyDescent="0.2">
      <c r="A1165" s="35" t="s">
        <v>5759</v>
      </c>
      <c r="B1165" s="15" t="s">
        <v>1126</v>
      </c>
      <c r="C1165" s="15" t="s">
        <v>3147</v>
      </c>
      <c r="D1165" s="19"/>
      <c r="E1165" s="18" t="s">
        <v>4282</v>
      </c>
      <c r="F1165" s="18" t="s">
        <v>4282</v>
      </c>
      <c r="G1165" s="18" t="s">
        <v>4282</v>
      </c>
      <c r="H1165" s="18" t="s">
        <v>4282</v>
      </c>
      <c r="I1165" s="18" t="s">
        <v>4282</v>
      </c>
      <c r="J1165" s="18" t="s">
        <v>7185</v>
      </c>
      <c r="K1165" s="18" t="s">
        <v>4282</v>
      </c>
      <c r="L1165" s="18" t="s">
        <v>4282</v>
      </c>
      <c r="N1165" s="40" t="e">
        <f t="shared" si="129"/>
        <v>#N/A</v>
      </c>
      <c r="O1165" t="e">
        <f>VLOOKUP(A1165,'[1]Integrator Offer Supplier'!$M$14:$AF$12953,18,FALSE)</f>
        <v>#N/A</v>
      </c>
      <c r="P1165" t="e">
        <f>VLOOKUP(A1165,'[1]Integrator Offer Supplier'!$M$14:$AF$12953,19,FALSE)</f>
        <v>#N/A</v>
      </c>
      <c r="Q1165" t="e">
        <f t="shared" si="130"/>
        <v>#N/A</v>
      </c>
      <c r="R1165" t="e">
        <f>VLOOKUP(A1165,'[1]Integrator Offer Supplier'!$M$14:$AF$12953,20,FALSE)</f>
        <v>#N/A</v>
      </c>
      <c r="S1165" s="41" t="e">
        <f t="shared" si="131"/>
        <v>#N/A</v>
      </c>
    </row>
    <row r="1166" spans="1:19" ht="18" x14ac:dyDescent="0.2">
      <c r="A1166" s="35" t="s">
        <v>5760</v>
      </c>
      <c r="B1166" s="15" t="s">
        <v>1127</v>
      </c>
      <c r="C1166" s="15" t="s">
        <v>3148</v>
      </c>
      <c r="D1166" s="19"/>
      <c r="E1166" s="18" t="s">
        <v>4282</v>
      </c>
      <c r="F1166" s="18" t="s">
        <v>4282</v>
      </c>
      <c r="G1166" s="18" t="s">
        <v>4282</v>
      </c>
      <c r="H1166" s="18" t="s">
        <v>4282</v>
      </c>
      <c r="I1166" s="18" t="s">
        <v>4282</v>
      </c>
      <c r="J1166" s="18" t="s">
        <v>7185</v>
      </c>
      <c r="K1166" s="18" t="s">
        <v>4282</v>
      </c>
      <c r="L1166" s="18" t="s">
        <v>4282</v>
      </c>
      <c r="N1166" s="40" t="e">
        <f t="shared" si="129"/>
        <v>#N/A</v>
      </c>
      <c r="O1166" t="e">
        <f>VLOOKUP(A1166,'[1]Integrator Offer Supplier'!$M$14:$AF$12953,18,FALSE)</f>
        <v>#N/A</v>
      </c>
      <c r="P1166" t="e">
        <f>VLOOKUP(A1166,'[1]Integrator Offer Supplier'!$M$14:$AF$12953,19,FALSE)</f>
        <v>#N/A</v>
      </c>
      <c r="Q1166" t="e">
        <f t="shared" si="130"/>
        <v>#N/A</v>
      </c>
      <c r="R1166" t="e">
        <f>VLOOKUP(A1166,'[1]Integrator Offer Supplier'!$M$14:$AF$12953,20,FALSE)</f>
        <v>#N/A</v>
      </c>
      <c r="S1166" s="41" t="e">
        <f t="shared" si="131"/>
        <v>#N/A</v>
      </c>
    </row>
    <row r="1167" spans="1:19" ht="54" x14ac:dyDescent="0.2">
      <c r="A1167" s="35" t="s">
        <v>5761</v>
      </c>
      <c r="B1167" s="15" t="s">
        <v>1128</v>
      </c>
      <c r="C1167" s="15" t="s">
        <v>3149</v>
      </c>
      <c r="D1167" s="19"/>
      <c r="E1167" s="18" t="s">
        <v>4282</v>
      </c>
      <c r="F1167" s="18" t="s">
        <v>4282</v>
      </c>
      <c r="G1167" s="18" t="s">
        <v>4282</v>
      </c>
      <c r="H1167" s="18" t="s">
        <v>4282</v>
      </c>
      <c r="I1167" s="18" t="s">
        <v>4282</v>
      </c>
      <c r="J1167" s="18" t="s">
        <v>7185</v>
      </c>
      <c r="K1167" s="18" t="s">
        <v>4282</v>
      </c>
      <c r="L1167" s="18" t="s">
        <v>4282</v>
      </c>
      <c r="N1167" s="40" t="e">
        <f t="shared" si="129"/>
        <v>#N/A</v>
      </c>
      <c r="O1167" t="e">
        <f>VLOOKUP(A1167,'[1]Integrator Offer Supplier'!$M$14:$AF$12953,18,FALSE)</f>
        <v>#N/A</v>
      </c>
      <c r="P1167" t="e">
        <f>VLOOKUP(A1167,'[1]Integrator Offer Supplier'!$M$14:$AF$12953,19,FALSE)</f>
        <v>#N/A</v>
      </c>
      <c r="Q1167" t="e">
        <f t="shared" si="130"/>
        <v>#N/A</v>
      </c>
      <c r="R1167" t="e">
        <f>VLOOKUP(A1167,'[1]Integrator Offer Supplier'!$M$14:$AF$12953,20,FALSE)</f>
        <v>#N/A</v>
      </c>
      <c r="S1167" s="41" t="e">
        <f t="shared" si="131"/>
        <v>#N/A</v>
      </c>
    </row>
    <row r="1168" spans="1:19" ht="126" x14ac:dyDescent="0.2">
      <c r="A1168" s="34" t="s">
        <v>5762</v>
      </c>
      <c r="B1168" s="15" t="s">
        <v>1129</v>
      </c>
      <c r="C1168" s="15" t="s">
        <v>3150</v>
      </c>
      <c r="D1168" s="19"/>
      <c r="E1168" s="18" t="s">
        <v>4282</v>
      </c>
      <c r="F1168" s="18" t="s">
        <v>4282</v>
      </c>
      <c r="G1168" s="18" t="s">
        <v>4282</v>
      </c>
      <c r="H1168" s="18" t="s">
        <v>4282</v>
      </c>
      <c r="I1168" s="18" t="s">
        <v>4282</v>
      </c>
      <c r="J1168" s="18" t="s">
        <v>7185</v>
      </c>
      <c r="K1168" s="18" t="s">
        <v>4282</v>
      </c>
      <c r="L1168" s="18" t="s">
        <v>4282</v>
      </c>
      <c r="N1168" s="40" t="e">
        <f t="shared" si="129"/>
        <v>#N/A</v>
      </c>
      <c r="O1168" t="e">
        <f>VLOOKUP(A1168,'[1]Integrator Offer Supplier'!$M$14:$AF$12953,18,FALSE)</f>
        <v>#N/A</v>
      </c>
      <c r="P1168" t="e">
        <f>VLOOKUP(A1168,'[1]Integrator Offer Supplier'!$M$14:$AF$12953,19,FALSE)</f>
        <v>#N/A</v>
      </c>
      <c r="Q1168" t="e">
        <f t="shared" si="130"/>
        <v>#N/A</v>
      </c>
      <c r="R1168" t="e">
        <f>VLOOKUP(A1168,'[1]Integrator Offer Supplier'!$M$14:$AF$12953,20,FALSE)</f>
        <v>#N/A</v>
      </c>
      <c r="S1168" s="41" t="e">
        <f t="shared" si="131"/>
        <v>#N/A</v>
      </c>
    </row>
    <row r="1169" spans="1:19" ht="90" x14ac:dyDescent="0.2">
      <c r="A1169" s="34" t="s">
        <v>5763</v>
      </c>
      <c r="B1169" s="15" t="s">
        <v>44</v>
      </c>
      <c r="C1169" s="15" t="s">
        <v>4236</v>
      </c>
      <c r="D1169" s="23" t="s">
        <v>4237</v>
      </c>
      <c r="E1169" s="18"/>
      <c r="F1169" s="2">
        <v>1400</v>
      </c>
      <c r="G1169" s="2"/>
      <c r="H1169" s="2">
        <v>6</v>
      </c>
      <c r="I1169" s="2"/>
      <c r="J1169" s="18">
        <f>N1169</f>
        <v>0</v>
      </c>
      <c r="K1169" s="18">
        <f>Q1169</f>
        <v>265.73400000000004</v>
      </c>
      <c r="L1169" s="18">
        <f>S1169</f>
        <v>0.18703124999999998</v>
      </c>
      <c r="N1169" s="40">
        <f t="shared" si="129"/>
        <v>0</v>
      </c>
      <c r="O1169">
        <f>VLOOKUP(A1169,'[1]Integrator Offer Supplier'!$M$14:$AF$12953,18,FALSE)</f>
        <v>0</v>
      </c>
      <c r="P1169">
        <f>VLOOKUP(A1169,'[1]Integrator Offer Supplier'!$M$14:$AF$12953,19,FALSE)</f>
        <v>35.910000000000004</v>
      </c>
      <c r="Q1169">
        <f t="shared" si="130"/>
        <v>265.73400000000004</v>
      </c>
      <c r="R1169">
        <f>VLOOKUP(A1169,'[1]Integrator Offer Supplier'!$M$14:$AF$12953,20,FALSE)</f>
        <v>14.962499999999999</v>
      </c>
      <c r="S1169" s="41">
        <f t="shared" si="131"/>
        <v>0.18703124999999998</v>
      </c>
    </row>
    <row r="1170" spans="1:19" ht="36" x14ac:dyDescent="0.2">
      <c r="A1170" s="35" t="s">
        <v>5764</v>
      </c>
      <c r="B1170" s="15" t="s">
        <v>1130</v>
      </c>
      <c r="C1170" s="15" t="s">
        <v>3152</v>
      </c>
      <c r="D1170" s="19"/>
      <c r="E1170" s="18" t="s">
        <v>4282</v>
      </c>
      <c r="F1170" s="18" t="s">
        <v>4282</v>
      </c>
      <c r="G1170" s="18" t="s">
        <v>4282</v>
      </c>
      <c r="H1170" s="18" t="s">
        <v>4282</v>
      </c>
      <c r="I1170" s="18" t="s">
        <v>4282</v>
      </c>
      <c r="J1170" s="18" t="s">
        <v>7185</v>
      </c>
      <c r="K1170" s="18" t="s">
        <v>4282</v>
      </c>
      <c r="L1170" s="18" t="s">
        <v>4282</v>
      </c>
      <c r="N1170" s="40" t="e">
        <f t="shared" si="129"/>
        <v>#N/A</v>
      </c>
      <c r="O1170" t="e">
        <f>VLOOKUP(A1170,'[1]Integrator Offer Supplier'!$M$14:$AF$12953,18,FALSE)</f>
        <v>#N/A</v>
      </c>
      <c r="P1170" t="e">
        <f>VLOOKUP(A1170,'[1]Integrator Offer Supplier'!$M$14:$AF$12953,19,FALSE)</f>
        <v>#N/A</v>
      </c>
      <c r="Q1170" t="e">
        <f t="shared" si="130"/>
        <v>#N/A</v>
      </c>
      <c r="R1170" t="e">
        <f>VLOOKUP(A1170,'[1]Integrator Offer Supplier'!$M$14:$AF$12953,20,FALSE)</f>
        <v>#N/A</v>
      </c>
      <c r="S1170" s="41" t="e">
        <f t="shared" si="131"/>
        <v>#N/A</v>
      </c>
    </row>
    <row r="1171" spans="1:19" ht="36" x14ac:dyDescent="0.2">
      <c r="A1171" s="35" t="s">
        <v>5765</v>
      </c>
      <c r="B1171" s="15" t="s">
        <v>4</v>
      </c>
      <c r="C1171" s="15" t="s">
        <v>4</v>
      </c>
      <c r="D1171" s="19"/>
      <c r="E1171" s="18"/>
      <c r="F1171" s="2"/>
      <c r="G1171" s="2"/>
      <c r="H1171" s="2"/>
      <c r="I1171" s="2"/>
      <c r="J1171" s="18">
        <f>N1171</f>
        <v>0</v>
      </c>
      <c r="K1171" s="18">
        <f>Q1171</f>
        <v>0</v>
      </c>
      <c r="L1171" s="18">
        <f>S1171</f>
        <v>1.378125</v>
      </c>
      <c r="N1171" s="40">
        <f t="shared" si="129"/>
        <v>0</v>
      </c>
      <c r="O1171">
        <f>VLOOKUP(A1171,'[1]Integrator Offer Supplier'!$M$14:$AF$12953,18,FALSE)</f>
        <v>0</v>
      </c>
      <c r="P1171">
        <f>VLOOKUP(A1171,'[1]Integrator Offer Supplier'!$M$14:$AF$12953,19,FALSE)</f>
        <v>0</v>
      </c>
      <c r="Q1171">
        <f t="shared" si="130"/>
        <v>0</v>
      </c>
      <c r="R1171">
        <f>VLOOKUP(A1171,'[1]Integrator Offer Supplier'!$M$14:$AF$12953,20,FALSE)</f>
        <v>110.25</v>
      </c>
      <c r="S1171" s="41">
        <f t="shared" si="131"/>
        <v>1.378125</v>
      </c>
    </row>
    <row r="1172" spans="1:19" ht="18" x14ac:dyDescent="0.2">
      <c r="A1172" s="35" t="s">
        <v>5766</v>
      </c>
      <c r="B1172" s="15" t="s">
        <v>1131</v>
      </c>
      <c r="C1172" s="15" t="s">
        <v>3153</v>
      </c>
      <c r="D1172" s="19"/>
      <c r="E1172" s="18" t="s">
        <v>4282</v>
      </c>
      <c r="F1172" s="18" t="s">
        <v>4282</v>
      </c>
      <c r="G1172" s="18" t="s">
        <v>4282</v>
      </c>
      <c r="H1172" s="18" t="s">
        <v>4282</v>
      </c>
      <c r="I1172" s="18" t="s">
        <v>4282</v>
      </c>
      <c r="J1172" s="18" t="s">
        <v>7185</v>
      </c>
      <c r="K1172" s="18" t="s">
        <v>4282</v>
      </c>
      <c r="L1172" s="18" t="s">
        <v>4282</v>
      </c>
      <c r="N1172" s="40" t="e">
        <f t="shared" si="129"/>
        <v>#N/A</v>
      </c>
      <c r="O1172" t="e">
        <f>VLOOKUP(A1172,'[1]Integrator Offer Supplier'!$M$14:$AF$12953,18,FALSE)</f>
        <v>#N/A</v>
      </c>
      <c r="P1172" t="e">
        <f>VLOOKUP(A1172,'[1]Integrator Offer Supplier'!$M$14:$AF$12953,19,FALSE)</f>
        <v>#N/A</v>
      </c>
      <c r="Q1172" t="e">
        <f t="shared" si="130"/>
        <v>#N/A</v>
      </c>
      <c r="R1172" t="e">
        <f>VLOOKUP(A1172,'[1]Integrator Offer Supplier'!$M$14:$AF$12953,20,FALSE)</f>
        <v>#N/A</v>
      </c>
      <c r="S1172" s="41" t="e">
        <f t="shared" si="131"/>
        <v>#N/A</v>
      </c>
    </row>
    <row r="1173" spans="1:19" ht="54" x14ac:dyDescent="0.2">
      <c r="A1173" s="35" t="s">
        <v>5767</v>
      </c>
      <c r="B1173" s="15" t="s">
        <v>1132</v>
      </c>
      <c r="C1173" s="15" t="s">
        <v>4481</v>
      </c>
      <c r="D1173" s="19"/>
      <c r="E1173" s="18"/>
      <c r="F1173" s="18">
        <v>1000</v>
      </c>
      <c r="G1173" s="18"/>
      <c r="H1173" s="18"/>
      <c r="I1173" s="18"/>
      <c r="J1173" s="18">
        <f>N1173</f>
        <v>7.6393227272727273</v>
      </c>
      <c r="K1173" s="18">
        <f>Q1173</f>
        <v>2186.2272409090911</v>
      </c>
      <c r="L1173" s="18">
        <f>S1173</f>
        <v>2.6622869318181821</v>
      </c>
      <c r="N1173" s="40">
        <f t="shared" si="129"/>
        <v>7.6393227272727273</v>
      </c>
      <c r="O1173">
        <f>VLOOKUP(A1173,'[1]Integrator Offer Supplier'!$M$14:$AF$12953,18,FALSE)</f>
        <v>147.10857954545455</v>
      </c>
      <c r="P1173">
        <f>VLOOKUP(A1173,'[1]Integrator Offer Supplier'!$M$14:$AF$12953,19,FALSE)</f>
        <v>295.43611363636364</v>
      </c>
      <c r="Q1173">
        <f t="shared" si="130"/>
        <v>2186.2272409090911</v>
      </c>
      <c r="R1173">
        <f>VLOOKUP(A1173,'[1]Integrator Offer Supplier'!$M$14:$AF$12953,20,FALSE)</f>
        <v>212.98295454545456</v>
      </c>
      <c r="S1173" s="41">
        <f t="shared" si="131"/>
        <v>2.6622869318181821</v>
      </c>
    </row>
    <row r="1174" spans="1:19" ht="18" x14ac:dyDescent="0.2">
      <c r="A1174" s="35" t="s">
        <v>5768</v>
      </c>
      <c r="B1174" s="15" t="s">
        <v>1133</v>
      </c>
      <c r="C1174" s="15" t="s">
        <v>1133</v>
      </c>
      <c r="D1174" s="19"/>
      <c r="E1174" s="18"/>
      <c r="F1174" s="2"/>
      <c r="G1174" s="2"/>
      <c r="H1174" s="2">
        <v>1.5</v>
      </c>
      <c r="I1174" s="2"/>
      <c r="J1174" s="2"/>
      <c r="K1174" s="2"/>
      <c r="L1174" s="2"/>
      <c r="N1174" s="40" t="e">
        <f t="shared" si="129"/>
        <v>#N/A</v>
      </c>
      <c r="O1174" t="e">
        <f>VLOOKUP(A1174,'[1]Integrator Offer Supplier'!$M$14:$AF$12953,18,FALSE)</f>
        <v>#N/A</v>
      </c>
      <c r="P1174" t="e">
        <f>VLOOKUP(A1174,'[1]Integrator Offer Supplier'!$M$14:$AF$12953,19,FALSE)</f>
        <v>#N/A</v>
      </c>
      <c r="Q1174" t="e">
        <f t="shared" si="130"/>
        <v>#N/A</v>
      </c>
      <c r="R1174" t="e">
        <f>VLOOKUP(A1174,'[1]Integrator Offer Supplier'!$M$14:$AF$12953,20,FALSE)</f>
        <v>#N/A</v>
      </c>
      <c r="S1174" s="41" t="e">
        <f t="shared" si="131"/>
        <v>#N/A</v>
      </c>
    </row>
    <row r="1175" spans="1:19" ht="18" x14ac:dyDescent="0.2">
      <c r="A1175" s="35" t="s">
        <v>5769</v>
      </c>
      <c r="B1175" s="15" t="s">
        <v>8</v>
      </c>
      <c r="C1175" s="15" t="s">
        <v>8</v>
      </c>
      <c r="D1175" s="19"/>
      <c r="E1175" s="18"/>
      <c r="F1175" s="2"/>
      <c r="G1175" s="2"/>
      <c r="H1175" s="2">
        <v>1</v>
      </c>
      <c r="I1175" s="2"/>
      <c r="J1175" s="18">
        <f t="shared" ref="J1175:J1178" si="132">N1175</f>
        <v>0</v>
      </c>
      <c r="K1175" s="18">
        <f t="shared" ref="K1175:K1178" si="133">Q1175</f>
        <v>0</v>
      </c>
      <c r="L1175" s="18">
        <f t="shared" ref="L1175:L1178" si="134">S1175</f>
        <v>0</v>
      </c>
      <c r="N1175" s="40">
        <f t="shared" si="129"/>
        <v>0</v>
      </c>
      <c r="O1175">
        <f>VLOOKUP(A1175,'[1]Integrator Offer Supplier'!$M$14:$AF$12953,18,FALSE)</f>
        <v>0</v>
      </c>
      <c r="P1175">
        <f>VLOOKUP(A1175,'[1]Integrator Offer Supplier'!$M$14:$AF$12953,19,FALSE)</f>
        <v>0</v>
      </c>
      <c r="Q1175">
        <f t="shared" si="130"/>
        <v>0</v>
      </c>
      <c r="R1175">
        <f>VLOOKUP(A1175,'[1]Integrator Offer Supplier'!$M$14:$AF$12953,20,FALSE)</f>
        <v>0</v>
      </c>
      <c r="S1175" s="41">
        <f t="shared" si="131"/>
        <v>0</v>
      </c>
    </row>
    <row r="1176" spans="1:19" ht="36" x14ac:dyDescent="0.2">
      <c r="A1176" s="35" t="s">
        <v>5770</v>
      </c>
      <c r="B1176" s="15" t="s">
        <v>3</v>
      </c>
      <c r="C1176" s="15" t="s">
        <v>3</v>
      </c>
      <c r="D1176" s="19"/>
      <c r="E1176" s="2"/>
      <c r="F1176" s="2"/>
      <c r="G1176" s="2"/>
      <c r="H1176" s="2"/>
      <c r="I1176" s="2"/>
      <c r="J1176" s="18">
        <f t="shared" si="132"/>
        <v>0</v>
      </c>
      <c r="K1176" s="18">
        <f t="shared" si="133"/>
        <v>0</v>
      </c>
      <c r="L1176" s="18">
        <f t="shared" si="134"/>
        <v>0.62343750000000009</v>
      </c>
      <c r="N1176" s="40">
        <f t="shared" si="129"/>
        <v>0</v>
      </c>
      <c r="O1176">
        <f>VLOOKUP(A1176,'[1]Integrator Offer Supplier'!$M$14:$AF$12953,18,FALSE)</f>
        <v>0</v>
      </c>
      <c r="P1176">
        <f>VLOOKUP(A1176,'[1]Integrator Offer Supplier'!$M$14:$AF$12953,19,FALSE)</f>
        <v>0</v>
      </c>
      <c r="Q1176">
        <f t="shared" si="130"/>
        <v>0</v>
      </c>
      <c r="R1176">
        <f>VLOOKUP(A1176,'[1]Integrator Offer Supplier'!$M$14:$AF$12953,20,FALSE)</f>
        <v>49.875</v>
      </c>
      <c r="S1176" s="41">
        <f t="shared" si="131"/>
        <v>0.62343750000000009</v>
      </c>
    </row>
    <row r="1177" spans="1:19" ht="36" x14ac:dyDescent="0.2">
      <c r="A1177" s="35" t="s">
        <v>5771</v>
      </c>
      <c r="B1177" s="15" t="s">
        <v>31</v>
      </c>
      <c r="C1177" s="15" t="s">
        <v>31</v>
      </c>
      <c r="D1177" s="19"/>
      <c r="E1177" s="18"/>
      <c r="F1177" s="2"/>
      <c r="G1177" s="2"/>
      <c r="H1177" s="2"/>
      <c r="I1177" s="2"/>
      <c r="J1177" s="18">
        <f t="shared" si="132"/>
        <v>3.3754385964912279</v>
      </c>
      <c r="K1177" s="18">
        <f t="shared" si="133"/>
        <v>0</v>
      </c>
      <c r="L1177" s="18">
        <f t="shared" si="134"/>
        <v>0</v>
      </c>
      <c r="N1177" s="40">
        <f t="shared" si="129"/>
        <v>3.3754385964912279</v>
      </c>
      <c r="O1177">
        <f>VLOOKUP(A1177,'[1]Integrator Offer Supplier'!$M$14:$AF$12953,18,FALSE)</f>
        <v>65</v>
      </c>
      <c r="P1177">
        <f>VLOOKUP(A1177,'[1]Integrator Offer Supplier'!$M$14:$AF$12953,19,FALSE)</f>
        <v>0</v>
      </c>
      <c r="Q1177">
        <f t="shared" si="130"/>
        <v>0</v>
      </c>
      <c r="R1177">
        <f>VLOOKUP(A1177,'[1]Integrator Offer Supplier'!$M$14:$AF$12953,20,FALSE)</f>
        <v>0</v>
      </c>
      <c r="S1177" s="41">
        <f t="shared" si="131"/>
        <v>0</v>
      </c>
    </row>
    <row r="1178" spans="1:19" ht="36" x14ac:dyDescent="0.2">
      <c r="A1178" s="35" t="s">
        <v>5772</v>
      </c>
      <c r="B1178" s="15" t="s">
        <v>6</v>
      </c>
      <c r="C1178" s="15" t="s">
        <v>4189</v>
      </c>
      <c r="D1178" s="19"/>
      <c r="E1178" s="18">
        <v>1</v>
      </c>
      <c r="F1178" s="2"/>
      <c r="G1178" s="2"/>
      <c r="H1178" s="2"/>
      <c r="I1178" s="2"/>
      <c r="J1178" s="18">
        <f t="shared" si="132"/>
        <v>0</v>
      </c>
      <c r="K1178" s="18">
        <f t="shared" si="133"/>
        <v>0</v>
      </c>
      <c r="L1178" s="18">
        <f t="shared" si="134"/>
        <v>0</v>
      </c>
      <c r="N1178" s="40">
        <f t="shared" si="129"/>
        <v>0</v>
      </c>
      <c r="O1178">
        <f>VLOOKUP(A1178,'[1]Integrator Offer Supplier'!$M$14:$AF$12953,18,FALSE)</f>
        <v>0</v>
      </c>
      <c r="P1178">
        <f>VLOOKUP(A1178,'[1]Integrator Offer Supplier'!$M$14:$AF$12953,19,FALSE)</f>
        <v>0</v>
      </c>
      <c r="Q1178">
        <f t="shared" si="130"/>
        <v>0</v>
      </c>
      <c r="R1178">
        <f>VLOOKUP(A1178,'[1]Integrator Offer Supplier'!$M$14:$AF$12953,20,FALSE)</f>
        <v>0</v>
      </c>
      <c r="S1178" s="41">
        <f t="shared" si="131"/>
        <v>0</v>
      </c>
    </row>
    <row r="1179" spans="1:19" ht="36" x14ac:dyDescent="0.2">
      <c r="A1179" s="35" t="s">
        <v>5773</v>
      </c>
      <c r="B1179" s="15" t="s">
        <v>109</v>
      </c>
      <c r="C1179" s="15" t="s">
        <v>3156</v>
      </c>
      <c r="D1179" s="19"/>
      <c r="E1179" s="18">
        <v>1</v>
      </c>
      <c r="F1179" s="2"/>
      <c r="G1179" s="2"/>
      <c r="H1179" s="2"/>
      <c r="I1179" s="2"/>
      <c r="J1179" s="2"/>
      <c r="K1179" s="2"/>
      <c r="L1179" s="2"/>
      <c r="N1179" s="40" t="e">
        <f t="shared" si="129"/>
        <v>#N/A</v>
      </c>
      <c r="O1179" t="e">
        <f>VLOOKUP(A1179,'[1]Integrator Offer Supplier'!$M$14:$AF$12953,18,FALSE)</f>
        <v>#N/A</v>
      </c>
      <c r="P1179" t="e">
        <f>VLOOKUP(A1179,'[1]Integrator Offer Supplier'!$M$14:$AF$12953,19,FALSE)</f>
        <v>#N/A</v>
      </c>
      <c r="Q1179" t="e">
        <f t="shared" si="130"/>
        <v>#N/A</v>
      </c>
      <c r="R1179" t="e">
        <f>VLOOKUP(A1179,'[1]Integrator Offer Supplier'!$M$14:$AF$12953,20,FALSE)</f>
        <v>#N/A</v>
      </c>
      <c r="S1179" s="41" t="e">
        <f t="shared" si="131"/>
        <v>#N/A</v>
      </c>
    </row>
    <row r="1180" spans="1:19" ht="36" x14ac:dyDescent="0.2">
      <c r="A1180" s="35" t="s">
        <v>5774</v>
      </c>
      <c r="B1180" s="15" t="s">
        <v>1134</v>
      </c>
      <c r="C1180" s="15" t="s">
        <v>3157</v>
      </c>
      <c r="D1180" s="19"/>
      <c r="E1180" s="18" t="s">
        <v>4282</v>
      </c>
      <c r="F1180" s="18" t="s">
        <v>4282</v>
      </c>
      <c r="G1180" s="18" t="s">
        <v>4282</v>
      </c>
      <c r="H1180" s="18" t="s">
        <v>4282</v>
      </c>
      <c r="I1180" s="18" t="s">
        <v>4282</v>
      </c>
      <c r="J1180" s="18" t="s">
        <v>7185</v>
      </c>
      <c r="K1180" s="18" t="s">
        <v>4282</v>
      </c>
      <c r="L1180" s="18" t="s">
        <v>4282</v>
      </c>
      <c r="N1180" s="40" t="e">
        <f t="shared" si="129"/>
        <v>#N/A</v>
      </c>
      <c r="O1180" t="e">
        <f>VLOOKUP(A1180,'[1]Integrator Offer Supplier'!$M$14:$AF$12953,18,FALSE)</f>
        <v>#N/A</v>
      </c>
      <c r="P1180" t="e">
        <f>VLOOKUP(A1180,'[1]Integrator Offer Supplier'!$M$14:$AF$12953,19,FALSE)</f>
        <v>#N/A</v>
      </c>
      <c r="Q1180" t="e">
        <f t="shared" si="130"/>
        <v>#N/A</v>
      </c>
      <c r="R1180" t="e">
        <f>VLOOKUP(A1180,'[1]Integrator Offer Supplier'!$M$14:$AF$12953,20,FALSE)</f>
        <v>#N/A</v>
      </c>
      <c r="S1180" s="41" t="e">
        <f t="shared" si="131"/>
        <v>#N/A</v>
      </c>
    </row>
    <row r="1181" spans="1:19" ht="36" x14ac:dyDescent="0.2">
      <c r="A1181" s="35" t="s">
        <v>5775</v>
      </c>
      <c r="B1181" s="15" t="s">
        <v>1135</v>
      </c>
      <c r="C1181" s="15" t="s">
        <v>1135</v>
      </c>
      <c r="D1181" s="19"/>
      <c r="E1181" s="18" t="s">
        <v>4282</v>
      </c>
      <c r="F1181" s="18" t="s">
        <v>4282</v>
      </c>
      <c r="G1181" s="18" t="s">
        <v>4282</v>
      </c>
      <c r="H1181" s="18" t="s">
        <v>4282</v>
      </c>
      <c r="I1181" s="18" t="s">
        <v>4282</v>
      </c>
      <c r="J1181" s="18" t="s">
        <v>7185</v>
      </c>
      <c r="K1181" s="18" t="s">
        <v>4282</v>
      </c>
      <c r="L1181" s="18" t="s">
        <v>4282</v>
      </c>
      <c r="N1181" s="40" t="e">
        <f t="shared" si="129"/>
        <v>#N/A</v>
      </c>
      <c r="O1181" t="e">
        <f>VLOOKUP(A1181,'[1]Integrator Offer Supplier'!$M$14:$AF$12953,18,FALSE)</f>
        <v>#N/A</v>
      </c>
      <c r="P1181" t="e">
        <f>VLOOKUP(A1181,'[1]Integrator Offer Supplier'!$M$14:$AF$12953,19,FALSE)</f>
        <v>#N/A</v>
      </c>
      <c r="Q1181" t="e">
        <f t="shared" si="130"/>
        <v>#N/A</v>
      </c>
      <c r="R1181" t="e">
        <f>VLOOKUP(A1181,'[1]Integrator Offer Supplier'!$M$14:$AF$12953,20,FALSE)</f>
        <v>#N/A</v>
      </c>
      <c r="S1181" s="41" t="e">
        <f t="shared" si="131"/>
        <v>#N/A</v>
      </c>
    </row>
    <row r="1182" spans="1:19" ht="36" x14ac:dyDescent="0.2">
      <c r="A1182" s="35" t="s">
        <v>5776</v>
      </c>
      <c r="B1182" s="15" t="s">
        <v>7</v>
      </c>
      <c r="C1182" s="15" t="s">
        <v>7</v>
      </c>
      <c r="D1182" s="19"/>
      <c r="E1182" s="18">
        <v>1</v>
      </c>
      <c r="F1182" s="2"/>
      <c r="G1182" s="2"/>
      <c r="H1182" s="2"/>
      <c r="I1182" s="2"/>
      <c r="J1182" s="18">
        <f t="shared" ref="J1182:J1184" si="135">N1182</f>
        <v>0</v>
      </c>
      <c r="K1182" s="18">
        <f t="shared" ref="K1182:K1184" si="136">Q1182</f>
        <v>0</v>
      </c>
      <c r="L1182" s="18">
        <f t="shared" ref="L1182:L1184" si="137">S1182</f>
        <v>0</v>
      </c>
      <c r="N1182" s="40">
        <f t="shared" si="129"/>
        <v>0</v>
      </c>
      <c r="O1182">
        <f>VLOOKUP(A1182,'[1]Integrator Offer Supplier'!$M$14:$AF$12953,18,FALSE)</f>
        <v>0</v>
      </c>
      <c r="P1182">
        <f>VLOOKUP(A1182,'[1]Integrator Offer Supplier'!$M$14:$AF$12953,19,FALSE)</f>
        <v>0</v>
      </c>
      <c r="Q1182">
        <f t="shared" si="130"/>
        <v>0</v>
      </c>
      <c r="R1182">
        <f>VLOOKUP(A1182,'[1]Integrator Offer Supplier'!$M$14:$AF$12953,20,FALSE)</f>
        <v>0</v>
      </c>
      <c r="S1182" s="41">
        <f t="shared" si="131"/>
        <v>0</v>
      </c>
    </row>
    <row r="1183" spans="1:19" ht="90" x14ac:dyDescent="0.2">
      <c r="A1183" s="34" t="s">
        <v>5777</v>
      </c>
      <c r="B1183" s="15" t="s">
        <v>1136</v>
      </c>
      <c r="C1183" s="15" t="s">
        <v>3158</v>
      </c>
      <c r="D1183" s="19"/>
      <c r="E1183" s="18"/>
      <c r="F1183" s="18"/>
      <c r="G1183" s="18"/>
      <c r="H1183" s="18"/>
      <c r="I1183" s="18"/>
      <c r="J1183" s="18">
        <f t="shared" si="135"/>
        <v>0</v>
      </c>
      <c r="K1183" s="18">
        <f t="shared" si="136"/>
        <v>0</v>
      </c>
      <c r="L1183" s="18">
        <f t="shared" si="137"/>
        <v>0</v>
      </c>
      <c r="N1183" s="40">
        <f t="shared" si="129"/>
        <v>0</v>
      </c>
      <c r="O1183">
        <f>VLOOKUP(A1183,'[1]Integrator Offer Supplier'!$M$14:$AF$12953,18,FALSE)</f>
        <v>0</v>
      </c>
      <c r="P1183">
        <f>VLOOKUP(A1183,'[1]Integrator Offer Supplier'!$M$14:$AF$12953,19,FALSE)</f>
        <v>0</v>
      </c>
      <c r="Q1183">
        <f t="shared" si="130"/>
        <v>0</v>
      </c>
      <c r="R1183">
        <f>VLOOKUP(A1183,'[1]Integrator Offer Supplier'!$M$14:$AF$12953,20,FALSE)</f>
        <v>0</v>
      </c>
      <c r="S1183" s="41">
        <f t="shared" si="131"/>
        <v>0</v>
      </c>
    </row>
    <row r="1184" spans="1:19" ht="18" x14ac:dyDescent="0.2">
      <c r="A1184" s="35" t="s">
        <v>5778</v>
      </c>
      <c r="B1184" s="15" t="s">
        <v>2</v>
      </c>
      <c r="C1184" s="15" t="s">
        <v>2</v>
      </c>
      <c r="D1184" s="19"/>
      <c r="E1184" s="18"/>
      <c r="F1184" s="2"/>
      <c r="G1184" s="2"/>
      <c r="H1184" s="2">
        <v>1</v>
      </c>
      <c r="I1184" s="2"/>
      <c r="J1184" s="18">
        <f t="shared" si="135"/>
        <v>0</v>
      </c>
      <c r="K1184" s="18">
        <f t="shared" si="136"/>
        <v>0</v>
      </c>
      <c r="L1184" s="18">
        <f t="shared" si="137"/>
        <v>0</v>
      </c>
      <c r="N1184" s="40">
        <f t="shared" si="129"/>
        <v>0</v>
      </c>
      <c r="O1184">
        <f>VLOOKUP(A1184,'[1]Integrator Offer Supplier'!$M$14:$AF$12953,18,FALSE)</f>
        <v>0</v>
      </c>
      <c r="P1184">
        <f>VLOOKUP(A1184,'[1]Integrator Offer Supplier'!$M$14:$AF$12953,19,FALSE)</f>
        <v>0</v>
      </c>
      <c r="Q1184">
        <f t="shared" si="130"/>
        <v>0</v>
      </c>
      <c r="R1184">
        <f>VLOOKUP(A1184,'[1]Integrator Offer Supplier'!$M$14:$AF$12953,20,FALSE)</f>
        <v>0</v>
      </c>
      <c r="S1184" s="41">
        <f t="shared" si="131"/>
        <v>0</v>
      </c>
    </row>
    <row r="1185" spans="1:19" ht="18" x14ac:dyDescent="0.2">
      <c r="A1185" s="35" t="s">
        <v>5779</v>
      </c>
      <c r="B1185" s="15" t="s">
        <v>113</v>
      </c>
      <c r="C1185" s="15" t="s">
        <v>3159</v>
      </c>
      <c r="D1185" s="19"/>
      <c r="E1185" s="2"/>
      <c r="F1185" s="2"/>
      <c r="G1185" s="2"/>
      <c r="H1185" s="2">
        <v>1</v>
      </c>
      <c r="I1185" s="2"/>
      <c r="J1185" s="2"/>
      <c r="K1185" s="2"/>
      <c r="L1185" s="2"/>
      <c r="N1185" s="40" t="e">
        <f t="shared" si="129"/>
        <v>#N/A</v>
      </c>
      <c r="O1185" t="e">
        <f>VLOOKUP(A1185,'[1]Integrator Offer Supplier'!$M$14:$AF$12953,18,FALSE)</f>
        <v>#N/A</v>
      </c>
      <c r="P1185" t="e">
        <f>VLOOKUP(A1185,'[1]Integrator Offer Supplier'!$M$14:$AF$12953,19,FALSE)</f>
        <v>#N/A</v>
      </c>
      <c r="Q1185" t="e">
        <f t="shared" si="130"/>
        <v>#N/A</v>
      </c>
      <c r="R1185" t="e">
        <f>VLOOKUP(A1185,'[1]Integrator Offer Supplier'!$M$14:$AF$12953,20,FALSE)</f>
        <v>#N/A</v>
      </c>
      <c r="S1185" s="41" t="e">
        <f t="shared" si="131"/>
        <v>#N/A</v>
      </c>
    </row>
    <row r="1186" spans="1:19" ht="180" x14ac:dyDescent="0.2">
      <c r="A1186" s="34" t="s">
        <v>5780</v>
      </c>
      <c r="B1186" s="15" t="s">
        <v>1137</v>
      </c>
      <c r="C1186" s="15" t="s">
        <v>3160</v>
      </c>
      <c r="D1186" s="19"/>
      <c r="E1186" s="18"/>
      <c r="F1186" s="18"/>
      <c r="G1186" s="18"/>
      <c r="H1186" s="18"/>
      <c r="I1186" s="18"/>
      <c r="J1186" s="18"/>
      <c r="K1186" s="18"/>
      <c r="L1186" s="18"/>
      <c r="N1186" s="40" t="e">
        <f t="shared" si="129"/>
        <v>#N/A</v>
      </c>
      <c r="O1186" t="e">
        <f>VLOOKUP(A1186,'[1]Integrator Offer Supplier'!$M$14:$AF$12953,18,FALSE)</f>
        <v>#N/A</v>
      </c>
      <c r="P1186" t="e">
        <f>VLOOKUP(A1186,'[1]Integrator Offer Supplier'!$M$14:$AF$12953,19,FALSE)</f>
        <v>#N/A</v>
      </c>
      <c r="Q1186" t="e">
        <f t="shared" si="130"/>
        <v>#N/A</v>
      </c>
      <c r="R1186" t="e">
        <f>VLOOKUP(A1186,'[1]Integrator Offer Supplier'!$M$14:$AF$12953,20,FALSE)</f>
        <v>#N/A</v>
      </c>
      <c r="S1186" s="41" t="e">
        <f t="shared" si="131"/>
        <v>#N/A</v>
      </c>
    </row>
    <row r="1187" spans="1:19" ht="18" x14ac:dyDescent="0.2">
      <c r="A1187" s="34" t="s">
        <v>5781</v>
      </c>
      <c r="B1187" s="15" t="s">
        <v>1138</v>
      </c>
      <c r="C1187" s="15" t="s">
        <v>1138</v>
      </c>
      <c r="D1187" s="19"/>
      <c r="E1187" s="18" t="s">
        <v>4282</v>
      </c>
      <c r="F1187" s="18" t="s">
        <v>4282</v>
      </c>
      <c r="G1187" s="18" t="s">
        <v>4282</v>
      </c>
      <c r="H1187" s="18" t="s">
        <v>4282</v>
      </c>
      <c r="I1187" s="18" t="s">
        <v>4282</v>
      </c>
      <c r="J1187" s="18" t="s">
        <v>7185</v>
      </c>
      <c r="K1187" s="18" t="s">
        <v>4282</v>
      </c>
      <c r="L1187" s="18" t="s">
        <v>4282</v>
      </c>
      <c r="N1187" s="40" t="e">
        <f t="shared" si="129"/>
        <v>#N/A</v>
      </c>
      <c r="O1187" t="e">
        <f>VLOOKUP(A1187,'[1]Integrator Offer Supplier'!$M$14:$AF$12953,18,FALSE)</f>
        <v>#N/A</v>
      </c>
      <c r="P1187" t="e">
        <f>VLOOKUP(A1187,'[1]Integrator Offer Supplier'!$M$14:$AF$12953,19,FALSE)</f>
        <v>#N/A</v>
      </c>
      <c r="Q1187" t="e">
        <f t="shared" si="130"/>
        <v>#N/A</v>
      </c>
      <c r="R1187" t="e">
        <f>VLOOKUP(A1187,'[1]Integrator Offer Supplier'!$M$14:$AF$12953,20,FALSE)</f>
        <v>#N/A</v>
      </c>
      <c r="S1187" s="41" t="e">
        <f t="shared" si="131"/>
        <v>#N/A</v>
      </c>
    </row>
    <row r="1188" spans="1:19" ht="18" x14ac:dyDescent="0.2">
      <c r="A1188" s="35" t="s">
        <v>5782</v>
      </c>
      <c r="B1188" s="15" t="s">
        <v>1139</v>
      </c>
      <c r="C1188" s="15">
        <v>0</v>
      </c>
      <c r="D1188" s="19"/>
      <c r="E1188" s="18" t="s">
        <v>4282</v>
      </c>
      <c r="F1188" s="18" t="s">
        <v>4282</v>
      </c>
      <c r="G1188" s="18" t="s">
        <v>4282</v>
      </c>
      <c r="H1188" s="18" t="s">
        <v>4282</v>
      </c>
      <c r="I1188" s="18" t="s">
        <v>4282</v>
      </c>
      <c r="J1188" s="18" t="s">
        <v>7185</v>
      </c>
      <c r="K1188" s="18" t="s">
        <v>4282</v>
      </c>
      <c r="L1188" s="18" t="s">
        <v>4282</v>
      </c>
      <c r="N1188" s="40" t="e">
        <f t="shared" si="129"/>
        <v>#N/A</v>
      </c>
      <c r="O1188" t="e">
        <f>VLOOKUP(A1188,'[1]Integrator Offer Supplier'!$M$14:$AF$12953,18,FALSE)</f>
        <v>#N/A</v>
      </c>
      <c r="P1188" t="e">
        <f>VLOOKUP(A1188,'[1]Integrator Offer Supplier'!$M$14:$AF$12953,19,FALSE)</f>
        <v>#N/A</v>
      </c>
      <c r="Q1188" t="e">
        <f t="shared" si="130"/>
        <v>#N/A</v>
      </c>
      <c r="R1188" t="e">
        <f>VLOOKUP(A1188,'[1]Integrator Offer Supplier'!$M$14:$AF$12953,20,FALSE)</f>
        <v>#N/A</v>
      </c>
      <c r="S1188" s="41" t="e">
        <f t="shared" si="131"/>
        <v>#N/A</v>
      </c>
    </row>
    <row r="1189" spans="1:19" ht="36" x14ac:dyDescent="0.2">
      <c r="A1189" s="35" t="s">
        <v>5783</v>
      </c>
      <c r="B1189" s="15" t="s">
        <v>1140</v>
      </c>
      <c r="C1189" s="15" t="s">
        <v>1140</v>
      </c>
      <c r="D1189" s="19"/>
      <c r="E1189" s="18" t="s">
        <v>4282</v>
      </c>
      <c r="F1189" s="18" t="s">
        <v>4282</v>
      </c>
      <c r="G1189" s="18" t="s">
        <v>4282</v>
      </c>
      <c r="H1189" s="18" t="s">
        <v>4282</v>
      </c>
      <c r="I1189" s="18" t="s">
        <v>4282</v>
      </c>
      <c r="J1189" s="18" t="s">
        <v>7185</v>
      </c>
      <c r="K1189" s="18" t="s">
        <v>4282</v>
      </c>
      <c r="L1189" s="18" t="s">
        <v>4282</v>
      </c>
      <c r="N1189" s="40" t="e">
        <f t="shared" si="129"/>
        <v>#N/A</v>
      </c>
      <c r="O1189" t="e">
        <f>VLOOKUP(A1189,'[1]Integrator Offer Supplier'!$M$14:$AF$12953,18,FALSE)</f>
        <v>#N/A</v>
      </c>
      <c r="P1189" t="e">
        <f>VLOOKUP(A1189,'[1]Integrator Offer Supplier'!$M$14:$AF$12953,19,FALSE)</f>
        <v>#N/A</v>
      </c>
      <c r="Q1189" t="e">
        <f t="shared" si="130"/>
        <v>#N/A</v>
      </c>
      <c r="R1189" t="e">
        <f>VLOOKUP(A1189,'[1]Integrator Offer Supplier'!$M$14:$AF$12953,20,FALSE)</f>
        <v>#N/A</v>
      </c>
      <c r="S1189" s="41" t="e">
        <f t="shared" si="131"/>
        <v>#N/A</v>
      </c>
    </row>
    <row r="1190" spans="1:19" ht="18" x14ac:dyDescent="0.2">
      <c r="A1190" s="35" t="s">
        <v>5784</v>
      </c>
      <c r="B1190" s="15" t="s">
        <v>1141</v>
      </c>
      <c r="C1190" s="15" t="s">
        <v>1141</v>
      </c>
      <c r="D1190" s="19"/>
      <c r="E1190" s="18" t="s">
        <v>4282</v>
      </c>
      <c r="F1190" s="18" t="s">
        <v>4282</v>
      </c>
      <c r="G1190" s="18" t="s">
        <v>4282</v>
      </c>
      <c r="H1190" s="18" t="s">
        <v>4282</v>
      </c>
      <c r="I1190" s="18" t="s">
        <v>4282</v>
      </c>
      <c r="J1190" s="18" t="s">
        <v>7185</v>
      </c>
      <c r="K1190" s="18" t="s">
        <v>4282</v>
      </c>
      <c r="L1190" s="18" t="s">
        <v>4282</v>
      </c>
      <c r="N1190" s="40" t="e">
        <f t="shared" si="129"/>
        <v>#N/A</v>
      </c>
      <c r="O1190" t="e">
        <f>VLOOKUP(A1190,'[1]Integrator Offer Supplier'!$M$14:$AF$12953,18,FALSE)</f>
        <v>#N/A</v>
      </c>
      <c r="P1190" t="e">
        <f>VLOOKUP(A1190,'[1]Integrator Offer Supplier'!$M$14:$AF$12953,19,FALSE)</f>
        <v>#N/A</v>
      </c>
      <c r="Q1190" t="e">
        <f t="shared" si="130"/>
        <v>#N/A</v>
      </c>
      <c r="R1190" t="e">
        <f>VLOOKUP(A1190,'[1]Integrator Offer Supplier'!$M$14:$AF$12953,20,FALSE)</f>
        <v>#N/A</v>
      </c>
      <c r="S1190" s="41" t="e">
        <f t="shared" si="131"/>
        <v>#N/A</v>
      </c>
    </row>
    <row r="1191" spans="1:19" ht="36" x14ac:dyDescent="0.2">
      <c r="A1191" s="35" t="s">
        <v>5785</v>
      </c>
      <c r="B1191" s="15" t="s">
        <v>159</v>
      </c>
      <c r="C1191" s="15" t="s">
        <v>4187</v>
      </c>
      <c r="D1191" s="21" t="s">
        <v>4194</v>
      </c>
      <c r="E1191" s="18"/>
      <c r="F1191" s="2"/>
      <c r="G1191" s="2"/>
      <c r="H1191" s="2">
        <v>1</v>
      </c>
      <c r="I1191" s="2"/>
      <c r="J1191" s="2"/>
      <c r="K1191" s="2"/>
      <c r="L1191" s="2"/>
      <c r="N1191" s="40" t="e">
        <f t="shared" si="129"/>
        <v>#N/A</v>
      </c>
      <c r="O1191" t="e">
        <f>VLOOKUP(A1191,'[1]Integrator Offer Supplier'!$M$14:$AF$12953,18,FALSE)</f>
        <v>#N/A</v>
      </c>
      <c r="P1191" t="e">
        <f>VLOOKUP(A1191,'[1]Integrator Offer Supplier'!$M$14:$AF$12953,19,FALSE)</f>
        <v>#N/A</v>
      </c>
      <c r="Q1191" t="e">
        <f t="shared" si="130"/>
        <v>#N/A</v>
      </c>
      <c r="R1191" t="e">
        <f>VLOOKUP(A1191,'[1]Integrator Offer Supplier'!$M$14:$AF$12953,20,FALSE)</f>
        <v>#N/A</v>
      </c>
      <c r="S1191" s="41" t="e">
        <f t="shared" si="131"/>
        <v>#N/A</v>
      </c>
    </row>
    <row r="1192" spans="1:19" ht="54" x14ac:dyDescent="0.2">
      <c r="A1192" s="35" t="s">
        <v>5786</v>
      </c>
      <c r="B1192" s="15" t="s">
        <v>12</v>
      </c>
      <c r="C1192" s="15" t="s">
        <v>3161</v>
      </c>
      <c r="D1192" s="19"/>
      <c r="E1192" s="18"/>
      <c r="F1192" s="18"/>
      <c r="G1192" s="18"/>
      <c r="H1192" s="18"/>
      <c r="I1192" s="18"/>
      <c r="J1192" s="18"/>
      <c r="K1192" s="18"/>
      <c r="L1192" s="18">
        <v>1</v>
      </c>
      <c r="N1192" s="40" t="e">
        <f t="shared" si="129"/>
        <v>#N/A</v>
      </c>
      <c r="O1192" t="e">
        <f>VLOOKUP(A1192,'[1]Integrator Offer Supplier'!$M$14:$AF$12953,18,FALSE)</f>
        <v>#N/A</v>
      </c>
      <c r="P1192" t="e">
        <f>VLOOKUP(A1192,'[1]Integrator Offer Supplier'!$M$14:$AF$12953,19,FALSE)</f>
        <v>#N/A</v>
      </c>
      <c r="Q1192" t="e">
        <f t="shared" si="130"/>
        <v>#N/A</v>
      </c>
      <c r="R1192" t="e">
        <f>VLOOKUP(A1192,'[1]Integrator Offer Supplier'!$M$14:$AF$12953,20,FALSE)</f>
        <v>#N/A</v>
      </c>
      <c r="S1192" s="41" t="e">
        <f t="shared" si="131"/>
        <v>#N/A</v>
      </c>
    </row>
    <row r="1193" spans="1:19" ht="18" x14ac:dyDescent="0.2">
      <c r="A1193" s="35" t="s">
        <v>5787</v>
      </c>
      <c r="B1193" s="15" t="s">
        <v>1142</v>
      </c>
      <c r="C1193" s="15" t="s">
        <v>3162</v>
      </c>
      <c r="D1193" s="19"/>
      <c r="E1193" s="18" t="s">
        <v>4282</v>
      </c>
      <c r="F1193" s="18" t="s">
        <v>4282</v>
      </c>
      <c r="G1193" s="18" t="s">
        <v>4282</v>
      </c>
      <c r="H1193" s="18" t="s">
        <v>4282</v>
      </c>
      <c r="I1193" s="18" t="s">
        <v>4282</v>
      </c>
      <c r="J1193" s="18" t="s">
        <v>7185</v>
      </c>
      <c r="K1193" s="18" t="s">
        <v>4282</v>
      </c>
      <c r="L1193" s="18" t="s">
        <v>4282</v>
      </c>
      <c r="N1193" s="40" t="e">
        <f t="shared" si="129"/>
        <v>#N/A</v>
      </c>
      <c r="O1193" t="e">
        <f>VLOOKUP(A1193,'[1]Integrator Offer Supplier'!$M$14:$AF$12953,18,FALSE)</f>
        <v>#N/A</v>
      </c>
      <c r="P1193" t="e">
        <f>VLOOKUP(A1193,'[1]Integrator Offer Supplier'!$M$14:$AF$12953,19,FALSE)</f>
        <v>#N/A</v>
      </c>
      <c r="Q1193" t="e">
        <f t="shared" si="130"/>
        <v>#N/A</v>
      </c>
      <c r="R1193" t="e">
        <f>VLOOKUP(A1193,'[1]Integrator Offer Supplier'!$M$14:$AF$12953,20,FALSE)</f>
        <v>#N/A</v>
      </c>
      <c r="S1193" s="41" t="e">
        <f t="shared" si="131"/>
        <v>#N/A</v>
      </c>
    </row>
    <row r="1194" spans="1:19" ht="18" x14ac:dyDescent="0.2">
      <c r="A1194" s="35" t="s">
        <v>5788</v>
      </c>
      <c r="B1194" s="15" t="s">
        <v>138</v>
      </c>
      <c r="C1194" s="15" t="s">
        <v>138</v>
      </c>
      <c r="D1194" s="19"/>
      <c r="E1194" s="18"/>
      <c r="F1194" s="2"/>
      <c r="G1194" s="2"/>
      <c r="H1194" s="2"/>
      <c r="I1194" s="2">
        <v>1</v>
      </c>
      <c r="J1194" s="2"/>
      <c r="K1194" s="2"/>
      <c r="L1194" s="2"/>
      <c r="N1194" s="40" t="e">
        <f t="shared" si="129"/>
        <v>#N/A</v>
      </c>
      <c r="O1194" t="e">
        <f>VLOOKUP(A1194,'[1]Integrator Offer Supplier'!$M$14:$AF$12953,18,FALSE)</f>
        <v>#N/A</v>
      </c>
      <c r="P1194" t="e">
        <f>VLOOKUP(A1194,'[1]Integrator Offer Supplier'!$M$14:$AF$12953,19,FALSE)</f>
        <v>#N/A</v>
      </c>
      <c r="Q1194" t="e">
        <f t="shared" si="130"/>
        <v>#N/A</v>
      </c>
      <c r="R1194" t="e">
        <f>VLOOKUP(A1194,'[1]Integrator Offer Supplier'!$M$14:$AF$12953,20,FALSE)</f>
        <v>#N/A</v>
      </c>
      <c r="S1194" s="41" t="e">
        <f t="shared" si="131"/>
        <v>#N/A</v>
      </c>
    </row>
    <row r="1195" spans="1:19" ht="72" x14ac:dyDescent="0.2">
      <c r="A1195" s="35" t="s">
        <v>5789</v>
      </c>
      <c r="B1195" s="15" t="s">
        <v>1143</v>
      </c>
      <c r="C1195" s="15" t="s">
        <v>3163</v>
      </c>
      <c r="D1195" s="19"/>
      <c r="E1195" s="18" t="s">
        <v>4282</v>
      </c>
      <c r="F1195" s="18" t="s">
        <v>4282</v>
      </c>
      <c r="G1195" s="18" t="s">
        <v>4282</v>
      </c>
      <c r="H1195" s="18" t="s">
        <v>4282</v>
      </c>
      <c r="I1195" s="18" t="s">
        <v>4282</v>
      </c>
      <c r="J1195" s="18" t="s">
        <v>7185</v>
      </c>
      <c r="K1195" s="18" t="s">
        <v>4282</v>
      </c>
      <c r="L1195" s="18" t="s">
        <v>4282</v>
      </c>
      <c r="N1195" s="40" t="e">
        <f t="shared" si="129"/>
        <v>#N/A</v>
      </c>
      <c r="O1195" t="e">
        <f>VLOOKUP(A1195,'[1]Integrator Offer Supplier'!$M$14:$AF$12953,18,FALSE)</f>
        <v>#N/A</v>
      </c>
      <c r="P1195" t="e">
        <f>VLOOKUP(A1195,'[1]Integrator Offer Supplier'!$M$14:$AF$12953,19,FALSE)</f>
        <v>#N/A</v>
      </c>
      <c r="Q1195" t="e">
        <f t="shared" si="130"/>
        <v>#N/A</v>
      </c>
      <c r="R1195" t="e">
        <f>VLOOKUP(A1195,'[1]Integrator Offer Supplier'!$M$14:$AF$12953,20,FALSE)</f>
        <v>#N/A</v>
      </c>
      <c r="S1195" s="41" t="e">
        <f t="shared" si="131"/>
        <v>#N/A</v>
      </c>
    </row>
    <row r="1196" spans="1:19" ht="72" x14ac:dyDescent="0.2">
      <c r="A1196" s="35" t="s">
        <v>5790</v>
      </c>
      <c r="B1196" s="15" t="s">
        <v>1144</v>
      </c>
      <c r="C1196" s="15" t="s">
        <v>4594</v>
      </c>
      <c r="D1196" s="21" t="s">
        <v>4595</v>
      </c>
      <c r="E1196" s="18"/>
      <c r="F1196" s="18"/>
      <c r="G1196" s="18"/>
      <c r="H1196" s="18">
        <v>4</v>
      </c>
      <c r="I1196" s="18"/>
      <c r="J1196" s="18">
        <f>N1196</f>
        <v>0</v>
      </c>
      <c r="K1196" s="18">
        <f>Q1196</f>
        <v>0</v>
      </c>
      <c r="L1196" s="18">
        <f>S1196</f>
        <v>0</v>
      </c>
      <c r="N1196" s="40">
        <f t="shared" si="129"/>
        <v>0</v>
      </c>
      <c r="O1196">
        <f>VLOOKUP(A1196,'[1]Integrator Offer Supplier'!$M$14:$AF$12953,18,FALSE)</f>
        <v>0</v>
      </c>
      <c r="P1196">
        <f>VLOOKUP(A1196,'[1]Integrator Offer Supplier'!$M$14:$AF$12953,19,FALSE)</f>
        <v>0</v>
      </c>
      <c r="Q1196">
        <f t="shared" si="130"/>
        <v>0</v>
      </c>
      <c r="R1196">
        <f>VLOOKUP(A1196,'[1]Integrator Offer Supplier'!$M$14:$AF$12953,20,FALSE)</f>
        <v>0</v>
      </c>
      <c r="S1196" s="41">
        <f t="shared" si="131"/>
        <v>0</v>
      </c>
    </row>
    <row r="1197" spans="1:19" ht="36" x14ac:dyDescent="0.2">
      <c r="A1197" s="34" t="s">
        <v>5791</v>
      </c>
      <c r="B1197" s="15" t="s">
        <v>1145</v>
      </c>
      <c r="C1197" s="15" t="s">
        <v>3165</v>
      </c>
      <c r="D1197" s="19"/>
      <c r="E1197" s="18" t="s">
        <v>4282</v>
      </c>
      <c r="F1197" s="18" t="s">
        <v>4282</v>
      </c>
      <c r="G1197" s="18" t="s">
        <v>4282</v>
      </c>
      <c r="H1197" s="18" t="s">
        <v>4282</v>
      </c>
      <c r="I1197" s="18" t="s">
        <v>4282</v>
      </c>
      <c r="J1197" s="18" t="s">
        <v>7185</v>
      </c>
      <c r="K1197" s="18" t="s">
        <v>4282</v>
      </c>
      <c r="L1197" s="18" t="s">
        <v>4282</v>
      </c>
      <c r="N1197" s="40" t="e">
        <f t="shared" si="129"/>
        <v>#N/A</v>
      </c>
      <c r="O1197" t="e">
        <f>VLOOKUP(A1197,'[1]Integrator Offer Supplier'!$M$14:$AF$12953,18,FALSE)</f>
        <v>#N/A</v>
      </c>
      <c r="P1197" t="e">
        <f>VLOOKUP(A1197,'[1]Integrator Offer Supplier'!$M$14:$AF$12953,19,FALSE)</f>
        <v>#N/A</v>
      </c>
      <c r="Q1197" t="e">
        <f t="shared" si="130"/>
        <v>#N/A</v>
      </c>
      <c r="R1197" t="e">
        <f>VLOOKUP(A1197,'[1]Integrator Offer Supplier'!$M$14:$AF$12953,20,FALSE)</f>
        <v>#N/A</v>
      </c>
      <c r="S1197" s="41" t="e">
        <f t="shared" si="131"/>
        <v>#N/A</v>
      </c>
    </row>
    <row r="1198" spans="1:19" ht="90" x14ac:dyDescent="0.2">
      <c r="A1198" s="34" t="s">
        <v>5792</v>
      </c>
      <c r="B1198" s="15" t="s">
        <v>1146</v>
      </c>
      <c r="C1198" s="15" t="s">
        <v>3166</v>
      </c>
      <c r="D1198" s="19"/>
      <c r="E1198" s="18" t="s">
        <v>4282</v>
      </c>
      <c r="F1198" s="18" t="s">
        <v>4282</v>
      </c>
      <c r="G1198" s="18" t="s">
        <v>4282</v>
      </c>
      <c r="H1198" s="18" t="s">
        <v>4282</v>
      </c>
      <c r="I1198" s="18" t="s">
        <v>4282</v>
      </c>
      <c r="J1198" s="18" t="s">
        <v>7185</v>
      </c>
      <c r="K1198" s="18" t="s">
        <v>4282</v>
      </c>
      <c r="L1198" s="18" t="s">
        <v>4282</v>
      </c>
      <c r="N1198" s="40" t="e">
        <f t="shared" si="129"/>
        <v>#N/A</v>
      </c>
      <c r="O1198" t="e">
        <f>VLOOKUP(A1198,'[1]Integrator Offer Supplier'!$M$14:$AF$12953,18,FALSE)</f>
        <v>#N/A</v>
      </c>
      <c r="P1198" t="e">
        <f>VLOOKUP(A1198,'[1]Integrator Offer Supplier'!$M$14:$AF$12953,19,FALSE)</f>
        <v>#N/A</v>
      </c>
      <c r="Q1198" t="e">
        <f t="shared" si="130"/>
        <v>#N/A</v>
      </c>
      <c r="R1198" t="e">
        <f>VLOOKUP(A1198,'[1]Integrator Offer Supplier'!$M$14:$AF$12953,20,FALSE)</f>
        <v>#N/A</v>
      </c>
      <c r="S1198" s="41" t="e">
        <f t="shared" si="131"/>
        <v>#N/A</v>
      </c>
    </row>
    <row r="1199" spans="1:19" ht="72" x14ac:dyDescent="0.2">
      <c r="A1199" s="34" t="s">
        <v>5793</v>
      </c>
      <c r="B1199" s="15" t="s">
        <v>1147</v>
      </c>
      <c r="C1199" s="15" t="s">
        <v>3167</v>
      </c>
      <c r="D1199" s="19"/>
      <c r="E1199" s="18" t="s">
        <v>4282</v>
      </c>
      <c r="F1199" s="18" t="s">
        <v>4282</v>
      </c>
      <c r="G1199" s="18" t="s">
        <v>4282</v>
      </c>
      <c r="H1199" s="18" t="s">
        <v>4282</v>
      </c>
      <c r="I1199" s="18" t="s">
        <v>4282</v>
      </c>
      <c r="J1199" s="18" t="s">
        <v>7185</v>
      </c>
      <c r="K1199" s="18" t="s">
        <v>4282</v>
      </c>
      <c r="L1199" s="18" t="s">
        <v>4282</v>
      </c>
      <c r="N1199" s="40" t="e">
        <f t="shared" si="129"/>
        <v>#N/A</v>
      </c>
      <c r="O1199" t="e">
        <f>VLOOKUP(A1199,'[1]Integrator Offer Supplier'!$M$14:$AF$12953,18,FALSE)</f>
        <v>#N/A</v>
      </c>
      <c r="P1199" t="e">
        <f>VLOOKUP(A1199,'[1]Integrator Offer Supplier'!$M$14:$AF$12953,19,FALSE)</f>
        <v>#N/A</v>
      </c>
      <c r="Q1199" t="e">
        <f t="shared" si="130"/>
        <v>#N/A</v>
      </c>
      <c r="R1199" t="e">
        <f>VLOOKUP(A1199,'[1]Integrator Offer Supplier'!$M$14:$AF$12953,20,FALSE)</f>
        <v>#N/A</v>
      </c>
      <c r="S1199" s="41" t="e">
        <f t="shared" si="131"/>
        <v>#N/A</v>
      </c>
    </row>
    <row r="1200" spans="1:19" ht="90" x14ac:dyDescent="0.2">
      <c r="A1200" s="34" t="s">
        <v>5794</v>
      </c>
      <c r="B1200" s="15" t="s">
        <v>1148</v>
      </c>
      <c r="C1200" s="15" t="s">
        <v>3168</v>
      </c>
      <c r="D1200" s="19"/>
      <c r="E1200" s="18" t="s">
        <v>4282</v>
      </c>
      <c r="F1200" s="18" t="s">
        <v>4282</v>
      </c>
      <c r="G1200" s="18" t="s">
        <v>4282</v>
      </c>
      <c r="H1200" s="18" t="s">
        <v>4282</v>
      </c>
      <c r="I1200" s="18" t="s">
        <v>4282</v>
      </c>
      <c r="J1200" s="18" t="s">
        <v>7185</v>
      </c>
      <c r="K1200" s="18" t="s">
        <v>4282</v>
      </c>
      <c r="L1200" s="18" t="s">
        <v>4282</v>
      </c>
      <c r="N1200" s="40" t="e">
        <f t="shared" si="129"/>
        <v>#N/A</v>
      </c>
      <c r="O1200" t="e">
        <f>VLOOKUP(A1200,'[1]Integrator Offer Supplier'!$M$14:$AF$12953,18,FALSE)</f>
        <v>#N/A</v>
      </c>
      <c r="P1200" t="e">
        <f>VLOOKUP(A1200,'[1]Integrator Offer Supplier'!$M$14:$AF$12953,19,FALSE)</f>
        <v>#N/A</v>
      </c>
      <c r="Q1200" t="e">
        <f t="shared" si="130"/>
        <v>#N/A</v>
      </c>
      <c r="R1200" t="e">
        <f>VLOOKUP(A1200,'[1]Integrator Offer Supplier'!$M$14:$AF$12953,20,FALSE)</f>
        <v>#N/A</v>
      </c>
      <c r="S1200" s="41" t="e">
        <f t="shared" si="131"/>
        <v>#N/A</v>
      </c>
    </row>
    <row r="1201" spans="1:19" ht="108" x14ac:dyDescent="0.2">
      <c r="A1201" s="34" t="s">
        <v>5795</v>
      </c>
      <c r="B1201" s="15" t="s">
        <v>4311</v>
      </c>
      <c r="C1201" s="15" t="s">
        <v>3169</v>
      </c>
      <c r="D1201" s="19"/>
      <c r="E1201" s="18">
        <v>4</v>
      </c>
      <c r="F1201" s="18"/>
      <c r="G1201" s="18">
        <v>16</v>
      </c>
      <c r="H1201" s="18">
        <v>32</v>
      </c>
      <c r="I1201" s="18"/>
      <c r="J1201" s="18"/>
      <c r="K1201" s="18"/>
      <c r="L1201" s="18"/>
      <c r="N1201" s="40" t="e">
        <f t="shared" si="129"/>
        <v>#N/A</v>
      </c>
      <c r="O1201" t="e">
        <f>VLOOKUP(A1201,'[1]Integrator Offer Supplier'!$M$14:$AF$12953,18,FALSE)</f>
        <v>#N/A</v>
      </c>
      <c r="P1201" t="e">
        <f>VLOOKUP(A1201,'[1]Integrator Offer Supplier'!$M$14:$AF$12953,19,FALSE)</f>
        <v>#N/A</v>
      </c>
      <c r="Q1201" t="e">
        <f t="shared" si="130"/>
        <v>#N/A</v>
      </c>
      <c r="R1201" t="e">
        <f>VLOOKUP(A1201,'[1]Integrator Offer Supplier'!$M$14:$AF$12953,20,FALSE)</f>
        <v>#N/A</v>
      </c>
      <c r="S1201" s="41" t="e">
        <f t="shared" si="131"/>
        <v>#N/A</v>
      </c>
    </row>
    <row r="1202" spans="1:19" ht="108" x14ac:dyDescent="0.2">
      <c r="A1202" s="34" t="s">
        <v>5796</v>
      </c>
      <c r="B1202" s="15" t="s">
        <v>1150</v>
      </c>
      <c r="C1202" s="15" t="s">
        <v>3169</v>
      </c>
      <c r="D1202" s="19"/>
      <c r="E1202" s="18">
        <v>4</v>
      </c>
      <c r="F1202" s="18"/>
      <c r="G1202" s="18">
        <v>16</v>
      </c>
      <c r="H1202" s="18">
        <v>32</v>
      </c>
      <c r="I1202" s="18"/>
      <c r="J1202" s="18"/>
      <c r="K1202" s="18"/>
      <c r="L1202" s="18"/>
      <c r="N1202" s="40" t="e">
        <f t="shared" si="129"/>
        <v>#N/A</v>
      </c>
      <c r="O1202" t="e">
        <f>VLOOKUP(A1202,'[1]Integrator Offer Supplier'!$M$14:$AF$12953,18,FALSE)</f>
        <v>#N/A</v>
      </c>
      <c r="P1202" t="e">
        <f>VLOOKUP(A1202,'[1]Integrator Offer Supplier'!$M$14:$AF$12953,19,FALSE)</f>
        <v>#N/A</v>
      </c>
      <c r="Q1202" t="e">
        <f t="shared" si="130"/>
        <v>#N/A</v>
      </c>
      <c r="R1202" t="e">
        <f>VLOOKUP(A1202,'[1]Integrator Offer Supplier'!$M$14:$AF$12953,20,FALSE)</f>
        <v>#N/A</v>
      </c>
      <c r="S1202" s="41" t="e">
        <f t="shared" si="131"/>
        <v>#N/A</v>
      </c>
    </row>
    <row r="1203" spans="1:19" ht="108" x14ac:dyDescent="0.2">
      <c r="A1203" s="34" t="s">
        <v>5797</v>
      </c>
      <c r="B1203" s="15" t="s">
        <v>1151</v>
      </c>
      <c r="C1203" s="15" t="s">
        <v>3169</v>
      </c>
      <c r="D1203" s="19"/>
      <c r="E1203" s="18">
        <v>4</v>
      </c>
      <c r="F1203" s="18"/>
      <c r="G1203" s="18">
        <v>16</v>
      </c>
      <c r="H1203" s="18">
        <v>32</v>
      </c>
      <c r="I1203" s="18"/>
      <c r="J1203" s="18">
        <f t="shared" ref="J1203:J1204" si="138">N1203</f>
        <v>10.011031578947369</v>
      </c>
      <c r="K1203" s="18">
        <f t="shared" ref="K1203:K1204" si="139">Q1203</f>
        <v>13621.198500000002</v>
      </c>
      <c r="L1203" s="18">
        <f t="shared" ref="L1203:L1204" si="140">S1203</f>
        <v>20.132269046912079</v>
      </c>
      <c r="N1203" s="40">
        <f t="shared" si="129"/>
        <v>10.011031578947369</v>
      </c>
      <c r="O1203">
        <f>VLOOKUP(A1203,'[1]Integrator Offer Supplier'!$M$14:$AF$12953,18,FALSE)</f>
        <v>192.78</v>
      </c>
      <c r="P1203">
        <f>VLOOKUP(A1203,'[1]Integrator Offer Supplier'!$M$14:$AF$12953,19,FALSE)</f>
        <v>1840.7025000000001</v>
      </c>
      <c r="Q1203">
        <f t="shared" si="130"/>
        <v>13621.198500000002</v>
      </c>
      <c r="R1203">
        <f>VLOOKUP(A1203,'[1]Integrator Offer Supplier'!$M$14:$AF$12953,20,FALSE)</f>
        <v>1610.5815237529662</v>
      </c>
      <c r="S1203" s="41">
        <f t="shared" si="131"/>
        <v>20.132269046912079</v>
      </c>
    </row>
    <row r="1204" spans="1:19" ht="108" x14ac:dyDescent="0.2">
      <c r="A1204" s="34" t="s">
        <v>7181</v>
      </c>
      <c r="B1204" s="15" t="s">
        <v>1152</v>
      </c>
      <c r="C1204" s="15" t="s">
        <v>7180</v>
      </c>
      <c r="D1204" s="19"/>
      <c r="E1204" s="18">
        <v>4</v>
      </c>
      <c r="F1204" s="18"/>
      <c r="G1204" s="18">
        <v>16</v>
      </c>
      <c r="H1204" s="18">
        <v>32</v>
      </c>
      <c r="I1204" s="18"/>
      <c r="J1204" s="18">
        <f t="shared" si="138"/>
        <v>10.011031578947369</v>
      </c>
      <c r="K1204" s="18">
        <f t="shared" si="139"/>
        <v>13621.198500000002</v>
      </c>
      <c r="L1204" s="18">
        <f t="shared" si="140"/>
        <v>19.197915149997051</v>
      </c>
      <c r="N1204" s="40">
        <f t="shared" si="129"/>
        <v>10.011031578947369</v>
      </c>
      <c r="O1204">
        <f>VLOOKUP(A1204,'[1]Integrator Offer Supplier'!$M$14:$AF$12953,18,FALSE)</f>
        <v>192.78</v>
      </c>
      <c r="P1204">
        <f>VLOOKUP(A1204,'[1]Integrator Offer Supplier'!$M$14:$AF$12953,19,FALSE)</f>
        <v>1840.7025000000001</v>
      </c>
      <c r="Q1204">
        <f t="shared" si="130"/>
        <v>13621.198500000002</v>
      </c>
      <c r="R1204">
        <f>VLOOKUP(A1204,'[1]Integrator Offer Supplier'!$M$14:$AF$12953,20,FALSE)</f>
        <v>1535.8332119997642</v>
      </c>
      <c r="S1204" s="41">
        <f t="shared" si="131"/>
        <v>19.197915149997051</v>
      </c>
    </row>
    <row r="1205" spans="1:19" ht="18" x14ac:dyDescent="0.2">
      <c r="A1205" s="34" t="s">
        <v>5799</v>
      </c>
      <c r="B1205" s="15" t="s">
        <v>223</v>
      </c>
      <c r="C1205" s="15" t="s">
        <v>223</v>
      </c>
      <c r="D1205" s="19"/>
      <c r="E1205" s="18" t="s">
        <v>4282</v>
      </c>
      <c r="F1205" s="18" t="s">
        <v>4282</v>
      </c>
      <c r="G1205" s="18" t="s">
        <v>4282</v>
      </c>
      <c r="H1205" s="18" t="s">
        <v>4282</v>
      </c>
      <c r="I1205" s="18" t="s">
        <v>4282</v>
      </c>
      <c r="J1205" s="18" t="s">
        <v>7185</v>
      </c>
      <c r="K1205" s="18" t="s">
        <v>4282</v>
      </c>
      <c r="L1205" s="18" t="s">
        <v>4282</v>
      </c>
      <c r="N1205" s="40" t="e">
        <f t="shared" si="129"/>
        <v>#N/A</v>
      </c>
      <c r="O1205" t="e">
        <f>VLOOKUP(A1205,'[1]Integrator Offer Supplier'!$M$14:$AF$12953,18,FALSE)</f>
        <v>#N/A</v>
      </c>
      <c r="P1205" t="e">
        <f>VLOOKUP(A1205,'[1]Integrator Offer Supplier'!$M$14:$AF$12953,19,FALSE)</f>
        <v>#N/A</v>
      </c>
      <c r="Q1205" t="e">
        <f t="shared" si="130"/>
        <v>#N/A</v>
      </c>
      <c r="R1205" t="e">
        <f>VLOOKUP(A1205,'[1]Integrator Offer Supplier'!$M$14:$AF$12953,20,FALSE)</f>
        <v>#N/A</v>
      </c>
      <c r="S1205" s="41" t="e">
        <f t="shared" si="131"/>
        <v>#N/A</v>
      </c>
    </row>
    <row r="1206" spans="1:19" ht="18" x14ac:dyDescent="0.2">
      <c r="A1206" s="34" t="s">
        <v>5800</v>
      </c>
      <c r="B1206" s="15" t="s">
        <v>223</v>
      </c>
      <c r="C1206" s="15" t="s">
        <v>223</v>
      </c>
      <c r="D1206" s="19"/>
      <c r="E1206" s="18" t="s">
        <v>4282</v>
      </c>
      <c r="F1206" s="18" t="s">
        <v>4282</v>
      </c>
      <c r="G1206" s="18" t="s">
        <v>4282</v>
      </c>
      <c r="H1206" s="18" t="s">
        <v>4282</v>
      </c>
      <c r="I1206" s="18" t="s">
        <v>4282</v>
      </c>
      <c r="J1206" s="18" t="s">
        <v>7185</v>
      </c>
      <c r="K1206" s="18" t="s">
        <v>4282</v>
      </c>
      <c r="L1206" s="18" t="s">
        <v>4282</v>
      </c>
      <c r="N1206" s="40" t="e">
        <f t="shared" si="129"/>
        <v>#N/A</v>
      </c>
      <c r="O1206" t="e">
        <f>VLOOKUP(A1206,'[1]Integrator Offer Supplier'!$M$14:$AF$12953,18,FALSE)</f>
        <v>#N/A</v>
      </c>
      <c r="P1206" t="e">
        <f>VLOOKUP(A1206,'[1]Integrator Offer Supplier'!$M$14:$AF$12953,19,FALSE)</f>
        <v>#N/A</v>
      </c>
      <c r="Q1206" t="e">
        <f t="shared" si="130"/>
        <v>#N/A</v>
      </c>
      <c r="R1206" t="e">
        <f>VLOOKUP(A1206,'[1]Integrator Offer Supplier'!$M$14:$AF$12953,20,FALSE)</f>
        <v>#N/A</v>
      </c>
      <c r="S1206" s="41" t="e">
        <f t="shared" si="131"/>
        <v>#N/A</v>
      </c>
    </row>
    <row r="1207" spans="1:19" ht="18" x14ac:dyDescent="0.2">
      <c r="A1207" s="34" t="s">
        <v>5801</v>
      </c>
      <c r="B1207" s="15" t="s">
        <v>223</v>
      </c>
      <c r="C1207" s="15" t="s">
        <v>223</v>
      </c>
      <c r="D1207" s="19"/>
      <c r="E1207" s="18" t="s">
        <v>4282</v>
      </c>
      <c r="F1207" s="18" t="s">
        <v>4282</v>
      </c>
      <c r="G1207" s="18" t="s">
        <v>4282</v>
      </c>
      <c r="H1207" s="18" t="s">
        <v>4282</v>
      </c>
      <c r="I1207" s="18" t="s">
        <v>4282</v>
      </c>
      <c r="J1207" s="18" t="s">
        <v>7185</v>
      </c>
      <c r="K1207" s="18" t="s">
        <v>4282</v>
      </c>
      <c r="L1207" s="18" t="s">
        <v>4282</v>
      </c>
      <c r="N1207" s="40" t="e">
        <f t="shared" si="129"/>
        <v>#N/A</v>
      </c>
      <c r="O1207" t="e">
        <f>VLOOKUP(A1207,'[1]Integrator Offer Supplier'!$M$14:$AF$12953,18,FALSE)</f>
        <v>#N/A</v>
      </c>
      <c r="P1207" t="e">
        <f>VLOOKUP(A1207,'[1]Integrator Offer Supplier'!$M$14:$AF$12953,19,FALSE)</f>
        <v>#N/A</v>
      </c>
      <c r="Q1207" t="e">
        <f t="shared" si="130"/>
        <v>#N/A</v>
      </c>
      <c r="R1207" t="e">
        <f>VLOOKUP(A1207,'[1]Integrator Offer Supplier'!$M$14:$AF$12953,20,FALSE)</f>
        <v>#N/A</v>
      </c>
      <c r="S1207" s="41" t="e">
        <f t="shared" si="131"/>
        <v>#N/A</v>
      </c>
    </row>
    <row r="1208" spans="1:19" ht="144" x14ac:dyDescent="0.2">
      <c r="A1208" s="34" t="s">
        <v>5802</v>
      </c>
      <c r="B1208" s="15" t="s">
        <v>1153</v>
      </c>
      <c r="C1208" s="15" t="s">
        <v>3170</v>
      </c>
      <c r="D1208" s="19"/>
      <c r="E1208" s="18" t="s">
        <v>4282</v>
      </c>
      <c r="F1208" s="18" t="s">
        <v>4282</v>
      </c>
      <c r="G1208" s="18" t="s">
        <v>4282</v>
      </c>
      <c r="H1208" s="18" t="s">
        <v>4282</v>
      </c>
      <c r="I1208" s="18" t="s">
        <v>4282</v>
      </c>
      <c r="J1208" s="18" t="s">
        <v>7185</v>
      </c>
      <c r="K1208" s="18" t="s">
        <v>4282</v>
      </c>
      <c r="L1208" s="18" t="s">
        <v>4282</v>
      </c>
      <c r="N1208" s="40" t="e">
        <f t="shared" si="129"/>
        <v>#N/A</v>
      </c>
      <c r="O1208" t="e">
        <f>VLOOKUP(A1208,'[1]Integrator Offer Supplier'!$M$14:$AF$12953,18,FALSE)</f>
        <v>#N/A</v>
      </c>
      <c r="P1208" t="e">
        <f>VLOOKUP(A1208,'[1]Integrator Offer Supplier'!$M$14:$AF$12953,19,FALSE)</f>
        <v>#N/A</v>
      </c>
      <c r="Q1208" t="e">
        <f t="shared" si="130"/>
        <v>#N/A</v>
      </c>
      <c r="R1208" t="e">
        <f>VLOOKUP(A1208,'[1]Integrator Offer Supplier'!$M$14:$AF$12953,20,FALSE)</f>
        <v>#N/A</v>
      </c>
      <c r="S1208" s="41" t="e">
        <f t="shared" si="131"/>
        <v>#N/A</v>
      </c>
    </row>
    <row r="1209" spans="1:19" ht="54" x14ac:dyDescent="0.2">
      <c r="A1209" s="34" t="s">
        <v>5803</v>
      </c>
      <c r="B1209" s="15" t="s">
        <v>1154</v>
      </c>
      <c r="C1209" s="15" t="s">
        <v>3171</v>
      </c>
      <c r="D1209" s="19"/>
      <c r="E1209" s="18" t="s">
        <v>4282</v>
      </c>
      <c r="F1209" s="18" t="s">
        <v>4282</v>
      </c>
      <c r="G1209" s="18" t="s">
        <v>4282</v>
      </c>
      <c r="H1209" s="18" t="s">
        <v>4282</v>
      </c>
      <c r="I1209" s="18" t="s">
        <v>4282</v>
      </c>
      <c r="J1209" s="18" t="s">
        <v>7185</v>
      </c>
      <c r="K1209" s="18" t="s">
        <v>4282</v>
      </c>
      <c r="L1209" s="18" t="s">
        <v>4282</v>
      </c>
      <c r="N1209" s="40" t="e">
        <f t="shared" si="129"/>
        <v>#N/A</v>
      </c>
      <c r="O1209" t="e">
        <f>VLOOKUP(A1209,'[1]Integrator Offer Supplier'!$M$14:$AF$12953,18,FALSE)</f>
        <v>#N/A</v>
      </c>
      <c r="P1209" t="e">
        <f>VLOOKUP(A1209,'[1]Integrator Offer Supplier'!$M$14:$AF$12953,19,FALSE)</f>
        <v>#N/A</v>
      </c>
      <c r="Q1209" t="e">
        <f t="shared" si="130"/>
        <v>#N/A</v>
      </c>
      <c r="R1209" t="e">
        <f>VLOOKUP(A1209,'[1]Integrator Offer Supplier'!$M$14:$AF$12953,20,FALSE)</f>
        <v>#N/A</v>
      </c>
      <c r="S1209" s="41" t="e">
        <f t="shared" si="131"/>
        <v>#N/A</v>
      </c>
    </row>
    <row r="1210" spans="1:19" ht="18" x14ac:dyDescent="0.2">
      <c r="A1210" s="34" t="s">
        <v>5804</v>
      </c>
      <c r="B1210" s="15" t="s">
        <v>191</v>
      </c>
      <c r="C1210" s="15" t="s">
        <v>191</v>
      </c>
      <c r="D1210" s="19"/>
      <c r="E1210" s="18" t="s">
        <v>4282</v>
      </c>
      <c r="F1210" s="18" t="s">
        <v>4282</v>
      </c>
      <c r="G1210" s="18" t="s">
        <v>4282</v>
      </c>
      <c r="H1210" s="18" t="s">
        <v>4282</v>
      </c>
      <c r="I1210" s="18" t="s">
        <v>4282</v>
      </c>
      <c r="J1210" s="18" t="s">
        <v>7185</v>
      </c>
      <c r="K1210" s="18" t="s">
        <v>4282</v>
      </c>
      <c r="L1210" s="18" t="s">
        <v>4282</v>
      </c>
      <c r="N1210" s="40" t="e">
        <f t="shared" si="129"/>
        <v>#N/A</v>
      </c>
      <c r="O1210" t="e">
        <f>VLOOKUP(A1210,'[1]Integrator Offer Supplier'!$M$14:$AF$12953,18,FALSE)</f>
        <v>#N/A</v>
      </c>
      <c r="P1210" t="e">
        <f>VLOOKUP(A1210,'[1]Integrator Offer Supplier'!$M$14:$AF$12953,19,FALSE)</f>
        <v>#N/A</v>
      </c>
      <c r="Q1210" t="e">
        <f t="shared" si="130"/>
        <v>#N/A</v>
      </c>
      <c r="R1210" t="e">
        <f>VLOOKUP(A1210,'[1]Integrator Offer Supplier'!$M$14:$AF$12953,20,FALSE)</f>
        <v>#N/A</v>
      </c>
      <c r="S1210" s="41" t="e">
        <f t="shared" si="131"/>
        <v>#N/A</v>
      </c>
    </row>
    <row r="1211" spans="1:19" ht="18" x14ac:dyDescent="0.2">
      <c r="A1211" s="34" t="s">
        <v>5805</v>
      </c>
      <c r="B1211" s="15" t="s">
        <v>191</v>
      </c>
      <c r="C1211" s="15" t="s">
        <v>191</v>
      </c>
      <c r="D1211" s="19"/>
      <c r="E1211" s="18" t="s">
        <v>4282</v>
      </c>
      <c r="F1211" s="18" t="s">
        <v>4282</v>
      </c>
      <c r="G1211" s="18" t="s">
        <v>4282</v>
      </c>
      <c r="H1211" s="18" t="s">
        <v>4282</v>
      </c>
      <c r="I1211" s="18" t="s">
        <v>4282</v>
      </c>
      <c r="J1211" s="18" t="s">
        <v>7185</v>
      </c>
      <c r="K1211" s="18" t="s">
        <v>4282</v>
      </c>
      <c r="L1211" s="18" t="s">
        <v>4282</v>
      </c>
      <c r="N1211" s="40" t="e">
        <f t="shared" si="129"/>
        <v>#N/A</v>
      </c>
      <c r="O1211" t="e">
        <f>VLOOKUP(A1211,'[1]Integrator Offer Supplier'!$M$14:$AF$12953,18,FALSE)</f>
        <v>#N/A</v>
      </c>
      <c r="P1211" t="e">
        <f>VLOOKUP(A1211,'[1]Integrator Offer Supplier'!$M$14:$AF$12953,19,FALSE)</f>
        <v>#N/A</v>
      </c>
      <c r="Q1211" t="e">
        <f t="shared" si="130"/>
        <v>#N/A</v>
      </c>
      <c r="R1211" t="e">
        <f>VLOOKUP(A1211,'[1]Integrator Offer Supplier'!$M$14:$AF$12953,20,FALSE)</f>
        <v>#N/A</v>
      </c>
      <c r="S1211" s="41" t="e">
        <f t="shared" si="131"/>
        <v>#N/A</v>
      </c>
    </row>
    <row r="1212" spans="1:19" ht="72" x14ac:dyDescent="0.2">
      <c r="A1212" s="34" t="s">
        <v>5806</v>
      </c>
      <c r="B1212" s="15" t="s">
        <v>1155</v>
      </c>
      <c r="C1212" s="15" t="s">
        <v>3172</v>
      </c>
      <c r="D1212" s="19"/>
      <c r="E1212" s="18" t="s">
        <v>4282</v>
      </c>
      <c r="F1212" s="18" t="s">
        <v>4282</v>
      </c>
      <c r="G1212" s="18" t="s">
        <v>4282</v>
      </c>
      <c r="H1212" s="18" t="s">
        <v>4282</v>
      </c>
      <c r="I1212" s="18" t="s">
        <v>4282</v>
      </c>
      <c r="J1212" s="18" t="s">
        <v>7185</v>
      </c>
      <c r="K1212" s="18" t="s">
        <v>4282</v>
      </c>
      <c r="L1212" s="18" t="s">
        <v>4282</v>
      </c>
      <c r="N1212" s="40" t="e">
        <f t="shared" si="129"/>
        <v>#N/A</v>
      </c>
      <c r="O1212" t="e">
        <f>VLOOKUP(A1212,'[1]Integrator Offer Supplier'!$M$14:$AF$12953,18,FALSE)</f>
        <v>#N/A</v>
      </c>
      <c r="P1212" t="e">
        <f>VLOOKUP(A1212,'[1]Integrator Offer Supplier'!$M$14:$AF$12953,19,FALSE)</f>
        <v>#N/A</v>
      </c>
      <c r="Q1212" t="e">
        <f t="shared" si="130"/>
        <v>#N/A</v>
      </c>
      <c r="R1212" t="e">
        <f>VLOOKUP(A1212,'[1]Integrator Offer Supplier'!$M$14:$AF$12953,20,FALSE)</f>
        <v>#N/A</v>
      </c>
      <c r="S1212" s="41" t="e">
        <f t="shared" si="131"/>
        <v>#N/A</v>
      </c>
    </row>
    <row r="1213" spans="1:19" ht="108" x14ac:dyDescent="0.2">
      <c r="A1213" s="34" t="s">
        <v>5807</v>
      </c>
      <c r="B1213" s="15" t="s">
        <v>1156</v>
      </c>
      <c r="C1213" s="15" t="s">
        <v>3173</v>
      </c>
      <c r="D1213" s="19"/>
      <c r="E1213" s="18" t="s">
        <v>4282</v>
      </c>
      <c r="F1213" s="18" t="s">
        <v>4282</v>
      </c>
      <c r="G1213" s="18" t="s">
        <v>4282</v>
      </c>
      <c r="H1213" s="18" t="s">
        <v>4282</v>
      </c>
      <c r="I1213" s="18" t="s">
        <v>4282</v>
      </c>
      <c r="J1213" s="18" t="s">
        <v>7185</v>
      </c>
      <c r="K1213" s="18" t="s">
        <v>4282</v>
      </c>
      <c r="L1213" s="18" t="s">
        <v>4282</v>
      </c>
      <c r="N1213" s="40" t="e">
        <f t="shared" si="129"/>
        <v>#N/A</v>
      </c>
      <c r="O1213" t="e">
        <f>VLOOKUP(A1213,'[1]Integrator Offer Supplier'!$M$14:$AF$12953,18,FALSE)</f>
        <v>#N/A</v>
      </c>
      <c r="P1213" t="e">
        <f>VLOOKUP(A1213,'[1]Integrator Offer Supplier'!$M$14:$AF$12953,19,FALSE)</f>
        <v>#N/A</v>
      </c>
      <c r="Q1213" t="e">
        <f t="shared" si="130"/>
        <v>#N/A</v>
      </c>
      <c r="R1213" t="e">
        <f>VLOOKUP(A1213,'[1]Integrator Offer Supplier'!$M$14:$AF$12953,20,FALSE)</f>
        <v>#N/A</v>
      </c>
      <c r="S1213" s="41" t="e">
        <f t="shared" si="131"/>
        <v>#N/A</v>
      </c>
    </row>
    <row r="1214" spans="1:19" ht="54" x14ac:dyDescent="0.2">
      <c r="A1214" s="35" t="s">
        <v>5808</v>
      </c>
      <c r="B1214" s="15" t="s">
        <v>1157</v>
      </c>
      <c r="C1214" s="15" t="s">
        <v>3174</v>
      </c>
      <c r="D1214" s="19"/>
      <c r="E1214" s="18" t="s">
        <v>4282</v>
      </c>
      <c r="F1214" s="18" t="s">
        <v>4282</v>
      </c>
      <c r="G1214" s="18" t="s">
        <v>4282</v>
      </c>
      <c r="H1214" s="18" t="s">
        <v>4282</v>
      </c>
      <c r="I1214" s="18" t="s">
        <v>4282</v>
      </c>
      <c r="J1214" s="18" t="s">
        <v>7185</v>
      </c>
      <c r="K1214" s="18" t="s">
        <v>4282</v>
      </c>
      <c r="L1214" s="18" t="s">
        <v>4282</v>
      </c>
      <c r="N1214" s="40" t="e">
        <f t="shared" si="129"/>
        <v>#N/A</v>
      </c>
      <c r="O1214" t="e">
        <f>VLOOKUP(A1214,'[1]Integrator Offer Supplier'!$M$14:$AF$12953,18,FALSE)</f>
        <v>#N/A</v>
      </c>
      <c r="P1214" t="e">
        <f>VLOOKUP(A1214,'[1]Integrator Offer Supplier'!$M$14:$AF$12953,19,FALSE)</f>
        <v>#N/A</v>
      </c>
      <c r="Q1214" t="e">
        <f t="shared" si="130"/>
        <v>#N/A</v>
      </c>
      <c r="R1214" t="e">
        <f>VLOOKUP(A1214,'[1]Integrator Offer Supplier'!$M$14:$AF$12953,20,FALSE)</f>
        <v>#N/A</v>
      </c>
      <c r="S1214" s="41" t="e">
        <f t="shared" si="131"/>
        <v>#N/A</v>
      </c>
    </row>
    <row r="1215" spans="1:19" ht="108" x14ac:dyDescent="0.2">
      <c r="A1215" s="35" t="s">
        <v>5809</v>
      </c>
      <c r="B1215" s="15" t="s">
        <v>1158</v>
      </c>
      <c r="C1215" s="15" t="s">
        <v>3175</v>
      </c>
      <c r="D1215" s="19"/>
      <c r="E1215" s="18" t="s">
        <v>4282</v>
      </c>
      <c r="F1215" s="18" t="s">
        <v>4282</v>
      </c>
      <c r="G1215" s="18" t="s">
        <v>4282</v>
      </c>
      <c r="H1215" s="18" t="s">
        <v>4282</v>
      </c>
      <c r="I1215" s="18" t="s">
        <v>4282</v>
      </c>
      <c r="J1215" s="18" t="s">
        <v>7185</v>
      </c>
      <c r="K1215" s="18" t="s">
        <v>4282</v>
      </c>
      <c r="L1215" s="18" t="s">
        <v>4282</v>
      </c>
      <c r="N1215" s="40" t="e">
        <f t="shared" si="129"/>
        <v>#N/A</v>
      </c>
      <c r="O1215" t="e">
        <f>VLOOKUP(A1215,'[1]Integrator Offer Supplier'!$M$14:$AF$12953,18,FALSE)</f>
        <v>#N/A</v>
      </c>
      <c r="P1215" t="e">
        <f>VLOOKUP(A1215,'[1]Integrator Offer Supplier'!$M$14:$AF$12953,19,FALSE)</f>
        <v>#N/A</v>
      </c>
      <c r="Q1215" t="e">
        <f t="shared" si="130"/>
        <v>#N/A</v>
      </c>
      <c r="R1215" t="e">
        <f>VLOOKUP(A1215,'[1]Integrator Offer Supplier'!$M$14:$AF$12953,20,FALSE)</f>
        <v>#N/A</v>
      </c>
      <c r="S1215" s="41" t="e">
        <f t="shared" si="131"/>
        <v>#N/A</v>
      </c>
    </row>
    <row r="1216" spans="1:19" ht="90" x14ac:dyDescent="0.2">
      <c r="A1216" s="34" t="s">
        <v>5810</v>
      </c>
      <c r="B1216" s="15" t="s">
        <v>1159</v>
      </c>
      <c r="C1216" s="15" t="s">
        <v>3176</v>
      </c>
      <c r="D1216" s="19"/>
      <c r="E1216" s="18" t="s">
        <v>4282</v>
      </c>
      <c r="F1216" s="18" t="s">
        <v>4282</v>
      </c>
      <c r="G1216" s="18" t="s">
        <v>4282</v>
      </c>
      <c r="H1216" s="18" t="s">
        <v>4282</v>
      </c>
      <c r="I1216" s="18" t="s">
        <v>4282</v>
      </c>
      <c r="J1216" s="18" t="s">
        <v>7185</v>
      </c>
      <c r="K1216" s="18" t="s">
        <v>4282</v>
      </c>
      <c r="L1216" s="18" t="s">
        <v>4282</v>
      </c>
      <c r="N1216" s="40" t="e">
        <f t="shared" si="129"/>
        <v>#N/A</v>
      </c>
      <c r="O1216" t="e">
        <f>VLOOKUP(A1216,'[1]Integrator Offer Supplier'!$M$14:$AF$12953,18,FALSE)</f>
        <v>#N/A</v>
      </c>
      <c r="P1216" t="e">
        <f>VLOOKUP(A1216,'[1]Integrator Offer Supplier'!$M$14:$AF$12953,19,FALSE)</f>
        <v>#N/A</v>
      </c>
      <c r="Q1216" t="e">
        <f t="shared" si="130"/>
        <v>#N/A</v>
      </c>
      <c r="R1216" t="e">
        <f>VLOOKUP(A1216,'[1]Integrator Offer Supplier'!$M$14:$AF$12953,20,FALSE)</f>
        <v>#N/A</v>
      </c>
      <c r="S1216" s="41" t="e">
        <f t="shared" si="131"/>
        <v>#N/A</v>
      </c>
    </row>
    <row r="1217" spans="1:19" ht="126" x14ac:dyDescent="0.2">
      <c r="A1217" s="35" t="s">
        <v>5811</v>
      </c>
      <c r="B1217" s="15" t="s">
        <v>1160</v>
      </c>
      <c r="C1217" s="15" t="s">
        <v>3177</v>
      </c>
      <c r="D1217" s="19"/>
      <c r="E1217" s="18" t="s">
        <v>4282</v>
      </c>
      <c r="F1217" s="18" t="s">
        <v>4282</v>
      </c>
      <c r="G1217" s="18" t="s">
        <v>4282</v>
      </c>
      <c r="H1217" s="18" t="s">
        <v>4282</v>
      </c>
      <c r="I1217" s="18" t="s">
        <v>4282</v>
      </c>
      <c r="J1217" s="18" t="s">
        <v>7185</v>
      </c>
      <c r="K1217" s="18" t="s">
        <v>4282</v>
      </c>
      <c r="L1217" s="18" t="s">
        <v>4282</v>
      </c>
      <c r="N1217" s="40" t="e">
        <f t="shared" si="129"/>
        <v>#N/A</v>
      </c>
      <c r="O1217" t="e">
        <f>VLOOKUP(A1217,'[1]Integrator Offer Supplier'!$M$14:$AF$12953,18,FALSE)</f>
        <v>#N/A</v>
      </c>
      <c r="P1217" t="e">
        <f>VLOOKUP(A1217,'[1]Integrator Offer Supplier'!$M$14:$AF$12953,19,FALSE)</f>
        <v>#N/A</v>
      </c>
      <c r="Q1217" t="e">
        <f t="shared" si="130"/>
        <v>#N/A</v>
      </c>
      <c r="R1217" t="e">
        <f>VLOOKUP(A1217,'[1]Integrator Offer Supplier'!$M$14:$AF$12953,20,FALSE)</f>
        <v>#N/A</v>
      </c>
      <c r="S1217" s="41" t="e">
        <f t="shared" si="131"/>
        <v>#N/A</v>
      </c>
    </row>
    <row r="1218" spans="1:19" ht="72" x14ac:dyDescent="0.2">
      <c r="A1218" s="35" t="s">
        <v>5812</v>
      </c>
      <c r="B1218" s="15" t="s">
        <v>59</v>
      </c>
      <c r="C1218" s="15" t="s">
        <v>4250</v>
      </c>
      <c r="D1218" s="19"/>
      <c r="E1218" s="18"/>
      <c r="F1218" s="2">
        <v>2100</v>
      </c>
      <c r="G1218" s="2"/>
      <c r="H1218" s="2"/>
      <c r="I1218" s="2"/>
      <c r="J1218" s="18">
        <f t="shared" ref="J1218:J1220" si="141">N1218</f>
        <v>0</v>
      </c>
      <c r="K1218" s="18">
        <f t="shared" ref="K1218:K1220" si="142">Q1218</f>
        <v>0</v>
      </c>
      <c r="L1218" s="18">
        <f t="shared" ref="L1218:L1220" si="143">S1218</f>
        <v>0</v>
      </c>
      <c r="N1218" s="40">
        <f t="shared" si="129"/>
        <v>0</v>
      </c>
      <c r="O1218">
        <f>VLOOKUP(A1218,'[1]Integrator Offer Supplier'!$M$14:$AF$12953,18,FALSE)</f>
        <v>0</v>
      </c>
      <c r="P1218">
        <f>VLOOKUP(A1218,'[1]Integrator Offer Supplier'!$M$14:$AF$12953,19,FALSE)</f>
        <v>0</v>
      </c>
      <c r="Q1218">
        <f t="shared" si="130"/>
        <v>0</v>
      </c>
      <c r="R1218">
        <f>VLOOKUP(A1218,'[1]Integrator Offer Supplier'!$M$14:$AF$12953,20,FALSE)</f>
        <v>0</v>
      </c>
      <c r="S1218" s="41">
        <f t="shared" si="131"/>
        <v>0</v>
      </c>
    </row>
    <row r="1219" spans="1:19" ht="144" x14ac:dyDescent="0.2">
      <c r="A1219" s="35" t="s">
        <v>5813</v>
      </c>
      <c r="B1219" s="15" t="s">
        <v>1161</v>
      </c>
      <c r="C1219" s="15" t="s">
        <v>4434</v>
      </c>
      <c r="D1219" s="23" t="s">
        <v>4435</v>
      </c>
      <c r="E1219" s="18">
        <v>4</v>
      </c>
      <c r="F1219" s="18">
        <v>3000</v>
      </c>
      <c r="G1219" s="18">
        <v>8</v>
      </c>
      <c r="H1219" s="18">
        <v>8</v>
      </c>
      <c r="I1219" s="18"/>
      <c r="J1219" s="18">
        <f t="shared" si="141"/>
        <v>1.024167789473684</v>
      </c>
      <c r="K1219" s="18">
        <f t="shared" si="142"/>
        <v>3890.9829000000009</v>
      </c>
      <c r="L1219" s="18">
        <f t="shared" si="143"/>
        <v>3.7122393937496314</v>
      </c>
      <c r="N1219" s="40">
        <f t="shared" si="129"/>
        <v>1.024167789473684</v>
      </c>
      <c r="O1219">
        <f>VLOOKUP(A1219,'[1]Integrator Offer Supplier'!$M$14:$AF$12953,18,FALSE)</f>
        <v>19.722149999999999</v>
      </c>
      <c r="P1219">
        <f>VLOOKUP(A1219,'[1]Integrator Offer Supplier'!$M$14:$AF$12953,19,FALSE)</f>
        <v>525.80850000000009</v>
      </c>
      <c r="Q1219">
        <f t="shared" si="130"/>
        <v>3890.9829000000009</v>
      </c>
      <c r="R1219">
        <f>VLOOKUP(A1219,'[1]Integrator Offer Supplier'!$M$14:$AF$12953,20,FALSE)</f>
        <v>296.9791514999705</v>
      </c>
      <c r="S1219" s="41">
        <f t="shared" si="131"/>
        <v>3.7122393937496314</v>
      </c>
    </row>
    <row r="1220" spans="1:19" ht="54" x14ac:dyDescent="0.2">
      <c r="A1220" s="34" t="s">
        <v>5814</v>
      </c>
      <c r="B1220" s="15" t="s">
        <v>1162</v>
      </c>
      <c r="C1220" s="15" t="s">
        <v>4348</v>
      </c>
      <c r="D1220" s="19"/>
      <c r="E1220" s="18"/>
      <c r="F1220" s="18"/>
      <c r="G1220" s="18"/>
      <c r="H1220" s="18">
        <v>4</v>
      </c>
      <c r="I1220" s="18"/>
      <c r="J1220" s="18">
        <f t="shared" si="141"/>
        <v>0</v>
      </c>
      <c r="K1220" s="18">
        <f t="shared" si="142"/>
        <v>0</v>
      </c>
      <c r="L1220" s="18">
        <f t="shared" si="143"/>
        <v>0</v>
      </c>
      <c r="N1220" s="40">
        <f t="shared" si="129"/>
        <v>0</v>
      </c>
      <c r="O1220">
        <f>VLOOKUP(A1220,'[1]Integrator Offer Supplier'!$M$14:$AF$12953,18,FALSE)</f>
        <v>0</v>
      </c>
      <c r="P1220">
        <f>VLOOKUP(A1220,'[1]Integrator Offer Supplier'!$M$14:$AF$12953,19,FALSE)</f>
        <v>0</v>
      </c>
      <c r="Q1220">
        <f t="shared" si="130"/>
        <v>0</v>
      </c>
      <c r="R1220">
        <f>VLOOKUP(A1220,'[1]Integrator Offer Supplier'!$M$14:$AF$12953,20,FALSE)</f>
        <v>0</v>
      </c>
      <c r="S1220" s="41">
        <f t="shared" si="131"/>
        <v>0</v>
      </c>
    </row>
    <row r="1221" spans="1:19" ht="54" x14ac:dyDescent="0.2">
      <c r="A1221" s="34" t="s">
        <v>5815</v>
      </c>
      <c r="B1221" s="15" t="s">
        <v>1163</v>
      </c>
      <c r="C1221" s="15" t="s">
        <v>3181</v>
      </c>
      <c r="D1221" s="19"/>
      <c r="E1221" s="18" t="s">
        <v>4282</v>
      </c>
      <c r="F1221" s="18" t="s">
        <v>4282</v>
      </c>
      <c r="G1221" s="18" t="s">
        <v>4282</v>
      </c>
      <c r="H1221" s="18" t="s">
        <v>4282</v>
      </c>
      <c r="I1221" s="18" t="s">
        <v>4282</v>
      </c>
      <c r="J1221" s="18" t="s">
        <v>7185</v>
      </c>
      <c r="K1221" s="18" t="s">
        <v>4282</v>
      </c>
      <c r="L1221" s="18" t="s">
        <v>4282</v>
      </c>
      <c r="N1221" s="40" t="e">
        <f t="shared" si="129"/>
        <v>#N/A</v>
      </c>
      <c r="O1221" t="e">
        <f>VLOOKUP(A1221,'[1]Integrator Offer Supplier'!$M$14:$AF$12953,18,FALSE)</f>
        <v>#N/A</v>
      </c>
      <c r="P1221" t="e">
        <f>VLOOKUP(A1221,'[1]Integrator Offer Supplier'!$M$14:$AF$12953,19,FALSE)</f>
        <v>#N/A</v>
      </c>
      <c r="Q1221" t="e">
        <f t="shared" si="130"/>
        <v>#N/A</v>
      </c>
      <c r="R1221" t="e">
        <f>VLOOKUP(A1221,'[1]Integrator Offer Supplier'!$M$14:$AF$12953,20,FALSE)</f>
        <v>#N/A</v>
      </c>
      <c r="S1221" s="41" t="e">
        <f t="shared" si="131"/>
        <v>#N/A</v>
      </c>
    </row>
    <row r="1222" spans="1:19" ht="56.25" x14ac:dyDescent="0.2">
      <c r="A1222" s="34" t="s">
        <v>5816</v>
      </c>
      <c r="B1222" s="15" t="s">
        <v>4444</v>
      </c>
      <c r="C1222" s="15" t="s">
        <v>4442</v>
      </c>
      <c r="D1222" s="22" t="s">
        <v>4443</v>
      </c>
      <c r="E1222" s="18"/>
      <c r="F1222" s="18"/>
      <c r="G1222" s="18"/>
      <c r="H1222" s="18">
        <v>2</v>
      </c>
      <c r="I1222" s="18"/>
      <c r="J1222" s="18">
        <f>N1222</f>
        <v>0</v>
      </c>
      <c r="K1222" s="18">
        <f>Q1222</f>
        <v>0</v>
      </c>
      <c r="L1222" s="18">
        <f>S1222</f>
        <v>0</v>
      </c>
      <c r="N1222" s="40">
        <f t="shared" si="129"/>
        <v>0</v>
      </c>
      <c r="O1222">
        <f>VLOOKUP(A1222,'[1]Integrator Offer Supplier'!$M$14:$AF$12953,18,FALSE)</f>
        <v>0</v>
      </c>
      <c r="P1222">
        <f>VLOOKUP(A1222,'[1]Integrator Offer Supplier'!$M$14:$AF$12953,19,FALSE)</f>
        <v>0</v>
      </c>
      <c r="Q1222">
        <f t="shared" si="130"/>
        <v>0</v>
      </c>
      <c r="R1222">
        <f>VLOOKUP(A1222,'[1]Integrator Offer Supplier'!$M$14:$AF$12953,20,FALSE)</f>
        <v>0</v>
      </c>
      <c r="S1222" s="41">
        <f t="shared" si="131"/>
        <v>0</v>
      </c>
    </row>
    <row r="1223" spans="1:19" ht="54" x14ac:dyDescent="0.2">
      <c r="A1223" s="34" t="s">
        <v>5817</v>
      </c>
      <c r="B1223" s="15" t="s">
        <v>1165</v>
      </c>
      <c r="C1223" s="15" t="s">
        <v>3183</v>
      </c>
      <c r="D1223" s="19"/>
      <c r="E1223" s="18" t="s">
        <v>4282</v>
      </c>
      <c r="F1223" s="18" t="s">
        <v>4282</v>
      </c>
      <c r="G1223" s="18" t="s">
        <v>4282</v>
      </c>
      <c r="H1223" s="18" t="s">
        <v>4282</v>
      </c>
      <c r="I1223" s="18" t="s">
        <v>4282</v>
      </c>
      <c r="J1223" s="18" t="s">
        <v>7185</v>
      </c>
      <c r="K1223" s="18" t="s">
        <v>4282</v>
      </c>
      <c r="L1223" s="18" t="s">
        <v>4282</v>
      </c>
      <c r="N1223" s="40" t="e">
        <f t="shared" si="129"/>
        <v>#N/A</v>
      </c>
      <c r="O1223" t="e">
        <f>VLOOKUP(A1223,'[1]Integrator Offer Supplier'!$M$14:$AF$12953,18,FALSE)</f>
        <v>#N/A</v>
      </c>
      <c r="P1223" t="e">
        <f>VLOOKUP(A1223,'[1]Integrator Offer Supplier'!$M$14:$AF$12953,19,FALSE)</f>
        <v>#N/A</v>
      </c>
      <c r="Q1223" t="e">
        <f t="shared" si="130"/>
        <v>#N/A</v>
      </c>
      <c r="R1223" t="e">
        <f>VLOOKUP(A1223,'[1]Integrator Offer Supplier'!$M$14:$AF$12953,20,FALSE)</f>
        <v>#N/A</v>
      </c>
      <c r="S1223" s="41" t="e">
        <f t="shared" si="131"/>
        <v>#N/A</v>
      </c>
    </row>
    <row r="1224" spans="1:19" ht="90" x14ac:dyDescent="0.2">
      <c r="A1224" s="34" t="s">
        <v>5818</v>
      </c>
      <c r="B1224" s="15" t="s">
        <v>1166</v>
      </c>
      <c r="C1224" s="15" t="s">
        <v>3184</v>
      </c>
      <c r="D1224" s="19"/>
      <c r="E1224" s="18" t="s">
        <v>4282</v>
      </c>
      <c r="F1224" s="18" t="s">
        <v>4282</v>
      </c>
      <c r="G1224" s="18" t="s">
        <v>4282</v>
      </c>
      <c r="H1224" s="18" t="s">
        <v>4282</v>
      </c>
      <c r="I1224" s="18" t="s">
        <v>4282</v>
      </c>
      <c r="J1224" s="18" t="s">
        <v>7185</v>
      </c>
      <c r="K1224" s="18" t="s">
        <v>4282</v>
      </c>
      <c r="L1224" s="18" t="s">
        <v>4282</v>
      </c>
      <c r="N1224" s="40" t="e">
        <f t="shared" ref="N1224:N1287" si="144">O1224*$P$1/$J$2</f>
        <v>#N/A</v>
      </c>
      <c r="O1224" t="e">
        <f>VLOOKUP(A1224,'[1]Integrator Offer Supplier'!$M$14:$AF$12953,18,FALSE)</f>
        <v>#N/A</v>
      </c>
      <c r="P1224" t="e">
        <f>VLOOKUP(A1224,'[1]Integrator Offer Supplier'!$M$14:$AF$12953,19,FALSE)</f>
        <v>#N/A</v>
      </c>
      <c r="Q1224" t="e">
        <f t="shared" ref="Q1224:Q1287" si="145">P1224*$P$1</f>
        <v>#N/A</v>
      </c>
      <c r="R1224" t="e">
        <f>VLOOKUP(A1224,'[1]Integrator Offer Supplier'!$M$14:$AF$12953,20,FALSE)</f>
        <v>#N/A</v>
      </c>
      <c r="S1224" s="41" t="e">
        <f t="shared" ref="S1224:S1287" si="146">R1224*$P$1/$L$2</f>
        <v>#N/A</v>
      </c>
    </row>
    <row r="1225" spans="1:19" ht="54" x14ac:dyDescent="0.2">
      <c r="A1225" s="34" t="s">
        <v>5819</v>
      </c>
      <c r="B1225" s="15" t="s">
        <v>1167</v>
      </c>
      <c r="C1225" s="15" t="s">
        <v>3185</v>
      </c>
      <c r="D1225" s="19"/>
      <c r="E1225" s="18" t="s">
        <v>4282</v>
      </c>
      <c r="F1225" s="18" t="s">
        <v>4282</v>
      </c>
      <c r="G1225" s="18" t="s">
        <v>4282</v>
      </c>
      <c r="H1225" s="18" t="s">
        <v>4282</v>
      </c>
      <c r="I1225" s="18" t="s">
        <v>4282</v>
      </c>
      <c r="J1225" s="18" t="s">
        <v>7185</v>
      </c>
      <c r="K1225" s="18" t="s">
        <v>4282</v>
      </c>
      <c r="L1225" s="18" t="s">
        <v>4282</v>
      </c>
      <c r="N1225" s="40" t="e">
        <f t="shared" si="144"/>
        <v>#N/A</v>
      </c>
      <c r="O1225" t="e">
        <f>VLOOKUP(A1225,'[1]Integrator Offer Supplier'!$M$14:$AF$12953,18,FALSE)</f>
        <v>#N/A</v>
      </c>
      <c r="P1225" t="e">
        <f>VLOOKUP(A1225,'[1]Integrator Offer Supplier'!$M$14:$AF$12953,19,FALSE)</f>
        <v>#N/A</v>
      </c>
      <c r="Q1225" t="e">
        <f t="shared" si="145"/>
        <v>#N/A</v>
      </c>
      <c r="R1225" t="e">
        <f>VLOOKUP(A1225,'[1]Integrator Offer Supplier'!$M$14:$AF$12953,20,FALSE)</f>
        <v>#N/A</v>
      </c>
      <c r="S1225" s="41" t="e">
        <f t="shared" si="146"/>
        <v>#N/A</v>
      </c>
    </row>
    <row r="1226" spans="1:19" ht="108" x14ac:dyDescent="0.2">
      <c r="A1226" s="35" t="s">
        <v>5820</v>
      </c>
      <c r="B1226" s="15" t="s">
        <v>1168</v>
      </c>
      <c r="C1226" s="15" t="s">
        <v>3186</v>
      </c>
      <c r="D1226" s="19"/>
      <c r="E1226" s="18" t="s">
        <v>4282</v>
      </c>
      <c r="F1226" s="18" t="s">
        <v>4282</v>
      </c>
      <c r="G1226" s="18" t="s">
        <v>4282</v>
      </c>
      <c r="H1226" s="18" t="s">
        <v>4282</v>
      </c>
      <c r="I1226" s="18" t="s">
        <v>4282</v>
      </c>
      <c r="J1226" s="18" t="s">
        <v>7185</v>
      </c>
      <c r="K1226" s="18" t="s">
        <v>4282</v>
      </c>
      <c r="L1226" s="18" t="s">
        <v>4282</v>
      </c>
      <c r="N1226" s="40" t="e">
        <f t="shared" si="144"/>
        <v>#N/A</v>
      </c>
      <c r="O1226" t="e">
        <f>VLOOKUP(A1226,'[1]Integrator Offer Supplier'!$M$14:$AF$12953,18,FALSE)</f>
        <v>#N/A</v>
      </c>
      <c r="P1226" t="e">
        <f>VLOOKUP(A1226,'[1]Integrator Offer Supplier'!$M$14:$AF$12953,19,FALSE)</f>
        <v>#N/A</v>
      </c>
      <c r="Q1226" t="e">
        <f t="shared" si="145"/>
        <v>#N/A</v>
      </c>
      <c r="R1226" t="e">
        <f>VLOOKUP(A1226,'[1]Integrator Offer Supplier'!$M$14:$AF$12953,20,FALSE)</f>
        <v>#N/A</v>
      </c>
      <c r="S1226" s="41" t="e">
        <f t="shared" si="146"/>
        <v>#N/A</v>
      </c>
    </row>
    <row r="1227" spans="1:19" ht="54" x14ac:dyDescent="0.2">
      <c r="A1227" s="35" t="s">
        <v>5821</v>
      </c>
      <c r="B1227" s="15" t="s">
        <v>1169</v>
      </c>
      <c r="C1227" s="15" t="s">
        <v>3187</v>
      </c>
      <c r="D1227" s="19"/>
      <c r="E1227" s="18" t="s">
        <v>4282</v>
      </c>
      <c r="F1227" s="18" t="s">
        <v>4282</v>
      </c>
      <c r="G1227" s="18" t="s">
        <v>4282</v>
      </c>
      <c r="H1227" s="18" t="s">
        <v>4282</v>
      </c>
      <c r="I1227" s="18" t="s">
        <v>4282</v>
      </c>
      <c r="J1227" s="18" t="s">
        <v>7185</v>
      </c>
      <c r="K1227" s="18" t="s">
        <v>4282</v>
      </c>
      <c r="L1227" s="18" t="s">
        <v>4282</v>
      </c>
      <c r="N1227" s="40" t="e">
        <f t="shared" si="144"/>
        <v>#N/A</v>
      </c>
      <c r="O1227" t="e">
        <f>VLOOKUP(A1227,'[1]Integrator Offer Supplier'!$M$14:$AF$12953,18,FALSE)</f>
        <v>#N/A</v>
      </c>
      <c r="P1227" t="e">
        <f>VLOOKUP(A1227,'[1]Integrator Offer Supplier'!$M$14:$AF$12953,19,FALSE)</f>
        <v>#N/A</v>
      </c>
      <c r="Q1227" t="e">
        <f t="shared" si="145"/>
        <v>#N/A</v>
      </c>
      <c r="R1227" t="e">
        <f>VLOOKUP(A1227,'[1]Integrator Offer Supplier'!$M$14:$AF$12953,20,FALSE)</f>
        <v>#N/A</v>
      </c>
      <c r="S1227" s="41" t="e">
        <f t="shared" si="146"/>
        <v>#N/A</v>
      </c>
    </row>
    <row r="1228" spans="1:19" ht="36" x14ac:dyDescent="0.2">
      <c r="A1228" s="35" t="s">
        <v>5822</v>
      </c>
      <c r="B1228" s="15" t="s">
        <v>1170</v>
      </c>
      <c r="C1228" s="15" t="s">
        <v>3188</v>
      </c>
      <c r="D1228" s="19"/>
      <c r="E1228" s="18"/>
      <c r="F1228" s="18"/>
      <c r="G1228" s="18"/>
      <c r="H1228" s="18">
        <v>32</v>
      </c>
      <c r="I1228" s="18"/>
      <c r="J1228" s="18">
        <f>N1228</f>
        <v>0</v>
      </c>
      <c r="K1228" s="18">
        <f>Q1228</f>
        <v>0</v>
      </c>
      <c r="L1228" s="18">
        <f>S1228</f>
        <v>0</v>
      </c>
      <c r="N1228" s="40">
        <f t="shared" si="144"/>
        <v>0</v>
      </c>
      <c r="O1228">
        <f>VLOOKUP(A1228,'[1]Integrator Offer Supplier'!$M$14:$AF$12953,18,FALSE)</f>
        <v>0</v>
      </c>
      <c r="P1228">
        <f>VLOOKUP(A1228,'[1]Integrator Offer Supplier'!$M$14:$AF$12953,19,FALSE)</f>
        <v>0</v>
      </c>
      <c r="Q1228">
        <f t="shared" si="145"/>
        <v>0</v>
      </c>
      <c r="R1228">
        <f>VLOOKUP(A1228,'[1]Integrator Offer Supplier'!$M$14:$AF$12953,20,FALSE)</f>
        <v>0</v>
      </c>
      <c r="S1228" s="41">
        <f t="shared" si="146"/>
        <v>0</v>
      </c>
    </row>
    <row r="1229" spans="1:19" ht="54" x14ac:dyDescent="0.2">
      <c r="A1229" s="34" t="s">
        <v>5823</v>
      </c>
      <c r="B1229" s="15" t="s">
        <v>1171</v>
      </c>
      <c r="C1229" s="15" t="s">
        <v>3189</v>
      </c>
      <c r="D1229" s="19"/>
      <c r="E1229" s="18" t="s">
        <v>4282</v>
      </c>
      <c r="F1229" s="18" t="s">
        <v>4282</v>
      </c>
      <c r="G1229" s="18" t="s">
        <v>4282</v>
      </c>
      <c r="H1229" s="18" t="s">
        <v>4282</v>
      </c>
      <c r="I1229" s="18" t="s">
        <v>4282</v>
      </c>
      <c r="J1229" s="18" t="s">
        <v>7185</v>
      </c>
      <c r="K1229" s="18" t="s">
        <v>4282</v>
      </c>
      <c r="L1229" s="18" t="s">
        <v>4282</v>
      </c>
      <c r="N1229" s="40" t="e">
        <f t="shared" si="144"/>
        <v>#N/A</v>
      </c>
      <c r="O1229" t="e">
        <f>VLOOKUP(A1229,'[1]Integrator Offer Supplier'!$M$14:$AF$12953,18,FALSE)</f>
        <v>#N/A</v>
      </c>
      <c r="P1229" t="e">
        <f>VLOOKUP(A1229,'[1]Integrator Offer Supplier'!$M$14:$AF$12953,19,FALSE)</f>
        <v>#N/A</v>
      </c>
      <c r="Q1229" t="e">
        <f t="shared" si="145"/>
        <v>#N/A</v>
      </c>
      <c r="R1229" t="e">
        <f>VLOOKUP(A1229,'[1]Integrator Offer Supplier'!$M$14:$AF$12953,20,FALSE)</f>
        <v>#N/A</v>
      </c>
      <c r="S1229" s="41" t="e">
        <f t="shared" si="146"/>
        <v>#N/A</v>
      </c>
    </row>
    <row r="1230" spans="1:19" ht="54" x14ac:dyDescent="0.2">
      <c r="A1230" s="34" t="s">
        <v>5824</v>
      </c>
      <c r="B1230" s="15" t="s">
        <v>1172</v>
      </c>
      <c r="C1230" s="15" t="s">
        <v>3190</v>
      </c>
      <c r="D1230" s="19"/>
      <c r="E1230" s="18" t="s">
        <v>4282</v>
      </c>
      <c r="F1230" s="18" t="s">
        <v>4282</v>
      </c>
      <c r="G1230" s="18" t="s">
        <v>4282</v>
      </c>
      <c r="H1230" s="18" t="s">
        <v>4282</v>
      </c>
      <c r="I1230" s="18" t="s">
        <v>4282</v>
      </c>
      <c r="J1230" s="18" t="s">
        <v>7185</v>
      </c>
      <c r="K1230" s="18" t="s">
        <v>4282</v>
      </c>
      <c r="L1230" s="18" t="s">
        <v>4282</v>
      </c>
      <c r="N1230" s="40" t="e">
        <f t="shared" si="144"/>
        <v>#N/A</v>
      </c>
      <c r="O1230" t="e">
        <f>VLOOKUP(A1230,'[1]Integrator Offer Supplier'!$M$14:$AF$12953,18,FALSE)</f>
        <v>#N/A</v>
      </c>
      <c r="P1230" t="e">
        <f>VLOOKUP(A1230,'[1]Integrator Offer Supplier'!$M$14:$AF$12953,19,FALSE)</f>
        <v>#N/A</v>
      </c>
      <c r="Q1230" t="e">
        <f t="shared" si="145"/>
        <v>#N/A</v>
      </c>
      <c r="R1230" t="e">
        <f>VLOOKUP(A1230,'[1]Integrator Offer Supplier'!$M$14:$AF$12953,20,FALSE)</f>
        <v>#N/A</v>
      </c>
      <c r="S1230" s="41" t="e">
        <f t="shared" si="146"/>
        <v>#N/A</v>
      </c>
    </row>
    <row r="1231" spans="1:19" ht="18" x14ac:dyDescent="0.2">
      <c r="A1231" s="34" t="s">
        <v>5825</v>
      </c>
      <c r="B1231" s="15" t="s">
        <v>1173</v>
      </c>
      <c r="C1231" s="15" t="s">
        <v>3191</v>
      </c>
      <c r="D1231" s="19"/>
      <c r="E1231" s="18" t="s">
        <v>4282</v>
      </c>
      <c r="F1231" s="18" t="s">
        <v>4282</v>
      </c>
      <c r="G1231" s="18" t="s">
        <v>4282</v>
      </c>
      <c r="H1231" s="18" t="s">
        <v>4282</v>
      </c>
      <c r="I1231" s="18" t="s">
        <v>4282</v>
      </c>
      <c r="J1231" s="18" t="s">
        <v>7185</v>
      </c>
      <c r="K1231" s="18" t="s">
        <v>4282</v>
      </c>
      <c r="L1231" s="18" t="s">
        <v>4282</v>
      </c>
      <c r="N1231" s="40" t="e">
        <f t="shared" si="144"/>
        <v>#N/A</v>
      </c>
      <c r="O1231" t="e">
        <f>VLOOKUP(A1231,'[1]Integrator Offer Supplier'!$M$14:$AF$12953,18,FALSE)</f>
        <v>#N/A</v>
      </c>
      <c r="P1231" t="e">
        <f>VLOOKUP(A1231,'[1]Integrator Offer Supplier'!$M$14:$AF$12953,19,FALSE)</f>
        <v>#N/A</v>
      </c>
      <c r="Q1231" t="e">
        <f t="shared" si="145"/>
        <v>#N/A</v>
      </c>
      <c r="R1231" t="e">
        <f>VLOOKUP(A1231,'[1]Integrator Offer Supplier'!$M$14:$AF$12953,20,FALSE)</f>
        <v>#N/A</v>
      </c>
      <c r="S1231" s="41" t="e">
        <f t="shared" si="146"/>
        <v>#N/A</v>
      </c>
    </row>
    <row r="1232" spans="1:19" ht="36" x14ac:dyDescent="0.2">
      <c r="A1232" s="34" t="s">
        <v>5826</v>
      </c>
      <c r="B1232" s="15" t="s">
        <v>1174</v>
      </c>
      <c r="C1232" s="15" t="s">
        <v>3192</v>
      </c>
      <c r="D1232" s="19"/>
      <c r="E1232" s="18" t="s">
        <v>4282</v>
      </c>
      <c r="F1232" s="18" t="s">
        <v>4282</v>
      </c>
      <c r="G1232" s="18" t="s">
        <v>4282</v>
      </c>
      <c r="H1232" s="18" t="s">
        <v>4282</v>
      </c>
      <c r="I1232" s="18" t="s">
        <v>4282</v>
      </c>
      <c r="J1232" s="18" t="s">
        <v>7185</v>
      </c>
      <c r="K1232" s="18" t="s">
        <v>4282</v>
      </c>
      <c r="L1232" s="18" t="s">
        <v>4282</v>
      </c>
      <c r="N1232" s="40" t="e">
        <f t="shared" si="144"/>
        <v>#N/A</v>
      </c>
      <c r="O1232" t="e">
        <f>VLOOKUP(A1232,'[1]Integrator Offer Supplier'!$M$14:$AF$12953,18,FALSE)</f>
        <v>#N/A</v>
      </c>
      <c r="P1232" t="e">
        <f>VLOOKUP(A1232,'[1]Integrator Offer Supplier'!$M$14:$AF$12953,19,FALSE)</f>
        <v>#N/A</v>
      </c>
      <c r="Q1232" t="e">
        <f t="shared" si="145"/>
        <v>#N/A</v>
      </c>
      <c r="R1232" t="e">
        <f>VLOOKUP(A1232,'[1]Integrator Offer Supplier'!$M$14:$AF$12953,20,FALSE)</f>
        <v>#N/A</v>
      </c>
      <c r="S1232" s="41" t="e">
        <f t="shared" si="146"/>
        <v>#N/A</v>
      </c>
    </row>
    <row r="1233" spans="1:19" ht="54" x14ac:dyDescent="0.2">
      <c r="A1233" s="34" t="s">
        <v>5827</v>
      </c>
      <c r="B1233" s="15" t="s">
        <v>1175</v>
      </c>
      <c r="C1233" s="15" t="s">
        <v>4581</v>
      </c>
      <c r="D1233" s="19"/>
      <c r="E1233" s="18"/>
      <c r="F1233" s="18"/>
      <c r="G1233" s="18"/>
      <c r="H1233" s="18"/>
      <c r="I1233" s="18"/>
      <c r="J1233" s="18">
        <f>N1233</f>
        <v>1.7444876842105266</v>
      </c>
      <c r="K1233" s="18">
        <f>Q1233</f>
        <v>932.40000000000009</v>
      </c>
      <c r="L1233" s="18">
        <f>S1233</f>
        <v>2.4080672617280197</v>
      </c>
      <c r="N1233" s="40">
        <f t="shared" si="144"/>
        <v>1.7444876842105266</v>
      </c>
      <c r="O1233">
        <f>VLOOKUP(A1233,'[1]Integrator Offer Supplier'!$M$14:$AF$12953,18,FALSE)</f>
        <v>33.593175000000002</v>
      </c>
      <c r="P1233">
        <f>VLOOKUP(A1233,'[1]Integrator Offer Supplier'!$M$14:$AF$12953,19,FALSE)</f>
        <v>126</v>
      </c>
      <c r="Q1233">
        <f t="shared" si="145"/>
        <v>932.40000000000009</v>
      </c>
      <c r="R1233">
        <f>VLOOKUP(A1233,'[1]Integrator Offer Supplier'!$M$14:$AF$12953,20,FALSE)</f>
        <v>192.64538093824154</v>
      </c>
      <c r="S1233" s="41">
        <f t="shared" si="146"/>
        <v>2.4080672617280197</v>
      </c>
    </row>
    <row r="1234" spans="1:19" ht="36" x14ac:dyDescent="0.2">
      <c r="A1234" s="34" t="s">
        <v>5828</v>
      </c>
      <c r="B1234" s="15" t="s">
        <v>1176</v>
      </c>
      <c r="C1234" s="15">
        <v>0</v>
      </c>
      <c r="D1234" s="19"/>
      <c r="E1234" s="18" t="s">
        <v>4282</v>
      </c>
      <c r="F1234" s="18" t="s">
        <v>4282</v>
      </c>
      <c r="G1234" s="18" t="s">
        <v>4282</v>
      </c>
      <c r="H1234" s="18" t="s">
        <v>4282</v>
      </c>
      <c r="I1234" s="18" t="s">
        <v>4282</v>
      </c>
      <c r="J1234" s="18" t="s">
        <v>7185</v>
      </c>
      <c r="K1234" s="18" t="s">
        <v>4282</v>
      </c>
      <c r="L1234" s="18" t="s">
        <v>4282</v>
      </c>
      <c r="N1234" s="40" t="e">
        <f t="shared" si="144"/>
        <v>#N/A</v>
      </c>
      <c r="O1234" t="e">
        <f>VLOOKUP(A1234,'[1]Integrator Offer Supplier'!$M$14:$AF$12953,18,FALSE)</f>
        <v>#N/A</v>
      </c>
      <c r="P1234" t="e">
        <f>VLOOKUP(A1234,'[1]Integrator Offer Supplier'!$M$14:$AF$12953,19,FALSE)</f>
        <v>#N/A</v>
      </c>
      <c r="Q1234" t="e">
        <f t="shared" si="145"/>
        <v>#N/A</v>
      </c>
      <c r="R1234" t="e">
        <f>VLOOKUP(A1234,'[1]Integrator Offer Supplier'!$M$14:$AF$12953,20,FALSE)</f>
        <v>#N/A</v>
      </c>
      <c r="S1234" s="41" t="e">
        <f t="shared" si="146"/>
        <v>#N/A</v>
      </c>
    </row>
    <row r="1235" spans="1:19" ht="54" x14ac:dyDescent="0.2">
      <c r="A1235" s="34" t="s">
        <v>5829</v>
      </c>
      <c r="B1235" s="15" t="s">
        <v>13</v>
      </c>
      <c r="C1235" s="15" t="s">
        <v>3194</v>
      </c>
      <c r="D1235" s="21" t="s">
        <v>4192</v>
      </c>
      <c r="E1235" s="18"/>
      <c r="F1235" s="2">
        <v>1400</v>
      </c>
      <c r="G1235" s="2">
        <v>3</v>
      </c>
      <c r="H1235" s="2">
        <v>0.5</v>
      </c>
      <c r="I1235" s="2"/>
      <c r="J1235" s="2"/>
      <c r="K1235" s="2"/>
      <c r="L1235" s="2"/>
      <c r="N1235" s="40" t="e">
        <f t="shared" si="144"/>
        <v>#N/A</v>
      </c>
      <c r="O1235" t="e">
        <f>VLOOKUP(A1235,'[1]Integrator Offer Supplier'!$M$14:$AF$12953,18,FALSE)</f>
        <v>#N/A</v>
      </c>
      <c r="P1235" t="e">
        <f>VLOOKUP(A1235,'[1]Integrator Offer Supplier'!$M$14:$AF$12953,19,FALSE)</f>
        <v>#N/A</v>
      </c>
      <c r="Q1235" t="e">
        <f t="shared" si="145"/>
        <v>#N/A</v>
      </c>
      <c r="R1235" t="e">
        <f>VLOOKUP(A1235,'[1]Integrator Offer Supplier'!$M$14:$AF$12953,20,FALSE)</f>
        <v>#N/A</v>
      </c>
      <c r="S1235" s="41" t="e">
        <f t="shared" si="146"/>
        <v>#N/A</v>
      </c>
    </row>
    <row r="1236" spans="1:19" ht="54" x14ac:dyDescent="0.2">
      <c r="A1236" s="34" t="s">
        <v>5830</v>
      </c>
      <c r="B1236" s="15" t="s">
        <v>1177</v>
      </c>
      <c r="C1236" s="15" t="s">
        <v>3195</v>
      </c>
      <c r="D1236" s="21" t="s">
        <v>4192</v>
      </c>
      <c r="E1236" s="18"/>
      <c r="F1236" s="2">
        <v>1400</v>
      </c>
      <c r="G1236" s="2">
        <v>3</v>
      </c>
      <c r="H1236" s="2">
        <v>0.5</v>
      </c>
      <c r="I1236" s="2"/>
      <c r="J1236" s="2"/>
      <c r="K1236" s="2"/>
      <c r="L1236" s="2"/>
      <c r="N1236" s="40" t="e">
        <f t="shared" si="144"/>
        <v>#N/A</v>
      </c>
      <c r="O1236" t="e">
        <f>VLOOKUP(A1236,'[1]Integrator Offer Supplier'!$M$14:$AF$12953,18,FALSE)</f>
        <v>#N/A</v>
      </c>
      <c r="P1236" t="e">
        <f>VLOOKUP(A1236,'[1]Integrator Offer Supplier'!$M$14:$AF$12953,19,FALSE)</f>
        <v>#N/A</v>
      </c>
      <c r="Q1236" t="e">
        <f t="shared" si="145"/>
        <v>#N/A</v>
      </c>
      <c r="R1236" t="e">
        <f>VLOOKUP(A1236,'[1]Integrator Offer Supplier'!$M$14:$AF$12953,20,FALSE)</f>
        <v>#N/A</v>
      </c>
      <c r="S1236" s="41" t="e">
        <f t="shared" si="146"/>
        <v>#N/A</v>
      </c>
    </row>
    <row r="1237" spans="1:19" ht="54" x14ac:dyDescent="0.2">
      <c r="A1237" s="34" t="s">
        <v>5831</v>
      </c>
      <c r="B1237" s="15" t="s">
        <v>1178</v>
      </c>
      <c r="C1237" s="15" t="s">
        <v>3196</v>
      </c>
      <c r="D1237" s="21" t="s">
        <v>4192</v>
      </c>
      <c r="E1237" s="18"/>
      <c r="F1237" s="2">
        <v>1400</v>
      </c>
      <c r="G1237" s="2">
        <v>3</v>
      </c>
      <c r="H1237" s="2">
        <v>0.5</v>
      </c>
      <c r="I1237" s="2"/>
      <c r="J1237" s="2"/>
      <c r="K1237" s="2"/>
      <c r="L1237" s="2"/>
      <c r="N1237" s="40" t="e">
        <f t="shared" si="144"/>
        <v>#N/A</v>
      </c>
      <c r="O1237" t="e">
        <f>VLOOKUP(A1237,'[1]Integrator Offer Supplier'!$M$14:$AF$12953,18,FALSE)</f>
        <v>#N/A</v>
      </c>
      <c r="P1237" t="e">
        <f>VLOOKUP(A1237,'[1]Integrator Offer Supplier'!$M$14:$AF$12953,19,FALSE)</f>
        <v>#N/A</v>
      </c>
      <c r="Q1237" t="e">
        <f t="shared" si="145"/>
        <v>#N/A</v>
      </c>
      <c r="R1237" t="e">
        <f>VLOOKUP(A1237,'[1]Integrator Offer Supplier'!$M$14:$AF$12953,20,FALSE)</f>
        <v>#N/A</v>
      </c>
      <c r="S1237" s="41" t="e">
        <f t="shared" si="146"/>
        <v>#N/A</v>
      </c>
    </row>
    <row r="1238" spans="1:19" ht="54" x14ac:dyDescent="0.2">
      <c r="A1238" s="34" t="s">
        <v>5832</v>
      </c>
      <c r="B1238" s="15" t="s">
        <v>1179</v>
      </c>
      <c r="C1238" s="15" t="s">
        <v>3197</v>
      </c>
      <c r="D1238" s="21" t="s">
        <v>4192</v>
      </c>
      <c r="E1238" s="18"/>
      <c r="F1238" s="2">
        <v>1400</v>
      </c>
      <c r="G1238" s="2">
        <v>3</v>
      </c>
      <c r="H1238" s="2">
        <v>0.5</v>
      </c>
      <c r="I1238" s="2"/>
      <c r="J1238" s="2"/>
      <c r="K1238" s="2"/>
      <c r="L1238" s="2"/>
      <c r="N1238" s="40" t="e">
        <f t="shared" si="144"/>
        <v>#N/A</v>
      </c>
      <c r="O1238" t="e">
        <f>VLOOKUP(A1238,'[1]Integrator Offer Supplier'!$M$14:$AF$12953,18,FALSE)</f>
        <v>#N/A</v>
      </c>
      <c r="P1238" t="e">
        <f>VLOOKUP(A1238,'[1]Integrator Offer Supplier'!$M$14:$AF$12953,19,FALSE)</f>
        <v>#N/A</v>
      </c>
      <c r="Q1238" t="e">
        <f t="shared" si="145"/>
        <v>#N/A</v>
      </c>
      <c r="R1238" t="e">
        <f>VLOOKUP(A1238,'[1]Integrator Offer Supplier'!$M$14:$AF$12953,20,FALSE)</f>
        <v>#N/A</v>
      </c>
      <c r="S1238" s="41" t="e">
        <f t="shared" si="146"/>
        <v>#N/A</v>
      </c>
    </row>
    <row r="1239" spans="1:19" ht="54" x14ac:dyDescent="0.2">
      <c r="A1239" s="34" t="s">
        <v>5833</v>
      </c>
      <c r="B1239" s="15" t="s">
        <v>1180</v>
      </c>
      <c r="C1239" s="15" t="s">
        <v>3198</v>
      </c>
      <c r="D1239" s="21" t="s">
        <v>4192</v>
      </c>
      <c r="E1239" s="18"/>
      <c r="F1239" s="2">
        <v>1400</v>
      </c>
      <c r="G1239" s="2">
        <v>3</v>
      </c>
      <c r="H1239" s="2">
        <v>0.5</v>
      </c>
      <c r="I1239" s="2"/>
      <c r="J1239" s="2"/>
      <c r="K1239" s="2"/>
      <c r="L1239" s="2"/>
      <c r="N1239" s="40" t="e">
        <f t="shared" si="144"/>
        <v>#N/A</v>
      </c>
      <c r="O1239" t="e">
        <f>VLOOKUP(A1239,'[1]Integrator Offer Supplier'!$M$14:$AF$12953,18,FALSE)</f>
        <v>#N/A</v>
      </c>
      <c r="P1239" t="e">
        <f>VLOOKUP(A1239,'[1]Integrator Offer Supplier'!$M$14:$AF$12953,19,FALSE)</f>
        <v>#N/A</v>
      </c>
      <c r="Q1239" t="e">
        <f t="shared" si="145"/>
        <v>#N/A</v>
      </c>
      <c r="R1239" t="e">
        <f>VLOOKUP(A1239,'[1]Integrator Offer Supplier'!$M$14:$AF$12953,20,FALSE)</f>
        <v>#N/A</v>
      </c>
      <c r="S1239" s="41" t="e">
        <f t="shared" si="146"/>
        <v>#N/A</v>
      </c>
    </row>
    <row r="1240" spans="1:19" ht="54" x14ac:dyDescent="0.2">
      <c r="A1240" s="34" t="s">
        <v>5834</v>
      </c>
      <c r="B1240" s="15" t="s">
        <v>1181</v>
      </c>
      <c r="C1240" s="15" t="s">
        <v>3199</v>
      </c>
      <c r="D1240" s="21" t="s">
        <v>4192</v>
      </c>
      <c r="E1240" s="18"/>
      <c r="F1240" s="2">
        <v>1400</v>
      </c>
      <c r="G1240" s="2">
        <v>3</v>
      </c>
      <c r="H1240" s="2">
        <v>0.5</v>
      </c>
      <c r="I1240" s="2"/>
      <c r="J1240" s="2"/>
      <c r="K1240" s="2"/>
      <c r="L1240" s="2"/>
      <c r="N1240" s="40" t="e">
        <f t="shared" si="144"/>
        <v>#N/A</v>
      </c>
      <c r="O1240" t="e">
        <f>VLOOKUP(A1240,'[1]Integrator Offer Supplier'!$M$14:$AF$12953,18,FALSE)</f>
        <v>#N/A</v>
      </c>
      <c r="P1240" t="e">
        <f>VLOOKUP(A1240,'[1]Integrator Offer Supplier'!$M$14:$AF$12953,19,FALSE)</f>
        <v>#N/A</v>
      </c>
      <c r="Q1240" t="e">
        <f t="shared" si="145"/>
        <v>#N/A</v>
      </c>
      <c r="R1240" t="e">
        <f>VLOOKUP(A1240,'[1]Integrator Offer Supplier'!$M$14:$AF$12953,20,FALSE)</f>
        <v>#N/A</v>
      </c>
      <c r="S1240" s="41" t="e">
        <f t="shared" si="146"/>
        <v>#N/A</v>
      </c>
    </row>
    <row r="1241" spans="1:19" ht="54" x14ac:dyDescent="0.2">
      <c r="A1241" s="34" t="s">
        <v>5835</v>
      </c>
      <c r="B1241" s="15" t="s">
        <v>1182</v>
      </c>
      <c r="C1241" s="15" t="s">
        <v>3200</v>
      </c>
      <c r="D1241" s="21" t="s">
        <v>4192</v>
      </c>
      <c r="E1241" s="18"/>
      <c r="F1241" s="2">
        <v>1400</v>
      </c>
      <c r="G1241" s="2">
        <v>3</v>
      </c>
      <c r="H1241" s="2">
        <v>0.5</v>
      </c>
      <c r="I1241" s="2"/>
      <c r="J1241" s="2"/>
      <c r="K1241" s="2"/>
      <c r="L1241" s="2"/>
      <c r="N1241" s="40" t="e">
        <f t="shared" si="144"/>
        <v>#N/A</v>
      </c>
      <c r="O1241" t="e">
        <f>VLOOKUP(A1241,'[1]Integrator Offer Supplier'!$M$14:$AF$12953,18,FALSE)</f>
        <v>#N/A</v>
      </c>
      <c r="P1241" t="e">
        <f>VLOOKUP(A1241,'[1]Integrator Offer Supplier'!$M$14:$AF$12953,19,FALSE)</f>
        <v>#N/A</v>
      </c>
      <c r="Q1241" t="e">
        <f t="shared" si="145"/>
        <v>#N/A</v>
      </c>
      <c r="R1241" t="e">
        <f>VLOOKUP(A1241,'[1]Integrator Offer Supplier'!$M$14:$AF$12953,20,FALSE)</f>
        <v>#N/A</v>
      </c>
      <c r="S1241" s="41" t="e">
        <f t="shared" si="146"/>
        <v>#N/A</v>
      </c>
    </row>
    <row r="1242" spans="1:19" ht="54" x14ac:dyDescent="0.2">
      <c r="A1242" s="34" t="s">
        <v>5836</v>
      </c>
      <c r="B1242" s="15" t="s">
        <v>1183</v>
      </c>
      <c r="C1242" s="15" t="s">
        <v>3201</v>
      </c>
      <c r="D1242" s="21" t="s">
        <v>4192</v>
      </c>
      <c r="E1242" s="18"/>
      <c r="F1242" s="2">
        <v>1400</v>
      </c>
      <c r="G1242" s="2">
        <v>3</v>
      </c>
      <c r="H1242" s="2">
        <v>0.5</v>
      </c>
      <c r="I1242" s="2"/>
      <c r="J1242" s="2"/>
      <c r="K1242" s="2"/>
      <c r="L1242" s="2"/>
      <c r="N1242" s="40" t="e">
        <f t="shared" si="144"/>
        <v>#N/A</v>
      </c>
      <c r="O1242" t="e">
        <f>VLOOKUP(A1242,'[1]Integrator Offer Supplier'!$M$14:$AF$12953,18,FALSE)</f>
        <v>#N/A</v>
      </c>
      <c r="P1242" t="e">
        <f>VLOOKUP(A1242,'[1]Integrator Offer Supplier'!$M$14:$AF$12953,19,FALSE)</f>
        <v>#N/A</v>
      </c>
      <c r="Q1242" t="e">
        <f t="shared" si="145"/>
        <v>#N/A</v>
      </c>
      <c r="R1242" t="e">
        <f>VLOOKUP(A1242,'[1]Integrator Offer Supplier'!$M$14:$AF$12953,20,FALSE)</f>
        <v>#N/A</v>
      </c>
      <c r="S1242" s="41" t="e">
        <f t="shared" si="146"/>
        <v>#N/A</v>
      </c>
    </row>
    <row r="1243" spans="1:19" ht="54" x14ac:dyDescent="0.2">
      <c r="A1243" s="34" t="s">
        <v>5837</v>
      </c>
      <c r="B1243" s="15" t="s">
        <v>1184</v>
      </c>
      <c r="C1243" s="15" t="s">
        <v>3202</v>
      </c>
      <c r="D1243" s="21" t="s">
        <v>4192</v>
      </c>
      <c r="E1243" s="18"/>
      <c r="F1243" s="2">
        <v>1400</v>
      </c>
      <c r="G1243" s="2">
        <v>3</v>
      </c>
      <c r="H1243" s="2">
        <v>0.5</v>
      </c>
      <c r="I1243" s="2"/>
      <c r="J1243" s="2"/>
      <c r="K1243" s="2"/>
      <c r="L1243" s="2"/>
      <c r="N1243" s="40" t="e">
        <f t="shared" si="144"/>
        <v>#N/A</v>
      </c>
      <c r="O1243" t="e">
        <f>VLOOKUP(A1243,'[1]Integrator Offer Supplier'!$M$14:$AF$12953,18,FALSE)</f>
        <v>#N/A</v>
      </c>
      <c r="P1243" t="e">
        <f>VLOOKUP(A1243,'[1]Integrator Offer Supplier'!$M$14:$AF$12953,19,FALSE)</f>
        <v>#N/A</v>
      </c>
      <c r="Q1243" t="e">
        <f t="shared" si="145"/>
        <v>#N/A</v>
      </c>
      <c r="R1243" t="e">
        <f>VLOOKUP(A1243,'[1]Integrator Offer Supplier'!$M$14:$AF$12953,20,FALSE)</f>
        <v>#N/A</v>
      </c>
      <c r="S1243" s="41" t="e">
        <f t="shared" si="146"/>
        <v>#N/A</v>
      </c>
    </row>
    <row r="1244" spans="1:19" ht="54" x14ac:dyDescent="0.2">
      <c r="A1244" s="34" t="s">
        <v>5838</v>
      </c>
      <c r="B1244" s="15" t="s">
        <v>1185</v>
      </c>
      <c r="C1244" s="15" t="s">
        <v>3203</v>
      </c>
      <c r="D1244" s="21" t="s">
        <v>4192</v>
      </c>
      <c r="E1244" s="18"/>
      <c r="F1244" s="2">
        <v>1400</v>
      </c>
      <c r="G1244" s="2">
        <v>3</v>
      </c>
      <c r="H1244" s="2">
        <v>0.5</v>
      </c>
      <c r="I1244" s="2"/>
      <c r="J1244" s="2"/>
      <c r="K1244" s="2"/>
      <c r="L1244" s="2"/>
      <c r="N1244" s="40" t="e">
        <f t="shared" si="144"/>
        <v>#N/A</v>
      </c>
      <c r="O1244" t="e">
        <f>VLOOKUP(A1244,'[1]Integrator Offer Supplier'!$M$14:$AF$12953,18,FALSE)</f>
        <v>#N/A</v>
      </c>
      <c r="P1244" t="e">
        <f>VLOOKUP(A1244,'[1]Integrator Offer Supplier'!$M$14:$AF$12953,19,FALSE)</f>
        <v>#N/A</v>
      </c>
      <c r="Q1244" t="e">
        <f t="shared" si="145"/>
        <v>#N/A</v>
      </c>
      <c r="R1244" t="e">
        <f>VLOOKUP(A1244,'[1]Integrator Offer Supplier'!$M$14:$AF$12953,20,FALSE)</f>
        <v>#N/A</v>
      </c>
      <c r="S1244" s="41" t="e">
        <f t="shared" si="146"/>
        <v>#N/A</v>
      </c>
    </row>
    <row r="1245" spans="1:19" ht="54" x14ac:dyDescent="0.2">
      <c r="A1245" s="34" t="s">
        <v>5839</v>
      </c>
      <c r="B1245" s="15" t="s">
        <v>1186</v>
      </c>
      <c r="C1245" s="15" t="s">
        <v>3204</v>
      </c>
      <c r="D1245" s="21" t="s">
        <v>4192</v>
      </c>
      <c r="E1245" s="18"/>
      <c r="F1245" s="2">
        <v>1400</v>
      </c>
      <c r="G1245" s="2">
        <v>3</v>
      </c>
      <c r="H1245" s="2">
        <v>0.5</v>
      </c>
      <c r="I1245" s="2"/>
      <c r="J1245" s="2"/>
      <c r="K1245" s="2"/>
      <c r="L1245" s="2"/>
      <c r="N1245" s="40" t="e">
        <f t="shared" si="144"/>
        <v>#N/A</v>
      </c>
      <c r="O1245" t="e">
        <f>VLOOKUP(A1245,'[1]Integrator Offer Supplier'!$M$14:$AF$12953,18,FALSE)</f>
        <v>#N/A</v>
      </c>
      <c r="P1245" t="e">
        <f>VLOOKUP(A1245,'[1]Integrator Offer Supplier'!$M$14:$AF$12953,19,FALSE)</f>
        <v>#N/A</v>
      </c>
      <c r="Q1245" t="e">
        <f t="shared" si="145"/>
        <v>#N/A</v>
      </c>
      <c r="R1245" t="e">
        <f>VLOOKUP(A1245,'[1]Integrator Offer Supplier'!$M$14:$AF$12953,20,FALSE)</f>
        <v>#N/A</v>
      </c>
      <c r="S1245" s="41" t="e">
        <f t="shared" si="146"/>
        <v>#N/A</v>
      </c>
    </row>
    <row r="1246" spans="1:19" ht="54" x14ac:dyDescent="0.2">
      <c r="A1246" s="34" t="s">
        <v>5840</v>
      </c>
      <c r="B1246" s="15" t="s">
        <v>1187</v>
      </c>
      <c r="C1246" s="15" t="s">
        <v>3205</v>
      </c>
      <c r="D1246" s="21" t="s">
        <v>4192</v>
      </c>
      <c r="E1246" s="18"/>
      <c r="F1246" s="2">
        <v>1400</v>
      </c>
      <c r="G1246" s="2">
        <v>3</v>
      </c>
      <c r="H1246" s="2">
        <v>0.5</v>
      </c>
      <c r="I1246" s="2"/>
      <c r="J1246" s="2"/>
      <c r="K1246" s="2"/>
      <c r="L1246" s="2"/>
      <c r="N1246" s="40" t="e">
        <f t="shared" si="144"/>
        <v>#N/A</v>
      </c>
      <c r="O1246" t="e">
        <f>VLOOKUP(A1246,'[1]Integrator Offer Supplier'!$M$14:$AF$12953,18,FALSE)</f>
        <v>#N/A</v>
      </c>
      <c r="P1246" t="e">
        <f>VLOOKUP(A1246,'[1]Integrator Offer Supplier'!$M$14:$AF$12953,19,FALSE)</f>
        <v>#N/A</v>
      </c>
      <c r="Q1246" t="e">
        <f t="shared" si="145"/>
        <v>#N/A</v>
      </c>
      <c r="R1246" t="e">
        <f>VLOOKUP(A1246,'[1]Integrator Offer Supplier'!$M$14:$AF$12953,20,FALSE)</f>
        <v>#N/A</v>
      </c>
      <c r="S1246" s="41" t="e">
        <f t="shared" si="146"/>
        <v>#N/A</v>
      </c>
    </row>
    <row r="1247" spans="1:19" ht="54" x14ac:dyDescent="0.2">
      <c r="A1247" s="34" t="s">
        <v>5841</v>
      </c>
      <c r="B1247" s="15" t="s">
        <v>1188</v>
      </c>
      <c r="C1247" s="15" t="s">
        <v>3206</v>
      </c>
      <c r="D1247" s="21" t="s">
        <v>4192</v>
      </c>
      <c r="E1247" s="18"/>
      <c r="F1247" s="2">
        <v>1400</v>
      </c>
      <c r="G1247" s="2">
        <v>3</v>
      </c>
      <c r="H1247" s="2">
        <v>0.5</v>
      </c>
      <c r="I1247" s="2"/>
      <c r="J1247" s="2"/>
      <c r="K1247" s="2"/>
      <c r="L1247" s="2"/>
      <c r="N1247" s="40" t="e">
        <f t="shared" si="144"/>
        <v>#N/A</v>
      </c>
      <c r="O1247" t="e">
        <f>VLOOKUP(A1247,'[1]Integrator Offer Supplier'!$M$14:$AF$12953,18,FALSE)</f>
        <v>#N/A</v>
      </c>
      <c r="P1247" t="e">
        <f>VLOOKUP(A1247,'[1]Integrator Offer Supplier'!$M$14:$AF$12953,19,FALSE)</f>
        <v>#N/A</v>
      </c>
      <c r="Q1247" t="e">
        <f t="shared" si="145"/>
        <v>#N/A</v>
      </c>
      <c r="R1247" t="e">
        <f>VLOOKUP(A1247,'[1]Integrator Offer Supplier'!$M$14:$AF$12953,20,FALSE)</f>
        <v>#N/A</v>
      </c>
      <c r="S1247" s="41" t="e">
        <f t="shared" si="146"/>
        <v>#N/A</v>
      </c>
    </row>
    <row r="1248" spans="1:19" ht="54" x14ac:dyDescent="0.2">
      <c r="A1248" s="34" t="s">
        <v>5842</v>
      </c>
      <c r="B1248" s="15" t="s">
        <v>1189</v>
      </c>
      <c r="C1248" s="15" t="s">
        <v>3207</v>
      </c>
      <c r="D1248" s="21" t="s">
        <v>4192</v>
      </c>
      <c r="E1248" s="18"/>
      <c r="F1248" s="2">
        <v>1400</v>
      </c>
      <c r="G1248" s="2">
        <v>3</v>
      </c>
      <c r="H1248" s="2">
        <v>0.5</v>
      </c>
      <c r="I1248" s="2"/>
      <c r="J1248" s="2"/>
      <c r="K1248" s="2"/>
      <c r="L1248" s="2"/>
      <c r="N1248" s="40" t="e">
        <f t="shared" si="144"/>
        <v>#N/A</v>
      </c>
      <c r="O1248" t="e">
        <f>VLOOKUP(A1248,'[1]Integrator Offer Supplier'!$M$14:$AF$12953,18,FALSE)</f>
        <v>#N/A</v>
      </c>
      <c r="P1248" t="e">
        <f>VLOOKUP(A1248,'[1]Integrator Offer Supplier'!$M$14:$AF$12953,19,FALSE)</f>
        <v>#N/A</v>
      </c>
      <c r="Q1248" t="e">
        <f t="shared" si="145"/>
        <v>#N/A</v>
      </c>
      <c r="R1248" t="e">
        <f>VLOOKUP(A1248,'[1]Integrator Offer Supplier'!$M$14:$AF$12953,20,FALSE)</f>
        <v>#N/A</v>
      </c>
      <c r="S1248" s="41" t="e">
        <f t="shared" si="146"/>
        <v>#N/A</v>
      </c>
    </row>
    <row r="1249" spans="1:19" ht="54" x14ac:dyDescent="0.2">
      <c r="A1249" s="34" t="s">
        <v>5843</v>
      </c>
      <c r="B1249" s="15" t="s">
        <v>1190</v>
      </c>
      <c r="C1249" s="15" t="s">
        <v>3208</v>
      </c>
      <c r="D1249" s="21" t="s">
        <v>4192</v>
      </c>
      <c r="E1249" s="18"/>
      <c r="F1249" s="2">
        <v>1400</v>
      </c>
      <c r="G1249" s="2">
        <v>3</v>
      </c>
      <c r="H1249" s="2">
        <v>0.5</v>
      </c>
      <c r="I1249" s="2"/>
      <c r="J1249" s="18">
        <f>N1249</f>
        <v>0</v>
      </c>
      <c r="K1249" s="18">
        <f>Q1249</f>
        <v>0</v>
      </c>
      <c r="L1249" s="18">
        <f>S1249</f>
        <v>0</v>
      </c>
      <c r="N1249" s="40">
        <f t="shared" si="144"/>
        <v>0</v>
      </c>
      <c r="O1249">
        <f>VLOOKUP(A1249,'[1]Integrator Offer Supplier'!$M$14:$AF$12953,18,FALSE)</f>
        <v>0</v>
      </c>
      <c r="P1249">
        <f>VLOOKUP(A1249,'[1]Integrator Offer Supplier'!$M$14:$AF$12953,19,FALSE)</f>
        <v>0</v>
      </c>
      <c r="Q1249">
        <f t="shared" si="145"/>
        <v>0</v>
      </c>
      <c r="R1249">
        <f>VLOOKUP(A1249,'[1]Integrator Offer Supplier'!$M$14:$AF$12953,20,FALSE)</f>
        <v>0</v>
      </c>
      <c r="S1249" s="41">
        <f t="shared" si="146"/>
        <v>0</v>
      </c>
    </row>
    <row r="1250" spans="1:19" ht="54" x14ac:dyDescent="0.2">
      <c r="A1250" s="34" t="s">
        <v>5844</v>
      </c>
      <c r="B1250" s="15" t="s">
        <v>1191</v>
      </c>
      <c r="C1250" s="15" t="s">
        <v>3209</v>
      </c>
      <c r="D1250" s="21" t="s">
        <v>4192</v>
      </c>
      <c r="E1250" s="18"/>
      <c r="F1250" s="2">
        <v>1400</v>
      </c>
      <c r="G1250" s="2">
        <v>3</v>
      </c>
      <c r="H1250" s="2">
        <v>0.5</v>
      </c>
      <c r="I1250" s="2"/>
      <c r="J1250" s="2"/>
      <c r="K1250" s="2"/>
      <c r="L1250" s="2"/>
      <c r="N1250" s="40" t="e">
        <f t="shared" si="144"/>
        <v>#N/A</v>
      </c>
      <c r="O1250" t="e">
        <f>VLOOKUP(A1250,'[1]Integrator Offer Supplier'!$M$14:$AF$12953,18,FALSE)</f>
        <v>#N/A</v>
      </c>
      <c r="P1250" t="e">
        <f>VLOOKUP(A1250,'[1]Integrator Offer Supplier'!$M$14:$AF$12953,19,FALSE)</f>
        <v>#N/A</v>
      </c>
      <c r="Q1250" t="e">
        <f t="shared" si="145"/>
        <v>#N/A</v>
      </c>
      <c r="R1250" t="e">
        <f>VLOOKUP(A1250,'[1]Integrator Offer Supplier'!$M$14:$AF$12953,20,FALSE)</f>
        <v>#N/A</v>
      </c>
      <c r="S1250" s="41" t="e">
        <f t="shared" si="146"/>
        <v>#N/A</v>
      </c>
    </row>
    <row r="1251" spans="1:19" ht="54" x14ac:dyDescent="0.2">
      <c r="A1251" s="34" t="s">
        <v>5845</v>
      </c>
      <c r="B1251" s="15" t="s">
        <v>1192</v>
      </c>
      <c r="C1251" s="15" t="s">
        <v>3210</v>
      </c>
      <c r="D1251" s="21" t="s">
        <v>4192</v>
      </c>
      <c r="E1251" s="18"/>
      <c r="F1251" s="2">
        <v>1400</v>
      </c>
      <c r="G1251" s="2">
        <v>3</v>
      </c>
      <c r="H1251" s="2">
        <v>0.5</v>
      </c>
      <c r="I1251" s="2"/>
      <c r="J1251" s="2"/>
      <c r="K1251" s="2"/>
      <c r="L1251" s="2"/>
      <c r="N1251" s="40" t="e">
        <f t="shared" si="144"/>
        <v>#N/A</v>
      </c>
      <c r="O1251" t="e">
        <f>VLOOKUP(A1251,'[1]Integrator Offer Supplier'!$M$14:$AF$12953,18,FALSE)</f>
        <v>#N/A</v>
      </c>
      <c r="P1251" t="e">
        <f>VLOOKUP(A1251,'[1]Integrator Offer Supplier'!$M$14:$AF$12953,19,FALSE)</f>
        <v>#N/A</v>
      </c>
      <c r="Q1251" t="e">
        <f t="shared" si="145"/>
        <v>#N/A</v>
      </c>
      <c r="R1251" t="e">
        <f>VLOOKUP(A1251,'[1]Integrator Offer Supplier'!$M$14:$AF$12953,20,FALSE)</f>
        <v>#N/A</v>
      </c>
      <c r="S1251" s="41" t="e">
        <f t="shared" si="146"/>
        <v>#N/A</v>
      </c>
    </row>
    <row r="1252" spans="1:19" ht="54" x14ac:dyDescent="0.2">
      <c r="A1252" s="34" t="s">
        <v>5846</v>
      </c>
      <c r="B1252" s="15" t="s">
        <v>1193</v>
      </c>
      <c r="C1252" s="15" t="s">
        <v>3211</v>
      </c>
      <c r="D1252" s="21" t="s">
        <v>4192</v>
      </c>
      <c r="E1252" s="18"/>
      <c r="F1252" s="2">
        <v>1400</v>
      </c>
      <c r="G1252" s="2">
        <v>3</v>
      </c>
      <c r="H1252" s="2">
        <v>0.5</v>
      </c>
      <c r="I1252" s="2"/>
      <c r="J1252" s="2"/>
      <c r="K1252" s="2"/>
      <c r="L1252" s="2"/>
      <c r="N1252" s="40" t="e">
        <f t="shared" si="144"/>
        <v>#N/A</v>
      </c>
      <c r="O1252" t="e">
        <f>VLOOKUP(A1252,'[1]Integrator Offer Supplier'!$M$14:$AF$12953,18,FALSE)</f>
        <v>#N/A</v>
      </c>
      <c r="P1252" t="e">
        <f>VLOOKUP(A1252,'[1]Integrator Offer Supplier'!$M$14:$AF$12953,19,FALSE)</f>
        <v>#N/A</v>
      </c>
      <c r="Q1252" t="e">
        <f t="shared" si="145"/>
        <v>#N/A</v>
      </c>
      <c r="R1252" t="e">
        <f>VLOOKUP(A1252,'[1]Integrator Offer Supplier'!$M$14:$AF$12953,20,FALSE)</f>
        <v>#N/A</v>
      </c>
      <c r="S1252" s="41" t="e">
        <f t="shared" si="146"/>
        <v>#N/A</v>
      </c>
    </row>
    <row r="1253" spans="1:19" ht="54" x14ac:dyDescent="0.2">
      <c r="A1253" s="34" t="s">
        <v>5847</v>
      </c>
      <c r="B1253" s="15" t="s">
        <v>1194</v>
      </c>
      <c r="C1253" s="15" t="s">
        <v>3212</v>
      </c>
      <c r="D1253" s="21" t="s">
        <v>4192</v>
      </c>
      <c r="E1253" s="18"/>
      <c r="F1253" s="2">
        <v>1400</v>
      </c>
      <c r="G1253" s="2">
        <v>3</v>
      </c>
      <c r="H1253" s="2">
        <v>0.5</v>
      </c>
      <c r="I1253" s="2"/>
      <c r="J1253" s="2"/>
      <c r="K1253" s="2"/>
      <c r="L1253" s="2"/>
      <c r="N1253" s="40" t="e">
        <f t="shared" si="144"/>
        <v>#N/A</v>
      </c>
      <c r="O1253" t="e">
        <f>VLOOKUP(A1253,'[1]Integrator Offer Supplier'!$M$14:$AF$12953,18,FALSE)</f>
        <v>#N/A</v>
      </c>
      <c r="P1253" t="e">
        <f>VLOOKUP(A1253,'[1]Integrator Offer Supplier'!$M$14:$AF$12953,19,FALSE)</f>
        <v>#N/A</v>
      </c>
      <c r="Q1253" t="e">
        <f t="shared" si="145"/>
        <v>#N/A</v>
      </c>
      <c r="R1253" t="e">
        <f>VLOOKUP(A1253,'[1]Integrator Offer Supplier'!$M$14:$AF$12953,20,FALSE)</f>
        <v>#N/A</v>
      </c>
      <c r="S1253" s="41" t="e">
        <f t="shared" si="146"/>
        <v>#N/A</v>
      </c>
    </row>
    <row r="1254" spans="1:19" ht="54" x14ac:dyDescent="0.2">
      <c r="A1254" s="34" t="s">
        <v>5848</v>
      </c>
      <c r="B1254" s="15" t="s">
        <v>1195</v>
      </c>
      <c r="C1254" s="15" t="s">
        <v>3213</v>
      </c>
      <c r="D1254" s="21" t="s">
        <v>4192</v>
      </c>
      <c r="E1254" s="18"/>
      <c r="F1254" s="2">
        <v>1400</v>
      </c>
      <c r="G1254" s="2">
        <v>3</v>
      </c>
      <c r="H1254" s="2">
        <v>0.5</v>
      </c>
      <c r="I1254" s="2"/>
      <c r="J1254" s="2"/>
      <c r="K1254" s="2"/>
      <c r="L1254" s="2"/>
      <c r="N1254" s="40" t="e">
        <f t="shared" si="144"/>
        <v>#N/A</v>
      </c>
      <c r="O1254" t="e">
        <f>VLOOKUP(A1254,'[1]Integrator Offer Supplier'!$M$14:$AF$12953,18,FALSE)</f>
        <v>#N/A</v>
      </c>
      <c r="P1254" t="e">
        <f>VLOOKUP(A1254,'[1]Integrator Offer Supplier'!$M$14:$AF$12953,19,FALSE)</f>
        <v>#N/A</v>
      </c>
      <c r="Q1254" t="e">
        <f t="shared" si="145"/>
        <v>#N/A</v>
      </c>
      <c r="R1254" t="e">
        <f>VLOOKUP(A1254,'[1]Integrator Offer Supplier'!$M$14:$AF$12953,20,FALSE)</f>
        <v>#N/A</v>
      </c>
      <c r="S1254" s="41" t="e">
        <f t="shared" si="146"/>
        <v>#N/A</v>
      </c>
    </row>
    <row r="1255" spans="1:19" ht="54" x14ac:dyDescent="0.2">
      <c r="A1255" s="34" t="s">
        <v>5849</v>
      </c>
      <c r="B1255" s="15" t="s">
        <v>1196</v>
      </c>
      <c r="C1255" s="15" t="s">
        <v>3214</v>
      </c>
      <c r="D1255" s="21" t="s">
        <v>4192</v>
      </c>
      <c r="E1255" s="18"/>
      <c r="F1255" s="2">
        <v>1400</v>
      </c>
      <c r="G1255" s="2">
        <v>3</v>
      </c>
      <c r="H1255" s="2">
        <v>0.5</v>
      </c>
      <c r="I1255" s="2"/>
      <c r="J1255" s="2"/>
      <c r="K1255" s="2"/>
      <c r="L1255" s="2"/>
      <c r="N1255" s="40" t="e">
        <f t="shared" si="144"/>
        <v>#N/A</v>
      </c>
      <c r="O1255" t="e">
        <f>VLOOKUP(A1255,'[1]Integrator Offer Supplier'!$M$14:$AF$12953,18,FALSE)</f>
        <v>#N/A</v>
      </c>
      <c r="P1255" t="e">
        <f>VLOOKUP(A1255,'[1]Integrator Offer Supplier'!$M$14:$AF$12953,19,FALSE)</f>
        <v>#N/A</v>
      </c>
      <c r="Q1255" t="e">
        <f t="shared" si="145"/>
        <v>#N/A</v>
      </c>
      <c r="R1255" t="e">
        <f>VLOOKUP(A1255,'[1]Integrator Offer Supplier'!$M$14:$AF$12953,20,FALSE)</f>
        <v>#N/A</v>
      </c>
      <c r="S1255" s="41" t="e">
        <f t="shared" si="146"/>
        <v>#N/A</v>
      </c>
    </row>
    <row r="1256" spans="1:19" ht="54" x14ac:dyDescent="0.2">
      <c r="A1256" s="34" t="s">
        <v>5850</v>
      </c>
      <c r="B1256" s="15" t="s">
        <v>1197</v>
      </c>
      <c r="C1256" s="15" t="s">
        <v>3215</v>
      </c>
      <c r="D1256" s="21" t="s">
        <v>4192</v>
      </c>
      <c r="E1256" s="18"/>
      <c r="F1256" s="2">
        <v>1400</v>
      </c>
      <c r="G1256" s="2">
        <v>3</v>
      </c>
      <c r="H1256" s="2">
        <v>0.5</v>
      </c>
      <c r="I1256" s="2"/>
      <c r="J1256" s="2"/>
      <c r="K1256" s="2"/>
      <c r="L1256" s="2"/>
      <c r="N1256" s="40" t="e">
        <f t="shared" si="144"/>
        <v>#N/A</v>
      </c>
      <c r="O1256" t="e">
        <f>VLOOKUP(A1256,'[1]Integrator Offer Supplier'!$M$14:$AF$12953,18,FALSE)</f>
        <v>#N/A</v>
      </c>
      <c r="P1256" t="e">
        <f>VLOOKUP(A1256,'[1]Integrator Offer Supplier'!$M$14:$AF$12953,19,FALSE)</f>
        <v>#N/A</v>
      </c>
      <c r="Q1256" t="e">
        <f t="shared" si="145"/>
        <v>#N/A</v>
      </c>
      <c r="R1256" t="e">
        <f>VLOOKUP(A1256,'[1]Integrator Offer Supplier'!$M$14:$AF$12953,20,FALSE)</f>
        <v>#N/A</v>
      </c>
      <c r="S1256" s="41" t="e">
        <f t="shared" si="146"/>
        <v>#N/A</v>
      </c>
    </row>
    <row r="1257" spans="1:19" ht="54" x14ac:dyDescent="0.2">
      <c r="A1257" s="34" t="s">
        <v>5851</v>
      </c>
      <c r="B1257" s="15" t="s">
        <v>1198</v>
      </c>
      <c r="C1257" s="15" t="s">
        <v>3216</v>
      </c>
      <c r="D1257" s="21" t="s">
        <v>4192</v>
      </c>
      <c r="E1257" s="18"/>
      <c r="F1257" s="2">
        <v>1400</v>
      </c>
      <c r="G1257" s="2">
        <v>3</v>
      </c>
      <c r="H1257" s="2">
        <v>0.5</v>
      </c>
      <c r="I1257" s="2"/>
      <c r="J1257" s="18">
        <f>N1257</f>
        <v>0</v>
      </c>
      <c r="K1257" s="18">
        <f>Q1257</f>
        <v>0</v>
      </c>
      <c r="L1257" s="18">
        <f>S1257</f>
        <v>0</v>
      </c>
      <c r="N1257" s="40">
        <f t="shared" si="144"/>
        <v>0</v>
      </c>
      <c r="O1257">
        <f>VLOOKUP(A1257,'[1]Integrator Offer Supplier'!$M$14:$AF$12953,18,FALSE)</f>
        <v>0</v>
      </c>
      <c r="P1257">
        <f>VLOOKUP(A1257,'[1]Integrator Offer Supplier'!$M$14:$AF$12953,19,FALSE)</f>
        <v>0</v>
      </c>
      <c r="Q1257">
        <f t="shared" si="145"/>
        <v>0</v>
      </c>
      <c r="R1257">
        <f>VLOOKUP(A1257,'[1]Integrator Offer Supplier'!$M$14:$AF$12953,20,FALSE)</f>
        <v>0</v>
      </c>
      <c r="S1257" s="41">
        <f t="shared" si="146"/>
        <v>0</v>
      </c>
    </row>
    <row r="1258" spans="1:19" ht="54" x14ac:dyDescent="0.2">
      <c r="A1258" s="34" t="s">
        <v>5852</v>
      </c>
      <c r="B1258" s="15" t="s">
        <v>1199</v>
      </c>
      <c r="C1258" s="15" t="s">
        <v>3217</v>
      </c>
      <c r="D1258" s="21" t="s">
        <v>4192</v>
      </c>
      <c r="E1258" s="18"/>
      <c r="F1258" s="2">
        <v>1400</v>
      </c>
      <c r="G1258" s="2">
        <v>3</v>
      </c>
      <c r="H1258" s="2">
        <v>0.5</v>
      </c>
      <c r="I1258" s="2"/>
      <c r="J1258" s="2"/>
      <c r="K1258" s="2"/>
      <c r="L1258" s="2"/>
      <c r="N1258" s="40" t="e">
        <f t="shared" si="144"/>
        <v>#N/A</v>
      </c>
      <c r="O1258" t="e">
        <f>VLOOKUP(A1258,'[1]Integrator Offer Supplier'!$M$14:$AF$12953,18,FALSE)</f>
        <v>#N/A</v>
      </c>
      <c r="P1258" t="e">
        <f>VLOOKUP(A1258,'[1]Integrator Offer Supplier'!$M$14:$AF$12953,19,FALSE)</f>
        <v>#N/A</v>
      </c>
      <c r="Q1258" t="e">
        <f t="shared" si="145"/>
        <v>#N/A</v>
      </c>
      <c r="R1258" t="e">
        <f>VLOOKUP(A1258,'[1]Integrator Offer Supplier'!$M$14:$AF$12953,20,FALSE)</f>
        <v>#N/A</v>
      </c>
      <c r="S1258" s="41" t="e">
        <f t="shared" si="146"/>
        <v>#N/A</v>
      </c>
    </row>
    <row r="1259" spans="1:19" ht="54" x14ac:dyDescent="0.2">
      <c r="A1259" s="34" t="s">
        <v>5853</v>
      </c>
      <c r="B1259" s="15" t="s">
        <v>1200</v>
      </c>
      <c r="C1259" s="15" t="s">
        <v>3218</v>
      </c>
      <c r="D1259" s="21" t="s">
        <v>4192</v>
      </c>
      <c r="E1259" s="18"/>
      <c r="F1259" s="2">
        <v>1400</v>
      </c>
      <c r="G1259" s="2">
        <v>3</v>
      </c>
      <c r="H1259" s="2">
        <v>0.5</v>
      </c>
      <c r="I1259" s="2"/>
      <c r="J1259" s="18">
        <f>N1259</f>
        <v>0</v>
      </c>
      <c r="K1259" s="18">
        <f>Q1259</f>
        <v>0</v>
      </c>
      <c r="L1259" s="18">
        <f>S1259</f>
        <v>0</v>
      </c>
      <c r="N1259" s="40">
        <f t="shared" si="144"/>
        <v>0</v>
      </c>
      <c r="O1259">
        <f>VLOOKUP(A1259,'[1]Integrator Offer Supplier'!$M$14:$AF$12953,18,FALSE)</f>
        <v>0</v>
      </c>
      <c r="P1259">
        <f>VLOOKUP(A1259,'[1]Integrator Offer Supplier'!$M$14:$AF$12953,19,FALSE)</f>
        <v>0</v>
      </c>
      <c r="Q1259">
        <f t="shared" si="145"/>
        <v>0</v>
      </c>
      <c r="R1259">
        <f>VLOOKUP(A1259,'[1]Integrator Offer Supplier'!$M$14:$AF$12953,20,FALSE)</f>
        <v>0</v>
      </c>
      <c r="S1259" s="41">
        <f t="shared" si="146"/>
        <v>0</v>
      </c>
    </row>
    <row r="1260" spans="1:19" ht="54" x14ac:dyDescent="0.2">
      <c r="A1260" s="34" t="s">
        <v>5854</v>
      </c>
      <c r="B1260" s="15" t="s">
        <v>1201</v>
      </c>
      <c r="C1260" s="15" t="s">
        <v>3219</v>
      </c>
      <c r="D1260" s="21" t="s">
        <v>4192</v>
      </c>
      <c r="E1260" s="18"/>
      <c r="F1260" s="2">
        <v>1400</v>
      </c>
      <c r="G1260" s="2">
        <v>3</v>
      </c>
      <c r="H1260" s="2">
        <v>0.5</v>
      </c>
      <c r="I1260" s="2"/>
      <c r="J1260" s="2"/>
      <c r="K1260" s="2"/>
      <c r="L1260" s="2"/>
      <c r="N1260" s="40" t="e">
        <f t="shared" si="144"/>
        <v>#N/A</v>
      </c>
      <c r="O1260" t="e">
        <f>VLOOKUP(A1260,'[1]Integrator Offer Supplier'!$M$14:$AF$12953,18,FALSE)</f>
        <v>#N/A</v>
      </c>
      <c r="P1260" t="e">
        <f>VLOOKUP(A1260,'[1]Integrator Offer Supplier'!$M$14:$AF$12953,19,FALSE)</f>
        <v>#N/A</v>
      </c>
      <c r="Q1260" t="e">
        <f t="shared" si="145"/>
        <v>#N/A</v>
      </c>
      <c r="R1260" t="e">
        <f>VLOOKUP(A1260,'[1]Integrator Offer Supplier'!$M$14:$AF$12953,20,FALSE)</f>
        <v>#N/A</v>
      </c>
      <c r="S1260" s="41" t="e">
        <f t="shared" si="146"/>
        <v>#N/A</v>
      </c>
    </row>
    <row r="1261" spans="1:19" ht="54" x14ac:dyDescent="0.2">
      <c r="A1261" s="34" t="s">
        <v>5855</v>
      </c>
      <c r="B1261" s="15" t="s">
        <v>1202</v>
      </c>
      <c r="C1261" s="15" t="s">
        <v>3220</v>
      </c>
      <c r="D1261" s="21" t="s">
        <v>4192</v>
      </c>
      <c r="E1261" s="18"/>
      <c r="F1261" s="2">
        <v>1400</v>
      </c>
      <c r="G1261" s="2">
        <v>3</v>
      </c>
      <c r="H1261" s="2">
        <v>0.5</v>
      </c>
      <c r="I1261" s="2"/>
      <c r="J1261" s="2"/>
      <c r="K1261" s="2"/>
      <c r="L1261" s="2"/>
      <c r="N1261" s="40" t="e">
        <f t="shared" si="144"/>
        <v>#N/A</v>
      </c>
      <c r="O1261" t="e">
        <f>VLOOKUP(A1261,'[1]Integrator Offer Supplier'!$M$14:$AF$12953,18,FALSE)</f>
        <v>#N/A</v>
      </c>
      <c r="P1261" t="e">
        <f>VLOOKUP(A1261,'[1]Integrator Offer Supplier'!$M$14:$AF$12953,19,FALSE)</f>
        <v>#N/A</v>
      </c>
      <c r="Q1261" t="e">
        <f t="shared" si="145"/>
        <v>#N/A</v>
      </c>
      <c r="R1261" t="e">
        <f>VLOOKUP(A1261,'[1]Integrator Offer Supplier'!$M$14:$AF$12953,20,FALSE)</f>
        <v>#N/A</v>
      </c>
      <c r="S1261" s="41" t="e">
        <f t="shared" si="146"/>
        <v>#N/A</v>
      </c>
    </row>
    <row r="1262" spans="1:19" ht="54" x14ac:dyDescent="0.2">
      <c r="A1262" s="34" t="s">
        <v>5856</v>
      </c>
      <c r="B1262" s="15" t="s">
        <v>1203</v>
      </c>
      <c r="C1262" s="15" t="s">
        <v>3221</v>
      </c>
      <c r="D1262" s="21" t="s">
        <v>4192</v>
      </c>
      <c r="E1262" s="18"/>
      <c r="F1262" s="2">
        <v>1400</v>
      </c>
      <c r="G1262" s="2">
        <v>3</v>
      </c>
      <c r="H1262" s="2">
        <v>0.5</v>
      </c>
      <c r="I1262" s="2"/>
      <c r="J1262" s="2"/>
      <c r="K1262" s="2"/>
      <c r="L1262" s="2"/>
      <c r="N1262" s="40" t="e">
        <f t="shared" si="144"/>
        <v>#N/A</v>
      </c>
      <c r="O1262" t="e">
        <f>VLOOKUP(A1262,'[1]Integrator Offer Supplier'!$M$14:$AF$12953,18,FALSE)</f>
        <v>#N/A</v>
      </c>
      <c r="P1262" t="e">
        <f>VLOOKUP(A1262,'[1]Integrator Offer Supplier'!$M$14:$AF$12953,19,FALSE)</f>
        <v>#N/A</v>
      </c>
      <c r="Q1262" t="e">
        <f t="shared" si="145"/>
        <v>#N/A</v>
      </c>
      <c r="R1262" t="e">
        <f>VLOOKUP(A1262,'[1]Integrator Offer Supplier'!$M$14:$AF$12953,20,FALSE)</f>
        <v>#N/A</v>
      </c>
      <c r="S1262" s="41" t="e">
        <f t="shared" si="146"/>
        <v>#N/A</v>
      </c>
    </row>
    <row r="1263" spans="1:19" ht="54" x14ac:dyDescent="0.2">
      <c r="A1263" s="34" t="s">
        <v>5857</v>
      </c>
      <c r="B1263" s="15" t="s">
        <v>1204</v>
      </c>
      <c r="C1263" s="15" t="s">
        <v>3222</v>
      </c>
      <c r="D1263" s="21" t="s">
        <v>4192</v>
      </c>
      <c r="E1263" s="18"/>
      <c r="F1263" s="2">
        <v>1400</v>
      </c>
      <c r="G1263" s="2">
        <v>3</v>
      </c>
      <c r="H1263" s="2">
        <v>0.5</v>
      </c>
      <c r="I1263" s="2"/>
      <c r="J1263" s="18">
        <f t="shared" ref="J1263:J1264" si="147">N1263</f>
        <v>0</v>
      </c>
      <c r="K1263" s="18">
        <f t="shared" ref="K1263:K1264" si="148">Q1263</f>
        <v>0</v>
      </c>
      <c r="L1263" s="18">
        <f t="shared" ref="L1263:L1264" si="149">S1263</f>
        <v>0</v>
      </c>
      <c r="N1263" s="40">
        <f t="shared" si="144"/>
        <v>0</v>
      </c>
      <c r="O1263">
        <f>VLOOKUP(A1263,'[1]Integrator Offer Supplier'!$M$14:$AF$12953,18,FALSE)</f>
        <v>0</v>
      </c>
      <c r="P1263">
        <f>VLOOKUP(A1263,'[1]Integrator Offer Supplier'!$M$14:$AF$12953,19,FALSE)</f>
        <v>0</v>
      </c>
      <c r="Q1263">
        <f t="shared" si="145"/>
        <v>0</v>
      </c>
      <c r="R1263">
        <f>VLOOKUP(A1263,'[1]Integrator Offer Supplier'!$M$14:$AF$12953,20,FALSE)</f>
        <v>0</v>
      </c>
      <c r="S1263" s="41">
        <f t="shared" si="146"/>
        <v>0</v>
      </c>
    </row>
    <row r="1264" spans="1:19" ht="54" x14ac:dyDescent="0.2">
      <c r="A1264" s="34" t="s">
        <v>5858</v>
      </c>
      <c r="B1264" s="15" t="s">
        <v>1205</v>
      </c>
      <c r="C1264" s="15" t="s">
        <v>3223</v>
      </c>
      <c r="D1264" s="21" t="s">
        <v>4192</v>
      </c>
      <c r="E1264" s="18"/>
      <c r="F1264" s="2">
        <v>1400</v>
      </c>
      <c r="G1264" s="2">
        <v>3</v>
      </c>
      <c r="H1264" s="2">
        <v>0.5</v>
      </c>
      <c r="I1264" s="2"/>
      <c r="J1264" s="18">
        <f t="shared" si="147"/>
        <v>0</v>
      </c>
      <c r="K1264" s="18">
        <f t="shared" si="148"/>
        <v>0</v>
      </c>
      <c r="L1264" s="18">
        <f t="shared" si="149"/>
        <v>0</v>
      </c>
      <c r="N1264" s="40">
        <f t="shared" si="144"/>
        <v>0</v>
      </c>
      <c r="O1264">
        <f>VLOOKUP(A1264,'[1]Integrator Offer Supplier'!$M$14:$AF$12953,18,FALSE)</f>
        <v>0</v>
      </c>
      <c r="P1264">
        <f>VLOOKUP(A1264,'[1]Integrator Offer Supplier'!$M$14:$AF$12953,19,FALSE)</f>
        <v>0</v>
      </c>
      <c r="Q1264">
        <f t="shared" si="145"/>
        <v>0</v>
      </c>
      <c r="R1264">
        <f>VLOOKUP(A1264,'[1]Integrator Offer Supplier'!$M$14:$AF$12953,20,FALSE)</f>
        <v>0</v>
      </c>
      <c r="S1264" s="41">
        <f t="shared" si="146"/>
        <v>0</v>
      </c>
    </row>
    <row r="1265" spans="1:19" ht="54" x14ac:dyDescent="0.2">
      <c r="A1265" s="34" t="s">
        <v>5859</v>
      </c>
      <c r="B1265" s="15" t="s">
        <v>1206</v>
      </c>
      <c r="C1265" s="15" t="s">
        <v>3224</v>
      </c>
      <c r="D1265" s="21" t="s">
        <v>4192</v>
      </c>
      <c r="E1265" s="18"/>
      <c r="F1265" s="2">
        <v>1400</v>
      </c>
      <c r="G1265" s="2">
        <v>3</v>
      </c>
      <c r="H1265" s="2">
        <v>0.5</v>
      </c>
      <c r="I1265" s="2"/>
      <c r="J1265" s="2"/>
      <c r="K1265" s="2"/>
      <c r="L1265" s="2"/>
      <c r="N1265" s="40" t="e">
        <f t="shared" si="144"/>
        <v>#N/A</v>
      </c>
      <c r="O1265" t="e">
        <f>VLOOKUP(A1265,'[1]Integrator Offer Supplier'!$M$14:$AF$12953,18,FALSE)</f>
        <v>#N/A</v>
      </c>
      <c r="P1265" t="e">
        <f>VLOOKUP(A1265,'[1]Integrator Offer Supplier'!$M$14:$AF$12953,19,FALSE)</f>
        <v>#N/A</v>
      </c>
      <c r="Q1265" t="e">
        <f t="shared" si="145"/>
        <v>#N/A</v>
      </c>
      <c r="R1265" t="e">
        <f>VLOOKUP(A1265,'[1]Integrator Offer Supplier'!$M$14:$AF$12953,20,FALSE)</f>
        <v>#N/A</v>
      </c>
      <c r="S1265" s="41" t="e">
        <f t="shared" si="146"/>
        <v>#N/A</v>
      </c>
    </row>
    <row r="1266" spans="1:19" ht="54" x14ac:dyDescent="0.2">
      <c r="A1266" s="34" t="s">
        <v>5860</v>
      </c>
      <c r="B1266" s="15" t="s">
        <v>1207</v>
      </c>
      <c r="C1266" s="15" t="s">
        <v>3225</v>
      </c>
      <c r="D1266" s="21" t="s">
        <v>4192</v>
      </c>
      <c r="E1266" s="18"/>
      <c r="F1266" s="2">
        <v>1400</v>
      </c>
      <c r="G1266" s="2">
        <v>3</v>
      </c>
      <c r="H1266" s="2">
        <v>0.5</v>
      </c>
      <c r="I1266" s="2"/>
      <c r="J1266" s="2"/>
      <c r="K1266" s="2"/>
      <c r="L1266" s="2"/>
      <c r="N1266" s="40" t="e">
        <f t="shared" si="144"/>
        <v>#N/A</v>
      </c>
      <c r="O1266" t="e">
        <f>VLOOKUP(A1266,'[1]Integrator Offer Supplier'!$M$14:$AF$12953,18,FALSE)</f>
        <v>#N/A</v>
      </c>
      <c r="P1266" t="e">
        <f>VLOOKUP(A1266,'[1]Integrator Offer Supplier'!$M$14:$AF$12953,19,FALSE)</f>
        <v>#N/A</v>
      </c>
      <c r="Q1266" t="e">
        <f t="shared" si="145"/>
        <v>#N/A</v>
      </c>
      <c r="R1266" t="e">
        <f>VLOOKUP(A1266,'[1]Integrator Offer Supplier'!$M$14:$AF$12953,20,FALSE)</f>
        <v>#N/A</v>
      </c>
      <c r="S1266" s="41" t="e">
        <f t="shared" si="146"/>
        <v>#N/A</v>
      </c>
    </row>
    <row r="1267" spans="1:19" ht="54" x14ac:dyDescent="0.2">
      <c r="A1267" s="34" t="s">
        <v>5861</v>
      </c>
      <c r="B1267" s="15" t="s">
        <v>1208</v>
      </c>
      <c r="C1267" s="15" t="s">
        <v>3226</v>
      </c>
      <c r="D1267" s="21" t="s">
        <v>4192</v>
      </c>
      <c r="E1267" s="18"/>
      <c r="F1267" s="2">
        <v>1400</v>
      </c>
      <c r="G1267" s="2">
        <v>3</v>
      </c>
      <c r="H1267" s="2">
        <v>0.5</v>
      </c>
      <c r="I1267" s="2"/>
      <c r="J1267" s="2"/>
      <c r="K1267" s="2"/>
      <c r="L1267" s="2"/>
      <c r="N1267" s="40" t="e">
        <f t="shared" si="144"/>
        <v>#N/A</v>
      </c>
      <c r="O1267" t="e">
        <f>VLOOKUP(A1267,'[1]Integrator Offer Supplier'!$M$14:$AF$12953,18,FALSE)</f>
        <v>#N/A</v>
      </c>
      <c r="P1267" t="e">
        <f>VLOOKUP(A1267,'[1]Integrator Offer Supplier'!$M$14:$AF$12953,19,FALSE)</f>
        <v>#N/A</v>
      </c>
      <c r="Q1267" t="e">
        <f t="shared" si="145"/>
        <v>#N/A</v>
      </c>
      <c r="R1267" t="e">
        <f>VLOOKUP(A1267,'[1]Integrator Offer Supplier'!$M$14:$AF$12953,20,FALSE)</f>
        <v>#N/A</v>
      </c>
      <c r="S1267" s="41" t="e">
        <f t="shared" si="146"/>
        <v>#N/A</v>
      </c>
    </row>
    <row r="1268" spans="1:19" ht="54" x14ac:dyDescent="0.2">
      <c r="A1268" s="34" t="s">
        <v>5862</v>
      </c>
      <c r="B1268" s="15" t="s">
        <v>1209</v>
      </c>
      <c r="C1268" s="15" t="s">
        <v>3227</v>
      </c>
      <c r="D1268" s="21" t="s">
        <v>4192</v>
      </c>
      <c r="E1268" s="18"/>
      <c r="F1268" s="2">
        <v>1400</v>
      </c>
      <c r="G1268" s="2">
        <v>3</v>
      </c>
      <c r="H1268" s="2">
        <v>0.5</v>
      </c>
      <c r="I1268" s="2"/>
      <c r="J1268" s="2"/>
      <c r="K1268" s="2"/>
      <c r="L1268" s="2"/>
      <c r="N1268" s="40" t="e">
        <f t="shared" si="144"/>
        <v>#N/A</v>
      </c>
      <c r="O1268" t="e">
        <f>VLOOKUP(A1268,'[1]Integrator Offer Supplier'!$M$14:$AF$12953,18,FALSE)</f>
        <v>#N/A</v>
      </c>
      <c r="P1268" t="e">
        <f>VLOOKUP(A1268,'[1]Integrator Offer Supplier'!$M$14:$AF$12953,19,FALSE)</f>
        <v>#N/A</v>
      </c>
      <c r="Q1268" t="e">
        <f t="shared" si="145"/>
        <v>#N/A</v>
      </c>
      <c r="R1268" t="e">
        <f>VLOOKUP(A1268,'[1]Integrator Offer Supplier'!$M$14:$AF$12953,20,FALSE)</f>
        <v>#N/A</v>
      </c>
      <c r="S1268" s="41" t="e">
        <f t="shared" si="146"/>
        <v>#N/A</v>
      </c>
    </row>
    <row r="1269" spans="1:19" ht="54" x14ac:dyDescent="0.2">
      <c r="A1269" s="34" t="s">
        <v>5863</v>
      </c>
      <c r="B1269" s="15" t="s">
        <v>1210</v>
      </c>
      <c r="C1269" s="15" t="s">
        <v>3228</v>
      </c>
      <c r="D1269" s="21" t="s">
        <v>4192</v>
      </c>
      <c r="E1269" s="18"/>
      <c r="F1269" s="2">
        <v>1400</v>
      </c>
      <c r="G1269" s="2">
        <v>3</v>
      </c>
      <c r="H1269" s="2">
        <v>0.5</v>
      </c>
      <c r="I1269" s="2"/>
      <c r="J1269" s="2"/>
      <c r="K1269" s="2"/>
      <c r="L1269" s="2"/>
      <c r="N1269" s="40" t="e">
        <f t="shared" si="144"/>
        <v>#N/A</v>
      </c>
      <c r="O1269" t="e">
        <f>VLOOKUP(A1269,'[1]Integrator Offer Supplier'!$M$14:$AF$12953,18,FALSE)</f>
        <v>#N/A</v>
      </c>
      <c r="P1269" t="e">
        <f>VLOOKUP(A1269,'[1]Integrator Offer Supplier'!$M$14:$AF$12953,19,FALSE)</f>
        <v>#N/A</v>
      </c>
      <c r="Q1269" t="e">
        <f t="shared" si="145"/>
        <v>#N/A</v>
      </c>
      <c r="R1269" t="e">
        <f>VLOOKUP(A1269,'[1]Integrator Offer Supplier'!$M$14:$AF$12953,20,FALSE)</f>
        <v>#N/A</v>
      </c>
      <c r="S1269" s="41" t="e">
        <f t="shared" si="146"/>
        <v>#N/A</v>
      </c>
    </row>
    <row r="1270" spans="1:19" ht="54" x14ac:dyDescent="0.2">
      <c r="A1270" s="34" t="s">
        <v>5864</v>
      </c>
      <c r="B1270" s="15" t="s">
        <v>1211</v>
      </c>
      <c r="C1270" s="15" t="s">
        <v>3229</v>
      </c>
      <c r="D1270" s="21" t="s">
        <v>4192</v>
      </c>
      <c r="E1270" s="18"/>
      <c r="F1270" s="2">
        <v>1400</v>
      </c>
      <c r="G1270" s="2">
        <v>3</v>
      </c>
      <c r="H1270" s="2">
        <v>0.5</v>
      </c>
      <c r="I1270" s="2"/>
      <c r="J1270" s="2"/>
      <c r="K1270" s="2"/>
      <c r="L1270" s="2"/>
      <c r="N1270" s="40" t="e">
        <f t="shared" si="144"/>
        <v>#N/A</v>
      </c>
      <c r="O1270" t="e">
        <f>VLOOKUP(A1270,'[1]Integrator Offer Supplier'!$M$14:$AF$12953,18,FALSE)</f>
        <v>#N/A</v>
      </c>
      <c r="P1270" t="e">
        <f>VLOOKUP(A1270,'[1]Integrator Offer Supplier'!$M$14:$AF$12953,19,FALSE)</f>
        <v>#N/A</v>
      </c>
      <c r="Q1270" t="e">
        <f t="shared" si="145"/>
        <v>#N/A</v>
      </c>
      <c r="R1270" t="e">
        <f>VLOOKUP(A1270,'[1]Integrator Offer Supplier'!$M$14:$AF$12953,20,FALSE)</f>
        <v>#N/A</v>
      </c>
      <c r="S1270" s="41" t="e">
        <f t="shared" si="146"/>
        <v>#N/A</v>
      </c>
    </row>
    <row r="1271" spans="1:19" ht="54" x14ac:dyDescent="0.2">
      <c r="A1271" s="34" t="s">
        <v>5865</v>
      </c>
      <c r="B1271" s="15" t="s">
        <v>1212</v>
      </c>
      <c r="C1271" s="15" t="s">
        <v>3230</v>
      </c>
      <c r="D1271" s="19"/>
      <c r="E1271" s="18" t="s">
        <v>4282</v>
      </c>
      <c r="F1271" s="18" t="s">
        <v>4282</v>
      </c>
      <c r="G1271" s="18" t="s">
        <v>4282</v>
      </c>
      <c r="H1271" s="18" t="s">
        <v>4282</v>
      </c>
      <c r="I1271" s="18" t="s">
        <v>4282</v>
      </c>
      <c r="J1271" s="18" t="s">
        <v>7185</v>
      </c>
      <c r="K1271" s="18" t="s">
        <v>4282</v>
      </c>
      <c r="L1271" s="18" t="s">
        <v>4282</v>
      </c>
      <c r="N1271" s="40" t="e">
        <f t="shared" si="144"/>
        <v>#N/A</v>
      </c>
      <c r="O1271" t="e">
        <f>VLOOKUP(A1271,'[1]Integrator Offer Supplier'!$M$14:$AF$12953,18,FALSE)</f>
        <v>#N/A</v>
      </c>
      <c r="P1271" t="e">
        <f>VLOOKUP(A1271,'[1]Integrator Offer Supplier'!$M$14:$AF$12953,19,FALSE)</f>
        <v>#N/A</v>
      </c>
      <c r="Q1271" t="e">
        <f t="shared" si="145"/>
        <v>#N/A</v>
      </c>
      <c r="R1271" t="e">
        <f>VLOOKUP(A1271,'[1]Integrator Offer Supplier'!$M$14:$AF$12953,20,FALSE)</f>
        <v>#N/A</v>
      </c>
      <c r="S1271" s="41" t="e">
        <f t="shared" si="146"/>
        <v>#N/A</v>
      </c>
    </row>
    <row r="1272" spans="1:19" ht="216" x14ac:dyDescent="0.2">
      <c r="A1272" s="34" t="s">
        <v>5866</v>
      </c>
      <c r="B1272" s="15" t="s">
        <v>1213</v>
      </c>
      <c r="C1272" s="15" t="s">
        <v>3231</v>
      </c>
      <c r="D1272" s="19"/>
      <c r="E1272" s="18" t="s">
        <v>4282</v>
      </c>
      <c r="F1272" s="18" t="s">
        <v>4282</v>
      </c>
      <c r="G1272" s="18" t="s">
        <v>4282</v>
      </c>
      <c r="H1272" s="18" t="s">
        <v>4282</v>
      </c>
      <c r="I1272" s="18" t="s">
        <v>4282</v>
      </c>
      <c r="J1272" s="18" t="s">
        <v>7185</v>
      </c>
      <c r="K1272" s="18" t="s">
        <v>4282</v>
      </c>
      <c r="L1272" s="18" t="s">
        <v>4282</v>
      </c>
      <c r="N1272" s="40" t="e">
        <f t="shared" si="144"/>
        <v>#N/A</v>
      </c>
      <c r="O1272" t="e">
        <f>VLOOKUP(A1272,'[1]Integrator Offer Supplier'!$M$14:$AF$12953,18,FALSE)</f>
        <v>#N/A</v>
      </c>
      <c r="P1272" t="e">
        <f>VLOOKUP(A1272,'[1]Integrator Offer Supplier'!$M$14:$AF$12953,19,FALSE)</f>
        <v>#N/A</v>
      </c>
      <c r="Q1272" t="e">
        <f t="shared" si="145"/>
        <v>#N/A</v>
      </c>
      <c r="R1272" t="e">
        <f>VLOOKUP(A1272,'[1]Integrator Offer Supplier'!$M$14:$AF$12953,20,FALSE)</f>
        <v>#N/A</v>
      </c>
      <c r="S1272" s="41" t="e">
        <f t="shared" si="146"/>
        <v>#N/A</v>
      </c>
    </row>
    <row r="1273" spans="1:19" ht="54" x14ac:dyDescent="0.2">
      <c r="A1273" s="34" t="s">
        <v>5867</v>
      </c>
      <c r="B1273" s="15" t="s">
        <v>1214</v>
      </c>
      <c r="C1273" s="15" t="s">
        <v>3232</v>
      </c>
      <c r="D1273" s="19"/>
      <c r="E1273" s="18" t="s">
        <v>4282</v>
      </c>
      <c r="F1273" s="18" t="s">
        <v>4282</v>
      </c>
      <c r="G1273" s="18" t="s">
        <v>4282</v>
      </c>
      <c r="H1273" s="18" t="s">
        <v>4282</v>
      </c>
      <c r="I1273" s="18" t="s">
        <v>4282</v>
      </c>
      <c r="J1273" s="18" t="s">
        <v>7185</v>
      </c>
      <c r="K1273" s="18" t="s">
        <v>4282</v>
      </c>
      <c r="L1273" s="18" t="s">
        <v>4282</v>
      </c>
      <c r="N1273" s="40" t="e">
        <f t="shared" si="144"/>
        <v>#N/A</v>
      </c>
      <c r="O1273" t="e">
        <f>VLOOKUP(A1273,'[1]Integrator Offer Supplier'!$M$14:$AF$12953,18,FALSE)</f>
        <v>#N/A</v>
      </c>
      <c r="P1273" t="e">
        <f>VLOOKUP(A1273,'[1]Integrator Offer Supplier'!$M$14:$AF$12953,19,FALSE)</f>
        <v>#N/A</v>
      </c>
      <c r="Q1273" t="e">
        <f t="shared" si="145"/>
        <v>#N/A</v>
      </c>
      <c r="R1273" t="e">
        <f>VLOOKUP(A1273,'[1]Integrator Offer Supplier'!$M$14:$AF$12953,20,FALSE)</f>
        <v>#N/A</v>
      </c>
      <c r="S1273" s="41" t="e">
        <f t="shared" si="146"/>
        <v>#N/A</v>
      </c>
    </row>
    <row r="1274" spans="1:19" ht="18" x14ac:dyDescent="0.2">
      <c r="A1274" s="34" t="s">
        <v>5868</v>
      </c>
      <c r="B1274" s="15" t="s">
        <v>223</v>
      </c>
      <c r="C1274" s="15" t="s">
        <v>223</v>
      </c>
      <c r="D1274" s="19"/>
      <c r="E1274" s="18" t="s">
        <v>4282</v>
      </c>
      <c r="F1274" s="18" t="s">
        <v>4282</v>
      </c>
      <c r="G1274" s="18" t="s">
        <v>4282</v>
      </c>
      <c r="H1274" s="18" t="s">
        <v>4282</v>
      </c>
      <c r="I1274" s="18" t="s">
        <v>4282</v>
      </c>
      <c r="J1274" s="18" t="s">
        <v>7185</v>
      </c>
      <c r="K1274" s="18" t="s">
        <v>4282</v>
      </c>
      <c r="L1274" s="18" t="s">
        <v>4282</v>
      </c>
      <c r="N1274" s="40" t="e">
        <f t="shared" si="144"/>
        <v>#N/A</v>
      </c>
      <c r="O1274" t="e">
        <f>VLOOKUP(A1274,'[1]Integrator Offer Supplier'!$M$14:$AF$12953,18,FALSE)</f>
        <v>#N/A</v>
      </c>
      <c r="P1274" t="e">
        <f>VLOOKUP(A1274,'[1]Integrator Offer Supplier'!$M$14:$AF$12953,19,FALSE)</f>
        <v>#N/A</v>
      </c>
      <c r="Q1274" t="e">
        <f t="shared" si="145"/>
        <v>#N/A</v>
      </c>
      <c r="R1274" t="e">
        <f>VLOOKUP(A1274,'[1]Integrator Offer Supplier'!$M$14:$AF$12953,20,FALSE)</f>
        <v>#N/A</v>
      </c>
      <c r="S1274" s="41" t="e">
        <f t="shared" si="146"/>
        <v>#N/A</v>
      </c>
    </row>
    <row r="1275" spans="1:19" ht="18" x14ac:dyDescent="0.2">
      <c r="A1275" s="34" t="s">
        <v>5869</v>
      </c>
      <c r="B1275" s="15" t="s">
        <v>223</v>
      </c>
      <c r="C1275" s="15" t="s">
        <v>223</v>
      </c>
      <c r="D1275" s="19"/>
      <c r="E1275" s="18" t="s">
        <v>4282</v>
      </c>
      <c r="F1275" s="18" t="s">
        <v>4282</v>
      </c>
      <c r="G1275" s="18" t="s">
        <v>4282</v>
      </c>
      <c r="H1275" s="18" t="s">
        <v>4282</v>
      </c>
      <c r="I1275" s="18" t="s">
        <v>4282</v>
      </c>
      <c r="J1275" s="18" t="s">
        <v>7185</v>
      </c>
      <c r="K1275" s="18" t="s">
        <v>4282</v>
      </c>
      <c r="L1275" s="18" t="s">
        <v>4282</v>
      </c>
      <c r="N1275" s="40" t="e">
        <f t="shared" si="144"/>
        <v>#N/A</v>
      </c>
      <c r="O1275" t="e">
        <f>VLOOKUP(A1275,'[1]Integrator Offer Supplier'!$M$14:$AF$12953,18,FALSE)</f>
        <v>#N/A</v>
      </c>
      <c r="P1275" t="e">
        <f>VLOOKUP(A1275,'[1]Integrator Offer Supplier'!$M$14:$AF$12953,19,FALSE)</f>
        <v>#N/A</v>
      </c>
      <c r="Q1275" t="e">
        <f t="shared" si="145"/>
        <v>#N/A</v>
      </c>
      <c r="R1275" t="e">
        <f>VLOOKUP(A1275,'[1]Integrator Offer Supplier'!$M$14:$AF$12953,20,FALSE)</f>
        <v>#N/A</v>
      </c>
      <c r="S1275" s="41" t="e">
        <f t="shared" si="146"/>
        <v>#N/A</v>
      </c>
    </row>
    <row r="1276" spans="1:19" ht="18" x14ac:dyDescent="0.2">
      <c r="A1276" s="35" t="s">
        <v>5870</v>
      </c>
      <c r="B1276" s="15" t="s">
        <v>223</v>
      </c>
      <c r="C1276" s="15" t="s">
        <v>223</v>
      </c>
      <c r="D1276" s="19"/>
      <c r="E1276" s="18" t="s">
        <v>4282</v>
      </c>
      <c r="F1276" s="18" t="s">
        <v>4282</v>
      </c>
      <c r="G1276" s="18" t="s">
        <v>4282</v>
      </c>
      <c r="H1276" s="18" t="s">
        <v>4282</v>
      </c>
      <c r="I1276" s="18" t="s">
        <v>4282</v>
      </c>
      <c r="J1276" s="18" t="s">
        <v>7185</v>
      </c>
      <c r="K1276" s="18" t="s">
        <v>4282</v>
      </c>
      <c r="L1276" s="18" t="s">
        <v>4282</v>
      </c>
      <c r="N1276" s="40" t="e">
        <f t="shared" si="144"/>
        <v>#N/A</v>
      </c>
      <c r="O1276" t="e">
        <f>VLOOKUP(A1276,'[1]Integrator Offer Supplier'!$M$14:$AF$12953,18,FALSE)</f>
        <v>#N/A</v>
      </c>
      <c r="P1276" t="e">
        <f>VLOOKUP(A1276,'[1]Integrator Offer Supplier'!$M$14:$AF$12953,19,FALSE)</f>
        <v>#N/A</v>
      </c>
      <c r="Q1276" t="e">
        <f t="shared" si="145"/>
        <v>#N/A</v>
      </c>
      <c r="R1276" t="e">
        <f>VLOOKUP(A1276,'[1]Integrator Offer Supplier'!$M$14:$AF$12953,20,FALSE)</f>
        <v>#N/A</v>
      </c>
      <c r="S1276" s="41" t="e">
        <f t="shared" si="146"/>
        <v>#N/A</v>
      </c>
    </row>
    <row r="1277" spans="1:19" ht="36" x14ac:dyDescent="0.2">
      <c r="A1277" s="35" t="s">
        <v>5871</v>
      </c>
      <c r="B1277" s="15" t="s">
        <v>1215</v>
      </c>
      <c r="C1277" s="15" t="s">
        <v>3233</v>
      </c>
      <c r="D1277" s="19"/>
      <c r="E1277" s="18" t="s">
        <v>4282</v>
      </c>
      <c r="F1277" s="18" t="s">
        <v>4282</v>
      </c>
      <c r="G1277" s="18" t="s">
        <v>4282</v>
      </c>
      <c r="H1277" s="18" t="s">
        <v>4282</v>
      </c>
      <c r="I1277" s="18" t="s">
        <v>4282</v>
      </c>
      <c r="J1277" s="18" t="s">
        <v>7185</v>
      </c>
      <c r="K1277" s="18" t="s">
        <v>4282</v>
      </c>
      <c r="L1277" s="18" t="s">
        <v>4282</v>
      </c>
      <c r="N1277" s="40" t="e">
        <f t="shared" si="144"/>
        <v>#N/A</v>
      </c>
      <c r="O1277" t="e">
        <f>VLOOKUP(A1277,'[1]Integrator Offer Supplier'!$M$14:$AF$12953,18,FALSE)</f>
        <v>#N/A</v>
      </c>
      <c r="P1277" t="e">
        <f>VLOOKUP(A1277,'[1]Integrator Offer Supplier'!$M$14:$AF$12953,19,FALSE)</f>
        <v>#N/A</v>
      </c>
      <c r="Q1277" t="e">
        <f t="shared" si="145"/>
        <v>#N/A</v>
      </c>
      <c r="R1277" t="e">
        <f>VLOOKUP(A1277,'[1]Integrator Offer Supplier'!$M$14:$AF$12953,20,FALSE)</f>
        <v>#N/A</v>
      </c>
      <c r="S1277" s="41" t="e">
        <f t="shared" si="146"/>
        <v>#N/A</v>
      </c>
    </row>
    <row r="1278" spans="1:19" ht="36" x14ac:dyDescent="0.2">
      <c r="A1278" s="35" t="s">
        <v>5872</v>
      </c>
      <c r="B1278" s="15" t="s">
        <v>1216</v>
      </c>
      <c r="C1278" s="15" t="s">
        <v>3234</v>
      </c>
      <c r="D1278" s="19"/>
      <c r="E1278" s="18" t="s">
        <v>4282</v>
      </c>
      <c r="F1278" s="18" t="s">
        <v>4282</v>
      </c>
      <c r="G1278" s="18" t="s">
        <v>4282</v>
      </c>
      <c r="H1278" s="18" t="s">
        <v>4282</v>
      </c>
      <c r="I1278" s="18" t="s">
        <v>4282</v>
      </c>
      <c r="J1278" s="18" t="s">
        <v>7185</v>
      </c>
      <c r="K1278" s="18" t="s">
        <v>4282</v>
      </c>
      <c r="L1278" s="18" t="s">
        <v>4282</v>
      </c>
      <c r="N1278" s="40" t="e">
        <f t="shared" si="144"/>
        <v>#N/A</v>
      </c>
      <c r="O1278" t="e">
        <f>VLOOKUP(A1278,'[1]Integrator Offer Supplier'!$M$14:$AF$12953,18,FALSE)</f>
        <v>#N/A</v>
      </c>
      <c r="P1278" t="e">
        <f>VLOOKUP(A1278,'[1]Integrator Offer Supplier'!$M$14:$AF$12953,19,FALSE)</f>
        <v>#N/A</v>
      </c>
      <c r="Q1278" t="e">
        <f t="shared" si="145"/>
        <v>#N/A</v>
      </c>
      <c r="R1278" t="e">
        <f>VLOOKUP(A1278,'[1]Integrator Offer Supplier'!$M$14:$AF$12953,20,FALSE)</f>
        <v>#N/A</v>
      </c>
      <c r="S1278" s="41" t="e">
        <f t="shared" si="146"/>
        <v>#N/A</v>
      </c>
    </row>
    <row r="1279" spans="1:19" ht="36" x14ac:dyDescent="0.2">
      <c r="A1279" s="35" t="s">
        <v>5873</v>
      </c>
      <c r="B1279" s="15" t="s">
        <v>1217</v>
      </c>
      <c r="C1279" s="15" t="s">
        <v>3235</v>
      </c>
      <c r="D1279" s="19"/>
      <c r="E1279" s="18" t="s">
        <v>4282</v>
      </c>
      <c r="F1279" s="18" t="s">
        <v>4282</v>
      </c>
      <c r="G1279" s="18" t="s">
        <v>4282</v>
      </c>
      <c r="H1279" s="18" t="s">
        <v>4282</v>
      </c>
      <c r="I1279" s="18" t="s">
        <v>4282</v>
      </c>
      <c r="J1279" s="18" t="s">
        <v>7185</v>
      </c>
      <c r="K1279" s="18" t="s">
        <v>4282</v>
      </c>
      <c r="L1279" s="18" t="s">
        <v>4282</v>
      </c>
      <c r="N1279" s="40" t="e">
        <f t="shared" si="144"/>
        <v>#N/A</v>
      </c>
      <c r="O1279" t="e">
        <f>VLOOKUP(A1279,'[1]Integrator Offer Supplier'!$M$14:$AF$12953,18,FALSE)</f>
        <v>#N/A</v>
      </c>
      <c r="P1279" t="e">
        <f>VLOOKUP(A1279,'[1]Integrator Offer Supplier'!$M$14:$AF$12953,19,FALSE)</f>
        <v>#N/A</v>
      </c>
      <c r="Q1279" t="e">
        <f t="shared" si="145"/>
        <v>#N/A</v>
      </c>
      <c r="R1279" t="e">
        <f>VLOOKUP(A1279,'[1]Integrator Offer Supplier'!$M$14:$AF$12953,20,FALSE)</f>
        <v>#N/A</v>
      </c>
      <c r="S1279" s="41" t="e">
        <f t="shared" si="146"/>
        <v>#N/A</v>
      </c>
    </row>
    <row r="1280" spans="1:19" ht="36" x14ac:dyDescent="0.2">
      <c r="A1280" s="35" t="s">
        <v>5874</v>
      </c>
      <c r="B1280" s="15" t="s">
        <v>1218</v>
      </c>
      <c r="C1280" s="15" t="s">
        <v>3236</v>
      </c>
      <c r="D1280" s="19"/>
      <c r="E1280" s="18" t="s">
        <v>4282</v>
      </c>
      <c r="F1280" s="18" t="s">
        <v>4282</v>
      </c>
      <c r="G1280" s="18" t="s">
        <v>4282</v>
      </c>
      <c r="H1280" s="18" t="s">
        <v>4282</v>
      </c>
      <c r="I1280" s="18" t="s">
        <v>4282</v>
      </c>
      <c r="J1280" s="18" t="s">
        <v>7185</v>
      </c>
      <c r="K1280" s="18" t="s">
        <v>4282</v>
      </c>
      <c r="L1280" s="18" t="s">
        <v>4282</v>
      </c>
      <c r="N1280" s="40" t="e">
        <f t="shared" si="144"/>
        <v>#N/A</v>
      </c>
      <c r="O1280" t="e">
        <f>VLOOKUP(A1280,'[1]Integrator Offer Supplier'!$M$14:$AF$12953,18,FALSE)</f>
        <v>#N/A</v>
      </c>
      <c r="P1280" t="e">
        <f>VLOOKUP(A1280,'[1]Integrator Offer Supplier'!$M$14:$AF$12953,19,FALSE)</f>
        <v>#N/A</v>
      </c>
      <c r="Q1280" t="e">
        <f t="shared" si="145"/>
        <v>#N/A</v>
      </c>
      <c r="R1280" t="e">
        <f>VLOOKUP(A1280,'[1]Integrator Offer Supplier'!$M$14:$AF$12953,20,FALSE)</f>
        <v>#N/A</v>
      </c>
      <c r="S1280" s="41" t="e">
        <f t="shared" si="146"/>
        <v>#N/A</v>
      </c>
    </row>
    <row r="1281" spans="1:19" ht="54" x14ac:dyDescent="0.2">
      <c r="A1281" s="35" t="s">
        <v>5875</v>
      </c>
      <c r="B1281" s="15" t="s">
        <v>1219</v>
      </c>
      <c r="C1281" s="15" t="s">
        <v>3237</v>
      </c>
      <c r="D1281" s="19"/>
      <c r="E1281" s="18" t="s">
        <v>4282</v>
      </c>
      <c r="F1281" s="18" t="s">
        <v>4282</v>
      </c>
      <c r="G1281" s="18" t="s">
        <v>4282</v>
      </c>
      <c r="H1281" s="18" t="s">
        <v>4282</v>
      </c>
      <c r="I1281" s="18" t="s">
        <v>4282</v>
      </c>
      <c r="J1281" s="18" t="s">
        <v>7185</v>
      </c>
      <c r="K1281" s="18" t="s">
        <v>4282</v>
      </c>
      <c r="L1281" s="18" t="s">
        <v>4282</v>
      </c>
      <c r="N1281" s="40" t="e">
        <f t="shared" si="144"/>
        <v>#N/A</v>
      </c>
      <c r="O1281" t="e">
        <f>VLOOKUP(A1281,'[1]Integrator Offer Supplier'!$M$14:$AF$12953,18,FALSE)</f>
        <v>#N/A</v>
      </c>
      <c r="P1281" t="e">
        <f>VLOOKUP(A1281,'[1]Integrator Offer Supplier'!$M$14:$AF$12953,19,FALSE)</f>
        <v>#N/A</v>
      </c>
      <c r="Q1281" t="e">
        <f t="shared" si="145"/>
        <v>#N/A</v>
      </c>
      <c r="R1281" t="e">
        <f>VLOOKUP(A1281,'[1]Integrator Offer Supplier'!$M$14:$AF$12953,20,FALSE)</f>
        <v>#N/A</v>
      </c>
      <c r="S1281" s="41" t="e">
        <f t="shared" si="146"/>
        <v>#N/A</v>
      </c>
    </row>
    <row r="1282" spans="1:19" ht="54" x14ac:dyDescent="0.2">
      <c r="A1282" s="35" t="s">
        <v>5876</v>
      </c>
      <c r="B1282" s="15" t="s">
        <v>1220</v>
      </c>
      <c r="C1282" s="15" t="s">
        <v>3238</v>
      </c>
      <c r="D1282" s="19"/>
      <c r="E1282" s="18" t="s">
        <v>4282</v>
      </c>
      <c r="F1282" s="18" t="s">
        <v>4282</v>
      </c>
      <c r="G1282" s="18" t="s">
        <v>4282</v>
      </c>
      <c r="H1282" s="18" t="s">
        <v>4282</v>
      </c>
      <c r="I1282" s="18" t="s">
        <v>4282</v>
      </c>
      <c r="J1282" s="18" t="s">
        <v>7185</v>
      </c>
      <c r="K1282" s="18" t="s">
        <v>4282</v>
      </c>
      <c r="L1282" s="18" t="s">
        <v>4282</v>
      </c>
      <c r="N1282" s="40" t="e">
        <f t="shared" si="144"/>
        <v>#N/A</v>
      </c>
      <c r="O1282" t="e">
        <f>VLOOKUP(A1282,'[1]Integrator Offer Supplier'!$M$14:$AF$12953,18,FALSE)</f>
        <v>#N/A</v>
      </c>
      <c r="P1282" t="e">
        <f>VLOOKUP(A1282,'[1]Integrator Offer Supplier'!$M$14:$AF$12953,19,FALSE)</f>
        <v>#N/A</v>
      </c>
      <c r="Q1282" t="e">
        <f t="shared" si="145"/>
        <v>#N/A</v>
      </c>
      <c r="R1282" t="e">
        <f>VLOOKUP(A1282,'[1]Integrator Offer Supplier'!$M$14:$AF$12953,20,FALSE)</f>
        <v>#N/A</v>
      </c>
      <c r="S1282" s="41" t="e">
        <f t="shared" si="146"/>
        <v>#N/A</v>
      </c>
    </row>
    <row r="1283" spans="1:19" ht="90" x14ac:dyDescent="0.2">
      <c r="A1283" s="35" t="s">
        <v>5877</v>
      </c>
      <c r="B1283" s="15" t="s">
        <v>1221</v>
      </c>
      <c r="C1283" s="15" t="s">
        <v>3239</v>
      </c>
      <c r="D1283" s="19"/>
      <c r="E1283" s="18"/>
      <c r="F1283" s="18"/>
      <c r="G1283" s="18"/>
      <c r="H1283" s="18"/>
      <c r="I1283" s="18"/>
      <c r="J1283" s="18"/>
      <c r="K1283" s="18"/>
      <c r="L1283" s="18"/>
      <c r="N1283" s="40" t="e">
        <f t="shared" si="144"/>
        <v>#N/A</v>
      </c>
      <c r="O1283" t="e">
        <f>VLOOKUP(A1283,'[1]Integrator Offer Supplier'!$M$14:$AF$12953,18,FALSE)</f>
        <v>#N/A</v>
      </c>
      <c r="P1283" t="e">
        <f>VLOOKUP(A1283,'[1]Integrator Offer Supplier'!$M$14:$AF$12953,19,FALSE)</f>
        <v>#N/A</v>
      </c>
      <c r="Q1283" t="e">
        <f t="shared" si="145"/>
        <v>#N/A</v>
      </c>
      <c r="R1283" t="e">
        <f>VLOOKUP(A1283,'[1]Integrator Offer Supplier'!$M$14:$AF$12953,20,FALSE)</f>
        <v>#N/A</v>
      </c>
      <c r="S1283" s="41" t="e">
        <f t="shared" si="146"/>
        <v>#N/A</v>
      </c>
    </row>
    <row r="1284" spans="1:19" ht="90" x14ac:dyDescent="0.2">
      <c r="A1284" s="35" t="s">
        <v>5878</v>
      </c>
      <c r="B1284" s="15" t="s">
        <v>1222</v>
      </c>
      <c r="C1284" s="15" t="s">
        <v>3239</v>
      </c>
      <c r="D1284" s="19"/>
      <c r="E1284" s="18" t="s">
        <v>4282</v>
      </c>
      <c r="F1284" s="18" t="s">
        <v>4282</v>
      </c>
      <c r="G1284" s="18" t="s">
        <v>4282</v>
      </c>
      <c r="H1284" s="18" t="s">
        <v>4282</v>
      </c>
      <c r="I1284" s="18" t="s">
        <v>4282</v>
      </c>
      <c r="J1284" s="18" t="s">
        <v>7185</v>
      </c>
      <c r="K1284" s="18" t="s">
        <v>4282</v>
      </c>
      <c r="L1284" s="18" t="s">
        <v>4282</v>
      </c>
      <c r="N1284" s="40" t="e">
        <f t="shared" si="144"/>
        <v>#N/A</v>
      </c>
      <c r="O1284" t="e">
        <f>VLOOKUP(A1284,'[1]Integrator Offer Supplier'!$M$14:$AF$12953,18,FALSE)</f>
        <v>#N/A</v>
      </c>
      <c r="P1284" t="e">
        <f>VLOOKUP(A1284,'[1]Integrator Offer Supplier'!$M$14:$AF$12953,19,FALSE)</f>
        <v>#N/A</v>
      </c>
      <c r="Q1284" t="e">
        <f t="shared" si="145"/>
        <v>#N/A</v>
      </c>
      <c r="R1284" t="e">
        <f>VLOOKUP(A1284,'[1]Integrator Offer Supplier'!$M$14:$AF$12953,20,FALSE)</f>
        <v>#N/A</v>
      </c>
      <c r="S1284" s="41" t="e">
        <f t="shared" si="146"/>
        <v>#N/A</v>
      </c>
    </row>
    <row r="1285" spans="1:19" ht="54" x14ac:dyDescent="0.2">
      <c r="A1285" s="35" t="s">
        <v>5879</v>
      </c>
      <c r="B1285" s="15" t="s">
        <v>1223</v>
      </c>
      <c r="C1285" s="15" t="s">
        <v>3240</v>
      </c>
      <c r="D1285" s="19"/>
      <c r="E1285" s="18" t="s">
        <v>4282</v>
      </c>
      <c r="F1285" s="18" t="s">
        <v>4282</v>
      </c>
      <c r="G1285" s="18" t="s">
        <v>4282</v>
      </c>
      <c r="H1285" s="18" t="s">
        <v>4282</v>
      </c>
      <c r="I1285" s="18" t="s">
        <v>4282</v>
      </c>
      <c r="J1285" s="18" t="s">
        <v>7185</v>
      </c>
      <c r="K1285" s="18" t="s">
        <v>4282</v>
      </c>
      <c r="L1285" s="18" t="s">
        <v>4282</v>
      </c>
      <c r="N1285" s="40" t="e">
        <f t="shared" si="144"/>
        <v>#N/A</v>
      </c>
      <c r="O1285" t="e">
        <f>VLOOKUP(A1285,'[1]Integrator Offer Supplier'!$M$14:$AF$12953,18,FALSE)</f>
        <v>#N/A</v>
      </c>
      <c r="P1285" t="e">
        <f>VLOOKUP(A1285,'[1]Integrator Offer Supplier'!$M$14:$AF$12953,19,FALSE)</f>
        <v>#N/A</v>
      </c>
      <c r="Q1285" t="e">
        <f t="shared" si="145"/>
        <v>#N/A</v>
      </c>
      <c r="R1285" t="e">
        <f>VLOOKUP(A1285,'[1]Integrator Offer Supplier'!$M$14:$AF$12953,20,FALSE)</f>
        <v>#N/A</v>
      </c>
      <c r="S1285" s="41" t="e">
        <f t="shared" si="146"/>
        <v>#N/A</v>
      </c>
    </row>
    <row r="1286" spans="1:19" ht="54" x14ac:dyDescent="0.2">
      <c r="A1286" s="35" t="s">
        <v>5880</v>
      </c>
      <c r="B1286" s="15" t="s">
        <v>1224</v>
      </c>
      <c r="C1286" s="15" t="s">
        <v>3240</v>
      </c>
      <c r="D1286" s="19"/>
      <c r="E1286" s="18" t="s">
        <v>4282</v>
      </c>
      <c r="F1286" s="18" t="s">
        <v>4282</v>
      </c>
      <c r="G1286" s="18" t="s">
        <v>4282</v>
      </c>
      <c r="H1286" s="18" t="s">
        <v>4282</v>
      </c>
      <c r="I1286" s="18" t="s">
        <v>4282</v>
      </c>
      <c r="J1286" s="18" t="s">
        <v>7185</v>
      </c>
      <c r="K1286" s="18" t="s">
        <v>4282</v>
      </c>
      <c r="L1286" s="18" t="s">
        <v>4282</v>
      </c>
      <c r="N1286" s="40" t="e">
        <f t="shared" si="144"/>
        <v>#N/A</v>
      </c>
      <c r="O1286" t="e">
        <f>VLOOKUP(A1286,'[1]Integrator Offer Supplier'!$M$14:$AF$12953,18,FALSE)</f>
        <v>#N/A</v>
      </c>
      <c r="P1286" t="e">
        <f>VLOOKUP(A1286,'[1]Integrator Offer Supplier'!$M$14:$AF$12953,19,FALSE)</f>
        <v>#N/A</v>
      </c>
      <c r="Q1286" t="e">
        <f t="shared" si="145"/>
        <v>#N/A</v>
      </c>
      <c r="R1286" t="e">
        <f>VLOOKUP(A1286,'[1]Integrator Offer Supplier'!$M$14:$AF$12953,20,FALSE)</f>
        <v>#N/A</v>
      </c>
      <c r="S1286" s="41" t="e">
        <f t="shared" si="146"/>
        <v>#N/A</v>
      </c>
    </row>
    <row r="1287" spans="1:19" ht="36" x14ac:dyDescent="0.2">
      <c r="A1287" s="35" t="s">
        <v>5881</v>
      </c>
      <c r="B1287" s="15" t="s">
        <v>1225</v>
      </c>
      <c r="C1287" s="15" t="s">
        <v>3241</v>
      </c>
      <c r="D1287" s="19"/>
      <c r="E1287" s="18" t="s">
        <v>4282</v>
      </c>
      <c r="F1287" s="18" t="s">
        <v>4282</v>
      </c>
      <c r="G1287" s="18" t="s">
        <v>4282</v>
      </c>
      <c r="H1287" s="18" t="s">
        <v>4282</v>
      </c>
      <c r="I1287" s="18" t="s">
        <v>4282</v>
      </c>
      <c r="J1287" s="18" t="s">
        <v>7185</v>
      </c>
      <c r="K1287" s="18" t="s">
        <v>4282</v>
      </c>
      <c r="L1287" s="18" t="s">
        <v>4282</v>
      </c>
      <c r="N1287" s="40" t="e">
        <f t="shared" si="144"/>
        <v>#N/A</v>
      </c>
      <c r="O1287" t="e">
        <f>VLOOKUP(A1287,'[1]Integrator Offer Supplier'!$M$14:$AF$12953,18,FALSE)</f>
        <v>#N/A</v>
      </c>
      <c r="P1287" t="e">
        <f>VLOOKUP(A1287,'[1]Integrator Offer Supplier'!$M$14:$AF$12953,19,FALSE)</f>
        <v>#N/A</v>
      </c>
      <c r="Q1287" t="e">
        <f t="shared" si="145"/>
        <v>#N/A</v>
      </c>
      <c r="R1287" t="e">
        <f>VLOOKUP(A1287,'[1]Integrator Offer Supplier'!$M$14:$AF$12953,20,FALSE)</f>
        <v>#N/A</v>
      </c>
      <c r="S1287" s="41" t="e">
        <f t="shared" si="146"/>
        <v>#N/A</v>
      </c>
    </row>
    <row r="1288" spans="1:19" ht="36" x14ac:dyDescent="0.2">
      <c r="A1288" s="35" t="s">
        <v>5882</v>
      </c>
      <c r="B1288" s="15" t="s">
        <v>1226</v>
      </c>
      <c r="C1288" s="15" t="s">
        <v>3241</v>
      </c>
      <c r="D1288" s="19"/>
      <c r="E1288" s="18" t="s">
        <v>4282</v>
      </c>
      <c r="F1288" s="18" t="s">
        <v>4282</v>
      </c>
      <c r="G1288" s="18" t="s">
        <v>4282</v>
      </c>
      <c r="H1288" s="18" t="s">
        <v>4282</v>
      </c>
      <c r="I1288" s="18" t="s">
        <v>4282</v>
      </c>
      <c r="J1288" s="18" t="s">
        <v>7185</v>
      </c>
      <c r="K1288" s="18" t="s">
        <v>4282</v>
      </c>
      <c r="L1288" s="18" t="s">
        <v>4282</v>
      </c>
      <c r="N1288" s="40" t="e">
        <f t="shared" ref="N1288:N1351" si="150">O1288*$P$1/$J$2</f>
        <v>#N/A</v>
      </c>
      <c r="O1288" t="e">
        <f>VLOOKUP(A1288,'[1]Integrator Offer Supplier'!$M$14:$AF$12953,18,FALSE)</f>
        <v>#N/A</v>
      </c>
      <c r="P1288" t="e">
        <f>VLOOKUP(A1288,'[1]Integrator Offer Supplier'!$M$14:$AF$12953,19,FALSE)</f>
        <v>#N/A</v>
      </c>
      <c r="Q1288" t="e">
        <f t="shared" ref="Q1288:Q1351" si="151">P1288*$P$1</f>
        <v>#N/A</v>
      </c>
      <c r="R1288" t="e">
        <f>VLOOKUP(A1288,'[1]Integrator Offer Supplier'!$M$14:$AF$12953,20,FALSE)</f>
        <v>#N/A</v>
      </c>
      <c r="S1288" s="41" t="e">
        <f t="shared" ref="S1288:S1351" si="152">R1288*$P$1/$L$2</f>
        <v>#N/A</v>
      </c>
    </row>
    <row r="1289" spans="1:19" ht="36" x14ac:dyDescent="0.2">
      <c r="A1289" s="35" t="s">
        <v>5883</v>
      </c>
      <c r="B1289" s="15" t="s">
        <v>1227</v>
      </c>
      <c r="C1289" s="15" t="s">
        <v>3242</v>
      </c>
      <c r="D1289" s="19"/>
      <c r="E1289" s="18" t="s">
        <v>4282</v>
      </c>
      <c r="F1289" s="18" t="s">
        <v>4282</v>
      </c>
      <c r="G1289" s="18" t="s">
        <v>4282</v>
      </c>
      <c r="H1289" s="18" t="s">
        <v>4282</v>
      </c>
      <c r="I1289" s="18" t="s">
        <v>4282</v>
      </c>
      <c r="J1289" s="18" t="s">
        <v>7185</v>
      </c>
      <c r="K1289" s="18" t="s">
        <v>4282</v>
      </c>
      <c r="L1289" s="18" t="s">
        <v>4282</v>
      </c>
      <c r="N1289" s="40" t="e">
        <f t="shared" si="150"/>
        <v>#N/A</v>
      </c>
      <c r="O1289" t="e">
        <f>VLOOKUP(A1289,'[1]Integrator Offer Supplier'!$M$14:$AF$12953,18,FALSE)</f>
        <v>#N/A</v>
      </c>
      <c r="P1289" t="e">
        <f>VLOOKUP(A1289,'[1]Integrator Offer Supplier'!$M$14:$AF$12953,19,FALSE)</f>
        <v>#N/A</v>
      </c>
      <c r="Q1289" t="e">
        <f t="shared" si="151"/>
        <v>#N/A</v>
      </c>
      <c r="R1289" t="e">
        <f>VLOOKUP(A1289,'[1]Integrator Offer Supplier'!$M$14:$AF$12953,20,FALSE)</f>
        <v>#N/A</v>
      </c>
      <c r="S1289" s="41" t="e">
        <f t="shared" si="152"/>
        <v>#N/A</v>
      </c>
    </row>
    <row r="1290" spans="1:19" ht="36" x14ac:dyDescent="0.2">
      <c r="A1290" s="35" t="s">
        <v>5884</v>
      </c>
      <c r="B1290" s="15" t="s">
        <v>1228</v>
      </c>
      <c r="C1290" s="15" t="s">
        <v>3243</v>
      </c>
      <c r="D1290" s="19"/>
      <c r="E1290" s="18" t="s">
        <v>4282</v>
      </c>
      <c r="F1290" s="18" t="s">
        <v>4282</v>
      </c>
      <c r="G1290" s="18" t="s">
        <v>4282</v>
      </c>
      <c r="H1290" s="18" t="s">
        <v>4282</v>
      </c>
      <c r="I1290" s="18" t="s">
        <v>4282</v>
      </c>
      <c r="J1290" s="18" t="s">
        <v>7185</v>
      </c>
      <c r="K1290" s="18" t="s">
        <v>4282</v>
      </c>
      <c r="L1290" s="18" t="s">
        <v>4282</v>
      </c>
      <c r="N1290" s="40" t="e">
        <f t="shared" si="150"/>
        <v>#N/A</v>
      </c>
      <c r="O1290" t="e">
        <f>VLOOKUP(A1290,'[1]Integrator Offer Supplier'!$M$14:$AF$12953,18,FALSE)</f>
        <v>#N/A</v>
      </c>
      <c r="P1290" t="e">
        <f>VLOOKUP(A1290,'[1]Integrator Offer Supplier'!$M$14:$AF$12953,19,FALSE)</f>
        <v>#N/A</v>
      </c>
      <c r="Q1290" t="e">
        <f t="shared" si="151"/>
        <v>#N/A</v>
      </c>
      <c r="R1290" t="e">
        <f>VLOOKUP(A1290,'[1]Integrator Offer Supplier'!$M$14:$AF$12953,20,FALSE)</f>
        <v>#N/A</v>
      </c>
      <c r="S1290" s="41" t="e">
        <f t="shared" si="152"/>
        <v>#N/A</v>
      </c>
    </row>
    <row r="1291" spans="1:19" ht="18" x14ac:dyDescent="0.2">
      <c r="A1291" s="35" t="s">
        <v>5885</v>
      </c>
      <c r="B1291" s="15" t="s">
        <v>606</v>
      </c>
      <c r="C1291" s="15" t="s">
        <v>606</v>
      </c>
      <c r="D1291" s="19"/>
      <c r="E1291" s="18"/>
      <c r="F1291" s="18"/>
      <c r="G1291" s="18"/>
      <c r="H1291" s="18"/>
      <c r="I1291" s="18"/>
      <c r="J1291" s="18">
        <f t="shared" ref="J1291:J1292" si="153">N1291</f>
        <v>0</v>
      </c>
      <c r="K1291" s="18">
        <f t="shared" ref="K1291:K1292" si="154">Q1291</f>
        <v>0</v>
      </c>
      <c r="L1291" s="18">
        <f t="shared" ref="L1291:L1292" si="155">S1291</f>
        <v>0</v>
      </c>
      <c r="N1291" s="40">
        <f t="shared" si="150"/>
        <v>0</v>
      </c>
      <c r="O1291">
        <f>VLOOKUP(A1291,'[1]Integrator Offer Supplier'!$M$14:$AF$12953,18,FALSE)</f>
        <v>0</v>
      </c>
      <c r="P1291">
        <f>VLOOKUP(A1291,'[1]Integrator Offer Supplier'!$M$14:$AF$12953,19,FALSE)</f>
        <v>0</v>
      </c>
      <c r="Q1291">
        <f t="shared" si="151"/>
        <v>0</v>
      </c>
      <c r="R1291">
        <f>VLOOKUP(A1291,'[1]Integrator Offer Supplier'!$M$14:$AF$12953,20,FALSE)</f>
        <v>0</v>
      </c>
      <c r="S1291" s="41">
        <f t="shared" si="152"/>
        <v>0</v>
      </c>
    </row>
    <row r="1292" spans="1:19" ht="18" x14ac:dyDescent="0.2">
      <c r="A1292" s="35" t="s">
        <v>5886</v>
      </c>
      <c r="B1292" s="15" t="s">
        <v>606</v>
      </c>
      <c r="C1292" s="15" t="s">
        <v>606</v>
      </c>
      <c r="D1292" s="19"/>
      <c r="E1292" s="18"/>
      <c r="F1292" s="18"/>
      <c r="G1292" s="18"/>
      <c r="H1292" s="18"/>
      <c r="I1292" s="18"/>
      <c r="J1292" s="18">
        <f t="shared" si="153"/>
        <v>0</v>
      </c>
      <c r="K1292" s="18">
        <f t="shared" si="154"/>
        <v>0</v>
      </c>
      <c r="L1292" s="18">
        <f t="shared" si="155"/>
        <v>0</v>
      </c>
      <c r="N1292" s="40">
        <f t="shared" si="150"/>
        <v>0</v>
      </c>
      <c r="O1292">
        <f>VLOOKUP(A1292,'[1]Integrator Offer Supplier'!$M$14:$AF$12953,18,FALSE)</f>
        <v>0</v>
      </c>
      <c r="P1292">
        <f>VLOOKUP(A1292,'[1]Integrator Offer Supplier'!$M$14:$AF$12953,19,FALSE)</f>
        <v>0</v>
      </c>
      <c r="Q1292">
        <f t="shared" si="151"/>
        <v>0</v>
      </c>
      <c r="R1292">
        <f>VLOOKUP(A1292,'[1]Integrator Offer Supplier'!$M$14:$AF$12953,20,FALSE)</f>
        <v>0</v>
      </c>
      <c r="S1292" s="41">
        <f t="shared" si="152"/>
        <v>0</v>
      </c>
    </row>
    <row r="1293" spans="1:19" ht="18" x14ac:dyDescent="0.2">
      <c r="A1293" s="35" t="s">
        <v>5887</v>
      </c>
      <c r="B1293" s="15" t="s">
        <v>606</v>
      </c>
      <c r="C1293" s="15" t="s">
        <v>606</v>
      </c>
      <c r="D1293" s="19"/>
      <c r="E1293" s="18"/>
      <c r="F1293" s="18"/>
      <c r="G1293" s="18"/>
      <c r="H1293" s="18"/>
      <c r="I1293" s="18"/>
      <c r="J1293" s="18"/>
      <c r="K1293" s="18"/>
      <c r="L1293" s="18"/>
      <c r="N1293" s="40" t="e">
        <f t="shared" si="150"/>
        <v>#N/A</v>
      </c>
      <c r="O1293" t="e">
        <f>VLOOKUP(A1293,'[1]Integrator Offer Supplier'!$M$14:$AF$12953,18,FALSE)</f>
        <v>#N/A</v>
      </c>
      <c r="P1293" t="e">
        <f>VLOOKUP(A1293,'[1]Integrator Offer Supplier'!$M$14:$AF$12953,19,FALSE)</f>
        <v>#N/A</v>
      </c>
      <c r="Q1293" t="e">
        <f t="shared" si="151"/>
        <v>#N/A</v>
      </c>
      <c r="R1293" t="e">
        <f>VLOOKUP(A1293,'[1]Integrator Offer Supplier'!$M$14:$AF$12953,20,FALSE)</f>
        <v>#N/A</v>
      </c>
      <c r="S1293" s="41" t="e">
        <f t="shared" si="152"/>
        <v>#N/A</v>
      </c>
    </row>
    <row r="1294" spans="1:19" ht="18" x14ac:dyDescent="0.2">
      <c r="A1294" s="35" t="s">
        <v>5888</v>
      </c>
      <c r="B1294" s="15" t="s">
        <v>606</v>
      </c>
      <c r="C1294" s="15" t="s">
        <v>606</v>
      </c>
      <c r="D1294" s="19"/>
      <c r="E1294" s="18"/>
      <c r="F1294" s="18"/>
      <c r="G1294" s="18"/>
      <c r="H1294" s="18"/>
      <c r="I1294" s="18"/>
      <c r="J1294" s="18"/>
      <c r="K1294" s="18"/>
      <c r="L1294" s="18"/>
      <c r="N1294" s="40" t="e">
        <f t="shared" si="150"/>
        <v>#N/A</v>
      </c>
      <c r="O1294" t="e">
        <f>VLOOKUP(A1294,'[1]Integrator Offer Supplier'!$M$14:$AF$12953,18,FALSE)</f>
        <v>#N/A</v>
      </c>
      <c r="P1294" t="e">
        <f>VLOOKUP(A1294,'[1]Integrator Offer Supplier'!$M$14:$AF$12953,19,FALSE)</f>
        <v>#N/A</v>
      </c>
      <c r="Q1294" t="e">
        <f t="shared" si="151"/>
        <v>#N/A</v>
      </c>
      <c r="R1294" t="e">
        <f>VLOOKUP(A1294,'[1]Integrator Offer Supplier'!$M$14:$AF$12953,20,FALSE)</f>
        <v>#N/A</v>
      </c>
      <c r="S1294" s="41" t="e">
        <f t="shared" si="152"/>
        <v>#N/A</v>
      </c>
    </row>
    <row r="1295" spans="1:19" ht="72" x14ac:dyDescent="0.2">
      <c r="A1295" s="34" t="s">
        <v>5889</v>
      </c>
      <c r="B1295" s="15" t="s">
        <v>1229</v>
      </c>
      <c r="C1295" s="15" t="s">
        <v>3244</v>
      </c>
      <c r="D1295" s="19"/>
      <c r="E1295" s="18"/>
      <c r="F1295" s="18"/>
      <c r="G1295" s="18"/>
      <c r="H1295" s="18"/>
      <c r="I1295" s="18"/>
      <c r="J1295" s="18">
        <f t="shared" ref="J1295:J1297" si="156">N1295</f>
        <v>0</v>
      </c>
      <c r="K1295" s="18">
        <f t="shared" ref="K1295:K1297" si="157">Q1295</f>
        <v>0</v>
      </c>
      <c r="L1295" s="18">
        <f t="shared" ref="L1295:L1297" si="158">S1295</f>
        <v>0</v>
      </c>
      <c r="N1295" s="40">
        <f t="shared" si="150"/>
        <v>0</v>
      </c>
      <c r="O1295">
        <f>VLOOKUP(A1295,'[1]Integrator Offer Supplier'!$M$14:$AF$12953,18,FALSE)</f>
        <v>0</v>
      </c>
      <c r="P1295">
        <f>VLOOKUP(A1295,'[1]Integrator Offer Supplier'!$M$14:$AF$12953,19,FALSE)</f>
        <v>0</v>
      </c>
      <c r="Q1295">
        <f t="shared" si="151"/>
        <v>0</v>
      </c>
      <c r="R1295">
        <f>VLOOKUP(A1295,'[1]Integrator Offer Supplier'!$M$14:$AF$12953,20,FALSE)</f>
        <v>0</v>
      </c>
      <c r="S1295" s="41">
        <f t="shared" si="152"/>
        <v>0</v>
      </c>
    </row>
    <row r="1296" spans="1:19" ht="54" x14ac:dyDescent="0.2">
      <c r="A1296" s="34" t="s">
        <v>5890</v>
      </c>
      <c r="B1296" s="15" t="s">
        <v>4329</v>
      </c>
      <c r="C1296" s="15" t="s">
        <v>4328</v>
      </c>
      <c r="D1296" s="19"/>
      <c r="E1296" s="18"/>
      <c r="F1296" s="18"/>
      <c r="G1296" s="18"/>
      <c r="H1296" s="18"/>
      <c r="I1296" s="18"/>
      <c r="J1296" s="18">
        <f t="shared" si="156"/>
        <v>0</v>
      </c>
      <c r="K1296" s="18">
        <f t="shared" si="157"/>
        <v>0</v>
      </c>
      <c r="L1296" s="18">
        <f t="shared" si="158"/>
        <v>0</v>
      </c>
      <c r="N1296" s="40">
        <f t="shared" si="150"/>
        <v>0</v>
      </c>
      <c r="O1296">
        <f>VLOOKUP(A1296,'[1]Integrator Offer Supplier'!$M$14:$AF$12953,18,FALSE)</f>
        <v>0</v>
      </c>
      <c r="P1296">
        <f>VLOOKUP(A1296,'[1]Integrator Offer Supplier'!$M$14:$AF$12953,19,FALSE)</f>
        <v>0</v>
      </c>
      <c r="Q1296">
        <f t="shared" si="151"/>
        <v>0</v>
      </c>
      <c r="R1296">
        <f>VLOOKUP(A1296,'[1]Integrator Offer Supplier'!$M$14:$AF$12953,20,FALSE)</f>
        <v>0</v>
      </c>
      <c r="S1296" s="41">
        <f t="shared" si="152"/>
        <v>0</v>
      </c>
    </row>
    <row r="1297" spans="1:19" ht="54" x14ac:dyDescent="0.2">
      <c r="A1297" s="34" t="s">
        <v>5891</v>
      </c>
      <c r="B1297" s="15" t="s">
        <v>1231</v>
      </c>
      <c r="C1297" s="15" t="s">
        <v>4326</v>
      </c>
      <c r="D1297" s="21" t="s">
        <v>4327</v>
      </c>
      <c r="E1297" s="18"/>
      <c r="F1297" s="18"/>
      <c r="G1297" s="18"/>
      <c r="H1297" s="18"/>
      <c r="I1297" s="18"/>
      <c r="J1297" s="18">
        <f t="shared" si="156"/>
        <v>0</v>
      </c>
      <c r="K1297" s="18">
        <f t="shared" si="157"/>
        <v>0</v>
      </c>
      <c r="L1297" s="18">
        <f t="shared" si="158"/>
        <v>0</v>
      </c>
      <c r="N1297" s="40">
        <f t="shared" si="150"/>
        <v>0</v>
      </c>
      <c r="O1297">
        <f>VLOOKUP(A1297,'[1]Integrator Offer Supplier'!$M$14:$AF$12953,18,FALSE)</f>
        <v>0</v>
      </c>
      <c r="P1297">
        <f>VLOOKUP(A1297,'[1]Integrator Offer Supplier'!$M$14:$AF$12953,19,FALSE)</f>
        <v>0</v>
      </c>
      <c r="Q1297">
        <f t="shared" si="151"/>
        <v>0</v>
      </c>
      <c r="R1297">
        <f>VLOOKUP(A1297,'[1]Integrator Offer Supplier'!$M$14:$AF$12953,20,FALSE)</f>
        <v>0</v>
      </c>
      <c r="S1297" s="41">
        <f t="shared" si="152"/>
        <v>0</v>
      </c>
    </row>
    <row r="1298" spans="1:19" ht="54" x14ac:dyDescent="0.2">
      <c r="A1298" s="34" t="s">
        <v>5892</v>
      </c>
      <c r="B1298" s="15" t="s">
        <v>1232</v>
      </c>
      <c r="C1298" s="15" t="s">
        <v>3247</v>
      </c>
      <c r="D1298" s="19"/>
      <c r="E1298" s="18" t="s">
        <v>4282</v>
      </c>
      <c r="F1298" s="18" t="s">
        <v>4282</v>
      </c>
      <c r="G1298" s="18" t="s">
        <v>4282</v>
      </c>
      <c r="H1298" s="18" t="s">
        <v>4282</v>
      </c>
      <c r="I1298" s="18" t="s">
        <v>4282</v>
      </c>
      <c r="J1298" s="18" t="s">
        <v>7185</v>
      </c>
      <c r="K1298" s="18" t="s">
        <v>4282</v>
      </c>
      <c r="L1298" s="18" t="s">
        <v>4282</v>
      </c>
      <c r="N1298" s="40" t="e">
        <f t="shared" si="150"/>
        <v>#N/A</v>
      </c>
      <c r="O1298" t="e">
        <f>VLOOKUP(A1298,'[1]Integrator Offer Supplier'!$M$14:$AF$12953,18,FALSE)</f>
        <v>#N/A</v>
      </c>
      <c r="P1298" t="e">
        <f>VLOOKUP(A1298,'[1]Integrator Offer Supplier'!$M$14:$AF$12953,19,FALSE)</f>
        <v>#N/A</v>
      </c>
      <c r="Q1298" t="e">
        <f t="shared" si="151"/>
        <v>#N/A</v>
      </c>
      <c r="R1298" t="e">
        <f>VLOOKUP(A1298,'[1]Integrator Offer Supplier'!$M$14:$AF$12953,20,FALSE)</f>
        <v>#N/A</v>
      </c>
      <c r="S1298" s="41" t="e">
        <f t="shared" si="152"/>
        <v>#N/A</v>
      </c>
    </row>
    <row r="1299" spans="1:19" ht="72" x14ac:dyDescent="0.2">
      <c r="A1299" s="35" t="s">
        <v>5893</v>
      </c>
      <c r="B1299" s="15" t="s">
        <v>1233</v>
      </c>
      <c r="C1299" s="15" t="s">
        <v>3248</v>
      </c>
      <c r="D1299" s="19"/>
      <c r="E1299" s="18" t="s">
        <v>4282</v>
      </c>
      <c r="F1299" s="18" t="s">
        <v>4282</v>
      </c>
      <c r="G1299" s="18" t="s">
        <v>4282</v>
      </c>
      <c r="H1299" s="18" t="s">
        <v>4282</v>
      </c>
      <c r="I1299" s="18" t="s">
        <v>4282</v>
      </c>
      <c r="J1299" s="18" t="s">
        <v>7185</v>
      </c>
      <c r="K1299" s="18" t="s">
        <v>4282</v>
      </c>
      <c r="L1299" s="18" t="s">
        <v>4282</v>
      </c>
      <c r="N1299" s="40" t="e">
        <f t="shared" si="150"/>
        <v>#N/A</v>
      </c>
      <c r="O1299" t="e">
        <f>VLOOKUP(A1299,'[1]Integrator Offer Supplier'!$M$14:$AF$12953,18,FALSE)</f>
        <v>#N/A</v>
      </c>
      <c r="P1299" t="e">
        <f>VLOOKUP(A1299,'[1]Integrator Offer Supplier'!$M$14:$AF$12953,19,FALSE)</f>
        <v>#N/A</v>
      </c>
      <c r="Q1299" t="e">
        <f t="shared" si="151"/>
        <v>#N/A</v>
      </c>
      <c r="R1299" t="e">
        <f>VLOOKUP(A1299,'[1]Integrator Offer Supplier'!$M$14:$AF$12953,20,FALSE)</f>
        <v>#N/A</v>
      </c>
      <c r="S1299" s="41" t="e">
        <f t="shared" si="152"/>
        <v>#N/A</v>
      </c>
    </row>
    <row r="1300" spans="1:19" ht="36" x14ac:dyDescent="0.2">
      <c r="A1300" s="35" t="s">
        <v>5894</v>
      </c>
      <c r="B1300" s="15" t="s">
        <v>1234</v>
      </c>
      <c r="C1300" s="15" t="s">
        <v>1234</v>
      </c>
      <c r="D1300" s="19"/>
      <c r="E1300" s="18" t="s">
        <v>4282</v>
      </c>
      <c r="F1300" s="18" t="s">
        <v>4282</v>
      </c>
      <c r="G1300" s="18" t="s">
        <v>4282</v>
      </c>
      <c r="H1300" s="18" t="s">
        <v>4282</v>
      </c>
      <c r="I1300" s="18" t="s">
        <v>4282</v>
      </c>
      <c r="J1300" s="18" t="s">
        <v>7185</v>
      </c>
      <c r="K1300" s="18" t="s">
        <v>4282</v>
      </c>
      <c r="L1300" s="18" t="s">
        <v>4282</v>
      </c>
      <c r="N1300" s="40" t="e">
        <f t="shared" si="150"/>
        <v>#N/A</v>
      </c>
      <c r="O1300" t="e">
        <f>VLOOKUP(A1300,'[1]Integrator Offer Supplier'!$M$14:$AF$12953,18,FALSE)</f>
        <v>#N/A</v>
      </c>
      <c r="P1300" t="e">
        <f>VLOOKUP(A1300,'[1]Integrator Offer Supplier'!$M$14:$AF$12953,19,FALSE)</f>
        <v>#N/A</v>
      </c>
      <c r="Q1300" t="e">
        <f t="shared" si="151"/>
        <v>#N/A</v>
      </c>
      <c r="R1300" t="e">
        <f>VLOOKUP(A1300,'[1]Integrator Offer Supplier'!$M$14:$AF$12953,20,FALSE)</f>
        <v>#N/A</v>
      </c>
      <c r="S1300" s="41" t="e">
        <f t="shared" si="152"/>
        <v>#N/A</v>
      </c>
    </row>
    <row r="1301" spans="1:19" ht="162" x14ac:dyDescent="0.2">
      <c r="A1301" s="35" t="s">
        <v>5895</v>
      </c>
      <c r="B1301" s="15" t="s">
        <v>1235</v>
      </c>
      <c r="C1301" s="15" t="s">
        <v>3249</v>
      </c>
      <c r="D1301" s="19"/>
      <c r="E1301" s="18" t="s">
        <v>4282</v>
      </c>
      <c r="F1301" s="18" t="s">
        <v>4282</v>
      </c>
      <c r="G1301" s="18" t="s">
        <v>4282</v>
      </c>
      <c r="H1301" s="18" t="s">
        <v>4282</v>
      </c>
      <c r="I1301" s="18" t="s">
        <v>4282</v>
      </c>
      <c r="J1301" s="18" t="s">
        <v>7185</v>
      </c>
      <c r="K1301" s="18" t="s">
        <v>4282</v>
      </c>
      <c r="L1301" s="18" t="s">
        <v>4282</v>
      </c>
      <c r="N1301" s="40" t="e">
        <f t="shared" si="150"/>
        <v>#N/A</v>
      </c>
      <c r="O1301" t="e">
        <f>VLOOKUP(A1301,'[1]Integrator Offer Supplier'!$M$14:$AF$12953,18,FALSE)</f>
        <v>#N/A</v>
      </c>
      <c r="P1301" t="e">
        <f>VLOOKUP(A1301,'[1]Integrator Offer Supplier'!$M$14:$AF$12953,19,FALSE)</f>
        <v>#N/A</v>
      </c>
      <c r="Q1301" t="e">
        <f t="shared" si="151"/>
        <v>#N/A</v>
      </c>
      <c r="R1301" t="e">
        <f>VLOOKUP(A1301,'[1]Integrator Offer Supplier'!$M$14:$AF$12953,20,FALSE)</f>
        <v>#N/A</v>
      </c>
      <c r="S1301" s="41" t="e">
        <f t="shared" si="152"/>
        <v>#N/A</v>
      </c>
    </row>
    <row r="1302" spans="1:19" ht="144" x14ac:dyDescent="0.2">
      <c r="A1302" s="35" t="s">
        <v>5896</v>
      </c>
      <c r="B1302" s="15" t="s">
        <v>1236</v>
      </c>
      <c r="C1302" s="15" t="s">
        <v>3250</v>
      </c>
      <c r="D1302" s="19"/>
      <c r="E1302" s="18" t="s">
        <v>4282</v>
      </c>
      <c r="F1302" s="18" t="s">
        <v>4282</v>
      </c>
      <c r="G1302" s="18" t="s">
        <v>4282</v>
      </c>
      <c r="H1302" s="18" t="s">
        <v>4282</v>
      </c>
      <c r="I1302" s="18" t="s">
        <v>4282</v>
      </c>
      <c r="J1302" s="18" t="s">
        <v>7185</v>
      </c>
      <c r="K1302" s="18" t="s">
        <v>4282</v>
      </c>
      <c r="L1302" s="18" t="s">
        <v>4282</v>
      </c>
      <c r="N1302" s="40" t="e">
        <f t="shared" si="150"/>
        <v>#N/A</v>
      </c>
      <c r="O1302" t="e">
        <f>VLOOKUP(A1302,'[1]Integrator Offer Supplier'!$M$14:$AF$12953,18,FALSE)</f>
        <v>#N/A</v>
      </c>
      <c r="P1302" t="e">
        <f>VLOOKUP(A1302,'[1]Integrator Offer Supplier'!$M$14:$AF$12953,19,FALSE)</f>
        <v>#N/A</v>
      </c>
      <c r="Q1302" t="e">
        <f t="shared" si="151"/>
        <v>#N/A</v>
      </c>
      <c r="R1302" t="e">
        <f>VLOOKUP(A1302,'[1]Integrator Offer Supplier'!$M$14:$AF$12953,20,FALSE)</f>
        <v>#N/A</v>
      </c>
      <c r="S1302" s="41" t="e">
        <f t="shared" si="152"/>
        <v>#N/A</v>
      </c>
    </row>
    <row r="1303" spans="1:19" ht="36" x14ac:dyDescent="0.2">
      <c r="A1303" s="35" t="s">
        <v>5897</v>
      </c>
      <c r="B1303" s="15" t="s">
        <v>1237</v>
      </c>
      <c r="C1303" s="15">
        <v>0</v>
      </c>
      <c r="D1303" s="19"/>
      <c r="E1303" s="18" t="s">
        <v>4282</v>
      </c>
      <c r="F1303" s="18" t="s">
        <v>4282</v>
      </c>
      <c r="G1303" s="18" t="s">
        <v>4282</v>
      </c>
      <c r="H1303" s="18" t="s">
        <v>4282</v>
      </c>
      <c r="I1303" s="18" t="s">
        <v>4282</v>
      </c>
      <c r="J1303" s="18" t="s">
        <v>7185</v>
      </c>
      <c r="K1303" s="18" t="s">
        <v>4282</v>
      </c>
      <c r="L1303" s="18" t="s">
        <v>4282</v>
      </c>
      <c r="N1303" s="40" t="e">
        <f t="shared" si="150"/>
        <v>#N/A</v>
      </c>
      <c r="O1303" t="e">
        <f>VLOOKUP(A1303,'[1]Integrator Offer Supplier'!$M$14:$AF$12953,18,FALSE)</f>
        <v>#N/A</v>
      </c>
      <c r="P1303" t="e">
        <f>VLOOKUP(A1303,'[1]Integrator Offer Supplier'!$M$14:$AF$12953,19,FALSE)</f>
        <v>#N/A</v>
      </c>
      <c r="Q1303" t="e">
        <f t="shared" si="151"/>
        <v>#N/A</v>
      </c>
      <c r="R1303" t="e">
        <f>VLOOKUP(A1303,'[1]Integrator Offer Supplier'!$M$14:$AF$12953,20,FALSE)</f>
        <v>#N/A</v>
      </c>
      <c r="S1303" s="41" t="e">
        <f t="shared" si="152"/>
        <v>#N/A</v>
      </c>
    </row>
    <row r="1304" spans="1:19" ht="36" x14ac:dyDescent="0.2">
      <c r="A1304" s="35" t="s">
        <v>5898</v>
      </c>
      <c r="B1304" s="15" t="s">
        <v>1238</v>
      </c>
      <c r="C1304" s="15">
        <v>0</v>
      </c>
      <c r="D1304" s="19"/>
      <c r="E1304" s="18" t="s">
        <v>4282</v>
      </c>
      <c r="F1304" s="18" t="s">
        <v>4282</v>
      </c>
      <c r="G1304" s="18" t="s">
        <v>4282</v>
      </c>
      <c r="H1304" s="18" t="s">
        <v>4282</v>
      </c>
      <c r="I1304" s="18" t="s">
        <v>4282</v>
      </c>
      <c r="J1304" s="18" t="s">
        <v>7185</v>
      </c>
      <c r="K1304" s="18" t="s">
        <v>4282</v>
      </c>
      <c r="L1304" s="18" t="s">
        <v>4282</v>
      </c>
      <c r="N1304" s="40" t="e">
        <f t="shared" si="150"/>
        <v>#N/A</v>
      </c>
      <c r="O1304" t="e">
        <f>VLOOKUP(A1304,'[1]Integrator Offer Supplier'!$M$14:$AF$12953,18,FALSE)</f>
        <v>#N/A</v>
      </c>
      <c r="P1304" t="e">
        <f>VLOOKUP(A1304,'[1]Integrator Offer Supplier'!$M$14:$AF$12953,19,FALSE)</f>
        <v>#N/A</v>
      </c>
      <c r="Q1304" t="e">
        <f t="shared" si="151"/>
        <v>#N/A</v>
      </c>
      <c r="R1304" t="e">
        <f>VLOOKUP(A1304,'[1]Integrator Offer Supplier'!$M$14:$AF$12953,20,FALSE)</f>
        <v>#N/A</v>
      </c>
      <c r="S1304" s="41" t="e">
        <f t="shared" si="152"/>
        <v>#N/A</v>
      </c>
    </row>
    <row r="1305" spans="1:19" ht="18" x14ac:dyDescent="0.2">
      <c r="A1305" s="35" t="s">
        <v>5899</v>
      </c>
      <c r="B1305" s="15" t="s">
        <v>1239</v>
      </c>
      <c r="C1305" s="15">
        <v>0</v>
      </c>
      <c r="D1305" s="19"/>
      <c r="E1305" s="18" t="s">
        <v>4282</v>
      </c>
      <c r="F1305" s="18" t="s">
        <v>4282</v>
      </c>
      <c r="G1305" s="18" t="s">
        <v>4282</v>
      </c>
      <c r="H1305" s="18" t="s">
        <v>4282</v>
      </c>
      <c r="I1305" s="18" t="s">
        <v>4282</v>
      </c>
      <c r="J1305" s="18" t="s">
        <v>7185</v>
      </c>
      <c r="K1305" s="18" t="s">
        <v>4282</v>
      </c>
      <c r="L1305" s="18" t="s">
        <v>4282</v>
      </c>
      <c r="N1305" s="40" t="e">
        <f t="shared" si="150"/>
        <v>#N/A</v>
      </c>
      <c r="O1305" t="e">
        <f>VLOOKUP(A1305,'[1]Integrator Offer Supplier'!$M$14:$AF$12953,18,FALSE)</f>
        <v>#N/A</v>
      </c>
      <c r="P1305" t="e">
        <f>VLOOKUP(A1305,'[1]Integrator Offer Supplier'!$M$14:$AF$12953,19,FALSE)</f>
        <v>#N/A</v>
      </c>
      <c r="Q1305" t="e">
        <f t="shared" si="151"/>
        <v>#N/A</v>
      </c>
      <c r="R1305" t="e">
        <f>VLOOKUP(A1305,'[1]Integrator Offer Supplier'!$M$14:$AF$12953,20,FALSE)</f>
        <v>#N/A</v>
      </c>
      <c r="S1305" s="41" t="e">
        <f t="shared" si="152"/>
        <v>#N/A</v>
      </c>
    </row>
    <row r="1306" spans="1:19" ht="18" x14ac:dyDescent="0.2">
      <c r="A1306" s="34" t="s">
        <v>5900</v>
      </c>
      <c r="B1306" s="15" t="s">
        <v>223</v>
      </c>
      <c r="C1306" s="15" t="s">
        <v>223</v>
      </c>
      <c r="D1306" s="19"/>
      <c r="E1306" s="18" t="s">
        <v>4282</v>
      </c>
      <c r="F1306" s="18" t="s">
        <v>4282</v>
      </c>
      <c r="G1306" s="18" t="s">
        <v>4282</v>
      </c>
      <c r="H1306" s="18" t="s">
        <v>4282</v>
      </c>
      <c r="I1306" s="18" t="s">
        <v>4282</v>
      </c>
      <c r="J1306" s="18" t="s">
        <v>7185</v>
      </c>
      <c r="K1306" s="18" t="s">
        <v>4282</v>
      </c>
      <c r="L1306" s="18" t="s">
        <v>4282</v>
      </c>
      <c r="N1306" s="40" t="e">
        <f t="shared" si="150"/>
        <v>#N/A</v>
      </c>
      <c r="O1306" t="e">
        <f>VLOOKUP(A1306,'[1]Integrator Offer Supplier'!$M$14:$AF$12953,18,FALSE)</f>
        <v>#N/A</v>
      </c>
      <c r="P1306" t="e">
        <f>VLOOKUP(A1306,'[1]Integrator Offer Supplier'!$M$14:$AF$12953,19,FALSE)</f>
        <v>#N/A</v>
      </c>
      <c r="Q1306" t="e">
        <f t="shared" si="151"/>
        <v>#N/A</v>
      </c>
      <c r="R1306" t="e">
        <f>VLOOKUP(A1306,'[1]Integrator Offer Supplier'!$M$14:$AF$12953,20,FALSE)</f>
        <v>#N/A</v>
      </c>
      <c r="S1306" s="41" t="e">
        <f t="shared" si="152"/>
        <v>#N/A</v>
      </c>
    </row>
    <row r="1307" spans="1:19" ht="54" x14ac:dyDescent="0.2">
      <c r="A1307" s="35" t="s">
        <v>5901</v>
      </c>
      <c r="B1307" s="15" t="s">
        <v>1240</v>
      </c>
      <c r="C1307" s="15" t="s">
        <v>3251</v>
      </c>
      <c r="D1307" s="19"/>
      <c r="E1307" s="18" t="s">
        <v>4282</v>
      </c>
      <c r="F1307" s="18" t="s">
        <v>4282</v>
      </c>
      <c r="G1307" s="18" t="s">
        <v>4282</v>
      </c>
      <c r="H1307" s="18" t="s">
        <v>4282</v>
      </c>
      <c r="I1307" s="18" t="s">
        <v>4282</v>
      </c>
      <c r="J1307" s="18" t="s">
        <v>7185</v>
      </c>
      <c r="K1307" s="18" t="s">
        <v>4282</v>
      </c>
      <c r="L1307" s="18" t="s">
        <v>4282</v>
      </c>
      <c r="N1307" s="40" t="e">
        <f t="shared" si="150"/>
        <v>#N/A</v>
      </c>
      <c r="O1307" t="e">
        <f>VLOOKUP(A1307,'[1]Integrator Offer Supplier'!$M$14:$AF$12953,18,FALSE)</f>
        <v>#N/A</v>
      </c>
      <c r="P1307" t="e">
        <f>VLOOKUP(A1307,'[1]Integrator Offer Supplier'!$M$14:$AF$12953,19,FALSE)</f>
        <v>#N/A</v>
      </c>
      <c r="Q1307" t="e">
        <f t="shared" si="151"/>
        <v>#N/A</v>
      </c>
      <c r="R1307" t="e">
        <f>VLOOKUP(A1307,'[1]Integrator Offer Supplier'!$M$14:$AF$12953,20,FALSE)</f>
        <v>#N/A</v>
      </c>
      <c r="S1307" s="41" t="e">
        <f t="shared" si="152"/>
        <v>#N/A</v>
      </c>
    </row>
    <row r="1308" spans="1:19" ht="54" x14ac:dyDescent="0.2">
      <c r="A1308" s="34" t="s">
        <v>5902</v>
      </c>
      <c r="B1308" s="15" t="s">
        <v>1241</v>
      </c>
      <c r="C1308" s="15" t="s">
        <v>3252</v>
      </c>
      <c r="D1308" s="19"/>
      <c r="E1308" s="18" t="s">
        <v>4282</v>
      </c>
      <c r="F1308" s="18" t="s">
        <v>4282</v>
      </c>
      <c r="G1308" s="18" t="s">
        <v>4282</v>
      </c>
      <c r="H1308" s="18" t="s">
        <v>4282</v>
      </c>
      <c r="I1308" s="18" t="s">
        <v>4282</v>
      </c>
      <c r="J1308" s="18" t="s">
        <v>7185</v>
      </c>
      <c r="K1308" s="18" t="s">
        <v>4282</v>
      </c>
      <c r="L1308" s="18" t="s">
        <v>4282</v>
      </c>
      <c r="N1308" s="40" t="e">
        <f t="shared" si="150"/>
        <v>#N/A</v>
      </c>
      <c r="O1308" t="e">
        <f>VLOOKUP(A1308,'[1]Integrator Offer Supplier'!$M$14:$AF$12953,18,FALSE)</f>
        <v>#N/A</v>
      </c>
      <c r="P1308" t="e">
        <f>VLOOKUP(A1308,'[1]Integrator Offer Supplier'!$M$14:$AF$12953,19,FALSE)</f>
        <v>#N/A</v>
      </c>
      <c r="Q1308" t="e">
        <f t="shared" si="151"/>
        <v>#N/A</v>
      </c>
      <c r="R1308" t="e">
        <f>VLOOKUP(A1308,'[1]Integrator Offer Supplier'!$M$14:$AF$12953,20,FALSE)</f>
        <v>#N/A</v>
      </c>
      <c r="S1308" s="41" t="e">
        <f t="shared" si="152"/>
        <v>#N/A</v>
      </c>
    </row>
    <row r="1309" spans="1:19" ht="54" x14ac:dyDescent="0.2">
      <c r="A1309" s="34" t="s">
        <v>5903</v>
      </c>
      <c r="B1309" s="15" t="s">
        <v>1242</v>
      </c>
      <c r="C1309" s="15" t="s">
        <v>3253</v>
      </c>
      <c r="D1309" s="19"/>
      <c r="E1309" s="18" t="s">
        <v>4282</v>
      </c>
      <c r="F1309" s="18" t="s">
        <v>4282</v>
      </c>
      <c r="G1309" s="18" t="s">
        <v>4282</v>
      </c>
      <c r="H1309" s="18" t="s">
        <v>4282</v>
      </c>
      <c r="I1309" s="18" t="s">
        <v>4282</v>
      </c>
      <c r="J1309" s="18" t="s">
        <v>7185</v>
      </c>
      <c r="K1309" s="18" t="s">
        <v>4282</v>
      </c>
      <c r="L1309" s="18" t="s">
        <v>4282</v>
      </c>
      <c r="N1309" s="40" t="e">
        <f t="shared" si="150"/>
        <v>#N/A</v>
      </c>
      <c r="O1309" t="e">
        <f>VLOOKUP(A1309,'[1]Integrator Offer Supplier'!$M$14:$AF$12953,18,FALSE)</f>
        <v>#N/A</v>
      </c>
      <c r="P1309" t="e">
        <f>VLOOKUP(A1309,'[1]Integrator Offer Supplier'!$M$14:$AF$12953,19,FALSE)</f>
        <v>#N/A</v>
      </c>
      <c r="Q1309" t="e">
        <f t="shared" si="151"/>
        <v>#N/A</v>
      </c>
      <c r="R1309" t="e">
        <f>VLOOKUP(A1309,'[1]Integrator Offer Supplier'!$M$14:$AF$12953,20,FALSE)</f>
        <v>#N/A</v>
      </c>
      <c r="S1309" s="41" t="e">
        <f t="shared" si="152"/>
        <v>#N/A</v>
      </c>
    </row>
    <row r="1310" spans="1:19" ht="36" x14ac:dyDescent="0.2">
      <c r="A1310" s="45" t="s">
        <v>5904</v>
      </c>
      <c r="B1310" s="44" t="s">
        <v>1243</v>
      </c>
      <c r="C1310" s="44" t="s">
        <v>3254</v>
      </c>
      <c r="D1310" s="19"/>
      <c r="E1310" s="18"/>
      <c r="F1310" s="18"/>
      <c r="G1310" s="18"/>
      <c r="H1310" s="18"/>
      <c r="I1310" s="18"/>
      <c r="J1310" s="18"/>
      <c r="K1310" s="18"/>
      <c r="L1310" s="18"/>
      <c r="N1310" s="40" t="e">
        <f t="shared" si="150"/>
        <v>#DIV/0!</v>
      </c>
      <c r="O1310" t="e">
        <f>VLOOKUP(A1310,'[1]Integrator Offer Supplier'!$M$14:$AF$12953,18,FALSE)</f>
        <v>#DIV/0!</v>
      </c>
      <c r="P1310" t="e">
        <f>VLOOKUP(A1310,'[1]Integrator Offer Supplier'!$M$14:$AF$12953,19,FALSE)</f>
        <v>#DIV/0!</v>
      </c>
      <c r="Q1310" t="e">
        <f t="shared" si="151"/>
        <v>#DIV/0!</v>
      </c>
      <c r="R1310" t="e">
        <f>VLOOKUP(A1310,'[1]Integrator Offer Supplier'!$M$14:$AF$12953,20,FALSE)</f>
        <v>#DIV/0!</v>
      </c>
      <c r="S1310" s="41" t="e">
        <f t="shared" si="152"/>
        <v>#DIV/0!</v>
      </c>
    </row>
    <row r="1311" spans="1:19" ht="36" x14ac:dyDescent="0.2">
      <c r="A1311" s="34" t="s">
        <v>5905</v>
      </c>
      <c r="B1311" s="15" t="s">
        <v>1244</v>
      </c>
      <c r="C1311" s="15" t="s">
        <v>3255</v>
      </c>
      <c r="D1311" s="19"/>
      <c r="E1311" s="18" t="s">
        <v>4282</v>
      </c>
      <c r="F1311" s="18" t="s">
        <v>4282</v>
      </c>
      <c r="G1311" s="18" t="s">
        <v>4282</v>
      </c>
      <c r="H1311" s="18" t="s">
        <v>4282</v>
      </c>
      <c r="I1311" s="18" t="s">
        <v>4282</v>
      </c>
      <c r="J1311" s="18" t="s">
        <v>7185</v>
      </c>
      <c r="K1311" s="18" t="s">
        <v>4282</v>
      </c>
      <c r="L1311" s="18" t="s">
        <v>4282</v>
      </c>
      <c r="N1311" s="40" t="e">
        <f t="shared" si="150"/>
        <v>#N/A</v>
      </c>
      <c r="O1311" t="e">
        <f>VLOOKUP(A1311,'[1]Integrator Offer Supplier'!$M$14:$AF$12953,18,FALSE)</f>
        <v>#N/A</v>
      </c>
      <c r="P1311" t="e">
        <f>VLOOKUP(A1311,'[1]Integrator Offer Supplier'!$M$14:$AF$12953,19,FALSE)</f>
        <v>#N/A</v>
      </c>
      <c r="Q1311" t="e">
        <f t="shared" si="151"/>
        <v>#N/A</v>
      </c>
      <c r="R1311" t="e">
        <f>VLOOKUP(A1311,'[1]Integrator Offer Supplier'!$M$14:$AF$12953,20,FALSE)</f>
        <v>#N/A</v>
      </c>
      <c r="S1311" s="41" t="e">
        <f t="shared" si="152"/>
        <v>#N/A</v>
      </c>
    </row>
    <row r="1312" spans="1:19" ht="36" x14ac:dyDescent="0.2">
      <c r="A1312" s="35" t="s">
        <v>5906</v>
      </c>
      <c r="B1312" s="15" t="s">
        <v>1245</v>
      </c>
      <c r="C1312" s="15" t="s">
        <v>3256</v>
      </c>
      <c r="D1312" s="19"/>
      <c r="E1312" s="18" t="s">
        <v>4282</v>
      </c>
      <c r="F1312" s="18" t="s">
        <v>4282</v>
      </c>
      <c r="G1312" s="18" t="s">
        <v>4282</v>
      </c>
      <c r="H1312" s="18" t="s">
        <v>4282</v>
      </c>
      <c r="I1312" s="18" t="s">
        <v>4282</v>
      </c>
      <c r="J1312" s="18" t="s">
        <v>7185</v>
      </c>
      <c r="K1312" s="18" t="s">
        <v>4282</v>
      </c>
      <c r="L1312" s="18" t="s">
        <v>4282</v>
      </c>
      <c r="N1312" s="40" t="e">
        <f t="shared" si="150"/>
        <v>#N/A</v>
      </c>
      <c r="O1312" t="e">
        <f>VLOOKUP(A1312,'[1]Integrator Offer Supplier'!$M$14:$AF$12953,18,FALSE)</f>
        <v>#N/A</v>
      </c>
      <c r="P1312" t="e">
        <f>VLOOKUP(A1312,'[1]Integrator Offer Supplier'!$M$14:$AF$12953,19,FALSE)</f>
        <v>#N/A</v>
      </c>
      <c r="Q1312" t="e">
        <f t="shared" si="151"/>
        <v>#N/A</v>
      </c>
      <c r="R1312" t="e">
        <f>VLOOKUP(A1312,'[1]Integrator Offer Supplier'!$M$14:$AF$12953,20,FALSE)</f>
        <v>#N/A</v>
      </c>
      <c r="S1312" s="41" t="e">
        <f t="shared" si="152"/>
        <v>#N/A</v>
      </c>
    </row>
    <row r="1313" spans="1:19" ht="72" x14ac:dyDescent="0.2">
      <c r="A1313" s="35" t="s">
        <v>5907</v>
      </c>
      <c r="B1313" s="15" t="s">
        <v>1246</v>
      </c>
      <c r="C1313" s="15" t="s">
        <v>3257</v>
      </c>
      <c r="D1313" s="19"/>
      <c r="E1313" s="18" t="s">
        <v>4282</v>
      </c>
      <c r="F1313" s="18" t="s">
        <v>4282</v>
      </c>
      <c r="G1313" s="18" t="s">
        <v>4282</v>
      </c>
      <c r="H1313" s="18" t="s">
        <v>4282</v>
      </c>
      <c r="I1313" s="18" t="s">
        <v>4282</v>
      </c>
      <c r="J1313" s="18" t="s">
        <v>7185</v>
      </c>
      <c r="K1313" s="18" t="s">
        <v>4282</v>
      </c>
      <c r="L1313" s="18" t="s">
        <v>4282</v>
      </c>
      <c r="N1313" s="40" t="e">
        <f t="shared" si="150"/>
        <v>#N/A</v>
      </c>
      <c r="O1313" t="e">
        <f>VLOOKUP(A1313,'[1]Integrator Offer Supplier'!$M$14:$AF$12953,18,FALSE)</f>
        <v>#N/A</v>
      </c>
      <c r="P1313" t="e">
        <f>VLOOKUP(A1313,'[1]Integrator Offer Supplier'!$M$14:$AF$12953,19,FALSE)</f>
        <v>#N/A</v>
      </c>
      <c r="Q1313" t="e">
        <f t="shared" si="151"/>
        <v>#N/A</v>
      </c>
      <c r="R1313" t="e">
        <f>VLOOKUP(A1313,'[1]Integrator Offer Supplier'!$M$14:$AF$12953,20,FALSE)</f>
        <v>#N/A</v>
      </c>
      <c r="S1313" s="41" t="e">
        <f t="shared" si="152"/>
        <v>#N/A</v>
      </c>
    </row>
    <row r="1314" spans="1:19" ht="54" x14ac:dyDescent="0.2">
      <c r="A1314" s="34" t="s">
        <v>1247</v>
      </c>
      <c r="B1314" s="15" t="s">
        <v>1247</v>
      </c>
      <c r="C1314" s="15" t="s">
        <v>3258</v>
      </c>
      <c r="D1314" s="19"/>
      <c r="E1314" s="18" t="s">
        <v>4282</v>
      </c>
      <c r="F1314" s="18" t="s">
        <v>4282</v>
      </c>
      <c r="G1314" s="18" t="s">
        <v>4282</v>
      </c>
      <c r="H1314" s="18" t="s">
        <v>4282</v>
      </c>
      <c r="I1314" s="18" t="s">
        <v>4282</v>
      </c>
      <c r="J1314" s="18" t="s">
        <v>7185</v>
      </c>
      <c r="K1314" s="18" t="s">
        <v>4282</v>
      </c>
      <c r="L1314" s="18" t="s">
        <v>4282</v>
      </c>
      <c r="N1314" s="40" t="e">
        <f t="shared" si="150"/>
        <v>#N/A</v>
      </c>
      <c r="O1314" t="e">
        <f>VLOOKUP(A1314,'[1]Integrator Offer Supplier'!$M$14:$AF$12953,18,FALSE)</f>
        <v>#N/A</v>
      </c>
      <c r="P1314" t="e">
        <f>VLOOKUP(A1314,'[1]Integrator Offer Supplier'!$M$14:$AF$12953,19,FALSE)</f>
        <v>#N/A</v>
      </c>
      <c r="Q1314" t="e">
        <f t="shared" si="151"/>
        <v>#N/A</v>
      </c>
      <c r="R1314" t="e">
        <f>VLOOKUP(A1314,'[1]Integrator Offer Supplier'!$M$14:$AF$12953,20,FALSE)</f>
        <v>#N/A</v>
      </c>
      <c r="S1314" s="41" t="e">
        <f t="shared" si="152"/>
        <v>#N/A</v>
      </c>
    </row>
    <row r="1315" spans="1:19" ht="36" x14ac:dyDescent="0.2">
      <c r="A1315" s="35" t="s">
        <v>5908</v>
      </c>
      <c r="B1315" s="15" t="s">
        <v>1248</v>
      </c>
      <c r="C1315" s="15" t="s">
        <v>3259</v>
      </c>
      <c r="D1315" s="19"/>
      <c r="E1315" s="18" t="s">
        <v>4282</v>
      </c>
      <c r="F1315" s="18" t="s">
        <v>4282</v>
      </c>
      <c r="G1315" s="18" t="s">
        <v>4282</v>
      </c>
      <c r="H1315" s="18" t="s">
        <v>4282</v>
      </c>
      <c r="I1315" s="18" t="s">
        <v>4282</v>
      </c>
      <c r="J1315" s="18" t="s">
        <v>7185</v>
      </c>
      <c r="K1315" s="18" t="s">
        <v>4282</v>
      </c>
      <c r="L1315" s="18" t="s">
        <v>4282</v>
      </c>
      <c r="N1315" s="40" t="e">
        <f t="shared" si="150"/>
        <v>#N/A</v>
      </c>
      <c r="O1315" t="e">
        <f>VLOOKUP(A1315,'[1]Integrator Offer Supplier'!$M$14:$AF$12953,18,FALSE)</f>
        <v>#N/A</v>
      </c>
      <c r="P1315" t="e">
        <f>VLOOKUP(A1315,'[1]Integrator Offer Supplier'!$M$14:$AF$12953,19,FALSE)</f>
        <v>#N/A</v>
      </c>
      <c r="Q1315" t="e">
        <f t="shared" si="151"/>
        <v>#N/A</v>
      </c>
      <c r="R1315" t="e">
        <f>VLOOKUP(A1315,'[1]Integrator Offer Supplier'!$M$14:$AF$12953,20,FALSE)</f>
        <v>#N/A</v>
      </c>
      <c r="S1315" s="41" t="e">
        <f t="shared" si="152"/>
        <v>#N/A</v>
      </c>
    </row>
    <row r="1316" spans="1:19" ht="18" x14ac:dyDescent="0.2">
      <c r="A1316" s="34" t="s">
        <v>5909</v>
      </c>
      <c r="B1316" s="15" t="s">
        <v>191</v>
      </c>
      <c r="C1316" s="15" t="s">
        <v>191</v>
      </c>
      <c r="D1316" s="19"/>
      <c r="E1316" s="18" t="s">
        <v>4282</v>
      </c>
      <c r="F1316" s="18" t="s">
        <v>4282</v>
      </c>
      <c r="G1316" s="18" t="s">
        <v>4282</v>
      </c>
      <c r="H1316" s="18" t="s">
        <v>4282</v>
      </c>
      <c r="I1316" s="18" t="s">
        <v>4282</v>
      </c>
      <c r="J1316" s="18" t="s">
        <v>7185</v>
      </c>
      <c r="K1316" s="18" t="s">
        <v>4282</v>
      </c>
      <c r="L1316" s="18" t="s">
        <v>4282</v>
      </c>
      <c r="N1316" s="40" t="e">
        <f t="shared" si="150"/>
        <v>#N/A</v>
      </c>
      <c r="O1316" t="e">
        <f>VLOOKUP(A1316,'[1]Integrator Offer Supplier'!$M$14:$AF$12953,18,FALSE)</f>
        <v>#N/A</v>
      </c>
      <c r="P1316" t="e">
        <f>VLOOKUP(A1316,'[1]Integrator Offer Supplier'!$M$14:$AF$12953,19,FALSE)</f>
        <v>#N/A</v>
      </c>
      <c r="Q1316" t="e">
        <f t="shared" si="151"/>
        <v>#N/A</v>
      </c>
      <c r="R1316" t="e">
        <f>VLOOKUP(A1316,'[1]Integrator Offer Supplier'!$M$14:$AF$12953,20,FALSE)</f>
        <v>#N/A</v>
      </c>
      <c r="S1316" s="41" t="e">
        <f t="shared" si="152"/>
        <v>#N/A</v>
      </c>
    </row>
    <row r="1317" spans="1:19" ht="18" x14ac:dyDescent="0.2">
      <c r="A1317" s="34" t="s">
        <v>5910</v>
      </c>
      <c r="B1317" s="15" t="s">
        <v>191</v>
      </c>
      <c r="C1317" s="15" t="s">
        <v>191</v>
      </c>
      <c r="D1317" s="19"/>
      <c r="E1317" s="18" t="s">
        <v>4282</v>
      </c>
      <c r="F1317" s="18" t="s">
        <v>4282</v>
      </c>
      <c r="G1317" s="18" t="s">
        <v>4282</v>
      </c>
      <c r="H1317" s="18" t="s">
        <v>4282</v>
      </c>
      <c r="I1317" s="18" t="s">
        <v>4282</v>
      </c>
      <c r="J1317" s="18" t="s">
        <v>7185</v>
      </c>
      <c r="K1317" s="18" t="s">
        <v>4282</v>
      </c>
      <c r="L1317" s="18" t="s">
        <v>4282</v>
      </c>
      <c r="N1317" s="40" t="e">
        <f t="shared" si="150"/>
        <v>#N/A</v>
      </c>
      <c r="O1317" t="e">
        <f>VLOOKUP(A1317,'[1]Integrator Offer Supplier'!$M$14:$AF$12953,18,FALSE)</f>
        <v>#N/A</v>
      </c>
      <c r="P1317" t="e">
        <f>VLOOKUP(A1317,'[1]Integrator Offer Supplier'!$M$14:$AF$12953,19,FALSE)</f>
        <v>#N/A</v>
      </c>
      <c r="Q1317" t="e">
        <f t="shared" si="151"/>
        <v>#N/A</v>
      </c>
      <c r="R1317" t="e">
        <f>VLOOKUP(A1317,'[1]Integrator Offer Supplier'!$M$14:$AF$12953,20,FALSE)</f>
        <v>#N/A</v>
      </c>
      <c r="S1317" s="41" t="e">
        <f t="shared" si="152"/>
        <v>#N/A</v>
      </c>
    </row>
    <row r="1318" spans="1:19" ht="18" x14ac:dyDescent="0.2">
      <c r="A1318" s="34" t="s">
        <v>5911</v>
      </c>
      <c r="B1318" s="15" t="s">
        <v>191</v>
      </c>
      <c r="C1318" s="15" t="s">
        <v>191</v>
      </c>
      <c r="D1318" s="19"/>
      <c r="E1318" s="18" t="s">
        <v>4282</v>
      </c>
      <c r="F1318" s="18" t="s">
        <v>4282</v>
      </c>
      <c r="G1318" s="18" t="s">
        <v>4282</v>
      </c>
      <c r="H1318" s="18" t="s">
        <v>4282</v>
      </c>
      <c r="I1318" s="18" t="s">
        <v>4282</v>
      </c>
      <c r="J1318" s="18" t="s">
        <v>7185</v>
      </c>
      <c r="K1318" s="18" t="s">
        <v>4282</v>
      </c>
      <c r="L1318" s="18" t="s">
        <v>4282</v>
      </c>
      <c r="N1318" s="40" t="e">
        <f t="shared" si="150"/>
        <v>#N/A</v>
      </c>
      <c r="O1318" t="e">
        <f>VLOOKUP(A1318,'[1]Integrator Offer Supplier'!$M$14:$AF$12953,18,FALSE)</f>
        <v>#N/A</v>
      </c>
      <c r="P1318" t="e">
        <f>VLOOKUP(A1318,'[1]Integrator Offer Supplier'!$M$14:$AF$12953,19,FALSE)</f>
        <v>#N/A</v>
      </c>
      <c r="Q1318" t="e">
        <f t="shared" si="151"/>
        <v>#N/A</v>
      </c>
      <c r="R1318" t="e">
        <f>VLOOKUP(A1318,'[1]Integrator Offer Supplier'!$M$14:$AF$12953,20,FALSE)</f>
        <v>#N/A</v>
      </c>
      <c r="S1318" s="41" t="e">
        <f t="shared" si="152"/>
        <v>#N/A</v>
      </c>
    </row>
    <row r="1319" spans="1:19" ht="18" x14ac:dyDescent="0.2">
      <c r="A1319" s="34" t="s">
        <v>5912</v>
      </c>
      <c r="B1319" s="15" t="s">
        <v>191</v>
      </c>
      <c r="C1319" s="15" t="s">
        <v>191</v>
      </c>
      <c r="D1319" s="19"/>
      <c r="E1319" s="18" t="s">
        <v>4282</v>
      </c>
      <c r="F1319" s="18" t="s">
        <v>4282</v>
      </c>
      <c r="G1319" s="18" t="s">
        <v>4282</v>
      </c>
      <c r="H1319" s="18" t="s">
        <v>4282</v>
      </c>
      <c r="I1319" s="18" t="s">
        <v>4282</v>
      </c>
      <c r="J1319" s="18" t="s">
        <v>7185</v>
      </c>
      <c r="K1319" s="18" t="s">
        <v>4282</v>
      </c>
      <c r="L1319" s="18" t="s">
        <v>4282</v>
      </c>
      <c r="N1319" s="40" t="e">
        <f t="shared" si="150"/>
        <v>#N/A</v>
      </c>
      <c r="O1319" t="e">
        <f>VLOOKUP(A1319,'[1]Integrator Offer Supplier'!$M$14:$AF$12953,18,FALSE)</f>
        <v>#N/A</v>
      </c>
      <c r="P1319" t="e">
        <f>VLOOKUP(A1319,'[1]Integrator Offer Supplier'!$M$14:$AF$12953,19,FALSE)</f>
        <v>#N/A</v>
      </c>
      <c r="Q1319" t="e">
        <f t="shared" si="151"/>
        <v>#N/A</v>
      </c>
      <c r="R1319" t="e">
        <f>VLOOKUP(A1319,'[1]Integrator Offer Supplier'!$M$14:$AF$12953,20,FALSE)</f>
        <v>#N/A</v>
      </c>
      <c r="S1319" s="41" t="e">
        <f t="shared" si="152"/>
        <v>#N/A</v>
      </c>
    </row>
    <row r="1320" spans="1:19" ht="18" x14ac:dyDescent="0.2">
      <c r="A1320" s="34" t="s">
        <v>5913</v>
      </c>
      <c r="B1320" s="15" t="s">
        <v>191</v>
      </c>
      <c r="C1320" s="15" t="s">
        <v>191</v>
      </c>
      <c r="D1320" s="19"/>
      <c r="E1320" s="18" t="s">
        <v>4282</v>
      </c>
      <c r="F1320" s="18" t="s">
        <v>4282</v>
      </c>
      <c r="G1320" s="18" t="s">
        <v>4282</v>
      </c>
      <c r="H1320" s="18" t="s">
        <v>4282</v>
      </c>
      <c r="I1320" s="18" t="s">
        <v>4282</v>
      </c>
      <c r="J1320" s="18" t="s">
        <v>7185</v>
      </c>
      <c r="K1320" s="18" t="s">
        <v>4282</v>
      </c>
      <c r="L1320" s="18" t="s">
        <v>4282</v>
      </c>
      <c r="N1320" s="40" t="e">
        <f t="shared" si="150"/>
        <v>#N/A</v>
      </c>
      <c r="O1320" t="e">
        <f>VLOOKUP(A1320,'[1]Integrator Offer Supplier'!$M$14:$AF$12953,18,FALSE)</f>
        <v>#N/A</v>
      </c>
      <c r="P1320" t="e">
        <f>VLOOKUP(A1320,'[1]Integrator Offer Supplier'!$M$14:$AF$12953,19,FALSE)</f>
        <v>#N/A</v>
      </c>
      <c r="Q1320" t="e">
        <f t="shared" si="151"/>
        <v>#N/A</v>
      </c>
      <c r="R1320" t="e">
        <f>VLOOKUP(A1320,'[1]Integrator Offer Supplier'!$M$14:$AF$12953,20,FALSE)</f>
        <v>#N/A</v>
      </c>
      <c r="S1320" s="41" t="e">
        <f t="shared" si="152"/>
        <v>#N/A</v>
      </c>
    </row>
    <row r="1321" spans="1:19" ht="18" x14ac:dyDescent="0.2">
      <c r="A1321" s="34" t="s">
        <v>5914</v>
      </c>
      <c r="B1321" s="15" t="s">
        <v>191</v>
      </c>
      <c r="C1321" s="15" t="s">
        <v>191</v>
      </c>
      <c r="D1321" s="19"/>
      <c r="E1321" s="18" t="s">
        <v>4282</v>
      </c>
      <c r="F1321" s="18" t="s">
        <v>4282</v>
      </c>
      <c r="G1321" s="18" t="s">
        <v>4282</v>
      </c>
      <c r="H1321" s="18" t="s">
        <v>4282</v>
      </c>
      <c r="I1321" s="18" t="s">
        <v>4282</v>
      </c>
      <c r="J1321" s="18" t="s">
        <v>7185</v>
      </c>
      <c r="K1321" s="18" t="s">
        <v>4282</v>
      </c>
      <c r="L1321" s="18" t="s">
        <v>4282</v>
      </c>
      <c r="N1321" s="40" t="e">
        <f t="shared" si="150"/>
        <v>#N/A</v>
      </c>
      <c r="O1321" t="e">
        <f>VLOOKUP(A1321,'[1]Integrator Offer Supplier'!$M$14:$AF$12953,18,FALSE)</f>
        <v>#N/A</v>
      </c>
      <c r="P1321" t="e">
        <f>VLOOKUP(A1321,'[1]Integrator Offer Supplier'!$M$14:$AF$12953,19,FALSE)</f>
        <v>#N/A</v>
      </c>
      <c r="Q1321" t="e">
        <f t="shared" si="151"/>
        <v>#N/A</v>
      </c>
      <c r="R1321" t="e">
        <f>VLOOKUP(A1321,'[1]Integrator Offer Supplier'!$M$14:$AF$12953,20,FALSE)</f>
        <v>#N/A</v>
      </c>
      <c r="S1321" s="41" t="e">
        <f t="shared" si="152"/>
        <v>#N/A</v>
      </c>
    </row>
    <row r="1322" spans="1:19" ht="18" x14ac:dyDescent="0.2">
      <c r="A1322" s="34" t="s">
        <v>5915</v>
      </c>
      <c r="B1322" s="15" t="s">
        <v>191</v>
      </c>
      <c r="C1322" s="15" t="s">
        <v>191</v>
      </c>
      <c r="D1322" s="19"/>
      <c r="E1322" s="18" t="s">
        <v>4282</v>
      </c>
      <c r="F1322" s="18" t="s">
        <v>4282</v>
      </c>
      <c r="G1322" s="18" t="s">
        <v>4282</v>
      </c>
      <c r="H1322" s="18" t="s">
        <v>4282</v>
      </c>
      <c r="I1322" s="18" t="s">
        <v>4282</v>
      </c>
      <c r="J1322" s="18" t="s">
        <v>7185</v>
      </c>
      <c r="K1322" s="18" t="s">
        <v>4282</v>
      </c>
      <c r="L1322" s="18" t="s">
        <v>4282</v>
      </c>
      <c r="N1322" s="40" t="e">
        <f t="shared" si="150"/>
        <v>#N/A</v>
      </c>
      <c r="O1322" t="e">
        <f>VLOOKUP(A1322,'[1]Integrator Offer Supplier'!$M$14:$AF$12953,18,FALSE)</f>
        <v>#N/A</v>
      </c>
      <c r="P1322" t="e">
        <f>VLOOKUP(A1322,'[1]Integrator Offer Supplier'!$M$14:$AF$12953,19,FALSE)</f>
        <v>#N/A</v>
      </c>
      <c r="Q1322" t="e">
        <f t="shared" si="151"/>
        <v>#N/A</v>
      </c>
      <c r="R1322" t="e">
        <f>VLOOKUP(A1322,'[1]Integrator Offer Supplier'!$M$14:$AF$12953,20,FALSE)</f>
        <v>#N/A</v>
      </c>
      <c r="S1322" s="41" t="e">
        <f t="shared" si="152"/>
        <v>#N/A</v>
      </c>
    </row>
    <row r="1323" spans="1:19" ht="18" x14ac:dyDescent="0.2">
      <c r="A1323" s="34" t="s">
        <v>5916</v>
      </c>
      <c r="B1323" s="15" t="s">
        <v>191</v>
      </c>
      <c r="C1323" s="15" t="s">
        <v>191</v>
      </c>
      <c r="D1323" s="19"/>
      <c r="E1323" s="18" t="s">
        <v>4282</v>
      </c>
      <c r="F1323" s="18" t="s">
        <v>4282</v>
      </c>
      <c r="G1323" s="18" t="s">
        <v>4282</v>
      </c>
      <c r="H1323" s="18" t="s">
        <v>4282</v>
      </c>
      <c r="I1323" s="18" t="s">
        <v>4282</v>
      </c>
      <c r="J1323" s="18" t="s">
        <v>7185</v>
      </c>
      <c r="K1323" s="18" t="s">
        <v>4282</v>
      </c>
      <c r="L1323" s="18" t="s">
        <v>4282</v>
      </c>
      <c r="N1323" s="40" t="e">
        <f t="shared" si="150"/>
        <v>#N/A</v>
      </c>
      <c r="O1323" t="e">
        <f>VLOOKUP(A1323,'[1]Integrator Offer Supplier'!$M$14:$AF$12953,18,FALSE)</f>
        <v>#N/A</v>
      </c>
      <c r="P1323" t="e">
        <f>VLOOKUP(A1323,'[1]Integrator Offer Supplier'!$M$14:$AF$12953,19,FALSE)</f>
        <v>#N/A</v>
      </c>
      <c r="Q1323" t="e">
        <f t="shared" si="151"/>
        <v>#N/A</v>
      </c>
      <c r="R1323" t="e">
        <f>VLOOKUP(A1323,'[1]Integrator Offer Supplier'!$M$14:$AF$12953,20,FALSE)</f>
        <v>#N/A</v>
      </c>
      <c r="S1323" s="41" t="e">
        <f t="shared" si="152"/>
        <v>#N/A</v>
      </c>
    </row>
    <row r="1324" spans="1:19" ht="18" x14ac:dyDescent="0.2">
      <c r="A1324" s="34" t="s">
        <v>5917</v>
      </c>
      <c r="B1324" s="15" t="s">
        <v>191</v>
      </c>
      <c r="C1324" s="15" t="s">
        <v>191</v>
      </c>
      <c r="D1324" s="19"/>
      <c r="E1324" s="18" t="s">
        <v>4282</v>
      </c>
      <c r="F1324" s="18" t="s">
        <v>4282</v>
      </c>
      <c r="G1324" s="18" t="s">
        <v>4282</v>
      </c>
      <c r="H1324" s="18" t="s">
        <v>4282</v>
      </c>
      <c r="I1324" s="18" t="s">
        <v>4282</v>
      </c>
      <c r="J1324" s="18" t="s">
        <v>7185</v>
      </c>
      <c r="K1324" s="18" t="s">
        <v>4282</v>
      </c>
      <c r="L1324" s="18" t="s">
        <v>4282</v>
      </c>
      <c r="N1324" s="40" t="e">
        <f t="shared" si="150"/>
        <v>#N/A</v>
      </c>
      <c r="O1324" t="e">
        <f>VLOOKUP(A1324,'[1]Integrator Offer Supplier'!$M$14:$AF$12953,18,FALSE)</f>
        <v>#N/A</v>
      </c>
      <c r="P1324" t="e">
        <f>VLOOKUP(A1324,'[1]Integrator Offer Supplier'!$M$14:$AF$12953,19,FALSE)</f>
        <v>#N/A</v>
      </c>
      <c r="Q1324" t="e">
        <f t="shared" si="151"/>
        <v>#N/A</v>
      </c>
      <c r="R1324" t="e">
        <f>VLOOKUP(A1324,'[1]Integrator Offer Supplier'!$M$14:$AF$12953,20,FALSE)</f>
        <v>#N/A</v>
      </c>
      <c r="S1324" s="41" t="e">
        <f t="shared" si="152"/>
        <v>#N/A</v>
      </c>
    </row>
    <row r="1325" spans="1:19" ht="18" x14ac:dyDescent="0.2">
      <c r="A1325" s="34" t="s">
        <v>5918</v>
      </c>
      <c r="B1325" s="15" t="s">
        <v>191</v>
      </c>
      <c r="C1325" s="15" t="s">
        <v>191</v>
      </c>
      <c r="D1325" s="19"/>
      <c r="E1325" s="18" t="s">
        <v>4282</v>
      </c>
      <c r="F1325" s="18" t="s">
        <v>4282</v>
      </c>
      <c r="G1325" s="18" t="s">
        <v>4282</v>
      </c>
      <c r="H1325" s="18" t="s">
        <v>4282</v>
      </c>
      <c r="I1325" s="18" t="s">
        <v>4282</v>
      </c>
      <c r="J1325" s="18" t="s">
        <v>7185</v>
      </c>
      <c r="K1325" s="18" t="s">
        <v>4282</v>
      </c>
      <c r="L1325" s="18" t="s">
        <v>4282</v>
      </c>
      <c r="N1325" s="40" t="e">
        <f t="shared" si="150"/>
        <v>#N/A</v>
      </c>
      <c r="O1325" t="e">
        <f>VLOOKUP(A1325,'[1]Integrator Offer Supplier'!$M$14:$AF$12953,18,FALSE)</f>
        <v>#N/A</v>
      </c>
      <c r="P1325" t="e">
        <f>VLOOKUP(A1325,'[1]Integrator Offer Supplier'!$M$14:$AF$12953,19,FALSE)</f>
        <v>#N/A</v>
      </c>
      <c r="Q1325" t="e">
        <f t="shared" si="151"/>
        <v>#N/A</v>
      </c>
      <c r="R1325" t="e">
        <f>VLOOKUP(A1325,'[1]Integrator Offer Supplier'!$M$14:$AF$12953,20,FALSE)</f>
        <v>#N/A</v>
      </c>
      <c r="S1325" s="41" t="e">
        <f t="shared" si="152"/>
        <v>#N/A</v>
      </c>
    </row>
    <row r="1326" spans="1:19" ht="18" x14ac:dyDescent="0.2">
      <c r="A1326" s="34" t="s">
        <v>5919</v>
      </c>
      <c r="B1326" s="15" t="s">
        <v>191</v>
      </c>
      <c r="C1326" s="15" t="s">
        <v>191</v>
      </c>
      <c r="D1326" s="19"/>
      <c r="E1326" s="18" t="s">
        <v>4282</v>
      </c>
      <c r="F1326" s="18" t="s">
        <v>4282</v>
      </c>
      <c r="G1326" s="18" t="s">
        <v>4282</v>
      </c>
      <c r="H1326" s="18" t="s">
        <v>4282</v>
      </c>
      <c r="I1326" s="18" t="s">
        <v>4282</v>
      </c>
      <c r="J1326" s="18" t="s">
        <v>7185</v>
      </c>
      <c r="K1326" s="18" t="s">
        <v>4282</v>
      </c>
      <c r="L1326" s="18" t="s">
        <v>4282</v>
      </c>
      <c r="N1326" s="40" t="e">
        <f t="shared" si="150"/>
        <v>#N/A</v>
      </c>
      <c r="O1326" t="e">
        <f>VLOOKUP(A1326,'[1]Integrator Offer Supplier'!$M$14:$AF$12953,18,FALSE)</f>
        <v>#N/A</v>
      </c>
      <c r="P1326" t="e">
        <f>VLOOKUP(A1326,'[1]Integrator Offer Supplier'!$M$14:$AF$12953,19,FALSE)</f>
        <v>#N/A</v>
      </c>
      <c r="Q1326" t="e">
        <f t="shared" si="151"/>
        <v>#N/A</v>
      </c>
      <c r="R1326" t="e">
        <f>VLOOKUP(A1326,'[1]Integrator Offer Supplier'!$M$14:$AF$12953,20,FALSE)</f>
        <v>#N/A</v>
      </c>
      <c r="S1326" s="41" t="e">
        <f t="shared" si="152"/>
        <v>#N/A</v>
      </c>
    </row>
    <row r="1327" spans="1:19" ht="18" x14ac:dyDescent="0.2">
      <c r="A1327" s="34" t="s">
        <v>5920</v>
      </c>
      <c r="B1327" s="15" t="s">
        <v>191</v>
      </c>
      <c r="C1327" s="15" t="s">
        <v>191</v>
      </c>
      <c r="D1327" s="19"/>
      <c r="E1327" s="18" t="s">
        <v>4282</v>
      </c>
      <c r="F1327" s="18" t="s">
        <v>4282</v>
      </c>
      <c r="G1327" s="18" t="s">
        <v>4282</v>
      </c>
      <c r="H1327" s="18" t="s">
        <v>4282</v>
      </c>
      <c r="I1327" s="18" t="s">
        <v>4282</v>
      </c>
      <c r="J1327" s="18" t="s">
        <v>7185</v>
      </c>
      <c r="K1327" s="18" t="s">
        <v>4282</v>
      </c>
      <c r="L1327" s="18" t="s">
        <v>4282</v>
      </c>
      <c r="N1327" s="40" t="e">
        <f t="shared" si="150"/>
        <v>#N/A</v>
      </c>
      <c r="O1327" t="e">
        <f>VLOOKUP(A1327,'[1]Integrator Offer Supplier'!$M$14:$AF$12953,18,FALSE)</f>
        <v>#N/A</v>
      </c>
      <c r="P1327" t="e">
        <f>VLOOKUP(A1327,'[1]Integrator Offer Supplier'!$M$14:$AF$12953,19,FALSE)</f>
        <v>#N/A</v>
      </c>
      <c r="Q1327" t="e">
        <f t="shared" si="151"/>
        <v>#N/A</v>
      </c>
      <c r="R1327" t="e">
        <f>VLOOKUP(A1327,'[1]Integrator Offer Supplier'!$M$14:$AF$12953,20,FALSE)</f>
        <v>#N/A</v>
      </c>
      <c r="S1327" s="41" t="e">
        <f t="shared" si="152"/>
        <v>#N/A</v>
      </c>
    </row>
    <row r="1328" spans="1:19" ht="18" x14ac:dyDescent="0.2">
      <c r="A1328" s="34" t="s">
        <v>5921</v>
      </c>
      <c r="B1328" s="15" t="s">
        <v>191</v>
      </c>
      <c r="C1328" s="15" t="s">
        <v>191</v>
      </c>
      <c r="D1328" s="19"/>
      <c r="E1328" s="18" t="s">
        <v>4282</v>
      </c>
      <c r="F1328" s="18" t="s">
        <v>4282</v>
      </c>
      <c r="G1328" s="18" t="s">
        <v>4282</v>
      </c>
      <c r="H1328" s="18" t="s">
        <v>4282</v>
      </c>
      <c r="I1328" s="18" t="s">
        <v>4282</v>
      </c>
      <c r="J1328" s="18" t="s">
        <v>7185</v>
      </c>
      <c r="K1328" s="18" t="s">
        <v>4282</v>
      </c>
      <c r="L1328" s="18" t="s">
        <v>4282</v>
      </c>
      <c r="N1328" s="40" t="e">
        <f t="shared" si="150"/>
        <v>#N/A</v>
      </c>
      <c r="O1328" t="e">
        <f>VLOOKUP(A1328,'[1]Integrator Offer Supplier'!$M$14:$AF$12953,18,FALSE)</f>
        <v>#N/A</v>
      </c>
      <c r="P1328" t="e">
        <f>VLOOKUP(A1328,'[1]Integrator Offer Supplier'!$M$14:$AF$12953,19,FALSE)</f>
        <v>#N/A</v>
      </c>
      <c r="Q1328" t="e">
        <f t="shared" si="151"/>
        <v>#N/A</v>
      </c>
      <c r="R1328" t="e">
        <f>VLOOKUP(A1328,'[1]Integrator Offer Supplier'!$M$14:$AF$12953,20,FALSE)</f>
        <v>#N/A</v>
      </c>
      <c r="S1328" s="41" t="e">
        <f t="shared" si="152"/>
        <v>#N/A</v>
      </c>
    </row>
    <row r="1329" spans="1:19" ht="18" x14ac:dyDescent="0.2">
      <c r="A1329" s="34" t="s">
        <v>5922</v>
      </c>
      <c r="B1329" s="15" t="s">
        <v>191</v>
      </c>
      <c r="C1329" s="15" t="s">
        <v>191</v>
      </c>
      <c r="D1329" s="19"/>
      <c r="E1329" s="18" t="s">
        <v>4282</v>
      </c>
      <c r="F1329" s="18" t="s">
        <v>4282</v>
      </c>
      <c r="G1329" s="18" t="s">
        <v>4282</v>
      </c>
      <c r="H1329" s="18" t="s">
        <v>4282</v>
      </c>
      <c r="I1329" s="18" t="s">
        <v>4282</v>
      </c>
      <c r="J1329" s="18" t="s">
        <v>7185</v>
      </c>
      <c r="K1329" s="18" t="s">
        <v>4282</v>
      </c>
      <c r="L1329" s="18" t="s">
        <v>4282</v>
      </c>
      <c r="N1329" s="40" t="e">
        <f t="shared" si="150"/>
        <v>#N/A</v>
      </c>
      <c r="O1329" t="e">
        <f>VLOOKUP(A1329,'[1]Integrator Offer Supplier'!$M$14:$AF$12953,18,FALSE)</f>
        <v>#N/A</v>
      </c>
      <c r="P1329" t="e">
        <f>VLOOKUP(A1329,'[1]Integrator Offer Supplier'!$M$14:$AF$12953,19,FALSE)</f>
        <v>#N/A</v>
      </c>
      <c r="Q1329" t="e">
        <f t="shared" si="151"/>
        <v>#N/A</v>
      </c>
      <c r="R1329" t="e">
        <f>VLOOKUP(A1329,'[1]Integrator Offer Supplier'!$M$14:$AF$12953,20,FALSE)</f>
        <v>#N/A</v>
      </c>
      <c r="S1329" s="41" t="e">
        <f t="shared" si="152"/>
        <v>#N/A</v>
      </c>
    </row>
    <row r="1330" spans="1:19" ht="18" x14ac:dyDescent="0.2">
      <c r="A1330" s="34" t="s">
        <v>5923</v>
      </c>
      <c r="B1330" s="15" t="s">
        <v>191</v>
      </c>
      <c r="C1330" s="15" t="s">
        <v>191</v>
      </c>
      <c r="D1330" s="19"/>
      <c r="E1330" s="18" t="s">
        <v>4282</v>
      </c>
      <c r="F1330" s="18" t="s">
        <v>4282</v>
      </c>
      <c r="G1330" s="18" t="s">
        <v>4282</v>
      </c>
      <c r="H1330" s="18" t="s">
        <v>4282</v>
      </c>
      <c r="I1330" s="18" t="s">
        <v>4282</v>
      </c>
      <c r="J1330" s="18" t="s">
        <v>7185</v>
      </c>
      <c r="K1330" s="18" t="s">
        <v>4282</v>
      </c>
      <c r="L1330" s="18" t="s">
        <v>4282</v>
      </c>
      <c r="N1330" s="40" t="e">
        <f t="shared" si="150"/>
        <v>#N/A</v>
      </c>
      <c r="O1330" t="e">
        <f>VLOOKUP(A1330,'[1]Integrator Offer Supplier'!$M$14:$AF$12953,18,FALSE)</f>
        <v>#N/A</v>
      </c>
      <c r="P1330" t="e">
        <f>VLOOKUP(A1330,'[1]Integrator Offer Supplier'!$M$14:$AF$12953,19,FALSE)</f>
        <v>#N/A</v>
      </c>
      <c r="Q1330" t="e">
        <f t="shared" si="151"/>
        <v>#N/A</v>
      </c>
      <c r="R1330" t="e">
        <f>VLOOKUP(A1330,'[1]Integrator Offer Supplier'!$M$14:$AF$12953,20,FALSE)</f>
        <v>#N/A</v>
      </c>
      <c r="S1330" s="41" t="e">
        <f t="shared" si="152"/>
        <v>#N/A</v>
      </c>
    </row>
    <row r="1331" spans="1:19" ht="18" x14ac:dyDescent="0.2">
      <c r="A1331" s="34" t="s">
        <v>5924</v>
      </c>
      <c r="B1331" s="15" t="s">
        <v>191</v>
      </c>
      <c r="C1331" s="15" t="s">
        <v>191</v>
      </c>
      <c r="D1331" s="19"/>
      <c r="E1331" s="18" t="s">
        <v>4282</v>
      </c>
      <c r="F1331" s="18" t="s">
        <v>4282</v>
      </c>
      <c r="G1331" s="18" t="s">
        <v>4282</v>
      </c>
      <c r="H1331" s="18" t="s">
        <v>4282</v>
      </c>
      <c r="I1331" s="18" t="s">
        <v>4282</v>
      </c>
      <c r="J1331" s="18" t="s">
        <v>7185</v>
      </c>
      <c r="K1331" s="18" t="s">
        <v>4282</v>
      </c>
      <c r="L1331" s="18" t="s">
        <v>4282</v>
      </c>
      <c r="N1331" s="40" t="e">
        <f t="shared" si="150"/>
        <v>#N/A</v>
      </c>
      <c r="O1331" t="e">
        <f>VLOOKUP(A1331,'[1]Integrator Offer Supplier'!$M$14:$AF$12953,18,FALSE)</f>
        <v>#N/A</v>
      </c>
      <c r="P1331" t="e">
        <f>VLOOKUP(A1331,'[1]Integrator Offer Supplier'!$M$14:$AF$12953,19,FALSE)</f>
        <v>#N/A</v>
      </c>
      <c r="Q1331" t="e">
        <f t="shared" si="151"/>
        <v>#N/A</v>
      </c>
      <c r="R1331" t="e">
        <f>VLOOKUP(A1331,'[1]Integrator Offer Supplier'!$M$14:$AF$12953,20,FALSE)</f>
        <v>#N/A</v>
      </c>
      <c r="S1331" s="41" t="e">
        <f t="shared" si="152"/>
        <v>#N/A</v>
      </c>
    </row>
    <row r="1332" spans="1:19" ht="162" x14ac:dyDescent="0.2">
      <c r="A1332" s="35" t="s">
        <v>5925</v>
      </c>
      <c r="B1332" s="15" t="s">
        <v>1249</v>
      </c>
      <c r="C1332" s="15" t="s">
        <v>3260</v>
      </c>
      <c r="D1332" s="19"/>
      <c r="E1332" s="18" t="s">
        <v>4282</v>
      </c>
      <c r="F1332" s="18" t="s">
        <v>4282</v>
      </c>
      <c r="G1332" s="18" t="s">
        <v>4282</v>
      </c>
      <c r="H1332" s="18" t="s">
        <v>4282</v>
      </c>
      <c r="I1332" s="18" t="s">
        <v>4282</v>
      </c>
      <c r="J1332" s="18" t="s">
        <v>7185</v>
      </c>
      <c r="K1332" s="18" t="s">
        <v>4282</v>
      </c>
      <c r="L1332" s="18" t="s">
        <v>4282</v>
      </c>
      <c r="N1332" s="40" t="e">
        <f t="shared" si="150"/>
        <v>#N/A</v>
      </c>
      <c r="O1332" t="e">
        <f>VLOOKUP(A1332,'[1]Integrator Offer Supplier'!$M$14:$AF$12953,18,FALSE)</f>
        <v>#N/A</v>
      </c>
      <c r="P1332" t="e">
        <f>VLOOKUP(A1332,'[1]Integrator Offer Supplier'!$M$14:$AF$12953,19,FALSE)</f>
        <v>#N/A</v>
      </c>
      <c r="Q1332" t="e">
        <f t="shared" si="151"/>
        <v>#N/A</v>
      </c>
      <c r="R1332" t="e">
        <f>VLOOKUP(A1332,'[1]Integrator Offer Supplier'!$M$14:$AF$12953,20,FALSE)</f>
        <v>#N/A</v>
      </c>
      <c r="S1332" s="41" t="e">
        <f t="shared" si="152"/>
        <v>#N/A</v>
      </c>
    </row>
    <row r="1333" spans="1:19" ht="72" x14ac:dyDescent="0.2">
      <c r="A1333" s="35" t="s">
        <v>5926</v>
      </c>
      <c r="B1333" s="15" t="s">
        <v>1250</v>
      </c>
      <c r="C1333" s="15" t="s">
        <v>3261</v>
      </c>
      <c r="D1333" s="19"/>
      <c r="E1333" s="18" t="s">
        <v>4282</v>
      </c>
      <c r="F1333" s="18" t="s">
        <v>4282</v>
      </c>
      <c r="G1333" s="18" t="s">
        <v>4282</v>
      </c>
      <c r="H1333" s="18" t="s">
        <v>4282</v>
      </c>
      <c r="I1333" s="18" t="s">
        <v>4282</v>
      </c>
      <c r="J1333" s="18" t="s">
        <v>7185</v>
      </c>
      <c r="K1333" s="18" t="s">
        <v>4282</v>
      </c>
      <c r="L1333" s="18" t="s">
        <v>4282</v>
      </c>
      <c r="N1333" s="40" t="e">
        <f t="shared" si="150"/>
        <v>#N/A</v>
      </c>
      <c r="O1333" t="e">
        <f>VLOOKUP(A1333,'[1]Integrator Offer Supplier'!$M$14:$AF$12953,18,FALSE)</f>
        <v>#N/A</v>
      </c>
      <c r="P1333" t="e">
        <f>VLOOKUP(A1333,'[1]Integrator Offer Supplier'!$M$14:$AF$12953,19,FALSE)</f>
        <v>#N/A</v>
      </c>
      <c r="Q1333" t="e">
        <f t="shared" si="151"/>
        <v>#N/A</v>
      </c>
      <c r="R1333" t="e">
        <f>VLOOKUP(A1333,'[1]Integrator Offer Supplier'!$M$14:$AF$12953,20,FALSE)</f>
        <v>#N/A</v>
      </c>
      <c r="S1333" s="41" t="e">
        <f t="shared" si="152"/>
        <v>#N/A</v>
      </c>
    </row>
    <row r="1334" spans="1:19" ht="162" x14ac:dyDescent="0.2">
      <c r="A1334" s="34" t="s">
        <v>5927</v>
      </c>
      <c r="B1334" s="15" t="s">
        <v>1251</v>
      </c>
      <c r="C1334" s="15" t="s">
        <v>3262</v>
      </c>
      <c r="D1334" s="19"/>
      <c r="E1334" s="18" t="s">
        <v>4282</v>
      </c>
      <c r="F1334" s="18" t="s">
        <v>4282</v>
      </c>
      <c r="G1334" s="18" t="s">
        <v>4282</v>
      </c>
      <c r="H1334" s="18" t="s">
        <v>4282</v>
      </c>
      <c r="I1334" s="18" t="s">
        <v>4282</v>
      </c>
      <c r="J1334" s="18" t="s">
        <v>7185</v>
      </c>
      <c r="K1334" s="18" t="s">
        <v>4282</v>
      </c>
      <c r="L1334" s="18" t="s">
        <v>4282</v>
      </c>
      <c r="N1334" s="40" t="e">
        <f t="shared" si="150"/>
        <v>#N/A</v>
      </c>
      <c r="O1334" t="e">
        <f>VLOOKUP(A1334,'[1]Integrator Offer Supplier'!$M$14:$AF$12953,18,FALSE)</f>
        <v>#N/A</v>
      </c>
      <c r="P1334" t="e">
        <f>VLOOKUP(A1334,'[1]Integrator Offer Supplier'!$M$14:$AF$12953,19,FALSE)</f>
        <v>#N/A</v>
      </c>
      <c r="Q1334" t="e">
        <f t="shared" si="151"/>
        <v>#N/A</v>
      </c>
      <c r="R1334" t="e">
        <f>VLOOKUP(A1334,'[1]Integrator Offer Supplier'!$M$14:$AF$12953,20,FALSE)</f>
        <v>#N/A</v>
      </c>
      <c r="S1334" s="41" t="e">
        <f t="shared" si="152"/>
        <v>#N/A</v>
      </c>
    </row>
    <row r="1335" spans="1:19" ht="180" x14ac:dyDescent="0.2">
      <c r="A1335" s="34" t="s">
        <v>5928</v>
      </c>
      <c r="B1335" s="15" t="s">
        <v>1252</v>
      </c>
      <c r="C1335" s="15" t="s">
        <v>3263</v>
      </c>
      <c r="D1335" s="19"/>
      <c r="E1335" s="18" t="s">
        <v>4282</v>
      </c>
      <c r="F1335" s="18" t="s">
        <v>4282</v>
      </c>
      <c r="G1335" s="18" t="s">
        <v>4282</v>
      </c>
      <c r="H1335" s="18" t="s">
        <v>4282</v>
      </c>
      <c r="I1335" s="18" t="s">
        <v>4282</v>
      </c>
      <c r="J1335" s="18" t="s">
        <v>7185</v>
      </c>
      <c r="K1335" s="18" t="s">
        <v>4282</v>
      </c>
      <c r="L1335" s="18" t="s">
        <v>4282</v>
      </c>
      <c r="N1335" s="40" t="e">
        <f t="shared" si="150"/>
        <v>#N/A</v>
      </c>
      <c r="O1335" t="e">
        <f>VLOOKUP(A1335,'[1]Integrator Offer Supplier'!$M$14:$AF$12953,18,FALSE)</f>
        <v>#N/A</v>
      </c>
      <c r="P1335" t="e">
        <f>VLOOKUP(A1335,'[1]Integrator Offer Supplier'!$M$14:$AF$12953,19,FALSE)</f>
        <v>#N/A</v>
      </c>
      <c r="Q1335" t="e">
        <f t="shared" si="151"/>
        <v>#N/A</v>
      </c>
      <c r="R1335" t="e">
        <f>VLOOKUP(A1335,'[1]Integrator Offer Supplier'!$M$14:$AF$12953,20,FALSE)</f>
        <v>#N/A</v>
      </c>
      <c r="S1335" s="41" t="e">
        <f t="shared" si="152"/>
        <v>#N/A</v>
      </c>
    </row>
    <row r="1336" spans="1:19" ht="180" x14ac:dyDescent="0.2">
      <c r="A1336" s="34" t="s">
        <v>5929</v>
      </c>
      <c r="B1336" s="15" t="s">
        <v>1253</v>
      </c>
      <c r="C1336" s="15" t="s">
        <v>3264</v>
      </c>
      <c r="D1336" s="19"/>
      <c r="E1336" s="18" t="s">
        <v>4282</v>
      </c>
      <c r="F1336" s="18" t="s">
        <v>4282</v>
      </c>
      <c r="G1336" s="18" t="s">
        <v>4282</v>
      </c>
      <c r="H1336" s="18" t="s">
        <v>4282</v>
      </c>
      <c r="I1336" s="18" t="s">
        <v>4282</v>
      </c>
      <c r="J1336" s="18" t="s">
        <v>7185</v>
      </c>
      <c r="K1336" s="18" t="s">
        <v>4282</v>
      </c>
      <c r="L1336" s="18" t="s">
        <v>4282</v>
      </c>
      <c r="N1336" s="40" t="e">
        <f t="shared" si="150"/>
        <v>#N/A</v>
      </c>
      <c r="O1336" t="e">
        <f>VLOOKUP(A1336,'[1]Integrator Offer Supplier'!$M$14:$AF$12953,18,FALSE)</f>
        <v>#N/A</v>
      </c>
      <c r="P1336" t="e">
        <f>VLOOKUP(A1336,'[1]Integrator Offer Supplier'!$M$14:$AF$12953,19,FALSE)</f>
        <v>#N/A</v>
      </c>
      <c r="Q1336" t="e">
        <f t="shared" si="151"/>
        <v>#N/A</v>
      </c>
      <c r="R1336" t="e">
        <f>VLOOKUP(A1336,'[1]Integrator Offer Supplier'!$M$14:$AF$12953,20,FALSE)</f>
        <v>#N/A</v>
      </c>
      <c r="S1336" s="41" t="e">
        <f t="shared" si="152"/>
        <v>#N/A</v>
      </c>
    </row>
    <row r="1337" spans="1:19" ht="162" x14ac:dyDescent="0.2">
      <c r="A1337" s="34" t="s">
        <v>5930</v>
      </c>
      <c r="B1337" s="15" t="s">
        <v>1254</v>
      </c>
      <c r="C1337" s="15" t="s">
        <v>3265</v>
      </c>
      <c r="D1337" s="19"/>
      <c r="E1337" s="18" t="s">
        <v>4282</v>
      </c>
      <c r="F1337" s="18" t="s">
        <v>4282</v>
      </c>
      <c r="G1337" s="18" t="s">
        <v>4282</v>
      </c>
      <c r="H1337" s="18" t="s">
        <v>4282</v>
      </c>
      <c r="I1337" s="18" t="s">
        <v>4282</v>
      </c>
      <c r="J1337" s="18" t="s">
        <v>7185</v>
      </c>
      <c r="K1337" s="18" t="s">
        <v>4282</v>
      </c>
      <c r="L1337" s="18" t="s">
        <v>4282</v>
      </c>
      <c r="N1337" s="40" t="e">
        <f t="shared" si="150"/>
        <v>#N/A</v>
      </c>
      <c r="O1337" t="e">
        <f>VLOOKUP(A1337,'[1]Integrator Offer Supplier'!$M$14:$AF$12953,18,FALSE)</f>
        <v>#N/A</v>
      </c>
      <c r="P1337" t="e">
        <f>VLOOKUP(A1337,'[1]Integrator Offer Supplier'!$M$14:$AF$12953,19,FALSE)</f>
        <v>#N/A</v>
      </c>
      <c r="Q1337" t="e">
        <f t="shared" si="151"/>
        <v>#N/A</v>
      </c>
      <c r="R1337" t="e">
        <f>VLOOKUP(A1337,'[1]Integrator Offer Supplier'!$M$14:$AF$12953,20,FALSE)</f>
        <v>#N/A</v>
      </c>
      <c r="S1337" s="41" t="e">
        <f t="shared" si="152"/>
        <v>#N/A</v>
      </c>
    </row>
    <row r="1338" spans="1:19" ht="108" x14ac:dyDescent="0.2">
      <c r="A1338" s="34" t="s">
        <v>5931</v>
      </c>
      <c r="B1338" s="15" t="s">
        <v>1255</v>
      </c>
      <c r="C1338" s="15" t="s">
        <v>3266</v>
      </c>
      <c r="D1338" s="19"/>
      <c r="E1338" s="18" t="s">
        <v>4282</v>
      </c>
      <c r="F1338" s="18" t="s">
        <v>4282</v>
      </c>
      <c r="G1338" s="18" t="s">
        <v>4282</v>
      </c>
      <c r="H1338" s="18" t="s">
        <v>4282</v>
      </c>
      <c r="I1338" s="18" t="s">
        <v>4282</v>
      </c>
      <c r="J1338" s="18" t="s">
        <v>7185</v>
      </c>
      <c r="K1338" s="18" t="s">
        <v>4282</v>
      </c>
      <c r="L1338" s="18" t="s">
        <v>4282</v>
      </c>
      <c r="N1338" s="40" t="e">
        <f t="shared" si="150"/>
        <v>#N/A</v>
      </c>
      <c r="O1338" t="e">
        <f>VLOOKUP(A1338,'[1]Integrator Offer Supplier'!$M$14:$AF$12953,18,FALSE)</f>
        <v>#N/A</v>
      </c>
      <c r="P1338" t="e">
        <f>VLOOKUP(A1338,'[1]Integrator Offer Supplier'!$M$14:$AF$12953,19,FALSE)</f>
        <v>#N/A</v>
      </c>
      <c r="Q1338" t="e">
        <f t="shared" si="151"/>
        <v>#N/A</v>
      </c>
      <c r="R1338" t="e">
        <f>VLOOKUP(A1338,'[1]Integrator Offer Supplier'!$M$14:$AF$12953,20,FALSE)</f>
        <v>#N/A</v>
      </c>
      <c r="S1338" s="41" t="e">
        <f t="shared" si="152"/>
        <v>#N/A</v>
      </c>
    </row>
    <row r="1339" spans="1:19" ht="54" x14ac:dyDescent="0.2">
      <c r="A1339" s="35" t="s">
        <v>5932</v>
      </c>
      <c r="B1339" s="15" t="s">
        <v>72</v>
      </c>
      <c r="C1339" s="15" t="s">
        <v>3267</v>
      </c>
      <c r="D1339" s="19"/>
      <c r="E1339" s="18">
        <v>0.4</v>
      </c>
      <c r="F1339" s="2">
        <v>1960</v>
      </c>
      <c r="G1339" s="2"/>
      <c r="H1339" s="2">
        <v>2</v>
      </c>
      <c r="I1339" s="2"/>
      <c r="J1339" s="2"/>
      <c r="K1339" s="2"/>
      <c r="L1339" s="2"/>
      <c r="N1339" s="40" t="e">
        <f t="shared" si="150"/>
        <v>#N/A</v>
      </c>
      <c r="O1339" t="e">
        <f>VLOOKUP(A1339,'[1]Integrator Offer Supplier'!$M$14:$AF$12953,18,FALSE)</f>
        <v>#N/A</v>
      </c>
      <c r="P1339" t="e">
        <f>VLOOKUP(A1339,'[1]Integrator Offer Supplier'!$M$14:$AF$12953,19,FALSE)</f>
        <v>#N/A</v>
      </c>
      <c r="Q1339" t="e">
        <f t="shared" si="151"/>
        <v>#N/A</v>
      </c>
      <c r="R1339" t="e">
        <f>VLOOKUP(A1339,'[1]Integrator Offer Supplier'!$M$14:$AF$12953,20,FALSE)</f>
        <v>#N/A</v>
      </c>
      <c r="S1339" s="41" t="e">
        <f t="shared" si="152"/>
        <v>#N/A</v>
      </c>
    </row>
    <row r="1340" spans="1:19" ht="90" x14ac:dyDescent="0.2">
      <c r="A1340" s="34" t="s">
        <v>5933</v>
      </c>
      <c r="B1340" s="15" t="s">
        <v>1256</v>
      </c>
      <c r="C1340" s="15" t="s">
        <v>3268</v>
      </c>
      <c r="D1340" s="19"/>
      <c r="E1340" s="18" t="s">
        <v>4282</v>
      </c>
      <c r="F1340" s="18" t="s">
        <v>4282</v>
      </c>
      <c r="G1340" s="18" t="s">
        <v>4282</v>
      </c>
      <c r="H1340" s="18" t="s">
        <v>4282</v>
      </c>
      <c r="I1340" s="18" t="s">
        <v>4282</v>
      </c>
      <c r="J1340" s="18" t="s">
        <v>7185</v>
      </c>
      <c r="K1340" s="18" t="s">
        <v>4282</v>
      </c>
      <c r="L1340" s="18" t="s">
        <v>4282</v>
      </c>
      <c r="N1340" s="40" t="e">
        <f t="shared" si="150"/>
        <v>#N/A</v>
      </c>
      <c r="O1340" t="e">
        <f>VLOOKUP(A1340,'[1]Integrator Offer Supplier'!$M$14:$AF$12953,18,FALSE)</f>
        <v>#N/A</v>
      </c>
      <c r="P1340" t="e">
        <f>VLOOKUP(A1340,'[1]Integrator Offer Supplier'!$M$14:$AF$12953,19,FALSE)</f>
        <v>#N/A</v>
      </c>
      <c r="Q1340" t="e">
        <f t="shared" si="151"/>
        <v>#N/A</v>
      </c>
      <c r="R1340" t="e">
        <f>VLOOKUP(A1340,'[1]Integrator Offer Supplier'!$M$14:$AF$12953,20,FALSE)</f>
        <v>#N/A</v>
      </c>
      <c r="S1340" s="41" t="e">
        <f t="shared" si="152"/>
        <v>#N/A</v>
      </c>
    </row>
    <row r="1341" spans="1:19" ht="72" x14ac:dyDescent="0.2">
      <c r="A1341" s="34" t="s">
        <v>5934</v>
      </c>
      <c r="B1341" s="15" t="s">
        <v>1257</v>
      </c>
      <c r="C1341" s="15" t="s">
        <v>3269</v>
      </c>
      <c r="D1341" s="19"/>
      <c r="E1341" s="18" t="s">
        <v>4282</v>
      </c>
      <c r="F1341" s="18" t="s">
        <v>4282</v>
      </c>
      <c r="G1341" s="18" t="s">
        <v>4282</v>
      </c>
      <c r="H1341" s="18" t="s">
        <v>4282</v>
      </c>
      <c r="I1341" s="18" t="s">
        <v>4282</v>
      </c>
      <c r="J1341" s="18" t="s">
        <v>7185</v>
      </c>
      <c r="K1341" s="18" t="s">
        <v>4282</v>
      </c>
      <c r="L1341" s="18" t="s">
        <v>4282</v>
      </c>
      <c r="N1341" s="40" t="e">
        <f t="shared" si="150"/>
        <v>#N/A</v>
      </c>
      <c r="O1341" t="e">
        <f>VLOOKUP(A1341,'[1]Integrator Offer Supplier'!$M$14:$AF$12953,18,FALSE)</f>
        <v>#N/A</v>
      </c>
      <c r="P1341" t="e">
        <f>VLOOKUP(A1341,'[1]Integrator Offer Supplier'!$M$14:$AF$12953,19,FALSE)</f>
        <v>#N/A</v>
      </c>
      <c r="Q1341" t="e">
        <f t="shared" si="151"/>
        <v>#N/A</v>
      </c>
      <c r="R1341" t="e">
        <f>VLOOKUP(A1341,'[1]Integrator Offer Supplier'!$M$14:$AF$12953,20,FALSE)</f>
        <v>#N/A</v>
      </c>
      <c r="S1341" s="41" t="e">
        <f t="shared" si="152"/>
        <v>#N/A</v>
      </c>
    </row>
    <row r="1342" spans="1:19" ht="54" x14ac:dyDescent="0.2">
      <c r="A1342" s="34" t="s">
        <v>5935</v>
      </c>
      <c r="B1342" s="15" t="s">
        <v>1258</v>
      </c>
      <c r="C1342" s="15" t="s">
        <v>3270</v>
      </c>
      <c r="D1342" s="19"/>
      <c r="E1342" s="18" t="s">
        <v>4282</v>
      </c>
      <c r="F1342" s="18" t="s">
        <v>4282</v>
      </c>
      <c r="G1342" s="18" t="s">
        <v>4282</v>
      </c>
      <c r="H1342" s="18" t="s">
        <v>4282</v>
      </c>
      <c r="I1342" s="18" t="s">
        <v>4282</v>
      </c>
      <c r="J1342" s="18" t="s">
        <v>7185</v>
      </c>
      <c r="K1342" s="18" t="s">
        <v>4282</v>
      </c>
      <c r="L1342" s="18" t="s">
        <v>4282</v>
      </c>
      <c r="N1342" s="40" t="e">
        <f t="shared" si="150"/>
        <v>#N/A</v>
      </c>
      <c r="O1342" t="e">
        <f>VLOOKUP(A1342,'[1]Integrator Offer Supplier'!$M$14:$AF$12953,18,FALSE)</f>
        <v>#N/A</v>
      </c>
      <c r="P1342" t="e">
        <f>VLOOKUP(A1342,'[1]Integrator Offer Supplier'!$M$14:$AF$12953,19,FALSE)</f>
        <v>#N/A</v>
      </c>
      <c r="Q1342" t="e">
        <f t="shared" si="151"/>
        <v>#N/A</v>
      </c>
      <c r="R1342" t="e">
        <f>VLOOKUP(A1342,'[1]Integrator Offer Supplier'!$M$14:$AF$12953,20,FALSE)</f>
        <v>#N/A</v>
      </c>
      <c r="S1342" s="41" t="e">
        <f t="shared" si="152"/>
        <v>#N/A</v>
      </c>
    </row>
    <row r="1343" spans="1:19" ht="126" x14ac:dyDescent="0.2">
      <c r="A1343" s="34" t="s">
        <v>5936</v>
      </c>
      <c r="B1343" s="15" t="s">
        <v>1259</v>
      </c>
      <c r="C1343" s="15" t="s">
        <v>3271</v>
      </c>
      <c r="D1343" s="19"/>
      <c r="E1343" s="18" t="s">
        <v>4282</v>
      </c>
      <c r="F1343" s="18" t="s">
        <v>4282</v>
      </c>
      <c r="G1343" s="18" t="s">
        <v>4282</v>
      </c>
      <c r="H1343" s="18" t="s">
        <v>4282</v>
      </c>
      <c r="I1343" s="18" t="s">
        <v>4282</v>
      </c>
      <c r="J1343" s="18" t="s">
        <v>7185</v>
      </c>
      <c r="K1343" s="18" t="s">
        <v>4282</v>
      </c>
      <c r="L1343" s="18" t="s">
        <v>4282</v>
      </c>
      <c r="N1343" s="40" t="e">
        <f t="shared" si="150"/>
        <v>#N/A</v>
      </c>
      <c r="O1343" t="e">
        <f>VLOOKUP(A1343,'[1]Integrator Offer Supplier'!$M$14:$AF$12953,18,FALSE)</f>
        <v>#N/A</v>
      </c>
      <c r="P1343" t="e">
        <f>VLOOKUP(A1343,'[1]Integrator Offer Supplier'!$M$14:$AF$12953,19,FALSE)</f>
        <v>#N/A</v>
      </c>
      <c r="Q1343" t="e">
        <f t="shared" si="151"/>
        <v>#N/A</v>
      </c>
      <c r="R1343" t="e">
        <f>VLOOKUP(A1343,'[1]Integrator Offer Supplier'!$M$14:$AF$12953,20,FALSE)</f>
        <v>#N/A</v>
      </c>
      <c r="S1343" s="41" t="e">
        <f t="shared" si="152"/>
        <v>#N/A</v>
      </c>
    </row>
    <row r="1344" spans="1:19" ht="36" x14ac:dyDescent="0.2">
      <c r="A1344" s="34" t="s">
        <v>5937</v>
      </c>
      <c r="B1344" s="15" t="s">
        <v>1260</v>
      </c>
      <c r="C1344" s="15" t="s">
        <v>3272</v>
      </c>
      <c r="D1344" s="19"/>
      <c r="E1344" s="18" t="s">
        <v>4282</v>
      </c>
      <c r="F1344" s="18" t="s">
        <v>4282</v>
      </c>
      <c r="G1344" s="18" t="s">
        <v>4282</v>
      </c>
      <c r="H1344" s="18" t="s">
        <v>4282</v>
      </c>
      <c r="I1344" s="18" t="s">
        <v>4282</v>
      </c>
      <c r="J1344" s="18" t="s">
        <v>7185</v>
      </c>
      <c r="K1344" s="18" t="s">
        <v>4282</v>
      </c>
      <c r="L1344" s="18" t="s">
        <v>4282</v>
      </c>
      <c r="N1344" s="40" t="e">
        <f t="shared" si="150"/>
        <v>#N/A</v>
      </c>
      <c r="O1344" t="e">
        <f>VLOOKUP(A1344,'[1]Integrator Offer Supplier'!$M$14:$AF$12953,18,FALSE)</f>
        <v>#N/A</v>
      </c>
      <c r="P1344" t="e">
        <f>VLOOKUP(A1344,'[1]Integrator Offer Supplier'!$M$14:$AF$12953,19,FALSE)</f>
        <v>#N/A</v>
      </c>
      <c r="Q1344" t="e">
        <f t="shared" si="151"/>
        <v>#N/A</v>
      </c>
      <c r="R1344" t="e">
        <f>VLOOKUP(A1344,'[1]Integrator Offer Supplier'!$M$14:$AF$12953,20,FALSE)</f>
        <v>#N/A</v>
      </c>
      <c r="S1344" s="41" t="e">
        <f t="shared" si="152"/>
        <v>#N/A</v>
      </c>
    </row>
    <row r="1345" spans="1:19" ht="324" x14ac:dyDescent="0.2">
      <c r="A1345" s="34" t="s">
        <v>5938</v>
      </c>
      <c r="B1345" s="15" t="s">
        <v>4295</v>
      </c>
      <c r="C1345" s="15" t="s">
        <v>3273</v>
      </c>
      <c r="D1345" s="21" t="s">
        <v>4294</v>
      </c>
      <c r="E1345" s="18"/>
      <c r="F1345" s="18"/>
      <c r="G1345" s="18"/>
      <c r="H1345" s="18">
        <v>4</v>
      </c>
      <c r="I1345" s="18"/>
      <c r="J1345" s="18">
        <f t="shared" ref="J1345:J1347" si="159">N1345</f>
        <v>2.5518315789473682</v>
      </c>
      <c r="K1345" s="18">
        <f t="shared" ref="K1345:K1347" si="160">Q1345</f>
        <v>540.17039999999997</v>
      </c>
      <c r="L1345" s="18">
        <f t="shared" ref="L1345:L1347" si="161">S1345</f>
        <v>0.984375</v>
      </c>
      <c r="N1345" s="40">
        <f t="shared" si="150"/>
        <v>2.5518315789473682</v>
      </c>
      <c r="O1345">
        <f>VLOOKUP(A1345,'[1]Integrator Offer Supplier'!$M$14:$AF$12953,18,FALSE)</f>
        <v>49.139999999999993</v>
      </c>
      <c r="P1345">
        <f>VLOOKUP(A1345,'[1]Integrator Offer Supplier'!$M$14:$AF$12953,19,FALSE)</f>
        <v>72.995999999999995</v>
      </c>
      <c r="Q1345">
        <f t="shared" si="151"/>
        <v>540.17039999999997</v>
      </c>
      <c r="R1345">
        <f>VLOOKUP(A1345,'[1]Integrator Offer Supplier'!$M$14:$AF$12953,20,FALSE)</f>
        <v>78.75</v>
      </c>
      <c r="S1345" s="41">
        <f t="shared" si="152"/>
        <v>0.984375</v>
      </c>
    </row>
    <row r="1346" spans="1:19" ht="180" x14ac:dyDescent="0.2">
      <c r="A1346" s="34" t="s">
        <v>5939</v>
      </c>
      <c r="B1346" s="15" t="s">
        <v>1262</v>
      </c>
      <c r="C1346" s="15" t="s">
        <v>3274</v>
      </c>
      <c r="D1346" s="19"/>
      <c r="E1346" s="18"/>
      <c r="F1346" s="18"/>
      <c r="G1346" s="18"/>
      <c r="H1346" s="18"/>
      <c r="I1346" s="18"/>
      <c r="J1346" s="18">
        <f t="shared" si="159"/>
        <v>2.5518315789473682</v>
      </c>
      <c r="K1346" s="18">
        <f t="shared" si="160"/>
        <v>1871.2957200000003</v>
      </c>
      <c r="L1346" s="18">
        <f t="shared" si="161"/>
        <v>1.6078125000000001</v>
      </c>
      <c r="N1346" s="40">
        <f t="shared" si="150"/>
        <v>2.5518315789473682</v>
      </c>
      <c r="O1346">
        <f>VLOOKUP(A1346,'[1]Integrator Offer Supplier'!$M$14:$AF$12953,18,FALSE)</f>
        <v>49.139999999999993</v>
      </c>
      <c r="P1346">
        <f>VLOOKUP(A1346,'[1]Integrator Offer Supplier'!$M$14:$AF$12953,19,FALSE)</f>
        <v>252.87780000000004</v>
      </c>
      <c r="Q1346">
        <f t="shared" si="151"/>
        <v>1871.2957200000003</v>
      </c>
      <c r="R1346">
        <f>VLOOKUP(A1346,'[1]Integrator Offer Supplier'!$M$14:$AF$12953,20,FALSE)</f>
        <v>128.625</v>
      </c>
      <c r="S1346" s="41">
        <f t="shared" si="152"/>
        <v>1.6078125000000001</v>
      </c>
    </row>
    <row r="1347" spans="1:19" ht="90" x14ac:dyDescent="0.2">
      <c r="A1347" s="34" t="s">
        <v>5940</v>
      </c>
      <c r="B1347" s="15" t="s">
        <v>4503</v>
      </c>
      <c r="C1347" s="15" t="s">
        <v>4502</v>
      </c>
      <c r="D1347" s="19" t="s">
        <v>4504</v>
      </c>
      <c r="E1347" s="18"/>
      <c r="F1347" s="18">
        <f>6000*13</f>
        <v>78000</v>
      </c>
      <c r="G1347" s="18"/>
      <c r="H1347" s="18">
        <v>48</v>
      </c>
      <c r="I1347" s="18"/>
      <c r="J1347" s="18">
        <f t="shared" si="159"/>
        <v>12.295820526315788</v>
      </c>
      <c r="K1347" s="18">
        <f t="shared" si="160"/>
        <v>17106.315449999998</v>
      </c>
      <c r="L1347" s="18">
        <f t="shared" si="161"/>
        <v>23.767153570368116</v>
      </c>
      <c r="N1347" s="40">
        <f t="shared" si="150"/>
        <v>12.295820526315788</v>
      </c>
      <c r="O1347">
        <f>VLOOKUP(A1347,'[1]Integrator Offer Supplier'!$M$14:$AF$12953,18,FALSE)</f>
        <v>236.77762499999997</v>
      </c>
      <c r="P1347">
        <f>VLOOKUP(A1347,'[1]Integrator Offer Supplier'!$M$14:$AF$12953,19,FALSE)</f>
        <v>2311.6642499999998</v>
      </c>
      <c r="Q1347">
        <f t="shared" si="151"/>
        <v>17106.315449999998</v>
      </c>
      <c r="R1347">
        <f>VLOOKUP(A1347,'[1]Integrator Offer Supplier'!$M$14:$AF$12953,20,FALSE)</f>
        <v>1901.3722856294492</v>
      </c>
      <c r="S1347" s="41">
        <f t="shared" si="152"/>
        <v>23.767153570368116</v>
      </c>
    </row>
    <row r="1348" spans="1:19" ht="18" x14ac:dyDescent="0.2">
      <c r="A1348" s="34" t="s">
        <v>5941</v>
      </c>
      <c r="B1348" s="15" t="s">
        <v>223</v>
      </c>
      <c r="C1348" s="15" t="s">
        <v>223</v>
      </c>
      <c r="D1348" s="19"/>
      <c r="E1348" s="18" t="s">
        <v>4282</v>
      </c>
      <c r="F1348" s="18" t="s">
        <v>4282</v>
      </c>
      <c r="G1348" s="18" t="s">
        <v>4282</v>
      </c>
      <c r="H1348" s="18" t="s">
        <v>4282</v>
      </c>
      <c r="I1348" s="18" t="s">
        <v>4282</v>
      </c>
      <c r="J1348" s="18" t="s">
        <v>7185</v>
      </c>
      <c r="K1348" s="18" t="s">
        <v>4282</v>
      </c>
      <c r="L1348" s="18" t="s">
        <v>4282</v>
      </c>
      <c r="N1348" s="40" t="e">
        <f t="shared" si="150"/>
        <v>#N/A</v>
      </c>
      <c r="O1348" t="e">
        <f>VLOOKUP(A1348,'[1]Integrator Offer Supplier'!$M$14:$AF$12953,18,FALSE)</f>
        <v>#N/A</v>
      </c>
      <c r="P1348" t="e">
        <f>VLOOKUP(A1348,'[1]Integrator Offer Supplier'!$M$14:$AF$12953,19,FALSE)</f>
        <v>#N/A</v>
      </c>
      <c r="Q1348" t="e">
        <f t="shared" si="151"/>
        <v>#N/A</v>
      </c>
      <c r="R1348" t="e">
        <f>VLOOKUP(A1348,'[1]Integrator Offer Supplier'!$M$14:$AF$12953,20,FALSE)</f>
        <v>#N/A</v>
      </c>
      <c r="S1348" s="41" t="e">
        <f t="shared" si="152"/>
        <v>#N/A</v>
      </c>
    </row>
    <row r="1349" spans="1:19" ht="72" x14ac:dyDescent="0.2">
      <c r="A1349" s="34" t="s">
        <v>5942</v>
      </c>
      <c r="B1349" s="15" t="s">
        <v>1264</v>
      </c>
      <c r="C1349" s="15" t="s">
        <v>3276</v>
      </c>
      <c r="D1349" s="19" t="s">
        <v>7211</v>
      </c>
      <c r="E1349" s="18"/>
      <c r="F1349" s="18">
        <f>3000*5</f>
        <v>15000</v>
      </c>
      <c r="G1349" s="18"/>
      <c r="H1349" s="18">
        <v>32</v>
      </c>
      <c r="I1349" s="18"/>
      <c r="J1349" s="18">
        <f t="shared" ref="J1349:J1353" si="162">N1349</f>
        <v>12.210759473684211</v>
      </c>
      <c r="K1349" s="18">
        <f t="shared" ref="K1349:K1353" si="163">Q1349</f>
        <v>18107.907299999999</v>
      </c>
      <c r="L1349" s="18">
        <f t="shared" ref="L1349:L1353" si="164">S1349</f>
        <v>20.387466070368113</v>
      </c>
      <c r="N1349" s="40">
        <f t="shared" si="150"/>
        <v>12.210759473684211</v>
      </c>
      <c r="O1349">
        <f>VLOOKUP(A1349,'[1]Integrator Offer Supplier'!$M$14:$AF$12953,18,FALSE)</f>
        <v>235.139625</v>
      </c>
      <c r="P1349">
        <f>VLOOKUP(A1349,'[1]Integrator Offer Supplier'!$M$14:$AF$12953,19,FALSE)</f>
        <v>2447.0144999999998</v>
      </c>
      <c r="Q1349">
        <f t="shared" si="151"/>
        <v>18107.907299999999</v>
      </c>
      <c r="R1349">
        <f>VLOOKUP(A1349,'[1]Integrator Offer Supplier'!$M$14:$AF$12953,20,FALSE)</f>
        <v>1630.9972856294492</v>
      </c>
      <c r="S1349" s="41">
        <f t="shared" si="152"/>
        <v>20.387466070368113</v>
      </c>
    </row>
    <row r="1350" spans="1:19" ht="54" x14ac:dyDescent="0.2">
      <c r="A1350" s="34" t="s">
        <v>5943</v>
      </c>
      <c r="B1350" s="15" t="s">
        <v>1265</v>
      </c>
      <c r="C1350" s="15" t="s">
        <v>4516</v>
      </c>
      <c r="D1350" s="19" t="s">
        <v>7210</v>
      </c>
      <c r="E1350" s="18"/>
      <c r="F1350" s="18">
        <v>3000</v>
      </c>
      <c r="G1350" s="18"/>
      <c r="H1350" s="18"/>
      <c r="I1350" s="18"/>
      <c r="J1350" s="18">
        <f t="shared" si="162"/>
        <v>0</v>
      </c>
      <c r="K1350" s="18">
        <f t="shared" si="163"/>
        <v>41.958000000000006</v>
      </c>
      <c r="L1350" s="18">
        <f t="shared" si="164"/>
        <v>0.24937499999999999</v>
      </c>
      <c r="N1350" s="40">
        <f t="shared" si="150"/>
        <v>0</v>
      </c>
      <c r="O1350">
        <f>VLOOKUP(A1350,'[1]Integrator Offer Supplier'!$M$14:$AF$12953,18,FALSE)</f>
        <v>0</v>
      </c>
      <c r="P1350">
        <f>VLOOKUP(A1350,'[1]Integrator Offer Supplier'!$M$14:$AF$12953,19,FALSE)</f>
        <v>5.6700000000000008</v>
      </c>
      <c r="Q1350">
        <f t="shared" si="151"/>
        <v>41.958000000000006</v>
      </c>
      <c r="R1350">
        <f>VLOOKUP(A1350,'[1]Integrator Offer Supplier'!$M$14:$AF$12953,20,FALSE)</f>
        <v>19.95</v>
      </c>
      <c r="S1350" s="41">
        <f t="shared" si="152"/>
        <v>0.24937499999999999</v>
      </c>
    </row>
    <row r="1351" spans="1:19" ht="90" x14ac:dyDescent="0.2">
      <c r="A1351" s="34" t="s">
        <v>5944</v>
      </c>
      <c r="B1351" s="15" t="s">
        <v>1266</v>
      </c>
      <c r="C1351" s="15" t="s">
        <v>3278</v>
      </c>
      <c r="D1351" s="19" t="s">
        <v>4585</v>
      </c>
      <c r="E1351" s="18"/>
      <c r="F1351" s="18"/>
      <c r="G1351" s="18"/>
      <c r="H1351" s="18">
        <v>50</v>
      </c>
      <c r="I1351" s="18"/>
      <c r="J1351" s="18">
        <f t="shared" si="162"/>
        <v>12.295820526315788</v>
      </c>
      <c r="K1351" s="18">
        <f t="shared" si="163"/>
        <v>22430.319449999999</v>
      </c>
      <c r="L1351" s="18">
        <f t="shared" si="164"/>
        <v>17.687737796912078</v>
      </c>
      <c r="N1351" s="40">
        <f t="shared" si="150"/>
        <v>12.295820526315788</v>
      </c>
      <c r="O1351">
        <f>VLOOKUP(A1351,'[1]Integrator Offer Supplier'!$M$14:$AF$12953,18,FALSE)</f>
        <v>236.77762499999997</v>
      </c>
      <c r="P1351">
        <f>VLOOKUP(A1351,'[1]Integrator Offer Supplier'!$M$14:$AF$12953,19,FALSE)</f>
        <v>3031.1242499999998</v>
      </c>
      <c r="Q1351">
        <f t="shared" si="151"/>
        <v>22430.319449999999</v>
      </c>
      <c r="R1351">
        <f>VLOOKUP(A1351,'[1]Integrator Offer Supplier'!$M$14:$AF$12953,20,FALSE)</f>
        <v>1415.0190237529662</v>
      </c>
      <c r="S1351" s="41">
        <f t="shared" si="152"/>
        <v>17.687737796912078</v>
      </c>
    </row>
    <row r="1352" spans="1:19" ht="72" x14ac:dyDescent="0.2">
      <c r="A1352" s="34" t="s">
        <v>5945</v>
      </c>
      <c r="B1352" s="15" t="s">
        <v>1267</v>
      </c>
      <c r="C1352" s="15" t="s">
        <v>4416</v>
      </c>
      <c r="D1352" s="19" t="s">
        <v>4417</v>
      </c>
      <c r="E1352" s="18"/>
      <c r="F1352" s="18"/>
      <c r="G1352" s="18"/>
      <c r="H1352" s="18">
        <v>32</v>
      </c>
      <c r="I1352" s="18"/>
      <c r="J1352" s="18">
        <f t="shared" si="162"/>
        <v>18.335155263157894</v>
      </c>
      <c r="K1352" s="18">
        <f t="shared" si="163"/>
        <v>21837.507300000001</v>
      </c>
      <c r="L1352" s="18">
        <f t="shared" si="164"/>
        <v>11.765883899997055</v>
      </c>
      <c r="N1352" s="40">
        <f t="shared" ref="N1352:N1415" si="165">O1352*$P$1/$J$2</f>
        <v>18.335155263157894</v>
      </c>
      <c r="O1352">
        <f>VLOOKUP(A1352,'[1]Integrator Offer Supplier'!$M$14:$AF$12953,18,FALSE)</f>
        <v>353.07562499999995</v>
      </c>
      <c r="P1352">
        <f>VLOOKUP(A1352,'[1]Integrator Offer Supplier'!$M$14:$AF$12953,19,FALSE)</f>
        <v>2951.0145000000002</v>
      </c>
      <c r="Q1352">
        <f t="shared" ref="Q1352:Q1415" si="166">P1352*$P$1</f>
        <v>21837.507300000001</v>
      </c>
      <c r="R1352">
        <f>VLOOKUP(A1352,'[1]Integrator Offer Supplier'!$M$14:$AF$12953,20,FALSE)</f>
        <v>941.27071199976433</v>
      </c>
      <c r="S1352" s="41">
        <f t="shared" ref="S1352:S1415" si="167">R1352*$P$1/$L$2</f>
        <v>11.765883899997055</v>
      </c>
    </row>
    <row r="1353" spans="1:19" ht="36" x14ac:dyDescent="0.2">
      <c r="A1353" s="34" t="s">
        <v>5946</v>
      </c>
      <c r="B1353" s="15" t="s">
        <v>1268</v>
      </c>
      <c r="C1353" s="15" t="s">
        <v>3280</v>
      </c>
      <c r="D1353" s="19" t="s">
        <v>4584</v>
      </c>
      <c r="E1353" s="18"/>
      <c r="F1353" s="18"/>
      <c r="G1353" s="18"/>
      <c r="H1353" s="18">
        <v>1</v>
      </c>
      <c r="I1353" s="18"/>
      <c r="J1353" s="18">
        <f t="shared" si="162"/>
        <v>0</v>
      </c>
      <c r="K1353" s="18">
        <f t="shared" si="163"/>
        <v>41.958000000000006</v>
      </c>
      <c r="L1353" s="18">
        <f t="shared" si="164"/>
        <v>0.24937499999999999</v>
      </c>
      <c r="N1353" s="40">
        <f t="shared" si="165"/>
        <v>0</v>
      </c>
      <c r="O1353">
        <f>VLOOKUP(A1353,'[1]Integrator Offer Supplier'!$M$14:$AF$12953,18,FALSE)</f>
        <v>0</v>
      </c>
      <c r="P1353">
        <f>VLOOKUP(A1353,'[1]Integrator Offer Supplier'!$M$14:$AF$12953,19,FALSE)</f>
        <v>5.6700000000000008</v>
      </c>
      <c r="Q1353">
        <f t="shared" si="166"/>
        <v>41.958000000000006</v>
      </c>
      <c r="R1353">
        <f>VLOOKUP(A1353,'[1]Integrator Offer Supplier'!$M$14:$AF$12953,20,FALSE)</f>
        <v>19.95</v>
      </c>
      <c r="S1353" s="41">
        <f t="shared" si="167"/>
        <v>0.24937499999999999</v>
      </c>
    </row>
    <row r="1354" spans="1:19" ht="126" x14ac:dyDescent="0.2">
      <c r="A1354" s="34" t="s">
        <v>5947</v>
      </c>
      <c r="B1354" s="15" t="s">
        <v>1269</v>
      </c>
      <c r="C1354" s="15" t="s">
        <v>3281</v>
      </c>
      <c r="D1354" s="19"/>
      <c r="E1354" s="18" t="s">
        <v>4282</v>
      </c>
      <c r="F1354" s="18" t="s">
        <v>4282</v>
      </c>
      <c r="G1354" s="18" t="s">
        <v>4282</v>
      </c>
      <c r="H1354" s="18" t="s">
        <v>4282</v>
      </c>
      <c r="I1354" s="18" t="s">
        <v>4282</v>
      </c>
      <c r="J1354" s="18" t="s">
        <v>7185</v>
      </c>
      <c r="K1354" s="18" t="s">
        <v>4282</v>
      </c>
      <c r="L1354" s="18" t="s">
        <v>4282</v>
      </c>
      <c r="N1354" s="40" t="e">
        <f t="shared" si="165"/>
        <v>#N/A</v>
      </c>
      <c r="O1354" t="e">
        <f>VLOOKUP(A1354,'[1]Integrator Offer Supplier'!$M$14:$AF$12953,18,FALSE)</f>
        <v>#N/A</v>
      </c>
      <c r="P1354" t="e">
        <f>VLOOKUP(A1354,'[1]Integrator Offer Supplier'!$M$14:$AF$12953,19,FALSE)</f>
        <v>#N/A</v>
      </c>
      <c r="Q1354" t="e">
        <f t="shared" si="166"/>
        <v>#N/A</v>
      </c>
      <c r="R1354" t="e">
        <f>VLOOKUP(A1354,'[1]Integrator Offer Supplier'!$M$14:$AF$12953,20,FALSE)</f>
        <v>#N/A</v>
      </c>
      <c r="S1354" s="41" t="e">
        <f t="shared" si="167"/>
        <v>#N/A</v>
      </c>
    </row>
    <row r="1355" spans="1:19" ht="108" x14ac:dyDescent="0.2">
      <c r="A1355" s="35" t="s">
        <v>5948</v>
      </c>
      <c r="B1355" s="15" t="s">
        <v>4424</v>
      </c>
      <c r="C1355" s="15" t="s">
        <v>4423</v>
      </c>
      <c r="D1355" s="22" t="s">
        <v>4425</v>
      </c>
      <c r="E1355" s="18"/>
      <c r="F1355" s="18"/>
      <c r="G1355" s="18"/>
      <c r="H1355" s="18"/>
      <c r="I1355" s="18"/>
      <c r="J1355" s="18">
        <f>N1355</f>
        <v>11.530271052631578</v>
      </c>
      <c r="K1355" s="18">
        <f>Q1355</f>
        <v>3530.3772000000008</v>
      </c>
      <c r="L1355" s="18">
        <f>S1355</f>
        <v>10.141665149997054</v>
      </c>
      <c r="N1355" s="40">
        <f t="shared" si="165"/>
        <v>11.530271052631578</v>
      </c>
      <c r="O1355">
        <f>VLOOKUP(A1355,'[1]Integrator Offer Supplier'!$M$14:$AF$12953,18,FALSE)</f>
        <v>222.03562499999998</v>
      </c>
      <c r="P1355">
        <f>VLOOKUP(A1355,'[1]Integrator Offer Supplier'!$M$14:$AF$12953,19,FALSE)</f>
        <v>477.07800000000009</v>
      </c>
      <c r="Q1355">
        <f t="shared" si="166"/>
        <v>3530.3772000000008</v>
      </c>
      <c r="R1355">
        <f>VLOOKUP(A1355,'[1]Integrator Offer Supplier'!$M$14:$AF$12953,20,FALSE)</f>
        <v>811.33321199976433</v>
      </c>
      <c r="S1355" s="41">
        <f t="shared" si="167"/>
        <v>10.141665149997054</v>
      </c>
    </row>
    <row r="1356" spans="1:19" ht="18" x14ac:dyDescent="0.2">
      <c r="A1356" s="35" t="s">
        <v>5949</v>
      </c>
      <c r="B1356" s="15" t="s">
        <v>223</v>
      </c>
      <c r="C1356" s="15" t="s">
        <v>223</v>
      </c>
      <c r="D1356" s="19"/>
      <c r="E1356" s="18" t="s">
        <v>4282</v>
      </c>
      <c r="F1356" s="18" t="s">
        <v>4282</v>
      </c>
      <c r="G1356" s="18" t="s">
        <v>4282</v>
      </c>
      <c r="H1356" s="18" t="s">
        <v>4282</v>
      </c>
      <c r="I1356" s="18" t="s">
        <v>4282</v>
      </c>
      <c r="J1356" s="18" t="s">
        <v>7185</v>
      </c>
      <c r="K1356" s="18" t="s">
        <v>4282</v>
      </c>
      <c r="L1356" s="18" t="s">
        <v>4282</v>
      </c>
      <c r="N1356" s="40" t="e">
        <f t="shared" si="165"/>
        <v>#N/A</v>
      </c>
      <c r="O1356" t="e">
        <f>VLOOKUP(A1356,'[1]Integrator Offer Supplier'!$M$14:$AF$12953,18,FALSE)</f>
        <v>#N/A</v>
      </c>
      <c r="P1356" t="e">
        <f>VLOOKUP(A1356,'[1]Integrator Offer Supplier'!$M$14:$AF$12953,19,FALSE)</f>
        <v>#N/A</v>
      </c>
      <c r="Q1356" t="e">
        <f t="shared" si="166"/>
        <v>#N/A</v>
      </c>
      <c r="R1356" t="e">
        <f>VLOOKUP(A1356,'[1]Integrator Offer Supplier'!$M$14:$AF$12953,20,FALSE)</f>
        <v>#N/A</v>
      </c>
      <c r="S1356" s="41" t="e">
        <f t="shared" si="167"/>
        <v>#N/A</v>
      </c>
    </row>
    <row r="1357" spans="1:19" ht="108" x14ac:dyDescent="0.2">
      <c r="A1357" s="35" t="s">
        <v>5950</v>
      </c>
      <c r="B1357" s="15" t="s">
        <v>1271</v>
      </c>
      <c r="C1357" s="15" t="s">
        <v>4507</v>
      </c>
      <c r="D1357" s="21" t="s">
        <v>4508</v>
      </c>
      <c r="E1357" s="18"/>
      <c r="F1357" s="18"/>
      <c r="G1357" s="18"/>
      <c r="H1357" s="18"/>
      <c r="I1357" s="18"/>
      <c r="J1357" s="18">
        <f>N1357</f>
        <v>6.3018789473684205</v>
      </c>
      <c r="K1357" s="18">
        <f>Q1357</f>
        <v>4276.7634000000007</v>
      </c>
      <c r="L1357" s="18">
        <f>S1357</f>
        <v>10.066134523456039</v>
      </c>
      <c r="N1357" s="40">
        <f t="shared" si="165"/>
        <v>6.3018789473684205</v>
      </c>
      <c r="O1357">
        <f>VLOOKUP(A1357,'[1]Integrator Offer Supplier'!$M$14:$AF$12953,18,FALSE)</f>
        <v>121.35374999999999</v>
      </c>
      <c r="P1357">
        <f>VLOOKUP(A1357,'[1]Integrator Offer Supplier'!$M$14:$AF$12953,19,FALSE)</f>
        <v>577.94100000000003</v>
      </c>
      <c r="Q1357">
        <f t="shared" si="166"/>
        <v>4276.7634000000007</v>
      </c>
      <c r="R1357">
        <f>VLOOKUP(A1357,'[1]Integrator Offer Supplier'!$M$14:$AF$12953,20,FALSE)</f>
        <v>805.29076187648309</v>
      </c>
      <c r="S1357" s="41">
        <f t="shared" si="167"/>
        <v>10.066134523456039</v>
      </c>
    </row>
    <row r="1358" spans="1:19" ht="36" x14ac:dyDescent="0.2">
      <c r="A1358" s="35" t="s">
        <v>5951</v>
      </c>
      <c r="B1358" s="15" t="s">
        <v>1272</v>
      </c>
      <c r="C1358" s="15" t="s">
        <v>3284</v>
      </c>
      <c r="D1358" s="19"/>
      <c r="E1358" s="18" t="s">
        <v>4282</v>
      </c>
      <c r="F1358" s="18" t="s">
        <v>4282</v>
      </c>
      <c r="G1358" s="18" t="s">
        <v>4282</v>
      </c>
      <c r="H1358" s="18" t="s">
        <v>4282</v>
      </c>
      <c r="I1358" s="18" t="s">
        <v>4282</v>
      </c>
      <c r="J1358" s="18" t="s">
        <v>7185</v>
      </c>
      <c r="K1358" s="18" t="s">
        <v>4282</v>
      </c>
      <c r="L1358" s="18" t="s">
        <v>4282</v>
      </c>
      <c r="N1358" s="40" t="e">
        <f t="shared" si="165"/>
        <v>#N/A</v>
      </c>
      <c r="O1358" t="e">
        <f>VLOOKUP(A1358,'[1]Integrator Offer Supplier'!$M$14:$AF$12953,18,FALSE)</f>
        <v>#N/A</v>
      </c>
      <c r="P1358" t="e">
        <f>VLOOKUP(A1358,'[1]Integrator Offer Supplier'!$M$14:$AF$12953,19,FALSE)</f>
        <v>#N/A</v>
      </c>
      <c r="Q1358" t="e">
        <f t="shared" si="166"/>
        <v>#N/A</v>
      </c>
      <c r="R1358" t="e">
        <f>VLOOKUP(A1358,'[1]Integrator Offer Supplier'!$M$14:$AF$12953,20,FALSE)</f>
        <v>#N/A</v>
      </c>
      <c r="S1358" s="41" t="e">
        <f t="shared" si="167"/>
        <v>#N/A</v>
      </c>
    </row>
    <row r="1359" spans="1:19" ht="162" x14ac:dyDescent="0.2">
      <c r="A1359" s="35" t="s">
        <v>5952</v>
      </c>
      <c r="B1359" s="15" t="s">
        <v>1273</v>
      </c>
      <c r="C1359" s="15" t="s">
        <v>3285</v>
      </c>
      <c r="D1359" s="19"/>
      <c r="E1359" s="18" t="s">
        <v>4282</v>
      </c>
      <c r="F1359" s="18" t="s">
        <v>4282</v>
      </c>
      <c r="G1359" s="18" t="s">
        <v>4282</v>
      </c>
      <c r="H1359" s="18" t="s">
        <v>4282</v>
      </c>
      <c r="I1359" s="18" t="s">
        <v>4282</v>
      </c>
      <c r="J1359" s="18" t="s">
        <v>7185</v>
      </c>
      <c r="K1359" s="18" t="s">
        <v>4282</v>
      </c>
      <c r="L1359" s="18" t="s">
        <v>4282</v>
      </c>
      <c r="N1359" s="40" t="e">
        <f t="shared" si="165"/>
        <v>#N/A</v>
      </c>
      <c r="O1359" t="e">
        <f>VLOOKUP(A1359,'[1]Integrator Offer Supplier'!$M$14:$AF$12953,18,FALSE)</f>
        <v>#N/A</v>
      </c>
      <c r="P1359" t="e">
        <f>VLOOKUP(A1359,'[1]Integrator Offer Supplier'!$M$14:$AF$12953,19,FALSE)</f>
        <v>#N/A</v>
      </c>
      <c r="Q1359" t="e">
        <f t="shared" si="166"/>
        <v>#N/A</v>
      </c>
      <c r="R1359" t="e">
        <f>VLOOKUP(A1359,'[1]Integrator Offer Supplier'!$M$14:$AF$12953,20,FALSE)</f>
        <v>#N/A</v>
      </c>
      <c r="S1359" s="41" t="e">
        <f t="shared" si="167"/>
        <v>#N/A</v>
      </c>
    </row>
    <row r="1360" spans="1:19" ht="18" x14ac:dyDescent="0.2">
      <c r="A1360" s="34" t="s">
        <v>5953</v>
      </c>
      <c r="B1360" s="15" t="s">
        <v>191</v>
      </c>
      <c r="C1360" s="15" t="s">
        <v>191</v>
      </c>
      <c r="D1360" s="19"/>
      <c r="E1360" s="18" t="s">
        <v>4282</v>
      </c>
      <c r="F1360" s="18" t="s">
        <v>4282</v>
      </c>
      <c r="G1360" s="18" t="s">
        <v>4282</v>
      </c>
      <c r="H1360" s="18" t="s">
        <v>4282</v>
      </c>
      <c r="I1360" s="18" t="s">
        <v>4282</v>
      </c>
      <c r="J1360" s="18" t="s">
        <v>7185</v>
      </c>
      <c r="K1360" s="18" t="s">
        <v>4282</v>
      </c>
      <c r="L1360" s="18" t="s">
        <v>4282</v>
      </c>
      <c r="N1360" s="40" t="e">
        <f t="shared" si="165"/>
        <v>#N/A</v>
      </c>
      <c r="O1360" t="e">
        <f>VLOOKUP(A1360,'[1]Integrator Offer Supplier'!$M$14:$AF$12953,18,FALSE)</f>
        <v>#N/A</v>
      </c>
      <c r="P1360" t="e">
        <f>VLOOKUP(A1360,'[1]Integrator Offer Supplier'!$M$14:$AF$12953,19,FALSE)</f>
        <v>#N/A</v>
      </c>
      <c r="Q1360" t="e">
        <f t="shared" si="166"/>
        <v>#N/A</v>
      </c>
      <c r="R1360" t="e">
        <f>VLOOKUP(A1360,'[1]Integrator Offer Supplier'!$M$14:$AF$12953,20,FALSE)</f>
        <v>#N/A</v>
      </c>
      <c r="S1360" s="41" t="e">
        <f t="shared" si="167"/>
        <v>#N/A</v>
      </c>
    </row>
    <row r="1361" spans="1:19" ht="18" x14ac:dyDescent="0.2">
      <c r="A1361" s="34" t="s">
        <v>5954</v>
      </c>
      <c r="B1361" s="15" t="s">
        <v>191</v>
      </c>
      <c r="C1361" s="15" t="s">
        <v>191</v>
      </c>
      <c r="D1361" s="19"/>
      <c r="E1361" s="18" t="s">
        <v>4282</v>
      </c>
      <c r="F1361" s="18" t="s">
        <v>4282</v>
      </c>
      <c r="G1361" s="18" t="s">
        <v>4282</v>
      </c>
      <c r="H1361" s="18" t="s">
        <v>4282</v>
      </c>
      <c r="I1361" s="18" t="s">
        <v>4282</v>
      </c>
      <c r="J1361" s="18" t="s">
        <v>7185</v>
      </c>
      <c r="K1361" s="18" t="s">
        <v>4282</v>
      </c>
      <c r="L1361" s="18" t="s">
        <v>4282</v>
      </c>
      <c r="N1361" s="40" t="e">
        <f t="shared" si="165"/>
        <v>#N/A</v>
      </c>
      <c r="O1361" t="e">
        <f>VLOOKUP(A1361,'[1]Integrator Offer Supplier'!$M$14:$AF$12953,18,FALSE)</f>
        <v>#N/A</v>
      </c>
      <c r="P1361" t="e">
        <f>VLOOKUP(A1361,'[1]Integrator Offer Supplier'!$M$14:$AF$12953,19,FALSE)</f>
        <v>#N/A</v>
      </c>
      <c r="Q1361" t="e">
        <f t="shared" si="166"/>
        <v>#N/A</v>
      </c>
      <c r="R1361" t="e">
        <f>VLOOKUP(A1361,'[1]Integrator Offer Supplier'!$M$14:$AF$12953,20,FALSE)</f>
        <v>#N/A</v>
      </c>
      <c r="S1361" s="41" t="e">
        <f t="shared" si="167"/>
        <v>#N/A</v>
      </c>
    </row>
    <row r="1362" spans="1:19" ht="18" x14ac:dyDescent="0.2">
      <c r="A1362" s="34" t="s">
        <v>5955</v>
      </c>
      <c r="B1362" s="15" t="s">
        <v>191</v>
      </c>
      <c r="C1362" s="15" t="s">
        <v>191</v>
      </c>
      <c r="D1362" s="19"/>
      <c r="E1362" s="18" t="s">
        <v>4282</v>
      </c>
      <c r="F1362" s="18" t="s">
        <v>4282</v>
      </c>
      <c r="G1362" s="18" t="s">
        <v>4282</v>
      </c>
      <c r="H1362" s="18" t="s">
        <v>4282</v>
      </c>
      <c r="I1362" s="18" t="s">
        <v>4282</v>
      </c>
      <c r="J1362" s="18" t="s">
        <v>7185</v>
      </c>
      <c r="K1362" s="18" t="s">
        <v>4282</v>
      </c>
      <c r="L1362" s="18" t="s">
        <v>4282</v>
      </c>
      <c r="N1362" s="40" t="e">
        <f t="shared" si="165"/>
        <v>#N/A</v>
      </c>
      <c r="O1362" t="e">
        <f>VLOOKUP(A1362,'[1]Integrator Offer Supplier'!$M$14:$AF$12953,18,FALSE)</f>
        <v>#N/A</v>
      </c>
      <c r="P1362" t="e">
        <f>VLOOKUP(A1362,'[1]Integrator Offer Supplier'!$M$14:$AF$12953,19,FALSE)</f>
        <v>#N/A</v>
      </c>
      <c r="Q1362" t="e">
        <f t="shared" si="166"/>
        <v>#N/A</v>
      </c>
      <c r="R1362" t="e">
        <f>VLOOKUP(A1362,'[1]Integrator Offer Supplier'!$M$14:$AF$12953,20,FALSE)</f>
        <v>#N/A</v>
      </c>
      <c r="S1362" s="41" t="e">
        <f t="shared" si="167"/>
        <v>#N/A</v>
      </c>
    </row>
    <row r="1363" spans="1:19" ht="18" x14ac:dyDescent="0.2">
      <c r="A1363" s="34" t="s">
        <v>5956</v>
      </c>
      <c r="B1363" s="15" t="s">
        <v>191</v>
      </c>
      <c r="C1363" s="15" t="s">
        <v>191</v>
      </c>
      <c r="D1363" s="19"/>
      <c r="E1363" s="18" t="s">
        <v>4282</v>
      </c>
      <c r="F1363" s="18" t="s">
        <v>4282</v>
      </c>
      <c r="G1363" s="18" t="s">
        <v>4282</v>
      </c>
      <c r="H1363" s="18" t="s">
        <v>4282</v>
      </c>
      <c r="I1363" s="18" t="s">
        <v>4282</v>
      </c>
      <c r="J1363" s="18" t="s">
        <v>7185</v>
      </c>
      <c r="K1363" s="18" t="s">
        <v>4282</v>
      </c>
      <c r="L1363" s="18" t="s">
        <v>4282</v>
      </c>
      <c r="N1363" s="40" t="e">
        <f t="shared" si="165"/>
        <v>#N/A</v>
      </c>
      <c r="O1363" t="e">
        <f>VLOOKUP(A1363,'[1]Integrator Offer Supplier'!$M$14:$AF$12953,18,FALSE)</f>
        <v>#N/A</v>
      </c>
      <c r="P1363" t="e">
        <f>VLOOKUP(A1363,'[1]Integrator Offer Supplier'!$M$14:$AF$12953,19,FALSE)</f>
        <v>#N/A</v>
      </c>
      <c r="Q1363" t="e">
        <f t="shared" si="166"/>
        <v>#N/A</v>
      </c>
      <c r="R1363" t="e">
        <f>VLOOKUP(A1363,'[1]Integrator Offer Supplier'!$M$14:$AF$12953,20,FALSE)</f>
        <v>#N/A</v>
      </c>
      <c r="S1363" s="41" t="e">
        <f t="shared" si="167"/>
        <v>#N/A</v>
      </c>
    </row>
    <row r="1364" spans="1:19" ht="18" x14ac:dyDescent="0.2">
      <c r="A1364" s="34" t="s">
        <v>5957</v>
      </c>
      <c r="B1364" s="15" t="s">
        <v>191</v>
      </c>
      <c r="C1364" s="15" t="s">
        <v>191</v>
      </c>
      <c r="D1364" s="19"/>
      <c r="E1364" s="18" t="s">
        <v>4282</v>
      </c>
      <c r="F1364" s="18" t="s">
        <v>4282</v>
      </c>
      <c r="G1364" s="18" t="s">
        <v>4282</v>
      </c>
      <c r="H1364" s="18" t="s">
        <v>4282</v>
      </c>
      <c r="I1364" s="18" t="s">
        <v>4282</v>
      </c>
      <c r="J1364" s="18" t="s">
        <v>7185</v>
      </c>
      <c r="K1364" s="18" t="s">
        <v>4282</v>
      </c>
      <c r="L1364" s="18" t="s">
        <v>4282</v>
      </c>
      <c r="N1364" s="40" t="e">
        <f t="shared" si="165"/>
        <v>#N/A</v>
      </c>
      <c r="O1364" t="e">
        <f>VLOOKUP(A1364,'[1]Integrator Offer Supplier'!$M$14:$AF$12953,18,FALSE)</f>
        <v>#N/A</v>
      </c>
      <c r="P1364" t="e">
        <f>VLOOKUP(A1364,'[1]Integrator Offer Supplier'!$M$14:$AF$12953,19,FALSE)</f>
        <v>#N/A</v>
      </c>
      <c r="Q1364" t="e">
        <f t="shared" si="166"/>
        <v>#N/A</v>
      </c>
      <c r="R1364" t="e">
        <f>VLOOKUP(A1364,'[1]Integrator Offer Supplier'!$M$14:$AF$12953,20,FALSE)</f>
        <v>#N/A</v>
      </c>
      <c r="S1364" s="41" t="e">
        <f t="shared" si="167"/>
        <v>#N/A</v>
      </c>
    </row>
    <row r="1365" spans="1:19" ht="18" x14ac:dyDescent="0.2">
      <c r="A1365" s="34" t="s">
        <v>5958</v>
      </c>
      <c r="B1365" s="15" t="s">
        <v>191</v>
      </c>
      <c r="C1365" s="15" t="s">
        <v>191</v>
      </c>
      <c r="D1365" s="19"/>
      <c r="E1365" s="18" t="s">
        <v>4282</v>
      </c>
      <c r="F1365" s="18" t="s">
        <v>4282</v>
      </c>
      <c r="G1365" s="18" t="s">
        <v>4282</v>
      </c>
      <c r="H1365" s="18" t="s">
        <v>4282</v>
      </c>
      <c r="I1365" s="18" t="s">
        <v>4282</v>
      </c>
      <c r="J1365" s="18" t="s">
        <v>7185</v>
      </c>
      <c r="K1365" s="18" t="s">
        <v>4282</v>
      </c>
      <c r="L1365" s="18" t="s">
        <v>4282</v>
      </c>
      <c r="N1365" s="40" t="e">
        <f t="shared" si="165"/>
        <v>#N/A</v>
      </c>
      <c r="O1365" t="e">
        <f>VLOOKUP(A1365,'[1]Integrator Offer Supplier'!$M$14:$AF$12953,18,FALSE)</f>
        <v>#N/A</v>
      </c>
      <c r="P1365" t="e">
        <f>VLOOKUP(A1365,'[1]Integrator Offer Supplier'!$M$14:$AF$12953,19,FALSE)</f>
        <v>#N/A</v>
      </c>
      <c r="Q1365" t="e">
        <f t="shared" si="166"/>
        <v>#N/A</v>
      </c>
      <c r="R1365" t="e">
        <f>VLOOKUP(A1365,'[1]Integrator Offer Supplier'!$M$14:$AF$12953,20,FALSE)</f>
        <v>#N/A</v>
      </c>
      <c r="S1365" s="41" t="e">
        <f t="shared" si="167"/>
        <v>#N/A</v>
      </c>
    </row>
    <row r="1366" spans="1:19" ht="18" x14ac:dyDescent="0.2">
      <c r="A1366" s="34" t="s">
        <v>5959</v>
      </c>
      <c r="B1366" s="15" t="s">
        <v>191</v>
      </c>
      <c r="C1366" s="15" t="s">
        <v>191</v>
      </c>
      <c r="D1366" s="19"/>
      <c r="E1366" s="18" t="s">
        <v>4282</v>
      </c>
      <c r="F1366" s="18" t="s">
        <v>4282</v>
      </c>
      <c r="G1366" s="18" t="s">
        <v>4282</v>
      </c>
      <c r="H1366" s="18" t="s">
        <v>4282</v>
      </c>
      <c r="I1366" s="18" t="s">
        <v>4282</v>
      </c>
      <c r="J1366" s="18" t="s">
        <v>7185</v>
      </c>
      <c r="K1366" s="18" t="s">
        <v>4282</v>
      </c>
      <c r="L1366" s="18" t="s">
        <v>4282</v>
      </c>
      <c r="N1366" s="40" t="e">
        <f t="shared" si="165"/>
        <v>#N/A</v>
      </c>
      <c r="O1366" t="e">
        <f>VLOOKUP(A1366,'[1]Integrator Offer Supplier'!$M$14:$AF$12953,18,FALSE)</f>
        <v>#N/A</v>
      </c>
      <c r="P1366" t="e">
        <f>VLOOKUP(A1366,'[1]Integrator Offer Supplier'!$M$14:$AF$12953,19,FALSE)</f>
        <v>#N/A</v>
      </c>
      <c r="Q1366" t="e">
        <f t="shared" si="166"/>
        <v>#N/A</v>
      </c>
      <c r="R1366" t="e">
        <f>VLOOKUP(A1366,'[1]Integrator Offer Supplier'!$M$14:$AF$12953,20,FALSE)</f>
        <v>#N/A</v>
      </c>
      <c r="S1366" s="41" t="e">
        <f t="shared" si="167"/>
        <v>#N/A</v>
      </c>
    </row>
    <row r="1367" spans="1:19" ht="18" x14ac:dyDescent="0.2">
      <c r="A1367" s="34" t="s">
        <v>5960</v>
      </c>
      <c r="B1367" s="15" t="s">
        <v>191</v>
      </c>
      <c r="C1367" s="15" t="s">
        <v>191</v>
      </c>
      <c r="D1367" s="19"/>
      <c r="E1367" s="18" t="s">
        <v>4282</v>
      </c>
      <c r="F1367" s="18" t="s">
        <v>4282</v>
      </c>
      <c r="G1367" s="18" t="s">
        <v>4282</v>
      </c>
      <c r="H1367" s="18" t="s">
        <v>4282</v>
      </c>
      <c r="I1367" s="18" t="s">
        <v>4282</v>
      </c>
      <c r="J1367" s="18" t="s">
        <v>7185</v>
      </c>
      <c r="K1367" s="18" t="s">
        <v>4282</v>
      </c>
      <c r="L1367" s="18" t="s">
        <v>4282</v>
      </c>
      <c r="N1367" s="40" t="e">
        <f t="shared" si="165"/>
        <v>#N/A</v>
      </c>
      <c r="O1367" t="e">
        <f>VLOOKUP(A1367,'[1]Integrator Offer Supplier'!$M$14:$AF$12953,18,FALSE)</f>
        <v>#N/A</v>
      </c>
      <c r="P1367" t="e">
        <f>VLOOKUP(A1367,'[1]Integrator Offer Supplier'!$M$14:$AF$12953,19,FALSE)</f>
        <v>#N/A</v>
      </c>
      <c r="Q1367" t="e">
        <f t="shared" si="166"/>
        <v>#N/A</v>
      </c>
      <c r="R1367" t="e">
        <f>VLOOKUP(A1367,'[1]Integrator Offer Supplier'!$M$14:$AF$12953,20,FALSE)</f>
        <v>#N/A</v>
      </c>
      <c r="S1367" s="41" t="e">
        <f t="shared" si="167"/>
        <v>#N/A</v>
      </c>
    </row>
    <row r="1368" spans="1:19" ht="36" x14ac:dyDescent="0.2">
      <c r="A1368" s="35" t="s">
        <v>5961</v>
      </c>
      <c r="B1368" s="15" t="s">
        <v>1274</v>
      </c>
      <c r="C1368" s="15" t="s">
        <v>3286</v>
      </c>
      <c r="D1368" s="19"/>
      <c r="E1368" s="18" t="s">
        <v>4282</v>
      </c>
      <c r="F1368" s="18" t="s">
        <v>4282</v>
      </c>
      <c r="G1368" s="18" t="s">
        <v>4282</v>
      </c>
      <c r="H1368" s="18" t="s">
        <v>4282</v>
      </c>
      <c r="I1368" s="18" t="s">
        <v>4282</v>
      </c>
      <c r="J1368" s="18" t="s">
        <v>7185</v>
      </c>
      <c r="K1368" s="18" t="s">
        <v>4282</v>
      </c>
      <c r="L1368" s="18" t="s">
        <v>4282</v>
      </c>
      <c r="N1368" s="40" t="e">
        <f t="shared" si="165"/>
        <v>#N/A</v>
      </c>
      <c r="O1368" t="e">
        <f>VLOOKUP(A1368,'[1]Integrator Offer Supplier'!$M$14:$AF$12953,18,FALSE)</f>
        <v>#N/A</v>
      </c>
      <c r="P1368" t="e">
        <f>VLOOKUP(A1368,'[1]Integrator Offer Supplier'!$M$14:$AF$12953,19,FALSE)</f>
        <v>#N/A</v>
      </c>
      <c r="Q1368" t="e">
        <f t="shared" si="166"/>
        <v>#N/A</v>
      </c>
      <c r="R1368" t="e">
        <f>VLOOKUP(A1368,'[1]Integrator Offer Supplier'!$M$14:$AF$12953,20,FALSE)</f>
        <v>#N/A</v>
      </c>
      <c r="S1368" s="41" t="e">
        <f t="shared" si="167"/>
        <v>#N/A</v>
      </c>
    </row>
    <row r="1369" spans="1:19" ht="72" x14ac:dyDescent="0.2">
      <c r="A1369" s="34" t="s">
        <v>5962</v>
      </c>
      <c r="B1369" s="15" t="s">
        <v>1275</v>
      </c>
      <c r="C1369" s="15" t="s">
        <v>3287</v>
      </c>
      <c r="D1369" s="19"/>
      <c r="E1369" s="18" t="s">
        <v>4282</v>
      </c>
      <c r="F1369" s="18" t="s">
        <v>4282</v>
      </c>
      <c r="G1369" s="18" t="s">
        <v>4282</v>
      </c>
      <c r="H1369" s="18" t="s">
        <v>4282</v>
      </c>
      <c r="I1369" s="18" t="s">
        <v>4282</v>
      </c>
      <c r="J1369" s="18" t="s">
        <v>7185</v>
      </c>
      <c r="K1369" s="18" t="s">
        <v>4282</v>
      </c>
      <c r="L1369" s="18" t="s">
        <v>4282</v>
      </c>
      <c r="N1369" s="40" t="e">
        <f t="shared" si="165"/>
        <v>#N/A</v>
      </c>
      <c r="O1369" t="e">
        <f>VLOOKUP(A1369,'[1]Integrator Offer Supplier'!$M$14:$AF$12953,18,FALSE)</f>
        <v>#N/A</v>
      </c>
      <c r="P1369" t="e">
        <f>VLOOKUP(A1369,'[1]Integrator Offer Supplier'!$M$14:$AF$12953,19,FALSE)</f>
        <v>#N/A</v>
      </c>
      <c r="Q1369" t="e">
        <f t="shared" si="166"/>
        <v>#N/A</v>
      </c>
      <c r="R1369" t="e">
        <f>VLOOKUP(A1369,'[1]Integrator Offer Supplier'!$M$14:$AF$12953,20,FALSE)</f>
        <v>#N/A</v>
      </c>
      <c r="S1369" s="41" t="e">
        <f t="shared" si="167"/>
        <v>#N/A</v>
      </c>
    </row>
    <row r="1370" spans="1:19" ht="108" x14ac:dyDescent="0.2">
      <c r="A1370" s="35" t="s">
        <v>5963</v>
      </c>
      <c r="B1370" s="15" t="s">
        <v>1276</v>
      </c>
      <c r="C1370" s="15" t="s">
        <v>4405</v>
      </c>
      <c r="D1370" s="21" t="s">
        <v>7198</v>
      </c>
      <c r="E1370" s="18"/>
      <c r="F1370" s="2"/>
      <c r="G1370" s="18"/>
      <c r="H1370" s="18">
        <v>4</v>
      </c>
      <c r="I1370" s="18"/>
      <c r="J1370" s="18">
        <f>N1370</f>
        <v>0</v>
      </c>
      <c r="K1370" s="18">
        <f>Q1370</f>
        <v>0</v>
      </c>
      <c r="L1370" s="18">
        <f>S1370</f>
        <v>0</v>
      </c>
      <c r="N1370" s="40">
        <f t="shared" si="165"/>
        <v>0</v>
      </c>
      <c r="O1370">
        <f>VLOOKUP(A1370,'[1]Integrator Offer Supplier'!$M$14:$AF$12953,18,FALSE)</f>
        <v>0</v>
      </c>
      <c r="P1370">
        <f>VLOOKUP(A1370,'[1]Integrator Offer Supplier'!$M$14:$AF$12953,19,FALSE)</f>
        <v>0</v>
      </c>
      <c r="Q1370">
        <f t="shared" si="166"/>
        <v>0</v>
      </c>
      <c r="R1370">
        <f>VLOOKUP(A1370,'[1]Integrator Offer Supplier'!$M$14:$AF$12953,20,FALSE)</f>
        <v>0</v>
      </c>
      <c r="S1370" s="41">
        <f t="shared" si="167"/>
        <v>0</v>
      </c>
    </row>
    <row r="1371" spans="1:19" ht="72" x14ac:dyDescent="0.2">
      <c r="A1371" s="34" t="s">
        <v>5964</v>
      </c>
      <c r="B1371" s="15" t="s">
        <v>1277</v>
      </c>
      <c r="C1371" s="15" t="s">
        <v>3289</v>
      </c>
      <c r="D1371" s="19"/>
      <c r="E1371" s="18" t="s">
        <v>4282</v>
      </c>
      <c r="F1371" s="18" t="s">
        <v>4282</v>
      </c>
      <c r="G1371" s="18" t="s">
        <v>4282</v>
      </c>
      <c r="H1371" s="18" t="s">
        <v>4282</v>
      </c>
      <c r="I1371" s="18" t="s">
        <v>4282</v>
      </c>
      <c r="J1371" s="18" t="s">
        <v>7185</v>
      </c>
      <c r="K1371" s="18" t="s">
        <v>4282</v>
      </c>
      <c r="L1371" s="18" t="s">
        <v>4282</v>
      </c>
      <c r="N1371" s="40" t="e">
        <f t="shared" si="165"/>
        <v>#N/A</v>
      </c>
      <c r="O1371" t="e">
        <f>VLOOKUP(A1371,'[1]Integrator Offer Supplier'!$M$14:$AF$12953,18,FALSE)</f>
        <v>#N/A</v>
      </c>
      <c r="P1371" t="e">
        <f>VLOOKUP(A1371,'[1]Integrator Offer Supplier'!$M$14:$AF$12953,19,FALSE)</f>
        <v>#N/A</v>
      </c>
      <c r="Q1371" t="e">
        <f t="shared" si="166"/>
        <v>#N/A</v>
      </c>
      <c r="R1371" t="e">
        <f>VLOOKUP(A1371,'[1]Integrator Offer Supplier'!$M$14:$AF$12953,20,FALSE)</f>
        <v>#N/A</v>
      </c>
      <c r="S1371" s="41" t="e">
        <f t="shared" si="167"/>
        <v>#N/A</v>
      </c>
    </row>
    <row r="1372" spans="1:19" ht="72" x14ac:dyDescent="0.2">
      <c r="A1372" s="34" t="s">
        <v>5965</v>
      </c>
      <c r="B1372" s="15" t="s">
        <v>1278</v>
      </c>
      <c r="C1372" s="15" t="s">
        <v>3290</v>
      </c>
      <c r="D1372" s="19"/>
      <c r="E1372" s="18" t="s">
        <v>4282</v>
      </c>
      <c r="F1372" s="18" t="s">
        <v>4282</v>
      </c>
      <c r="G1372" s="18" t="s">
        <v>4282</v>
      </c>
      <c r="H1372" s="18" t="s">
        <v>4282</v>
      </c>
      <c r="I1372" s="18" t="s">
        <v>4282</v>
      </c>
      <c r="J1372" s="18" t="s">
        <v>7185</v>
      </c>
      <c r="K1372" s="18" t="s">
        <v>4282</v>
      </c>
      <c r="L1372" s="18" t="s">
        <v>4282</v>
      </c>
      <c r="N1372" s="40" t="e">
        <f t="shared" si="165"/>
        <v>#N/A</v>
      </c>
      <c r="O1372" t="e">
        <f>VLOOKUP(A1372,'[1]Integrator Offer Supplier'!$M$14:$AF$12953,18,FALSE)</f>
        <v>#N/A</v>
      </c>
      <c r="P1372" t="e">
        <f>VLOOKUP(A1372,'[1]Integrator Offer Supplier'!$M$14:$AF$12953,19,FALSE)</f>
        <v>#N/A</v>
      </c>
      <c r="Q1372" t="e">
        <f t="shared" si="166"/>
        <v>#N/A</v>
      </c>
      <c r="R1372" t="e">
        <f>VLOOKUP(A1372,'[1]Integrator Offer Supplier'!$M$14:$AF$12953,20,FALSE)</f>
        <v>#N/A</v>
      </c>
      <c r="S1372" s="41" t="e">
        <f t="shared" si="167"/>
        <v>#N/A</v>
      </c>
    </row>
    <row r="1373" spans="1:19" ht="72" x14ac:dyDescent="0.2">
      <c r="A1373" s="34" t="s">
        <v>5966</v>
      </c>
      <c r="B1373" s="15" t="s">
        <v>1279</v>
      </c>
      <c r="C1373" s="15" t="s">
        <v>3291</v>
      </c>
      <c r="D1373" s="19"/>
      <c r="E1373" s="18" t="s">
        <v>4282</v>
      </c>
      <c r="F1373" s="18" t="s">
        <v>4282</v>
      </c>
      <c r="G1373" s="18" t="s">
        <v>4282</v>
      </c>
      <c r="H1373" s="18" t="s">
        <v>4282</v>
      </c>
      <c r="I1373" s="18" t="s">
        <v>4282</v>
      </c>
      <c r="J1373" s="18" t="s">
        <v>7185</v>
      </c>
      <c r="K1373" s="18" t="s">
        <v>4282</v>
      </c>
      <c r="L1373" s="18" t="s">
        <v>4282</v>
      </c>
      <c r="N1373" s="40" t="e">
        <f t="shared" si="165"/>
        <v>#N/A</v>
      </c>
      <c r="O1373" t="e">
        <f>VLOOKUP(A1373,'[1]Integrator Offer Supplier'!$M$14:$AF$12953,18,FALSE)</f>
        <v>#N/A</v>
      </c>
      <c r="P1373" t="e">
        <f>VLOOKUP(A1373,'[1]Integrator Offer Supplier'!$M$14:$AF$12953,19,FALSE)</f>
        <v>#N/A</v>
      </c>
      <c r="Q1373" t="e">
        <f t="shared" si="166"/>
        <v>#N/A</v>
      </c>
      <c r="R1373" t="e">
        <f>VLOOKUP(A1373,'[1]Integrator Offer Supplier'!$M$14:$AF$12953,20,FALSE)</f>
        <v>#N/A</v>
      </c>
      <c r="S1373" s="41" t="e">
        <f t="shared" si="167"/>
        <v>#N/A</v>
      </c>
    </row>
    <row r="1374" spans="1:19" ht="72" x14ac:dyDescent="0.2">
      <c r="A1374" s="34" t="s">
        <v>5967</v>
      </c>
      <c r="B1374" s="15" t="s">
        <v>1280</v>
      </c>
      <c r="C1374" s="15" t="s">
        <v>3292</v>
      </c>
      <c r="D1374" s="19"/>
      <c r="E1374" s="18" t="s">
        <v>4282</v>
      </c>
      <c r="F1374" s="18" t="s">
        <v>4282</v>
      </c>
      <c r="G1374" s="18" t="s">
        <v>4282</v>
      </c>
      <c r="H1374" s="18" t="s">
        <v>4282</v>
      </c>
      <c r="I1374" s="18" t="s">
        <v>4282</v>
      </c>
      <c r="J1374" s="18" t="s">
        <v>7185</v>
      </c>
      <c r="K1374" s="18" t="s">
        <v>4282</v>
      </c>
      <c r="L1374" s="18" t="s">
        <v>4282</v>
      </c>
      <c r="N1374" s="40" t="e">
        <f t="shared" si="165"/>
        <v>#N/A</v>
      </c>
      <c r="O1374" t="e">
        <f>VLOOKUP(A1374,'[1]Integrator Offer Supplier'!$M$14:$AF$12953,18,FALSE)</f>
        <v>#N/A</v>
      </c>
      <c r="P1374" t="e">
        <f>VLOOKUP(A1374,'[1]Integrator Offer Supplier'!$M$14:$AF$12953,19,FALSE)</f>
        <v>#N/A</v>
      </c>
      <c r="Q1374" t="e">
        <f t="shared" si="166"/>
        <v>#N/A</v>
      </c>
      <c r="R1374" t="e">
        <f>VLOOKUP(A1374,'[1]Integrator Offer Supplier'!$M$14:$AF$12953,20,FALSE)</f>
        <v>#N/A</v>
      </c>
      <c r="S1374" s="41" t="e">
        <f t="shared" si="167"/>
        <v>#N/A</v>
      </c>
    </row>
    <row r="1375" spans="1:19" ht="72" x14ac:dyDescent="0.2">
      <c r="A1375" s="34" t="s">
        <v>5968</v>
      </c>
      <c r="B1375" s="15" t="s">
        <v>1281</v>
      </c>
      <c r="C1375" s="15" t="s">
        <v>3293</v>
      </c>
      <c r="D1375" s="19"/>
      <c r="E1375" s="18" t="s">
        <v>4282</v>
      </c>
      <c r="F1375" s="18" t="s">
        <v>4282</v>
      </c>
      <c r="G1375" s="18" t="s">
        <v>4282</v>
      </c>
      <c r="H1375" s="18" t="s">
        <v>4282</v>
      </c>
      <c r="I1375" s="18" t="s">
        <v>4282</v>
      </c>
      <c r="J1375" s="18" t="s">
        <v>7185</v>
      </c>
      <c r="K1375" s="18" t="s">
        <v>4282</v>
      </c>
      <c r="L1375" s="18" t="s">
        <v>4282</v>
      </c>
      <c r="N1375" s="40" t="e">
        <f t="shared" si="165"/>
        <v>#N/A</v>
      </c>
      <c r="O1375" t="e">
        <f>VLOOKUP(A1375,'[1]Integrator Offer Supplier'!$M$14:$AF$12953,18,FALSE)</f>
        <v>#N/A</v>
      </c>
      <c r="P1375" t="e">
        <f>VLOOKUP(A1375,'[1]Integrator Offer Supplier'!$M$14:$AF$12953,19,FALSE)</f>
        <v>#N/A</v>
      </c>
      <c r="Q1375" t="e">
        <f t="shared" si="166"/>
        <v>#N/A</v>
      </c>
      <c r="R1375" t="e">
        <f>VLOOKUP(A1375,'[1]Integrator Offer Supplier'!$M$14:$AF$12953,20,FALSE)</f>
        <v>#N/A</v>
      </c>
      <c r="S1375" s="41" t="e">
        <f t="shared" si="167"/>
        <v>#N/A</v>
      </c>
    </row>
    <row r="1376" spans="1:19" ht="72" x14ac:dyDescent="0.2">
      <c r="A1376" s="34" t="s">
        <v>5969</v>
      </c>
      <c r="B1376" s="15" t="s">
        <v>1282</v>
      </c>
      <c r="C1376" s="15" t="s">
        <v>3294</v>
      </c>
      <c r="D1376" s="19"/>
      <c r="E1376" s="18" t="s">
        <v>4282</v>
      </c>
      <c r="F1376" s="18" t="s">
        <v>4282</v>
      </c>
      <c r="G1376" s="18" t="s">
        <v>4282</v>
      </c>
      <c r="H1376" s="18" t="s">
        <v>4282</v>
      </c>
      <c r="I1376" s="18" t="s">
        <v>4282</v>
      </c>
      <c r="J1376" s="18" t="s">
        <v>7185</v>
      </c>
      <c r="K1376" s="18" t="s">
        <v>4282</v>
      </c>
      <c r="L1376" s="18" t="s">
        <v>4282</v>
      </c>
      <c r="N1376" s="40" t="e">
        <f t="shared" si="165"/>
        <v>#N/A</v>
      </c>
      <c r="O1376" t="e">
        <f>VLOOKUP(A1376,'[1]Integrator Offer Supplier'!$M$14:$AF$12953,18,FALSE)</f>
        <v>#N/A</v>
      </c>
      <c r="P1376" t="e">
        <f>VLOOKUP(A1376,'[1]Integrator Offer Supplier'!$M$14:$AF$12953,19,FALSE)</f>
        <v>#N/A</v>
      </c>
      <c r="Q1376" t="e">
        <f t="shared" si="166"/>
        <v>#N/A</v>
      </c>
      <c r="R1376" t="e">
        <f>VLOOKUP(A1376,'[1]Integrator Offer Supplier'!$M$14:$AF$12953,20,FALSE)</f>
        <v>#N/A</v>
      </c>
      <c r="S1376" s="41" t="e">
        <f t="shared" si="167"/>
        <v>#N/A</v>
      </c>
    </row>
    <row r="1377" spans="1:19" ht="18" x14ac:dyDescent="0.2">
      <c r="A1377" s="35" t="s">
        <v>5970</v>
      </c>
      <c r="B1377" s="15" t="s">
        <v>606</v>
      </c>
      <c r="C1377" s="15" t="s">
        <v>606</v>
      </c>
      <c r="D1377" s="19"/>
      <c r="E1377" s="18"/>
      <c r="F1377" s="18"/>
      <c r="G1377" s="18"/>
      <c r="H1377" s="18"/>
      <c r="I1377" s="18"/>
      <c r="J1377" s="18">
        <f t="shared" ref="J1377:J1378" si="168">N1377</f>
        <v>12.833749894736844</v>
      </c>
      <c r="K1377" s="18">
        <f t="shared" ref="K1377:K1378" si="169">Q1377</f>
        <v>8354.8231772727286</v>
      </c>
      <c r="L1377" s="18">
        <f t="shared" ref="L1377:L1378" si="170">S1377</f>
        <v>9.0352315336691369</v>
      </c>
      <c r="N1377" s="40">
        <f t="shared" si="165"/>
        <v>12.833749894736844</v>
      </c>
      <c r="O1377">
        <f>VLOOKUP(A1377,'[1]Integrator Offer Supplier'!$M$14:$AF$12953,18,FALSE)</f>
        <v>247.13640000000001</v>
      </c>
      <c r="P1377">
        <f>VLOOKUP(A1377,'[1]Integrator Offer Supplier'!$M$14:$AF$12953,19,FALSE)</f>
        <v>1129.0301590909091</v>
      </c>
      <c r="Q1377">
        <f t="shared" si="166"/>
        <v>8354.8231772727286</v>
      </c>
      <c r="R1377">
        <f>VLOOKUP(A1377,'[1]Integrator Offer Supplier'!$M$14:$AF$12953,20,FALSE)</f>
        <v>722.81852269353089</v>
      </c>
      <c r="S1377" s="41">
        <f t="shared" si="167"/>
        <v>9.0352315336691369</v>
      </c>
    </row>
    <row r="1378" spans="1:19" ht="18" x14ac:dyDescent="0.2">
      <c r="A1378" s="35" t="s">
        <v>5971</v>
      </c>
      <c r="B1378" s="15" t="s">
        <v>606</v>
      </c>
      <c r="C1378" s="15" t="s">
        <v>606</v>
      </c>
      <c r="D1378" s="19"/>
      <c r="E1378" s="18"/>
      <c r="F1378" s="18"/>
      <c r="G1378" s="18"/>
      <c r="H1378" s="18"/>
      <c r="I1378" s="18"/>
      <c r="J1378" s="18">
        <f t="shared" si="168"/>
        <v>12.833749894736844</v>
      </c>
      <c r="K1378" s="18">
        <f t="shared" si="169"/>
        <v>8354.8231772727286</v>
      </c>
      <c r="L1378" s="18">
        <f t="shared" si="170"/>
        <v>9.0352315336691369</v>
      </c>
      <c r="N1378" s="40">
        <f t="shared" si="165"/>
        <v>12.833749894736844</v>
      </c>
      <c r="O1378">
        <f>VLOOKUP(A1378,'[1]Integrator Offer Supplier'!$M$14:$AF$12953,18,FALSE)</f>
        <v>247.13640000000001</v>
      </c>
      <c r="P1378">
        <f>VLOOKUP(A1378,'[1]Integrator Offer Supplier'!$M$14:$AF$12953,19,FALSE)</f>
        <v>1129.0301590909091</v>
      </c>
      <c r="Q1378">
        <f t="shared" si="166"/>
        <v>8354.8231772727286</v>
      </c>
      <c r="R1378">
        <f>VLOOKUP(A1378,'[1]Integrator Offer Supplier'!$M$14:$AF$12953,20,FALSE)</f>
        <v>722.81852269353089</v>
      </c>
      <c r="S1378" s="41">
        <f t="shared" si="167"/>
        <v>9.0352315336691369</v>
      </c>
    </row>
    <row r="1379" spans="1:19" ht="18" x14ac:dyDescent="0.2">
      <c r="A1379" s="35" t="s">
        <v>5972</v>
      </c>
      <c r="B1379" s="15" t="s">
        <v>606</v>
      </c>
      <c r="C1379" s="15" t="s">
        <v>606</v>
      </c>
      <c r="D1379" s="19"/>
      <c r="E1379" s="18"/>
      <c r="F1379" s="18"/>
      <c r="G1379" s="18"/>
      <c r="H1379" s="18"/>
      <c r="I1379" s="18"/>
      <c r="J1379" s="18"/>
      <c r="K1379" s="18"/>
      <c r="L1379" s="18"/>
      <c r="N1379" s="40" t="e">
        <f t="shared" si="165"/>
        <v>#N/A</v>
      </c>
      <c r="O1379" t="e">
        <f>VLOOKUP(A1379,'[1]Integrator Offer Supplier'!$M$14:$AF$12953,18,FALSE)</f>
        <v>#N/A</v>
      </c>
      <c r="P1379" t="e">
        <f>VLOOKUP(A1379,'[1]Integrator Offer Supplier'!$M$14:$AF$12953,19,FALSE)</f>
        <v>#N/A</v>
      </c>
      <c r="Q1379" t="e">
        <f t="shared" si="166"/>
        <v>#N/A</v>
      </c>
      <c r="R1379" t="e">
        <f>VLOOKUP(A1379,'[1]Integrator Offer Supplier'!$M$14:$AF$12953,20,FALSE)</f>
        <v>#N/A</v>
      </c>
      <c r="S1379" s="41" t="e">
        <f t="shared" si="167"/>
        <v>#N/A</v>
      </c>
    </row>
    <row r="1380" spans="1:19" ht="18" x14ac:dyDescent="0.2">
      <c r="A1380" s="35" t="s">
        <v>5973</v>
      </c>
      <c r="B1380" s="15" t="s">
        <v>606</v>
      </c>
      <c r="C1380" s="15" t="s">
        <v>606</v>
      </c>
      <c r="D1380" s="19"/>
      <c r="E1380" s="18"/>
      <c r="F1380" s="18"/>
      <c r="G1380" s="18"/>
      <c r="H1380" s="18"/>
      <c r="I1380" s="18"/>
      <c r="J1380" s="18"/>
      <c r="K1380" s="18"/>
      <c r="L1380" s="18"/>
      <c r="N1380" s="40" t="e">
        <f t="shared" si="165"/>
        <v>#N/A</v>
      </c>
      <c r="O1380" t="e">
        <f>VLOOKUP(A1380,'[1]Integrator Offer Supplier'!$M$14:$AF$12953,18,FALSE)</f>
        <v>#N/A</v>
      </c>
      <c r="P1380" t="e">
        <f>VLOOKUP(A1380,'[1]Integrator Offer Supplier'!$M$14:$AF$12953,19,FALSE)</f>
        <v>#N/A</v>
      </c>
      <c r="Q1380" t="e">
        <f t="shared" si="166"/>
        <v>#N/A</v>
      </c>
      <c r="R1380" t="e">
        <f>VLOOKUP(A1380,'[1]Integrator Offer Supplier'!$M$14:$AF$12953,20,FALSE)</f>
        <v>#N/A</v>
      </c>
      <c r="S1380" s="41" t="e">
        <f t="shared" si="167"/>
        <v>#N/A</v>
      </c>
    </row>
    <row r="1381" spans="1:19" ht="90" x14ac:dyDescent="0.2">
      <c r="A1381" s="35" t="s">
        <v>5974</v>
      </c>
      <c r="B1381" s="15" t="s">
        <v>1283</v>
      </c>
      <c r="C1381" s="15" t="s">
        <v>3295</v>
      </c>
      <c r="D1381" s="19"/>
      <c r="E1381" s="18" t="s">
        <v>4282</v>
      </c>
      <c r="F1381" s="18" t="s">
        <v>4282</v>
      </c>
      <c r="G1381" s="18" t="s">
        <v>4282</v>
      </c>
      <c r="H1381" s="18" t="s">
        <v>4282</v>
      </c>
      <c r="I1381" s="18" t="s">
        <v>4282</v>
      </c>
      <c r="J1381" s="18" t="s">
        <v>7185</v>
      </c>
      <c r="K1381" s="18" t="s">
        <v>4282</v>
      </c>
      <c r="L1381" s="18" t="s">
        <v>4282</v>
      </c>
      <c r="N1381" s="40" t="e">
        <f t="shared" si="165"/>
        <v>#N/A</v>
      </c>
      <c r="O1381" t="e">
        <f>VLOOKUP(A1381,'[1]Integrator Offer Supplier'!$M$14:$AF$12953,18,FALSE)</f>
        <v>#N/A</v>
      </c>
      <c r="P1381" t="e">
        <f>VLOOKUP(A1381,'[1]Integrator Offer Supplier'!$M$14:$AF$12953,19,FALSE)</f>
        <v>#N/A</v>
      </c>
      <c r="Q1381" t="e">
        <f t="shared" si="166"/>
        <v>#N/A</v>
      </c>
      <c r="R1381" t="e">
        <f>VLOOKUP(A1381,'[1]Integrator Offer Supplier'!$M$14:$AF$12953,20,FALSE)</f>
        <v>#N/A</v>
      </c>
      <c r="S1381" s="41" t="e">
        <f t="shared" si="167"/>
        <v>#N/A</v>
      </c>
    </row>
    <row r="1382" spans="1:19" ht="90" x14ac:dyDescent="0.2">
      <c r="A1382" s="35" t="s">
        <v>5975</v>
      </c>
      <c r="B1382" s="15" t="s">
        <v>1284</v>
      </c>
      <c r="C1382" s="15" t="s">
        <v>3296</v>
      </c>
      <c r="D1382" s="19"/>
      <c r="E1382" s="18" t="s">
        <v>4282</v>
      </c>
      <c r="F1382" s="18" t="s">
        <v>4282</v>
      </c>
      <c r="G1382" s="18" t="s">
        <v>4282</v>
      </c>
      <c r="H1382" s="18" t="s">
        <v>4282</v>
      </c>
      <c r="I1382" s="18" t="s">
        <v>4282</v>
      </c>
      <c r="J1382" s="18" t="s">
        <v>7185</v>
      </c>
      <c r="K1382" s="18" t="s">
        <v>4282</v>
      </c>
      <c r="L1382" s="18" t="s">
        <v>4282</v>
      </c>
      <c r="N1382" s="40" t="e">
        <f t="shared" si="165"/>
        <v>#N/A</v>
      </c>
      <c r="O1382" t="e">
        <f>VLOOKUP(A1382,'[1]Integrator Offer Supplier'!$M$14:$AF$12953,18,FALSE)</f>
        <v>#N/A</v>
      </c>
      <c r="P1382" t="e">
        <f>VLOOKUP(A1382,'[1]Integrator Offer Supplier'!$M$14:$AF$12953,19,FALSE)</f>
        <v>#N/A</v>
      </c>
      <c r="Q1382" t="e">
        <f t="shared" si="166"/>
        <v>#N/A</v>
      </c>
      <c r="R1382" t="e">
        <f>VLOOKUP(A1382,'[1]Integrator Offer Supplier'!$M$14:$AF$12953,20,FALSE)</f>
        <v>#N/A</v>
      </c>
      <c r="S1382" s="41" t="e">
        <f t="shared" si="167"/>
        <v>#N/A</v>
      </c>
    </row>
    <row r="1383" spans="1:19" ht="90" x14ac:dyDescent="0.2">
      <c r="A1383" s="35" t="s">
        <v>5976</v>
      </c>
      <c r="B1383" s="15" t="s">
        <v>1285</v>
      </c>
      <c r="C1383" s="15" t="s">
        <v>3297</v>
      </c>
      <c r="D1383" s="19"/>
      <c r="E1383" s="18" t="s">
        <v>4282</v>
      </c>
      <c r="F1383" s="18" t="s">
        <v>4282</v>
      </c>
      <c r="G1383" s="18" t="s">
        <v>4282</v>
      </c>
      <c r="H1383" s="18" t="s">
        <v>4282</v>
      </c>
      <c r="I1383" s="18" t="s">
        <v>4282</v>
      </c>
      <c r="J1383" s="18" t="s">
        <v>7185</v>
      </c>
      <c r="K1383" s="18" t="s">
        <v>4282</v>
      </c>
      <c r="L1383" s="18" t="s">
        <v>4282</v>
      </c>
      <c r="N1383" s="40" t="e">
        <f t="shared" si="165"/>
        <v>#N/A</v>
      </c>
      <c r="O1383" t="e">
        <f>VLOOKUP(A1383,'[1]Integrator Offer Supplier'!$M$14:$AF$12953,18,FALSE)</f>
        <v>#N/A</v>
      </c>
      <c r="P1383" t="e">
        <f>VLOOKUP(A1383,'[1]Integrator Offer Supplier'!$M$14:$AF$12953,19,FALSE)</f>
        <v>#N/A</v>
      </c>
      <c r="Q1383" t="e">
        <f t="shared" si="166"/>
        <v>#N/A</v>
      </c>
      <c r="R1383" t="e">
        <f>VLOOKUP(A1383,'[1]Integrator Offer Supplier'!$M$14:$AF$12953,20,FALSE)</f>
        <v>#N/A</v>
      </c>
      <c r="S1383" s="41" t="e">
        <f t="shared" si="167"/>
        <v>#N/A</v>
      </c>
    </row>
    <row r="1384" spans="1:19" ht="108" x14ac:dyDescent="0.2">
      <c r="A1384" s="34" t="s">
        <v>5977</v>
      </c>
      <c r="B1384" s="15" t="s">
        <v>1286</v>
      </c>
      <c r="C1384" s="15" t="s">
        <v>3298</v>
      </c>
      <c r="D1384" s="19"/>
      <c r="E1384" s="18" t="s">
        <v>4282</v>
      </c>
      <c r="F1384" s="18" t="s">
        <v>4282</v>
      </c>
      <c r="G1384" s="18" t="s">
        <v>4282</v>
      </c>
      <c r="H1384" s="18" t="s">
        <v>4282</v>
      </c>
      <c r="I1384" s="18" t="s">
        <v>4282</v>
      </c>
      <c r="J1384" s="18" t="s">
        <v>7185</v>
      </c>
      <c r="K1384" s="18" t="s">
        <v>4282</v>
      </c>
      <c r="L1384" s="18" t="s">
        <v>4282</v>
      </c>
      <c r="N1384" s="40" t="e">
        <f t="shared" si="165"/>
        <v>#N/A</v>
      </c>
      <c r="O1384" t="e">
        <f>VLOOKUP(A1384,'[1]Integrator Offer Supplier'!$M$14:$AF$12953,18,FALSE)</f>
        <v>#N/A</v>
      </c>
      <c r="P1384" t="e">
        <f>VLOOKUP(A1384,'[1]Integrator Offer Supplier'!$M$14:$AF$12953,19,FALSE)</f>
        <v>#N/A</v>
      </c>
      <c r="Q1384" t="e">
        <f t="shared" si="166"/>
        <v>#N/A</v>
      </c>
      <c r="R1384" t="e">
        <f>VLOOKUP(A1384,'[1]Integrator Offer Supplier'!$M$14:$AF$12953,20,FALSE)</f>
        <v>#N/A</v>
      </c>
      <c r="S1384" s="41" t="e">
        <f t="shared" si="167"/>
        <v>#N/A</v>
      </c>
    </row>
    <row r="1385" spans="1:19" ht="54" x14ac:dyDescent="0.2">
      <c r="A1385" s="38" t="s">
        <v>5978</v>
      </c>
      <c r="B1385" s="39" t="s">
        <v>1287</v>
      </c>
      <c r="C1385" s="39" t="s">
        <v>3299</v>
      </c>
      <c r="D1385" s="42" t="s">
        <v>7189</v>
      </c>
      <c r="E1385" s="18">
        <v>4</v>
      </c>
      <c r="F1385" s="2">
        <v>3000</v>
      </c>
      <c r="G1385" s="18">
        <v>4</v>
      </c>
      <c r="H1385" s="18">
        <v>4</v>
      </c>
      <c r="I1385" s="18"/>
      <c r="J1385" s="18">
        <f t="shared" ref="J1385:J1386" si="171">N1385</f>
        <v>1.2650377894736844</v>
      </c>
      <c r="K1385" s="18">
        <f t="shared" ref="K1385:K1386" si="172">Q1385</f>
        <v>599.61867000000007</v>
      </c>
      <c r="L1385" s="18">
        <f t="shared" ref="L1385:L1386" si="173">S1385</f>
        <v>2.1251299049994103</v>
      </c>
      <c r="N1385" s="40">
        <f t="shared" si="165"/>
        <v>1.2650377894736844</v>
      </c>
      <c r="O1385">
        <f>VLOOKUP(A1385,'[1]Integrator Offer Supplier'!$M$14:$AF$12953,18,FALSE)</f>
        <v>24.360525000000003</v>
      </c>
      <c r="P1385">
        <f>VLOOKUP(A1385,'[1]Integrator Offer Supplier'!$M$14:$AF$12953,19,FALSE)</f>
        <v>81.02955</v>
      </c>
      <c r="Q1385">
        <f t="shared" si="166"/>
        <v>599.61867000000007</v>
      </c>
      <c r="R1385">
        <f>VLOOKUP(A1385,'[1]Integrator Offer Supplier'!$M$14:$AF$12953,20,FALSE)</f>
        <v>170.01039239995285</v>
      </c>
      <c r="S1385" s="41">
        <f t="shared" si="167"/>
        <v>2.1251299049994103</v>
      </c>
    </row>
    <row r="1386" spans="1:19" ht="54" x14ac:dyDescent="0.2">
      <c r="A1386" s="34" t="s">
        <v>5979</v>
      </c>
      <c r="B1386" s="15" t="s">
        <v>1288</v>
      </c>
      <c r="C1386" s="15" t="s">
        <v>4447</v>
      </c>
      <c r="D1386" s="21" t="s">
        <v>4338</v>
      </c>
      <c r="E1386" s="18">
        <v>4</v>
      </c>
      <c r="F1386" s="2">
        <v>85000</v>
      </c>
      <c r="G1386" s="18">
        <v>4</v>
      </c>
      <c r="H1386" s="18">
        <v>4</v>
      </c>
      <c r="I1386" s="18"/>
      <c r="J1386" s="18">
        <f t="shared" si="171"/>
        <v>1.2650377894736844</v>
      </c>
      <c r="K1386" s="18">
        <f t="shared" si="172"/>
        <v>599.61867000000007</v>
      </c>
      <c r="L1386" s="18">
        <f t="shared" si="173"/>
        <v>2.1251299049994103</v>
      </c>
      <c r="N1386" s="40">
        <f t="shared" si="165"/>
        <v>1.2650377894736844</v>
      </c>
      <c r="O1386">
        <f>VLOOKUP(A1386,'[1]Integrator Offer Supplier'!$M$14:$AF$12953,18,FALSE)</f>
        <v>24.360525000000003</v>
      </c>
      <c r="P1386">
        <f>VLOOKUP(A1386,'[1]Integrator Offer Supplier'!$M$14:$AF$12953,19,FALSE)</f>
        <v>81.02955</v>
      </c>
      <c r="Q1386">
        <f t="shared" si="166"/>
        <v>599.61867000000007</v>
      </c>
      <c r="R1386">
        <f>VLOOKUP(A1386,'[1]Integrator Offer Supplier'!$M$14:$AF$12953,20,FALSE)</f>
        <v>170.01039239995285</v>
      </c>
      <c r="S1386" s="41">
        <f t="shared" si="167"/>
        <v>2.1251299049994103</v>
      </c>
    </row>
    <row r="1387" spans="1:19" ht="180" x14ac:dyDescent="0.2">
      <c r="A1387" s="34" t="s">
        <v>5980</v>
      </c>
      <c r="B1387" s="15" t="s">
        <v>112</v>
      </c>
      <c r="C1387" s="15" t="s">
        <v>3301</v>
      </c>
      <c r="D1387" s="19"/>
      <c r="E1387" s="18" t="s">
        <v>4282</v>
      </c>
      <c r="F1387" s="18" t="s">
        <v>4282</v>
      </c>
      <c r="G1387" s="18" t="s">
        <v>4282</v>
      </c>
      <c r="H1387" s="18" t="s">
        <v>4282</v>
      </c>
      <c r="I1387" s="18" t="s">
        <v>4282</v>
      </c>
      <c r="J1387" s="18" t="s">
        <v>7185</v>
      </c>
      <c r="K1387" s="18" t="s">
        <v>4282</v>
      </c>
      <c r="L1387" s="18" t="s">
        <v>4282</v>
      </c>
      <c r="N1387" s="40" t="e">
        <f t="shared" si="165"/>
        <v>#N/A</v>
      </c>
      <c r="O1387" t="e">
        <f>VLOOKUP(A1387,'[1]Integrator Offer Supplier'!$M$14:$AF$12953,18,FALSE)</f>
        <v>#N/A</v>
      </c>
      <c r="P1387" t="e">
        <f>VLOOKUP(A1387,'[1]Integrator Offer Supplier'!$M$14:$AF$12953,19,FALSE)</f>
        <v>#N/A</v>
      </c>
      <c r="Q1387" t="e">
        <f t="shared" si="166"/>
        <v>#N/A</v>
      </c>
      <c r="R1387" t="e">
        <f>VLOOKUP(A1387,'[1]Integrator Offer Supplier'!$M$14:$AF$12953,20,FALSE)</f>
        <v>#N/A</v>
      </c>
      <c r="S1387" s="41" t="e">
        <f t="shared" si="167"/>
        <v>#N/A</v>
      </c>
    </row>
    <row r="1388" spans="1:19" ht="180" x14ac:dyDescent="0.2">
      <c r="A1388" s="34" t="s">
        <v>5981</v>
      </c>
      <c r="B1388" s="15" t="s">
        <v>1289</v>
      </c>
      <c r="C1388" s="15" t="s">
        <v>3302</v>
      </c>
      <c r="D1388" s="19"/>
      <c r="E1388" s="18" t="s">
        <v>4282</v>
      </c>
      <c r="F1388" s="18" t="s">
        <v>4282</v>
      </c>
      <c r="G1388" s="18" t="s">
        <v>4282</v>
      </c>
      <c r="H1388" s="18" t="s">
        <v>4282</v>
      </c>
      <c r="I1388" s="18" t="s">
        <v>4282</v>
      </c>
      <c r="J1388" s="18" t="s">
        <v>7185</v>
      </c>
      <c r="K1388" s="18" t="s">
        <v>4282</v>
      </c>
      <c r="L1388" s="18" t="s">
        <v>4282</v>
      </c>
      <c r="N1388" s="40" t="e">
        <f t="shared" si="165"/>
        <v>#N/A</v>
      </c>
      <c r="O1388" t="e">
        <f>VLOOKUP(A1388,'[1]Integrator Offer Supplier'!$M$14:$AF$12953,18,FALSE)</f>
        <v>#N/A</v>
      </c>
      <c r="P1388" t="e">
        <f>VLOOKUP(A1388,'[1]Integrator Offer Supplier'!$M$14:$AF$12953,19,FALSE)</f>
        <v>#N/A</v>
      </c>
      <c r="Q1388" t="e">
        <f t="shared" si="166"/>
        <v>#N/A</v>
      </c>
      <c r="R1388" t="e">
        <f>VLOOKUP(A1388,'[1]Integrator Offer Supplier'!$M$14:$AF$12953,20,FALSE)</f>
        <v>#N/A</v>
      </c>
      <c r="S1388" s="41" t="e">
        <f t="shared" si="167"/>
        <v>#N/A</v>
      </c>
    </row>
    <row r="1389" spans="1:19" ht="36" x14ac:dyDescent="0.2">
      <c r="A1389" s="34" t="s">
        <v>5982</v>
      </c>
      <c r="B1389" s="15" t="s">
        <v>1290</v>
      </c>
      <c r="C1389" s="15" t="s">
        <v>3303</v>
      </c>
      <c r="D1389" s="19"/>
      <c r="E1389" s="18" t="s">
        <v>4282</v>
      </c>
      <c r="F1389" s="18" t="s">
        <v>4282</v>
      </c>
      <c r="G1389" s="18" t="s">
        <v>4282</v>
      </c>
      <c r="H1389" s="18" t="s">
        <v>4282</v>
      </c>
      <c r="I1389" s="18" t="s">
        <v>4282</v>
      </c>
      <c r="J1389" s="18" t="s">
        <v>7185</v>
      </c>
      <c r="K1389" s="18" t="s">
        <v>4282</v>
      </c>
      <c r="L1389" s="18" t="s">
        <v>4282</v>
      </c>
      <c r="N1389" s="40" t="e">
        <f t="shared" si="165"/>
        <v>#N/A</v>
      </c>
      <c r="O1389" t="e">
        <f>VLOOKUP(A1389,'[1]Integrator Offer Supplier'!$M$14:$AF$12953,18,FALSE)</f>
        <v>#N/A</v>
      </c>
      <c r="P1389" t="e">
        <f>VLOOKUP(A1389,'[1]Integrator Offer Supplier'!$M$14:$AF$12953,19,FALSE)</f>
        <v>#N/A</v>
      </c>
      <c r="Q1389" t="e">
        <f t="shared" si="166"/>
        <v>#N/A</v>
      </c>
      <c r="R1389" t="e">
        <f>VLOOKUP(A1389,'[1]Integrator Offer Supplier'!$M$14:$AF$12953,20,FALSE)</f>
        <v>#N/A</v>
      </c>
      <c r="S1389" s="41" t="e">
        <f t="shared" si="167"/>
        <v>#N/A</v>
      </c>
    </row>
    <row r="1390" spans="1:19" ht="108" x14ac:dyDescent="0.2">
      <c r="A1390" s="34" t="s">
        <v>5983</v>
      </c>
      <c r="B1390" s="15" t="s">
        <v>1291</v>
      </c>
      <c r="C1390" s="15" t="s">
        <v>3304</v>
      </c>
      <c r="D1390" s="19"/>
      <c r="E1390" s="18" t="s">
        <v>4282</v>
      </c>
      <c r="F1390" s="18" t="s">
        <v>4282</v>
      </c>
      <c r="G1390" s="18" t="s">
        <v>4282</v>
      </c>
      <c r="H1390" s="18" t="s">
        <v>4282</v>
      </c>
      <c r="I1390" s="18" t="s">
        <v>4282</v>
      </c>
      <c r="J1390" s="18" t="s">
        <v>7185</v>
      </c>
      <c r="K1390" s="18" t="s">
        <v>4282</v>
      </c>
      <c r="L1390" s="18" t="s">
        <v>4282</v>
      </c>
      <c r="N1390" s="40" t="e">
        <f t="shared" si="165"/>
        <v>#N/A</v>
      </c>
      <c r="O1390" t="e">
        <f>VLOOKUP(A1390,'[1]Integrator Offer Supplier'!$M$14:$AF$12953,18,FALSE)</f>
        <v>#N/A</v>
      </c>
      <c r="P1390" t="e">
        <f>VLOOKUP(A1390,'[1]Integrator Offer Supplier'!$M$14:$AF$12953,19,FALSE)</f>
        <v>#N/A</v>
      </c>
      <c r="Q1390" t="e">
        <f t="shared" si="166"/>
        <v>#N/A</v>
      </c>
      <c r="R1390" t="e">
        <f>VLOOKUP(A1390,'[1]Integrator Offer Supplier'!$M$14:$AF$12953,20,FALSE)</f>
        <v>#N/A</v>
      </c>
      <c r="S1390" s="41" t="e">
        <f t="shared" si="167"/>
        <v>#N/A</v>
      </c>
    </row>
    <row r="1391" spans="1:19" ht="108" x14ac:dyDescent="0.2">
      <c r="A1391" s="34" t="s">
        <v>5984</v>
      </c>
      <c r="B1391" s="15" t="s">
        <v>1292</v>
      </c>
      <c r="C1391" s="15" t="s">
        <v>3305</v>
      </c>
      <c r="D1391" s="19"/>
      <c r="E1391" s="18" t="s">
        <v>4282</v>
      </c>
      <c r="F1391" s="18" t="s">
        <v>4282</v>
      </c>
      <c r="G1391" s="18" t="s">
        <v>4282</v>
      </c>
      <c r="H1391" s="18" t="s">
        <v>4282</v>
      </c>
      <c r="I1391" s="18" t="s">
        <v>4282</v>
      </c>
      <c r="J1391" s="18" t="s">
        <v>7185</v>
      </c>
      <c r="K1391" s="18" t="s">
        <v>4282</v>
      </c>
      <c r="L1391" s="18" t="s">
        <v>4282</v>
      </c>
      <c r="N1391" s="40" t="e">
        <f t="shared" si="165"/>
        <v>#N/A</v>
      </c>
      <c r="O1391" t="e">
        <f>VLOOKUP(A1391,'[1]Integrator Offer Supplier'!$M$14:$AF$12953,18,FALSE)</f>
        <v>#N/A</v>
      </c>
      <c r="P1391" t="e">
        <f>VLOOKUP(A1391,'[1]Integrator Offer Supplier'!$M$14:$AF$12953,19,FALSE)</f>
        <v>#N/A</v>
      </c>
      <c r="Q1391" t="e">
        <f t="shared" si="166"/>
        <v>#N/A</v>
      </c>
      <c r="R1391" t="e">
        <f>VLOOKUP(A1391,'[1]Integrator Offer Supplier'!$M$14:$AF$12953,20,FALSE)</f>
        <v>#N/A</v>
      </c>
      <c r="S1391" s="41" t="e">
        <f t="shared" si="167"/>
        <v>#N/A</v>
      </c>
    </row>
    <row r="1392" spans="1:19" ht="108" x14ac:dyDescent="0.2">
      <c r="A1392" s="34" t="s">
        <v>5985</v>
      </c>
      <c r="B1392" s="15" t="s">
        <v>1293</v>
      </c>
      <c r="C1392" s="15" t="s">
        <v>4358</v>
      </c>
      <c r="D1392" s="19"/>
      <c r="E1392" s="18"/>
      <c r="F1392" s="18"/>
      <c r="G1392" s="18"/>
      <c r="H1392" s="18">
        <v>8</v>
      </c>
      <c r="I1392" s="18"/>
      <c r="J1392" s="18"/>
      <c r="K1392" s="18"/>
      <c r="L1392" s="18"/>
      <c r="N1392" s="40" t="e">
        <f t="shared" si="165"/>
        <v>#N/A</v>
      </c>
      <c r="O1392" t="e">
        <f>VLOOKUP(A1392,'[1]Integrator Offer Supplier'!$M$14:$AF$12953,18,FALSE)</f>
        <v>#N/A</v>
      </c>
      <c r="P1392" t="e">
        <f>VLOOKUP(A1392,'[1]Integrator Offer Supplier'!$M$14:$AF$12953,19,FALSE)</f>
        <v>#N/A</v>
      </c>
      <c r="Q1392" t="e">
        <f t="shared" si="166"/>
        <v>#N/A</v>
      </c>
      <c r="R1392" t="e">
        <f>VLOOKUP(A1392,'[1]Integrator Offer Supplier'!$M$14:$AF$12953,20,FALSE)</f>
        <v>#N/A</v>
      </c>
      <c r="S1392" s="41" t="e">
        <f t="shared" si="167"/>
        <v>#N/A</v>
      </c>
    </row>
    <row r="1393" spans="1:19" ht="108" x14ac:dyDescent="0.2">
      <c r="A1393" s="34" t="s">
        <v>5986</v>
      </c>
      <c r="B1393" s="15" t="s">
        <v>1294</v>
      </c>
      <c r="C1393" s="15" t="s">
        <v>3307</v>
      </c>
      <c r="D1393" s="21" t="s">
        <v>4497</v>
      </c>
      <c r="E1393" s="18"/>
      <c r="F1393" s="18"/>
      <c r="G1393" s="18"/>
      <c r="H1393" s="18">
        <v>2</v>
      </c>
      <c r="I1393" s="18"/>
      <c r="J1393" s="18"/>
      <c r="K1393" s="18">
        <v>3000</v>
      </c>
      <c r="L1393" s="18">
        <v>2</v>
      </c>
      <c r="N1393" s="40" t="e">
        <f t="shared" si="165"/>
        <v>#N/A</v>
      </c>
      <c r="O1393" t="e">
        <f>VLOOKUP(A1393,'[1]Integrator Offer Supplier'!$M$14:$AF$12953,18,FALSE)</f>
        <v>#N/A</v>
      </c>
      <c r="P1393" t="e">
        <f>VLOOKUP(A1393,'[1]Integrator Offer Supplier'!$M$14:$AF$12953,19,FALSE)</f>
        <v>#N/A</v>
      </c>
      <c r="Q1393" t="e">
        <f t="shared" si="166"/>
        <v>#N/A</v>
      </c>
      <c r="R1393" t="e">
        <f>VLOOKUP(A1393,'[1]Integrator Offer Supplier'!$M$14:$AF$12953,20,FALSE)</f>
        <v>#N/A</v>
      </c>
      <c r="S1393" s="41" t="e">
        <f t="shared" si="167"/>
        <v>#N/A</v>
      </c>
    </row>
    <row r="1394" spans="1:19" ht="108" x14ac:dyDescent="0.2">
      <c r="A1394" s="34" t="s">
        <v>5987</v>
      </c>
      <c r="B1394" s="15" t="s">
        <v>1295</v>
      </c>
      <c r="C1394" s="15" t="s">
        <v>3308</v>
      </c>
      <c r="D1394" s="21" t="s">
        <v>4497</v>
      </c>
      <c r="E1394" s="18"/>
      <c r="F1394" s="18"/>
      <c r="G1394" s="18"/>
      <c r="H1394" s="18">
        <v>2</v>
      </c>
      <c r="I1394" s="18"/>
      <c r="J1394" s="18"/>
      <c r="K1394" s="18">
        <v>3000</v>
      </c>
      <c r="L1394" s="18">
        <v>2</v>
      </c>
      <c r="N1394" s="40" t="e">
        <f t="shared" si="165"/>
        <v>#N/A</v>
      </c>
      <c r="O1394" t="e">
        <f>VLOOKUP(A1394,'[1]Integrator Offer Supplier'!$M$14:$AF$12953,18,FALSE)</f>
        <v>#N/A</v>
      </c>
      <c r="P1394" t="e">
        <f>VLOOKUP(A1394,'[1]Integrator Offer Supplier'!$M$14:$AF$12953,19,FALSE)</f>
        <v>#N/A</v>
      </c>
      <c r="Q1394" t="e">
        <f t="shared" si="166"/>
        <v>#N/A</v>
      </c>
      <c r="R1394" t="e">
        <f>VLOOKUP(A1394,'[1]Integrator Offer Supplier'!$M$14:$AF$12953,20,FALSE)</f>
        <v>#N/A</v>
      </c>
      <c r="S1394" s="41" t="e">
        <f t="shared" si="167"/>
        <v>#N/A</v>
      </c>
    </row>
    <row r="1395" spans="1:19" ht="108" x14ac:dyDescent="0.2">
      <c r="A1395" s="34" t="s">
        <v>5988</v>
      </c>
      <c r="B1395" s="15" t="s">
        <v>1296</v>
      </c>
      <c r="C1395" s="15" t="s">
        <v>3309</v>
      </c>
      <c r="D1395" s="21" t="s">
        <v>4497</v>
      </c>
      <c r="E1395" s="18"/>
      <c r="F1395" s="18"/>
      <c r="G1395" s="18"/>
      <c r="H1395" s="18">
        <v>2</v>
      </c>
      <c r="I1395" s="18"/>
      <c r="J1395" s="18"/>
      <c r="K1395" s="18">
        <v>3000</v>
      </c>
      <c r="L1395" s="18">
        <v>2</v>
      </c>
      <c r="N1395" s="40" t="e">
        <f t="shared" si="165"/>
        <v>#N/A</v>
      </c>
      <c r="O1395" t="e">
        <f>VLOOKUP(A1395,'[1]Integrator Offer Supplier'!$M$14:$AF$12953,18,FALSE)</f>
        <v>#N/A</v>
      </c>
      <c r="P1395" t="e">
        <f>VLOOKUP(A1395,'[1]Integrator Offer Supplier'!$M$14:$AF$12953,19,FALSE)</f>
        <v>#N/A</v>
      </c>
      <c r="Q1395" t="e">
        <f t="shared" si="166"/>
        <v>#N/A</v>
      </c>
      <c r="R1395" t="e">
        <f>VLOOKUP(A1395,'[1]Integrator Offer Supplier'!$M$14:$AF$12953,20,FALSE)</f>
        <v>#N/A</v>
      </c>
      <c r="S1395" s="41" t="e">
        <f t="shared" si="167"/>
        <v>#N/A</v>
      </c>
    </row>
    <row r="1396" spans="1:19" ht="108" x14ac:dyDescent="0.2">
      <c r="A1396" s="34" t="s">
        <v>5989</v>
      </c>
      <c r="B1396" s="15" t="s">
        <v>1297</v>
      </c>
      <c r="C1396" s="15" t="s">
        <v>3310</v>
      </c>
      <c r="D1396" s="21" t="s">
        <v>4497</v>
      </c>
      <c r="E1396" s="18"/>
      <c r="F1396" s="18"/>
      <c r="G1396" s="18"/>
      <c r="H1396" s="18">
        <v>2</v>
      </c>
      <c r="I1396" s="18"/>
      <c r="J1396" s="18"/>
      <c r="K1396" s="18">
        <v>3000</v>
      </c>
      <c r="L1396" s="18">
        <v>2</v>
      </c>
      <c r="N1396" s="40" t="e">
        <f t="shared" si="165"/>
        <v>#N/A</v>
      </c>
      <c r="O1396" t="e">
        <f>VLOOKUP(A1396,'[1]Integrator Offer Supplier'!$M$14:$AF$12953,18,FALSE)</f>
        <v>#N/A</v>
      </c>
      <c r="P1396" t="e">
        <f>VLOOKUP(A1396,'[1]Integrator Offer Supplier'!$M$14:$AF$12953,19,FALSE)</f>
        <v>#N/A</v>
      </c>
      <c r="Q1396" t="e">
        <f t="shared" si="166"/>
        <v>#N/A</v>
      </c>
      <c r="R1396" t="e">
        <f>VLOOKUP(A1396,'[1]Integrator Offer Supplier'!$M$14:$AF$12953,20,FALSE)</f>
        <v>#N/A</v>
      </c>
      <c r="S1396" s="41" t="e">
        <f t="shared" si="167"/>
        <v>#N/A</v>
      </c>
    </row>
    <row r="1397" spans="1:19" ht="108" x14ac:dyDescent="0.2">
      <c r="A1397" s="34" t="s">
        <v>5990</v>
      </c>
      <c r="B1397" s="15" t="s">
        <v>1298</v>
      </c>
      <c r="C1397" s="15" t="s">
        <v>3310</v>
      </c>
      <c r="D1397" s="21" t="s">
        <v>4497</v>
      </c>
      <c r="E1397" s="18"/>
      <c r="F1397" s="18"/>
      <c r="G1397" s="18"/>
      <c r="H1397" s="18">
        <v>2</v>
      </c>
      <c r="I1397" s="18"/>
      <c r="J1397" s="18"/>
      <c r="K1397" s="18">
        <v>3000</v>
      </c>
      <c r="L1397" s="18">
        <v>2</v>
      </c>
      <c r="N1397" s="40" t="e">
        <f t="shared" si="165"/>
        <v>#N/A</v>
      </c>
      <c r="O1397" t="e">
        <f>VLOOKUP(A1397,'[1]Integrator Offer Supplier'!$M$14:$AF$12953,18,FALSE)</f>
        <v>#N/A</v>
      </c>
      <c r="P1397" t="e">
        <f>VLOOKUP(A1397,'[1]Integrator Offer Supplier'!$M$14:$AF$12953,19,FALSE)</f>
        <v>#N/A</v>
      </c>
      <c r="Q1397" t="e">
        <f t="shared" si="166"/>
        <v>#N/A</v>
      </c>
      <c r="R1397" t="e">
        <f>VLOOKUP(A1397,'[1]Integrator Offer Supplier'!$M$14:$AF$12953,20,FALSE)</f>
        <v>#N/A</v>
      </c>
      <c r="S1397" s="41" t="e">
        <f t="shared" si="167"/>
        <v>#N/A</v>
      </c>
    </row>
    <row r="1398" spans="1:19" ht="18" x14ac:dyDescent="0.2">
      <c r="A1398" s="35" t="s">
        <v>5991</v>
      </c>
      <c r="B1398" s="15" t="s">
        <v>1299</v>
      </c>
      <c r="C1398" s="15">
        <v>0</v>
      </c>
      <c r="D1398" s="19"/>
      <c r="E1398" s="18" t="s">
        <v>4282</v>
      </c>
      <c r="F1398" s="18" t="s">
        <v>4282</v>
      </c>
      <c r="G1398" s="18" t="s">
        <v>4282</v>
      </c>
      <c r="H1398" s="18" t="s">
        <v>4282</v>
      </c>
      <c r="I1398" s="18" t="s">
        <v>4282</v>
      </c>
      <c r="J1398" s="18" t="s">
        <v>7185</v>
      </c>
      <c r="K1398" s="18" t="s">
        <v>4282</v>
      </c>
      <c r="L1398" s="18" t="s">
        <v>4282</v>
      </c>
      <c r="N1398" s="40" t="e">
        <f t="shared" si="165"/>
        <v>#N/A</v>
      </c>
      <c r="O1398" t="e">
        <f>VLOOKUP(A1398,'[1]Integrator Offer Supplier'!$M$14:$AF$12953,18,FALSE)</f>
        <v>#N/A</v>
      </c>
      <c r="P1398" t="e">
        <f>VLOOKUP(A1398,'[1]Integrator Offer Supplier'!$M$14:$AF$12953,19,FALSE)</f>
        <v>#N/A</v>
      </c>
      <c r="Q1398" t="e">
        <f t="shared" si="166"/>
        <v>#N/A</v>
      </c>
      <c r="R1398" t="e">
        <f>VLOOKUP(A1398,'[1]Integrator Offer Supplier'!$M$14:$AF$12953,20,FALSE)</f>
        <v>#N/A</v>
      </c>
      <c r="S1398" s="41" t="e">
        <f t="shared" si="167"/>
        <v>#N/A</v>
      </c>
    </row>
    <row r="1399" spans="1:19" ht="108" x14ac:dyDescent="0.2">
      <c r="A1399" s="34" t="s">
        <v>5992</v>
      </c>
      <c r="B1399" s="15" t="s">
        <v>1300</v>
      </c>
      <c r="C1399" s="15" t="s">
        <v>3311</v>
      </c>
      <c r="D1399" s="19"/>
      <c r="E1399" s="18" t="s">
        <v>4282</v>
      </c>
      <c r="F1399" s="18" t="s">
        <v>4282</v>
      </c>
      <c r="G1399" s="18" t="s">
        <v>4282</v>
      </c>
      <c r="H1399" s="18" t="s">
        <v>4282</v>
      </c>
      <c r="I1399" s="18" t="s">
        <v>4282</v>
      </c>
      <c r="J1399" s="18" t="s">
        <v>7185</v>
      </c>
      <c r="K1399" s="18" t="s">
        <v>4282</v>
      </c>
      <c r="L1399" s="18" t="s">
        <v>4282</v>
      </c>
      <c r="N1399" s="40" t="e">
        <f t="shared" si="165"/>
        <v>#N/A</v>
      </c>
      <c r="O1399" t="e">
        <f>VLOOKUP(A1399,'[1]Integrator Offer Supplier'!$M$14:$AF$12953,18,FALSE)</f>
        <v>#N/A</v>
      </c>
      <c r="P1399" t="e">
        <f>VLOOKUP(A1399,'[1]Integrator Offer Supplier'!$M$14:$AF$12953,19,FALSE)</f>
        <v>#N/A</v>
      </c>
      <c r="Q1399" t="e">
        <f t="shared" si="166"/>
        <v>#N/A</v>
      </c>
      <c r="R1399" t="e">
        <f>VLOOKUP(A1399,'[1]Integrator Offer Supplier'!$M$14:$AF$12953,20,FALSE)</f>
        <v>#N/A</v>
      </c>
      <c r="S1399" s="41" t="e">
        <f t="shared" si="167"/>
        <v>#N/A</v>
      </c>
    </row>
    <row r="1400" spans="1:19" ht="72" x14ac:dyDescent="0.2">
      <c r="A1400" s="34" t="s">
        <v>5993</v>
      </c>
      <c r="B1400" s="15" t="s">
        <v>1301</v>
      </c>
      <c r="C1400" s="15" t="s">
        <v>3312</v>
      </c>
      <c r="D1400" s="19"/>
      <c r="E1400" s="18" t="s">
        <v>4282</v>
      </c>
      <c r="F1400" s="18" t="s">
        <v>4282</v>
      </c>
      <c r="G1400" s="18" t="s">
        <v>4282</v>
      </c>
      <c r="H1400" s="18" t="s">
        <v>4282</v>
      </c>
      <c r="I1400" s="18" t="s">
        <v>4282</v>
      </c>
      <c r="J1400" s="18" t="s">
        <v>7185</v>
      </c>
      <c r="K1400" s="18" t="s">
        <v>4282</v>
      </c>
      <c r="L1400" s="18" t="s">
        <v>4282</v>
      </c>
      <c r="N1400" s="40" t="e">
        <f t="shared" si="165"/>
        <v>#N/A</v>
      </c>
      <c r="O1400" t="e">
        <f>VLOOKUP(A1400,'[1]Integrator Offer Supplier'!$M$14:$AF$12953,18,FALSE)</f>
        <v>#N/A</v>
      </c>
      <c r="P1400" t="e">
        <f>VLOOKUP(A1400,'[1]Integrator Offer Supplier'!$M$14:$AF$12953,19,FALSE)</f>
        <v>#N/A</v>
      </c>
      <c r="Q1400" t="e">
        <f t="shared" si="166"/>
        <v>#N/A</v>
      </c>
      <c r="R1400" t="e">
        <f>VLOOKUP(A1400,'[1]Integrator Offer Supplier'!$M$14:$AF$12953,20,FALSE)</f>
        <v>#N/A</v>
      </c>
      <c r="S1400" s="41" t="e">
        <f t="shared" si="167"/>
        <v>#N/A</v>
      </c>
    </row>
    <row r="1401" spans="1:19" ht="108" x14ac:dyDescent="0.2">
      <c r="A1401" s="34" t="s">
        <v>5994</v>
      </c>
      <c r="B1401" s="15" t="s">
        <v>1302</v>
      </c>
      <c r="C1401" s="15" t="s">
        <v>3313</v>
      </c>
      <c r="D1401" s="19"/>
      <c r="E1401" s="18" t="s">
        <v>4282</v>
      </c>
      <c r="F1401" s="18" t="s">
        <v>4282</v>
      </c>
      <c r="G1401" s="18" t="s">
        <v>4282</v>
      </c>
      <c r="H1401" s="18" t="s">
        <v>4282</v>
      </c>
      <c r="I1401" s="18" t="s">
        <v>4282</v>
      </c>
      <c r="J1401" s="18" t="s">
        <v>7185</v>
      </c>
      <c r="K1401" s="18" t="s">
        <v>4282</v>
      </c>
      <c r="L1401" s="18" t="s">
        <v>4282</v>
      </c>
      <c r="N1401" s="40" t="e">
        <f t="shared" si="165"/>
        <v>#N/A</v>
      </c>
      <c r="O1401" t="e">
        <f>VLOOKUP(A1401,'[1]Integrator Offer Supplier'!$M$14:$AF$12953,18,FALSE)</f>
        <v>#N/A</v>
      </c>
      <c r="P1401" t="e">
        <f>VLOOKUP(A1401,'[1]Integrator Offer Supplier'!$M$14:$AF$12953,19,FALSE)</f>
        <v>#N/A</v>
      </c>
      <c r="Q1401" t="e">
        <f t="shared" si="166"/>
        <v>#N/A</v>
      </c>
      <c r="R1401" t="e">
        <f>VLOOKUP(A1401,'[1]Integrator Offer Supplier'!$M$14:$AF$12953,20,FALSE)</f>
        <v>#N/A</v>
      </c>
      <c r="S1401" s="41" t="e">
        <f t="shared" si="167"/>
        <v>#N/A</v>
      </c>
    </row>
    <row r="1402" spans="1:19" ht="54" x14ac:dyDescent="0.2">
      <c r="A1402" s="35" t="s">
        <v>5995</v>
      </c>
      <c r="B1402" s="15" t="s">
        <v>1303</v>
      </c>
      <c r="C1402" s="15" t="s">
        <v>3314</v>
      </c>
      <c r="D1402" s="19"/>
      <c r="E1402" s="18" t="s">
        <v>4282</v>
      </c>
      <c r="F1402" s="18" t="s">
        <v>4282</v>
      </c>
      <c r="G1402" s="18" t="s">
        <v>4282</v>
      </c>
      <c r="H1402" s="18" t="s">
        <v>4282</v>
      </c>
      <c r="I1402" s="18" t="s">
        <v>4282</v>
      </c>
      <c r="J1402" s="18" t="s">
        <v>7185</v>
      </c>
      <c r="K1402" s="18" t="s">
        <v>4282</v>
      </c>
      <c r="L1402" s="18" t="s">
        <v>4282</v>
      </c>
      <c r="N1402" s="40" t="e">
        <f t="shared" si="165"/>
        <v>#N/A</v>
      </c>
      <c r="O1402" t="e">
        <f>VLOOKUP(A1402,'[1]Integrator Offer Supplier'!$M$14:$AF$12953,18,FALSE)</f>
        <v>#N/A</v>
      </c>
      <c r="P1402" t="e">
        <f>VLOOKUP(A1402,'[1]Integrator Offer Supplier'!$M$14:$AF$12953,19,FALSE)</f>
        <v>#N/A</v>
      </c>
      <c r="Q1402" t="e">
        <f t="shared" si="166"/>
        <v>#N/A</v>
      </c>
      <c r="R1402" t="e">
        <f>VLOOKUP(A1402,'[1]Integrator Offer Supplier'!$M$14:$AF$12953,20,FALSE)</f>
        <v>#N/A</v>
      </c>
      <c r="S1402" s="41" t="e">
        <f t="shared" si="167"/>
        <v>#N/A</v>
      </c>
    </row>
    <row r="1403" spans="1:19" ht="54" x14ac:dyDescent="0.2">
      <c r="A1403" s="35" t="s">
        <v>5996</v>
      </c>
      <c r="B1403" s="15" t="s">
        <v>1304</v>
      </c>
      <c r="C1403" s="15" t="s">
        <v>3315</v>
      </c>
      <c r="D1403" s="19"/>
      <c r="E1403" s="18" t="s">
        <v>4282</v>
      </c>
      <c r="F1403" s="18" t="s">
        <v>4282</v>
      </c>
      <c r="G1403" s="18" t="s">
        <v>4282</v>
      </c>
      <c r="H1403" s="18" t="s">
        <v>4282</v>
      </c>
      <c r="I1403" s="18" t="s">
        <v>4282</v>
      </c>
      <c r="J1403" s="18" t="s">
        <v>7185</v>
      </c>
      <c r="K1403" s="18" t="s">
        <v>4282</v>
      </c>
      <c r="L1403" s="18" t="s">
        <v>4282</v>
      </c>
      <c r="N1403" s="40" t="e">
        <f t="shared" si="165"/>
        <v>#N/A</v>
      </c>
      <c r="O1403" t="e">
        <f>VLOOKUP(A1403,'[1]Integrator Offer Supplier'!$M$14:$AF$12953,18,FALSE)</f>
        <v>#N/A</v>
      </c>
      <c r="P1403" t="e">
        <f>VLOOKUP(A1403,'[1]Integrator Offer Supplier'!$M$14:$AF$12953,19,FALSE)</f>
        <v>#N/A</v>
      </c>
      <c r="Q1403" t="e">
        <f t="shared" si="166"/>
        <v>#N/A</v>
      </c>
      <c r="R1403" t="e">
        <f>VLOOKUP(A1403,'[1]Integrator Offer Supplier'!$M$14:$AF$12953,20,FALSE)</f>
        <v>#N/A</v>
      </c>
      <c r="S1403" s="41" t="e">
        <f t="shared" si="167"/>
        <v>#N/A</v>
      </c>
    </row>
    <row r="1404" spans="1:19" ht="54" x14ac:dyDescent="0.2">
      <c r="A1404" s="35" t="s">
        <v>5997</v>
      </c>
      <c r="B1404" s="15" t="s">
        <v>1305</v>
      </c>
      <c r="C1404" s="15" t="s">
        <v>3316</v>
      </c>
      <c r="D1404" s="19"/>
      <c r="E1404" s="18" t="s">
        <v>4282</v>
      </c>
      <c r="F1404" s="18" t="s">
        <v>4282</v>
      </c>
      <c r="G1404" s="18" t="s">
        <v>4282</v>
      </c>
      <c r="H1404" s="18" t="s">
        <v>4282</v>
      </c>
      <c r="I1404" s="18" t="s">
        <v>4282</v>
      </c>
      <c r="J1404" s="18" t="s">
        <v>7185</v>
      </c>
      <c r="K1404" s="18" t="s">
        <v>4282</v>
      </c>
      <c r="L1404" s="18" t="s">
        <v>4282</v>
      </c>
      <c r="N1404" s="40" t="e">
        <f t="shared" si="165"/>
        <v>#N/A</v>
      </c>
      <c r="O1404" t="e">
        <f>VLOOKUP(A1404,'[1]Integrator Offer Supplier'!$M$14:$AF$12953,18,FALSE)</f>
        <v>#N/A</v>
      </c>
      <c r="P1404" t="e">
        <f>VLOOKUP(A1404,'[1]Integrator Offer Supplier'!$M$14:$AF$12953,19,FALSE)</f>
        <v>#N/A</v>
      </c>
      <c r="Q1404" t="e">
        <f t="shared" si="166"/>
        <v>#N/A</v>
      </c>
      <c r="R1404" t="e">
        <f>VLOOKUP(A1404,'[1]Integrator Offer Supplier'!$M$14:$AF$12953,20,FALSE)</f>
        <v>#N/A</v>
      </c>
      <c r="S1404" s="41" t="e">
        <f t="shared" si="167"/>
        <v>#N/A</v>
      </c>
    </row>
    <row r="1405" spans="1:19" ht="36" x14ac:dyDescent="0.2">
      <c r="A1405" s="35" t="s">
        <v>5998</v>
      </c>
      <c r="B1405" s="15" t="s">
        <v>1306</v>
      </c>
      <c r="C1405" s="15" t="s">
        <v>4399</v>
      </c>
      <c r="D1405" s="21" t="s">
        <v>7196</v>
      </c>
      <c r="E1405" s="18">
        <v>8</v>
      </c>
      <c r="F1405" s="2">
        <v>5000</v>
      </c>
      <c r="G1405" s="18">
        <v>8</v>
      </c>
      <c r="H1405" s="18">
        <v>4</v>
      </c>
      <c r="I1405" s="18"/>
      <c r="J1405" s="18">
        <f t="shared" ref="J1405:J1406" si="174">N1405</f>
        <v>0</v>
      </c>
      <c r="K1405" s="18">
        <f t="shared" ref="K1405:K1406" si="175">Q1405</f>
        <v>0</v>
      </c>
      <c r="L1405" s="18">
        <f t="shared" ref="L1405:L1406" si="176">S1405</f>
        <v>0</v>
      </c>
      <c r="N1405" s="40">
        <f t="shared" si="165"/>
        <v>0</v>
      </c>
      <c r="O1405">
        <f>VLOOKUP(A1405,'[1]Integrator Offer Supplier'!$M$14:$AF$12953,18,FALSE)</f>
        <v>0</v>
      </c>
      <c r="P1405">
        <f>VLOOKUP(A1405,'[1]Integrator Offer Supplier'!$M$14:$AF$12953,19,FALSE)</f>
        <v>0</v>
      </c>
      <c r="Q1405">
        <f t="shared" si="166"/>
        <v>0</v>
      </c>
      <c r="R1405">
        <f>VLOOKUP(A1405,'[1]Integrator Offer Supplier'!$M$14:$AF$12953,20,FALSE)</f>
        <v>0</v>
      </c>
      <c r="S1405" s="41">
        <f t="shared" si="167"/>
        <v>0</v>
      </c>
    </row>
    <row r="1406" spans="1:19" ht="396" x14ac:dyDescent="0.2">
      <c r="A1406" s="35" t="s">
        <v>5999</v>
      </c>
      <c r="B1406" s="15" t="s">
        <v>1307</v>
      </c>
      <c r="C1406" s="15" t="s">
        <v>4400</v>
      </c>
      <c r="D1406" s="21" t="s">
        <v>7197</v>
      </c>
      <c r="E1406" s="18">
        <v>2</v>
      </c>
      <c r="F1406" s="2">
        <v>1200</v>
      </c>
      <c r="G1406" s="18">
        <v>2</v>
      </c>
      <c r="H1406" s="18"/>
      <c r="I1406" s="18"/>
      <c r="J1406" s="18">
        <f t="shared" si="174"/>
        <v>0</v>
      </c>
      <c r="K1406" s="18">
        <f t="shared" si="175"/>
        <v>0</v>
      </c>
      <c r="L1406" s="18">
        <f t="shared" si="176"/>
        <v>0</v>
      </c>
      <c r="N1406" s="40">
        <f t="shared" si="165"/>
        <v>0</v>
      </c>
      <c r="O1406">
        <f>VLOOKUP(A1406,'[1]Integrator Offer Supplier'!$M$14:$AF$12953,18,FALSE)</f>
        <v>0</v>
      </c>
      <c r="P1406">
        <f>VLOOKUP(A1406,'[1]Integrator Offer Supplier'!$M$14:$AF$12953,19,FALSE)</f>
        <v>0</v>
      </c>
      <c r="Q1406">
        <f t="shared" si="166"/>
        <v>0</v>
      </c>
      <c r="R1406">
        <f>VLOOKUP(A1406,'[1]Integrator Offer Supplier'!$M$14:$AF$12953,20,FALSE)</f>
        <v>0</v>
      </c>
      <c r="S1406" s="41">
        <f t="shared" si="167"/>
        <v>0</v>
      </c>
    </row>
    <row r="1407" spans="1:19" ht="18" x14ac:dyDescent="0.2">
      <c r="A1407" s="34" t="s">
        <v>6000</v>
      </c>
      <c r="B1407" s="15" t="s">
        <v>223</v>
      </c>
      <c r="C1407" s="15" t="s">
        <v>223</v>
      </c>
      <c r="D1407" s="19"/>
      <c r="E1407" s="18" t="s">
        <v>4282</v>
      </c>
      <c r="F1407" s="18" t="s">
        <v>4282</v>
      </c>
      <c r="G1407" s="18" t="s">
        <v>4282</v>
      </c>
      <c r="H1407" s="18" t="s">
        <v>4282</v>
      </c>
      <c r="I1407" s="18" t="s">
        <v>4282</v>
      </c>
      <c r="J1407" s="18" t="s">
        <v>7185</v>
      </c>
      <c r="K1407" s="18" t="s">
        <v>4282</v>
      </c>
      <c r="L1407" s="18" t="s">
        <v>4282</v>
      </c>
      <c r="N1407" s="40" t="e">
        <f t="shared" si="165"/>
        <v>#N/A</v>
      </c>
      <c r="O1407" t="e">
        <f>VLOOKUP(A1407,'[1]Integrator Offer Supplier'!$M$14:$AF$12953,18,FALSE)</f>
        <v>#N/A</v>
      </c>
      <c r="P1407" t="e">
        <f>VLOOKUP(A1407,'[1]Integrator Offer Supplier'!$M$14:$AF$12953,19,FALSE)</f>
        <v>#N/A</v>
      </c>
      <c r="Q1407" t="e">
        <f t="shared" si="166"/>
        <v>#N/A</v>
      </c>
      <c r="R1407" t="e">
        <f>VLOOKUP(A1407,'[1]Integrator Offer Supplier'!$M$14:$AF$12953,20,FALSE)</f>
        <v>#N/A</v>
      </c>
      <c r="S1407" s="41" t="e">
        <f t="shared" si="167"/>
        <v>#N/A</v>
      </c>
    </row>
    <row r="1408" spans="1:19" ht="18" x14ac:dyDescent="0.2">
      <c r="A1408" s="34" t="s">
        <v>6001</v>
      </c>
      <c r="B1408" s="15" t="s">
        <v>223</v>
      </c>
      <c r="C1408" s="15" t="s">
        <v>223</v>
      </c>
      <c r="D1408" s="19"/>
      <c r="E1408" s="18" t="s">
        <v>4282</v>
      </c>
      <c r="F1408" s="18" t="s">
        <v>4282</v>
      </c>
      <c r="G1408" s="18" t="s">
        <v>4282</v>
      </c>
      <c r="H1408" s="18" t="s">
        <v>4282</v>
      </c>
      <c r="I1408" s="18" t="s">
        <v>4282</v>
      </c>
      <c r="J1408" s="18" t="s">
        <v>7185</v>
      </c>
      <c r="K1408" s="18" t="s">
        <v>4282</v>
      </c>
      <c r="L1408" s="18" t="s">
        <v>4282</v>
      </c>
      <c r="N1408" s="40" t="e">
        <f t="shared" si="165"/>
        <v>#N/A</v>
      </c>
      <c r="O1408" t="e">
        <f>VLOOKUP(A1408,'[1]Integrator Offer Supplier'!$M$14:$AF$12953,18,FALSE)</f>
        <v>#N/A</v>
      </c>
      <c r="P1408" t="e">
        <f>VLOOKUP(A1408,'[1]Integrator Offer Supplier'!$M$14:$AF$12953,19,FALSE)</f>
        <v>#N/A</v>
      </c>
      <c r="Q1408" t="e">
        <f t="shared" si="166"/>
        <v>#N/A</v>
      </c>
      <c r="R1408" t="e">
        <f>VLOOKUP(A1408,'[1]Integrator Offer Supplier'!$M$14:$AF$12953,20,FALSE)</f>
        <v>#N/A</v>
      </c>
      <c r="S1408" s="41" t="e">
        <f t="shared" si="167"/>
        <v>#N/A</v>
      </c>
    </row>
    <row r="1409" spans="1:19" ht="18" x14ac:dyDescent="0.2">
      <c r="A1409" s="34" t="s">
        <v>6002</v>
      </c>
      <c r="B1409" s="15" t="s">
        <v>223</v>
      </c>
      <c r="C1409" s="15" t="s">
        <v>223</v>
      </c>
      <c r="D1409" s="19"/>
      <c r="E1409" s="18" t="s">
        <v>4282</v>
      </c>
      <c r="F1409" s="18" t="s">
        <v>4282</v>
      </c>
      <c r="G1409" s="18" t="s">
        <v>4282</v>
      </c>
      <c r="H1409" s="18" t="s">
        <v>4282</v>
      </c>
      <c r="I1409" s="18" t="s">
        <v>4282</v>
      </c>
      <c r="J1409" s="18" t="s">
        <v>7185</v>
      </c>
      <c r="K1409" s="18" t="s">
        <v>4282</v>
      </c>
      <c r="L1409" s="18" t="s">
        <v>4282</v>
      </c>
      <c r="N1409" s="40" t="e">
        <f t="shared" si="165"/>
        <v>#N/A</v>
      </c>
      <c r="O1409" t="e">
        <f>VLOOKUP(A1409,'[1]Integrator Offer Supplier'!$M$14:$AF$12953,18,FALSE)</f>
        <v>#N/A</v>
      </c>
      <c r="P1409" t="e">
        <f>VLOOKUP(A1409,'[1]Integrator Offer Supplier'!$M$14:$AF$12953,19,FALSE)</f>
        <v>#N/A</v>
      </c>
      <c r="Q1409" t="e">
        <f t="shared" si="166"/>
        <v>#N/A</v>
      </c>
      <c r="R1409" t="e">
        <f>VLOOKUP(A1409,'[1]Integrator Offer Supplier'!$M$14:$AF$12953,20,FALSE)</f>
        <v>#N/A</v>
      </c>
      <c r="S1409" s="41" t="e">
        <f t="shared" si="167"/>
        <v>#N/A</v>
      </c>
    </row>
    <row r="1410" spans="1:19" ht="18" x14ac:dyDescent="0.2">
      <c r="A1410" s="34" t="s">
        <v>6003</v>
      </c>
      <c r="B1410" s="15" t="s">
        <v>223</v>
      </c>
      <c r="C1410" s="15" t="s">
        <v>223</v>
      </c>
      <c r="D1410" s="19"/>
      <c r="E1410" s="18" t="s">
        <v>4282</v>
      </c>
      <c r="F1410" s="18" t="s">
        <v>4282</v>
      </c>
      <c r="G1410" s="18" t="s">
        <v>4282</v>
      </c>
      <c r="H1410" s="18" t="s">
        <v>4282</v>
      </c>
      <c r="I1410" s="18" t="s">
        <v>4282</v>
      </c>
      <c r="J1410" s="18" t="s">
        <v>7185</v>
      </c>
      <c r="K1410" s="18" t="s">
        <v>4282</v>
      </c>
      <c r="L1410" s="18" t="s">
        <v>4282</v>
      </c>
      <c r="N1410" s="40" t="e">
        <f t="shared" si="165"/>
        <v>#N/A</v>
      </c>
      <c r="O1410" t="e">
        <f>VLOOKUP(A1410,'[1]Integrator Offer Supplier'!$M$14:$AF$12953,18,FALSE)</f>
        <v>#N/A</v>
      </c>
      <c r="P1410" t="e">
        <f>VLOOKUP(A1410,'[1]Integrator Offer Supplier'!$M$14:$AF$12953,19,FALSE)</f>
        <v>#N/A</v>
      </c>
      <c r="Q1410" t="e">
        <f t="shared" si="166"/>
        <v>#N/A</v>
      </c>
      <c r="R1410" t="e">
        <f>VLOOKUP(A1410,'[1]Integrator Offer Supplier'!$M$14:$AF$12953,20,FALSE)</f>
        <v>#N/A</v>
      </c>
      <c r="S1410" s="41" t="e">
        <f t="shared" si="167"/>
        <v>#N/A</v>
      </c>
    </row>
    <row r="1411" spans="1:19" ht="18" x14ac:dyDescent="0.2">
      <c r="A1411" s="34" t="s">
        <v>6004</v>
      </c>
      <c r="B1411" s="15" t="s">
        <v>223</v>
      </c>
      <c r="C1411" s="15" t="s">
        <v>223</v>
      </c>
      <c r="D1411" s="19"/>
      <c r="E1411" s="18" t="s">
        <v>4282</v>
      </c>
      <c r="F1411" s="18" t="s">
        <v>4282</v>
      </c>
      <c r="G1411" s="18" t="s">
        <v>4282</v>
      </c>
      <c r="H1411" s="18" t="s">
        <v>4282</v>
      </c>
      <c r="I1411" s="18" t="s">
        <v>4282</v>
      </c>
      <c r="J1411" s="18" t="s">
        <v>7185</v>
      </c>
      <c r="K1411" s="18" t="s">
        <v>4282</v>
      </c>
      <c r="L1411" s="18" t="s">
        <v>4282</v>
      </c>
      <c r="N1411" s="40" t="e">
        <f t="shared" si="165"/>
        <v>#N/A</v>
      </c>
      <c r="O1411" t="e">
        <f>VLOOKUP(A1411,'[1]Integrator Offer Supplier'!$M$14:$AF$12953,18,FALSE)</f>
        <v>#N/A</v>
      </c>
      <c r="P1411" t="e">
        <f>VLOOKUP(A1411,'[1]Integrator Offer Supplier'!$M$14:$AF$12953,19,FALSE)</f>
        <v>#N/A</v>
      </c>
      <c r="Q1411" t="e">
        <f t="shared" si="166"/>
        <v>#N/A</v>
      </c>
      <c r="R1411" t="e">
        <f>VLOOKUP(A1411,'[1]Integrator Offer Supplier'!$M$14:$AF$12953,20,FALSE)</f>
        <v>#N/A</v>
      </c>
      <c r="S1411" s="41" t="e">
        <f t="shared" si="167"/>
        <v>#N/A</v>
      </c>
    </row>
    <row r="1412" spans="1:19" ht="18" x14ac:dyDescent="0.2">
      <c r="A1412" s="34" t="s">
        <v>6005</v>
      </c>
      <c r="B1412" s="15" t="s">
        <v>223</v>
      </c>
      <c r="C1412" s="15" t="s">
        <v>223</v>
      </c>
      <c r="D1412" s="19"/>
      <c r="E1412" s="18" t="s">
        <v>4282</v>
      </c>
      <c r="F1412" s="18" t="s">
        <v>4282</v>
      </c>
      <c r="G1412" s="18" t="s">
        <v>4282</v>
      </c>
      <c r="H1412" s="18" t="s">
        <v>4282</v>
      </c>
      <c r="I1412" s="18" t="s">
        <v>4282</v>
      </c>
      <c r="J1412" s="18" t="s">
        <v>7185</v>
      </c>
      <c r="K1412" s="18" t="s">
        <v>4282</v>
      </c>
      <c r="L1412" s="18" t="s">
        <v>4282</v>
      </c>
      <c r="N1412" s="40" t="e">
        <f t="shared" si="165"/>
        <v>#N/A</v>
      </c>
      <c r="O1412" t="e">
        <f>VLOOKUP(A1412,'[1]Integrator Offer Supplier'!$M$14:$AF$12953,18,FALSE)</f>
        <v>#N/A</v>
      </c>
      <c r="P1412" t="e">
        <f>VLOOKUP(A1412,'[1]Integrator Offer Supplier'!$M$14:$AF$12953,19,FALSE)</f>
        <v>#N/A</v>
      </c>
      <c r="Q1412" t="e">
        <f t="shared" si="166"/>
        <v>#N/A</v>
      </c>
      <c r="R1412" t="e">
        <f>VLOOKUP(A1412,'[1]Integrator Offer Supplier'!$M$14:$AF$12953,20,FALSE)</f>
        <v>#N/A</v>
      </c>
      <c r="S1412" s="41" t="e">
        <f t="shared" si="167"/>
        <v>#N/A</v>
      </c>
    </row>
    <row r="1413" spans="1:19" ht="18" x14ac:dyDescent="0.2">
      <c r="A1413" s="34" t="s">
        <v>6006</v>
      </c>
      <c r="B1413" s="15" t="s">
        <v>223</v>
      </c>
      <c r="C1413" s="15" t="s">
        <v>223</v>
      </c>
      <c r="D1413" s="19"/>
      <c r="E1413" s="18" t="s">
        <v>4282</v>
      </c>
      <c r="F1413" s="18" t="s">
        <v>4282</v>
      </c>
      <c r="G1413" s="18" t="s">
        <v>4282</v>
      </c>
      <c r="H1413" s="18" t="s">
        <v>4282</v>
      </c>
      <c r="I1413" s="18" t="s">
        <v>4282</v>
      </c>
      <c r="J1413" s="18" t="s">
        <v>7185</v>
      </c>
      <c r="K1413" s="18" t="s">
        <v>4282</v>
      </c>
      <c r="L1413" s="18" t="s">
        <v>4282</v>
      </c>
      <c r="N1413" s="40" t="e">
        <f t="shared" si="165"/>
        <v>#N/A</v>
      </c>
      <c r="O1413" t="e">
        <f>VLOOKUP(A1413,'[1]Integrator Offer Supplier'!$M$14:$AF$12953,18,FALSE)</f>
        <v>#N/A</v>
      </c>
      <c r="P1413" t="e">
        <f>VLOOKUP(A1413,'[1]Integrator Offer Supplier'!$M$14:$AF$12953,19,FALSE)</f>
        <v>#N/A</v>
      </c>
      <c r="Q1413" t="e">
        <f t="shared" si="166"/>
        <v>#N/A</v>
      </c>
      <c r="R1413" t="e">
        <f>VLOOKUP(A1413,'[1]Integrator Offer Supplier'!$M$14:$AF$12953,20,FALSE)</f>
        <v>#N/A</v>
      </c>
      <c r="S1413" s="41" t="e">
        <f t="shared" si="167"/>
        <v>#N/A</v>
      </c>
    </row>
    <row r="1414" spans="1:19" ht="18" x14ac:dyDescent="0.2">
      <c r="A1414" s="34" t="s">
        <v>6007</v>
      </c>
      <c r="B1414" s="15" t="s">
        <v>223</v>
      </c>
      <c r="C1414" s="15" t="s">
        <v>223</v>
      </c>
      <c r="D1414" s="19"/>
      <c r="E1414" s="18" t="s">
        <v>4282</v>
      </c>
      <c r="F1414" s="18" t="s">
        <v>4282</v>
      </c>
      <c r="G1414" s="18" t="s">
        <v>4282</v>
      </c>
      <c r="H1414" s="18" t="s">
        <v>4282</v>
      </c>
      <c r="I1414" s="18" t="s">
        <v>4282</v>
      </c>
      <c r="J1414" s="18" t="s">
        <v>7185</v>
      </c>
      <c r="K1414" s="18" t="s">
        <v>4282</v>
      </c>
      <c r="L1414" s="18" t="s">
        <v>4282</v>
      </c>
      <c r="N1414" s="40" t="e">
        <f t="shared" si="165"/>
        <v>#N/A</v>
      </c>
      <c r="O1414" t="e">
        <f>VLOOKUP(A1414,'[1]Integrator Offer Supplier'!$M$14:$AF$12953,18,FALSE)</f>
        <v>#N/A</v>
      </c>
      <c r="P1414" t="e">
        <f>VLOOKUP(A1414,'[1]Integrator Offer Supplier'!$M$14:$AF$12953,19,FALSE)</f>
        <v>#N/A</v>
      </c>
      <c r="Q1414" t="e">
        <f t="shared" si="166"/>
        <v>#N/A</v>
      </c>
      <c r="R1414" t="e">
        <f>VLOOKUP(A1414,'[1]Integrator Offer Supplier'!$M$14:$AF$12953,20,FALSE)</f>
        <v>#N/A</v>
      </c>
      <c r="S1414" s="41" t="e">
        <f t="shared" si="167"/>
        <v>#N/A</v>
      </c>
    </row>
    <row r="1415" spans="1:19" ht="18" x14ac:dyDescent="0.2">
      <c r="A1415" s="34" t="s">
        <v>6008</v>
      </c>
      <c r="B1415" s="15" t="s">
        <v>223</v>
      </c>
      <c r="C1415" s="15" t="s">
        <v>223</v>
      </c>
      <c r="D1415" s="19"/>
      <c r="E1415" s="18" t="s">
        <v>4282</v>
      </c>
      <c r="F1415" s="18" t="s">
        <v>4282</v>
      </c>
      <c r="G1415" s="18" t="s">
        <v>4282</v>
      </c>
      <c r="H1415" s="18" t="s">
        <v>4282</v>
      </c>
      <c r="I1415" s="18" t="s">
        <v>4282</v>
      </c>
      <c r="J1415" s="18" t="s">
        <v>7185</v>
      </c>
      <c r="K1415" s="18" t="s">
        <v>4282</v>
      </c>
      <c r="L1415" s="18" t="s">
        <v>4282</v>
      </c>
      <c r="N1415" s="40" t="e">
        <f t="shared" si="165"/>
        <v>#N/A</v>
      </c>
      <c r="O1415" t="e">
        <f>VLOOKUP(A1415,'[1]Integrator Offer Supplier'!$M$14:$AF$12953,18,FALSE)</f>
        <v>#N/A</v>
      </c>
      <c r="P1415" t="e">
        <f>VLOOKUP(A1415,'[1]Integrator Offer Supplier'!$M$14:$AF$12953,19,FALSE)</f>
        <v>#N/A</v>
      </c>
      <c r="Q1415" t="e">
        <f t="shared" si="166"/>
        <v>#N/A</v>
      </c>
      <c r="R1415" t="e">
        <f>VLOOKUP(A1415,'[1]Integrator Offer Supplier'!$M$14:$AF$12953,20,FALSE)</f>
        <v>#N/A</v>
      </c>
      <c r="S1415" s="41" t="e">
        <f t="shared" si="167"/>
        <v>#N/A</v>
      </c>
    </row>
    <row r="1416" spans="1:19" ht="18" x14ac:dyDescent="0.2">
      <c r="A1416" s="34" t="s">
        <v>6009</v>
      </c>
      <c r="B1416" s="15" t="s">
        <v>223</v>
      </c>
      <c r="C1416" s="15" t="s">
        <v>223</v>
      </c>
      <c r="D1416" s="19"/>
      <c r="E1416" s="18" t="s">
        <v>4282</v>
      </c>
      <c r="F1416" s="18" t="s">
        <v>4282</v>
      </c>
      <c r="G1416" s="18" t="s">
        <v>4282</v>
      </c>
      <c r="H1416" s="18" t="s">
        <v>4282</v>
      </c>
      <c r="I1416" s="18" t="s">
        <v>4282</v>
      </c>
      <c r="J1416" s="18" t="s">
        <v>7185</v>
      </c>
      <c r="K1416" s="18" t="s">
        <v>4282</v>
      </c>
      <c r="L1416" s="18" t="s">
        <v>4282</v>
      </c>
      <c r="N1416" s="40" t="e">
        <f t="shared" ref="N1416:N1479" si="177">O1416*$P$1/$J$2</f>
        <v>#N/A</v>
      </c>
      <c r="O1416" t="e">
        <f>VLOOKUP(A1416,'[1]Integrator Offer Supplier'!$M$14:$AF$12953,18,FALSE)</f>
        <v>#N/A</v>
      </c>
      <c r="P1416" t="e">
        <f>VLOOKUP(A1416,'[1]Integrator Offer Supplier'!$M$14:$AF$12953,19,FALSE)</f>
        <v>#N/A</v>
      </c>
      <c r="Q1416" t="e">
        <f t="shared" ref="Q1416:Q1479" si="178">P1416*$P$1</f>
        <v>#N/A</v>
      </c>
      <c r="R1416" t="e">
        <f>VLOOKUP(A1416,'[1]Integrator Offer Supplier'!$M$14:$AF$12953,20,FALSE)</f>
        <v>#N/A</v>
      </c>
      <c r="S1416" s="41" t="e">
        <f t="shared" ref="S1416:S1479" si="179">R1416*$P$1/$L$2</f>
        <v>#N/A</v>
      </c>
    </row>
    <row r="1417" spans="1:19" ht="18" x14ac:dyDescent="0.2">
      <c r="A1417" s="34" t="s">
        <v>6010</v>
      </c>
      <c r="B1417" s="15" t="s">
        <v>223</v>
      </c>
      <c r="C1417" s="15" t="s">
        <v>223</v>
      </c>
      <c r="D1417" s="19"/>
      <c r="E1417" s="18" t="s">
        <v>4282</v>
      </c>
      <c r="F1417" s="18" t="s">
        <v>4282</v>
      </c>
      <c r="G1417" s="18" t="s">
        <v>4282</v>
      </c>
      <c r="H1417" s="18" t="s">
        <v>4282</v>
      </c>
      <c r="I1417" s="18" t="s">
        <v>4282</v>
      </c>
      <c r="J1417" s="18" t="s">
        <v>7185</v>
      </c>
      <c r="K1417" s="18" t="s">
        <v>4282</v>
      </c>
      <c r="L1417" s="18" t="s">
        <v>4282</v>
      </c>
      <c r="N1417" s="40" t="e">
        <f t="shared" si="177"/>
        <v>#N/A</v>
      </c>
      <c r="O1417" t="e">
        <f>VLOOKUP(A1417,'[1]Integrator Offer Supplier'!$M$14:$AF$12953,18,FALSE)</f>
        <v>#N/A</v>
      </c>
      <c r="P1417" t="e">
        <f>VLOOKUP(A1417,'[1]Integrator Offer Supplier'!$M$14:$AF$12953,19,FALSE)</f>
        <v>#N/A</v>
      </c>
      <c r="Q1417" t="e">
        <f t="shared" si="178"/>
        <v>#N/A</v>
      </c>
      <c r="R1417" t="e">
        <f>VLOOKUP(A1417,'[1]Integrator Offer Supplier'!$M$14:$AF$12953,20,FALSE)</f>
        <v>#N/A</v>
      </c>
      <c r="S1417" s="41" t="e">
        <f t="shared" si="179"/>
        <v>#N/A</v>
      </c>
    </row>
    <row r="1418" spans="1:19" ht="18" x14ac:dyDescent="0.2">
      <c r="A1418" s="34" t="s">
        <v>6011</v>
      </c>
      <c r="B1418" s="15" t="s">
        <v>223</v>
      </c>
      <c r="C1418" s="15" t="s">
        <v>223</v>
      </c>
      <c r="D1418" s="19"/>
      <c r="E1418" s="18" t="s">
        <v>4282</v>
      </c>
      <c r="F1418" s="18" t="s">
        <v>4282</v>
      </c>
      <c r="G1418" s="18" t="s">
        <v>4282</v>
      </c>
      <c r="H1418" s="18" t="s">
        <v>4282</v>
      </c>
      <c r="I1418" s="18" t="s">
        <v>4282</v>
      </c>
      <c r="J1418" s="18" t="s">
        <v>7185</v>
      </c>
      <c r="K1418" s="18" t="s">
        <v>4282</v>
      </c>
      <c r="L1418" s="18" t="s">
        <v>4282</v>
      </c>
      <c r="N1418" s="40" t="e">
        <f t="shared" si="177"/>
        <v>#N/A</v>
      </c>
      <c r="O1418" t="e">
        <f>VLOOKUP(A1418,'[1]Integrator Offer Supplier'!$M$14:$AF$12953,18,FALSE)</f>
        <v>#N/A</v>
      </c>
      <c r="P1418" t="e">
        <f>VLOOKUP(A1418,'[1]Integrator Offer Supplier'!$M$14:$AF$12953,19,FALSE)</f>
        <v>#N/A</v>
      </c>
      <c r="Q1418" t="e">
        <f t="shared" si="178"/>
        <v>#N/A</v>
      </c>
      <c r="R1418" t="e">
        <f>VLOOKUP(A1418,'[1]Integrator Offer Supplier'!$M$14:$AF$12953,20,FALSE)</f>
        <v>#N/A</v>
      </c>
      <c r="S1418" s="41" t="e">
        <f t="shared" si="179"/>
        <v>#N/A</v>
      </c>
    </row>
    <row r="1419" spans="1:19" ht="18" x14ac:dyDescent="0.2">
      <c r="A1419" s="34" t="s">
        <v>6012</v>
      </c>
      <c r="B1419" s="15" t="s">
        <v>223</v>
      </c>
      <c r="C1419" s="15" t="s">
        <v>223</v>
      </c>
      <c r="D1419" s="19"/>
      <c r="E1419" s="18" t="s">
        <v>4282</v>
      </c>
      <c r="F1419" s="18" t="s">
        <v>4282</v>
      </c>
      <c r="G1419" s="18" t="s">
        <v>4282</v>
      </c>
      <c r="H1419" s="18" t="s">
        <v>4282</v>
      </c>
      <c r="I1419" s="18" t="s">
        <v>4282</v>
      </c>
      <c r="J1419" s="18" t="s">
        <v>7185</v>
      </c>
      <c r="K1419" s="18" t="s">
        <v>4282</v>
      </c>
      <c r="L1419" s="18" t="s">
        <v>4282</v>
      </c>
      <c r="N1419" s="40" t="e">
        <f t="shared" si="177"/>
        <v>#N/A</v>
      </c>
      <c r="O1419" t="e">
        <f>VLOOKUP(A1419,'[1]Integrator Offer Supplier'!$M$14:$AF$12953,18,FALSE)</f>
        <v>#N/A</v>
      </c>
      <c r="P1419" t="e">
        <f>VLOOKUP(A1419,'[1]Integrator Offer Supplier'!$M$14:$AF$12953,19,FALSE)</f>
        <v>#N/A</v>
      </c>
      <c r="Q1419" t="e">
        <f t="shared" si="178"/>
        <v>#N/A</v>
      </c>
      <c r="R1419" t="e">
        <f>VLOOKUP(A1419,'[1]Integrator Offer Supplier'!$M$14:$AF$12953,20,FALSE)</f>
        <v>#N/A</v>
      </c>
      <c r="S1419" s="41" t="e">
        <f t="shared" si="179"/>
        <v>#N/A</v>
      </c>
    </row>
    <row r="1420" spans="1:19" ht="18" x14ac:dyDescent="0.2">
      <c r="A1420" s="34" t="s">
        <v>6013</v>
      </c>
      <c r="B1420" s="15" t="s">
        <v>223</v>
      </c>
      <c r="C1420" s="15" t="s">
        <v>223</v>
      </c>
      <c r="D1420" s="19"/>
      <c r="E1420" s="18" t="s">
        <v>4282</v>
      </c>
      <c r="F1420" s="18" t="s">
        <v>4282</v>
      </c>
      <c r="G1420" s="18" t="s">
        <v>4282</v>
      </c>
      <c r="H1420" s="18" t="s">
        <v>4282</v>
      </c>
      <c r="I1420" s="18" t="s">
        <v>4282</v>
      </c>
      <c r="J1420" s="18" t="s">
        <v>7185</v>
      </c>
      <c r="K1420" s="18" t="s">
        <v>4282</v>
      </c>
      <c r="L1420" s="18" t="s">
        <v>4282</v>
      </c>
      <c r="N1420" s="40" t="e">
        <f t="shared" si="177"/>
        <v>#N/A</v>
      </c>
      <c r="O1420" t="e">
        <f>VLOOKUP(A1420,'[1]Integrator Offer Supplier'!$M$14:$AF$12953,18,FALSE)</f>
        <v>#N/A</v>
      </c>
      <c r="P1420" t="e">
        <f>VLOOKUP(A1420,'[1]Integrator Offer Supplier'!$M$14:$AF$12953,19,FALSE)</f>
        <v>#N/A</v>
      </c>
      <c r="Q1420" t="e">
        <f t="shared" si="178"/>
        <v>#N/A</v>
      </c>
      <c r="R1420" t="e">
        <f>VLOOKUP(A1420,'[1]Integrator Offer Supplier'!$M$14:$AF$12953,20,FALSE)</f>
        <v>#N/A</v>
      </c>
      <c r="S1420" s="41" t="e">
        <f t="shared" si="179"/>
        <v>#N/A</v>
      </c>
    </row>
    <row r="1421" spans="1:19" ht="18" x14ac:dyDescent="0.2">
      <c r="A1421" s="34" t="s">
        <v>6014</v>
      </c>
      <c r="B1421" s="15" t="s">
        <v>223</v>
      </c>
      <c r="C1421" s="15" t="s">
        <v>223</v>
      </c>
      <c r="D1421" s="19"/>
      <c r="E1421" s="18" t="s">
        <v>4282</v>
      </c>
      <c r="F1421" s="18" t="s">
        <v>4282</v>
      </c>
      <c r="G1421" s="18" t="s">
        <v>4282</v>
      </c>
      <c r="H1421" s="18" t="s">
        <v>4282</v>
      </c>
      <c r="I1421" s="18" t="s">
        <v>4282</v>
      </c>
      <c r="J1421" s="18" t="s">
        <v>7185</v>
      </c>
      <c r="K1421" s="18" t="s">
        <v>4282</v>
      </c>
      <c r="L1421" s="18" t="s">
        <v>4282</v>
      </c>
      <c r="N1421" s="40" t="e">
        <f t="shared" si="177"/>
        <v>#N/A</v>
      </c>
      <c r="O1421" t="e">
        <f>VLOOKUP(A1421,'[1]Integrator Offer Supplier'!$M$14:$AF$12953,18,FALSE)</f>
        <v>#N/A</v>
      </c>
      <c r="P1421" t="e">
        <f>VLOOKUP(A1421,'[1]Integrator Offer Supplier'!$M$14:$AF$12953,19,FALSE)</f>
        <v>#N/A</v>
      </c>
      <c r="Q1421" t="e">
        <f t="shared" si="178"/>
        <v>#N/A</v>
      </c>
      <c r="R1421" t="e">
        <f>VLOOKUP(A1421,'[1]Integrator Offer Supplier'!$M$14:$AF$12953,20,FALSE)</f>
        <v>#N/A</v>
      </c>
      <c r="S1421" s="41" t="e">
        <f t="shared" si="179"/>
        <v>#N/A</v>
      </c>
    </row>
    <row r="1422" spans="1:19" ht="18" x14ac:dyDescent="0.2">
      <c r="A1422" s="34" t="s">
        <v>6015</v>
      </c>
      <c r="B1422" s="15" t="s">
        <v>223</v>
      </c>
      <c r="C1422" s="15" t="s">
        <v>223</v>
      </c>
      <c r="D1422" s="19"/>
      <c r="E1422" s="18" t="s">
        <v>4282</v>
      </c>
      <c r="F1422" s="18" t="s">
        <v>4282</v>
      </c>
      <c r="G1422" s="18" t="s">
        <v>4282</v>
      </c>
      <c r="H1422" s="18" t="s">
        <v>4282</v>
      </c>
      <c r="I1422" s="18" t="s">
        <v>4282</v>
      </c>
      <c r="J1422" s="18" t="s">
        <v>7185</v>
      </c>
      <c r="K1422" s="18" t="s">
        <v>4282</v>
      </c>
      <c r="L1422" s="18" t="s">
        <v>4282</v>
      </c>
      <c r="N1422" s="40" t="e">
        <f t="shared" si="177"/>
        <v>#N/A</v>
      </c>
      <c r="O1422" t="e">
        <f>VLOOKUP(A1422,'[1]Integrator Offer Supplier'!$M$14:$AF$12953,18,FALSE)</f>
        <v>#N/A</v>
      </c>
      <c r="P1422" t="e">
        <f>VLOOKUP(A1422,'[1]Integrator Offer Supplier'!$M$14:$AF$12953,19,FALSE)</f>
        <v>#N/A</v>
      </c>
      <c r="Q1422" t="e">
        <f t="shared" si="178"/>
        <v>#N/A</v>
      </c>
      <c r="R1422" t="e">
        <f>VLOOKUP(A1422,'[1]Integrator Offer Supplier'!$M$14:$AF$12953,20,FALSE)</f>
        <v>#N/A</v>
      </c>
      <c r="S1422" s="41" t="e">
        <f t="shared" si="179"/>
        <v>#N/A</v>
      </c>
    </row>
    <row r="1423" spans="1:19" ht="72" x14ac:dyDescent="0.2">
      <c r="A1423" s="34" t="s">
        <v>6016</v>
      </c>
      <c r="B1423" s="15" t="s">
        <v>1308</v>
      </c>
      <c r="C1423" s="15" t="s">
        <v>3319</v>
      </c>
      <c r="D1423" s="19"/>
      <c r="E1423" s="18" t="s">
        <v>4282</v>
      </c>
      <c r="F1423" s="18" t="s">
        <v>4282</v>
      </c>
      <c r="G1423" s="18" t="s">
        <v>4282</v>
      </c>
      <c r="H1423" s="18" t="s">
        <v>4282</v>
      </c>
      <c r="I1423" s="18" t="s">
        <v>4282</v>
      </c>
      <c r="J1423" s="18" t="s">
        <v>7185</v>
      </c>
      <c r="K1423" s="18" t="s">
        <v>4282</v>
      </c>
      <c r="L1423" s="18" t="s">
        <v>4282</v>
      </c>
      <c r="N1423" s="40" t="e">
        <f t="shared" si="177"/>
        <v>#N/A</v>
      </c>
      <c r="O1423" t="e">
        <f>VLOOKUP(A1423,'[1]Integrator Offer Supplier'!$M$14:$AF$12953,18,FALSE)</f>
        <v>#N/A</v>
      </c>
      <c r="P1423" t="e">
        <f>VLOOKUP(A1423,'[1]Integrator Offer Supplier'!$M$14:$AF$12953,19,FALSE)</f>
        <v>#N/A</v>
      </c>
      <c r="Q1423" t="e">
        <f t="shared" si="178"/>
        <v>#N/A</v>
      </c>
      <c r="R1423" t="e">
        <f>VLOOKUP(A1423,'[1]Integrator Offer Supplier'!$M$14:$AF$12953,20,FALSE)</f>
        <v>#N/A</v>
      </c>
      <c r="S1423" s="41" t="e">
        <f t="shared" si="179"/>
        <v>#N/A</v>
      </c>
    </row>
    <row r="1424" spans="1:19" ht="18" x14ac:dyDescent="0.2">
      <c r="A1424" s="34" t="s">
        <v>6017</v>
      </c>
      <c r="B1424" s="15" t="s">
        <v>191</v>
      </c>
      <c r="C1424" s="15" t="s">
        <v>191</v>
      </c>
      <c r="D1424" s="19"/>
      <c r="E1424" s="18" t="s">
        <v>4282</v>
      </c>
      <c r="F1424" s="18" t="s">
        <v>4282</v>
      </c>
      <c r="G1424" s="18" t="s">
        <v>4282</v>
      </c>
      <c r="H1424" s="18" t="s">
        <v>4282</v>
      </c>
      <c r="I1424" s="18" t="s">
        <v>4282</v>
      </c>
      <c r="J1424" s="18" t="s">
        <v>7185</v>
      </c>
      <c r="K1424" s="18" t="s">
        <v>4282</v>
      </c>
      <c r="L1424" s="18" t="s">
        <v>4282</v>
      </c>
      <c r="N1424" s="40" t="e">
        <f t="shared" si="177"/>
        <v>#N/A</v>
      </c>
      <c r="O1424" t="e">
        <f>VLOOKUP(A1424,'[1]Integrator Offer Supplier'!$M$14:$AF$12953,18,FALSE)</f>
        <v>#N/A</v>
      </c>
      <c r="P1424" t="e">
        <f>VLOOKUP(A1424,'[1]Integrator Offer Supplier'!$M$14:$AF$12953,19,FALSE)</f>
        <v>#N/A</v>
      </c>
      <c r="Q1424" t="e">
        <f t="shared" si="178"/>
        <v>#N/A</v>
      </c>
      <c r="R1424" t="e">
        <f>VLOOKUP(A1424,'[1]Integrator Offer Supplier'!$M$14:$AF$12953,20,FALSE)</f>
        <v>#N/A</v>
      </c>
      <c r="S1424" s="41" t="e">
        <f t="shared" si="179"/>
        <v>#N/A</v>
      </c>
    </row>
    <row r="1425" spans="1:19" ht="72" x14ac:dyDescent="0.2">
      <c r="A1425" s="34" t="s">
        <v>6018</v>
      </c>
      <c r="B1425" s="15" t="s">
        <v>1309</v>
      </c>
      <c r="C1425" s="15" t="s">
        <v>3320</v>
      </c>
      <c r="D1425" s="19"/>
      <c r="E1425" s="18" t="s">
        <v>4282</v>
      </c>
      <c r="F1425" s="18" t="s">
        <v>4282</v>
      </c>
      <c r="G1425" s="18" t="s">
        <v>4282</v>
      </c>
      <c r="H1425" s="18" t="s">
        <v>4282</v>
      </c>
      <c r="I1425" s="18" t="s">
        <v>4282</v>
      </c>
      <c r="J1425" s="18" t="s">
        <v>7185</v>
      </c>
      <c r="K1425" s="18" t="s">
        <v>4282</v>
      </c>
      <c r="L1425" s="18" t="s">
        <v>4282</v>
      </c>
      <c r="N1425" s="40" t="e">
        <f t="shared" si="177"/>
        <v>#N/A</v>
      </c>
      <c r="O1425" t="e">
        <f>VLOOKUP(A1425,'[1]Integrator Offer Supplier'!$M$14:$AF$12953,18,FALSE)</f>
        <v>#N/A</v>
      </c>
      <c r="P1425" t="e">
        <f>VLOOKUP(A1425,'[1]Integrator Offer Supplier'!$M$14:$AF$12953,19,FALSE)</f>
        <v>#N/A</v>
      </c>
      <c r="Q1425" t="e">
        <f t="shared" si="178"/>
        <v>#N/A</v>
      </c>
      <c r="R1425" t="e">
        <f>VLOOKUP(A1425,'[1]Integrator Offer Supplier'!$M$14:$AF$12953,20,FALSE)</f>
        <v>#N/A</v>
      </c>
      <c r="S1425" s="41" t="e">
        <f t="shared" si="179"/>
        <v>#N/A</v>
      </c>
    </row>
    <row r="1426" spans="1:19" ht="90" x14ac:dyDescent="0.2">
      <c r="A1426" s="34" t="s">
        <v>6019</v>
      </c>
      <c r="B1426" s="15" t="s">
        <v>1310</v>
      </c>
      <c r="C1426" s="15" t="s">
        <v>3321</v>
      </c>
      <c r="D1426" s="19"/>
      <c r="E1426" s="18" t="s">
        <v>4282</v>
      </c>
      <c r="F1426" s="18" t="s">
        <v>4282</v>
      </c>
      <c r="G1426" s="18" t="s">
        <v>4282</v>
      </c>
      <c r="H1426" s="18" t="s">
        <v>4282</v>
      </c>
      <c r="I1426" s="18" t="s">
        <v>4282</v>
      </c>
      <c r="J1426" s="18" t="s">
        <v>7185</v>
      </c>
      <c r="K1426" s="18" t="s">
        <v>4282</v>
      </c>
      <c r="L1426" s="18" t="s">
        <v>4282</v>
      </c>
      <c r="N1426" s="40" t="e">
        <f t="shared" si="177"/>
        <v>#N/A</v>
      </c>
      <c r="O1426" t="e">
        <f>VLOOKUP(A1426,'[1]Integrator Offer Supplier'!$M$14:$AF$12953,18,FALSE)</f>
        <v>#N/A</v>
      </c>
      <c r="P1426" t="e">
        <f>VLOOKUP(A1426,'[1]Integrator Offer Supplier'!$M$14:$AF$12953,19,FALSE)</f>
        <v>#N/A</v>
      </c>
      <c r="Q1426" t="e">
        <f t="shared" si="178"/>
        <v>#N/A</v>
      </c>
      <c r="R1426" t="e">
        <f>VLOOKUP(A1426,'[1]Integrator Offer Supplier'!$M$14:$AF$12953,20,FALSE)</f>
        <v>#N/A</v>
      </c>
      <c r="S1426" s="41" t="e">
        <f t="shared" si="179"/>
        <v>#N/A</v>
      </c>
    </row>
    <row r="1427" spans="1:19" ht="162" x14ac:dyDescent="0.2">
      <c r="A1427" s="34" t="s">
        <v>6020</v>
      </c>
      <c r="B1427" s="15" t="s">
        <v>1311</v>
      </c>
      <c r="C1427" s="15" t="s">
        <v>3322</v>
      </c>
      <c r="D1427" s="19"/>
      <c r="E1427" s="18" t="s">
        <v>4282</v>
      </c>
      <c r="F1427" s="18" t="s">
        <v>4282</v>
      </c>
      <c r="G1427" s="18" t="s">
        <v>4282</v>
      </c>
      <c r="H1427" s="18" t="s">
        <v>4282</v>
      </c>
      <c r="I1427" s="18" t="s">
        <v>4282</v>
      </c>
      <c r="J1427" s="18" t="s">
        <v>7185</v>
      </c>
      <c r="K1427" s="18" t="s">
        <v>4282</v>
      </c>
      <c r="L1427" s="18" t="s">
        <v>4282</v>
      </c>
      <c r="N1427" s="40" t="e">
        <f t="shared" si="177"/>
        <v>#N/A</v>
      </c>
      <c r="O1427" t="e">
        <f>VLOOKUP(A1427,'[1]Integrator Offer Supplier'!$M$14:$AF$12953,18,FALSE)</f>
        <v>#N/A</v>
      </c>
      <c r="P1427" t="e">
        <f>VLOOKUP(A1427,'[1]Integrator Offer Supplier'!$M$14:$AF$12953,19,FALSE)</f>
        <v>#N/A</v>
      </c>
      <c r="Q1427" t="e">
        <f t="shared" si="178"/>
        <v>#N/A</v>
      </c>
      <c r="R1427" t="e">
        <f>VLOOKUP(A1427,'[1]Integrator Offer Supplier'!$M$14:$AF$12953,20,FALSE)</f>
        <v>#N/A</v>
      </c>
      <c r="S1427" s="41" t="e">
        <f t="shared" si="179"/>
        <v>#N/A</v>
      </c>
    </row>
    <row r="1428" spans="1:19" ht="108" x14ac:dyDescent="0.2">
      <c r="A1428" s="34" t="s">
        <v>6021</v>
      </c>
      <c r="B1428" s="15" t="s">
        <v>1312</v>
      </c>
      <c r="C1428" s="15" t="s">
        <v>3323</v>
      </c>
      <c r="D1428" s="19"/>
      <c r="E1428" s="18" t="s">
        <v>4282</v>
      </c>
      <c r="F1428" s="18" t="s">
        <v>4282</v>
      </c>
      <c r="G1428" s="18" t="s">
        <v>4282</v>
      </c>
      <c r="H1428" s="18" t="s">
        <v>4282</v>
      </c>
      <c r="I1428" s="18" t="s">
        <v>4282</v>
      </c>
      <c r="J1428" s="18" t="s">
        <v>7185</v>
      </c>
      <c r="K1428" s="18" t="s">
        <v>4282</v>
      </c>
      <c r="L1428" s="18" t="s">
        <v>4282</v>
      </c>
      <c r="N1428" s="40" t="e">
        <f t="shared" si="177"/>
        <v>#N/A</v>
      </c>
      <c r="O1428" t="e">
        <f>VLOOKUP(A1428,'[1]Integrator Offer Supplier'!$M$14:$AF$12953,18,FALSE)</f>
        <v>#N/A</v>
      </c>
      <c r="P1428" t="e">
        <f>VLOOKUP(A1428,'[1]Integrator Offer Supplier'!$M$14:$AF$12953,19,FALSE)</f>
        <v>#N/A</v>
      </c>
      <c r="Q1428" t="e">
        <f t="shared" si="178"/>
        <v>#N/A</v>
      </c>
      <c r="R1428" t="e">
        <f>VLOOKUP(A1428,'[1]Integrator Offer Supplier'!$M$14:$AF$12953,20,FALSE)</f>
        <v>#N/A</v>
      </c>
      <c r="S1428" s="41" t="e">
        <f t="shared" si="179"/>
        <v>#N/A</v>
      </c>
    </row>
    <row r="1429" spans="1:19" ht="18" x14ac:dyDescent="0.2">
      <c r="A1429" s="34" t="s">
        <v>6022</v>
      </c>
      <c r="B1429" s="15" t="s">
        <v>1313</v>
      </c>
      <c r="C1429" s="15">
        <v>0</v>
      </c>
      <c r="D1429" s="19"/>
      <c r="E1429" s="18" t="s">
        <v>4282</v>
      </c>
      <c r="F1429" s="18" t="s">
        <v>4282</v>
      </c>
      <c r="G1429" s="18" t="s">
        <v>4282</v>
      </c>
      <c r="H1429" s="18" t="s">
        <v>4282</v>
      </c>
      <c r="I1429" s="18" t="s">
        <v>4282</v>
      </c>
      <c r="J1429" s="18" t="s">
        <v>7185</v>
      </c>
      <c r="K1429" s="18" t="s">
        <v>4282</v>
      </c>
      <c r="L1429" s="18" t="s">
        <v>4282</v>
      </c>
      <c r="N1429" s="40" t="e">
        <f t="shared" si="177"/>
        <v>#N/A</v>
      </c>
      <c r="O1429" t="e">
        <f>VLOOKUP(A1429,'[1]Integrator Offer Supplier'!$M$14:$AF$12953,18,FALSE)</f>
        <v>#N/A</v>
      </c>
      <c r="P1429" t="e">
        <f>VLOOKUP(A1429,'[1]Integrator Offer Supplier'!$M$14:$AF$12953,19,FALSE)</f>
        <v>#N/A</v>
      </c>
      <c r="Q1429" t="e">
        <f t="shared" si="178"/>
        <v>#N/A</v>
      </c>
      <c r="R1429" t="e">
        <f>VLOOKUP(A1429,'[1]Integrator Offer Supplier'!$M$14:$AF$12953,20,FALSE)</f>
        <v>#N/A</v>
      </c>
      <c r="S1429" s="41" t="e">
        <f t="shared" si="179"/>
        <v>#N/A</v>
      </c>
    </row>
    <row r="1430" spans="1:19" ht="54" x14ac:dyDescent="0.2">
      <c r="A1430" s="34" t="s">
        <v>6023</v>
      </c>
      <c r="B1430" s="15" t="s">
        <v>1314</v>
      </c>
      <c r="C1430" s="15" t="s">
        <v>3324</v>
      </c>
      <c r="D1430" s="19"/>
      <c r="E1430" s="18" t="s">
        <v>4282</v>
      </c>
      <c r="F1430" s="18" t="s">
        <v>4282</v>
      </c>
      <c r="G1430" s="18" t="s">
        <v>4282</v>
      </c>
      <c r="H1430" s="18" t="s">
        <v>4282</v>
      </c>
      <c r="I1430" s="18" t="s">
        <v>4282</v>
      </c>
      <c r="J1430" s="18" t="s">
        <v>7185</v>
      </c>
      <c r="K1430" s="18" t="s">
        <v>4282</v>
      </c>
      <c r="L1430" s="18" t="s">
        <v>4282</v>
      </c>
      <c r="N1430" s="40" t="e">
        <f t="shared" si="177"/>
        <v>#N/A</v>
      </c>
      <c r="O1430" t="e">
        <f>VLOOKUP(A1430,'[1]Integrator Offer Supplier'!$M$14:$AF$12953,18,FALSE)</f>
        <v>#N/A</v>
      </c>
      <c r="P1430" t="e">
        <f>VLOOKUP(A1430,'[1]Integrator Offer Supplier'!$M$14:$AF$12953,19,FALSE)</f>
        <v>#N/A</v>
      </c>
      <c r="Q1430" t="e">
        <f t="shared" si="178"/>
        <v>#N/A</v>
      </c>
      <c r="R1430" t="e">
        <f>VLOOKUP(A1430,'[1]Integrator Offer Supplier'!$M$14:$AF$12953,20,FALSE)</f>
        <v>#N/A</v>
      </c>
      <c r="S1430" s="41" t="e">
        <f t="shared" si="179"/>
        <v>#N/A</v>
      </c>
    </row>
    <row r="1431" spans="1:19" ht="54" x14ac:dyDescent="0.2">
      <c r="A1431" s="34" t="s">
        <v>6024</v>
      </c>
      <c r="B1431" s="15" t="s">
        <v>1315</v>
      </c>
      <c r="C1431" s="15" t="s">
        <v>3325</v>
      </c>
      <c r="D1431" s="19"/>
      <c r="E1431" s="18" t="s">
        <v>4282</v>
      </c>
      <c r="F1431" s="18" t="s">
        <v>4282</v>
      </c>
      <c r="G1431" s="18" t="s">
        <v>4282</v>
      </c>
      <c r="H1431" s="18" t="s">
        <v>4282</v>
      </c>
      <c r="I1431" s="18" t="s">
        <v>4282</v>
      </c>
      <c r="J1431" s="18" t="s">
        <v>7185</v>
      </c>
      <c r="K1431" s="18" t="s">
        <v>4282</v>
      </c>
      <c r="L1431" s="18" t="s">
        <v>4282</v>
      </c>
      <c r="N1431" s="40" t="e">
        <f t="shared" si="177"/>
        <v>#N/A</v>
      </c>
      <c r="O1431" t="e">
        <f>VLOOKUP(A1431,'[1]Integrator Offer Supplier'!$M$14:$AF$12953,18,FALSE)</f>
        <v>#N/A</v>
      </c>
      <c r="P1431" t="e">
        <f>VLOOKUP(A1431,'[1]Integrator Offer Supplier'!$M$14:$AF$12953,19,FALSE)</f>
        <v>#N/A</v>
      </c>
      <c r="Q1431" t="e">
        <f t="shared" si="178"/>
        <v>#N/A</v>
      </c>
      <c r="R1431" t="e">
        <f>VLOOKUP(A1431,'[1]Integrator Offer Supplier'!$M$14:$AF$12953,20,FALSE)</f>
        <v>#N/A</v>
      </c>
      <c r="S1431" s="41" t="e">
        <f t="shared" si="179"/>
        <v>#N/A</v>
      </c>
    </row>
    <row r="1432" spans="1:19" ht="54" x14ac:dyDescent="0.2">
      <c r="A1432" s="34" t="s">
        <v>6025</v>
      </c>
      <c r="B1432" s="15" t="s">
        <v>1316</v>
      </c>
      <c r="C1432" s="15" t="s">
        <v>3326</v>
      </c>
      <c r="D1432" s="19"/>
      <c r="E1432" s="18" t="s">
        <v>4282</v>
      </c>
      <c r="F1432" s="18" t="s">
        <v>4282</v>
      </c>
      <c r="G1432" s="18" t="s">
        <v>4282</v>
      </c>
      <c r="H1432" s="18" t="s">
        <v>4282</v>
      </c>
      <c r="I1432" s="18" t="s">
        <v>4282</v>
      </c>
      <c r="J1432" s="18" t="s">
        <v>7185</v>
      </c>
      <c r="K1432" s="18" t="s">
        <v>4282</v>
      </c>
      <c r="L1432" s="18" t="s">
        <v>4282</v>
      </c>
      <c r="N1432" s="40" t="e">
        <f t="shared" si="177"/>
        <v>#N/A</v>
      </c>
      <c r="O1432" t="e">
        <f>VLOOKUP(A1432,'[1]Integrator Offer Supplier'!$M$14:$AF$12953,18,FALSE)</f>
        <v>#N/A</v>
      </c>
      <c r="P1432" t="e">
        <f>VLOOKUP(A1432,'[1]Integrator Offer Supplier'!$M$14:$AF$12953,19,FALSE)</f>
        <v>#N/A</v>
      </c>
      <c r="Q1432" t="e">
        <f t="shared" si="178"/>
        <v>#N/A</v>
      </c>
      <c r="R1432" t="e">
        <f>VLOOKUP(A1432,'[1]Integrator Offer Supplier'!$M$14:$AF$12953,20,FALSE)</f>
        <v>#N/A</v>
      </c>
      <c r="S1432" s="41" t="e">
        <f t="shared" si="179"/>
        <v>#N/A</v>
      </c>
    </row>
    <row r="1433" spans="1:19" ht="36" x14ac:dyDescent="0.2">
      <c r="A1433" s="34" t="s">
        <v>6026</v>
      </c>
      <c r="B1433" s="15" t="s">
        <v>1317</v>
      </c>
      <c r="C1433" s="15" t="s">
        <v>3327</v>
      </c>
      <c r="D1433" s="19"/>
      <c r="E1433" s="18" t="s">
        <v>4282</v>
      </c>
      <c r="F1433" s="18" t="s">
        <v>4282</v>
      </c>
      <c r="G1433" s="18" t="s">
        <v>4282</v>
      </c>
      <c r="H1433" s="18" t="s">
        <v>4282</v>
      </c>
      <c r="I1433" s="18" t="s">
        <v>4282</v>
      </c>
      <c r="J1433" s="18" t="s">
        <v>7185</v>
      </c>
      <c r="K1433" s="18" t="s">
        <v>4282</v>
      </c>
      <c r="L1433" s="18" t="s">
        <v>4282</v>
      </c>
      <c r="N1433" s="40" t="e">
        <f t="shared" si="177"/>
        <v>#N/A</v>
      </c>
      <c r="O1433" t="e">
        <f>VLOOKUP(A1433,'[1]Integrator Offer Supplier'!$M$14:$AF$12953,18,FALSE)</f>
        <v>#N/A</v>
      </c>
      <c r="P1433" t="e">
        <f>VLOOKUP(A1433,'[1]Integrator Offer Supplier'!$M$14:$AF$12953,19,FALSE)</f>
        <v>#N/A</v>
      </c>
      <c r="Q1433" t="e">
        <f t="shared" si="178"/>
        <v>#N/A</v>
      </c>
      <c r="R1433" t="e">
        <f>VLOOKUP(A1433,'[1]Integrator Offer Supplier'!$M$14:$AF$12953,20,FALSE)</f>
        <v>#N/A</v>
      </c>
      <c r="S1433" s="41" t="e">
        <f t="shared" si="179"/>
        <v>#N/A</v>
      </c>
    </row>
    <row r="1434" spans="1:19" ht="54" x14ac:dyDescent="0.2">
      <c r="A1434" s="34" t="s">
        <v>6027</v>
      </c>
      <c r="B1434" s="15" t="s">
        <v>104</v>
      </c>
      <c r="C1434" s="15" t="s">
        <v>4276</v>
      </c>
      <c r="D1434" s="19"/>
      <c r="E1434" s="18">
        <v>1</v>
      </c>
      <c r="F1434" s="2">
        <v>910</v>
      </c>
      <c r="G1434" s="2">
        <v>0.5</v>
      </c>
      <c r="H1434" s="2">
        <v>0.5</v>
      </c>
      <c r="I1434" s="2"/>
      <c r="J1434" s="2"/>
      <c r="K1434" s="2"/>
      <c r="L1434" s="2"/>
      <c r="N1434" s="40" t="e">
        <f t="shared" si="177"/>
        <v>#N/A</v>
      </c>
      <c r="O1434" t="e">
        <f>VLOOKUP(A1434,'[1]Integrator Offer Supplier'!$M$14:$AF$12953,18,FALSE)</f>
        <v>#N/A</v>
      </c>
      <c r="P1434" t="e">
        <f>VLOOKUP(A1434,'[1]Integrator Offer Supplier'!$M$14:$AF$12953,19,FALSE)</f>
        <v>#N/A</v>
      </c>
      <c r="Q1434" t="e">
        <f t="shared" si="178"/>
        <v>#N/A</v>
      </c>
      <c r="R1434" t="e">
        <f>VLOOKUP(A1434,'[1]Integrator Offer Supplier'!$M$14:$AF$12953,20,FALSE)</f>
        <v>#N/A</v>
      </c>
      <c r="S1434" s="41" t="e">
        <f t="shared" si="179"/>
        <v>#N/A</v>
      </c>
    </row>
    <row r="1435" spans="1:19" ht="18" x14ac:dyDescent="0.2">
      <c r="A1435" s="34" t="s">
        <v>6028</v>
      </c>
      <c r="B1435" s="15" t="s">
        <v>223</v>
      </c>
      <c r="C1435" s="15" t="s">
        <v>223</v>
      </c>
      <c r="D1435" s="19"/>
      <c r="E1435" s="18" t="s">
        <v>4282</v>
      </c>
      <c r="F1435" s="18" t="s">
        <v>4282</v>
      </c>
      <c r="G1435" s="18" t="s">
        <v>4282</v>
      </c>
      <c r="H1435" s="18" t="s">
        <v>4282</v>
      </c>
      <c r="I1435" s="18" t="s">
        <v>4282</v>
      </c>
      <c r="J1435" s="18" t="s">
        <v>7185</v>
      </c>
      <c r="K1435" s="18" t="s">
        <v>4282</v>
      </c>
      <c r="L1435" s="18" t="s">
        <v>4282</v>
      </c>
      <c r="N1435" s="40" t="e">
        <f t="shared" si="177"/>
        <v>#N/A</v>
      </c>
      <c r="O1435" t="e">
        <f>VLOOKUP(A1435,'[1]Integrator Offer Supplier'!$M$14:$AF$12953,18,FALSE)</f>
        <v>#N/A</v>
      </c>
      <c r="P1435" t="e">
        <f>VLOOKUP(A1435,'[1]Integrator Offer Supplier'!$M$14:$AF$12953,19,FALSE)</f>
        <v>#N/A</v>
      </c>
      <c r="Q1435" t="e">
        <f t="shared" si="178"/>
        <v>#N/A</v>
      </c>
      <c r="R1435" t="e">
        <f>VLOOKUP(A1435,'[1]Integrator Offer Supplier'!$M$14:$AF$12953,20,FALSE)</f>
        <v>#N/A</v>
      </c>
      <c r="S1435" s="41" t="e">
        <f t="shared" si="179"/>
        <v>#N/A</v>
      </c>
    </row>
    <row r="1436" spans="1:19" ht="18" x14ac:dyDescent="0.2">
      <c r="A1436" s="34" t="s">
        <v>6029</v>
      </c>
      <c r="B1436" s="15" t="s">
        <v>223</v>
      </c>
      <c r="C1436" s="15" t="s">
        <v>223</v>
      </c>
      <c r="D1436" s="19"/>
      <c r="E1436" s="18" t="s">
        <v>4282</v>
      </c>
      <c r="F1436" s="18" t="s">
        <v>4282</v>
      </c>
      <c r="G1436" s="18" t="s">
        <v>4282</v>
      </c>
      <c r="H1436" s="18" t="s">
        <v>4282</v>
      </c>
      <c r="I1436" s="18" t="s">
        <v>4282</v>
      </c>
      <c r="J1436" s="18" t="s">
        <v>7185</v>
      </c>
      <c r="K1436" s="18" t="s">
        <v>4282</v>
      </c>
      <c r="L1436" s="18" t="s">
        <v>4282</v>
      </c>
      <c r="N1436" s="40" t="e">
        <f t="shared" si="177"/>
        <v>#N/A</v>
      </c>
      <c r="O1436" t="e">
        <f>VLOOKUP(A1436,'[1]Integrator Offer Supplier'!$M$14:$AF$12953,18,FALSE)</f>
        <v>#N/A</v>
      </c>
      <c r="P1436" t="e">
        <f>VLOOKUP(A1436,'[1]Integrator Offer Supplier'!$M$14:$AF$12953,19,FALSE)</f>
        <v>#N/A</v>
      </c>
      <c r="Q1436" t="e">
        <f t="shared" si="178"/>
        <v>#N/A</v>
      </c>
      <c r="R1436" t="e">
        <f>VLOOKUP(A1436,'[1]Integrator Offer Supplier'!$M$14:$AF$12953,20,FALSE)</f>
        <v>#N/A</v>
      </c>
      <c r="S1436" s="41" t="e">
        <f t="shared" si="179"/>
        <v>#N/A</v>
      </c>
    </row>
    <row r="1437" spans="1:19" ht="54" x14ac:dyDescent="0.2">
      <c r="A1437" s="35" t="s">
        <v>6030</v>
      </c>
      <c r="B1437" s="15" t="s">
        <v>1318</v>
      </c>
      <c r="C1437" s="15" t="s">
        <v>3329</v>
      </c>
      <c r="D1437" s="19"/>
      <c r="E1437" s="18" t="s">
        <v>4282</v>
      </c>
      <c r="F1437" s="18" t="s">
        <v>4282</v>
      </c>
      <c r="G1437" s="18" t="s">
        <v>4282</v>
      </c>
      <c r="H1437" s="18" t="s">
        <v>4282</v>
      </c>
      <c r="I1437" s="18" t="s">
        <v>4282</v>
      </c>
      <c r="J1437" s="18" t="s">
        <v>7185</v>
      </c>
      <c r="K1437" s="18" t="s">
        <v>4282</v>
      </c>
      <c r="L1437" s="18" t="s">
        <v>4282</v>
      </c>
      <c r="N1437" s="40" t="e">
        <f t="shared" si="177"/>
        <v>#N/A</v>
      </c>
      <c r="O1437" t="e">
        <f>VLOOKUP(A1437,'[1]Integrator Offer Supplier'!$M$14:$AF$12953,18,FALSE)</f>
        <v>#N/A</v>
      </c>
      <c r="P1437" t="e">
        <f>VLOOKUP(A1437,'[1]Integrator Offer Supplier'!$M$14:$AF$12953,19,FALSE)</f>
        <v>#N/A</v>
      </c>
      <c r="Q1437" t="e">
        <f t="shared" si="178"/>
        <v>#N/A</v>
      </c>
      <c r="R1437" t="e">
        <f>VLOOKUP(A1437,'[1]Integrator Offer Supplier'!$M$14:$AF$12953,20,FALSE)</f>
        <v>#N/A</v>
      </c>
      <c r="S1437" s="41" t="e">
        <f t="shared" si="179"/>
        <v>#N/A</v>
      </c>
    </row>
    <row r="1438" spans="1:19" ht="18" x14ac:dyDescent="0.2">
      <c r="A1438" s="34" t="s">
        <v>6031</v>
      </c>
      <c r="B1438" s="15" t="s">
        <v>1319</v>
      </c>
      <c r="C1438" s="15">
        <v>0</v>
      </c>
      <c r="D1438" s="19"/>
      <c r="E1438" s="18" t="s">
        <v>4282</v>
      </c>
      <c r="F1438" s="18" t="s">
        <v>4282</v>
      </c>
      <c r="G1438" s="18" t="s">
        <v>4282</v>
      </c>
      <c r="H1438" s="18" t="s">
        <v>4282</v>
      </c>
      <c r="I1438" s="18" t="s">
        <v>4282</v>
      </c>
      <c r="J1438" s="18" t="s">
        <v>7185</v>
      </c>
      <c r="K1438" s="18" t="s">
        <v>4282</v>
      </c>
      <c r="L1438" s="18" t="s">
        <v>4282</v>
      </c>
      <c r="N1438" s="40" t="e">
        <f t="shared" si="177"/>
        <v>#N/A</v>
      </c>
      <c r="O1438" t="e">
        <f>VLOOKUP(A1438,'[1]Integrator Offer Supplier'!$M$14:$AF$12953,18,FALSE)</f>
        <v>#N/A</v>
      </c>
      <c r="P1438" t="e">
        <f>VLOOKUP(A1438,'[1]Integrator Offer Supplier'!$M$14:$AF$12953,19,FALSE)</f>
        <v>#N/A</v>
      </c>
      <c r="Q1438" t="e">
        <f t="shared" si="178"/>
        <v>#N/A</v>
      </c>
      <c r="R1438" t="e">
        <f>VLOOKUP(A1438,'[1]Integrator Offer Supplier'!$M$14:$AF$12953,20,FALSE)</f>
        <v>#N/A</v>
      </c>
      <c r="S1438" s="41" t="e">
        <f t="shared" si="179"/>
        <v>#N/A</v>
      </c>
    </row>
    <row r="1439" spans="1:19" ht="54" x14ac:dyDescent="0.2">
      <c r="A1439" s="34" t="s">
        <v>6032</v>
      </c>
      <c r="B1439" s="15" t="s">
        <v>1320</v>
      </c>
      <c r="C1439" s="15" t="s">
        <v>3330</v>
      </c>
      <c r="D1439" s="19"/>
      <c r="E1439" s="18" t="s">
        <v>4282</v>
      </c>
      <c r="F1439" s="18" t="s">
        <v>4282</v>
      </c>
      <c r="G1439" s="18" t="s">
        <v>4282</v>
      </c>
      <c r="H1439" s="18" t="s">
        <v>4282</v>
      </c>
      <c r="I1439" s="18" t="s">
        <v>4282</v>
      </c>
      <c r="J1439" s="18" t="s">
        <v>7185</v>
      </c>
      <c r="K1439" s="18" t="s">
        <v>4282</v>
      </c>
      <c r="L1439" s="18" t="s">
        <v>4282</v>
      </c>
      <c r="N1439" s="40" t="e">
        <f t="shared" si="177"/>
        <v>#N/A</v>
      </c>
      <c r="O1439" t="e">
        <f>VLOOKUP(A1439,'[1]Integrator Offer Supplier'!$M$14:$AF$12953,18,FALSE)</f>
        <v>#N/A</v>
      </c>
      <c r="P1439" t="e">
        <f>VLOOKUP(A1439,'[1]Integrator Offer Supplier'!$M$14:$AF$12953,19,FALSE)</f>
        <v>#N/A</v>
      </c>
      <c r="Q1439" t="e">
        <f t="shared" si="178"/>
        <v>#N/A</v>
      </c>
      <c r="R1439" t="e">
        <f>VLOOKUP(A1439,'[1]Integrator Offer Supplier'!$M$14:$AF$12953,20,FALSE)</f>
        <v>#N/A</v>
      </c>
      <c r="S1439" s="41" t="e">
        <f t="shared" si="179"/>
        <v>#N/A</v>
      </c>
    </row>
    <row r="1440" spans="1:19" ht="36" x14ac:dyDescent="0.2">
      <c r="A1440" s="34" t="s">
        <v>6033</v>
      </c>
      <c r="B1440" s="15" t="s">
        <v>4347</v>
      </c>
      <c r="C1440" s="15" t="s">
        <v>3331</v>
      </c>
      <c r="D1440" s="19"/>
      <c r="E1440" s="18"/>
      <c r="F1440" s="18"/>
      <c r="G1440" s="18"/>
      <c r="H1440" s="18">
        <v>4</v>
      </c>
      <c r="I1440" s="18"/>
      <c r="J1440" s="18">
        <f>N1440</f>
        <v>0</v>
      </c>
      <c r="K1440" s="18">
        <f>Q1440</f>
        <v>0</v>
      </c>
      <c r="L1440" s="18">
        <f>S1440</f>
        <v>0</v>
      </c>
      <c r="N1440" s="40">
        <f t="shared" si="177"/>
        <v>0</v>
      </c>
      <c r="O1440">
        <f>VLOOKUP(A1440,'[1]Integrator Offer Supplier'!$M$14:$AF$12953,18,FALSE)</f>
        <v>0</v>
      </c>
      <c r="P1440">
        <f>VLOOKUP(A1440,'[1]Integrator Offer Supplier'!$M$14:$AF$12953,19,FALSE)</f>
        <v>0</v>
      </c>
      <c r="Q1440">
        <f t="shared" si="178"/>
        <v>0</v>
      </c>
      <c r="R1440">
        <f>VLOOKUP(A1440,'[1]Integrator Offer Supplier'!$M$14:$AF$12953,20,FALSE)</f>
        <v>0</v>
      </c>
      <c r="S1440" s="41">
        <f t="shared" si="179"/>
        <v>0</v>
      </c>
    </row>
    <row r="1441" spans="1:19" ht="90" x14ac:dyDescent="0.2">
      <c r="A1441" s="34" t="s">
        <v>6034</v>
      </c>
      <c r="B1441" s="15" t="s">
        <v>1322</v>
      </c>
      <c r="C1441" s="15" t="s">
        <v>3332</v>
      </c>
      <c r="D1441" s="19"/>
      <c r="E1441" s="18" t="s">
        <v>4282</v>
      </c>
      <c r="F1441" s="18" t="s">
        <v>4282</v>
      </c>
      <c r="G1441" s="18" t="s">
        <v>4282</v>
      </c>
      <c r="H1441" s="18" t="s">
        <v>4282</v>
      </c>
      <c r="I1441" s="18" t="s">
        <v>4282</v>
      </c>
      <c r="J1441" s="18" t="s">
        <v>7185</v>
      </c>
      <c r="K1441" s="18" t="s">
        <v>4282</v>
      </c>
      <c r="L1441" s="18" t="s">
        <v>4282</v>
      </c>
      <c r="N1441" s="40" t="e">
        <f t="shared" si="177"/>
        <v>#N/A</v>
      </c>
      <c r="O1441" t="e">
        <f>VLOOKUP(A1441,'[1]Integrator Offer Supplier'!$M$14:$AF$12953,18,FALSE)</f>
        <v>#N/A</v>
      </c>
      <c r="P1441" t="e">
        <f>VLOOKUP(A1441,'[1]Integrator Offer Supplier'!$M$14:$AF$12953,19,FALSE)</f>
        <v>#N/A</v>
      </c>
      <c r="Q1441" t="e">
        <f t="shared" si="178"/>
        <v>#N/A</v>
      </c>
      <c r="R1441" t="e">
        <f>VLOOKUP(A1441,'[1]Integrator Offer Supplier'!$M$14:$AF$12953,20,FALSE)</f>
        <v>#N/A</v>
      </c>
      <c r="S1441" s="41" t="e">
        <f t="shared" si="179"/>
        <v>#N/A</v>
      </c>
    </row>
    <row r="1442" spans="1:19" ht="126" x14ac:dyDescent="0.2">
      <c r="A1442" s="34" t="s">
        <v>6035</v>
      </c>
      <c r="B1442" s="15" t="s">
        <v>1323</v>
      </c>
      <c r="C1442" s="15" t="s">
        <v>3333</v>
      </c>
      <c r="D1442" s="19"/>
      <c r="E1442" s="18" t="s">
        <v>4282</v>
      </c>
      <c r="F1442" s="18" t="s">
        <v>4282</v>
      </c>
      <c r="G1442" s="18" t="s">
        <v>4282</v>
      </c>
      <c r="H1442" s="18" t="s">
        <v>4282</v>
      </c>
      <c r="I1442" s="18" t="s">
        <v>4282</v>
      </c>
      <c r="J1442" s="18" t="s">
        <v>7185</v>
      </c>
      <c r="K1442" s="18" t="s">
        <v>4282</v>
      </c>
      <c r="L1442" s="18" t="s">
        <v>4282</v>
      </c>
      <c r="N1442" s="40" t="e">
        <f t="shared" si="177"/>
        <v>#N/A</v>
      </c>
      <c r="O1442" t="e">
        <f>VLOOKUP(A1442,'[1]Integrator Offer Supplier'!$M$14:$AF$12953,18,FALSE)</f>
        <v>#N/A</v>
      </c>
      <c r="P1442" t="e">
        <f>VLOOKUP(A1442,'[1]Integrator Offer Supplier'!$M$14:$AF$12953,19,FALSE)</f>
        <v>#N/A</v>
      </c>
      <c r="Q1442" t="e">
        <f t="shared" si="178"/>
        <v>#N/A</v>
      </c>
      <c r="R1442" t="e">
        <f>VLOOKUP(A1442,'[1]Integrator Offer Supplier'!$M$14:$AF$12953,20,FALSE)</f>
        <v>#N/A</v>
      </c>
      <c r="S1442" s="41" t="e">
        <f t="shared" si="179"/>
        <v>#N/A</v>
      </c>
    </row>
    <row r="1443" spans="1:19" ht="126" x14ac:dyDescent="0.2">
      <c r="A1443" s="35" t="s">
        <v>6036</v>
      </c>
      <c r="B1443" s="15" t="s">
        <v>1324</v>
      </c>
      <c r="C1443" s="15" t="s">
        <v>3334</v>
      </c>
      <c r="D1443" s="19"/>
      <c r="E1443" s="18"/>
      <c r="F1443" s="18"/>
      <c r="G1443" s="18"/>
      <c r="H1443" s="18"/>
      <c r="I1443" s="18"/>
      <c r="J1443" s="18">
        <f t="shared" ref="J1443:J1444" si="180">N1443</f>
        <v>21.55951937799043</v>
      </c>
      <c r="K1443" s="18">
        <f t="shared" ref="K1443:K1444" si="181">Q1443</f>
        <v>21202.843810909097</v>
      </c>
      <c r="L1443" s="18">
        <f t="shared" ref="L1443:L1444" si="182">S1443</f>
        <v>13.239342971583875</v>
      </c>
      <c r="N1443" s="40">
        <f t="shared" si="177"/>
        <v>21.55951937799043</v>
      </c>
      <c r="O1443">
        <f>VLOOKUP(A1443,'[1]Integrator Offer Supplier'!$M$14:$AF$12953,18,FALSE)</f>
        <v>415.16642045454546</v>
      </c>
      <c r="P1443">
        <f>VLOOKUP(A1443,'[1]Integrator Offer Supplier'!$M$14:$AF$12953,19,FALSE)</f>
        <v>2865.2491636363643</v>
      </c>
      <c r="Q1443">
        <f t="shared" si="178"/>
        <v>21202.843810909097</v>
      </c>
      <c r="R1443">
        <f>VLOOKUP(A1443,'[1]Integrator Offer Supplier'!$M$14:$AF$12953,20,FALSE)</f>
        <v>1059.14743772671</v>
      </c>
      <c r="S1443" s="41">
        <f t="shared" si="179"/>
        <v>13.239342971583875</v>
      </c>
    </row>
    <row r="1444" spans="1:19" ht="126" x14ac:dyDescent="0.2">
      <c r="A1444" s="35" t="s">
        <v>6037</v>
      </c>
      <c r="B1444" s="15" t="s">
        <v>1325</v>
      </c>
      <c r="C1444" s="15" t="s">
        <v>4376</v>
      </c>
      <c r="D1444" s="19"/>
      <c r="E1444" s="18"/>
      <c r="F1444" s="18"/>
      <c r="G1444" s="18"/>
      <c r="H1444" s="18"/>
      <c r="I1444" s="18"/>
      <c r="J1444" s="18">
        <f t="shared" si="180"/>
        <v>0.95391063157894762</v>
      </c>
      <c r="K1444" s="18">
        <f t="shared" si="181"/>
        <v>5128.2</v>
      </c>
      <c r="L1444" s="18">
        <f t="shared" si="182"/>
        <v>1.6778643937496318</v>
      </c>
      <c r="N1444" s="40">
        <f t="shared" si="177"/>
        <v>0.95391063157894762</v>
      </c>
      <c r="O1444">
        <f>VLOOKUP(A1444,'[1]Integrator Offer Supplier'!$M$14:$AF$12953,18,FALSE)</f>
        <v>18.369225000000004</v>
      </c>
      <c r="P1444">
        <f>VLOOKUP(A1444,'[1]Integrator Offer Supplier'!$M$14:$AF$12953,19,FALSE)</f>
        <v>693</v>
      </c>
      <c r="Q1444">
        <f t="shared" si="178"/>
        <v>5128.2</v>
      </c>
      <c r="R1444">
        <f>VLOOKUP(A1444,'[1]Integrator Offer Supplier'!$M$14:$AF$12953,20,FALSE)</f>
        <v>134.22915149997053</v>
      </c>
      <c r="S1444" s="41">
        <f t="shared" si="179"/>
        <v>1.6778643937496318</v>
      </c>
    </row>
    <row r="1445" spans="1:19" ht="126" x14ac:dyDescent="0.2">
      <c r="A1445" s="34" t="s">
        <v>6038</v>
      </c>
      <c r="B1445" s="15" t="s">
        <v>1326</v>
      </c>
      <c r="C1445" s="15" t="s">
        <v>3336</v>
      </c>
      <c r="D1445" s="19"/>
      <c r="E1445" s="18" t="s">
        <v>4282</v>
      </c>
      <c r="F1445" s="18" t="s">
        <v>4282</v>
      </c>
      <c r="G1445" s="18" t="s">
        <v>4282</v>
      </c>
      <c r="H1445" s="18" t="s">
        <v>4282</v>
      </c>
      <c r="I1445" s="18" t="s">
        <v>4282</v>
      </c>
      <c r="J1445" s="18" t="s">
        <v>7185</v>
      </c>
      <c r="K1445" s="18" t="s">
        <v>4282</v>
      </c>
      <c r="L1445" s="18" t="s">
        <v>4282</v>
      </c>
      <c r="N1445" s="40" t="e">
        <f t="shared" si="177"/>
        <v>#N/A</v>
      </c>
      <c r="O1445" t="e">
        <f>VLOOKUP(A1445,'[1]Integrator Offer Supplier'!$M$14:$AF$12953,18,FALSE)</f>
        <v>#N/A</v>
      </c>
      <c r="P1445" t="e">
        <f>VLOOKUP(A1445,'[1]Integrator Offer Supplier'!$M$14:$AF$12953,19,FALSE)</f>
        <v>#N/A</v>
      </c>
      <c r="Q1445" t="e">
        <f t="shared" si="178"/>
        <v>#N/A</v>
      </c>
      <c r="R1445" t="e">
        <f>VLOOKUP(A1445,'[1]Integrator Offer Supplier'!$M$14:$AF$12953,20,FALSE)</f>
        <v>#N/A</v>
      </c>
      <c r="S1445" s="41" t="e">
        <f t="shared" si="179"/>
        <v>#N/A</v>
      </c>
    </row>
    <row r="1446" spans="1:19" ht="18" x14ac:dyDescent="0.2">
      <c r="A1446" s="35" t="s">
        <v>6039</v>
      </c>
      <c r="B1446" s="15" t="s">
        <v>223</v>
      </c>
      <c r="C1446" s="15" t="s">
        <v>223</v>
      </c>
      <c r="D1446" s="19"/>
      <c r="E1446" s="18" t="s">
        <v>4282</v>
      </c>
      <c r="F1446" s="18" t="s">
        <v>4282</v>
      </c>
      <c r="G1446" s="18" t="s">
        <v>4282</v>
      </c>
      <c r="H1446" s="18" t="s">
        <v>4282</v>
      </c>
      <c r="I1446" s="18" t="s">
        <v>4282</v>
      </c>
      <c r="J1446" s="18" t="s">
        <v>7185</v>
      </c>
      <c r="K1446" s="18" t="s">
        <v>4282</v>
      </c>
      <c r="L1446" s="18" t="s">
        <v>4282</v>
      </c>
      <c r="N1446" s="40" t="e">
        <f t="shared" si="177"/>
        <v>#N/A</v>
      </c>
      <c r="O1446" t="e">
        <f>VLOOKUP(A1446,'[1]Integrator Offer Supplier'!$M$14:$AF$12953,18,FALSE)</f>
        <v>#N/A</v>
      </c>
      <c r="P1446" t="e">
        <f>VLOOKUP(A1446,'[1]Integrator Offer Supplier'!$M$14:$AF$12953,19,FALSE)</f>
        <v>#N/A</v>
      </c>
      <c r="Q1446" t="e">
        <f t="shared" si="178"/>
        <v>#N/A</v>
      </c>
      <c r="R1446" t="e">
        <f>VLOOKUP(A1446,'[1]Integrator Offer Supplier'!$M$14:$AF$12953,20,FALSE)</f>
        <v>#N/A</v>
      </c>
      <c r="S1446" s="41" t="e">
        <f t="shared" si="179"/>
        <v>#N/A</v>
      </c>
    </row>
    <row r="1447" spans="1:19" ht="18" x14ac:dyDescent="0.2">
      <c r="A1447" s="35" t="s">
        <v>6040</v>
      </c>
      <c r="B1447" s="15" t="s">
        <v>223</v>
      </c>
      <c r="C1447" s="15" t="s">
        <v>223</v>
      </c>
      <c r="D1447" s="19"/>
      <c r="E1447" s="18" t="s">
        <v>4282</v>
      </c>
      <c r="F1447" s="18" t="s">
        <v>4282</v>
      </c>
      <c r="G1447" s="18" t="s">
        <v>4282</v>
      </c>
      <c r="H1447" s="18" t="s">
        <v>4282</v>
      </c>
      <c r="I1447" s="18" t="s">
        <v>4282</v>
      </c>
      <c r="J1447" s="18" t="s">
        <v>7185</v>
      </c>
      <c r="K1447" s="18" t="s">
        <v>4282</v>
      </c>
      <c r="L1447" s="18" t="s">
        <v>4282</v>
      </c>
      <c r="N1447" s="40" t="e">
        <f t="shared" si="177"/>
        <v>#N/A</v>
      </c>
      <c r="O1447" t="e">
        <f>VLOOKUP(A1447,'[1]Integrator Offer Supplier'!$M$14:$AF$12953,18,FALSE)</f>
        <v>#N/A</v>
      </c>
      <c r="P1447" t="e">
        <f>VLOOKUP(A1447,'[1]Integrator Offer Supplier'!$M$14:$AF$12953,19,FALSE)</f>
        <v>#N/A</v>
      </c>
      <c r="Q1447" t="e">
        <f t="shared" si="178"/>
        <v>#N/A</v>
      </c>
      <c r="R1447" t="e">
        <f>VLOOKUP(A1447,'[1]Integrator Offer Supplier'!$M$14:$AF$12953,20,FALSE)</f>
        <v>#N/A</v>
      </c>
      <c r="S1447" s="41" t="e">
        <f t="shared" si="179"/>
        <v>#N/A</v>
      </c>
    </row>
    <row r="1448" spans="1:19" ht="36" x14ac:dyDescent="0.2">
      <c r="A1448" s="35" t="s">
        <v>6041</v>
      </c>
      <c r="B1448" s="15" t="s">
        <v>1327</v>
      </c>
      <c r="C1448" s="15" t="s">
        <v>3337</v>
      </c>
      <c r="D1448" s="19"/>
      <c r="E1448" s="18" t="s">
        <v>4282</v>
      </c>
      <c r="F1448" s="18" t="s">
        <v>4282</v>
      </c>
      <c r="G1448" s="18" t="s">
        <v>4282</v>
      </c>
      <c r="H1448" s="18" t="s">
        <v>4282</v>
      </c>
      <c r="I1448" s="18" t="s">
        <v>4282</v>
      </c>
      <c r="J1448" s="18" t="s">
        <v>7185</v>
      </c>
      <c r="K1448" s="18" t="s">
        <v>4282</v>
      </c>
      <c r="L1448" s="18" t="s">
        <v>4282</v>
      </c>
      <c r="N1448" s="40" t="e">
        <f t="shared" si="177"/>
        <v>#N/A</v>
      </c>
      <c r="O1448" t="e">
        <f>VLOOKUP(A1448,'[1]Integrator Offer Supplier'!$M$14:$AF$12953,18,FALSE)</f>
        <v>#N/A</v>
      </c>
      <c r="P1448" t="e">
        <f>VLOOKUP(A1448,'[1]Integrator Offer Supplier'!$M$14:$AF$12953,19,FALSE)</f>
        <v>#N/A</v>
      </c>
      <c r="Q1448" t="e">
        <f t="shared" si="178"/>
        <v>#N/A</v>
      </c>
      <c r="R1448" t="e">
        <f>VLOOKUP(A1448,'[1]Integrator Offer Supplier'!$M$14:$AF$12953,20,FALSE)</f>
        <v>#N/A</v>
      </c>
      <c r="S1448" s="41" t="e">
        <f t="shared" si="179"/>
        <v>#N/A</v>
      </c>
    </row>
    <row r="1449" spans="1:19" ht="54" x14ac:dyDescent="0.2">
      <c r="A1449" s="34" t="s">
        <v>6042</v>
      </c>
      <c r="B1449" s="15" t="s">
        <v>1328</v>
      </c>
      <c r="C1449" s="15" t="s">
        <v>3338</v>
      </c>
      <c r="D1449" s="19"/>
      <c r="E1449" s="18" t="s">
        <v>4282</v>
      </c>
      <c r="F1449" s="18" t="s">
        <v>4282</v>
      </c>
      <c r="G1449" s="18" t="s">
        <v>4282</v>
      </c>
      <c r="H1449" s="18" t="s">
        <v>4282</v>
      </c>
      <c r="I1449" s="18" t="s">
        <v>4282</v>
      </c>
      <c r="J1449" s="18" t="s">
        <v>7185</v>
      </c>
      <c r="K1449" s="18" t="s">
        <v>4282</v>
      </c>
      <c r="L1449" s="18" t="s">
        <v>4282</v>
      </c>
      <c r="N1449" s="40" t="e">
        <f t="shared" si="177"/>
        <v>#N/A</v>
      </c>
      <c r="O1449" t="e">
        <f>VLOOKUP(A1449,'[1]Integrator Offer Supplier'!$M$14:$AF$12953,18,FALSE)</f>
        <v>#N/A</v>
      </c>
      <c r="P1449" t="e">
        <f>VLOOKUP(A1449,'[1]Integrator Offer Supplier'!$M$14:$AF$12953,19,FALSE)</f>
        <v>#N/A</v>
      </c>
      <c r="Q1449" t="e">
        <f t="shared" si="178"/>
        <v>#N/A</v>
      </c>
      <c r="R1449" t="e">
        <f>VLOOKUP(A1449,'[1]Integrator Offer Supplier'!$M$14:$AF$12953,20,FALSE)</f>
        <v>#N/A</v>
      </c>
      <c r="S1449" s="41" t="e">
        <f t="shared" si="179"/>
        <v>#N/A</v>
      </c>
    </row>
    <row r="1450" spans="1:19" ht="72" x14ac:dyDescent="0.2">
      <c r="A1450" s="34" t="s">
        <v>6043</v>
      </c>
      <c r="B1450" s="15" t="s">
        <v>1329</v>
      </c>
      <c r="C1450" s="15" t="s">
        <v>3339</v>
      </c>
      <c r="D1450" s="19"/>
      <c r="E1450" s="18">
        <v>8</v>
      </c>
      <c r="F1450" s="18">
        <v>3000</v>
      </c>
      <c r="G1450" s="18">
        <v>8</v>
      </c>
      <c r="H1450" s="18">
        <v>8</v>
      </c>
      <c r="I1450" s="18" t="s">
        <v>4282</v>
      </c>
      <c r="J1450" s="18" t="s">
        <v>7185</v>
      </c>
      <c r="K1450" s="18" t="s">
        <v>4282</v>
      </c>
      <c r="L1450" s="18" t="s">
        <v>4282</v>
      </c>
      <c r="N1450" s="40" t="e">
        <f t="shared" si="177"/>
        <v>#N/A</v>
      </c>
      <c r="O1450" t="e">
        <f>VLOOKUP(A1450,'[1]Integrator Offer Supplier'!$M$14:$AF$12953,18,FALSE)</f>
        <v>#N/A</v>
      </c>
      <c r="P1450" t="e">
        <f>VLOOKUP(A1450,'[1]Integrator Offer Supplier'!$M$14:$AF$12953,19,FALSE)</f>
        <v>#N/A</v>
      </c>
      <c r="Q1450" t="e">
        <f t="shared" si="178"/>
        <v>#N/A</v>
      </c>
      <c r="R1450" t="e">
        <f>VLOOKUP(A1450,'[1]Integrator Offer Supplier'!$M$14:$AF$12953,20,FALSE)</f>
        <v>#N/A</v>
      </c>
      <c r="S1450" s="41" t="e">
        <f t="shared" si="179"/>
        <v>#N/A</v>
      </c>
    </row>
    <row r="1451" spans="1:19" ht="54" x14ac:dyDescent="0.2">
      <c r="A1451" s="35" t="s">
        <v>6044</v>
      </c>
      <c r="B1451" s="15" t="s">
        <v>1330</v>
      </c>
      <c r="C1451" s="15" t="s">
        <v>3340</v>
      </c>
      <c r="D1451" s="19"/>
      <c r="E1451" s="18" t="s">
        <v>4282</v>
      </c>
      <c r="F1451" s="18" t="s">
        <v>4282</v>
      </c>
      <c r="G1451" s="18" t="s">
        <v>4282</v>
      </c>
      <c r="H1451" s="18" t="s">
        <v>4282</v>
      </c>
      <c r="I1451" s="18" t="s">
        <v>4282</v>
      </c>
      <c r="J1451" s="18" t="s">
        <v>7185</v>
      </c>
      <c r="K1451" s="18" t="s">
        <v>4282</v>
      </c>
      <c r="L1451" s="18" t="s">
        <v>4282</v>
      </c>
      <c r="N1451" s="40" t="e">
        <f t="shared" si="177"/>
        <v>#N/A</v>
      </c>
      <c r="O1451" t="e">
        <f>VLOOKUP(A1451,'[1]Integrator Offer Supplier'!$M$14:$AF$12953,18,FALSE)</f>
        <v>#N/A</v>
      </c>
      <c r="P1451" t="e">
        <f>VLOOKUP(A1451,'[1]Integrator Offer Supplier'!$M$14:$AF$12953,19,FALSE)</f>
        <v>#N/A</v>
      </c>
      <c r="Q1451" t="e">
        <f t="shared" si="178"/>
        <v>#N/A</v>
      </c>
      <c r="R1451" t="e">
        <f>VLOOKUP(A1451,'[1]Integrator Offer Supplier'!$M$14:$AF$12953,20,FALSE)</f>
        <v>#N/A</v>
      </c>
      <c r="S1451" s="41" t="e">
        <f t="shared" si="179"/>
        <v>#N/A</v>
      </c>
    </row>
    <row r="1452" spans="1:19" ht="18" x14ac:dyDescent="0.2">
      <c r="A1452" s="35" t="s">
        <v>6045</v>
      </c>
      <c r="B1452" s="15" t="s">
        <v>1331</v>
      </c>
      <c r="C1452" s="15">
        <v>0</v>
      </c>
      <c r="D1452" s="19"/>
      <c r="E1452" s="18" t="s">
        <v>4282</v>
      </c>
      <c r="F1452" s="18" t="s">
        <v>4282</v>
      </c>
      <c r="G1452" s="18" t="s">
        <v>4282</v>
      </c>
      <c r="H1452" s="18" t="s">
        <v>4282</v>
      </c>
      <c r="I1452" s="18" t="s">
        <v>4282</v>
      </c>
      <c r="J1452" s="18" t="s">
        <v>7185</v>
      </c>
      <c r="K1452" s="18" t="s">
        <v>4282</v>
      </c>
      <c r="L1452" s="18" t="s">
        <v>4282</v>
      </c>
      <c r="N1452" s="40" t="e">
        <f t="shared" si="177"/>
        <v>#N/A</v>
      </c>
      <c r="O1452" t="e">
        <f>VLOOKUP(A1452,'[1]Integrator Offer Supplier'!$M$14:$AF$12953,18,FALSE)</f>
        <v>#N/A</v>
      </c>
      <c r="P1452" t="e">
        <f>VLOOKUP(A1452,'[1]Integrator Offer Supplier'!$M$14:$AF$12953,19,FALSE)</f>
        <v>#N/A</v>
      </c>
      <c r="Q1452" t="e">
        <f t="shared" si="178"/>
        <v>#N/A</v>
      </c>
      <c r="R1452" t="e">
        <f>VLOOKUP(A1452,'[1]Integrator Offer Supplier'!$M$14:$AF$12953,20,FALSE)</f>
        <v>#N/A</v>
      </c>
      <c r="S1452" s="41" t="e">
        <f t="shared" si="179"/>
        <v>#N/A</v>
      </c>
    </row>
    <row r="1453" spans="1:19" ht="36" x14ac:dyDescent="0.2">
      <c r="A1453" s="35" t="s">
        <v>6046</v>
      </c>
      <c r="B1453" s="15" t="s">
        <v>1332</v>
      </c>
      <c r="C1453" s="15">
        <v>0</v>
      </c>
      <c r="D1453" s="19"/>
      <c r="E1453" s="18" t="s">
        <v>4282</v>
      </c>
      <c r="F1453" s="18" t="s">
        <v>4282</v>
      </c>
      <c r="G1453" s="18" t="s">
        <v>4282</v>
      </c>
      <c r="H1453" s="18" t="s">
        <v>4282</v>
      </c>
      <c r="I1453" s="18" t="s">
        <v>4282</v>
      </c>
      <c r="J1453" s="18" t="s">
        <v>7185</v>
      </c>
      <c r="K1453" s="18" t="s">
        <v>4282</v>
      </c>
      <c r="L1453" s="18" t="s">
        <v>4282</v>
      </c>
      <c r="N1453" s="40" t="e">
        <f t="shared" si="177"/>
        <v>#N/A</v>
      </c>
      <c r="O1453" t="e">
        <f>VLOOKUP(A1453,'[1]Integrator Offer Supplier'!$M$14:$AF$12953,18,FALSE)</f>
        <v>#N/A</v>
      </c>
      <c r="P1453" t="e">
        <f>VLOOKUP(A1453,'[1]Integrator Offer Supplier'!$M$14:$AF$12953,19,FALSE)</f>
        <v>#N/A</v>
      </c>
      <c r="Q1453" t="e">
        <f t="shared" si="178"/>
        <v>#N/A</v>
      </c>
      <c r="R1453" t="e">
        <f>VLOOKUP(A1453,'[1]Integrator Offer Supplier'!$M$14:$AF$12953,20,FALSE)</f>
        <v>#N/A</v>
      </c>
      <c r="S1453" s="41" t="e">
        <f t="shared" si="179"/>
        <v>#N/A</v>
      </c>
    </row>
    <row r="1454" spans="1:19" ht="162" x14ac:dyDescent="0.2">
      <c r="A1454" s="35" t="s">
        <v>6047</v>
      </c>
      <c r="B1454" s="15" t="s">
        <v>1333</v>
      </c>
      <c r="C1454" s="15" t="s">
        <v>3341</v>
      </c>
      <c r="D1454" s="19"/>
      <c r="E1454" s="18" t="s">
        <v>4282</v>
      </c>
      <c r="F1454" s="18" t="s">
        <v>4282</v>
      </c>
      <c r="G1454" s="18" t="s">
        <v>4282</v>
      </c>
      <c r="H1454" s="18" t="s">
        <v>4282</v>
      </c>
      <c r="I1454" s="18" t="s">
        <v>4282</v>
      </c>
      <c r="J1454" s="18" t="s">
        <v>7185</v>
      </c>
      <c r="K1454" s="18" t="s">
        <v>4282</v>
      </c>
      <c r="L1454" s="18" t="s">
        <v>4282</v>
      </c>
      <c r="N1454" s="40" t="e">
        <f t="shared" si="177"/>
        <v>#N/A</v>
      </c>
      <c r="O1454" t="e">
        <f>VLOOKUP(A1454,'[1]Integrator Offer Supplier'!$M$14:$AF$12953,18,FALSE)</f>
        <v>#N/A</v>
      </c>
      <c r="P1454" t="e">
        <f>VLOOKUP(A1454,'[1]Integrator Offer Supplier'!$M$14:$AF$12953,19,FALSE)</f>
        <v>#N/A</v>
      </c>
      <c r="Q1454" t="e">
        <f t="shared" si="178"/>
        <v>#N/A</v>
      </c>
      <c r="R1454" t="e">
        <f>VLOOKUP(A1454,'[1]Integrator Offer Supplier'!$M$14:$AF$12953,20,FALSE)</f>
        <v>#N/A</v>
      </c>
      <c r="S1454" s="41" t="e">
        <f t="shared" si="179"/>
        <v>#N/A</v>
      </c>
    </row>
    <row r="1455" spans="1:19" ht="36" x14ac:dyDescent="0.2">
      <c r="A1455" s="35" t="s">
        <v>6048</v>
      </c>
      <c r="B1455" s="15" t="s">
        <v>1334</v>
      </c>
      <c r="C1455" s="15" t="s">
        <v>4464</v>
      </c>
      <c r="D1455" s="19"/>
      <c r="E1455" s="18"/>
      <c r="F1455" s="18">
        <v>100</v>
      </c>
      <c r="G1455" s="18"/>
      <c r="H1455" s="18"/>
      <c r="I1455" s="18"/>
      <c r="J1455" s="18">
        <f>N1455</f>
        <v>0</v>
      </c>
      <c r="K1455" s="18">
        <f>Q1455</f>
        <v>372.96000000000004</v>
      </c>
      <c r="L1455" s="18">
        <f>S1455</f>
        <v>0</v>
      </c>
      <c r="N1455" s="40">
        <f t="shared" si="177"/>
        <v>0</v>
      </c>
      <c r="O1455">
        <f>VLOOKUP(A1455,'[1]Integrator Offer Supplier'!$M$14:$AF$12953,18,FALSE)</f>
        <v>0</v>
      </c>
      <c r="P1455">
        <f>VLOOKUP(A1455,'[1]Integrator Offer Supplier'!$M$14:$AF$12953,19,FALSE)</f>
        <v>50.400000000000006</v>
      </c>
      <c r="Q1455">
        <f t="shared" si="178"/>
        <v>372.96000000000004</v>
      </c>
      <c r="R1455">
        <f>VLOOKUP(A1455,'[1]Integrator Offer Supplier'!$M$14:$AF$12953,20,FALSE)</f>
        <v>0</v>
      </c>
      <c r="S1455" s="41">
        <f t="shared" si="179"/>
        <v>0</v>
      </c>
    </row>
    <row r="1456" spans="1:19" ht="36" x14ac:dyDescent="0.2">
      <c r="A1456" s="35" t="s">
        <v>6049</v>
      </c>
      <c r="B1456" s="15" t="s">
        <v>1335</v>
      </c>
      <c r="C1456" s="15" t="s">
        <v>3343</v>
      </c>
      <c r="D1456" s="19"/>
      <c r="E1456" s="18" t="s">
        <v>4282</v>
      </c>
      <c r="F1456" s="18" t="s">
        <v>4282</v>
      </c>
      <c r="G1456" s="18" t="s">
        <v>4282</v>
      </c>
      <c r="H1456" s="18" t="s">
        <v>4282</v>
      </c>
      <c r="I1456" s="18" t="s">
        <v>4282</v>
      </c>
      <c r="J1456" s="18" t="s">
        <v>7185</v>
      </c>
      <c r="K1456" s="18" t="s">
        <v>4282</v>
      </c>
      <c r="L1456" s="18" t="s">
        <v>4282</v>
      </c>
      <c r="N1456" s="40" t="e">
        <f t="shared" si="177"/>
        <v>#N/A</v>
      </c>
      <c r="O1456" t="e">
        <f>VLOOKUP(A1456,'[1]Integrator Offer Supplier'!$M$14:$AF$12953,18,FALSE)</f>
        <v>#N/A</v>
      </c>
      <c r="P1456" t="e">
        <f>VLOOKUP(A1456,'[1]Integrator Offer Supplier'!$M$14:$AF$12953,19,FALSE)</f>
        <v>#N/A</v>
      </c>
      <c r="Q1456" t="e">
        <f t="shared" si="178"/>
        <v>#N/A</v>
      </c>
      <c r="R1456" t="e">
        <f>VLOOKUP(A1456,'[1]Integrator Offer Supplier'!$M$14:$AF$12953,20,FALSE)</f>
        <v>#N/A</v>
      </c>
      <c r="S1456" s="41" t="e">
        <f t="shared" si="179"/>
        <v>#N/A</v>
      </c>
    </row>
    <row r="1457" spans="1:19" ht="36" x14ac:dyDescent="0.2">
      <c r="A1457" s="34" t="s">
        <v>6050</v>
      </c>
      <c r="B1457" s="15" t="s">
        <v>1336</v>
      </c>
      <c r="C1457" s="15" t="s">
        <v>3344</v>
      </c>
      <c r="D1457" s="19"/>
      <c r="E1457" s="18" t="s">
        <v>4282</v>
      </c>
      <c r="F1457" s="18" t="s">
        <v>4282</v>
      </c>
      <c r="G1457" s="18" t="s">
        <v>4282</v>
      </c>
      <c r="H1457" s="18" t="s">
        <v>4282</v>
      </c>
      <c r="I1457" s="18" t="s">
        <v>4282</v>
      </c>
      <c r="J1457" s="18" t="s">
        <v>7185</v>
      </c>
      <c r="K1457" s="18" t="s">
        <v>4282</v>
      </c>
      <c r="L1457" s="18" t="s">
        <v>4282</v>
      </c>
      <c r="N1457" s="40" t="e">
        <f t="shared" si="177"/>
        <v>#N/A</v>
      </c>
      <c r="O1457" t="e">
        <f>VLOOKUP(A1457,'[1]Integrator Offer Supplier'!$M$14:$AF$12953,18,FALSE)</f>
        <v>#N/A</v>
      </c>
      <c r="P1457" t="e">
        <f>VLOOKUP(A1457,'[1]Integrator Offer Supplier'!$M$14:$AF$12953,19,FALSE)</f>
        <v>#N/A</v>
      </c>
      <c r="Q1457" t="e">
        <f t="shared" si="178"/>
        <v>#N/A</v>
      </c>
      <c r="R1457" t="e">
        <f>VLOOKUP(A1457,'[1]Integrator Offer Supplier'!$M$14:$AF$12953,20,FALSE)</f>
        <v>#N/A</v>
      </c>
      <c r="S1457" s="41" t="e">
        <f t="shared" si="179"/>
        <v>#N/A</v>
      </c>
    </row>
    <row r="1458" spans="1:19" ht="198" x14ac:dyDescent="0.2">
      <c r="A1458" s="35" t="s">
        <v>6051</v>
      </c>
      <c r="B1458" s="15" t="s">
        <v>1337</v>
      </c>
      <c r="C1458" s="15" t="s">
        <v>3345</v>
      </c>
      <c r="D1458" s="19"/>
      <c r="E1458" s="18" t="s">
        <v>4282</v>
      </c>
      <c r="F1458" s="18" t="s">
        <v>4282</v>
      </c>
      <c r="G1458" s="18" t="s">
        <v>4282</v>
      </c>
      <c r="H1458" s="18" t="s">
        <v>4282</v>
      </c>
      <c r="I1458" s="18" t="s">
        <v>4282</v>
      </c>
      <c r="J1458" s="18" t="s">
        <v>7185</v>
      </c>
      <c r="K1458" s="18" t="s">
        <v>4282</v>
      </c>
      <c r="L1458" s="18" t="s">
        <v>4282</v>
      </c>
      <c r="N1458" s="40" t="e">
        <f t="shared" si="177"/>
        <v>#N/A</v>
      </c>
      <c r="O1458" t="e">
        <f>VLOOKUP(A1458,'[1]Integrator Offer Supplier'!$M$14:$AF$12953,18,FALSE)</f>
        <v>#N/A</v>
      </c>
      <c r="P1458" t="e">
        <f>VLOOKUP(A1458,'[1]Integrator Offer Supplier'!$M$14:$AF$12953,19,FALSE)</f>
        <v>#N/A</v>
      </c>
      <c r="Q1458" t="e">
        <f t="shared" si="178"/>
        <v>#N/A</v>
      </c>
      <c r="R1458" t="e">
        <f>VLOOKUP(A1458,'[1]Integrator Offer Supplier'!$M$14:$AF$12953,20,FALSE)</f>
        <v>#N/A</v>
      </c>
      <c r="S1458" s="41" t="e">
        <f t="shared" si="179"/>
        <v>#N/A</v>
      </c>
    </row>
    <row r="1459" spans="1:19" ht="180" x14ac:dyDescent="0.2">
      <c r="A1459" s="34" t="s">
        <v>6052</v>
      </c>
      <c r="B1459" s="15" t="s">
        <v>1338</v>
      </c>
      <c r="C1459" s="15" t="s">
        <v>3346</v>
      </c>
      <c r="D1459" s="19"/>
      <c r="E1459" s="18" t="s">
        <v>4282</v>
      </c>
      <c r="F1459" s="18" t="s">
        <v>4282</v>
      </c>
      <c r="G1459" s="18" t="s">
        <v>4282</v>
      </c>
      <c r="H1459" s="18" t="s">
        <v>4282</v>
      </c>
      <c r="I1459" s="18" t="s">
        <v>4282</v>
      </c>
      <c r="J1459" s="18" t="s">
        <v>7185</v>
      </c>
      <c r="K1459" s="18" t="s">
        <v>4282</v>
      </c>
      <c r="L1459" s="18" t="s">
        <v>4282</v>
      </c>
      <c r="N1459" s="40" t="e">
        <f t="shared" si="177"/>
        <v>#N/A</v>
      </c>
      <c r="O1459" t="e">
        <f>VLOOKUP(A1459,'[1]Integrator Offer Supplier'!$M$14:$AF$12953,18,FALSE)</f>
        <v>#N/A</v>
      </c>
      <c r="P1459" t="e">
        <f>VLOOKUP(A1459,'[1]Integrator Offer Supplier'!$M$14:$AF$12953,19,FALSE)</f>
        <v>#N/A</v>
      </c>
      <c r="Q1459" t="e">
        <f t="shared" si="178"/>
        <v>#N/A</v>
      </c>
      <c r="R1459" t="e">
        <f>VLOOKUP(A1459,'[1]Integrator Offer Supplier'!$M$14:$AF$12953,20,FALSE)</f>
        <v>#N/A</v>
      </c>
      <c r="S1459" s="41" t="e">
        <f t="shared" si="179"/>
        <v>#N/A</v>
      </c>
    </row>
    <row r="1460" spans="1:19" ht="180" x14ac:dyDescent="0.2">
      <c r="A1460" s="34" t="s">
        <v>6053</v>
      </c>
      <c r="B1460" s="15" t="s">
        <v>1339</v>
      </c>
      <c r="C1460" s="15" t="s">
        <v>3347</v>
      </c>
      <c r="D1460" s="19"/>
      <c r="E1460" s="18" t="s">
        <v>4282</v>
      </c>
      <c r="F1460" s="18" t="s">
        <v>4282</v>
      </c>
      <c r="G1460" s="18" t="s">
        <v>4282</v>
      </c>
      <c r="H1460" s="18" t="s">
        <v>4282</v>
      </c>
      <c r="I1460" s="18" t="s">
        <v>4282</v>
      </c>
      <c r="J1460" s="18" t="s">
        <v>7185</v>
      </c>
      <c r="K1460" s="18" t="s">
        <v>4282</v>
      </c>
      <c r="L1460" s="18" t="s">
        <v>4282</v>
      </c>
      <c r="N1460" s="40" t="e">
        <f t="shared" si="177"/>
        <v>#N/A</v>
      </c>
      <c r="O1460" t="e">
        <f>VLOOKUP(A1460,'[1]Integrator Offer Supplier'!$M$14:$AF$12953,18,FALSE)</f>
        <v>#N/A</v>
      </c>
      <c r="P1460" t="e">
        <f>VLOOKUP(A1460,'[1]Integrator Offer Supplier'!$M$14:$AF$12953,19,FALSE)</f>
        <v>#N/A</v>
      </c>
      <c r="Q1460" t="e">
        <f t="shared" si="178"/>
        <v>#N/A</v>
      </c>
      <c r="R1460" t="e">
        <f>VLOOKUP(A1460,'[1]Integrator Offer Supplier'!$M$14:$AF$12953,20,FALSE)</f>
        <v>#N/A</v>
      </c>
      <c r="S1460" s="41" t="e">
        <f t="shared" si="179"/>
        <v>#N/A</v>
      </c>
    </row>
    <row r="1461" spans="1:19" ht="54" x14ac:dyDescent="0.2">
      <c r="A1461" s="34" t="s">
        <v>6054</v>
      </c>
      <c r="B1461" s="15" t="s">
        <v>1340</v>
      </c>
      <c r="C1461" s="15" t="s">
        <v>3348</v>
      </c>
      <c r="D1461" s="19"/>
      <c r="E1461" s="18" t="s">
        <v>4282</v>
      </c>
      <c r="F1461" s="18" t="s">
        <v>4282</v>
      </c>
      <c r="G1461" s="18" t="s">
        <v>4282</v>
      </c>
      <c r="H1461" s="18" t="s">
        <v>4282</v>
      </c>
      <c r="I1461" s="18" t="s">
        <v>4282</v>
      </c>
      <c r="J1461" s="18" t="s">
        <v>7185</v>
      </c>
      <c r="K1461" s="18" t="s">
        <v>4282</v>
      </c>
      <c r="L1461" s="18" t="s">
        <v>4282</v>
      </c>
      <c r="N1461" s="40" t="e">
        <f t="shared" si="177"/>
        <v>#N/A</v>
      </c>
      <c r="O1461" t="e">
        <f>VLOOKUP(A1461,'[1]Integrator Offer Supplier'!$M$14:$AF$12953,18,FALSE)</f>
        <v>#N/A</v>
      </c>
      <c r="P1461" t="e">
        <f>VLOOKUP(A1461,'[1]Integrator Offer Supplier'!$M$14:$AF$12953,19,FALSE)</f>
        <v>#N/A</v>
      </c>
      <c r="Q1461" t="e">
        <f t="shared" si="178"/>
        <v>#N/A</v>
      </c>
      <c r="R1461" t="e">
        <f>VLOOKUP(A1461,'[1]Integrator Offer Supplier'!$M$14:$AF$12953,20,FALSE)</f>
        <v>#N/A</v>
      </c>
      <c r="S1461" s="41" t="e">
        <f t="shared" si="179"/>
        <v>#N/A</v>
      </c>
    </row>
    <row r="1462" spans="1:19" ht="54" x14ac:dyDescent="0.2">
      <c r="A1462" s="34" t="s">
        <v>6055</v>
      </c>
      <c r="B1462" s="15" t="s">
        <v>1341</v>
      </c>
      <c r="C1462" s="15" t="s">
        <v>3348</v>
      </c>
      <c r="D1462" s="19"/>
      <c r="E1462" s="18" t="s">
        <v>4282</v>
      </c>
      <c r="F1462" s="18" t="s">
        <v>4282</v>
      </c>
      <c r="G1462" s="18" t="s">
        <v>4282</v>
      </c>
      <c r="H1462" s="18" t="s">
        <v>4282</v>
      </c>
      <c r="I1462" s="18" t="s">
        <v>4282</v>
      </c>
      <c r="J1462" s="18" t="s">
        <v>7185</v>
      </c>
      <c r="K1462" s="18" t="s">
        <v>4282</v>
      </c>
      <c r="L1462" s="18" t="s">
        <v>4282</v>
      </c>
      <c r="N1462" s="40" t="e">
        <f t="shared" si="177"/>
        <v>#N/A</v>
      </c>
      <c r="O1462" t="e">
        <f>VLOOKUP(A1462,'[1]Integrator Offer Supplier'!$M$14:$AF$12953,18,FALSE)</f>
        <v>#N/A</v>
      </c>
      <c r="P1462" t="e">
        <f>VLOOKUP(A1462,'[1]Integrator Offer Supplier'!$M$14:$AF$12953,19,FALSE)</f>
        <v>#N/A</v>
      </c>
      <c r="Q1462" t="e">
        <f t="shared" si="178"/>
        <v>#N/A</v>
      </c>
      <c r="R1462" t="e">
        <f>VLOOKUP(A1462,'[1]Integrator Offer Supplier'!$M$14:$AF$12953,20,FALSE)</f>
        <v>#N/A</v>
      </c>
      <c r="S1462" s="41" t="e">
        <f t="shared" si="179"/>
        <v>#N/A</v>
      </c>
    </row>
    <row r="1463" spans="1:19" ht="54" x14ac:dyDescent="0.2">
      <c r="A1463" s="34" t="s">
        <v>6056</v>
      </c>
      <c r="B1463" s="15" t="s">
        <v>1342</v>
      </c>
      <c r="C1463" s="15" t="s">
        <v>3349</v>
      </c>
      <c r="D1463" s="19"/>
      <c r="E1463" s="18" t="s">
        <v>4282</v>
      </c>
      <c r="F1463" s="18" t="s">
        <v>4282</v>
      </c>
      <c r="G1463" s="18" t="s">
        <v>4282</v>
      </c>
      <c r="H1463" s="18" t="s">
        <v>4282</v>
      </c>
      <c r="I1463" s="18" t="s">
        <v>4282</v>
      </c>
      <c r="J1463" s="18" t="s">
        <v>7185</v>
      </c>
      <c r="K1463" s="18" t="s">
        <v>4282</v>
      </c>
      <c r="L1463" s="18" t="s">
        <v>4282</v>
      </c>
      <c r="N1463" s="40" t="e">
        <f t="shared" si="177"/>
        <v>#N/A</v>
      </c>
      <c r="O1463" t="e">
        <f>VLOOKUP(A1463,'[1]Integrator Offer Supplier'!$M$14:$AF$12953,18,FALSE)</f>
        <v>#N/A</v>
      </c>
      <c r="P1463" t="e">
        <f>VLOOKUP(A1463,'[1]Integrator Offer Supplier'!$M$14:$AF$12953,19,FALSE)</f>
        <v>#N/A</v>
      </c>
      <c r="Q1463" t="e">
        <f t="shared" si="178"/>
        <v>#N/A</v>
      </c>
      <c r="R1463" t="e">
        <f>VLOOKUP(A1463,'[1]Integrator Offer Supplier'!$M$14:$AF$12953,20,FALSE)</f>
        <v>#N/A</v>
      </c>
      <c r="S1463" s="41" t="e">
        <f t="shared" si="179"/>
        <v>#N/A</v>
      </c>
    </row>
    <row r="1464" spans="1:19" ht="108" x14ac:dyDescent="0.2">
      <c r="A1464" s="35" t="s">
        <v>6057</v>
      </c>
      <c r="B1464" s="15" t="s">
        <v>1343</v>
      </c>
      <c r="C1464" s="15" t="s">
        <v>3350</v>
      </c>
      <c r="D1464" s="19"/>
      <c r="E1464" s="18" t="s">
        <v>4282</v>
      </c>
      <c r="F1464" s="18" t="s">
        <v>4282</v>
      </c>
      <c r="G1464" s="18" t="s">
        <v>4282</v>
      </c>
      <c r="H1464" s="18" t="s">
        <v>4282</v>
      </c>
      <c r="I1464" s="18" t="s">
        <v>4282</v>
      </c>
      <c r="J1464" s="18" t="s">
        <v>7185</v>
      </c>
      <c r="K1464" s="18" t="s">
        <v>4282</v>
      </c>
      <c r="L1464" s="18" t="s">
        <v>4282</v>
      </c>
      <c r="N1464" s="40" t="e">
        <f t="shared" si="177"/>
        <v>#N/A</v>
      </c>
      <c r="O1464" t="e">
        <f>VLOOKUP(A1464,'[1]Integrator Offer Supplier'!$M$14:$AF$12953,18,FALSE)</f>
        <v>#N/A</v>
      </c>
      <c r="P1464" t="e">
        <f>VLOOKUP(A1464,'[1]Integrator Offer Supplier'!$M$14:$AF$12953,19,FALSE)</f>
        <v>#N/A</v>
      </c>
      <c r="Q1464" t="e">
        <f t="shared" si="178"/>
        <v>#N/A</v>
      </c>
      <c r="R1464" t="e">
        <f>VLOOKUP(A1464,'[1]Integrator Offer Supplier'!$M$14:$AF$12953,20,FALSE)</f>
        <v>#N/A</v>
      </c>
      <c r="S1464" s="41" t="e">
        <f t="shared" si="179"/>
        <v>#N/A</v>
      </c>
    </row>
    <row r="1465" spans="1:19" ht="72" x14ac:dyDescent="0.2">
      <c r="A1465" s="34" t="s">
        <v>6058</v>
      </c>
      <c r="B1465" s="15" t="s">
        <v>46</v>
      </c>
      <c r="C1465" s="15" t="s">
        <v>4238</v>
      </c>
      <c r="D1465" s="19"/>
      <c r="E1465" s="18">
        <v>48</v>
      </c>
      <c r="F1465" s="2">
        <v>14000</v>
      </c>
      <c r="G1465" s="2"/>
      <c r="H1465" s="2">
        <v>16</v>
      </c>
      <c r="I1465" s="2"/>
      <c r="J1465" s="2">
        <v>2</v>
      </c>
      <c r="K1465" s="18">
        <v>1050</v>
      </c>
      <c r="L1465" s="2">
        <v>16</v>
      </c>
      <c r="N1465" s="40" t="e">
        <f t="shared" si="177"/>
        <v>#N/A</v>
      </c>
      <c r="O1465" t="e">
        <f>VLOOKUP(A1465,'[1]Integrator Offer Supplier'!$M$14:$AF$12953,18,FALSE)</f>
        <v>#N/A</v>
      </c>
      <c r="P1465" t="e">
        <f>VLOOKUP(A1465,'[1]Integrator Offer Supplier'!$M$14:$AF$12953,19,FALSE)</f>
        <v>#N/A</v>
      </c>
      <c r="Q1465" t="e">
        <f t="shared" si="178"/>
        <v>#N/A</v>
      </c>
      <c r="R1465" t="e">
        <f>VLOOKUP(A1465,'[1]Integrator Offer Supplier'!$M$14:$AF$12953,20,FALSE)</f>
        <v>#N/A</v>
      </c>
      <c r="S1465" s="41" t="e">
        <f t="shared" si="179"/>
        <v>#N/A</v>
      </c>
    </row>
    <row r="1466" spans="1:19" ht="54" x14ac:dyDescent="0.2">
      <c r="A1466" s="34" t="s">
        <v>6059</v>
      </c>
      <c r="B1466" s="15" t="s">
        <v>1344</v>
      </c>
      <c r="C1466" s="15" t="s">
        <v>3352</v>
      </c>
      <c r="D1466" s="19"/>
      <c r="E1466" s="18" t="s">
        <v>4282</v>
      </c>
      <c r="F1466" s="18" t="s">
        <v>4282</v>
      </c>
      <c r="G1466" s="18" t="s">
        <v>4282</v>
      </c>
      <c r="H1466" s="18" t="s">
        <v>4282</v>
      </c>
      <c r="I1466" s="18" t="s">
        <v>4282</v>
      </c>
      <c r="J1466" s="18" t="s">
        <v>7185</v>
      </c>
      <c r="K1466" s="18" t="s">
        <v>4282</v>
      </c>
      <c r="L1466" s="18" t="s">
        <v>4282</v>
      </c>
      <c r="N1466" s="40" t="e">
        <f t="shared" si="177"/>
        <v>#N/A</v>
      </c>
      <c r="O1466" t="e">
        <f>VLOOKUP(A1466,'[1]Integrator Offer Supplier'!$M$14:$AF$12953,18,FALSE)</f>
        <v>#N/A</v>
      </c>
      <c r="P1466" t="e">
        <f>VLOOKUP(A1466,'[1]Integrator Offer Supplier'!$M$14:$AF$12953,19,FALSE)</f>
        <v>#N/A</v>
      </c>
      <c r="Q1466" t="e">
        <f t="shared" si="178"/>
        <v>#N/A</v>
      </c>
      <c r="R1466" t="e">
        <f>VLOOKUP(A1466,'[1]Integrator Offer Supplier'!$M$14:$AF$12953,20,FALSE)</f>
        <v>#N/A</v>
      </c>
      <c r="S1466" s="41" t="e">
        <f t="shared" si="179"/>
        <v>#N/A</v>
      </c>
    </row>
    <row r="1467" spans="1:19" ht="108" x14ac:dyDescent="0.2">
      <c r="A1467" s="35" t="s">
        <v>6060</v>
      </c>
      <c r="B1467" s="15" t="s">
        <v>1345</v>
      </c>
      <c r="C1467" s="15" t="s">
        <v>3353</v>
      </c>
      <c r="D1467" s="19"/>
      <c r="E1467" s="18" t="s">
        <v>4282</v>
      </c>
      <c r="F1467" s="18" t="s">
        <v>4282</v>
      </c>
      <c r="G1467" s="18" t="s">
        <v>4282</v>
      </c>
      <c r="H1467" s="18" t="s">
        <v>4282</v>
      </c>
      <c r="I1467" s="18" t="s">
        <v>4282</v>
      </c>
      <c r="J1467" s="18" t="s">
        <v>7185</v>
      </c>
      <c r="K1467" s="18" t="s">
        <v>4282</v>
      </c>
      <c r="L1467" s="18" t="s">
        <v>4282</v>
      </c>
      <c r="N1467" s="40" t="e">
        <f t="shared" si="177"/>
        <v>#N/A</v>
      </c>
      <c r="O1467" t="e">
        <f>VLOOKUP(A1467,'[1]Integrator Offer Supplier'!$M$14:$AF$12953,18,FALSE)</f>
        <v>#N/A</v>
      </c>
      <c r="P1467" t="e">
        <f>VLOOKUP(A1467,'[1]Integrator Offer Supplier'!$M$14:$AF$12953,19,FALSE)</f>
        <v>#N/A</v>
      </c>
      <c r="Q1467" t="e">
        <f t="shared" si="178"/>
        <v>#N/A</v>
      </c>
      <c r="R1467" t="e">
        <f>VLOOKUP(A1467,'[1]Integrator Offer Supplier'!$M$14:$AF$12953,20,FALSE)</f>
        <v>#N/A</v>
      </c>
      <c r="S1467" s="41" t="e">
        <f t="shared" si="179"/>
        <v>#N/A</v>
      </c>
    </row>
    <row r="1468" spans="1:19" ht="18" x14ac:dyDescent="0.2">
      <c r="A1468" s="34" t="s">
        <v>6061</v>
      </c>
      <c r="B1468" s="15" t="s">
        <v>223</v>
      </c>
      <c r="C1468" s="15" t="s">
        <v>223</v>
      </c>
      <c r="D1468" s="19"/>
      <c r="E1468" s="18" t="s">
        <v>4282</v>
      </c>
      <c r="F1468" s="18" t="s">
        <v>4282</v>
      </c>
      <c r="G1468" s="18" t="s">
        <v>4282</v>
      </c>
      <c r="H1468" s="18" t="s">
        <v>4282</v>
      </c>
      <c r="I1468" s="18" t="s">
        <v>4282</v>
      </c>
      <c r="J1468" s="18" t="s">
        <v>7185</v>
      </c>
      <c r="K1468" s="18" t="s">
        <v>4282</v>
      </c>
      <c r="L1468" s="18" t="s">
        <v>4282</v>
      </c>
      <c r="N1468" s="40" t="e">
        <f t="shared" si="177"/>
        <v>#N/A</v>
      </c>
      <c r="O1468" t="e">
        <f>VLOOKUP(A1468,'[1]Integrator Offer Supplier'!$M$14:$AF$12953,18,FALSE)</f>
        <v>#N/A</v>
      </c>
      <c r="P1468" t="e">
        <f>VLOOKUP(A1468,'[1]Integrator Offer Supplier'!$M$14:$AF$12953,19,FALSE)</f>
        <v>#N/A</v>
      </c>
      <c r="Q1468" t="e">
        <f t="shared" si="178"/>
        <v>#N/A</v>
      </c>
      <c r="R1468" t="e">
        <f>VLOOKUP(A1468,'[1]Integrator Offer Supplier'!$M$14:$AF$12953,20,FALSE)</f>
        <v>#N/A</v>
      </c>
      <c r="S1468" s="41" t="e">
        <f t="shared" si="179"/>
        <v>#N/A</v>
      </c>
    </row>
    <row r="1469" spans="1:19" ht="18" x14ac:dyDescent="0.2">
      <c r="A1469" s="34" t="s">
        <v>6062</v>
      </c>
      <c r="B1469" s="15" t="s">
        <v>223</v>
      </c>
      <c r="C1469" s="15" t="s">
        <v>223</v>
      </c>
      <c r="D1469" s="19"/>
      <c r="E1469" s="18" t="s">
        <v>4282</v>
      </c>
      <c r="F1469" s="18" t="s">
        <v>4282</v>
      </c>
      <c r="G1469" s="18" t="s">
        <v>4282</v>
      </c>
      <c r="H1469" s="18" t="s">
        <v>4282</v>
      </c>
      <c r="I1469" s="18" t="s">
        <v>4282</v>
      </c>
      <c r="J1469" s="18" t="s">
        <v>7185</v>
      </c>
      <c r="K1469" s="18" t="s">
        <v>4282</v>
      </c>
      <c r="L1469" s="18" t="s">
        <v>4282</v>
      </c>
      <c r="N1469" s="40" t="e">
        <f t="shared" si="177"/>
        <v>#N/A</v>
      </c>
      <c r="O1469" t="e">
        <f>VLOOKUP(A1469,'[1]Integrator Offer Supplier'!$M$14:$AF$12953,18,FALSE)</f>
        <v>#N/A</v>
      </c>
      <c r="P1469" t="e">
        <f>VLOOKUP(A1469,'[1]Integrator Offer Supplier'!$M$14:$AF$12953,19,FALSE)</f>
        <v>#N/A</v>
      </c>
      <c r="Q1469" t="e">
        <f t="shared" si="178"/>
        <v>#N/A</v>
      </c>
      <c r="R1469" t="e">
        <f>VLOOKUP(A1469,'[1]Integrator Offer Supplier'!$M$14:$AF$12953,20,FALSE)</f>
        <v>#N/A</v>
      </c>
      <c r="S1469" s="41" t="e">
        <f t="shared" si="179"/>
        <v>#N/A</v>
      </c>
    </row>
    <row r="1470" spans="1:19" ht="18" x14ac:dyDescent="0.2">
      <c r="A1470" s="34" t="s">
        <v>6063</v>
      </c>
      <c r="B1470" s="15" t="s">
        <v>223</v>
      </c>
      <c r="C1470" s="15" t="s">
        <v>223</v>
      </c>
      <c r="D1470" s="19"/>
      <c r="E1470" s="18" t="s">
        <v>4282</v>
      </c>
      <c r="F1470" s="18" t="s">
        <v>4282</v>
      </c>
      <c r="G1470" s="18" t="s">
        <v>4282</v>
      </c>
      <c r="H1470" s="18" t="s">
        <v>4282</v>
      </c>
      <c r="I1470" s="18" t="s">
        <v>4282</v>
      </c>
      <c r="J1470" s="18" t="s">
        <v>7185</v>
      </c>
      <c r="K1470" s="18" t="s">
        <v>4282</v>
      </c>
      <c r="L1470" s="18" t="s">
        <v>4282</v>
      </c>
      <c r="N1470" s="40" t="e">
        <f t="shared" si="177"/>
        <v>#N/A</v>
      </c>
      <c r="O1470" t="e">
        <f>VLOOKUP(A1470,'[1]Integrator Offer Supplier'!$M$14:$AF$12953,18,FALSE)</f>
        <v>#N/A</v>
      </c>
      <c r="P1470" t="e">
        <f>VLOOKUP(A1470,'[1]Integrator Offer Supplier'!$M$14:$AF$12953,19,FALSE)</f>
        <v>#N/A</v>
      </c>
      <c r="Q1470" t="e">
        <f t="shared" si="178"/>
        <v>#N/A</v>
      </c>
      <c r="R1470" t="e">
        <f>VLOOKUP(A1470,'[1]Integrator Offer Supplier'!$M$14:$AF$12953,20,FALSE)</f>
        <v>#N/A</v>
      </c>
      <c r="S1470" s="41" t="e">
        <f t="shared" si="179"/>
        <v>#N/A</v>
      </c>
    </row>
    <row r="1471" spans="1:19" ht="18" x14ac:dyDescent="0.2">
      <c r="A1471" s="34" t="s">
        <v>6064</v>
      </c>
      <c r="B1471" s="15" t="s">
        <v>223</v>
      </c>
      <c r="C1471" s="15" t="s">
        <v>223</v>
      </c>
      <c r="D1471" s="19"/>
      <c r="E1471" s="18" t="s">
        <v>4282</v>
      </c>
      <c r="F1471" s="18" t="s">
        <v>4282</v>
      </c>
      <c r="G1471" s="18" t="s">
        <v>4282</v>
      </c>
      <c r="H1471" s="18" t="s">
        <v>4282</v>
      </c>
      <c r="I1471" s="18" t="s">
        <v>4282</v>
      </c>
      <c r="J1471" s="18" t="s">
        <v>7185</v>
      </c>
      <c r="K1471" s="18" t="s">
        <v>4282</v>
      </c>
      <c r="L1471" s="18" t="s">
        <v>4282</v>
      </c>
      <c r="N1471" s="40" t="e">
        <f t="shared" si="177"/>
        <v>#N/A</v>
      </c>
      <c r="O1471" t="e">
        <f>VLOOKUP(A1471,'[1]Integrator Offer Supplier'!$M$14:$AF$12953,18,FALSE)</f>
        <v>#N/A</v>
      </c>
      <c r="P1471" t="e">
        <f>VLOOKUP(A1471,'[1]Integrator Offer Supplier'!$M$14:$AF$12953,19,FALSE)</f>
        <v>#N/A</v>
      </c>
      <c r="Q1471" t="e">
        <f t="shared" si="178"/>
        <v>#N/A</v>
      </c>
      <c r="R1471" t="e">
        <f>VLOOKUP(A1471,'[1]Integrator Offer Supplier'!$M$14:$AF$12953,20,FALSE)</f>
        <v>#N/A</v>
      </c>
      <c r="S1471" s="41" t="e">
        <f t="shared" si="179"/>
        <v>#N/A</v>
      </c>
    </row>
    <row r="1472" spans="1:19" ht="90" x14ac:dyDescent="0.2">
      <c r="A1472" s="34" t="s">
        <v>6065</v>
      </c>
      <c r="B1472" s="15" t="s">
        <v>1346</v>
      </c>
      <c r="C1472" s="15" t="s">
        <v>3354</v>
      </c>
      <c r="D1472" s="19"/>
      <c r="E1472" s="18" t="s">
        <v>4282</v>
      </c>
      <c r="F1472" s="18" t="s">
        <v>4282</v>
      </c>
      <c r="G1472" s="18" t="s">
        <v>4282</v>
      </c>
      <c r="H1472" s="18" t="s">
        <v>4282</v>
      </c>
      <c r="I1472" s="18" t="s">
        <v>4282</v>
      </c>
      <c r="J1472" s="18" t="s">
        <v>7185</v>
      </c>
      <c r="K1472" s="18" t="s">
        <v>4282</v>
      </c>
      <c r="L1472" s="18" t="s">
        <v>4282</v>
      </c>
      <c r="N1472" s="40" t="e">
        <f t="shared" si="177"/>
        <v>#N/A</v>
      </c>
      <c r="O1472" t="e">
        <f>VLOOKUP(A1472,'[1]Integrator Offer Supplier'!$M$14:$AF$12953,18,FALSE)</f>
        <v>#N/A</v>
      </c>
      <c r="P1472" t="e">
        <f>VLOOKUP(A1472,'[1]Integrator Offer Supplier'!$M$14:$AF$12953,19,FALSE)</f>
        <v>#N/A</v>
      </c>
      <c r="Q1472" t="e">
        <f t="shared" si="178"/>
        <v>#N/A</v>
      </c>
      <c r="R1472" t="e">
        <f>VLOOKUP(A1472,'[1]Integrator Offer Supplier'!$M$14:$AF$12953,20,FALSE)</f>
        <v>#N/A</v>
      </c>
      <c r="S1472" s="41" t="e">
        <f t="shared" si="179"/>
        <v>#N/A</v>
      </c>
    </row>
    <row r="1473" spans="1:19" ht="90" x14ac:dyDescent="0.2">
      <c r="A1473" s="34" t="s">
        <v>6066</v>
      </c>
      <c r="B1473" s="15" t="s">
        <v>1347</v>
      </c>
      <c r="C1473" s="15" t="s">
        <v>3355</v>
      </c>
      <c r="D1473" s="19"/>
      <c r="E1473" s="18" t="s">
        <v>4282</v>
      </c>
      <c r="F1473" s="18" t="s">
        <v>4282</v>
      </c>
      <c r="G1473" s="18" t="s">
        <v>4282</v>
      </c>
      <c r="H1473" s="18" t="s">
        <v>4282</v>
      </c>
      <c r="I1473" s="18" t="s">
        <v>4282</v>
      </c>
      <c r="J1473" s="18" t="s">
        <v>7185</v>
      </c>
      <c r="K1473" s="18" t="s">
        <v>4282</v>
      </c>
      <c r="L1473" s="18" t="s">
        <v>4282</v>
      </c>
      <c r="N1473" s="40" t="e">
        <f t="shared" si="177"/>
        <v>#N/A</v>
      </c>
      <c r="O1473" t="e">
        <f>VLOOKUP(A1473,'[1]Integrator Offer Supplier'!$M$14:$AF$12953,18,FALSE)</f>
        <v>#N/A</v>
      </c>
      <c r="P1473" t="e">
        <f>VLOOKUP(A1473,'[1]Integrator Offer Supplier'!$M$14:$AF$12953,19,FALSE)</f>
        <v>#N/A</v>
      </c>
      <c r="Q1473" t="e">
        <f t="shared" si="178"/>
        <v>#N/A</v>
      </c>
      <c r="R1473" t="e">
        <f>VLOOKUP(A1473,'[1]Integrator Offer Supplier'!$M$14:$AF$12953,20,FALSE)</f>
        <v>#N/A</v>
      </c>
      <c r="S1473" s="41" t="e">
        <f t="shared" si="179"/>
        <v>#N/A</v>
      </c>
    </row>
    <row r="1474" spans="1:19" ht="90" x14ac:dyDescent="0.2">
      <c r="A1474" s="34" t="s">
        <v>6067</v>
      </c>
      <c r="B1474" s="15" t="s">
        <v>1348</v>
      </c>
      <c r="C1474" s="15" t="s">
        <v>3356</v>
      </c>
      <c r="D1474" s="19"/>
      <c r="E1474" s="18" t="s">
        <v>4282</v>
      </c>
      <c r="F1474" s="18" t="s">
        <v>4282</v>
      </c>
      <c r="G1474" s="18" t="s">
        <v>4282</v>
      </c>
      <c r="H1474" s="18" t="s">
        <v>4282</v>
      </c>
      <c r="I1474" s="18" t="s">
        <v>4282</v>
      </c>
      <c r="J1474" s="18" t="s">
        <v>7185</v>
      </c>
      <c r="K1474" s="18" t="s">
        <v>4282</v>
      </c>
      <c r="L1474" s="18" t="s">
        <v>4282</v>
      </c>
      <c r="N1474" s="40" t="e">
        <f t="shared" si="177"/>
        <v>#N/A</v>
      </c>
      <c r="O1474" t="e">
        <f>VLOOKUP(A1474,'[1]Integrator Offer Supplier'!$M$14:$AF$12953,18,FALSE)</f>
        <v>#N/A</v>
      </c>
      <c r="P1474" t="e">
        <f>VLOOKUP(A1474,'[1]Integrator Offer Supplier'!$M$14:$AF$12953,19,FALSE)</f>
        <v>#N/A</v>
      </c>
      <c r="Q1474" t="e">
        <f t="shared" si="178"/>
        <v>#N/A</v>
      </c>
      <c r="R1474" t="e">
        <f>VLOOKUP(A1474,'[1]Integrator Offer Supplier'!$M$14:$AF$12953,20,FALSE)</f>
        <v>#N/A</v>
      </c>
      <c r="S1474" s="41" t="e">
        <f t="shared" si="179"/>
        <v>#N/A</v>
      </c>
    </row>
    <row r="1475" spans="1:19" ht="108" x14ac:dyDescent="0.2">
      <c r="A1475" s="34" t="s">
        <v>6068</v>
      </c>
      <c r="B1475" s="15" t="s">
        <v>1349</v>
      </c>
      <c r="C1475" s="15" t="s">
        <v>3357</v>
      </c>
      <c r="D1475" s="19"/>
      <c r="E1475" s="18" t="s">
        <v>4282</v>
      </c>
      <c r="F1475" s="18" t="s">
        <v>4282</v>
      </c>
      <c r="G1475" s="18" t="s">
        <v>4282</v>
      </c>
      <c r="H1475" s="18" t="s">
        <v>4282</v>
      </c>
      <c r="I1475" s="18" t="s">
        <v>4282</v>
      </c>
      <c r="J1475" s="18" t="s">
        <v>7185</v>
      </c>
      <c r="K1475" s="18" t="s">
        <v>4282</v>
      </c>
      <c r="L1475" s="18" t="s">
        <v>4282</v>
      </c>
      <c r="N1475" s="40" t="e">
        <f t="shared" si="177"/>
        <v>#N/A</v>
      </c>
      <c r="O1475" t="e">
        <f>VLOOKUP(A1475,'[1]Integrator Offer Supplier'!$M$14:$AF$12953,18,FALSE)</f>
        <v>#N/A</v>
      </c>
      <c r="P1475" t="e">
        <f>VLOOKUP(A1475,'[1]Integrator Offer Supplier'!$M$14:$AF$12953,19,FALSE)</f>
        <v>#N/A</v>
      </c>
      <c r="Q1475" t="e">
        <f t="shared" si="178"/>
        <v>#N/A</v>
      </c>
      <c r="R1475" t="e">
        <f>VLOOKUP(A1475,'[1]Integrator Offer Supplier'!$M$14:$AF$12953,20,FALSE)</f>
        <v>#N/A</v>
      </c>
      <c r="S1475" s="41" t="e">
        <f t="shared" si="179"/>
        <v>#N/A</v>
      </c>
    </row>
    <row r="1476" spans="1:19" ht="18" x14ac:dyDescent="0.2">
      <c r="A1476" s="34" t="s">
        <v>6069</v>
      </c>
      <c r="B1476" s="15" t="s">
        <v>223</v>
      </c>
      <c r="C1476" s="15" t="s">
        <v>223</v>
      </c>
      <c r="D1476" s="19"/>
      <c r="E1476" s="18" t="s">
        <v>4282</v>
      </c>
      <c r="F1476" s="18" t="s">
        <v>4282</v>
      </c>
      <c r="G1476" s="18" t="s">
        <v>4282</v>
      </c>
      <c r="H1476" s="18" t="s">
        <v>4282</v>
      </c>
      <c r="I1476" s="18" t="s">
        <v>4282</v>
      </c>
      <c r="J1476" s="18" t="s">
        <v>7185</v>
      </c>
      <c r="K1476" s="18" t="s">
        <v>4282</v>
      </c>
      <c r="L1476" s="18" t="s">
        <v>4282</v>
      </c>
      <c r="N1476" s="40" t="e">
        <f t="shared" si="177"/>
        <v>#N/A</v>
      </c>
      <c r="O1476" t="e">
        <f>VLOOKUP(A1476,'[1]Integrator Offer Supplier'!$M$14:$AF$12953,18,FALSE)</f>
        <v>#N/A</v>
      </c>
      <c r="P1476" t="e">
        <f>VLOOKUP(A1476,'[1]Integrator Offer Supplier'!$M$14:$AF$12953,19,FALSE)</f>
        <v>#N/A</v>
      </c>
      <c r="Q1476" t="e">
        <f t="shared" si="178"/>
        <v>#N/A</v>
      </c>
      <c r="R1476" t="e">
        <f>VLOOKUP(A1476,'[1]Integrator Offer Supplier'!$M$14:$AF$12953,20,FALSE)</f>
        <v>#N/A</v>
      </c>
      <c r="S1476" s="41" t="e">
        <f t="shared" si="179"/>
        <v>#N/A</v>
      </c>
    </row>
    <row r="1477" spans="1:19" ht="108" x14ac:dyDescent="0.2">
      <c r="A1477" s="34" t="s">
        <v>6070</v>
      </c>
      <c r="B1477" s="15" t="s">
        <v>1350</v>
      </c>
      <c r="C1477" s="15" t="s">
        <v>3358</v>
      </c>
      <c r="D1477" s="19"/>
      <c r="E1477" s="18" t="s">
        <v>4282</v>
      </c>
      <c r="F1477" s="18" t="s">
        <v>4282</v>
      </c>
      <c r="G1477" s="18" t="s">
        <v>4282</v>
      </c>
      <c r="H1477" s="18" t="s">
        <v>4282</v>
      </c>
      <c r="I1477" s="18" t="s">
        <v>4282</v>
      </c>
      <c r="J1477" s="18" t="s">
        <v>7185</v>
      </c>
      <c r="K1477" s="18" t="s">
        <v>4282</v>
      </c>
      <c r="L1477" s="18" t="s">
        <v>4282</v>
      </c>
      <c r="N1477" s="40" t="e">
        <f t="shared" si="177"/>
        <v>#N/A</v>
      </c>
      <c r="O1477" t="e">
        <f>VLOOKUP(A1477,'[1]Integrator Offer Supplier'!$M$14:$AF$12953,18,FALSE)</f>
        <v>#N/A</v>
      </c>
      <c r="P1477" t="e">
        <f>VLOOKUP(A1477,'[1]Integrator Offer Supplier'!$M$14:$AF$12953,19,FALSE)</f>
        <v>#N/A</v>
      </c>
      <c r="Q1477" t="e">
        <f t="shared" si="178"/>
        <v>#N/A</v>
      </c>
      <c r="R1477" t="e">
        <f>VLOOKUP(A1477,'[1]Integrator Offer Supplier'!$M$14:$AF$12953,20,FALSE)</f>
        <v>#N/A</v>
      </c>
      <c r="S1477" s="41" t="e">
        <f t="shared" si="179"/>
        <v>#N/A</v>
      </c>
    </row>
    <row r="1478" spans="1:19" ht="126" x14ac:dyDescent="0.2">
      <c r="A1478" s="34" t="s">
        <v>6071</v>
      </c>
      <c r="B1478" s="15" t="s">
        <v>1351</v>
      </c>
      <c r="C1478" s="15" t="s">
        <v>3359</v>
      </c>
      <c r="D1478" s="19"/>
      <c r="E1478" s="18" t="s">
        <v>4282</v>
      </c>
      <c r="F1478" s="18" t="s">
        <v>4282</v>
      </c>
      <c r="G1478" s="18" t="s">
        <v>4282</v>
      </c>
      <c r="H1478" s="18" t="s">
        <v>4282</v>
      </c>
      <c r="I1478" s="18" t="s">
        <v>4282</v>
      </c>
      <c r="J1478" s="18" t="s">
        <v>7185</v>
      </c>
      <c r="K1478" s="18" t="s">
        <v>4282</v>
      </c>
      <c r="L1478" s="18" t="s">
        <v>4282</v>
      </c>
      <c r="N1478" s="40" t="e">
        <f t="shared" si="177"/>
        <v>#N/A</v>
      </c>
      <c r="O1478" t="e">
        <f>VLOOKUP(A1478,'[1]Integrator Offer Supplier'!$M$14:$AF$12953,18,FALSE)</f>
        <v>#N/A</v>
      </c>
      <c r="P1478" t="e">
        <f>VLOOKUP(A1478,'[1]Integrator Offer Supplier'!$M$14:$AF$12953,19,FALSE)</f>
        <v>#N/A</v>
      </c>
      <c r="Q1478" t="e">
        <f t="shared" si="178"/>
        <v>#N/A</v>
      </c>
      <c r="R1478" t="e">
        <f>VLOOKUP(A1478,'[1]Integrator Offer Supplier'!$M$14:$AF$12953,20,FALSE)</f>
        <v>#N/A</v>
      </c>
      <c r="S1478" s="41" t="e">
        <f t="shared" si="179"/>
        <v>#N/A</v>
      </c>
    </row>
    <row r="1479" spans="1:19" ht="18" x14ac:dyDescent="0.2">
      <c r="A1479" s="34" t="s">
        <v>6072</v>
      </c>
      <c r="B1479" s="15" t="s">
        <v>223</v>
      </c>
      <c r="C1479" s="15" t="s">
        <v>223</v>
      </c>
      <c r="D1479" s="19"/>
      <c r="E1479" s="18" t="s">
        <v>4282</v>
      </c>
      <c r="F1479" s="18" t="s">
        <v>4282</v>
      </c>
      <c r="G1479" s="18" t="s">
        <v>4282</v>
      </c>
      <c r="H1479" s="18" t="s">
        <v>4282</v>
      </c>
      <c r="I1479" s="18" t="s">
        <v>4282</v>
      </c>
      <c r="J1479" s="18" t="s">
        <v>7185</v>
      </c>
      <c r="K1479" s="18" t="s">
        <v>4282</v>
      </c>
      <c r="L1479" s="18" t="s">
        <v>4282</v>
      </c>
      <c r="N1479" s="40" t="e">
        <f t="shared" si="177"/>
        <v>#N/A</v>
      </c>
      <c r="O1479" t="e">
        <f>VLOOKUP(A1479,'[1]Integrator Offer Supplier'!$M$14:$AF$12953,18,FALSE)</f>
        <v>#N/A</v>
      </c>
      <c r="P1479" t="e">
        <f>VLOOKUP(A1479,'[1]Integrator Offer Supplier'!$M$14:$AF$12953,19,FALSE)</f>
        <v>#N/A</v>
      </c>
      <c r="Q1479" t="e">
        <f t="shared" si="178"/>
        <v>#N/A</v>
      </c>
      <c r="R1479" t="e">
        <f>VLOOKUP(A1479,'[1]Integrator Offer Supplier'!$M$14:$AF$12953,20,FALSE)</f>
        <v>#N/A</v>
      </c>
      <c r="S1479" s="41" t="e">
        <f t="shared" si="179"/>
        <v>#N/A</v>
      </c>
    </row>
    <row r="1480" spans="1:19" ht="126" x14ac:dyDescent="0.2">
      <c r="A1480" s="35" t="s">
        <v>6073</v>
      </c>
      <c r="B1480" s="15" t="s">
        <v>1352</v>
      </c>
      <c r="C1480" s="15" t="s">
        <v>4549</v>
      </c>
      <c r="D1480" s="19" t="s">
        <v>4550</v>
      </c>
      <c r="E1480" s="18"/>
      <c r="F1480" s="2">
        <v>1050</v>
      </c>
      <c r="G1480" s="2">
        <v>1</v>
      </c>
      <c r="H1480" s="2">
        <v>2</v>
      </c>
      <c r="I1480" s="2"/>
      <c r="J1480" s="18">
        <f>N1480</f>
        <v>0</v>
      </c>
      <c r="K1480" s="18">
        <f>Q1480</f>
        <v>0</v>
      </c>
      <c r="L1480" s="18">
        <f>S1480</f>
        <v>0</v>
      </c>
      <c r="N1480" s="40">
        <f t="shared" ref="N1480:N1543" si="183">O1480*$P$1/$J$2</f>
        <v>0</v>
      </c>
      <c r="O1480">
        <f>VLOOKUP(A1480,'[1]Integrator Offer Supplier'!$M$14:$AF$12953,18,FALSE)</f>
        <v>0</v>
      </c>
      <c r="P1480">
        <f>VLOOKUP(A1480,'[1]Integrator Offer Supplier'!$M$14:$AF$12953,19,FALSE)</f>
        <v>0</v>
      </c>
      <c r="Q1480">
        <f t="shared" ref="Q1480:Q1543" si="184">P1480*$P$1</f>
        <v>0</v>
      </c>
      <c r="R1480">
        <f>VLOOKUP(A1480,'[1]Integrator Offer Supplier'!$M$14:$AF$12953,20,FALSE)</f>
        <v>0</v>
      </c>
      <c r="S1480" s="41">
        <f t="shared" ref="S1480:S1543" si="185">R1480*$P$1/$L$2</f>
        <v>0</v>
      </c>
    </row>
    <row r="1481" spans="1:19" ht="126" x14ac:dyDescent="0.2">
      <c r="A1481" s="35" t="s">
        <v>6074</v>
      </c>
      <c r="B1481" s="15" t="s">
        <v>1353</v>
      </c>
      <c r="C1481" s="15" t="s">
        <v>3361</v>
      </c>
      <c r="D1481" s="19"/>
      <c r="E1481" s="18" t="s">
        <v>4282</v>
      </c>
      <c r="F1481" s="18" t="s">
        <v>4282</v>
      </c>
      <c r="G1481" s="18" t="s">
        <v>4282</v>
      </c>
      <c r="H1481" s="18" t="s">
        <v>4282</v>
      </c>
      <c r="I1481" s="18" t="s">
        <v>4282</v>
      </c>
      <c r="J1481" s="18" t="s">
        <v>7185</v>
      </c>
      <c r="K1481" s="18" t="s">
        <v>4282</v>
      </c>
      <c r="L1481" s="18" t="s">
        <v>4282</v>
      </c>
      <c r="N1481" s="40" t="e">
        <f t="shared" si="183"/>
        <v>#N/A</v>
      </c>
      <c r="O1481" t="e">
        <f>VLOOKUP(A1481,'[1]Integrator Offer Supplier'!$M$14:$AF$12953,18,FALSE)</f>
        <v>#N/A</v>
      </c>
      <c r="P1481" t="e">
        <f>VLOOKUP(A1481,'[1]Integrator Offer Supplier'!$M$14:$AF$12953,19,FALSE)</f>
        <v>#N/A</v>
      </c>
      <c r="Q1481" t="e">
        <f t="shared" si="184"/>
        <v>#N/A</v>
      </c>
      <c r="R1481" t="e">
        <f>VLOOKUP(A1481,'[1]Integrator Offer Supplier'!$M$14:$AF$12953,20,FALSE)</f>
        <v>#N/A</v>
      </c>
      <c r="S1481" s="41" t="e">
        <f t="shared" si="185"/>
        <v>#N/A</v>
      </c>
    </row>
    <row r="1482" spans="1:19" ht="36" x14ac:dyDescent="0.2">
      <c r="A1482" s="35" t="s">
        <v>6075</v>
      </c>
      <c r="B1482" s="15" t="s">
        <v>1354</v>
      </c>
      <c r="C1482" s="15" t="s">
        <v>3362</v>
      </c>
      <c r="D1482" s="19"/>
      <c r="E1482" s="18" t="s">
        <v>4282</v>
      </c>
      <c r="F1482" s="18" t="s">
        <v>4282</v>
      </c>
      <c r="G1482" s="18" t="s">
        <v>4282</v>
      </c>
      <c r="H1482" s="18" t="s">
        <v>4282</v>
      </c>
      <c r="I1482" s="18" t="s">
        <v>4282</v>
      </c>
      <c r="J1482" s="18" t="s">
        <v>7185</v>
      </c>
      <c r="K1482" s="18" t="s">
        <v>4282</v>
      </c>
      <c r="L1482" s="18" t="s">
        <v>4282</v>
      </c>
      <c r="N1482" s="40" t="e">
        <f t="shared" si="183"/>
        <v>#N/A</v>
      </c>
      <c r="O1482" t="e">
        <f>VLOOKUP(A1482,'[1]Integrator Offer Supplier'!$M$14:$AF$12953,18,FALSE)</f>
        <v>#N/A</v>
      </c>
      <c r="P1482" t="e">
        <f>VLOOKUP(A1482,'[1]Integrator Offer Supplier'!$M$14:$AF$12953,19,FALSE)</f>
        <v>#N/A</v>
      </c>
      <c r="Q1482" t="e">
        <f t="shared" si="184"/>
        <v>#N/A</v>
      </c>
      <c r="R1482" t="e">
        <f>VLOOKUP(A1482,'[1]Integrator Offer Supplier'!$M$14:$AF$12953,20,FALSE)</f>
        <v>#N/A</v>
      </c>
      <c r="S1482" s="41" t="e">
        <f t="shared" si="185"/>
        <v>#N/A</v>
      </c>
    </row>
    <row r="1483" spans="1:19" ht="180" x14ac:dyDescent="0.2">
      <c r="A1483" s="34" t="s">
        <v>6076</v>
      </c>
      <c r="B1483" s="15" t="s">
        <v>1355</v>
      </c>
      <c r="C1483" s="15" t="s">
        <v>3363</v>
      </c>
      <c r="D1483" s="19"/>
      <c r="E1483" s="18" t="s">
        <v>4282</v>
      </c>
      <c r="F1483" s="18" t="s">
        <v>4282</v>
      </c>
      <c r="G1483" s="18" t="s">
        <v>4282</v>
      </c>
      <c r="H1483" s="18" t="s">
        <v>4282</v>
      </c>
      <c r="I1483" s="18" t="s">
        <v>4282</v>
      </c>
      <c r="J1483" s="18" t="s">
        <v>7185</v>
      </c>
      <c r="K1483" s="18" t="s">
        <v>4282</v>
      </c>
      <c r="L1483" s="18" t="s">
        <v>4282</v>
      </c>
      <c r="N1483" s="40" t="e">
        <f t="shared" si="183"/>
        <v>#N/A</v>
      </c>
      <c r="O1483" t="e">
        <f>VLOOKUP(A1483,'[1]Integrator Offer Supplier'!$M$14:$AF$12953,18,FALSE)</f>
        <v>#N/A</v>
      </c>
      <c r="P1483" t="e">
        <f>VLOOKUP(A1483,'[1]Integrator Offer Supplier'!$M$14:$AF$12953,19,FALSE)</f>
        <v>#N/A</v>
      </c>
      <c r="Q1483" t="e">
        <f t="shared" si="184"/>
        <v>#N/A</v>
      </c>
      <c r="R1483" t="e">
        <f>VLOOKUP(A1483,'[1]Integrator Offer Supplier'!$M$14:$AF$12953,20,FALSE)</f>
        <v>#N/A</v>
      </c>
      <c r="S1483" s="41" t="e">
        <f t="shared" si="185"/>
        <v>#N/A</v>
      </c>
    </row>
    <row r="1484" spans="1:19" ht="54" x14ac:dyDescent="0.2">
      <c r="A1484" s="35" t="s">
        <v>6077</v>
      </c>
      <c r="B1484" s="15" t="s">
        <v>115</v>
      </c>
      <c r="C1484" s="15" t="s">
        <v>7202</v>
      </c>
      <c r="D1484" s="19"/>
      <c r="E1484" s="18"/>
      <c r="F1484" s="2"/>
      <c r="G1484" s="2"/>
      <c r="H1484" s="2"/>
      <c r="I1484" s="2"/>
      <c r="J1484" s="18">
        <f t="shared" ref="J1484:J1486" si="186">N1484</f>
        <v>0</v>
      </c>
      <c r="K1484" s="18">
        <f t="shared" ref="K1484:K1486" si="187">Q1484</f>
        <v>3356.6400000000003</v>
      </c>
      <c r="L1484" s="18">
        <f t="shared" ref="L1484:L1486" si="188">S1484</f>
        <v>0</v>
      </c>
      <c r="N1484" s="40">
        <f t="shared" si="183"/>
        <v>0</v>
      </c>
      <c r="O1484">
        <f>VLOOKUP(A1484,'[1]Integrator Offer Supplier'!$M$14:$AF$12953,18,FALSE)</f>
        <v>0</v>
      </c>
      <c r="P1484">
        <f>VLOOKUP(A1484,'[1]Integrator Offer Supplier'!$M$14:$AF$12953,19,FALSE)</f>
        <v>453.6</v>
      </c>
      <c r="Q1484">
        <f t="shared" si="184"/>
        <v>3356.6400000000003</v>
      </c>
      <c r="R1484">
        <f>VLOOKUP(A1484,'[1]Integrator Offer Supplier'!$M$14:$AF$12953,20,FALSE)</f>
        <v>0</v>
      </c>
      <c r="S1484" s="41">
        <f t="shared" si="185"/>
        <v>0</v>
      </c>
    </row>
    <row r="1485" spans="1:19" ht="54" x14ac:dyDescent="0.2">
      <c r="A1485" s="35" t="s">
        <v>6078</v>
      </c>
      <c r="B1485" s="15" t="s">
        <v>1356</v>
      </c>
      <c r="C1485" s="15" t="s">
        <v>3365</v>
      </c>
      <c r="D1485" s="21" t="s">
        <v>4539</v>
      </c>
      <c r="E1485" s="18"/>
      <c r="F1485" s="18">
        <v>100</v>
      </c>
      <c r="G1485" s="18"/>
      <c r="H1485" s="18"/>
      <c r="I1485" s="18"/>
      <c r="J1485" s="18">
        <f t="shared" si="186"/>
        <v>0</v>
      </c>
      <c r="K1485" s="18">
        <f t="shared" si="187"/>
        <v>0</v>
      </c>
      <c r="L1485" s="18">
        <f t="shared" si="188"/>
        <v>0</v>
      </c>
      <c r="N1485" s="40">
        <f t="shared" si="183"/>
        <v>0</v>
      </c>
      <c r="O1485">
        <f>VLOOKUP(A1485,'[1]Integrator Offer Supplier'!$M$14:$AF$12953,18,FALSE)</f>
        <v>0</v>
      </c>
      <c r="P1485">
        <f>VLOOKUP(A1485,'[1]Integrator Offer Supplier'!$M$14:$AF$12953,19,FALSE)</f>
        <v>0</v>
      </c>
      <c r="Q1485">
        <f t="shared" si="184"/>
        <v>0</v>
      </c>
      <c r="R1485">
        <f>VLOOKUP(A1485,'[1]Integrator Offer Supplier'!$M$14:$AF$12953,20,FALSE)</f>
        <v>0</v>
      </c>
      <c r="S1485" s="41">
        <f t="shared" si="185"/>
        <v>0</v>
      </c>
    </row>
    <row r="1486" spans="1:19" ht="36" x14ac:dyDescent="0.2">
      <c r="A1486" s="34" t="s">
        <v>6079</v>
      </c>
      <c r="B1486" s="15" t="s">
        <v>1357</v>
      </c>
      <c r="C1486" s="15" t="s">
        <v>4418</v>
      </c>
      <c r="D1486" s="21" t="s">
        <v>4419</v>
      </c>
      <c r="E1486" s="18"/>
      <c r="F1486" s="18"/>
      <c r="G1486" s="18"/>
      <c r="H1486" s="18"/>
      <c r="I1486" s="18"/>
      <c r="J1486" s="18">
        <f t="shared" si="186"/>
        <v>0</v>
      </c>
      <c r="K1486" s="18">
        <f t="shared" si="187"/>
        <v>0</v>
      </c>
      <c r="L1486" s="18">
        <f t="shared" si="188"/>
        <v>0</v>
      </c>
      <c r="N1486" s="40">
        <f t="shared" si="183"/>
        <v>0</v>
      </c>
      <c r="O1486">
        <f>VLOOKUP(A1486,'[1]Integrator Offer Supplier'!$M$14:$AF$12953,18,FALSE)</f>
        <v>0</v>
      </c>
      <c r="P1486">
        <f>VLOOKUP(A1486,'[1]Integrator Offer Supplier'!$M$14:$AF$12953,19,FALSE)</f>
        <v>0</v>
      </c>
      <c r="Q1486">
        <f t="shared" si="184"/>
        <v>0</v>
      </c>
      <c r="R1486">
        <f>VLOOKUP(A1486,'[1]Integrator Offer Supplier'!$M$14:$AF$12953,20,FALSE)</f>
        <v>0</v>
      </c>
      <c r="S1486" s="41">
        <f t="shared" si="185"/>
        <v>0</v>
      </c>
    </row>
    <row r="1487" spans="1:19" ht="198" x14ac:dyDescent="0.2">
      <c r="A1487" s="35" t="s">
        <v>6080</v>
      </c>
      <c r="B1487" s="15" t="s">
        <v>1358</v>
      </c>
      <c r="C1487" s="15" t="s">
        <v>3367</v>
      </c>
      <c r="D1487" s="19"/>
      <c r="E1487" s="18" t="s">
        <v>4282</v>
      </c>
      <c r="F1487" s="18" t="s">
        <v>4282</v>
      </c>
      <c r="G1487" s="18" t="s">
        <v>4282</v>
      </c>
      <c r="H1487" s="18" t="s">
        <v>4282</v>
      </c>
      <c r="I1487" s="18" t="s">
        <v>4282</v>
      </c>
      <c r="J1487" s="18" t="s">
        <v>7185</v>
      </c>
      <c r="K1487" s="18" t="s">
        <v>4282</v>
      </c>
      <c r="L1487" s="18" t="s">
        <v>4282</v>
      </c>
      <c r="N1487" s="40" t="e">
        <f t="shared" si="183"/>
        <v>#N/A</v>
      </c>
      <c r="O1487" t="e">
        <f>VLOOKUP(A1487,'[1]Integrator Offer Supplier'!$M$14:$AF$12953,18,FALSE)</f>
        <v>#N/A</v>
      </c>
      <c r="P1487" t="e">
        <f>VLOOKUP(A1487,'[1]Integrator Offer Supplier'!$M$14:$AF$12953,19,FALSE)</f>
        <v>#N/A</v>
      </c>
      <c r="Q1487" t="e">
        <f t="shared" si="184"/>
        <v>#N/A</v>
      </c>
      <c r="R1487" t="e">
        <f>VLOOKUP(A1487,'[1]Integrator Offer Supplier'!$M$14:$AF$12953,20,FALSE)</f>
        <v>#N/A</v>
      </c>
      <c r="S1487" s="41" t="e">
        <f t="shared" si="185"/>
        <v>#N/A</v>
      </c>
    </row>
    <row r="1488" spans="1:19" ht="18" x14ac:dyDescent="0.2">
      <c r="A1488" s="34" t="s">
        <v>6081</v>
      </c>
      <c r="B1488" s="15" t="s">
        <v>1359</v>
      </c>
      <c r="C1488" s="15" t="s">
        <v>1359</v>
      </c>
      <c r="D1488" s="19"/>
      <c r="E1488" s="18" t="s">
        <v>4282</v>
      </c>
      <c r="F1488" s="18" t="s">
        <v>4282</v>
      </c>
      <c r="G1488" s="18" t="s">
        <v>4282</v>
      </c>
      <c r="H1488" s="18" t="s">
        <v>4282</v>
      </c>
      <c r="I1488" s="18" t="s">
        <v>4282</v>
      </c>
      <c r="J1488" s="18" t="s">
        <v>7185</v>
      </c>
      <c r="K1488" s="18" t="s">
        <v>4282</v>
      </c>
      <c r="L1488" s="18" t="s">
        <v>4282</v>
      </c>
      <c r="N1488" s="40" t="e">
        <f t="shared" si="183"/>
        <v>#N/A</v>
      </c>
      <c r="O1488" t="e">
        <f>VLOOKUP(A1488,'[1]Integrator Offer Supplier'!$M$14:$AF$12953,18,FALSE)</f>
        <v>#N/A</v>
      </c>
      <c r="P1488" t="e">
        <f>VLOOKUP(A1488,'[1]Integrator Offer Supplier'!$M$14:$AF$12953,19,FALSE)</f>
        <v>#N/A</v>
      </c>
      <c r="Q1488" t="e">
        <f t="shared" si="184"/>
        <v>#N/A</v>
      </c>
      <c r="R1488" t="e">
        <f>VLOOKUP(A1488,'[1]Integrator Offer Supplier'!$M$14:$AF$12953,20,FALSE)</f>
        <v>#N/A</v>
      </c>
      <c r="S1488" s="41" t="e">
        <f t="shared" si="185"/>
        <v>#N/A</v>
      </c>
    </row>
    <row r="1489" spans="1:19" ht="72" x14ac:dyDescent="0.2">
      <c r="A1489" s="35" t="s">
        <v>6082</v>
      </c>
      <c r="B1489" s="15" t="s">
        <v>1360</v>
      </c>
      <c r="C1489" s="15" t="s">
        <v>3368</v>
      </c>
      <c r="D1489" s="19"/>
      <c r="E1489" s="18" t="s">
        <v>4282</v>
      </c>
      <c r="F1489" s="18" t="s">
        <v>4282</v>
      </c>
      <c r="G1489" s="18" t="s">
        <v>4282</v>
      </c>
      <c r="H1489" s="18" t="s">
        <v>4282</v>
      </c>
      <c r="I1489" s="18" t="s">
        <v>4282</v>
      </c>
      <c r="J1489" s="18" t="s">
        <v>7185</v>
      </c>
      <c r="K1489" s="18" t="s">
        <v>4282</v>
      </c>
      <c r="L1489" s="18" t="s">
        <v>4282</v>
      </c>
      <c r="N1489" s="40" t="e">
        <f t="shared" si="183"/>
        <v>#N/A</v>
      </c>
      <c r="O1489" t="e">
        <f>VLOOKUP(A1489,'[1]Integrator Offer Supplier'!$M$14:$AF$12953,18,FALSE)</f>
        <v>#N/A</v>
      </c>
      <c r="P1489" t="e">
        <f>VLOOKUP(A1489,'[1]Integrator Offer Supplier'!$M$14:$AF$12953,19,FALSE)</f>
        <v>#N/A</v>
      </c>
      <c r="Q1489" t="e">
        <f t="shared" si="184"/>
        <v>#N/A</v>
      </c>
      <c r="R1489" t="e">
        <f>VLOOKUP(A1489,'[1]Integrator Offer Supplier'!$M$14:$AF$12953,20,FALSE)</f>
        <v>#N/A</v>
      </c>
      <c r="S1489" s="41" t="e">
        <f t="shared" si="185"/>
        <v>#N/A</v>
      </c>
    </row>
    <row r="1490" spans="1:19" ht="72" x14ac:dyDescent="0.2">
      <c r="A1490" s="34" t="s">
        <v>6083</v>
      </c>
      <c r="B1490" s="15" t="s">
        <v>1361</v>
      </c>
      <c r="C1490" s="15" t="s">
        <v>3369</v>
      </c>
      <c r="D1490" s="19"/>
      <c r="E1490" s="18" t="s">
        <v>4282</v>
      </c>
      <c r="F1490" s="18" t="s">
        <v>4282</v>
      </c>
      <c r="G1490" s="18" t="s">
        <v>4282</v>
      </c>
      <c r="H1490" s="18" t="s">
        <v>4282</v>
      </c>
      <c r="I1490" s="18" t="s">
        <v>4282</v>
      </c>
      <c r="J1490" s="18" t="s">
        <v>7185</v>
      </c>
      <c r="K1490" s="18" t="s">
        <v>4282</v>
      </c>
      <c r="L1490" s="18" t="s">
        <v>4282</v>
      </c>
      <c r="N1490" s="40" t="e">
        <f t="shared" si="183"/>
        <v>#N/A</v>
      </c>
      <c r="O1490" t="e">
        <f>VLOOKUP(A1490,'[1]Integrator Offer Supplier'!$M$14:$AF$12953,18,FALSE)</f>
        <v>#N/A</v>
      </c>
      <c r="P1490" t="e">
        <f>VLOOKUP(A1490,'[1]Integrator Offer Supplier'!$M$14:$AF$12953,19,FALSE)</f>
        <v>#N/A</v>
      </c>
      <c r="Q1490" t="e">
        <f t="shared" si="184"/>
        <v>#N/A</v>
      </c>
      <c r="R1490" t="e">
        <f>VLOOKUP(A1490,'[1]Integrator Offer Supplier'!$M$14:$AF$12953,20,FALSE)</f>
        <v>#N/A</v>
      </c>
      <c r="S1490" s="41" t="e">
        <f t="shared" si="185"/>
        <v>#N/A</v>
      </c>
    </row>
    <row r="1491" spans="1:19" ht="72" x14ac:dyDescent="0.2">
      <c r="A1491" s="34" t="s">
        <v>6084</v>
      </c>
      <c r="B1491" s="15" t="s">
        <v>1362</v>
      </c>
      <c r="C1491" s="15" t="s">
        <v>3370</v>
      </c>
      <c r="D1491" s="19"/>
      <c r="E1491" s="18" t="s">
        <v>4282</v>
      </c>
      <c r="F1491" s="18" t="s">
        <v>4282</v>
      </c>
      <c r="G1491" s="18" t="s">
        <v>4282</v>
      </c>
      <c r="H1491" s="18" t="s">
        <v>4282</v>
      </c>
      <c r="I1491" s="18" t="s">
        <v>4282</v>
      </c>
      <c r="J1491" s="18" t="s">
        <v>7185</v>
      </c>
      <c r="K1491" s="18" t="s">
        <v>4282</v>
      </c>
      <c r="L1491" s="18" t="s">
        <v>4282</v>
      </c>
      <c r="N1491" s="40" t="e">
        <f t="shared" si="183"/>
        <v>#N/A</v>
      </c>
      <c r="O1491" t="e">
        <f>VLOOKUP(A1491,'[1]Integrator Offer Supplier'!$M$14:$AF$12953,18,FALSE)</f>
        <v>#N/A</v>
      </c>
      <c r="P1491" t="e">
        <f>VLOOKUP(A1491,'[1]Integrator Offer Supplier'!$M$14:$AF$12953,19,FALSE)</f>
        <v>#N/A</v>
      </c>
      <c r="Q1491" t="e">
        <f t="shared" si="184"/>
        <v>#N/A</v>
      </c>
      <c r="R1491" t="e">
        <f>VLOOKUP(A1491,'[1]Integrator Offer Supplier'!$M$14:$AF$12953,20,FALSE)</f>
        <v>#N/A</v>
      </c>
      <c r="S1491" s="41" t="e">
        <f t="shared" si="185"/>
        <v>#N/A</v>
      </c>
    </row>
    <row r="1492" spans="1:19" ht="108" x14ac:dyDescent="0.2">
      <c r="A1492" s="34" t="s">
        <v>6085</v>
      </c>
      <c r="B1492" s="15" t="s">
        <v>1363</v>
      </c>
      <c r="C1492" s="15" t="s">
        <v>3371</v>
      </c>
      <c r="D1492" s="19"/>
      <c r="E1492" s="18" t="s">
        <v>4282</v>
      </c>
      <c r="F1492" s="18" t="s">
        <v>4282</v>
      </c>
      <c r="G1492" s="18" t="s">
        <v>4282</v>
      </c>
      <c r="H1492" s="18" t="s">
        <v>4282</v>
      </c>
      <c r="I1492" s="18" t="s">
        <v>4282</v>
      </c>
      <c r="J1492" s="18" t="s">
        <v>7185</v>
      </c>
      <c r="K1492" s="18" t="s">
        <v>4282</v>
      </c>
      <c r="L1492" s="18" t="s">
        <v>4282</v>
      </c>
      <c r="N1492" s="40" t="e">
        <f t="shared" si="183"/>
        <v>#N/A</v>
      </c>
      <c r="O1492" t="e">
        <f>VLOOKUP(A1492,'[1]Integrator Offer Supplier'!$M$14:$AF$12953,18,FALSE)</f>
        <v>#N/A</v>
      </c>
      <c r="P1492" t="e">
        <f>VLOOKUP(A1492,'[1]Integrator Offer Supplier'!$M$14:$AF$12953,19,FALSE)</f>
        <v>#N/A</v>
      </c>
      <c r="Q1492" t="e">
        <f t="shared" si="184"/>
        <v>#N/A</v>
      </c>
      <c r="R1492" t="e">
        <f>VLOOKUP(A1492,'[1]Integrator Offer Supplier'!$M$14:$AF$12953,20,FALSE)</f>
        <v>#N/A</v>
      </c>
      <c r="S1492" s="41" t="e">
        <f t="shared" si="185"/>
        <v>#N/A</v>
      </c>
    </row>
    <row r="1493" spans="1:19" ht="72" x14ac:dyDescent="0.2">
      <c r="A1493" s="34" t="s">
        <v>6086</v>
      </c>
      <c r="B1493" s="15" t="s">
        <v>1364</v>
      </c>
      <c r="C1493" s="15" t="s">
        <v>7169</v>
      </c>
      <c r="D1493" s="21" t="s">
        <v>7174</v>
      </c>
      <c r="E1493" s="18">
        <v>4</v>
      </c>
      <c r="F1493" s="18">
        <v>1000</v>
      </c>
      <c r="G1493" s="18"/>
      <c r="H1493" s="18">
        <v>4</v>
      </c>
      <c r="I1493" s="18"/>
      <c r="J1493" s="18"/>
      <c r="K1493" s="18"/>
      <c r="L1493" s="18"/>
      <c r="N1493" s="40" t="e">
        <f t="shared" si="183"/>
        <v>#N/A</v>
      </c>
      <c r="O1493" t="e">
        <f>VLOOKUP(A1493,'[1]Integrator Offer Supplier'!$M$14:$AF$12953,18,FALSE)</f>
        <v>#N/A</v>
      </c>
      <c r="P1493" t="e">
        <f>VLOOKUP(A1493,'[1]Integrator Offer Supplier'!$M$14:$AF$12953,19,FALSE)</f>
        <v>#N/A</v>
      </c>
      <c r="Q1493" t="e">
        <f t="shared" si="184"/>
        <v>#N/A</v>
      </c>
      <c r="R1493" t="e">
        <f>VLOOKUP(A1493,'[1]Integrator Offer Supplier'!$M$14:$AF$12953,20,FALSE)</f>
        <v>#N/A</v>
      </c>
      <c r="S1493" s="41" t="e">
        <f t="shared" si="185"/>
        <v>#N/A</v>
      </c>
    </row>
    <row r="1494" spans="1:19" ht="72" x14ac:dyDescent="0.2">
      <c r="A1494" s="34" t="s">
        <v>6087</v>
      </c>
      <c r="B1494" s="15" t="s">
        <v>1365</v>
      </c>
      <c r="C1494" s="15" t="s">
        <v>7173</v>
      </c>
      <c r="D1494" s="21" t="s">
        <v>7175</v>
      </c>
      <c r="E1494" s="18">
        <v>4</v>
      </c>
      <c r="F1494" s="18">
        <v>8000</v>
      </c>
      <c r="G1494" s="18"/>
      <c r="H1494" s="18">
        <v>4</v>
      </c>
      <c r="I1494" s="18"/>
      <c r="J1494" s="18"/>
      <c r="K1494" s="18"/>
      <c r="L1494" s="18"/>
      <c r="N1494" s="40" t="e">
        <f t="shared" si="183"/>
        <v>#N/A</v>
      </c>
      <c r="O1494" t="e">
        <f>VLOOKUP(A1494,'[1]Integrator Offer Supplier'!$M$14:$AF$12953,18,FALSE)</f>
        <v>#N/A</v>
      </c>
      <c r="P1494" t="e">
        <f>VLOOKUP(A1494,'[1]Integrator Offer Supplier'!$M$14:$AF$12953,19,FALSE)</f>
        <v>#N/A</v>
      </c>
      <c r="Q1494" t="e">
        <f t="shared" si="184"/>
        <v>#N/A</v>
      </c>
      <c r="R1494" t="e">
        <f>VLOOKUP(A1494,'[1]Integrator Offer Supplier'!$M$14:$AF$12953,20,FALSE)</f>
        <v>#N/A</v>
      </c>
      <c r="S1494" s="41" t="e">
        <f t="shared" si="185"/>
        <v>#N/A</v>
      </c>
    </row>
    <row r="1495" spans="1:19" ht="36" x14ac:dyDescent="0.2">
      <c r="A1495" s="34" t="s">
        <v>6088</v>
      </c>
      <c r="B1495" s="15" t="s">
        <v>1366</v>
      </c>
      <c r="C1495" s="15" t="s">
        <v>3374</v>
      </c>
      <c r="D1495" s="19"/>
      <c r="E1495" s="18" t="s">
        <v>4282</v>
      </c>
      <c r="F1495" s="18" t="s">
        <v>4282</v>
      </c>
      <c r="G1495" s="18" t="s">
        <v>4282</v>
      </c>
      <c r="H1495" s="18" t="s">
        <v>4282</v>
      </c>
      <c r="I1495" s="18" t="s">
        <v>4282</v>
      </c>
      <c r="J1495" s="18" t="s">
        <v>7185</v>
      </c>
      <c r="K1495" s="18" t="s">
        <v>4282</v>
      </c>
      <c r="L1495" s="18" t="s">
        <v>4282</v>
      </c>
      <c r="N1495" s="40" t="e">
        <f t="shared" si="183"/>
        <v>#N/A</v>
      </c>
      <c r="O1495" t="e">
        <f>VLOOKUP(A1495,'[1]Integrator Offer Supplier'!$M$14:$AF$12953,18,FALSE)</f>
        <v>#N/A</v>
      </c>
      <c r="P1495" t="e">
        <f>VLOOKUP(A1495,'[1]Integrator Offer Supplier'!$M$14:$AF$12953,19,FALSE)</f>
        <v>#N/A</v>
      </c>
      <c r="Q1495" t="e">
        <f t="shared" si="184"/>
        <v>#N/A</v>
      </c>
      <c r="R1495" t="e">
        <f>VLOOKUP(A1495,'[1]Integrator Offer Supplier'!$M$14:$AF$12953,20,FALSE)</f>
        <v>#N/A</v>
      </c>
      <c r="S1495" s="41" t="e">
        <f t="shared" si="185"/>
        <v>#N/A</v>
      </c>
    </row>
    <row r="1496" spans="1:19" ht="54" x14ac:dyDescent="0.2">
      <c r="A1496" s="34" t="s">
        <v>6089</v>
      </c>
      <c r="B1496" s="15" t="s">
        <v>1367</v>
      </c>
      <c r="C1496" s="15" t="s">
        <v>3375</v>
      </c>
      <c r="D1496" s="19"/>
      <c r="E1496" s="18" t="s">
        <v>4282</v>
      </c>
      <c r="F1496" s="18" t="s">
        <v>4282</v>
      </c>
      <c r="G1496" s="18" t="s">
        <v>4282</v>
      </c>
      <c r="H1496" s="18" t="s">
        <v>4282</v>
      </c>
      <c r="I1496" s="18" t="s">
        <v>4282</v>
      </c>
      <c r="J1496" s="18" t="s">
        <v>7185</v>
      </c>
      <c r="K1496" s="18" t="s">
        <v>4282</v>
      </c>
      <c r="L1496" s="18" t="s">
        <v>4282</v>
      </c>
      <c r="N1496" s="40" t="e">
        <f t="shared" si="183"/>
        <v>#N/A</v>
      </c>
      <c r="O1496" t="e">
        <f>VLOOKUP(A1496,'[1]Integrator Offer Supplier'!$M$14:$AF$12953,18,FALSE)</f>
        <v>#N/A</v>
      </c>
      <c r="P1496" t="e">
        <f>VLOOKUP(A1496,'[1]Integrator Offer Supplier'!$M$14:$AF$12953,19,FALSE)</f>
        <v>#N/A</v>
      </c>
      <c r="Q1496" t="e">
        <f t="shared" si="184"/>
        <v>#N/A</v>
      </c>
      <c r="R1496" t="e">
        <f>VLOOKUP(A1496,'[1]Integrator Offer Supplier'!$M$14:$AF$12953,20,FALSE)</f>
        <v>#N/A</v>
      </c>
      <c r="S1496" s="41" t="e">
        <f t="shared" si="185"/>
        <v>#N/A</v>
      </c>
    </row>
    <row r="1497" spans="1:19" ht="36" x14ac:dyDescent="0.2">
      <c r="A1497" s="34" t="s">
        <v>6090</v>
      </c>
      <c r="B1497" s="15" t="s">
        <v>1368</v>
      </c>
      <c r="C1497" s="15" t="s">
        <v>4546</v>
      </c>
      <c r="D1497" s="19"/>
      <c r="E1497" s="18"/>
      <c r="F1497" s="18">
        <v>8000</v>
      </c>
      <c r="G1497" s="18"/>
      <c r="H1497" s="18"/>
      <c r="I1497" s="18"/>
      <c r="J1497" s="18">
        <f>N1497</f>
        <v>3.3881289473684206</v>
      </c>
      <c r="K1497" s="18">
        <f>Q1497</f>
        <v>793.16160000000013</v>
      </c>
      <c r="L1497" s="18">
        <f>S1497</f>
        <v>2.7361922617280197</v>
      </c>
      <c r="N1497" s="40">
        <f t="shared" si="183"/>
        <v>3.3881289473684206</v>
      </c>
      <c r="O1497">
        <f>VLOOKUP(A1497,'[1]Integrator Offer Supplier'!$M$14:$AF$12953,18,FALSE)</f>
        <v>65.244374999999991</v>
      </c>
      <c r="P1497">
        <f>VLOOKUP(A1497,'[1]Integrator Offer Supplier'!$M$14:$AF$12953,19,FALSE)</f>
        <v>107.18400000000001</v>
      </c>
      <c r="Q1497">
        <f t="shared" si="184"/>
        <v>793.16160000000013</v>
      </c>
      <c r="R1497">
        <f>VLOOKUP(A1497,'[1]Integrator Offer Supplier'!$M$14:$AF$12953,20,FALSE)</f>
        <v>218.89538093824154</v>
      </c>
      <c r="S1497" s="41">
        <f t="shared" si="185"/>
        <v>2.7361922617280197</v>
      </c>
    </row>
    <row r="1498" spans="1:19" ht="54" x14ac:dyDescent="0.2">
      <c r="A1498" s="35" t="s">
        <v>6091</v>
      </c>
      <c r="B1498" s="15" t="s">
        <v>1369</v>
      </c>
      <c r="C1498" s="15" t="s">
        <v>3377</v>
      </c>
      <c r="D1498" s="19"/>
      <c r="E1498" s="18" t="s">
        <v>4282</v>
      </c>
      <c r="F1498" s="18" t="s">
        <v>4282</v>
      </c>
      <c r="G1498" s="18" t="s">
        <v>4282</v>
      </c>
      <c r="H1498" s="18" t="s">
        <v>4282</v>
      </c>
      <c r="I1498" s="18" t="s">
        <v>4282</v>
      </c>
      <c r="J1498" s="18" t="s">
        <v>7185</v>
      </c>
      <c r="K1498" s="18" t="s">
        <v>4282</v>
      </c>
      <c r="L1498" s="18" t="s">
        <v>4282</v>
      </c>
      <c r="N1498" s="40" t="e">
        <f t="shared" si="183"/>
        <v>#N/A</v>
      </c>
      <c r="O1498" t="e">
        <f>VLOOKUP(A1498,'[1]Integrator Offer Supplier'!$M$14:$AF$12953,18,FALSE)</f>
        <v>#N/A</v>
      </c>
      <c r="P1498" t="e">
        <f>VLOOKUP(A1498,'[1]Integrator Offer Supplier'!$M$14:$AF$12953,19,FALSE)</f>
        <v>#N/A</v>
      </c>
      <c r="Q1498" t="e">
        <f t="shared" si="184"/>
        <v>#N/A</v>
      </c>
      <c r="R1498" t="e">
        <f>VLOOKUP(A1498,'[1]Integrator Offer Supplier'!$M$14:$AF$12953,20,FALSE)</f>
        <v>#N/A</v>
      </c>
      <c r="S1498" s="41" t="e">
        <f t="shared" si="185"/>
        <v>#N/A</v>
      </c>
    </row>
    <row r="1499" spans="1:19" ht="18" x14ac:dyDescent="0.2">
      <c r="A1499" s="34" t="s">
        <v>6092</v>
      </c>
      <c r="B1499" s="15" t="s">
        <v>1370</v>
      </c>
      <c r="C1499" s="15" t="s">
        <v>4538</v>
      </c>
      <c r="D1499" s="19"/>
      <c r="E1499" s="18"/>
      <c r="F1499" s="18"/>
      <c r="G1499" s="18"/>
      <c r="H1499" s="18"/>
      <c r="I1499" s="18"/>
      <c r="J1499" s="18">
        <f>N1499</f>
        <v>0</v>
      </c>
      <c r="K1499" s="18">
        <f>Q1499</f>
        <v>0</v>
      </c>
      <c r="L1499" s="18">
        <f>S1499</f>
        <v>0</v>
      </c>
      <c r="N1499" s="40">
        <f t="shared" si="183"/>
        <v>0</v>
      </c>
      <c r="O1499">
        <f>VLOOKUP(A1499,'[1]Integrator Offer Supplier'!$M$14:$AF$12953,18,FALSE)</f>
        <v>0</v>
      </c>
      <c r="P1499">
        <f>VLOOKUP(A1499,'[1]Integrator Offer Supplier'!$M$14:$AF$12953,19,FALSE)</f>
        <v>0</v>
      </c>
      <c r="Q1499">
        <f t="shared" si="184"/>
        <v>0</v>
      </c>
      <c r="R1499">
        <f>VLOOKUP(A1499,'[1]Integrator Offer Supplier'!$M$14:$AF$12953,20,FALSE)</f>
        <v>0</v>
      </c>
      <c r="S1499" s="41">
        <f t="shared" si="185"/>
        <v>0</v>
      </c>
    </row>
    <row r="1500" spans="1:19" ht="54" x14ac:dyDescent="0.2">
      <c r="A1500" s="34" t="s">
        <v>6093</v>
      </c>
      <c r="B1500" s="15" t="s">
        <v>1371</v>
      </c>
      <c r="C1500" s="15" t="s">
        <v>3378</v>
      </c>
      <c r="D1500" s="19"/>
      <c r="E1500" s="18" t="s">
        <v>4282</v>
      </c>
      <c r="F1500" s="18" t="s">
        <v>4282</v>
      </c>
      <c r="G1500" s="18" t="s">
        <v>4282</v>
      </c>
      <c r="H1500" s="18" t="s">
        <v>4282</v>
      </c>
      <c r="I1500" s="18" t="s">
        <v>4282</v>
      </c>
      <c r="J1500" s="18" t="s">
        <v>7185</v>
      </c>
      <c r="K1500" s="18" t="s">
        <v>4282</v>
      </c>
      <c r="L1500" s="18" t="s">
        <v>4282</v>
      </c>
      <c r="N1500" s="40" t="e">
        <f t="shared" si="183"/>
        <v>#N/A</v>
      </c>
      <c r="O1500" t="e">
        <f>VLOOKUP(A1500,'[1]Integrator Offer Supplier'!$M$14:$AF$12953,18,FALSE)</f>
        <v>#N/A</v>
      </c>
      <c r="P1500" t="e">
        <f>VLOOKUP(A1500,'[1]Integrator Offer Supplier'!$M$14:$AF$12953,19,FALSE)</f>
        <v>#N/A</v>
      </c>
      <c r="Q1500" t="e">
        <f t="shared" si="184"/>
        <v>#N/A</v>
      </c>
      <c r="R1500" t="e">
        <f>VLOOKUP(A1500,'[1]Integrator Offer Supplier'!$M$14:$AF$12953,20,FALSE)</f>
        <v>#N/A</v>
      </c>
      <c r="S1500" s="41" t="e">
        <f t="shared" si="185"/>
        <v>#N/A</v>
      </c>
    </row>
    <row r="1501" spans="1:19" ht="144" x14ac:dyDescent="0.2">
      <c r="A1501" s="35" t="s">
        <v>6094</v>
      </c>
      <c r="B1501" s="15" t="s">
        <v>1372</v>
      </c>
      <c r="C1501" s="15" t="s">
        <v>3379</v>
      </c>
      <c r="D1501" s="19"/>
      <c r="E1501" s="18" t="s">
        <v>4282</v>
      </c>
      <c r="F1501" s="18" t="s">
        <v>4282</v>
      </c>
      <c r="G1501" s="18" t="s">
        <v>4282</v>
      </c>
      <c r="H1501" s="18" t="s">
        <v>4282</v>
      </c>
      <c r="I1501" s="18" t="s">
        <v>4282</v>
      </c>
      <c r="J1501" s="18" t="s">
        <v>7185</v>
      </c>
      <c r="K1501" s="18" t="s">
        <v>4282</v>
      </c>
      <c r="L1501" s="18" t="s">
        <v>4282</v>
      </c>
      <c r="N1501" s="40" t="e">
        <f t="shared" si="183"/>
        <v>#N/A</v>
      </c>
      <c r="O1501" t="e">
        <f>VLOOKUP(A1501,'[1]Integrator Offer Supplier'!$M$14:$AF$12953,18,FALSE)</f>
        <v>#N/A</v>
      </c>
      <c r="P1501" t="e">
        <f>VLOOKUP(A1501,'[1]Integrator Offer Supplier'!$M$14:$AF$12953,19,FALSE)</f>
        <v>#N/A</v>
      </c>
      <c r="Q1501" t="e">
        <f t="shared" si="184"/>
        <v>#N/A</v>
      </c>
      <c r="R1501" t="e">
        <f>VLOOKUP(A1501,'[1]Integrator Offer Supplier'!$M$14:$AF$12953,20,FALSE)</f>
        <v>#N/A</v>
      </c>
      <c r="S1501" s="41" t="e">
        <f t="shared" si="185"/>
        <v>#N/A</v>
      </c>
    </row>
    <row r="1502" spans="1:19" ht="144" x14ac:dyDescent="0.2">
      <c r="A1502" s="35" t="s">
        <v>6095</v>
      </c>
      <c r="B1502" s="15" t="s">
        <v>1373</v>
      </c>
      <c r="C1502" s="15" t="s">
        <v>3380</v>
      </c>
      <c r="D1502" s="19"/>
      <c r="E1502" s="18" t="s">
        <v>4282</v>
      </c>
      <c r="F1502" s="18" t="s">
        <v>4282</v>
      </c>
      <c r="G1502" s="18" t="s">
        <v>4282</v>
      </c>
      <c r="H1502" s="18" t="s">
        <v>4282</v>
      </c>
      <c r="I1502" s="18" t="s">
        <v>4282</v>
      </c>
      <c r="J1502" s="18" t="s">
        <v>7185</v>
      </c>
      <c r="K1502" s="18" t="s">
        <v>4282</v>
      </c>
      <c r="L1502" s="18" t="s">
        <v>4282</v>
      </c>
      <c r="N1502" s="40" t="e">
        <f t="shared" si="183"/>
        <v>#N/A</v>
      </c>
      <c r="O1502" t="e">
        <f>VLOOKUP(A1502,'[1]Integrator Offer Supplier'!$M$14:$AF$12953,18,FALSE)</f>
        <v>#N/A</v>
      </c>
      <c r="P1502" t="e">
        <f>VLOOKUP(A1502,'[1]Integrator Offer Supplier'!$M$14:$AF$12953,19,FALSE)</f>
        <v>#N/A</v>
      </c>
      <c r="Q1502" t="e">
        <f t="shared" si="184"/>
        <v>#N/A</v>
      </c>
      <c r="R1502" t="e">
        <f>VLOOKUP(A1502,'[1]Integrator Offer Supplier'!$M$14:$AF$12953,20,FALSE)</f>
        <v>#N/A</v>
      </c>
      <c r="S1502" s="41" t="e">
        <f t="shared" si="185"/>
        <v>#N/A</v>
      </c>
    </row>
    <row r="1503" spans="1:19" ht="54" x14ac:dyDescent="0.2">
      <c r="A1503" s="35" t="s">
        <v>6096</v>
      </c>
      <c r="B1503" s="15" t="s">
        <v>1374</v>
      </c>
      <c r="C1503" s="15" t="s">
        <v>3381</v>
      </c>
      <c r="D1503" s="19"/>
      <c r="E1503" s="18" t="s">
        <v>4282</v>
      </c>
      <c r="F1503" s="18" t="s">
        <v>4282</v>
      </c>
      <c r="G1503" s="18" t="s">
        <v>4282</v>
      </c>
      <c r="H1503" s="18" t="s">
        <v>4282</v>
      </c>
      <c r="I1503" s="18" t="s">
        <v>4282</v>
      </c>
      <c r="J1503" s="18" t="s">
        <v>7185</v>
      </c>
      <c r="K1503" s="18" t="s">
        <v>4282</v>
      </c>
      <c r="L1503" s="18" t="s">
        <v>4282</v>
      </c>
      <c r="N1503" s="40" t="e">
        <f t="shared" si="183"/>
        <v>#N/A</v>
      </c>
      <c r="O1503" t="e">
        <f>VLOOKUP(A1503,'[1]Integrator Offer Supplier'!$M$14:$AF$12953,18,FALSE)</f>
        <v>#N/A</v>
      </c>
      <c r="P1503" t="e">
        <f>VLOOKUP(A1503,'[1]Integrator Offer Supplier'!$M$14:$AF$12953,19,FALSE)</f>
        <v>#N/A</v>
      </c>
      <c r="Q1503" t="e">
        <f t="shared" si="184"/>
        <v>#N/A</v>
      </c>
      <c r="R1503" t="e">
        <f>VLOOKUP(A1503,'[1]Integrator Offer Supplier'!$M$14:$AF$12953,20,FALSE)</f>
        <v>#N/A</v>
      </c>
      <c r="S1503" s="41" t="e">
        <f t="shared" si="185"/>
        <v>#N/A</v>
      </c>
    </row>
    <row r="1504" spans="1:19" ht="72" x14ac:dyDescent="0.2">
      <c r="A1504" s="34" t="s">
        <v>6097</v>
      </c>
      <c r="B1504" s="15" t="s">
        <v>1375</v>
      </c>
      <c r="C1504" s="15" t="s">
        <v>3382</v>
      </c>
      <c r="D1504" s="19"/>
      <c r="E1504" s="18" t="s">
        <v>4282</v>
      </c>
      <c r="F1504" s="18" t="s">
        <v>4282</v>
      </c>
      <c r="G1504" s="18" t="s">
        <v>4282</v>
      </c>
      <c r="H1504" s="18" t="s">
        <v>4282</v>
      </c>
      <c r="I1504" s="18" t="s">
        <v>4282</v>
      </c>
      <c r="J1504" s="18" t="s">
        <v>7185</v>
      </c>
      <c r="K1504" s="18" t="s">
        <v>4282</v>
      </c>
      <c r="L1504" s="18" t="s">
        <v>4282</v>
      </c>
      <c r="N1504" s="40" t="e">
        <f t="shared" si="183"/>
        <v>#N/A</v>
      </c>
      <c r="O1504" t="e">
        <f>VLOOKUP(A1504,'[1]Integrator Offer Supplier'!$M$14:$AF$12953,18,FALSE)</f>
        <v>#N/A</v>
      </c>
      <c r="P1504" t="e">
        <f>VLOOKUP(A1504,'[1]Integrator Offer Supplier'!$M$14:$AF$12953,19,FALSE)</f>
        <v>#N/A</v>
      </c>
      <c r="Q1504" t="e">
        <f t="shared" si="184"/>
        <v>#N/A</v>
      </c>
      <c r="R1504" t="e">
        <f>VLOOKUP(A1504,'[1]Integrator Offer Supplier'!$M$14:$AF$12953,20,FALSE)</f>
        <v>#N/A</v>
      </c>
      <c r="S1504" s="41" t="e">
        <f t="shared" si="185"/>
        <v>#N/A</v>
      </c>
    </row>
    <row r="1505" spans="1:19" ht="126" x14ac:dyDescent="0.2">
      <c r="A1505" s="34" t="s">
        <v>6098</v>
      </c>
      <c r="B1505" s="15" t="s">
        <v>1376</v>
      </c>
      <c r="C1505" s="15" t="s">
        <v>3383</v>
      </c>
      <c r="D1505" s="19"/>
      <c r="E1505" s="18" t="s">
        <v>4282</v>
      </c>
      <c r="F1505" s="18" t="s">
        <v>4282</v>
      </c>
      <c r="G1505" s="18" t="s">
        <v>4282</v>
      </c>
      <c r="H1505" s="18" t="s">
        <v>4282</v>
      </c>
      <c r="I1505" s="18" t="s">
        <v>4282</v>
      </c>
      <c r="J1505" s="18" t="s">
        <v>7185</v>
      </c>
      <c r="K1505" s="18" t="s">
        <v>4282</v>
      </c>
      <c r="L1505" s="18" t="s">
        <v>4282</v>
      </c>
      <c r="N1505" s="40" t="e">
        <f t="shared" si="183"/>
        <v>#N/A</v>
      </c>
      <c r="O1505" t="e">
        <f>VLOOKUP(A1505,'[1]Integrator Offer Supplier'!$M$14:$AF$12953,18,FALSE)</f>
        <v>#N/A</v>
      </c>
      <c r="P1505" t="e">
        <f>VLOOKUP(A1505,'[1]Integrator Offer Supplier'!$M$14:$AF$12953,19,FALSE)</f>
        <v>#N/A</v>
      </c>
      <c r="Q1505" t="e">
        <f t="shared" si="184"/>
        <v>#N/A</v>
      </c>
      <c r="R1505" t="e">
        <f>VLOOKUP(A1505,'[1]Integrator Offer Supplier'!$M$14:$AF$12953,20,FALSE)</f>
        <v>#N/A</v>
      </c>
      <c r="S1505" s="41" t="e">
        <f t="shared" si="185"/>
        <v>#N/A</v>
      </c>
    </row>
    <row r="1506" spans="1:19" ht="144" x14ac:dyDescent="0.2">
      <c r="A1506" s="34" t="s">
        <v>6099</v>
      </c>
      <c r="B1506" s="15" t="s">
        <v>1377</v>
      </c>
      <c r="C1506" s="15" t="s">
        <v>3384</v>
      </c>
      <c r="D1506" s="19"/>
      <c r="E1506" s="18" t="s">
        <v>4282</v>
      </c>
      <c r="F1506" s="18" t="s">
        <v>4282</v>
      </c>
      <c r="G1506" s="18" t="s">
        <v>4282</v>
      </c>
      <c r="H1506" s="18" t="s">
        <v>4282</v>
      </c>
      <c r="I1506" s="18" t="s">
        <v>4282</v>
      </c>
      <c r="J1506" s="18" t="s">
        <v>7185</v>
      </c>
      <c r="K1506" s="18" t="s">
        <v>4282</v>
      </c>
      <c r="L1506" s="18" t="s">
        <v>4282</v>
      </c>
      <c r="N1506" s="40" t="e">
        <f t="shared" si="183"/>
        <v>#N/A</v>
      </c>
      <c r="O1506" t="e">
        <f>VLOOKUP(A1506,'[1]Integrator Offer Supplier'!$M$14:$AF$12953,18,FALSE)</f>
        <v>#N/A</v>
      </c>
      <c r="P1506" t="e">
        <f>VLOOKUP(A1506,'[1]Integrator Offer Supplier'!$M$14:$AF$12953,19,FALSE)</f>
        <v>#N/A</v>
      </c>
      <c r="Q1506" t="e">
        <f t="shared" si="184"/>
        <v>#N/A</v>
      </c>
      <c r="R1506" t="e">
        <f>VLOOKUP(A1506,'[1]Integrator Offer Supplier'!$M$14:$AF$12953,20,FALSE)</f>
        <v>#N/A</v>
      </c>
      <c r="S1506" s="41" t="e">
        <f t="shared" si="185"/>
        <v>#N/A</v>
      </c>
    </row>
    <row r="1507" spans="1:19" ht="36" x14ac:dyDescent="0.2">
      <c r="A1507" s="35" t="s">
        <v>6100</v>
      </c>
      <c r="B1507" s="15" t="s">
        <v>1378</v>
      </c>
      <c r="C1507" s="15" t="s">
        <v>4420</v>
      </c>
      <c r="D1507" s="19"/>
      <c r="E1507" s="18">
        <v>2</v>
      </c>
      <c r="F1507" s="18">
        <v>400</v>
      </c>
      <c r="G1507" s="18">
        <v>4</v>
      </c>
      <c r="H1507" s="18"/>
      <c r="I1507" s="18"/>
      <c r="J1507" s="18">
        <f>N1507</f>
        <v>0</v>
      </c>
      <c r="K1507" s="18">
        <f>Q1507</f>
        <v>0</v>
      </c>
      <c r="L1507" s="18">
        <f>S1507</f>
        <v>0</v>
      </c>
      <c r="N1507" s="40">
        <f t="shared" si="183"/>
        <v>0</v>
      </c>
      <c r="O1507">
        <f>VLOOKUP(A1507,'[1]Integrator Offer Supplier'!$M$14:$AF$12953,18,FALSE)</f>
        <v>0</v>
      </c>
      <c r="P1507">
        <f>VLOOKUP(A1507,'[1]Integrator Offer Supplier'!$M$14:$AF$12953,19,FALSE)</f>
        <v>0</v>
      </c>
      <c r="Q1507">
        <f t="shared" si="184"/>
        <v>0</v>
      </c>
      <c r="R1507">
        <f>VLOOKUP(A1507,'[1]Integrator Offer Supplier'!$M$14:$AF$12953,20,FALSE)</f>
        <v>0</v>
      </c>
      <c r="S1507" s="41">
        <f t="shared" si="185"/>
        <v>0</v>
      </c>
    </row>
    <row r="1508" spans="1:19" ht="36" x14ac:dyDescent="0.2">
      <c r="A1508" s="34" t="s">
        <v>6101</v>
      </c>
      <c r="B1508" s="15" t="s">
        <v>1379</v>
      </c>
      <c r="C1508" s="15" t="s">
        <v>1379</v>
      </c>
      <c r="D1508" s="19"/>
      <c r="E1508" s="18" t="s">
        <v>4282</v>
      </c>
      <c r="F1508" s="18" t="s">
        <v>4282</v>
      </c>
      <c r="G1508" s="18" t="s">
        <v>4282</v>
      </c>
      <c r="H1508" s="18" t="s">
        <v>4282</v>
      </c>
      <c r="I1508" s="18" t="s">
        <v>4282</v>
      </c>
      <c r="J1508" s="18" t="s">
        <v>7185</v>
      </c>
      <c r="K1508" s="18" t="s">
        <v>4282</v>
      </c>
      <c r="L1508" s="18" t="s">
        <v>4282</v>
      </c>
      <c r="N1508" s="40" t="e">
        <f t="shared" si="183"/>
        <v>#N/A</v>
      </c>
      <c r="O1508" t="e">
        <f>VLOOKUP(A1508,'[1]Integrator Offer Supplier'!$M$14:$AF$12953,18,FALSE)</f>
        <v>#N/A</v>
      </c>
      <c r="P1508" t="e">
        <f>VLOOKUP(A1508,'[1]Integrator Offer Supplier'!$M$14:$AF$12953,19,FALSE)</f>
        <v>#N/A</v>
      </c>
      <c r="Q1508" t="e">
        <f t="shared" si="184"/>
        <v>#N/A</v>
      </c>
      <c r="R1508" t="e">
        <f>VLOOKUP(A1508,'[1]Integrator Offer Supplier'!$M$14:$AF$12953,20,FALSE)</f>
        <v>#N/A</v>
      </c>
      <c r="S1508" s="41" t="e">
        <f t="shared" si="185"/>
        <v>#N/A</v>
      </c>
    </row>
    <row r="1509" spans="1:19" ht="36" x14ac:dyDescent="0.2">
      <c r="A1509" s="34" t="s">
        <v>6102</v>
      </c>
      <c r="B1509" s="15" t="s">
        <v>1380</v>
      </c>
      <c r="C1509" s="15" t="s">
        <v>1380</v>
      </c>
      <c r="D1509" s="19"/>
      <c r="E1509" s="18" t="s">
        <v>4282</v>
      </c>
      <c r="F1509" s="18" t="s">
        <v>4282</v>
      </c>
      <c r="G1509" s="18" t="s">
        <v>4282</v>
      </c>
      <c r="H1509" s="18" t="s">
        <v>4282</v>
      </c>
      <c r="I1509" s="18" t="s">
        <v>4282</v>
      </c>
      <c r="J1509" s="18" t="s">
        <v>7185</v>
      </c>
      <c r="K1509" s="18" t="s">
        <v>4282</v>
      </c>
      <c r="L1509" s="18" t="s">
        <v>4282</v>
      </c>
      <c r="N1509" s="40" t="e">
        <f t="shared" si="183"/>
        <v>#N/A</v>
      </c>
      <c r="O1509" t="e">
        <f>VLOOKUP(A1509,'[1]Integrator Offer Supplier'!$M$14:$AF$12953,18,FALSE)</f>
        <v>#N/A</v>
      </c>
      <c r="P1509" t="e">
        <f>VLOOKUP(A1509,'[1]Integrator Offer Supplier'!$M$14:$AF$12953,19,FALSE)</f>
        <v>#N/A</v>
      </c>
      <c r="Q1509" t="e">
        <f t="shared" si="184"/>
        <v>#N/A</v>
      </c>
      <c r="R1509" t="e">
        <f>VLOOKUP(A1509,'[1]Integrator Offer Supplier'!$M$14:$AF$12953,20,FALSE)</f>
        <v>#N/A</v>
      </c>
      <c r="S1509" s="41" t="e">
        <f t="shared" si="185"/>
        <v>#N/A</v>
      </c>
    </row>
    <row r="1510" spans="1:19" ht="54" x14ac:dyDescent="0.2">
      <c r="A1510" s="35" t="s">
        <v>6103</v>
      </c>
      <c r="B1510" s="15" t="s">
        <v>1381</v>
      </c>
      <c r="C1510" s="15" t="s">
        <v>3386</v>
      </c>
      <c r="D1510" s="19"/>
      <c r="E1510" s="18" t="s">
        <v>4282</v>
      </c>
      <c r="F1510" s="18" t="s">
        <v>4282</v>
      </c>
      <c r="G1510" s="18" t="s">
        <v>4282</v>
      </c>
      <c r="H1510" s="18" t="s">
        <v>4282</v>
      </c>
      <c r="I1510" s="18" t="s">
        <v>4282</v>
      </c>
      <c r="J1510" s="18" t="s">
        <v>7185</v>
      </c>
      <c r="K1510" s="18" t="s">
        <v>4282</v>
      </c>
      <c r="L1510" s="18" t="s">
        <v>4282</v>
      </c>
      <c r="N1510" s="40" t="e">
        <f t="shared" si="183"/>
        <v>#N/A</v>
      </c>
      <c r="O1510" t="e">
        <f>VLOOKUP(A1510,'[1]Integrator Offer Supplier'!$M$14:$AF$12953,18,FALSE)</f>
        <v>#N/A</v>
      </c>
      <c r="P1510" t="e">
        <f>VLOOKUP(A1510,'[1]Integrator Offer Supplier'!$M$14:$AF$12953,19,FALSE)</f>
        <v>#N/A</v>
      </c>
      <c r="Q1510" t="e">
        <f t="shared" si="184"/>
        <v>#N/A</v>
      </c>
      <c r="R1510" t="e">
        <f>VLOOKUP(A1510,'[1]Integrator Offer Supplier'!$M$14:$AF$12953,20,FALSE)</f>
        <v>#N/A</v>
      </c>
      <c r="S1510" s="41" t="e">
        <f t="shared" si="185"/>
        <v>#N/A</v>
      </c>
    </row>
    <row r="1511" spans="1:19" ht="54" x14ac:dyDescent="0.2">
      <c r="A1511" s="35" t="s">
        <v>6104</v>
      </c>
      <c r="B1511" s="15" t="s">
        <v>1382</v>
      </c>
      <c r="C1511" s="15" t="s">
        <v>4545</v>
      </c>
      <c r="D1511" s="19" t="s">
        <v>4544</v>
      </c>
      <c r="E1511" s="18"/>
      <c r="F1511" s="18">
        <v>40000</v>
      </c>
      <c r="G1511" s="18"/>
      <c r="H1511" s="18">
        <v>4</v>
      </c>
      <c r="I1511" s="18"/>
      <c r="J1511" s="18">
        <f>N1511</f>
        <v>0</v>
      </c>
      <c r="K1511" s="18">
        <f>Q1511</f>
        <v>4440.7104000000008</v>
      </c>
      <c r="L1511" s="18">
        <f>S1511</f>
        <v>7.9012500000000001</v>
      </c>
      <c r="N1511" s="40">
        <f t="shared" si="183"/>
        <v>0</v>
      </c>
      <c r="O1511">
        <f>VLOOKUP(A1511,'[1]Integrator Offer Supplier'!$M$14:$AF$12953,18,FALSE)</f>
        <v>0</v>
      </c>
      <c r="P1511">
        <f>VLOOKUP(A1511,'[1]Integrator Offer Supplier'!$M$14:$AF$12953,19,FALSE)</f>
        <v>600.09600000000012</v>
      </c>
      <c r="Q1511">
        <f t="shared" si="184"/>
        <v>4440.7104000000008</v>
      </c>
      <c r="R1511">
        <f>VLOOKUP(A1511,'[1]Integrator Offer Supplier'!$M$14:$AF$12953,20,FALSE)</f>
        <v>632.1</v>
      </c>
      <c r="S1511" s="41">
        <f t="shared" si="185"/>
        <v>7.9012500000000001</v>
      </c>
    </row>
    <row r="1512" spans="1:19" ht="54" x14ac:dyDescent="0.2">
      <c r="A1512" s="35" t="s">
        <v>6105</v>
      </c>
      <c r="B1512" s="15" t="s">
        <v>1383</v>
      </c>
      <c r="C1512" s="15" t="s">
        <v>3388</v>
      </c>
      <c r="D1512" s="19"/>
      <c r="E1512" s="18" t="s">
        <v>4282</v>
      </c>
      <c r="F1512" s="18" t="s">
        <v>4282</v>
      </c>
      <c r="G1512" s="18" t="s">
        <v>4282</v>
      </c>
      <c r="H1512" s="18" t="s">
        <v>4282</v>
      </c>
      <c r="I1512" s="18" t="s">
        <v>4282</v>
      </c>
      <c r="J1512" s="18" t="s">
        <v>7185</v>
      </c>
      <c r="K1512" s="18" t="s">
        <v>4282</v>
      </c>
      <c r="L1512" s="18" t="s">
        <v>4282</v>
      </c>
      <c r="N1512" s="40" t="e">
        <f t="shared" si="183"/>
        <v>#N/A</v>
      </c>
      <c r="O1512" t="e">
        <f>VLOOKUP(A1512,'[1]Integrator Offer Supplier'!$M$14:$AF$12953,18,FALSE)</f>
        <v>#N/A</v>
      </c>
      <c r="P1512" t="e">
        <f>VLOOKUP(A1512,'[1]Integrator Offer Supplier'!$M$14:$AF$12953,19,FALSE)</f>
        <v>#N/A</v>
      </c>
      <c r="Q1512" t="e">
        <f t="shared" si="184"/>
        <v>#N/A</v>
      </c>
      <c r="R1512" t="e">
        <f>VLOOKUP(A1512,'[1]Integrator Offer Supplier'!$M$14:$AF$12953,20,FALSE)</f>
        <v>#N/A</v>
      </c>
      <c r="S1512" s="41" t="e">
        <f t="shared" si="185"/>
        <v>#N/A</v>
      </c>
    </row>
    <row r="1513" spans="1:19" ht="54" x14ac:dyDescent="0.2">
      <c r="A1513" s="35" t="s">
        <v>6106</v>
      </c>
      <c r="B1513" s="15" t="s">
        <v>1384</v>
      </c>
      <c r="C1513" s="15" t="s">
        <v>3389</v>
      </c>
      <c r="D1513" s="19"/>
      <c r="E1513" s="18" t="s">
        <v>4282</v>
      </c>
      <c r="F1513" s="18" t="s">
        <v>4282</v>
      </c>
      <c r="G1513" s="18" t="s">
        <v>4282</v>
      </c>
      <c r="H1513" s="18" t="s">
        <v>4282</v>
      </c>
      <c r="I1513" s="18" t="s">
        <v>4282</v>
      </c>
      <c r="J1513" s="18" t="s">
        <v>7185</v>
      </c>
      <c r="K1513" s="18" t="s">
        <v>4282</v>
      </c>
      <c r="L1513" s="18" t="s">
        <v>4282</v>
      </c>
      <c r="N1513" s="40" t="e">
        <f t="shared" si="183"/>
        <v>#N/A</v>
      </c>
      <c r="O1513" t="e">
        <f>VLOOKUP(A1513,'[1]Integrator Offer Supplier'!$M$14:$AF$12953,18,FALSE)</f>
        <v>#N/A</v>
      </c>
      <c r="P1513" t="e">
        <f>VLOOKUP(A1513,'[1]Integrator Offer Supplier'!$M$14:$AF$12953,19,FALSE)</f>
        <v>#N/A</v>
      </c>
      <c r="Q1513" t="e">
        <f t="shared" si="184"/>
        <v>#N/A</v>
      </c>
      <c r="R1513" t="e">
        <f>VLOOKUP(A1513,'[1]Integrator Offer Supplier'!$M$14:$AF$12953,20,FALSE)</f>
        <v>#N/A</v>
      </c>
      <c r="S1513" s="41" t="e">
        <f t="shared" si="185"/>
        <v>#N/A</v>
      </c>
    </row>
    <row r="1514" spans="1:19" ht="126" x14ac:dyDescent="0.2">
      <c r="A1514" s="34" t="s">
        <v>6107</v>
      </c>
      <c r="B1514" s="15" t="s">
        <v>49</v>
      </c>
      <c r="C1514" s="15" t="s">
        <v>4241</v>
      </c>
      <c r="D1514" s="19"/>
      <c r="E1514" s="18">
        <v>16</v>
      </c>
      <c r="F1514" s="2">
        <v>2800</v>
      </c>
      <c r="G1514" s="2">
        <v>6</v>
      </c>
      <c r="H1514" s="2"/>
      <c r="I1514" s="2"/>
      <c r="J1514" s="2"/>
      <c r="K1514" s="2"/>
      <c r="L1514" s="2"/>
      <c r="N1514" s="40" t="e">
        <f t="shared" si="183"/>
        <v>#N/A</v>
      </c>
      <c r="O1514" t="e">
        <f>VLOOKUP(A1514,'[1]Integrator Offer Supplier'!$M$14:$AF$12953,18,FALSE)</f>
        <v>#N/A</v>
      </c>
      <c r="P1514" t="e">
        <f>VLOOKUP(A1514,'[1]Integrator Offer Supplier'!$M$14:$AF$12953,19,FALSE)</f>
        <v>#N/A</v>
      </c>
      <c r="Q1514" t="e">
        <f t="shared" si="184"/>
        <v>#N/A</v>
      </c>
      <c r="R1514" t="e">
        <f>VLOOKUP(A1514,'[1]Integrator Offer Supplier'!$M$14:$AF$12953,20,FALSE)</f>
        <v>#N/A</v>
      </c>
      <c r="S1514" s="41" t="e">
        <f t="shared" si="185"/>
        <v>#N/A</v>
      </c>
    </row>
    <row r="1515" spans="1:19" ht="36" x14ac:dyDescent="0.2">
      <c r="A1515" s="34" t="s">
        <v>6108</v>
      </c>
      <c r="B1515" s="15" t="s">
        <v>1385</v>
      </c>
      <c r="C1515" s="15" t="s">
        <v>3391</v>
      </c>
      <c r="D1515" s="19"/>
      <c r="E1515" s="18" t="s">
        <v>4282</v>
      </c>
      <c r="F1515" s="18" t="s">
        <v>4282</v>
      </c>
      <c r="G1515" s="18" t="s">
        <v>4282</v>
      </c>
      <c r="H1515" s="18" t="s">
        <v>4282</v>
      </c>
      <c r="I1515" s="18" t="s">
        <v>4282</v>
      </c>
      <c r="J1515" s="18" t="s">
        <v>7185</v>
      </c>
      <c r="K1515" s="18" t="s">
        <v>4282</v>
      </c>
      <c r="L1515" s="18" t="s">
        <v>4282</v>
      </c>
      <c r="N1515" s="40" t="e">
        <f t="shared" si="183"/>
        <v>#N/A</v>
      </c>
      <c r="O1515" t="e">
        <f>VLOOKUP(A1515,'[1]Integrator Offer Supplier'!$M$14:$AF$12953,18,FALSE)</f>
        <v>#N/A</v>
      </c>
      <c r="P1515" t="e">
        <f>VLOOKUP(A1515,'[1]Integrator Offer Supplier'!$M$14:$AF$12953,19,FALSE)</f>
        <v>#N/A</v>
      </c>
      <c r="Q1515" t="e">
        <f t="shared" si="184"/>
        <v>#N/A</v>
      </c>
      <c r="R1515" t="e">
        <f>VLOOKUP(A1515,'[1]Integrator Offer Supplier'!$M$14:$AF$12953,20,FALSE)</f>
        <v>#N/A</v>
      </c>
      <c r="S1515" s="41" t="e">
        <f t="shared" si="185"/>
        <v>#N/A</v>
      </c>
    </row>
    <row r="1516" spans="1:19" ht="90" x14ac:dyDescent="0.2">
      <c r="A1516" s="35" t="s">
        <v>6109</v>
      </c>
      <c r="B1516" s="15" t="s">
        <v>1386</v>
      </c>
      <c r="C1516" s="15" t="s">
        <v>3392</v>
      </c>
      <c r="D1516" s="19"/>
      <c r="E1516" s="18" t="s">
        <v>4282</v>
      </c>
      <c r="F1516" s="18" t="s">
        <v>4282</v>
      </c>
      <c r="G1516" s="18" t="s">
        <v>4282</v>
      </c>
      <c r="H1516" s="18" t="s">
        <v>4282</v>
      </c>
      <c r="I1516" s="18" t="s">
        <v>4282</v>
      </c>
      <c r="J1516" s="18" t="s">
        <v>7185</v>
      </c>
      <c r="K1516" s="18" t="s">
        <v>4282</v>
      </c>
      <c r="L1516" s="18" t="s">
        <v>4282</v>
      </c>
      <c r="N1516" s="40" t="e">
        <f t="shared" si="183"/>
        <v>#N/A</v>
      </c>
      <c r="O1516" t="e">
        <f>VLOOKUP(A1516,'[1]Integrator Offer Supplier'!$M$14:$AF$12953,18,FALSE)</f>
        <v>#N/A</v>
      </c>
      <c r="P1516" t="e">
        <f>VLOOKUP(A1516,'[1]Integrator Offer Supplier'!$M$14:$AF$12953,19,FALSE)</f>
        <v>#N/A</v>
      </c>
      <c r="Q1516" t="e">
        <f t="shared" si="184"/>
        <v>#N/A</v>
      </c>
      <c r="R1516" t="e">
        <f>VLOOKUP(A1516,'[1]Integrator Offer Supplier'!$M$14:$AF$12953,20,FALSE)</f>
        <v>#N/A</v>
      </c>
      <c r="S1516" s="41" t="e">
        <f t="shared" si="185"/>
        <v>#N/A</v>
      </c>
    </row>
    <row r="1517" spans="1:19" ht="72" x14ac:dyDescent="0.2">
      <c r="A1517" s="35" t="s">
        <v>6110</v>
      </c>
      <c r="B1517" s="15" t="s">
        <v>1387</v>
      </c>
      <c r="C1517" s="15" t="s">
        <v>3393</v>
      </c>
      <c r="D1517" s="19"/>
      <c r="E1517" s="18" t="s">
        <v>4282</v>
      </c>
      <c r="F1517" s="18" t="s">
        <v>4282</v>
      </c>
      <c r="G1517" s="18" t="s">
        <v>4282</v>
      </c>
      <c r="H1517" s="18" t="s">
        <v>4282</v>
      </c>
      <c r="I1517" s="18" t="s">
        <v>4282</v>
      </c>
      <c r="J1517" s="18" t="s">
        <v>7185</v>
      </c>
      <c r="K1517" s="18" t="s">
        <v>4282</v>
      </c>
      <c r="L1517" s="18" t="s">
        <v>4282</v>
      </c>
      <c r="N1517" s="40" t="e">
        <f t="shared" si="183"/>
        <v>#N/A</v>
      </c>
      <c r="O1517" t="e">
        <f>VLOOKUP(A1517,'[1]Integrator Offer Supplier'!$M$14:$AF$12953,18,FALSE)</f>
        <v>#N/A</v>
      </c>
      <c r="P1517" t="e">
        <f>VLOOKUP(A1517,'[1]Integrator Offer Supplier'!$M$14:$AF$12953,19,FALSE)</f>
        <v>#N/A</v>
      </c>
      <c r="Q1517" t="e">
        <f t="shared" si="184"/>
        <v>#N/A</v>
      </c>
      <c r="R1517" t="e">
        <f>VLOOKUP(A1517,'[1]Integrator Offer Supplier'!$M$14:$AF$12953,20,FALSE)</f>
        <v>#N/A</v>
      </c>
      <c r="S1517" s="41" t="e">
        <f t="shared" si="185"/>
        <v>#N/A</v>
      </c>
    </row>
    <row r="1518" spans="1:19" ht="108" x14ac:dyDescent="0.2">
      <c r="A1518" s="35" t="s">
        <v>6111</v>
      </c>
      <c r="B1518" s="15" t="s">
        <v>1388</v>
      </c>
      <c r="C1518" s="15" t="s">
        <v>3394</v>
      </c>
      <c r="D1518" s="19"/>
      <c r="E1518" s="18" t="s">
        <v>4282</v>
      </c>
      <c r="F1518" s="18" t="s">
        <v>4282</v>
      </c>
      <c r="G1518" s="18" t="s">
        <v>4282</v>
      </c>
      <c r="H1518" s="18" t="s">
        <v>4282</v>
      </c>
      <c r="I1518" s="18" t="s">
        <v>4282</v>
      </c>
      <c r="J1518" s="18" t="s">
        <v>7185</v>
      </c>
      <c r="K1518" s="18" t="s">
        <v>4282</v>
      </c>
      <c r="L1518" s="18" t="s">
        <v>4282</v>
      </c>
      <c r="N1518" s="40" t="e">
        <f t="shared" si="183"/>
        <v>#N/A</v>
      </c>
      <c r="O1518" t="e">
        <f>VLOOKUP(A1518,'[1]Integrator Offer Supplier'!$M$14:$AF$12953,18,FALSE)</f>
        <v>#N/A</v>
      </c>
      <c r="P1518" t="e">
        <f>VLOOKUP(A1518,'[1]Integrator Offer Supplier'!$M$14:$AF$12953,19,FALSE)</f>
        <v>#N/A</v>
      </c>
      <c r="Q1518" t="e">
        <f t="shared" si="184"/>
        <v>#N/A</v>
      </c>
      <c r="R1518" t="e">
        <f>VLOOKUP(A1518,'[1]Integrator Offer Supplier'!$M$14:$AF$12953,20,FALSE)</f>
        <v>#N/A</v>
      </c>
      <c r="S1518" s="41" t="e">
        <f t="shared" si="185"/>
        <v>#N/A</v>
      </c>
    </row>
    <row r="1519" spans="1:19" ht="108" x14ac:dyDescent="0.2">
      <c r="A1519" s="35" t="s">
        <v>6112</v>
      </c>
      <c r="B1519" s="15" t="s">
        <v>1389</v>
      </c>
      <c r="C1519" s="15" t="s">
        <v>3395</v>
      </c>
      <c r="D1519" s="19"/>
      <c r="E1519" s="18" t="s">
        <v>4282</v>
      </c>
      <c r="F1519" s="18" t="s">
        <v>4282</v>
      </c>
      <c r="G1519" s="18" t="s">
        <v>4282</v>
      </c>
      <c r="H1519" s="18" t="s">
        <v>4282</v>
      </c>
      <c r="I1519" s="18" t="s">
        <v>4282</v>
      </c>
      <c r="J1519" s="18" t="s">
        <v>7185</v>
      </c>
      <c r="K1519" s="18" t="s">
        <v>4282</v>
      </c>
      <c r="L1519" s="18" t="s">
        <v>4282</v>
      </c>
      <c r="N1519" s="40" t="e">
        <f t="shared" si="183"/>
        <v>#N/A</v>
      </c>
      <c r="O1519" t="e">
        <f>VLOOKUP(A1519,'[1]Integrator Offer Supplier'!$M$14:$AF$12953,18,FALSE)</f>
        <v>#N/A</v>
      </c>
      <c r="P1519" t="e">
        <f>VLOOKUP(A1519,'[1]Integrator Offer Supplier'!$M$14:$AF$12953,19,FALSE)</f>
        <v>#N/A</v>
      </c>
      <c r="Q1519" t="e">
        <f t="shared" si="184"/>
        <v>#N/A</v>
      </c>
      <c r="R1519" t="e">
        <f>VLOOKUP(A1519,'[1]Integrator Offer Supplier'!$M$14:$AF$12953,20,FALSE)</f>
        <v>#N/A</v>
      </c>
      <c r="S1519" s="41" t="e">
        <f t="shared" si="185"/>
        <v>#N/A</v>
      </c>
    </row>
    <row r="1520" spans="1:19" ht="54" x14ac:dyDescent="0.2">
      <c r="A1520" s="35" t="s">
        <v>6113</v>
      </c>
      <c r="B1520" s="15" t="s">
        <v>1390</v>
      </c>
      <c r="C1520" s="15" t="s">
        <v>3396</v>
      </c>
      <c r="D1520" s="19"/>
      <c r="E1520" s="18" t="s">
        <v>4282</v>
      </c>
      <c r="F1520" s="18" t="s">
        <v>4282</v>
      </c>
      <c r="G1520" s="18" t="s">
        <v>4282</v>
      </c>
      <c r="H1520" s="18" t="s">
        <v>4282</v>
      </c>
      <c r="I1520" s="18" t="s">
        <v>4282</v>
      </c>
      <c r="J1520" s="18" t="s">
        <v>7185</v>
      </c>
      <c r="K1520" s="18" t="s">
        <v>4282</v>
      </c>
      <c r="L1520" s="18" t="s">
        <v>4282</v>
      </c>
      <c r="N1520" s="40" t="e">
        <f t="shared" si="183"/>
        <v>#N/A</v>
      </c>
      <c r="O1520" t="e">
        <f>VLOOKUP(A1520,'[1]Integrator Offer Supplier'!$M$14:$AF$12953,18,FALSE)</f>
        <v>#N/A</v>
      </c>
      <c r="P1520" t="e">
        <f>VLOOKUP(A1520,'[1]Integrator Offer Supplier'!$M$14:$AF$12953,19,FALSE)</f>
        <v>#N/A</v>
      </c>
      <c r="Q1520" t="e">
        <f t="shared" si="184"/>
        <v>#N/A</v>
      </c>
      <c r="R1520" t="e">
        <f>VLOOKUP(A1520,'[1]Integrator Offer Supplier'!$M$14:$AF$12953,20,FALSE)</f>
        <v>#N/A</v>
      </c>
      <c r="S1520" s="41" t="e">
        <f t="shared" si="185"/>
        <v>#N/A</v>
      </c>
    </row>
    <row r="1521" spans="1:19" ht="54" x14ac:dyDescent="0.2">
      <c r="A1521" s="35" t="s">
        <v>6114</v>
      </c>
      <c r="B1521" s="15" t="s">
        <v>68</v>
      </c>
      <c r="C1521" s="15" t="s">
        <v>4256</v>
      </c>
      <c r="D1521" s="19"/>
      <c r="E1521" s="18"/>
      <c r="F1521" s="2">
        <v>1750</v>
      </c>
      <c r="G1521" s="2"/>
      <c r="H1521" s="2">
        <v>2</v>
      </c>
      <c r="I1521" s="2"/>
      <c r="J1521" s="18">
        <f>N1521</f>
        <v>2.487545052631579</v>
      </c>
      <c r="K1521" s="18">
        <f>Q1521</f>
        <v>12207.136200000003</v>
      </c>
      <c r="L1521" s="18">
        <f>S1521</f>
        <v>9.9653119312488947</v>
      </c>
      <c r="N1521" s="40">
        <f t="shared" si="183"/>
        <v>2.487545052631579</v>
      </c>
      <c r="O1521">
        <f>VLOOKUP(A1521,'[1]Integrator Offer Supplier'!$M$14:$AF$12953,18,FALSE)</f>
        <v>47.902049999999996</v>
      </c>
      <c r="P1521">
        <f>VLOOKUP(A1521,'[1]Integrator Offer Supplier'!$M$14:$AF$12953,19,FALSE)</f>
        <v>1649.6130000000003</v>
      </c>
      <c r="Q1521">
        <f t="shared" si="184"/>
        <v>12207.136200000003</v>
      </c>
      <c r="R1521">
        <f>VLOOKUP(A1521,'[1]Integrator Offer Supplier'!$M$14:$AF$12953,20,FALSE)</f>
        <v>797.22495449991152</v>
      </c>
      <c r="S1521" s="41">
        <f t="shared" si="185"/>
        <v>9.9653119312488947</v>
      </c>
    </row>
    <row r="1522" spans="1:19" ht="54" x14ac:dyDescent="0.2">
      <c r="A1522" s="35" t="s">
        <v>6115</v>
      </c>
      <c r="B1522" s="15" t="s">
        <v>1391</v>
      </c>
      <c r="C1522" s="15" t="s">
        <v>3398</v>
      </c>
      <c r="D1522" s="19"/>
      <c r="E1522" s="18" t="s">
        <v>4282</v>
      </c>
      <c r="F1522" s="18" t="s">
        <v>4282</v>
      </c>
      <c r="G1522" s="18" t="s">
        <v>4282</v>
      </c>
      <c r="H1522" s="18" t="s">
        <v>4282</v>
      </c>
      <c r="I1522" s="18" t="s">
        <v>4282</v>
      </c>
      <c r="J1522" s="18" t="s">
        <v>7185</v>
      </c>
      <c r="K1522" s="18" t="s">
        <v>4282</v>
      </c>
      <c r="L1522" s="18" t="s">
        <v>4282</v>
      </c>
      <c r="N1522" s="40" t="e">
        <f t="shared" si="183"/>
        <v>#N/A</v>
      </c>
      <c r="O1522" t="e">
        <f>VLOOKUP(A1522,'[1]Integrator Offer Supplier'!$M$14:$AF$12953,18,FALSE)</f>
        <v>#N/A</v>
      </c>
      <c r="P1522" t="e">
        <f>VLOOKUP(A1522,'[1]Integrator Offer Supplier'!$M$14:$AF$12953,19,FALSE)</f>
        <v>#N/A</v>
      </c>
      <c r="Q1522" t="e">
        <f t="shared" si="184"/>
        <v>#N/A</v>
      </c>
      <c r="R1522" t="e">
        <f>VLOOKUP(A1522,'[1]Integrator Offer Supplier'!$M$14:$AF$12953,20,FALSE)</f>
        <v>#N/A</v>
      </c>
      <c r="S1522" s="41" t="e">
        <f t="shared" si="185"/>
        <v>#N/A</v>
      </c>
    </row>
    <row r="1523" spans="1:19" ht="90" x14ac:dyDescent="0.2">
      <c r="A1523" s="35" t="s">
        <v>6116</v>
      </c>
      <c r="B1523" s="15" t="s">
        <v>1392</v>
      </c>
      <c r="C1523" s="15" t="s">
        <v>3399</v>
      </c>
      <c r="D1523" s="19"/>
      <c r="E1523" s="18" t="s">
        <v>4282</v>
      </c>
      <c r="F1523" s="18" t="s">
        <v>4282</v>
      </c>
      <c r="G1523" s="18" t="s">
        <v>4282</v>
      </c>
      <c r="H1523" s="18" t="s">
        <v>4282</v>
      </c>
      <c r="I1523" s="18" t="s">
        <v>4282</v>
      </c>
      <c r="J1523" s="18" t="s">
        <v>7185</v>
      </c>
      <c r="K1523" s="18" t="s">
        <v>4282</v>
      </c>
      <c r="L1523" s="18" t="s">
        <v>4282</v>
      </c>
      <c r="N1523" s="40" t="e">
        <f t="shared" si="183"/>
        <v>#N/A</v>
      </c>
      <c r="O1523" t="e">
        <f>VLOOKUP(A1523,'[1]Integrator Offer Supplier'!$M$14:$AF$12953,18,FALSE)</f>
        <v>#N/A</v>
      </c>
      <c r="P1523" t="e">
        <f>VLOOKUP(A1523,'[1]Integrator Offer Supplier'!$M$14:$AF$12953,19,FALSE)</f>
        <v>#N/A</v>
      </c>
      <c r="Q1523" t="e">
        <f t="shared" si="184"/>
        <v>#N/A</v>
      </c>
      <c r="R1523" t="e">
        <f>VLOOKUP(A1523,'[1]Integrator Offer Supplier'!$M$14:$AF$12953,20,FALSE)</f>
        <v>#N/A</v>
      </c>
      <c r="S1523" s="41" t="e">
        <f t="shared" si="185"/>
        <v>#N/A</v>
      </c>
    </row>
    <row r="1524" spans="1:19" ht="72" x14ac:dyDescent="0.2">
      <c r="A1524" s="35" t="s">
        <v>6117</v>
      </c>
      <c r="B1524" s="15" t="s">
        <v>1393</v>
      </c>
      <c r="C1524" s="15" t="s">
        <v>3400</v>
      </c>
      <c r="D1524" s="19"/>
      <c r="E1524" s="18" t="s">
        <v>4282</v>
      </c>
      <c r="F1524" s="18" t="s">
        <v>4282</v>
      </c>
      <c r="G1524" s="18" t="s">
        <v>4282</v>
      </c>
      <c r="H1524" s="18" t="s">
        <v>4282</v>
      </c>
      <c r="I1524" s="18" t="s">
        <v>4282</v>
      </c>
      <c r="J1524" s="18" t="s">
        <v>7185</v>
      </c>
      <c r="K1524" s="18" t="s">
        <v>4282</v>
      </c>
      <c r="L1524" s="18" t="s">
        <v>4282</v>
      </c>
      <c r="N1524" s="40" t="e">
        <f t="shared" si="183"/>
        <v>#N/A</v>
      </c>
      <c r="O1524" t="e">
        <f>VLOOKUP(A1524,'[1]Integrator Offer Supplier'!$M$14:$AF$12953,18,FALSE)</f>
        <v>#N/A</v>
      </c>
      <c r="P1524" t="e">
        <f>VLOOKUP(A1524,'[1]Integrator Offer Supplier'!$M$14:$AF$12953,19,FALSE)</f>
        <v>#N/A</v>
      </c>
      <c r="Q1524" t="e">
        <f t="shared" si="184"/>
        <v>#N/A</v>
      </c>
      <c r="R1524" t="e">
        <f>VLOOKUP(A1524,'[1]Integrator Offer Supplier'!$M$14:$AF$12953,20,FALSE)</f>
        <v>#N/A</v>
      </c>
      <c r="S1524" s="41" t="e">
        <f t="shared" si="185"/>
        <v>#N/A</v>
      </c>
    </row>
    <row r="1525" spans="1:19" ht="36" x14ac:dyDescent="0.2">
      <c r="A1525" s="35" t="s">
        <v>6118</v>
      </c>
      <c r="B1525" s="15" t="s">
        <v>1394</v>
      </c>
      <c r="C1525" s="15" t="s">
        <v>4325</v>
      </c>
      <c r="D1525" s="19"/>
      <c r="E1525" s="18"/>
      <c r="F1525" s="2">
        <v>2240</v>
      </c>
      <c r="G1525" s="18"/>
      <c r="H1525" s="18"/>
      <c r="I1525" s="18"/>
      <c r="J1525" s="18">
        <f>N1525</f>
        <v>3.678399789473684</v>
      </c>
      <c r="K1525" s="18">
        <f>Q1525</f>
        <v>21203.630700000005</v>
      </c>
      <c r="L1525" s="18">
        <f>S1525</f>
        <v>12.787186931248897</v>
      </c>
      <c r="N1525" s="40">
        <f t="shared" si="183"/>
        <v>3.678399789473684</v>
      </c>
      <c r="O1525">
        <f>VLOOKUP(A1525,'[1]Integrator Offer Supplier'!$M$14:$AF$12953,18,FALSE)</f>
        <v>70.834049999999991</v>
      </c>
      <c r="P1525">
        <f>VLOOKUP(A1525,'[1]Integrator Offer Supplier'!$M$14:$AF$12953,19,FALSE)</f>
        <v>2865.3555000000006</v>
      </c>
      <c r="Q1525">
        <f t="shared" si="184"/>
        <v>21203.630700000005</v>
      </c>
      <c r="R1525">
        <f>VLOOKUP(A1525,'[1]Integrator Offer Supplier'!$M$14:$AF$12953,20,FALSE)</f>
        <v>1022.9749544999116</v>
      </c>
      <c r="S1525" s="41">
        <f t="shared" si="185"/>
        <v>12.787186931248897</v>
      </c>
    </row>
    <row r="1526" spans="1:19" ht="72" x14ac:dyDescent="0.2">
      <c r="A1526" s="35" t="s">
        <v>6119</v>
      </c>
      <c r="B1526" s="15" t="s">
        <v>1395</v>
      </c>
      <c r="C1526" s="15" t="s">
        <v>3402</v>
      </c>
      <c r="D1526" s="19"/>
      <c r="E1526" s="18" t="s">
        <v>4282</v>
      </c>
      <c r="F1526" s="18" t="s">
        <v>4282</v>
      </c>
      <c r="G1526" s="18" t="s">
        <v>4282</v>
      </c>
      <c r="H1526" s="18" t="s">
        <v>4282</v>
      </c>
      <c r="I1526" s="18" t="s">
        <v>4282</v>
      </c>
      <c r="J1526" s="18" t="s">
        <v>7185</v>
      </c>
      <c r="K1526" s="18" t="s">
        <v>4282</v>
      </c>
      <c r="L1526" s="18" t="s">
        <v>4282</v>
      </c>
      <c r="N1526" s="40" t="e">
        <f t="shared" si="183"/>
        <v>#N/A</v>
      </c>
      <c r="O1526" t="e">
        <f>VLOOKUP(A1526,'[1]Integrator Offer Supplier'!$M$14:$AF$12953,18,FALSE)</f>
        <v>#N/A</v>
      </c>
      <c r="P1526" t="e">
        <f>VLOOKUP(A1526,'[1]Integrator Offer Supplier'!$M$14:$AF$12953,19,FALSE)</f>
        <v>#N/A</v>
      </c>
      <c r="Q1526" t="e">
        <f t="shared" si="184"/>
        <v>#N/A</v>
      </c>
      <c r="R1526" t="e">
        <f>VLOOKUP(A1526,'[1]Integrator Offer Supplier'!$M$14:$AF$12953,20,FALSE)</f>
        <v>#N/A</v>
      </c>
      <c r="S1526" s="41" t="e">
        <f t="shared" si="185"/>
        <v>#N/A</v>
      </c>
    </row>
    <row r="1527" spans="1:19" ht="72" x14ac:dyDescent="0.2">
      <c r="A1527" s="35" t="s">
        <v>6120</v>
      </c>
      <c r="B1527" s="15" t="s">
        <v>1396</v>
      </c>
      <c r="C1527" s="15" t="s">
        <v>3403</v>
      </c>
      <c r="D1527" s="19"/>
      <c r="E1527" s="18" t="s">
        <v>4282</v>
      </c>
      <c r="F1527" s="18" t="s">
        <v>4282</v>
      </c>
      <c r="G1527" s="18" t="s">
        <v>4282</v>
      </c>
      <c r="H1527" s="18" t="s">
        <v>4282</v>
      </c>
      <c r="I1527" s="18" t="s">
        <v>4282</v>
      </c>
      <c r="J1527" s="18" t="s">
        <v>7185</v>
      </c>
      <c r="K1527" s="18" t="s">
        <v>4282</v>
      </c>
      <c r="L1527" s="18" t="s">
        <v>4282</v>
      </c>
      <c r="N1527" s="40" t="e">
        <f t="shared" si="183"/>
        <v>#N/A</v>
      </c>
      <c r="O1527" t="e">
        <f>VLOOKUP(A1527,'[1]Integrator Offer Supplier'!$M$14:$AF$12953,18,FALSE)</f>
        <v>#N/A</v>
      </c>
      <c r="P1527" t="e">
        <f>VLOOKUP(A1527,'[1]Integrator Offer Supplier'!$M$14:$AF$12953,19,FALSE)</f>
        <v>#N/A</v>
      </c>
      <c r="Q1527" t="e">
        <f t="shared" si="184"/>
        <v>#N/A</v>
      </c>
      <c r="R1527" t="e">
        <f>VLOOKUP(A1527,'[1]Integrator Offer Supplier'!$M$14:$AF$12953,20,FALSE)</f>
        <v>#N/A</v>
      </c>
      <c r="S1527" s="41" t="e">
        <f t="shared" si="185"/>
        <v>#N/A</v>
      </c>
    </row>
    <row r="1528" spans="1:19" ht="72" x14ac:dyDescent="0.2">
      <c r="A1528" s="35" t="s">
        <v>6121</v>
      </c>
      <c r="B1528" s="15" t="s">
        <v>1397</v>
      </c>
      <c r="C1528" s="15" t="s">
        <v>3404</v>
      </c>
      <c r="D1528" s="19"/>
      <c r="E1528" s="18" t="s">
        <v>4282</v>
      </c>
      <c r="F1528" s="18" t="s">
        <v>4282</v>
      </c>
      <c r="G1528" s="18" t="s">
        <v>4282</v>
      </c>
      <c r="H1528" s="18" t="s">
        <v>4282</v>
      </c>
      <c r="I1528" s="18" t="s">
        <v>4282</v>
      </c>
      <c r="J1528" s="18" t="s">
        <v>7185</v>
      </c>
      <c r="K1528" s="18" t="s">
        <v>4282</v>
      </c>
      <c r="L1528" s="18" t="s">
        <v>4282</v>
      </c>
      <c r="N1528" s="40" t="e">
        <f t="shared" si="183"/>
        <v>#N/A</v>
      </c>
      <c r="O1528" t="e">
        <f>VLOOKUP(A1528,'[1]Integrator Offer Supplier'!$M$14:$AF$12953,18,FALSE)</f>
        <v>#N/A</v>
      </c>
      <c r="P1528" t="e">
        <f>VLOOKUP(A1528,'[1]Integrator Offer Supplier'!$M$14:$AF$12953,19,FALSE)</f>
        <v>#N/A</v>
      </c>
      <c r="Q1528" t="e">
        <f t="shared" si="184"/>
        <v>#N/A</v>
      </c>
      <c r="R1528" t="e">
        <f>VLOOKUP(A1528,'[1]Integrator Offer Supplier'!$M$14:$AF$12953,20,FALSE)</f>
        <v>#N/A</v>
      </c>
      <c r="S1528" s="41" t="e">
        <f t="shared" si="185"/>
        <v>#N/A</v>
      </c>
    </row>
    <row r="1529" spans="1:19" ht="36" x14ac:dyDescent="0.2">
      <c r="A1529" s="35" t="s">
        <v>6122</v>
      </c>
      <c r="B1529" s="15" t="s">
        <v>1398</v>
      </c>
      <c r="C1529" s="15" t="s">
        <v>3405</v>
      </c>
      <c r="D1529" s="19"/>
      <c r="E1529" s="18" t="s">
        <v>4282</v>
      </c>
      <c r="F1529" s="18" t="s">
        <v>4282</v>
      </c>
      <c r="G1529" s="18" t="s">
        <v>4282</v>
      </c>
      <c r="H1529" s="18" t="s">
        <v>4282</v>
      </c>
      <c r="I1529" s="18" t="s">
        <v>4282</v>
      </c>
      <c r="J1529" s="18" t="s">
        <v>7185</v>
      </c>
      <c r="K1529" s="18" t="s">
        <v>4282</v>
      </c>
      <c r="L1529" s="18" t="s">
        <v>4282</v>
      </c>
      <c r="N1529" s="40" t="e">
        <f t="shared" si="183"/>
        <v>#N/A</v>
      </c>
      <c r="O1529" t="e">
        <f>VLOOKUP(A1529,'[1]Integrator Offer Supplier'!$M$14:$AF$12953,18,FALSE)</f>
        <v>#N/A</v>
      </c>
      <c r="P1529" t="e">
        <f>VLOOKUP(A1529,'[1]Integrator Offer Supplier'!$M$14:$AF$12953,19,FALSE)</f>
        <v>#N/A</v>
      </c>
      <c r="Q1529" t="e">
        <f t="shared" si="184"/>
        <v>#N/A</v>
      </c>
      <c r="R1529" t="e">
        <f>VLOOKUP(A1529,'[1]Integrator Offer Supplier'!$M$14:$AF$12953,20,FALSE)</f>
        <v>#N/A</v>
      </c>
      <c r="S1529" s="41" t="e">
        <f t="shared" si="185"/>
        <v>#N/A</v>
      </c>
    </row>
    <row r="1530" spans="1:19" ht="108" x14ac:dyDescent="0.2">
      <c r="A1530" s="35" t="s">
        <v>6123</v>
      </c>
      <c r="B1530" s="15" t="s">
        <v>1399</v>
      </c>
      <c r="C1530" s="15" t="s">
        <v>3406</v>
      </c>
      <c r="D1530" s="19"/>
      <c r="E1530" s="18" t="s">
        <v>4282</v>
      </c>
      <c r="F1530" s="18" t="s">
        <v>4282</v>
      </c>
      <c r="G1530" s="18" t="s">
        <v>4282</v>
      </c>
      <c r="H1530" s="18" t="s">
        <v>4282</v>
      </c>
      <c r="I1530" s="18" t="s">
        <v>4282</v>
      </c>
      <c r="J1530" s="18" t="s">
        <v>7185</v>
      </c>
      <c r="K1530" s="18" t="s">
        <v>4282</v>
      </c>
      <c r="L1530" s="18" t="s">
        <v>4282</v>
      </c>
      <c r="N1530" s="40" t="e">
        <f t="shared" si="183"/>
        <v>#N/A</v>
      </c>
      <c r="O1530" t="e">
        <f>VLOOKUP(A1530,'[1]Integrator Offer Supplier'!$M$14:$AF$12953,18,FALSE)</f>
        <v>#N/A</v>
      </c>
      <c r="P1530" t="e">
        <f>VLOOKUP(A1530,'[1]Integrator Offer Supplier'!$M$14:$AF$12953,19,FALSE)</f>
        <v>#N/A</v>
      </c>
      <c r="Q1530" t="e">
        <f t="shared" si="184"/>
        <v>#N/A</v>
      </c>
      <c r="R1530" t="e">
        <f>VLOOKUP(A1530,'[1]Integrator Offer Supplier'!$M$14:$AF$12953,20,FALSE)</f>
        <v>#N/A</v>
      </c>
      <c r="S1530" s="41" t="e">
        <f t="shared" si="185"/>
        <v>#N/A</v>
      </c>
    </row>
    <row r="1531" spans="1:19" ht="108" x14ac:dyDescent="0.2">
      <c r="A1531" s="35" t="s">
        <v>6124</v>
      </c>
      <c r="B1531" s="15" t="s">
        <v>66</v>
      </c>
      <c r="C1531" s="15" t="s">
        <v>4254</v>
      </c>
      <c r="D1531" s="19"/>
      <c r="E1531" s="18"/>
      <c r="F1531" s="2"/>
      <c r="G1531" s="2"/>
      <c r="H1531" s="2"/>
      <c r="I1531" s="2"/>
      <c r="J1531" s="18">
        <f t="shared" ref="J1531:J1532" si="189">N1531</f>
        <v>6.7774847368421067</v>
      </c>
      <c r="K1531" s="18">
        <f t="shared" ref="K1531:K1532" si="190">Q1531</f>
        <v>9784.9164000000001</v>
      </c>
      <c r="L1531" s="18">
        <f t="shared" ref="L1531:L1532" si="191">S1531</f>
        <v>7.5809888249985269</v>
      </c>
      <c r="N1531" s="40">
        <f t="shared" si="183"/>
        <v>6.7774847368421067</v>
      </c>
      <c r="O1531">
        <f>VLOOKUP(A1531,'[1]Integrator Offer Supplier'!$M$14:$AF$12953,18,FALSE)</f>
        <v>130.51237500000002</v>
      </c>
      <c r="P1531">
        <f>VLOOKUP(A1531,'[1]Integrator Offer Supplier'!$M$14:$AF$12953,19,FALSE)</f>
        <v>1322.2860000000001</v>
      </c>
      <c r="Q1531">
        <f t="shared" si="184"/>
        <v>9784.9164000000001</v>
      </c>
      <c r="R1531">
        <f>VLOOKUP(A1531,'[1]Integrator Offer Supplier'!$M$14:$AF$12953,20,FALSE)</f>
        <v>606.47910599988211</v>
      </c>
      <c r="S1531" s="41">
        <f t="shared" si="185"/>
        <v>7.5809888249985269</v>
      </c>
    </row>
    <row r="1532" spans="1:19" ht="90" x14ac:dyDescent="0.2">
      <c r="A1532" s="35" t="s">
        <v>6125</v>
      </c>
      <c r="B1532" s="15" t="s">
        <v>589</v>
      </c>
      <c r="C1532" s="15" t="s">
        <v>3408</v>
      </c>
      <c r="D1532" s="19"/>
      <c r="E1532" s="18"/>
      <c r="F1532" s="18"/>
      <c r="G1532" s="18"/>
      <c r="H1532" s="18"/>
      <c r="I1532" s="18"/>
      <c r="J1532" s="18">
        <f t="shared" si="189"/>
        <v>0.3402442105263157</v>
      </c>
      <c r="K1532" s="18">
        <f t="shared" si="190"/>
        <v>3633.4851000000003</v>
      </c>
      <c r="L1532" s="18">
        <f t="shared" si="191"/>
        <v>4.7250000000000005</v>
      </c>
      <c r="N1532" s="40">
        <f t="shared" si="183"/>
        <v>0.3402442105263157</v>
      </c>
      <c r="O1532">
        <f>VLOOKUP(A1532,'[1]Integrator Offer Supplier'!$M$14:$AF$12953,18,FALSE)</f>
        <v>6.5519999999999978</v>
      </c>
      <c r="P1532">
        <f>VLOOKUP(A1532,'[1]Integrator Offer Supplier'!$M$14:$AF$12953,19,FALSE)</f>
        <v>491.01150000000001</v>
      </c>
      <c r="Q1532">
        <f t="shared" si="184"/>
        <v>3633.4851000000003</v>
      </c>
      <c r="R1532">
        <f>VLOOKUP(A1532,'[1]Integrator Offer Supplier'!$M$14:$AF$12953,20,FALSE)</f>
        <v>378</v>
      </c>
      <c r="S1532" s="41">
        <f t="shared" si="185"/>
        <v>4.7250000000000005</v>
      </c>
    </row>
    <row r="1533" spans="1:19" ht="72" x14ac:dyDescent="0.2">
      <c r="A1533" s="35" t="s">
        <v>6126</v>
      </c>
      <c r="B1533" s="15" t="s">
        <v>87</v>
      </c>
      <c r="C1533" s="15" t="s">
        <v>4269</v>
      </c>
      <c r="D1533" s="19"/>
      <c r="E1533" s="18"/>
      <c r="F1533" s="2"/>
      <c r="G1533" s="2"/>
      <c r="H1533" s="2"/>
      <c r="I1533" s="2"/>
      <c r="J1533" s="2"/>
      <c r="K1533" s="18">
        <v>2800</v>
      </c>
      <c r="L1533" s="2">
        <v>8</v>
      </c>
      <c r="N1533" s="40" t="e">
        <f t="shared" si="183"/>
        <v>#N/A</v>
      </c>
      <c r="O1533" t="e">
        <f>VLOOKUP(A1533,'[1]Integrator Offer Supplier'!$M$14:$AF$12953,18,FALSE)</f>
        <v>#N/A</v>
      </c>
      <c r="P1533" t="e">
        <f>VLOOKUP(A1533,'[1]Integrator Offer Supplier'!$M$14:$AF$12953,19,FALSE)</f>
        <v>#N/A</v>
      </c>
      <c r="Q1533" t="e">
        <f t="shared" si="184"/>
        <v>#N/A</v>
      </c>
      <c r="R1533" t="e">
        <f>VLOOKUP(A1533,'[1]Integrator Offer Supplier'!$M$14:$AF$12953,20,FALSE)</f>
        <v>#N/A</v>
      </c>
      <c r="S1533" s="41" t="e">
        <f t="shared" si="185"/>
        <v>#N/A</v>
      </c>
    </row>
    <row r="1534" spans="1:19" ht="90" x14ac:dyDescent="0.2">
      <c r="A1534" s="34" t="s">
        <v>6127</v>
      </c>
      <c r="B1534" s="15" t="s">
        <v>1400</v>
      </c>
      <c r="C1534" s="15" t="s">
        <v>3410</v>
      </c>
      <c r="D1534" s="19"/>
      <c r="E1534" s="18" t="s">
        <v>4282</v>
      </c>
      <c r="F1534" s="18" t="s">
        <v>4282</v>
      </c>
      <c r="G1534" s="18" t="s">
        <v>4282</v>
      </c>
      <c r="H1534" s="18" t="s">
        <v>4282</v>
      </c>
      <c r="I1534" s="18" t="s">
        <v>4282</v>
      </c>
      <c r="J1534" s="18" t="s">
        <v>7185</v>
      </c>
      <c r="K1534" s="18" t="s">
        <v>4282</v>
      </c>
      <c r="L1534" s="18" t="s">
        <v>4282</v>
      </c>
      <c r="N1534" s="40" t="e">
        <f t="shared" si="183"/>
        <v>#N/A</v>
      </c>
      <c r="O1534" t="e">
        <f>VLOOKUP(A1534,'[1]Integrator Offer Supplier'!$M$14:$AF$12953,18,FALSE)</f>
        <v>#N/A</v>
      </c>
      <c r="P1534" t="e">
        <f>VLOOKUP(A1534,'[1]Integrator Offer Supplier'!$M$14:$AF$12953,19,FALSE)</f>
        <v>#N/A</v>
      </c>
      <c r="Q1534" t="e">
        <f t="shared" si="184"/>
        <v>#N/A</v>
      </c>
      <c r="R1534" t="e">
        <f>VLOOKUP(A1534,'[1]Integrator Offer Supplier'!$M$14:$AF$12953,20,FALSE)</f>
        <v>#N/A</v>
      </c>
      <c r="S1534" s="41" t="e">
        <f t="shared" si="185"/>
        <v>#N/A</v>
      </c>
    </row>
    <row r="1535" spans="1:19" ht="90" x14ac:dyDescent="0.2">
      <c r="A1535" s="34" t="s">
        <v>6128</v>
      </c>
      <c r="B1535" s="15" t="s">
        <v>1401</v>
      </c>
      <c r="C1535" s="15" t="s">
        <v>3411</v>
      </c>
      <c r="D1535" s="19"/>
      <c r="E1535" s="18" t="s">
        <v>4282</v>
      </c>
      <c r="F1535" s="18" t="s">
        <v>4282</v>
      </c>
      <c r="G1535" s="18" t="s">
        <v>4282</v>
      </c>
      <c r="H1535" s="18" t="s">
        <v>4282</v>
      </c>
      <c r="I1535" s="18" t="s">
        <v>4282</v>
      </c>
      <c r="J1535" s="18" t="s">
        <v>7185</v>
      </c>
      <c r="K1535" s="18" t="s">
        <v>4282</v>
      </c>
      <c r="L1535" s="18" t="s">
        <v>4282</v>
      </c>
      <c r="N1535" s="40" t="e">
        <f t="shared" si="183"/>
        <v>#N/A</v>
      </c>
      <c r="O1535" t="e">
        <f>VLOOKUP(A1535,'[1]Integrator Offer Supplier'!$M$14:$AF$12953,18,FALSE)</f>
        <v>#N/A</v>
      </c>
      <c r="P1535" t="e">
        <f>VLOOKUP(A1535,'[1]Integrator Offer Supplier'!$M$14:$AF$12953,19,FALSE)</f>
        <v>#N/A</v>
      </c>
      <c r="Q1535" t="e">
        <f t="shared" si="184"/>
        <v>#N/A</v>
      </c>
      <c r="R1535" t="e">
        <f>VLOOKUP(A1535,'[1]Integrator Offer Supplier'!$M$14:$AF$12953,20,FALSE)</f>
        <v>#N/A</v>
      </c>
      <c r="S1535" s="41" t="e">
        <f t="shared" si="185"/>
        <v>#N/A</v>
      </c>
    </row>
    <row r="1536" spans="1:19" ht="90" x14ac:dyDescent="0.2">
      <c r="A1536" s="34" t="s">
        <v>6129</v>
      </c>
      <c r="B1536" s="15" t="s">
        <v>1402</v>
      </c>
      <c r="C1536" s="15" t="s">
        <v>3412</v>
      </c>
      <c r="D1536" s="19"/>
      <c r="E1536" s="18" t="s">
        <v>4282</v>
      </c>
      <c r="F1536" s="18" t="s">
        <v>4282</v>
      </c>
      <c r="G1536" s="18" t="s">
        <v>4282</v>
      </c>
      <c r="H1536" s="18" t="s">
        <v>4282</v>
      </c>
      <c r="I1536" s="18" t="s">
        <v>4282</v>
      </c>
      <c r="J1536" s="18" t="s">
        <v>7185</v>
      </c>
      <c r="K1536" s="18" t="s">
        <v>4282</v>
      </c>
      <c r="L1536" s="18" t="s">
        <v>4282</v>
      </c>
      <c r="N1536" s="40" t="e">
        <f t="shared" si="183"/>
        <v>#N/A</v>
      </c>
      <c r="O1536" t="e">
        <f>VLOOKUP(A1536,'[1]Integrator Offer Supplier'!$M$14:$AF$12953,18,FALSE)</f>
        <v>#N/A</v>
      </c>
      <c r="P1536" t="e">
        <f>VLOOKUP(A1536,'[1]Integrator Offer Supplier'!$M$14:$AF$12953,19,FALSE)</f>
        <v>#N/A</v>
      </c>
      <c r="Q1536" t="e">
        <f t="shared" si="184"/>
        <v>#N/A</v>
      </c>
      <c r="R1536" t="e">
        <f>VLOOKUP(A1536,'[1]Integrator Offer Supplier'!$M$14:$AF$12953,20,FALSE)</f>
        <v>#N/A</v>
      </c>
      <c r="S1536" s="41" t="e">
        <f t="shared" si="185"/>
        <v>#N/A</v>
      </c>
    </row>
    <row r="1537" spans="1:19" ht="18" x14ac:dyDescent="0.2">
      <c r="A1537" s="35" t="s">
        <v>6130</v>
      </c>
      <c r="B1537" s="15" t="s">
        <v>1403</v>
      </c>
      <c r="C1537" s="15" t="s">
        <v>4551</v>
      </c>
      <c r="D1537" s="19"/>
      <c r="E1537" s="18"/>
      <c r="F1537" s="18"/>
      <c r="G1537" s="18"/>
      <c r="H1537" s="18"/>
      <c r="I1537" s="18"/>
      <c r="J1537" s="18">
        <f>N1537</f>
        <v>0</v>
      </c>
      <c r="K1537" s="18">
        <f>Q1537</f>
        <v>0</v>
      </c>
      <c r="L1537" s="18">
        <f>S1537</f>
        <v>0</v>
      </c>
      <c r="N1537" s="40">
        <f t="shared" si="183"/>
        <v>0</v>
      </c>
      <c r="O1537">
        <f>VLOOKUP(A1537,'[1]Integrator Offer Supplier'!$M$14:$AF$12953,18,FALSE)</f>
        <v>0</v>
      </c>
      <c r="P1537">
        <f>VLOOKUP(A1537,'[1]Integrator Offer Supplier'!$M$14:$AF$12953,19,FALSE)</f>
        <v>0</v>
      </c>
      <c r="Q1537">
        <f t="shared" si="184"/>
        <v>0</v>
      </c>
      <c r="R1537">
        <f>VLOOKUP(A1537,'[1]Integrator Offer Supplier'!$M$14:$AF$12953,20,FALSE)</f>
        <v>0</v>
      </c>
      <c r="S1537" s="41">
        <f t="shared" si="185"/>
        <v>0</v>
      </c>
    </row>
    <row r="1538" spans="1:19" ht="54" x14ac:dyDescent="0.2">
      <c r="A1538" s="35" t="s">
        <v>6131</v>
      </c>
      <c r="B1538" s="15" t="s">
        <v>1404</v>
      </c>
      <c r="C1538" s="15" t="s">
        <v>3413</v>
      </c>
      <c r="D1538" s="19"/>
      <c r="E1538" s="18" t="s">
        <v>4282</v>
      </c>
      <c r="F1538" s="18" t="s">
        <v>4282</v>
      </c>
      <c r="G1538" s="18" t="s">
        <v>4282</v>
      </c>
      <c r="H1538" s="18" t="s">
        <v>4282</v>
      </c>
      <c r="I1538" s="18" t="s">
        <v>4282</v>
      </c>
      <c r="J1538" s="18" t="s">
        <v>7185</v>
      </c>
      <c r="K1538" s="18" t="s">
        <v>4282</v>
      </c>
      <c r="L1538" s="18" t="s">
        <v>4282</v>
      </c>
      <c r="N1538" s="40" t="e">
        <f t="shared" si="183"/>
        <v>#N/A</v>
      </c>
      <c r="O1538" t="e">
        <f>VLOOKUP(A1538,'[1]Integrator Offer Supplier'!$M$14:$AF$12953,18,FALSE)</f>
        <v>#N/A</v>
      </c>
      <c r="P1538" t="e">
        <f>VLOOKUP(A1538,'[1]Integrator Offer Supplier'!$M$14:$AF$12953,19,FALSE)</f>
        <v>#N/A</v>
      </c>
      <c r="Q1538" t="e">
        <f t="shared" si="184"/>
        <v>#N/A</v>
      </c>
      <c r="R1538" t="e">
        <f>VLOOKUP(A1538,'[1]Integrator Offer Supplier'!$M$14:$AF$12953,20,FALSE)</f>
        <v>#N/A</v>
      </c>
      <c r="S1538" s="41" t="e">
        <f t="shared" si="185"/>
        <v>#N/A</v>
      </c>
    </row>
    <row r="1539" spans="1:19" ht="270" x14ac:dyDescent="0.2">
      <c r="A1539" s="35" t="s">
        <v>6132</v>
      </c>
      <c r="B1539" s="15" t="s">
        <v>1405</v>
      </c>
      <c r="C1539" s="15" t="s">
        <v>3414</v>
      </c>
      <c r="D1539" s="19" t="s">
        <v>4537</v>
      </c>
      <c r="E1539" s="18"/>
      <c r="F1539" s="18"/>
      <c r="G1539" s="18"/>
      <c r="H1539" s="18"/>
      <c r="I1539" s="18"/>
      <c r="J1539" s="18"/>
      <c r="K1539" s="18"/>
      <c r="L1539" s="18"/>
      <c r="N1539" s="40" t="e">
        <f t="shared" si="183"/>
        <v>#DIV/0!</v>
      </c>
      <c r="O1539" t="e">
        <f>VLOOKUP(A1539,'[1]Integrator Offer Supplier'!$M$14:$AF$12953,18,FALSE)</f>
        <v>#DIV/0!</v>
      </c>
      <c r="P1539" t="e">
        <f>VLOOKUP(A1539,'[1]Integrator Offer Supplier'!$M$14:$AF$12953,19,FALSE)</f>
        <v>#DIV/0!</v>
      </c>
      <c r="Q1539" t="e">
        <f t="shared" si="184"/>
        <v>#DIV/0!</v>
      </c>
      <c r="R1539" t="e">
        <f>VLOOKUP(A1539,'[1]Integrator Offer Supplier'!$M$14:$AF$12953,20,FALSE)</f>
        <v>#DIV/0!</v>
      </c>
      <c r="S1539" s="41" t="e">
        <f t="shared" si="185"/>
        <v>#DIV/0!</v>
      </c>
    </row>
    <row r="1540" spans="1:19" ht="72" x14ac:dyDescent="0.2">
      <c r="A1540" s="34" t="s">
        <v>6133</v>
      </c>
      <c r="B1540" s="15" t="s">
        <v>1406</v>
      </c>
      <c r="C1540" s="15" t="s">
        <v>3415</v>
      </c>
      <c r="D1540" s="19"/>
      <c r="E1540" s="18" t="s">
        <v>4282</v>
      </c>
      <c r="F1540" s="18" t="s">
        <v>4282</v>
      </c>
      <c r="G1540" s="18" t="s">
        <v>4282</v>
      </c>
      <c r="H1540" s="18" t="s">
        <v>4282</v>
      </c>
      <c r="I1540" s="18" t="s">
        <v>4282</v>
      </c>
      <c r="J1540" s="18" t="s">
        <v>7185</v>
      </c>
      <c r="K1540" s="18" t="s">
        <v>4282</v>
      </c>
      <c r="L1540" s="18" t="s">
        <v>4282</v>
      </c>
      <c r="N1540" s="40" t="e">
        <f t="shared" si="183"/>
        <v>#N/A</v>
      </c>
      <c r="O1540" t="e">
        <f>VLOOKUP(A1540,'[1]Integrator Offer Supplier'!$M$14:$AF$12953,18,FALSE)</f>
        <v>#N/A</v>
      </c>
      <c r="P1540" t="e">
        <f>VLOOKUP(A1540,'[1]Integrator Offer Supplier'!$M$14:$AF$12953,19,FALSE)</f>
        <v>#N/A</v>
      </c>
      <c r="Q1540" t="e">
        <f t="shared" si="184"/>
        <v>#N/A</v>
      </c>
      <c r="R1540" t="e">
        <f>VLOOKUP(A1540,'[1]Integrator Offer Supplier'!$M$14:$AF$12953,20,FALSE)</f>
        <v>#N/A</v>
      </c>
      <c r="S1540" s="41" t="e">
        <f t="shared" si="185"/>
        <v>#N/A</v>
      </c>
    </row>
    <row r="1541" spans="1:19" ht="54" x14ac:dyDescent="0.2">
      <c r="A1541" s="34" t="s">
        <v>6134</v>
      </c>
      <c r="B1541" s="15" t="s">
        <v>1407</v>
      </c>
      <c r="C1541" s="15" t="s">
        <v>3416</v>
      </c>
      <c r="D1541" s="19"/>
      <c r="E1541" s="18" t="s">
        <v>4282</v>
      </c>
      <c r="F1541" s="18" t="s">
        <v>4282</v>
      </c>
      <c r="G1541" s="18" t="s">
        <v>4282</v>
      </c>
      <c r="H1541" s="18" t="s">
        <v>4282</v>
      </c>
      <c r="I1541" s="18" t="s">
        <v>4282</v>
      </c>
      <c r="J1541" s="18" t="s">
        <v>7185</v>
      </c>
      <c r="K1541" s="18" t="s">
        <v>4282</v>
      </c>
      <c r="L1541" s="18" t="s">
        <v>4282</v>
      </c>
      <c r="N1541" s="40" t="e">
        <f t="shared" si="183"/>
        <v>#N/A</v>
      </c>
      <c r="O1541" t="e">
        <f>VLOOKUP(A1541,'[1]Integrator Offer Supplier'!$M$14:$AF$12953,18,FALSE)</f>
        <v>#N/A</v>
      </c>
      <c r="P1541" t="e">
        <f>VLOOKUP(A1541,'[1]Integrator Offer Supplier'!$M$14:$AF$12953,19,FALSE)</f>
        <v>#N/A</v>
      </c>
      <c r="Q1541" t="e">
        <f t="shared" si="184"/>
        <v>#N/A</v>
      </c>
      <c r="R1541" t="e">
        <f>VLOOKUP(A1541,'[1]Integrator Offer Supplier'!$M$14:$AF$12953,20,FALSE)</f>
        <v>#N/A</v>
      </c>
      <c r="S1541" s="41" t="e">
        <f t="shared" si="185"/>
        <v>#N/A</v>
      </c>
    </row>
    <row r="1542" spans="1:19" ht="36" x14ac:dyDescent="0.2">
      <c r="A1542" s="34" t="s">
        <v>6135</v>
      </c>
      <c r="B1542" s="15" t="s">
        <v>1408</v>
      </c>
      <c r="C1542" s="15" t="s">
        <v>3417</v>
      </c>
      <c r="D1542" s="19"/>
      <c r="E1542" s="18" t="s">
        <v>4282</v>
      </c>
      <c r="F1542" s="18" t="s">
        <v>4282</v>
      </c>
      <c r="G1542" s="18" t="s">
        <v>4282</v>
      </c>
      <c r="H1542" s="18" t="s">
        <v>4282</v>
      </c>
      <c r="I1542" s="18" t="s">
        <v>4282</v>
      </c>
      <c r="J1542" s="18" t="s">
        <v>7185</v>
      </c>
      <c r="K1542" s="18" t="s">
        <v>4282</v>
      </c>
      <c r="L1542" s="18" t="s">
        <v>4282</v>
      </c>
      <c r="N1542" s="40" t="e">
        <f t="shared" si="183"/>
        <v>#N/A</v>
      </c>
      <c r="O1542" t="e">
        <f>VLOOKUP(A1542,'[1]Integrator Offer Supplier'!$M$14:$AF$12953,18,FALSE)</f>
        <v>#N/A</v>
      </c>
      <c r="P1542" t="e">
        <f>VLOOKUP(A1542,'[1]Integrator Offer Supplier'!$M$14:$AF$12953,19,FALSE)</f>
        <v>#N/A</v>
      </c>
      <c r="Q1542" t="e">
        <f t="shared" si="184"/>
        <v>#N/A</v>
      </c>
      <c r="R1542" t="e">
        <f>VLOOKUP(A1542,'[1]Integrator Offer Supplier'!$M$14:$AF$12953,20,FALSE)</f>
        <v>#N/A</v>
      </c>
      <c r="S1542" s="41" t="e">
        <f t="shared" si="185"/>
        <v>#N/A</v>
      </c>
    </row>
    <row r="1543" spans="1:19" ht="90" x14ac:dyDescent="0.2">
      <c r="A1543" s="34" t="s">
        <v>6136</v>
      </c>
      <c r="B1543" s="15" t="s">
        <v>1409</v>
      </c>
      <c r="C1543" s="15" t="s">
        <v>3418</v>
      </c>
      <c r="D1543" s="19"/>
      <c r="E1543" s="18" t="s">
        <v>4282</v>
      </c>
      <c r="F1543" s="18" t="s">
        <v>4282</v>
      </c>
      <c r="G1543" s="18" t="s">
        <v>4282</v>
      </c>
      <c r="H1543" s="18" t="s">
        <v>4282</v>
      </c>
      <c r="I1543" s="18" t="s">
        <v>4282</v>
      </c>
      <c r="J1543" s="18" t="s">
        <v>7185</v>
      </c>
      <c r="K1543" s="18" t="s">
        <v>4282</v>
      </c>
      <c r="L1543" s="18" t="s">
        <v>4282</v>
      </c>
      <c r="N1543" s="40" t="e">
        <f t="shared" si="183"/>
        <v>#N/A</v>
      </c>
      <c r="O1543" t="e">
        <f>VLOOKUP(A1543,'[1]Integrator Offer Supplier'!$M$14:$AF$12953,18,FALSE)</f>
        <v>#N/A</v>
      </c>
      <c r="P1543" t="e">
        <f>VLOOKUP(A1543,'[1]Integrator Offer Supplier'!$M$14:$AF$12953,19,FALSE)</f>
        <v>#N/A</v>
      </c>
      <c r="Q1543" t="e">
        <f t="shared" si="184"/>
        <v>#N/A</v>
      </c>
      <c r="R1543" t="e">
        <f>VLOOKUP(A1543,'[1]Integrator Offer Supplier'!$M$14:$AF$12953,20,FALSE)</f>
        <v>#N/A</v>
      </c>
      <c r="S1543" s="41" t="e">
        <f t="shared" si="185"/>
        <v>#N/A</v>
      </c>
    </row>
    <row r="1544" spans="1:19" ht="90" x14ac:dyDescent="0.2">
      <c r="A1544" s="35" t="s">
        <v>6137</v>
      </c>
      <c r="B1544" s="15" t="s">
        <v>1410</v>
      </c>
      <c r="C1544" s="15" t="s">
        <v>3419</v>
      </c>
      <c r="D1544" s="19"/>
      <c r="E1544" s="18" t="s">
        <v>4282</v>
      </c>
      <c r="F1544" s="18" t="s">
        <v>4282</v>
      </c>
      <c r="G1544" s="18" t="s">
        <v>4282</v>
      </c>
      <c r="H1544" s="18" t="s">
        <v>4282</v>
      </c>
      <c r="I1544" s="18" t="s">
        <v>4282</v>
      </c>
      <c r="J1544" s="18" t="s">
        <v>7185</v>
      </c>
      <c r="K1544" s="18" t="s">
        <v>4282</v>
      </c>
      <c r="L1544" s="18" t="s">
        <v>4282</v>
      </c>
      <c r="N1544" s="40" t="e">
        <f t="shared" ref="N1544:N1607" si="192">O1544*$P$1/$J$2</f>
        <v>#N/A</v>
      </c>
      <c r="O1544" t="e">
        <f>VLOOKUP(A1544,'[1]Integrator Offer Supplier'!$M$14:$AF$12953,18,FALSE)</f>
        <v>#N/A</v>
      </c>
      <c r="P1544" t="e">
        <f>VLOOKUP(A1544,'[1]Integrator Offer Supplier'!$M$14:$AF$12953,19,FALSE)</f>
        <v>#N/A</v>
      </c>
      <c r="Q1544" t="e">
        <f t="shared" ref="Q1544:Q1607" si="193">P1544*$P$1</f>
        <v>#N/A</v>
      </c>
      <c r="R1544" t="e">
        <f>VLOOKUP(A1544,'[1]Integrator Offer Supplier'!$M$14:$AF$12953,20,FALSE)</f>
        <v>#N/A</v>
      </c>
      <c r="S1544" s="41" t="e">
        <f t="shared" ref="S1544:S1607" si="194">R1544*$P$1/$L$2</f>
        <v>#N/A</v>
      </c>
    </row>
    <row r="1545" spans="1:19" ht="18" x14ac:dyDescent="0.2">
      <c r="A1545" s="34" t="s">
        <v>6138</v>
      </c>
      <c r="B1545" s="15" t="s">
        <v>1411</v>
      </c>
      <c r="C1545" s="15" t="s">
        <v>1411</v>
      </c>
      <c r="D1545" s="19"/>
      <c r="E1545" s="18" t="s">
        <v>4282</v>
      </c>
      <c r="F1545" s="18" t="s">
        <v>4282</v>
      </c>
      <c r="G1545" s="18" t="s">
        <v>4282</v>
      </c>
      <c r="H1545" s="18" t="s">
        <v>4282</v>
      </c>
      <c r="I1545" s="18" t="s">
        <v>4282</v>
      </c>
      <c r="J1545" s="18" t="s">
        <v>7185</v>
      </c>
      <c r="K1545" s="18" t="s">
        <v>4282</v>
      </c>
      <c r="L1545" s="18" t="s">
        <v>4282</v>
      </c>
      <c r="N1545" s="40" t="e">
        <f t="shared" si="192"/>
        <v>#N/A</v>
      </c>
      <c r="O1545" t="e">
        <f>VLOOKUP(A1545,'[1]Integrator Offer Supplier'!$M$14:$AF$12953,18,FALSE)</f>
        <v>#N/A</v>
      </c>
      <c r="P1545" t="e">
        <f>VLOOKUP(A1545,'[1]Integrator Offer Supplier'!$M$14:$AF$12953,19,FALSE)</f>
        <v>#N/A</v>
      </c>
      <c r="Q1545" t="e">
        <f t="shared" si="193"/>
        <v>#N/A</v>
      </c>
      <c r="R1545" t="e">
        <f>VLOOKUP(A1545,'[1]Integrator Offer Supplier'!$M$14:$AF$12953,20,FALSE)</f>
        <v>#N/A</v>
      </c>
      <c r="S1545" s="41" t="e">
        <f t="shared" si="194"/>
        <v>#N/A</v>
      </c>
    </row>
    <row r="1546" spans="1:19" ht="18" x14ac:dyDescent="0.2">
      <c r="A1546" s="34" t="s">
        <v>6139</v>
      </c>
      <c r="B1546" s="15" t="s">
        <v>1412</v>
      </c>
      <c r="C1546" s="15" t="s">
        <v>3420</v>
      </c>
      <c r="D1546" s="19"/>
      <c r="E1546" s="18" t="s">
        <v>4282</v>
      </c>
      <c r="F1546" s="18" t="s">
        <v>4282</v>
      </c>
      <c r="G1546" s="18" t="s">
        <v>4282</v>
      </c>
      <c r="H1546" s="18" t="s">
        <v>4282</v>
      </c>
      <c r="I1546" s="18" t="s">
        <v>4282</v>
      </c>
      <c r="J1546" s="18" t="s">
        <v>7185</v>
      </c>
      <c r="K1546" s="18" t="s">
        <v>4282</v>
      </c>
      <c r="L1546" s="18" t="s">
        <v>4282</v>
      </c>
      <c r="N1546" s="40" t="e">
        <f t="shared" si="192"/>
        <v>#N/A</v>
      </c>
      <c r="O1546" t="e">
        <f>VLOOKUP(A1546,'[1]Integrator Offer Supplier'!$M$14:$AF$12953,18,FALSE)</f>
        <v>#N/A</v>
      </c>
      <c r="P1546" t="e">
        <f>VLOOKUP(A1546,'[1]Integrator Offer Supplier'!$M$14:$AF$12953,19,FALSE)</f>
        <v>#N/A</v>
      </c>
      <c r="Q1546" t="e">
        <f t="shared" si="193"/>
        <v>#N/A</v>
      </c>
      <c r="R1546" t="e">
        <f>VLOOKUP(A1546,'[1]Integrator Offer Supplier'!$M$14:$AF$12953,20,FALSE)</f>
        <v>#N/A</v>
      </c>
      <c r="S1546" s="41" t="e">
        <f t="shared" si="194"/>
        <v>#N/A</v>
      </c>
    </row>
    <row r="1547" spans="1:19" ht="54" x14ac:dyDescent="0.2">
      <c r="A1547" s="34" t="s">
        <v>6140</v>
      </c>
      <c r="B1547" s="15" t="s">
        <v>1413</v>
      </c>
      <c r="C1547" s="15" t="s">
        <v>3421</v>
      </c>
      <c r="D1547" s="19"/>
      <c r="E1547" s="18" t="s">
        <v>4282</v>
      </c>
      <c r="F1547" s="18" t="s">
        <v>4282</v>
      </c>
      <c r="G1547" s="18" t="s">
        <v>4282</v>
      </c>
      <c r="H1547" s="18" t="s">
        <v>4282</v>
      </c>
      <c r="I1547" s="18" t="s">
        <v>4282</v>
      </c>
      <c r="J1547" s="18" t="s">
        <v>7185</v>
      </c>
      <c r="K1547" s="18" t="s">
        <v>4282</v>
      </c>
      <c r="L1547" s="18" t="s">
        <v>4282</v>
      </c>
      <c r="N1547" s="40" t="e">
        <f t="shared" si="192"/>
        <v>#N/A</v>
      </c>
      <c r="O1547" t="e">
        <f>VLOOKUP(A1547,'[1]Integrator Offer Supplier'!$M$14:$AF$12953,18,FALSE)</f>
        <v>#N/A</v>
      </c>
      <c r="P1547" t="e">
        <f>VLOOKUP(A1547,'[1]Integrator Offer Supplier'!$M$14:$AF$12953,19,FALSE)</f>
        <v>#N/A</v>
      </c>
      <c r="Q1547" t="e">
        <f t="shared" si="193"/>
        <v>#N/A</v>
      </c>
      <c r="R1547" t="e">
        <f>VLOOKUP(A1547,'[1]Integrator Offer Supplier'!$M$14:$AF$12953,20,FALSE)</f>
        <v>#N/A</v>
      </c>
      <c r="S1547" s="41" t="e">
        <f t="shared" si="194"/>
        <v>#N/A</v>
      </c>
    </row>
    <row r="1548" spans="1:19" ht="162" x14ac:dyDescent="0.2">
      <c r="A1548" s="34" t="s">
        <v>6141</v>
      </c>
      <c r="B1548" s="15" t="s">
        <v>1414</v>
      </c>
      <c r="C1548" s="15" t="s">
        <v>3422</v>
      </c>
      <c r="D1548" s="19"/>
      <c r="E1548" s="18" t="s">
        <v>4282</v>
      </c>
      <c r="F1548" s="18" t="s">
        <v>4282</v>
      </c>
      <c r="G1548" s="18" t="s">
        <v>4282</v>
      </c>
      <c r="H1548" s="18" t="s">
        <v>4282</v>
      </c>
      <c r="I1548" s="18" t="s">
        <v>4282</v>
      </c>
      <c r="J1548" s="18" t="s">
        <v>7185</v>
      </c>
      <c r="K1548" s="18" t="s">
        <v>4282</v>
      </c>
      <c r="L1548" s="18" t="s">
        <v>4282</v>
      </c>
      <c r="N1548" s="40" t="e">
        <f t="shared" si="192"/>
        <v>#N/A</v>
      </c>
      <c r="O1548" t="e">
        <f>VLOOKUP(A1548,'[1]Integrator Offer Supplier'!$M$14:$AF$12953,18,FALSE)</f>
        <v>#N/A</v>
      </c>
      <c r="P1548" t="e">
        <f>VLOOKUP(A1548,'[1]Integrator Offer Supplier'!$M$14:$AF$12953,19,FALSE)</f>
        <v>#N/A</v>
      </c>
      <c r="Q1548" t="e">
        <f t="shared" si="193"/>
        <v>#N/A</v>
      </c>
      <c r="R1548" t="e">
        <f>VLOOKUP(A1548,'[1]Integrator Offer Supplier'!$M$14:$AF$12953,20,FALSE)</f>
        <v>#N/A</v>
      </c>
      <c r="S1548" s="41" t="e">
        <f t="shared" si="194"/>
        <v>#N/A</v>
      </c>
    </row>
    <row r="1549" spans="1:19" ht="162" x14ac:dyDescent="0.2">
      <c r="A1549" s="34" t="s">
        <v>6142</v>
      </c>
      <c r="B1549" s="15" t="s">
        <v>4473</v>
      </c>
      <c r="C1549" s="15" t="s">
        <v>4472</v>
      </c>
      <c r="D1549" s="21" t="s">
        <v>4474</v>
      </c>
      <c r="E1549" s="18">
        <v>12</v>
      </c>
      <c r="F1549" s="18">
        <v>10000</v>
      </c>
      <c r="G1549" s="18">
        <v>8</v>
      </c>
      <c r="H1549" s="18">
        <v>8</v>
      </c>
      <c r="I1549" s="18"/>
      <c r="J1549" s="18">
        <f t="shared" ref="J1549:J1550" si="195">N1549</f>
        <v>3.0497658947368422</v>
      </c>
      <c r="K1549" s="18">
        <f t="shared" ref="K1549:K1550" si="196">Q1549</f>
        <v>826.26180000000011</v>
      </c>
      <c r="L1549" s="18">
        <f t="shared" ref="L1549:L1550" si="197">S1549</f>
        <v>3.036457574998527</v>
      </c>
      <c r="N1549" s="40">
        <f t="shared" si="192"/>
        <v>3.0497658947368422</v>
      </c>
      <c r="O1549">
        <f>VLOOKUP(A1549,'[1]Integrator Offer Supplier'!$M$14:$AF$12953,18,FALSE)</f>
        <v>58.7286</v>
      </c>
      <c r="P1549">
        <f>VLOOKUP(A1549,'[1]Integrator Offer Supplier'!$M$14:$AF$12953,19,FALSE)</f>
        <v>111.65700000000001</v>
      </c>
      <c r="Q1549">
        <f t="shared" si="193"/>
        <v>826.26180000000011</v>
      </c>
      <c r="R1549">
        <f>VLOOKUP(A1549,'[1]Integrator Offer Supplier'!$M$14:$AF$12953,20,FALSE)</f>
        <v>242.91660599988217</v>
      </c>
      <c r="S1549" s="41">
        <f t="shared" si="194"/>
        <v>3.036457574998527</v>
      </c>
    </row>
    <row r="1550" spans="1:19" ht="162" x14ac:dyDescent="0.2">
      <c r="A1550" s="34" t="s">
        <v>6143</v>
      </c>
      <c r="B1550" s="15" t="s">
        <v>1416</v>
      </c>
      <c r="C1550" s="15" t="s">
        <v>4469</v>
      </c>
      <c r="D1550" s="21" t="s">
        <v>4470</v>
      </c>
      <c r="E1550" s="18">
        <v>12</v>
      </c>
      <c r="F1550" s="18">
        <v>10000</v>
      </c>
      <c r="G1550" s="18">
        <v>8</v>
      </c>
      <c r="H1550" s="18">
        <v>8</v>
      </c>
      <c r="I1550" s="18"/>
      <c r="J1550" s="18">
        <f t="shared" si="195"/>
        <v>5.8082794736842107</v>
      </c>
      <c r="K1550" s="18">
        <f t="shared" si="196"/>
        <v>2799.2279700000004</v>
      </c>
      <c r="L1550" s="18">
        <f t="shared" si="197"/>
        <v>7.2244782187481578</v>
      </c>
      <c r="N1550" s="40">
        <f t="shared" si="192"/>
        <v>5.8082794736842107</v>
      </c>
      <c r="O1550">
        <f>VLOOKUP(A1550,'[1]Integrator Offer Supplier'!$M$14:$AF$12953,18,FALSE)</f>
        <v>111.848625</v>
      </c>
      <c r="P1550">
        <f>VLOOKUP(A1550,'[1]Integrator Offer Supplier'!$M$14:$AF$12953,19,FALSE)</f>
        <v>378.27405000000005</v>
      </c>
      <c r="Q1550">
        <f t="shared" si="193"/>
        <v>2799.2279700000004</v>
      </c>
      <c r="R1550">
        <f>VLOOKUP(A1550,'[1]Integrator Offer Supplier'!$M$14:$AF$12953,20,FALSE)</f>
        <v>577.95825749985261</v>
      </c>
      <c r="S1550" s="41">
        <f t="shared" si="194"/>
        <v>7.2244782187481578</v>
      </c>
    </row>
    <row r="1551" spans="1:19" ht="72" x14ac:dyDescent="0.2">
      <c r="A1551" s="34" t="s">
        <v>6144</v>
      </c>
      <c r="B1551" s="15" t="s">
        <v>1417</v>
      </c>
      <c r="C1551" s="15" t="s">
        <v>3425</v>
      </c>
      <c r="D1551" s="19"/>
      <c r="E1551" s="18" t="s">
        <v>4282</v>
      </c>
      <c r="F1551" s="18" t="s">
        <v>4282</v>
      </c>
      <c r="G1551" s="18" t="s">
        <v>4282</v>
      </c>
      <c r="H1551" s="18" t="s">
        <v>4282</v>
      </c>
      <c r="I1551" s="18" t="s">
        <v>4282</v>
      </c>
      <c r="J1551" s="18" t="s">
        <v>7185</v>
      </c>
      <c r="K1551" s="18" t="s">
        <v>4282</v>
      </c>
      <c r="L1551" s="18" t="s">
        <v>4282</v>
      </c>
      <c r="N1551" s="40" t="e">
        <f t="shared" si="192"/>
        <v>#N/A</v>
      </c>
      <c r="O1551" t="e">
        <f>VLOOKUP(A1551,'[1]Integrator Offer Supplier'!$M$14:$AF$12953,18,FALSE)</f>
        <v>#N/A</v>
      </c>
      <c r="P1551" t="e">
        <f>VLOOKUP(A1551,'[1]Integrator Offer Supplier'!$M$14:$AF$12953,19,FALSE)</f>
        <v>#N/A</v>
      </c>
      <c r="Q1551" t="e">
        <f t="shared" si="193"/>
        <v>#N/A</v>
      </c>
      <c r="R1551" t="e">
        <f>VLOOKUP(A1551,'[1]Integrator Offer Supplier'!$M$14:$AF$12953,20,FALSE)</f>
        <v>#N/A</v>
      </c>
      <c r="S1551" s="41" t="e">
        <f t="shared" si="194"/>
        <v>#N/A</v>
      </c>
    </row>
    <row r="1552" spans="1:19" ht="36" x14ac:dyDescent="0.2">
      <c r="A1552" s="35" t="s">
        <v>6145</v>
      </c>
      <c r="B1552" s="15" t="s">
        <v>1418</v>
      </c>
      <c r="C1552" s="15" t="s">
        <v>3426</v>
      </c>
      <c r="D1552" s="19"/>
      <c r="E1552" s="18" t="s">
        <v>4282</v>
      </c>
      <c r="F1552" s="18" t="s">
        <v>4282</v>
      </c>
      <c r="G1552" s="18" t="s">
        <v>4282</v>
      </c>
      <c r="H1552" s="18" t="s">
        <v>4282</v>
      </c>
      <c r="I1552" s="18" t="s">
        <v>4282</v>
      </c>
      <c r="J1552" s="18" t="s">
        <v>7185</v>
      </c>
      <c r="K1552" s="18" t="s">
        <v>4282</v>
      </c>
      <c r="L1552" s="18" t="s">
        <v>4282</v>
      </c>
      <c r="N1552" s="40" t="e">
        <f t="shared" si="192"/>
        <v>#N/A</v>
      </c>
      <c r="O1552" t="e">
        <f>VLOOKUP(A1552,'[1]Integrator Offer Supplier'!$M$14:$AF$12953,18,FALSE)</f>
        <v>#N/A</v>
      </c>
      <c r="P1552" t="e">
        <f>VLOOKUP(A1552,'[1]Integrator Offer Supplier'!$M$14:$AF$12953,19,FALSE)</f>
        <v>#N/A</v>
      </c>
      <c r="Q1552" t="e">
        <f t="shared" si="193"/>
        <v>#N/A</v>
      </c>
      <c r="R1552" t="e">
        <f>VLOOKUP(A1552,'[1]Integrator Offer Supplier'!$M$14:$AF$12953,20,FALSE)</f>
        <v>#N/A</v>
      </c>
      <c r="S1552" s="41" t="e">
        <f t="shared" si="194"/>
        <v>#N/A</v>
      </c>
    </row>
    <row r="1553" spans="1:19" ht="54" x14ac:dyDescent="0.2">
      <c r="A1553" s="43" t="s">
        <v>6146</v>
      </c>
      <c r="B1553" s="44" t="s">
        <v>1419</v>
      </c>
      <c r="C1553" s="44" t="s">
        <v>3427</v>
      </c>
      <c r="D1553" s="19"/>
      <c r="E1553" s="18">
        <v>0</v>
      </c>
      <c r="F1553" s="18">
        <v>1000</v>
      </c>
      <c r="G1553" s="18"/>
      <c r="H1553" s="18">
        <v>2</v>
      </c>
      <c r="I1553" s="18"/>
      <c r="J1553" s="18"/>
      <c r="K1553" s="18"/>
      <c r="L1553" s="18"/>
      <c r="N1553" s="40" t="e">
        <f t="shared" si="192"/>
        <v>#N/A</v>
      </c>
      <c r="O1553" t="e">
        <f>VLOOKUP(A1553,'[1]Integrator Offer Supplier'!$M$14:$AF$12953,18,FALSE)</f>
        <v>#N/A</v>
      </c>
      <c r="P1553" t="e">
        <f>VLOOKUP(A1553,'[1]Integrator Offer Supplier'!$M$14:$AF$12953,19,FALSE)</f>
        <v>#N/A</v>
      </c>
      <c r="Q1553" t="e">
        <f t="shared" si="193"/>
        <v>#N/A</v>
      </c>
      <c r="R1553" t="e">
        <f>VLOOKUP(A1553,'[1]Integrator Offer Supplier'!$M$14:$AF$12953,20,FALSE)</f>
        <v>#N/A</v>
      </c>
      <c r="S1553" s="41" t="e">
        <f t="shared" si="194"/>
        <v>#N/A</v>
      </c>
    </row>
    <row r="1554" spans="1:19" ht="36" x14ac:dyDescent="0.2">
      <c r="A1554" s="34" t="s">
        <v>6147</v>
      </c>
      <c r="B1554" s="15" t="s">
        <v>1420</v>
      </c>
      <c r="C1554" s="15" t="s">
        <v>1420</v>
      </c>
      <c r="D1554" s="19"/>
      <c r="E1554" s="18" t="s">
        <v>4282</v>
      </c>
      <c r="F1554" s="18" t="s">
        <v>4282</v>
      </c>
      <c r="G1554" s="18" t="s">
        <v>4282</v>
      </c>
      <c r="H1554" s="18" t="s">
        <v>4282</v>
      </c>
      <c r="I1554" s="18" t="s">
        <v>4282</v>
      </c>
      <c r="J1554" s="18" t="s">
        <v>7185</v>
      </c>
      <c r="K1554" s="18" t="s">
        <v>4282</v>
      </c>
      <c r="L1554" s="18" t="s">
        <v>4282</v>
      </c>
      <c r="N1554" s="40" t="e">
        <f t="shared" si="192"/>
        <v>#N/A</v>
      </c>
      <c r="O1554" t="e">
        <f>VLOOKUP(A1554,'[1]Integrator Offer Supplier'!$M$14:$AF$12953,18,FALSE)</f>
        <v>#N/A</v>
      </c>
      <c r="P1554" t="e">
        <f>VLOOKUP(A1554,'[1]Integrator Offer Supplier'!$M$14:$AF$12953,19,FALSE)</f>
        <v>#N/A</v>
      </c>
      <c r="Q1554" t="e">
        <f t="shared" si="193"/>
        <v>#N/A</v>
      </c>
      <c r="R1554" t="e">
        <f>VLOOKUP(A1554,'[1]Integrator Offer Supplier'!$M$14:$AF$12953,20,FALSE)</f>
        <v>#N/A</v>
      </c>
      <c r="S1554" s="41" t="e">
        <f t="shared" si="194"/>
        <v>#N/A</v>
      </c>
    </row>
    <row r="1555" spans="1:19" ht="54" x14ac:dyDescent="0.2">
      <c r="A1555" s="35" t="s">
        <v>6148</v>
      </c>
      <c r="B1555" s="15" t="s">
        <v>1421</v>
      </c>
      <c r="C1555" s="15" t="s">
        <v>3428</v>
      </c>
      <c r="D1555" s="19"/>
      <c r="E1555" s="18" t="s">
        <v>4282</v>
      </c>
      <c r="F1555" s="18" t="s">
        <v>4282</v>
      </c>
      <c r="G1555" s="18" t="s">
        <v>4282</v>
      </c>
      <c r="H1555" s="18" t="s">
        <v>4282</v>
      </c>
      <c r="I1555" s="18" t="s">
        <v>4282</v>
      </c>
      <c r="J1555" s="18" t="s">
        <v>7185</v>
      </c>
      <c r="K1555" s="18" t="s">
        <v>4282</v>
      </c>
      <c r="L1555" s="18" t="s">
        <v>4282</v>
      </c>
      <c r="N1555" s="40" t="e">
        <f t="shared" si="192"/>
        <v>#N/A</v>
      </c>
      <c r="O1555" t="e">
        <f>VLOOKUP(A1555,'[1]Integrator Offer Supplier'!$M$14:$AF$12953,18,FALSE)</f>
        <v>#N/A</v>
      </c>
      <c r="P1555" t="e">
        <f>VLOOKUP(A1555,'[1]Integrator Offer Supplier'!$M$14:$AF$12953,19,FALSE)</f>
        <v>#N/A</v>
      </c>
      <c r="Q1555" t="e">
        <f t="shared" si="193"/>
        <v>#N/A</v>
      </c>
      <c r="R1555" t="e">
        <f>VLOOKUP(A1555,'[1]Integrator Offer Supplier'!$M$14:$AF$12953,20,FALSE)</f>
        <v>#N/A</v>
      </c>
      <c r="S1555" s="41" t="e">
        <f t="shared" si="194"/>
        <v>#N/A</v>
      </c>
    </row>
    <row r="1556" spans="1:19" ht="54" x14ac:dyDescent="0.2">
      <c r="A1556" s="35" t="s">
        <v>6149</v>
      </c>
      <c r="B1556" s="15" t="s">
        <v>1422</v>
      </c>
      <c r="C1556" s="15" t="s">
        <v>3428</v>
      </c>
      <c r="D1556" s="21" t="s">
        <v>4471</v>
      </c>
      <c r="E1556" s="18">
        <v>2</v>
      </c>
      <c r="F1556" s="18">
        <v>5000</v>
      </c>
      <c r="G1556" s="18">
        <v>8</v>
      </c>
      <c r="H1556" s="18">
        <v>8</v>
      </c>
      <c r="I1556" s="18"/>
      <c r="J1556" s="18">
        <f t="shared" ref="J1556:J1557" si="198">N1556</f>
        <v>0</v>
      </c>
      <c r="K1556" s="18">
        <f t="shared" ref="K1556:K1557" si="199">Q1556</f>
        <v>0</v>
      </c>
      <c r="L1556" s="18">
        <f t="shared" ref="L1556:L1557" si="200">S1556</f>
        <v>0</v>
      </c>
      <c r="N1556" s="40">
        <f t="shared" si="192"/>
        <v>0</v>
      </c>
      <c r="O1556">
        <f>VLOOKUP(A1556,'[1]Integrator Offer Supplier'!$M$14:$AF$12953,18,FALSE)</f>
        <v>0</v>
      </c>
      <c r="P1556">
        <f>VLOOKUP(A1556,'[1]Integrator Offer Supplier'!$M$14:$AF$12953,19,FALSE)</f>
        <v>0</v>
      </c>
      <c r="Q1556">
        <f t="shared" si="193"/>
        <v>0</v>
      </c>
      <c r="R1556">
        <f>VLOOKUP(A1556,'[1]Integrator Offer Supplier'!$M$14:$AF$12953,20,FALSE)</f>
        <v>0</v>
      </c>
      <c r="S1556" s="41">
        <f t="shared" si="194"/>
        <v>0</v>
      </c>
    </row>
    <row r="1557" spans="1:19" ht="144" x14ac:dyDescent="0.2">
      <c r="A1557" s="35" t="s">
        <v>6150</v>
      </c>
      <c r="B1557" s="15" t="s">
        <v>51</v>
      </c>
      <c r="C1557" s="15" t="s">
        <v>3429</v>
      </c>
      <c r="D1557" s="21" t="s">
        <v>4221</v>
      </c>
      <c r="E1557" s="18">
        <v>16</v>
      </c>
      <c r="F1557" s="2">
        <v>2500</v>
      </c>
      <c r="G1557" s="2">
        <v>8</v>
      </c>
      <c r="H1557" s="2"/>
      <c r="I1557" s="2"/>
      <c r="J1557" s="18">
        <f t="shared" si="198"/>
        <v>0</v>
      </c>
      <c r="K1557" s="18">
        <f t="shared" si="199"/>
        <v>0</v>
      </c>
      <c r="L1557" s="18">
        <f t="shared" si="200"/>
        <v>0</v>
      </c>
      <c r="N1557" s="40">
        <f t="shared" si="192"/>
        <v>0</v>
      </c>
      <c r="O1557">
        <f>VLOOKUP(A1557,'[1]Integrator Offer Supplier'!$M$14:$AF$12953,18,FALSE)</f>
        <v>0</v>
      </c>
      <c r="P1557">
        <f>VLOOKUP(A1557,'[1]Integrator Offer Supplier'!$M$14:$AF$12953,19,FALSE)</f>
        <v>0</v>
      </c>
      <c r="Q1557">
        <f t="shared" si="193"/>
        <v>0</v>
      </c>
      <c r="R1557">
        <f>VLOOKUP(A1557,'[1]Integrator Offer Supplier'!$M$14:$AF$12953,20,FALSE)</f>
        <v>0</v>
      </c>
      <c r="S1557" s="41">
        <f t="shared" si="194"/>
        <v>0</v>
      </c>
    </row>
    <row r="1558" spans="1:19" ht="18" x14ac:dyDescent="0.2">
      <c r="A1558" s="34" t="s">
        <v>6151</v>
      </c>
      <c r="B1558" s="15" t="s">
        <v>1423</v>
      </c>
      <c r="C1558" s="15" t="s">
        <v>3430</v>
      </c>
      <c r="D1558" s="19"/>
      <c r="E1558" s="18" t="s">
        <v>4282</v>
      </c>
      <c r="F1558" s="18" t="s">
        <v>4282</v>
      </c>
      <c r="G1558" s="18" t="s">
        <v>4282</v>
      </c>
      <c r="H1558" s="18" t="s">
        <v>4282</v>
      </c>
      <c r="I1558" s="18" t="s">
        <v>4282</v>
      </c>
      <c r="J1558" s="18" t="s">
        <v>7185</v>
      </c>
      <c r="K1558" s="18" t="s">
        <v>4282</v>
      </c>
      <c r="L1558" s="18" t="s">
        <v>4282</v>
      </c>
      <c r="N1558" s="40" t="e">
        <f t="shared" si="192"/>
        <v>#N/A</v>
      </c>
      <c r="O1558" t="e">
        <f>VLOOKUP(A1558,'[1]Integrator Offer Supplier'!$M$14:$AF$12953,18,FALSE)</f>
        <v>#N/A</v>
      </c>
      <c r="P1558" t="e">
        <f>VLOOKUP(A1558,'[1]Integrator Offer Supplier'!$M$14:$AF$12953,19,FALSE)</f>
        <v>#N/A</v>
      </c>
      <c r="Q1558" t="e">
        <f t="shared" si="193"/>
        <v>#N/A</v>
      </c>
      <c r="R1558" t="e">
        <f>VLOOKUP(A1558,'[1]Integrator Offer Supplier'!$M$14:$AF$12953,20,FALSE)</f>
        <v>#N/A</v>
      </c>
      <c r="S1558" s="41" t="e">
        <f t="shared" si="194"/>
        <v>#N/A</v>
      </c>
    </row>
    <row r="1559" spans="1:19" ht="36" x14ac:dyDescent="0.2">
      <c r="A1559" s="34" t="s">
        <v>6152</v>
      </c>
      <c r="B1559" s="15" t="s">
        <v>1424</v>
      </c>
      <c r="C1559" s="15" t="s">
        <v>3431</v>
      </c>
      <c r="D1559" s="21" t="s">
        <v>4340</v>
      </c>
      <c r="E1559" s="18">
        <v>16</v>
      </c>
      <c r="F1559" s="2">
        <f>1734+2000</f>
        <v>3734</v>
      </c>
      <c r="G1559" s="2">
        <v>8</v>
      </c>
      <c r="H1559" s="2"/>
      <c r="I1559" s="2"/>
      <c r="J1559" s="18">
        <f t="shared" ref="J1559:J1560" si="201">N1559</f>
        <v>1.2863030526315788</v>
      </c>
      <c r="K1559" s="18">
        <f t="shared" ref="K1559:K1560" si="202">Q1559</f>
        <v>538.79511000000002</v>
      </c>
      <c r="L1559" s="18">
        <f t="shared" ref="L1559:L1560" si="203">S1559</f>
        <v>1.3607287874992637</v>
      </c>
      <c r="N1559" s="40">
        <f t="shared" si="192"/>
        <v>1.2863030526315788</v>
      </c>
      <c r="O1559">
        <f>VLOOKUP(A1559,'[1]Integrator Offer Supplier'!$M$14:$AF$12953,18,FALSE)</f>
        <v>24.770024999999997</v>
      </c>
      <c r="P1559">
        <f>VLOOKUP(A1559,'[1]Integrator Offer Supplier'!$M$14:$AF$12953,19,FALSE)</f>
        <v>72.810149999999993</v>
      </c>
      <c r="Q1559">
        <f t="shared" si="193"/>
        <v>538.79511000000002</v>
      </c>
      <c r="R1559">
        <f>VLOOKUP(A1559,'[1]Integrator Offer Supplier'!$M$14:$AF$12953,20,FALSE)</f>
        <v>108.85830299994109</v>
      </c>
      <c r="S1559" s="41">
        <f t="shared" si="194"/>
        <v>1.3607287874992637</v>
      </c>
    </row>
    <row r="1560" spans="1:19" ht="108" x14ac:dyDescent="0.2">
      <c r="A1560" s="34" t="s">
        <v>6153</v>
      </c>
      <c r="B1560" s="15" t="s">
        <v>1425</v>
      </c>
      <c r="C1560" s="15" t="s">
        <v>4436</v>
      </c>
      <c r="D1560" s="21" t="s">
        <v>4437</v>
      </c>
      <c r="E1560" s="18">
        <v>8</v>
      </c>
      <c r="F1560" s="18">
        <v>5000</v>
      </c>
      <c r="G1560" s="18">
        <v>16</v>
      </c>
      <c r="H1560" s="18">
        <v>16</v>
      </c>
      <c r="I1560" s="18"/>
      <c r="J1560" s="18">
        <f t="shared" si="201"/>
        <v>1.2863030526315788</v>
      </c>
      <c r="K1560" s="18">
        <f t="shared" si="202"/>
        <v>538.79511000000002</v>
      </c>
      <c r="L1560" s="18">
        <f t="shared" si="203"/>
        <v>1.3607287874992637</v>
      </c>
      <c r="N1560" s="40">
        <f t="shared" si="192"/>
        <v>1.2863030526315788</v>
      </c>
      <c r="O1560">
        <f>VLOOKUP(A1560,'[1]Integrator Offer Supplier'!$M$14:$AF$12953,18,FALSE)</f>
        <v>24.770024999999997</v>
      </c>
      <c r="P1560">
        <f>VLOOKUP(A1560,'[1]Integrator Offer Supplier'!$M$14:$AF$12953,19,FALSE)</f>
        <v>72.810149999999993</v>
      </c>
      <c r="Q1560">
        <f t="shared" si="193"/>
        <v>538.79511000000002</v>
      </c>
      <c r="R1560">
        <f>VLOOKUP(A1560,'[1]Integrator Offer Supplier'!$M$14:$AF$12953,20,FALSE)</f>
        <v>108.85830299994109</v>
      </c>
      <c r="S1560" s="41">
        <f t="shared" si="194"/>
        <v>1.3607287874992637</v>
      </c>
    </row>
    <row r="1561" spans="1:19" ht="54" x14ac:dyDescent="0.2">
      <c r="A1561" s="35" t="s">
        <v>6154</v>
      </c>
      <c r="B1561" s="15" t="s">
        <v>1426</v>
      </c>
      <c r="C1561" s="15" t="s">
        <v>3433</v>
      </c>
      <c r="D1561" s="19"/>
      <c r="E1561" s="18" t="s">
        <v>4282</v>
      </c>
      <c r="F1561" s="18" t="s">
        <v>4282</v>
      </c>
      <c r="G1561" s="18" t="s">
        <v>4282</v>
      </c>
      <c r="H1561" s="18" t="s">
        <v>4282</v>
      </c>
      <c r="I1561" s="18" t="s">
        <v>4282</v>
      </c>
      <c r="J1561" s="18" t="s">
        <v>7185</v>
      </c>
      <c r="K1561" s="18" t="s">
        <v>4282</v>
      </c>
      <c r="L1561" s="18" t="s">
        <v>4282</v>
      </c>
      <c r="N1561" s="40" t="e">
        <f t="shared" si="192"/>
        <v>#N/A</v>
      </c>
      <c r="O1561" t="e">
        <f>VLOOKUP(A1561,'[1]Integrator Offer Supplier'!$M$14:$AF$12953,18,FALSE)</f>
        <v>#N/A</v>
      </c>
      <c r="P1561" t="e">
        <f>VLOOKUP(A1561,'[1]Integrator Offer Supplier'!$M$14:$AF$12953,19,FALSE)</f>
        <v>#N/A</v>
      </c>
      <c r="Q1561" t="e">
        <f t="shared" si="193"/>
        <v>#N/A</v>
      </c>
      <c r="R1561" t="e">
        <f>VLOOKUP(A1561,'[1]Integrator Offer Supplier'!$M$14:$AF$12953,20,FALSE)</f>
        <v>#N/A</v>
      </c>
      <c r="S1561" s="41" t="e">
        <f t="shared" si="194"/>
        <v>#N/A</v>
      </c>
    </row>
    <row r="1562" spans="1:19" ht="36" x14ac:dyDescent="0.2">
      <c r="A1562" s="34" t="s">
        <v>6155</v>
      </c>
      <c r="B1562" s="15" t="s">
        <v>1427</v>
      </c>
      <c r="C1562" s="15" t="s">
        <v>3434</v>
      </c>
      <c r="D1562" s="21" t="s">
        <v>4340</v>
      </c>
      <c r="E1562" s="18">
        <v>16</v>
      </c>
      <c r="F1562" s="2">
        <f>1734+2000</f>
        <v>3734</v>
      </c>
      <c r="G1562" s="2">
        <v>8</v>
      </c>
      <c r="H1562" s="2"/>
      <c r="I1562" s="2"/>
      <c r="J1562" s="18">
        <f t="shared" ref="J1562:J1564" si="204">N1562</f>
        <v>0.63795789473684217</v>
      </c>
      <c r="K1562" s="18">
        <f t="shared" ref="K1562:K1564" si="205">Q1562</f>
        <v>525.45402000000001</v>
      </c>
      <c r="L1562" s="18">
        <f t="shared" ref="L1562:L1564" si="206">S1562</f>
        <v>0.47250000000000003</v>
      </c>
      <c r="N1562" s="40">
        <f t="shared" si="192"/>
        <v>0.63795789473684217</v>
      </c>
      <c r="O1562">
        <f>VLOOKUP(A1562,'[1]Integrator Offer Supplier'!$M$14:$AF$12953,18,FALSE)</f>
        <v>12.285</v>
      </c>
      <c r="P1562">
        <f>VLOOKUP(A1562,'[1]Integrator Offer Supplier'!$M$14:$AF$12953,19,FALSE)</f>
        <v>71.007300000000001</v>
      </c>
      <c r="Q1562">
        <f t="shared" si="193"/>
        <v>525.45402000000001</v>
      </c>
      <c r="R1562">
        <f>VLOOKUP(A1562,'[1]Integrator Offer Supplier'!$M$14:$AF$12953,20,FALSE)</f>
        <v>37.800000000000004</v>
      </c>
      <c r="S1562" s="41">
        <f t="shared" si="194"/>
        <v>0.47250000000000003</v>
      </c>
    </row>
    <row r="1563" spans="1:19" ht="18.75" x14ac:dyDescent="0.2">
      <c r="A1563" s="34" t="s">
        <v>6156</v>
      </c>
      <c r="B1563" s="15" t="s">
        <v>1428</v>
      </c>
      <c r="C1563" s="15" t="s">
        <v>3435</v>
      </c>
      <c r="D1563" s="21" t="s">
        <v>4433</v>
      </c>
      <c r="E1563" s="18">
        <v>16</v>
      </c>
      <c r="F1563" s="2">
        <v>2500</v>
      </c>
      <c r="G1563" s="2">
        <v>8</v>
      </c>
      <c r="H1563" s="2"/>
      <c r="I1563" s="2"/>
      <c r="J1563" s="18">
        <f t="shared" si="204"/>
        <v>1.2863030526315791</v>
      </c>
      <c r="K1563" s="18">
        <f t="shared" si="205"/>
        <v>538.79511000000014</v>
      </c>
      <c r="L1563" s="18">
        <f t="shared" si="206"/>
        <v>1.3607287874992635</v>
      </c>
      <c r="N1563" s="40">
        <f t="shared" si="192"/>
        <v>1.2863030526315791</v>
      </c>
      <c r="O1563">
        <f>VLOOKUP(A1563,'[1]Integrator Offer Supplier'!$M$14:$AF$12953,18,FALSE)</f>
        <v>24.770025</v>
      </c>
      <c r="P1563">
        <f>VLOOKUP(A1563,'[1]Integrator Offer Supplier'!$M$14:$AF$12953,19,FALSE)</f>
        <v>72.810150000000007</v>
      </c>
      <c r="Q1563">
        <f t="shared" si="193"/>
        <v>538.79511000000014</v>
      </c>
      <c r="R1563">
        <f>VLOOKUP(A1563,'[1]Integrator Offer Supplier'!$M$14:$AF$12953,20,FALSE)</f>
        <v>108.85830299994107</v>
      </c>
      <c r="S1563" s="41">
        <f t="shared" si="194"/>
        <v>1.3607287874992635</v>
      </c>
    </row>
    <row r="1564" spans="1:19" ht="36" x14ac:dyDescent="0.2">
      <c r="A1564" s="34" t="s">
        <v>6157</v>
      </c>
      <c r="B1564" s="15" t="s">
        <v>1429</v>
      </c>
      <c r="C1564" s="15" t="s">
        <v>4432</v>
      </c>
      <c r="D1564" s="21" t="s">
        <v>4433</v>
      </c>
      <c r="E1564" s="18">
        <v>16</v>
      </c>
      <c r="F1564" s="2">
        <v>2500</v>
      </c>
      <c r="G1564" s="2">
        <v>8</v>
      </c>
      <c r="H1564" s="2"/>
      <c r="I1564" s="2"/>
      <c r="J1564" s="18">
        <f t="shared" si="204"/>
        <v>1.1695894736842105</v>
      </c>
      <c r="K1564" s="18">
        <f t="shared" si="205"/>
        <v>710.0692200000002</v>
      </c>
      <c r="L1564" s="18">
        <f t="shared" si="206"/>
        <v>0.70875000000000021</v>
      </c>
      <c r="N1564" s="40">
        <f t="shared" si="192"/>
        <v>1.1695894736842105</v>
      </c>
      <c r="O1564">
        <f>VLOOKUP(A1564,'[1]Integrator Offer Supplier'!$M$14:$AF$12953,18,FALSE)</f>
        <v>22.522499999999997</v>
      </c>
      <c r="P1564">
        <f>VLOOKUP(A1564,'[1]Integrator Offer Supplier'!$M$14:$AF$12953,19,FALSE)</f>
        <v>95.955300000000022</v>
      </c>
      <c r="Q1564">
        <f t="shared" si="193"/>
        <v>710.0692200000002</v>
      </c>
      <c r="R1564">
        <f>VLOOKUP(A1564,'[1]Integrator Offer Supplier'!$M$14:$AF$12953,20,FALSE)</f>
        <v>56.70000000000001</v>
      </c>
      <c r="S1564" s="41">
        <f t="shared" si="194"/>
        <v>0.70875000000000021</v>
      </c>
    </row>
    <row r="1565" spans="1:19" ht="18" x14ac:dyDescent="0.2">
      <c r="A1565" s="35" t="s">
        <v>6158</v>
      </c>
      <c r="B1565" s="15" t="s">
        <v>1430</v>
      </c>
      <c r="C1565" s="15" t="s">
        <v>3437</v>
      </c>
      <c r="D1565" s="19"/>
      <c r="E1565" s="18" t="s">
        <v>4282</v>
      </c>
      <c r="F1565" s="18" t="s">
        <v>4282</v>
      </c>
      <c r="G1565" s="18" t="s">
        <v>4282</v>
      </c>
      <c r="H1565" s="18" t="s">
        <v>4282</v>
      </c>
      <c r="I1565" s="18" t="s">
        <v>4282</v>
      </c>
      <c r="J1565" s="18" t="s">
        <v>7185</v>
      </c>
      <c r="K1565" s="18" t="s">
        <v>4282</v>
      </c>
      <c r="L1565" s="18" t="s">
        <v>4282</v>
      </c>
      <c r="N1565" s="40" t="e">
        <f t="shared" si="192"/>
        <v>#N/A</v>
      </c>
      <c r="O1565" t="e">
        <f>VLOOKUP(A1565,'[1]Integrator Offer Supplier'!$M$14:$AF$12953,18,FALSE)</f>
        <v>#N/A</v>
      </c>
      <c r="P1565" t="e">
        <f>VLOOKUP(A1565,'[1]Integrator Offer Supplier'!$M$14:$AF$12953,19,FALSE)</f>
        <v>#N/A</v>
      </c>
      <c r="Q1565" t="e">
        <f t="shared" si="193"/>
        <v>#N/A</v>
      </c>
      <c r="R1565" t="e">
        <f>VLOOKUP(A1565,'[1]Integrator Offer Supplier'!$M$14:$AF$12953,20,FALSE)</f>
        <v>#N/A</v>
      </c>
      <c r="S1565" s="41" t="e">
        <f t="shared" si="194"/>
        <v>#N/A</v>
      </c>
    </row>
    <row r="1566" spans="1:19" ht="54" x14ac:dyDescent="0.2">
      <c r="A1566" s="34" t="s">
        <v>6159</v>
      </c>
      <c r="B1566" s="15" t="s">
        <v>1431</v>
      </c>
      <c r="C1566" s="15" t="s">
        <v>4339</v>
      </c>
      <c r="D1566" s="21" t="s">
        <v>4340</v>
      </c>
      <c r="E1566" s="18">
        <v>16</v>
      </c>
      <c r="F1566" s="2">
        <f>1734+2000</f>
        <v>3734</v>
      </c>
      <c r="G1566" s="2">
        <v>8</v>
      </c>
      <c r="H1566" s="2"/>
      <c r="I1566" s="2"/>
      <c r="J1566" s="2"/>
      <c r="K1566" s="2"/>
      <c r="L1566" s="2"/>
      <c r="N1566" s="40" t="e">
        <f t="shared" si="192"/>
        <v>#N/A</v>
      </c>
      <c r="O1566" t="e">
        <f>VLOOKUP(A1566,'[1]Integrator Offer Supplier'!$M$14:$AF$12953,18,FALSE)</f>
        <v>#N/A</v>
      </c>
      <c r="P1566" t="e">
        <f>VLOOKUP(A1566,'[1]Integrator Offer Supplier'!$M$14:$AF$12953,19,FALSE)</f>
        <v>#N/A</v>
      </c>
      <c r="Q1566" t="e">
        <f t="shared" si="193"/>
        <v>#N/A</v>
      </c>
      <c r="R1566" t="e">
        <f>VLOOKUP(A1566,'[1]Integrator Offer Supplier'!$M$14:$AF$12953,20,FALSE)</f>
        <v>#N/A</v>
      </c>
      <c r="S1566" s="41" t="e">
        <f t="shared" si="194"/>
        <v>#N/A</v>
      </c>
    </row>
    <row r="1567" spans="1:19" ht="18" x14ac:dyDescent="0.2">
      <c r="A1567" s="35" t="s">
        <v>6160</v>
      </c>
      <c r="B1567" s="15" t="e">
        <v>#N/A</v>
      </c>
      <c r="C1567" s="15" t="e">
        <v>#N/A</v>
      </c>
      <c r="D1567" s="19"/>
      <c r="E1567" s="18" t="s">
        <v>4282</v>
      </c>
      <c r="F1567" s="18" t="s">
        <v>4282</v>
      </c>
      <c r="G1567" s="18" t="s">
        <v>4282</v>
      </c>
      <c r="H1567" s="18" t="s">
        <v>4282</v>
      </c>
      <c r="I1567" s="18" t="s">
        <v>4282</v>
      </c>
      <c r="J1567" s="18" t="s">
        <v>7185</v>
      </c>
      <c r="K1567" s="18" t="s">
        <v>4282</v>
      </c>
      <c r="L1567" s="18" t="s">
        <v>4282</v>
      </c>
      <c r="N1567" s="40" t="e">
        <f t="shared" si="192"/>
        <v>#N/A</v>
      </c>
      <c r="O1567" t="e">
        <f>VLOOKUP(A1567,'[1]Integrator Offer Supplier'!$M$14:$AF$12953,18,FALSE)</f>
        <v>#N/A</v>
      </c>
      <c r="P1567" t="e">
        <f>VLOOKUP(A1567,'[1]Integrator Offer Supplier'!$M$14:$AF$12953,19,FALSE)</f>
        <v>#N/A</v>
      </c>
      <c r="Q1567" t="e">
        <f t="shared" si="193"/>
        <v>#N/A</v>
      </c>
      <c r="R1567" t="e">
        <f>VLOOKUP(A1567,'[1]Integrator Offer Supplier'!$M$14:$AF$12953,20,FALSE)</f>
        <v>#N/A</v>
      </c>
      <c r="S1567" s="41" t="e">
        <f t="shared" si="194"/>
        <v>#N/A</v>
      </c>
    </row>
    <row r="1568" spans="1:19" ht="18" x14ac:dyDescent="0.2">
      <c r="A1568" s="35" t="s">
        <v>6161</v>
      </c>
      <c r="B1568" s="15" t="e">
        <v>#N/A</v>
      </c>
      <c r="C1568" s="15" t="e">
        <v>#N/A</v>
      </c>
      <c r="D1568" s="19"/>
      <c r="E1568" s="18" t="s">
        <v>4282</v>
      </c>
      <c r="F1568" s="18" t="s">
        <v>4282</v>
      </c>
      <c r="G1568" s="18" t="s">
        <v>4282</v>
      </c>
      <c r="H1568" s="18" t="s">
        <v>4282</v>
      </c>
      <c r="I1568" s="18" t="s">
        <v>4282</v>
      </c>
      <c r="J1568" s="18" t="s">
        <v>7185</v>
      </c>
      <c r="K1568" s="18" t="s">
        <v>4282</v>
      </c>
      <c r="L1568" s="18" t="s">
        <v>4282</v>
      </c>
      <c r="N1568" s="40" t="e">
        <f t="shared" si="192"/>
        <v>#N/A</v>
      </c>
      <c r="O1568" t="e">
        <f>VLOOKUP(A1568,'[1]Integrator Offer Supplier'!$M$14:$AF$12953,18,FALSE)</f>
        <v>#N/A</v>
      </c>
      <c r="P1568" t="e">
        <f>VLOOKUP(A1568,'[1]Integrator Offer Supplier'!$M$14:$AF$12953,19,FALSE)</f>
        <v>#N/A</v>
      </c>
      <c r="Q1568" t="e">
        <f t="shared" si="193"/>
        <v>#N/A</v>
      </c>
      <c r="R1568" t="e">
        <f>VLOOKUP(A1568,'[1]Integrator Offer Supplier'!$M$14:$AF$12953,20,FALSE)</f>
        <v>#N/A</v>
      </c>
      <c r="S1568" s="41" t="e">
        <f t="shared" si="194"/>
        <v>#N/A</v>
      </c>
    </row>
    <row r="1569" spans="1:19" ht="18" x14ac:dyDescent="0.2">
      <c r="A1569" s="35" t="s">
        <v>6162</v>
      </c>
      <c r="B1569" s="15" t="e">
        <v>#N/A</v>
      </c>
      <c r="C1569" s="15" t="e">
        <v>#N/A</v>
      </c>
      <c r="D1569" s="19"/>
      <c r="E1569" s="18" t="s">
        <v>4282</v>
      </c>
      <c r="F1569" s="18" t="s">
        <v>4282</v>
      </c>
      <c r="G1569" s="18" t="s">
        <v>4282</v>
      </c>
      <c r="H1569" s="18" t="s">
        <v>4282</v>
      </c>
      <c r="I1569" s="18" t="s">
        <v>4282</v>
      </c>
      <c r="J1569" s="18" t="s">
        <v>7185</v>
      </c>
      <c r="K1569" s="18" t="s">
        <v>4282</v>
      </c>
      <c r="L1569" s="18" t="s">
        <v>4282</v>
      </c>
      <c r="N1569" s="40" t="e">
        <f t="shared" si="192"/>
        <v>#N/A</v>
      </c>
      <c r="O1569" t="e">
        <f>VLOOKUP(A1569,'[1]Integrator Offer Supplier'!$M$14:$AF$12953,18,FALSE)</f>
        <v>#N/A</v>
      </c>
      <c r="P1569" t="e">
        <f>VLOOKUP(A1569,'[1]Integrator Offer Supplier'!$M$14:$AF$12953,19,FALSE)</f>
        <v>#N/A</v>
      </c>
      <c r="Q1569" t="e">
        <f t="shared" si="193"/>
        <v>#N/A</v>
      </c>
      <c r="R1569" t="e">
        <f>VLOOKUP(A1569,'[1]Integrator Offer Supplier'!$M$14:$AF$12953,20,FALSE)</f>
        <v>#N/A</v>
      </c>
      <c r="S1569" s="41" t="e">
        <f t="shared" si="194"/>
        <v>#N/A</v>
      </c>
    </row>
    <row r="1570" spans="1:19" ht="18" x14ac:dyDescent="0.2">
      <c r="A1570" s="35" t="s">
        <v>6163</v>
      </c>
      <c r="B1570" s="15" t="e">
        <v>#N/A</v>
      </c>
      <c r="C1570" s="15" t="e">
        <v>#N/A</v>
      </c>
      <c r="D1570" s="19"/>
      <c r="E1570" s="18" t="s">
        <v>4282</v>
      </c>
      <c r="F1570" s="18" t="s">
        <v>4282</v>
      </c>
      <c r="G1570" s="18" t="s">
        <v>4282</v>
      </c>
      <c r="H1570" s="18" t="s">
        <v>4282</v>
      </c>
      <c r="I1570" s="18" t="s">
        <v>4282</v>
      </c>
      <c r="J1570" s="18" t="s">
        <v>7185</v>
      </c>
      <c r="K1570" s="18" t="s">
        <v>4282</v>
      </c>
      <c r="L1570" s="18" t="s">
        <v>4282</v>
      </c>
      <c r="N1570" s="40" t="e">
        <f t="shared" si="192"/>
        <v>#N/A</v>
      </c>
      <c r="O1570" t="e">
        <f>VLOOKUP(A1570,'[1]Integrator Offer Supplier'!$M$14:$AF$12953,18,FALSE)</f>
        <v>#N/A</v>
      </c>
      <c r="P1570" t="e">
        <f>VLOOKUP(A1570,'[1]Integrator Offer Supplier'!$M$14:$AF$12953,19,FALSE)</f>
        <v>#N/A</v>
      </c>
      <c r="Q1570" t="e">
        <f t="shared" si="193"/>
        <v>#N/A</v>
      </c>
      <c r="R1570" t="e">
        <f>VLOOKUP(A1570,'[1]Integrator Offer Supplier'!$M$14:$AF$12953,20,FALSE)</f>
        <v>#N/A</v>
      </c>
      <c r="S1570" s="41" t="e">
        <f t="shared" si="194"/>
        <v>#N/A</v>
      </c>
    </row>
    <row r="1571" spans="1:19" ht="18" x14ac:dyDescent="0.2">
      <c r="A1571" s="35" t="s">
        <v>6164</v>
      </c>
      <c r="B1571" s="15" t="e">
        <v>#N/A</v>
      </c>
      <c r="C1571" s="15" t="e">
        <v>#N/A</v>
      </c>
      <c r="D1571" s="19"/>
      <c r="E1571" s="18" t="s">
        <v>4282</v>
      </c>
      <c r="F1571" s="18" t="s">
        <v>4282</v>
      </c>
      <c r="G1571" s="18" t="s">
        <v>4282</v>
      </c>
      <c r="H1571" s="18" t="s">
        <v>4282</v>
      </c>
      <c r="I1571" s="18" t="s">
        <v>4282</v>
      </c>
      <c r="J1571" s="18" t="s">
        <v>7185</v>
      </c>
      <c r="K1571" s="18" t="s">
        <v>4282</v>
      </c>
      <c r="L1571" s="18" t="s">
        <v>4282</v>
      </c>
      <c r="N1571" s="40" t="e">
        <f t="shared" si="192"/>
        <v>#N/A</v>
      </c>
      <c r="O1571" t="e">
        <f>VLOOKUP(A1571,'[1]Integrator Offer Supplier'!$M$14:$AF$12953,18,FALSE)</f>
        <v>#N/A</v>
      </c>
      <c r="P1571" t="e">
        <f>VLOOKUP(A1571,'[1]Integrator Offer Supplier'!$M$14:$AF$12953,19,FALSE)</f>
        <v>#N/A</v>
      </c>
      <c r="Q1571" t="e">
        <f t="shared" si="193"/>
        <v>#N/A</v>
      </c>
      <c r="R1571" t="e">
        <f>VLOOKUP(A1571,'[1]Integrator Offer Supplier'!$M$14:$AF$12953,20,FALSE)</f>
        <v>#N/A</v>
      </c>
      <c r="S1571" s="41" t="e">
        <f t="shared" si="194"/>
        <v>#N/A</v>
      </c>
    </row>
    <row r="1572" spans="1:19" ht="18" x14ac:dyDescent="0.2">
      <c r="A1572" s="35" t="s">
        <v>6165</v>
      </c>
      <c r="B1572" s="15" t="e">
        <v>#N/A</v>
      </c>
      <c r="C1572" s="15" t="e">
        <v>#N/A</v>
      </c>
      <c r="D1572" s="19"/>
      <c r="E1572" s="18" t="s">
        <v>4282</v>
      </c>
      <c r="F1572" s="18" t="s">
        <v>4282</v>
      </c>
      <c r="G1572" s="18" t="s">
        <v>4282</v>
      </c>
      <c r="H1572" s="18" t="s">
        <v>4282</v>
      </c>
      <c r="I1572" s="18" t="s">
        <v>4282</v>
      </c>
      <c r="J1572" s="18" t="s">
        <v>7185</v>
      </c>
      <c r="K1572" s="18" t="s">
        <v>4282</v>
      </c>
      <c r="L1572" s="18" t="s">
        <v>4282</v>
      </c>
      <c r="N1572" s="40" t="e">
        <f t="shared" si="192"/>
        <v>#N/A</v>
      </c>
      <c r="O1572" t="e">
        <f>VLOOKUP(A1572,'[1]Integrator Offer Supplier'!$M$14:$AF$12953,18,FALSE)</f>
        <v>#N/A</v>
      </c>
      <c r="P1572" t="e">
        <f>VLOOKUP(A1572,'[1]Integrator Offer Supplier'!$M$14:$AF$12953,19,FALSE)</f>
        <v>#N/A</v>
      </c>
      <c r="Q1572" t="e">
        <f t="shared" si="193"/>
        <v>#N/A</v>
      </c>
      <c r="R1572" t="e">
        <f>VLOOKUP(A1572,'[1]Integrator Offer Supplier'!$M$14:$AF$12953,20,FALSE)</f>
        <v>#N/A</v>
      </c>
      <c r="S1572" s="41" t="e">
        <f t="shared" si="194"/>
        <v>#N/A</v>
      </c>
    </row>
    <row r="1573" spans="1:19" ht="18" x14ac:dyDescent="0.2">
      <c r="A1573" s="35" t="s">
        <v>6166</v>
      </c>
      <c r="B1573" s="15" t="e">
        <v>#N/A</v>
      </c>
      <c r="C1573" s="15" t="e">
        <v>#N/A</v>
      </c>
      <c r="D1573" s="19"/>
      <c r="E1573" s="18" t="s">
        <v>4282</v>
      </c>
      <c r="F1573" s="18" t="s">
        <v>4282</v>
      </c>
      <c r="G1573" s="18" t="s">
        <v>4282</v>
      </c>
      <c r="H1573" s="18" t="s">
        <v>4282</v>
      </c>
      <c r="I1573" s="18" t="s">
        <v>4282</v>
      </c>
      <c r="J1573" s="18" t="s">
        <v>7185</v>
      </c>
      <c r="K1573" s="18" t="s">
        <v>4282</v>
      </c>
      <c r="L1573" s="18" t="s">
        <v>4282</v>
      </c>
      <c r="N1573" s="40" t="e">
        <f t="shared" si="192"/>
        <v>#N/A</v>
      </c>
      <c r="O1573" t="e">
        <f>VLOOKUP(A1573,'[1]Integrator Offer Supplier'!$M$14:$AF$12953,18,FALSE)</f>
        <v>#N/A</v>
      </c>
      <c r="P1573" t="e">
        <f>VLOOKUP(A1573,'[1]Integrator Offer Supplier'!$M$14:$AF$12953,19,FALSE)</f>
        <v>#N/A</v>
      </c>
      <c r="Q1573" t="e">
        <f t="shared" si="193"/>
        <v>#N/A</v>
      </c>
      <c r="R1573" t="e">
        <f>VLOOKUP(A1573,'[1]Integrator Offer Supplier'!$M$14:$AF$12953,20,FALSE)</f>
        <v>#N/A</v>
      </c>
      <c r="S1573" s="41" t="e">
        <f t="shared" si="194"/>
        <v>#N/A</v>
      </c>
    </row>
    <row r="1574" spans="1:19" ht="18" x14ac:dyDescent="0.2">
      <c r="A1574" s="35" t="s">
        <v>6167</v>
      </c>
      <c r="B1574" s="15" t="e">
        <v>#N/A</v>
      </c>
      <c r="C1574" s="15" t="e">
        <v>#N/A</v>
      </c>
      <c r="D1574" s="19"/>
      <c r="E1574" s="18" t="s">
        <v>4282</v>
      </c>
      <c r="F1574" s="18" t="s">
        <v>4282</v>
      </c>
      <c r="G1574" s="18" t="s">
        <v>4282</v>
      </c>
      <c r="H1574" s="18" t="s">
        <v>4282</v>
      </c>
      <c r="I1574" s="18" t="s">
        <v>4282</v>
      </c>
      <c r="J1574" s="18" t="s">
        <v>7185</v>
      </c>
      <c r="K1574" s="18" t="s">
        <v>4282</v>
      </c>
      <c r="L1574" s="18" t="s">
        <v>4282</v>
      </c>
      <c r="N1574" s="40" t="e">
        <f t="shared" si="192"/>
        <v>#N/A</v>
      </c>
      <c r="O1574" t="e">
        <f>VLOOKUP(A1574,'[1]Integrator Offer Supplier'!$M$14:$AF$12953,18,FALSE)</f>
        <v>#N/A</v>
      </c>
      <c r="P1574" t="e">
        <f>VLOOKUP(A1574,'[1]Integrator Offer Supplier'!$M$14:$AF$12953,19,FALSE)</f>
        <v>#N/A</v>
      </c>
      <c r="Q1574" t="e">
        <f t="shared" si="193"/>
        <v>#N/A</v>
      </c>
      <c r="R1574" t="e">
        <f>VLOOKUP(A1574,'[1]Integrator Offer Supplier'!$M$14:$AF$12953,20,FALSE)</f>
        <v>#N/A</v>
      </c>
      <c r="S1574" s="41" t="e">
        <f t="shared" si="194"/>
        <v>#N/A</v>
      </c>
    </row>
    <row r="1575" spans="1:19" ht="18" x14ac:dyDescent="0.2">
      <c r="A1575" s="35" t="s">
        <v>6168</v>
      </c>
      <c r="B1575" s="15" t="e">
        <v>#N/A</v>
      </c>
      <c r="C1575" s="15" t="e">
        <v>#N/A</v>
      </c>
      <c r="D1575" s="19"/>
      <c r="E1575" s="18" t="s">
        <v>4282</v>
      </c>
      <c r="F1575" s="18" t="s">
        <v>4282</v>
      </c>
      <c r="G1575" s="18" t="s">
        <v>4282</v>
      </c>
      <c r="H1575" s="18" t="s">
        <v>4282</v>
      </c>
      <c r="I1575" s="18" t="s">
        <v>4282</v>
      </c>
      <c r="J1575" s="18" t="s">
        <v>7185</v>
      </c>
      <c r="K1575" s="18" t="s">
        <v>4282</v>
      </c>
      <c r="L1575" s="18" t="s">
        <v>4282</v>
      </c>
      <c r="N1575" s="40" t="e">
        <f t="shared" si="192"/>
        <v>#N/A</v>
      </c>
      <c r="O1575" t="e">
        <f>VLOOKUP(A1575,'[1]Integrator Offer Supplier'!$M$14:$AF$12953,18,FALSE)</f>
        <v>#N/A</v>
      </c>
      <c r="P1575" t="e">
        <f>VLOOKUP(A1575,'[1]Integrator Offer Supplier'!$M$14:$AF$12953,19,FALSE)</f>
        <v>#N/A</v>
      </c>
      <c r="Q1575" t="e">
        <f t="shared" si="193"/>
        <v>#N/A</v>
      </c>
      <c r="R1575" t="e">
        <f>VLOOKUP(A1575,'[1]Integrator Offer Supplier'!$M$14:$AF$12953,20,FALSE)</f>
        <v>#N/A</v>
      </c>
      <c r="S1575" s="41" t="e">
        <f t="shared" si="194"/>
        <v>#N/A</v>
      </c>
    </row>
    <row r="1576" spans="1:19" ht="18" x14ac:dyDescent="0.2">
      <c r="A1576" s="35" t="s">
        <v>6169</v>
      </c>
      <c r="B1576" s="15" t="e">
        <v>#N/A</v>
      </c>
      <c r="C1576" s="15" t="e">
        <v>#N/A</v>
      </c>
      <c r="D1576" s="19"/>
      <c r="E1576" s="18" t="s">
        <v>4282</v>
      </c>
      <c r="F1576" s="18" t="s">
        <v>4282</v>
      </c>
      <c r="G1576" s="18" t="s">
        <v>4282</v>
      </c>
      <c r="H1576" s="18" t="s">
        <v>4282</v>
      </c>
      <c r="I1576" s="18" t="s">
        <v>4282</v>
      </c>
      <c r="J1576" s="18" t="s">
        <v>7185</v>
      </c>
      <c r="K1576" s="18" t="s">
        <v>4282</v>
      </c>
      <c r="L1576" s="18" t="s">
        <v>4282</v>
      </c>
      <c r="N1576" s="40" t="e">
        <f t="shared" si="192"/>
        <v>#N/A</v>
      </c>
      <c r="O1576" t="e">
        <f>VLOOKUP(A1576,'[1]Integrator Offer Supplier'!$M$14:$AF$12953,18,FALSE)</f>
        <v>#N/A</v>
      </c>
      <c r="P1576" t="e">
        <f>VLOOKUP(A1576,'[1]Integrator Offer Supplier'!$M$14:$AF$12953,19,FALSE)</f>
        <v>#N/A</v>
      </c>
      <c r="Q1576" t="e">
        <f t="shared" si="193"/>
        <v>#N/A</v>
      </c>
      <c r="R1576" t="e">
        <f>VLOOKUP(A1576,'[1]Integrator Offer Supplier'!$M$14:$AF$12953,20,FALSE)</f>
        <v>#N/A</v>
      </c>
      <c r="S1576" s="41" t="e">
        <f t="shared" si="194"/>
        <v>#N/A</v>
      </c>
    </row>
    <row r="1577" spans="1:19" ht="18" x14ac:dyDescent="0.2">
      <c r="A1577" s="36" t="s">
        <v>6170</v>
      </c>
      <c r="B1577" s="15" t="e">
        <v>#N/A</v>
      </c>
      <c r="C1577" s="15" t="e">
        <v>#N/A</v>
      </c>
      <c r="D1577" s="19"/>
      <c r="E1577" s="18" t="s">
        <v>4282</v>
      </c>
      <c r="F1577" s="18" t="s">
        <v>4282</v>
      </c>
      <c r="G1577" s="18" t="s">
        <v>4282</v>
      </c>
      <c r="H1577" s="18" t="s">
        <v>4282</v>
      </c>
      <c r="I1577" s="18" t="s">
        <v>4282</v>
      </c>
      <c r="J1577" s="18" t="s">
        <v>7185</v>
      </c>
      <c r="K1577" s="18" t="s">
        <v>4282</v>
      </c>
      <c r="L1577" s="18" t="s">
        <v>4282</v>
      </c>
      <c r="N1577" s="40" t="e">
        <f t="shared" si="192"/>
        <v>#N/A</v>
      </c>
      <c r="O1577" t="e">
        <f>VLOOKUP(A1577,'[1]Integrator Offer Supplier'!$M$14:$AF$12953,18,FALSE)</f>
        <v>#N/A</v>
      </c>
      <c r="P1577" t="e">
        <f>VLOOKUP(A1577,'[1]Integrator Offer Supplier'!$M$14:$AF$12953,19,FALSE)</f>
        <v>#N/A</v>
      </c>
      <c r="Q1577" t="e">
        <f t="shared" si="193"/>
        <v>#N/A</v>
      </c>
      <c r="R1577" t="e">
        <f>VLOOKUP(A1577,'[1]Integrator Offer Supplier'!$M$14:$AF$12953,20,FALSE)</f>
        <v>#N/A</v>
      </c>
      <c r="S1577" s="41" t="e">
        <f t="shared" si="194"/>
        <v>#N/A</v>
      </c>
    </row>
    <row r="1578" spans="1:19" ht="18" x14ac:dyDescent="0.2">
      <c r="A1578" s="36" t="s">
        <v>6171</v>
      </c>
      <c r="B1578" s="15" t="e">
        <v>#N/A</v>
      </c>
      <c r="C1578" s="15" t="e">
        <v>#N/A</v>
      </c>
      <c r="D1578" s="19"/>
      <c r="E1578" s="18" t="s">
        <v>4282</v>
      </c>
      <c r="F1578" s="18" t="s">
        <v>4282</v>
      </c>
      <c r="G1578" s="18" t="s">
        <v>4282</v>
      </c>
      <c r="H1578" s="18" t="s">
        <v>4282</v>
      </c>
      <c r="I1578" s="18" t="s">
        <v>4282</v>
      </c>
      <c r="J1578" s="18" t="s">
        <v>7185</v>
      </c>
      <c r="K1578" s="18" t="s">
        <v>4282</v>
      </c>
      <c r="L1578" s="18" t="s">
        <v>4282</v>
      </c>
      <c r="N1578" s="40" t="e">
        <f t="shared" si="192"/>
        <v>#N/A</v>
      </c>
      <c r="O1578" t="e">
        <f>VLOOKUP(A1578,'[1]Integrator Offer Supplier'!$M$14:$AF$12953,18,FALSE)</f>
        <v>#N/A</v>
      </c>
      <c r="P1578" t="e">
        <f>VLOOKUP(A1578,'[1]Integrator Offer Supplier'!$M$14:$AF$12953,19,FALSE)</f>
        <v>#N/A</v>
      </c>
      <c r="Q1578" t="e">
        <f t="shared" si="193"/>
        <v>#N/A</v>
      </c>
      <c r="R1578" t="e">
        <f>VLOOKUP(A1578,'[1]Integrator Offer Supplier'!$M$14:$AF$12953,20,FALSE)</f>
        <v>#N/A</v>
      </c>
      <c r="S1578" s="41" t="e">
        <f t="shared" si="194"/>
        <v>#N/A</v>
      </c>
    </row>
    <row r="1579" spans="1:19" ht="18" x14ac:dyDescent="0.2">
      <c r="A1579" s="36" t="s">
        <v>6172</v>
      </c>
      <c r="B1579" s="15" t="e">
        <v>#N/A</v>
      </c>
      <c r="C1579" s="15" t="e">
        <v>#N/A</v>
      </c>
      <c r="D1579" s="19"/>
      <c r="E1579" s="18" t="s">
        <v>4282</v>
      </c>
      <c r="F1579" s="18" t="s">
        <v>4282</v>
      </c>
      <c r="G1579" s="18" t="s">
        <v>4282</v>
      </c>
      <c r="H1579" s="18" t="s">
        <v>4282</v>
      </c>
      <c r="I1579" s="18" t="s">
        <v>4282</v>
      </c>
      <c r="J1579" s="18" t="s">
        <v>7185</v>
      </c>
      <c r="K1579" s="18" t="s">
        <v>4282</v>
      </c>
      <c r="L1579" s="18" t="s">
        <v>4282</v>
      </c>
      <c r="N1579" s="40" t="e">
        <f t="shared" si="192"/>
        <v>#N/A</v>
      </c>
      <c r="O1579" t="e">
        <f>VLOOKUP(A1579,'[1]Integrator Offer Supplier'!$M$14:$AF$12953,18,FALSE)</f>
        <v>#N/A</v>
      </c>
      <c r="P1579" t="e">
        <f>VLOOKUP(A1579,'[1]Integrator Offer Supplier'!$M$14:$AF$12953,19,FALSE)</f>
        <v>#N/A</v>
      </c>
      <c r="Q1579" t="e">
        <f t="shared" si="193"/>
        <v>#N/A</v>
      </c>
      <c r="R1579" t="e">
        <f>VLOOKUP(A1579,'[1]Integrator Offer Supplier'!$M$14:$AF$12953,20,FALSE)</f>
        <v>#N/A</v>
      </c>
      <c r="S1579" s="41" t="e">
        <f t="shared" si="194"/>
        <v>#N/A</v>
      </c>
    </row>
    <row r="1580" spans="1:19" ht="18" x14ac:dyDescent="0.2">
      <c r="A1580" s="35" t="s">
        <v>6173</v>
      </c>
      <c r="B1580" s="15" t="e">
        <v>#N/A</v>
      </c>
      <c r="C1580" s="15" t="e">
        <v>#N/A</v>
      </c>
      <c r="D1580" s="19"/>
      <c r="E1580" s="18" t="s">
        <v>4282</v>
      </c>
      <c r="F1580" s="18" t="s">
        <v>4282</v>
      </c>
      <c r="G1580" s="18" t="s">
        <v>4282</v>
      </c>
      <c r="H1580" s="18" t="s">
        <v>4282</v>
      </c>
      <c r="I1580" s="18" t="s">
        <v>4282</v>
      </c>
      <c r="J1580" s="18" t="s">
        <v>7185</v>
      </c>
      <c r="K1580" s="18" t="s">
        <v>4282</v>
      </c>
      <c r="L1580" s="18" t="s">
        <v>4282</v>
      </c>
      <c r="N1580" s="40" t="e">
        <f t="shared" si="192"/>
        <v>#N/A</v>
      </c>
      <c r="O1580" t="e">
        <f>VLOOKUP(A1580,'[1]Integrator Offer Supplier'!$M$14:$AF$12953,18,FALSE)</f>
        <v>#N/A</v>
      </c>
      <c r="P1580" t="e">
        <f>VLOOKUP(A1580,'[1]Integrator Offer Supplier'!$M$14:$AF$12953,19,FALSE)</f>
        <v>#N/A</v>
      </c>
      <c r="Q1580" t="e">
        <f t="shared" si="193"/>
        <v>#N/A</v>
      </c>
      <c r="R1580" t="e">
        <f>VLOOKUP(A1580,'[1]Integrator Offer Supplier'!$M$14:$AF$12953,20,FALSE)</f>
        <v>#N/A</v>
      </c>
      <c r="S1580" s="41" t="e">
        <f t="shared" si="194"/>
        <v>#N/A</v>
      </c>
    </row>
    <row r="1581" spans="1:19" ht="18" x14ac:dyDescent="0.2">
      <c r="A1581" s="35" t="s">
        <v>6174</v>
      </c>
      <c r="B1581" s="15" t="e">
        <v>#N/A</v>
      </c>
      <c r="C1581" s="15" t="e">
        <v>#N/A</v>
      </c>
      <c r="D1581" s="19"/>
      <c r="E1581" s="18" t="s">
        <v>4282</v>
      </c>
      <c r="F1581" s="18" t="s">
        <v>4282</v>
      </c>
      <c r="G1581" s="18" t="s">
        <v>4282</v>
      </c>
      <c r="H1581" s="18" t="s">
        <v>4282</v>
      </c>
      <c r="I1581" s="18" t="s">
        <v>4282</v>
      </c>
      <c r="J1581" s="18" t="s">
        <v>7185</v>
      </c>
      <c r="K1581" s="18" t="s">
        <v>4282</v>
      </c>
      <c r="L1581" s="18" t="s">
        <v>4282</v>
      </c>
      <c r="N1581" s="40" t="e">
        <f t="shared" si="192"/>
        <v>#N/A</v>
      </c>
      <c r="O1581" t="e">
        <f>VLOOKUP(A1581,'[1]Integrator Offer Supplier'!$M$14:$AF$12953,18,FALSE)</f>
        <v>#N/A</v>
      </c>
      <c r="P1581" t="e">
        <f>VLOOKUP(A1581,'[1]Integrator Offer Supplier'!$M$14:$AF$12953,19,FALSE)</f>
        <v>#N/A</v>
      </c>
      <c r="Q1581" t="e">
        <f t="shared" si="193"/>
        <v>#N/A</v>
      </c>
      <c r="R1581" t="e">
        <f>VLOOKUP(A1581,'[1]Integrator Offer Supplier'!$M$14:$AF$12953,20,FALSE)</f>
        <v>#N/A</v>
      </c>
      <c r="S1581" s="41" t="e">
        <f t="shared" si="194"/>
        <v>#N/A</v>
      </c>
    </row>
    <row r="1582" spans="1:19" ht="18" x14ac:dyDescent="0.2">
      <c r="A1582" s="35" t="s">
        <v>6175</v>
      </c>
      <c r="B1582" s="15" t="e">
        <v>#N/A</v>
      </c>
      <c r="C1582" s="15" t="e">
        <v>#N/A</v>
      </c>
      <c r="D1582" s="19"/>
      <c r="E1582" s="18" t="s">
        <v>4282</v>
      </c>
      <c r="F1582" s="18" t="s">
        <v>4282</v>
      </c>
      <c r="G1582" s="18" t="s">
        <v>4282</v>
      </c>
      <c r="H1582" s="18" t="s">
        <v>4282</v>
      </c>
      <c r="I1582" s="18" t="s">
        <v>4282</v>
      </c>
      <c r="J1582" s="18" t="s">
        <v>7185</v>
      </c>
      <c r="K1582" s="18" t="s">
        <v>4282</v>
      </c>
      <c r="L1582" s="18" t="s">
        <v>4282</v>
      </c>
      <c r="N1582" s="40" t="e">
        <f t="shared" si="192"/>
        <v>#N/A</v>
      </c>
      <c r="O1582" t="e">
        <f>VLOOKUP(A1582,'[1]Integrator Offer Supplier'!$M$14:$AF$12953,18,FALSE)</f>
        <v>#N/A</v>
      </c>
      <c r="P1582" t="e">
        <f>VLOOKUP(A1582,'[1]Integrator Offer Supplier'!$M$14:$AF$12953,19,FALSE)</f>
        <v>#N/A</v>
      </c>
      <c r="Q1582" t="e">
        <f t="shared" si="193"/>
        <v>#N/A</v>
      </c>
      <c r="R1582" t="e">
        <f>VLOOKUP(A1582,'[1]Integrator Offer Supplier'!$M$14:$AF$12953,20,FALSE)</f>
        <v>#N/A</v>
      </c>
      <c r="S1582" s="41" t="e">
        <f t="shared" si="194"/>
        <v>#N/A</v>
      </c>
    </row>
    <row r="1583" spans="1:19" ht="18" x14ac:dyDescent="0.2">
      <c r="A1583" s="35" t="s">
        <v>6176</v>
      </c>
      <c r="B1583" s="15" t="e">
        <v>#N/A</v>
      </c>
      <c r="C1583" s="15" t="e">
        <v>#N/A</v>
      </c>
      <c r="D1583" s="19"/>
      <c r="E1583" s="18" t="s">
        <v>4282</v>
      </c>
      <c r="F1583" s="18" t="s">
        <v>4282</v>
      </c>
      <c r="G1583" s="18" t="s">
        <v>4282</v>
      </c>
      <c r="H1583" s="18" t="s">
        <v>4282</v>
      </c>
      <c r="I1583" s="18" t="s">
        <v>4282</v>
      </c>
      <c r="J1583" s="18" t="s">
        <v>7185</v>
      </c>
      <c r="K1583" s="18" t="s">
        <v>4282</v>
      </c>
      <c r="L1583" s="18" t="s">
        <v>4282</v>
      </c>
      <c r="N1583" s="40" t="e">
        <f t="shared" si="192"/>
        <v>#N/A</v>
      </c>
      <c r="O1583" t="e">
        <f>VLOOKUP(A1583,'[1]Integrator Offer Supplier'!$M$14:$AF$12953,18,FALSE)</f>
        <v>#N/A</v>
      </c>
      <c r="P1583" t="e">
        <f>VLOOKUP(A1583,'[1]Integrator Offer Supplier'!$M$14:$AF$12953,19,FALSE)</f>
        <v>#N/A</v>
      </c>
      <c r="Q1583" t="e">
        <f t="shared" si="193"/>
        <v>#N/A</v>
      </c>
      <c r="R1583" t="e">
        <f>VLOOKUP(A1583,'[1]Integrator Offer Supplier'!$M$14:$AF$12953,20,FALSE)</f>
        <v>#N/A</v>
      </c>
      <c r="S1583" s="41" t="e">
        <f t="shared" si="194"/>
        <v>#N/A</v>
      </c>
    </row>
    <row r="1584" spans="1:19" ht="18" x14ac:dyDescent="0.2">
      <c r="A1584" s="35" t="s">
        <v>6177</v>
      </c>
      <c r="B1584" s="15" t="e">
        <v>#N/A</v>
      </c>
      <c r="C1584" s="15" t="e">
        <v>#N/A</v>
      </c>
      <c r="D1584" s="19"/>
      <c r="E1584" s="18" t="s">
        <v>4282</v>
      </c>
      <c r="F1584" s="18" t="s">
        <v>4282</v>
      </c>
      <c r="G1584" s="18" t="s">
        <v>4282</v>
      </c>
      <c r="H1584" s="18" t="s">
        <v>4282</v>
      </c>
      <c r="I1584" s="18" t="s">
        <v>4282</v>
      </c>
      <c r="J1584" s="18" t="s">
        <v>7185</v>
      </c>
      <c r="K1584" s="18" t="s">
        <v>4282</v>
      </c>
      <c r="L1584" s="18" t="s">
        <v>4282</v>
      </c>
      <c r="N1584" s="40" t="e">
        <f t="shared" si="192"/>
        <v>#N/A</v>
      </c>
      <c r="O1584" t="e">
        <f>VLOOKUP(A1584,'[1]Integrator Offer Supplier'!$M$14:$AF$12953,18,FALSE)</f>
        <v>#N/A</v>
      </c>
      <c r="P1584" t="e">
        <f>VLOOKUP(A1584,'[1]Integrator Offer Supplier'!$M$14:$AF$12953,19,FALSE)</f>
        <v>#N/A</v>
      </c>
      <c r="Q1584" t="e">
        <f t="shared" si="193"/>
        <v>#N/A</v>
      </c>
      <c r="R1584" t="e">
        <f>VLOOKUP(A1584,'[1]Integrator Offer Supplier'!$M$14:$AF$12953,20,FALSE)</f>
        <v>#N/A</v>
      </c>
      <c r="S1584" s="41" t="e">
        <f t="shared" si="194"/>
        <v>#N/A</v>
      </c>
    </row>
    <row r="1585" spans="1:19" ht="36" x14ac:dyDescent="0.2">
      <c r="A1585" s="35" t="s">
        <v>6178</v>
      </c>
      <c r="B1585" s="15" t="s">
        <v>1432</v>
      </c>
      <c r="C1585" s="15" t="s">
        <v>3439</v>
      </c>
      <c r="D1585" s="19"/>
      <c r="E1585" s="18">
        <v>16</v>
      </c>
      <c r="F1585" s="2">
        <v>2800</v>
      </c>
      <c r="G1585" s="2">
        <v>8</v>
      </c>
      <c r="H1585" s="2"/>
      <c r="I1585" s="2"/>
      <c r="J1585" s="18">
        <f t="shared" ref="J1585:J1588" si="207">N1585</f>
        <v>0</v>
      </c>
      <c r="K1585" s="18">
        <f t="shared" ref="K1585:K1588" si="208">Q1585</f>
        <v>0</v>
      </c>
      <c r="L1585" s="18">
        <f t="shared" ref="L1585:L1588" si="209">S1585</f>
        <v>0</v>
      </c>
      <c r="N1585" s="40">
        <f t="shared" si="192"/>
        <v>0</v>
      </c>
      <c r="O1585">
        <f>VLOOKUP(A1585,'[1]Integrator Offer Supplier'!$M$14:$AF$12953,18,FALSE)</f>
        <v>0</v>
      </c>
      <c r="P1585">
        <f>VLOOKUP(A1585,'[1]Integrator Offer Supplier'!$M$14:$AF$12953,19,FALSE)</f>
        <v>0</v>
      </c>
      <c r="Q1585">
        <f t="shared" si="193"/>
        <v>0</v>
      </c>
      <c r="R1585">
        <f>VLOOKUP(A1585,'[1]Integrator Offer Supplier'!$M$14:$AF$12953,20,FALSE)</f>
        <v>0</v>
      </c>
      <c r="S1585" s="41">
        <f t="shared" si="194"/>
        <v>0</v>
      </c>
    </row>
    <row r="1586" spans="1:19" ht="36" x14ac:dyDescent="0.2">
      <c r="A1586" s="35" t="s">
        <v>6179</v>
      </c>
      <c r="B1586" s="15" t="s">
        <v>38</v>
      </c>
      <c r="C1586" s="15" t="s">
        <v>3440</v>
      </c>
      <c r="D1586" s="21" t="s">
        <v>4225</v>
      </c>
      <c r="E1586" s="18">
        <v>16</v>
      </c>
      <c r="F1586" s="2">
        <f>1734+2000</f>
        <v>3734</v>
      </c>
      <c r="G1586" s="2">
        <v>8</v>
      </c>
      <c r="H1586" s="2"/>
      <c r="I1586" s="2"/>
      <c r="J1586" s="18">
        <f t="shared" si="207"/>
        <v>0</v>
      </c>
      <c r="K1586" s="18">
        <f t="shared" si="208"/>
        <v>0</v>
      </c>
      <c r="L1586" s="18">
        <f t="shared" si="209"/>
        <v>0</v>
      </c>
      <c r="N1586" s="40">
        <f t="shared" si="192"/>
        <v>0</v>
      </c>
      <c r="O1586">
        <f>VLOOKUP(A1586,'[1]Integrator Offer Supplier'!$M$14:$AF$12953,18,FALSE)</f>
        <v>0</v>
      </c>
      <c r="P1586">
        <f>VLOOKUP(A1586,'[1]Integrator Offer Supplier'!$M$14:$AF$12953,19,FALSE)</f>
        <v>0</v>
      </c>
      <c r="Q1586">
        <f t="shared" si="193"/>
        <v>0</v>
      </c>
      <c r="R1586">
        <f>VLOOKUP(A1586,'[1]Integrator Offer Supplier'!$M$14:$AF$12953,20,FALSE)</f>
        <v>0</v>
      </c>
      <c r="S1586" s="41">
        <f t="shared" si="194"/>
        <v>0</v>
      </c>
    </row>
    <row r="1587" spans="1:19" ht="54" x14ac:dyDescent="0.2">
      <c r="A1587" s="35" t="s">
        <v>6180</v>
      </c>
      <c r="B1587" s="15" t="s">
        <v>35</v>
      </c>
      <c r="C1587" s="15" t="s">
        <v>3441</v>
      </c>
      <c r="D1587" s="21" t="s">
        <v>4220</v>
      </c>
      <c r="E1587" s="18">
        <v>16</v>
      </c>
      <c r="F1587" s="2">
        <v>2500</v>
      </c>
      <c r="G1587" s="2">
        <v>8</v>
      </c>
      <c r="H1587" s="2"/>
      <c r="I1587" s="2"/>
      <c r="J1587" s="18">
        <f t="shared" si="207"/>
        <v>0</v>
      </c>
      <c r="K1587" s="18">
        <f t="shared" si="208"/>
        <v>0</v>
      </c>
      <c r="L1587" s="18">
        <f t="shared" si="209"/>
        <v>0</v>
      </c>
      <c r="N1587" s="40">
        <f t="shared" si="192"/>
        <v>0</v>
      </c>
      <c r="O1587">
        <f>VLOOKUP(A1587,'[1]Integrator Offer Supplier'!$M$14:$AF$12953,18,FALSE)</f>
        <v>0</v>
      </c>
      <c r="P1587">
        <f>VLOOKUP(A1587,'[1]Integrator Offer Supplier'!$M$14:$AF$12953,19,FALSE)</f>
        <v>0</v>
      </c>
      <c r="Q1587">
        <f t="shared" si="193"/>
        <v>0</v>
      </c>
      <c r="R1587">
        <f>VLOOKUP(A1587,'[1]Integrator Offer Supplier'!$M$14:$AF$12953,20,FALSE)</f>
        <v>0</v>
      </c>
      <c r="S1587" s="41">
        <f t="shared" si="194"/>
        <v>0</v>
      </c>
    </row>
    <row r="1588" spans="1:19" ht="54" x14ac:dyDescent="0.2">
      <c r="A1588" s="34" t="s">
        <v>6181</v>
      </c>
      <c r="B1588" s="15" t="s">
        <v>1433</v>
      </c>
      <c r="C1588" s="15" t="s">
        <v>4383</v>
      </c>
      <c r="D1588" s="21" t="s">
        <v>4384</v>
      </c>
      <c r="E1588" s="18">
        <v>16</v>
      </c>
      <c r="F1588" s="2">
        <f>1734+2000</f>
        <v>3734</v>
      </c>
      <c r="G1588" s="2">
        <v>8</v>
      </c>
      <c r="H1588" s="2"/>
      <c r="I1588" s="2"/>
      <c r="J1588" s="18">
        <f t="shared" si="207"/>
        <v>1.2863030526315788</v>
      </c>
      <c r="K1588" s="18">
        <f t="shared" si="208"/>
        <v>538.79511000000002</v>
      </c>
      <c r="L1588" s="18">
        <f t="shared" si="209"/>
        <v>1.3607287874992637</v>
      </c>
      <c r="N1588" s="40">
        <f t="shared" si="192"/>
        <v>1.2863030526315788</v>
      </c>
      <c r="O1588">
        <f>VLOOKUP(A1588,'[1]Integrator Offer Supplier'!$M$14:$AF$12953,18,FALSE)</f>
        <v>24.770024999999997</v>
      </c>
      <c r="P1588">
        <f>VLOOKUP(A1588,'[1]Integrator Offer Supplier'!$M$14:$AF$12953,19,FALSE)</f>
        <v>72.810149999999993</v>
      </c>
      <c r="Q1588">
        <f t="shared" si="193"/>
        <v>538.79511000000002</v>
      </c>
      <c r="R1588">
        <f>VLOOKUP(A1588,'[1]Integrator Offer Supplier'!$M$14:$AF$12953,20,FALSE)</f>
        <v>108.85830299994109</v>
      </c>
      <c r="S1588" s="41">
        <f t="shared" si="194"/>
        <v>1.3607287874992637</v>
      </c>
    </row>
    <row r="1589" spans="1:19" ht="54" x14ac:dyDescent="0.2">
      <c r="A1589" s="34" t="s">
        <v>6182</v>
      </c>
      <c r="B1589" s="15" t="s">
        <v>1434</v>
      </c>
      <c r="C1589" s="15" t="s">
        <v>3443</v>
      </c>
      <c r="D1589" s="21" t="s">
        <v>4384</v>
      </c>
      <c r="E1589" s="18">
        <v>16</v>
      </c>
      <c r="F1589" s="2">
        <f>1734+2000</f>
        <v>3734</v>
      </c>
      <c r="G1589" s="2">
        <v>8</v>
      </c>
      <c r="H1589" s="2"/>
      <c r="I1589" s="2"/>
      <c r="J1589" s="2"/>
      <c r="K1589" s="2"/>
      <c r="L1589" s="2"/>
      <c r="N1589" s="40" t="e">
        <f t="shared" si="192"/>
        <v>#N/A</v>
      </c>
      <c r="O1589" t="e">
        <f>VLOOKUP(A1589,'[1]Integrator Offer Supplier'!$M$14:$AF$12953,18,FALSE)</f>
        <v>#N/A</v>
      </c>
      <c r="P1589" t="e">
        <f>VLOOKUP(A1589,'[1]Integrator Offer Supplier'!$M$14:$AF$12953,19,FALSE)</f>
        <v>#N/A</v>
      </c>
      <c r="Q1589" t="e">
        <f t="shared" si="193"/>
        <v>#N/A</v>
      </c>
      <c r="R1589" t="e">
        <f>VLOOKUP(A1589,'[1]Integrator Offer Supplier'!$M$14:$AF$12953,20,FALSE)</f>
        <v>#N/A</v>
      </c>
      <c r="S1589" s="41" t="e">
        <f t="shared" si="194"/>
        <v>#N/A</v>
      </c>
    </row>
    <row r="1590" spans="1:19" ht="18" x14ac:dyDescent="0.2">
      <c r="A1590" s="34" t="s">
        <v>6183</v>
      </c>
      <c r="B1590" s="15" t="s">
        <v>223</v>
      </c>
      <c r="C1590" s="15" t="s">
        <v>223</v>
      </c>
      <c r="D1590" s="19"/>
      <c r="E1590" s="18" t="s">
        <v>4282</v>
      </c>
      <c r="F1590" s="18" t="s">
        <v>4282</v>
      </c>
      <c r="G1590" s="18" t="s">
        <v>4282</v>
      </c>
      <c r="H1590" s="18" t="s">
        <v>4282</v>
      </c>
      <c r="I1590" s="18" t="s">
        <v>4282</v>
      </c>
      <c r="J1590" s="18" t="s">
        <v>7185</v>
      </c>
      <c r="K1590" s="18" t="s">
        <v>4282</v>
      </c>
      <c r="L1590" s="18" t="s">
        <v>4282</v>
      </c>
      <c r="N1590" s="40" t="e">
        <f t="shared" si="192"/>
        <v>#N/A</v>
      </c>
      <c r="O1590" t="e">
        <f>VLOOKUP(A1590,'[1]Integrator Offer Supplier'!$M$14:$AF$12953,18,FALSE)</f>
        <v>#N/A</v>
      </c>
      <c r="P1590" t="e">
        <f>VLOOKUP(A1590,'[1]Integrator Offer Supplier'!$M$14:$AF$12953,19,FALSE)</f>
        <v>#N/A</v>
      </c>
      <c r="Q1590" t="e">
        <f t="shared" si="193"/>
        <v>#N/A</v>
      </c>
      <c r="R1590" t="e">
        <f>VLOOKUP(A1590,'[1]Integrator Offer Supplier'!$M$14:$AF$12953,20,FALSE)</f>
        <v>#N/A</v>
      </c>
      <c r="S1590" s="41" t="e">
        <f t="shared" si="194"/>
        <v>#N/A</v>
      </c>
    </row>
    <row r="1591" spans="1:19" ht="18" x14ac:dyDescent="0.2">
      <c r="A1591" s="34" t="s">
        <v>6184</v>
      </c>
      <c r="B1591" s="15" t="s">
        <v>223</v>
      </c>
      <c r="C1591" s="15" t="s">
        <v>223</v>
      </c>
      <c r="D1591" s="19"/>
      <c r="E1591" s="18" t="s">
        <v>4282</v>
      </c>
      <c r="F1591" s="18" t="s">
        <v>4282</v>
      </c>
      <c r="G1591" s="18" t="s">
        <v>4282</v>
      </c>
      <c r="H1591" s="18" t="s">
        <v>4282</v>
      </c>
      <c r="I1591" s="18" t="s">
        <v>4282</v>
      </c>
      <c r="J1591" s="18" t="s">
        <v>7185</v>
      </c>
      <c r="K1591" s="18" t="s">
        <v>4282</v>
      </c>
      <c r="L1591" s="18" t="s">
        <v>4282</v>
      </c>
      <c r="N1591" s="40" t="e">
        <f t="shared" si="192"/>
        <v>#N/A</v>
      </c>
      <c r="O1591" t="e">
        <f>VLOOKUP(A1591,'[1]Integrator Offer Supplier'!$M$14:$AF$12953,18,FALSE)</f>
        <v>#N/A</v>
      </c>
      <c r="P1591" t="e">
        <f>VLOOKUP(A1591,'[1]Integrator Offer Supplier'!$M$14:$AF$12953,19,FALSE)</f>
        <v>#N/A</v>
      </c>
      <c r="Q1591" t="e">
        <f t="shared" si="193"/>
        <v>#N/A</v>
      </c>
      <c r="R1591" t="e">
        <f>VLOOKUP(A1591,'[1]Integrator Offer Supplier'!$M$14:$AF$12953,20,FALSE)</f>
        <v>#N/A</v>
      </c>
      <c r="S1591" s="41" t="e">
        <f t="shared" si="194"/>
        <v>#N/A</v>
      </c>
    </row>
    <row r="1592" spans="1:19" ht="18" x14ac:dyDescent="0.2">
      <c r="A1592" s="34" t="s">
        <v>6185</v>
      </c>
      <c r="B1592" s="15" t="s">
        <v>223</v>
      </c>
      <c r="C1592" s="15" t="s">
        <v>223</v>
      </c>
      <c r="D1592" s="19"/>
      <c r="E1592" s="18" t="s">
        <v>4282</v>
      </c>
      <c r="F1592" s="18" t="s">
        <v>4282</v>
      </c>
      <c r="G1592" s="18" t="s">
        <v>4282</v>
      </c>
      <c r="H1592" s="18" t="s">
        <v>4282</v>
      </c>
      <c r="I1592" s="18" t="s">
        <v>4282</v>
      </c>
      <c r="J1592" s="18" t="s">
        <v>7185</v>
      </c>
      <c r="K1592" s="18" t="s">
        <v>4282</v>
      </c>
      <c r="L1592" s="18" t="s">
        <v>4282</v>
      </c>
      <c r="N1592" s="40" t="e">
        <f t="shared" si="192"/>
        <v>#N/A</v>
      </c>
      <c r="O1592" t="e">
        <f>VLOOKUP(A1592,'[1]Integrator Offer Supplier'!$M$14:$AF$12953,18,FALSE)</f>
        <v>#N/A</v>
      </c>
      <c r="P1592" t="e">
        <f>VLOOKUP(A1592,'[1]Integrator Offer Supplier'!$M$14:$AF$12953,19,FALSE)</f>
        <v>#N/A</v>
      </c>
      <c r="Q1592" t="e">
        <f t="shared" si="193"/>
        <v>#N/A</v>
      </c>
      <c r="R1592" t="e">
        <f>VLOOKUP(A1592,'[1]Integrator Offer Supplier'!$M$14:$AF$12953,20,FALSE)</f>
        <v>#N/A</v>
      </c>
      <c r="S1592" s="41" t="e">
        <f t="shared" si="194"/>
        <v>#N/A</v>
      </c>
    </row>
    <row r="1593" spans="1:19" ht="18" x14ac:dyDescent="0.2">
      <c r="A1593" s="34" t="s">
        <v>6186</v>
      </c>
      <c r="B1593" s="15" t="s">
        <v>223</v>
      </c>
      <c r="C1593" s="15" t="s">
        <v>223</v>
      </c>
      <c r="D1593" s="19"/>
      <c r="E1593" s="18" t="s">
        <v>4282</v>
      </c>
      <c r="F1593" s="18" t="s">
        <v>4282</v>
      </c>
      <c r="G1593" s="18" t="s">
        <v>4282</v>
      </c>
      <c r="H1593" s="18" t="s">
        <v>4282</v>
      </c>
      <c r="I1593" s="18" t="s">
        <v>4282</v>
      </c>
      <c r="J1593" s="18" t="s">
        <v>7185</v>
      </c>
      <c r="K1593" s="18" t="s">
        <v>4282</v>
      </c>
      <c r="L1593" s="18" t="s">
        <v>4282</v>
      </c>
      <c r="N1593" s="40" t="e">
        <f t="shared" si="192"/>
        <v>#N/A</v>
      </c>
      <c r="O1593" t="e">
        <f>VLOOKUP(A1593,'[1]Integrator Offer Supplier'!$M$14:$AF$12953,18,FALSE)</f>
        <v>#N/A</v>
      </c>
      <c r="P1593" t="e">
        <f>VLOOKUP(A1593,'[1]Integrator Offer Supplier'!$M$14:$AF$12953,19,FALSE)</f>
        <v>#N/A</v>
      </c>
      <c r="Q1593" t="e">
        <f t="shared" si="193"/>
        <v>#N/A</v>
      </c>
      <c r="R1593" t="e">
        <f>VLOOKUP(A1593,'[1]Integrator Offer Supplier'!$M$14:$AF$12953,20,FALSE)</f>
        <v>#N/A</v>
      </c>
      <c r="S1593" s="41" t="e">
        <f t="shared" si="194"/>
        <v>#N/A</v>
      </c>
    </row>
    <row r="1594" spans="1:19" ht="18" x14ac:dyDescent="0.2">
      <c r="A1594" s="34" t="s">
        <v>6187</v>
      </c>
      <c r="B1594" s="15" t="s">
        <v>223</v>
      </c>
      <c r="C1594" s="15" t="s">
        <v>223</v>
      </c>
      <c r="D1594" s="19"/>
      <c r="E1594" s="18" t="s">
        <v>4282</v>
      </c>
      <c r="F1594" s="18" t="s">
        <v>4282</v>
      </c>
      <c r="G1594" s="18" t="s">
        <v>4282</v>
      </c>
      <c r="H1594" s="18" t="s">
        <v>4282</v>
      </c>
      <c r="I1594" s="18" t="s">
        <v>4282</v>
      </c>
      <c r="J1594" s="18" t="s">
        <v>7185</v>
      </c>
      <c r="K1594" s="18" t="s">
        <v>4282</v>
      </c>
      <c r="L1594" s="18" t="s">
        <v>4282</v>
      </c>
      <c r="N1594" s="40" t="e">
        <f t="shared" si="192"/>
        <v>#N/A</v>
      </c>
      <c r="O1594" t="e">
        <f>VLOOKUP(A1594,'[1]Integrator Offer Supplier'!$M$14:$AF$12953,18,FALSE)</f>
        <v>#N/A</v>
      </c>
      <c r="P1594" t="e">
        <f>VLOOKUP(A1594,'[1]Integrator Offer Supplier'!$M$14:$AF$12953,19,FALSE)</f>
        <v>#N/A</v>
      </c>
      <c r="Q1594" t="e">
        <f t="shared" si="193"/>
        <v>#N/A</v>
      </c>
      <c r="R1594" t="e">
        <f>VLOOKUP(A1594,'[1]Integrator Offer Supplier'!$M$14:$AF$12953,20,FALSE)</f>
        <v>#N/A</v>
      </c>
      <c r="S1594" s="41" t="e">
        <f t="shared" si="194"/>
        <v>#N/A</v>
      </c>
    </row>
    <row r="1595" spans="1:19" ht="18" x14ac:dyDescent="0.2">
      <c r="A1595" s="34" t="s">
        <v>6188</v>
      </c>
      <c r="B1595" s="15" t="s">
        <v>223</v>
      </c>
      <c r="C1595" s="15" t="s">
        <v>223</v>
      </c>
      <c r="D1595" s="19"/>
      <c r="E1595" s="18" t="s">
        <v>4282</v>
      </c>
      <c r="F1595" s="18" t="s">
        <v>4282</v>
      </c>
      <c r="G1595" s="18" t="s">
        <v>4282</v>
      </c>
      <c r="H1595" s="18" t="s">
        <v>4282</v>
      </c>
      <c r="I1595" s="18" t="s">
        <v>4282</v>
      </c>
      <c r="J1595" s="18" t="s">
        <v>7185</v>
      </c>
      <c r="K1595" s="18" t="s">
        <v>4282</v>
      </c>
      <c r="L1595" s="18" t="s">
        <v>4282</v>
      </c>
      <c r="N1595" s="40" t="e">
        <f t="shared" si="192"/>
        <v>#N/A</v>
      </c>
      <c r="O1595" t="e">
        <f>VLOOKUP(A1595,'[1]Integrator Offer Supplier'!$M$14:$AF$12953,18,FALSE)</f>
        <v>#N/A</v>
      </c>
      <c r="P1595" t="e">
        <f>VLOOKUP(A1595,'[1]Integrator Offer Supplier'!$M$14:$AF$12953,19,FALSE)</f>
        <v>#N/A</v>
      </c>
      <c r="Q1595" t="e">
        <f t="shared" si="193"/>
        <v>#N/A</v>
      </c>
      <c r="R1595" t="e">
        <f>VLOOKUP(A1595,'[1]Integrator Offer Supplier'!$M$14:$AF$12953,20,FALSE)</f>
        <v>#N/A</v>
      </c>
      <c r="S1595" s="41" t="e">
        <f t="shared" si="194"/>
        <v>#N/A</v>
      </c>
    </row>
    <row r="1596" spans="1:19" ht="18" x14ac:dyDescent="0.2">
      <c r="A1596" s="34" t="s">
        <v>6189</v>
      </c>
      <c r="B1596" s="15" t="s">
        <v>223</v>
      </c>
      <c r="C1596" s="15" t="s">
        <v>223</v>
      </c>
      <c r="D1596" s="19"/>
      <c r="E1596" s="18" t="s">
        <v>4282</v>
      </c>
      <c r="F1596" s="18" t="s">
        <v>4282</v>
      </c>
      <c r="G1596" s="18" t="s">
        <v>4282</v>
      </c>
      <c r="H1596" s="18" t="s">
        <v>4282</v>
      </c>
      <c r="I1596" s="18" t="s">
        <v>4282</v>
      </c>
      <c r="J1596" s="18" t="s">
        <v>7185</v>
      </c>
      <c r="K1596" s="18" t="s">
        <v>4282</v>
      </c>
      <c r="L1596" s="18" t="s">
        <v>4282</v>
      </c>
      <c r="N1596" s="40" t="e">
        <f t="shared" si="192"/>
        <v>#N/A</v>
      </c>
      <c r="O1596" t="e">
        <f>VLOOKUP(A1596,'[1]Integrator Offer Supplier'!$M$14:$AF$12953,18,FALSE)</f>
        <v>#N/A</v>
      </c>
      <c r="P1596" t="e">
        <f>VLOOKUP(A1596,'[1]Integrator Offer Supplier'!$M$14:$AF$12953,19,FALSE)</f>
        <v>#N/A</v>
      </c>
      <c r="Q1596" t="e">
        <f t="shared" si="193"/>
        <v>#N/A</v>
      </c>
      <c r="R1596" t="e">
        <f>VLOOKUP(A1596,'[1]Integrator Offer Supplier'!$M$14:$AF$12953,20,FALSE)</f>
        <v>#N/A</v>
      </c>
      <c r="S1596" s="41" t="e">
        <f t="shared" si="194"/>
        <v>#N/A</v>
      </c>
    </row>
    <row r="1597" spans="1:19" ht="18" x14ac:dyDescent="0.2">
      <c r="A1597" s="34" t="s">
        <v>6190</v>
      </c>
      <c r="B1597" s="15" t="s">
        <v>223</v>
      </c>
      <c r="C1597" s="15" t="s">
        <v>223</v>
      </c>
      <c r="D1597" s="19"/>
      <c r="E1597" s="18" t="s">
        <v>4282</v>
      </c>
      <c r="F1597" s="18" t="s">
        <v>4282</v>
      </c>
      <c r="G1597" s="18" t="s">
        <v>4282</v>
      </c>
      <c r="H1597" s="18" t="s">
        <v>4282</v>
      </c>
      <c r="I1597" s="18" t="s">
        <v>4282</v>
      </c>
      <c r="J1597" s="18" t="s">
        <v>7185</v>
      </c>
      <c r="K1597" s="18" t="s">
        <v>4282</v>
      </c>
      <c r="L1597" s="18" t="s">
        <v>4282</v>
      </c>
      <c r="N1597" s="40" t="e">
        <f t="shared" si="192"/>
        <v>#N/A</v>
      </c>
      <c r="O1597" t="e">
        <f>VLOOKUP(A1597,'[1]Integrator Offer Supplier'!$M$14:$AF$12953,18,FALSE)</f>
        <v>#N/A</v>
      </c>
      <c r="P1597" t="e">
        <f>VLOOKUP(A1597,'[1]Integrator Offer Supplier'!$M$14:$AF$12953,19,FALSE)</f>
        <v>#N/A</v>
      </c>
      <c r="Q1597" t="e">
        <f t="shared" si="193"/>
        <v>#N/A</v>
      </c>
      <c r="R1597" t="e">
        <f>VLOOKUP(A1597,'[1]Integrator Offer Supplier'!$M$14:$AF$12953,20,FALSE)</f>
        <v>#N/A</v>
      </c>
      <c r="S1597" s="41" t="e">
        <f t="shared" si="194"/>
        <v>#N/A</v>
      </c>
    </row>
    <row r="1598" spans="1:19" ht="18" x14ac:dyDescent="0.2">
      <c r="A1598" s="34" t="s">
        <v>6191</v>
      </c>
      <c r="B1598" s="15" t="s">
        <v>223</v>
      </c>
      <c r="C1598" s="15" t="s">
        <v>223</v>
      </c>
      <c r="D1598" s="19"/>
      <c r="E1598" s="18" t="s">
        <v>4282</v>
      </c>
      <c r="F1598" s="18" t="s">
        <v>4282</v>
      </c>
      <c r="G1598" s="18" t="s">
        <v>4282</v>
      </c>
      <c r="H1598" s="18" t="s">
        <v>4282</v>
      </c>
      <c r="I1598" s="18" t="s">
        <v>4282</v>
      </c>
      <c r="J1598" s="18" t="s">
        <v>7185</v>
      </c>
      <c r="K1598" s="18" t="s">
        <v>4282</v>
      </c>
      <c r="L1598" s="18" t="s">
        <v>4282</v>
      </c>
      <c r="N1598" s="40" t="e">
        <f t="shared" si="192"/>
        <v>#N/A</v>
      </c>
      <c r="O1598" t="e">
        <f>VLOOKUP(A1598,'[1]Integrator Offer Supplier'!$M$14:$AF$12953,18,FALSE)</f>
        <v>#N/A</v>
      </c>
      <c r="P1598" t="e">
        <f>VLOOKUP(A1598,'[1]Integrator Offer Supplier'!$M$14:$AF$12953,19,FALSE)</f>
        <v>#N/A</v>
      </c>
      <c r="Q1598" t="e">
        <f t="shared" si="193"/>
        <v>#N/A</v>
      </c>
      <c r="R1598" t="e">
        <f>VLOOKUP(A1598,'[1]Integrator Offer Supplier'!$M$14:$AF$12953,20,FALSE)</f>
        <v>#N/A</v>
      </c>
      <c r="S1598" s="41" t="e">
        <f t="shared" si="194"/>
        <v>#N/A</v>
      </c>
    </row>
    <row r="1599" spans="1:19" ht="18" x14ac:dyDescent="0.2">
      <c r="A1599" s="34" t="s">
        <v>6192</v>
      </c>
      <c r="B1599" s="15" t="s">
        <v>223</v>
      </c>
      <c r="C1599" s="15" t="s">
        <v>223</v>
      </c>
      <c r="D1599" s="19"/>
      <c r="E1599" s="18" t="s">
        <v>4282</v>
      </c>
      <c r="F1599" s="18" t="s">
        <v>4282</v>
      </c>
      <c r="G1599" s="18" t="s">
        <v>4282</v>
      </c>
      <c r="H1599" s="18" t="s">
        <v>4282</v>
      </c>
      <c r="I1599" s="18" t="s">
        <v>4282</v>
      </c>
      <c r="J1599" s="18" t="s">
        <v>7185</v>
      </c>
      <c r="K1599" s="18" t="s">
        <v>4282</v>
      </c>
      <c r="L1599" s="18" t="s">
        <v>4282</v>
      </c>
      <c r="N1599" s="40" t="e">
        <f t="shared" si="192"/>
        <v>#N/A</v>
      </c>
      <c r="O1599" t="e">
        <f>VLOOKUP(A1599,'[1]Integrator Offer Supplier'!$M$14:$AF$12953,18,FALSE)</f>
        <v>#N/A</v>
      </c>
      <c r="P1599" t="e">
        <f>VLOOKUP(A1599,'[1]Integrator Offer Supplier'!$M$14:$AF$12953,19,FALSE)</f>
        <v>#N/A</v>
      </c>
      <c r="Q1599" t="e">
        <f t="shared" si="193"/>
        <v>#N/A</v>
      </c>
      <c r="R1599" t="e">
        <f>VLOOKUP(A1599,'[1]Integrator Offer Supplier'!$M$14:$AF$12953,20,FALSE)</f>
        <v>#N/A</v>
      </c>
      <c r="S1599" s="41" t="e">
        <f t="shared" si="194"/>
        <v>#N/A</v>
      </c>
    </row>
    <row r="1600" spans="1:19" ht="36" x14ac:dyDescent="0.2">
      <c r="A1600" s="34" t="s">
        <v>6193</v>
      </c>
      <c r="B1600" s="15" t="s">
        <v>1435</v>
      </c>
      <c r="C1600" s="15" t="s">
        <v>1435</v>
      </c>
      <c r="D1600" s="19"/>
      <c r="E1600" s="18" t="s">
        <v>4282</v>
      </c>
      <c r="F1600" s="18" t="s">
        <v>4282</v>
      </c>
      <c r="G1600" s="18" t="s">
        <v>4282</v>
      </c>
      <c r="H1600" s="18" t="s">
        <v>4282</v>
      </c>
      <c r="I1600" s="18" t="s">
        <v>4282</v>
      </c>
      <c r="J1600" s="18" t="s">
        <v>7185</v>
      </c>
      <c r="K1600" s="18" t="s">
        <v>4282</v>
      </c>
      <c r="L1600" s="18" t="s">
        <v>4282</v>
      </c>
      <c r="N1600" s="40" t="e">
        <f t="shared" si="192"/>
        <v>#N/A</v>
      </c>
      <c r="O1600" t="e">
        <f>VLOOKUP(A1600,'[1]Integrator Offer Supplier'!$M$14:$AF$12953,18,FALSE)</f>
        <v>#N/A</v>
      </c>
      <c r="P1600" t="e">
        <f>VLOOKUP(A1600,'[1]Integrator Offer Supplier'!$M$14:$AF$12953,19,FALSE)</f>
        <v>#N/A</v>
      </c>
      <c r="Q1600" t="e">
        <f t="shared" si="193"/>
        <v>#N/A</v>
      </c>
      <c r="R1600" t="e">
        <f>VLOOKUP(A1600,'[1]Integrator Offer Supplier'!$M$14:$AF$12953,20,FALSE)</f>
        <v>#N/A</v>
      </c>
      <c r="S1600" s="41" t="e">
        <f t="shared" si="194"/>
        <v>#N/A</v>
      </c>
    </row>
    <row r="1601" spans="1:19" ht="36" x14ac:dyDescent="0.2">
      <c r="A1601" s="34" t="s">
        <v>6194</v>
      </c>
      <c r="B1601" s="15" t="s">
        <v>1436</v>
      </c>
      <c r="C1601" s="15" t="s">
        <v>3444</v>
      </c>
      <c r="D1601" s="19"/>
      <c r="E1601" s="18" t="s">
        <v>4282</v>
      </c>
      <c r="F1601" s="18" t="s">
        <v>4282</v>
      </c>
      <c r="G1601" s="18" t="s">
        <v>4282</v>
      </c>
      <c r="H1601" s="18" t="s">
        <v>4282</v>
      </c>
      <c r="I1601" s="18" t="s">
        <v>4282</v>
      </c>
      <c r="J1601" s="18" t="s">
        <v>7185</v>
      </c>
      <c r="K1601" s="18" t="s">
        <v>4282</v>
      </c>
      <c r="L1601" s="18" t="s">
        <v>4282</v>
      </c>
      <c r="N1601" s="40" t="e">
        <f t="shared" si="192"/>
        <v>#N/A</v>
      </c>
      <c r="O1601" t="e">
        <f>VLOOKUP(A1601,'[1]Integrator Offer Supplier'!$M$14:$AF$12953,18,FALSE)</f>
        <v>#N/A</v>
      </c>
      <c r="P1601" t="e">
        <f>VLOOKUP(A1601,'[1]Integrator Offer Supplier'!$M$14:$AF$12953,19,FALSE)</f>
        <v>#N/A</v>
      </c>
      <c r="Q1601" t="e">
        <f t="shared" si="193"/>
        <v>#N/A</v>
      </c>
      <c r="R1601" t="e">
        <f>VLOOKUP(A1601,'[1]Integrator Offer Supplier'!$M$14:$AF$12953,20,FALSE)</f>
        <v>#N/A</v>
      </c>
      <c r="S1601" s="41" t="e">
        <f t="shared" si="194"/>
        <v>#N/A</v>
      </c>
    </row>
    <row r="1602" spans="1:19" ht="18" x14ac:dyDescent="0.2">
      <c r="A1602" s="34" t="s">
        <v>6195</v>
      </c>
      <c r="B1602" s="15" t="s">
        <v>1437</v>
      </c>
      <c r="C1602" s="15" t="s">
        <v>3445</v>
      </c>
      <c r="D1602" s="19"/>
      <c r="E1602" s="18" t="s">
        <v>4282</v>
      </c>
      <c r="F1602" s="18" t="s">
        <v>4282</v>
      </c>
      <c r="G1602" s="18" t="s">
        <v>4282</v>
      </c>
      <c r="H1602" s="18" t="s">
        <v>4282</v>
      </c>
      <c r="I1602" s="18" t="s">
        <v>4282</v>
      </c>
      <c r="J1602" s="18" t="s">
        <v>7185</v>
      </c>
      <c r="K1602" s="18" t="s">
        <v>4282</v>
      </c>
      <c r="L1602" s="18" t="s">
        <v>4282</v>
      </c>
      <c r="N1602" s="40" t="e">
        <f t="shared" si="192"/>
        <v>#N/A</v>
      </c>
      <c r="O1602" t="e">
        <f>VLOOKUP(A1602,'[1]Integrator Offer Supplier'!$M$14:$AF$12953,18,FALSE)</f>
        <v>#N/A</v>
      </c>
      <c r="P1602" t="e">
        <f>VLOOKUP(A1602,'[1]Integrator Offer Supplier'!$M$14:$AF$12953,19,FALSE)</f>
        <v>#N/A</v>
      </c>
      <c r="Q1602" t="e">
        <f t="shared" si="193"/>
        <v>#N/A</v>
      </c>
      <c r="R1602" t="e">
        <f>VLOOKUP(A1602,'[1]Integrator Offer Supplier'!$M$14:$AF$12953,20,FALSE)</f>
        <v>#N/A</v>
      </c>
      <c r="S1602" s="41" t="e">
        <f t="shared" si="194"/>
        <v>#N/A</v>
      </c>
    </row>
    <row r="1603" spans="1:19" ht="54" x14ac:dyDescent="0.2">
      <c r="A1603" s="34" t="s">
        <v>6196</v>
      </c>
      <c r="B1603" s="15" t="s">
        <v>1438</v>
      </c>
      <c r="C1603" s="15" t="s">
        <v>3446</v>
      </c>
      <c r="D1603" s="19"/>
      <c r="E1603" s="18" t="s">
        <v>4282</v>
      </c>
      <c r="F1603" s="18" t="s">
        <v>4282</v>
      </c>
      <c r="G1603" s="18" t="s">
        <v>4282</v>
      </c>
      <c r="H1603" s="18" t="s">
        <v>4282</v>
      </c>
      <c r="I1603" s="18" t="s">
        <v>4282</v>
      </c>
      <c r="J1603" s="18" t="s">
        <v>7185</v>
      </c>
      <c r="K1603" s="18" t="s">
        <v>4282</v>
      </c>
      <c r="L1603" s="18" t="s">
        <v>4282</v>
      </c>
      <c r="N1603" s="40" t="e">
        <f t="shared" si="192"/>
        <v>#N/A</v>
      </c>
      <c r="O1603" t="e">
        <f>VLOOKUP(A1603,'[1]Integrator Offer Supplier'!$M$14:$AF$12953,18,FALSE)</f>
        <v>#N/A</v>
      </c>
      <c r="P1603" t="e">
        <f>VLOOKUP(A1603,'[1]Integrator Offer Supplier'!$M$14:$AF$12953,19,FALSE)</f>
        <v>#N/A</v>
      </c>
      <c r="Q1603" t="e">
        <f t="shared" si="193"/>
        <v>#N/A</v>
      </c>
      <c r="R1603" t="e">
        <f>VLOOKUP(A1603,'[1]Integrator Offer Supplier'!$M$14:$AF$12953,20,FALSE)</f>
        <v>#N/A</v>
      </c>
      <c r="S1603" s="41" t="e">
        <f t="shared" si="194"/>
        <v>#N/A</v>
      </c>
    </row>
    <row r="1604" spans="1:19" ht="54" x14ac:dyDescent="0.2">
      <c r="A1604" s="34" t="s">
        <v>6197</v>
      </c>
      <c r="B1604" s="15" t="s">
        <v>1439</v>
      </c>
      <c r="C1604" s="15" t="s">
        <v>3447</v>
      </c>
      <c r="D1604" s="19"/>
      <c r="E1604" s="18" t="s">
        <v>4282</v>
      </c>
      <c r="F1604" s="18" t="s">
        <v>4282</v>
      </c>
      <c r="G1604" s="18" t="s">
        <v>4282</v>
      </c>
      <c r="H1604" s="18" t="s">
        <v>4282</v>
      </c>
      <c r="I1604" s="18" t="s">
        <v>4282</v>
      </c>
      <c r="J1604" s="18" t="s">
        <v>7185</v>
      </c>
      <c r="K1604" s="18" t="s">
        <v>4282</v>
      </c>
      <c r="L1604" s="18" t="s">
        <v>4282</v>
      </c>
      <c r="N1604" s="40" t="e">
        <f t="shared" si="192"/>
        <v>#N/A</v>
      </c>
      <c r="O1604" t="e">
        <f>VLOOKUP(A1604,'[1]Integrator Offer Supplier'!$M$14:$AF$12953,18,FALSE)</f>
        <v>#N/A</v>
      </c>
      <c r="P1604" t="e">
        <f>VLOOKUP(A1604,'[1]Integrator Offer Supplier'!$M$14:$AF$12953,19,FALSE)</f>
        <v>#N/A</v>
      </c>
      <c r="Q1604" t="e">
        <f t="shared" si="193"/>
        <v>#N/A</v>
      </c>
      <c r="R1604" t="e">
        <f>VLOOKUP(A1604,'[1]Integrator Offer Supplier'!$M$14:$AF$12953,20,FALSE)</f>
        <v>#N/A</v>
      </c>
      <c r="S1604" s="41" t="e">
        <f t="shared" si="194"/>
        <v>#N/A</v>
      </c>
    </row>
    <row r="1605" spans="1:19" ht="54" x14ac:dyDescent="0.2">
      <c r="A1605" s="34" t="s">
        <v>6198</v>
      </c>
      <c r="B1605" s="15" t="s">
        <v>1440</v>
      </c>
      <c r="C1605" s="15" t="s">
        <v>3448</v>
      </c>
      <c r="D1605" s="19"/>
      <c r="E1605" s="18" t="s">
        <v>4282</v>
      </c>
      <c r="F1605" s="18" t="s">
        <v>4282</v>
      </c>
      <c r="G1605" s="18" t="s">
        <v>4282</v>
      </c>
      <c r="H1605" s="18" t="s">
        <v>4282</v>
      </c>
      <c r="I1605" s="18" t="s">
        <v>4282</v>
      </c>
      <c r="J1605" s="18" t="s">
        <v>7185</v>
      </c>
      <c r="K1605" s="18" t="s">
        <v>4282</v>
      </c>
      <c r="L1605" s="18" t="s">
        <v>4282</v>
      </c>
      <c r="N1605" s="40" t="e">
        <f t="shared" si="192"/>
        <v>#N/A</v>
      </c>
      <c r="O1605" t="e">
        <f>VLOOKUP(A1605,'[1]Integrator Offer Supplier'!$M$14:$AF$12953,18,FALSE)</f>
        <v>#N/A</v>
      </c>
      <c r="P1605" t="e">
        <f>VLOOKUP(A1605,'[1]Integrator Offer Supplier'!$M$14:$AF$12953,19,FALSE)</f>
        <v>#N/A</v>
      </c>
      <c r="Q1605" t="e">
        <f t="shared" si="193"/>
        <v>#N/A</v>
      </c>
      <c r="R1605" t="e">
        <f>VLOOKUP(A1605,'[1]Integrator Offer Supplier'!$M$14:$AF$12953,20,FALSE)</f>
        <v>#N/A</v>
      </c>
      <c r="S1605" s="41" t="e">
        <f t="shared" si="194"/>
        <v>#N/A</v>
      </c>
    </row>
    <row r="1606" spans="1:19" ht="54" x14ac:dyDescent="0.2">
      <c r="A1606" s="34" t="s">
        <v>6199</v>
      </c>
      <c r="B1606" s="15" t="s">
        <v>1441</v>
      </c>
      <c r="C1606" s="15" t="s">
        <v>3449</v>
      </c>
      <c r="D1606" s="19"/>
      <c r="E1606" s="18" t="s">
        <v>4282</v>
      </c>
      <c r="F1606" s="18" t="s">
        <v>4282</v>
      </c>
      <c r="G1606" s="18" t="s">
        <v>4282</v>
      </c>
      <c r="H1606" s="18" t="s">
        <v>4282</v>
      </c>
      <c r="I1606" s="18" t="s">
        <v>4282</v>
      </c>
      <c r="J1606" s="18" t="s">
        <v>7185</v>
      </c>
      <c r="K1606" s="18" t="s">
        <v>4282</v>
      </c>
      <c r="L1606" s="18" t="s">
        <v>4282</v>
      </c>
      <c r="N1606" s="40" t="e">
        <f t="shared" si="192"/>
        <v>#N/A</v>
      </c>
      <c r="O1606" t="e">
        <f>VLOOKUP(A1606,'[1]Integrator Offer Supplier'!$M$14:$AF$12953,18,FALSE)</f>
        <v>#N/A</v>
      </c>
      <c r="P1606" t="e">
        <f>VLOOKUP(A1606,'[1]Integrator Offer Supplier'!$M$14:$AF$12953,19,FALSE)</f>
        <v>#N/A</v>
      </c>
      <c r="Q1606" t="e">
        <f t="shared" si="193"/>
        <v>#N/A</v>
      </c>
      <c r="R1606" t="e">
        <f>VLOOKUP(A1606,'[1]Integrator Offer Supplier'!$M$14:$AF$12953,20,FALSE)</f>
        <v>#N/A</v>
      </c>
      <c r="S1606" s="41" t="e">
        <f t="shared" si="194"/>
        <v>#N/A</v>
      </c>
    </row>
    <row r="1607" spans="1:19" ht="54" x14ac:dyDescent="0.2">
      <c r="A1607" s="34" t="s">
        <v>6200</v>
      </c>
      <c r="B1607" s="15" t="s">
        <v>1442</v>
      </c>
      <c r="C1607" s="15" t="s">
        <v>7165</v>
      </c>
      <c r="D1607" s="19"/>
      <c r="E1607" s="18">
        <v>24</v>
      </c>
      <c r="F1607" s="18">
        <v>25000</v>
      </c>
      <c r="G1607" s="18">
        <v>16</v>
      </c>
      <c r="H1607" s="18">
        <v>16</v>
      </c>
      <c r="I1607" s="18"/>
      <c r="J1607" s="18"/>
      <c r="K1607" s="18"/>
      <c r="L1607" s="18"/>
      <c r="N1607" s="40" t="e">
        <f t="shared" si="192"/>
        <v>#N/A</v>
      </c>
      <c r="O1607" t="e">
        <f>VLOOKUP(A1607,'[1]Integrator Offer Supplier'!$M$14:$AF$12953,18,FALSE)</f>
        <v>#N/A</v>
      </c>
      <c r="P1607" t="e">
        <f>VLOOKUP(A1607,'[1]Integrator Offer Supplier'!$M$14:$AF$12953,19,FALSE)</f>
        <v>#N/A</v>
      </c>
      <c r="Q1607" t="e">
        <f t="shared" si="193"/>
        <v>#N/A</v>
      </c>
      <c r="R1607" t="e">
        <f>VLOOKUP(A1607,'[1]Integrator Offer Supplier'!$M$14:$AF$12953,20,FALSE)</f>
        <v>#N/A</v>
      </c>
      <c r="S1607" s="41" t="e">
        <f t="shared" si="194"/>
        <v>#N/A</v>
      </c>
    </row>
    <row r="1608" spans="1:19" ht="18" x14ac:dyDescent="0.2">
      <c r="A1608" s="34" t="s">
        <v>6201</v>
      </c>
      <c r="B1608" s="15" t="s">
        <v>1443</v>
      </c>
      <c r="C1608" s="15" t="s">
        <v>3451</v>
      </c>
      <c r="D1608" s="19"/>
      <c r="E1608" s="18" t="s">
        <v>4282</v>
      </c>
      <c r="F1608" s="18" t="s">
        <v>4282</v>
      </c>
      <c r="G1608" s="18" t="s">
        <v>4282</v>
      </c>
      <c r="H1608" s="18" t="s">
        <v>4282</v>
      </c>
      <c r="I1608" s="18" t="s">
        <v>4282</v>
      </c>
      <c r="J1608" s="18" t="s">
        <v>7185</v>
      </c>
      <c r="K1608" s="18" t="s">
        <v>4282</v>
      </c>
      <c r="L1608" s="18" t="s">
        <v>4282</v>
      </c>
      <c r="N1608" s="40" t="e">
        <f t="shared" ref="N1608:N1671" si="210">O1608*$P$1/$J$2</f>
        <v>#N/A</v>
      </c>
      <c r="O1608" t="e">
        <f>VLOOKUP(A1608,'[1]Integrator Offer Supplier'!$M$14:$AF$12953,18,FALSE)</f>
        <v>#N/A</v>
      </c>
      <c r="P1608" t="e">
        <f>VLOOKUP(A1608,'[1]Integrator Offer Supplier'!$M$14:$AF$12953,19,FALSE)</f>
        <v>#N/A</v>
      </c>
      <c r="Q1608" t="e">
        <f t="shared" ref="Q1608:Q1671" si="211">P1608*$P$1</f>
        <v>#N/A</v>
      </c>
      <c r="R1608" t="e">
        <f>VLOOKUP(A1608,'[1]Integrator Offer Supplier'!$M$14:$AF$12953,20,FALSE)</f>
        <v>#N/A</v>
      </c>
      <c r="S1608" s="41" t="e">
        <f t="shared" ref="S1608:S1671" si="212">R1608*$P$1/$L$2</f>
        <v>#N/A</v>
      </c>
    </row>
    <row r="1609" spans="1:19" ht="18" x14ac:dyDescent="0.2">
      <c r="A1609" s="34" t="s">
        <v>6202</v>
      </c>
      <c r="B1609" s="15" t="s">
        <v>1444</v>
      </c>
      <c r="C1609" s="15" t="s">
        <v>3452</v>
      </c>
      <c r="D1609" s="19"/>
      <c r="E1609" s="18" t="s">
        <v>4282</v>
      </c>
      <c r="F1609" s="18" t="s">
        <v>4282</v>
      </c>
      <c r="G1609" s="18" t="s">
        <v>4282</v>
      </c>
      <c r="H1609" s="18" t="s">
        <v>4282</v>
      </c>
      <c r="I1609" s="18" t="s">
        <v>4282</v>
      </c>
      <c r="J1609" s="18" t="s">
        <v>7185</v>
      </c>
      <c r="K1609" s="18" t="s">
        <v>4282</v>
      </c>
      <c r="L1609" s="18" t="s">
        <v>4282</v>
      </c>
      <c r="N1609" s="40" t="e">
        <f t="shared" si="210"/>
        <v>#N/A</v>
      </c>
      <c r="O1609" t="e">
        <f>VLOOKUP(A1609,'[1]Integrator Offer Supplier'!$M$14:$AF$12953,18,FALSE)</f>
        <v>#N/A</v>
      </c>
      <c r="P1609" t="e">
        <f>VLOOKUP(A1609,'[1]Integrator Offer Supplier'!$M$14:$AF$12953,19,FALSE)</f>
        <v>#N/A</v>
      </c>
      <c r="Q1609" t="e">
        <f t="shared" si="211"/>
        <v>#N/A</v>
      </c>
      <c r="R1609" t="e">
        <f>VLOOKUP(A1609,'[1]Integrator Offer Supplier'!$M$14:$AF$12953,20,FALSE)</f>
        <v>#N/A</v>
      </c>
      <c r="S1609" s="41" t="e">
        <f t="shared" si="212"/>
        <v>#N/A</v>
      </c>
    </row>
    <row r="1610" spans="1:19" ht="126" x14ac:dyDescent="0.2">
      <c r="A1610" s="34" t="s">
        <v>6203</v>
      </c>
      <c r="B1610" s="15" t="s">
        <v>1445</v>
      </c>
      <c r="C1610" s="15" t="s">
        <v>3453</v>
      </c>
      <c r="D1610" s="19"/>
      <c r="E1610" s="18" t="s">
        <v>4282</v>
      </c>
      <c r="F1610" s="18" t="s">
        <v>4282</v>
      </c>
      <c r="G1610" s="18" t="s">
        <v>4282</v>
      </c>
      <c r="H1610" s="18" t="s">
        <v>4282</v>
      </c>
      <c r="I1610" s="18" t="s">
        <v>4282</v>
      </c>
      <c r="J1610" s="18" t="s">
        <v>7185</v>
      </c>
      <c r="K1610" s="18" t="s">
        <v>4282</v>
      </c>
      <c r="L1610" s="18" t="s">
        <v>4282</v>
      </c>
      <c r="N1610" s="40" t="e">
        <f t="shared" si="210"/>
        <v>#N/A</v>
      </c>
      <c r="O1610" t="e">
        <f>VLOOKUP(A1610,'[1]Integrator Offer Supplier'!$M$14:$AF$12953,18,FALSE)</f>
        <v>#N/A</v>
      </c>
      <c r="P1610" t="e">
        <f>VLOOKUP(A1610,'[1]Integrator Offer Supplier'!$M$14:$AF$12953,19,FALSE)</f>
        <v>#N/A</v>
      </c>
      <c r="Q1610" t="e">
        <f t="shared" si="211"/>
        <v>#N/A</v>
      </c>
      <c r="R1610" t="e">
        <f>VLOOKUP(A1610,'[1]Integrator Offer Supplier'!$M$14:$AF$12953,20,FALSE)</f>
        <v>#N/A</v>
      </c>
      <c r="S1610" s="41" t="e">
        <f t="shared" si="212"/>
        <v>#N/A</v>
      </c>
    </row>
    <row r="1611" spans="1:19" ht="234" x14ac:dyDescent="0.2">
      <c r="A1611" s="34" t="s">
        <v>6204</v>
      </c>
      <c r="B1611" s="15" t="s">
        <v>1446</v>
      </c>
      <c r="C1611" s="15" t="s">
        <v>3454</v>
      </c>
      <c r="D1611" s="19"/>
      <c r="E1611" s="18" t="s">
        <v>4282</v>
      </c>
      <c r="F1611" s="18" t="s">
        <v>4282</v>
      </c>
      <c r="G1611" s="18" t="s">
        <v>4282</v>
      </c>
      <c r="H1611" s="18" t="s">
        <v>4282</v>
      </c>
      <c r="I1611" s="18" t="s">
        <v>4282</v>
      </c>
      <c r="J1611" s="18" t="s">
        <v>7185</v>
      </c>
      <c r="K1611" s="18" t="s">
        <v>4282</v>
      </c>
      <c r="L1611" s="18" t="s">
        <v>4282</v>
      </c>
      <c r="N1611" s="40" t="e">
        <f t="shared" si="210"/>
        <v>#N/A</v>
      </c>
      <c r="O1611" t="e">
        <f>VLOOKUP(A1611,'[1]Integrator Offer Supplier'!$M$14:$AF$12953,18,FALSE)</f>
        <v>#N/A</v>
      </c>
      <c r="P1611" t="e">
        <f>VLOOKUP(A1611,'[1]Integrator Offer Supplier'!$M$14:$AF$12953,19,FALSE)</f>
        <v>#N/A</v>
      </c>
      <c r="Q1611" t="e">
        <f t="shared" si="211"/>
        <v>#N/A</v>
      </c>
      <c r="R1611" t="e">
        <f>VLOOKUP(A1611,'[1]Integrator Offer Supplier'!$M$14:$AF$12953,20,FALSE)</f>
        <v>#N/A</v>
      </c>
      <c r="S1611" s="41" t="e">
        <f t="shared" si="212"/>
        <v>#N/A</v>
      </c>
    </row>
    <row r="1612" spans="1:19" ht="36" x14ac:dyDescent="0.2">
      <c r="A1612" s="34" t="s">
        <v>6205</v>
      </c>
      <c r="B1612" s="15" t="s">
        <v>1447</v>
      </c>
      <c r="C1612" s="15" t="s">
        <v>3455</v>
      </c>
      <c r="D1612" s="19"/>
      <c r="E1612" s="18" t="s">
        <v>4282</v>
      </c>
      <c r="F1612" s="18" t="s">
        <v>4282</v>
      </c>
      <c r="G1612" s="18" t="s">
        <v>4282</v>
      </c>
      <c r="H1612" s="18" t="s">
        <v>4282</v>
      </c>
      <c r="I1612" s="18" t="s">
        <v>4282</v>
      </c>
      <c r="J1612" s="18" t="s">
        <v>7185</v>
      </c>
      <c r="K1612" s="18" t="s">
        <v>4282</v>
      </c>
      <c r="L1612" s="18" t="s">
        <v>4282</v>
      </c>
      <c r="N1612" s="40" t="e">
        <f t="shared" si="210"/>
        <v>#N/A</v>
      </c>
      <c r="O1612" t="e">
        <f>VLOOKUP(A1612,'[1]Integrator Offer Supplier'!$M$14:$AF$12953,18,FALSE)</f>
        <v>#N/A</v>
      </c>
      <c r="P1612" t="e">
        <f>VLOOKUP(A1612,'[1]Integrator Offer Supplier'!$M$14:$AF$12953,19,FALSE)</f>
        <v>#N/A</v>
      </c>
      <c r="Q1612" t="e">
        <f t="shared" si="211"/>
        <v>#N/A</v>
      </c>
      <c r="R1612" t="e">
        <f>VLOOKUP(A1612,'[1]Integrator Offer Supplier'!$M$14:$AF$12953,20,FALSE)</f>
        <v>#N/A</v>
      </c>
      <c r="S1612" s="41" t="e">
        <f t="shared" si="212"/>
        <v>#N/A</v>
      </c>
    </row>
    <row r="1613" spans="1:19" ht="108" x14ac:dyDescent="0.2">
      <c r="A1613" s="34" t="s">
        <v>6206</v>
      </c>
      <c r="B1613" s="15" t="s">
        <v>1448</v>
      </c>
      <c r="C1613" s="15" t="s">
        <v>3456</v>
      </c>
      <c r="D1613" s="19"/>
      <c r="E1613" s="18" t="s">
        <v>4282</v>
      </c>
      <c r="F1613" s="18" t="s">
        <v>4282</v>
      </c>
      <c r="G1613" s="18" t="s">
        <v>4282</v>
      </c>
      <c r="H1613" s="18" t="s">
        <v>4282</v>
      </c>
      <c r="I1613" s="18" t="s">
        <v>4282</v>
      </c>
      <c r="J1613" s="18" t="s">
        <v>7185</v>
      </c>
      <c r="K1613" s="18" t="s">
        <v>4282</v>
      </c>
      <c r="L1613" s="18" t="s">
        <v>4282</v>
      </c>
      <c r="N1613" s="40" t="e">
        <f t="shared" si="210"/>
        <v>#N/A</v>
      </c>
      <c r="O1613" t="e">
        <f>VLOOKUP(A1613,'[1]Integrator Offer Supplier'!$M$14:$AF$12953,18,FALSE)</f>
        <v>#N/A</v>
      </c>
      <c r="P1613" t="e">
        <f>VLOOKUP(A1613,'[1]Integrator Offer Supplier'!$M$14:$AF$12953,19,FALSE)</f>
        <v>#N/A</v>
      </c>
      <c r="Q1613" t="e">
        <f t="shared" si="211"/>
        <v>#N/A</v>
      </c>
      <c r="R1613" t="e">
        <f>VLOOKUP(A1613,'[1]Integrator Offer Supplier'!$M$14:$AF$12953,20,FALSE)</f>
        <v>#N/A</v>
      </c>
      <c r="S1613" s="41" t="e">
        <f t="shared" si="212"/>
        <v>#N/A</v>
      </c>
    </row>
    <row r="1614" spans="1:19" ht="180" x14ac:dyDescent="0.2">
      <c r="A1614" s="34" t="s">
        <v>6207</v>
      </c>
      <c r="B1614" s="15" t="s">
        <v>1449</v>
      </c>
      <c r="C1614" s="15" t="s">
        <v>3457</v>
      </c>
      <c r="D1614" s="19"/>
      <c r="E1614" s="18" t="s">
        <v>4282</v>
      </c>
      <c r="F1614" s="18" t="s">
        <v>4282</v>
      </c>
      <c r="G1614" s="18" t="s">
        <v>4282</v>
      </c>
      <c r="H1614" s="18" t="s">
        <v>4282</v>
      </c>
      <c r="I1614" s="18" t="s">
        <v>4282</v>
      </c>
      <c r="J1614" s="18" t="s">
        <v>7185</v>
      </c>
      <c r="K1614" s="18" t="s">
        <v>4282</v>
      </c>
      <c r="L1614" s="18" t="s">
        <v>4282</v>
      </c>
      <c r="N1614" s="40" t="e">
        <f t="shared" si="210"/>
        <v>#N/A</v>
      </c>
      <c r="O1614" t="e">
        <f>VLOOKUP(A1614,'[1]Integrator Offer Supplier'!$M$14:$AF$12953,18,FALSE)</f>
        <v>#N/A</v>
      </c>
      <c r="P1614" t="e">
        <f>VLOOKUP(A1614,'[1]Integrator Offer Supplier'!$M$14:$AF$12953,19,FALSE)</f>
        <v>#N/A</v>
      </c>
      <c r="Q1614" t="e">
        <f t="shared" si="211"/>
        <v>#N/A</v>
      </c>
      <c r="R1614" t="e">
        <f>VLOOKUP(A1614,'[1]Integrator Offer Supplier'!$M$14:$AF$12953,20,FALSE)</f>
        <v>#N/A</v>
      </c>
      <c r="S1614" s="41" t="e">
        <f t="shared" si="212"/>
        <v>#N/A</v>
      </c>
    </row>
    <row r="1615" spans="1:19" ht="162" x14ac:dyDescent="0.2">
      <c r="A1615" s="34" t="s">
        <v>6208</v>
      </c>
      <c r="B1615" s="15" t="s">
        <v>1450</v>
      </c>
      <c r="C1615" s="15" t="s">
        <v>3458</v>
      </c>
      <c r="D1615" s="19"/>
      <c r="E1615" s="18" t="s">
        <v>4282</v>
      </c>
      <c r="F1615" s="18" t="s">
        <v>4282</v>
      </c>
      <c r="G1615" s="18" t="s">
        <v>4282</v>
      </c>
      <c r="H1615" s="18" t="s">
        <v>4282</v>
      </c>
      <c r="I1615" s="18" t="s">
        <v>4282</v>
      </c>
      <c r="J1615" s="18" t="s">
        <v>7185</v>
      </c>
      <c r="K1615" s="18" t="s">
        <v>4282</v>
      </c>
      <c r="L1615" s="18" t="s">
        <v>4282</v>
      </c>
      <c r="N1615" s="40" t="e">
        <f t="shared" si="210"/>
        <v>#N/A</v>
      </c>
      <c r="O1615" t="e">
        <f>VLOOKUP(A1615,'[1]Integrator Offer Supplier'!$M$14:$AF$12953,18,FALSE)</f>
        <v>#N/A</v>
      </c>
      <c r="P1615" t="e">
        <f>VLOOKUP(A1615,'[1]Integrator Offer Supplier'!$M$14:$AF$12953,19,FALSE)</f>
        <v>#N/A</v>
      </c>
      <c r="Q1615" t="e">
        <f t="shared" si="211"/>
        <v>#N/A</v>
      </c>
      <c r="R1615" t="e">
        <f>VLOOKUP(A1615,'[1]Integrator Offer Supplier'!$M$14:$AF$12953,20,FALSE)</f>
        <v>#N/A</v>
      </c>
      <c r="S1615" s="41" t="e">
        <f t="shared" si="212"/>
        <v>#N/A</v>
      </c>
    </row>
    <row r="1616" spans="1:19" ht="180" x14ac:dyDescent="0.2">
      <c r="A1616" s="34" t="s">
        <v>6209</v>
      </c>
      <c r="B1616" s="15" t="s">
        <v>1451</v>
      </c>
      <c r="C1616" s="15" t="s">
        <v>3459</v>
      </c>
      <c r="D1616" s="19"/>
      <c r="E1616" s="18" t="s">
        <v>4282</v>
      </c>
      <c r="F1616" s="18" t="s">
        <v>4282</v>
      </c>
      <c r="G1616" s="18" t="s">
        <v>4282</v>
      </c>
      <c r="H1616" s="18" t="s">
        <v>4282</v>
      </c>
      <c r="I1616" s="18" t="s">
        <v>4282</v>
      </c>
      <c r="J1616" s="18" t="s">
        <v>7185</v>
      </c>
      <c r="K1616" s="18" t="s">
        <v>4282</v>
      </c>
      <c r="L1616" s="18" t="s">
        <v>4282</v>
      </c>
      <c r="N1616" s="40" t="e">
        <f t="shared" si="210"/>
        <v>#N/A</v>
      </c>
      <c r="O1616" t="e">
        <f>VLOOKUP(A1616,'[1]Integrator Offer Supplier'!$M$14:$AF$12953,18,FALSE)</f>
        <v>#N/A</v>
      </c>
      <c r="P1616" t="e">
        <f>VLOOKUP(A1616,'[1]Integrator Offer Supplier'!$M$14:$AF$12953,19,FALSE)</f>
        <v>#N/A</v>
      </c>
      <c r="Q1616" t="e">
        <f t="shared" si="211"/>
        <v>#N/A</v>
      </c>
      <c r="R1616" t="e">
        <f>VLOOKUP(A1616,'[1]Integrator Offer Supplier'!$M$14:$AF$12953,20,FALSE)</f>
        <v>#N/A</v>
      </c>
      <c r="S1616" s="41" t="e">
        <f t="shared" si="212"/>
        <v>#N/A</v>
      </c>
    </row>
    <row r="1617" spans="1:19" ht="162" x14ac:dyDescent="0.2">
      <c r="A1617" s="34" t="s">
        <v>6210</v>
      </c>
      <c r="B1617" s="15" t="s">
        <v>1452</v>
      </c>
      <c r="C1617" s="15" t="s">
        <v>3460</v>
      </c>
      <c r="D1617" s="19"/>
      <c r="E1617" s="18" t="s">
        <v>4282</v>
      </c>
      <c r="F1617" s="18" t="s">
        <v>4282</v>
      </c>
      <c r="G1617" s="18" t="s">
        <v>4282</v>
      </c>
      <c r="H1617" s="18" t="s">
        <v>4282</v>
      </c>
      <c r="I1617" s="18" t="s">
        <v>4282</v>
      </c>
      <c r="J1617" s="18" t="s">
        <v>7185</v>
      </c>
      <c r="K1617" s="18" t="s">
        <v>4282</v>
      </c>
      <c r="L1617" s="18" t="s">
        <v>4282</v>
      </c>
      <c r="N1617" s="40" t="e">
        <f t="shared" si="210"/>
        <v>#N/A</v>
      </c>
      <c r="O1617" t="e">
        <f>VLOOKUP(A1617,'[1]Integrator Offer Supplier'!$M$14:$AF$12953,18,FALSE)</f>
        <v>#N/A</v>
      </c>
      <c r="P1617" t="e">
        <f>VLOOKUP(A1617,'[1]Integrator Offer Supplier'!$M$14:$AF$12953,19,FALSE)</f>
        <v>#N/A</v>
      </c>
      <c r="Q1617" t="e">
        <f t="shared" si="211"/>
        <v>#N/A</v>
      </c>
      <c r="R1617" t="e">
        <f>VLOOKUP(A1617,'[1]Integrator Offer Supplier'!$M$14:$AF$12953,20,FALSE)</f>
        <v>#N/A</v>
      </c>
      <c r="S1617" s="41" t="e">
        <f t="shared" si="212"/>
        <v>#N/A</v>
      </c>
    </row>
    <row r="1618" spans="1:19" ht="126" x14ac:dyDescent="0.2">
      <c r="A1618" s="34" t="s">
        <v>6211</v>
      </c>
      <c r="B1618" s="15" t="s">
        <v>1453</v>
      </c>
      <c r="C1618" s="15" t="s">
        <v>3461</v>
      </c>
      <c r="D1618" s="19"/>
      <c r="E1618" s="18" t="s">
        <v>4282</v>
      </c>
      <c r="F1618" s="18" t="s">
        <v>4282</v>
      </c>
      <c r="G1618" s="18" t="s">
        <v>4282</v>
      </c>
      <c r="H1618" s="18" t="s">
        <v>4282</v>
      </c>
      <c r="I1618" s="18" t="s">
        <v>4282</v>
      </c>
      <c r="J1618" s="18" t="s">
        <v>7185</v>
      </c>
      <c r="K1618" s="18" t="s">
        <v>4282</v>
      </c>
      <c r="L1618" s="18" t="s">
        <v>4282</v>
      </c>
      <c r="N1618" s="40" t="e">
        <f t="shared" si="210"/>
        <v>#N/A</v>
      </c>
      <c r="O1618" t="e">
        <f>VLOOKUP(A1618,'[1]Integrator Offer Supplier'!$M$14:$AF$12953,18,FALSE)</f>
        <v>#N/A</v>
      </c>
      <c r="P1618" t="e">
        <f>VLOOKUP(A1618,'[1]Integrator Offer Supplier'!$M$14:$AF$12953,19,FALSE)</f>
        <v>#N/A</v>
      </c>
      <c r="Q1618" t="e">
        <f t="shared" si="211"/>
        <v>#N/A</v>
      </c>
      <c r="R1618" t="e">
        <f>VLOOKUP(A1618,'[1]Integrator Offer Supplier'!$M$14:$AF$12953,20,FALSE)</f>
        <v>#N/A</v>
      </c>
      <c r="S1618" s="41" t="e">
        <f t="shared" si="212"/>
        <v>#N/A</v>
      </c>
    </row>
    <row r="1619" spans="1:19" ht="162" x14ac:dyDescent="0.2">
      <c r="A1619" s="34" t="s">
        <v>6212</v>
      </c>
      <c r="B1619" s="15" t="s">
        <v>1454</v>
      </c>
      <c r="C1619" s="15" t="s">
        <v>3462</v>
      </c>
      <c r="D1619" s="19"/>
      <c r="E1619" s="18" t="s">
        <v>4282</v>
      </c>
      <c r="F1619" s="18" t="s">
        <v>4282</v>
      </c>
      <c r="G1619" s="18" t="s">
        <v>4282</v>
      </c>
      <c r="H1619" s="18" t="s">
        <v>4282</v>
      </c>
      <c r="I1619" s="18" t="s">
        <v>4282</v>
      </c>
      <c r="J1619" s="18" t="s">
        <v>7185</v>
      </c>
      <c r="K1619" s="18" t="s">
        <v>4282</v>
      </c>
      <c r="L1619" s="18" t="s">
        <v>4282</v>
      </c>
      <c r="N1619" s="40" t="e">
        <f t="shared" si="210"/>
        <v>#N/A</v>
      </c>
      <c r="O1619" t="e">
        <f>VLOOKUP(A1619,'[1]Integrator Offer Supplier'!$M$14:$AF$12953,18,FALSE)</f>
        <v>#N/A</v>
      </c>
      <c r="P1619" t="e">
        <f>VLOOKUP(A1619,'[1]Integrator Offer Supplier'!$M$14:$AF$12953,19,FALSE)</f>
        <v>#N/A</v>
      </c>
      <c r="Q1619" t="e">
        <f t="shared" si="211"/>
        <v>#N/A</v>
      </c>
      <c r="R1619" t="e">
        <f>VLOOKUP(A1619,'[1]Integrator Offer Supplier'!$M$14:$AF$12953,20,FALSE)</f>
        <v>#N/A</v>
      </c>
      <c r="S1619" s="41" t="e">
        <f t="shared" si="212"/>
        <v>#N/A</v>
      </c>
    </row>
    <row r="1620" spans="1:19" ht="180" x14ac:dyDescent="0.2">
      <c r="A1620" s="34" t="s">
        <v>6213</v>
      </c>
      <c r="B1620" s="15" t="s">
        <v>1455</v>
      </c>
      <c r="C1620" s="15" t="s">
        <v>3463</v>
      </c>
      <c r="D1620" s="19"/>
      <c r="E1620" s="18" t="s">
        <v>4282</v>
      </c>
      <c r="F1620" s="18" t="s">
        <v>4282</v>
      </c>
      <c r="G1620" s="18" t="s">
        <v>4282</v>
      </c>
      <c r="H1620" s="18" t="s">
        <v>4282</v>
      </c>
      <c r="I1620" s="18" t="s">
        <v>4282</v>
      </c>
      <c r="J1620" s="18" t="s">
        <v>7185</v>
      </c>
      <c r="K1620" s="18" t="s">
        <v>4282</v>
      </c>
      <c r="L1620" s="18" t="s">
        <v>4282</v>
      </c>
      <c r="N1620" s="40" t="e">
        <f t="shared" si="210"/>
        <v>#N/A</v>
      </c>
      <c r="O1620" t="e">
        <f>VLOOKUP(A1620,'[1]Integrator Offer Supplier'!$M$14:$AF$12953,18,FALSE)</f>
        <v>#N/A</v>
      </c>
      <c r="P1620" t="e">
        <f>VLOOKUP(A1620,'[1]Integrator Offer Supplier'!$M$14:$AF$12953,19,FALSE)</f>
        <v>#N/A</v>
      </c>
      <c r="Q1620" t="e">
        <f t="shared" si="211"/>
        <v>#N/A</v>
      </c>
      <c r="R1620" t="e">
        <f>VLOOKUP(A1620,'[1]Integrator Offer Supplier'!$M$14:$AF$12953,20,FALSE)</f>
        <v>#N/A</v>
      </c>
      <c r="S1620" s="41" t="e">
        <f t="shared" si="212"/>
        <v>#N/A</v>
      </c>
    </row>
    <row r="1621" spans="1:19" ht="18" x14ac:dyDescent="0.2">
      <c r="A1621" s="34" t="s">
        <v>6214</v>
      </c>
      <c r="B1621" s="15" t="s">
        <v>223</v>
      </c>
      <c r="C1621" s="15" t="s">
        <v>223</v>
      </c>
      <c r="D1621" s="19"/>
      <c r="E1621" s="18" t="s">
        <v>4282</v>
      </c>
      <c r="F1621" s="18" t="s">
        <v>4282</v>
      </c>
      <c r="G1621" s="18" t="s">
        <v>4282</v>
      </c>
      <c r="H1621" s="18" t="s">
        <v>4282</v>
      </c>
      <c r="I1621" s="18" t="s">
        <v>4282</v>
      </c>
      <c r="J1621" s="18" t="s">
        <v>7185</v>
      </c>
      <c r="K1621" s="18" t="s">
        <v>4282</v>
      </c>
      <c r="L1621" s="18" t="s">
        <v>4282</v>
      </c>
      <c r="N1621" s="40" t="e">
        <f t="shared" si="210"/>
        <v>#N/A</v>
      </c>
      <c r="O1621" t="e">
        <f>VLOOKUP(A1621,'[1]Integrator Offer Supplier'!$M$14:$AF$12953,18,FALSE)</f>
        <v>#N/A</v>
      </c>
      <c r="P1621" t="e">
        <f>VLOOKUP(A1621,'[1]Integrator Offer Supplier'!$M$14:$AF$12953,19,FALSE)</f>
        <v>#N/A</v>
      </c>
      <c r="Q1621" t="e">
        <f t="shared" si="211"/>
        <v>#N/A</v>
      </c>
      <c r="R1621" t="e">
        <f>VLOOKUP(A1621,'[1]Integrator Offer Supplier'!$M$14:$AF$12953,20,FALSE)</f>
        <v>#N/A</v>
      </c>
      <c r="S1621" s="41" t="e">
        <f t="shared" si="212"/>
        <v>#N/A</v>
      </c>
    </row>
    <row r="1622" spans="1:19" ht="18" x14ac:dyDescent="0.2">
      <c r="A1622" s="34" t="s">
        <v>6215</v>
      </c>
      <c r="B1622" s="15" t="s">
        <v>223</v>
      </c>
      <c r="C1622" s="15" t="s">
        <v>223</v>
      </c>
      <c r="D1622" s="19"/>
      <c r="E1622" s="18" t="s">
        <v>4282</v>
      </c>
      <c r="F1622" s="18" t="s">
        <v>4282</v>
      </c>
      <c r="G1622" s="18" t="s">
        <v>4282</v>
      </c>
      <c r="H1622" s="18" t="s">
        <v>4282</v>
      </c>
      <c r="I1622" s="18" t="s">
        <v>4282</v>
      </c>
      <c r="J1622" s="18" t="s">
        <v>7185</v>
      </c>
      <c r="K1622" s="18" t="s">
        <v>4282</v>
      </c>
      <c r="L1622" s="18" t="s">
        <v>4282</v>
      </c>
      <c r="N1622" s="40" t="e">
        <f t="shared" si="210"/>
        <v>#N/A</v>
      </c>
      <c r="O1622" t="e">
        <f>VLOOKUP(A1622,'[1]Integrator Offer Supplier'!$M$14:$AF$12953,18,FALSE)</f>
        <v>#N/A</v>
      </c>
      <c r="P1622" t="e">
        <f>VLOOKUP(A1622,'[1]Integrator Offer Supplier'!$M$14:$AF$12953,19,FALSE)</f>
        <v>#N/A</v>
      </c>
      <c r="Q1622" t="e">
        <f t="shared" si="211"/>
        <v>#N/A</v>
      </c>
      <c r="R1622" t="e">
        <f>VLOOKUP(A1622,'[1]Integrator Offer Supplier'!$M$14:$AF$12953,20,FALSE)</f>
        <v>#N/A</v>
      </c>
      <c r="S1622" s="41" t="e">
        <f t="shared" si="212"/>
        <v>#N/A</v>
      </c>
    </row>
    <row r="1623" spans="1:19" ht="18" x14ac:dyDescent="0.2">
      <c r="A1623" s="34" t="s">
        <v>6216</v>
      </c>
      <c r="B1623" s="15" t="s">
        <v>223</v>
      </c>
      <c r="C1623" s="15" t="s">
        <v>223</v>
      </c>
      <c r="D1623" s="19"/>
      <c r="E1623" s="18" t="s">
        <v>4282</v>
      </c>
      <c r="F1623" s="18" t="s">
        <v>4282</v>
      </c>
      <c r="G1623" s="18" t="s">
        <v>4282</v>
      </c>
      <c r="H1623" s="18" t="s">
        <v>4282</v>
      </c>
      <c r="I1623" s="18" t="s">
        <v>4282</v>
      </c>
      <c r="J1623" s="18" t="s">
        <v>7185</v>
      </c>
      <c r="K1623" s="18" t="s">
        <v>4282</v>
      </c>
      <c r="L1623" s="18" t="s">
        <v>4282</v>
      </c>
      <c r="N1623" s="40" t="e">
        <f t="shared" si="210"/>
        <v>#N/A</v>
      </c>
      <c r="O1623" t="e">
        <f>VLOOKUP(A1623,'[1]Integrator Offer Supplier'!$M$14:$AF$12953,18,FALSE)</f>
        <v>#N/A</v>
      </c>
      <c r="P1623" t="e">
        <f>VLOOKUP(A1623,'[1]Integrator Offer Supplier'!$M$14:$AF$12953,19,FALSE)</f>
        <v>#N/A</v>
      </c>
      <c r="Q1623" t="e">
        <f t="shared" si="211"/>
        <v>#N/A</v>
      </c>
      <c r="R1623" t="e">
        <f>VLOOKUP(A1623,'[1]Integrator Offer Supplier'!$M$14:$AF$12953,20,FALSE)</f>
        <v>#N/A</v>
      </c>
      <c r="S1623" s="41" t="e">
        <f t="shared" si="212"/>
        <v>#N/A</v>
      </c>
    </row>
    <row r="1624" spans="1:19" ht="18" x14ac:dyDescent="0.2">
      <c r="A1624" s="34" t="s">
        <v>6217</v>
      </c>
      <c r="B1624" s="15" t="s">
        <v>223</v>
      </c>
      <c r="C1624" s="15" t="s">
        <v>223</v>
      </c>
      <c r="D1624" s="19"/>
      <c r="E1624" s="18" t="s">
        <v>4282</v>
      </c>
      <c r="F1624" s="18" t="s">
        <v>4282</v>
      </c>
      <c r="G1624" s="18" t="s">
        <v>4282</v>
      </c>
      <c r="H1624" s="18" t="s">
        <v>4282</v>
      </c>
      <c r="I1624" s="18" t="s">
        <v>4282</v>
      </c>
      <c r="J1624" s="18" t="s">
        <v>7185</v>
      </c>
      <c r="K1624" s="18" t="s">
        <v>4282</v>
      </c>
      <c r="L1624" s="18" t="s">
        <v>4282</v>
      </c>
      <c r="N1624" s="40" t="e">
        <f t="shared" si="210"/>
        <v>#N/A</v>
      </c>
      <c r="O1624" t="e">
        <f>VLOOKUP(A1624,'[1]Integrator Offer Supplier'!$M$14:$AF$12953,18,FALSE)</f>
        <v>#N/A</v>
      </c>
      <c r="P1624" t="e">
        <f>VLOOKUP(A1624,'[1]Integrator Offer Supplier'!$M$14:$AF$12953,19,FALSE)</f>
        <v>#N/A</v>
      </c>
      <c r="Q1624" t="e">
        <f t="shared" si="211"/>
        <v>#N/A</v>
      </c>
      <c r="R1624" t="e">
        <f>VLOOKUP(A1624,'[1]Integrator Offer Supplier'!$M$14:$AF$12953,20,FALSE)</f>
        <v>#N/A</v>
      </c>
      <c r="S1624" s="41" t="e">
        <f t="shared" si="212"/>
        <v>#N/A</v>
      </c>
    </row>
    <row r="1625" spans="1:19" ht="72" x14ac:dyDescent="0.2">
      <c r="A1625" s="34" t="s">
        <v>6218</v>
      </c>
      <c r="B1625" s="15" t="s">
        <v>1456</v>
      </c>
      <c r="C1625" s="15" t="s">
        <v>3464</v>
      </c>
      <c r="D1625" s="19"/>
      <c r="E1625" s="18" t="s">
        <v>4282</v>
      </c>
      <c r="F1625" s="18" t="s">
        <v>4282</v>
      </c>
      <c r="G1625" s="18" t="s">
        <v>4282</v>
      </c>
      <c r="H1625" s="18" t="s">
        <v>4282</v>
      </c>
      <c r="I1625" s="18" t="s">
        <v>4282</v>
      </c>
      <c r="J1625" s="18" t="s">
        <v>7185</v>
      </c>
      <c r="K1625" s="18" t="s">
        <v>4282</v>
      </c>
      <c r="L1625" s="18" t="s">
        <v>4282</v>
      </c>
      <c r="N1625" s="40" t="e">
        <f t="shared" si="210"/>
        <v>#N/A</v>
      </c>
      <c r="O1625" t="e">
        <f>VLOOKUP(A1625,'[1]Integrator Offer Supplier'!$M$14:$AF$12953,18,FALSE)</f>
        <v>#N/A</v>
      </c>
      <c r="P1625" t="e">
        <f>VLOOKUP(A1625,'[1]Integrator Offer Supplier'!$M$14:$AF$12953,19,FALSE)</f>
        <v>#N/A</v>
      </c>
      <c r="Q1625" t="e">
        <f t="shared" si="211"/>
        <v>#N/A</v>
      </c>
      <c r="R1625" t="e">
        <f>VLOOKUP(A1625,'[1]Integrator Offer Supplier'!$M$14:$AF$12953,20,FALSE)</f>
        <v>#N/A</v>
      </c>
      <c r="S1625" s="41" t="e">
        <f t="shared" si="212"/>
        <v>#N/A</v>
      </c>
    </row>
    <row r="1626" spans="1:19" ht="18" x14ac:dyDescent="0.2">
      <c r="A1626" s="34" t="s">
        <v>6219</v>
      </c>
      <c r="B1626" s="15" t="s">
        <v>223</v>
      </c>
      <c r="C1626" s="15" t="s">
        <v>223</v>
      </c>
      <c r="D1626" s="19"/>
      <c r="E1626" s="18" t="s">
        <v>4282</v>
      </c>
      <c r="F1626" s="18" t="s">
        <v>4282</v>
      </c>
      <c r="G1626" s="18" t="s">
        <v>4282</v>
      </c>
      <c r="H1626" s="18" t="s">
        <v>4282</v>
      </c>
      <c r="I1626" s="18" t="s">
        <v>4282</v>
      </c>
      <c r="J1626" s="18" t="s">
        <v>7185</v>
      </c>
      <c r="K1626" s="18" t="s">
        <v>4282</v>
      </c>
      <c r="L1626" s="18" t="s">
        <v>4282</v>
      </c>
      <c r="N1626" s="40" t="e">
        <f t="shared" si="210"/>
        <v>#N/A</v>
      </c>
      <c r="O1626" t="e">
        <f>VLOOKUP(A1626,'[1]Integrator Offer Supplier'!$M$14:$AF$12953,18,FALSE)</f>
        <v>#N/A</v>
      </c>
      <c r="P1626" t="e">
        <f>VLOOKUP(A1626,'[1]Integrator Offer Supplier'!$M$14:$AF$12953,19,FALSE)</f>
        <v>#N/A</v>
      </c>
      <c r="Q1626" t="e">
        <f t="shared" si="211"/>
        <v>#N/A</v>
      </c>
      <c r="R1626" t="e">
        <f>VLOOKUP(A1626,'[1]Integrator Offer Supplier'!$M$14:$AF$12953,20,FALSE)</f>
        <v>#N/A</v>
      </c>
      <c r="S1626" s="41" t="e">
        <f t="shared" si="212"/>
        <v>#N/A</v>
      </c>
    </row>
    <row r="1627" spans="1:19" ht="18" x14ac:dyDescent="0.2">
      <c r="A1627" s="34" t="s">
        <v>6220</v>
      </c>
      <c r="B1627" s="15" t="s">
        <v>223</v>
      </c>
      <c r="C1627" s="15" t="s">
        <v>223</v>
      </c>
      <c r="D1627" s="19"/>
      <c r="E1627" s="18" t="s">
        <v>4282</v>
      </c>
      <c r="F1627" s="18" t="s">
        <v>4282</v>
      </c>
      <c r="G1627" s="18" t="s">
        <v>4282</v>
      </c>
      <c r="H1627" s="18" t="s">
        <v>4282</v>
      </c>
      <c r="I1627" s="18" t="s">
        <v>4282</v>
      </c>
      <c r="J1627" s="18" t="s">
        <v>7185</v>
      </c>
      <c r="K1627" s="18" t="s">
        <v>4282</v>
      </c>
      <c r="L1627" s="18" t="s">
        <v>4282</v>
      </c>
      <c r="N1627" s="40" t="e">
        <f t="shared" si="210"/>
        <v>#N/A</v>
      </c>
      <c r="O1627" t="e">
        <f>VLOOKUP(A1627,'[1]Integrator Offer Supplier'!$M$14:$AF$12953,18,FALSE)</f>
        <v>#N/A</v>
      </c>
      <c r="P1627" t="e">
        <f>VLOOKUP(A1627,'[1]Integrator Offer Supplier'!$M$14:$AF$12953,19,FALSE)</f>
        <v>#N/A</v>
      </c>
      <c r="Q1627" t="e">
        <f t="shared" si="211"/>
        <v>#N/A</v>
      </c>
      <c r="R1627" t="e">
        <f>VLOOKUP(A1627,'[1]Integrator Offer Supplier'!$M$14:$AF$12953,20,FALSE)</f>
        <v>#N/A</v>
      </c>
      <c r="S1627" s="41" t="e">
        <f t="shared" si="212"/>
        <v>#N/A</v>
      </c>
    </row>
    <row r="1628" spans="1:19" ht="360" x14ac:dyDescent="0.2">
      <c r="A1628" s="34" t="s">
        <v>6221</v>
      </c>
      <c r="B1628" s="15" t="s">
        <v>1457</v>
      </c>
      <c r="C1628" s="15" t="s">
        <v>3465</v>
      </c>
      <c r="D1628" s="19"/>
      <c r="E1628" s="18" t="s">
        <v>4282</v>
      </c>
      <c r="F1628" s="18" t="s">
        <v>4282</v>
      </c>
      <c r="G1628" s="18" t="s">
        <v>4282</v>
      </c>
      <c r="H1628" s="18" t="s">
        <v>4282</v>
      </c>
      <c r="I1628" s="18" t="s">
        <v>4282</v>
      </c>
      <c r="J1628" s="18" t="s">
        <v>7185</v>
      </c>
      <c r="K1628" s="18" t="s">
        <v>4282</v>
      </c>
      <c r="L1628" s="18" t="s">
        <v>4282</v>
      </c>
      <c r="N1628" s="40" t="e">
        <f t="shared" si="210"/>
        <v>#N/A</v>
      </c>
      <c r="O1628" t="e">
        <f>VLOOKUP(A1628,'[1]Integrator Offer Supplier'!$M$14:$AF$12953,18,FALSE)</f>
        <v>#N/A</v>
      </c>
      <c r="P1628" t="e">
        <f>VLOOKUP(A1628,'[1]Integrator Offer Supplier'!$M$14:$AF$12953,19,FALSE)</f>
        <v>#N/A</v>
      </c>
      <c r="Q1628" t="e">
        <f t="shared" si="211"/>
        <v>#N/A</v>
      </c>
      <c r="R1628" t="e">
        <f>VLOOKUP(A1628,'[1]Integrator Offer Supplier'!$M$14:$AF$12953,20,FALSE)</f>
        <v>#N/A</v>
      </c>
      <c r="S1628" s="41" t="e">
        <f t="shared" si="212"/>
        <v>#N/A</v>
      </c>
    </row>
    <row r="1629" spans="1:19" ht="18" x14ac:dyDescent="0.2">
      <c r="A1629" s="34" t="s">
        <v>6222</v>
      </c>
      <c r="B1629" s="15" t="s">
        <v>223</v>
      </c>
      <c r="C1629" s="15" t="s">
        <v>223</v>
      </c>
      <c r="D1629" s="19"/>
      <c r="E1629" s="18" t="s">
        <v>4282</v>
      </c>
      <c r="F1629" s="18" t="s">
        <v>4282</v>
      </c>
      <c r="G1629" s="18" t="s">
        <v>4282</v>
      </c>
      <c r="H1629" s="18" t="s">
        <v>4282</v>
      </c>
      <c r="I1629" s="18" t="s">
        <v>4282</v>
      </c>
      <c r="J1629" s="18" t="s">
        <v>7185</v>
      </c>
      <c r="K1629" s="18" t="s">
        <v>4282</v>
      </c>
      <c r="L1629" s="18" t="s">
        <v>4282</v>
      </c>
      <c r="N1629" s="40" t="e">
        <f t="shared" si="210"/>
        <v>#N/A</v>
      </c>
      <c r="O1629" t="e">
        <f>VLOOKUP(A1629,'[1]Integrator Offer Supplier'!$M$14:$AF$12953,18,FALSE)</f>
        <v>#N/A</v>
      </c>
      <c r="P1629" t="e">
        <f>VLOOKUP(A1629,'[1]Integrator Offer Supplier'!$M$14:$AF$12953,19,FALSE)</f>
        <v>#N/A</v>
      </c>
      <c r="Q1629" t="e">
        <f t="shared" si="211"/>
        <v>#N/A</v>
      </c>
      <c r="R1629" t="e">
        <f>VLOOKUP(A1629,'[1]Integrator Offer Supplier'!$M$14:$AF$12953,20,FALSE)</f>
        <v>#N/A</v>
      </c>
      <c r="S1629" s="41" t="e">
        <f t="shared" si="212"/>
        <v>#N/A</v>
      </c>
    </row>
    <row r="1630" spans="1:19" ht="360" x14ac:dyDescent="0.2">
      <c r="A1630" s="34" t="s">
        <v>6223</v>
      </c>
      <c r="B1630" s="15" t="s">
        <v>1458</v>
      </c>
      <c r="C1630" s="15" t="s">
        <v>3466</v>
      </c>
      <c r="D1630" s="19"/>
      <c r="E1630" s="18" t="s">
        <v>4282</v>
      </c>
      <c r="F1630" s="18" t="s">
        <v>4282</v>
      </c>
      <c r="G1630" s="18" t="s">
        <v>4282</v>
      </c>
      <c r="H1630" s="18" t="s">
        <v>4282</v>
      </c>
      <c r="I1630" s="18" t="s">
        <v>4282</v>
      </c>
      <c r="J1630" s="18" t="s">
        <v>7185</v>
      </c>
      <c r="K1630" s="18" t="s">
        <v>4282</v>
      </c>
      <c r="L1630" s="18" t="s">
        <v>4282</v>
      </c>
      <c r="N1630" s="40" t="e">
        <f t="shared" si="210"/>
        <v>#N/A</v>
      </c>
      <c r="O1630" t="e">
        <f>VLOOKUP(A1630,'[1]Integrator Offer Supplier'!$M$14:$AF$12953,18,FALSE)</f>
        <v>#N/A</v>
      </c>
      <c r="P1630" t="e">
        <f>VLOOKUP(A1630,'[1]Integrator Offer Supplier'!$M$14:$AF$12953,19,FALSE)</f>
        <v>#N/A</v>
      </c>
      <c r="Q1630" t="e">
        <f t="shared" si="211"/>
        <v>#N/A</v>
      </c>
      <c r="R1630" t="e">
        <f>VLOOKUP(A1630,'[1]Integrator Offer Supplier'!$M$14:$AF$12953,20,FALSE)</f>
        <v>#N/A</v>
      </c>
      <c r="S1630" s="41" t="e">
        <f t="shared" si="212"/>
        <v>#N/A</v>
      </c>
    </row>
    <row r="1631" spans="1:19" ht="18" x14ac:dyDescent="0.2">
      <c r="A1631" s="34" t="s">
        <v>6224</v>
      </c>
      <c r="B1631" s="15" t="s">
        <v>223</v>
      </c>
      <c r="C1631" s="15" t="s">
        <v>223</v>
      </c>
      <c r="D1631" s="19"/>
      <c r="E1631" s="18" t="s">
        <v>4282</v>
      </c>
      <c r="F1631" s="18" t="s">
        <v>4282</v>
      </c>
      <c r="G1631" s="18" t="s">
        <v>4282</v>
      </c>
      <c r="H1631" s="18" t="s">
        <v>4282</v>
      </c>
      <c r="I1631" s="18" t="s">
        <v>4282</v>
      </c>
      <c r="J1631" s="18" t="s">
        <v>7185</v>
      </c>
      <c r="K1631" s="18" t="s">
        <v>4282</v>
      </c>
      <c r="L1631" s="18" t="s">
        <v>4282</v>
      </c>
      <c r="N1631" s="40" t="e">
        <f t="shared" si="210"/>
        <v>#N/A</v>
      </c>
      <c r="O1631" t="e">
        <f>VLOOKUP(A1631,'[1]Integrator Offer Supplier'!$M$14:$AF$12953,18,FALSE)</f>
        <v>#N/A</v>
      </c>
      <c r="P1631" t="e">
        <f>VLOOKUP(A1631,'[1]Integrator Offer Supplier'!$M$14:$AF$12953,19,FALSE)</f>
        <v>#N/A</v>
      </c>
      <c r="Q1631" t="e">
        <f t="shared" si="211"/>
        <v>#N/A</v>
      </c>
      <c r="R1631" t="e">
        <f>VLOOKUP(A1631,'[1]Integrator Offer Supplier'!$M$14:$AF$12953,20,FALSE)</f>
        <v>#N/A</v>
      </c>
      <c r="S1631" s="41" t="e">
        <f t="shared" si="212"/>
        <v>#N/A</v>
      </c>
    </row>
    <row r="1632" spans="1:19" ht="378" x14ac:dyDescent="0.2">
      <c r="A1632" s="34" t="s">
        <v>6225</v>
      </c>
      <c r="B1632" s="15" t="s">
        <v>1459</v>
      </c>
      <c r="C1632" s="15" t="s">
        <v>3467</v>
      </c>
      <c r="D1632" s="19"/>
      <c r="E1632" s="18" t="s">
        <v>4282</v>
      </c>
      <c r="F1632" s="18" t="s">
        <v>4282</v>
      </c>
      <c r="G1632" s="18" t="s">
        <v>4282</v>
      </c>
      <c r="H1632" s="18" t="s">
        <v>4282</v>
      </c>
      <c r="I1632" s="18" t="s">
        <v>4282</v>
      </c>
      <c r="J1632" s="18" t="s">
        <v>7185</v>
      </c>
      <c r="K1632" s="18" t="s">
        <v>4282</v>
      </c>
      <c r="L1632" s="18" t="s">
        <v>4282</v>
      </c>
      <c r="N1632" s="40" t="e">
        <f t="shared" si="210"/>
        <v>#N/A</v>
      </c>
      <c r="O1632" t="e">
        <f>VLOOKUP(A1632,'[1]Integrator Offer Supplier'!$M$14:$AF$12953,18,FALSE)</f>
        <v>#N/A</v>
      </c>
      <c r="P1632" t="e">
        <f>VLOOKUP(A1632,'[1]Integrator Offer Supplier'!$M$14:$AF$12953,19,FALSE)</f>
        <v>#N/A</v>
      </c>
      <c r="Q1632" t="e">
        <f t="shared" si="211"/>
        <v>#N/A</v>
      </c>
      <c r="R1632" t="e">
        <f>VLOOKUP(A1632,'[1]Integrator Offer Supplier'!$M$14:$AF$12953,20,FALSE)</f>
        <v>#N/A</v>
      </c>
      <c r="S1632" s="41" t="e">
        <f t="shared" si="212"/>
        <v>#N/A</v>
      </c>
    </row>
    <row r="1633" spans="1:19" ht="18" x14ac:dyDescent="0.2">
      <c r="A1633" s="34" t="s">
        <v>6226</v>
      </c>
      <c r="B1633" s="15" t="s">
        <v>223</v>
      </c>
      <c r="C1633" s="15" t="s">
        <v>223</v>
      </c>
      <c r="D1633" s="19"/>
      <c r="E1633" s="18" t="s">
        <v>4282</v>
      </c>
      <c r="F1633" s="18" t="s">
        <v>4282</v>
      </c>
      <c r="G1633" s="18" t="s">
        <v>4282</v>
      </c>
      <c r="H1633" s="18" t="s">
        <v>4282</v>
      </c>
      <c r="I1633" s="18" t="s">
        <v>4282</v>
      </c>
      <c r="J1633" s="18" t="s">
        <v>7185</v>
      </c>
      <c r="K1633" s="18" t="s">
        <v>4282</v>
      </c>
      <c r="L1633" s="18" t="s">
        <v>4282</v>
      </c>
      <c r="N1633" s="40" t="e">
        <f t="shared" si="210"/>
        <v>#N/A</v>
      </c>
      <c r="O1633" t="e">
        <f>VLOOKUP(A1633,'[1]Integrator Offer Supplier'!$M$14:$AF$12953,18,FALSE)</f>
        <v>#N/A</v>
      </c>
      <c r="P1633" t="e">
        <f>VLOOKUP(A1633,'[1]Integrator Offer Supplier'!$M$14:$AF$12953,19,FALSE)</f>
        <v>#N/A</v>
      </c>
      <c r="Q1633" t="e">
        <f t="shared" si="211"/>
        <v>#N/A</v>
      </c>
      <c r="R1633" t="e">
        <f>VLOOKUP(A1633,'[1]Integrator Offer Supplier'!$M$14:$AF$12953,20,FALSE)</f>
        <v>#N/A</v>
      </c>
      <c r="S1633" s="41" t="e">
        <f t="shared" si="212"/>
        <v>#N/A</v>
      </c>
    </row>
    <row r="1634" spans="1:19" ht="378" x14ac:dyDescent="0.2">
      <c r="A1634" s="34" t="s">
        <v>6227</v>
      </c>
      <c r="B1634" s="15" t="s">
        <v>1460</v>
      </c>
      <c r="C1634" s="15" t="s">
        <v>3468</v>
      </c>
      <c r="D1634" s="19"/>
      <c r="E1634" s="18" t="s">
        <v>4282</v>
      </c>
      <c r="F1634" s="18" t="s">
        <v>4282</v>
      </c>
      <c r="G1634" s="18" t="s">
        <v>4282</v>
      </c>
      <c r="H1634" s="18" t="s">
        <v>4282</v>
      </c>
      <c r="I1634" s="18" t="s">
        <v>4282</v>
      </c>
      <c r="J1634" s="18" t="s">
        <v>7185</v>
      </c>
      <c r="K1634" s="18" t="s">
        <v>4282</v>
      </c>
      <c r="L1634" s="18" t="s">
        <v>4282</v>
      </c>
      <c r="N1634" s="40" t="e">
        <f t="shared" si="210"/>
        <v>#N/A</v>
      </c>
      <c r="O1634" t="e">
        <f>VLOOKUP(A1634,'[1]Integrator Offer Supplier'!$M$14:$AF$12953,18,FALSE)</f>
        <v>#N/A</v>
      </c>
      <c r="P1634" t="e">
        <f>VLOOKUP(A1634,'[1]Integrator Offer Supplier'!$M$14:$AF$12953,19,FALSE)</f>
        <v>#N/A</v>
      </c>
      <c r="Q1634" t="e">
        <f t="shared" si="211"/>
        <v>#N/A</v>
      </c>
      <c r="R1634" t="e">
        <f>VLOOKUP(A1634,'[1]Integrator Offer Supplier'!$M$14:$AF$12953,20,FALSE)</f>
        <v>#N/A</v>
      </c>
      <c r="S1634" s="41" t="e">
        <f t="shared" si="212"/>
        <v>#N/A</v>
      </c>
    </row>
    <row r="1635" spans="1:19" ht="18" x14ac:dyDescent="0.2">
      <c r="A1635" s="34" t="s">
        <v>6228</v>
      </c>
      <c r="B1635" s="15" t="s">
        <v>223</v>
      </c>
      <c r="C1635" s="15" t="s">
        <v>223</v>
      </c>
      <c r="D1635" s="19"/>
      <c r="E1635" s="18" t="s">
        <v>4282</v>
      </c>
      <c r="F1635" s="18" t="s">
        <v>4282</v>
      </c>
      <c r="G1635" s="18" t="s">
        <v>4282</v>
      </c>
      <c r="H1635" s="18" t="s">
        <v>4282</v>
      </c>
      <c r="I1635" s="18" t="s">
        <v>4282</v>
      </c>
      <c r="J1635" s="18" t="s">
        <v>7185</v>
      </c>
      <c r="K1635" s="18" t="s">
        <v>4282</v>
      </c>
      <c r="L1635" s="18" t="s">
        <v>4282</v>
      </c>
      <c r="N1635" s="40" t="e">
        <f t="shared" si="210"/>
        <v>#N/A</v>
      </c>
      <c r="O1635" t="e">
        <f>VLOOKUP(A1635,'[1]Integrator Offer Supplier'!$M$14:$AF$12953,18,FALSE)</f>
        <v>#N/A</v>
      </c>
      <c r="P1635" t="e">
        <f>VLOOKUP(A1635,'[1]Integrator Offer Supplier'!$M$14:$AF$12953,19,FALSE)</f>
        <v>#N/A</v>
      </c>
      <c r="Q1635" t="e">
        <f t="shared" si="211"/>
        <v>#N/A</v>
      </c>
      <c r="R1635" t="e">
        <f>VLOOKUP(A1635,'[1]Integrator Offer Supplier'!$M$14:$AF$12953,20,FALSE)</f>
        <v>#N/A</v>
      </c>
      <c r="S1635" s="41" t="e">
        <f t="shared" si="212"/>
        <v>#N/A</v>
      </c>
    </row>
    <row r="1636" spans="1:19" ht="396" x14ac:dyDescent="0.2">
      <c r="A1636" s="34" t="s">
        <v>6229</v>
      </c>
      <c r="B1636" s="15" t="s">
        <v>1461</v>
      </c>
      <c r="C1636" s="15" t="s">
        <v>3469</v>
      </c>
      <c r="D1636" s="19"/>
      <c r="E1636" s="18" t="s">
        <v>4282</v>
      </c>
      <c r="F1636" s="18" t="s">
        <v>4282</v>
      </c>
      <c r="G1636" s="18" t="s">
        <v>4282</v>
      </c>
      <c r="H1636" s="18" t="s">
        <v>4282</v>
      </c>
      <c r="I1636" s="18" t="s">
        <v>4282</v>
      </c>
      <c r="J1636" s="18" t="s">
        <v>7185</v>
      </c>
      <c r="K1636" s="18" t="s">
        <v>4282</v>
      </c>
      <c r="L1636" s="18" t="s">
        <v>4282</v>
      </c>
      <c r="N1636" s="40" t="e">
        <f t="shared" si="210"/>
        <v>#N/A</v>
      </c>
      <c r="O1636" t="e">
        <f>VLOOKUP(A1636,'[1]Integrator Offer Supplier'!$M$14:$AF$12953,18,FALSE)</f>
        <v>#N/A</v>
      </c>
      <c r="P1636" t="e">
        <f>VLOOKUP(A1636,'[1]Integrator Offer Supplier'!$M$14:$AF$12953,19,FALSE)</f>
        <v>#N/A</v>
      </c>
      <c r="Q1636" t="e">
        <f t="shared" si="211"/>
        <v>#N/A</v>
      </c>
      <c r="R1636" t="e">
        <f>VLOOKUP(A1636,'[1]Integrator Offer Supplier'!$M$14:$AF$12953,20,FALSE)</f>
        <v>#N/A</v>
      </c>
      <c r="S1636" s="41" t="e">
        <f t="shared" si="212"/>
        <v>#N/A</v>
      </c>
    </row>
    <row r="1637" spans="1:19" ht="126" x14ac:dyDescent="0.2">
      <c r="A1637" s="34" t="s">
        <v>6230</v>
      </c>
      <c r="B1637" s="15" t="s">
        <v>1462</v>
      </c>
      <c r="C1637" s="15" t="s">
        <v>3470</v>
      </c>
      <c r="D1637" s="19"/>
      <c r="E1637" s="18" t="s">
        <v>4282</v>
      </c>
      <c r="F1637" s="18" t="s">
        <v>4282</v>
      </c>
      <c r="G1637" s="18" t="s">
        <v>4282</v>
      </c>
      <c r="H1637" s="18" t="s">
        <v>4282</v>
      </c>
      <c r="I1637" s="18" t="s">
        <v>4282</v>
      </c>
      <c r="J1637" s="18" t="s">
        <v>7185</v>
      </c>
      <c r="K1637" s="18" t="s">
        <v>4282</v>
      </c>
      <c r="L1637" s="18" t="s">
        <v>4282</v>
      </c>
      <c r="N1637" s="40" t="e">
        <f t="shared" si="210"/>
        <v>#N/A</v>
      </c>
      <c r="O1637" t="e">
        <f>VLOOKUP(A1637,'[1]Integrator Offer Supplier'!$M$14:$AF$12953,18,FALSE)</f>
        <v>#N/A</v>
      </c>
      <c r="P1637" t="e">
        <f>VLOOKUP(A1637,'[1]Integrator Offer Supplier'!$M$14:$AF$12953,19,FALSE)</f>
        <v>#N/A</v>
      </c>
      <c r="Q1637" t="e">
        <f t="shared" si="211"/>
        <v>#N/A</v>
      </c>
      <c r="R1637" t="e">
        <f>VLOOKUP(A1637,'[1]Integrator Offer Supplier'!$M$14:$AF$12953,20,FALSE)</f>
        <v>#N/A</v>
      </c>
      <c r="S1637" s="41" t="e">
        <f t="shared" si="212"/>
        <v>#N/A</v>
      </c>
    </row>
    <row r="1638" spans="1:19" ht="54" x14ac:dyDescent="0.2">
      <c r="A1638" s="34" t="s">
        <v>6231</v>
      </c>
      <c r="B1638" s="15" t="s">
        <v>1463</v>
      </c>
      <c r="C1638" s="15" t="s">
        <v>3471</v>
      </c>
      <c r="D1638" s="19"/>
      <c r="E1638" s="18" t="s">
        <v>4282</v>
      </c>
      <c r="F1638" s="18" t="s">
        <v>4282</v>
      </c>
      <c r="G1638" s="18" t="s">
        <v>4282</v>
      </c>
      <c r="H1638" s="18" t="s">
        <v>4282</v>
      </c>
      <c r="I1638" s="18" t="s">
        <v>4282</v>
      </c>
      <c r="J1638" s="18" t="s">
        <v>7185</v>
      </c>
      <c r="K1638" s="18" t="s">
        <v>4282</v>
      </c>
      <c r="L1638" s="18" t="s">
        <v>4282</v>
      </c>
      <c r="N1638" s="40" t="e">
        <f t="shared" si="210"/>
        <v>#N/A</v>
      </c>
      <c r="O1638" t="e">
        <f>VLOOKUP(A1638,'[1]Integrator Offer Supplier'!$M$14:$AF$12953,18,FALSE)</f>
        <v>#N/A</v>
      </c>
      <c r="P1638" t="e">
        <f>VLOOKUP(A1638,'[1]Integrator Offer Supplier'!$M$14:$AF$12953,19,FALSE)</f>
        <v>#N/A</v>
      </c>
      <c r="Q1638" t="e">
        <f t="shared" si="211"/>
        <v>#N/A</v>
      </c>
      <c r="R1638" t="e">
        <f>VLOOKUP(A1638,'[1]Integrator Offer Supplier'!$M$14:$AF$12953,20,FALSE)</f>
        <v>#N/A</v>
      </c>
      <c r="S1638" s="41" t="e">
        <f t="shared" si="212"/>
        <v>#N/A</v>
      </c>
    </row>
    <row r="1639" spans="1:19" ht="54" x14ac:dyDescent="0.2">
      <c r="A1639" s="34" t="s">
        <v>6232</v>
      </c>
      <c r="B1639" s="15" t="s">
        <v>1464</v>
      </c>
      <c r="C1639" s="15" t="s">
        <v>3472</v>
      </c>
      <c r="D1639" s="19"/>
      <c r="E1639" s="18" t="s">
        <v>4282</v>
      </c>
      <c r="F1639" s="18" t="s">
        <v>4282</v>
      </c>
      <c r="G1639" s="18" t="s">
        <v>4282</v>
      </c>
      <c r="H1639" s="18" t="s">
        <v>4282</v>
      </c>
      <c r="I1639" s="18" t="s">
        <v>4282</v>
      </c>
      <c r="J1639" s="18" t="s">
        <v>7185</v>
      </c>
      <c r="K1639" s="18" t="s">
        <v>4282</v>
      </c>
      <c r="L1639" s="18" t="s">
        <v>4282</v>
      </c>
      <c r="N1639" s="40" t="e">
        <f t="shared" si="210"/>
        <v>#N/A</v>
      </c>
      <c r="O1639" t="e">
        <f>VLOOKUP(A1639,'[1]Integrator Offer Supplier'!$M$14:$AF$12953,18,FALSE)</f>
        <v>#N/A</v>
      </c>
      <c r="P1639" t="e">
        <f>VLOOKUP(A1639,'[1]Integrator Offer Supplier'!$M$14:$AF$12953,19,FALSE)</f>
        <v>#N/A</v>
      </c>
      <c r="Q1639" t="e">
        <f t="shared" si="211"/>
        <v>#N/A</v>
      </c>
      <c r="R1639" t="e">
        <f>VLOOKUP(A1639,'[1]Integrator Offer Supplier'!$M$14:$AF$12953,20,FALSE)</f>
        <v>#N/A</v>
      </c>
      <c r="S1639" s="41" t="e">
        <f t="shared" si="212"/>
        <v>#N/A</v>
      </c>
    </row>
    <row r="1640" spans="1:19" ht="36" x14ac:dyDescent="0.2">
      <c r="A1640" s="34" t="s">
        <v>6233</v>
      </c>
      <c r="B1640" s="15" t="s">
        <v>1465</v>
      </c>
      <c r="C1640" s="15" t="s">
        <v>3473</v>
      </c>
      <c r="D1640" s="19"/>
      <c r="E1640" s="18" t="s">
        <v>4282</v>
      </c>
      <c r="F1640" s="18" t="s">
        <v>4282</v>
      </c>
      <c r="G1640" s="18" t="s">
        <v>4282</v>
      </c>
      <c r="H1640" s="18" t="s">
        <v>4282</v>
      </c>
      <c r="I1640" s="18" t="s">
        <v>4282</v>
      </c>
      <c r="J1640" s="18" t="s">
        <v>7185</v>
      </c>
      <c r="K1640" s="18" t="s">
        <v>4282</v>
      </c>
      <c r="L1640" s="18" t="s">
        <v>4282</v>
      </c>
      <c r="N1640" s="40" t="e">
        <f t="shared" si="210"/>
        <v>#N/A</v>
      </c>
      <c r="O1640" t="e">
        <f>VLOOKUP(A1640,'[1]Integrator Offer Supplier'!$M$14:$AF$12953,18,FALSE)</f>
        <v>#N/A</v>
      </c>
      <c r="P1640" t="e">
        <f>VLOOKUP(A1640,'[1]Integrator Offer Supplier'!$M$14:$AF$12953,19,FALSE)</f>
        <v>#N/A</v>
      </c>
      <c r="Q1640" t="e">
        <f t="shared" si="211"/>
        <v>#N/A</v>
      </c>
      <c r="R1640" t="e">
        <f>VLOOKUP(A1640,'[1]Integrator Offer Supplier'!$M$14:$AF$12953,20,FALSE)</f>
        <v>#N/A</v>
      </c>
      <c r="S1640" s="41" t="e">
        <f t="shared" si="212"/>
        <v>#N/A</v>
      </c>
    </row>
    <row r="1641" spans="1:19" ht="54" x14ac:dyDescent="0.2">
      <c r="A1641" s="34" t="s">
        <v>6234</v>
      </c>
      <c r="B1641" s="15" t="s">
        <v>1466</v>
      </c>
      <c r="C1641" s="15" t="s">
        <v>3474</v>
      </c>
      <c r="D1641" s="19"/>
      <c r="E1641" s="18" t="s">
        <v>4282</v>
      </c>
      <c r="F1641" s="18" t="s">
        <v>4282</v>
      </c>
      <c r="G1641" s="18" t="s">
        <v>4282</v>
      </c>
      <c r="H1641" s="18" t="s">
        <v>4282</v>
      </c>
      <c r="I1641" s="18" t="s">
        <v>4282</v>
      </c>
      <c r="J1641" s="18" t="s">
        <v>7185</v>
      </c>
      <c r="K1641" s="18" t="s">
        <v>4282</v>
      </c>
      <c r="L1641" s="18" t="s">
        <v>4282</v>
      </c>
      <c r="N1641" s="40" t="e">
        <f t="shared" si="210"/>
        <v>#N/A</v>
      </c>
      <c r="O1641" t="e">
        <f>VLOOKUP(A1641,'[1]Integrator Offer Supplier'!$M$14:$AF$12953,18,FALSE)</f>
        <v>#N/A</v>
      </c>
      <c r="P1641" t="e">
        <f>VLOOKUP(A1641,'[1]Integrator Offer Supplier'!$M$14:$AF$12953,19,FALSE)</f>
        <v>#N/A</v>
      </c>
      <c r="Q1641" t="e">
        <f t="shared" si="211"/>
        <v>#N/A</v>
      </c>
      <c r="R1641" t="e">
        <f>VLOOKUP(A1641,'[1]Integrator Offer Supplier'!$M$14:$AF$12953,20,FALSE)</f>
        <v>#N/A</v>
      </c>
      <c r="S1641" s="41" t="e">
        <f t="shared" si="212"/>
        <v>#N/A</v>
      </c>
    </row>
    <row r="1642" spans="1:19" ht="36" x14ac:dyDescent="0.2">
      <c r="A1642" s="34" t="s">
        <v>6235</v>
      </c>
      <c r="B1642" s="15" t="s">
        <v>1467</v>
      </c>
      <c r="C1642" s="15" t="s">
        <v>3475</v>
      </c>
      <c r="D1642" s="19"/>
      <c r="E1642" s="18" t="s">
        <v>4282</v>
      </c>
      <c r="F1642" s="18" t="s">
        <v>4282</v>
      </c>
      <c r="G1642" s="18" t="s">
        <v>4282</v>
      </c>
      <c r="H1642" s="18" t="s">
        <v>4282</v>
      </c>
      <c r="I1642" s="18" t="s">
        <v>4282</v>
      </c>
      <c r="J1642" s="18" t="s">
        <v>7185</v>
      </c>
      <c r="K1642" s="18" t="s">
        <v>4282</v>
      </c>
      <c r="L1642" s="18" t="s">
        <v>4282</v>
      </c>
      <c r="N1642" s="40" t="e">
        <f t="shared" si="210"/>
        <v>#N/A</v>
      </c>
      <c r="O1642" t="e">
        <f>VLOOKUP(A1642,'[1]Integrator Offer Supplier'!$M$14:$AF$12953,18,FALSE)</f>
        <v>#N/A</v>
      </c>
      <c r="P1642" t="e">
        <f>VLOOKUP(A1642,'[1]Integrator Offer Supplier'!$M$14:$AF$12953,19,FALSE)</f>
        <v>#N/A</v>
      </c>
      <c r="Q1642" t="e">
        <f t="shared" si="211"/>
        <v>#N/A</v>
      </c>
      <c r="R1642" t="e">
        <f>VLOOKUP(A1642,'[1]Integrator Offer Supplier'!$M$14:$AF$12953,20,FALSE)</f>
        <v>#N/A</v>
      </c>
      <c r="S1642" s="41" t="e">
        <f t="shared" si="212"/>
        <v>#N/A</v>
      </c>
    </row>
    <row r="1643" spans="1:19" ht="36" x14ac:dyDescent="0.2">
      <c r="A1643" s="34" t="s">
        <v>6236</v>
      </c>
      <c r="B1643" s="15" t="s">
        <v>1468</v>
      </c>
      <c r="C1643" s="15" t="s">
        <v>3476</v>
      </c>
      <c r="D1643" s="19"/>
      <c r="E1643" s="18" t="s">
        <v>4282</v>
      </c>
      <c r="F1643" s="18" t="s">
        <v>4282</v>
      </c>
      <c r="G1643" s="18" t="s">
        <v>4282</v>
      </c>
      <c r="H1643" s="18" t="s">
        <v>4282</v>
      </c>
      <c r="I1643" s="18" t="s">
        <v>4282</v>
      </c>
      <c r="J1643" s="18" t="s">
        <v>7185</v>
      </c>
      <c r="K1643" s="18" t="s">
        <v>4282</v>
      </c>
      <c r="L1643" s="18" t="s">
        <v>4282</v>
      </c>
      <c r="N1643" s="40" t="e">
        <f t="shared" si="210"/>
        <v>#N/A</v>
      </c>
      <c r="O1643" t="e">
        <f>VLOOKUP(A1643,'[1]Integrator Offer Supplier'!$M$14:$AF$12953,18,FALSE)</f>
        <v>#N/A</v>
      </c>
      <c r="P1643" t="e">
        <f>VLOOKUP(A1643,'[1]Integrator Offer Supplier'!$M$14:$AF$12953,19,FALSE)</f>
        <v>#N/A</v>
      </c>
      <c r="Q1643" t="e">
        <f t="shared" si="211"/>
        <v>#N/A</v>
      </c>
      <c r="R1643" t="e">
        <f>VLOOKUP(A1643,'[1]Integrator Offer Supplier'!$M$14:$AF$12953,20,FALSE)</f>
        <v>#N/A</v>
      </c>
      <c r="S1643" s="41" t="e">
        <f t="shared" si="212"/>
        <v>#N/A</v>
      </c>
    </row>
    <row r="1644" spans="1:19" ht="36" x14ac:dyDescent="0.2">
      <c r="A1644" s="34" t="s">
        <v>6237</v>
      </c>
      <c r="B1644" s="15" t="s">
        <v>1469</v>
      </c>
      <c r="C1644" s="15" t="s">
        <v>3477</v>
      </c>
      <c r="D1644" s="19"/>
      <c r="E1644" s="18" t="s">
        <v>4282</v>
      </c>
      <c r="F1644" s="18" t="s">
        <v>4282</v>
      </c>
      <c r="G1644" s="18" t="s">
        <v>4282</v>
      </c>
      <c r="H1644" s="18" t="s">
        <v>4282</v>
      </c>
      <c r="I1644" s="18" t="s">
        <v>4282</v>
      </c>
      <c r="J1644" s="18" t="s">
        <v>7185</v>
      </c>
      <c r="K1644" s="18" t="s">
        <v>4282</v>
      </c>
      <c r="L1644" s="18" t="s">
        <v>4282</v>
      </c>
      <c r="N1644" s="40" t="e">
        <f t="shared" si="210"/>
        <v>#N/A</v>
      </c>
      <c r="O1644" t="e">
        <f>VLOOKUP(A1644,'[1]Integrator Offer Supplier'!$M$14:$AF$12953,18,FALSE)</f>
        <v>#N/A</v>
      </c>
      <c r="P1644" t="e">
        <f>VLOOKUP(A1644,'[1]Integrator Offer Supplier'!$M$14:$AF$12953,19,FALSE)</f>
        <v>#N/A</v>
      </c>
      <c r="Q1644" t="e">
        <f t="shared" si="211"/>
        <v>#N/A</v>
      </c>
      <c r="R1644" t="e">
        <f>VLOOKUP(A1644,'[1]Integrator Offer Supplier'!$M$14:$AF$12953,20,FALSE)</f>
        <v>#N/A</v>
      </c>
      <c r="S1644" s="41" t="e">
        <f t="shared" si="212"/>
        <v>#N/A</v>
      </c>
    </row>
    <row r="1645" spans="1:19" ht="108" x14ac:dyDescent="0.2">
      <c r="A1645" s="34" t="s">
        <v>6238</v>
      </c>
      <c r="B1645" s="15" t="s">
        <v>1470</v>
      </c>
      <c r="C1645" s="15" t="s">
        <v>3478</v>
      </c>
      <c r="D1645" s="19"/>
      <c r="E1645" s="18" t="s">
        <v>4282</v>
      </c>
      <c r="F1645" s="18" t="s">
        <v>4282</v>
      </c>
      <c r="G1645" s="18" t="s">
        <v>4282</v>
      </c>
      <c r="H1645" s="18" t="s">
        <v>4282</v>
      </c>
      <c r="I1645" s="18" t="s">
        <v>4282</v>
      </c>
      <c r="J1645" s="18" t="s">
        <v>7185</v>
      </c>
      <c r="K1645" s="18" t="s">
        <v>4282</v>
      </c>
      <c r="L1645" s="18" t="s">
        <v>4282</v>
      </c>
      <c r="N1645" s="40" t="e">
        <f t="shared" si="210"/>
        <v>#N/A</v>
      </c>
      <c r="O1645" t="e">
        <f>VLOOKUP(A1645,'[1]Integrator Offer Supplier'!$M$14:$AF$12953,18,FALSE)</f>
        <v>#N/A</v>
      </c>
      <c r="P1645" t="e">
        <f>VLOOKUP(A1645,'[1]Integrator Offer Supplier'!$M$14:$AF$12953,19,FALSE)</f>
        <v>#N/A</v>
      </c>
      <c r="Q1645" t="e">
        <f t="shared" si="211"/>
        <v>#N/A</v>
      </c>
      <c r="R1645" t="e">
        <f>VLOOKUP(A1645,'[1]Integrator Offer Supplier'!$M$14:$AF$12953,20,FALSE)</f>
        <v>#N/A</v>
      </c>
      <c r="S1645" s="41" t="e">
        <f t="shared" si="212"/>
        <v>#N/A</v>
      </c>
    </row>
    <row r="1646" spans="1:19" ht="108" x14ac:dyDescent="0.2">
      <c r="A1646" s="34" t="s">
        <v>6239</v>
      </c>
      <c r="B1646" s="15" t="s">
        <v>1471</v>
      </c>
      <c r="C1646" s="15" t="s">
        <v>3479</v>
      </c>
      <c r="D1646" s="19"/>
      <c r="E1646" s="18" t="s">
        <v>4282</v>
      </c>
      <c r="F1646" s="18" t="s">
        <v>4282</v>
      </c>
      <c r="G1646" s="18" t="s">
        <v>4282</v>
      </c>
      <c r="H1646" s="18" t="s">
        <v>4282</v>
      </c>
      <c r="I1646" s="18" t="s">
        <v>4282</v>
      </c>
      <c r="J1646" s="18" t="s">
        <v>7185</v>
      </c>
      <c r="K1646" s="18" t="s">
        <v>4282</v>
      </c>
      <c r="L1646" s="18" t="s">
        <v>4282</v>
      </c>
      <c r="N1646" s="40" t="e">
        <f t="shared" si="210"/>
        <v>#N/A</v>
      </c>
      <c r="O1646" t="e">
        <f>VLOOKUP(A1646,'[1]Integrator Offer Supplier'!$M$14:$AF$12953,18,FALSE)</f>
        <v>#N/A</v>
      </c>
      <c r="P1646" t="e">
        <f>VLOOKUP(A1646,'[1]Integrator Offer Supplier'!$M$14:$AF$12953,19,FALSE)</f>
        <v>#N/A</v>
      </c>
      <c r="Q1646" t="e">
        <f t="shared" si="211"/>
        <v>#N/A</v>
      </c>
      <c r="R1646" t="e">
        <f>VLOOKUP(A1646,'[1]Integrator Offer Supplier'!$M$14:$AF$12953,20,FALSE)</f>
        <v>#N/A</v>
      </c>
      <c r="S1646" s="41" t="e">
        <f t="shared" si="212"/>
        <v>#N/A</v>
      </c>
    </row>
    <row r="1647" spans="1:19" ht="126" x14ac:dyDescent="0.2">
      <c r="A1647" s="34" t="s">
        <v>6240</v>
      </c>
      <c r="B1647" s="15" t="s">
        <v>1472</v>
      </c>
      <c r="C1647" s="15" t="s">
        <v>3480</v>
      </c>
      <c r="D1647" s="19"/>
      <c r="E1647" s="18" t="s">
        <v>4282</v>
      </c>
      <c r="F1647" s="18" t="s">
        <v>4282</v>
      </c>
      <c r="G1647" s="18" t="s">
        <v>4282</v>
      </c>
      <c r="H1647" s="18" t="s">
        <v>4282</v>
      </c>
      <c r="I1647" s="18" t="s">
        <v>4282</v>
      </c>
      <c r="J1647" s="18" t="s">
        <v>7185</v>
      </c>
      <c r="K1647" s="18" t="s">
        <v>4282</v>
      </c>
      <c r="L1647" s="18" t="s">
        <v>4282</v>
      </c>
      <c r="N1647" s="40" t="e">
        <f t="shared" si="210"/>
        <v>#N/A</v>
      </c>
      <c r="O1647" t="e">
        <f>VLOOKUP(A1647,'[1]Integrator Offer Supplier'!$M$14:$AF$12953,18,FALSE)</f>
        <v>#N/A</v>
      </c>
      <c r="P1647" t="e">
        <f>VLOOKUP(A1647,'[1]Integrator Offer Supplier'!$M$14:$AF$12953,19,FALSE)</f>
        <v>#N/A</v>
      </c>
      <c r="Q1647" t="e">
        <f t="shared" si="211"/>
        <v>#N/A</v>
      </c>
      <c r="R1647" t="e">
        <f>VLOOKUP(A1647,'[1]Integrator Offer Supplier'!$M$14:$AF$12953,20,FALSE)</f>
        <v>#N/A</v>
      </c>
      <c r="S1647" s="41" t="e">
        <f t="shared" si="212"/>
        <v>#N/A</v>
      </c>
    </row>
    <row r="1648" spans="1:19" ht="54" x14ac:dyDescent="0.2">
      <c r="A1648" s="34" t="s">
        <v>6241</v>
      </c>
      <c r="B1648" s="15" t="s">
        <v>1473</v>
      </c>
      <c r="C1648" s="15" t="s">
        <v>3481</v>
      </c>
      <c r="D1648" s="19"/>
      <c r="E1648" s="18" t="s">
        <v>4282</v>
      </c>
      <c r="F1648" s="18" t="s">
        <v>4282</v>
      </c>
      <c r="G1648" s="18" t="s">
        <v>4282</v>
      </c>
      <c r="H1648" s="18" t="s">
        <v>4282</v>
      </c>
      <c r="I1648" s="18" t="s">
        <v>4282</v>
      </c>
      <c r="J1648" s="18" t="s">
        <v>7185</v>
      </c>
      <c r="K1648" s="18" t="s">
        <v>4282</v>
      </c>
      <c r="L1648" s="18" t="s">
        <v>4282</v>
      </c>
      <c r="N1648" s="40" t="e">
        <f t="shared" si="210"/>
        <v>#N/A</v>
      </c>
      <c r="O1648" t="e">
        <f>VLOOKUP(A1648,'[1]Integrator Offer Supplier'!$M$14:$AF$12953,18,FALSE)</f>
        <v>#N/A</v>
      </c>
      <c r="P1648" t="e">
        <f>VLOOKUP(A1648,'[1]Integrator Offer Supplier'!$M$14:$AF$12953,19,FALSE)</f>
        <v>#N/A</v>
      </c>
      <c r="Q1648" t="e">
        <f t="shared" si="211"/>
        <v>#N/A</v>
      </c>
      <c r="R1648" t="e">
        <f>VLOOKUP(A1648,'[1]Integrator Offer Supplier'!$M$14:$AF$12953,20,FALSE)</f>
        <v>#N/A</v>
      </c>
      <c r="S1648" s="41" t="e">
        <f t="shared" si="212"/>
        <v>#N/A</v>
      </c>
    </row>
    <row r="1649" spans="1:19" ht="54" x14ac:dyDescent="0.2">
      <c r="A1649" s="34" t="s">
        <v>6242</v>
      </c>
      <c r="B1649" s="15" t="s">
        <v>1474</v>
      </c>
      <c r="C1649" s="15" t="s">
        <v>3482</v>
      </c>
      <c r="D1649" s="19"/>
      <c r="E1649" s="18" t="s">
        <v>4282</v>
      </c>
      <c r="F1649" s="18" t="s">
        <v>4282</v>
      </c>
      <c r="G1649" s="18" t="s">
        <v>4282</v>
      </c>
      <c r="H1649" s="18" t="s">
        <v>4282</v>
      </c>
      <c r="I1649" s="18" t="s">
        <v>4282</v>
      </c>
      <c r="J1649" s="18" t="s">
        <v>7185</v>
      </c>
      <c r="K1649" s="18" t="s">
        <v>4282</v>
      </c>
      <c r="L1649" s="18" t="s">
        <v>4282</v>
      </c>
      <c r="N1649" s="40" t="e">
        <f t="shared" si="210"/>
        <v>#N/A</v>
      </c>
      <c r="O1649" t="e">
        <f>VLOOKUP(A1649,'[1]Integrator Offer Supplier'!$M$14:$AF$12953,18,FALSE)</f>
        <v>#N/A</v>
      </c>
      <c r="P1649" t="e">
        <f>VLOOKUP(A1649,'[1]Integrator Offer Supplier'!$M$14:$AF$12953,19,FALSE)</f>
        <v>#N/A</v>
      </c>
      <c r="Q1649" t="e">
        <f t="shared" si="211"/>
        <v>#N/A</v>
      </c>
      <c r="R1649" t="e">
        <f>VLOOKUP(A1649,'[1]Integrator Offer Supplier'!$M$14:$AF$12953,20,FALSE)</f>
        <v>#N/A</v>
      </c>
      <c r="S1649" s="41" t="e">
        <f t="shared" si="212"/>
        <v>#N/A</v>
      </c>
    </row>
    <row r="1650" spans="1:19" ht="36" x14ac:dyDescent="0.2">
      <c r="A1650" s="34" t="s">
        <v>6243</v>
      </c>
      <c r="B1650" s="15" t="s">
        <v>1475</v>
      </c>
      <c r="C1650" s="15" t="s">
        <v>3483</v>
      </c>
      <c r="D1650" s="19"/>
      <c r="E1650" s="18" t="s">
        <v>4282</v>
      </c>
      <c r="F1650" s="18" t="s">
        <v>4282</v>
      </c>
      <c r="G1650" s="18" t="s">
        <v>4282</v>
      </c>
      <c r="H1650" s="18" t="s">
        <v>4282</v>
      </c>
      <c r="I1650" s="18" t="s">
        <v>4282</v>
      </c>
      <c r="J1650" s="18" t="s">
        <v>7185</v>
      </c>
      <c r="K1650" s="18" t="s">
        <v>4282</v>
      </c>
      <c r="L1650" s="18" t="s">
        <v>4282</v>
      </c>
      <c r="N1650" s="40" t="e">
        <f t="shared" si="210"/>
        <v>#N/A</v>
      </c>
      <c r="O1650" t="e">
        <f>VLOOKUP(A1650,'[1]Integrator Offer Supplier'!$M$14:$AF$12953,18,FALSE)</f>
        <v>#N/A</v>
      </c>
      <c r="P1650" t="e">
        <f>VLOOKUP(A1650,'[1]Integrator Offer Supplier'!$M$14:$AF$12953,19,FALSE)</f>
        <v>#N/A</v>
      </c>
      <c r="Q1650" t="e">
        <f t="shared" si="211"/>
        <v>#N/A</v>
      </c>
      <c r="R1650" t="e">
        <f>VLOOKUP(A1650,'[1]Integrator Offer Supplier'!$M$14:$AF$12953,20,FALSE)</f>
        <v>#N/A</v>
      </c>
      <c r="S1650" s="41" t="e">
        <f t="shared" si="212"/>
        <v>#N/A</v>
      </c>
    </row>
    <row r="1651" spans="1:19" ht="18" x14ac:dyDescent="0.2">
      <c r="A1651" s="34" t="s">
        <v>6244</v>
      </c>
      <c r="B1651" s="15" t="s">
        <v>223</v>
      </c>
      <c r="C1651" s="15" t="s">
        <v>223</v>
      </c>
      <c r="D1651" s="19"/>
      <c r="E1651" s="18" t="s">
        <v>4282</v>
      </c>
      <c r="F1651" s="18" t="s">
        <v>4282</v>
      </c>
      <c r="G1651" s="18" t="s">
        <v>4282</v>
      </c>
      <c r="H1651" s="18" t="s">
        <v>4282</v>
      </c>
      <c r="I1651" s="18" t="s">
        <v>4282</v>
      </c>
      <c r="J1651" s="18" t="s">
        <v>7185</v>
      </c>
      <c r="K1651" s="18" t="s">
        <v>4282</v>
      </c>
      <c r="L1651" s="18" t="s">
        <v>4282</v>
      </c>
      <c r="N1651" s="40" t="e">
        <f t="shared" si="210"/>
        <v>#N/A</v>
      </c>
      <c r="O1651" t="e">
        <f>VLOOKUP(A1651,'[1]Integrator Offer Supplier'!$M$14:$AF$12953,18,FALSE)</f>
        <v>#N/A</v>
      </c>
      <c r="P1651" t="e">
        <f>VLOOKUP(A1651,'[1]Integrator Offer Supplier'!$M$14:$AF$12953,19,FALSE)</f>
        <v>#N/A</v>
      </c>
      <c r="Q1651" t="e">
        <f t="shared" si="211"/>
        <v>#N/A</v>
      </c>
      <c r="R1651" t="e">
        <f>VLOOKUP(A1651,'[1]Integrator Offer Supplier'!$M$14:$AF$12953,20,FALSE)</f>
        <v>#N/A</v>
      </c>
      <c r="S1651" s="41" t="e">
        <f t="shared" si="212"/>
        <v>#N/A</v>
      </c>
    </row>
    <row r="1652" spans="1:19" ht="54" x14ac:dyDescent="0.2">
      <c r="A1652" s="34" t="s">
        <v>6245</v>
      </c>
      <c r="B1652" s="15" t="s">
        <v>4439</v>
      </c>
      <c r="C1652" s="15" t="s">
        <v>4438</v>
      </c>
      <c r="D1652" s="19"/>
      <c r="E1652" s="18"/>
      <c r="F1652" s="18"/>
      <c r="G1652" s="18"/>
      <c r="H1652" s="18">
        <v>4</v>
      </c>
      <c r="I1652" s="18">
        <v>16</v>
      </c>
      <c r="J1652" s="18">
        <f>N1652</f>
        <v>0</v>
      </c>
      <c r="K1652" s="18">
        <f>Q1652</f>
        <v>0</v>
      </c>
      <c r="L1652" s="18">
        <f>S1652</f>
        <v>0</v>
      </c>
      <c r="N1652" s="40">
        <f t="shared" si="210"/>
        <v>0</v>
      </c>
      <c r="O1652">
        <f>VLOOKUP(A1652,'[1]Integrator Offer Supplier'!$M$14:$AF$12953,18,FALSE)</f>
        <v>0</v>
      </c>
      <c r="P1652">
        <f>VLOOKUP(A1652,'[1]Integrator Offer Supplier'!$M$14:$AF$12953,19,FALSE)</f>
        <v>0</v>
      </c>
      <c r="Q1652">
        <f t="shared" si="211"/>
        <v>0</v>
      </c>
      <c r="R1652">
        <f>VLOOKUP(A1652,'[1]Integrator Offer Supplier'!$M$14:$AF$12953,20,FALSE)</f>
        <v>0</v>
      </c>
      <c r="S1652" s="41">
        <f t="shared" si="212"/>
        <v>0</v>
      </c>
    </row>
    <row r="1653" spans="1:19" ht="54" x14ac:dyDescent="0.2">
      <c r="A1653" s="34" t="s">
        <v>6246</v>
      </c>
      <c r="B1653" s="15" t="s">
        <v>1477</v>
      </c>
      <c r="C1653" s="15" t="s">
        <v>3485</v>
      </c>
      <c r="D1653" s="19"/>
      <c r="E1653" s="18"/>
      <c r="F1653" s="18"/>
      <c r="G1653" s="18"/>
      <c r="H1653" s="18">
        <v>4</v>
      </c>
      <c r="I1653" s="18">
        <v>16</v>
      </c>
      <c r="J1653" s="18"/>
      <c r="K1653" s="18"/>
      <c r="L1653" s="18">
        <v>8</v>
      </c>
      <c r="N1653" s="40" t="e">
        <f t="shared" si="210"/>
        <v>#N/A</v>
      </c>
      <c r="O1653" t="e">
        <f>VLOOKUP(A1653,'[1]Integrator Offer Supplier'!$M$14:$AF$12953,18,FALSE)</f>
        <v>#N/A</v>
      </c>
      <c r="P1653" t="e">
        <f>VLOOKUP(A1653,'[1]Integrator Offer Supplier'!$M$14:$AF$12953,19,FALSE)</f>
        <v>#N/A</v>
      </c>
      <c r="Q1653" t="e">
        <f t="shared" si="211"/>
        <v>#N/A</v>
      </c>
      <c r="R1653" t="e">
        <f>VLOOKUP(A1653,'[1]Integrator Offer Supplier'!$M$14:$AF$12953,20,FALSE)</f>
        <v>#N/A</v>
      </c>
      <c r="S1653" s="41" t="e">
        <f t="shared" si="212"/>
        <v>#N/A</v>
      </c>
    </row>
    <row r="1654" spans="1:19" ht="54" x14ac:dyDescent="0.2">
      <c r="A1654" s="34" t="s">
        <v>6247</v>
      </c>
      <c r="B1654" s="15" t="s">
        <v>1478</v>
      </c>
      <c r="C1654" s="15" t="s">
        <v>3486</v>
      </c>
      <c r="D1654" s="19"/>
      <c r="E1654" s="18"/>
      <c r="F1654" s="18"/>
      <c r="G1654" s="18"/>
      <c r="H1654" s="18">
        <v>4</v>
      </c>
      <c r="I1654" s="18">
        <v>16</v>
      </c>
      <c r="J1654" s="18"/>
      <c r="K1654" s="18"/>
      <c r="L1654" s="18">
        <v>8</v>
      </c>
      <c r="N1654" s="40" t="e">
        <f t="shared" si="210"/>
        <v>#N/A</v>
      </c>
      <c r="O1654" t="e">
        <f>VLOOKUP(A1654,'[1]Integrator Offer Supplier'!$M$14:$AF$12953,18,FALSE)</f>
        <v>#N/A</v>
      </c>
      <c r="P1654" t="e">
        <f>VLOOKUP(A1654,'[1]Integrator Offer Supplier'!$M$14:$AF$12953,19,FALSE)</f>
        <v>#N/A</v>
      </c>
      <c r="Q1654" t="e">
        <f t="shared" si="211"/>
        <v>#N/A</v>
      </c>
      <c r="R1654" t="e">
        <f>VLOOKUP(A1654,'[1]Integrator Offer Supplier'!$M$14:$AF$12953,20,FALSE)</f>
        <v>#N/A</v>
      </c>
      <c r="S1654" s="41" t="e">
        <f t="shared" si="212"/>
        <v>#N/A</v>
      </c>
    </row>
    <row r="1655" spans="1:19" ht="54" x14ac:dyDescent="0.2">
      <c r="A1655" s="34" t="s">
        <v>6248</v>
      </c>
      <c r="B1655" s="15" t="s">
        <v>1479</v>
      </c>
      <c r="C1655" s="15" t="s">
        <v>3487</v>
      </c>
      <c r="D1655" s="19"/>
      <c r="E1655" s="18"/>
      <c r="F1655" s="18"/>
      <c r="G1655" s="18"/>
      <c r="H1655" s="18">
        <v>4</v>
      </c>
      <c r="I1655" s="18">
        <v>16</v>
      </c>
      <c r="J1655" s="18"/>
      <c r="K1655" s="18"/>
      <c r="L1655" s="18">
        <v>8</v>
      </c>
      <c r="N1655" s="40" t="e">
        <f t="shared" si="210"/>
        <v>#N/A</v>
      </c>
      <c r="O1655" t="e">
        <f>VLOOKUP(A1655,'[1]Integrator Offer Supplier'!$M$14:$AF$12953,18,FALSE)</f>
        <v>#N/A</v>
      </c>
      <c r="P1655" t="e">
        <f>VLOOKUP(A1655,'[1]Integrator Offer Supplier'!$M$14:$AF$12953,19,FALSE)</f>
        <v>#N/A</v>
      </c>
      <c r="Q1655" t="e">
        <f t="shared" si="211"/>
        <v>#N/A</v>
      </c>
      <c r="R1655" t="e">
        <f>VLOOKUP(A1655,'[1]Integrator Offer Supplier'!$M$14:$AF$12953,20,FALSE)</f>
        <v>#N/A</v>
      </c>
      <c r="S1655" s="41" t="e">
        <f t="shared" si="212"/>
        <v>#N/A</v>
      </c>
    </row>
    <row r="1656" spans="1:19" ht="72" x14ac:dyDescent="0.2">
      <c r="A1656" s="34" t="s">
        <v>6249</v>
      </c>
      <c r="B1656" s="15" t="s">
        <v>1480</v>
      </c>
      <c r="C1656" s="15" t="s">
        <v>3488</v>
      </c>
      <c r="D1656" s="19"/>
      <c r="E1656" s="18"/>
      <c r="F1656" s="18"/>
      <c r="G1656" s="18"/>
      <c r="H1656" s="18">
        <v>4</v>
      </c>
      <c r="I1656" s="18">
        <v>16</v>
      </c>
      <c r="J1656" s="18">
        <f>N1656</f>
        <v>0</v>
      </c>
      <c r="K1656" s="18">
        <f>Q1656</f>
        <v>0</v>
      </c>
      <c r="L1656" s="18">
        <f>S1656</f>
        <v>0</v>
      </c>
      <c r="N1656" s="40">
        <f t="shared" si="210"/>
        <v>0</v>
      </c>
      <c r="O1656">
        <f>VLOOKUP(A1656,'[1]Integrator Offer Supplier'!$M$14:$AF$12953,18,FALSE)</f>
        <v>0</v>
      </c>
      <c r="P1656">
        <f>VLOOKUP(A1656,'[1]Integrator Offer Supplier'!$M$14:$AF$12953,19,FALSE)</f>
        <v>0</v>
      </c>
      <c r="Q1656">
        <f t="shared" si="211"/>
        <v>0</v>
      </c>
      <c r="R1656">
        <f>VLOOKUP(A1656,'[1]Integrator Offer Supplier'!$M$14:$AF$12953,20,FALSE)</f>
        <v>0</v>
      </c>
      <c r="S1656" s="41">
        <f t="shared" si="212"/>
        <v>0</v>
      </c>
    </row>
    <row r="1657" spans="1:19" ht="72" x14ac:dyDescent="0.2">
      <c r="A1657" s="34" t="s">
        <v>6250</v>
      </c>
      <c r="B1657" s="15" t="s">
        <v>1481</v>
      </c>
      <c r="C1657" s="15" t="s">
        <v>3489</v>
      </c>
      <c r="D1657" s="19"/>
      <c r="E1657" s="18"/>
      <c r="F1657" s="18"/>
      <c r="G1657" s="18"/>
      <c r="H1657" s="18">
        <v>4</v>
      </c>
      <c r="I1657" s="18">
        <v>16</v>
      </c>
      <c r="J1657" s="18"/>
      <c r="K1657" s="18"/>
      <c r="L1657" s="18">
        <v>8</v>
      </c>
      <c r="N1657" s="40" t="e">
        <f t="shared" si="210"/>
        <v>#N/A</v>
      </c>
      <c r="O1657" t="e">
        <f>VLOOKUP(A1657,'[1]Integrator Offer Supplier'!$M$14:$AF$12953,18,FALSE)</f>
        <v>#N/A</v>
      </c>
      <c r="P1657" t="e">
        <f>VLOOKUP(A1657,'[1]Integrator Offer Supplier'!$M$14:$AF$12953,19,FALSE)</f>
        <v>#N/A</v>
      </c>
      <c r="Q1657" t="e">
        <f t="shared" si="211"/>
        <v>#N/A</v>
      </c>
      <c r="R1657" t="e">
        <f>VLOOKUP(A1657,'[1]Integrator Offer Supplier'!$M$14:$AF$12953,20,FALSE)</f>
        <v>#N/A</v>
      </c>
      <c r="S1657" s="41" t="e">
        <f t="shared" si="212"/>
        <v>#N/A</v>
      </c>
    </row>
    <row r="1658" spans="1:19" ht="72" x14ac:dyDescent="0.2">
      <c r="A1658" s="34" t="s">
        <v>6251</v>
      </c>
      <c r="B1658" s="15" t="s">
        <v>4590</v>
      </c>
      <c r="C1658" s="15" t="s">
        <v>4588</v>
      </c>
      <c r="D1658" s="21" t="s">
        <v>4589</v>
      </c>
      <c r="E1658" s="18"/>
      <c r="F1658" s="18"/>
      <c r="G1658" s="18"/>
      <c r="H1658" s="18">
        <v>4</v>
      </c>
      <c r="I1658" s="18">
        <v>16</v>
      </c>
      <c r="J1658" s="18">
        <f>N1658</f>
        <v>0</v>
      </c>
      <c r="K1658" s="18">
        <f>Q1658</f>
        <v>0</v>
      </c>
      <c r="L1658" s="18">
        <f>S1658</f>
        <v>0</v>
      </c>
      <c r="N1658" s="40">
        <f t="shared" si="210"/>
        <v>0</v>
      </c>
      <c r="O1658">
        <f>VLOOKUP(A1658,'[1]Integrator Offer Supplier'!$M$14:$AF$12953,18,FALSE)</f>
        <v>0</v>
      </c>
      <c r="P1658">
        <f>VLOOKUP(A1658,'[1]Integrator Offer Supplier'!$M$14:$AF$12953,19,FALSE)</f>
        <v>0</v>
      </c>
      <c r="Q1658">
        <f t="shared" si="211"/>
        <v>0</v>
      </c>
      <c r="R1658">
        <f>VLOOKUP(A1658,'[1]Integrator Offer Supplier'!$M$14:$AF$12953,20,FALSE)</f>
        <v>0</v>
      </c>
      <c r="S1658" s="41">
        <f t="shared" si="212"/>
        <v>0</v>
      </c>
    </row>
    <row r="1659" spans="1:19" ht="36" x14ac:dyDescent="0.2">
      <c r="A1659" s="34" t="s">
        <v>6252</v>
      </c>
      <c r="B1659" s="15" t="s">
        <v>1483</v>
      </c>
      <c r="C1659" s="15" t="s">
        <v>3491</v>
      </c>
      <c r="D1659" s="19"/>
      <c r="E1659" s="18" t="s">
        <v>4282</v>
      </c>
      <c r="F1659" s="18" t="s">
        <v>4282</v>
      </c>
      <c r="G1659" s="18" t="s">
        <v>4282</v>
      </c>
      <c r="H1659" s="18" t="s">
        <v>4282</v>
      </c>
      <c r="I1659" s="18" t="s">
        <v>4282</v>
      </c>
      <c r="J1659" s="18" t="s">
        <v>7185</v>
      </c>
      <c r="K1659" s="18" t="s">
        <v>4282</v>
      </c>
      <c r="L1659" s="18" t="s">
        <v>4282</v>
      </c>
      <c r="N1659" s="40" t="e">
        <f t="shared" si="210"/>
        <v>#N/A</v>
      </c>
      <c r="O1659" t="e">
        <f>VLOOKUP(A1659,'[1]Integrator Offer Supplier'!$M$14:$AF$12953,18,FALSE)</f>
        <v>#N/A</v>
      </c>
      <c r="P1659" t="e">
        <f>VLOOKUP(A1659,'[1]Integrator Offer Supplier'!$M$14:$AF$12953,19,FALSE)</f>
        <v>#N/A</v>
      </c>
      <c r="Q1659" t="e">
        <f t="shared" si="211"/>
        <v>#N/A</v>
      </c>
      <c r="R1659" t="e">
        <f>VLOOKUP(A1659,'[1]Integrator Offer Supplier'!$M$14:$AF$12953,20,FALSE)</f>
        <v>#N/A</v>
      </c>
      <c r="S1659" s="41" t="e">
        <f t="shared" si="212"/>
        <v>#N/A</v>
      </c>
    </row>
    <row r="1660" spans="1:19" ht="18" x14ac:dyDescent="0.2">
      <c r="A1660" s="34" t="s">
        <v>6253</v>
      </c>
      <c r="B1660" s="15" t="s">
        <v>223</v>
      </c>
      <c r="C1660" s="15" t="s">
        <v>223</v>
      </c>
      <c r="D1660" s="19"/>
      <c r="E1660" s="18" t="s">
        <v>4282</v>
      </c>
      <c r="F1660" s="18" t="s">
        <v>4282</v>
      </c>
      <c r="G1660" s="18" t="s">
        <v>4282</v>
      </c>
      <c r="H1660" s="18" t="s">
        <v>4282</v>
      </c>
      <c r="I1660" s="18" t="s">
        <v>4282</v>
      </c>
      <c r="J1660" s="18" t="s">
        <v>7185</v>
      </c>
      <c r="K1660" s="18" t="s">
        <v>4282</v>
      </c>
      <c r="L1660" s="18" t="s">
        <v>4282</v>
      </c>
      <c r="N1660" s="40" t="e">
        <f t="shared" si="210"/>
        <v>#N/A</v>
      </c>
      <c r="O1660" t="e">
        <f>VLOOKUP(A1660,'[1]Integrator Offer Supplier'!$M$14:$AF$12953,18,FALSE)</f>
        <v>#N/A</v>
      </c>
      <c r="P1660" t="e">
        <f>VLOOKUP(A1660,'[1]Integrator Offer Supplier'!$M$14:$AF$12953,19,FALSE)</f>
        <v>#N/A</v>
      </c>
      <c r="Q1660" t="e">
        <f t="shared" si="211"/>
        <v>#N/A</v>
      </c>
      <c r="R1660" t="e">
        <f>VLOOKUP(A1660,'[1]Integrator Offer Supplier'!$M$14:$AF$12953,20,FALSE)</f>
        <v>#N/A</v>
      </c>
      <c r="S1660" s="41" t="e">
        <f t="shared" si="212"/>
        <v>#N/A</v>
      </c>
    </row>
    <row r="1661" spans="1:19" ht="36" x14ac:dyDescent="0.2">
      <c r="A1661" s="34" t="s">
        <v>6254</v>
      </c>
      <c r="B1661" s="15" t="s">
        <v>1484</v>
      </c>
      <c r="C1661" s="15" t="s">
        <v>3492</v>
      </c>
      <c r="D1661" s="19"/>
      <c r="E1661" s="18" t="s">
        <v>4282</v>
      </c>
      <c r="F1661" s="18" t="s">
        <v>4282</v>
      </c>
      <c r="G1661" s="18" t="s">
        <v>4282</v>
      </c>
      <c r="H1661" s="18" t="s">
        <v>4282</v>
      </c>
      <c r="I1661" s="18" t="s">
        <v>4282</v>
      </c>
      <c r="J1661" s="18" t="s">
        <v>7185</v>
      </c>
      <c r="K1661" s="18" t="s">
        <v>4282</v>
      </c>
      <c r="L1661" s="18" t="s">
        <v>4282</v>
      </c>
      <c r="N1661" s="40" t="e">
        <f t="shared" si="210"/>
        <v>#N/A</v>
      </c>
      <c r="O1661" t="e">
        <f>VLOOKUP(A1661,'[1]Integrator Offer Supplier'!$M$14:$AF$12953,18,FALSE)</f>
        <v>#N/A</v>
      </c>
      <c r="P1661" t="e">
        <f>VLOOKUP(A1661,'[1]Integrator Offer Supplier'!$M$14:$AF$12953,19,FALSE)</f>
        <v>#N/A</v>
      </c>
      <c r="Q1661" t="e">
        <f t="shared" si="211"/>
        <v>#N/A</v>
      </c>
      <c r="R1661" t="e">
        <f>VLOOKUP(A1661,'[1]Integrator Offer Supplier'!$M$14:$AF$12953,20,FALSE)</f>
        <v>#N/A</v>
      </c>
      <c r="S1661" s="41" t="e">
        <f t="shared" si="212"/>
        <v>#N/A</v>
      </c>
    </row>
    <row r="1662" spans="1:19" ht="36" x14ac:dyDescent="0.2">
      <c r="A1662" s="34" t="s">
        <v>6255</v>
      </c>
      <c r="B1662" s="15" t="s">
        <v>1485</v>
      </c>
      <c r="C1662" s="15" t="s">
        <v>3493</v>
      </c>
      <c r="D1662" s="19"/>
      <c r="E1662" s="18" t="s">
        <v>4282</v>
      </c>
      <c r="F1662" s="18" t="s">
        <v>4282</v>
      </c>
      <c r="G1662" s="18" t="s">
        <v>4282</v>
      </c>
      <c r="H1662" s="18" t="s">
        <v>4282</v>
      </c>
      <c r="I1662" s="18" t="s">
        <v>4282</v>
      </c>
      <c r="J1662" s="18" t="s">
        <v>7185</v>
      </c>
      <c r="K1662" s="18" t="s">
        <v>4282</v>
      </c>
      <c r="L1662" s="18" t="s">
        <v>4282</v>
      </c>
      <c r="N1662" s="40" t="e">
        <f t="shared" si="210"/>
        <v>#N/A</v>
      </c>
      <c r="O1662" t="e">
        <f>VLOOKUP(A1662,'[1]Integrator Offer Supplier'!$M$14:$AF$12953,18,FALSE)</f>
        <v>#N/A</v>
      </c>
      <c r="P1662" t="e">
        <f>VLOOKUP(A1662,'[1]Integrator Offer Supplier'!$M$14:$AF$12953,19,FALSE)</f>
        <v>#N/A</v>
      </c>
      <c r="Q1662" t="e">
        <f t="shared" si="211"/>
        <v>#N/A</v>
      </c>
      <c r="R1662" t="e">
        <f>VLOOKUP(A1662,'[1]Integrator Offer Supplier'!$M$14:$AF$12953,20,FALSE)</f>
        <v>#N/A</v>
      </c>
      <c r="S1662" s="41" t="e">
        <f t="shared" si="212"/>
        <v>#N/A</v>
      </c>
    </row>
    <row r="1663" spans="1:19" ht="36" x14ac:dyDescent="0.2">
      <c r="A1663" s="34" t="s">
        <v>6256</v>
      </c>
      <c r="B1663" s="15" t="s">
        <v>1486</v>
      </c>
      <c r="C1663" s="15" t="s">
        <v>3494</v>
      </c>
      <c r="D1663" s="19"/>
      <c r="E1663" s="18" t="s">
        <v>4282</v>
      </c>
      <c r="F1663" s="18" t="s">
        <v>4282</v>
      </c>
      <c r="G1663" s="18" t="s">
        <v>4282</v>
      </c>
      <c r="H1663" s="18" t="s">
        <v>4282</v>
      </c>
      <c r="I1663" s="18" t="s">
        <v>4282</v>
      </c>
      <c r="J1663" s="18" t="s">
        <v>7185</v>
      </c>
      <c r="K1663" s="18" t="s">
        <v>4282</v>
      </c>
      <c r="L1663" s="18" t="s">
        <v>4282</v>
      </c>
      <c r="N1663" s="40" t="e">
        <f t="shared" si="210"/>
        <v>#N/A</v>
      </c>
      <c r="O1663" t="e">
        <f>VLOOKUP(A1663,'[1]Integrator Offer Supplier'!$M$14:$AF$12953,18,FALSE)</f>
        <v>#N/A</v>
      </c>
      <c r="P1663" t="e">
        <f>VLOOKUP(A1663,'[1]Integrator Offer Supplier'!$M$14:$AF$12953,19,FALSE)</f>
        <v>#N/A</v>
      </c>
      <c r="Q1663" t="e">
        <f t="shared" si="211"/>
        <v>#N/A</v>
      </c>
      <c r="R1663" t="e">
        <f>VLOOKUP(A1663,'[1]Integrator Offer Supplier'!$M$14:$AF$12953,20,FALSE)</f>
        <v>#N/A</v>
      </c>
      <c r="S1663" s="41" t="e">
        <f t="shared" si="212"/>
        <v>#N/A</v>
      </c>
    </row>
    <row r="1664" spans="1:19" ht="36" x14ac:dyDescent="0.2">
      <c r="A1664" s="34" t="s">
        <v>6257</v>
      </c>
      <c r="B1664" s="15" t="s">
        <v>1487</v>
      </c>
      <c r="C1664" s="15" t="s">
        <v>3495</v>
      </c>
      <c r="D1664" s="19"/>
      <c r="E1664" s="18" t="s">
        <v>4282</v>
      </c>
      <c r="F1664" s="18" t="s">
        <v>4282</v>
      </c>
      <c r="G1664" s="18" t="s">
        <v>4282</v>
      </c>
      <c r="H1664" s="18" t="s">
        <v>4282</v>
      </c>
      <c r="I1664" s="18" t="s">
        <v>4282</v>
      </c>
      <c r="J1664" s="18" t="s">
        <v>7185</v>
      </c>
      <c r="K1664" s="18" t="s">
        <v>4282</v>
      </c>
      <c r="L1664" s="18" t="s">
        <v>4282</v>
      </c>
      <c r="N1664" s="40" t="e">
        <f t="shared" si="210"/>
        <v>#N/A</v>
      </c>
      <c r="O1664" t="e">
        <f>VLOOKUP(A1664,'[1]Integrator Offer Supplier'!$M$14:$AF$12953,18,FALSE)</f>
        <v>#N/A</v>
      </c>
      <c r="P1664" t="e">
        <f>VLOOKUP(A1664,'[1]Integrator Offer Supplier'!$M$14:$AF$12953,19,FALSE)</f>
        <v>#N/A</v>
      </c>
      <c r="Q1664" t="e">
        <f t="shared" si="211"/>
        <v>#N/A</v>
      </c>
      <c r="R1664" t="e">
        <f>VLOOKUP(A1664,'[1]Integrator Offer Supplier'!$M$14:$AF$12953,20,FALSE)</f>
        <v>#N/A</v>
      </c>
      <c r="S1664" s="41" t="e">
        <f t="shared" si="212"/>
        <v>#N/A</v>
      </c>
    </row>
    <row r="1665" spans="1:19" ht="54" x14ac:dyDescent="0.2">
      <c r="A1665" s="34" t="s">
        <v>6258</v>
      </c>
      <c r="B1665" s="15" t="s">
        <v>1488</v>
      </c>
      <c r="C1665" s="15" t="s">
        <v>3496</v>
      </c>
      <c r="D1665" s="19"/>
      <c r="E1665" s="18" t="s">
        <v>4282</v>
      </c>
      <c r="F1665" s="18" t="s">
        <v>4282</v>
      </c>
      <c r="G1665" s="18" t="s">
        <v>4282</v>
      </c>
      <c r="H1665" s="18" t="s">
        <v>4282</v>
      </c>
      <c r="I1665" s="18" t="s">
        <v>4282</v>
      </c>
      <c r="J1665" s="18" t="s">
        <v>7185</v>
      </c>
      <c r="K1665" s="18" t="s">
        <v>4282</v>
      </c>
      <c r="L1665" s="18" t="s">
        <v>4282</v>
      </c>
      <c r="N1665" s="40" t="e">
        <f t="shared" si="210"/>
        <v>#N/A</v>
      </c>
      <c r="O1665" t="e">
        <f>VLOOKUP(A1665,'[1]Integrator Offer Supplier'!$M$14:$AF$12953,18,FALSE)</f>
        <v>#N/A</v>
      </c>
      <c r="P1665" t="e">
        <f>VLOOKUP(A1665,'[1]Integrator Offer Supplier'!$M$14:$AF$12953,19,FALSE)</f>
        <v>#N/A</v>
      </c>
      <c r="Q1665" t="e">
        <f t="shared" si="211"/>
        <v>#N/A</v>
      </c>
      <c r="R1665" t="e">
        <f>VLOOKUP(A1665,'[1]Integrator Offer Supplier'!$M$14:$AF$12953,20,FALSE)</f>
        <v>#N/A</v>
      </c>
      <c r="S1665" s="41" t="e">
        <f t="shared" si="212"/>
        <v>#N/A</v>
      </c>
    </row>
    <row r="1666" spans="1:19" ht="54" x14ac:dyDescent="0.2">
      <c r="A1666" s="34" t="s">
        <v>6259</v>
      </c>
      <c r="B1666" s="15" t="s">
        <v>1489</v>
      </c>
      <c r="C1666" s="15" t="s">
        <v>3497</v>
      </c>
      <c r="D1666" s="19"/>
      <c r="E1666" s="18" t="s">
        <v>4282</v>
      </c>
      <c r="F1666" s="18" t="s">
        <v>4282</v>
      </c>
      <c r="G1666" s="18" t="s">
        <v>4282</v>
      </c>
      <c r="H1666" s="18" t="s">
        <v>4282</v>
      </c>
      <c r="I1666" s="18" t="s">
        <v>4282</v>
      </c>
      <c r="J1666" s="18" t="s">
        <v>7185</v>
      </c>
      <c r="K1666" s="18" t="s">
        <v>4282</v>
      </c>
      <c r="L1666" s="18" t="s">
        <v>4282</v>
      </c>
      <c r="N1666" s="40" t="e">
        <f t="shared" si="210"/>
        <v>#N/A</v>
      </c>
      <c r="O1666" t="e">
        <f>VLOOKUP(A1666,'[1]Integrator Offer Supplier'!$M$14:$AF$12953,18,FALSE)</f>
        <v>#N/A</v>
      </c>
      <c r="P1666" t="e">
        <f>VLOOKUP(A1666,'[1]Integrator Offer Supplier'!$M$14:$AF$12953,19,FALSE)</f>
        <v>#N/A</v>
      </c>
      <c r="Q1666" t="e">
        <f t="shared" si="211"/>
        <v>#N/A</v>
      </c>
      <c r="R1666" t="e">
        <f>VLOOKUP(A1666,'[1]Integrator Offer Supplier'!$M$14:$AF$12953,20,FALSE)</f>
        <v>#N/A</v>
      </c>
      <c r="S1666" s="41" t="e">
        <f t="shared" si="212"/>
        <v>#N/A</v>
      </c>
    </row>
    <row r="1667" spans="1:19" ht="54" x14ac:dyDescent="0.2">
      <c r="A1667" s="34" t="s">
        <v>6260</v>
      </c>
      <c r="B1667" s="15" t="s">
        <v>1490</v>
      </c>
      <c r="C1667" s="15" t="s">
        <v>3498</v>
      </c>
      <c r="D1667" s="19"/>
      <c r="E1667" s="18" t="s">
        <v>4282</v>
      </c>
      <c r="F1667" s="18" t="s">
        <v>4282</v>
      </c>
      <c r="G1667" s="18" t="s">
        <v>4282</v>
      </c>
      <c r="H1667" s="18" t="s">
        <v>4282</v>
      </c>
      <c r="I1667" s="18" t="s">
        <v>4282</v>
      </c>
      <c r="J1667" s="18" t="s">
        <v>7185</v>
      </c>
      <c r="K1667" s="18" t="s">
        <v>4282</v>
      </c>
      <c r="L1667" s="18" t="s">
        <v>4282</v>
      </c>
      <c r="N1667" s="40" t="e">
        <f t="shared" si="210"/>
        <v>#N/A</v>
      </c>
      <c r="O1667" t="e">
        <f>VLOOKUP(A1667,'[1]Integrator Offer Supplier'!$M$14:$AF$12953,18,FALSE)</f>
        <v>#N/A</v>
      </c>
      <c r="P1667" t="e">
        <f>VLOOKUP(A1667,'[1]Integrator Offer Supplier'!$M$14:$AF$12953,19,FALSE)</f>
        <v>#N/A</v>
      </c>
      <c r="Q1667" t="e">
        <f t="shared" si="211"/>
        <v>#N/A</v>
      </c>
      <c r="R1667" t="e">
        <f>VLOOKUP(A1667,'[1]Integrator Offer Supplier'!$M$14:$AF$12953,20,FALSE)</f>
        <v>#N/A</v>
      </c>
      <c r="S1667" s="41" t="e">
        <f t="shared" si="212"/>
        <v>#N/A</v>
      </c>
    </row>
    <row r="1668" spans="1:19" ht="54" x14ac:dyDescent="0.2">
      <c r="A1668" s="34" t="s">
        <v>6261</v>
      </c>
      <c r="B1668" s="15" t="s">
        <v>1491</v>
      </c>
      <c r="C1668" s="15" t="s">
        <v>3499</v>
      </c>
      <c r="D1668" s="19"/>
      <c r="E1668" s="18" t="s">
        <v>4282</v>
      </c>
      <c r="F1668" s="18" t="s">
        <v>4282</v>
      </c>
      <c r="G1668" s="18" t="s">
        <v>4282</v>
      </c>
      <c r="H1668" s="18" t="s">
        <v>4282</v>
      </c>
      <c r="I1668" s="18" t="s">
        <v>4282</v>
      </c>
      <c r="J1668" s="18" t="s">
        <v>7185</v>
      </c>
      <c r="K1668" s="18" t="s">
        <v>4282</v>
      </c>
      <c r="L1668" s="18" t="s">
        <v>4282</v>
      </c>
      <c r="N1668" s="40" t="e">
        <f t="shared" si="210"/>
        <v>#N/A</v>
      </c>
      <c r="O1668" t="e">
        <f>VLOOKUP(A1668,'[1]Integrator Offer Supplier'!$M$14:$AF$12953,18,FALSE)</f>
        <v>#N/A</v>
      </c>
      <c r="P1668" t="e">
        <f>VLOOKUP(A1668,'[1]Integrator Offer Supplier'!$M$14:$AF$12953,19,FALSE)</f>
        <v>#N/A</v>
      </c>
      <c r="Q1668" t="e">
        <f t="shared" si="211"/>
        <v>#N/A</v>
      </c>
      <c r="R1668" t="e">
        <f>VLOOKUP(A1668,'[1]Integrator Offer Supplier'!$M$14:$AF$12953,20,FALSE)</f>
        <v>#N/A</v>
      </c>
      <c r="S1668" s="41" t="e">
        <f t="shared" si="212"/>
        <v>#N/A</v>
      </c>
    </row>
    <row r="1669" spans="1:19" ht="54" x14ac:dyDescent="0.2">
      <c r="A1669" s="34" t="s">
        <v>6262</v>
      </c>
      <c r="B1669" s="15" t="s">
        <v>1492</v>
      </c>
      <c r="C1669" s="15" t="s">
        <v>3500</v>
      </c>
      <c r="D1669" s="19"/>
      <c r="E1669" s="18" t="s">
        <v>4282</v>
      </c>
      <c r="F1669" s="18" t="s">
        <v>4282</v>
      </c>
      <c r="G1669" s="18" t="s">
        <v>4282</v>
      </c>
      <c r="H1669" s="18" t="s">
        <v>4282</v>
      </c>
      <c r="I1669" s="18" t="s">
        <v>4282</v>
      </c>
      <c r="J1669" s="18" t="s">
        <v>7185</v>
      </c>
      <c r="K1669" s="18" t="s">
        <v>4282</v>
      </c>
      <c r="L1669" s="18" t="s">
        <v>4282</v>
      </c>
      <c r="N1669" s="40" t="e">
        <f t="shared" si="210"/>
        <v>#N/A</v>
      </c>
      <c r="O1669" t="e">
        <f>VLOOKUP(A1669,'[1]Integrator Offer Supplier'!$M$14:$AF$12953,18,FALSE)</f>
        <v>#N/A</v>
      </c>
      <c r="P1669" t="e">
        <f>VLOOKUP(A1669,'[1]Integrator Offer Supplier'!$M$14:$AF$12953,19,FALSE)</f>
        <v>#N/A</v>
      </c>
      <c r="Q1669" t="e">
        <f t="shared" si="211"/>
        <v>#N/A</v>
      </c>
      <c r="R1669" t="e">
        <f>VLOOKUP(A1669,'[1]Integrator Offer Supplier'!$M$14:$AF$12953,20,FALSE)</f>
        <v>#N/A</v>
      </c>
      <c r="S1669" s="41" t="e">
        <f t="shared" si="212"/>
        <v>#N/A</v>
      </c>
    </row>
    <row r="1670" spans="1:19" ht="54" x14ac:dyDescent="0.2">
      <c r="A1670" s="34" t="s">
        <v>6263</v>
      </c>
      <c r="B1670" s="15" t="s">
        <v>1493</v>
      </c>
      <c r="C1670" s="15" t="s">
        <v>3501</v>
      </c>
      <c r="D1670" s="19"/>
      <c r="E1670" s="18" t="s">
        <v>4282</v>
      </c>
      <c r="F1670" s="18" t="s">
        <v>4282</v>
      </c>
      <c r="G1670" s="18" t="s">
        <v>4282</v>
      </c>
      <c r="H1670" s="18" t="s">
        <v>4282</v>
      </c>
      <c r="I1670" s="18" t="s">
        <v>4282</v>
      </c>
      <c r="J1670" s="18" t="s">
        <v>7185</v>
      </c>
      <c r="K1670" s="18" t="s">
        <v>4282</v>
      </c>
      <c r="L1670" s="18" t="s">
        <v>4282</v>
      </c>
      <c r="N1670" s="40" t="e">
        <f t="shared" si="210"/>
        <v>#N/A</v>
      </c>
      <c r="O1670" t="e">
        <f>VLOOKUP(A1670,'[1]Integrator Offer Supplier'!$M$14:$AF$12953,18,FALSE)</f>
        <v>#N/A</v>
      </c>
      <c r="P1670" t="e">
        <f>VLOOKUP(A1670,'[1]Integrator Offer Supplier'!$M$14:$AF$12953,19,FALSE)</f>
        <v>#N/A</v>
      </c>
      <c r="Q1670" t="e">
        <f t="shared" si="211"/>
        <v>#N/A</v>
      </c>
      <c r="R1670" t="e">
        <f>VLOOKUP(A1670,'[1]Integrator Offer Supplier'!$M$14:$AF$12953,20,FALSE)</f>
        <v>#N/A</v>
      </c>
      <c r="S1670" s="41" t="e">
        <f t="shared" si="212"/>
        <v>#N/A</v>
      </c>
    </row>
    <row r="1671" spans="1:19" ht="36" x14ac:dyDescent="0.2">
      <c r="A1671" s="34" t="s">
        <v>6264</v>
      </c>
      <c r="B1671" s="15" t="s">
        <v>1494</v>
      </c>
      <c r="C1671" s="15" t="s">
        <v>3502</v>
      </c>
      <c r="D1671" s="19"/>
      <c r="E1671" s="18" t="s">
        <v>4282</v>
      </c>
      <c r="F1671" s="18" t="s">
        <v>4282</v>
      </c>
      <c r="G1671" s="18" t="s">
        <v>4282</v>
      </c>
      <c r="H1671" s="18" t="s">
        <v>4282</v>
      </c>
      <c r="I1671" s="18" t="s">
        <v>4282</v>
      </c>
      <c r="J1671" s="18" t="s">
        <v>7185</v>
      </c>
      <c r="K1671" s="18" t="s">
        <v>4282</v>
      </c>
      <c r="L1671" s="18" t="s">
        <v>4282</v>
      </c>
      <c r="N1671" s="40" t="e">
        <f t="shared" si="210"/>
        <v>#N/A</v>
      </c>
      <c r="O1671" t="e">
        <f>VLOOKUP(A1671,'[1]Integrator Offer Supplier'!$M$14:$AF$12953,18,FALSE)</f>
        <v>#N/A</v>
      </c>
      <c r="P1671" t="e">
        <f>VLOOKUP(A1671,'[1]Integrator Offer Supplier'!$M$14:$AF$12953,19,FALSE)</f>
        <v>#N/A</v>
      </c>
      <c r="Q1671" t="e">
        <f t="shared" si="211"/>
        <v>#N/A</v>
      </c>
      <c r="R1671" t="e">
        <f>VLOOKUP(A1671,'[1]Integrator Offer Supplier'!$M$14:$AF$12953,20,FALSE)</f>
        <v>#N/A</v>
      </c>
      <c r="S1671" s="41" t="e">
        <f t="shared" si="212"/>
        <v>#N/A</v>
      </c>
    </row>
    <row r="1672" spans="1:19" ht="18" x14ac:dyDescent="0.2">
      <c r="A1672" s="34" t="s">
        <v>6265</v>
      </c>
      <c r="B1672" s="15" t="s">
        <v>223</v>
      </c>
      <c r="C1672" s="15" t="s">
        <v>223</v>
      </c>
      <c r="D1672" s="19"/>
      <c r="E1672" s="18" t="s">
        <v>4282</v>
      </c>
      <c r="F1672" s="18" t="s">
        <v>4282</v>
      </c>
      <c r="G1672" s="18" t="s">
        <v>4282</v>
      </c>
      <c r="H1672" s="18" t="s">
        <v>4282</v>
      </c>
      <c r="I1672" s="18" t="s">
        <v>4282</v>
      </c>
      <c r="J1672" s="18" t="s">
        <v>7185</v>
      </c>
      <c r="K1672" s="18" t="s">
        <v>4282</v>
      </c>
      <c r="L1672" s="18" t="s">
        <v>4282</v>
      </c>
      <c r="N1672" s="40" t="e">
        <f t="shared" ref="N1672:N1735" si="213">O1672*$P$1/$J$2</f>
        <v>#N/A</v>
      </c>
      <c r="O1672" t="e">
        <f>VLOOKUP(A1672,'[1]Integrator Offer Supplier'!$M$14:$AF$12953,18,FALSE)</f>
        <v>#N/A</v>
      </c>
      <c r="P1672" t="e">
        <f>VLOOKUP(A1672,'[1]Integrator Offer Supplier'!$M$14:$AF$12953,19,FALSE)</f>
        <v>#N/A</v>
      </c>
      <c r="Q1672" t="e">
        <f t="shared" ref="Q1672:Q1735" si="214">P1672*$P$1</f>
        <v>#N/A</v>
      </c>
      <c r="R1672" t="e">
        <f>VLOOKUP(A1672,'[1]Integrator Offer Supplier'!$M$14:$AF$12953,20,FALSE)</f>
        <v>#N/A</v>
      </c>
      <c r="S1672" s="41" t="e">
        <f t="shared" ref="S1672:S1735" si="215">R1672*$P$1/$L$2</f>
        <v>#N/A</v>
      </c>
    </row>
    <row r="1673" spans="1:19" ht="54" x14ac:dyDescent="0.2">
      <c r="A1673" s="34" t="s">
        <v>6266</v>
      </c>
      <c r="B1673" s="15" t="s">
        <v>1495</v>
      </c>
      <c r="C1673" s="15" t="s">
        <v>3503</v>
      </c>
      <c r="D1673" s="19"/>
      <c r="E1673" s="18" t="s">
        <v>4282</v>
      </c>
      <c r="F1673" s="18" t="s">
        <v>4282</v>
      </c>
      <c r="G1673" s="18" t="s">
        <v>4282</v>
      </c>
      <c r="H1673" s="18" t="s">
        <v>4282</v>
      </c>
      <c r="I1673" s="18" t="s">
        <v>4282</v>
      </c>
      <c r="J1673" s="18" t="s">
        <v>7185</v>
      </c>
      <c r="K1673" s="18" t="s">
        <v>4282</v>
      </c>
      <c r="L1673" s="18" t="s">
        <v>4282</v>
      </c>
      <c r="N1673" s="40" t="e">
        <f t="shared" si="213"/>
        <v>#N/A</v>
      </c>
      <c r="O1673" t="e">
        <f>VLOOKUP(A1673,'[1]Integrator Offer Supplier'!$M$14:$AF$12953,18,FALSE)</f>
        <v>#N/A</v>
      </c>
      <c r="P1673" t="e">
        <f>VLOOKUP(A1673,'[1]Integrator Offer Supplier'!$M$14:$AF$12953,19,FALSE)</f>
        <v>#N/A</v>
      </c>
      <c r="Q1673" t="e">
        <f t="shared" si="214"/>
        <v>#N/A</v>
      </c>
      <c r="R1673" t="e">
        <f>VLOOKUP(A1673,'[1]Integrator Offer Supplier'!$M$14:$AF$12953,20,FALSE)</f>
        <v>#N/A</v>
      </c>
      <c r="S1673" s="41" t="e">
        <f t="shared" si="215"/>
        <v>#N/A</v>
      </c>
    </row>
    <row r="1674" spans="1:19" ht="18" x14ac:dyDescent="0.2">
      <c r="A1674" s="34" t="s">
        <v>6267</v>
      </c>
      <c r="B1674" s="15" t="s">
        <v>223</v>
      </c>
      <c r="C1674" s="15" t="s">
        <v>223</v>
      </c>
      <c r="D1674" s="19"/>
      <c r="E1674" s="18" t="s">
        <v>4282</v>
      </c>
      <c r="F1674" s="18" t="s">
        <v>4282</v>
      </c>
      <c r="G1674" s="18" t="s">
        <v>4282</v>
      </c>
      <c r="H1674" s="18" t="s">
        <v>4282</v>
      </c>
      <c r="I1674" s="18" t="s">
        <v>4282</v>
      </c>
      <c r="J1674" s="18" t="s">
        <v>7185</v>
      </c>
      <c r="K1674" s="18" t="s">
        <v>4282</v>
      </c>
      <c r="L1674" s="18" t="s">
        <v>4282</v>
      </c>
      <c r="N1674" s="40" t="e">
        <f t="shared" si="213"/>
        <v>#N/A</v>
      </c>
      <c r="O1674" t="e">
        <f>VLOOKUP(A1674,'[1]Integrator Offer Supplier'!$M$14:$AF$12953,18,FALSE)</f>
        <v>#N/A</v>
      </c>
      <c r="P1674" t="e">
        <f>VLOOKUP(A1674,'[1]Integrator Offer Supplier'!$M$14:$AF$12953,19,FALSE)</f>
        <v>#N/A</v>
      </c>
      <c r="Q1674" t="e">
        <f t="shared" si="214"/>
        <v>#N/A</v>
      </c>
      <c r="R1674" t="e">
        <f>VLOOKUP(A1674,'[1]Integrator Offer Supplier'!$M$14:$AF$12953,20,FALSE)</f>
        <v>#N/A</v>
      </c>
      <c r="S1674" s="41" t="e">
        <f t="shared" si="215"/>
        <v>#N/A</v>
      </c>
    </row>
    <row r="1675" spans="1:19" ht="18" x14ac:dyDescent="0.2">
      <c r="A1675" s="34" t="s">
        <v>6268</v>
      </c>
      <c r="B1675" s="15" t="s">
        <v>223</v>
      </c>
      <c r="C1675" s="15" t="s">
        <v>223</v>
      </c>
      <c r="D1675" s="19"/>
      <c r="E1675" s="18" t="s">
        <v>4282</v>
      </c>
      <c r="F1675" s="18" t="s">
        <v>4282</v>
      </c>
      <c r="G1675" s="18" t="s">
        <v>4282</v>
      </c>
      <c r="H1675" s="18" t="s">
        <v>4282</v>
      </c>
      <c r="I1675" s="18" t="s">
        <v>4282</v>
      </c>
      <c r="J1675" s="18" t="s">
        <v>7185</v>
      </c>
      <c r="K1675" s="18" t="s">
        <v>4282</v>
      </c>
      <c r="L1675" s="18" t="s">
        <v>4282</v>
      </c>
      <c r="N1675" s="40" t="e">
        <f t="shared" si="213"/>
        <v>#N/A</v>
      </c>
      <c r="O1675" t="e">
        <f>VLOOKUP(A1675,'[1]Integrator Offer Supplier'!$M$14:$AF$12953,18,FALSE)</f>
        <v>#N/A</v>
      </c>
      <c r="P1675" t="e">
        <f>VLOOKUP(A1675,'[1]Integrator Offer Supplier'!$M$14:$AF$12953,19,FALSE)</f>
        <v>#N/A</v>
      </c>
      <c r="Q1675" t="e">
        <f t="shared" si="214"/>
        <v>#N/A</v>
      </c>
      <c r="R1675" t="e">
        <f>VLOOKUP(A1675,'[1]Integrator Offer Supplier'!$M$14:$AF$12953,20,FALSE)</f>
        <v>#N/A</v>
      </c>
      <c r="S1675" s="41" t="e">
        <f t="shared" si="215"/>
        <v>#N/A</v>
      </c>
    </row>
    <row r="1676" spans="1:19" ht="18" x14ac:dyDescent="0.2">
      <c r="A1676" s="34" t="s">
        <v>6269</v>
      </c>
      <c r="B1676" s="15" t="s">
        <v>223</v>
      </c>
      <c r="C1676" s="15" t="s">
        <v>223</v>
      </c>
      <c r="D1676" s="19"/>
      <c r="E1676" s="18" t="s">
        <v>4282</v>
      </c>
      <c r="F1676" s="18" t="s">
        <v>4282</v>
      </c>
      <c r="G1676" s="18" t="s">
        <v>4282</v>
      </c>
      <c r="H1676" s="18" t="s">
        <v>4282</v>
      </c>
      <c r="I1676" s="18" t="s">
        <v>4282</v>
      </c>
      <c r="J1676" s="18" t="s">
        <v>7185</v>
      </c>
      <c r="K1676" s="18" t="s">
        <v>4282</v>
      </c>
      <c r="L1676" s="18" t="s">
        <v>4282</v>
      </c>
      <c r="N1676" s="40" t="e">
        <f t="shared" si="213"/>
        <v>#N/A</v>
      </c>
      <c r="O1676" t="e">
        <f>VLOOKUP(A1676,'[1]Integrator Offer Supplier'!$M$14:$AF$12953,18,FALSE)</f>
        <v>#N/A</v>
      </c>
      <c r="P1676" t="e">
        <f>VLOOKUP(A1676,'[1]Integrator Offer Supplier'!$M$14:$AF$12953,19,FALSE)</f>
        <v>#N/A</v>
      </c>
      <c r="Q1676" t="e">
        <f t="shared" si="214"/>
        <v>#N/A</v>
      </c>
      <c r="R1676" t="e">
        <f>VLOOKUP(A1676,'[1]Integrator Offer Supplier'!$M$14:$AF$12953,20,FALSE)</f>
        <v>#N/A</v>
      </c>
      <c r="S1676" s="41" t="e">
        <f t="shared" si="215"/>
        <v>#N/A</v>
      </c>
    </row>
    <row r="1677" spans="1:19" ht="18" x14ac:dyDescent="0.2">
      <c r="A1677" s="34" t="s">
        <v>6270</v>
      </c>
      <c r="B1677" s="15" t="s">
        <v>223</v>
      </c>
      <c r="C1677" s="15" t="s">
        <v>223</v>
      </c>
      <c r="D1677" s="19"/>
      <c r="E1677" s="18" t="s">
        <v>4282</v>
      </c>
      <c r="F1677" s="18" t="s">
        <v>4282</v>
      </c>
      <c r="G1677" s="18" t="s">
        <v>4282</v>
      </c>
      <c r="H1677" s="18" t="s">
        <v>4282</v>
      </c>
      <c r="I1677" s="18" t="s">
        <v>4282</v>
      </c>
      <c r="J1677" s="18" t="s">
        <v>7185</v>
      </c>
      <c r="K1677" s="18" t="s">
        <v>4282</v>
      </c>
      <c r="L1677" s="18" t="s">
        <v>4282</v>
      </c>
      <c r="N1677" s="40" t="e">
        <f t="shared" si="213"/>
        <v>#N/A</v>
      </c>
      <c r="O1677" t="e">
        <f>VLOOKUP(A1677,'[1]Integrator Offer Supplier'!$M$14:$AF$12953,18,FALSE)</f>
        <v>#N/A</v>
      </c>
      <c r="P1677" t="e">
        <f>VLOOKUP(A1677,'[1]Integrator Offer Supplier'!$M$14:$AF$12953,19,FALSE)</f>
        <v>#N/A</v>
      </c>
      <c r="Q1677" t="e">
        <f t="shared" si="214"/>
        <v>#N/A</v>
      </c>
      <c r="R1677" t="e">
        <f>VLOOKUP(A1677,'[1]Integrator Offer Supplier'!$M$14:$AF$12953,20,FALSE)</f>
        <v>#N/A</v>
      </c>
      <c r="S1677" s="41" t="e">
        <f t="shared" si="215"/>
        <v>#N/A</v>
      </c>
    </row>
    <row r="1678" spans="1:19" ht="18" x14ac:dyDescent="0.2">
      <c r="A1678" s="34" t="s">
        <v>6271</v>
      </c>
      <c r="B1678" s="15" t="s">
        <v>223</v>
      </c>
      <c r="C1678" s="15" t="s">
        <v>223</v>
      </c>
      <c r="D1678" s="19"/>
      <c r="E1678" s="18" t="s">
        <v>4282</v>
      </c>
      <c r="F1678" s="18" t="s">
        <v>4282</v>
      </c>
      <c r="G1678" s="18" t="s">
        <v>4282</v>
      </c>
      <c r="H1678" s="18" t="s">
        <v>4282</v>
      </c>
      <c r="I1678" s="18" t="s">
        <v>4282</v>
      </c>
      <c r="J1678" s="18" t="s">
        <v>7185</v>
      </c>
      <c r="K1678" s="18" t="s">
        <v>4282</v>
      </c>
      <c r="L1678" s="18" t="s">
        <v>4282</v>
      </c>
      <c r="N1678" s="40" t="e">
        <f t="shared" si="213"/>
        <v>#N/A</v>
      </c>
      <c r="O1678" t="e">
        <f>VLOOKUP(A1678,'[1]Integrator Offer Supplier'!$M$14:$AF$12953,18,FALSE)</f>
        <v>#N/A</v>
      </c>
      <c r="P1678" t="e">
        <f>VLOOKUP(A1678,'[1]Integrator Offer Supplier'!$M$14:$AF$12953,19,FALSE)</f>
        <v>#N/A</v>
      </c>
      <c r="Q1678" t="e">
        <f t="shared" si="214"/>
        <v>#N/A</v>
      </c>
      <c r="R1678" t="e">
        <f>VLOOKUP(A1678,'[1]Integrator Offer Supplier'!$M$14:$AF$12953,20,FALSE)</f>
        <v>#N/A</v>
      </c>
      <c r="S1678" s="41" t="e">
        <f t="shared" si="215"/>
        <v>#N/A</v>
      </c>
    </row>
    <row r="1679" spans="1:19" ht="18" x14ac:dyDescent="0.2">
      <c r="A1679" s="34" t="s">
        <v>6272</v>
      </c>
      <c r="B1679" s="15" t="s">
        <v>223</v>
      </c>
      <c r="C1679" s="15" t="s">
        <v>223</v>
      </c>
      <c r="D1679" s="19"/>
      <c r="E1679" s="18" t="s">
        <v>4282</v>
      </c>
      <c r="F1679" s="18" t="s">
        <v>4282</v>
      </c>
      <c r="G1679" s="18" t="s">
        <v>4282</v>
      </c>
      <c r="H1679" s="18" t="s">
        <v>4282</v>
      </c>
      <c r="I1679" s="18" t="s">
        <v>4282</v>
      </c>
      <c r="J1679" s="18" t="s">
        <v>7185</v>
      </c>
      <c r="K1679" s="18" t="s">
        <v>4282</v>
      </c>
      <c r="L1679" s="18" t="s">
        <v>4282</v>
      </c>
      <c r="N1679" s="40" t="e">
        <f t="shared" si="213"/>
        <v>#N/A</v>
      </c>
      <c r="O1679" t="e">
        <f>VLOOKUP(A1679,'[1]Integrator Offer Supplier'!$M$14:$AF$12953,18,FALSE)</f>
        <v>#N/A</v>
      </c>
      <c r="P1679" t="e">
        <f>VLOOKUP(A1679,'[1]Integrator Offer Supplier'!$M$14:$AF$12953,19,FALSE)</f>
        <v>#N/A</v>
      </c>
      <c r="Q1679" t="e">
        <f t="shared" si="214"/>
        <v>#N/A</v>
      </c>
      <c r="R1679" t="e">
        <f>VLOOKUP(A1679,'[1]Integrator Offer Supplier'!$M$14:$AF$12953,20,FALSE)</f>
        <v>#N/A</v>
      </c>
      <c r="S1679" s="41" t="e">
        <f t="shared" si="215"/>
        <v>#N/A</v>
      </c>
    </row>
    <row r="1680" spans="1:19" ht="18" x14ac:dyDescent="0.2">
      <c r="A1680" s="34" t="s">
        <v>6273</v>
      </c>
      <c r="B1680" s="15" t="s">
        <v>223</v>
      </c>
      <c r="C1680" s="15" t="s">
        <v>223</v>
      </c>
      <c r="D1680" s="19"/>
      <c r="E1680" s="18" t="s">
        <v>4282</v>
      </c>
      <c r="F1680" s="18" t="s">
        <v>4282</v>
      </c>
      <c r="G1680" s="18" t="s">
        <v>4282</v>
      </c>
      <c r="H1680" s="18" t="s">
        <v>4282</v>
      </c>
      <c r="I1680" s="18" t="s">
        <v>4282</v>
      </c>
      <c r="J1680" s="18" t="s">
        <v>7185</v>
      </c>
      <c r="K1680" s="18" t="s">
        <v>4282</v>
      </c>
      <c r="L1680" s="18" t="s">
        <v>4282</v>
      </c>
      <c r="N1680" s="40" t="e">
        <f t="shared" si="213"/>
        <v>#N/A</v>
      </c>
      <c r="O1680" t="e">
        <f>VLOOKUP(A1680,'[1]Integrator Offer Supplier'!$M$14:$AF$12953,18,FALSE)</f>
        <v>#N/A</v>
      </c>
      <c r="P1680" t="e">
        <f>VLOOKUP(A1680,'[1]Integrator Offer Supplier'!$M$14:$AF$12953,19,FALSE)</f>
        <v>#N/A</v>
      </c>
      <c r="Q1680" t="e">
        <f t="shared" si="214"/>
        <v>#N/A</v>
      </c>
      <c r="R1680" t="e">
        <f>VLOOKUP(A1680,'[1]Integrator Offer Supplier'!$M$14:$AF$12953,20,FALSE)</f>
        <v>#N/A</v>
      </c>
      <c r="S1680" s="41" t="e">
        <f t="shared" si="215"/>
        <v>#N/A</v>
      </c>
    </row>
    <row r="1681" spans="1:19" ht="18" x14ac:dyDescent="0.2">
      <c r="A1681" s="34" t="s">
        <v>6274</v>
      </c>
      <c r="B1681" s="15" t="s">
        <v>223</v>
      </c>
      <c r="C1681" s="15" t="s">
        <v>223</v>
      </c>
      <c r="D1681" s="19"/>
      <c r="E1681" s="18" t="s">
        <v>4282</v>
      </c>
      <c r="F1681" s="18" t="s">
        <v>4282</v>
      </c>
      <c r="G1681" s="18" t="s">
        <v>4282</v>
      </c>
      <c r="H1681" s="18" t="s">
        <v>4282</v>
      </c>
      <c r="I1681" s="18" t="s">
        <v>4282</v>
      </c>
      <c r="J1681" s="18" t="s">
        <v>7185</v>
      </c>
      <c r="K1681" s="18" t="s">
        <v>4282</v>
      </c>
      <c r="L1681" s="18" t="s">
        <v>4282</v>
      </c>
      <c r="N1681" s="40" t="e">
        <f t="shared" si="213"/>
        <v>#N/A</v>
      </c>
      <c r="O1681" t="e">
        <f>VLOOKUP(A1681,'[1]Integrator Offer Supplier'!$M$14:$AF$12953,18,FALSE)</f>
        <v>#N/A</v>
      </c>
      <c r="P1681" t="e">
        <f>VLOOKUP(A1681,'[1]Integrator Offer Supplier'!$M$14:$AF$12953,19,FALSE)</f>
        <v>#N/A</v>
      </c>
      <c r="Q1681" t="e">
        <f t="shared" si="214"/>
        <v>#N/A</v>
      </c>
      <c r="R1681" t="e">
        <f>VLOOKUP(A1681,'[1]Integrator Offer Supplier'!$M$14:$AF$12953,20,FALSE)</f>
        <v>#N/A</v>
      </c>
      <c r="S1681" s="41" t="e">
        <f t="shared" si="215"/>
        <v>#N/A</v>
      </c>
    </row>
    <row r="1682" spans="1:19" ht="54" x14ac:dyDescent="0.2">
      <c r="A1682" s="34" t="s">
        <v>6275</v>
      </c>
      <c r="B1682" s="15" t="s">
        <v>1496</v>
      </c>
      <c r="C1682" s="15" t="s">
        <v>3504</v>
      </c>
      <c r="D1682" s="19"/>
      <c r="E1682" s="18" t="s">
        <v>4282</v>
      </c>
      <c r="F1682" s="18" t="s">
        <v>4282</v>
      </c>
      <c r="G1682" s="18" t="s">
        <v>4282</v>
      </c>
      <c r="H1682" s="18" t="s">
        <v>4282</v>
      </c>
      <c r="I1682" s="18" t="s">
        <v>4282</v>
      </c>
      <c r="J1682" s="18" t="s">
        <v>7185</v>
      </c>
      <c r="K1682" s="18" t="s">
        <v>4282</v>
      </c>
      <c r="L1682" s="18" t="s">
        <v>4282</v>
      </c>
      <c r="N1682" s="40" t="e">
        <f t="shared" si="213"/>
        <v>#N/A</v>
      </c>
      <c r="O1682" t="e">
        <f>VLOOKUP(A1682,'[1]Integrator Offer Supplier'!$M$14:$AF$12953,18,FALSE)</f>
        <v>#N/A</v>
      </c>
      <c r="P1682" t="e">
        <f>VLOOKUP(A1682,'[1]Integrator Offer Supplier'!$M$14:$AF$12953,19,FALSE)</f>
        <v>#N/A</v>
      </c>
      <c r="Q1682" t="e">
        <f t="shared" si="214"/>
        <v>#N/A</v>
      </c>
      <c r="R1682" t="e">
        <f>VLOOKUP(A1682,'[1]Integrator Offer Supplier'!$M$14:$AF$12953,20,FALSE)</f>
        <v>#N/A</v>
      </c>
      <c r="S1682" s="41" t="e">
        <f t="shared" si="215"/>
        <v>#N/A</v>
      </c>
    </row>
    <row r="1683" spans="1:19" ht="54" x14ac:dyDescent="0.2">
      <c r="A1683" s="34" t="s">
        <v>6276</v>
      </c>
      <c r="B1683" s="15" t="s">
        <v>1497</v>
      </c>
      <c r="C1683" s="15" t="s">
        <v>3504</v>
      </c>
      <c r="D1683" s="21" t="s">
        <v>4518</v>
      </c>
      <c r="E1683" s="18"/>
      <c r="F1683" s="18"/>
      <c r="G1683" s="18"/>
      <c r="H1683" s="18"/>
      <c r="I1683" s="18"/>
      <c r="J1683" s="18">
        <f>N1683</f>
        <v>0</v>
      </c>
      <c r="K1683" s="18">
        <f>Q1683</f>
        <v>0</v>
      </c>
      <c r="L1683" s="18">
        <f>S1683</f>
        <v>0</v>
      </c>
      <c r="N1683" s="40">
        <f t="shared" si="213"/>
        <v>0</v>
      </c>
      <c r="O1683">
        <f>VLOOKUP(A1683,'[1]Integrator Offer Supplier'!$M$14:$AF$12953,18,FALSE)</f>
        <v>0</v>
      </c>
      <c r="P1683">
        <f>VLOOKUP(A1683,'[1]Integrator Offer Supplier'!$M$14:$AF$12953,19,FALSE)</f>
        <v>0</v>
      </c>
      <c r="Q1683">
        <f t="shared" si="214"/>
        <v>0</v>
      </c>
      <c r="R1683">
        <f>VLOOKUP(A1683,'[1]Integrator Offer Supplier'!$M$14:$AF$12953,20,FALSE)</f>
        <v>0</v>
      </c>
      <c r="S1683" s="41">
        <f t="shared" si="215"/>
        <v>0</v>
      </c>
    </row>
    <row r="1684" spans="1:19" ht="108" x14ac:dyDescent="0.2">
      <c r="A1684" s="34" t="s">
        <v>6277</v>
      </c>
      <c r="B1684" s="15" t="s">
        <v>1498</v>
      </c>
      <c r="C1684" s="15" t="s">
        <v>3505</v>
      </c>
      <c r="D1684" s="19"/>
      <c r="E1684" s="18" t="s">
        <v>4282</v>
      </c>
      <c r="F1684" s="18" t="s">
        <v>4282</v>
      </c>
      <c r="G1684" s="18" t="s">
        <v>4282</v>
      </c>
      <c r="H1684" s="18" t="s">
        <v>4282</v>
      </c>
      <c r="I1684" s="18" t="s">
        <v>4282</v>
      </c>
      <c r="J1684" s="18" t="s">
        <v>7185</v>
      </c>
      <c r="K1684" s="18" t="s">
        <v>4282</v>
      </c>
      <c r="L1684" s="18" t="s">
        <v>4282</v>
      </c>
      <c r="N1684" s="40" t="e">
        <f t="shared" si="213"/>
        <v>#N/A</v>
      </c>
      <c r="O1684" t="e">
        <f>VLOOKUP(A1684,'[1]Integrator Offer Supplier'!$M$14:$AF$12953,18,FALSE)</f>
        <v>#N/A</v>
      </c>
      <c r="P1684" t="e">
        <f>VLOOKUP(A1684,'[1]Integrator Offer Supplier'!$M$14:$AF$12953,19,FALSE)</f>
        <v>#N/A</v>
      </c>
      <c r="Q1684" t="e">
        <f t="shared" si="214"/>
        <v>#N/A</v>
      </c>
      <c r="R1684" t="e">
        <f>VLOOKUP(A1684,'[1]Integrator Offer Supplier'!$M$14:$AF$12953,20,FALSE)</f>
        <v>#N/A</v>
      </c>
      <c r="S1684" s="41" t="e">
        <f t="shared" si="215"/>
        <v>#N/A</v>
      </c>
    </row>
    <row r="1685" spans="1:19" ht="72" x14ac:dyDescent="0.2">
      <c r="A1685" s="34" t="s">
        <v>6278</v>
      </c>
      <c r="B1685" s="15" t="s">
        <v>1499</v>
      </c>
      <c r="C1685" s="15" t="s">
        <v>3506</v>
      </c>
      <c r="D1685" s="19"/>
      <c r="E1685" s="18" t="s">
        <v>4282</v>
      </c>
      <c r="F1685" s="18" t="s">
        <v>4282</v>
      </c>
      <c r="G1685" s="18" t="s">
        <v>4282</v>
      </c>
      <c r="H1685" s="18" t="s">
        <v>4282</v>
      </c>
      <c r="I1685" s="18" t="s">
        <v>4282</v>
      </c>
      <c r="J1685" s="18" t="s">
        <v>7185</v>
      </c>
      <c r="K1685" s="18" t="s">
        <v>4282</v>
      </c>
      <c r="L1685" s="18" t="s">
        <v>4282</v>
      </c>
      <c r="N1685" s="40" t="e">
        <f t="shared" si="213"/>
        <v>#N/A</v>
      </c>
      <c r="O1685" t="e">
        <f>VLOOKUP(A1685,'[1]Integrator Offer Supplier'!$M$14:$AF$12953,18,FALSE)</f>
        <v>#N/A</v>
      </c>
      <c r="P1685" t="e">
        <f>VLOOKUP(A1685,'[1]Integrator Offer Supplier'!$M$14:$AF$12953,19,FALSE)</f>
        <v>#N/A</v>
      </c>
      <c r="Q1685" t="e">
        <f t="shared" si="214"/>
        <v>#N/A</v>
      </c>
      <c r="R1685" t="e">
        <f>VLOOKUP(A1685,'[1]Integrator Offer Supplier'!$M$14:$AF$12953,20,FALSE)</f>
        <v>#N/A</v>
      </c>
      <c r="S1685" s="41" t="e">
        <f t="shared" si="215"/>
        <v>#N/A</v>
      </c>
    </row>
    <row r="1686" spans="1:19" ht="162" x14ac:dyDescent="0.2">
      <c r="A1686" s="34" t="s">
        <v>6279</v>
      </c>
      <c r="B1686" s="15" t="s">
        <v>1500</v>
      </c>
      <c r="C1686" s="15" t="s">
        <v>3507</v>
      </c>
      <c r="D1686" s="19"/>
      <c r="E1686" s="18" t="s">
        <v>4282</v>
      </c>
      <c r="F1686" s="18" t="s">
        <v>4282</v>
      </c>
      <c r="G1686" s="18" t="s">
        <v>4282</v>
      </c>
      <c r="H1686" s="18" t="s">
        <v>4282</v>
      </c>
      <c r="I1686" s="18" t="s">
        <v>4282</v>
      </c>
      <c r="J1686" s="18" t="s">
        <v>7185</v>
      </c>
      <c r="K1686" s="18" t="s">
        <v>4282</v>
      </c>
      <c r="L1686" s="18" t="s">
        <v>4282</v>
      </c>
      <c r="N1686" s="40" t="e">
        <f t="shared" si="213"/>
        <v>#N/A</v>
      </c>
      <c r="O1686" t="e">
        <f>VLOOKUP(A1686,'[1]Integrator Offer Supplier'!$M$14:$AF$12953,18,FALSE)</f>
        <v>#N/A</v>
      </c>
      <c r="P1686" t="e">
        <f>VLOOKUP(A1686,'[1]Integrator Offer Supplier'!$M$14:$AF$12953,19,FALSE)</f>
        <v>#N/A</v>
      </c>
      <c r="Q1686" t="e">
        <f t="shared" si="214"/>
        <v>#N/A</v>
      </c>
      <c r="R1686" t="e">
        <f>VLOOKUP(A1686,'[1]Integrator Offer Supplier'!$M$14:$AF$12953,20,FALSE)</f>
        <v>#N/A</v>
      </c>
      <c r="S1686" s="41" t="e">
        <f t="shared" si="215"/>
        <v>#N/A</v>
      </c>
    </row>
    <row r="1687" spans="1:19" ht="90" x14ac:dyDescent="0.2">
      <c r="A1687" s="34" t="s">
        <v>6280</v>
      </c>
      <c r="B1687" s="15" t="s">
        <v>1501</v>
      </c>
      <c r="C1687" s="15" t="s">
        <v>3508</v>
      </c>
      <c r="D1687" s="19"/>
      <c r="E1687" s="18" t="s">
        <v>4282</v>
      </c>
      <c r="F1687" s="18" t="s">
        <v>4282</v>
      </c>
      <c r="G1687" s="18" t="s">
        <v>4282</v>
      </c>
      <c r="H1687" s="18" t="s">
        <v>4282</v>
      </c>
      <c r="I1687" s="18" t="s">
        <v>4282</v>
      </c>
      <c r="J1687" s="18" t="s">
        <v>7185</v>
      </c>
      <c r="K1687" s="18" t="s">
        <v>4282</v>
      </c>
      <c r="L1687" s="18" t="s">
        <v>4282</v>
      </c>
      <c r="N1687" s="40" t="e">
        <f t="shared" si="213"/>
        <v>#N/A</v>
      </c>
      <c r="O1687" t="e">
        <f>VLOOKUP(A1687,'[1]Integrator Offer Supplier'!$M$14:$AF$12953,18,FALSE)</f>
        <v>#N/A</v>
      </c>
      <c r="P1687" t="e">
        <f>VLOOKUP(A1687,'[1]Integrator Offer Supplier'!$M$14:$AF$12953,19,FALSE)</f>
        <v>#N/A</v>
      </c>
      <c r="Q1687" t="e">
        <f t="shared" si="214"/>
        <v>#N/A</v>
      </c>
      <c r="R1687" t="e">
        <f>VLOOKUP(A1687,'[1]Integrator Offer Supplier'!$M$14:$AF$12953,20,FALSE)</f>
        <v>#N/A</v>
      </c>
      <c r="S1687" s="41" t="e">
        <f t="shared" si="215"/>
        <v>#N/A</v>
      </c>
    </row>
    <row r="1688" spans="1:19" ht="198" x14ac:dyDescent="0.2">
      <c r="A1688" s="34" t="s">
        <v>6281</v>
      </c>
      <c r="B1688" s="15" t="s">
        <v>1502</v>
      </c>
      <c r="C1688" s="15" t="s">
        <v>3509</v>
      </c>
      <c r="D1688" s="19"/>
      <c r="E1688" s="18" t="s">
        <v>4282</v>
      </c>
      <c r="F1688" s="18" t="s">
        <v>4282</v>
      </c>
      <c r="G1688" s="18" t="s">
        <v>4282</v>
      </c>
      <c r="H1688" s="18" t="s">
        <v>4282</v>
      </c>
      <c r="I1688" s="18" t="s">
        <v>4282</v>
      </c>
      <c r="J1688" s="18" t="s">
        <v>7185</v>
      </c>
      <c r="K1688" s="18" t="s">
        <v>4282</v>
      </c>
      <c r="L1688" s="18" t="s">
        <v>4282</v>
      </c>
      <c r="N1688" s="40" t="e">
        <f t="shared" si="213"/>
        <v>#N/A</v>
      </c>
      <c r="O1688" t="e">
        <f>VLOOKUP(A1688,'[1]Integrator Offer Supplier'!$M$14:$AF$12953,18,FALSE)</f>
        <v>#N/A</v>
      </c>
      <c r="P1688" t="e">
        <f>VLOOKUP(A1688,'[1]Integrator Offer Supplier'!$M$14:$AF$12953,19,FALSE)</f>
        <v>#N/A</v>
      </c>
      <c r="Q1688" t="e">
        <f t="shared" si="214"/>
        <v>#N/A</v>
      </c>
      <c r="R1688" t="e">
        <f>VLOOKUP(A1688,'[1]Integrator Offer Supplier'!$M$14:$AF$12953,20,FALSE)</f>
        <v>#N/A</v>
      </c>
      <c r="S1688" s="41" t="e">
        <f t="shared" si="215"/>
        <v>#N/A</v>
      </c>
    </row>
    <row r="1689" spans="1:19" ht="198" x14ac:dyDescent="0.2">
      <c r="A1689" s="34" t="s">
        <v>6282</v>
      </c>
      <c r="B1689" s="15" t="s">
        <v>1503</v>
      </c>
      <c r="C1689" s="15" t="s">
        <v>3510</v>
      </c>
      <c r="D1689" s="19"/>
      <c r="E1689" s="18" t="s">
        <v>4282</v>
      </c>
      <c r="F1689" s="18" t="s">
        <v>4282</v>
      </c>
      <c r="G1689" s="18" t="s">
        <v>4282</v>
      </c>
      <c r="H1689" s="18" t="s">
        <v>4282</v>
      </c>
      <c r="I1689" s="18" t="s">
        <v>4282</v>
      </c>
      <c r="J1689" s="18" t="s">
        <v>7185</v>
      </c>
      <c r="K1689" s="18" t="s">
        <v>4282</v>
      </c>
      <c r="L1689" s="18" t="s">
        <v>4282</v>
      </c>
      <c r="N1689" s="40" t="e">
        <f t="shared" si="213"/>
        <v>#N/A</v>
      </c>
      <c r="O1689" t="e">
        <f>VLOOKUP(A1689,'[1]Integrator Offer Supplier'!$M$14:$AF$12953,18,FALSE)</f>
        <v>#N/A</v>
      </c>
      <c r="P1689" t="e">
        <f>VLOOKUP(A1689,'[1]Integrator Offer Supplier'!$M$14:$AF$12953,19,FALSE)</f>
        <v>#N/A</v>
      </c>
      <c r="Q1689" t="e">
        <f t="shared" si="214"/>
        <v>#N/A</v>
      </c>
      <c r="R1689" t="e">
        <f>VLOOKUP(A1689,'[1]Integrator Offer Supplier'!$M$14:$AF$12953,20,FALSE)</f>
        <v>#N/A</v>
      </c>
      <c r="S1689" s="41" t="e">
        <f t="shared" si="215"/>
        <v>#N/A</v>
      </c>
    </row>
    <row r="1690" spans="1:19" ht="72" x14ac:dyDescent="0.2">
      <c r="A1690" s="34" t="s">
        <v>6283</v>
      </c>
      <c r="B1690" s="15" t="s">
        <v>1504</v>
      </c>
      <c r="C1690" s="15" t="s">
        <v>3511</v>
      </c>
      <c r="D1690" s="19"/>
      <c r="E1690" s="18" t="s">
        <v>4282</v>
      </c>
      <c r="F1690" s="18" t="s">
        <v>4282</v>
      </c>
      <c r="G1690" s="18" t="s">
        <v>4282</v>
      </c>
      <c r="H1690" s="18" t="s">
        <v>4282</v>
      </c>
      <c r="I1690" s="18" t="s">
        <v>4282</v>
      </c>
      <c r="J1690" s="18" t="s">
        <v>7185</v>
      </c>
      <c r="K1690" s="18" t="s">
        <v>4282</v>
      </c>
      <c r="L1690" s="18" t="s">
        <v>4282</v>
      </c>
      <c r="N1690" s="40" t="e">
        <f t="shared" si="213"/>
        <v>#N/A</v>
      </c>
      <c r="O1690" t="e">
        <f>VLOOKUP(A1690,'[1]Integrator Offer Supplier'!$M$14:$AF$12953,18,FALSE)</f>
        <v>#N/A</v>
      </c>
      <c r="P1690" t="e">
        <f>VLOOKUP(A1690,'[1]Integrator Offer Supplier'!$M$14:$AF$12953,19,FALSE)</f>
        <v>#N/A</v>
      </c>
      <c r="Q1690" t="e">
        <f t="shared" si="214"/>
        <v>#N/A</v>
      </c>
      <c r="R1690" t="e">
        <f>VLOOKUP(A1690,'[1]Integrator Offer Supplier'!$M$14:$AF$12953,20,FALSE)</f>
        <v>#N/A</v>
      </c>
      <c r="S1690" s="41" t="e">
        <f t="shared" si="215"/>
        <v>#N/A</v>
      </c>
    </row>
    <row r="1691" spans="1:19" ht="72" x14ac:dyDescent="0.2">
      <c r="A1691" s="35" t="s">
        <v>6284</v>
      </c>
      <c r="B1691" s="15" t="s">
        <v>1505</v>
      </c>
      <c r="C1691" s="15" t="s">
        <v>3512</v>
      </c>
      <c r="D1691" s="19"/>
      <c r="E1691" s="18" t="s">
        <v>4282</v>
      </c>
      <c r="F1691" s="18" t="s">
        <v>4282</v>
      </c>
      <c r="G1691" s="18" t="s">
        <v>4282</v>
      </c>
      <c r="H1691" s="18" t="s">
        <v>4282</v>
      </c>
      <c r="I1691" s="18" t="s">
        <v>4282</v>
      </c>
      <c r="J1691" s="18" t="s">
        <v>7185</v>
      </c>
      <c r="K1691" s="18" t="s">
        <v>4282</v>
      </c>
      <c r="L1691" s="18" t="s">
        <v>4282</v>
      </c>
      <c r="N1691" s="40" t="e">
        <f t="shared" si="213"/>
        <v>#N/A</v>
      </c>
      <c r="O1691" t="e">
        <f>VLOOKUP(A1691,'[1]Integrator Offer Supplier'!$M$14:$AF$12953,18,FALSE)</f>
        <v>#N/A</v>
      </c>
      <c r="P1691" t="e">
        <f>VLOOKUP(A1691,'[1]Integrator Offer Supplier'!$M$14:$AF$12953,19,FALSE)</f>
        <v>#N/A</v>
      </c>
      <c r="Q1691" t="e">
        <f t="shared" si="214"/>
        <v>#N/A</v>
      </c>
      <c r="R1691" t="e">
        <f>VLOOKUP(A1691,'[1]Integrator Offer Supplier'!$M$14:$AF$12953,20,FALSE)</f>
        <v>#N/A</v>
      </c>
      <c r="S1691" s="41" t="e">
        <f t="shared" si="215"/>
        <v>#N/A</v>
      </c>
    </row>
    <row r="1692" spans="1:19" ht="36" x14ac:dyDescent="0.2">
      <c r="A1692" s="34" t="s">
        <v>6285</v>
      </c>
      <c r="B1692" s="15" t="s">
        <v>30</v>
      </c>
      <c r="C1692" s="15" t="s">
        <v>4216</v>
      </c>
      <c r="D1692" s="22" t="s">
        <v>4217</v>
      </c>
      <c r="E1692" s="18">
        <v>8</v>
      </c>
      <c r="F1692" s="2">
        <v>5600</v>
      </c>
      <c r="G1692" s="2">
        <v>8</v>
      </c>
      <c r="H1692" s="2">
        <v>16</v>
      </c>
      <c r="I1692" s="2"/>
      <c r="J1692" s="2"/>
      <c r="K1692" s="2"/>
      <c r="L1692" s="2"/>
      <c r="N1692" s="40" t="e">
        <f t="shared" si="213"/>
        <v>#N/A</v>
      </c>
      <c r="O1692" t="e">
        <f>VLOOKUP(A1692,'[1]Integrator Offer Supplier'!$M$14:$AF$12953,18,FALSE)</f>
        <v>#N/A</v>
      </c>
      <c r="P1692" t="e">
        <f>VLOOKUP(A1692,'[1]Integrator Offer Supplier'!$M$14:$AF$12953,19,FALSE)</f>
        <v>#N/A</v>
      </c>
      <c r="Q1692" t="e">
        <f t="shared" si="214"/>
        <v>#N/A</v>
      </c>
      <c r="R1692" t="e">
        <f>VLOOKUP(A1692,'[1]Integrator Offer Supplier'!$M$14:$AF$12953,20,FALSE)</f>
        <v>#N/A</v>
      </c>
      <c r="S1692" s="41" t="e">
        <f t="shared" si="215"/>
        <v>#N/A</v>
      </c>
    </row>
    <row r="1693" spans="1:19" ht="18.75" x14ac:dyDescent="0.2">
      <c r="A1693" s="35" t="s">
        <v>6286</v>
      </c>
      <c r="B1693" s="15" t="s">
        <v>1506</v>
      </c>
      <c r="C1693" s="15" t="s">
        <v>4449</v>
      </c>
      <c r="D1693" s="21" t="s">
        <v>4450</v>
      </c>
      <c r="E1693" s="18">
        <v>4</v>
      </c>
      <c r="F1693" s="2">
        <v>5999</v>
      </c>
      <c r="G1693" s="18">
        <v>4</v>
      </c>
      <c r="H1693" s="18">
        <v>20</v>
      </c>
      <c r="I1693" s="18"/>
      <c r="J1693" s="18">
        <f>N1693</f>
        <v>0</v>
      </c>
      <c r="K1693" s="18">
        <f>Q1693</f>
        <v>0</v>
      </c>
      <c r="L1693" s="18">
        <f>S1693</f>
        <v>0</v>
      </c>
      <c r="N1693" s="40">
        <f t="shared" si="213"/>
        <v>0</v>
      </c>
      <c r="O1693">
        <f>VLOOKUP(A1693,'[1]Integrator Offer Supplier'!$M$14:$AF$12953,18,FALSE)</f>
        <v>0</v>
      </c>
      <c r="P1693">
        <f>VLOOKUP(A1693,'[1]Integrator Offer Supplier'!$M$14:$AF$12953,19,FALSE)</f>
        <v>0</v>
      </c>
      <c r="Q1693">
        <f t="shared" si="214"/>
        <v>0</v>
      </c>
      <c r="R1693">
        <f>VLOOKUP(A1693,'[1]Integrator Offer Supplier'!$M$14:$AF$12953,20,FALSE)</f>
        <v>0</v>
      </c>
      <c r="S1693" s="41">
        <f t="shared" si="215"/>
        <v>0</v>
      </c>
    </row>
    <row r="1694" spans="1:19" ht="18" x14ac:dyDescent="0.2">
      <c r="A1694" s="35" t="s">
        <v>6287</v>
      </c>
      <c r="B1694" s="15" t="s">
        <v>1507</v>
      </c>
      <c r="C1694" s="15" t="s">
        <v>3515</v>
      </c>
      <c r="D1694" s="19"/>
      <c r="E1694" s="18" t="s">
        <v>4282</v>
      </c>
      <c r="F1694" s="18" t="s">
        <v>4282</v>
      </c>
      <c r="G1694" s="18" t="s">
        <v>4282</v>
      </c>
      <c r="H1694" s="18" t="s">
        <v>4282</v>
      </c>
      <c r="I1694" s="18" t="s">
        <v>4282</v>
      </c>
      <c r="J1694" s="18" t="s">
        <v>7185</v>
      </c>
      <c r="K1694" s="18" t="s">
        <v>4282</v>
      </c>
      <c r="L1694" s="18" t="s">
        <v>4282</v>
      </c>
      <c r="N1694" s="40" t="e">
        <f t="shared" si="213"/>
        <v>#N/A</v>
      </c>
      <c r="O1694" t="e">
        <f>VLOOKUP(A1694,'[1]Integrator Offer Supplier'!$M$14:$AF$12953,18,FALSE)</f>
        <v>#N/A</v>
      </c>
      <c r="P1694" t="e">
        <f>VLOOKUP(A1694,'[1]Integrator Offer Supplier'!$M$14:$AF$12953,19,FALSE)</f>
        <v>#N/A</v>
      </c>
      <c r="Q1694" t="e">
        <f t="shared" si="214"/>
        <v>#N/A</v>
      </c>
      <c r="R1694" t="e">
        <f>VLOOKUP(A1694,'[1]Integrator Offer Supplier'!$M$14:$AF$12953,20,FALSE)</f>
        <v>#N/A</v>
      </c>
      <c r="S1694" s="41" t="e">
        <f t="shared" si="215"/>
        <v>#N/A</v>
      </c>
    </row>
    <row r="1695" spans="1:19" ht="108" x14ac:dyDescent="0.2">
      <c r="A1695" s="35" t="s">
        <v>6288</v>
      </c>
      <c r="B1695" s="15" t="s">
        <v>1508</v>
      </c>
      <c r="C1695" s="15" t="s">
        <v>3516</v>
      </c>
      <c r="D1695" s="19"/>
      <c r="E1695" s="18" t="s">
        <v>4282</v>
      </c>
      <c r="F1695" s="18" t="s">
        <v>4282</v>
      </c>
      <c r="G1695" s="18" t="s">
        <v>4282</v>
      </c>
      <c r="H1695" s="18" t="s">
        <v>4282</v>
      </c>
      <c r="I1695" s="18" t="s">
        <v>4282</v>
      </c>
      <c r="J1695" s="18" t="s">
        <v>7185</v>
      </c>
      <c r="K1695" s="18" t="s">
        <v>4282</v>
      </c>
      <c r="L1695" s="18" t="s">
        <v>4282</v>
      </c>
      <c r="N1695" s="40" t="e">
        <f t="shared" si="213"/>
        <v>#N/A</v>
      </c>
      <c r="O1695" t="e">
        <f>VLOOKUP(A1695,'[1]Integrator Offer Supplier'!$M$14:$AF$12953,18,FALSE)</f>
        <v>#N/A</v>
      </c>
      <c r="P1695" t="e">
        <f>VLOOKUP(A1695,'[1]Integrator Offer Supplier'!$M$14:$AF$12953,19,FALSE)</f>
        <v>#N/A</v>
      </c>
      <c r="Q1695" t="e">
        <f t="shared" si="214"/>
        <v>#N/A</v>
      </c>
      <c r="R1695" t="e">
        <f>VLOOKUP(A1695,'[1]Integrator Offer Supplier'!$M$14:$AF$12953,20,FALSE)</f>
        <v>#N/A</v>
      </c>
      <c r="S1695" s="41" t="e">
        <f t="shared" si="215"/>
        <v>#N/A</v>
      </c>
    </row>
    <row r="1696" spans="1:19" ht="72" x14ac:dyDescent="0.2">
      <c r="A1696" s="34" t="s">
        <v>6289</v>
      </c>
      <c r="B1696" s="15" t="s">
        <v>1509</v>
      </c>
      <c r="C1696" s="15" t="s">
        <v>3517</v>
      </c>
      <c r="D1696" s="19"/>
      <c r="E1696" s="18" t="s">
        <v>4282</v>
      </c>
      <c r="F1696" s="18" t="s">
        <v>4282</v>
      </c>
      <c r="G1696" s="18" t="s">
        <v>4282</v>
      </c>
      <c r="H1696" s="18" t="s">
        <v>4282</v>
      </c>
      <c r="I1696" s="18" t="s">
        <v>4282</v>
      </c>
      <c r="J1696" s="18" t="s">
        <v>7185</v>
      </c>
      <c r="K1696" s="18" t="s">
        <v>4282</v>
      </c>
      <c r="L1696" s="18" t="s">
        <v>4282</v>
      </c>
      <c r="N1696" s="40" t="e">
        <f t="shared" si="213"/>
        <v>#N/A</v>
      </c>
      <c r="O1696" t="e">
        <f>VLOOKUP(A1696,'[1]Integrator Offer Supplier'!$M$14:$AF$12953,18,FALSE)</f>
        <v>#N/A</v>
      </c>
      <c r="P1696" t="e">
        <f>VLOOKUP(A1696,'[1]Integrator Offer Supplier'!$M$14:$AF$12953,19,FALSE)</f>
        <v>#N/A</v>
      </c>
      <c r="Q1696" t="e">
        <f t="shared" si="214"/>
        <v>#N/A</v>
      </c>
      <c r="R1696" t="e">
        <f>VLOOKUP(A1696,'[1]Integrator Offer Supplier'!$M$14:$AF$12953,20,FALSE)</f>
        <v>#N/A</v>
      </c>
      <c r="S1696" s="41" t="e">
        <f t="shared" si="215"/>
        <v>#N/A</v>
      </c>
    </row>
    <row r="1697" spans="1:19" ht="72" x14ac:dyDescent="0.2">
      <c r="A1697" s="34" t="s">
        <v>6290</v>
      </c>
      <c r="B1697" s="15" t="s">
        <v>1510</v>
      </c>
      <c r="C1697" s="15" t="s">
        <v>4344</v>
      </c>
      <c r="D1697" s="19"/>
      <c r="E1697" s="18">
        <v>8</v>
      </c>
      <c r="F1697" s="2">
        <v>9800</v>
      </c>
      <c r="G1697" s="18">
        <v>16</v>
      </c>
      <c r="H1697" s="18"/>
      <c r="I1697" s="18"/>
      <c r="J1697" s="18"/>
      <c r="K1697" s="18"/>
      <c r="L1697" s="18"/>
      <c r="N1697" s="40" t="e">
        <f t="shared" si="213"/>
        <v>#N/A</v>
      </c>
      <c r="O1697" t="e">
        <f>VLOOKUP(A1697,'[1]Integrator Offer Supplier'!$M$14:$AF$12953,18,FALSE)</f>
        <v>#N/A</v>
      </c>
      <c r="P1697" t="e">
        <f>VLOOKUP(A1697,'[1]Integrator Offer Supplier'!$M$14:$AF$12953,19,FALSE)</f>
        <v>#N/A</v>
      </c>
      <c r="Q1697" t="e">
        <f t="shared" si="214"/>
        <v>#N/A</v>
      </c>
      <c r="R1697" t="e">
        <f>VLOOKUP(A1697,'[1]Integrator Offer Supplier'!$M$14:$AF$12953,20,FALSE)</f>
        <v>#N/A</v>
      </c>
      <c r="S1697" s="41" t="e">
        <f t="shared" si="215"/>
        <v>#N/A</v>
      </c>
    </row>
    <row r="1698" spans="1:19" ht="72" x14ac:dyDescent="0.2">
      <c r="A1698" s="34" t="s">
        <v>6291</v>
      </c>
      <c r="B1698" s="15" t="s">
        <v>1511</v>
      </c>
      <c r="C1698" s="15" t="s">
        <v>3519</v>
      </c>
      <c r="D1698" s="19"/>
      <c r="E1698" s="18" t="s">
        <v>4282</v>
      </c>
      <c r="F1698" s="18" t="s">
        <v>4282</v>
      </c>
      <c r="G1698" s="18" t="s">
        <v>4282</v>
      </c>
      <c r="H1698" s="18" t="s">
        <v>4282</v>
      </c>
      <c r="I1698" s="18" t="s">
        <v>4282</v>
      </c>
      <c r="J1698" s="18" t="s">
        <v>7185</v>
      </c>
      <c r="K1698" s="18" t="s">
        <v>4282</v>
      </c>
      <c r="L1698" s="18" t="s">
        <v>4282</v>
      </c>
      <c r="N1698" s="40" t="e">
        <f t="shared" si="213"/>
        <v>#N/A</v>
      </c>
      <c r="O1698" t="e">
        <f>VLOOKUP(A1698,'[1]Integrator Offer Supplier'!$M$14:$AF$12953,18,FALSE)</f>
        <v>#N/A</v>
      </c>
      <c r="P1698" t="e">
        <f>VLOOKUP(A1698,'[1]Integrator Offer Supplier'!$M$14:$AF$12953,19,FALSE)</f>
        <v>#N/A</v>
      </c>
      <c r="Q1698" t="e">
        <f t="shared" si="214"/>
        <v>#N/A</v>
      </c>
      <c r="R1698" t="e">
        <f>VLOOKUP(A1698,'[1]Integrator Offer Supplier'!$M$14:$AF$12953,20,FALSE)</f>
        <v>#N/A</v>
      </c>
      <c r="S1698" s="41" t="e">
        <f t="shared" si="215"/>
        <v>#N/A</v>
      </c>
    </row>
    <row r="1699" spans="1:19" ht="108" x14ac:dyDescent="0.2">
      <c r="A1699" s="35" t="s">
        <v>6292</v>
      </c>
      <c r="B1699" s="15" t="s">
        <v>1512</v>
      </c>
      <c r="C1699" s="15" t="s">
        <v>3520</v>
      </c>
      <c r="D1699" s="19"/>
      <c r="E1699" s="18" t="s">
        <v>4282</v>
      </c>
      <c r="F1699" s="18" t="s">
        <v>4282</v>
      </c>
      <c r="G1699" s="18" t="s">
        <v>4282</v>
      </c>
      <c r="H1699" s="18" t="s">
        <v>4282</v>
      </c>
      <c r="I1699" s="18" t="s">
        <v>4282</v>
      </c>
      <c r="J1699" s="18" t="s">
        <v>7185</v>
      </c>
      <c r="K1699" s="18" t="s">
        <v>4282</v>
      </c>
      <c r="L1699" s="18" t="s">
        <v>4282</v>
      </c>
      <c r="N1699" s="40" t="e">
        <f t="shared" si="213"/>
        <v>#N/A</v>
      </c>
      <c r="O1699" t="e">
        <f>VLOOKUP(A1699,'[1]Integrator Offer Supplier'!$M$14:$AF$12953,18,FALSE)</f>
        <v>#N/A</v>
      </c>
      <c r="P1699" t="e">
        <f>VLOOKUP(A1699,'[1]Integrator Offer Supplier'!$M$14:$AF$12953,19,FALSE)</f>
        <v>#N/A</v>
      </c>
      <c r="Q1699" t="e">
        <f t="shared" si="214"/>
        <v>#N/A</v>
      </c>
      <c r="R1699" t="e">
        <f>VLOOKUP(A1699,'[1]Integrator Offer Supplier'!$M$14:$AF$12953,20,FALSE)</f>
        <v>#N/A</v>
      </c>
      <c r="S1699" s="41" t="e">
        <f t="shared" si="215"/>
        <v>#N/A</v>
      </c>
    </row>
    <row r="1700" spans="1:19" ht="108" x14ac:dyDescent="0.2">
      <c r="A1700" s="35" t="s">
        <v>6293</v>
      </c>
      <c r="B1700" s="15" t="s">
        <v>1513</v>
      </c>
      <c r="C1700" s="15" t="s">
        <v>3521</v>
      </c>
      <c r="D1700" s="19"/>
      <c r="E1700" s="18" t="s">
        <v>4282</v>
      </c>
      <c r="F1700" s="18" t="s">
        <v>4282</v>
      </c>
      <c r="G1700" s="18" t="s">
        <v>4282</v>
      </c>
      <c r="H1700" s="18" t="s">
        <v>4282</v>
      </c>
      <c r="I1700" s="18" t="s">
        <v>4282</v>
      </c>
      <c r="J1700" s="18" t="s">
        <v>7185</v>
      </c>
      <c r="K1700" s="18" t="s">
        <v>4282</v>
      </c>
      <c r="L1700" s="18" t="s">
        <v>4282</v>
      </c>
      <c r="N1700" s="40" t="e">
        <f t="shared" si="213"/>
        <v>#N/A</v>
      </c>
      <c r="O1700" t="e">
        <f>VLOOKUP(A1700,'[1]Integrator Offer Supplier'!$M$14:$AF$12953,18,FALSE)</f>
        <v>#N/A</v>
      </c>
      <c r="P1700" t="e">
        <f>VLOOKUP(A1700,'[1]Integrator Offer Supplier'!$M$14:$AF$12953,19,FALSE)</f>
        <v>#N/A</v>
      </c>
      <c r="Q1700" t="e">
        <f t="shared" si="214"/>
        <v>#N/A</v>
      </c>
      <c r="R1700" t="e">
        <f>VLOOKUP(A1700,'[1]Integrator Offer Supplier'!$M$14:$AF$12953,20,FALSE)</f>
        <v>#N/A</v>
      </c>
      <c r="S1700" s="41" t="e">
        <f t="shared" si="215"/>
        <v>#N/A</v>
      </c>
    </row>
    <row r="1701" spans="1:19" ht="108" x14ac:dyDescent="0.2">
      <c r="A1701" s="35" t="s">
        <v>6294</v>
      </c>
      <c r="B1701" s="15" t="s">
        <v>1514</v>
      </c>
      <c r="C1701" s="15" t="s">
        <v>3522</v>
      </c>
      <c r="D1701" s="19"/>
      <c r="E1701" s="18" t="s">
        <v>4282</v>
      </c>
      <c r="F1701" s="18" t="s">
        <v>4282</v>
      </c>
      <c r="G1701" s="18" t="s">
        <v>4282</v>
      </c>
      <c r="H1701" s="18" t="s">
        <v>4282</v>
      </c>
      <c r="I1701" s="18" t="s">
        <v>4282</v>
      </c>
      <c r="J1701" s="18" t="s">
        <v>7185</v>
      </c>
      <c r="K1701" s="18" t="s">
        <v>4282</v>
      </c>
      <c r="L1701" s="18" t="s">
        <v>4282</v>
      </c>
      <c r="N1701" s="40" t="e">
        <f t="shared" si="213"/>
        <v>#N/A</v>
      </c>
      <c r="O1701" t="e">
        <f>VLOOKUP(A1701,'[1]Integrator Offer Supplier'!$M$14:$AF$12953,18,FALSE)</f>
        <v>#N/A</v>
      </c>
      <c r="P1701" t="e">
        <f>VLOOKUP(A1701,'[1]Integrator Offer Supplier'!$M$14:$AF$12953,19,FALSE)</f>
        <v>#N/A</v>
      </c>
      <c r="Q1701" t="e">
        <f t="shared" si="214"/>
        <v>#N/A</v>
      </c>
      <c r="R1701" t="e">
        <f>VLOOKUP(A1701,'[1]Integrator Offer Supplier'!$M$14:$AF$12953,20,FALSE)</f>
        <v>#N/A</v>
      </c>
      <c r="S1701" s="41" t="e">
        <f t="shared" si="215"/>
        <v>#N/A</v>
      </c>
    </row>
    <row r="1702" spans="1:19" ht="36" x14ac:dyDescent="0.2">
      <c r="A1702" s="35" t="s">
        <v>6295</v>
      </c>
      <c r="B1702" s="15" t="s">
        <v>1515</v>
      </c>
      <c r="C1702" s="15" t="s">
        <v>7215</v>
      </c>
      <c r="D1702" s="21" t="s">
        <v>4196</v>
      </c>
      <c r="E1702" s="18"/>
      <c r="F1702" s="2">
        <v>282</v>
      </c>
      <c r="G1702" s="2">
        <v>0.5</v>
      </c>
      <c r="H1702" s="2">
        <v>0.5</v>
      </c>
      <c r="I1702" s="2"/>
      <c r="J1702" s="18">
        <f t="shared" ref="J1702:J1703" si="216">N1702</f>
        <v>0</v>
      </c>
      <c r="K1702" s="18">
        <f t="shared" ref="K1702:K1703" si="217">Q1702</f>
        <v>0</v>
      </c>
      <c r="L1702" s="18">
        <f t="shared" ref="L1702:L1703" si="218">S1702</f>
        <v>0</v>
      </c>
      <c r="N1702" s="40">
        <f t="shared" si="213"/>
        <v>0</v>
      </c>
      <c r="O1702">
        <f>VLOOKUP(A1702,'[1]Integrator Offer Supplier'!$M$14:$AF$12953,18,FALSE)</f>
        <v>0</v>
      </c>
      <c r="P1702">
        <f>VLOOKUP(A1702,'[1]Integrator Offer Supplier'!$M$14:$AF$12953,19,FALSE)</f>
        <v>0</v>
      </c>
      <c r="Q1702">
        <f t="shared" si="214"/>
        <v>0</v>
      </c>
      <c r="R1702">
        <f>VLOOKUP(A1702,'[1]Integrator Offer Supplier'!$M$14:$AF$12953,20,FALSE)</f>
        <v>0</v>
      </c>
      <c r="S1702" s="41">
        <f t="shared" si="215"/>
        <v>0</v>
      </c>
    </row>
    <row r="1703" spans="1:19" ht="36" x14ac:dyDescent="0.2">
      <c r="A1703" s="35" t="s">
        <v>6296</v>
      </c>
      <c r="B1703" s="15" t="s">
        <v>1516</v>
      </c>
      <c r="C1703" s="15" t="s">
        <v>3524</v>
      </c>
      <c r="D1703" s="19"/>
      <c r="E1703" s="18"/>
      <c r="F1703" s="2">
        <v>302</v>
      </c>
      <c r="G1703" s="2">
        <v>0.5</v>
      </c>
      <c r="H1703" s="2">
        <v>0.5</v>
      </c>
      <c r="I1703" s="2"/>
      <c r="J1703" s="18">
        <f t="shared" si="216"/>
        <v>0</v>
      </c>
      <c r="K1703" s="18">
        <f t="shared" si="217"/>
        <v>0</v>
      </c>
      <c r="L1703" s="18">
        <f t="shared" si="218"/>
        <v>0</v>
      </c>
      <c r="N1703" s="40">
        <f t="shared" si="213"/>
        <v>0</v>
      </c>
      <c r="O1703">
        <f>VLOOKUP(A1703,'[1]Integrator Offer Supplier'!$M$14:$AF$12953,18,FALSE)</f>
        <v>0</v>
      </c>
      <c r="P1703">
        <f>VLOOKUP(A1703,'[1]Integrator Offer Supplier'!$M$14:$AF$12953,19,FALSE)</f>
        <v>0</v>
      </c>
      <c r="Q1703">
        <f t="shared" si="214"/>
        <v>0</v>
      </c>
      <c r="R1703">
        <f>VLOOKUP(A1703,'[1]Integrator Offer Supplier'!$M$14:$AF$12953,20,FALSE)</f>
        <v>0</v>
      </c>
      <c r="S1703" s="41">
        <f t="shared" si="215"/>
        <v>0</v>
      </c>
    </row>
    <row r="1704" spans="1:19" ht="36" x14ac:dyDescent="0.2">
      <c r="A1704" s="35" t="s">
        <v>6297</v>
      </c>
      <c r="B1704" s="15" t="s">
        <v>16</v>
      </c>
      <c r="C1704" s="15" t="s">
        <v>4195</v>
      </c>
      <c r="D1704" s="21" t="s">
        <v>4196</v>
      </c>
      <c r="E1704" s="18"/>
      <c r="F1704" s="2">
        <v>252</v>
      </c>
      <c r="G1704" s="2">
        <v>0.5</v>
      </c>
      <c r="H1704" s="2">
        <v>0.5</v>
      </c>
      <c r="I1704" s="2"/>
      <c r="J1704" s="2"/>
      <c r="K1704" s="2"/>
      <c r="L1704" s="2"/>
      <c r="N1704" s="40" t="e">
        <f t="shared" si="213"/>
        <v>#N/A</v>
      </c>
      <c r="O1704" t="e">
        <f>VLOOKUP(A1704,'[1]Integrator Offer Supplier'!$M$14:$AF$12953,18,FALSE)</f>
        <v>#N/A</v>
      </c>
      <c r="P1704" t="e">
        <f>VLOOKUP(A1704,'[1]Integrator Offer Supplier'!$M$14:$AF$12953,19,FALSE)</f>
        <v>#N/A</v>
      </c>
      <c r="Q1704" t="e">
        <f t="shared" si="214"/>
        <v>#N/A</v>
      </c>
      <c r="R1704" t="e">
        <f>VLOOKUP(A1704,'[1]Integrator Offer Supplier'!$M$14:$AF$12953,20,FALSE)</f>
        <v>#N/A</v>
      </c>
      <c r="S1704" s="41" t="e">
        <f t="shared" si="215"/>
        <v>#N/A</v>
      </c>
    </row>
    <row r="1705" spans="1:19" ht="90" x14ac:dyDescent="0.2">
      <c r="A1705" s="35" t="s">
        <v>6298</v>
      </c>
      <c r="B1705" s="15" t="s">
        <v>1517</v>
      </c>
      <c r="C1705" s="15" t="s">
        <v>3526</v>
      </c>
      <c r="D1705" s="19"/>
      <c r="E1705" s="18" t="s">
        <v>4282</v>
      </c>
      <c r="F1705" s="18" t="s">
        <v>4282</v>
      </c>
      <c r="G1705" s="18" t="s">
        <v>4282</v>
      </c>
      <c r="H1705" s="18" t="s">
        <v>4282</v>
      </c>
      <c r="I1705" s="18" t="s">
        <v>4282</v>
      </c>
      <c r="J1705" s="18" t="s">
        <v>7185</v>
      </c>
      <c r="K1705" s="18" t="s">
        <v>4282</v>
      </c>
      <c r="L1705" s="18" t="s">
        <v>4282</v>
      </c>
      <c r="N1705" s="40" t="e">
        <f t="shared" si="213"/>
        <v>#N/A</v>
      </c>
      <c r="O1705" t="e">
        <f>VLOOKUP(A1705,'[1]Integrator Offer Supplier'!$M$14:$AF$12953,18,FALSE)</f>
        <v>#N/A</v>
      </c>
      <c r="P1705" t="e">
        <f>VLOOKUP(A1705,'[1]Integrator Offer Supplier'!$M$14:$AF$12953,19,FALSE)</f>
        <v>#N/A</v>
      </c>
      <c r="Q1705" t="e">
        <f t="shared" si="214"/>
        <v>#N/A</v>
      </c>
      <c r="R1705" t="e">
        <f>VLOOKUP(A1705,'[1]Integrator Offer Supplier'!$M$14:$AF$12953,20,FALSE)</f>
        <v>#N/A</v>
      </c>
      <c r="S1705" s="41" t="e">
        <f t="shared" si="215"/>
        <v>#N/A</v>
      </c>
    </row>
    <row r="1706" spans="1:19" ht="126" x14ac:dyDescent="0.2">
      <c r="A1706" s="35" t="s">
        <v>6299</v>
      </c>
      <c r="B1706" s="15" t="s">
        <v>1518</v>
      </c>
      <c r="C1706" s="15" t="s">
        <v>3527</v>
      </c>
      <c r="D1706" s="21" t="s">
        <v>4517</v>
      </c>
      <c r="E1706" s="18">
        <v>8</v>
      </c>
      <c r="F1706" s="18">
        <v>6000</v>
      </c>
      <c r="G1706" s="18">
        <v>8</v>
      </c>
      <c r="H1706" s="18">
        <v>8</v>
      </c>
      <c r="I1706" s="18"/>
      <c r="J1706" s="18">
        <f>N1706</f>
        <v>0</v>
      </c>
      <c r="K1706" s="18">
        <f>Q1706</f>
        <v>0</v>
      </c>
      <c r="L1706" s="18">
        <f>S1706</f>
        <v>0</v>
      </c>
      <c r="N1706" s="40">
        <f t="shared" si="213"/>
        <v>0</v>
      </c>
      <c r="O1706">
        <f>VLOOKUP(A1706,'[1]Integrator Offer Supplier'!$M$14:$AF$12953,18,FALSE)</f>
        <v>0</v>
      </c>
      <c r="P1706">
        <f>VLOOKUP(A1706,'[1]Integrator Offer Supplier'!$M$14:$AF$12953,19,FALSE)</f>
        <v>0</v>
      </c>
      <c r="Q1706">
        <f t="shared" si="214"/>
        <v>0</v>
      </c>
      <c r="R1706">
        <f>VLOOKUP(A1706,'[1]Integrator Offer Supplier'!$M$14:$AF$12953,20,FALSE)</f>
        <v>0</v>
      </c>
      <c r="S1706" s="41">
        <f t="shared" si="215"/>
        <v>0</v>
      </c>
    </row>
    <row r="1707" spans="1:19" ht="36" x14ac:dyDescent="0.2">
      <c r="A1707" s="35" t="s">
        <v>6300</v>
      </c>
      <c r="B1707" s="15" t="s">
        <v>1519</v>
      </c>
      <c r="C1707" s="15" t="s">
        <v>3528</v>
      </c>
      <c r="D1707" s="19"/>
      <c r="E1707" s="18" t="s">
        <v>4282</v>
      </c>
      <c r="F1707" s="18" t="s">
        <v>4282</v>
      </c>
      <c r="G1707" s="18" t="s">
        <v>4282</v>
      </c>
      <c r="H1707" s="18" t="s">
        <v>4282</v>
      </c>
      <c r="I1707" s="18" t="s">
        <v>4282</v>
      </c>
      <c r="J1707" s="18" t="s">
        <v>7185</v>
      </c>
      <c r="K1707" s="18" t="s">
        <v>4282</v>
      </c>
      <c r="L1707" s="18" t="s">
        <v>4282</v>
      </c>
      <c r="N1707" s="40" t="e">
        <f t="shared" si="213"/>
        <v>#N/A</v>
      </c>
      <c r="O1707" t="e">
        <f>VLOOKUP(A1707,'[1]Integrator Offer Supplier'!$M$14:$AF$12953,18,FALSE)</f>
        <v>#N/A</v>
      </c>
      <c r="P1707" t="e">
        <f>VLOOKUP(A1707,'[1]Integrator Offer Supplier'!$M$14:$AF$12953,19,FALSE)</f>
        <v>#N/A</v>
      </c>
      <c r="Q1707" t="e">
        <f t="shared" si="214"/>
        <v>#N/A</v>
      </c>
      <c r="R1707" t="e">
        <f>VLOOKUP(A1707,'[1]Integrator Offer Supplier'!$M$14:$AF$12953,20,FALSE)</f>
        <v>#N/A</v>
      </c>
      <c r="S1707" s="41" t="e">
        <f t="shared" si="215"/>
        <v>#N/A</v>
      </c>
    </row>
    <row r="1708" spans="1:19" ht="90" x14ac:dyDescent="0.2">
      <c r="A1708" s="34" t="s">
        <v>6301</v>
      </c>
      <c r="B1708" s="15" t="s">
        <v>1520</v>
      </c>
      <c r="C1708" s="15" t="s">
        <v>3529</v>
      </c>
      <c r="D1708" s="19"/>
      <c r="E1708" s="18" t="s">
        <v>4282</v>
      </c>
      <c r="F1708" s="18" t="s">
        <v>4282</v>
      </c>
      <c r="G1708" s="18" t="s">
        <v>4282</v>
      </c>
      <c r="H1708" s="18" t="s">
        <v>4282</v>
      </c>
      <c r="I1708" s="18" t="s">
        <v>4282</v>
      </c>
      <c r="J1708" s="18" t="s">
        <v>7185</v>
      </c>
      <c r="K1708" s="18" t="s">
        <v>4282</v>
      </c>
      <c r="L1708" s="18" t="s">
        <v>4282</v>
      </c>
      <c r="N1708" s="40" t="e">
        <f t="shared" si="213"/>
        <v>#N/A</v>
      </c>
      <c r="O1708" t="e">
        <f>VLOOKUP(A1708,'[1]Integrator Offer Supplier'!$M$14:$AF$12953,18,FALSE)</f>
        <v>#N/A</v>
      </c>
      <c r="P1708" t="e">
        <f>VLOOKUP(A1708,'[1]Integrator Offer Supplier'!$M$14:$AF$12953,19,FALSE)</f>
        <v>#N/A</v>
      </c>
      <c r="Q1708" t="e">
        <f t="shared" si="214"/>
        <v>#N/A</v>
      </c>
      <c r="R1708" t="e">
        <f>VLOOKUP(A1708,'[1]Integrator Offer Supplier'!$M$14:$AF$12953,20,FALSE)</f>
        <v>#N/A</v>
      </c>
      <c r="S1708" s="41" t="e">
        <f t="shared" si="215"/>
        <v>#N/A</v>
      </c>
    </row>
    <row r="1709" spans="1:19" ht="126" x14ac:dyDescent="0.2">
      <c r="A1709" s="43" t="s">
        <v>6302</v>
      </c>
      <c r="B1709" s="44" t="s">
        <v>1521</v>
      </c>
      <c r="C1709" s="44" t="s">
        <v>7216</v>
      </c>
      <c r="D1709" s="19"/>
      <c r="E1709" s="18">
        <v>8</v>
      </c>
      <c r="F1709" s="18">
        <v>6000</v>
      </c>
      <c r="G1709" s="18">
        <v>8</v>
      </c>
      <c r="H1709" s="18">
        <v>8</v>
      </c>
      <c r="I1709" s="18"/>
      <c r="J1709" s="18"/>
      <c r="K1709" s="18"/>
      <c r="L1709" s="18"/>
      <c r="N1709" s="40" t="e">
        <f t="shared" si="213"/>
        <v>#N/A</v>
      </c>
      <c r="O1709" t="e">
        <f>VLOOKUP(A1709,'[1]Integrator Offer Supplier'!$M$14:$AF$12953,18,FALSE)</f>
        <v>#N/A</v>
      </c>
      <c r="P1709" t="e">
        <f>VLOOKUP(A1709,'[1]Integrator Offer Supplier'!$M$14:$AF$12953,19,FALSE)</f>
        <v>#N/A</v>
      </c>
      <c r="Q1709" t="e">
        <f t="shared" si="214"/>
        <v>#N/A</v>
      </c>
      <c r="R1709" t="e">
        <f>VLOOKUP(A1709,'[1]Integrator Offer Supplier'!$M$14:$AF$12953,20,FALSE)</f>
        <v>#N/A</v>
      </c>
      <c r="S1709" s="41" t="e">
        <f t="shared" si="215"/>
        <v>#N/A</v>
      </c>
    </row>
    <row r="1710" spans="1:19" ht="36" x14ac:dyDescent="0.2">
      <c r="A1710" s="35" t="s">
        <v>6303</v>
      </c>
      <c r="B1710" s="15" t="s">
        <v>1522</v>
      </c>
      <c r="C1710" s="15" t="s">
        <v>3531</v>
      </c>
      <c r="D1710" s="19"/>
      <c r="E1710" s="18">
        <v>16</v>
      </c>
      <c r="F1710" s="2">
        <v>10000</v>
      </c>
      <c r="G1710" s="18">
        <v>16</v>
      </c>
      <c r="H1710" s="18">
        <v>24</v>
      </c>
      <c r="I1710" s="18"/>
      <c r="J1710" s="18">
        <f t="shared" ref="J1710:J1711" si="219">N1710</f>
        <v>12.833749894736844</v>
      </c>
      <c r="K1710" s="18">
        <f t="shared" ref="K1710:K1711" si="220">Q1710</f>
        <v>8354.8231772727286</v>
      </c>
      <c r="L1710" s="18">
        <f t="shared" ref="L1710:L1711" si="221">S1710</f>
        <v>8.4778044928959666</v>
      </c>
      <c r="N1710" s="40">
        <f t="shared" si="213"/>
        <v>12.833749894736844</v>
      </c>
      <c r="O1710">
        <f>VLOOKUP(A1710,'[1]Integrator Offer Supplier'!$M$14:$AF$12953,18,FALSE)</f>
        <v>247.13640000000001</v>
      </c>
      <c r="P1710">
        <f>VLOOKUP(A1710,'[1]Integrator Offer Supplier'!$M$14:$AF$12953,19,FALSE)</f>
        <v>1129.0301590909091</v>
      </c>
      <c r="Q1710">
        <f t="shared" si="214"/>
        <v>8354.8231772727286</v>
      </c>
      <c r="R1710">
        <f>VLOOKUP(A1710,'[1]Integrator Offer Supplier'!$M$14:$AF$12953,20,FALSE)</f>
        <v>678.22435943167739</v>
      </c>
      <c r="S1710" s="41">
        <f t="shared" si="215"/>
        <v>8.4778044928959666</v>
      </c>
    </row>
    <row r="1711" spans="1:19" ht="36" x14ac:dyDescent="0.2">
      <c r="A1711" s="35" t="s">
        <v>6304</v>
      </c>
      <c r="B1711" s="15" t="s">
        <v>1523</v>
      </c>
      <c r="C1711" s="15" t="s">
        <v>3532</v>
      </c>
      <c r="D1711" s="19"/>
      <c r="E1711" s="18">
        <v>16</v>
      </c>
      <c r="F1711" s="2">
        <v>8000</v>
      </c>
      <c r="G1711" s="18">
        <v>16</v>
      </c>
      <c r="H1711" s="18">
        <v>24</v>
      </c>
      <c r="I1711" s="18"/>
      <c r="J1711" s="18">
        <f t="shared" si="219"/>
        <v>0</v>
      </c>
      <c r="K1711" s="18">
        <f t="shared" si="220"/>
        <v>0</v>
      </c>
      <c r="L1711" s="18">
        <f t="shared" si="221"/>
        <v>0</v>
      </c>
      <c r="N1711" s="40">
        <f t="shared" si="213"/>
        <v>0</v>
      </c>
      <c r="O1711">
        <f>VLOOKUP(A1711,'[1]Integrator Offer Supplier'!$M$14:$AF$12953,18,FALSE)</f>
        <v>0</v>
      </c>
      <c r="P1711">
        <f>VLOOKUP(A1711,'[1]Integrator Offer Supplier'!$M$14:$AF$12953,19,FALSE)</f>
        <v>0</v>
      </c>
      <c r="Q1711">
        <f t="shared" si="214"/>
        <v>0</v>
      </c>
      <c r="R1711">
        <f>VLOOKUP(A1711,'[1]Integrator Offer Supplier'!$M$14:$AF$12953,20,FALSE)</f>
        <v>0</v>
      </c>
      <c r="S1711" s="41">
        <f t="shared" si="215"/>
        <v>0</v>
      </c>
    </row>
    <row r="1712" spans="1:19" ht="36" x14ac:dyDescent="0.2">
      <c r="A1712" s="35" t="s">
        <v>6305</v>
      </c>
      <c r="B1712" s="15" t="s">
        <v>1524</v>
      </c>
      <c r="C1712" s="15" t="s">
        <v>3533</v>
      </c>
      <c r="D1712" s="19"/>
      <c r="E1712" s="18">
        <v>24</v>
      </c>
      <c r="F1712" s="2">
        <v>15000</v>
      </c>
      <c r="G1712" s="18">
        <v>24</v>
      </c>
      <c r="H1712" s="18">
        <v>40</v>
      </c>
      <c r="I1712" s="18"/>
      <c r="J1712" s="18"/>
      <c r="K1712" s="18"/>
      <c r="L1712" s="18"/>
      <c r="N1712" s="40" t="e">
        <f t="shared" si="213"/>
        <v>#N/A</v>
      </c>
      <c r="O1712" t="e">
        <f>VLOOKUP(A1712,'[1]Integrator Offer Supplier'!$M$14:$AF$12953,18,FALSE)</f>
        <v>#N/A</v>
      </c>
      <c r="P1712" t="e">
        <f>VLOOKUP(A1712,'[1]Integrator Offer Supplier'!$M$14:$AF$12953,19,FALSE)</f>
        <v>#N/A</v>
      </c>
      <c r="Q1712" t="e">
        <f t="shared" si="214"/>
        <v>#N/A</v>
      </c>
      <c r="R1712" t="e">
        <f>VLOOKUP(A1712,'[1]Integrator Offer Supplier'!$M$14:$AF$12953,20,FALSE)</f>
        <v>#N/A</v>
      </c>
      <c r="S1712" s="41" t="e">
        <f t="shared" si="215"/>
        <v>#N/A</v>
      </c>
    </row>
    <row r="1713" spans="1:19" ht="54" x14ac:dyDescent="0.2">
      <c r="A1713" s="35" t="s">
        <v>6306</v>
      </c>
      <c r="B1713" s="15" t="s">
        <v>1525</v>
      </c>
      <c r="C1713" s="15" t="s">
        <v>4337</v>
      </c>
      <c r="D1713" s="19"/>
      <c r="E1713" s="18">
        <v>32</v>
      </c>
      <c r="F1713" s="2">
        <v>25000</v>
      </c>
      <c r="G1713" s="18">
        <v>32</v>
      </c>
      <c r="H1713" s="18">
        <v>48</v>
      </c>
      <c r="I1713" s="18"/>
      <c r="J1713" s="18">
        <f>N1713</f>
        <v>12.833749894736844</v>
      </c>
      <c r="K1713" s="18">
        <f>Q1713</f>
        <v>8354.8231772727286</v>
      </c>
      <c r="L1713" s="18">
        <f>S1713</f>
        <v>8.4778044928959666</v>
      </c>
      <c r="N1713" s="40">
        <f t="shared" si="213"/>
        <v>12.833749894736844</v>
      </c>
      <c r="O1713">
        <f>VLOOKUP(A1713,'[1]Integrator Offer Supplier'!$M$14:$AF$12953,18,FALSE)</f>
        <v>247.13640000000001</v>
      </c>
      <c r="P1713">
        <f>VLOOKUP(A1713,'[1]Integrator Offer Supplier'!$M$14:$AF$12953,19,FALSE)</f>
        <v>1129.0301590909091</v>
      </c>
      <c r="Q1713">
        <f t="shared" si="214"/>
        <v>8354.8231772727286</v>
      </c>
      <c r="R1713">
        <f>VLOOKUP(A1713,'[1]Integrator Offer Supplier'!$M$14:$AF$12953,20,FALSE)</f>
        <v>678.22435943167739</v>
      </c>
      <c r="S1713" s="41">
        <f t="shared" si="215"/>
        <v>8.4778044928959666</v>
      </c>
    </row>
    <row r="1714" spans="1:19" ht="36" x14ac:dyDescent="0.2">
      <c r="A1714" s="35" t="s">
        <v>6307</v>
      </c>
      <c r="B1714" s="15" t="s">
        <v>1526</v>
      </c>
      <c r="C1714" s="15" t="s">
        <v>3535</v>
      </c>
      <c r="D1714" s="19"/>
      <c r="E1714" s="18">
        <v>40</v>
      </c>
      <c r="F1714" s="2">
        <v>30000</v>
      </c>
      <c r="G1714" s="18">
        <v>40</v>
      </c>
      <c r="H1714" s="18">
        <v>56</v>
      </c>
      <c r="I1714" s="18"/>
      <c r="J1714" s="18"/>
      <c r="K1714" s="18"/>
      <c r="L1714" s="18"/>
      <c r="N1714" s="40" t="e">
        <f t="shared" si="213"/>
        <v>#N/A</v>
      </c>
      <c r="O1714" t="e">
        <f>VLOOKUP(A1714,'[1]Integrator Offer Supplier'!$M$14:$AF$12953,18,FALSE)</f>
        <v>#N/A</v>
      </c>
      <c r="P1714" t="e">
        <f>VLOOKUP(A1714,'[1]Integrator Offer Supplier'!$M$14:$AF$12953,19,FALSE)</f>
        <v>#N/A</v>
      </c>
      <c r="Q1714" t="e">
        <f t="shared" si="214"/>
        <v>#N/A</v>
      </c>
      <c r="R1714" t="e">
        <f>VLOOKUP(A1714,'[1]Integrator Offer Supplier'!$M$14:$AF$12953,20,FALSE)</f>
        <v>#N/A</v>
      </c>
      <c r="S1714" s="41" t="e">
        <f t="shared" si="215"/>
        <v>#N/A</v>
      </c>
    </row>
    <row r="1715" spans="1:19" ht="36" x14ac:dyDescent="0.2">
      <c r="A1715" s="35" t="s">
        <v>6308</v>
      </c>
      <c r="B1715" s="15" t="s">
        <v>1527</v>
      </c>
      <c r="C1715" s="15" t="s">
        <v>3536</v>
      </c>
      <c r="D1715" s="19"/>
      <c r="E1715" s="18" t="s">
        <v>4282</v>
      </c>
      <c r="F1715" s="18" t="s">
        <v>4282</v>
      </c>
      <c r="G1715" s="18" t="s">
        <v>4282</v>
      </c>
      <c r="H1715" s="18" t="s">
        <v>4282</v>
      </c>
      <c r="I1715" s="18" t="s">
        <v>4282</v>
      </c>
      <c r="J1715" s="18" t="s">
        <v>7185</v>
      </c>
      <c r="K1715" s="18" t="s">
        <v>4282</v>
      </c>
      <c r="L1715" s="18" t="s">
        <v>4282</v>
      </c>
      <c r="N1715" s="40" t="e">
        <f t="shared" si="213"/>
        <v>#N/A</v>
      </c>
      <c r="O1715" t="e">
        <f>VLOOKUP(A1715,'[1]Integrator Offer Supplier'!$M$14:$AF$12953,18,FALSE)</f>
        <v>#N/A</v>
      </c>
      <c r="P1715" t="e">
        <f>VLOOKUP(A1715,'[1]Integrator Offer Supplier'!$M$14:$AF$12953,19,FALSE)</f>
        <v>#N/A</v>
      </c>
      <c r="Q1715" t="e">
        <f t="shared" si="214"/>
        <v>#N/A</v>
      </c>
      <c r="R1715" t="e">
        <f>VLOOKUP(A1715,'[1]Integrator Offer Supplier'!$M$14:$AF$12953,20,FALSE)</f>
        <v>#N/A</v>
      </c>
      <c r="S1715" s="41" t="e">
        <f t="shared" si="215"/>
        <v>#N/A</v>
      </c>
    </row>
    <row r="1716" spans="1:19" ht="126" x14ac:dyDescent="0.2">
      <c r="A1716" s="35" t="s">
        <v>6309</v>
      </c>
      <c r="B1716" s="15" t="s">
        <v>1528</v>
      </c>
      <c r="C1716" s="15" t="s">
        <v>3537</v>
      </c>
      <c r="D1716" s="19"/>
      <c r="E1716" s="18">
        <v>16</v>
      </c>
      <c r="F1716" s="2">
        <v>10000</v>
      </c>
      <c r="G1716" s="18">
        <v>16</v>
      </c>
      <c r="H1716" s="18">
        <v>24</v>
      </c>
      <c r="I1716" s="18"/>
      <c r="J1716" s="18"/>
      <c r="K1716" s="18"/>
      <c r="L1716" s="18"/>
      <c r="N1716" s="40" t="e">
        <f t="shared" si="213"/>
        <v>#N/A</v>
      </c>
      <c r="O1716" t="e">
        <f>VLOOKUP(A1716,'[1]Integrator Offer Supplier'!$M$14:$AF$12953,18,FALSE)</f>
        <v>#N/A</v>
      </c>
      <c r="P1716" t="e">
        <f>VLOOKUP(A1716,'[1]Integrator Offer Supplier'!$M$14:$AF$12953,19,FALSE)</f>
        <v>#N/A</v>
      </c>
      <c r="Q1716" t="e">
        <f t="shared" si="214"/>
        <v>#N/A</v>
      </c>
      <c r="R1716" t="e">
        <f>VLOOKUP(A1716,'[1]Integrator Offer Supplier'!$M$14:$AF$12953,20,FALSE)</f>
        <v>#N/A</v>
      </c>
      <c r="S1716" s="41" t="e">
        <f t="shared" si="215"/>
        <v>#N/A</v>
      </c>
    </row>
    <row r="1717" spans="1:19" ht="126" x14ac:dyDescent="0.2">
      <c r="A1717" s="35" t="s">
        <v>6310</v>
      </c>
      <c r="B1717" s="15" t="s">
        <v>1529</v>
      </c>
      <c r="C1717" s="15" t="s">
        <v>3538</v>
      </c>
      <c r="D1717" s="19"/>
      <c r="E1717" s="18">
        <v>16</v>
      </c>
      <c r="F1717" s="2">
        <v>8000</v>
      </c>
      <c r="G1717" s="18">
        <v>16</v>
      </c>
      <c r="H1717" s="18">
        <v>24</v>
      </c>
      <c r="I1717" s="18"/>
      <c r="J1717" s="18"/>
      <c r="K1717" s="18"/>
      <c r="L1717" s="18"/>
      <c r="N1717" s="40" t="e">
        <f t="shared" si="213"/>
        <v>#N/A</v>
      </c>
      <c r="O1717" t="e">
        <f>VLOOKUP(A1717,'[1]Integrator Offer Supplier'!$M$14:$AF$12953,18,FALSE)</f>
        <v>#N/A</v>
      </c>
      <c r="P1717" t="e">
        <f>VLOOKUP(A1717,'[1]Integrator Offer Supplier'!$M$14:$AF$12953,19,FALSE)</f>
        <v>#N/A</v>
      </c>
      <c r="Q1717" t="e">
        <f t="shared" si="214"/>
        <v>#N/A</v>
      </c>
      <c r="R1717" t="e">
        <f>VLOOKUP(A1717,'[1]Integrator Offer Supplier'!$M$14:$AF$12953,20,FALSE)</f>
        <v>#N/A</v>
      </c>
      <c r="S1717" s="41" t="e">
        <f t="shared" si="215"/>
        <v>#N/A</v>
      </c>
    </row>
    <row r="1718" spans="1:19" ht="126" x14ac:dyDescent="0.2">
      <c r="A1718" s="35" t="s">
        <v>6311</v>
      </c>
      <c r="B1718" s="15" t="s">
        <v>1530</v>
      </c>
      <c r="C1718" s="15" t="s">
        <v>3539</v>
      </c>
      <c r="D1718" s="19"/>
      <c r="E1718" s="18">
        <v>24</v>
      </c>
      <c r="F1718" s="2">
        <v>15000</v>
      </c>
      <c r="G1718" s="18">
        <v>24</v>
      </c>
      <c r="H1718" s="18">
        <v>40</v>
      </c>
      <c r="I1718" s="18"/>
      <c r="J1718" s="18"/>
      <c r="K1718" s="18"/>
      <c r="L1718" s="18"/>
      <c r="N1718" s="40" t="e">
        <f t="shared" si="213"/>
        <v>#N/A</v>
      </c>
      <c r="O1718" t="e">
        <f>VLOOKUP(A1718,'[1]Integrator Offer Supplier'!$M$14:$AF$12953,18,FALSE)</f>
        <v>#N/A</v>
      </c>
      <c r="P1718" t="e">
        <f>VLOOKUP(A1718,'[1]Integrator Offer Supplier'!$M$14:$AF$12953,19,FALSE)</f>
        <v>#N/A</v>
      </c>
      <c r="Q1718" t="e">
        <f t="shared" si="214"/>
        <v>#N/A</v>
      </c>
      <c r="R1718" t="e">
        <f>VLOOKUP(A1718,'[1]Integrator Offer Supplier'!$M$14:$AF$12953,20,FALSE)</f>
        <v>#N/A</v>
      </c>
      <c r="S1718" s="41" t="e">
        <f t="shared" si="215"/>
        <v>#N/A</v>
      </c>
    </row>
    <row r="1719" spans="1:19" ht="108" x14ac:dyDescent="0.2">
      <c r="A1719" s="34" t="s">
        <v>6312</v>
      </c>
      <c r="B1719" s="15" t="s">
        <v>1531</v>
      </c>
      <c r="C1719" s="15" t="s">
        <v>3540</v>
      </c>
      <c r="D1719" s="19"/>
      <c r="E1719" s="18" t="s">
        <v>4282</v>
      </c>
      <c r="F1719" s="18" t="s">
        <v>4282</v>
      </c>
      <c r="G1719" s="18" t="s">
        <v>4282</v>
      </c>
      <c r="H1719" s="18" t="s">
        <v>4282</v>
      </c>
      <c r="I1719" s="18" t="s">
        <v>4282</v>
      </c>
      <c r="J1719" s="18" t="s">
        <v>7185</v>
      </c>
      <c r="K1719" s="18" t="s">
        <v>4282</v>
      </c>
      <c r="L1719" s="18" t="s">
        <v>4282</v>
      </c>
      <c r="N1719" s="40" t="e">
        <f t="shared" si="213"/>
        <v>#N/A</v>
      </c>
      <c r="O1719" t="e">
        <f>VLOOKUP(A1719,'[1]Integrator Offer Supplier'!$M$14:$AF$12953,18,FALSE)</f>
        <v>#N/A</v>
      </c>
      <c r="P1719" t="e">
        <f>VLOOKUP(A1719,'[1]Integrator Offer Supplier'!$M$14:$AF$12953,19,FALSE)</f>
        <v>#N/A</v>
      </c>
      <c r="Q1719" t="e">
        <f t="shared" si="214"/>
        <v>#N/A</v>
      </c>
      <c r="R1719" t="e">
        <f>VLOOKUP(A1719,'[1]Integrator Offer Supplier'!$M$14:$AF$12953,20,FALSE)</f>
        <v>#N/A</v>
      </c>
      <c r="S1719" s="41" t="e">
        <f t="shared" si="215"/>
        <v>#N/A</v>
      </c>
    </row>
    <row r="1720" spans="1:19" ht="72" x14ac:dyDescent="0.2">
      <c r="A1720" s="35" t="s">
        <v>6313</v>
      </c>
      <c r="B1720" s="15" t="s">
        <v>1532</v>
      </c>
      <c r="C1720" s="15" t="s">
        <v>3541</v>
      </c>
      <c r="D1720" s="19"/>
      <c r="E1720" s="18" t="s">
        <v>4282</v>
      </c>
      <c r="F1720" s="18" t="s">
        <v>4282</v>
      </c>
      <c r="G1720" s="18" t="s">
        <v>4282</v>
      </c>
      <c r="H1720" s="18" t="s">
        <v>4282</v>
      </c>
      <c r="I1720" s="18" t="s">
        <v>4282</v>
      </c>
      <c r="J1720" s="18" t="s">
        <v>7185</v>
      </c>
      <c r="K1720" s="18" t="s">
        <v>4282</v>
      </c>
      <c r="L1720" s="18" t="s">
        <v>4282</v>
      </c>
      <c r="N1720" s="40" t="e">
        <f t="shared" si="213"/>
        <v>#N/A</v>
      </c>
      <c r="O1720" t="e">
        <f>VLOOKUP(A1720,'[1]Integrator Offer Supplier'!$M$14:$AF$12953,18,FALSE)</f>
        <v>#N/A</v>
      </c>
      <c r="P1720" t="e">
        <f>VLOOKUP(A1720,'[1]Integrator Offer Supplier'!$M$14:$AF$12953,19,FALSE)</f>
        <v>#N/A</v>
      </c>
      <c r="Q1720" t="e">
        <f t="shared" si="214"/>
        <v>#N/A</v>
      </c>
      <c r="R1720" t="e">
        <f>VLOOKUP(A1720,'[1]Integrator Offer Supplier'!$M$14:$AF$12953,20,FALSE)</f>
        <v>#N/A</v>
      </c>
      <c r="S1720" s="41" t="e">
        <f t="shared" si="215"/>
        <v>#N/A</v>
      </c>
    </row>
    <row r="1721" spans="1:19" ht="36" x14ac:dyDescent="0.2">
      <c r="A1721" s="35" t="s">
        <v>6314</v>
      </c>
      <c r="B1721" s="15" t="s">
        <v>1533</v>
      </c>
      <c r="C1721" s="15" t="s">
        <v>3542</v>
      </c>
      <c r="D1721" s="19"/>
      <c r="E1721" s="18" t="s">
        <v>4282</v>
      </c>
      <c r="F1721" s="18" t="s">
        <v>4282</v>
      </c>
      <c r="G1721" s="18" t="s">
        <v>4282</v>
      </c>
      <c r="H1721" s="18" t="s">
        <v>4282</v>
      </c>
      <c r="I1721" s="18" t="s">
        <v>4282</v>
      </c>
      <c r="J1721" s="18" t="s">
        <v>7185</v>
      </c>
      <c r="K1721" s="18" t="s">
        <v>4282</v>
      </c>
      <c r="L1721" s="18" t="s">
        <v>4282</v>
      </c>
      <c r="N1721" s="40" t="e">
        <f t="shared" si="213"/>
        <v>#N/A</v>
      </c>
      <c r="O1721" t="e">
        <f>VLOOKUP(A1721,'[1]Integrator Offer Supplier'!$M$14:$AF$12953,18,FALSE)</f>
        <v>#N/A</v>
      </c>
      <c r="P1721" t="e">
        <f>VLOOKUP(A1721,'[1]Integrator Offer Supplier'!$M$14:$AF$12953,19,FALSE)</f>
        <v>#N/A</v>
      </c>
      <c r="Q1721" t="e">
        <f t="shared" si="214"/>
        <v>#N/A</v>
      </c>
      <c r="R1721" t="e">
        <f>VLOOKUP(A1721,'[1]Integrator Offer Supplier'!$M$14:$AF$12953,20,FALSE)</f>
        <v>#N/A</v>
      </c>
      <c r="S1721" s="41" t="e">
        <f t="shared" si="215"/>
        <v>#N/A</v>
      </c>
    </row>
    <row r="1722" spans="1:19" ht="90" x14ac:dyDescent="0.2">
      <c r="A1722" s="34" t="s">
        <v>6315</v>
      </c>
      <c r="B1722" s="15" t="s">
        <v>1534</v>
      </c>
      <c r="C1722" s="15" t="s">
        <v>3543</v>
      </c>
      <c r="D1722" s="19"/>
      <c r="E1722" s="18" t="s">
        <v>4282</v>
      </c>
      <c r="F1722" s="18" t="s">
        <v>4282</v>
      </c>
      <c r="G1722" s="18" t="s">
        <v>4282</v>
      </c>
      <c r="H1722" s="18" t="s">
        <v>4282</v>
      </c>
      <c r="I1722" s="18" t="s">
        <v>4282</v>
      </c>
      <c r="J1722" s="18" t="s">
        <v>7185</v>
      </c>
      <c r="K1722" s="18" t="s">
        <v>4282</v>
      </c>
      <c r="L1722" s="18" t="s">
        <v>4282</v>
      </c>
      <c r="N1722" s="40" t="e">
        <f t="shared" si="213"/>
        <v>#N/A</v>
      </c>
      <c r="O1722" t="e">
        <f>VLOOKUP(A1722,'[1]Integrator Offer Supplier'!$M$14:$AF$12953,18,FALSE)</f>
        <v>#N/A</v>
      </c>
      <c r="P1722" t="e">
        <f>VLOOKUP(A1722,'[1]Integrator Offer Supplier'!$M$14:$AF$12953,19,FALSE)</f>
        <v>#N/A</v>
      </c>
      <c r="Q1722" t="e">
        <f t="shared" si="214"/>
        <v>#N/A</v>
      </c>
      <c r="R1722" t="e">
        <f>VLOOKUP(A1722,'[1]Integrator Offer Supplier'!$M$14:$AF$12953,20,FALSE)</f>
        <v>#N/A</v>
      </c>
      <c r="S1722" s="41" t="e">
        <f t="shared" si="215"/>
        <v>#N/A</v>
      </c>
    </row>
    <row r="1723" spans="1:19" ht="198" x14ac:dyDescent="0.2">
      <c r="A1723" s="34" t="s">
        <v>6316</v>
      </c>
      <c r="B1723" s="15" t="s">
        <v>1535</v>
      </c>
      <c r="C1723" s="15" t="s">
        <v>3544</v>
      </c>
      <c r="D1723" s="19"/>
      <c r="E1723" s="18" t="s">
        <v>4282</v>
      </c>
      <c r="F1723" s="18" t="s">
        <v>4282</v>
      </c>
      <c r="G1723" s="18" t="s">
        <v>4282</v>
      </c>
      <c r="H1723" s="18" t="s">
        <v>4282</v>
      </c>
      <c r="I1723" s="18" t="s">
        <v>4282</v>
      </c>
      <c r="J1723" s="18" t="s">
        <v>7185</v>
      </c>
      <c r="K1723" s="18" t="s">
        <v>4282</v>
      </c>
      <c r="L1723" s="18" t="s">
        <v>4282</v>
      </c>
      <c r="N1723" s="40" t="e">
        <f t="shared" si="213"/>
        <v>#N/A</v>
      </c>
      <c r="O1723" t="e">
        <f>VLOOKUP(A1723,'[1]Integrator Offer Supplier'!$M$14:$AF$12953,18,FALSE)</f>
        <v>#N/A</v>
      </c>
      <c r="P1723" t="e">
        <f>VLOOKUP(A1723,'[1]Integrator Offer Supplier'!$M$14:$AF$12953,19,FALSE)</f>
        <v>#N/A</v>
      </c>
      <c r="Q1723" t="e">
        <f t="shared" si="214"/>
        <v>#N/A</v>
      </c>
      <c r="R1723" t="e">
        <f>VLOOKUP(A1723,'[1]Integrator Offer Supplier'!$M$14:$AF$12953,20,FALSE)</f>
        <v>#N/A</v>
      </c>
      <c r="S1723" s="41" t="e">
        <f t="shared" si="215"/>
        <v>#N/A</v>
      </c>
    </row>
    <row r="1724" spans="1:19" ht="216" x14ac:dyDescent="0.2">
      <c r="A1724" s="34" t="s">
        <v>6317</v>
      </c>
      <c r="B1724" s="15" t="s">
        <v>1536</v>
      </c>
      <c r="C1724" s="15" t="s">
        <v>3545</v>
      </c>
      <c r="D1724" s="19"/>
      <c r="E1724" s="18" t="s">
        <v>4282</v>
      </c>
      <c r="F1724" s="18" t="s">
        <v>4282</v>
      </c>
      <c r="G1724" s="18" t="s">
        <v>4282</v>
      </c>
      <c r="H1724" s="18" t="s">
        <v>4282</v>
      </c>
      <c r="I1724" s="18" t="s">
        <v>4282</v>
      </c>
      <c r="J1724" s="18" t="s">
        <v>7185</v>
      </c>
      <c r="K1724" s="18" t="s">
        <v>4282</v>
      </c>
      <c r="L1724" s="18" t="s">
        <v>4282</v>
      </c>
      <c r="N1724" s="40" t="e">
        <f t="shared" si="213"/>
        <v>#N/A</v>
      </c>
      <c r="O1724" t="e">
        <f>VLOOKUP(A1724,'[1]Integrator Offer Supplier'!$M$14:$AF$12953,18,FALSE)</f>
        <v>#N/A</v>
      </c>
      <c r="P1724" t="e">
        <f>VLOOKUP(A1724,'[1]Integrator Offer Supplier'!$M$14:$AF$12953,19,FALSE)</f>
        <v>#N/A</v>
      </c>
      <c r="Q1724" t="e">
        <f t="shared" si="214"/>
        <v>#N/A</v>
      </c>
      <c r="R1724" t="e">
        <f>VLOOKUP(A1724,'[1]Integrator Offer Supplier'!$M$14:$AF$12953,20,FALSE)</f>
        <v>#N/A</v>
      </c>
      <c r="S1724" s="41" t="e">
        <f t="shared" si="215"/>
        <v>#N/A</v>
      </c>
    </row>
    <row r="1725" spans="1:19" ht="36" x14ac:dyDescent="0.2">
      <c r="A1725" s="34" t="s">
        <v>6318</v>
      </c>
      <c r="B1725" s="15" t="s">
        <v>1537</v>
      </c>
      <c r="C1725" s="15" t="s">
        <v>4456</v>
      </c>
      <c r="D1725" s="19"/>
      <c r="E1725" s="18">
        <v>8</v>
      </c>
      <c r="F1725" s="18">
        <v>1500</v>
      </c>
      <c r="G1725" s="18">
        <v>8</v>
      </c>
      <c r="H1725" s="18">
        <v>4</v>
      </c>
      <c r="I1725" s="18"/>
      <c r="J1725" s="18">
        <f t="shared" ref="J1725:J1726" si="222">N1725</f>
        <v>0</v>
      </c>
      <c r="K1725" s="18">
        <f t="shared" ref="K1725:K1726" si="223">Q1725</f>
        <v>0</v>
      </c>
      <c r="L1725" s="18">
        <f t="shared" ref="L1725:L1726" si="224">S1725</f>
        <v>0</v>
      </c>
      <c r="N1725" s="40">
        <f t="shared" si="213"/>
        <v>0</v>
      </c>
      <c r="O1725">
        <f>VLOOKUP(A1725,'[1]Integrator Offer Supplier'!$M$14:$AF$12953,18,FALSE)</f>
        <v>0</v>
      </c>
      <c r="P1725">
        <f>VLOOKUP(A1725,'[1]Integrator Offer Supplier'!$M$14:$AF$12953,19,FALSE)</f>
        <v>0</v>
      </c>
      <c r="Q1725">
        <f t="shared" si="214"/>
        <v>0</v>
      </c>
      <c r="R1725">
        <f>VLOOKUP(A1725,'[1]Integrator Offer Supplier'!$M$14:$AF$12953,20,FALSE)</f>
        <v>0</v>
      </c>
      <c r="S1725" s="41">
        <f t="shared" si="215"/>
        <v>0</v>
      </c>
    </row>
    <row r="1726" spans="1:19" ht="54" x14ac:dyDescent="0.2">
      <c r="A1726" s="34" t="s">
        <v>6319</v>
      </c>
      <c r="B1726" s="15" t="s">
        <v>1538</v>
      </c>
      <c r="C1726" s="15" t="s">
        <v>4292</v>
      </c>
      <c r="D1726" s="19" t="s">
        <v>4293</v>
      </c>
      <c r="E1726" s="18">
        <v>2</v>
      </c>
      <c r="F1726" s="2">
        <v>1050</v>
      </c>
      <c r="G1726" s="18">
        <v>2</v>
      </c>
      <c r="H1726" s="18">
        <v>2</v>
      </c>
      <c r="I1726" s="18"/>
      <c r="J1726" s="18">
        <f t="shared" si="222"/>
        <v>12.297047368421053</v>
      </c>
      <c r="K1726" s="18">
        <f t="shared" si="223"/>
        <v>12025.551300000001</v>
      </c>
      <c r="L1726" s="18">
        <f t="shared" si="224"/>
        <v>5.744790149997054</v>
      </c>
      <c r="N1726" s="40">
        <f t="shared" si="213"/>
        <v>12.297047368421053</v>
      </c>
      <c r="O1726">
        <f>VLOOKUP(A1726,'[1]Integrator Offer Supplier'!$M$14:$AF$12953,18,FALSE)</f>
        <v>236.80124999999998</v>
      </c>
      <c r="P1726">
        <f>VLOOKUP(A1726,'[1]Integrator Offer Supplier'!$M$14:$AF$12953,19,FALSE)</f>
        <v>1625.0744999999999</v>
      </c>
      <c r="Q1726">
        <f t="shared" si="214"/>
        <v>12025.551300000001</v>
      </c>
      <c r="R1726">
        <f>VLOOKUP(A1726,'[1]Integrator Offer Supplier'!$M$14:$AF$12953,20,FALSE)</f>
        <v>459.58321199976433</v>
      </c>
      <c r="S1726" s="41">
        <f t="shared" si="215"/>
        <v>5.744790149997054</v>
      </c>
    </row>
    <row r="1727" spans="1:19" ht="37.5" x14ac:dyDescent="0.2">
      <c r="A1727" s="35" t="s">
        <v>6320</v>
      </c>
      <c r="B1727" s="15" t="s">
        <v>32</v>
      </c>
      <c r="C1727" s="15" t="s">
        <v>4218</v>
      </c>
      <c r="D1727" s="23" t="s">
        <v>4219</v>
      </c>
      <c r="E1727" s="18"/>
      <c r="F1727" s="2"/>
      <c r="G1727" s="2"/>
      <c r="H1727" s="2"/>
      <c r="I1727" s="2"/>
      <c r="J1727" s="2"/>
      <c r="K1727" s="2"/>
      <c r="L1727" s="2">
        <v>2</v>
      </c>
      <c r="N1727" s="40" t="e">
        <f t="shared" si="213"/>
        <v>#N/A</v>
      </c>
      <c r="O1727" t="e">
        <f>VLOOKUP(A1727,'[1]Integrator Offer Supplier'!$M$14:$AF$12953,18,FALSE)</f>
        <v>#N/A</v>
      </c>
      <c r="P1727" t="e">
        <f>VLOOKUP(A1727,'[1]Integrator Offer Supplier'!$M$14:$AF$12953,19,FALSE)</f>
        <v>#N/A</v>
      </c>
      <c r="Q1727" t="e">
        <f t="shared" si="214"/>
        <v>#N/A</v>
      </c>
      <c r="R1727" t="e">
        <f>VLOOKUP(A1727,'[1]Integrator Offer Supplier'!$M$14:$AF$12953,20,FALSE)</f>
        <v>#N/A</v>
      </c>
      <c r="S1727" s="41" t="e">
        <f t="shared" si="215"/>
        <v>#N/A</v>
      </c>
    </row>
    <row r="1728" spans="1:19" ht="54" x14ac:dyDescent="0.2">
      <c r="A1728" s="34" t="s">
        <v>6321</v>
      </c>
      <c r="B1728" s="15" t="s">
        <v>1539</v>
      </c>
      <c r="C1728" s="15" t="s">
        <v>3549</v>
      </c>
      <c r="D1728" s="19" t="s">
        <v>4530</v>
      </c>
      <c r="E1728" s="18">
        <v>4</v>
      </c>
      <c r="F1728" s="18">
        <v>6000</v>
      </c>
      <c r="G1728" s="18"/>
      <c r="H1728" s="18">
        <v>4</v>
      </c>
      <c r="I1728" s="18"/>
      <c r="J1728" s="18">
        <f>N1728</f>
        <v>0</v>
      </c>
      <c r="K1728" s="18">
        <f>Q1728</f>
        <v>638.2278</v>
      </c>
      <c r="L1728" s="18">
        <f>S1728</f>
        <v>1.640625</v>
      </c>
      <c r="N1728" s="40">
        <f t="shared" si="213"/>
        <v>0</v>
      </c>
      <c r="O1728">
        <f>VLOOKUP(A1728,'[1]Integrator Offer Supplier'!$M$14:$AF$12953,18,FALSE)</f>
        <v>0</v>
      </c>
      <c r="P1728">
        <f>VLOOKUP(A1728,'[1]Integrator Offer Supplier'!$M$14:$AF$12953,19,FALSE)</f>
        <v>86.247</v>
      </c>
      <c r="Q1728">
        <f t="shared" si="214"/>
        <v>638.2278</v>
      </c>
      <c r="R1728">
        <f>VLOOKUP(A1728,'[1]Integrator Offer Supplier'!$M$14:$AF$12953,20,FALSE)</f>
        <v>131.25</v>
      </c>
      <c r="S1728" s="41">
        <f t="shared" si="215"/>
        <v>1.640625</v>
      </c>
    </row>
    <row r="1729" spans="1:19" ht="90" x14ac:dyDescent="0.2">
      <c r="A1729" s="34" t="s">
        <v>6322</v>
      </c>
      <c r="B1729" s="15" t="s">
        <v>1540</v>
      </c>
      <c r="C1729" s="15" t="s">
        <v>3550</v>
      </c>
      <c r="D1729" s="19"/>
      <c r="E1729" s="18" t="s">
        <v>4282</v>
      </c>
      <c r="F1729" s="18" t="s">
        <v>4282</v>
      </c>
      <c r="G1729" s="18" t="s">
        <v>4282</v>
      </c>
      <c r="H1729" s="18" t="s">
        <v>4282</v>
      </c>
      <c r="I1729" s="18" t="s">
        <v>4282</v>
      </c>
      <c r="J1729" s="18" t="s">
        <v>7185</v>
      </c>
      <c r="K1729" s="18" t="s">
        <v>4282</v>
      </c>
      <c r="L1729" s="18" t="s">
        <v>4282</v>
      </c>
      <c r="N1729" s="40" t="e">
        <f t="shared" si="213"/>
        <v>#N/A</v>
      </c>
      <c r="O1729" t="e">
        <f>VLOOKUP(A1729,'[1]Integrator Offer Supplier'!$M$14:$AF$12953,18,FALSE)</f>
        <v>#N/A</v>
      </c>
      <c r="P1729" t="e">
        <f>VLOOKUP(A1729,'[1]Integrator Offer Supplier'!$M$14:$AF$12953,19,FALSE)</f>
        <v>#N/A</v>
      </c>
      <c r="Q1729" t="e">
        <f t="shared" si="214"/>
        <v>#N/A</v>
      </c>
      <c r="R1729" t="e">
        <f>VLOOKUP(A1729,'[1]Integrator Offer Supplier'!$M$14:$AF$12953,20,FALSE)</f>
        <v>#N/A</v>
      </c>
      <c r="S1729" s="41" t="e">
        <f t="shared" si="215"/>
        <v>#N/A</v>
      </c>
    </row>
    <row r="1730" spans="1:19" ht="108" x14ac:dyDescent="0.2">
      <c r="A1730" s="34" t="s">
        <v>6323</v>
      </c>
      <c r="B1730" s="15" t="s">
        <v>1541</v>
      </c>
      <c r="C1730" s="15" t="s">
        <v>3551</v>
      </c>
      <c r="D1730" s="19"/>
      <c r="E1730" s="18" t="s">
        <v>4282</v>
      </c>
      <c r="F1730" s="18" t="s">
        <v>4282</v>
      </c>
      <c r="G1730" s="18" t="s">
        <v>4282</v>
      </c>
      <c r="H1730" s="18" t="s">
        <v>4282</v>
      </c>
      <c r="I1730" s="18" t="s">
        <v>4282</v>
      </c>
      <c r="J1730" s="18" t="s">
        <v>7185</v>
      </c>
      <c r="K1730" s="18" t="s">
        <v>4282</v>
      </c>
      <c r="L1730" s="18" t="s">
        <v>4282</v>
      </c>
      <c r="N1730" s="40" t="e">
        <f t="shared" si="213"/>
        <v>#N/A</v>
      </c>
      <c r="O1730" t="e">
        <f>VLOOKUP(A1730,'[1]Integrator Offer Supplier'!$M$14:$AF$12953,18,FALSE)</f>
        <v>#N/A</v>
      </c>
      <c r="P1730" t="e">
        <f>VLOOKUP(A1730,'[1]Integrator Offer Supplier'!$M$14:$AF$12953,19,FALSE)</f>
        <v>#N/A</v>
      </c>
      <c r="Q1730" t="e">
        <f t="shared" si="214"/>
        <v>#N/A</v>
      </c>
      <c r="R1730" t="e">
        <f>VLOOKUP(A1730,'[1]Integrator Offer Supplier'!$M$14:$AF$12953,20,FALSE)</f>
        <v>#N/A</v>
      </c>
      <c r="S1730" s="41" t="e">
        <f t="shared" si="215"/>
        <v>#N/A</v>
      </c>
    </row>
    <row r="1731" spans="1:19" ht="54" x14ac:dyDescent="0.2">
      <c r="A1731" s="35" t="s">
        <v>6324</v>
      </c>
      <c r="B1731" s="15" t="s">
        <v>1542</v>
      </c>
      <c r="C1731" s="15" t="s">
        <v>3552</v>
      </c>
      <c r="D1731" s="19"/>
      <c r="E1731" s="18" t="s">
        <v>4282</v>
      </c>
      <c r="F1731" s="18" t="s">
        <v>4282</v>
      </c>
      <c r="G1731" s="18" t="s">
        <v>4282</v>
      </c>
      <c r="H1731" s="18" t="s">
        <v>4282</v>
      </c>
      <c r="I1731" s="18" t="s">
        <v>4282</v>
      </c>
      <c r="J1731" s="18" t="s">
        <v>7185</v>
      </c>
      <c r="K1731" s="18" t="s">
        <v>4282</v>
      </c>
      <c r="L1731" s="18" t="s">
        <v>4282</v>
      </c>
      <c r="N1731" s="40" t="e">
        <f t="shared" si="213"/>
        <v>#N/A</v>
      </c>
      <c r="O1731" t="e">
        <f>VLOOKUP(A1731,'[1]Integrator Offer Supplier'!$M$14:$AF$12953,18,FALSE)</f>
        <v>#N/A</v>
      </c>
      <c r="P1731" t="e">
        <f>VLOOKUP(A1731,'[1]Integrator Offer Supplier'!$M$14:$AF$12953,19,FALSE)</f>
        <v>#N/A</v>
      </c>
      <c r="Q1731" t="e">
        <f t="shared" si="214"/>
        <v>#N/A</v>
      </c>
      <c r="R1731" t="e">
        <f>VLOOKUP(A1731,'[1]Integrator Offer Supplier'!$M$14:$AF$12953,20,FALSE)</f>
        <v>#N/A</v>
      </c>
      <c r="S1731" s="41" t="e">
        <f t="shared" si="215"/>
        <v>#N/A</v>
      </c>
    </row>
    <row r="1732" spans="1:19" ht="108" x14ac:dyDescent="0.2">
      <c r="A1732" s="35" t="s">
        <v>6325</v>
      </c>
      <c r="B1732" s="15" t="s">
        <v>1543</v>
      </c>
      <c r="C1732" s="15" t="s">
        <v>3553</v>
      </c>
      <c r="D1732" s="19"/>
      <c r="E1732" s="18" t="s">
        <v>4282</v>
      </c>
      <c r="F1732" s="18" t="s">
        <v>4282</v>
      </c>
      <c r="G1732" s="18" t="s">
        <v>4282</v>
      </c>
      <c r="H1732" s="18" t="s">
        <v>4282</v>
      </c>
      <c r="I1732" s="18" t="s">
        <v>4282</v>
      </c>
      <c r="J1732" s="18" t="s">
        <v>7185</v>
      </c>
      <c r="K1732" s="18" t="s">
        <v>4282</v>
      </c>
      <c r="L1732" s="18" t="s">
        <v>4282</v>
      </c>
      <c r="N1732" s="40" t="e">
        <f t="shared" si="213"/>
        <v>#N/A</v>
      </c>
      <c r="O1732" t="e">
        <f>VLOOKUP(A1732,'[1]Integrator Offer Supplier'!$M$14:$AF$12953,18,FALSE)</f>
        <v>#N/A</v>
      </c>
      <c r="P1732" t="e">
        <f>VLOOKUP(A1732,'[1]Integrator Offer Supplier'!$M$14:$AF$12953,19,FALSE)</f>
        <v>#N/A</v>
      </c>
      <c r="Q1732" t="e">
        <f t="shared" si="214"/>
        <v>#N/A</v>
      </c>
      <c r="R1732" t="e">
        <f>VLOOKUP(A1732,'[1]Integrator Offer Supplier'!$M$14:$AF$12953,20,FALSE)</f>
        <v>#N/A</v>
      </c>
      <c r="S1732" s="41" t="e">
        <f t="shared" si="215"/>
        <v>#N/A</v>
      </c>
    </row>
    <row r="1733" spans="1:19" ht="108" x14ac:dyDescent="0.2">
      <c r="A1733" s="35" t="s">
        <v>6326</v>
      </c>
      <c r="B1733" s="15" t="s">
        <v>1544</v>
      </c>
      <c r="C1733" s="15" t="s">
        <v>3554</v>
      </c>
      <c r="D1733" s="19"/>
      <c r="E1733" s="18" t="s">
        <v>4282</v>
      </c>
      <c r="F1733" s="18" t="s">
        <v>4282</v>
      </c>
      <c r="G1733" s="18" t="s">
        <v>4282</v>
      </c>
      <c r="H1733" s="18" t="s">
        <v>4282</v>
      </c>
      <c r="I1733" s="18" t="s">
        <v>4282</v>
      </c>
      <c r="J1733" s="18" t="s">
        <v>7185</v>
      </c>
      <c r="K1733" s="18" t="s">
        <v>4282</v>
      </c>
      <c r="L1733" s="18" t="s">
        <v>4282</v>
      </c>
      <c r="N1733" s="40" t="e">
        <f t="shared" si="213"/>
        <v>#N/A</v>
      </c>
      <c r="O1733" t="e">
        <f>VLOOKUP(A1733,'[1]Integrator Offer Supplier'!$M$14:$AF$12953,18,FALSE)</f>
        <v>#N/A</v>
      </c>
      <c r="P1733" t="e">
        <f>VLOOKUP(A1733,'[1]Integrator Offer Supplier'!$M$14:$AF$12953,19,FALSE)</f>
        <v>#N/A</v>
      </c>
      <c r="Q1733" t="e">
        <f t="shared" si="214"/>
        <v>#N/A</v>
      </c>
      <c r="R1733" t="e">
        <f>VLOOKUP(A1733,'[1]Integrator Offer Supplier'!$M$14:$AF$12953,20,FALSE)</f>
        <v>#N/A</v>
      </c>
      <c r="S1733" s="41" t="e">
        <f t="shared" si="215"/>
        <v>#N/A</v>
      </c>
    </row>
    <row r="1734" spans="1:19" ht="54" x14ac:dyDescent="0.2">
      <c r="A1734" s="35" t="s">
        <v>6327</v>
      </c>
      <c r="B1734" s="15" t="s">
        <v>1545</v>
      </c>
      <c r="C1734" s="15" t="s">
        <v>3555</v>
      </c>
      <c r="D1734" s="19"/>
      <c r="E1734" s="18" t="s">
        <v>4282</v>
      </c>
      <c r="F1734" s="18" t="s">
        <v>4282</v>
      </c>
      <c r="G1734" s="18" t="s">
        <v>4282</v>
      </c>
      <c r="H1734" s="18" t="s">
        <v>4282</v>
      </c>
      <c r="I1734" s="18" t="s">
        <v>4282</v>
      </c>
      <c r="J1734" s="18" t="s">
        <v>7185</v>
      </c>
      <c r="K1734" s="18" t="s">
        <v>4282</v>
      </c>
      <c r="L1734" s="18" t="s">
        <v>4282</v>
      </c>
      <c r="N1734" s="40" t="e">
        <f t="shared" si="213"/>
        <v>#N/A</v>
      </c>
      <c r="O1734" t="e">
        <f>VLOOKUP(A1734,'[1]Integrator Offer Supplier'!$M$14:$AF$12953,18,FALSE)</f>
        <v>#N/A</v>
      </c>
      <c r="P1734" t="e">
        <f>VLOOKUP(A1734,'[1]Integrator Offer Supplier'!$M$14:$AF$12953,19,FALSE)</f>
        <v>#N/A</v>
      </c>
      <c r="Q1734" t="e">
        <f t="shared" si="214"/>
        <v>#N/A</v>
      </c>
      <c r="R1734" t="e">
        <f>VLOOKUP(A1734,'[1]Integrator Offer Supplier'!$M$14:$AF$12953,20,FALSE)</f>
        <v>#N/A</v>
      </c>
      <c r="S1734" s="41" t="e">
        <f t="shared" si="215"/>
        <v>#N/A</v>
      </c>
    </row>
    <row r="1735" spans="1:19" ht="54" x14ac:dyDescent="0.2">
      <c r="A1735" s="34" t="s">
        <v>6328</v>
      </c>
      <c r="B1735" s="15" t="s">
        <v>1546</v>
      </c>
      <c r="C1735" s="15" t="s">
        <v>3556</v>
      </c>
      <c r="D1735" s="19"/>
      <c r="E1735" s="18" t="s">
        <v>4282</v>
      </c>
      <c r="F1735" s="18" t="s">
        <v>4282</v>
      </c>
      <c r="G1735" s="18" t="s">
        <v>4282</v>
      </c>
      <c r="H1735" s="18" t="s">
        <v>4282</v>
      </c>
      <c r="I1735" s="18" t="s">
        <v>4282</v>
      </c>
      <c r="J1735" s="18" t="s">
        <v>7185</v>
      </c>
      <c r="K1735" s="18" t="s">
        <v>4282</v>
      </c>
      <c r="L1735" s="18" t="s">
        <v>4282</v>
      </c>
      <c r="N1735" s="40" t="e">
        <f t="shared" si="213"/>
        <v>#N/A</v>
      </c>
      <c r="O1735" t="e">
        <f>VLOOKUP(A1735,'[1]Integrator Offer Supplier'!$M$14:$AF$12953,18,FALSE)</f>
        <v>#N/A</v>
      </c>
      <c r="P1735" t="e">
        <f>VLOOKUP(A1735,'[1]Integrator Offer Supplier'!$M$14:$AF$12953,19,FALSE)</f>
        <v>#N/A</v>
      </c>
      <c r="Q1735" t="e">
        <f t="shared" si="214"/>
        <v>#N/A</v>
      </c>
      <c r="R1735" t="e">
        <f>VLOOKUP(A1735,'[1]Integrator Offer Supplier'!$M$14:$AF$12953,20,FALSE)</f>
        <v>#N/A</v>
      </c>
      <c r="S1735" s="41" t="e">
        <f t="shared" si="215"/>
        <v>#N/A</v>
      </c>
    </row>
    <row r="1736" spans="1:19" ht="36" x14ac:dyDescent="0.2">
      <c r="A1736" s="34" t="s">
        <v>6329</v>
      </c>
      <c r="B1736" s="15" t="s">
        <v>1547</v>
      </c>
      <c r="C1736" s="15" t="s">
        <v>3557</v>
      </c>
      <c r="D1736" s="19"/>
      <c r="E1736" s="18" t="s">
        <v>4282</v>
      </c>
      <c r="F1736" s="18" t="s">
        <v>4282</v>
      </c>
      <c r="G1736" s="18" t="s">
        <v>4282</v>
      </c>
      <c r="H1736" s="18" t="s">
        <v>4282</v>
      </c>
      <c r="I1736" s="18" t="s">
        <v>4282</v>
      </c>
      <c r="J1736" s="18" t="s">
        <v>7185</v>
      </c>
      <c r="K1736" s="18" t="s">
        <v>4282</v>
      </c>
      <c r="L1736" s="18" t="s">
        <v>4282</v>
      </c>
      <c r="N1736" s="40" t="e">
        <f t="shared" ref="N1736:N1799" si="225">O1736*$P$1/$J$2</f>
        <v>#N/A</v>
      </c>
      <c r="O1736" t="e">
        <f>VLOOKUP(A1736,'[1]Integrator Offer Supplier'!$M$14:$AF$12953,18,FALSE)</f>
        <v>#N/A</v>
      </c>
      <c r="P1736" t="e">
        <f>VLOOKUP(A1736,'[1]Integrator Offer Supplier'!$M$14:$AF$12953,19,FALSE)</f>
        <v>#N/A</v>
      </c>
      <c r="Q1736" t="e">
        <f t="shared" ref="Q1736:Q1799" si="226">P1736*$P$1</f>
        <v>#N/A</v>
      </c>
      <c r="R1736" t="e">
        <f>VLOOKUP(A1736,'[1]Integrator Offer Supplier'!$M$14:$AF$12953,20,FALSE)</f>
        <v>#N/A</v>
      </c>
      <c r="S1736" s="41" t="e">
        <f t="shared" ref="S1736:S1799" si="227">R1736*$P$1/$L$2</f>
        <v>#N/A</v>
      </c>
    </row>
    <row r="1737" spans="1:19" ht="18" x14ac:dyDescent="0.2">
      <c r="A1737" s="34" t="s">
        <v>6330</v>
      </c>
      <c r="B1737" s="15" t="s">
        <v>223</v>
      </c>
      <c r="C1737" s="15" t="s">
        <v>223</v>
      </c>
      <c r="D1737" s="19"/>
      <c r="E1737" s="18" t="s">
        <v>4282</v>
      </c>
      <c r="F1737" s="18" t="s">
        <v>4282</v>
      </c>
      <c r="G1737" s="18" t="s">
        <v>4282</v>
      </c>
      <c r="H1737" s="18" t="s">
        <v>4282</v>
      </c>
      <c r="I1737" s="18" t="s">
        <v>4282</v>
      </c>
      <c r="J1737" s="18" t="s">
        <v>7185</v>
      </c>
      <c r="K1737" s="18" t="s">
        <v>4282</v>
      </c>
      <c r="L1737" s="18" t="s">
        <v>4282</v>
      </c>
      <c r="N1737" s="40" t="e">
        <f t="shared" si="225"/>
        <v>#N/A</v>
      </c>
      <c r="O1737" t="e">
        <f>VLOOKUP(A1737,'[1]Integrator Offer Supplier'!$M$14:$AF$12953,18,FALSE)</f>
        <v>#N/A</v>
      </c>
      <c r="P1737" t="e">
        <f>VLOOKUP(A1737,'[1]Integrator Offer Supplier'!$M$14:$AF$12953,19,FALSE)</f>
        <v>#N/A</v>
      </c>
      <c r="Q1737" t="e">
        <f t="shared" si="226"/>
        <v>#N/A</v>
      </c>
      <c r="R1737" t="e">
        <f>VLOOKUP(A1737,'[1]Integrator Offer Supplier'!$M$14:$AF$12953,20,FALSE)</f>
        <v>#N/A</v>
      </c>
      <c r="S1737" s="41" t="e">
        <f t="shared" si="227"/>
        <v>#N/A</v>
      </c>
    </row>
    <row r="1738" spans="1:19" ht="18" x14ac:dyDescent="0.2">
      <c r="A1738" s="34" t="s">
        <v>6331</v>
      </c>
      <c r="B1738" s="15" t="s">
        <v>223</v>
      </c>
      <c r="C1738" s="15" t="s">
        <v>223</v>
      </c>
      <c r="D1738" s="19"/>
      <c r="E1738" s="18" t="s">
        <v>4282</v>
      </c>
      <c r="F1738" s="18" t="s">
        <v>4282</v>
      </c>
      <c r="G1738" s="18" t="s">
        <v>4282</v>
      </c>
      <c r="H1738" s="18" t="s">
        <v>4282</v>
      </c>
      <c r="I1738" s="18" t="s">
        <v>4282</v>
      </c>
      <c r="J1738" s="18" t="s">
        <v>7185</v>
      </c>
      <c r="K1738" s="18" t="s">
        <v>4282</v>
      </c>
      <c r="L1738" s="18" t="s">
        <v>4282</v>
      </c>
      <c r="N1738" s="40" t="e">
        <f t="shared" si="225"/>
        <v>#N/A</v>
      </c>
      <c r="O1738" t="e">
        <f>VLOOKUP(A1738,'[1]Integrator Offer Supplier'!$M$14:$AF$12953,18,FALSE)</f>
        <v>#N/A</v>
      </c>
      <c r="P1738" t="e">
        <f>VLOOKUP(A1738,'[1]Integrator Offer Supplier'!$M$14:$AF$12953,19,FALSE)</f>
        <v>#N/A</v>
      </c>
      <c r="Q1738" t="e">
        <f t="shared" si="226"/>
        <v>#N/A</v>
      </c>
      <c r="R1738" t="e">
        <f>VLOOKUP(A1738,'[1]Integrator Offer Supplier'!$M$14:$AF$12953,20,FALSE)</f>
        <v>#N/A</v>
      </c>
      <c r="S1738" s="41" t="e">
        <f t="shared" si="227"/>
        <v>#N/A</v>
      </c>
    </row>
    <row r="1739" spans="1:19" ht="36" x14ac:dyDescent="0.2">
      <c r="A1739" s="34" t="s">
        <v>6332</v>
      </c>
      <c r="B1739" s="15" t="s">
        <v>1548</v>
      </c>
      <c r="C1739" s="15" t="s">
        <v>3558</v>
      </c>
      <c r="D1739" s="19"/>
      <c r="E1739" s="18" t="s">
        <v>4282</v>
      </c>
      <c r="F1739" s="18" t="s">
        <v>4282</v>
      </c>
      <c r="G1739" s="18" t="s">
        <v>4282</v>
      </c>
      <c r="H1739" s="18" t="s">
        <v>4282</v>
      </c>
      <c r="I1739" s="18" t="s">
        <v>4282</v>
      </c>
      <c r="J1739" s="18" t="s">
        <v>7185</v>
      </c>
      <c r="K1739" s="18" t="s">
        <v>4282</v>
      </c>
      <c r="L1739" s="18" t="s">
        <v>4282</v>
      </c>
      <c r="N1739" s="40" t="e">
        <f t="shared" si="225"/>
        <v>#N/A</v>
      </c>
      <c r="O1739" t="e">
        <f>VLOOKUP(A1739,'[1]Integrator Offer Supplier'!$M$14:$AF$12953,18,FALSE)</f>
        <v>#N/A</v>
      </c>
      <c r="P1739" t="e">
        <f>VLOOKUP(A1739,'[1]Integrator Offer Supplier'!$M$14:$AF$12953,19,FALSE)</f>
        <v>#N/A</v>
      </c>
      <c r="Q1739" t="e">
        <f t="shared" si="226"/>
        <v>#N/A</v>
      </c>
      <c r="R1739" t="e">
        <f>VLOOKUP(A1739,'[1]Integrator Offer Supplier'!$M$14:$AF$12953,20,FALSE)</f>
        <v>#N/A</v>
      </c>
      <c r="S1739" s="41" t="e">
        <f t="shared" si="227"/>
        <v>#N/A</v>
      </c>
    </row>
    <row r="1740" spans="1:19" ht="18" x14ac:dyDescent="0.2">
      <c r="A1740" s="34" t="s">
        <v>6333</v>
      </c>
      <c r="B1740" s="15" t="s">
        <v>223</v>
      </c>
      <c r="C1740" s="15" t="s">
        <v>223</v>
      </c>
      <c r="D1740" s="19"/>
      <c r="E1740" s="18" t="s">
        <v>4282</v>
      </c>
      <c r="F1740" s="18" t="s">
        <v>4282</v>
      </c>
      <c r="G1740" s="18" t="s">
        <v>4282</v>
      </c>
      <c r="H1740" s="18" t="s">
        <v>4282</v>
      </c>
      <c r="I1740" s="18" t="s">
        <v>4282</v>
      </c>
      <c r="J1740" s="18" t="s">
        <v>7185</v>
      </c>
      <c r="K1740" s="18" t="s">
        <v>4282</v>
      </c>
      <c r="L1740" s="18" t="s">
        <v>4282</v>
      </c>
      <c r="N1740" s="40" t="e">
        <f t="shared" si="225"/>
        <v>#N/A</v>
      </c>
      <c r="O1740" t="e">
        <f>VLOOKUP(A1740,'[1]Integrator Offer Supplier'!$M$14:$AF$12953,18,FALSE)</f>
        <v>#N/A</v>
      </c>
      <c r="P1740" t="e">
        <f>VLOOKUP(A1740,'[1]Integrator Offer Supplier'!$M$14:$AF$12953,19,FALSE)</f>
        <v>#N/A</v>
      </c>
      <c r="Q1740" t="e">
        <f t="shared" si="226"/>
        <v>#N/A</v>
      </c>
      <c r="R1740" t="e">
        <f>VLOOKUP(A1740,'[1]Integrator Offer Supplier'!$M$14:$AF$12953,20,FALSE)</f>
        <v>#N/A</v>
      </c>
      <c r="S1740" s="41" t="e">
        <f t="shared" si="227"/>
        <v>#N/A</v>
      </c>
    </row>
    <row r="1741" spans="1:19" ht="90" x14ac:dyDescent="0.2">
      <c r="A1741" s="35" t="s">
        <v>6334</v>
      </c>
      <c r="B1741" s="15" t="s">
        <v>1549</v>
      </c>
      <c r="C1741" s="15" t="s">
        <v>4324</v>
      </c>
      <c r="D1741" s="19"/>
      <c r="E1741" s="18"/>
      <c r="F1741" s="18"/>
      <c r="G1741" s="18"/>
      <c r="H1741" s="18"/>
      <c r="I1741" s="18"/>
      <c r="J1741" s="18">
        <f>N1741</f>
        <v>4.6149710526315788</v>
      </c>
      <c r="K1741" s="18">
        <f>Q1741</f>
        <v>2396.268</v>
      </c>
      <c r="L1741" s="18">
        <f>S1741</f>
        <v>3.7539056812488956</v>
      </c>
      <c r="N1741" s="40">
        <f t="shared" si="225"/>
        <v>4.6149710526315788</v>
      </c>
      <c r="O1741">
        <f>VLOOKUP(A1741,'[1]Integrator Offer Supplier'!$M$14:$AF$12953,18,FALSE)</f>
        <v>88.869374999999991</v>
      </c>
      <c r="P1741">
        <f>VLOOKUP(A1741,'[1]Integrator Offer Supplier'!$M$14:$AF$12953,19,FALSE)</f>
        <v>323.82</v>
      </c>
      <c r="Q1741">
        <f t="shared" si="226"/>
        <v>2396.268</v>
      </c>
      <c r="R1741">
        <f>VLOOKUP(A1741,'[1]Integrator Offer Supplier'!$M$14:$AF$12953,20,FALSE)</f>
        <v>300.31245449991161</v>
      </c>
      <c r="S1741" s="41">
        <f t="shared" si="227"/>
        <v>3.7539056812488956</v>
      </c>
    </row>
    <row r="1742" spans="1:19" ht="36" x14ac:dyDescent="0.2">
      <c r="A1742" s="34" t="s">
        <v>6335</v>
      </c>
      <c r="B1742" s="15" t="s">
        <v>1550</v>
      </c>
      <c r="C1742" s="15" t="s">
        <v>3560</v>
      </c>
      <c r="D1742" s="19"/>
      <c r="E1742" s="18" t="s">
        <v>4282</v>
      </c>
      <c r="F1742" s="18" t="s">
        <v>4282</v>
      </c>
      <c r="G1742" s="18" t="s">
        <v>4282</v>
      </c>
      <c r="H1742" s="18" t="s">
        <v>4282</v>
      </c>
      <c r="I1742" s="18" t="s">
        <v>4282</v>
      </c>
      <c r="J1742" s="18" t="s">
        <v>7185</v>
      </c>
      <c r="K1742" s="18" t="s">
        <v>4282</v>
      </c>
      <c r="L1742" s="18" t="s">
        <v>4282</v>
      </c>
      <c r="N1742" s="40" t="e">
        <f t="shared" si="225"/>
        <v>#N/A</v>
      </c>
      <c r="O1742" t="e">
        <f>VLOOKUP(A1742,'[1]Integrator Offer Supplier'!$M$14:$AF$12953,18,FALSE)</f>
        <v>#N/A</v>
      </c>
      <c r="P1742" t="e">
        <f>VLOOKUP(A1742,'[1]Integrator Offer Supplier'!$M$14:$AF$12953,19,FALSE)</f>
        <v>#N/A</v>
      </c>
      <c r="Q1742" t="e">
        <f t="shared" si="226"/>
        <v>#N/A</v>
      </c>
      <c r="R1742" t="e">
        <f>VLOOKUP(A1742,'[1]Integrator Offer Supplier'!$M$14:$AF$12953,20,FALSE)</f>
        <v>#N/A</v>
      </c>
      <c r="S1742" s="41" t="e">
        <f t="shared" si="227"/>
        <v>#N/A</v>
      </c>
    </row>
    <row r="1743" spans="1:19" ht="72" x14ac:dyDescent="0.2">
      <c r="A1743" s="35" t="s">
        <v>6336</v>
      </c>
      <c r="B1743" s="15" t="s">
        <v>1551</v>
      </c>
      <c r="C1743" s="15" t="s">
        <v>3561</v>
      </c>
      <c r="D1743" s="19"/>
      <c r="E1743" s="18" t="s">
        <v>4282</v>
      </c>
      <c r="F1743" s="18" t="s">
        <v>4282</v>
      </c>
      <c r="G1743" s="18" t="s">
        <v>4282</v>
      </c>
      <c r="H1743" s="18" t="s">
        <v>4282</v>
      </c>
      <c r="I1743" s="18" t="s">
        <v>4282</v>
      </c>
      <c r="J1743" s="18" t="s">
        <v>7185</v>
      </c>
      <c r="K1743" s="18" t="s">
        <v>4282</v>
      </c>
      <c r="L1743" s="18" t="s">
        <v>4282</v>
      </c>
      <c r="N1743" s="40" t="e">
        <f t="shared" si="225"/>
        <v>#N/A</v>
      </c>
      <c r="O1743" t="e">
        <f>VLOOKUP(A1743,'[1]Integrator Offer Supplier'!$M$14:$AF$12953,18,FALSE)</f>
        <v>#N/A</v>
      </c>
      <c r="P1743" t="e">
        <f>VLOOKUP(A1743,'[1]Integrator Offer Supplier'!$M$14:$AF$12953,19,FALSE)</f>
        <v>#N/A</v>
      </c>
      <c r="Q1743" t="e">
        <f t="shared" si="226"/>
        <v>#N/A</v>
      </c>
      <c r="R1743" t="e">
        <f>VLOOKUP(A1743,'[1]Integrator Offer Supplier'!$M$14:$AF$12953,20,FALSE)</f>
        <v>#N/A</v>
      </c>
      <c r="S1743" s="41" t="e">
        <f t="shared" si="227"/>
        <v>#N/A</v>
      </c>
    </row>
    <row r="1744" spans="1:19" ht="90" x14ac:dyDescent="0.2">
      <c r="A1744" s="35" t="s">
        <v>6337</v>
      </c>
      <c r="B1744" s="15" t="s">
        <v>1552</v>
      </c>
      <c r="C1744" s="15" t="s">
        <v>3562</v>
      </c>
      <c r="D1744" s="19"/>
      <c r="E1744" s="18" t="s">
        <v>4282</v>
      </c>
      <c r="F1744" s="18" t="s">
        <v>4282</v>
      </c>
      <c r="G1744" s="18" t="s">
        <v>4282</v>
      </c>
      <c r="H1744" s="18" t="s">
        <v>4282</v>
      </c>
      <c r="I1744" s="18" t="s">
        <v>4282</v>
      </c>
      <c r="J1744" s="18" t="s">
        <v>7185</v>
      </c>
      <c r="K1744" s="18" t="s">
        <v>4282</v>
      </c>
      <c r="L1744" s="18" t="s">
        <v>4282</v>
      </c>
      <c r="N1744" s="40" t="e">
        <f t="shared" si="225"/>
        <v>#N/A</v>
      </c>
      <c r="O1744" t="e">
        <f>VLOOKUP(A1744,'[1]Integrator Offer Supplier'!$M$14:$AF$12953,18,FALSE)</f>
        <v>#N/A</v>
      </c>
      <c r="P1744" t="e">
        <f>VLOOKUP(A1744,'[1]Integrator Offer Supplier'!$M$14:$AF$12953,19,FALSE)</f>
        <v>#N/A</v>
      </c>
      <c r="Q1744" t="e">
        <f t="shared" si="226"/>
        <v>#N/A</v>
      </c>
      <c r="R1744" t="e">
        <f>VLOOKUP(A1744,'[1]Integrator Offer Supplier'!$M$14:$AF$12953,20,FALSE)</f>
        <v>#N/A</v>
      </c>
      <c r="S1744" s="41" t="e">
        <f t="shared" si="227"/>
        <v>#N/A</v>
      </c>
    </row>
    <row r="1745" spans="1:19" ht="72" x14ac:dyDescent="0.2">
      <c r="A1745" s="35" t="s">
        <v>6338</v>
      </c>
      <c r="B1745" s="15" t="s">
        <v>1553</v>
      </c>
      <c r="C1745" s="15" t="s">
        <v>3563</v>
      </c>
      <c r="D1745" s="19"/>
      <c r="E1745" s="18" t="s">
        <v>4282</v>
      </c>
      <c r="F1745" s="18" t="s">
        <v>4282</v>
      </c>
      <c r="G1745" s="18" t="s">
        <v>4282</v>
      </c>
      <c r="H1745" s="18" t="s">
        <v>4282</v>
      </c>
      <c r="I1745" s="18" t="s">
        <v>4282</v>
      </c>
      <c r="J1745" s="18" t="s">
        <v>7185</v>
      </c>
      <c r="K1745" s="18" t="s">
        <v>4282</v>
      </c>
      <c r="L1745" s="18" t="s">
        <v>4282</v>
      </c>
      <c r="N1745" s="40" t="e">
        <f t="shared" si="225"/>
        <v>#N/A</v>
      </c>
      <c r="O1745" t="e">
        <f>VLOOKUP(A1745,'[1]Integrator Offer Supplier'!$M$14:$AF$12953,18,FALSE)</f>
        <v>#N/A</v>
      </c>
      <c r="P1745" t="e">
        <f>VLOOKUP(A1745,'[1]Integrator Offer Supplier'!$M$14:$AF$12953,19,FALSE)</f>
        <v>#N/A</v>
      </c>
      <c r="Q1745" t="e">
        <f t="shared" si="226"/>
        <v>#N/A</v>
      </c>
      <c r="R1745" t="e">
        <f>VLOOKUP(A1745,'[1]Integrator Offer Supplier'!$M$14:$AF$12953,20,FALSE)</f>
        <v>#N/A</v>
      </c>
      <c r="S1745" s="41" t="e">
        <f t="shared" si="227"/>
        <v>#N/A</v>
      </c>
    </row>
    <row r="1746" spans="1:19" ht="36" x14ac:dyDescent="0.2">
      <c r="A1746" s="35" t="s">
        <v>6339</v>
      </c>
      <c r="B1746" s="15" t="s">
        <v>1554</v>
      </c>
      <c r="C1746" s="15" t="s">
        <v>3564</v>
      </c>
      <c r="D1746" s="19"/>
      <c r="E1746" s="18" t="s">
        <v>4282</v>
      </c>
      <c r="F1746" s="18" t="s">
        <v>4282</v>
      </c>
      <c r="G1746" s="18" t="s">
        <v>4282</v>
      </c>
      <c r="H1746" s="18" t="s">
        <v>4282</v>
      </c>
      <c r="I1746" s="18" t="s">
        <v>4282</v>
      </c>
      <c r="J1746" s="18" t="s">
        <v>7185</v>
      </c>
      <c r="K1746" s="18" t="s">
        <v>4282</v>
      </c>
      <c r="L1746" s="18" t="s">
        <v>4282</v>
      </c>
      <c r="N1746" s="40" t="e">
        <f t="shared" si="225"/>
        <v>#N/A</v>
      </c>
      <c r="O1746" t="e">
        <f>VLOOKUP(A1746,'[1]Integrator Offer Supplier'!$M$14:$AF$12953,18,FALSE)</f>
        <v>#N/A</v>
      </c>
      <c r="P1746" t="e">
        <f>VLOOKUP(A1746,'[1]Integrator Offer Supplier'!$M$14:$AF$12953,19,FALSE)</f>
        <v>#N/A</v>
      </c>
      <c r="Q1746" t="e">
        <f t="shared" si="226"/>
        <v>#N/A</v>
      </c>
      <c r="R1746" t="e">
        <f>VLOOKUP(A1746,'[1]Integrator Offer Supplier'!$M$14:$AF$12953,20,FALSE)</f>
        <v>#N/A</v>
      </c>
      <c r="S1746" s="41" t="e">
        <f t="shared" si="227"/>
        <v>#N/A</v>
      </c>
    </row>
    <row r="1747" spans="1:19" ht="54" x14ac:dyDescent="0.2">
      <c r="A1747" s="34" t="s">
        <v>6340</v>
      </c>
      <c r="B1747" s="15" t="s">
        <v>1555</v>
      </c>
      <c r="C1747" s="15" t="s">
        <v>3565</v>
      </c>
      <c r="D1747" s="19"/>
      <c r="E1747" s="18" t="s">
        <v>4282</v>
      </c>
      <c r="F1747" s="18" t="s">
        <v>4282</v>
      </c>
      <c r="G1747" s="18" t="s">
        <v>4282</v>
      </c>
      <c r="H1747" s="18" t="s">
        <v>4282</v>
      </c>
      <c r="I1747" s="18" t="s">
        <v>4282</v>
      </c>
      <c r="J1747" s="18" t="s">
        <v>7185</v>
      </c>
      <c r="K1747" s="18" t="s">
        <v>4282</v>
      </c>
      <c r="L1747" s="18" t="s">
        <v>4282</v>
      </c>
      <c r="N1747" s="40" t="e">
        <f t="shared" si="225"/>
        <v>#N/A</v>
      </c>
      <c r="O1747" t="e">
        <f>VLOOKUP(A1747,'[1]Integrator Offer Supplier'!$M$14:$AF$12953,18,FALSE)</f>
        <v>#N/A</v>
      </c>
      <c r="P1747" t="e">
        <f>VLOOKUP(A1747,'[1]Integrator Offer Supplier'!$M$14:$AF$12953,19,FALSE)</f>
        <v>#N/A</v>
      </c>
      <c r="Q1747" t="e">
        <f t="shared" si="226"/>
        <v>#N/A</v>
      </c>
      <c r="R1747" t="e">
        <f>VLOOKUP(A1747,'[1]Integrator Offer Supplier'!$M$14:$AF$12953,20,FALSE)</f>
        <v>#N/A</v>
      </c>
      <c r="S1747" s="41" t="e">
        <f t="shared" si="227"/>
        <v>#N/A</v>
      </c>
    </row>
    <row r="1748" spans="1:19" ht="54" x14ac:dyDescent="0.2">
      <c r="A1748" s="34" t="s">
        <v>6341</v>
      </c>
      <c r="B1748" s="15" t="s">
        <v>1556</v>
      </c>
      <c r="C1748" s="15" t="s">
        <v>3566</v>
      </c>
      <c r="D1748" s="19"/>
      <c r="E1748" s="18" t="s">
        <v>4282</v>
      </c>
      <c r="F1748" s="18" t="s">
        <v>4282</v>
      </c>
      <c r="G1748" s="18" t="s">
        <v>4282</v>
      </c>
      <c r="H1748" s="18" t="s">
        <v>4282</v>
      </c>
      <c r="I1748" s="18" t="s">
        <v>4282</v>
      </c>
      <c r="J1748" s="18" t="s">
        <v>7185</v>
      </c>
      <c r="K1748" s="18" t="s">
        <v>4282</v>
      </c>
      <c r="L1748" s="18" t="s">
        <v>4282</v>
      </c>
      <c r="N1748" s="40" t="e">
        <f t="shared" si="225"/>
        <v>#N/A</v>
      </c>
      <c r="O1748" t="e">
        <f>VLOOKUP(A1748,'[1]Integrator Offer Supplier'!$M$14:$AF$12953,18,FALSE)</f>
        <v>#N/A</v>
      </c>
      <c r="P1748" t="e">
        <f>VLOOKUP(A1748,'[1]Integrator Offer Supplier'!$M$14:$AF$12953,19,FALSE)</f>
        <v>#N/A</v>
      </c>
      <c r="Q1748" t="e">
        <f t="shared" si="226"/>
        <v>#N/A</v>
      </c>
      <c r="R1748" t="e">
        <f>VLOOKUP(A1748,'[1]Integrator Offer Supplier'!$M$14:$AF$12953,20,FALSE)</f>
        <v>#N/A</v>
      </c>
      <c r="S1748" s="41" t="e">
        <f t="shared" si="227"/>
        <v>#N/A</v>
      </c>
    </row>
    <row r="1749" spans="1:19" ht="144" x14ac:dyDescent="0.2">
      <c r="A1749" s="35" t="s">
        <v>6342</v>
      </c>
      <c r="B1749" s="15" t="s">
        <v>1557</v>
      </c>
      <c r="C1749" s="15" t="s">
        <v>3567</v>
      </c>
      <c r="D1749" s="19"/>
      <c r="E1749" s="18">
        <v>8</v>
      </c>
      <c r="F1749" s="18">
        <v>15000</v>
      </c>
      <c r="G1749" s="18">
        <v>24</v>
      </c>
      <c r="H1749" s="18">
        <v>24</v>
      </c>
      <c r="I1749" s="18"/>
      <c r="J1749" s="18">
        <f>N1749</f>
        <v>0</v>
      </c>
      <c r="K1749" s="18">
        <f>Q1749</f>
        <v>0</v>
      </c>
      <c r="L1749" s="18">
        <f>S1749</f>
        <v>0</v>
      </c>
      <c r="N1749" s="40">
        <f t="shared" si="225"/>
        <v>0</v>
      </c>
      <c r="O1749">
        <f>VLOOKUP(A1749,'[1]Integrator Offer Supplier'!$M$14:$AF$12953,18,FALSE)</f>
        <v>0</v>
      </c>
      <c r="P1749">
        <f>VLOOKUP(A1749,'[1]Integrator Offer Supplier'!$M$14:$AF$12953,19,FALSE)</f>
        <v>0</v>
      </c>
      <c r="Q1749">
        <f t="shared" si="226"/>
        <v>0</v>
      </c>
      <c r="R1749">
        <f>VLOOKUP(A1749,'[1]Integrator Offer Supplier'!$M$14:$AF$12953,20,FALSE)</f>
        <v>0</v>
      </c>
      <c r="S1749" s="41">
        <f t="shared" si="227"/>
        <v>0</v>
      </c>
    </row>
    <row r="1750" spans="1:19" ht="36" x14ac:dyDescent="0.2">
      <c r="A1750" s="34" t="s">
        <v>6343</v>
      </c>
      <c r="B1750" s="15" t="s">
        <v>1558</v>
      </c>
      <c r="C1750" s="15" t="s">
        <v>3568</v>
      </c>
      <c r="D1750" s="19"/>
      <c r="E1750" s="18" t="s">
        <v>4282</v>
      </c>
      <c r="F1750" s="18" t="s">
        <v>4282</v>
      </c>
      <c r="G1750" s="18" t="s">
        <v>4282</v>
      </c>
      <c r="H1750" s="18" t="s">
        <v>4282</v>
      </c>
      <c r="I1750" s="18" t="s">
        <v>4282</v>
      </c>
      <c r="J1750" s="18" t="s">
        <v>7185</v>
      </c>
      <c r="K1750" s="18" t="s">
        <v>4282</v>
      </c>
      <c r="L1750" s="18" t="s">
        <v>4282</v>
      </c>
      <c r="N1750" s="40" t="e">
        <f t="shared" si="225"/>
        <v>#N/A</v>
      </c>
      <c r="O1750" t="e">
        <f>VLOOKUP(A1750,'[1]Integrator Offer Supplier'!$M$14:$AF$12953,18,FALSE)</f>
        <v>#N/A</v>
      </c>
      <c r="P1750" t="e">
        <f>VLOOKUP(A1750,'[1]Integrator Offer Supplier'!$M$14:$AF$12953,19,FALSE)</f>
        <v>#N/A</v>
      </c>
      <c r="Q1750" t="e">
        <f t="shared" si="226"/>
        <v>#N/A</v>
      </c>
      <c r="R1750" t="e">
        <f>VLOOKUP(A1750,'[1]Integrator Offer Supplier'!$M$14:$AF$12953,20,FALSE)</f>
        <v>#N/A</v>
      </c>
      <c r="S1750" s="41" t="e">
        <f t="shared" si="227"/>
        <v>#N/A</v>
      </c>
    </row>
    <row r="1751" spans="1:19" ht="162" x14ac:dyDescent="0.2">
      <c r="A1751" s="35" t="s">
        <v>6344</v>
      </c>
      <c r="B1751" s="15" t="s">
        <v>1559</v>
      </c>
      <c r="C1751" s="15" t="s">
        <v>3569</v>
      </c>
      <c r="D1751" s="19"/>
      <c r="E1751" s="18">
        <v>8</v>
      </c>
      <c r="F1751" s="18">
        <v>10000</v>
      </c>
      <c r="G1751" s="18">
        <v>24</v>
      </c>
      <c r="H1751" s="18">
        <v>24</v>
      </c>
      <c r="I1751" s="18"/>
      <c r="J1751" s="18"/>
      <c r="K1751" s="18"/>
      <c r="L1751" s="18"/>
      <c r="N1751" s="40" t="e">
        <f t="shared" si="225"/>
        <v>#N/A</v>
      </c>
      <c r="O1751" t="e">
        <f>VLOOKUP(A1751,'[1]Integrator Offer Supplier'!$M$14:$AF$12953,18,FALSE)</f>
        <v>#N/A</v>
      </c>
      <c r="P1751" t="e">
        <f>VLOOKUP(A1751,'[1]Integrator Offer Supplier'!$M$14:$AF$12953,19,FALSE)</f>
        <v>#N/A</v>
      </c>
      <c r="Q1751" t="e">
        <f t="shared" si="226"/>
        <v>#N/A</v>
      </c>
      <c r="R1751" t="e">
        <f>VLOOKUP(A1751,'[1]Integrator Offer Supplier'!$M$14:$AF$12953,20,FALSE)</f>
        <v>#N/A</v>
      </c>
      <c r="S1751" s="41" t="e">
        <f t="shared" si="227"/>
        <v>#N/A</v>
      </c>
    </row>
    <row r="1752" spans="1:19" ht="54" x14ac:dyDescent="0.2">
      <c r="A1752" s="35" t="s">
        <v>6345</v>
      </c>
      <c r="B1752" s="15" t="s">
        <v>1560</v>
      </c>
      <c r="C1752" s="15" t="s">
        <v>3570</v>
      </c>
      <c r="D1752" s="19"/>
      <c r="E1752" s="18" t="s">
        <v>4282</v>
      </c>
      <c r="F1752" s="18" t="s">
        <v>4282</v>
      </c>
      <c r="G1752" s="18" t="s">
        <v>4282</v>
      </c>
      <c r="H1752" s="18" t="s">
        <v>4282</v>
      </c>
      <c r="I1752" s="18" t="s">
        <v>4282</v>
      </c>
      <c r="J1752" s="18" t="s">
        <v>7185</v>
      </c>
      <c r="K1752" s="18" t="s">
        <v>4282</v>
      </c>
      <c r="L1752" s="18" t="s">
        <v>4282</v>
      </c>
      <c r="N1752" s="40" t="e">
        <f t="shared" si="225"/>
        <v>#N/A</v>
      </c>
      <c r="O1752" t="e">
        <f>VLOOKUP(A1752,'[1]Integrator Offer Supplier'!$M$14:$AF$12953,18,FALSE)</f>
        <v>#N/A</v>
      </c>
      <c r="P1752" t="e">
        <f>VLOOKUP(A1752,'[1]Integrator Offer Supplier'!$M$14:$AF$12953,19,FALSE)</f>
        <v>#N/A</v>
      </c>
      <c r="Q1752" t="e">
        <f t="shared" si="226"/>
        <v>#N/A</v>
      </c>
      <c r="R1752" t="e">
        <f>VLOOKUP(A1752,'[1]Integrator Offer Supplier'!$M$14:$AF$12953,20,FALSE)</f>
        <v>#N/A</v>
      </c>
      <c r="S1752" s="41" t="e">
        <f t="shared" si="227"/>
        <v>#N/A</v>
      </c>
    </row>
    <row r="1753" spans="1:19" ht="72" x14ac:dyDescent="0.2">
      <c r="A1753" s="35" t="s">
        <v>6346</v>
      </c>
      <c r="B1753" s="15" t="s">
        <v>1561</v>
      </c>
      <c r="C1753" s="15" t="s">
        <v>3571</v>
      </c>
      <c r="D1753" s="19"/>
      <c r="E1753" s="18" t="s">
        <v>4282</v>
      </c>
      <c r="F1753" s="18" t="s">
        <v>4282</v>
      </c>
      <c r="G1753" s="18" t="s">
        <v>4282</v>
      </c>
      <c r="H1753" s="18" t="s">
        <v>4282</v>
      </c>
      <c r="I1753" s="18" t="s">
        <v>4282</v>
      </c>
      <c r="J1753" s="18" t="s">
        <v>7185</v>
      </c>
      <c r="K1753" s="18" t="s">
        <v>4282</v>
      </c>
      <c r="L1753" s="18" t="s">
        <v>4282</v>
      </c>
      <c r="N1753" s="40" t="e">
        <f t="shared" si="225"/>
        <v>#N/A</v>
      </c>
      <c r="O1753" t="e">
        <f>VLOOKUP(A1753,'[1]Integrator Offer Supplier'!$M$14:$AF$12953,18,FALSE)</f>
        <v>#N/A</v>
      </c>
      <c r="P1753" t="e">
        <f>VLOOKUP(A1753,'[1]Integrator Offer Supplier'!$M$14:$AF$12953,19,FALSE)</f>
        <v>#N/A</v>
      </c>
      <c r="Q1753" t="e">
        <f t="shared" si="226"/>
        <v>#N/A</v>
      </c>
      <c r="R1753" t="e">
        <f>VLOOKUP(A1753,'[1]Integrator Offer Supplier'!$M$14:$AF$12953,20,FALSE)</f>
        <v>#N/A</v>
      </c>
      <c r="S1753" s="41" t="e">
        <f t="shared" si="227"/>
        <v>#N/A</v>
      </c>
    </row>
    <row r="1754" spans="1:19" ht="36" x14ac:dyDescent="0.2">
      <c r="A1754" s="35" t="s">
        <v>6347</v>
      </c>
      <c r="B1754" s="15" t="s">
        <v>1562</v>
      </c>
      <c r="C1754" s="15" t="s">
        <v>3572</v>
      </c>
      <c r="D1754" s="19"/>
      <c r="E1754" s="18" t="s">
        <v>4282</v>
      </c>
      <c r="F1754" s="18" t="s">
        <v>4282</v>
      </c>
      <c r="G1754" s="18" t="s">
        <v>4282</v>
      </c>
      <c r="H1754" s="18" t="s">
        <v>4282</v>
      </c>
      <c r="I1754" s="18" t="s">
        <v>4282</v>
      </c>
      <c r="J1754" s="18" t="s">
        <v>7185</v>
      </c>
      <c r="K1754" s="18" t="s">
        <v>4282</v>
      </c>
      <c r="L1754" s="18" t="s">
        <v>4282</v>
      </c>
      <c r="N1754" s="40" t="e">
        <f t="shared" si="225"/>
        <v>#N/A</v>
      </c>
      <c r="O1754" t="e">
        <f>VLOOKUP(A1754,'[1]Integrator Offer Supplier'!$M$14:$AF$12953,18,FALSE)</f>
        <v>#N/A</v>
      </c>
      <c r="P1754" t="e">
        <f>VLOOKUP(A1754,'[1]Integrator Offer Supplier'!$M$14:$AF$12953,19,FALSE)</f>
        <v>#N/A</v>
      </c>
      <c r="Q1754" t="e">
        <f t="shared" si="226"/>
        <v>#N/A</v>
      </c>
      <c r="R1754" t="e">
        <f>VLOOKUP(A1754,'[1]Integrator Offer Supplier'!$M$14:$AF$12953,20,FALSE)</f>
        <v>#N/A</v>
      </c>
      <c r="S1754" s="41" t="e">
        <f t="shared" si="227"/>
        <v>#N/A</v>
      </c>
    </row>
    <row r="1755" spans="1:19" ht="36" x14ac:dyDescent="0.2">
      <c r="A1755" s="35" t="s">
        <v>6348</v>
      </c>
      <c r="B1755" s="15" t="s">
        <v>1563</v>
      </c>
      <c r="C1755" s="15" t="s">
        <v>3573</v>
      </c>
      <c r="D1755" s="19"/>
      <c r="E1755" s="18" t="s">
        <v>4282</v>
      </c>
      <c r="F1755" s="18" t="s">
        <v>4282</v>
      </c>
      <c r="G1755" s="18" t="s">
        <v>4282</v>
      </c>
      <c r="H1755" s="18" t="s">
        <v>4282</v>
      </c>
      <c r="I1755" s="18" t="s">
        <v>4282</v>
      </c>
      <c r="J1755" s="18" t="s">
        <v>7185</v>
      </c>
      <c r="K1755" s="18" t="s">
        <v>4282</v>
      </c>
      <c r="L1755" s="18" t="s">
        <v>4282</v>
      </c>
      <c r="N1755" s="40" t="e">
        <f t="shared" si="225"/>
        <v>#N/A</v>
      </c>
      <c r="O1755" t="e">
        <f>VLOOKUP(A1755,'[1]Integrator Offer Supplier'!$M$14:$AF$12953,18,FALSE)</f>
        <v>#N/A</v>
      </c>
      <c r="P1755" t="e">
        <f>VLOOKUP(A1755,'[1]Integrator Offer Supplier'!$M$14:$AF$12953,19,FALSE)</f>
        <v>#N/A</v>
      </c>
      <c r="Q1755" t="e">
        <f t="shared" si="226"/>
        <v>#N/A</v>
      </c>
      <c r="R1755" t="e">
        <f>VLOOKUP(A1755,'[1]Integrator Offer Supplier'!$M$14:$AF$12953,20,FALSE)</f>
        <v>#N/A</v>
      </c>
      <c r="S1755" s="41" t="e">
        <f t="shared" si="227"/>
        <v>#N/A</v>
      </c>
    </row>
    <row r="1756" spans="1:19" ht="162" x14ac:dyDescent="0.2">
      <c r="A1756" s="35" t="s">
        <v>6349</v>
      </c>
      <c r="B1756" s="15" t="s">
        <v>1564</v>
      </c>
      <c r="C1756" s="15" t="s">
        <v>3574</v>
      </c>
      <c r="D1756" s="19"/>
      <c r="E1756" s="18" t="s">
        <v>4282</v>
      </c>
      <c r="F1756" s="18" t="s">
        <v>4282</v>
      </c>
      <c r="G1756" s="18" t="s">
        <v>4282</v>
      </c>
      <c r="H1756" s="18" t="s">
        <v>4282</v>
      </c>
      <c r="I1756" s="18" t="s">
        <v>4282</v>
      </c>
      <c r="J1756" s="18" t="s">
        <v>7185</v>
      </c>
      <c r="K1756" s="18" t="s">
        <v>4282</v>
      </c>
      <c r="L1756" s="18" t="s">
        <v>4282</v>
      </c>
      <c r="N1756" s="40" t="e">
        <f t="shared" si="225"/>
        <v>#N/A</v>
      </c>
      <c r="O1756" t="e">
        <f>VLOOKUP(A1756,'[1]Integrator Offer Supplier'!$M$14:$AF$12953,18,FALSE)</f>
        <v>#N/A</v>
      </c>
      <c r="P1756" t="e">
        <f>VLOOKUP(A1756,'[1]Integrator Offer Supplier'!$M$14:$AF$12953,19,FALSE)</f>
        <v>#N/A</v>
      </c>
      <c r="Q1756" t="e">
        <f t="shared" si="226"/>
        <v>#N/A</v>
      </c>
      <c r="R1756" t="e">
        <f>VLOOKUP(A1756,'[1]Integrator Offer Supplier'!$M$14:$AF$12953,20,FALSE)</f>
        <v>#N/A</v>
      </c>
      <c r="S1756" s="41" t="e">
        <f t="shared" si="227"/>
        <v>#N/A</v>
      </c>
    </row>
    <row r="1757" spans="1:19" ht="126" x14ac:dyDescent="0.2">
      <c r="A1757" s="35" t="s">
        <v>6350</v>
      </c>
      <c r="B1757" s="15" t="s">
        <v>1565</v>
      </c>
      <c r="C1757" s="15" t="s">
        <v>3575</v>
      </c>
      <c r="D1757" s="19"/>
      <c r="E1757" s="18" t="s">
        <v>4282</v>
      </c>
      <c r="F1757" s="18" t="s">
        <v>4282</v>
      </c>
      <c r="G1757" s="18" t="s">
        <v>4282</v>
      </c>
      <c r="H1757" s="18" t="s">
        <v>4282</v>
      </c>
      <c r="I1757" s="18" t="s">
        <v>4282</v>
      </c>
      <c r="J1757" s="18" t="s">
        <v>7185</v>
      </c>
      <c r="K1757" s="18" t="s">
        <v>4282</v>
      </c>
      <c r="L1757" s="18" t="s">
        <v>4282</v>
      </c>
      <c r="N1757" s="40" t="e">
        <f t="shared" si="225"/>
        <v>#N/A</v>
      </c>
      <c r="O1757" t="e">
        <f>VLOOKUP(A1757,'[1]Integrator Offer Supplier'!$M$14:$AF$12953,18,FALSE)</f>
        <v>#N/A</v>
      </c>
      <c r="P1757" t="e">
        <f>VLOOKUP(A1757,'[1]Integrator Offer Supplier'!$M$14:$AF$12953,19,FALSE)</f>
        <v>#N/A</v>
      </c>
      <c r="Q1757" t="e">
        <f t="shared" si="226"/>
        <v>#N/A</v>
      </c>
      <c r="R1757" t="e">
        <f>VLOOKUP(A1757,'[1]Integrator Offer Supplier'!$M$14:$AF$12953,20,FALSE)</f>
        <v>#N/A</v>
      </c>
      <c r="S1757" s="41" t="e">
        <f t="shared" si="227"/>
        <v>#N/A</v>
      </c>
    </row>
    <row r="1758" spans="1:19" ht="72" x14ac:dyDescent="0.2">
      <c r="A1758" s="34" t="s">
        <v>6351</v>
      </c>
      <c r="B1758" s="15" t="s">
        <v>1566</v>
      </c>
      <c r="C1758" s="15" t="s">
        <v>3576</v>
      </c>
      <c r="D1758" s="19"/>
      <c r="E1758" s="18" t="s">
        <v>4282</v>
      </c>
      <c r="F1758" s="18" t="s">
        <v>4282</v>
      </c>
      <c r="G1758" s="18" t="s">
        <v>4282</v>
      </c>
      <c r="H1758" s="18" t="s">
        <v>4282</v>
      </c>
      <c r="I1758" s="18" t="s">
        <v>4282</v>
      </c>
      <c r="J1758" s="18" t="s">
        <v>7185</v>
      </c>
      <c r="K1758" s="18" t="s">
        <v>4282</v>
      </c>
      <c r="L1758" s="18" t="s">
        <v>4282</v>
      </c>
      <c r="N1758" s="40" t="e">
        <f t="shared" si="225"/>
        <v>#N/A</v>
      </c>
      <c r="O1758" t="e">
        <f>VLOOKUP(A1758,'[1]Integrator Offer Supplier'!$M$14:$AF$12953,18,FALSE)</f>
        <v>#N/A</v>
      </c>
      <c r="P1758" t="e">
        <f>VLOOKUP(A1758,'[1]Integrator Offer Supplier'!$M$14:$AF$12953,19,FALSE)</f>
        <v>#N/A</v>
      </c>
      <c r="Q1758" t="e">
        <f t="shared" si="226"/>
        <v>#N/A</v>
      </c>
      <c r="R1758" t="e">
        <f>VLOOKUP(A1758,'[1]Integrator Offer Supplier'!$M$14:$AF$12953,20,FALSE)</f>
        <v>#N/A</v>
      </c>
      <c r="S1758" s="41" t="e">
        <f t="shared" si="227"/>
        <v>#N/A</v>
      </c>
    </row>
    <row r="1759" spans="1:19" ht="180" x14ac:dyDescent="0.2">
      <c r="A1759" s="43" t="s">
        <v>6352</v>
      </c>
      <c r="B1759" s="44" t="s">
        <v>1567</v>
      </c>
      <c r="C1759" s="44" t="s">
        <v>3577</v>
      </c>
      <c r="D1759" s="19"/>
      <c r="E1759" s="18">
        <v>8</v>
      </c>
      <c r="F1759" s="18">
        <v>1500</v>
      </c>
      <c r="G1759" s="18">
        <v>8</v>
      </c>
      <c r="H1759" s="18">
        <v>8</v>
      </c>
      <c r="I1759" s="18"/>
      <c r="J1759" s="18"/>
      <c r="K1759" s="18"/>
      <c r="L1759" s="18"/>
      <c r="N1759" s="40" t="e">
        <f t="shared" si="225"/>
        <v>#N/A</v>
      </c>
      <c r="O1759" t="e">
        <f>VLOOKUP(A1759,'[1]Integrator Offer Supplier'!$M$14:$AF$12953,18,FALSE)</f>
        <v>#N/A</v>
      </c>
      <c r="P1759" t="e">
        <f>VLOOKUP(A1759,'[1]Integrator Offer Supplier'!$M$14:$AF$12953,19,FALSE)</f>
        <v>#N/A</v>
      </c>
      <c r="Q1759" t="e">
        <f t="shared" si="226"/>
        <v>#N/A</v>
      </c>
      <c r="R1759" t="e">
        <f>VLOOKUP(A1759,'[1]Integrator Offer Supplier'!$M$14:$AF$12953,20,FALSE)</f>
        <v>#N/A</v>
      </c>
      <c r="S1759" s="41" t="e">
        <f t="shared" si="227"/>
        <v>#N/A</v>
      </c>
    </row>
    <row r="1760" spans="1:19" ht="54" x14ac:dyDescent="0.2">
      <c r="A1760" s="35" t="s">
        <v>6353</v>
      </c>
      <c r="B1760" s="15" t="s">
        <v>1568</v>
      </c>
      <c r="C1760" s="15" t="s">
        <v>3578</v>
      </c>
      <c r="D1760" s="19"/>
      <c r="E1760" s="18" t="s">
        <v>4282</v>
      </c>
      <c r="F1760" s="18" t="s">
        <v>4282</v>
      </c>
      <c r="G1760" s="18" t="s">
        <v>4282</v>
      </c>
      <c r="H1760" s="18" t="s">
        <v>4282</v>
      </c>
      <c r="I1760" s="18" t="s">
        <v>4282</v>
      </c>
      <c r="J1760" s="18" t="s">
        <v>7185</v>
      </c>
      <c r="K1760" s="18" t="s">
        <v>4282</v>
      </c>
      <c r="L1760" s="18" t="s">
        <v>4282</v>
      </c>
      <c r="N1760" s="40" t="e">
        <f t="shared" si="225"/>
        <v>#N/A</v>
      </c>
      <c r="O1760" t="e">
        <f>VLOOKUP(A1760,'[1]Integrator Offer Supplier'!$M$14:$AF$12953,18,FALSE)</f>
        <v>#N/A</v>
      </c>
      <c r="P1760" t="e">
        <f>VLOOKUP(A1760,'[1]Integrator Offer Supplier'!$M$14:$AF$12953,19,FALSE)</f>
        <v>#N/A</v>
      </c>
      <c r="Q1760" t="e">
        <f t="shared" si="226"/>
        <v>#N/A</v>
      </c>
      <c r="R1760" t="e">
        <f>VLOOKUP(A1760,'[1]Integrator Offer Supplier'!$M$14:$AF$12953,20,FALSE)</f>
        <v>#N/A</v>
      </c>
      <c r="S1760" s="41" t="e">
        <f t="shared" si="227"/>
        <v>#N/A</v>
      </c>
    </row>
    <row r="1761" spans="1:19" ht="54" x14ac:dyDescent="0.2">
      <c r="A1761" s="35" t="s">
        <v>6354</v>
      </c>
      <c r="B1761" s="15" t="s">
        <v>1569</v>
      </c>
      <c r="C1761" s="15" t="s">
        <v>3579</v>
      </c>
      <c r="D1761" s="19"/>
      <c r="E1761" s="18" t="s">
        <v>4282</v>
      </c>
      <c r="F1761" s="18" t="s">
        <v>4282</v>
      </c>
      <c r="G1761" s="18" t="s">
        <v>4282</v>
      </c>
      <c r="H1761" s="18" t="s">
        <v>4282</v>
      </c>
      <c r="I1761" s="18" t="s">
        <v>4282</v>
      </c>
      <c r="J1761" s="18" t="s">
        <v>7185</v>
      </c>
      <c r="K1761" s="18" t="s">
        <v>4282</v>
      </c>
      <c r="L1761" s="18" t="s">
        <v>4282</v>
      </c>
      <c r="N1761" s="40" t="e">
        <f t="shared" si="225"/>
        <v>#N/A</v>
      </c>
      <c r="O1761" t="e">
        <f>VLOOKUP(A1761,'[1]Integrator Offer Supplier'!$M$14:$AF$12953,18,FALSE)</f>
        <v>#N/A</v>
      </c>
      <c r="P1761" t="e">
        <f>VLOOKUP(A1761,'[1]Integrator Offer Supplier'!$M$14:$AF$12953,19,FALSE)</f>
        <v>#N/A</v>
      </c>
      <c r="Q1761" t="e">
        <f t="shared" si="226"/>
        <v>#N/A</v>
      </c>
      <c r="R1761" t="e">
        <f>VLOOKUP(A1761,'[1]Integrator Offer Supplier'!$M$14:$AF$12953,20,FALSE)</f>
        <v>#N/A</v>
      </c>
      <c r="S1761" s="41" t="e">
        <f t="shared" si="227"/>
        <v>#N/A</v>
      </c>
    </row>
    <row r="1762" spans="1:19" ht="18" x14ac:dyDescent="0.2">
      <c r="A1762" s="35" t="s">
        <v>6355</v>
      </c>
      <c r="B1762" s="15" t="s">
        <v>1570</v>
      </c>
      <c r="C1762" s="15" t="s">
        <v>3580</v>
      </c>
      <c r="D1762" s="19"/>
      <c r="E1762" s="18" t="s">
        <v>4282</v>
      </c>
      <c r="F1762" s="18" t="s">
        <v>4282</v>
      </c>
      <c r="G1762" s="18" t="s">
        <v>4282</v>
      </c>
      <c r="H1762" s="18" t="s">
        <v>4282</v>
      </c>
      <c r="I1762" s="18" t="s">
        <v>4282</v>
      </c>
      <c r="J1762" s="18" t="s">
        <v>7185</v>
      </c>
      <c r="K1762" s="18" t="s">
        <v>4282</v>
      </c>
      <c r="L1762" s="18" t="s">
        <v>4282</v>
      </c>
      <c r="N1762" s="40" t="e">
        <f t="shared" si="225"/>
        <v>#N/A</v>
      </c>
      <c r="O1762" t="e">
        <f>VLOOKUP(A1762,'[1]Integrator Offer Supplier'!$M$14:$AF$12953,18,FALSE)</f>
        <v>#N/A</v>
      </c>
      <c r="P1762" t="e">
        <f>VLOOKUP(A1762,'[1]Integrator Offer Supplier'!$M$14:$AF$12953,19,FALSE)</f>
        <v>#N/A</v>
      </c>
      <c r="Q1762" t="e">
        <f t="shared" si="226"/>
        <v>#N/A</v>
      </c>
      <c r="R1762" t="e">
        <f>VLOOKUP(A1762,'[1]Integrator Offer Supplier'!$M$14:$AF$12953,20,FALSE)</f>
        <v>#N/A</v>
      </c>
      <c r="S1762" s="41" t="e">
        <f t="shared" si="227"/>
        <v>#N/A</v>
      </c>
    </row>
    <row r="1763" spans="1:19" ht="36" x14ac:dyDescent="0.2">
      <c r="A1763" s="35" t="s">
        <v>6356</v>
      </c>
      <c r="B1763" s="15" t="s">
        <v>1571</v>
      </c>
      <c r="C1763" s="15" t="s">
        <v>3581</v>
      </c>
      <c r="D1763" s="19"/>
      <c r="E1763" s="18" t="s">
        <v>4282</v>
      </c>
      <c r="F1763" s="18" t="s">
        <v>4282</v>
      </c>
      <c r="G1763" s="18" t="s">
        <v>4282</v>
      </c>
      <c r="H1763" s="18" t="s">
        <v>4282</v>
      </c>
      <c r="I1763" s="18" t="s">
        <v>4282</v>
      </c>
      <c r="J1763" s="18" t="s">
        <v>7185</v>
      </c>
      <c r="K1763" s="18" t="s">
        <v>4282</v>
      </c>
      <c r="L1763" s="18" t="s">
        <v>4282</v>
      </c>
      <c r="N1763" s="40" t="e">
        <f t="shared" si="225"/>
        <v>#N/A</v>
      </c>
      <c r="O1763" t="e">
        <f>VLOOKUP(A1763,'[1]Integrator Offer Supplier'!$M$14:$AF$12953,18,FALSE)</f>
        <v>#N/A</v>
      </c>
      <c r="P1763" t="e">
        <f>VLOOKUP(A1763,'[1]Integrator Offer Supplier'!$M$14:$AF$12953,19,FALSE)</f>
        <v>#N/A</v>
      </c>
      <c r="Q1763" t="e">
        <f t="shared" si="226"/>
        <v>#N/A</v>
      </c>
      <c r="R1763" t="e">
        <f>VLOOKUP(A1763,'[1]Integrator Offer Supplier'!$M$14:$AF$12953,20,FALSE)</f>
        <v>#N/A</v>
      </c>
      <c r="S1763" s="41" t="e">
        <f t="shared" si="227"/>
        <v>#N/A</v>
      </c>
    </row>
    <row r="1764" spans="1:19" ht="162" x14ac:dyDescent="0.2">
      <c r="A1764" s="35" t="s">
        <v>6357</v>
      </c>
      <c r="B1764" s="15" t="s">
        <v>1572</v>
      </c>
      <c r="C1764" s="15" t="s">
        <v>3582</v>
      </c>
      <c r="D1764" s="19"/>
      <c r="E1764" s="18" t="s">
        <v>4282</v>
      </c>
      <c r="F1764" s="18" t="s">
        <v>4282</v>
      </c>
      <c r="G1764" s="18" t="s">
        <v>4282</v>
      </c>
      <c r="H1764" s="18" t="s">
        <v>4282</v>
      </c>
      <c r="I1764" s="18" t="s">
        <v>4282</v>
      </c>
      <c r="J1764" s="18" t="s">
        <v>7185</v>
      </c>
      <c r="K1764" s="18" t="s">
        <v>4282</v>
      </c>
      <c r="L1764" s="18" t="s">
        <v>4282</v>
      </c>
      <c r="N1764" s="40" t="e">
        <f t="shared" si="225"/>
        <v>#N/A</v>
      </c>
      <c r="O1764" t="e">
        <f>VLOOKUP(A1764,'[1]Integrator Offer Supplier'!$M$14:$AF$12953,18,FALSE)</f>
        <v>#N/A</v>
      </c>
      <c r="P1764" t="e">
        <f>VLOOKUP(A1764,'[1]Integrator Offer Supplier'!$M$14:$AF$12953,19,FALSE)</f>
        <v>#N/A</v>
      </c>
      <c r="Q1764" t="e">
        <f t="shared" si="226"/>
        <v>#N/A</v>
      </c>
      <c r="R1764" t="e">
        <f>VLOOKUP(A1764,'[1]Integrator Offer Supplier'!$M$14:$AF$12953,20,FALSE)</f>
        <v>#N/A</v>
      </c>
      <c r="S1764" s="41" t="e">
        <f t="shared" si="227"/>
        <v>#N/A</v>
      </c>
    </row>
    <row r="1765" spans="1:19" ht="54" x14ac:dyDescent="0.2">
      <c r="A1765" s="34" t="s">
        <v>6358</v>
      </c>
      <c r="B1765" s="15" t="s">
        <v>1573</v>
      </c>
      <c r="C1765" s="15" t="s">
        <v>3583</v>
      </c>
      <c r="D1765" s="19"/>
      <c r="E1765" s="18" t="s">
        <v>4282</v>
      </c>
      <c r="F1765" s="18" t="s">
        <v>4282</v>
      </c>
      <c r="G1765" s="18" t="s">
        <v>4282</v>
      </c>
      <c r="H1765" s="18" t="s">
        <v>4282</v>
      </c>
      <c r="I1765" s="18" t="s">
        <v>4282</v>
      </c>
      <c r="J1765" s="18" t="s">
        <v>7185</v>
      </c>
      <c r="K1765" s="18" t="s">
        <v>4282</v>
      </c>
      <c r="L1765" s="18" t="s">
        <v>4282</v>
      </c>
      <c r="N1765" s="40" t="e">
        <f t="shared" si="225"/>
        <v>#N/A</v>
      </c>
      <c r="O1765" t="e">
        <f>VLOOKUP(A1765,'[1]Integrator Offer Supplier'!$M$14:$AF$12953,18,FALSE)</f>
        <v>#N/A</v>
      </c>
      <c r="P1765" t="e">
        <f>VLOOKUP(A1765,'[1]Integrator Offer Supplier'!$M$14:$AF$12953,19,FALSE)</f>
        <v>#N/A</v>
      </c>
      <c r="Q1765" t="e">
        <f t="shared" si="226"/>
        <v>#N/A</v>
      </c>
      <c r="R1765" t="e">
        <f>VLOOKUP(A1765,'[1]Integrator Offer Supplier'!$M$14:$AF$12953,20,FALSE)</f>
        <v>#N/A</v>
      </c>
      <c r="S1765" s="41" t="e">
        <f t="shared" si="227"/>
        <v>#N/A</v>
      </c>
    </row>
    <row r="1766" spans="1:19" ht="54" x14ac:dyDescent="0.2">
      <c r="A1766" s="35" t="s">
        <v>6359</v>
      </c>
      <c r="B1766" s="15" t="s">
        <v>1574</v>
      </c>
      <c r="C1766" s="15" t="s">
        <v>3584</v>
      </c>
      <c r="D1766" s="19"/>
      <c r="E1766" s="18" t="s">
        <v>4282</v>
      </c>
      <c r="F1766" s="18" t="s">
        <v>4282</v>
      </c>
      <c r="G1766" s="18" t="s">
        <v>4282</v>
      </c>
      <c r="H1766" s="18" t="s">
        <v>4282</v>
      </c>
      <c r="I1766" s="18" t="s">
        <v>4282</v>
      </c>
      <c r="J1766" s="18" t="s">
        <v>7185</v>
      </c>
      <c r="K1766" s="18" t="s">
        <v>4282</v>
      </c>
      <c r="L1766" s="18" t="s">
        <v>4282</v>
      </c>
      <c r="N1766" s="40" t="e">
        <f t="shared" si="225"/>
        <v>#N/A</v>
      </c>
      <c r="O1766" t="e">
        <f>VLOOKUP(A1766,'[1]Integrator Offer Supplier'!$M$14:$AF$12953,18,FALSE)</f>
        <v>#N/A</v>
      </c>
      <c r="P1766" t="e">
        <f>VLOOKUP(A1766,'[1]Integrator Offer Supplier'!$M$14:$AF$12953,19,FALSE)</f>
        <v>#N/A</v>
      </c>
      <c r="Q1766" t="e">
        <f t="shared" si="226"/>
        <v>#N/A</v>
      </c>
      <c r="R1766" t="e">
        <f>VLOOKUP(A1766,'[1]Integrator Offer Supplier'!$M$14:$AF$12953,20,FALSE)</f>
        <v>#N/A</v>
      </c>
      <c r="S1766" s="41" t="e">
        <f t="shared" si="227"/>
        <v>#N/A</v>
      </c>
    </row>
    <row r="1767" spans="1:19" ht="36" x14ac:dyDescent="0.2">
      <c r="A1767" s="34" t="s">
        <v>6360</v>
      </c>
      <c r="B1767" s="15" t="s">
        <v>1575</v>
      </c>
      <c r="C1767" s="15" t="s">
        <v>1575</v>
      </c>
      <c r="D1767" s="19"/>
      <c r="E1767" s="18" t="s">
        <v>4282</v>
      </c>
      <c r="F1767" s="18" t="s">
        <v>4282</v>
      </c>
      <c r="G1767" s="18" t="s">
        <v>4282</v>
      </c>
      <c r="H1767" s="18" t="s">
        <v>4282</v>
      </c>
      <c r="I1767" s="18" t="s">
        <v>4282</v>
      </c>
      <c r="J1767" s="18" t="s">
        <v>7185</v>
      </c>
      <c r="K1767" s="18" t="s">
        <v>4282</v>
      </c>
      <c r="L1767" s="18" t="s">
        <v>4282</v>
      </c>
      <c r="N1767" s="40" t="e">
        <f t="shared" si="225"/>
        <v>#N/A</v>
      </c>
      <c r="O1767" t="e">
        <f>VLOOKUP(A1767,'[1]Integrator Offer Supplier'!$M$14:$AF$12953,18,FALSE)</f>
        <v>#N/A</v>
      </c>
      <c r="P1767" t="e">
        <f>VLOOKUP(A1767,'[1]Integrator Offer Supplier'!$M$14:$AF$12953,19,FALSE)</f>
        <v>#N/A</v>
      </c>
      <c r="Q1767" t="e">
        <f t="shared" si="226"/>
        <v>#N/A</v>
      </c>
      <c r="R1767" t="e">
        <f>VLOOKUP(A1767,'[1]Integrator Offer Supplier'!$M$14:$AF$12953,20,FALSE)</f>
        <v>#N/A</v>
      </c>
      <c r="S1767" s="41" t="e">
        <f t="shared" si="227"/>
        <v>#N/A</v>
      </c>
    </row>
    <row r="1768" spans="1:19" ht="36" x14ac:dyDescent="0.2">
      <c r="A1768" s="35" t="s">
        <v>6361</v>
      </c>
      <c r="B1768" s="15" t="s">
        <v>1576</v>
      </c>
      <c r="C1768" s="15" t="s">
        <v>4323</v>
      </c>
      <c r="D1768" s="21" t="s">
        <v>7201</v>
      </c>
      <c r="E1768" s="18">
        <v>4</v>
      </c>
      <c r="F1768" s="2">
        <v>2000</v>
      </c>
      <c r="G1768" s="18">
        <v>2</v>
      </c>
      <c r="H1768" s="18">
        <v>2</v>
      </c>
      <c r="I1768" s="18"/>
      <c r="J1768" s="18">
        <f>N1768</f>
        <v>4.6149710526315788</v>
      </c>
      <c r="K1768" s="18">
        <f>Q1768</f>
        <v>2396.268</v>
      </c>
      <c r="L1768" s="18">
        <f>S1768</f>
        <v>3.7539056812488956</v>
      </c>
      <c r="N1768" s="40">
        <f t="shared" si="225"/>
        <v>4.6149710526315788</v>
      </c>
      <c r="O1768">
        <f>VLOOKUP(A1768,'[1]Integrator Offer Supplier'!$M$14:$AF$12953,18,FALSE)</f>
        <v>88.869374999999991</v>
      </c>
      <c r="P1768">
        <f>VLOOKUP(A1768,'[1]Integrator Offer Supplier'!$M$14:$AF$12953,19,FALSE)</f>
        <v>323.82</v>
      </c>
      <c r="Q1768">
        <f t="shared" si="226"/>
        <v>2396.268</v>
      </c>
      <c r="R1768">
        <f>VLOOKUP(A1768,'[1]Integrator Offer Supplier'!$M$14:$AF$12953,20,FALSE)</f>
        <v>300.31245449991161</v>
      </c>
      <c r="S1768" s="41">
        <f t="shared" si="227"/>
        <v>3.7539056812488956</v>
      </c>
    </row>
    <row r="1769" spans="1:19" ht="36" x14ac:dyDescent="0.2">
      <c r="A1769" s="35" t="s">
        <v>6362</v>
      </c>
      <c r="B1769" s="15" t="s">
        <v>1577</v>
      </c>
      <c r="C1769" s="15" t="s">
        <v>3586</v>
      </c>
      <c r="D1769" s="19"/>
      <c r="E1769" s="18" t="s">
        <v>4282</v>
      </c>
      <c r="F1769" s="18" t="s">
        <v>4282</v>
      </c>
      <c r="G1769" s="18" t="s">
        <v>4282</v>
      </c>
      <c r="H1769" s="18" t="s">
        <v>4282</v>
      </c>
      <c r="I1769" s="18" t="s">
        <v>4282</v>
      </c>
      <c r="J1769" s="18" t="s">
        <v>7185</v>
      </c>
      <c r="K1769" s="18" t="s">
        <v>4282</v>
      </c>
      <c r="L1769" s="18" t="s">
        <v>4282</v>
      </c>
      <c r="N1769" s="40" t="e">
        <f t="shared" si="225"/>
        <v>#N/A</v>
      </c>
      <c r="O1769" t="e">
        <f>VLOOKUP(A1769,'[1]Integrator Offer Supplier'!$M$14:$AF$12953,18,FALSE)</f>
        <v>#N/A</v>
      </c>
      <c r="P1769" t="e">
        <f>VLOOKUP(A1769,'[1]Integrator Offer Supplier'!$M$14:$AF$12953,19,FALSE)</f>
        <v>#N/A</v>
      </c>
      <c r="Q1769" t="e">
        <f t="shared" si="226"/>
        <v>#N/A</v>
      </c>
      <c r="R1769" t="e">
        <f>VLOOKUP(A1769,'[1]Integrator Offer Supplier'!$M$14:$AF$12953,20,FALSE)</f>
        <v>#N/A</v>
      </c>
      <c r="S1769" s="41" t="e">
        <f t="shared" si="227"/>
        <v>#N/A</v>
      </c>
    </row>
    <row r="1770" spans="1:19" ht="126" x14ac:dyDescent="0.2">
      <c r="A1770" s="35" t="s">
        <v>6363</v>
      </c>
      <c r="B1770" s="15" t="s">
        <v>1578</v>
      </c>
      <c r="C1770" s="15" t="s">
        <v>3587</v>
      </c>
      <c r="D1770" s="19"/>
      <c r="E1770" s="18" t="s">
        <v>4282</v>
      </c>
      <c r="F1770" s="18" t="s">
        <v>4282</v>
      </c>
      <c r="G1770" s="18" t="s">
        <v>4282</v>
      </c>
      <c r="H1770" s="18" t="s">
        <v>4282</v>
      </c>
      <c r="I1770" s="18" t="s">
        <v>4282</v>
      </c>
      <c r="J1770" s="18" t="s">
        <v>7185</v>
      </c>
      <c r="K1770" s="18" t="s">
        <v>4282</v>
      </c>
      <c r="L1770" s="18" t="s">
        <v>4282</v>
      </c>
      <c r="N1770" s="40" t="e">
        <f t="shared" si="225"/>
        <v>#N/A</v>
      </c>
      <c r="O1770" t="e">
        <f>VLOOKUP(A1770,'[1]Integrator Offer Supplier'!$M$14:$AF$12953,18,FALSE)</f>
        <v>#N/A</v>
      </c>
      <c r="P1770" t="e">
        <f>VLOOKUP(A1770,'[1]Integrator Offer Supplier'!$M$14:$AF$12953,19,FALSE)</f>
        <v>#N/A</v>
      </c>
      <c r="Q1770" t="e">
        <f t="shared" si="226"/>
        <v>#N/A</v>
      </c>
      <c r="R1770" t="e">
        <f>VLOOKUP(A1770,'[1]Integrator Offer Supplier'!$M$14:$AF$12953,20,FALSE)</f>
        <v>#N/A</v>
      </c>
      <c r="S1770" s="41" t="e">
        <f t="shared" si="227"/>
        <v>#N/A</v>
      </c>
    </row>
    <row r="1771" spans="1:19" ht="72" x14ac:dyDescent="0.2">
      <c r="A1771" s="34" t="s">
        <v>6364</v>
      </c>
      <c r="B1771" s="15" t="s">
        <v>1579</v>
      </c>
      <c r="C1771" s="15" t="s">
        <v>3588</v>
      </c>
      <c r="D1771" s="19"/>
      <c r="E1771" s="18" t="s">
        <v>4282</v>
      </c>
      <c r="F1771" s="18" t="s">
        <v>4282</v>
      </c>
      <c r="G1771" s="18" t="s">
        <v>4282</v>
      </c>
      <c r="H1771" s="18" t="s">
        <v>4282</v>
      </c>
      <c r="I1771" s="18" t="s">
        <v>4282</v>
      </c>
      <c r="J1771" s="18" t="s">
        <v>7185</v>
      </c>
      <c r="K1771" s="18" t="s">
        <v>4282</v>
      </c>
      <c r="L1771" s="18" t="s">
        <v>4282</v>
      </c>
      <c r="N1771" s="40" t="e">
        <f t="shared" si="225"/>
        <v>#N/A</v>
      </c>
      <c r="O1771" t="e">
        <f>VLOOKUP(A1771,'[1]Integrator Offer Supplier'!$M$14:$AF$12953,18,FALSE)</f>
        <v>#N/A</v>
      </c>
      <c r="P1771" t="e">
        <f>VLOOKUP(A1771,'[1]Integrator Offer Supplier'!$M$14:$AF$12953,19,FALSE)</f>
        <v>#N/A</v>
      </c>
      <c r="Q1771" t="e">
        <f t="shared" si="226"/>
        <v>#N/A</v>
      </c>
      <c r="R1771" t="e">
        <f>VLOOKUP(A1771,'[1]Integrator Offer Supplier'!$M$14:$AF$12953,20,FALSE)</f>
        <v>#N/A</v>
      </c>
      <c r="S1771" s="41" t="e">
        <f t="shared" si="227"/>
        <v>#N/A</v>
      </c>
    </row>
    <row r="1772" spans="1:19" ht="162" x14ac:dyDescent="0.2">
      <c r="A1772" s="34" t="s">
        <v>6365</v>
      </c>
      <c r="B1772" s="15" t="s">
        <v>1580</v>
      </c>
      <c r="C1772" s="15" t="s">
        <v>4410</v>
      </c>
      <c r="D1772" s="19"/>
      <c r="E1772" s="18">
        <v>4</v>
      </c>
      <c r="F1772" s="2">
        <v>4200</v>
      </c>
      <c r="G1772" s="18">
        <v>4</v>
      </c>
      <c r="H1772" s="18">
        <v>8</v>
      </c>
      <c r="I1772" s="18"/>
      <c r="J1772" s="18">
        <f>N1772</f>
        <v>0</v>
      </c>
      <c r="K1772" s="18">
        <f>Q1772</f>
        <v>0</v>
      </c>
      <c r="L1772" s="18">
        <f>S1772</f>
        <v>0</v>
      </c>
      <c r="N1772" s="40">
        <f t="shared" si="225"/>
        <v>0</v>
      </c>
      <c r="O1772">
        <f>VLOOKUP(A1772,'[1]Integrator Offer Supplier'!$M$14:$AF$12953,18,FALSE)</f>
        <v>0</v>
      </c>
      <c r="P1772">
        <f>VLOOKUP(A1772,'[1]Integrator Offer Supplier'!$M$14:$AF$12953,19,FALSE)</f>
        <v>0</v>
      </c>
      <c r="Q1772">
        <f t="shared" si="226"/>
        <v>0</v>
      </c>
      <c r="R1772">
        <f>VLOOKUP(A1772,'[1]Integrator Offer Supplier'!$M$14:$AF$12953,20,FALSE)</f>
        <v>0</v>
      </c>
      <c r="S1772" s="41">
        <f t="shared" si="227"/>
        <v>0</v>
      </c>
    </row>
    <row r="1773" spans="1:19" ht="54" x14ac:dyDescent="0.2">
      <c r="A1773" s="34" t="s">
        <v>6366</v>
      </c>
      <c r="B1773" s="15" t="s">
        <v>1581</v>
      </c>
      <c r="C1773" s="15" t="s">
        <v>3590</v>
      </c>
      <c r="D1773" s="19"/>
      <c r="E1773" s="18" t="s">
        <v>4282</v>
      </c>
      <c r="F1773" s="18" t="s">
        <v>4282</v>
      </c>
      <c r="G1773" s="18" t="s">
        <v>4282</v>
      </c>
      <c r="H1773" s="18" t="s">
        <v>4282</v>
      </c>
      <c r="I1773" s="18" t="s">
        <v>4282</v>
      </c>
      <c r="J1773" s="18" t="s">
        <v>7185</v>
      </c>
      <c r="K1773" s="18" t="s">
        <v>4282</v>
      </c>
      <c r="L1773" s="18" t="s">
        <v>4282</v>
      </c>
      <c r="N1773" s="40" t="e">
        <f t="shared" si="225"/>
        <v>#N/A</v>
      </c>
      <c r="O1773" t="e">
        <f>VLOOKUP(A1773,'[1]Integrator Offer Supplier'!$M$14:$AF$12953,18,FALSE)</f>
        <v>#N/A</v>
      </c>
      <c r="P1773" t="e">
        <f>VLOOKUP(A1773,'[1]Integrator Offer Supplier'!$M$14:$AF$12953,19,FALSE)</f>
        <v>#N/A</v>
      </c>
      <c r="Q1773" t="e">
        <f t="shared" si="226"/>
        <v>#N/A</v>
      </c>
      <c r="R1773" t="e">
        <f>VLOOKUP(A1773,'[1]Integrator Offer Supplier'!$M$14:$AF$12953,20,FALSE)</f>
        <v>#N/A</v>
      </c>
      <c r="S1773" s="41" t="e">
        <f t="shared" si="227"/>
        <v>#N/A</v>
      </c>
    </row>
    <row r="1774" spans="1:19" ht="54" x14ac:dyDescent="0.2">
      <c r="A1774" s="35" t="s">
        <v>6367</v>
      </c>
      <c r="B1774" s="15" t="s">
        <v>1582</v>
      </c>
      <c r="C1774" s="15" t="s">
        <v>4413</v>
      </c>
      <c r="D1774" s="19"/>
      <c r="E1774" s="18">
        <v>8</v>
      </c>
      <c r="F1774" s="2">
        <v>9296</v>
      </c>
      <c r="G1774" s="18">
        <v>8</v>
      </c>
      <c r="H1774" s="18"/>
      <c r="I1774" s="18"/>
      <c r="J1774" s="18">
        <f t="shared" ref="J1774:J1776" si="228">N1774</f>
        <v>1.420274210526316</v>
      </c>
      <c r="K1774" s="18">
        <f t="shared" ref="K1774:K1776" si="229">Q1774</f>
        <v>441.10290000000009</v>
      </c>
      <c r="L1774" s="18">
        <f t="shared" ref="L1774:L1776" si="230">S1774</f>
        <v>0.54375651890457766</v>
      </c>
      <c r="N1774" s="40">
        <f t="shared" si="225"/>
        <v>1.420274210526316</v>
      </c>
      <c r="O1774">
        <f>VLOOKUP(A1774,'[1]Integrator Offer Supplier'!$M$14:$AF$12953,18,FALSE)</f>
        <v>27.349875000000001</v>
      </c>
      <c r="P1774">
        <f>VLOOKUP(A1774,'[1]Integrator Offer Supplier'!$M$14:$AF$12953,19,FALSE)</f>
        <v>59.608500000000006</v>
      </c>
      <c r="Q1774">
        <f t="shared" si="226"/>
        <v>441.10290000000009</v>
      </c>
      <c r="R1774">
        <f>VLOOKUP(A1774,'[1]Integrator Offer Supplier'!$M$14:$AF$12953,20,FALSE)</f>
        <v>43.500521512366213</v>
      </c>
      <c r="S1774" s="41">
        <f t="shared" si="227"/>
        <v>0.54375651890457766</v>
      </c>
    </row>
    <row r="1775" spans="1:19" ht="54" x14ac:dyDescent="0.2">
      <c r="A1775" s="35" t="s">
        <v>6368</v>
      </c>
      <c r="B1775" s="15" t="s">
        <v>1583</v>
      </c>
      <c r="C1775" s="15" t="s">
        <v>3592</v>
      </c>
      <c r="D1775" s="19"/>
      <c r="E1775" s="18">
        <v>8</v>
      </c>
      <c r="F1775" s="18">
        <v>15000</v>
      </c>
      <c r="G1775" s="18">
        <v>16</v>
      </c>
      <c r="H1775" s="18">
        <v>16</v>
      </c>
      <c r="I1775" s="18"/>
      <c r="J1775" s="18">
        <f t="shared" si="228"/>
        <v>1.420274210526316</v>
      </c>
      <c r="K1775" s="18">
        <f t="shared" si="229"/>
        <v>441.10290000000009</v>
      </c>
      <c r="L1775" s="18">
        <f t="shared" si="230"/>
        <v>0.54375651890457766</v>
      </c>
      <c r="N1775" s="40">
        <f t="shared" si="225"/>
        <v>1.420274210526316</v>
      </c>
      <c r="O1775">
        <f>VLOOKUP(A1775,'[1]Integrator Offer Supplier'!$M$14:$AF$12953,18,FALSE)</f>
        <v>27.349875000000001</v>
      </c>
      <c r="P1775">
        <f>VLOOKUP(A1775,'[1]Integrator Offer Supplier'!$M$14:$AF$12953,19,FALSE)</f>
        <v>59.608500000000006</v>
      </c>
      <c r="Q1775">
        <f t="shared" si="226"/>
        <v>441.10290000000009</v>
      </c>
      <c r="R1775">
        <f>VLOOKUP(A1775,'[1]Integrator Offer Supplier'!$M$14:$AF$12953,20,FALSE)</f>
        <v>43.500521512366213</v>
      </c>
      <c r="S1775" s="41">
        <f t="shared" si="227"/>
        <v>0.54375651890457766</v>
      </c>
    </row>
    <row r="1776" spans="1:19" ht="54" x14ac:dyDescent="0.2">
      <c r="A1776" s="35" t="s">
        <v>6369</v>
      </c>
      <c r="B1776" s="15" t="s">
        <v>1584</v>
      </c>
      <c r="C1776" s="15" t="s">
        <v>4564</v>
      </c>
      <c r="D1776" s="19"/>
      <c r="E1776" s="18"/>
      <c r="F1776" s="18">
        <v>1000</v>
      </c>
      <c r="G1776" s="18"/>
      <c r="H1776" s="18">
        <v>4</v>
      </c>
      <c r="I1776" s="18"/>
      <c r="J1776" s="18">
        <f t="shared" si="228"/>
        <v>1.420274210526316</v>
      </c>
      <c r="K1776" s="18">
        <f t="shared" si="229"/>
        <v>441.10290000000009</v>
      </c>
      <c r="L1776" s="18">
        <f t="shared" si="230"/>
        <v>0.60219071499735854</v>
      </c>
      <c r="N1776" s="40">
        <f t="shared" si="225"/>
        <v>1.420274210526316</v>
      </c>
      <c r="O1776">
        <f>VLOOKUP(A1776,'[1]Integrator Offer Supplier'!$M$14:$AF$12953,18,FALSE)</f>
        <v>27.349875000000001</v>
      </c>
      <c r="P1776">
        <f>VLOOKUP(A1776,'[1]Integrator Offer Supplier'!$M$14:$AF$12953,19,FALSE)</f>
        <v>59.608500000000006</v>
      </c>
      <c r="Q1776">
        <f t="shared" si="226"/>
        <v>441.10290000000009</v>
      </c>
      <c r="R1776">
        <f>VLOOKUP(A1776,'[1]Integrator Offer Supplier'!$M$14:$AF$12953,20,FALSE)</f>
        <v>48.175257199788682</v>
      </c>
      <c r="S1776" s="41">
        <f t="shared" si="227"/>
        <v>0.60219071499735854</v>
      </c>
    </row>
    <row r="1777" spans="1:19" ht="126" x14ac:dyDescent="0.2">
      <c r="A1777" s="34" t="s">
        <v>6370</v>
      </c>
      <c r="B1777" s="15" t="s">
        <v>1585</v>
      </c>
      <c r="C1777" s="15" t="s">
        <v>3594</v>
      </c>
      <c r="D1777" s="19"/>
      <c r="E1777" s="18" t="s">
        <v>4282</v>
      </c>
      <c r="F1777" s="18" t="s">
        <v>4282</v>
      </c>
      <c r="G1777" s="18" t="s">
        <v>4282</v>
      </c>
      <c r="H1777" s="18" t="s">
        <v>4282</v>
      </c>
      <c r="I1777" s="18" t="s">
        <v>4282</v>
      </c>
      <c r="J1777" s="18" t="s">
        <v>7185</v>
      </c>
      <c r="K1777" s="18" t="s">
        <v>4282</v>
      </c>
      <c r="L1777" s="18" t="s">
        <v>4282</v>
      </c>
      <c r="N1777" s="40" t="e">
        <f t="shared" si="225"/>
        <v>#N/A</v>
      </c>
      <c r="O1777" t="e">
        <f>VLOOKUP(A1777,'[1]Integrator Offer Supplier'!$M$14:$AF$12953,18,FALSE)</f>
        <v>#N/A</v>
      </c>
      <c r="P1777" t="e">
        <f>VLOOKUP(A1777,'[1]Integrator Offer Supplier'!$M$14:$AF$12953,19,FALSE)</f>
        <v>#N/A</v>
      </c>
      <c r="Q1777" t="e">
        <f t="shared" si="226"/>
        <v>#N/A</v>
      </c>
      <c r="R1777" t="e">
        <f>VLOOKUP(A1777,'[1]Integrator Offer Supplier'!$M$14:$AF$12953,20,FALSE)</f>
        <v>#N/A</v>
      </c>
      <c r="S1777" s="41" t="e">
        <f t="shared" si="227"/>
        <v>#N/A</v>
      </c>
    </row>
    <row r="1778" spans="1:19" ht="54" x14ac:dyDescent="0.2">
      <c r="A1778" s="34" t="s">
        <v>6371</v>
      </c>
      <c r="B1778" s="15" t="s">
        <v>1586</v>
      </c>
      <c r="C1778" s="15" t="s">
        <v>3595</v>
      </c>
      <c r="D1778" s="19"/>
      <c r="E1778" s="18" t="s">
        <v>4282</v>
      </c>
      <c r="F1778" s="18" t="s">
        <v>4282</v>
      </c>
      <c r="G1778" s="18" t="s">
        <v>4282</v>
      </c>
      <c r="H1778" s="18" t="s">
        <v>4282</v>
      </c>
      <c r="I1778" s="18" t="s">
        <v>4282</v>
      </c>
      <c r="J1778" s="18" t="s">
        <v>7185</v>
      </c>
      <c r="K1778" s="18" t="s">
        <v>4282</v>
      </c>
      <c r="L1778" s="18" t="s">
        <v>4282</v>
      </c>
      <c r="N1778" s="40" t="e">
        <f t="shared" si="225"/>
        <v>#N/A</v>
      </c>
      <c r="O1778" t="e">
        <f>VLOOKUP(A1778,'[1]Integrator Offer Supplier'!$M$14:$AF$12953,18,FALSE)</f>
        <v>#N/A</v>
      </c>
      <c r="P1778" t="e">
        <f>VLOOKUP(A1778,'[1]Integrator Offer Supplier'!$M$14:$AF$12953,19,FALSE)</f>
        <v>#N/A</v>
      </c>
      <c r="Q1778" t="e">
        <f t="shared" si="226"/>
        <v>#N/A</v>
      </c>
      <c r="R1778" t="e">
        <f>VLOOKUP(A1778,'[1]Integrator Offer Supplier'!$M$14:$AF$12953,20,FALSE)</f>
        <v>#N/A</v>
      </c>
      <c r="S1778" s="41" t="e">
        <f t="shared" si="227"/>
        <v>#N/A</v>
      </c>
    </row>
    <row r="1779" spans="1:19" ht="54" x14ac:dyDescent="0.2">
      <c r="A1779" s="35" t="s">
        <v>6372</v>
      </c>
      <c r="B1779" s="15" t="s">
        <v>1587</v>
      </c>
      <c r="C1779" s="15" t="s">
        <v>4532</v>
      </c>
      <c r="D1779" s="21" t="s">
        <v>4533</v>
      </c>
      <c r="E1779" s="18">
        <v>0.5</v>
      </c>
      <c r="F1779" s="18">
        <v>400</v>
      </c>
      <c r="G1779" s="18"/>
      <c r="H1779" s="18">
        <v>0.5</v>
      </c>
      <c r="I1779" s="18"/>
      <c r="J1779" s="18">
        <f t="shared" ref="J1779:J1780" si="231">N1779</f>
        <v>0</v>
      </c>
      <c r="K1779" s="18">
        <f t="shared" ref="K1779:K1780" si="232">Q1779</f>
        <v>441.10290000000009</v>
      </c>
      <c r="L1779" s="18">
        <f t="shared" ref="L1779:L1780" si="233">S1779</f>
        <v>4.4625000000000004</v>
      </c>
      <c r="N1779" s="40">
        <f t="shared" si="225"/>
        <v>0</v>
      </c>
      <c r="O1779">
        <f>VLOOKUP(A1779,'[1]Integrator Offer Supplier'!$M$14:$AF$12953,18,FALSE)</f>
        <v>0</v>
      </c>
      <c r="P1779">
        <f>VLOOKUP(A1779,'[1]Integrator Offer Supplier'!$M$14:$AF$12953,19,FALSE)</f>
        <v>59.608500000000006</v>
      </c>
      <c r="Q1779">
        <f t="shared" si="226"/>
        <v>441.10290000000009</v>
      </c>
      <c r="R1779">
        <f>VLOOKUP(A1779,'[1]Integrator Offer Supplier'!$M$14:$AF$12953,20,FALSE)</f>
        <v>357</v>
      </c>
      <c r="S1779" s="41">
        <f t="shared" si="227"/>
        <v>4.4625000000000004</v>
      </c>
    </row>
    <row r="1780" spans="1:19" ht="54" x14ac:dyDescent="0.2">
      <c r="A1780" s="34" t="s">
        <v>6373</v>
      </c>
      <c r="B1780" s="15" t="s">
        <v>1588</v>
      </c>
      <c r="C1780" s="15" t="s">
        <v>4457</v>
      </c>
      <c r="D1780" s="21" t="s">
        <v>4458</v>
      </c>
      <c r="E1780" s="18">
        <v>4</v>
      </c>
      <c r="F1780" s="2">
        <v>800</v>
      </c>
      <c r="G1780" s="18">
        <v>4</v>
      </c>
      <c r="H1780" s="18"/>
      <c r="I1780" s="18"/>
      <c r="J1780" s="18">
        <f t="shared" si="231"/>
        <v>0.59999122105263147</v>
      </c>
      <c r="K1780" s="18">
        <f t="shared" si="232"/>
        <v>5530.6082999999999</v>
      </c>
      <c r="L1780" s="18">
        <f t="shared" si="233"/>
        <v>8.3697901499970548</v>
      </c>
      <c r="N1780" s="40">
        <f t="shared" si="225"/>
        <v>0.59999122105263147</v>
      </c>
      <c r="O1780">
        <f>VLOOKUP(A1780,'[1]Integrator Offer Supplier'!$M$14:$AF$12953,18,FALSE)</f>
        <v>11.553884999999998</v>
      </c>
      <c r="P1780">
        <f>VLOOKUP(A1780,'[1]Integrator Offer Supplier'!$M$14:$AF$12953,19,FALSE)</f>
        <v>747.37949999999989</v>
      </c>
      <c r="Q1780">
        <f t="shared" si="226"/>
        <v>5530.6082999999999</v>
      </c>
      <c r="R1780">
        <f>VLOOKUP(A1780,'[1]Integrator Offer Supplier'!$M$14:$AF$12953,20,FALSE)</f>
        <v>669.58321199976433</v>
      </c>
      <c r="S1780" s="41">
        <f t="shared" si="227"/>
        <v>8.3697901499970548</v>
      </c>
    </row>
    <row r="1781" spans="1:19" ht="36" x14ac:dyDescent="0.2">
      <c r="A1781" s="35" t="s">
        <v>6374</v>
      </c>
      <c r="B1781" s="15" t="s">
        <v>1589</v>
      </c>
      <c r="C1781" s="15" t="s">
        <v>3598</v>
      </c>
      <c r="D1781" s="19"/>
      <c r="E1781" s="18" t="s">
        <v>4282</v>
      </c>
      <c r="F1781" s="18" t="s">
        <v>4282</v>
      </c>
      <c r="G1781" s="18" t="s">
        <v>4282</v>
      </c>
      <c r="H1781" s="18" t="s">
        <v>4282</v>
      </c>
      <c r="I1781" s="18" t="s">
        <v>4282</v>
      </c>
      <c r="J1781" s="18" t="s">
        <v>7185</v>
      </c>
      <c r="K1781" s="18" t="s">
        <v>4282</v>
      </c>
      <c r="L1781" s="18" t="s">
        <v>4282</v>
      </c>
      <c r="N1781" s="40" t="e">
        <f t="shared" si="225"/>
        <v>#N/A</v>
      </c>
      <c r="O1781" t="e">
        <f>VLOOKUP(A1781,'[1]Integrator Offer Supplier'!$M$14:$AF$12953,18,FALSE)</f>
        <v>#N/A</v>
      </c>
      <c r="P1781" t="e">
        <f>VLOOKUP(A1781,'[1]Integrator Offer Supplier'!$M$14:$AF$12953,19,FALSE)</f>
        <v>#N/A</v>
      </c>
      <c r="Q1781" t="e">
        <f t="shared" si="226"/>
        <v>#N/A</v>
      </c>
      <c r="R1781" t="e">
        <f>VLOOKUP(A1781,'[1]Integrator Offer Supplier'!$M$14:$AF$12953,20,FALSE)</f>
        <v>#N/A</v>
      </c>
      <c r="S1781" s="41" t="e">
        <f t="shared" si="227"/>
        <v>#N/A</v>
      </c>
    </row>
    <row r="1782" spans="1:19" ht="72" x14ac:dyDescent="0.2">
      <c r="A1782" s="34" t="s">
        <v>6375</v>
      </c>
      <c r="B1782" s="15" t="s">
        <v>1590</v>
      </c>
      <c r="C1782" s="15" t="s">
        <v>3599</v>
      </c>
      <c r="D1782" s="19"/>
      <c r="E1782" s="18" t="s">
        <v>4282</v>
      </c>
      <c r="F1782" s="18" t="s">
        <v>4282</v>
      </c>
      <c r="G1782" s="18" t="s">
        <v>4282</v>
      </c>
      <c r="H1782" s="18" t="s">
        <v>4282</v>
      </c>
      <c r="I1782" s="18" t="s">
        <v>4282</v>
      </c>
      <c r="J1782" s="18" t="s">
        <v>7185</v>
      </c>
      <c r="K1782" s="18" t="s">
        <v>4282</v>
      </c>
      <c r="L1782" s="18" t="s">
        <v>4282</v>
      </c>
      <c r="N1782" s="40" t="e">
        <f t="shared" si="225"/>
        <v>#N/A</v>
      </c>
      <c r="O1782" t="e">
        <f>VLOOKUP(A1782,'[1]Integrator Offer Supplier'!$M$14:$AF$12953,18,FALSE)</f>
        <v>#N/A</v>
      </c>
      <c r="P1782" t="e">
        <f>VLOOKUP(A1782,'[1]Integrator Offer Supplier'!$M$14:$AF$12953,19,FALSE)</f>
        <v>#N/A</v>
      </c>
      <c r="Q1782" t="e">
        <f t="shared" si="226"/>
        <v>#N/A</v>
      </c>
      <c r="R1782" t="e">
        <f>VLOOKUP(A1782,'[1]Integrator Offer Supplier'!$M$14:$AF$12953,20,FALSE)</f>
        <v>#N/A</v>
      </c>
      <c r="S1782" s="41" t="e">
        <f t="shared" si="227"/>
        <v>#N/A</v>
      </c>
    </row>
    <row r="1783" spans="1:19" ht="90" x14ac:dyDescent="0.2">
      <c r="A1783" s="35" t="s">
        <v>6376</v>
      </c>
      <c r="B1783" s="15" t="s">
        <v>1591</v>
      </c>
      <c r="C1783" s="15" t="s">
        <v>3600</v>
      </c>
      <c r="D1783" s="19"/>
      <c r="E1783" s="18">
        <v>8</v>
      </c>
      <c r="F1783" s="2">
        <v>1500</v>
      </c>
      <c r="G1783" s="2">
        <v>4</v>
      </c>
      <c r="H1783" s="2"/>
      <c r="I1783" s="2"/>
      <c r="J1783" s="2"/>
      <c r="K1783" s="2"/>
      <c r="L1783" s="2"/>
      <c r="N1783" s="40" t="e">
        <f t="shared" si="225"/>
        <v>#N/A</v>
      </c>
      <c r="O1783" t="e">
        <f>VLOOKUP(A1783,'[1]Integrator Offer Supplier'!$M$14:$AF$12953,18,FALSE)</f>
        <v>#N/A</v>
      </c>
      <c r="P1783" t="e">
        <f>VLOOKUP(A1783,'[1]Integrator Offer Supplier'!$M$14:$AF$12953,19,FALSE)</f>
        <v>#N/A</v>
      </c>
      <c r="Q1783" t="e">
        <f t="shared" si="226"/>
        <v>#N/A</v>
      </c>
      <c r="R1783" t="e">
        <f>VLOOKUP(A1783,'[1]Integrator Offer Supplier'!$M$14:$AF$12953,20,FALSE)</f>
        <v>#N/A</v>
      </c>
      <c r="S1783" s="41" t="e">
        <f t="shared" si="227"/>
        <v>#N/A</v>
      </c>
    </row>
    <row r="1784" spans="1:19" ht="36" x14ac:dyDescent="0.2">
      <c r="A1784" s="34" t="s">
        <v>6377</v>
      </c>
      <c r="B1784" s="15" t="s">
        <v>1589</v>
      </c>
      <c r="C1784" s="15" t="s">
        <v>3601</v>
      </c>
      <c r="D1784" s="19"/>
      <c r="E1784" s="18" t="s">
        <v>4282</v>
      </c>
      <c r="F1784" s="18" t="s">
        <v>4282</v>
      </c>
      <c r="G1784" s="18" t="s">
        <v>4282</v>
      </c>
      <c r="H1784" s="18" t="s">
        <v>4282</v>
      </c>
      <c r="I1784" s="18" t="s">
        <v>4282</v>
      </c>
      <c r="J1784" s="18" t="s">
        <v>7185</v>
      </c>
      <c r="K1784" s="18" t="s">
        <v>4282</v>
      </c>
      <c r="L1784" s="18" t="s">
        <v>4282</v>
      </c>
      <c r="N1784" s="40" t="e">
        <f t="shared" si="225"/>
        <v>#N/A</v>
      </c>
      <c r="O1784" t="e">
        <f>VLOOKUP(A1784,'[1]Integrator Offer Supplier'!$M$14:$AF$12953,18,FALSE)</f>
        <v>#N/A</v>
      </c>
      <c r="P1784" t="e">
        <f>VLOOKUP(A1784,'[1]Integrator Offer Supplier'!$M$14:$AF$12953,19,FALSE)</f>
        <v>#N/A</v>
      </c>
      <c r="Q1784" t="e">
        <f t="shared" si="226"/>
        <v>#N/A</v>
      </c>
      <c r="R1784" t="e">
        <f>VLOOKUP(A1784,'[1]Integrator Offer Supplier'!$M$14:$AF$12953,20,FALSE)</f>
        <v>#N/A</v>
      </c>
      <c r="S1784" s="41" t="e">
        <f t="shared" si="227"/>
        <v>#N/A</v>
      </c>
    </row>
    <row r="1785" spans="1:19" ht="36" x14ac:dyDescent="0.2">
      <c r="A1785" s="34" t="s">
        <v>6378</v>
      </c>
      <c r="B1785" s="15" t="s">
        <v>1590</v>
      </c>
      <c r="C1785" s="15" t="s">
        <v>3602</v>
      </c>
      <c r="D1785" s="19"/>
      <c r="E1785" s="18" t="s">
        <v>4282</v>
      </c>
      <c r="F1785" s="18" t="s">
        <v>4282</v>
      </c>
      <c r="G1785" s="18" t="s">
        <v>4282</v>
      </c>
      <c r="H1785" s="18" t="s">
        <v>4282</v>
      </c>
      <c r="I1785" s="18" t="s">
        <v>4282</v>
      </c>
      <c r="J1785" s="18" t="s">
        <v>7185</v>
      </c>
      <c r="K1785" s="18" t="s">
        <v>4282</v>
      </c>
      <c r="L1785" s="18" t="s">
        <v>4282</v>
      </c>
      <c r="N1785" s="40" t="e">
        <f t="shared" si="225"/>
        <v>#N/A</v>
      </c>
      <c r="O1785" t="e">
        <f>VLOOKUP(A1785,'[1]Integrator Offer Supplier'!$M$14:$AF$12953,18,FALSE)</f>
        <v>#N/A</v>
      </c>
      <c r="P1785" t="e">
        <f>VLOOKUP(A1785,'[1]Integrator Offer Supplier'!$M$14:$AF$12953,19,FALSE)</f>
        <v>#N/A</v>
      </c>
      <c r="Q1785" t="e">
        <f t="shared" si="226"/>
        <v>#N/A</v>
      </c>
      <c r="R1785" t="e">
        <f>VLOOKUP(A1785,'[1]Integrator Offer Supplier'!$M$14:$AF$12953,20,FALSE)</f>
        <v>#N/A</v>
      </c>
      <c r="S1785" s="41" t="e">
        <f t="shared" si="227"/>
        <v>#N/A</v>
      </c>
    </row>
    <row r="1786" spans="1:19" ht="36" x14ac:dyDescent="0.2">
      <c r="A1786" s="34" t="s">
        <v>6379</v>
      </c>
      <c r="B1786" s="15" t="s">
        <v>1592</v>
      </c>
      <c r="C1786" s="15" t="s">
        <v>3603</v>
      </c>
      <c r="D1786" s="19"/>
      <c r="E1786" s="18"/>
      <c r="F1786" s="18">
        <v>1000</v>
      </c>
      <c r="G1786" s="18"/>
      <c r="H1786" s="18">
        <v>2</v>
      </c>
      <c r="I1786" s="18"/>
      <c r="J1786" s="18"/>
      <c r="K1786" s="18"/>
      <c r="L1786" s="18"/>
      <c r="N1786" s="40" t="e">
        <f t="shared" si="225"/>
        <v>#N/A</v>
      </c>
      <c r="O1786" t="e">
        <f>VLOOKUP(A1786,'[1]Integrator Offer Supplier'!$M$14:$AF$12953,18,FALSE)</f>
        <v>#N/A</v>
      </c>
      <c r="P1786" t="e">
        <f>VLOOKUP(A1786,'[1]Integrator Offer Supplier'!$M$14:$AF$12953,19,FALSE)</f>
        <v>#N/A</v>
      </c>
      <c r="Q1786" t="e">
        <f t="shared" si="226"/>
        <v>#N/A</v>
      </c>
      <c r="R1786" t="e">
        <f>VLOOKUP(A1786,'[1]Integrator Offer Supplier'!$M$14:$AF$12953,20,FALSE)</f>
        <v>#N/A</v>
      </c>
      <c r="S1786" s="41" t="e">
        <f t="shared" si="227"/>
        <v>#N/A</v>
      </c>
    </row>
    <row r="1787" spans="1:19" ht="54" x14ac:dyDescent="0.2">
      <c r="A1787" s="34" t="s">
        <v>6380</v>
      </c>
      <c r="B1787" s="15" t="s">
        <v>1593</v>
      </c>
      <c r="C1787" s="15" t="s">
        <v>4543</v>
      </c>
      <c r="D1787" s="19"/>
      <c r="E1787" s="18">
        <v>12</v>
      </c>
      <c r="F1787" s="18">
        <v>15000</v>
      </c>
      <c r="G1787" s="18">
        <v>10</v>
      </c>
      <c r="H1787" s="18">
        <v>20</v>
      </c>
      <c r="I1787" s="18"/>
      <c r="J1787" s="18">
        <f>N1787</f>
        <v>0</v>
      </c>
      <c r="K1787" s="18">
        <f>Q1787</f>
        <v>0</v>
      </c>
      <c r="L1787" s="18">
        <f>S1787</f>
        <v>0</v>
      </c>
      <c r="N1787" s="40">
        <f t="shared" si="225"/>
        <v>0</v>
      </c>
      <c r="O1787">
        <f>VLOOKUP(A1787,'[1]Integrator Offer Supplier'!$M$14:$AF$12953,18,FALSE)</f>
        <v>0</v>
      </c>
      <c r="P1787">
        <f>VLOOKUP(A1787,'[1]Integrator Offer Supplier'!$M$14:$AF$12953,19,FALSE)</f>
        <v>0</v>
      </c>
      <c r="Q1787">
        <f t="shared" si="226"/>
        <v>0</v>
      </c>
      <c r="R1787">
        <f>VLOOKUP(A1787,'[1]Integrator Offer Supplier'!$M$14:$AF$12953,20,FALSE)</f>
        <v>0</v>
      </c>
      <c r="S1787" s="41">
        <f t="shared" si="227"/>
        <v>0</v>
      </c>
    </row>
    <row r="1788" spans="1:19" ht="36" x14ac:dyDescent="0.2">
      <c r="A1788" s="34" t="s">
        <v>6381</v>
      </c>
      <c r="B1788" s="15" t="s">
        <v>1594</v>
      </c>
      <c r="C1788" s="15" t="s">
        <v>3605</v>
      </c>
      <c r="D1788" s="19"/>
      <c r="E1788" s="18" t="s">
        <v>4282</v>
      </c>
      <c r="F1788" s="18" t="s">
        <v>4282</v>
      </c>
      <c r="G1788" s="18" t="s">
        <v>4282</v>
      </c>
      <c r="H1788" s="18" t="s">
        <v>4282</v>
      </c>
      <c r="I1788" s="18" t="s">
        <v>4282</v>
      </c>
      <c r="J1788" s="18" t="s">
        <v>7185</v>
      </c>
      <c r="K1788" s="18" t="s">
        <v>4282</v>
      </c>
      <c r="L1788" s="18" t="s">
        <v>4282</v>
      </c>
      <c r="N1788" s="40" t="e">
        <f t="shared" si="225"/>
        <v>#N/A</v>
      </c>
      <c r="O1788" t="e">
        <f>VLOOKUP(A1788,'[1]Integrator Offer Supplier'!$M$14:$AF$12953,18,FALSE)</f>
        <v>#N/A</v>
      </c>
      <c r="P1788" t="e">
        <f>VLOOKUP(A1788,'[1]Integrator Offer Supplier'!$M$14:$AF$12953,19,FALSE)</f>
        <v>#N/A</v>
      </c>
      <c r="Q1788" t="e">
        <f t="shared" si="226"/>
        <v>#N/A</v>
      </c>
      <c r="R1788" t="e">
        <f>VLOOKUP(A1788,'[1]Integrator Offer Supplier'!$M$14:$AF$12953,20,FALSE)</f>
        <v>#N/A</v>
      </c>
      <c r="S1788" s="41" t="e">
        <f t="shared" si="227"/>
        <v>#N/A</v>
      </c>
    </row>
    <row r="1789" spans="1:19" ht="36" x14ac:dyDescent="0.2">
      <c r="A1789" s="35" t="s">
        <v>6382</v>
      </c>
      <c r="B1789" s="15" t="s">
        <v>1595</v>
      </c>
      <c r="C1789" s="15" t="s">
        <v>3606</v>
      </c>
      <c r="D1789" s="19"/>
      <c r="E1789" s="18" t="s">
        <v>4282</v>
      </c>
      <c r="F1789" s="18" t="s">
        <v>4282</v>
      </c>
      <c r="G1789" s="18" t="s">
        <v>4282</v>
      </c>
      <c r="H1789" s="18" t="s">
        <v>4282</v>
      </c>
      <c r="I1789" s="18" t="s">
        <v>4282</v>
      </c>
      <c r="J1789" s="18" t="s">
        <v>7185</v>
      </c>
      <c r="K1789" s="18" t="s">
        <v>4282</v>
      </c>
      <c r="L1789" s="18" t="s">
        <v>4282</v>
      </c>
      <c r="N1789" s="40" t="e">
        <f t="shared" si="225"/>
        <v>#N/A</v>
      </c>
      <c r="O1789" t="e">
        <f>VLOOKUP(A1789,'[1]Integrator Offer Supplier'!$M$14:$AF$12953,18,FALSE)</f>
        <v>#N/A</v>
      </c>
      <c r="P1789" t="e">
        <f>VLOOKUP(A1789,'[1]Integrator Offer Supplier'!$M$14:$AF$12953,19,FALSE)</f>
        <v>#N/A</v>
      </c>
      <c r="Q1789" t="e">
        <f t="shared" si="226"/>
        <v>#N/A</v>
      </c>
      <c r="R1789" t="e">
        <f>VLOOKUP(A1789,'[1]Integrator Offer Supplier'!$M$14:$AF$12953,20,FALSE)</f>
        <v>#N/A</v>
      </c>
      <c r="S1789" s="41" t="e">
        <f t="shared" si="227"/>
        <v>#N/A</v>
      </c>
    </row>
    <row r="1790" spans="1:19" ht="36" x14ac:dyDescent="0.2">
      <c r="A1790" s="34" t="s">
        <v>6383</v>
      </c>
      <c r="B1790" s="15" t="s">
        <v>1596</v>
      </c>
      <c r="C1790" s="15" t="s">
        <v>3607</v>
      </c>
      <c r="D1790" s="19"/>
      <c r="E1790" s="18" t="s">
        <v>4282</v>
      </c>
      <c r="F1790" s="18" t="s">
        <v>4282</v>
      </c>
      <c r="G1790" s="18" t="s">
        <v>4282</v>
      </c>
      <c r="H1790" s="18" t="s">
        <v>4282</v>
      </c>
      <c r="I1790" s="18" t="s">
        <v>4282</v>
      </c>
      <c r="J1790" s="18" t="s">
        <v>7185</v>
      </c>
      <c r="K1790" s="18" t="s">
        <v>4282</v>
      </c>
      <c r="L1790" s="18" t="s">
        <v>4282</v>
      </c>
      <c r="N1790" s="40" t="e">
        <f t="shared" si="225"/>
        <v>#N/A</v>
      </c>
      <c r="O1790" t="e">
        <f>VLOOKUP(A1790,'[1]Integrator Offer Supplier'!$M$14:$AF$12953,18,FALSE)</f>
        <v>#N/A</v>
      </c>
      <c r="P1790" t="e">
        <f>VLOOKUP(A1790,'[1]Integrator Offer Supplier'!$M$14:$AF$12953,19,FALSE)</f>
        <v>#N/A</v>
      </c>
      <c r="Q1790" t="e">
        <f t="shared" si="226"/>
        <v>#N/A</v>
      </c>
      <c r="R1790" t="e">
        <f>VLOOKUP(A1790,'[1]Integrator Offer Supplier'!$M$14:$AF$12953,20,FALSE)</f>
        <v>#N/A</v>
      </c>
      <c r="S1790" s="41" t="e">
        <f t="shared" si="227"/>
        <v>#N/A</v>
      </c>
    </row>
    <row r="1791" spans="1:19" ht="36" x14ac:dyDescent="0.2">
      <c r="A1791" s="34" t="s">
        <v>6384</v>
      </c>
      <c r="B1791" s="15" t="s">
        <v>1597</v>
      </c>
      <c r="C1791" s="15" t="s">
        <v>3608</v>
      </c>
      <c r="D1791" s="19"/>
      <c r="E1791" s="18" t="s">
        <v>4282</v>
      </c>
      <c r="F1791" s="18" t="s">
        <v>4282</v>
      </c>
      <c r="G1791" s="18" t="s">
        <v>4282</v>
      </c>
      <c r="H1791" s="18" t="s">
        <v>4282</v>
      </c>
      <c r="I1791" s="18" t="s">
        <v>4282</v>
      </c>
      <c r="J1791" s="18" t="s">
        <v>7185</v>
      </c>
      <c r="K1791" s="18" t="s">
        <v>4282</v>
      </c>
      <c r="L1791" s="18" t="s">
        <v>4282</v>
      </c>
      <c r="N1791" s="40" t="e">
        <f t="shared" si="225"/>
        <v>#N/A</v>
      </c>
      <c r="O1791" t="e">
        <f>VLOOKUP(A1791,'[1]Integrator Offer Supplier'!$M$14:$AF$12953,18,FALSE)</f>
        <v>#N/A</v>
      </c>
      <c r="P1791" t="e">
        <f>VLOOKUP(A1791,'[1]Integrator Offer Supplier'!$M$14:$AF$12953,19,FALSE)</f>
        <v>#N/A</v>
      </c>
      <c r="Q1791" t="e">
        <f t="shared" si="226"/>
        <v>#N/A</v>
      </c>
      <c r="R1791" t="e">
        <f>VLOOKUP(A1791,'[1]Integrator Offer Supplier'!$M$14:$AF$12953,20,FALSE)</f>
        <v>#N/A</v>
      </c>
      <c r="S1791" s="41" t="e">
        <f t="shared" si="227"/>
        <v>#N/A</v>
      </c>
    </row>
    <row r="1792" spans="1:19" ht="36" x14ac:dyDescent="0.2">
      <c r="A1792" s="34" t="s">
        <v>6385</v>
      </c>
      <c r="B1792" s="15" t="s">
        <v>1598</v>
      </c>
      <c r="C1792" s="15" t="s">
        <v>3608</v>
      </c>
      <c r="D1792" s="19"/>
      <c r="E1792" s="18" t="s">
        <v>4282</v>
      </c>
      <c r="F1792" s="18" t="s">
        <v>4282</v>
      </c>
      <c r="G1792" s="18" t="s">
        <v>4282</v>
      </c>
      <c r="H1792" s="18" t="s">
        <v>4282</v>
      </c>
      <c r="I1792" s="18" t="s">
        <v>4282</v>
      </c>
      <c r="J1792" s="18" t="s">
        <v>7185</v>
      </c>
      <c r="K1792" s="18" t="s">
        <v>4282</v>
      </c>
      <c r="L1792" s="18" t="s">
        <v>4282</v>
      </c>
      <c r="N1792" s="40" t="e">
        <f t="shared" si="225"/>
        <v>#N/A</v>
      </c>
      <c r="O1792" t="e">
        <f>VLOOKUP(A1792,'[1]Integrator Offer Supplier'!$M$14:$AF$12953,18,FALSE)</f>
        <v>#N/A</v>
      </c>
      <c r="P1792" t="e">
        <f>VLOOKUP(A1792,'[1]Integrator Offer Supplier'!$M$14:$AF$12953,19,FALSE)</f>
        <v>#N/A</v>
      </c>
      <c r="Q1792" t="e">
        <f t="shared" si="226"/>
        <v>#N/A</v>
      </c>
      <c r="R1792" t="e">
        <f>VLOOKUP(A1792,'[1]Integrator Offer Supplier'!$M$14:$AF$12953,20,FALSE)</f>
        <v>#N/A</v>
      </c>
      <c r="S1792" s="41" t="e">
        <f t="shared" si="227"/>
        <v>#N/A</v>
      </c>
    </row>
    <row r="1793" spans="1:19" ht="36" x14ac:dyDescent="0.2">
      <c r="A1793" s="34" t="s">
        <v>6386</v>
      </c>
      <c r="B1793" s="15" t="s">
        <v>1599</v>
      </c>
      <c r="C1793" s="15" t="s">
        <v>3608</v>
      </c>
      <c r="D1793" s="19"/>
      <c r="E1793" s="18" t="s">
        <v>4282</v>
      </c>
      <c r="F1793" s="18" t="s">
        <v>4282</v>
      </c>
      <c r="G1793" s="18" t="s">
        <v>4282</v>
      </c>
      <c r="H1793" s="18" t="s">
        <v>4282</v>
      </c>
      <c r="I1793" s="18" t="s">
        <v>4282</v>
      </c>
      <c r="J1793" s="18" t="s">
        <v>7185</v>
      </c>
      <c r="K1793" s="18" t="s">
        <v>4282</v>
      </c>
      <c r="L1793" s="18" t="s">
        <v>4282</v>
      </c>
      <c r="N1793" s="40" t="e">
        <f t="shared" si="225"/>
        <v>#N/A</v>
      </c>
      <c r="O1793" t="e">
        <f>VLOOKUP(A1793,'[1]Integrator Offer Supplier'!$M$14:$AF$12953,18,FALSE)</f>
        <v>#N/A</v>
      </c>
      <c r="P1793" t="e">
        <f>VLOOKUP(A1793,'[1]Integrator Offer Supplier'!$M$14:$AF$12953,19,FALSE)</f>
        <v>#N/A</v>
      </c>
      <c r="Q1793" t="e">
        <f t="shared" si="226"/>
        <v>#N/A</v>
      </c>
      <c r="R1793" t="e">
        <f>VLOOKUP(A1793,'[1]Integrator Offer Supplier'!$M$14:$AF$12953,20,FALSE)</f>
        <v>#N/A</v>
      </c>
      <c r="S1793" s="41" t="e">
        <f t="shared" si="227"/>
        <v>#N/A</v>
      </c>
    </row>
    <row r="1794" spans="1:19" ht="180" x14ac:dyDescent="0.2">
      <c r="A1794" s="35" t="s">
        <v>6387</v>
      </c>
      <c r="B1794" s="15" t="s">
        <v>1600</v>
      </c>
      <c r="C1794" s="15" t="s">
        <v>4520</v>
      </c>
      <c r="D1794" s="19"/>
      <c r="E1794" s="18">
        <v>8</v>
      </c>
      <c r="F1794" s="18">
        <v>30000</v>
      </c>
      <c r="G1794" s="18">
        <v>24</v>
      </c>
      <c r="H1794" s="18">
        <v>24</v>
      </c>
      <c r="I1794" s="18"/>
      <c r="J1794" s="18">
        <f t="shared" ref="J1794:J1798" si="234">N1794</f>
        <v>0</v>
      </c>
      <c r="K1794" s="18">
        <f t="shared" ref="K1794:K1798" si="235">Q1794</f>
        <v>0</v>
      </c>
      <c r="L1794" s="18">
        <f t="shared" ref="L1794:L1798" si="236">S1794</f>
        <v>0</v>
      </c>
      <c r="N1794" s="40">
        <f t="shared" si="225"/>
        <v>0</v>
      </c>
      <c r="O1794">
        <f>VLOOKUP(A1794,'[1]Integrator Offer Supplier'!$M$14:$AF$12953,18,FALSE)</f>
        <v>0</v>
      </c>
      <c r="P1794">
        <f>VLOOKUP(A1794,'[1]Integrator Offer Supplier'!$M$14:$AF$12953,19,FALSE)</f>
        <v>0</v>
      </c>
      <c r="Q1794">
        <f t="shared" si="226"/>
        <v>0</v>
      </c>
      <c r="R1794">
        <f>VLOOKUP(A1794,'[1]Integrator Offer Supplier'!$M$14:$AF$12953,20,FALSE)</f>
        <v>0</v>
      </c>
      <c r="S1794" s="41">
        <f t="shared" si="227"/>
        <v>0</v>
      </c>
    </row>
    <row r="1795" spans="1:19" ht="72" x14ac:dyDescent="0.2">
      <c r="A1795" s="34" t="s">
        <v>6388</v>
      </c>
      <c r="B1795" s="15" t="s">
        <v>1601</v>
      </c>
      <c r="C1795" s="15" t="s">
        <v>4492</v>
      </c>
      <c r="D1795" s="19"/>
      <c r="E1795" s="18"/>
      <c r="F1795" s="18">
        <v>500</v>
      </c>
      <c r="G1795" s="18"/>
      <c r="H1795" s="18">
        <v>1</v>
      </c>
      <c r="I1795" s="18"/>
      <c r="J1795" s="18">
        <f t="shared" si="234"/>
        <v>0.99218810526315793</v>
      </c>
      <c r="K1795" s="18">
        <f t="shared" si="235"/>
        <v>191.05653000000001</v>
      </c>
      <c r="L1795" s="18">
        <f t="shared" si="236"/>
        <v>1.1113537874992634</v>
      </c>
      <c r="N1795" s="40">
        <f t="shared" si="225"/>
        <v>0.99218810526315793</v>
      </c>
      <c r="O1795">
        <f>VLOOKUP(A1795,'[1]Integrator Offer Supplier'!$M$14:$AF$12953,18,FALSE)</f>
        <v>19.106325000000002</v>
      </c>
      <c r="P1795">
        <f>VLOOKUP(A1795,'[1]Integrator Offer Supplier'!$M$14:$AF$12953,19,FALSE)</f>
        <v>25.818449999999999</v>
      </c>
      <c r="Q1795">
        <f t="shared" si="226"/>
        <v>191.05653000000001</v>
      </c>
      <c r="R1795">
        <f>VLOOKUP(A1795,'[1]Integrator Offer Supplier'!$M$14:$AF$12953,20,FALSE)</f>
        <v>88.908302999941057</v>
      </c>
      <c r="S1795" s="41">
        <f t="shared" si="227"/>
        <v>1.1113537874992634</v>
      </c>
    </row>
    <row r="1796" spans="1:19" ht="36" x14ac:dyDescent="0.2">
      <c r="A1796" s="34" t="s">
        <v>6389</v>
      </c>
      <c r="B1796" s="15" t="s">
        <v>21</v>
      </c>
      <c r="C1796" s="15" t="s">
        <v>4202</v>
      </c>
      <c r="D1796" s="19"/>
      <c r="E1796" s="18">
        <v>8</v>
      </c>
      <c r="F1796" s="2">
        <v>525</v>
      </c>
      <c r="G1796" s="2">
        <v>4</v>
      </c>
      <c r="H1796" s="2">
        <v>4</v>
      </c>
      <c r="I1796" s="2"/>
      <c r="J1796" s="18">
        <f t="shared" si="234"/>
        <v>0.99218810526315793</v>
      </c>
      <c r="K1796" s="18">
        <f t="shared" si="235"/>
        <v>191.05653000000001</v>
      </c>
      <c r="L1796" s="18">
        <f t="shared" si="236"/>
        <v>1.1113537874992636</v>
      </c>
      <c r="N1796" s="40">
        <f t="shared" si="225"/>
        <v>0.99218810526315793</v>
      </c>
      <c r="O1796">
        <f>VLOOKUP(A1796,'[1]Integrator Offer Supplier'!$M$14:$AF$12953,18,FALSE)</f>
        <v>19.106325000000002</v>
      </c>
      <c r="P1796">
        <f>VLOOKUP(A1796,'[1]Integrator Offer Supplier'!$M$14:$AF$12953,19,FALSE)</f>
        <v>25.818449999999999</v>
      </c>
      <c r="Q1796">
        <f t="shared" si="226"/>
        <v>191.05653000000001</v>
      </c>
      <c r="R1796">
        <f>VLOOKUP(A1796,'[1]Integrator Offer Supplier'!$M$14:$AF$12953,20,FALSE)</f>
        <v>88.908302999941071</v>
      </c>
      <c r="S1796" s="41">
        <f t="shared" si="227"/>
        <v>1.1113537874992636</v>
      </c>
    </row>
    <row r="1797" spans="1:19" ht="54" x14ac:dyDescent="0.2">
      <c r="A1797" s="34" t="s">
        <v>6390</v>
      </c>
      <c r="B1797" s="15" t="s">
        <v>1602</v>
      </c>
      <c r="C1797" s="15" t="s">
        <v>3612</v>
      </c>
      <c r="D1797" s="19"/>
      <c r="E1797" s="18">
        <v>8</v>
      </c>
      <c r="F1797" s="2">
        <v>525</v>
      </c>
      <c r="G1797" s="2">
        <v>4</v>
      </c>
      <c r="H1797" s="2">
        <v>4</v>
      </c>
      <c r="I1797" s="2"/>
      <c r="J1797" s="18">
        <f t="shared" si="234"/>
        <v>0.63795789473684217</v>
      </c>
      <c r="K1797" s="18">
        <f t="shared" si="235"/>
        <v>278.67105000000009</v>
      </c>
      <c r="L1797" s="18">
        <f t="shared" si="236"/>
        <v>0.11812500000000001</v>
      </c>
      <c r="N1797" s="40">
        <f t="shared" si="225"/>
        <v>0.63795789473684217</v>
      </c>
      <c r="O1797">
        <f>VLOOKUP(A1797,'[1]Integrator Offer Supplier'!$M$14:$AF$12953,18,FALSE)</f>
        <v>12.285</v>
      </c>
      <c r="P1797">
        <f>VLOOKUP(A1797,'[1]Integrator Offer Supplier'!$M$14:$AF$12953,19,FALSE)</f>
        <v>37.65825000000001</v>
      </c>
      <c r="Q1797">
        <f t="shared" si="226"/>
        <v>278.67105000000009</v>
      </c>
      <c r="R1797">
        <f>VLOOKUP(A1797,'[1]Integrator Offer Supplier'!$M$14:$AF$12953,20,FALSE)</f>
        <v>9.4500000000000011</v>
      </c>
      <c r="S1797" s="41">
        <f t="shared" si="227"/>
        <v>0.11812500000000001</v>
      </c>
    </row>
    <row r="1798" spans="1:19" ht="54" x14ac:dyDescent="0.2">
      <c r="A1798" s="34" t="s">
        <v>6391</v>
      </c>
      <c r="B1798" s="15" t="s">
        <v>99</v>
      </c>
      <c r="C1798" s="15" t="s">
        <v>3613</v>
      </c>
      <c r="D1798" s="19"/>
      <c r="E1798" s="18">
        <v>4</v>
      </c>
      <c r="F1798" s="2">
        <v>1050</v>
      </c>
      <c r="G1798" s="2">
        <v>4</v>
      </c>
      <c r="H1798" s="2">
        <v>8</v>
      </c>
      <c r="I1798" s="2"/>
      <c r="J1798" s="18">
        <f t="shared" si="234"/>
        <v>0.99218810526315793</v>
      </c>
      <c r="K1798" s="18">
        <f t="shared" si="235"/>
        <v>191.05653000000001</v>
      </c>
      <c r="L1798" s="18">
        <f t="shared" si="236"/>
        <v>1.1113537874992636</v>
      </c>
      <c r="N1798" s="40">
        <f t="shared" si="225"/>
        <v>0.99218810526315793</v>
      </c>
      <c r="O1798">
        <f>VLOOKUP(A1798,'[1]Integrator Offer Supplier'!$M$14:$AF$12953,18,FALSE)</f>
        <v>19.106325000000002</v>
      </c>
      <c r="P1798">
        <f>VLOOKUP(A1798,'[1]Integrator Offer Supplier'!$M$14:$AF$12953,19,FALSE)</f>
        <v>25.818449999999999</v>
      </c>
      <c r="Q1798">
        <f t="shared" si="226"/>
        <v>191.05653000000001</v>
      </c>
      <c r="R1798">
        <f>VLOOKUP(A1798,'[1]Integrator Offer Supplier'!$M$14:$AF$12953,20,FALSE)</f>
        <v>88.908302999941071</v>
      </c>
      <c r="S1798" s="41">
        <f t="shared" si="227"/>
        <v>1.1113537874992636</v>
      </c>
    </row>
    <row r="1799" spans="1:19" ht="36" x14ac:dyDescent="0.2">
      <c r="A1799" s="34" t="s">
        <v>6392</v>
      </c>
      <c r="B1799" s="15" t="s">
        <v>1603</v>
      </c>
      <c r="C1799" s="15" t="s">
        <v>3614</v>
      </c>
      <c r="D1799" s="19"/>
      <c r="E1799" s="18">
        <v>4</v>
      </c>
      <c r="F1799" s="2">
        <v>1050</v>
      </c>
      <c r="G1799" s="2">
        <v>4</v>
      </c>
      <c r="H1799" s="2">
        <v>8</v>
      </c>
      <c r="I1799" s="2"/>
      <c r="J1799" s="2"/>
      <c r="K1799" s="18">
        <v>2100</v>
      </c>
      <c r="L1799" s="2">
        <v>4</v>
      </c>
      <c r="N1799" s="40" t="e">
        <f t="shared" si="225"/>
        <v>#N/A</v>
      </c>
      <c r="O1799" t="e">
        <f>VLOOKUP(A1799,'[1]Integrator Offer Supplier'!$M$14:$AF$12953,18,FALSE)</f>
        <v>#N/A</v>
      </c>
      <c r="P1799" t="e">
        <f>VLOOKUP(A1799,'[1]Integrator Offer Supplier'!$M$14:$AF$12953,19,FALSE)</f>
        <v>#N/A</v>
      </c>
      <c r="Q1799" t="e">
        <f t="shared" si="226"/>
        <v>#N/A</v>
      </c>
      <c r="R1799" t="e">
        <f>VLOOKUP(A1799,'[1]Integrator Offer Supplier'!$M$14:$AF$12953,20,FALSE)</f>
        <v>#N/A</v>
      </c>
      <c r="S1799" s="41" t="e">
        <f t="shared" si="227"/>
        <v>#N/A</v>
      </c>
    </row>
    <row r="1800" spans="1:19" ht="144" x14ac:dyDescent="0.2">
      <c r="A1800" s="34" t="s">
        <v>6393</v>
      </c>
      <c r="B1800" s="15" t="s">
        <v>1604</v>
      </c>
      <c r="C1800" s="15" t="s">
        <v>3615</v>
      </c>
      <c r="D1800" s="19"/>
      <c r="E1800" s="18" t="s">
        <v>4282</v>
      </c>
      <c r="F1800" s="18" t="s">
        <v>4282</v>
      </c>
      <c r="G1800" s="18" t="s">
        <v>4282</v>
      </c>
      <c r="H1800" s="18" t="s">
        <v>4282</v>
      </c>
      <c r="I1800" s="18" t="s">
        <v>4282</v>
      </c>
      <c r="J1800" s="18" t="s">
        <v>7185</v>
      </c>
      <c r="K1800" s="18" t="s">
        <v>4282</v>
      </c>
      <c r="L1800" s="18" t="s">
        <v>4282</v>
      </c>
      <c r="N1800" s="40" t="e">
        <f t="shared" ref="N1800:N1863" si="237">O1800*$P$1/$J$2</f>
        <v>#N/A</v>
      </c>
      <c r="O1800" t="e">
        <f>VLOOKUP(A1800,'[1]Integrator Offer Supplier'!$M$14:$AF$12953,18,FALSE)</f>
        <v>#N/A</v>
      </c>
      <c r="P1800" t="e">
        <f>VLOOKUP(A1800,'[1]Integrator Offer Supplier'!$M$14:$AF$12953,19,FALSE)</f>
        <v>#N/A</v>
      </c>
      <c r="Q1800" t="e">
        <f t="shared" ref="Q1800:Q1863" si="238">P1800*$P$1</f>
        <v>#N/A</v>
      </c>
      <c r="R1800" t="e">
        <f>VLOOKUP(A1800,'[1]Integrator Offer Supplier'!$M$14:$AF$12953,20,FALSE)</f>
        <v>#N/A</v>
      </c>
      <c r="S1800" s="41" t="e">
        <f t="shared" ref="S1800:S1863" si="239">R1800*$P$1/$L$2</f>
        <v>#N/A</v>
      </c>
    </row>
    <row r="1801" spans="1:19" ht="180" x14ac:dyDescent="0.2">
      <c r="A1801" s="34" t="s">
        <v>6394</v>
      </c>
      <c r="B1801" s="15" t="s">
        <v>1605</v>
      </c>
      <c r="C1801" s="15" t="s">
        <v>3616</v>
      </c>
      <c r="D1801" s="19"/>
      <c r="E1801" s="18" t="s">
        <v>4282</v>
      </c>
      <c r="F1801" s="18" t="s">
        <v>4282</v>
      </c>
      <c r="G1801" s="18" t="s">
        <v>4282</v>
      </c>
      <c r="H1801" s="18" t="s">
        <v>4282</v>
      </c>
      <c r="I1801" s="18" t="s">
        <v>4282</v>
      </c>
      <c r="J1801" s="18" t="s">
        <v>7185</v>
      </c>
      <c r="K1801" s="18" t="s">
        <v>4282</v>
      </c>
      <c r="L1801" s="18" t="s">
        <v>4282</v>
      </c>
      <c r="N1801" s="40" t="e">
        <f t="shared" si="237"/>
        <v>#N/A</v>
      </c>
      <c r="O1801" t="e">
        <f>VLOOKUP(A1801,'[1]Integrator Offer Supplier'!$M$14:$AF$12953,18,FALSE)</f>
        <v>#N/A</v>
      </c>
      <c r="P1801" t="e">
        <f>VLOOKUP(A1801,'[1]Integrator Offer Supplier'!$M$14:$AF$12953,19,FALSE)</f>
        <v>#N/A</v>
      </c>
      <c r="Q1801" t="e">
        <f t="shared" si="238"/>
        <v>#N/A</v>
      </c>
      <c r="R1801" t="e">
        <f>VLOOKUP(A1801,'[1]Integrator Offer Supplier'!$M$14:$AF$12953,20,FALSE)</f>
        <v>#N/A</v>
      </c>
      <c r="S1801" s="41" t="e">
        <f t="shared" si="239"/>
        <v>#N/A</v>
      </c>
    </row>
    <row r="1802" spans="1:19" ht="90" x14ac:dyDescent="0.2">
      <c r="A1802" s="34" t="s">
        <v>6395</v>
      </c>
      <c r="B1802" s="15" t="s">
        <v>1606</v>
      </c>
      <c r="C1802" s="15" t="s">
        <v>4440</v>
      </c>
      <c r="D1802" s="23" t="s">
        <v>4441</v>
      </c>
      <c r="E1802" s="18">
        <v>24</v>
      </c>
      <c r="F1802" s="18">
        <v>30000</v>
      </c>
      <c r="G1802" s="18">
        <v>24</v>
      </c>
      <c r="H1802" s="18">
        <v>12</v>
      </c>
      <c r="I1802" s="18"/>
      <c r="J1802" s="18">
        <f>N1802</f>
        <v>4.2530526315789468</v>
      </c>
      <c r="K1802" s="18">
        <f>Q1802</f>
        <v>8888.3050200000016</v>
      </c>
      <c r="L1802" s="18">
        <f>S1802</f>
        <v>4.7250000000000005</v>
      </c>
      <c r="N1802" s="40">
        <f t="shared" si="237"/>
        <v>4.2530526315789468</v>
      </c>
      <c r="O1802">
        <f>VLOOKUP(A1802,'[1]Integrator Offer Supplier'!$M$14:$AF$12953,18,FALSE)</f>
        <v>81.899999999999991</v>
      </c>
      <c r="P1802">
        <f>VLOOKUP(A1802,'[1]Integrator Offer Supplier'!$M$14:$AF$12953,19,FALSE)</f>
        <v>1201.1223000000002</v>
      </c>
      <c r="Q1802">
        <f t="shared" si="238"/>
        <v>8888.3050200000016</v>
      </c>
      <c r="R1802">
        <f>VLOOKUP(A1802,'[1]Integrator Offer Supplier'!$M$14:$AF$12953,20,FALSE)</f>
        <v>378</v>
      </c>
      <c r="S1802" s="41">
        <f t="shared" si="239"/>
        <v>4.7250000000000005</v>
      </c>
    </row>
    <row r="1803" spans="1:19" ht="54" x14ac:dyDescent="0.2">
      <c r="A1803" s="35" t="s">
        <v>6396</v>
      </c>
      <c r="B1803" s="15" t="s">
        <v>1607</v>
      </c>
      <c r="C1803" s="15" t="s">
        <v>3618</v>
      </c>
      <c r="D1803" s="19"/>
      <c r="E1803" s="18" t="s">
        <v>4282</v>
      </c>
      <c r="F1803" s="18" t="s">
        <v>4282</v>
      </c>
      <c r="G1803" s="18" t="s">
        <v>4282</v>
      </c>
      <c r="H1803" s="18" t="s">
        <v>4282</v>
      </c>
      <c r="I1803" s="18" t="s">
        <v>4282</v>
      </c>
      <c r="J1803" s="18" t="s">
        <v>7185</v>
      </c>
      <c r="K1803" s="18" t="s">
        <v>4282</v>
      </c>
      <c r="L1803" s="18" t="s">
        <v>4282</v>
      </c>
      <c r="N1803" s="40" t="e">
        <f t="shared" si="237"/>
        <v>#N/A</v>
      </c>
      <c r="O1803" t="e">
        <f>VLOOKUP(A1803,'[1]Integrator Offer Supplier'!$M$14:$AF$12953,18,FALSE)</f>
        <v>#N/A</v>
      </c>
      <c r="P1803" t="e">
        <f>VLOOKUP(A1803,'[1]Integrator Offer Supplier'!$M$14:$AF$12953,19,FALSE)</f>
        <v>#N/A</v>
      </c>
      <c r="Q1803" t="e">
        <f t="shared" si="238"/>
        <v>#N/A</v>
      </c>
      <c r="R1803" t="e">
        <f>VLOOKUP(A1803,'[1]Integrator Offer Supplier'!$M$14:$AF$12953,20,FALSE)</f>
        <v>#N/A</v>
      </c>
      <c r="S1803" s="41" t="e">
        <f t="shared" si="239"/>
        <v>#N/A</v>
      </c>
    </row>
    <row r="1804" spans="1:19" ht="36" x14ac:dyDescent="0.2">
      <c r="A1804" s="34" t="s">
        <v>6397</v>
      </c>
      <c r="B1804" s="15" t="s">
        <v>1608</v>
      </c>
      <c r="C1804" s="15" t="s">
        <v>3619</v>
      </c>
      <c r="D1804" s="19"/>
      <c r="E1804" s="18" t="s">
        <v>4282</v>
      </c>
      <c r="F1804" s="18" t="s">
        <v>4282</v>
      </c>
      <c r="G1804" s="18" t="s">
        <v>4282</v>
      </c>
      <c r="H1804" s="18" t="s">
        <v>4282</v>
      </c>
      <c r="I1804" s="18" t="s">
        <v>4282</v>
      </c>
      <c r="J1804" s="18" t="s">
        <v>7185</v>
      </c>
      <c r="K1804" s="18" t="s">
        <v>4282</v>
      </c>
      <c r="L1804" s="18" t="s">
        <v>4282</v>
      </c>
      <c r="N1804" s="40" t="e">
        <f t="shared" si="237"/>
        <v>#N/A</v>
      </c>
      <c r="O1804" t="e">
        <f>VLOOKUP(A1804,'[1]Integrator Offer Supplier'!$M$14:$AF$12953,18,FALSE)</f>
        <v>#N/A</v>
      </c>
      <c r="P1804" t="e">
        <f>VLOOKUP(A1804,'[1]Integrator Offer Supplier'!$M$14:$AF$12953,19,FALSE)</f>
        <v>#N/A</v>
      </c>
      <c r="Q1804" t="e">
        <f t="shared" si="238"/>
        <v>#N/A</v>
      </c>
      <c r="R1804" t="e">
        <f>VLOOKUP(A1804,'[1]Integrator Offer Supplier'!$M$14:$AF$12953,20,FALSE)</f>
        <v>#N/A</v>
      </c>
      <c r="S1804" s="41" t="e">
        <f t="shared" si="239"/>
        <v>#N/A</v>
      </c>
    </row>
    <row r="1805" spans="1:19" ht="90" x14ac:dyDescent="0.2">
      <c r="A1805" s="35" t="s">
        <v>6398</v>
      </c>
      <c r="B1805" s="15" t="s">
        <v>1609</v>
      </c>
      <c r="C1805" s="15" t="s">
        <v>3620</v>
      </c>
      <c r="D1805" s="19"/>
      <c r="E1805" s="18" t="s">
        <v>4282</v>
      </c>
      <c r="F1805" s="18" t="s">
        <v>4282</v>
      </c>
      <c r="G1805" s="18" t="s">
        <v>4282</v>
      </c>
      <c r="H1805" s="18" t="s">
        <v>4282</v>
      </c>
      <c r="I1805" s="18" t="s">
        <v>4282</v>
      </c>
      <c r="J1805" s="18" t="s">
        <v>7185</v>
      </c>
      <c r="K1805" s="18" t="s">
        <v>4282</v>
      </c>
      <c r="L1805" s="18" t="s">
        <v>4282</v>
      </c>
      <c r="N1805" s="40" t="e">
        <f t="shared" si="237"/>
        <v>#N/A</v>
      </c>
      <c r="O1805" t="e">
        <f>VLOOKUP(A1805,'[1]Integrator Offer Supplier'!$M$14:$AF$12953,18,FALSE)</f>
        <v>#N/A</v>
      </c>
      <c r="P1805" t="e">
        <f>VLOOKUP(A1805,'[1]Integrator Offer Supplier'!$M$14:$AF$12953,19,FALSE)</f>
        <v>#N/A</v>
      </c>
      <c r="Q1805" t="e">
        <f t="shared" si="238"/>
        <v>#N/A</v>
      </c>
      <c r="R1805" t="e">
        <f>VLOOKUP(A1805,'[1]Integrator Offer Supplier'!$M$14:$AF$12953,20,FALSE)</f>
        <v>#N/A</v>
      </c>
      <c r="S1805" s="41" t="e">
        <f t="shared" si="239"/>
        <v>#N/A</v>
      </c>
    </row>
    <row r="1806" spans="1:19" ht="36" x14ac:dyDescent="0.2">
      <c r="A1806" s="45" t="s">
        <v>6399</v>
      </c>
      <c r="B1806" s="44" t="s">
        <v>1610</v>
      </c>
      <c r="C1806" s="44" t="s">
        <v>3621</v>
      </c>
      <c r="D1806" s="19"/>
      <c r="E1806" s="18">
        <v>16</v>
      </c>
      <c r="F1806" s="18">
        <v>3000</v>
      </c>
      <c r="G1806" s="18">
        <v>16</v>
      </c>
      <c r="H1806" s="18">
        <v>16</v>
      </c>
      <c r="I1806" s="18"/>
      <c r="J1806" s="18"/>
      <c r="K1806" s="18"/>
      <c r="L1806" s="18"/>
      <c r="N1806" s="40" t="e">
        <f t="shared" si="237"/>
        <v>#N/A</v>
      </c>
      <c r="O1806" t="e">
        <f>VLOOKUP(A1806,'[1]Integrator Offer Supplier'!$M$14:$AF$12953,18,FALSE)</f>
        <v>#N/A</v>
      </c>
      <c r="P1806" t="e">
        <f>VLOOKUP(A1806,'[1]Integrator Offer Supplier'!$M$14:$AF$12953,19,FALSE)</f>
        <v>#N/A</v>
      </c>
      <c r="Q1806" t="e">
        <f t="shared" si="238"/>
        <v>#N/A</v>
      </c>
      <c r="R1806" t="e">
        <f>VLOOKUP(A1806,'[1]Integrator Offer Supplier'!$M$14:$AF$12953,20,FALSE)</f>
        <v>#N/A</v>
      </c>
      <c r="S1806" s="41" t="e">
        <f t="shared" si="239"/>
        <v>#N/A</v>
      </c>
    </row>
    <row r="1807" spans="1:19" ht="36" x14ac:dyDescent="0.2">
      <c r="A1807" s="34" t="s">
        <v>6400</v>
      </c>
      <c r="B1807" s="15" t="s">
        <v>1611</v>
      </c>
      <c r="C1807" s="15" t="s">
        <v>3622</v>
      </c>
      <c r="D1807" s="19"/>
      <c r="E1807" s="18" t="s">
        <v>4282</v>
      </c>
      <c r="F1807" s="18" t="s">
        <v>4282</v>
      </c>
      <c r="G1807" s="18" t="s">
        <v>4282</v>
      </c>
      <c r="H1807" s="18" t="s">
        <v>4282</v>
      </c>
      <c r="I1807" s="18" t="s">
        <v>4282</v>
      </c>
      <c r="J1807" s="18" t="s">
        <v>7185</v>
      </c>
      <c r="K1807" s="18" t="s">
        <v>4282</v>
      </c>
      <c r="L1807" s="18" t="s">
        <v>4282</v>
      </c>
      <c r="N1807" s="40" t="e">
        <f t="shared" si="237"/>
        <v>#N/A</v>
      </c>
      <c r="O1807" t="e">
        <f>VLOOKUP(A1807,'[1]Integrator Offer Supplier'!$M$14:$AF$12953,18,FALSE)</f>
        <v>#N/A</v>
      </c>
      <c r="P1807" t="e">
        <f>VLOOKUP(A1807,'[1]Integrator Offer Supplier'!$M$14:$AF$12953,19,FALSE)</f>
        <v>#N/A</v>
      </c>
      <c r="Q1807" t="e">
        <f t="shared" si="238"/>
        <v>#N/A</v>
      </c>
      <c r="R1807" t="e">
        <f>VLOOKUP(A1807,'[1]Integrator Offer Supplier'!$M$14:$AF$12953,20,FALSE)</f>
        <v>#N/A</v>
      </c>
      <c r="S1807" s="41" t="e">
        <f t="shared" si="239"/>
        <v>#N/A</v>
      </c>
    </row>
    <row r="1808" spans="1:19" ht="18" x14ac:dyDescent="0.2">
      <c r="A1808" s="34" t="s">
        <v>6401</v>
      </c>
      <c r="B1808" s="15" t="s">
        <v>4587</v>
      </c>
      <c r="C1808" s="15" t="s">
        <v>1612</v>
      </c>
      <c r="D1808" s="19"/>
      <c r="E1808" s="18">
        <v>2</v>
      </c>
      <c r="F1808" s="18">
        <v>2000</v>
      </c>
      <c r="G1808" s="18"/>
      <c r="H1808" s="18">
        <v>2</v>
      </c>
      <c r="I1808" s="18"/>
      <c r="J1808" s="18">
        <f>N1808</f>
        <v>0</v>
      </c>
      <c r="K1808" s="18">
        <f>Q1808</f>
        <v>0</v>
      </c>
      <c r="L1808" s="18">
        <f>S1808</f>
        <v>0</v>
      </c>
      <c r="N1808" s="40">
        <f t="shared" si="237"/>
        <v>0</v>
      </c>
      <c r="O1808">
        <f>VLOOKUP(A1808,'[1]Integrator Offer Supplier'!$M$14:$AF$12953,18,FALSE)</f>
        <v>0</v>
      </c>
      <c r="P1808">
        <f>VLOOKUP(A1808,'[1]Integrator Offer Supplier'!$M$14:$AF$12953,19,FALSE)</f>
        <v>0</v>
      </c>
      <c r="Q1808">
        <f t="shared" si="238"/>
        <v>0</v>
      </c>
      <c r="R1808">
        <f>VLOOKUP(A1808,'[1]Integrator Offer Supplier'!$M$14:$AF$12953,20,FALSE)</f>
        <v>0</v>
      </c>
      <c r="S1808" s="41">
        <f t="shared" si="239"/>
        <v>0</v>
      </c>
    </row>
    <row r="1809" spans="1:19" ht="54" x14ac:dyDescent="0.2">
      <c r="A1809" s="45" t="s">
        <v>6402</v>
      </c>
      <c r="B1809" s="44" t="s">
        <v>1613</v>
      </c>
      <c r="C1809" s="44" t="s">
        <v>7221</v>
      </c>
      <c r="D1809" s="19"/>
      <c r="E1809" s="18">
        <v>8</v>
      </c>
      <c r="F1809" s="18">
        <v>2000</v>
      </c>
      <c r="G1809" s="18">
        <v>8</v>
      </c>
      <c r="H1809" s="18">
        <v>8</v>
      </c>
      <c r="I1809" s="18"/>
      <c r="J1809" s="18"/>
      <c r="K1809" s="18"/>
      <c r="L1809" s="18"/>
      <c r="N1809" s="40" t="e">
        <f t="shared" si="237"/>
        <v>#N/A</v>
      </c>
      <c r="O1809" t="e">
        <f>VLOOKUP(A1809,'[1]Integrator Offer Supplier'!$M$14:$AF$12953,18,FALSE)</f>
        <v>#N/A</v>
      </c>
      <c r="P1809" t="e">
        <f>VLOOKUP(A1809,'[1]Integrator Offer Supplier'!$M$14:$AF$12953,19,FALSE)</f>
        <v>#N/A</v>
      </c>
      <c r="Q1809" t="e">
        <f t="shared" si="238"/>
        <v>#N/A</v>
      </c>
      <c r="R1809" t="e">
        <f>VLOOKUP(A1809,'[1]Integrator Offer Supplier'!$M$14:$AF$12953,20,FALSE)</f>
        <v>#N/A</v>
      </c>
      <c r="S1809" s="41" t="e">
        <f t="shared" si="239"/>
        <v>#N/A</v>
      </c>
    </row>
    <row r="1810" spans="1:19" ht="54" x14ac:dyDescent="0.2">
      <c r="A1810" s="34" t="s">
        <v>6403</v>
      </c>
      <c r="B1810" s="15" t="s">
        <v>1614</v>
      </c>
      <c r="C1810" s="15" t="s">
        <v>3624</v>
      </c>
      <c r="D1810" s="19"/>
      <c r="E1810" s="18" t="s">
        <v>4282</v>
      </c>
      <c r="F1810" s="18" t="s">
        <v>4282</v>
      </c>
      <c r="G1810" s="18" t="s">
        <v>4282</v>
      </c>
      <c r="H1810" s="18" t="s">
        <v>4282</v>
      </c>
      <c r="I1810" s="18" t="s">
        <v>4282</v>
      </c>
      <c r="J1810" s="18" t="s">
        <v>7185</v>
      </c>
      <c r="K1810" s="18" t="s">
        <v>4282</v>
      </c>
      <c r="L1810" s="18" t="s">
        <v>4282</v>
      </c>
      <c r="N1810" s="40" t="e">
        <f t="shared" si="237"/>
        <v>#N/A</v>
      </c>
      <c r="O1810" t="e">
        <f>VLOOKUP(A1810,'[1]Integrator Offer Supplier'!$M$14:$AF$12953,18,FALSE)</f>
        <v>#N/A</v>
      </c>
      <c r="P1810" t="e">
        <f>VLOOKUP(A1810,'[1]Integrator Offer Supplier'!$M$14:$AF$12953,19,FALSE)</f>
        <v>#N/A</v>
      </c>
      <c r="Q1810" t="e">
        <f t="shared" si="238"/>
        <v>#N/A</v>
      </c>
      <c r="R1810" t="e">
        <f>VLOOKUP(A1810,'[1]Integrator Offer Supplier'!$M$14:$AF$12953,20,FALSE)</f>
        <v>#N/A</v>
      </c>
      <c r="S1810" s="41" t="e">
        <f t="shared" si="239"/>
        <v>#N/A</v>
      </c>
    </row>
    <row r="1811" spans="1:19" ht="72" x14ac:dyDescent="0.2">
      <c r="A1811" s="43" t="s">
        <v>6404</v>
      </c>
      <c r="B1811" s="44" t="s">
        <v>1615</v>
      </c>
      <c r="C1811" s="44" t="s">
        <v>3625</v>
      </c>
      <c r="D1811" s="19"/>
      <c r="E1811" s="18">
        <v>16</v>
      </c>
      <c r="F1811" s="18">
        <v>10000</v>
      </c>
      <c r="G1811" s="18"/>
      <c r="H1811" s="18"/>
      <c r="I1811" s="18"/>
      <c r="J1811" s="18"/>
      <c r="K1811" s="18"/>
      <c r="L1811" s="18"/>
      <c r="N1811" s="40" t="e">
        <f t="shared" si="237"/>
        <v>#N/A</v>
      </c>
      <c r="O1811" t="e">
        <f>VLOOKUP(A1811,'[1]Integrator Offer Supplier'!$M$14:$AF$12953,18,FALSE)</f>
        <v>#N/A</v>
      </c>
      <c r="P1811" t="e">
        <f>VLOOKUP(A1811,'[1]Integrator Offer Supplier'!$M$14:$AF$12953,19,FALSE)</f>
        <v>#N/A</v>
      </c>
      <c r="Q1811" t="e">
        <f t="shared" si="238"/>
        <v>#N/A</v>
      </c>
      <c r="R1811" t="e">
        <f>VLOOKUP(A1811,'[1]Integrator Offer Supplier'!$M$14:$AF$12953,20,FALSE)</f>
        <v>#N/A</v>
      </c>
      <c r="S1811" s="41" t="e">
        <f t="shared" si="239"/>
        <v>#N/A</v>
      </c>
    </row>
    <row r="1812" spans="1:19" ht="18" x14ac:dyDescent="0.2">
      <c r="A1812" s="34" t="s">
        <v>6405</v>
      </c>
      <c r="B1812" s="15" t="s">
        <v>191</v>
      </c>
      <c r="C1812" s="15" t="s">
        <v>191</v>
      </c>
      <c r="D1812" s="19"/>
      <c r="E1812" s="18" t="s">
        <v>4282</v>
      </c>
      <c r="F1812" s="18" t="s">
        <v>4282</v>
      </c>
      <c r="G1812" s="18" t="s">
        <v>4282</v>
      </c>
      <c r="H1812" s="18" t="s">
        <v>4282</v>
      </c>
      <c r="I1812" s="18" t="s">
        <v>4282</v>
      </c>
      <c r="J1812" s="18" t="s">
        <v>7185</v>
      </c>
      <c r="K1812" s="18" t="s">
        <v>4282</v>
      </c>
      <c r="L1812" s="18" t="s">
        <v>4282</v>
      </c>
      <c r="N1812" s="40" t="e">
        <f t="shared" si="237"/>
        <v>#N/A</v>
      </c>
      <c r="O1812" t="e">
        <f>VLOOKUP(A1812,'[1]Integrator Offer Supplier'!$M$14:$AF$12953,18,FALSE)</f>
        <v>#N/A</v>
      </c>
      <c r="P1812" t="e">
        <f>VLOOKUP(A1812,'[1]Integrator Offer Supplier'!$M$14:$AF$12953,19,FALSE)</f>
        <v>#N/A</v>
      </c>
      <c r="Q1812" t="e">
        <f t="shared" si="238"/>
        <v>#N/A</v>
      </c>
      <c r="R1812" t="e">
        <f>VLOOKUP(A1812,'[1]Integrator Offer Supplier'!$M$14:$AF$12953,20,FALSE)</f>
        <v>#N/A</v>
      </c>
      <c r="S1812" s="41" t="e">
        <f t="shared" si="239"/>
        <v>#N/A</v>
      </c>
    </row>
    <row r="1813" spans="1:19" ht="108" x14ac:dyDescent="0.2">
      <c r="A1813" s="35" t="s">
        <v>6406</v>
      </c>
      <c r="B1813" s="15" t="s">
        <v>1616</v>
      </c>
      <c r="C1813" s="15" t="s">
        <v>3626</v>
      </c>
      <c r="D1813" s="19"/>
      <c r="E1813" s="18" t="s">
        <v>4282</v>
      </c>
      <c r="F1813" s="18" t="s">
        <v>4282</v>
      </c>
      <c r="G1813" s="18" t="s">
        <v>4282</v>
      </c>
      <c r="H1813" s="18" t="s">
        <v>4282</v>
      </c>
      <c r="I1813" s="18" t="s">
        <v>4282</v>
      </c>
      <c r="J1813" s="18" t="s">
        <v>7185</v>
      </c>
      <c r="K1813" s="18" t="s">
        <v>4282</v>
      </c>
      <c r="L1813" s="18" t="s">
        <v>4282</v>
      </c>
      <c r="N1813" s="40" t="e">
        <f t="shared" si="237"/>
        <v>#N/A</v>
      </c>
      <c r="O1813" t="e">
        <f>VLOOKUP(A1813,'[1]Integrator Offer Supplier'!$M$14:$AF$12953,18,FALSE)</f>
        <v>#N/A</v>
      </c>
      <c r="P1813" t="e">
        <f>VLOOKUP(A1813,'[1]Integrator Offer Supplier'!$M$14:$AF$12953,19,FALSE)</f>
        <v>#N/A</v>
      </c>
      <c r="Q1813" t="e">
        <f t="shared" si="238"/>
        <v>#N/A</v>
      </c>
      <c r="R1813" t="e">
        <f>VLOOKUP(A1813,'[1]Integrator Offer Supplier'!$M$14:$AF$12953,20,FALSE)</f>
        <v>#N/A</v>
      </c>
      <c r="S1813" s="41" t="e">
        <f t="shared" si="239"/>
        <v>#N/A</v>
      </c>
    </row>
    <row r="1814" spans="1:19" ht="90" x14ac:dyDescent="0.2">
      <c r="A1814" s="34" t="s">
        <v>6407</v>
      </c>
      <c r="B1814" s="15" t="s">
        <v>1617</v>
      </c>
      <c r="C1814" s="15" t="s">
        <v>3627</v>
      </c>
      <c r="D1814" s="19"/>
      <c r="E1814" s="18" t="s">
        <v>4282</v>
      </c>
      <c r="F1814" s="18" t="s">
        <v>4282</v>
      </c>
      <c r="G1814" s="18" t="s">
        <v>4282</v>
      </c>
      <c r="H1814" s="18" t="s">
        <v>4282</v>
      </c>
      <c r="I1814" s="18" t="s">
        <v>4282</v>
      </c>
      <c r="J1814" s="18" t="s">
        <v>7185</v>
      </c>
      <c r="K1814" s="18" t="s">
        <v>4282</v>
      </c>
      <c r="L1814" s="18" t="s">
        <v>4282</v>
      </c>
      <c r="N1814" s="40" t="e">
        <f t="shared" si="237"/>
        <v>#N/A</v>
      </c>
      <c r="O1814" t="e">
        <f>VLOOKUP(A1814,'[1]Integrator Offer Supplier'!$M$14:$AF$12953,18,FALSE)</f>
        <v>#N/A</v>
      </c>
      <c r="P1814" t="e">
        <f>VLOOKUP(A1814,'[1]Integrator Offer Supplier'!$M$14:$AF$12953,19,FALSE)</f>
        <v>#N/A</v>
      </c>
      <c r="Q1814" t="e">
        <f t="shared" si="238"/>
        <v>#N/A</v>
      </c>
      <c r="R1814" t="e">
        <f>VLOOKUP(A1814,'[1]Integrator Offer Supplier'!$M$14:$AF$12953,20,FALSE)</f>
        <v>#N/A</v>
      </c>
      <c r="S1814" s="41" t="e">
        <f t="shared" si="239"/>
        <v>#N/A</v>
      </c>
    </row>
    <row r="1815" spans="1:19" ht="90" x14ac:dyDescent="0.2">
      <c r="A1815" s="34" t="s">
        <v>6408</v>
      </c>
      <c r="B1815" s="15" t="s">
        <v>1618</v>
      </c>
      <c r="C1815" s="15" t="s">
        <v>3628</v>
      </c>
      <c r="D1815" s="19"/>
      <c r="E1815" s="18" t="s">
        <v>4282</v>
      </c>
      <c r="F1815" s="18" t="s">
        <v>4282</v>
      </c>
      <c r="G1815" s="18" t="s">
        <v>4282</v>
      </c>
      <c r="H1815" s="18" t="s">
        <v>4282</v>
      </c>
      <c r="I1815" s="18" t="s">
        <v>4282</v>
      </c>
      <c r="J1815" s="18" t="s">
        <v>7185</v>
      </c>
      <c r="K1815" s="18" t="s">
        <v>4282</v>
      </c>
      <c r="L1815" s="18" t="s">
        <v>4282</v>
      </c>
      <c r="N1815" s="40" t="e">
        <f t="shared" si="237"/>
        <v>#N/A</v>
      </c>
      <c r="O1815" t="e">
        <f>VLOOKUP(A1815,'[1]Integrator Offer Supplier'!$M$14:$AF$12953,18,FALSE)</f>
        <v>#N/A</v>
      </c>
      <c r="P1815" t="e">
        <f>VLOOKUP(A1815,'[1]Integrator Offer Supplier'!$M$14:$AF$12953,19,FALSE)</f>
        <v>#N/A</v>
      </c>
      <c r="Q1815" t="e">
        <f t="shared" si="238"/>
        <v>#N/A</v>
      </c>
      <c r="R1815" t="e">
        <f>VLOOKUP(A1815,'[1]Integrator Offer Supplier'!$M$14:$AF$12953,20,FALSE)</f>
        <v>#N/A</v>
      </c>
      <c r="S1815" s="41" t="e">
        <f t="shared" si="239"/>
        <v>#N/A</v>
      </c>
    </row>
    <row r="1816" spans="1:19" ht="18" x14ac:dyDescent="0.2">
      <c r="A1816" s="35" t="s">
        <v>6409</v>
      </c>
      <c r="B1816" s="15" t="s">
        <v>223</v>
      </c>
      <c r="C1816" s="15" t="s">
        <v>223</v>
      </c>
      <c r="D1816" s="19"/>
      <c r="E1816" s="18" t="s">
        <v>4282</v>
      </c>
      <c r="F1816" s="18" t="s">
        <v>4282</v>
      </c>
      <c r="G1816" s="18" t="s">
        <v>4282</v>
      </c>
      <c r="H1816" s="18" t="s">
        <v>4282</v>
      </c>
      <c r="I1816" s="18" t="s">
        <v>4282</v>
      </c>
      <c r="J1816" s="18" t="s">
        <v>7185</v>
      </c>
      <c r="K1816" s="18" t="s">
        <v>4282</v>
      </c>
      <c r="L1816" s="18" t="s">
        <v>4282</v>
      </c>
      <c r="N1816" s="40" t="e">
        <f t="shared" si="237"/>
        <v>#N/A</v>
      </c>
      <c r="O1816" t="e">
        <f>VLOOKUP(A1816,'[1]Integrator Offer Supplier'!$M$14:$AF$12953,18,FALSE)</f>
        <v>#N/A</v>
      </c>
      <c r="P1816" t="e">
        <f>VLOOKUP(A1816,'[1]Integrator Offer Supplier'!$M$14:$AF$12953,19,FALSE)</f>
        <v>#N/A</v>
      </c>
      <c r="Q1816" t="e">
        <f t="shared" si="238"/>
        <v>#N/A</v>
      </c>
      <c r="R1816" t="e">
        <f>VLOOKUP(A1816,'[1]Integrator Offer Supplier'!$M$14:$AF$12953,20,FALSE)</f>
        <v>#N/A</v>
      </c>
      <c r="S1816" s="41" t="e">
        <f t="shared" si="239"/>
        <v>#N/A</v>
      </c>
    </row>
    <row r="1817" spans="1:19" ht="90" x14ac:dyDescent="0.2">
      <c r="A1817" s="35" t="s">
        <v>6410</v>
      </c>
      <c r="B1817" s="15" t="s">
        <v>1619</v>
      </c>
      <c r="C1817" s="15" t="s">
        <v>3629</v>
      </c>
      <c r="D1817" s="19"/>
      <c r="E1817" s="18" t="s">
        <v>4282</v>
      </c>
      <c r="F1817" s="18" t="s">
        <v>4282</v>
      </c>
      <c r="G1817" s="18" t="s">
        <v>4282</v>
      </c>
      <c r="H1817" s="18" t="s">
        <v>4282</v>
      </c>
      <c r="I1817" s="18" t="s">
        <v>4282</v>
      </c>
      <c r="J1817" s="18" t="s">
        <v>7185</v>
      </c>
      <c r="K1817" s="18" t="s">
        <v>4282</v>
      </c>
      <c r="L1817" s="18" t="s">
        <v>4282</v>
      </c>
      <c r="N1817" s="40" t="e">
        <f t="shared" si="237"/>
        <v>#N/A</v>
      </c>
      <c r="O1817" t="e">
        <f>VLOOKUP(A1817,'[1]Integrator Offer Supplier'!$M$14:$AF$12953,18,FALSE)</f>
        <v>#N/A</v>
      </c>
      <c r="P1817" t="e">
        <f>VLOOKUP(A1817,'[1]Integrator Offer Supplier'!$M$14:$AF$12953,19,FALSE)</f>
        <v>#N/A</v>
      </c>
      <c r="Q1817" t="e">
        <f t="shared" si="238"/>
        <v>#N/A</v>
      </c>
      <c r="R1817" t="e">
        <f>VLOOKUP(A1817,'[1]Integrator Offer Supplier'!$M$14:$AF$12953,20,FALSE)</f>
        <v>#N/A</v>
      </c>
      <c r="S1817" s="41" t="e">
        <f t="shared" si="239"/>
        <v>#N/A</v>
      </c>
    </row>
    <row r="1818" spans="1:19" ht="18" x14ac:dyDescent="0.2">
      <c r="A1818" s="34" t="s">
        <v>6411</v>
      </c>
      <c r="B1818" s="15" t="s">
        <v>1620</v>
      </c>
      <c r="C1818" s="15" t="s">
        <v>1620</v>
      </c>
      <c r="D1818" s="19"/>
      <c r="E1818" s="18" t="s">
        <v>4282</v>
      </c>
      <c r="F1818" s="18" t="s">
        <v>4282</v>
      </c>
      <c r="G1818" s="18" t="s">
        <v>4282</v>
      </c>
      <c r="H1818" s="18" t="s">
        <v>4282</v>
      </c>
      <c r="I1818" s="18" t="s">
        <v>4282</v>
      </c>
      <c r="J1818" s="18" t="s">
        <v>7185</v>
      </c>
      <c r="K1818" s="18" t="s">
        <v>4282</v>
      </c>
      <c r="L1818" s="18" t="s">
        <v>4282</v>
      </c>
      <c r="N1818" s="40" t="e">
        <f t="shared" si="237"/>
        <v>#N/A</v>
      </c>
      <c r="O1818" t="e">
        <f>VLOOKUP(A1818,'[1]Integrator Offer Supplier'!$M$14:$AF$12953,18,FALSE)</f>
        <v>#N/A</v>
      </c>
      <c r="P1818" t="e">
        <f>VLOOKUP(A1818,'[1]Integrator Offer Supplier'!$M$14:$AF$12953,19,FALSE)</f>
        <v>#N/A</v>
      </c>
      <c r="Q1818" t="e">
        <f t="shared" si="238"/>
        <v>#N/A</v>
      </c>
      <c r="R1818" t="e">
        <f>VLOOKUP(A1818,'[1]Integrator Offer Supplier'!$M$14:$AF$12953,20,FALSE)</f>
        <v>#N/A</v>
      </c>
      <c r="S1818" s="41" t="e">
        <f t="shared" si="239"/>
        <v>#N/A</v>
      </c>
    </row>
    <row r="1819" spans="1:19" ht="18" x14ac:dyDescent="0.2">
      <c r="A1819" s="34" t="s">
        <v>6412</v>
      </c>
      <c r="B1819" s="15" t="s">
        <v>1621</v>
      </c>
      <c r="C1819" s="15" t="s">
        <v>1621</v>
      </c>
      <c r="D1819" s="19"/>
      <c r="E1819" s="18" t="s">
        <v>4282</v>
      </c>
      <c r="F1819" s="18" t="s">
        <v>4282</v>
      </c>
      <c r="G1819" s="18" t="s">
        <v>4282</v>
      </c>
      <c r="H1819" s="18" t="s">
        <v>4282</v>
      </c>
      <c r="I1819" s="18" t="s">
        <v>4282</v>
      </c>
      <c r="J1819" s="18" t="s">
        <v>7185</v>
      </c>
      <c r="K1819" s="18" t="s">
        <v>4282</v>
      </c>
      <c r="L1819" s="18" t="s">
        <v>4282</v>
      </c>
      <c r="N1819" s="40" t="e">
        <f t="shared" si="237"/>
        <v>#N/A</v>
      </c>
      <c r="O1819" t="e">
        <f>VLOOKUP(A1819,'[1]Integrator Offer Supplier'!$M$14:$AF$12953,18,FALSE)</f>
        <v>#N/A</v>
      </c>
      <c r="P1819" t="e">
        <f>VLOOKUP(A1819,'[1]Integrator Offer Supplier'!$M$14:$AF$12953,19,FALSE)</f>
        <v>#N/A</v>
      </c>
      <c r="Q1819" t="e">
        <f t="shared" si="238"/>
        <v>#N/A</v>
      </c>
      <c r="R1819" t="e">
        <f>VLOOKUP(A1819,'[1]Integrator Offer Supplier'!$M$14:$AF$12953,20,FALSE)</f>
        <v>#N/A</v>
      </c>
      <c r="S1819" s="41" t="e">
        <f t="shared" si="239"/>
        <v>#N/A</v>
      </c>
    </row>
    <row r="1820" spans="1:19" ht="36" x14ac:dyDescent="0.2">
      <c r="A1820" s="34" t="s">
        <v>6413</v>
      </c>
      <c r="B1820" s="15" t="s">
        <v>1622</v>
      </c>
      <c r="C1820" s="15" t="s">
        <v>3630</v>
      </c>
      <c r="D1820" s="19"/>
      <c r="E1820" s="18" t="s">
        <v>4282</v>
      </c>
      <c r="F1820" s="18" t="s">
        <v>4282</v>
      </c>
      <c r="G1820" s="18" t="s">
        <v>4282</v>
      </c>
      <c r="H1820" s="18" t="s">
        <v>4282</v>
      </c>
      <c r="I1820" s="18" t="s">
        <v>4282</v>
      </c>
      <c r="J1820" s="18" t="s">
        <v>7185</v>
      </c>
      <c r="K1820" s="18" t="s">
        <v>4282</v>
      </c>
      <c r="L1820" s="18" t="s">
        <v>4282</v>
      </c>
      <c r="N1820" s="40" t="e">
        <f t="shared" si="237"/>
        <v>#N/A</v>
      </c>
      <c r="O1820" t="e">
        <f>VLOOKUP(A1820,'[1]Integrator Offer Supplier'!$M$14:$AF$12953,18,FALSE)</f>
        <v>#N/A</v>
      </c>
      <c r="P1820" t="e">
        <f>VLOOKUP(A1820,'[1]Integrator Offer Supplier'!$M$14:$AF$12953,19,FALSE)</f>
        <v>#N/A</v>
      </c>
      <c r="Q1820" t="e">
        <f t="shared" si="238"/>
        <v>#N/A</v>
      </c>
      <c r="R1820" t="e">
        <f>VLOOKUP(A1820,'[1]Integrator Offer Supplier'!$M$14:$AF$12953,20,FALSE)</f>
        <v>#N/A</v>
      </c>
      <c r="S1820" s="41" t="e">
        <f t="shared" si="239"/>
        <v>#N/A</v>
      </c>
    </row>
    <row r="1821" spans="1:19" ht="90" x14ac:dyDescent="0.2">
      <c r="A1821" s="35" t="s">
        <v>6414</v>
      </c>
      <c r="B1821" s="15" t="s">
        <v>4357</v>
      </c>
      <c r="C1821" s="15" t="s">
        <v>3631</v>
      </c>
      <c r="D1821" s="19"/>
      <c r="E1821" s="18">
        <v>0.1</v>
      </c>
      <c r="F1821" s="2">
        <v>497</v>
      </c>
      <c r="G1821" s="18"/>
      <c r="H1821" s="18">
        <v>2</v>
      </c>
      <c r="I1821" s="18"/>
      <c r="J1821" s="18">
        <f t="shared" ref="J1821:J1822" si="240">N1821</f>
        <v>0</v>
      </c>
      <c r="K1821" s="18">
        <f t="shared" ref="K1821:K1822" si="241">Q1821</f>
        <v>0</v>
      </c>
      <c r="L1821" s="18">
        <f t="shared" ref="L1821:L1822" si="242">S1821</f>
        <v>0</v>
      </c>
      <c r="N1821" s="40">
        <f t="shared" si="237"/>
        <v>0</v>
      </c>
      <c r="O1821">
        <f>VLOOKUP(A1821,'[1]Integrator Offer Supplier'!$M$14:$AF$12953,18,FALSE)</f>
        <v>0</v>
      </c>
      <c r="P1821">
        <f>VLOOKUP(A1821,'[1]Integrator Offer Supplier'!$M$14:$AF$12953,19,FALSE)</f>
        <v>0</v>
      </c>
      <c r="Q1821">
        <f t="shared" si="238"/>
        <v>0</v>
      </c>
      <c r="R1821">
        <f>VLOOKUP(A1821,'[1]Integrator Offer Supplier'!$M$14:$AF$12953,20,FALSE)</f>
        <v>0</v>
      </c>
      <c r="S1821" s="41">
        <f t="shared" si="239"/>
        <v>0</v>
      </c>
    </row>
    <row r="1822" spans="1:19" ht="54" x14ac:dyDescent="0.2">
      <c r="A1822" s="35" t="s">
        <v>6415</v>
      </c>
      <c r="B1822" s="15" t="s">
        <v>1624</v>
      </c>
      <c r="C1822" s="15" t="s">
        <v>3632</v>
      </c>
      <c r="D1822" s="19"/>
      <c r="E1822" s="18">
        <v>0.1</v>
      </c>
      <c r="F1822" s="2">
        <v>497</v>
      </c>
      <c r="G1822" s="18"/>
      <c r="H1822" s="18">
        <v>2</v>
      </c>
      <c r="I1822" s="18"/>
      <c r="J1822" s="18">
        <f t="shared" si="240"/>
        <v>0</v>
      </c>
      <c r="K1822" s="18">
        <f t="shared" si="241"/>
        <v>0</v>
      </c>
      <c r="L1822" s="18">
        <f t="shared" si="242"/>
        <v>0</v>
      </c>
      <c r="N1822" s="40">
        <f t="shared" si="237"/>
        <v>0</v>
      </c>
      <c r="O1822">
        <f>VLOOKUP(A1822,'[1]Integrator Offer Supplier'!$M$14:$AF$12953,18,FALSE)</f>
        <v>0</v>
      </c>
      <c r="P1822">
        <f>VLOOKUP(A1822,'[1]Integrator Offer Supplier'!$M$14:$AF$12953,19,FALSE)</f>
        <v>0</v>
      </c>
      <c r="Q1822">
        <f t="shared" si="238"/>
        <v>0</v>
      </c>
      <c r="R1822">
        <f>VLOOKUP(A1822,'[1]Integrator Offer Supplier'!$M$14:$AF$12953,20,FALSE)</f>
        <v>0</v>
      </c>
      <c r="S1822" s="41">
        <f t="shared" si="239"/>
        <v>0</v>
      </c>
    </row>
    <row r="1823" spans="1:19" ht="36" x14ac:dyDescent="0.2">
      <c r="A1823" s="34" t="s">
        <v>1625</v>
      </c>
      <c r="B1823" s="15" t="s">
        <v>1625</v>
      </c>
      <c r="C1823" s="15" t="s">
        <v>3633</v>
      </c>
      <c r="D1823" s="19"/>
      <c r="E1823" s="18" t="s">
        <v>4282</v>
      </c>
      <c r="F1823" s="18" t="s">
        <v>4282</v>
      </c>
      <c r="G1823" s="18" t="s">
        <v>4282</v>
      </c>
      <c r="H1823" s="18" t="s">
        <v>4282</v>
      </c>
      <c r="I1823" s="18" t="s">
        <v>4282</v>
      </c>
      <c r="J1823" s="18" t="s">
        <v>7185</v>
      </c>
      <c r="K1823" s="18" t="s">
        <v>4282</v>
      </c>
      <c r="L1823" s="18" t="s">
        <v>4282</v>
      </c>
      <c r="N1823" s="40" t="e">
        <f t="shared" si="237"/>
        <v>#N/A</v>
      </c>
      <c r="O1823" t="e">
        <f>VLOOKUP(A1823,'[1]Integrator Offer Supplier'!$M$14:$AF$12953,18,FALSE)</f>
        <v>#N/A</v>
      </c>
      <c r="P1823" t="e">
        <f>VLOOKUP(A1823,'[1]Integrator Offer Supplier'!$M$14:$AF$12953,19,FALSE)</f>
        <v>#N/A</v>
      </c>
      <c r="Q1823" t="e">
        <f t="shared" si="238"/>
        <v>#N/A</v>
      </c>
      <c r="R1823" t="e">
        <f>VLOOKUP(A1823,'[1]Integrator Offer Supplier'!$M$14:$AF$12953,20,FALSE)</f>
        <v>#N/A</v>
      </c>
      <c r="S1823" s="41" t="e">
        <f t="shared" si="239"/>
        <v>#N/A</v>
      </c>
    </row>
    <row r="1824" spans="1:19" ht="36" x14ac:dyDescent="0.2">
      <c r="A1824" s="35" t="s">
        <v>6416</v>
      </c>
      <c r="B1824" s="15" t="s">
        <v>1626</v>
      </c>
      <c r="C1824" s="15" t="s">
        <v>3634</v>
      </c>
      <c r="D1824" s="19"/>
      <c r="E1824" s="18" t="s">
        <v>4282</v>
      </c>
      <c r="F1824" s="18" t="s">
        <v>4282</v>
      </c>
      <c r="G1824" s="18" t="s">
        <v>4282</v>
      </c>
      <c r="H1824" s="18" t="s">
        <v>4282</v>
      </c>
      <c r="I1824" s="18" t="s">
        <v>4282</v>
      </c>
      <c r="J1824" s="18" t="s">
        <v>7185</v>
      </c>
      <c r="K1824" s="18" t="s">
        <v>4282</v>
      </c>
      <c r="L1824" s="18" t="s">
        <v>4282</v>
      </c>
      <c r="N1824" s="40" t="e">
        <f t="shared" si="237"/>
        <v>#N/A</v>
      </c>
      <c r="O1824" t="e">
        <f>VLOOKUP(A1824,'[1]Integrator Offer Supplier'!$M$14:$AF$12953,18,FALSE)</f>
        <v>#N/A</v>
      </c>
      <c r="P1824" t="e">
        <f>VLOOKUP(A1824,'[1]Integrator Offer Supplier'!$M$14:$AF$12953,19,FALSE)</f>
        <v>#N/A</v>
      </c>
      <c r="Q1824" t="e">
        <f t="shared" si="238"/>
        <v>#N/A</v>
      </c>
      <c r="R1824" t="e">
        <f>VLOOKUP(A1824,'[1]Integrator Offer Supplier'!$M$14:$AF$12953,20,FALSE)</f>
        <v>#N/A</v>
      </c>
      <c r="S1824" s="41" t="e">
        <f t="shared" si="239"/>
        <v>#N/A</v>
      </c>
    </row>
    <row r="1825" spans="1:19" ht="36" x14ac:dyDescent="0.2">
      <c r="A1825" s="35" t="s">
        <v>6417</v>
      </c>
      <c r="B1825" s="15" t="s">
        <v>70</v>
      </c>
      <c r="C1825" s="15" t="s">
        <v>4259</v>
      </c>
      <c r="D1825" s="19"/>
      <c r="E1825" s="18"/>
      <c r="F1825" s="2">
        <v>140</v>
      </c>
      <c r="G1825" s="2"/>
      <c r="H1825" s="2"/>
      <c r="I1825" s="2"/>
      <c r="J1825" s="2"/>
      <c r="K1825" s="2"/>
      <c r="L1825" s="2"/>
      <c r="N1825" s="40" t="e">
        <f t="shared" si="237"/>
        <v>#N/A</v>
      </c>
      <c r="O1825" t="e">
        <f>VLOOKUP(A1825,'[1]Integrator Offer Supplier'!$M$14:$AF$12953,18,FALSE)</f>
        <v>#N/A</v>
      </c>
      <c r="P1825" t="e">
        <f>VLOOKUP(A1825,'[1]Integrator Offer Supplier'!$M$14:$AF$12953,19,FALSE)</f>
        <v>#N/A</v>
      </c>
      <c r="Q1825" t="e">
        <f t="shared" si="238"/>
        <v>#N/A</v>
      </c>
      <c r="R1825" t="e">
        <f>VLOOKUP(A1825,'[1]Integrator Offer Supplier'!$M$14:$AF$12953,20,FALSE)</f>
        <v>#N/A</v>
      </c>
      <c r="S1825" s="41" t="e">
        <f t="shared" si="239"/>
        <v>#N/A</v>
      </c>
    </row>
    <row r="1826" spans="1:19" ht="18" x14ac:dyDescent="0.2">
      <c r="A1826" s="35" t="s">
        <v>6418</v>
      </c>
      <c r="B1826" s="15" t="s">
        <v>1627</v>
      </c>
      <c r="C1826" s="15" t="s">
        <v>3636</v>
      </c>
      <c r="D1826" s="19"/>
      <c r="E1826" s="18" t="s">
        <v>4282</v>
      </c>
      <c r="F1826" s="18" t="s">
        <v>4282</v>
      </c>
      <c r="G1826" s="18" t="s">
        <v>4282</v>
      </c>
      <c r="H1826" s="18" t="s">
        <v>4282</v>
      </c>
      <c r="I1826" s="18" t="s">
        <v>4282</v>
      </c>
      <c r="J1826" s="18" t="s">
        <v>7185</v>
      </c>
      <c r="K1826" s="18" t="s">
        <v>4282</v>
      </c>
      <c r="L1826" s="18" t="s">
        <v>4282</v>
      </c>
      <c r="N1826" s="40" t="e">
        <f t="shared" si="237"/>
        <v>#N/A</v>
      </c>
      <c r="O1826" t="e">
        <f>VLOOKUP(A1826,'[1]Integrator Offer Supplier'!$M$14:$AF$12953,18,FALSE)</f>
        <v>#N/A</v>
      </c>
      <c r="P1826" t="e">
        <f>VLOOKUP(A1826,'[1]Integrator Offer Supplier'!$M$14:$AF$12953,19,FALSE)</f>
        <v>#N/A</v>
      </c>
      <c r="Q1826" t="e">
        <f t="shared" si="238"/>
        <v>#N/A</v>
      </c>
      <c r="R1826" t="e">
        <f>VLOOKUP(A1826,'[1]Integrator Offer Supplier'!$M$14:$AF$12953,20,FALSE)</f>
        <v>#N/A</v>
      </c>
      <c r="S1826" s="41" t="e">
        <f t="shared" si="239"/>
        <v>#N/A</v>
      </c>
    </row>
    <row r="1827" spans="1:19" ht="54" x14ac:dyDescent="0.2">
      <c r="A1827" s="35" t="s">
        <v>6419</v>
      </c>
      <c r="B1827" s="15" t="s">
        <v>1628</v>
      </c>
      <c r="C1827" s="15" t="s">
        <v>4313</v>
      </c>
      <c r="D1827" s="21" t="s">
        <v>7199</v>
      </c>
      <c r="E1827" s="18">
        <v>0.2</v>
      </c>
      <c r="F1827" s="2">
        <v>994</v>
      </c>
      <c r="G1827" s="18">
        <v>1</v>
      </c>
      <c r="H1827" s="18">
        <v>2</v>
      </c>
      <c r="I1827" s="18"/>
      <c r="J1827" s="18">
        <f>N1827</f>
        <v>0</v>
      </c>
      <c r="K1827" s="18">
        <f>Q1827</f>
        <v>0</v>
      </c>
      <c r="L1827" s="18">
        <f>S1827</f>
        <v>0</v>
      </c>
      <c r="N1827" s="40">
        <f t="shared" si="237"/>
        <v>0</v>
      </c>
      <c r="O1827">
        <f>VLOOKUP(A1827,'[1]Integrator Offer Supplier'!$M$14:$AF$12953,18,FALSE)</f>
        <v>0</v>
      </c>
      <c r="P1827">
        <f>VLOOKUP(A1827,'[1]Integrator Offer Supplier'!$M$14:$AF$12953,19,FALSE)</f>
        <v>0</v>
      </c>
      <c r="Q1827">
        <f t="shared" si="238"/>
        <v>0</v>
      </c>
      <c r="R1827">
        <f>VLOOKUP(A1827,'[1]Integrator Offer Supplier'!$M$14:$AF$12953,20,FALSE)</f>
        <v>0</v>
      </c>
      <c r="S1827" s="41">
        <f t="shared" si="239"/>
        <v>0</v>
      </c>
    </row>
    <row r="1828" spans="1:19" ht="36" x14ac:dyDescent="0.2">
      <c r="A1828" s="34" t="s">
        <v>6420</v>
      </c>
      <c r="B1828" s="15" t="s">
        <v>1629</v>
      </c>
      <c r="C1828" s="15" t="s">
        <v>3638</v>
      </c>
      <c r="D1828" s="19"/>
      <c r="E1828" s="18" t="s">
        <v>4282</v>
      </c>
      <c r="F1828" s="18" t="s">
        <v>4282</v>
      </c>
      <c r="G1828" s="18" t="s">
        <v>4282</v>
      </c>
      <c r="H1828" s="18" t="s">
        <v>4282</v>
      </c>
      <c r="I1828" s="18" t="s">
        <v>4282</v>
      </c>
      <c r="J1828" s="18" t="s">
        <v>7185</v>
      </c>
      <c r="K1828" s="18" t="s">
        <v>4282</v>
      </c>
      <c r="L1828" s="18" t="s">
        <v>4282</v>
      </c>
      <c r="N1828" s="40" t="e">
        <f t="shared" si="237"/>
        <v>#N/A</v>
      </c>
      <c r="O1828" t="e">
        <f>VLOOKUP(A1828,'[1]Integrator Offer Supplier'!$M$14:$AF$12953,18,FALSE)</f>
        <v>#N/A</v>
      </c>
      <c r="P1828" t="e">
        <f>VLOOKUP(A1828,'[1]Integrator Offer Supplier'!$M$14:$AF$12953,19,FALSE)</f>
        <v>#N/A</v>
      </c>
      <c r="Q1828" t="e">
        <f t="shared" si="238"/>
        <v>#N/A</v>
      </c>
      <c r="R1828" t="e">
        <f>VLOOKUP(A1828,'[1]Integrator Offer Supplier'!$M$14:$AF$12953,20,FALSE)</f>
        <v>#N/A</v>
      </c>
      <c r="S1828" s="41" t="e">
        <f t="shared" si="239"/>
        <v>#N/A</v>
      </c>
    </row>
    <row r="1829" spans="1:19" ht="36" x14ac:dyDescent="0.2">
      <c r="A1829" s="34" t="s">
        <v>6421</v>
      </c>
      <c r="B1829" s="15" t="s">
        <v>1630</v>
      </c>
      <c r="C1829" s="15" t="s">
        <v>3639</v>
      </c>
      <c r="D1829" s="19"/>
      <c r="E1829" s="18" t="s">
        <v>4282</v>
      </c>
      <c r="F1829" s="18" t="s">
        <v>4282</v>
      </c>
      <c r="G1829" s="18" t="s">
        <v>4282</v>
      </c>
      <c r="H1829" s="18" t="s">
        <v>4282</v>
      </c>
      <c r="I1829" s="18" t="s">
        <v>4282</v>
      </c>
      <c r="J1829" s="18" t="s">
        <v>7185</v>
      </c>
      <c r="K1829" s="18" t="s">
        <v>4282</v>
      </c>
      <c r="L1829" s="18" t="s">
        <v>4282</v>
      </c>
      <c r="N1829" s="40" t="e">
        <f t="shared" si="237"/>
        <v>#N/A</v>
      </c>
      <c r="O1829" t="e">
        <f>VLOOKUP(A1829,'[1]Integrator Offer Supplier'!$M$14:$AF$12953,18,FALSE)</f>
        <v>#N/A</v>
      </c>
      <c r="P1829" t="e">
        <f>VLOOKUP(A1829,'[1]Integrator Offer Supplier'!$M$14:$AF$12953,19,FALSE)</f>
        <v>#N/A</v>
      </c>
      <c r="Q1829" t="e">
        <f t="shared" si="238"/>
        <v>#N/A</v>
      </c>
      <c r="R1829" t="e">
        <f>VLOOKUP(A1829,'[1]Integrator Offer Supplier'!$M$14:$AF$12953,20,FALSE)</f>
        <v>#N/A</v>
      </c>
      <c r="S1829" s="41" t="e">
        <f t="shared" si="239"/>
        <v>#N/A</v>
      </c>
    </row>
    <row r="1830" spans="1:19" ht="18" x14ac:dyDescent="0.2">
      <c r="A1830" s="34" t="s">
        <v>6422</v>
      </c>
      <c r="B1830" s="15" t="s">
        <v>1631</v>
      </c>
      <c r="C1830" s="15" t="s">
        <v>3640</v>
      </c>
      <c r="D1830" s="19"/>
      <c r="E1830" s="18" t="s">
        <v>4282</v>
      </c>
      <c r="F1830" s="18" t="s">
        <v>4282</v>
      </c>
      <c r="G1830" s="18" t="s">
        <v>4282</v>
      </c>
      <c r="H1830" s="18" t="s">
        <v>4282</v>
      </c>
      <c r="I1830" s="18" t="s">
        <v>4282</v>
      </c>
      <c r="J1830" s="18" t="s">
        <v>7185</v>
      </c>
      <c r="K1830" s="18" t="s">
        <v>4282</v>
      </c>
      <c r="L1830" s="18" t="s">
        <v>4282</v>
      </c>
      <c r="N1830" s="40" t="e">
        <f t="shared" si="237"/>
        <v>#N/A</v>
      </c>
      <c r="O1830" t="e">
        <f>VLOOKUP(A1830,'[1]Integrator Offer Supplier'!$M$14:$AF$12953,18,FALSE)</f>
        <v>#N/A</v>
      </c>
      <c r="P1830" t="e">
        <f>VLOOKUP(A1830,'[1]Integrator Offer Supplier'!$M$14:$AF$12953,19,FALSE)</f>
        <v>#N/A</v>
      </c>
      <c r="Q1830" t="e">
        <f t="shared" si="238"/>
        <v>#N/A</v>
      </c>
      <c r="R1830" t="e">
        <f>VLOOKUP(A1830,'[1]Integrator Offer Supplier'!$M$14:$AF$12953,20,FALSE)</f>
        <v>#N/A</v>
      </c>
      <c r="S1830" s="41" t="e">
        <f t="shared" si="239"/>
        <v>#N/A</v>
      </c>
    </row>
    <row r="1831" spans="1:19" ht="36" x14ac:dyDescent="0.2">
      <c r="A1831" s="34" t="s">
        <v>6423</v>
      </c>
      <c r="B1831" s="15" t="s">
        <v>1632</v>
      </c>
      <c r="C1831" s="15">
        <v>0</v>
      </c>
      <c r="D1831" s="19"/>
      <c r="E1831" s="18" t="s">
        <v>4282</v>
      </c>
      <c r="F1831" s="18" t="s">
        <v>4282</v>
      </c>
      <c r="G1831" s="18" t="s">
        <v>4282</v>
      </c>
      <c r="H1831" s="18" t="s">
        <v>4282</v>
      </c>
      <c r="I1831" s="18" t="s">
        <v>4282</v>
      </c>
      <c r="J1831" s="18" t="s">
        <v>7185</v>
      </c>
      <c r="K1831" s="18" t="s">
        <v>4282</v>
      </c>
      <c r="L1831" s="18" t="s">
        <v>4282</v>
      </c>
      <c r="N1831" s="40" t="e">
        <f t="shared" si="237"/>
        <v>#N/A</v>
      </c>
      <c r="O1831" t="e">
        <f>VLOOKUP(A1831,'[1]Integrator Offer Supplier'!$M$14:$AF$12953,18,FALSE)</f>
        <v>#N/A</v>
      </c>
      <c r="P1831" t="e">
        <f>VLOOKUP(A1831,'[1]Integrator Offer Supplier'!$M$14:$AF$12953,19,FALSE)</f>
        <v>#N/A</v>
      </c>
      <c r="Q1831" t="e">
        <f t="shared" si="238"/>
        <v>#N/A</v>
      </c>
      <c r="R1831" t="e">
        <f>VLOOKUP(A1831,'[1]Integrator Offer Supplier'!$M$14:$AF$12953,20,FALSE)</f>
        <v>#N/A</v>
      </c>
      <c r="S1831" s="41" t="e">
        <f t="shared" si="239"/>
        <v>#N/A</v>
      </c>
    </row>
    <row r="1832" spans="1:19" ht="36" x14ac:dyDescent="0.2">
      <c r="A1832" s="34" t="s">
        <v>6424</v>
      </c>
      <c r="B1832" s="15" t="s">
        <v>1633</v>
      </c>
      <c r="C1832" s="15">
        <v>0</v>
      </c>
      <c r="D1832" s="19"/>
      <c r="E1832" s="18" t="s">
        <v>4282</v>
      </c>
      <c r="F1832" s="18" t="s">
        <v>4282</v>
      </c>
      <c r="G1832" s="18" t="s">
        <v>4282</v>
      </c>
      <c r="H1832" s="18" t="s">
        <v>4282</v>
      </c>
      <c r="I1832" s="18" t="s">
        <v>4282</v>
      </c>
      <c r="J1832" s="18" t="s">
        <v>7185</v>
      </c>
      <c r="K1832" s="18" t="s">
        <v>4282</v>
      </c>
      <c r="L1832" s="18" t="s">
        <v>4282</v>
      </c>
      <c r="N1832" s="40" t="e">
        <f t="shared" si="237"/>
        <v>#N/A</v>
      </c>
      <c r="O1832" t="e">
        <f>VLOOKUP(A1832,'[1]Integrator Offer Supplier'!$M$14:$AF$12953,18,FALSE)</f>
        <v>#N/A</v>
      </c>
      <c r="P1832" t="e">
        <f>VLOOKUP(A1832,'[1]Integrator Offer Supplier'!$M$14:$AF$12953,19,FALSE)</f>
        <v>#N/A</v>
      </c>
      <c r="Q1832" t="e">
        <f t="shared" si="238"/>
        <v>#N/A</v>
      </c>
      <c r="R1832" t="e">
        <f>VLOOKUP(A1832,'[1]Integrator Offer Supplier'!$M$14:$AF$12953,20,FALSE)</f>
        <v>#N/A</v>
      </c>
      <c r="S1832" s="41" t="e">
        <f t="shared" si="239"/>
        <v>#N/A</v>
      </c>
    </row>
    <row r="1833" spans="1:19" ht="36" x14ac:dyDescent="0.2">
      <c r="A1833" s="34" t="s">
        <v>6425</v>
      </c>
      <c r="B1833" s="15" t="s">
        <v>1634</v>
      </c>
      <c r="C1833" s="15">
        <v>0</v>
      </c>
      <c r="D1833" s="19"/>
      <c r="E1833" s="18" t="s">
        <v>4282</v>
      </c>
      <c r="F1833" s="18" t="s">
        <v>4282</v>
      </c>
      <c r="G1833" s="18" t="s">
        <v>4282</v>
      </c>
      <c r="H1833" s="18" t="s">
        <v>4282</v>
      </c>
      <c r="I1833" s="18" t="s">
        <v>4282</v>
      </c>
      <c r="J1833" s="18" t="s">
        <v>7185</v>
      </c>
      <c r="K1833" s="18" t="s">
        <v>4282</v>
      </c>
      <c r="L1833" s="18" t="s">
        <v>4282</v>
      </c>
      <c r="N1833" s="40" t="e">
        <f t="shared" si="237"/>
        <v>#N/A</v>
      </c>
      <c r="O1833" t="e">
        <f>VLOOKUP(A1833,'[1]Integrator Offer Supplier'!$M$14:$AF$12953,18,FALSE)</f>
        <v>#N/A</v>
      </c>
      <c r="P1833" t="e">
        <f>VLOOKUP(A1833,'[1]Integrator Offer Supplier'!$M$14:$AF$12953,19,FALSE)</f>
        <v>#N/A</v>
      </c>
      <c r="Q1833" t="e">
        <f t="shared" si="238"/>
        <v>#N/A</v>
      </c>
      <c r="R1833" t="e">
        <f>VLOOKUP(A1833,'[1]Integrator Offer Supplier'!$M$14:$AF$12953,20,FALSE)</f>
        <v>#N/A</v>
      </c>
      <c r="S1833" s="41" t="e">
        <f t="shared" si="239"/>
        <v>#N/A</v>
      </c>
    </row>
    <row r="1834" spans="1:19" ht="36" x14ac:dyDescent="0.2">
      <c r="A1834" s="34" t="s">
        <v>6426</v>
      </c>
      <c r="B1834" s="15" t="s">
        <v>1635</v>
      </c>
      <c r="C1834" s="15">
        <v>0</v>
      </c>
      <c r="D1834" s="19"/>
      <c r="E1834" s="18" t="s">
        <v>4282</v>
      </c>
      <c r="F1834" s="18" t="s">
        <v>4282</v>
      </c>
      <c r="G1834" s="18" t="s">
        <v>4282</v>
      </c>
      <c r="H1834" s="18" t="s">
        <v>4282</v>
      </c>
      <c r="I1834" s="18" t="s">
        <v>4282</v>
      </c>
      <c r="J1834" s="18" t="s">
        <v>7185</v>
      </c>
      <c r="K1834" s="18" t="s">
        <v>4282</v>
      </c>
      <c r="L1834" s="18" t="s">
        <v>4282</v>
      </c>
      <c r="N1834" s="40" t="e">
        <f t="shared" si="237"/>
        <v>#N/A</v>
      </c>
      <c r="O1834" t="e">
        <f>VLOOKUP(A1834,'[1]Integrator Offer Supplier'!$M$14:$AF$12953,18,FALSE)</f>
        <v>#N/A</v>
      </c>
      <c r="P1834" t="e">
        <f>VLOOKUP(A1834,'[1]Integrator Offer Supplier'!$M$14:$AF$12953,19,FALSE)</f>
        <v>#N/A</v>
      </c>
      <c r="Q1834" t="e">
        <f t="shared" si="238"/>
        <v>#N/A</v>
      </c>
      <c r="R1834" t="e">
        <f>VLOOKUP(A1834,'[1]Integrator Offer Supplier'!$M$14:$AF$12953,20,FALSE)</f>
        <v>#N/A</v>
      </c>
      <c r="S1834" s="41" t="e">
        <f t="shared" si="239"/>
        <v>#N/A</v>
      </c>
    </row>
    <row r="1835" spans="1:19" ht="36" x14ac:dyDescent="0.2">
      <c r="A1835" s="34" t="s">
        <v>6427</v>
      </c>
      <c r="B1835" s="15" t="s">
        <v>1636</v>
      </c>
      <c r="C1835" s="15">
        <v>0</v>
      </c>
      <c r="D1835" s="19"/>
      <c r="E1835" s="18" t="s">
        <v>4282</v>
      </c>
      <c r="F1835" s="18" t="s">
        <v>4282</v>
      </c>
      <c r="G1835" s="18" t="s">
        <v>4282</v>
      </c>
      <c r="H1835" s="18" t="s">
        <v>4282</v>
      </c>
      <c r="I1835" s="18" t="s">
        <v>4282</v>
      </c>
      <c r="J1835" s="18" t="s">
        <v>7185</v>
      </c>
      <c r="K1835" s="18" t="s">
        <v>4282</v>
      </c>
      <c r="L1835" s="18" t="s">
        <v>4282</v>
      </c>
      <c r="N1835" s="40" t="e">
        <f t="shared" si="237"/>
        <v>#N/A</v>
      </c>
      <c r="O1835" t="e">
        <f>VLOOKUP(A1835,'[1]Integrator Offer Supplier'!$M$14:$AF$12953,18,FALSE)</f>
        <v>#N/A</v>
      </c>
      <c r="P1835" t="e">
        <f>VLOOKUP(A1835,'[1]Integrator Offer Supplier'!$M$14:$AF$12953,19,FALSE)</f>
        <v>#N/A</v>
      </c>
      <c r="Q1835" t="e">
        <f t="shared" si="238"/>
        <v>#N/A</v>
      </c>
      <c r="R1835" t="e">
        <f>VLOOKUP(A1835,'[1]Integrator Offer Supplier'!$M$14:$AF$12953,20,FALSE)</f>
        <v>#N/A</v>
      </c>
      <c r="S1835" s="41" t="e">
        <f t="shared" si="239"/>
        <v>#N/A</v>
      </c>
    </row>
    <row r="1836" spans="1:19" ht="36" x14ac:dyDescent="0.2">
      <c r="A1836" s="34" t="s">
        <v>6428</v>
      </c>
      <c r="B1836" s="15" t="s">
        <v>1637</v>
      </c>
      <c r="C1836" s="15">
        <v>0</v>
      </c>
      <c r="D1836" s="19"/>
      <c r="E1836" s="18" t="s">
        <v>4282</v>
      </c>
      <c r="F1836" s="18" t="s">
        <v>4282</v>
      </c>
      <c r="G1836" s="18" t="s">
        <v>4282</v>
      </c>
      <c r="H1836" s="18" t="s">
        <v>4282</v>
      </c>
      <c r="I1836" s="18" t="s">
        <v>4282</v>
      </c>
      <c r="J1836" s="18" t="s">
        <v>7185</v>
      </c>
      <c r="K1836" s="18" t="s">
        <v>4282</v>
      </c>
      <c r="L1836" s="18" t="s">
        <v>4282</v>
      </c>
      <c r="N1836" s="40" t="e">
        <f t="shared" si="237"/>
        <v>#N/A</v>
      </c>
      <c r="O1836" t="e">
        <f>VLOOKUP(A1836,'[1]Integrator Offer Supplier'!$M$14:$AF$12953,18,FALSE)</f>
        <v>#N/A</v>
      </c>
      <c r="P1836" t="e">
        <f>VLOOKUP(A1836,'[1]Integrator Offer Supplier'!$M$14:$AF$12953,19,FALSE)</f>
        <v>#N/A</v>
      </c>
      <c r="Q1836" t="e">
        <f t="shared" si="238"/>
        <v>#N/A</v>
      </c>
      <c r="R1836" t="e">
        <f>VLOOKUP(A1836,'[1]Integrator Offer Supplier'!$M$14:$AF$12953,20,FALSE)</f>
        <v>#N/A</v>
      </c>
      <c r="S1836" s="41" t="e">
        <f t="shared" si="239"/>
        <v>#N/A</v>
      </c>
    </row>
    <row r="1837" spans="1:19" ht="36" x14ac:dyDescent="0.2">
      <c r="A1837" s="34" t="s">
        <v>6429</v>
      </c>
      <c r="B1837" s="15" t="s">
        <v>1638</v>
      </c>
      <c r="C1837" s="15">
        <v>0</v>
      </c>
      <c r="D1837" s="19"/>
      <c r="E1837" s="18" t="s">
        <v>4282</v>
      </c>
      <c r="F1837" s="18" t="s">
        <v>4282</v>
      </c>
      <c r="G1837" s="18" t="s">
        <v>4282</v>
      </c>
      <c r="H1837" s="18" t="s">
        <v>4282</v>
      </c>
      <c r="I1837" s="18" t="s">
        <v>4282</v>
      </c>
      <c r="J1837" s="18" t="s">
        <v>7185</v>
      </c>
      <c r="K1837" s="18" t="s">
        <v>4282</v>
      </c>
      <c r="L1837" s="18" t="s">
        <v>4282</v>
      </c>
      <c r="N1837" s="40" t="e">
        <f t="shared" si="237"/>
        <v>#N/A</v>
      </c>
      <c r="O1837" t="e">
        <f>VLOOKUP(A1837,'[1]Integrator Offer Supplier'!$M$14:$AF$12953,18,FALSE)</f>
        <v>#N/A</v>
      </c>
      <c r="P1837" t="e">
        <f>VLOOKUP(A1837,'[1]Integrator Offer Supplier'!$M$14:$AF$12953,19,FALSE)</f>
        <v>#N/A</v>
      </c>
      <c r="Q1837" t="e">
        <f t="shared" si="238"/>
        <v>#N/A</v>
      </c>
      <c r="R1837" t="e">
        <f>VLOOKUP(A1837,'[1]Integrator Offer Supplier'!$M$14:$AF$12953,20,FALSE)</f>
        <v>#N/A</v>
      </c>
      <c r="S1837" s="41" t="e">
        <f t="shared" si="239"/>
        <v>#N/A</v>
      </c>
    </row>
    <row r="1838" spans="1:19" ht="36" x14ac:dyDescent="0.2">
      <c r="A1838" s="34" t="s">
        <v>6430</v>
      </c>
      <c r="B1838" s="15" t="s">
        <v>1639</v>
      </c>
      <c r="C1838" s="15">
        <v>0</v>
      </c>
      <c r="D1838" s="19"/>
      <c r="E1838" s="18" t="s">
        <v>4282</v>
      </c>
      <c r="F1838" s="18" t="s">
        <v>4282</v>
      </c>
      <c r="G1838" s="18" t="s">
        <v>4282</v>
      </c>
      <c r="H1838" s="18" t="s">
        <v>4282</v>
      </c>
      <c r="I1838" s="18" t="s">
        <v>4282</v>
      </c>
      <c r="J1838" s="18" t="s">
        <v>7185</v>
      </c>
      <c r="K1838" s="18" t="s">
        <v>4282</v>
      </c>
      <c r="L1838" s="18" t="s">
        <v>4282</v>
      </c>
      <c r="N1838" s="40" t="e">
        <f t="shared" si="237"/>
        <v>#N/A</v>
      </c>
      <c r="O1838" t="e">
        <f>VLOOKUP(A1838,'[1]Integrator Offer Supplier'!$M$14:$AF$12953,18,FALSE)</f>
        <v>#N/A</v>
      </c>
      <c r="P1838" t="e">
        <f>VLOOKUP(A1838,'[1]Integrator Offer Supplier'!$M$14:$AF$12953,19,FALSE)</f>
        <v>#N/A</v>
      </c>
      <c r="Q1838" t="e">
        <f t="shared" si="238"/>
        <v>#N/A</v>
      </c>
      <c r="R1838" t="e">
        <f>VLOOKUP(A1838,'[1]Integrator Offer Supplier'!$M$14:$AF$12953,20,FALSE)</f>
        <v>#N/A</v>
      </c>
      <c r="S1838" s="41" t="e">
        <f t="shared" si="239"/>
        <v>#N/A</v>
      </c>
    </row>
    <row r="1839" spans="1:19" ht="36" x14ac:dyDescent="0.2">
      <c r="A1839" s="34" t="s">
        <v>6431</v>
      </c>
      <c r="B1839" s="15" t="s">
        <v>4283</v>
      </c>
      <c r="C1839" s="15">
        <v>0</v>
      </c>
      <c r="D1839" s="19"/>
      <c r="E1839" s="18"/>
      <c r="F1839" s="18"/>
      <c r="G1839" s="18"/>
      <c r="H1839" s="18">
        <v>2</v>
      </c>
      <c r="I1839" s="18"/>
      <c r="J1839" s="18"/>
      <c r="K1839" s="18"/>
      <c r="L1839" s="18"/>
      <c r="N1839" s="40" t="e">
        <f t="shared" si="237"/>
        <v>#N/A</v>
      </c>
      <c r="O1839" t="e">
        <f>VLOOKUP(A1839,'[1]Integrator Offer Supplier'!$M$14:$AF$12953,18,FALSE)</f>
        <v>#N/A</v>
      </c>
      <c r="P1839" t="e">
        <f>VLOOKUP(A1839,'[1]Integrator Offer Supplier'!$M$14:$AF$12953,19,FALSE)</f>
        <v>#N/A</v>
      </c>
      <c r="Q1839" t="e">
        <f t="shared" si="238"/>
        <v>#N/A</v>
      </c>
      <c r="R1839" t="e">
        <f>VLOOKUP(A1839,'[1]Integrator Offer Supplier'!$M$14:$AF$12953,20,FALSE)</f>
        <v>#N/A</v>
      </c>
      <c r="S1839" s="41" t="e">
        <f t="shared" si="239"/>
        <v>#N/A</v>
      </c>
    </row>
    <row r="1840" spans="1:19" ht="36" x14ac:dyDescent="0.2">
      <c r="A1840" s="34" t="s">
        <v>6432</v>
      </c>
      <c r="B1840" s="15" t="s">
        <v>1640</v>
      </c>
      <c r="C1840" s="15">
        <v>0</v>
      </c>
      <c r="D1840" s="19"/>
      <c r="E1840" s="18" t="s">
        <v>4282</v>
      </c>
      <c r="F1840" s="18" t="s">
        <v>4282</v>
      </c>
      <c r="G1840" s="18" t="s">
        <v>4282</v>
      </c>
      <c r="H1840" s="18" t="s">
        <v>4282</v>
      </c>
      <c r="I1840" s="18" t="s">
        <v>4282</v>
      </c>
      <c r="J1840" s="18" t="s">
        <v>7185</v>
      </c>
      <c r="K1840" s="18" t="s">
        <v>4282</v>
      </c>
      <c r="L1840" s="18" t="s">
        <v>4282</v>
      </c>
      <c r="N1840" s="40" t="e">
        <f t="shared" si="237"/>
        <v>#N/A</v>
      </c>
      <c r="O1840" t="e">
        <f>VLOOKUP(A1840,'[1]Integrator Offer Supplier'!$M$14:$AF$12953,18,FALSE)</f>
        <v>#N/A</v>
      </c>
      <c r="P1840" t="e">
        <f>VLOOKUP(A1840,'[1]Integrator Offer Supplier'!$M$14:$AF$12953,19,FALSE)</f>
        <v>#N/A</v>
      </c>
      <c r="Q1840" t="e">
        <f t="shared" si="238"/>
        <v>#N/A</v>
      </c>
      <c r="R1840" t="e">
        <f>VLOOKUP(A1840,'[1]Integrator Offer Supplier'!$M$14:$AF$12953,20,FALSE)</f>
        <v>#N/A</v>
      </c>
      <c r="S1840" s="41" t="e">
        <f t="shared" si="239"/>
        <v>#N/A</v>
      </c>
    </row>
    <row r="1841" spans="1:19" ht="36" x14ac:dyDescent="0.2">
      <c r="A1841" s="34" t="s">
        <v>6433</v>
      </c>
      <c r="B1841" s="15" t="s">
        <v>1641</v>
      </c>
      <c r="C1841" s="15">
        <v>0</v>
      </c>
      <c r="D1841" s="19"/>
      <c r="E1841" s="18" t="s">
        <v>4282</v>
      </c>
      <c r="F1841" s="18" t="s">
        <v>4282</v>
      </c>
      <c r="G1841" s="18" t="s">
        <v>4282</v>
      </c>
      <c r="H1841" s="18" t="s">
        <v>4282</v>
      </c>
      <c r="I1841" s="18" t="s">
        <v>4282</v>
      </c>
      <c r="J1841" s="18" t="s">
        <v>7185</v>
      </c>
      <c r="K1841" s="18" t="s">
        <v>4282</v>
      </c>
      <c r="L1841" s="18" t="s">
        <v>4282</v>
      </c>
      <c r="N1841" s="40" t="e">
        <f t="shared" si="237"/>
        <v>#N/A</v>
      </c>
      <c r="O1841" t="e">
        <f>VLOOKUP(A1841,'[1]Integrator Offer Supplier'!$M$14:$AF$12953,18,FALSE)</f>
        <v>#N/A</v>
      </c>
      <c r="P1841" t="e">
        <f>VLOOKUP(A1841,'[1]Integrator Offer Supplier'!$M$14:$AF$12953,19,FALSE)</f>
        <v>#N/A</v>
      </c>
      <c r="Q1841" t="e">
        <f t="shared" si="238"/>
        <v>#N/A</v>
      </c>
      <c r="R1841" t="e">
        <f>VLOOKUP(A1841,'[1]Integrator Offer Supplier'!$M$14:$AF$12953,20,FALSE)</f>
        <v>#N/A</v>
      </c>
      <c r="S1841" s="41" t="e">
        <f t="shared" si="239"/>
        <v>#N/A</v>
      </c>
    </row>
    <row r="1842" spans="1:19" ht="36" x14ac:dyDescent="0.2">
      <c r="A1842" s="34" t="s">
        <v>6434</v>
      </c>
      <c r="B1842" s="15" t="s">
        <v>1642</v>
      </c>
      <c r="C1842" s="15" t="s">
        <v>3641</v>
      </c>
      <c r="D1842" s="19"/>
      <c r="E1842" s="18" t="s">
        <v>4282</v>
      </c>
      <c r="F1842" s="18" t="s">
        <v>4282</v>
      </c>
      <c r="G1842" s="18" t="s">
        <v>4282</v>
      </c>
      <c r="H1842" s="18" t="s">
        <v>4282</v>
      </c>
      <c r="I1842" s="18" t="s">
        <v>4282</v>
      </c>
      <c r="J1842" s="18" t="s">
        <v>7185</v>
      </c>
      <c r="K1842" s="18" t="s">
        <v>4282</v>
      </c>
      <c r="L1842" s="18" t="s">
        <v>4282</v>
      </c>
      <c r="N1842" s="40" t="e">
        <f t="shared" si="237"/>
        <v>#N/A</v>
      </c>
      <c r="O1842" t="e">
        <f>VLOOKUP(A1842,'[1]Integrator Offer Supplier'!$M$14:$AF$12953,18,FALSE)</f>
        <v>#N/A</v>
      </c>
      <c r="P1842" t="e">
        <f>VLOOKUP(A1842,'[1]Integrator Offer Supplier'!$M$14:$AF$12953,19,FALSE)</f>
        <v>#N/A</v>
      </c>
      <c r="Q1842" t="e">
        <f t="shared" si="238"/>
        <v>#N/A</v>
      </c>
      <c r="R1842" t="e">
        <f>VLOOKUP(A1842,'[1]Integrator Offer Supplier'!$M$14:$AF$12953,20,FALSE)</f>
        <v>#N/A</v>
      </c>
      <c r="S1842" s="41" t="e">
        <f t="shared" si="239"/>
        <v>#N/A</v>
      </c>
    </row>
    <row r="1843" spans="1:19" ht="18" x14ac:dyDescent="0.2">
      <c r="A1843" s="35" t="s">
        <v>6435</v>
      </c>
      <c r="B1843" s="15" t="s">
        <v>223</v>
      </c>
      <c r="C1843" s="15" t="s">
        <v>223</v>
      </c>
      <c r="D1843" s="19"/>
      <c r="E1843" s="18" t="s">
        <v>4282</v>
      </c>
      <c r="F1843" s="18" t="s">
        <v>4282</v>
      </c>
      <c r="G1843" s="18" t="s">
        <v>4282</v>
      </c>
      <c r="H1843" s="18" t="s">
        <v>4282</v>
      </c>
      <c r="I1843" s="18" t="s">
        <v>4282</v>
      </c>
      <c r="J1843" s="18" t="s">
        <v>7185</v>
      </c>
      <c r="K1843" s="18" t="s">
        <v>4282</v>
      </c>
      <c r="L1843" s="18" t="s">
        <v>4282</v>
      </c>
      <c r="N1843" s="40" t="e">
        <f t="shared" si="237"/>
        <v>#N/A</v>
      </c>
      <c r="O1843" t="e">
        <f>VLOOKUP(A1843,'[1]Integrator Offer Supplier'!$M$14:$AF$12953,18,FALSE)</f>
        <v>#N/A</v>
      </c>
      <c r="P1843" t="e">
        <f>VLOOKUP(A1843,'[1]Integrator Offer Supplier'!$M$14:$AF$12953,19,FALSE)</f>
        <v>#N/A</v>
      </c>
      <c r="Q1843" t="e">
        <f t="shared" si="238"/>
        <v>#N/A</v>
      </c>
      <c r="R1843" t="e">
        <f>VLOOKUP(A1843,'[1]Integrator Offer Supplier'!$M$14:$AF$12953,20,FALSE)</f>
        <v>#N/A</v>
      </c>
      <c r="S1843" s="41" t="e">
        <f t="shared" si="239"/>
        <v>#N/A</v>
      </c>
    </row>
    <row r="1844" spans="1:19" ht="18" x14ac:dyDescent="0.2">
      <c r="A1844" s="35" t="s">
        <v>6436</v>
      </c>
      <c r="B1844" s="15" t="s">
        <v>223</v>
      </c>
      <c r="C1844" s="15" t="s">
        <v>223</v>
      </c>
      <c r="D1844" s="19"/>
      <c r="E1844" s="18" t="s">
        <v>4282</v>
      </c>
      <c r="F1844" s="18" t="s">
        <v>4282</v>
      </c>
      <c r="G1844" s="18" t="s">
        <v>4282</v>
      </c>
      <c r="H1844" s="18" t="s">
        <v>4282</v>
      </c>
      <c r="I1844" s="18" t="s">
        <v>4282</v>
      </c>
      <c r="J1844" s="18" t="s">
        <v>7185</v>
      </c>
      <c r="K1844" s="18" t="s">
        <v>4282</v>
      </c>
      <c r="L1844" s="18" t="s">
        <v>4282</v>
      </c>
      <c r="N1844" s="40" t="e">
        <f t="shared" si="237"/>
        <v>#N/A</v>
      </c>
      <c r="O1844" t="e">
        <f>VLOOKUP(A1844,'[1]Integrator Offer Supplier'!$M$14:$AF$12953,18,FALSE)</f>
        <v>#N/A</v>
      </c>
      <c r="P1844" t="e">
        <f>VLOOKUP(A1844,'[1]Integrator Offer Supplier'!$M$14:$AF$12953,19,FALSE)</f>
        <v>#N/A</v>
      </c>
      <c r="Q1844" t="e">
        <f t="shared" si="238"/>
        <v>#N/A</v>
      </c>
      <c r="R1844" t="e">
        <f>VLOOKUP(A1844,'[1]Integrator Offer Supplier'!$M$14:$AF$12953,20,FALSE)</f>
        <v>#N/A</v>
      </c>
      <c r="S1844" s="41" t="e">
        <f t="shared" si="239"/>
        <v>#N/A</v>
      </c>
    </row>
    <row r="1845" spans="1:19" ht="72" x14ac:dyDescent="0.2">
      <c r="A1845" s="35" t="s">
        <v>6437</v>
      </c>
      <c r="B1845" s="15" t="s">
        <v>1643</v>
      </c>
      <c r="C1845" s="15" t="s">
        <v>4495</v>
      </c>
      <c r="D1845" s="19"/>
      <c r="E1845" s="18"/>
      <c r="F1845" s="18"/>
      <c r="G1845" s="18"/>
      <c r="H1845" s="18"/>
      <c r="I1845" s="18"/>
      <c r="J1845" s="18">
        <f>N1845</f>
        <v>44.166315789473693</v>
      </c>
      <c r="K1845" s="18">
        <f>Q1845</f>
        <v>0</v>
      </c>
      <c r="L1845" s="18">
        <f>S1845</f>
        <v>17.239575749985264</v>
      </c>
      <c r="N1845" s="40">
        <f t="shared" si="237"/>
        <v>44.166315789473693</v>
      </c>
      <c r="O1845">
        <f>VLOOKUP(A1845,'[1]Integrator Offer Supplier'!$M$14:$AF$12953,18,FALSE)</f>
        <v>850.5</v>
      </c>
      <c r="P1845">
        <f>VLOOKUP(A1845,'[1]Integrator Offer Supplier'!$M$14:$AF$12953,19,FALSE)</f>
        <v>0</v>
      </c>
      <c r="Q1845">
        <f t="shared" si="238"/>
        <v>0</v>
      </c>
      <c r="R1845">
        <f>VLOOKUP(A1845,'[1]Integrator Offer Supplier'!$M$14:$AF$12953,20,FALSE)</f>
        <v>1379.1660599988211</v>
      </c>
      <c r="S1845" s="41">
        <f t="shared" si="239"/>
        <v>17.239575749985264</v>
      </c>
    </row>
    <row r="1846" spans="1:19" ht="126" x14ac:dyDescent="0.2">
      <c r="A1846" s="35" t="s">
        <v>6438</v>
      </c>
      <c r="B1846" s="15" t="s">
        <v>1644</v>
      </c>
      <c r="C1846" s="15" t="s">
        <v>3643</v>
      </c>
      <c r="D1846" s="19"/>
      <c r="E1846" s="18" t="s">
        <v>4282</v>
      </c>
      <c r="F1846" s="18" t="s">
        <v>4282</v>
      </c>
      <c r="G1846" s="18" t="s">
        <v>4282</v>
      </c>
      <c r="H1846" s="18" t="s">
        <v>4282</v>
      </c>
      <c r="I1846" s="18" t="s">
        <v>4282</v>
      </c>
      <c r="J1846" s="18" t="s">
        <v>7185</v>
      </c>
      <c r="K1846" s="18" t="s">
        <v>4282</v>
      </c>
      <c r="L1846" s="18" t="s">
        <v>4282</v>
      </c>
      <c r="N1846" s="40" t="e">
        <f t="shared" si="237"/>
        <v>#N/A</v>
      </c>
      <c r="O1846" t="e">
        <f>VLOOKUP(A1846,'[1]Integrator Offer Supplier'!$M$14:$AF$12953,18,FALSE)</f>
        <v>#N/A</v>
      </c>
      <c r="P1846" t="e">
        <f>VLOOKUP(A1846,'[1]Integrator Offer Supplier'!$M$14:$AF$12953,19,FALSE)</f>
        <v>#N/A</v>
      </c>
      <c r="Q1846" t="e">
        <f t="shared" si="238"/>
        <v>#N/A</v>
      </c>
      <c r="R1846" t="e">
        <f>VLOOKUP(A1846,'[1]Integrator Offer Supplier'!$M$14:$AF$12953,20,FALSE)</f>
        <v>#N/A</v>
      </c>
      <c r="S1846" s="41" t="e">
        <f t="shared" si="239"/>
        <v>#N/A</v>
      </c>
    </row>
    <row r="1847" spans="1:19" ht="126" x14ac:dyDescent="0.2">
      <c r="A1847" s="35" t="s">
        <v>6439</v>
      </c>
      <c r="B1847" s="15" t="s">
        <v>1645</v>
      </c>
      <c r="C1847" s="15" t="s">
        <v>3644</v>
      </c>
      <c r="D1847" s="19"/>
      <c r="E1847" s="18" t="s">
        <v>4282</v>
      </c>
      <c r="F1847" s="18" t="s">
        <v>4282</v>
      </c>
      <c r="G1847" s="18" t="s">
        <v>4282</v>
      </c>
      <c r="H1847" s="18" t="s">
        <v>4282</v>
      </c>
      <c r="I1847" s="18" t="s">
        <v>4282</v>
      </c>
      <c r="J1847" s="18" t="s">
        <v>7185</v>
      </c>
      <c r="K1847" s="18" t="s">
        <v>4282</v>
      </c>
      <c r="L1847" s="18" t="s">
        <v>4282</v>
      </c>
      <c r="N1847" s="40" t="e">
        <f t="shared" si="237"/>
        <v>#N/A</v>
      </c>
      <c r="O1847" t="e">
        <f>VLOOKUP(A1847,'[1]Integrator Offer Supplier'!$M$14:$AF$12953,18,FALSE)</f>
        <v>#N/A</v>
      </c>
      <c r="P1847" t="e">
        <f>VLOOKUP(A1847,'[1]Integrator Offer Supplier'!$M$14:$AF$12953,19,FALSE)</f>
        <v>#N/A</v>
      </c>
      <c r="Q1847" t="e">
        <f t="shared" si="238"/>
        <v>#N/A</v>
      </c>
      <c r="R1847" t="e">
        <f>VLOOKUP(A1847,'[1]Integrator Offer Supplier'!$M$14:$AF$12953,20,FALSE)</f>
        <v>#N/A</v>
      </c>
      <c r="S1847" s="41" t="e">
        <f t="shared" si="239"/>
        <v>#N/A</v>
      </c>
    </row>
    <row r="1848" spans="1:19" ht="144" x14ac:dyDescent="0.2">
      <c r="A1848" s="35" t="s">
        <v>6440</v>
      </c>
      <c r="B1848" s="15" t="s">
        <v>17</v>
      </c>
      <c r="C1848" s="15" t="s">
        <v>4197</v>
      </c>
      <c r="D1848" s="19"/>
      <c r="E1848" s="18"/>
      <c r="F1848" s="2"/>
      <c r="G1848" s="2"/>
      <c r="H1848" s="2"/>
      <c r="I1848" s="2"/>
      <c r="J1848" s="2"/>
      <c r="K1848" s="2"/>
      <c r="L1848" s="2"/>
      <c r="N1848" s="40" t="e">
        <f t="shared" si="237"/>
        <v>#DIV/0!</v>
      </c>
      <c r="O1848" t="e">
        <f>VLOOKUP(A1848,'[1]Integrator Offer Supplier'!$M$14:$AF$12953,18,FALSE)</f>
        <v>#DIV/0!</v>
      </c>
      <c r="P1848" t="e">
        <f>VLOOKUP(A1848,'[1]Integrator Offer Supplier'!$M$14:$AF$12953,19,FALSE)</f>
        <v>#DIV/0!</v>
      </c>
      <c r="Q1848" t="e">
        <f t="shared" si="238"/>
        <v>#DIV/0!</v>
      </c>
      <c r="R1848" t="e">
        <f>VLOOKUP(A1848,'[1]Integrator Offer Supplier'!$M$14:$AF$12953,20,FALSE)</f>
        <v>#DIV/0!</v>
      </c>
      <c r="S1848" s="41" t="e">
        <f t="shared" si="239"/>
        <v>#DIV/0!</v>
      </c>
    </row>
    <row r="1849" spans="1:19" ht="90" x14ac:dyDescent="0.2">
      <c r="A1849" s="35" t="s">
        <v>6441</v>
      </c>
      <c r="B1849" s="15" t="s">
        <v>1646</v>
      </c>
      <c r="C1849" s="15" t="s">
        <v>3646</v>
      </c>
      <c r="D1849" s="19"/>
      <c r="E1849" s="18" t="s">
        <v>4282</v>
      </c>
      <c r="F1849" s="18" t="s">
        <v>4282</v>
      </c>
      <c r="G1849" s="18" t="s">
        <v>4282</v>
      </c>
      <c r="H1849" s="18" t="s">
        <v>4282</v>
      </c>
      <c r="I1849" s="18" t="s">
        <v>4282</v>
      </c>
      <c r="J1849" s="18" t="s">
        <v>7185</v>
      </c>
      <c r="K1849" s="18" t="s">
        <v>4282</v>
      </c>
      <c r="L1849" s="18" t="s">
        <v>4282</v>
      </c>
      <c r="N1849" s="40" t="e">
        <f t="shared" si="237"/>
        <v>#N/A</v>
      </c>
      <c r="O1849" t="e">
        <f>VLOOKUP(A1849,'[1]Integrator Offer Supplier'!$M$14:$AF$12953,18,FALSE)</f>
        <v>#N/A</v>
      </c>
      <c r="P1849" t="e">
        <f>VLOOKUP(A1849,'[1]Integrator Offer Supplier'!$M$14:$AF$12953,19,FALSE)</f>
        <v>#N/A</v>
      </c>
      <c r="Q1849" t="e">
        <f t="shared" si="238"/>
        <v>#N/A</v>
      </c>
      <c r="R1849" t="e">
        <f>VLOOKUP(A1849,'[1]Integrator Offer Supplier'!$M$14:$AF$12953,20,FALSE)</f>
        <v>#N/A</v>
      </c>
      <c r="S1849" s="41" t="e">
        <f t="shared" si="239"/>
        <v>#N/A</v>
      </c>
    </row>
    <row r="1850" spans="1:19" ht="90" x14ac:dyDescent="0.2">
      <c r="A1850" s="35" t="s">
        <v>6442</v>
      </c>
      <c r="B1850" s="15" t="s">
        <v>1647</v>
      </c>
      <c r="C1850" s="15" t="s">
        <v>3647</v>
      </c>
      <c r="D1850" s="19"/>
      <c r="E1850" s="18" t="s">
        <v>4282</v>
      </c>
      <c r="F1850" s="18" t="s">
        <v>4282</v>
      </c>
      <c r="G1850" s="18" t="s">
        <v>4282</v>
      </c>
      <c r="H1850" s="18" t="s">
        <v>4282</v>
      </c>
      <c r="I1850" s="18" t="s">
        <v>4282</v>
      </c>
      <c r="J1850" s="18" t="s">
        <v>7185</v>
      </c>
      <c r="K1850" s="18" t="s">
        <v>4282</v>
      </c>
      <c r="L1850" s="18" t="s">
        <v>4282</v>
      </c>
      <c r="N1850" s="40" t="e">
        <f t="shared" si="237"/>
        <v>#N/A</v>
      </c>
      <c r="O1850" t="e">
        <f>VLOOKUP(A1850,'[1]Integrator Offer Supplier'!$M$14:$AF$12953,18,FALSE)</f>
        <v>#N/A</v>
      </c>
      <c r="P1850" t="e">
        <f>VLOOKUP(A1850,'[1]Integrator Offer Supplier'!$M$14:$AF$12953,19,FALSE)</f>
        <v>#N/A</v>
      </c>
      <c r="Q1850" t="e">
        <f t="shared" si="238"/>
        <v>#N/A</v>
      </c>
      <c r="R1850" t="e">
        <f>VLOOKUP(A1850,'[1]Integrator Offer Supplier'!$M$14:$AF$12953,20,FALSE)</f>
        <v>#N/A</v>
      </c>
      <c r="S1850" s="41" t="e">
        <f t="shared" si="239"/>
        <v>#N/A</v>
      </c>
    </row>
    <row r="1851" spans="1:19" ht="162" x14ac:dyDescent="0.2">
      <c r="A1851" s="35" t="s">
        <v>6443</v>
      </c>
      <c r="B1851" s="15" t="s">
        <v>1648</v>
      </c>
      <c r="C1851" s="15" t="s">
        <v>4571</v>
      </c>
      <c r="D1851" s="19"/>
      <c r="E1851" s="18"/>
      <c r="F1851" s="18"/>
      <c r="G1851" s="18"/>
      <c r="H1851" s="18"/>
      <c r="I1851" s="18"/>
      <c r="J1851" s="18">
        <f>N1851</f>
        <v>18.095921052631581</v>
      </c>
      <c r="K1851" s="18">
        <f>Q1851</f>
        <v>0</v>
      </c>
      <c r="L1851" s="18">
        <f>S1851</f>
        <v>8.7645380938241537</v>
      </c>
      <c r="N1851" s="40">
        <f t="shared" si="237"/>
        <v>18.095921052631581</v>
      </c>
      <c r="O1851">
        <f>VLOOKUP(A1851,'[1]Integrator Offer Supplier'!$M$14:$AF$12953,18,FALSE)</f>
        <v>348.46875</v>
      </c>
      <c r="P1851">
        <f>VLOOKUP(A1851,'[1]Integrator Offer Supplier'!$M$14:$AF$12953,19,FALSE)</f>
        <v>0</v>
      </c>
      <c r="Q1851">
        <f t="shared" si="238"/>
        <v>0</v>
      </c>
      <c r="R1851">
        <f>VLOOKUP(A1851,'[1]Integrator Offer Supplier'!$M$14:$AF$12953,20,FALSE)</f>
        <v>701.16304750593235</v>
      </c>
      <c r="S1851" s="41">
        <f t="shared" si="239"/>
        <v>8.7645380938241537</v>
      </c>
    </row>
    <row r="1852" spans="1:19" ht="90" x14ac:dyDescent="0.2">
      <c r="A1852" s="35" t="s">
        <v>6444</v>
      </c>
      <c r="B1852" s="15" t="s">
        <v>1649</v>
      </c>
      <c r="C1852" s="15" t="s">
        <v>4572</v>
      </c>
      <c r="D1852" s="19"/>
      <c r="E1852" s="18"/>
      <c r="F1852" s="18"/>
      <c r="G1852" s="18"/>
      <c r="H1852" s="18"/>
      <c r="I1852" s="18"/>
      <c r="J1852" s="18"/>
      <c r="K1852" s="18"/>
      <c r="L1852" s="18">
        <v>2</v>
      </c>
      <c r="N1852" s="40" t="e">
        <f t="shared" si="237"/>
        <v>#N/A</v>
      </c>
      <c r="O1852" t="e">
        <f>VLOOKUP(A1852,'[1]Integrator Offer Supplier'!$M$14:$AF$12953,18,FALSE)</f>
        <v>#N/A</v>
      </c>
      <c r="P1852" t="e">
        <f>VLOOKUP(A1852,'[1]Integrator Offer Supplier'!$M$14:$AF$12953,19,FALSE)</f>
        <v>#N/A</v>
      </c>
      <c r="Q1852" t="e">
        <f t="shared" si="238"/>
        <v>#N/A</v>
      </c>
      <c r="R1852" t="e">
        <f>VLOOKUP(A1852,'[1]Integrator Offer Supplier'!$M$14:$AF$12953,20,FALSE)</f>
        <v>#N/A</v>
      </c>
      <c r="S1852" s="41" t="e">
        <f t="shared" si="239"/>
        <v>#N/A</v>
      </c>
    </row>
    <row r="1853" spans="1:19" ht="90" x14ac:dyDescent="0.2">
      <c r="A1853" s="35" t="s">
        <v>6445</v>
      </c>
      <c r="B1853" s="15" t="s">
        <v>1650</v>
      </c>
      <c r="C1853" s="15" t="s">
        <v>3650</v>
      </c>
      <c r="D1853" s="19"/>
      <c r="E1853" s="18"/>
      <c r="F1853" s="18"/>
      <c r="G1853" s="18"/>
      <c r="H1853" s="18"/>
      <c r="I1853" s="18"/>
      <c r="J1853" s="18"/>
      <c r="K1853" s="18"/>
      <c r="L1853" s="18">
        <v>2</v>
      </c>
      <c r="N1853" s="40" t="e">
        <f t="shared" si="237"/>
        <v>#N/A</v>
      </c>
      <c r="O1853" t="e">
        <f>VLOOKUP(A1853,'[1]Integrator Offer Supplier'!$M$14:$AF$12953,18,FALSE)</f>
        <v>#N/A</v>
      </c>
      <c r="P1853" t="e">
        <f>VLOOKUP(A1853,'[1]Integrator Offer Supplier'!$M$14:$AF$12953,19,FALSE)</f>
        <v>#N/A</v>
      </c>
      <c r="Q1853" t="e">
        <f t="shared" si="238"/>
        <v>#N/A</v>
      </c>
      <c r="R1853" t="e">
        <f>VLOOKUP(A1853,'[1]Integrator Offer Supplier'!$M$14:$AF$12953,20,FALSE)</f>
        <v>#N/A</v>
      </c>
      <c r="S1853" s="41" t="e">
        <f t="shared" si="239"/>
        <v>#N/A</v>
      </c>
    </row>
    <row r="1854" spans="1:19" ht="36" x14ac:dyDescent="0.2">
      <c r="A1854" s="35" t="s">
        <v>6446</v>
      </c>
      <c r="B1854" s="15" t="s">
        <v>1651</v>
      </c>
      <c r="C1854" s="15" t="s">
        <v>3651</v>
      </c>
      <c r="D1854" s="19"/>
      <c r="E1854" s="18" t="s">
        <v>4282</v>
      </c>
      <c r="F1854" s="18" t="s">
        <v>4282</v>
      </c>
      <c r="G1854" s="18" t="s">
        <v>4282</v>
      </c>
      <c r="H1854" s="18" t="s">
        <v>4282</v>
      </c>
      <c r="I1854" s="18" t="s">
        <v>4282</v>
      </c>
      <c r="J1854" s="18" t="s">
        <v>7185</v>
      </c>
      <c r="K1854" s="18" t="s">
        <v>4282</v>
      </c>
      <c r="L1854" s="18" t="s">
        <v>4282</v>
      </c>
      <c r="N1854" s="40" t="e">
        <f t="shared" si="237"/>
        <v>#N/A</v>
      </c>
      <c r="O1854" t="e">
        <f>VLOOKUP(A1854,'[1]Integrator Offer Supplier'!$M$14:$AF$12953,18,FALSE)</f>
        <v>#N/A</v>
      </c>
      <c r="P1854" t="e">
        <f>VLOOKUP(A1854,'[1]Integrator Offer Supplier'!$M$14:$AF$12953,19,FALSE)</f>
        <v>#N/A</v>
      </c>
      <c r="Q1854" t="e">
        <f t="shared" si="238"/>
        <v>#N/A</v>
      </c>
      <c r="R1854" t="e">
        <f>VLOOKUP(A1854,'[1]Integrator Offer Supplier'!$M$14:$AF$12953,20,FALSE)</f>
        <v>#N/A</v>
      </c>
      <c r="S1854" s="41" t="e">
        <f t="shared" si="239"/>
        <v>#N/A</v>
      </c>
    </row>
    <row r="1855" spans="1:19" ht="72" x14ac:dyDescent="0.2">
      <c r="A1855" s="34" t="s">
        <v>6447</v>
      </c>
      <c r="B1855" s="15" t="s">
        <v>1652</v>
      </c>
      <c r="C1855" s="15" t="s">
        <v>3652</v>
      </c>
      <c r="D1855" s="19"/>
      <c r="E1855" s="18" t="s">
        <v>4282</v>
      </c>
      <c r="F1855" s="18" t="s">
        <v>4282</v>
      </c>
      <c r="G1855" s="18" t="s">
        <v>4282</v>
      </c>
      <c r="H1855" s="18" t="s">
        <v>4282</v>
      </c>
      <c r="I1855" s="18" t="s">
        <v>4282</v>
      </c>
      <c r="J1855" s="18" t="s">
        <v>7185</v>
      </c>
      <c r="K1855" s="18" t="s">
        <v>4282</v>
      </c>
      <c r="L1855" s="18" t="s">
        <v>4282</v>
      </c>
      <c r="N1855" s="40" t="e">
        <f t="shared" si="237"/>
        <v>#N/A</v>
      </c>
      <c r="O1855" t="e">
        <f>VLOOKUP(A1855,'[1]Integrator Offer Supplier'!$M$14:$AF$12953,18,FALSE)</f>
        <v>#N/A</v>
      </c>
      <c r="P1855" t="e">
        <f>VLOOKUP(A1855,'[1]Integrator Offer Supplier'!$M$14:$AF$12953,19,FALSE)</f>
        <v>#N/A</v>
      </c>
      <c r="Q1855" t="e">
        <f t="shared" si="238"/>
        <v>#N/A</v>
      </c>
      <c r="R1855" t="e">
        <f>VLOOKUP(A1855,'[1]Integrator Offer Supplier'!$M$14:$AF$12953,20,FALSE)</f>
        <v>#N/A</v>
      </c>
      <c r="S1855" s="41" t="e">
        <f t="shared" si="239"/>
        <v>#N/A</v>
      </c>
    </row>
    <row r="1856" spans="1:19" ht="54" x14ac:dyDescent="0.2">
      <c r="A1856" s="43" t="s">
        <v>6448</v>
      </c>
      <c r="B1856" s="44" t="s">
        <v>1653</v>
      </c>
      <c r="C1856" s="44" t="s">
        <v>3653</v>
      </c>
      <c r="D1856" s="19"/>
      <c r="E1856" s="18"/>
      <c r="F1856" s="18"/>
      <c r="G1856" s="18"/>
      <c r="H1856" s="18"/>
      <c r="I1856" s="18"/>
      <c r="J1856" s="18"/>
      <c r="K1856" s="18"/>
      <c r="L1856" s="18"/>
      <c r="N1856" s="40" t="e">
        <f t="shared" si="237"/>
        <v>#N/A</v>
      </c>
      <c r="O1856" t="e">
        <f>VLOOKUP(A1856,'[1]Integrator Offer Supplier'!$M$14:$AF$12953,18,FALSE)</f>
        <v>#N/A</v>
      </c>
      <c r="P1856" t="e">
        <f>VLOOKUP(A1856,'[1]Integrator Offer Supplier'!$M$14:$AF$12953,19,FALSE)</f>
        <v>#N/A</v>
      </c>
      <c r="Q1856" t="e">
        <f t="shared" si="238"/>
        <v>#N/A</v>
      </c>
      <c r="R1856" t="e">
        <f>VLOOKUP(A1856,'[1]Integrator Offer Supplier'!$M$14:$AF$12953,20,FALSE)</f>
        <v>#N/A</v>
      </c>
      <c r="S1856" s="41" t="e">
        <f t="shared" si="239"/>
        <v>#N/A</v>
      </c>
    </row>
    <row r="1857" spans="1:19" ht="36" x14ac:dyDescent="0.2">
      <c r="A1857" s="35" t="s">
        <v>6449</v>
      </c>
      <c r="B1857" s="15" t="s">
        <v>1654</v>
      </c>
      <c r="C1857" s="15" t="s">
        <v>3654</v>
      </c>
      <c r="D1857" s="19"/>
      <c r="E1857" s="18" t="s">
        <v>4282</v>
      </c>
      <c r="F1857" s="18" t="s">
        <v>4282</v>
      </c>
      <c r="G1857" s="18" t="s">
        <v>4282</v>
      </c>
      <c r="H1857" s="18" t="s">
        <v>4282</v>
      </c>
      <c r="I1857" s="18" t="s">
        <v>4282</v>
      </c>
      <c r="J1857" s="18" t="s">
        <v>7185</v>
      </c>
      <c r="K1857" s="18" t="s">
        <v>4282</v>
      </c>
      <c r="L1857" s="18" t="s">
        <v>4282</v>
      </c>
      <c r="N1857" s="40" t="e">
        <f t="shared" si="237"/>
        <v>#N/A</v>
      </c>
      <c r="O1857" t="e">
        <f>VLOOKUP(A1857,'[1]Integrator Offer Supplier'!$M$14:$AF$12953,18,FALSE)</f>
        <v>#N/A</v>
      </c>
      <c r="P1857" t="e">
        <f>VLOOKUP(A1857,'[1]Integrator Offer Supplier'!$M$14:$AF$12953,19,FALSE)</f>
        <v>#N/A</v>
      </c>
      <c r="Q1857" t="e">
        <f t="shared" si="238"/>
        <v>#N/A</v>
      </c>
      <c r="R1857" t="e">
        <f>VLOOKUP(A1857,'[1]Integrator Offer Supplier'!$M$14:$AF$12953,20,FALSE)</f>
        <v>#N/A</v>
      </c>
      <c r="S1857" s="41" t="e">
        <f t="shared" si="239"/>
        <v>#N/A</v>
      </c>
    </row>
    <row r="1858" spans="1:19" ht="36" x14ac:dyDescent="0.2">
      <c r="A1858" s="35" t="s">
        <v>6450</v>
      </c>
      <c r="B1858" s="15" t="s">
        <v>1655</v>
      </c>
      <c r="C1858" s="15" t="s">
        <v>3655</v>
      </c>
      <c r="D1858" s="19"/>
      <c r="E1858" s="18" t="s">
        <v>4282</v>
      </c>
      <c r="F1858" s="18" t="s">
        <v>4282</v>
      </c>
      <c r="G1858" s="18" t="s">
        <v>4282</v>
      </c>
      <c r="H1858" s="18" t="s">
        <v>4282</v>
      </c>
      <c r="I1858" s="18" t="s">
        <v>4282</v>
      </c>
      <c r="J1858" s="18" t="s">
        <v>7185</v>
      </c>
      <c r="K1858" s="18" t="s">
        <v>4282</v>
      </c>
      <c r="L1858" s="18" t="s">
        <v>4282</v>
      </c>
      <c r="N1858" s="40" t="e">
        <f t="shared" si="237"/>
        <v>#N/A</v>
      </c>
      <c r="O1858" t="e">
        <f>VLOOKUP(A1858,'[1]Integrator Offer Supplier'!$M$14:$AF$12953,18,FALSE)</f>
        <v>#N/A</v>
      </c>
      <c r="P1858" t="e">
        <f>VLOOKUP(A1858,'[1]Integrator Offer Supplier'!$M$14:$AF$12953,19,FALSE)</f>
        <v>#N/A</v>
      </c>
      <c r="Q1858" t="e">
        <f t="shared" si="238"/>
        <v>#N/A</v>
      </c>
      <c r="R1858" t="e">
        <f>VLOOKUP(A1858,'[1]Integrator Offer Supplier'!$M$14:$AF$12953,20,FALSE)</f>
        <v>#N/A</v>
      </c>
      <c r="S1858" s="41" t="e">
        <f t="shared" si="239"/>
        <v>#N/A</v>
      </c>
    </row>
    <row r="1859" spans="1:19" ht="18" x14ac:dyDescent="0.2">
      <c r="A1859" s="35" t="s">
        <v>6451</v>
      </c>
      <c r="B1859" s="15" t="s">
        <v>223</v>
      </c>
      <c r="C1859" s="15" t="s">
        <v>223</v>
      </c>
      <c r="D1859" s="19"/>
      <c r="E1859" s="18" t="s">
        <v>4282</v>
      </c>
      <c r="F1859" s="18" t="s">
        <v>4282</v>
      </c>
      <c r="G1859" s="18" t="s">
        <v>4282</v>
      </c>
      <c r="H1859" s="18" t="s">
        <v>4282</v>
      </c>
      <c r="I1859" s="18" t="s">
        <v>4282</v>
      </c>
      <c r="J1859" s="18" t="s">
        <v>7185</v>
      </c>
      <c r="K1859" s="18" t="s">
        <v>4282</v>
      </c>
      <c r="L1859" s="18" t="s">
        <v>4282</v>
      </c>
      <c r="N1859" s="40" t="e">
        <f t="shared" si="237"/>
        <v>#N/A</v>
      </c>
      <c r="O1859" t="e">
        <f>VLOOKUP(A1859,'[1]Integrator Offer Supplier'!$M$14:$AF$12953,18,FALSE)</f>
        <v>#N/A</v>
      </c>
      <c r="P1859" t="e">
        <f>VLOOKUP(A1859,'[1]Integrator Offer Supplier'!$M$14:$AF$12953,19,FALSE)</f>
        <v>#N/A</v>
      </c>
      <c r="Q1859" t="e">
        <f t="shared" si="238"/>
        <v>#N/A</v>
      </c>
      <c r="R1859" t="e">
        <f>VLOOKUP(A1859,'[1]Integrator Offer Supplier'!$M$14:$AF$12953,20,FALSE)</f>
        <v>#N/A</v>
      </c>
      <c r="S1859" s="41" t="e">
        <f t="shared" si="239"/>
        <v>#N/A</v>
      </c>
    </row>
    <row r="1860" spans="1:19" ht="252" x14ac:dyDescent="0.2">
      <c r="A1860" s="35" t="s">
        <v>6452</v>
      </c>
      <c r="B1860" s="15" t="s">
        <v>1656</v>
      </c>
      <c r="C1860" s="15" t="s">
        <v>3656</v>
      </c>
      <c r="D1860" s="19"/>
      <c r="E1860" s="18" t="s">
        <v>4282</v>
      </c>
      <c r="F1860" s="18" t="s">
        <v>4282</v>
      </c>
      <c r="G1860" s="18" t="s">
        <v>4282</v>
      </c>
      <c r="H1860" s="18" t="s">
        <v>4282</v>
      </c>
      <c r="I1860" s="18" t="s">
        <v>4282</v>
      </c>
      <c r="J1860" s="18" t="s">
        <v>7185</v>
      </c>
      <c r="K1860" s="18" t="s">
        <v>4282</v>
      </c>
      <c r="L1860" s="18" t="s">
        <v>4282</v>
      </c>
      <c r="N1860" s="40" t="e">
        <f t="shared" si="237"/>
        <v>#N/A</v>
      </c>
      <c r="O1860" t="e">
        <f>VLOOKUP(A1860,'[1]Integrator Offer Supplier'!$M$14:$AF$12953,18,FALSE)</f>
        <v>#N/A</v>
      </c>
      <c r="P1860" t="e">
        <f>VLOOKUP(A1860,'[1]Integrator Offer Supplier'!$M$14:$AF$12953,19,FALSE)</f>
        <v>#N/A</v>
      </c>
      <c r="Q1860" t="e">
        <f t="shared" si="238"/>
        <v>#N/A</v>
      </c>
      <c r="R1860" t="e">
        <f>VLOOKUP(A1860,'[1]Integrator Offer Supplier'!$M$14:$AF$12953,20,FALSE)</f>
        <v>#N/A</v>
      </c>
      <c r="S1860" s="41" t="e">
        <f t="shared" si="239"/>
        <v>#N/A</v>
      </c>
    </row>
    <row r="1861" spans="1:19" ht="72" x14ac:dyDescent="0.2">
      <c r="A1861" s="35" t="s">
        <v>6453</v>
      </c>
      <c r="B1861" s="15" t="s">
        <v>1657</v>
      </c>
      <c r="C1861" s="15" t="s">
        <v>4428</v>
      </c>
      <c r="D1861" s="23" t="s">
        <v>4429</v>
      </c>
      <c r="E1861" s="18"/>
      <c r="F1861" s="18"/>
      <c r="G1861" s="18"/>
      <c r="H1861" s="18">
        <v>1</v>
      </c>
      <c r="I1861" s="18"/>
      <c r="J1861" s="18">
        <f t="shared" ref="J1861:J1862" si="243">N1861</f>
        <v>4.8881478947368429</v>
      </c>
      <c r="K1861" s="18">
        <f t="shared" ref="K1861:K1862" si="244">Q1861</f>
        <v>727.73820000000001</v>
      </c>
      <c r="L1861" s="18">
        <f t="shared" ref="L1861:L1862" si="245">S1861</f>
        <v>2.8307287874992637</v>
      </c>
      <c r="N1861" s="40">
        <f t="shared" si="237"/>
        <v>4.8881478947368429</v>
      </c>
      <c r="O1861">
        <f>VLOOKUP(A1861,'[1]Integrator Offer Supplier'!$M$14:$AF$12953,18,FALSE)</f>
        <v>94.129874999999998</v>
      </c>
      <c r="P1861">
        <f>VLOOKUP(A1861,'[1]Integrator Offer Supplier'!$M$14:$AF$12953,19,FALSE)</f>
        <v>98.343000000000004</v>
      </c>
      <c r="Q1861">
        <f t="shared" si="238"/>
        <v>727.73820000000001</v>
      </c>
      <c r="R1861">
        <f>VLOOKUP(A1861,'[1]Integrator Offer Supplier'!$M$14:$AF$12953,20,FALSE)</f>
        <v>226.45830299994108</v>
      </c>
      <c r="S1861" s="41">
        <f t="shared" si="239"/>
        <v>2.8307287874992637</v>
      </c>
    </row>
    <row r="1862" spans="1:19" ht="36" x14ac:dyDescent="0.2">
      <c r="A1862" s="35" t="s">
        <v>6454</v>
      </c>
      <c r="B1862" s="15" t="s">
        <v>93</v>
      </c>
      <c r="C1862" s="15" t="s">
        <v>3658</v>
      </c>
      <c r="D1862" s="21" t="s">
        <v>4274</v>
      </c>
      <c r="E1862" s="18"/>
      <c r="F1862" s="2"/>
      <c r="G1862" s="2"/>
      <c r="H1862" s="2"/>
      <c r="I1862" s="2"/>
      <c r="J1862" s="18">
        <f t="shared" si="243"/>
        <v>1.7596187368421057</v>
      </c>
      <c r="K1862" s="18">
        <f t="shared" si="244"/>
        <v>798.75599999999997</v>
      </c>
      <c r="L1862" s="18">
        <f t="shared" si="245"/>
        <v>2.9903643937496316</v>
      </c>
      <c r="N1862" s="40">
        <f t="shared" si="237"/>
        <v>1.7596187368421057</v>
      </c>
      <c r="O1862">
        <f>VLOOKUP(A1862,'[1]Integrator Offer Supplier'!$M$14:$AF$12953,18,FALSE)</f>
        <v>33.884550000000004</v>
      </c>
      <c r="P1862">
        <f>VLOOKUP(A1862,'[1]Integrator Offer Supplier'!$M$14:$AF$12953,19,FALSE)</f>
        <v>107.94</v>
      </c>
      <c r="Q1862">
        <f t="shared" si="238"/>
        <v>798.75599999999997</v>
      </c>
      <c r="R1862">
        <f>VLOOKUP(A1862,'[1]Integrator Offer Supplier'!$M$14:$AF$12953,20,FALSE)</f>
        <v>239.22915149997053</v>
      </c>
      <c r="S1862" s="41">
        <f t="shared" si="239"/>
        <v>2.9903643937496316</v>
      </c>
    </row>
    <row r="1863" spans="1:19" ht="54" x14ac:dyDescent="0.2">
      <c r="A1863" s="35" t="s">
        <v>6455</v>
      </c>
      <c r="B1863" s="15" t="s">
        <v>1658</v>
      </c>
      <c r="C1863" s="15" t="s">
        <v>3659</v>
      </c>
      <c r="D1863" s="19"/>
      <c r="E1863" s="18" t="s">
        <v>4282</v>
      </c>
      <c r="F1863" s="18" t="s">
        <v>4282</v>
      </c>
      <c r="G1863" s="18" t="s">
        <v>4282</v>
      </c>
      <c r="H1863" s="18" t="s">
        <v>4282</v>
      </c>
      <c r="I1863" s="18" t="s">
        <v>4282</v>
      </c>
      <c r="J1863" s="18" t="s">
        <v>7185</v>
      </c>
      <c r="K1863" s="18" t="s">
        <v>4282</v>
      </c>
      <c r="L1863" s="18" t="s">
        <v>4282</v>
      </c>
      <c r="N1863" s="40" t="e">
        <f t="shared" si="237"/>
        <v>#N/A</v>
      </c>
      <c r="O1863" t="e">
        <f>VLOOKUP(A1863,'[1]Integrator Offer Supplier'!$M$14:$AF$12953,18,FALSE)</f>
        <v>#N/A</v>
      </c>
      <c r="P1863" t="e">
        <f>VLOOKUP(A1863,'[1]Integrator Offer Supplier'!$M$14:$AF$12953,19,FALSE)</f>
        <v>#N/A</v>
      </c>
      <c r="Q1863" t="e">
        <f t="shared" si="238"/>
        <v>#N/A</v>
      </c>
      <c r="R1863" t="e">
        <f>VLOOKUP(A1863,'[1]Integrator Offer Supplier'!$M$14:$AF$12953,20,FALSE)</f>
        <v>#N/A</v>
      </c>
      <c r="S1863" s="41" t="e">
        <f t="shared" si="239"/>
        <v>#N/A</v>
      </c>
    </row>
    <row r="1864" spans="1:19" ht="36" x14ac:dyDescent="0.2">
      <c r="A1864" s="35" t="s">
        <v>6456</v>
      </c>
      <c r="B1864" s="15" t="s">
        <v>65</v>
      </c>
      <c r="C1864" s="15" t="s">
        <v>4253</v>
      </c>
      <c r="D1864" s="19"/>
      <c r="E1864" s="18"/>
      <c r="F1864" s="2"/>
      <c r="G1864" s="2"/>
      <c r="H1864" s="2"/>
      <c r="I1864" s="2"/>
      <c r="J1864" s="18">
        <f t="shared" ref="J1864:J1866" si="246">N1864</f>
        <v>4.8881478947368429</v>
      </c>
      <c r="K1864" s="18">
        <f t="shared" ref="K1864:K1866" si="247">Q1864</f>
        <v>727.73820000000001</v>
      </c>
      <c r="L1864" s="18">
        <f t="shared" ref="L1864:L1866" si="248">S1864</f>
        <v>2.8307287874992637</v>
      </c>
      <c r="N1864" s="40">
        <f t="shared" ref="N1864:N1927" si="249">O1864*$P$1/$J$2</f>
        <v>4.8881478947368429</v>
      </c>
      <c r="O1864">
        <f>VLOOKUP(A1864,'[1]Integrator Offer Supplier'!$M$14:$AF$12953,18,FALSE)</f>
        <v>94.129874999999998</v>
      </c>
      <c r="P1864">
        <f>VLOOKUP(A1864,'[1]Integrator Offer Supplier'!$M$14:$AF$12953,19,FALSE)</f>
        <v>98.343000000000004</v>
      </c>
      <c r="Q1864">
        <f t="shared" ref="Q1864:Q1927" si="250">P1864*$P$1</f>
        <v>727.73820000000001</v>
      </c>
      <c r="R1864">
        <f>VLOOKUP(A1864,'[1]Integrator Offer Supplier'!$M$14:$AF$12953,20,FALSE)</f>
        <v>226.45830299994108</v>
      </c>
      <c r="S1864" s="41">
        <f t="shared" ref="S1864:S1927" si="251">R1864*$P$1/$L$2</f>
        <v>2.8307287874992637</v>
      </c>
    </row>
    <row r="1865" spans="1:19" ht="36" x14ac:dyDescent="0.2">
      <c r="A1865" s="35" t="s">
        <v>6457</v>
      </c>
      <c r="B1865" s="15" t="s">
        <v>1659</v>
      </c>
      <c r="C1865" s="15" t="s">
        <v>3661</v>
      </c>
      <c r="D1865" s="21" t="s">
        <v>4306</v>
      </c>
      <c r="E1865" s="18"/>
      <c r="F1865" s="18"/>
      <c r="G1865" s="18"/>
      <c r="H1865" s="18">
        <v>1</v>
      </c>
      <c r="I1865" s="18"/>
      <c r="J1865" s="18">
        <f t="shared" si="246"/>
        <v>4.8881478947368429</v>
      </c>
      <c r="K1865" s="18">
        <f t="shared" si="247"/>
        <v>618.02580000000012</v>
      </c>
      <c r="L1865" s="18">
        <f t="shared" si="248"/>
        <v>2.4369787874992639</v>
      </c>
      <c r="N1865" s="40">
        <f t="shared" si="249"/>
        <v>4.8881478947368429</v>
      </c>
      <c r="O1865">
        <f>VLOOKUP(A1865,'[1]Integrator Offer Supplier'!$M$14:$AF$12953,18,FALSE)</f>
        <v>94.129874999999998</v>
      </c>
      <c r="P1865">
        <f>VLOOKUP(A1865,'[1]Integrator Offer Supplier'!$M$14:$AF$12953,19,FALSE)</f>
        <v>83.51700000000001</v>
      </c>
      <c r="Q1865">
        <f t="shared" si="250"/>
        <v>618.02580000000012</v>
      </c>
      <c r="R1865">
        <f>VLOOKUP(A1865,'[1]Integrator Offer Supplier'!$M$14:$AF$12953,20,FALSE)</f>
        <v>194.95830299994108</v>
      </c>
      <c r="S1865" s="41">
        <f t="shared" si="251"/>
        <v>2.4369787874992639</v>
      </c>
    </row>
    <row r="1866" spans="1:19" ht="108" x14ac:dyDescent="0.2">
      <c r="A1866" s="35" t="s">
        <v>6458</v>
      </c>
      <c r="B1866" s="15" t="s">
        <v>1660</v>
      </c>
      <c r="C1866" s="15" t="s">
        <v>4355</v>
      </c>
      <c r="D1866" s="22" t="s">
        <v>4356</v>
      </c>
      <c r="E1866" s="18"/>
      <c r="F1866" s="18"/>
      <c r="G1866" s="18"/>
      <c r="H1866" s="18">
        <v>1</v>
      </c>
      <c r="I1866" s="18"/>
      <c r="J1866" s="18">
        <f t="shared" si="246"/>
        <v>8.1086084210526312</v>
      </c>
      <c r="K1866" s="18">
        <f t="shared" si="247"/>
        <v>4633.9502999999995</v>
      </c>
      <c r="L1866" s="18">
        <f t="shared" si="248"/>
        <v>8.3697901499970548</v>
      </c>
      <c r="N1866" s="40">
        <f t="shared" si="249"/>
        <v>8.1086084210526312</v>
      </c>
      <c r="O1866">
        <f>VLOOKUP(A1866,'[1]Integrator Offer Supplier'!$M$14:$AF$12953,18,FALSE)</f>
        <v>156.1455</v>
      </c>
      <c r="P1866">
        <f>VLOOKUP(A1866,'[1]Integrator Offer Supplier'!$M$14:$AF$12953,19,FALSE)</f>
        <v>626.20949999999993</v>
      </c>
      <c r="Q1866">
        <f t="shared" si="250"/>
        <v>4633.9502999999995</v>
      </c>
      <c r="R1866">
        <f>VLOOKUP(A1866,'[1]Integrator Offer Supplier'!$M$14:$AF$12953,20,FALSE)</f>
        <v>669.58321199976433</v>
      </c>
      <c r="S1866" s="41">
        <f t="shared" si="251"/>
        <v>8.3697901499970548</v>
      </c>
    </row>
    <row r="1867" spans="1:19" ht="18" x14ac:dyDescent="0.2">
      <c r="A1867" s="35" t="s">
        <v>6459</v>
      </c>
      <c r="B1867" s="15" t="s">
        <v>1661</v>
      </c>
      <c r="C1867" s="15" t="s">
        <v>3663</v>
      </c>
      <c r="D1867" s="19"/>
      <c r="E1867" s="18" t="s">
        <v>4282</v>
      </c>
      <c r="F1867" s="18" t="s">
        <v>4282</v>
      </c>
      <c r="G1867" s="18" t="s">
        <v>4282</v>
      </c>
      <c r="H1867" s="18" t="s">
        <v>4282</v>
      </c>
      <c r="I1867" s="18" t="s">
        <v>4282</v>
      </c>
      <c r="J1867" s="18" t="s">
        <v>7185</v>
      </c>
      <c r="K1867" s="18" t="s">
        <v>4282</v>
      </c>
      <c r="L1867" s="18" t="s">
        <v>4282</v>
      </c>
      <c r="N1867" s="40" t="e">
        <f t="shared" si="249"/>
        <v>#N/A</v>
      </c>
      <c r="O1867" t="e">
        <f>VLOOKUP(A1867,'[1]Integrator Offer Supplier'!$M$14:$AF$12953,18,FALSE)</f>
        <v>#N/A</v>
      </c>
      <c r="P1867" t="e">
        <f>VLOOKUP(A1867,'[1]Integrator Offer Supplier'!$M$14:$AF$12953,19,FALSE)</f>
        <v>#N/A</v>
      </c>
      <c r="Q1867" t="e">
        <f t="shared" si="250"/>
        <v>#N/A</v>
      </c>
      <c r="R1867" t="e">
        <f>VLOOKUP(A1867,'[1]Integrator Offer Supplier'!$M$14:$AF$12953,20,FALSE)</f>
        <v>#N/A</v>
      </c>
      <c r="S1867" s="41" t="e">
        <f t="shared" si="251"/>
        <v>#N/A</v>
      </c>
    </row>
    <row r="1868" spans="1:19" ht="36" x14ac:dyDescent="0.2">
      <c r="A1868" s="35" t="s">
        <v>6460</v>
      </c>
      <c r="B1868" s="15" t="s">
        <v>1662</v>
      </c>
      <c r="C1868" s="15" t="s">
        <v>1662</v>
      </c>
      <c r="D1868" s="19"/>
      <c r="E1868" s="18" t="s">
        <v>4282</v>
      </c>
      <c r="F1868" s="18" t="s">
        <v>4282</v>
      </c>
      <c r="G1868" s="18" t="s">
        <v>4282</v>
      </c>
      <c r="H1868" s="18" t="s">
        <v>4282</v>
      </c>
      <c r="I1868" s="18" t="s">
        <v>4282</v>
      </c>
      <c r="J1868" s="18" t="s">
        <v>7185</v>
      </c>
      <c r="K1868" s="18" t="s">
        <v>4282</v>
      </c>
      <c r="L1868" s="18" t="s">
        <v>4282</v>
      </c>
      <c r="N1868" s="40" t="e">
        <f t="shared" si="249"/>
        <v>#N/A</v>
      </c>
      <c r="O1868" t="e">
        <f>VLOOKUP(A1868,'[1]Integrator Offer Supplier'!$M$14:$AF$12953,18,FALSE)</f>
        <v>#N/A</v>
      </c>
      <c r="P1868" t="e">
        <f>VLOOKUP(A1868,'[1]Integrator Offer Supplier'!$M$14:$AF$12953,19,FALSE)</f>
        <v>#N/A</v>
      </c>
      <c r="Q1868" t="e">
        <f t="shared" si="250"/>
        <v>#N/A</v>
      </c>
      <c r="R1868" t="e">
        <f>VLOOKUP(A1868,'[1]Integrator Offer Supplier'!$M$14:$AF$12953,20,FALSE)</f>
        <v>#N/A</v>
      </c>
      <c r="S1868" s="41" t="e">
        <f t="shared" si="251"/>
        <v>#N/A</v>
      </c>
    </row>
    <row r="1869" spans="1:19" ht="90" x14ac:dyDescent="0.2">
      <c r="A1869" s="35" t="s">
        <v>6461</v>
      </c>
      <c r="B1869" s="15" t="s">
        <v>1663</v>
      </c>
      <c r="C1869" s="15" t="s">
        <v>3664</v>
      </c>
      <c r="D1869" s="19"/>
      <c r="E1869" s="18" t="s">
        <v>4282</v>
      </c>
      <c r="F1869" s="18" t="s">
        <v>4282</v>
      </c>
      <c r="G1869" s="18" t="s">
        <v>4282</v>
      </c>
      <c r="H1869" s="18" t="s">
        <v>4282</v>
      </c>
      <c r="I1869" s="18" t="s">
        <v>4282</v>
      </c>
      <c r="J1869" s="18" t="s">
        <v>7185</v>
      </c>
      <c r="K1869" s="18" t="s">
        <v>4282</v>
      </c>
      <c r="L1869" s="18" t="s">
        <v>4282</v>
      </c>
      <c r="N1869" s="40" t="e">
        <f t="shared" si="249"/>
        <v>#N/A</v>
      </c>
      <c r="O1869" t="e">
        <f>VLOOKUP(A1869,'[1]Integrator Offer Supplier'!$M$14:$AF$12953,18,FALSE)</f>
        <v>#N/A</v>
      </c>
      <c r="P1869" t="e">
        <f>VLOOKUP(A1869,'[1]Integrator Offer Supplier'!$M$14:$AF$12953,19,FALSE)</f>
        <v>#N/A</v>
      </c>
      <c r="Q1869" t="e">
        <f t="shared" si="250"/>
        <v>#N/A</v>
      </c>
      <c r="R1869" t="e">
        <f>VLOOKUP(A1869,'[1]Integrator Offer Supplier'!$M$14:$AF$12953,20,FALSE)</f>
        <v>#N/A</v>
      </c>
      <c r="S1869" s="41" t="e">
        <f t="shared" si="251"/>
        <v>#N/A</v>
      </c>
    </row>
    <row r="1870" spans="1:19" ht="144" x14ac:dyDescent="0.2">
      <c r="A1870" s="35" t="s">
        <v>6462</v>
      </c>
      <c r="B1870" s="15" t="s">
        <v>1664</v>
      </c>
      <c r="C1870" s="15" t="s">
        <v>3665</v>
      </c>
      <c r="D1870" s="19"/>
      <c r="E1870" s="18" t="s">
        <v>4282</v>
      </c>
      <c r="F1870" s="18" t="s">
        <v>4282</v>
      </c>
      <c r="G1870" s="18" t="s">
        <v>4282</v>
      </c>
      <c r="H1870" s="18" t="s">
        <v>4282</v>
      </c>
      <c r="I1870" s="18" t="s">
        <v>4282</v>
      </c>
      <c r="J1870" s="18" t="s">
        <v>7185</v>
      </c>
      <c r="K1870" s="18" t="s">
        <v>4282</v>
      </c>
      <c r="L1870" s="18" t="s">
        <v>4282</v>
      </c>
      <c r="N1870" s="40" t="e">
        <f t="shared" si="249"/>
        <v>#N/A</v>
      </c>
      <c r="O1870" t="e">
        <f>VLOOKUP(A1870,'[1]Integrator Offer Supplier'!$M$14:$AF$12953,18,FALSE)</f>
        <v>#N/A</v>
      </c>
      <c r="P1870" t="e">
        <f>VLOOKUP(A1870,'[1]Integrator Offer Supplier'!$M$14:$AF$12953,19,FALSE)</f>
        <v>#N/A</v>
      </c>
      <c r="Q1870" t="e">
        <f t="shared" si="250"/>
        <v>#N/A</v>
      </c>
      <c r="R1870" t="e">
        <f>VLOOKUP(A1870,'[1]Integrator Offer Supplier'!$M$14:$AF$12953,20,FALSE)</f>
        <v>#N/A</v>
      </c>
      <c r="S1870" s="41" t="e">
        <f t="shared" si="251"/>
        <v>#N/A</v>
      </c>
    </row>
    <row r="1871" spans="1:19" ht="144" x14ac:dyDescent="0.2">
      <c r="A1871" s="35" t="s">
        <v>6463</v>
      </c>
      <c r="B1871" s="15" t="s">
        <v>1665</v>
      </c>
      <c r="C1871" s="15" t="s">
        <v>3666</v>
      </c>
      <c r="D1871" s="19"/>
      <c r="E1871" s="18" t="s">
        <v>4282</v>
      </c>
      <c r="F1871" s="18" t="s">
        <v>4282</v>
      </c>
      <c r="G1871" s="18" t="s">
        <v>4282</v>
      </c>
      <c r="H1871" s="18" t="s">
        <v>4282</v>
      </c>
      <c r="I1871" s="18" t="s">
        <v>4282</v>
      </c>
      <c r="J1871" s="18" t="s">
        <v>7185</v>
      </c>
      <c r="K1871" s="18" t="s">
        <v>4282</v>
      </c>
      <c r="L1871" s="18" t="s">
        <v>4282</v>
      </c>
      <c r="N1871" s="40" t="e">
        <f t="shared" si="249"/>
        <v>#N/A</v>
      </c>
      <c r="O1871" t="e">
        <f>VLOOKUP(A1871,'[1]Integrator Offer Supplier'!$M$14:$AF$12953,18,FALSE)</f>
        <v>#N/A</v>
      </c>
      <c r="P1871" t="e">
        <f>VLOOKUP(A1871,'[1]Integrator Offer Supplier'!$M$14:$AF$12953,19,FALSE)</f>
        <v>#N/A</v>
      </c>
      <c r="Q1871" t="e">
        <f t="shared" si="250"/>
        <v>#N/A</v>
      </c>
      <c r="R1871" t="e">
        <f>VLOOKUP(A1871,'[1]Integrator Offer Supplier'!$M$14:$AF$12953,20,FALSE)</f>
        <v>#N/A</v>
      </c>
      <c r="S1871" s="41" t="e">
        <f t="shared" si="251"/>
        <v>#N/A</v>
      </c>
    </row>
    <row r="1872" spans="1:19" ht="90" x14ac:dyDescent="0.2">
      <c r="A1872" s="34" t="s">
        <v>6464</v>
      </c>
      <c r="B1872" s="15" t="s">
        <v>1666</v>
      </c>
      <c r="C1872" s="15" t="s">
        <v>3667</v>
      </c>
      <c r="D1872" s="19"/>
      <c r="E1872" s="18" t="s">
        <v>4282</v>
      </c>
      <c r="F1872" s="18" t="s">
        <v>4282</v>
      </c>
      <c r="G1872" s="18" t="s">
        <v>4282</v>
      </c>
      <c r="H1872" s="18" t="s">
        <v>4282</v>
      </c>
      <c r="I1872" s="18" t="s">
        <v>4282</v>
      </c>
      <c r="J1872" s="18" t="s">
        <v>7185</v>
      </c>
      <c r="K1872" s="18" t="s">
        <v>4282</v>
      </c>
      <c r="L1872" s="18" t="s">
        <v>4282</v>
      </c>
      <c r="N1872" s="40" t="e">
        <f t="shared" si="249"/>
        <v>#N/A</v>
      </c>
      <c r="O1872" t="e">
        <f>VLOOKUP(A1872,'[1]Integrator Offer Supplier'!$M$14:$AF$12953,18,FALSE)</f>
        <v>#N/A</v>
      </c>
      <c r="P1872" t="e">
        <f>VLOOKUP(A1872,'[1]Integrator Offer Supplier'!$M$14:$AF$12953,19,FALSE)</f>
        <v>#N/A</v>
      </c>
      <c r="Q1872" t="e">
        <f t="shared" si="250"/>
        <v>#N/A</v>
      </c>
      <c r="R1872" t="e">
        <f>VLOOKUP(A1872,'[1]Integrator Offer Supplier'!$M$14:$AF$12953,20,FALSE)</f>
        <v>#N/A</v>
      </c>
      <c r="S1872" s="41" t="e">
        <f t="shared" si="251"/>
        <v>#N/A</v>
      </c>
    </row>
    <row r="1873" spans="1:19" ht="108" x14ac:dyDescent="0.2">
      <c r="A1873" s="34" t="s">
        <v>6465</v>
      </c>
      <c r="B1873" s="15" t="s">
        <v>4478</v>
      </c>
      <c r="C1873" s="15" t="s">
        <v>4479</v>
      </c>
      <c r="D1873" s="19"/>
      <c r="E1873" s="18"/>
      <c r="F1873" s="18"/>
      <c r="G1873" s="18"/>
      <c r="H1873" s="18"/>
      <c r="I1873" s="18"/>
      <c r="J1873" s="18">
        <f>N1873</f>
        <v>0</v>
      </c>
      <c r="K1873" s="18">
        <f>Q1873</f>
        <v>0</v>
      </c>
      <c r="L1873" s="18">
        <f>S1873</f>
        <v>0</v>
      </c>
      <c r="N1873" s="40">
        <f t="shared" si="249"/>
        <v>0</v>
      </c>
      <c r="O1873">
        <f>VLOOKUP(A1873,'[1]Integrator Offer Supplier'!$M$14:$AF$12953,18,FALSE)</f>
        <v>0</v>
      </c>
      <c r="P1873">
        <f>VLOOKUP(A1873,'[1]Integrator Offer Supplier'!$M$14:$AF$12953,19,FALSE)</f>
        <v>0</v>
      </c>
      <c r="Q1873">
        <f t="shared" si="250"/>
        <v>0</v>
      </c>
      <c r="R1873">
        <f>VLOOKUP(A1873,'[1]Integrator Offer Supplier'!$M$14:$AF$12953,20,FALSE)</f>
        <v>0</v>
      </c>
      <c r="S1873" s="41">
        <f t="shared" si="251"/>
        <v>0</v>
      </c>
    </row>
    <row r="1874" spans="1:19" ht="180" x14ac:dyDescent="0.2">
      <c r="A1874" s="35" t="s">
        <v>6466</v>
      </c>
      <c r="B1874" s="15" t="s">
        <v>1668</v>
      </c>
      <c r="C1874" s="15" t="s">
        <v>3669</v>
      </c>
      <c r="D1874" s="19"/>
      <c r="E1874" s="18" t="s">
        <v>4282</v>
      </c>
      <c r="F1874" s="18" t="s">
        <v>4282</v>
      </c>
      <c r="G1874" s="18" t="s">
        <v>4282</v>
      </c>
      <c r="H1874" s="18" t="s">
        <v>4282</v>
      </c>
      <c r="I1874" s="18" t="s">
        <v>4282</v>
      </c>
      <c r="J1874" s="18" t="s">
        <v>7185</v>
      </c>
      <c r="K1874" s="18" t="s">
        <v>4282</v>
      </c>
      <c r="L1874" s="18" t="s">
        <v>4282</v>
      </c>
      <c r="N1874" s="40" t="e">
        <f t="shared" si="249"/>
        <v>#N/A</v>
      </c>
      <c r="O1874" t="e">
        <f>VLOOKUP(A1874,'[1]Integrator Offer Supplier'!$M$14:$AF$12953,18,FALSE)</f>
        <v>#N/A</v>
      </c>
      <c r="P1874" t="e">
        <f>VLOOKUP(A1874,'[1]Integrator Offer Supplier'!$M$14:$AF$12953,19,FALSE)</f>
        <v>#N/A</v>
      </c>
      <c r="Q1874" t="e">
        <f t="shared" si="250"/>
        <v>#N/A</v>
      </c>
      <c r="R1874" t="e">
        <f>VLOOKUP(A1874,'[1]Integrator Offer Supplier'!$M$14:$AF$12953,20,FALSE)</f>
        <v>#N/A</v>
      </c>
      <c r="S1874" s="41" t="e">
        <f t="shared" si="251"/>
        <v>#N/A</v>
      </c>
    </row>
    <row r="1875" spans="1:19" ht="72" x14ac:dyDescent="0.2">
      <c r="A1875" s="35" t="s">
        <v>6467</v>
      </c>
      <c r="B1875" s="15" t="s">
        <v>1669</v>
      </c>
      <c r="C1875" s="15" t="s">
        <v>3670</v>
      </c>
      <c r="D1875" s="19"/>
      <c r="E1875" s="18" t="s">
        <v>4282</v>
      </c>
      <c r="F1875" s="18" t="s">
        <v>4282</v>
      </c>
      <c r="G1875" s="18" t="s">
        <v>4282</v>
      </c>
      <c r="H1875" s="18" t="s">
        <v>4282</v>
      </c>
      <c r="I1875" s="18" t="s">
        <v>4282</v>
      </c>
      <c r="J1875" s="18" t="s">
        <v>7185</v>
      </c>
      <c r="K1875" s="18" t="s">
        <v>4282</v>
      </c>
      <c r="L1875" s="18" t="s">
        <v>4282</v>
      </c>
      <c r="N1875" s="40" t="e">
        <f t="shared" si="249"/>
        <v>#N/A</v>
      </c>
      <c r="O1875" t="e">
        <f>VLOOKUP(A1875,'[1]Integrator Offer Supplier'!$M$14:$AF$12953,18,FALSE)</f>
        <v>#N/A</v>
      </c>
      <c r="P1875" t="e">
        <f>VLOOKUP(A1875,'[1]Integrator Offer Supplier'!$M$14:$AF$12953,19,FALSE)</f>
        <v>#N/A</v>
      </c>
      <c r="Q1875" t="e">
        <f t="shared" si="250"/>
        <v>#N/A</v>
      </c>
      <c r="R1875" t="e">
        <f>VLOOKUP(A1875,'[1]Integrator Offer Supplier'!$M$14:$AF$12953,20,FALSE)</f>
        <v>#N/A</v>
      </c>
      <c r="S1875" s="41" t="e">
        <f t="shared" si="251"/>
        <v>#N/A</v>
      </c>
    </row>
    <row r="1876" spans="1:19" ht="162" x14ac:dyDescent="0.2">
      <c r="A1876" s="35" t="s">
        <v>6468</v>
      </c>
      <c r="B1876" s="15" t="s">
        <v>1670</v>
      </c>
      <c r="C1876" s="15" t="s">
        <v>3671</v>
      </c>
      <c r="D1876" s="19"/>
      <c r="E1876" s="18" t="s">
        <v>4282</v>
      </c>
      <c r="F1876" s="18" t="s">
        <v>4282</v>
      </c>
      <c r="G1876" s="18" t="s">
        <v>4282</v>
      </c>
      <c r="H1876" s="18" t="s">
        <v>4282</v>
      </c>
      <c r="I1876" s="18" t="s">
        <v>4282</v>
      </c>
      <c r="J1876" s="18" t="s">
        <v>7185</v>
      </c>
      <c r="K1876" s="18" t="s">
        <v>4282</v>
      </c>
      <c r="L1876" s="18" t="s">
        <v>4282</v>
      </c>
      <c r="N1876" s="40" t="e">
        <f t="shared" si="249"/>
        <v>#N/A</v>
      </c>
      <c r="O1876" t="e">
        <f>VLOOKUP(A1876,'[1]Integrator Offer Supplier'!$M$14:$AF$12953,18,FALSE)</f>
        <v>#N/A</v>
      </c>
      <c r="P1876" t="e">
        <f>VLOOKUP(A1876,'[1]Integrator Offer Supplier'!$M$14:$AF$12953,19,FALSE)</f>
        <v>#N/A</v>
      </c>
      <c r="Q1876" t="e">
        <f t="shared" si="250"/>
        <v>#N/A</v>
      </c>
      <c r="R1876" t="e">
        <f>VLOOKUP(A1876,'[1]Integrator Offer Supplier'!$M$14:$AF$12953,20,FALSE)</f>
        <v>#N/A</v>
      </c>
      <c r="S1876" s="41" t="e">
        <f t="shared" si="251"/>
        <v>#N/A</v>
      </c>
    </row>
    <row r="1877" spans="1:19" ht="162" x14ac:dyDescent="0.2">
      <c r="A1877" s="35" t="s">
        <v>6469</v>
      </c>
      <c r="B1877" s="15" t="s">
        <v>1671</v>
      </c>
      <c r="C1877" s="15" t="s">
        <v>3672</v>
      </c>
      <c r="D1877" s="19"/>
      <c r="E1877" s="18" t="s">
        <v>4282</v>
      </c>
      <c r="F1877" s="18" t="s">
        <v>4282</v>
      </c>
      <c r="G1877" s="18" t="s">
        <v>4282</v>
      </c>
      <c r="H1877" s="18" t="s">
        <v>4282</v>
      </c>
      <c r="I1877" s="18" t="s">
        <v>4282</v>
      </c>
      <c r="J1877" s="18" t="s">
        <v>7185</v>
      </c>
      <c r="K1877" s="18" t="s">
        <v>4282</v>
      </c>
      <c r="L1877" s="18" t="s">
        <v>4282</v>
      </c>
      <c r="N1877" s="40" t="e">
        <f t="shared" si="249"/>
        <v>#N/A</v>
      </c>
      <c r="O1877" t="e">
        <f>VLOOKUP(A1877,'[1]Integrator Offer Supplier'!$M$14:$AF$12953,18,FALSE)</f>
        <v>#N/A</v>
      </c>
      <c r="P1877" t="e">
        <f>VLOOKUP(A1877,'[1]Integrator Offer Supplier'!$M$14:$AF$12953,19,FALSE)</f>
        <v>#N/A</v>
      </c>
      <c r="Q1877" t="e">
        <f t="shared" si="250"/>
        <v>#N/A</v>
      </c>
      <c r="R1877" t="e">
        <f>VLOOKUP(A1877,'[1]Integrator Offer Supplier'!$M$14:$AF$12953,20,FALSE)</f>
        <v>#N/A</v>
      </c>
      <c r="S1877" s="41" t="e">
        <f t="shared" si="251"/>
        <v>#N/A</v>
      </c>
    </row>
    <row r="1878" spans="1:19" ht="18" x14ac:dyDescent="0.2">
      <c r="A1878" s="35" t="s">
        <v>6470</v>
      </c>
      <c r="B1878" s="15" t="s">
        <v>1672</v>
      </c>
      <c r="C1878" s="15">
        <v>0</v>
      </c>
      <c r="D1878" s="19"/>
      <c r="E1878" s="18" t="s">
        <v>4282</v>
      </c>
      <c r="F1878" s="18" t="s">
        <v>4282</v>
      </c>
      <c r="G1878" s="18" t="s">
        <v>4282</v>
      </c>
      <c r="H1878" s="18" t="s">
        <v>4282</v>
      </c>
      <c r="I1878" s="18" t="s">
        <v>4282</v>
      </c>
      <c r="J1878" s="18" t="s">
        <v>7185</v>
      </c>
      <c r="K1878" s="18" t="s">
        <v>4282</v>
      </c>
      <c r="L1878" s="18" t="s">
        <v>4282</v>
      </c>
      <c r="N1878" s="40" t="e">
        <f t="shared" si="249"/>
        <v>#N/A</v>
      </c>
      <c r="O1878" t="e">
        <f>VLOOKUP(A1878,'[1]Integrator Offer Supplier'!$M$14:$AF$12953,18,FALSE)</f>
        <v>#N/A</v>
      </c>
      <c r="P1878" t="e">
        <f>VLOOKUP(A1878,'[1]Integrator Offer Supplier'!$M$14:$AF$12953,19,FALSE)</f>
        <v>#N/A</v>
      </c>
      <c r="Q1878" t="e">
        <f t="shared" si="250"/>
        <v>#N/A</v>
      </c>
      <c r="R1878" t="e">
        <f>VLOOKUP(A1878,'[1]Integrator Offer Supplier'!$M$14:$AF$12953,20,FALSE)</f>
        <v>#N/A</v>
      </c>
      <c r="S1878" s="41" t="e">
        <f t="shared" si="251"/>
        <v>#N/A</v>
      </c>
    </row>
    <row r="1879" spans="1:19" ht="108" x14ac:dyDescent="0.2">
      <c r="A1879" s="35" t="s">
        <v>6471</v>
      </c>
      <c r="B1879" s="15" t="s">
        <v>4370</v>
      </c>
      <c r="C1879" s="15" t="s">
        <v>4369</v>
      </c>
      <c r="D1879" s="19"/>
      <c r="E1879" s="18"/>
      <c r="F1879" s="18"/>
      <c r="G1879" s="18"/>
      <c r="H1879" s="18">
        <v>1</v>
      </c>
      <c r="I1879" s="18"/>
      <c r="J1879" s="18">
        <v>2</v>
      </c>
      <c r="K1879" s="18">
        <v>9996</v>
      </c>
      <c r="L1879" s="18">
        <v>4</v>
      </c>
      <c r="N1879" s="40" t="e">
        <f t="shared" si="249"/>
        <v>#N/A</v>
      </c>
      <c r="O1879" t="e">
        <f>VLOOKUP(A1879,'[1]Integrator Offer Supplier'!$M$14:$AF$12953,18,FALSE)</f>
        <v>#N/A</v>
      </c>
      <c r="P1879" t="e">
        <f>VLOOKUP(A1879,'[1]Integrator Offer Supplier'!$M$14:$AF$12953,19,FALSE)</f>
        <v>#N/A</v>
      </c>
      <c r="Q1879" t="e">
        <f t="shared" si="250"/>
        <v>#N/A</v>
      </c>
      <c r="R1879" t="e">
        <f>VLOOKUP(A1879,'[1]Integrator Offer Supplier'!$M$14:$AF$12953,20,FALSE)</f>
        <v>#N/A</v>
      </c>
      <c r="S1879" s="41" t="e">
        <f t="shared" si="251"/>
        <v>#N/A</v>
      </c>
    </row>
    <row r="1880" spans="1:19" ht="54" x14ac:dyDescent="0.2">
      <c r="A1880" s="35" t="s">
        <v>6472</v>
      </c>
      <c r="B1880" s="15" t="s">
        <v>1674</v>
      </c>
      <c r="C1880" s="15" t="s">
        <v>3674</v>
      </c>
      <c r="D1880" s="19"/>
      <c r="E1880" s="18" t="s">
        <v>4282</v>
      </c>
      <c r="F1880" s="18" t="s">
        <v>4282</v>
      </c>
      <c r="G1880" s="18" t="s">
        <v>4282</v>
      </c>
      <c r="H1880" s="18" t="s">
        <v>4282</v>
      </c>
      <c r="I1880" s="18" t="s">
        <v>4282</v>
      </c>
      <c r="J1880" s="18" t="s">
        <v>7185</v>
      </c>
      <c r="K1880" s="18" t="s">
        <v>4282</v>
      </c>
      <c r="L1880" s="18" t="s">
        <v>4282</v>
      </c>
      <c r="N1880" s="40" t="e">
        <f t="shared" si="249"/>
        <v>#N/A</v>
      </c>
      <c r="O1880" t="e">
        <f>VLOOKUP(A1880,'[1]Integrator Offer Supplier'!$M$14:$AF$12953,18,FALSE)</f>
        <v>#N/A</v>
      </c>
      <c r="P1880" t="e">
        <f>VLOOKUP(A1880,'[1]Integrator Offer Supplier'!$M$14:$AF$12953,19,FALSE)</f>
        <v>#N/A</v>
      </c>
      <c r="Q1880" t="e">
        <f t="shared" si="250"/>
        <v>#N/A</v>
      </c>
      <c r="R1880" t="e">
        <f>VLOOKUP(A1880,'[1]Integrator Offer Supplier'!$M$14:$AF$12953,20,FALSE)</f>
        <v>#N/A</v>
      </c>
      <c r="S1880" s="41" t="e">
        <f t="shared" si="251"/>
        <v>#N/A</v>
      </c>
    </row>
    <row r="1881" spans="1:19" ht="126" x14ac:dyDescent="0.2">
      <c r="A1881" s="35" t="s">
        <v>6473</v>
      </c>
      <c r="B1881" s="15" t="s">
        <v>1675</v>
      </c>
      <c r="C1881" s="15" t="s">
        <v>3675</v>
      </c>
      <c r="D1881" s="19"/>
      <c r="E1881" s="18" t="s">
        <v>4282</v>
      </c>
      <c r="F1881" s="18" t="s">
        <v>4282</v>
      </c>
      <c r="G1881" s="18" t="s">
        <v>4282</v>
      </c>
      <c r="H1881" s="18" t="s">
        <v>4282</v>
      </c>
      <c r="I1881" s="18" t="s">
        <v>4282</v>
      </c>
      <c r="J1881" s="18" t="s">
        <v>7185</v>
      </c>
      <c r="K1881" s="18" t="s">
        <v>4282</v>
      </c>
      <c r="L1881" s="18" t="s">
        <v>4282</v>
      </c>
      <c r="N1881" s="40" t="e">
        <f t="shared" si="249"/>
        <v>#N/A</v>
      </c>
      <c r="O1881" t="e">
        <f>VLOOKUP(A1881,'[1]Integrator Offer Supplier'!$M$14:$AF$12953,18,FALSE)</f>
        <v>#N/A</v>
      </c>
      <c r="P1881" t="e">
        <f>VLOOKUP(A1881,'[1]Integrator Offer Supplier'!$M$14:$AF$12953,19,FALSE)</f>
        <v>#N/A</v>
      </c>
      <c r="Q1881" t="e">
        <f t="shared" si="250"/>
        <v>#N/A</v>
      </c>
      <c r="R1881" t="e">
        <f>VLOOKUP(A1881,'[1]Integrator Offer Supplier'!$M$14:$AF$12953,20,FALSE)</f>
        <v>#N/A</v>
      </c>
      <c r="S1881" s="41" t="e">
        <f t="shared" si="251"/>
        <v>#N/A</v>
      </c>
    </row>
    <row r="1882" spans="1:19" ht="90" x14ac:dyDescent="0.2">
      <c r="A1882" s="35" t="s">
        <v>6474</v>
      </c>
      <c r="B1882" s="15" t="s">
        <v>1676</v>
      </c>
      <c r="C1882" s="15" t="s">
        <v>3676</v>
      </c>
      <c r="D1882" s="19"/>
      <c r="E1882" s="18" t="s">
        <v>4282</v>
      </c>
      <c r="F1882" s="18" t="s">
        <v>4282</v>
      </c>
      <c r="G1882" s="18" t="s">
        <v>4282</v>
      </c>
      <c r="H1882" s="18" t="s">
        <v>4282</v>
      </c>
      <c r="I1882" s="18" t="s">
        <v>4282</v>
      </c>
      <c r="J1882" s="18" t="s">
        <v>7185</v>
      </c>
      <c r="K1882" s="18" t="s">
        <v>4282</v>
      </c>
      <c r="L1882" s="18" t="s">
        <v>4282</v>
      </c>
      <c r="N1882" s="40" t="e">
        <f t="shared" si="249"/>
        <v>#N/A</v>
      </c>
      <c r="O1882" t="e">
        <f>VLOOKUP(A1882,'[1]Integrator Offer Supplier'!$M$14:$AF$12953,18,FALSE)</f>
        <v>#N/A</v>
      </c>
      <c r="P1882" t="e">
        <f>VLOOKUP(A1882,'[1]Integrator Offer Supplier'!$M$14:$AF$12953,19,FALSE)</f>
        <v>#N/A</v>
      </c>
      <c r="Q1882" t="e">
        <f t="shared" si="250"/>
        <v>#N/A</v>
      </c>
      <c r="R1882" t="e">
        <f>VLOOKUP(A1882,'[1]Integrator Offer Supplier'!$M$14:$AF$12953,20,FALSE)</f>
        <v>#N/A</v>
      </c>
      <c r="S1882" s="41" t="e">
        <f t="shared" si="251"/>
        <v>#N/A</v>
      </c>
    </row>
    <row r="1883" spans="1:19" ht="90" x14ac:dyDescent="0.2">
      <c r="A1883" s="35" t="s">
        <v>6475</v>
      </c>
      <c r="B1883" s="15" t="s">
        <v>1677</v>
      </c>
      <c r="C1883" s="15" t="s">
        <v>3677</v>
      </c>
      <c r="D1883" s="19"/>
      <c r="E1883" s="18" t="s">
        <v>4282</v>
      </c>
      <c r="F1883" s="18" t="s">
        <v>4282</v>
      </c>
      <c r="G1883" s="18" t="s">
        <v>4282</v>
      </c>
      <c r="H1883" s="18" t="s">
        <v>4282</v>
      </c>
      <c r="I1883" s="18" t="s">
        <v>4282</v>
      </c>
      <c r="J1883" s="18" t="s">
        <v>7185</v>
      </c>
      <c r="K1883" s="18" t="s">
        <v>4282</v>
      </c>
      <c r="L1883" s="18" t="s">
        <v>4282</v>
      </c>
      <c r="N1883" s="40" t="e">
        <f t="shared" si="249"/>
        <v>#N/A</v>
      </c>
      <c r="O1883" t="e">
        <f>VLOOKUP(A1883,'[1]Integrator Offer Supplier'!$M$14:$AF$12953,18,FALSE)</f>
        <v>#N/A</v>
      </c>
      <c r="P1883" t="e">
        <f>VLOOKUP(A1883,'[1]Integrator Offer Supplier'!$M$14:$AF$12953,19,FALSE)</f>
        <v>#N/A</v>
      </c>
      <c r="Q1883" t="e">
        <f t="shared" si="250"/>
        <v>#N/A</v>
      </c>
      <c r="R1883" t="e">
        <f>VLOOKUP(A1883,'[1]Integrator Offer Supplier'!$M$14:$AF$12953,20,FALSE)</f>
        <v>#N/A</v>
      </c>
      <c r="S1883" s="41" t="e">
        <f t="shared" si="251"/>
        <v>#N/A</v>
      </c>
    </row>
    <row r="1884" spans="1:19" ht="108" x14ac:dyDescent="0.2">
      <c r="A1884" s="35" t="s">
        <v>6476</v>
      </c>
      <c r="B1884" s="15" t="s">
        <v>1678</v>
      </c>
      <c r="C1884" s="15" t="s">
        <v>3678</v>
      </c>
      <c r="D1884" s="19"/>
      <c r="E1884" s="18" t="s">
        <v>4282</v>
      </c>
      <c r="F1884" s="18" t="s">
        <v>4282</v>
      </c>
      <c r="G1884" s="18" t="s">
        <v>4282</v>
      </c>
      <c r="H1884" s="18" t="s">
        <v>4282</v>
      </c>
      <c r="I1884" s="18" t="s">
        <v>4282</v>
      </c>
      <c r="J1884" s="18" t="s">
        <v>7185</v>
      </c>
      <c r="K1884" s="18" t="s">
        <v>4282</v>
      </c>
      <c r="L1884" s="18" t="s">
        <v>4282</v>
      </c>
      <c r="N1884" s="40" t="e">
        <f t="shared" si="249"/>
        <v>#N/A</v>
      </c>
      <c r="O1884" t="e">
        <f>VLOOKUP(A1884,'[1]Integrator Offer Supplier'!$M$14:$AF$12953,18,FALSE)</f>
        <v>#N/A</v>
      </c>
      <c r="P1884" t="e">
        <f>VLOOKUP(A1884,'[1]Integrator Offer Supplier'!$M$14:$AF$12953,19,FALSE)</f>
        <v>#N/A</v>
      </c>
      <c r="Q1884" t="e">
        <f t="shared" si="250"/>
        <v>#N/A</v>
      </c>
      <c r="R1884" t="e">
        <f>VLOOKUP(A1884,'[1]Integrator Offer Supplier'!$M$14:$AF$12953,20,FALSE)</f>
        <v>#N/A</v>
      </c>
      <c r="S1884" s="41" t="e">
        <f t="shared" si="251"/>
        <v>#N/A</v>
      </c>
    </row>
    <row r="1885" spans="1:19" ht="90" x14ac:dyDescent="0.2">
      <c r="A1885" s="35" t="s">
        <v>6477</v>
      </c>
      <c r="B1885" s="15" t="s">
        <v>1679</v>
      </c>
      <c r="C1885" s="15" t="s">
        <v>3679</v>
      </c>
      <c r="D1885" s="19"/>
      <c r="E1885" s="18" t="s">
        <v>4282</v>
      </c>
      <c r="F1885" s="18" t="s">
        <v>4282</v>
      </c>
      <c r="G1885" s="18" t="s">
        <v>4282</v>
      </c>
      <c r="H1885" s="18" t="s">
        <v>4282</v>
      </c>
      <c r="I1885" s="18" t="s">
        <v>4282</v>
      </c>
      <c r="J1885" s="18" t="s">
        <v>7185</v>
      </c>
      <c r="K1885" s="18" t="s">
        <v>4282</v>
      </c>
      <c r="L1885" s="18" t="s">
        <v>4282</v>
      </c>
      <c r="N1885" s="40" t="e">
        <f t="shared" si="249"/>
        <v>#N/A</v>
      </c>
      <c r="O1885" t="e">
        <f>VLOOKUP(A1885,'[1]Integrator Offer Supplier'!$M$14:$AF$12953,18,FALSE)</f>
        <v>#N/A</v>
      </c>
      <c r="P1885" t="e">
        <f>VLOOKUP(A1885,'[1]Integrator Offer Supplier'!$M$14:$AF$12953,19,FALSE)</f>
        <v>#N/A</v>
      </c>
      <c r="Q1885" t="e">
        <f t="shared" si="250"/>
        <v>#N/A</v>
      </c>
      <c r="R1885" t="e">
        <f>VLOOKUP(A1885,'[1]Integrator Offer Supplier'!$M$14:$AF$12953,20,FALSE)</f>
        <v>#N/A</v>
      </c>
      <c r="S1885" s="41" t="e">
        <f t="shared" si="251"/>
        <v>#N/A</v>
      </c>
    </row>
    <row r="1886" spans="1:19" ht="18" x14ac:dyDescent="0.2">
      <c r="A1886" s="35" t="s">
        <v>6478</v>
      </c>
      <c r="B1886" s="15" t="s">
        <v>606</v>
      </c>
      <c r="C1886" s="15" t="s">
        <v>606</v>
      </c>
      <c r="D1886" s="19"/>
      <c r="E1886" s="18"/>
      <c r="F1886" s="18"/>
      <c r="G1886" s="18"/>
      <c r="H1886" s="18"/>
      <c r="I1886" s="18"/>
      <c r="J1886" s="18"/>
      <c r="K1886" s="18"/>
      <c r="L1886" s="18"/>
      <c r="N1886" s="40" t="e">
        <f t="shared" si="249"/>
        <v>#N/A</v>
      </c>
      <c r="O1886" t="e">
        <f>VLOOKUP(A1886,'[1]Integrator Offer Supplier'!$M$14:$AF$12953,18,FALSE)</f>
        <v>#N/A</v>
      </c>
      <c r="P1886" t="e">
        <f>VLOOKUP(A1886,'[1]Integrator Offer Supplier'!$M$14:$AF$12953,19,FALSE)</f>
        <v>#N/A</v>
      </c>
      <c r="Q1886" t="e">
        <f t="shared" si="250"/>
        <v>#N/A</v>
      </c>
      <c r="R1886" t="e">
        <f>VLOOKUP(A1886,'[1]Integrator Offer Supplier'!$M$14:$AF$12953,20,FALSE)</f>
        <v>#N/A</v>
      </c>
      <c r="S1886" s="41" t="e">
        <f t="shared" si="251"/>
        <v>#N/A</v>
      </c>
    </row>
    <row r="1887" spans="1:19" ht="18" x14ac:dyDescent="0.2">
      <c r="A1887" s="34" t="s">
        <v>6479</v>
      </c>
      <c r="B1887" s="15" t="s">
        <v>223</v>
      </c>
      <c r="C1887" s="15" t="s">
        <v>223</v>
      </c>
      <c r="D1887" s="19"/>
      <c r="E1887" s="18" t="s">
        <v>4282</v>
      </c>
      <c r="F1887" s="18" t="s">
        <v>4282</v>
      </c>
      <c r="G1887" s="18" t="s">
        <v>4282</v>
      </c>
      <c r="H1887" s="18" t="s">
        <v>4282</v>
      </c>
      <c r="I1887" s="18" t="s">
        <v>4282</v>
      </c>
      <c r="J1887" s="18" t="s">
        <v>7185</v>
      </c>
      <c r="K1887" s="18" t="s">
        <v>4282</v>
      </c>
      <c r="L1887" s="18" t="s">
        <v>4282</v>
      </c>
      <c r="N1887" s="40" t="e">
        <f t="shared" si="249"/>
        <v>#N/A</v>
      </c>
      <c r="O1887" t="e">
        <f>VLOOKUP(A1887,'[1]Integrator Offer Supplier'!$M$14:$AF$12953,18,FALSE)</f>
        <v>#N/A</v>
      </c>
      <c r="P1887" t="e">
        <f>VLOOKUP(A1887,'[1]Integrator Offer Supplier'!$M$14:$AF$12953,19,FALSE)</f>
        <v>#N/A</v>
      </c>
      <c r="Q1887" t="e">
        <f t="shared" si="250"/>
        <v>#N/A</v>
      </c>
      <c r="R1887" t="e">
        <f>VLOOKUP(A1887,'[1]Integrator Offer Supplier'!$M$14:$AF$12953,20,FALSE)</f>
        <v>#N/A</v>
      </c>
      <c r="S1887" s="41" t="e">
        <f t="shared" si="251"/>
        <v>#N/A</v>
      </c>
    </row>
    <row r="1888" spans="1:19" ht="36" x14ac:dyDescent="0.2">
      <c r="A1888" s="34" t="s">
        <v>6480</v>
      </c>
      <c r="B1888" s="15" t="s">
        <v>1680</v>
      </c>
      <c r="C1888" s="15" t="s">
        <v>3680</v>
      </c>
      <c r="D1888" s="19"/>
      <c r="E1888" s="18" t="s">
        <v>4282</v>
      </c>
      <c r="F1888" s="18" t="s">
        <v>4282</v>
      </c>
      <c r="G1888" s="18" t="s">
        <v>4282</v>
      </c>
      <c r="H1888" s="18" t="s">
        <v>4282</v>
      </c>
      <c r="I1888" s="18" t="s">
        <v>4282</v>
      </c>
      <c r="J1888" s="18" t="s">
        <v>7185</v>
      </c>
      <c r="K1888" s="18" t="s">
        <v>4282</v>
      </c>
      <c r="L1888" s="18" t="s">
        <v>4282</v>
      </c>
      <c r="N1888" s="40" t="e">
        <f t="shared" si="249"/>
        <v>#N/A</v>
      </c>
      <c r="O1888" t="e">
        <f>VLOOKUP(A1888,'[1]Integrator Offer Supplier'!$M$14:$AF$12953,18,FALSE)</f>
        <v>#N/A</v>
      </c>
      <c r="P1888" t="e">
        <f>VLOOKUP(A1888,'[1]Integrator Offer Supplier'!$M$14:$AF$12953,19,FALSE)</f>
        <v>#N/A</v>
      </c>
      <c r="Q1888" t="e">
        <f t="shared" si="250"/>
        <v>#N/A</v>
      </c>
      <c r="R1888" t="e">
        <f>VLOOKUP(A1888,'[1]Integrator Offer Supplier'!$M$14:$AF$12953,20,FALSE)</f>
        <v>#N/A</v>
      </c>
      <c r="S1888" s="41" t="e">
        <f t="shared" si="251"/>
        <v>#N/A</v>
      </c>
    </row>
    <row r="1889" spans="1:19" ht="36" x14ac:dyDescent="0.2">
      <c r="A1889" s="34" t="s">
        <v>6481</v>
      </c>
      <c r="B1889" s="15" t="s">
        <v>1681</v>
      </c>
      <c r="C1889" s="15" t="s">
        <v>3681</v>
      </c>
      <c r="D1889" s="19"/>
      <c r="E1889" s="18" t="s">
        <v>4282</v>
      </c>
      <c r="F1889" s="18" t="s">
        <v>4282</v>
      </c>
      <c r="G1889" s="18" t="s">
        <v>4282</v>
      </c>
      <c r="H1889" s="18" t="s">
        <v>4282</v>
      </c>
      <c r="I1889" s="18" t="s">
        <v>4282</v>
      </c>
      <c r="J1889" s="18" t="s">
        <v>7185</v>
      </c>
      <c r="K1889" s="18" t="s">
        <v>4282</v>
      </c>
      <c r="L1889" s="18" t="s">
        <v>4282</v>
      </c>
      <c r="N1889" s="40" t="e">
        <f t="shared" si="249"/>
        <v>#N/A</v>
      </c>
      <c r="O1889" t="e">
        <f>VLOOKUP(A1889,'[1]Integrator Offer Supplier'!$M$14:$AF$12953,18,FALSE)</f>
        <v>#N/A</v>
      </c>
      <c r="P1889" t="e">
        <f>VLOOKUP(A1889,'[1]Integrator Offer Supplier'!$M$14:$AF$12953,19,FALSE)</f>
        <v>#N/A</v>
      </c>
      <c r="Q1889" t="e">
        <f t="shared" si="250"/>
        <v>#N/A</v>
      </c>
      <c r="R1889" t="e">
        <f>VLOOKUP(A1889,'[1]Integrator Offer Supplier'!$M$14:$AF$12953,20,FALSE)</f>
        <v>#N/A</v>
      </c>
      <c r="S1889" s="41" t="e">
        <f t="shared" si="251"/>
        <v>#N/A</v>
      </c>
    </row>
    <row r="1890" spans="1:19" ht="36" x14ac:dyDescent="0.2">
      <c r="A1890" s="35" t="s">
        <v>6482</v>
      </c>
      <c r="B1890" s="15" t="s">
        <v>1682</v>
      </c>
      <c r="C1890" s="15" t="s">
        <v>3682</v>
      </c>
      <c r="D1890" s="19"/>
      <c r="E1890" s="18"/>
      <c r="F1890" s="18"/>
      <c r="G1890" s="18"/>
      <c r="H1890" s="18"/>
      <c r="I1890" s="18"/>
      <c r="J1890" s="18">
        <f>N1890</f>
        <v>5.8190756842105262</v>
      </c>
      <c r="K1890" s="18">
        <f>Q1890</f>
        <v>743.04510000000005</v>
      </c>
      <c r="L1890" s="18">
        <f>S1890</f>
        <v>3.036457574998527</v>
      </c>
      <c r="N1890" s="40">
        <f t="shared" si="249"/>
        <v>5.8190756842105262</v>
      </c>
      <c r="O1890">
        <f>VLOOKUP(A1890,'[1]Integrator Offer Supplier'!$M$14:$AF$12953,18,FALSE)</f>
        <v>112.05652499999999</v>
      </c>
      <c r="P1890">
        <f>VLOOKUP(A1890,'[1]Integrator Offer Supplier'!$M$14:$AF$12953,19,FALSE)</f>
        <v>100.4115</v>
      </c>
      <c r="Q1890">
        <f t="shared" si="250"/>
        <v>743.04510000000005</v>
      </c>
      <c r="R1890">
        <f>VLOOKUP(A1890,'[1]Integrator Offer Supplier'!$M$14:$AF$12953,20,FALSE)</f>
        <v>242.91660599988217</v>
      </c>
      <c r="S1890" s="41">
        <f t="shared" si="251"/>
        <v>3.036457574998527</v>
      </c>
    </row>
    <row r="1891" spans="1:19" ht="36" x14ac:dyDescent="0.2">
      <c r="A1891" s="35" t="s">
        <v>6483</v>
      </c>
      <c r="B1891" s="15" t="s">
        <v>1683</v>
      </c>
      <c r="C1891" s="15" t="s">
        <v>4317</v>
      </c>
      <c r="D1891" s="19"/>
      <c r="E1891" s="18"/>
      <c r="F1891" s="2">
        <v>616</v>
      </c>
      <c r="G1891" s="18"/>
      <c r="H1891" s="18">
        <v>2</v>
      </c>
      <c r="I1891" s="18"/>
      <c r="J1891" s="18"/>
      <c r="K1891" s="18"/>
      <c r="L1891" s="18"/>
      <c r="N1891" s="40" t="e">
        <f t="shared" si="249"/>
        <v>#N/A</v>
      </c>
      <c r="O1891" t="e">
        <f>VLOOKUP(A1891,'[1]Integrator Offer Supplier'!$M$14:$AF$12953,18,FALSE)</f>
        <v>#N/A</v>
      </c>
      <c r="P1891" t="e">
        <f>VLOOKUP(A1891,'[1]Integrator Offer Supplier'!$M$14:$AF$12953,19,FALSE)</f>
        <v>#N/A</v>
      </c>
      <c r="Q1891" t="e">
        <f t="shared" si="250"/>
        <v>#N/A</v>
      </c>
      <c r="R1891" t="e">
        <f>VLOOKUP(A1891,'[1]Integrator Offer Supplier'!$M$14:$AF$12953,20,FALSE)</f>
        <v>#N/A</v>
      </c>
      <c r="S1891" s="41" t="e">
        <f t="shared" si="251"/>
        <v>#N/A</v>
      </c>
    </row>
    <row r="1892" spans="1:19" ht="54" x14ac:dyDescent="0.2">
      <c r="A1892" s="35" t="s">
        <v>6484</v>
      </c>
      <c r="B1892" s="15" t="s">
        <v>1684</v>
      </c>
      <c r="C1892" s="15" t="s">
        <v>3683</v>
      </c>
      <c r="D1892" s="19"/>
      <c r="E1892" s="18" t="s">
        <v>4282</v>
      </c>
      <c r="F1892" s="18" t="s">
        <v>4282</v>
      </c>
      <c r="G1892" s="18" t="s">
        <v>4282</v>
      </c>
      <c r="H1892" s="18" t="s">
        <v>4282</v>
      </c>
      <c r="I1892" s="18" t="s">
        <v>4282</v>
      </c>
      <c r="J1892" s="18" t="s">
        <v>7185</v>
      </c>
      <c r="K1892" s="18" t="s">
        <v>4282</v>
      </c>
      <c r="L1892" s="18" t="s">
        <v>4282</v>
      </c>
      <c r="N1892" s="40" t="e">
        <f t="shared" si="249"/>
        <v>#N/A</v>
      </c>
      <c r="O1892" t="e">
        <f>VLOOKUP(A1892,'[1]Integrator Offer Supplier'!$M$14:$AF$12953,18,FALSE)</f>
        <v>#N/A</v>
      </c>
      <c r="P1892" t="e">
        <f>VLOOKUP(A1892,'[1]Integrator Offer Supplier'!$M$14:$AF$12953,19,FALSE)</f>
        <v>#N/A</v>
      </c>
      <c r="Q1892" t="e">
        <f t="shared" si="250"/>
        <v>#N/A</v>
      </c>
      <c r="R1892" t="e">
        <f>VLOOKUP(A1892,'[1]Integrator Offer Supplier'!$M$14:$AF$12953,20,FALSE)</f>
        <v>#N/A</v>
      </c>
      <c r="S1892" s="41" t="e">
        <f t="shared" si="251"/>
        <v>#N/A</v>
      </c>
    </row>
    <row r="1893" spans="1:19" ht="18" x14ac:dyDescent="0.2">
      <c r="A1893" s="35" t="s">
        <v>6485</v>
      </c>
      <c r="B1893" s="15" t="s">
        <v>1685</v>
      </c>
      <c r="C1893" s="15" t="s">
        <v>3684</v>
      </c>
      <c r="D1893" s="19"/>
      <c r="E1893" s="18" t="s">
        <v>4282</v>
      </c>
      <c r="F1893" s="18" t="s">
        <v>4282</v>
      </c>
      <c r="G1893" s="18" t="s">
        <v>4282</v>
      </c>
      <c r="H1893" s="18" t="s">
        <v>4282</v>
      </c>
      <c r="I1893" s="18" t="s">
        <v>4282</v>
      </c>
      <c r="J1893" s="18" t="s">
        <v>7185</v>
      </c>
      <c r="K1893" s="18" t="s">
        <v>4282</v>
      </c>
      <c r="L1893" s="18" t="s">
        <v>4282</v>
      </c>
      <c r="N1893" s="40" t="e">
        <f t="shared" si="249"/>
        <v>#N/A</v>
      </c>
      <c r="O1893" t="e">
        <f>VLOOKUP(A1893,'[1]Integrator Offer Supplier'!$M$14:$AF$12953,18,FALSE)</f>
        <v>#N/A</v>
      </c>
      <c r="P1893" t="e">
        <f>VLOOKUP(A1893,'[1]Integrator Offer Supplier'!$M$14:$AF$12953,19,FALSE)</f>
        <v>#N/A</v>
      </c>
      <c r="Q1893" t="e">
        <f t="shared" si="250"/>
        <v>#N/A</v>
      </c>
      <c r="R1893" t="e">
        <f>VLOOKUP(A1893,'[1]Integrator Offer Supplier'!$M$14:$AF$12953,20,FALSE)</f>
        <v>#N/A</v>
      </c>
      <c r="S1893" s="41" t="e">
        <f t="shared" si="251"/>
        <v>#N/A</v>
      </c>
    </row>
    <row r="1894" spans="1:19" ht="36" x14ac:dyDescent="0.2">
      <c r="A1894" s="34" t="s">
        <v>6486</v>
      </c>
      <c r="B1894" s="15" t="s">
        <v>1686</v>
      </c>
      <c r="C1894" s="15" t="s">
        <v>3685</v>
      </c>
      <c r="D1894" s="19"/>
      <c r="E1894" s="18" t="s">
        <v>4282</v>
      </c>
      <c r="F1894" s="18" t="s">
        <v>4282</v>
      </c>
      <c r="G1894" s="18" t="s">
        <v>4282</v>
      </c>
      <c r="H1894" s="18" t="s">
        <v>4282</v>
      </c>
      <c r="I1894" s="18" t="s">
        <v>4282</v>
      </c>
      <c r="J1894" s="18" t="s">
        <v>7185</v>
      </c>
      <c r="K1894" s="18" t="s">
        <v>4282</v>
      </c>
      <c r="L1894" s="18" t="s">
        <v>4282</v>
      </c>
      <c r="N1894" s="40" t="e">
        <f t="shared" si="249"/>
        <v>#N/A</v>
      </c>
      <c r="O1894" t="e">
        <f>VLOOKUP(A1894,'[1]Integrator Offer Supplier'!$M$14:$AF$12953,18,FALSE)</f>
        <v>#N/A</v>
      </c>
      <c r="P1894" t="e">
        <f>VLOOKUP(A1894,'[1]Integrator Offer Supplier'!$M$14:$AF$12953,19,FALSE)</f>
        <v>#N/A</v>
      </c>
      <c r="Q1894" t="e">
        <f t="shared" si="250"/>
        <v>#N/A</v>
      </c>
      <c r="R1894" t="e">
        <f>VLOOKUP(A1894,'[1]Integrator Offer Supplier'!$M$14:$AF$12953,20,FALSE)</f>
        <v>#N/A</v>
      </c>
      <c r="S1894" s="41" t="e">
        <f t="shared" si="251"/>
        <v>#N/A</v>
      </c>
    </row>
    <row r="1895" spans="1:19" ht="36" x14ac:dyDescent="0.2">
      <c r="A1895" s="35" t="s">
        <v>6487</v>
      </c>
      <c r="B1895" s="15" t="s">
        <v>1687</v>
      </c>
      <c r="C1895" s="15" t="s">
        <v>3686</v>
      </c>
      <c r="D1895" s="19"/>
      <c r="E1895" s="18" t="s">
        <v>4282</v>
      </c>
      <c r="F1895" s="18" t="s">
        <v>4282</v>
      </c>
      <c r="G1895" s="18" t="s">
        <v>4282</v>
      </c>
      <c r="H1895" s="18" t="s">
        <v>4282</v>
      </c>
      <c r="I1895" s="18" t="s">
        <v>4282</v>
      </c>
      <c r="J1895" s="18" t="s">
        <v>7185</v>
      </c>
      <c r="K1895" s="18" t="s">
        <v>4282</v>
      </c>
      <c r="L1895" s="18" t="s">
        <v>4282</v>
      </c>
      <c r="N1895" s="40" t="e">
        <f t="shared" si="249"/>
        <v>#N/A</v>
      </c>
      <c r="O1895" t="e">
        <f>VLOOKUP(A1895,'[1]Integrator Offer Supplier'!$M$14:$AF$12953,18,FALSE)</f>
        <v>#N/A</v>
      </c>
      <c r="P1895" t="e">
        <f>VLOOKUP(A1895,'[1]Integrator Offer Supplier'!$M$14:$AF$12953,19,FALSE)</f>
        <v>#N/A</v>
      </c>
      <c r="Q1895" t="e">
        <f t="shared" si="250"/>
        <v>#N/A</v>
      </c>
      <c r="R1895" t="e">
        <f>VLOOKUP(A1895,'[1]Integrator Offer Supplier'!$M$14:$AF$12953,20,FALSE)</f>
        <v>#N/A</v>
      </c>
      <c r="S1895" s="41" t="e">
        <f t="shared" si="251"/>
        <v>#N/A</v>
      </c>
    </row>
    <row r="1896" spans="1:19" ht="36" x14ac:dyDescent="0.2">
      <c r="A1896" s="35" t="s">
        <v>6488</v>
      </c>
      <c r="B1896" s="15" t="s">
        <v>1688</v>
      </c>
      <c r="C1896" s="15" t="s">
        <v>3686</v>
      </c>
      <c r="D1896" s="19"/>
      <c r="E1896" s="18" t="s">
        <v>4282</v>
      </c>
      <c r="F1896" s="18" t="s">
        <v>4282</v>
      </c>
      <c r="G1896" s="18" t="s">
        <v>4282</v>
      </c>
      <c r="H1896" s="18" t="s">
        <v>4282</v>
      </c>
      <c r="I1896" s="18" t="s">
        <v>4282</v>
      </c>
      <c r="J1896" s="18" t="s">
        <v>7185</v>
      </c>
      <c r="K1896" s="18" t="s">
        <v>4282</v>
      </c>
      <c r="L1896" s="18" t="s">
        <v>4282</v>
      </c>
      <c r="N1896" s="40" t="e">
        <f t="shared" si="249"/>
        <v>#N/A</v>
      </c>
      <c r="O1896" t="e">
        <f>VLOOKUP(A1896,'[1]Integrator Offer Supplier'!$M$14:$AF$12953,18,FALSE)</f>
        <v>#N/A</v>
      </c>
      <c r="P1896" t="e">
        <f>VLOOKUP(A1896,'[1]Integrator Offer Supplier'!$M$14:$AF$12953,19,FALSE)</f>
        <v>#N/A</v>
      </c>
      <c r="Q1896" t="e">
        <f t="shared" si="250"/>
        <v>#N/A</v>
      </c>
      <c r="R1896" t="e">
        <f>VLOOKUP(A1896,'[1]Integrator Offer Supplier'!$M$14:$AF$12953,20,FALSE)</f>
        <v>#N/A</v>
      </c>
      <c r="S1896" s="41" t="e">
        <f t="shared" si="251"/>
        <v>#N/A</v>
      </c>
    </row>
    <row r="1897" spans="1:19" ht="36" x14ac:dyDescent="0.2">
      <c r="A1897" s="35" t="s">
        <v>6489</v>
      </c>
      <c r="B1897" s="15" t="s">
        <v>1689</v>
      </c>
      <c r="C1897" s="15" t="s">
        <v>3686</v>
      </c>
      <c r="D1897" s="19"/>
      <c r="E1897" s="18" t="s">
        <v>4282</v>
      </c>
      <c r="F1897" s="18" t="s">
        <v>4282</v>
      </c>
      <c r="G1897" s="18" t="s">
        <v>4282</v>
      </c>
      <c r="H1897" s="18" t="s">
        <v>4282</v>
      </c>
      <c r="I1897" s="18" t="s">
        <v>4282</v>
      </c>
      <c r="J1897" s="18" t="s">
        <v>7185</v>
      </c>
      <c r="K1897" s="18" t="s">
        <v>4282</v>
      </c>
      <c r="L1897" s="18" t="s">
        <v>4282</v>
      </c>
      <c r="N1897" s="40" t="e">
        <f t="shared" si="249"/>
        <v>#N/A</v>
      </c>
      <c r="O1897" t="e">
        <f>VLOOKUP(A1897,'[1]Integrator Offer Supplier'!$M$14:$AF$12953,18,FALSE)</f>
        <v>#N/A</v>
      </c>
      <c r="P1897" t="e">
        <f>VLOOKUP(A1897,'[1]Integrator Offer Supplier'!$M$14:$AF$12953,19,FALSE)</f>
        <v>#N/A</v>
      </c>
      <c r="Q1897" t="e">
        <f t="shared" si="250"/>
        <v>#N/A</v>
      </c>
      <c r="R1897" t="e">
        <f>VLOOKUP(A1897,'[1]Integrator Offer Supplier'!$M$14:$AF$12953,20,FALSE)</f>
        <v>#N/A</v>
      </c>
      <c r="S1897" s="41" t="e">
        <f t="shared" si="251"/>
        <v>#N/A</v>
      </c>
    </row>
    <row r="1898" spans="1:19" ht="36" x14ac:dyDescent="0.2">
      <c r="A1898" s="35" t="s">
        <v>6490</v>
      </c>
      <c r="B1898" s="15" t="s">
        <v>1690</v>
      </c>
      <c r="C1898" s="15" t="s">
        <v>3686</v>
      </c>
      <c r="D1898" s="19"/>
      <c r="E1898" s="18" t="s">
        <v>4282</v>
      </c>
      <c r="F1898" s="18" t="s">
        <v>4282</v>
      </c>
      <c r="G1898" s="18" t="s">
        <v>4282</v>
      </c>
      <c r="H1898" s="18" t="s">
        <v>4282</v>
      </c>
      <c r="I1898" s="18" t="s">
        <v>4282</v>
      </c>
      <c r="J1898" s="18" t="s">
        <v>7185</v>
      </c>
      <c r="K1898" s="18" t="s">
        <v>4282</v>
      </c>
      <c r="L1898" s="18" t="s">
        <v>4282</v>
      </c>
      <c r="N1898" s="40" t="e">
        <f t="shared" si="249"/>
        <v>#N/A</v>
      </c>
      <c r="O1898" t="e">
        <f>VLOOKUP(A1898,'[1]Integrator Offer Supplier'!$M$14:$AF$12953,18,FALSE)</f>
        <v>#N/A</v>
      </c>
      <c r="P1898" t="e">
        <f>VLOOKUP(A1898,'[1]Integrator Offer Supplier'!$M$14:$AF$12953,19,FALSE)</f>
        <v>#N/A</v>
      </c>
      <c r="Q1898" t="e">
        <f t="shared" si="250"/>
        <v>#N/A</v>
      </c>
      <c r="R1898" t="e">
        <f>VLOOKUP(A1898,'[1]Integrator Offer Supplier'!$M$14:$AF$12953,20,FALSE)</f>
        <v>#N/A</v>
      </c>
      <c r="S1898" s="41" t="e">
        <f t="shared" si="251"/>
        <v>#N/A</v>
      </c>
    </row>
    <row r="1899" spans="1:19" ht="36" x14ac:dyDescent="0.2">
      <c r="A1899" s="35" t="s">
        <v>6491</v>
      </c>
      <c r="B1899" s="15" t="s">
        <v>1691</v>
      </c>
      <c r="C1899" s="15" t="s">
        <v>3686</v>
      </c>
      <c r="D1899" s="19"/>
      <c r="E1899" s="18" t="s">
        <v>4282</v>
      </c>
      <c r="F1899" s="18" t="s">
        <v>4282</v>
      </c>
      <c r="G1899" s="18" t="s">
        <v>4282</v>
      </c>
      <c r="H1899" s="18" t="s">
        <v>4282</v>
      </c>
      <c r="I1899" s="18" t="s">
        <v>4282</v>
      </c>
      <c r="J1899" s="18" t="s">
        <v>7185</v>
      </c>
      <c r="K1899" s="18" t="s">
        <v>4282</v>
      </c>
      <c r="L1899" s="18" t="s">
        <v>4282</v>
      </c>
      <c r="N1899" s="40" t="e">
        <f t="shared" si="249"/>
        <v>#N/A</v>
      </c>
      <c r="O1899" t="e">
        <f>VLOOKUP(A1899,'[1]Integrator Offer Supplier'!$M$14:$AF$12953,18,FALSE)</f>
        <v>#N/A</v>
      </c>
      <c r="P1899" t="e">
        <f>VLOOKUP(A1899,'[1]Integrator Offer Supplier'!$M$14:$AF$12953,19,FALSE)</f>
        <v>#N/A</v>
      </c>
      <c r="Q1899" t="e">
        <f t="shared" si="250"/>
        <v>#N/A</v>
      </c>
      <c r="R1899" t="e">
        <f>VLOOKUP(A1899,'[1]Integrator Offer Supplier'!$M$14:$AF$12953,20,FALSE)</f>
        <v>#N/A</v>
      </c>
      <c r="S1899" s="41" t="e">
        <f t="shared" si="251"/>
        <v>#N/A</v>
      </c>
    </row>
    <row r="1900" spans="1:19" ht="36" x14ac:dyDescent="0.2">
      <c r="A1900" s="35" t="s">
        <v>6492</v>
      </c>
      <c r="B1900" s="15" t="s">
        <v>1692</v>
      </c>
      <c r="C1900" s="15" t="s">
        <v>3686</v>
      </c>
      <c r="D1900" s="19"/>
      <c r="E1900" s="18" t="s">
        <v>4282</v>
      </c>
      <c r="F1900" s="18" t="s">
        <v>4282</v>
      </c>
      <c r="G1900" s="18" t="s">
        <v>4282</v>
      </c>
      <c r="H1900" s="18" t="s">
        <v>4282</v>
      </c>
      <c r="I1900" s="18" t="s">
        <v>4282</v>
      </c>
      <c r="J1900" s="18" t="s">
        <v>7185</v>
      </c>
      <c r="K1900" s="18" t="s">
        <v>4282</v>
      </c>
      <c r="L1900" s="18" t="s">
        <v>4282</v>
      </c>
      <c r="N1900" s="40" t="e">
        <f t="shared" si="249"/>
        <v>#N/A</v>
      </c>
      <c r="O1900" t="e">
        <f>VLOOKUP(A1900,'[1]Integrator Offer Supplier'!$M$14:$AF$12953,18,FALSE)</f>
        <v>#N/A</v>
      </c>
      <c r="P1900" t="e">
        <f>VLOOKUP(A1900,'[1]Integrator Offer Supplier'!$M$14:$AF$12953,19,FALSE)</f>
        <v>#N/A</v>
      </c>
      <c r="Q1900" t="e">
        <f t="shared" si="250"/>
        <v>#N/A</v>
      </c>
      <c r="R1900" t="e">
        <f>VLOOKUP(A1900,'[1]Integrator Offer Supplier'!$M$14:$AF$12953,20,FALSE)</f>
        <v>#N/A</v>
      </c>
      <c r="S1900" s="41" t="e">
        <f t="shared" si="251"/>
        <v>#N/A</v>
      </c>
    </row>
    <row r="1901" spans="1:19" ht="54" x14ac:dyDescent="0.2">
      <c r="A1901" s="35" t="s">
        <v>6493</v>
      </c>
      <c r="B1901" s="15" t="s">
        <v>1693</v>
      </c>
      <c r="C1901" s="15" t="s">
        <v>3687</v>
      </c>
      <c r="D1901" s="19"/>
      <c r="E1901" s="18" t="s">
        <v>4282</v>
      </c>
      <c r="F1901" s="18" t="s">
        <v>4282</v>
      </c>
      <c r="G1901" s="18" t="s">
        <v>4282</v>
      </c>
      <c r="H1901" s="18" t="s">
        <v>4282</v>
      </c>
      <c r="I1901" s="18" t="s">
        <v>4282</v>
      </c>
      <c r="J1901" s="18" t="s">
        <v>7185</v>
      </c>
      <c r="K1901" s="18" t="s">
        <v>4282</v>
      </c>
      <c r="L1901" s="18" t="s">
        <v>4282</v>
      </c>
      <c r="N1901" s="40" t="e">
        <f t="shared" si="249"/>
        <v>#N/A</v>
      </c>
      <c r="O1901" t="e">
        <f>VLOOKUP(A1901,'[1]Integrator Offer Supplier'!$M$14:$AF$12953,18,FALSE)</f>
        <v>#N/A</v>
      </c>
      <c r="P1901" t="e">
        <f>VLOOKUP(A1901,'[1]Integrator Offer Supplier'!$M$14:$AF$12953,19,FALSE)</f>
        <v>#N/A</v>
      </c>
      <c r="Q1901" t="e">
        <f t="shared" si="250"/>
        <v>#N/A</v>
      </c>
      <c r="R1901" t="e">
        <f>VLOOKUP(A1901,'[1]Integrator Offer Supplier'!$M$14:$AF$12953,20,FALSE)</f>
        <v>#N/A</v>
      </c>
      <c r="S1901" s="41" t="e">
        <f t="shared" si="251"/>
        <v>#N/A</v>
      </c>
    </row>
    <row r="1902" spans="1:19" ht="90" x14ac:dyDescent="0.2">
      <c r="A1902" s="34" t="s">
        <v>6494</v>
      </c>
      <c r="B1902" s="15" t="s">
        <v>83</v>
      </c>
      <c r="C1902" s="15" t="s">
        <v>3688</v>
      </c>
      <c r="D1902" s="19"/>
      <c r="E1902" s="18"/>
      <c r="F1902" s="2"/>
      <c r="G1902" s="2"/>
      <c r="H1902" s="2"/>
      <c r="I1902" s="2"/>
      <c r="J1902" s="2">
        <v>2</v>
      </c>
      <c r="K1902" s="18">
        <v>2975</v>
      </c>
      <c r="L1902" s="2">
        <v>4</v>
      </c>
      <c r="N1902" s="40" t="e">
        <f t="shared" si="249"/>
        <v>#N/A</v>
      </c>
      <c r="O1902" t="e">
        <f>VLOOKUP(A1902,'[1]Integrator Offer Supplier'!$M$14:$AF$12953,18,FALSE)</f>
        <v>#N/A</v>
      </c>
      <c r="P1902" t="e">
        <f>VLOOKUP(A1902,'[1]Integrator Offer Supplier'!$M$14:$AF$12953,19,FALSE)</f>
        <v>#N/A</v>
      </c>
      <c r="Q1902" t="e">
        <f t="shared" si="250"/>
        <v>#N/A</v>
      </c>
      <c r="R1902" t="e">
        <f>VLOOKUP(A1902,'[1]Integrator Offer Supplier'!$M$14:$AF$12953,20,FALSE)</f>
        <v>#N/A</v>
      </c>
      <c r="S1902" s="41" t="e">
        <f t="shared" si="251"/>
        <v>#N/A</v>
      </c>
    </row>
    <row r="1903" spans="1:19" ht="36" x14ac:dyDescent="0.2">
      <c r="A1903" s="34" t="s">
        <v>6495</v>
      </c>
      <c r="B1903" s="15" t="s">
        <v>1694</v>
      </c>
      <c r="C1903" s="15" t="s">
        <v>3689</v>
      </c>
      <c r="D1903" s="19"/>
      <c r="E1903" s="18" t="s">
        <v>4282</v>
      </c>
      <c r="F1903" s="18" t="s">
        <v>4282</v>
      </c>
      <c r="G1903" s="18" t="s">
        <v>4282</v>
      </c>
      <c r="H1903" s="18" t="s">
        <v>4282</v>
      </c>
      <c r="I1903" s="18" t="s">
        <v>4282</v>
      </c>
      <c r="J1903" s="18" t="s">
        <v>7185</v>
      </c>
      <c r="K1903" s="18" t="s">
        <v>4282</v>
      </c>
      <c r="L1903" s="18" t="s">
        <v>4282</v>
      </c>
      <c r="N1903" s="40" t="e">
        <f t="shared" si="249"/>
        <v>#N/A</v>
      </c>
      <c r="O1903" t="e">
        <f>VLOOKUP(A1903,'[1]Integrator Offer Supplier'!$M$14:$AF$12953,18,FALSE)</f>
        <v>#N/A</v>
      </c>
      <c r="P1903" t="e">
        <f>VLOOKUP(A1903,'[1]Integrator Offer Supplier'!$M$14:$AF$12953,19,FALSE)</f>
        <v>#N/A</v>
      </c>
      <c r="Q1903" t="e">
        <f t="shared" si="250"/>
        <v>#N/A</v>
      </c>
      <c r="R1903" t="e">
        <f>VLOOKUP(A1903,'[1]Integrator Offer Supplier'!$M$14:$AF$12953,20,FALSE)</f>
        <v>#N/A</v>
      </c>
      <c r="S1903" s="41" t="e">
        <f t="shared" si="251"/>
        <v>#N/A</v>
      </c>
    </row>
    <row r="1904" spans="1:19" ht="36" x14ac:dyDescent="0.2">
      <c r="A1904" s="34" t="s">
        <v>6496</v>
      </c>
      <c r="B1904" s="15" t="s">
        <v>1695</v>
      </c>
      <c r="C1904" s="15" t="s">
        <v>3690</v>
      </c>
      <c r="D1904" s="19"/>
      <c r="E1904" s="18" t="s">
        <v>4282</v>
      </c>
      <c r="F1904" s="18" t="s">
        <v>4282</v>
      </c>
      <c r="G1904" s="18" t="s">
        <v>4282</v>
      </c>
      <c r="H1904" s="18" t="s">
        <v>4282</v>
      </c>
      <c r="I1904" s="18" t="s">
        <v>4282</v>
      </c>
      <c r="J1904" s="18" t="s">
        <v>7185</v>
      </c>
      <c r="K1904" s="18" t="s">
        <v>4282</v>
      </c>
      <c r="L1904" s="18" t="s">
        <v>4282</v>
      </c>
      <c r="N1904" s="40" t="e">
        <f t="shared" si="249"/>
        <v>#N/A</v>
      </c>
      <c r="O1904" t="e">
        <f>VLOOKUP(A1904,'[1]Integrator Offer Supplier'!$M$14:$AF$12953,18,FALSE)</f>
        <v>#N/A</v>
      </c>
      <c r="P1904" t="e">
        <f>VLOOKUP(A1904,'[1]Integrator Offer Supplier'!$M$14:$AF$12953,19,FALSE)</f>
        <v>#N/A</v>
      </c>
      <c r="Q1904" t="e">
        <f t="shared" si="250"/>
        <v>#N/A</v>
      </c>
      <c r="R1904" t="e">
        <f>VLOOKUP(A1904,'[1]Integrator Offer Supplier'!$M$14:$AF$12953,20,FALSE)</f>
        <v>#N/A</v>
      </c>
      <c r="S1904" s="41" t="e">
        <f t="shared" si="251"/>
        <v>#N/A</v>
      </c>
    </row>
    <row r="1905" spans="1:19" ht="18.75" x14ac:dyDescent="0.2">
      <c r="A1905" s="34" t="s">
        <v>6497</v>
      </c>
      <c r="B1905" s="15" t="s">
        <v>4501</v>
      </c>
      <c r="C1905" s="15" t="s">
        <v>3691</v>
      </c>
      <c r="D1905" s="21" t="s">
        <v>4500</v>
      </c>
      <c r="E1905" s="18">
        <v>4</v>
      </c>
      <c r="F1905" s="18">
        <v>5000</v>
      </c>
      <c r="G1905" s="18">
        <v>4</v>
      </c>
      <c r="H1905" s="18"/>
      <c r="I1905" s="18"/>
      <c r="J1905" s="18"/>
      <c r="K1905" s="18"/>
      <c r="L1905" s="18"/>
      <c r="N1905" s="40" t="e">
        <f t="shared" si="249"/>
        <v>#N/A</v>
      </c>
      <c r="O1905" t="e">
        <f>VLOOKUP(A1905,'[1]Integrator Offer Supplier'!$M$14:$AF$12953,18,FALSE)</f>
        <v>#N/A</v>
      </c>
      <c r="P1905" t="e">
        <f>VLOOKUP(A1905,'[1]Integrator Offer Supplier'!$M$14:$AF$12953,19,FALSE)</f>
        <v>#N/A</v>
      </c>
      <c r="Q1905" t="e">
        <f t="shared" si="250"/>
        <v>#N/A</v>
      </c>
      <c r="R1905" t="e">
        <f>VLOOKUP(A1905,'[1]Integrator Offer Supplier'!$M$14:$AF$12953,20,FALSE)</f>
        <v>#N/A</v>
      </c>
      <c r="S1905" s="41" t="e">
        <f t="shared" si="251"/>
        <v>#N/A</v>
      </c>
    </row>
    <row r="1906" spans="1:19" ht="72" x14ac:dyDescent="0.2">
      <c r="A1906" s="35" t="s">
        <v>6498</v>
      </c>
      <c r="B1906" s="15" t="s">
        <v>1697</v>
      </c>
      <c r="C1906" s="15" t="s">
        <v>3692</v>
      </c>
      <c r="D1906" s="19"/>
      <c r="E1906" s="18" t="s">
        <v>4282</v>
      </c>
      <c r="F1906" s="18" t="s">
        <v>4282</v>
      </c>
      <c r="G1906" s="18" t="s">
        <v>4282</v>
      </c>
      <c r="H1906" s="18" t="s">
        <v>4282</v>
      </c>
      <c r="I1906" s="18" t="s">
        <v>4282</v>
      </c>
      <c r="J1906" s="18" t="s">
        <v>7185</v>
      </c>
      <c r="K1906" s="18" t="s">
        <v>4282</v>
      </c>
      <c r="L1906" s="18" t="s">
        <v>4282</v>
      </c>
      <c r="N1906" s="40" t="e">
        <f t="shared" si="249"/>
        <v>#N/A</v>
      </c>
      <c r="O1906" t="e">
        <f>VLOOKUP(A1906,'[1]Integrator Offer Supplier'!$M$14:$AF$12953,18,FALSE)</f>
        <v>#N/A</v>
      </c>
      <c r="P1906" t="e">
        <f>VLOOKUP(A1906,'[1]Integrator Offer Supplier'!$M$14:$AF$12953,19,FALSE)</f>
        <v>#N/A</v>
      </c>
      <c r="Q1906" t="e">
        <f t="shared" si="250"/>
        <v>#N/A</v>
      </c>
      <c r="R1906" t="e">
        <f>VLOOKUP(A1906,'[1]Integrator Offer Supplier'!$M$14:$AF$12953,20,FALSE)</f>
        <v>#N/A</v>
      </c>
      <c r="S1906" s="41" t="e">
        <f t="shared" si="251"/>
        <v>#N/A</v>
      </c>
    </row>
    <row r="1907" spans="1:19" ht="54" x14ac:dyDescent="0.2">
      <c r="A1907" s="35" t="s">
        <v>6499</v>
      </c>
      <c r="B1907" s="15" t="s">
        <v>1698</v>
      </c>
      <c r="C1907" s="15" t="s">
        <v>3693</v>
      </c>
      <c r="D1907" s="19"/>
      <c r="E1907" s="18" t="s">
        <v>4282</v>
      </c>
      <c r="F1907" s="18" t="s">
        <v>4282</v>
      </c>
      <c r="G1907" s="18" t="s">
        <v>4282</v>
      </c>
      <c r="H1907" s="18" t="s">
        <v>4282</v>
      </c>
      <c r="I1907" s="18" t="s">
        <v>4282</v>
      </c>
      <c r="J1907" s="18" t="s">
        <v>7185</v>
      </c>
      <c r="K1907" s="18" t="s">
        <v>4282</v>
      </c>
      <c r="L1907" s="18" t="s">
        <v>4282</v>
      </c>
      <c r="N1907" s="40" t="e">
        <f t="shared" si="249"/>
        <v>#N/A</v>
      </c>
      <c r="O1907" t="e">
        <f>VLOOKUP(A1907,'[1]Integrator Offer Supplier'!$M$14:$AF$12953,18,FALSE)</f>
        <v>#N/A</v>
      </c>
      <c r="P1907" t="e">
        <f>VLOOKUP(A1907,'[1]Integrator Offer Supplier'!$M$14:$AF$12953,19,FALSE)</f>
        <v>#N/A</v>
      </c>
      <c r="Q1907" t="e">
        <f t="shared" si="250"/>
        <v>#N/A</v>
      </c>
      <c r="R1907" t="e">
        <f>VLOOKUP(A1907,'[1]Integrator Offer Supplier'!$M$14:$AF$12953,20,FALSE)</f>
        <v>#N/A</v>
      </c>
      <c r="S1907" s="41" t="e">
        <f t="shared" si="251"/>
        <v>#N/A</v>
      </c>
    </row>
    <row r="1908" spans="1:19" ht="180" x14ac:dyDescent="0.2">
      <c r="A1908" s="35" t="s">
        <v>6500</v>
      </c>
      <c r="B1908" s="15" t="s">
        <v>1699</v>
      </c>
      <c r="C1908" s="15" t="s">
        <v>3694</v>
      </c>
      <c r="D1908" s="19"/>
      <c r="E1908" s="18" t="s">
        <v>4282</v>
      </c>
      <c r="F1908" s="18" t="s">
        <v>4282</v>
      </c>
      <c r="G1908" s="18" t="s">
        <v>4282</v>
      </c>
      <c r="H1908" s="18" t="s">
        <v>4282</v>
      </c>
      <c r="I1908" s="18" t="s">
        <v>4282</v>
      </c>
      <c r="J1908" s="18" t="s">
        <v>7185</v>
      </c>
      <c r="K1908" s="18" t="s">
        <v>4282</v>
      </c>
      <c r="L1908" s="18" t="s">
        <v>4282</v>
      </c>
      <c r="N1908" s="40" t="e">
        <f t="shared" si="249"/>
        <v>#N/A</v>
      </c>
      <c r="O1908" t="e">
        <f>VLOOKUP(A1908,'[1]Integrator Offer Supplier'!$M$14:$AF$12953,18,FALSE)</f>
        <v>#N/A</v>
      </c>
      <c r="P1908" t="e">
        <f>VLOOKUP(A1908,'[1]Integrator Offer Supplier'!$M$14:$AF$12953,19,FALSE)</f>
        <v>#N/A</v>
      </c>
      <c r="Q1908" t="e">
        <f t="shared" si="250"/>
        <v>#N/A</v>
      </c>
      <c r="R1908" t="e">
        <f>VLOOKUP(A1908,'[1]Integrator Offer Supplier'!$M$14:$AF$12953,20,FALSE)</f>
        <v>#N/A</v>
      </c>
      <c r="S1908" s="41" t="e">
        <f t="shared" si="251"/>
        <v>#N/A</v>
      </c>
    </row>
    <row r="1909" spans="1:19" ht="162" x14ac:dyDescent="0.2">
      <c r="A1909" s="35" t="s">
        <v>6501</v>
      </c>
      <c r="B1909" s="15" t="s">
        <v>1700</v>
      </c>
      <c r="C1909" s="15" t="s">
        <v>3695</v>
      </c>
      <c r="D1909" s="19"/>
      <c r="E1909" s="18" t="s">
        <v>4282</v>
      </c>
      <c r="F1909" s="18" t="s">
        <v>4282</v>
      </c>
      <c r="G1909" s="18" t="s">
        <v>4282</v>
      </c>
      <c r="H1909" s="18" t="s">
        <v>4282</v>
      </c>
      <c r="I1909" s="18" t="s">
        <v>4282</v>
      </c>
      <c r="J1909" s="18" t="s">
        <v>7185</v>
      </c>
      <c r="K1909" s="18" t="s">
        <v>4282</v>
      </c>
      <c r="L1909" s="18" t="s">
        <v>4282</v>
      </c>
      <c r="N1909" s="40" t="e">
        <f t="shared" si="249"/>
        <v>#N/A</v>
      </c>
      <c r="O1909" t="e">
        <f>VLOOKUP(A1909,'[1]Integrator Offer Supplier'!$M$14:$AF$12953,18,FALSE)</f>
        <v>#N/A</v>
      </c>
      <c r="P1909" t="e">
        <f>VLOOKUP(A1909,'[1]Integrator Offer Supplier'!$M$14:$AF$12953,19,FALSE)</f>
        <v>#N/A</v>
      </c>
      <c r="Q1909" t="e">
        <f t="shared" si="250"/>
        <v>#N/A</v>
      </c>
      <c r="R1909" t="e">
        <f>VLOOKUP(A1909,'[1]Integrator Offer Supplier'!$M$14:$AF$12953,20,FALSE)</f>
        <v>#N/A</v>
      </c>
      <c r="S1909" s="41" t="e">
        <f t="shared" si="251"/>
        <v>#N/A</v>
      </c>
    </row>
    <row r="1910" spans="1:19" ht="36" x14ac:dyDescent="0.2">
      <c r="A1910" s="35" t="s">
        <v>6502</v>
      </c>
      <c r="B1910" s="15" t="s">
        <v>4248</v>
      </c>
      <c r="C1910" s="15" t="s">
        <v>3696</v>
      </c>
      <c r="D1910" s="19"/>
      <c r="E1910" s="18">
        <v>2</v>
      </c>
      <c r="F1910" s="2">
        <v>500</v>
      </c>
      <c r="G1910" s="2">
        <v>1</v>
      </c>
      <c r="H1910" s="2"/>
      <c r="I1910" s="2"/>
      <c r="J1910" s="18">
        <f>N1910</f>
        <v>0</v>
      </c>
      <c r="K1910" s="18">
        <f>Q1910</f>
        <v>0</v>
      </c>
      <c r="L1910" s="18">
        <f>S1910</f>
        <v>0</v>
      </c>
      <c r="N1910" s="40">
        <f t="shared" si="249"/>
        <v>0</v>
      </c>
      <c r="O1910">
        <f>VLOOKUP(A1910,'[1]Integrator Offer Supplier'!$M$14:$AF$12953,18,FALSE)</f>
        <v>0</v>
      </c>
      <c r="P1910">
        <f>VLOOKUP(A1910,'[1]Integrator Offer Supplier'!$M$14:$AF$12953,19,FALSE)</f>
        <v>0</v>
      </c>
      <c r="Q1910">
        <f t="shared" si="250"/>
        <v>0</v>
      </c>
      <c r="R1910">
        <f>VLOOKUP(A1910,'[1]Integrator Offer Supplier'!$M$14:$AF$12953,20,FALSE)</f>
        <v>0</v>
      </c>
      <c r="S1910" s="41">
        <f t="shared" si="251"/>
        <v>0</v>
      </c>
    </row>
    <row r="1911" spans="1:19" ht="54" x14ac:dyDescent="0.2">
      <c r="A1911" s="34" t="s">
        <v>6503</v>
      </c>
      <c r="B1911" s="15" t="s">
        <v>4363</v>
      </c>
      <c r="C1911" s="15" t="s">
        <v>4362</v>
      </c>
      <c r="D1911" s="23" t="s">
        <v>4387</v>
      </c>
      <c r="E1911" s="18">
        <v>8</v>
      </c>
      <c r="F1911" s="2">
        <v>3500</v>
      </c>
      <c r="G1911" s="18"/>
      <c r="H1911" s="18">
        <v>16</v>
      </c>
      <c r="I1911" s="18"/>
      <c r="J1911" s="18"/>
      <c r="K1911" s="18"/>
      <c r="L1911" s="18"/>
      <c r="N1911" s="40" t="e">
        <f t="shared" si="249"/>
        <v>#N/A</v>
      </c>
      <c r="O1911" t="e">
        <f>VLOOKUP(A1911,'[1]Integrator Offer Supplier'!$M$14:$AF$12953,18,FALSE)</f>
        <v>#N/A</v>
      </c>
      <c r="P1911" t="e">
        <f>VLOOKUP(A1911,'[1]Integrator Offer Supplier'!$M$14:$AF$12953,19,FALSE)</f>
        <v>#N/A</v>
      </c>
      <c r="Q1911" t="e">
        <f t="shared" si="250"/>
        <v>#N/A</v>
      </c>
      <c r="R1911" t="e">
        <f>VLOOKUP(A1911,'[1]Integrator Offer Supplier'!$M$14:$AF$12953,20,FALSE)</f>
        <v>#N/A</v>
      </c>
      <c r="S1911" s="41" t="e">
        <f t="shared" si="251"/>
        <v>#N/A</v>
      </c>
    </row>
    <row r="1912" spans="1:19" ht="90" x14ac:dyDescent="0.2">
      <c r="A1912" s="34" t="s">
        <v>6504</v>
      </c>
      <c r="B1912" s="15" t="s">
        <v>1702</v>
      </c>
      <c r="C1912" s="15" t="s">
        <v>3698</v>
      </c>
      <c r="D1912" s="19"/>
      <c r="E1912" s="18">
        <v>16</v>
      </c>
      <c r="F1912" s="2">
        <f>900+2000</f>
        <v>2900</v>
      </c>
      <c r="G1912" s="18">
        <v>8</v>
      </c>
      <c r="H1912" s="18"/>
      <c r="I1912" s="18"/>
      <c r="J1912" s="18"/>
      <c r="K1912" s="18"/>
      <c r="L1912" s="18"/>
      <c r="N1912" s="40" t="e">
        <f t="shared" si="249"/>
        <v>#N/A</v>
      </c>
      <c r="O1912" t="e">
        <f>VLOOKUP(A1912,'[1]Integrator Offer Supplier'!$M$14:$AF$12953,18,FALSE)</f>
        <v>#N/A</v>
      </c>
      <c r="P1912" t="e">
        <f>VLOOKUP(A1912,'[1]Integrator Offer Supplier'!$M$14:$AF$12953,19,FALSE)</f>
        <v>#N/A</v>
      </c>
      <c r="Q1912" t="e">
        <f t="shared" si="250"/>
        <v>#N/A</v>
      </c>
      <c r="R1912" t="e">
        <f>VLOOKUP(A1912,'[1]Integrator Offer Supplier'!$M$14:$AF$12953,20,FALSE)</f>
        <v>#N/A</v>
      </c>
      <c r="S1912" s="41" t="e">
        <f t="shared" si="251"/>
        <v>#N/A</v>
      </c>
    </row>
    <row r="1913" spans="1:19" ht="90" x14ac:dyDescent="0.2">
      <c r="A1913" s="34" t="s">
        <v>6505</v>
      </c>
      <c r="B1913" s="15" t="s">
        <v>1703</v>
      </c>
      <c r="C1913" s="15" t="s">
        <v>3699</v>
      </c>
      <c r="D1913" s="19"/>
      <c r="E1913" s="18" t="s">
        <v>4282</v>
      </c>
      <c r="F1913" s="18" t="s">
        <v>4282</v>
      </c>
      <c r="G1913" s="18" t="s">
        <v>4282</v>
      </c>
      <c r="H1913" s="18" t="s">
        <v>4282</v>
      </c>
      <c r="I1913" s="18" t="s">
        <v>4282</v>
      </c>
      <c r="J1913" s="18" t="s">
        <v>7185</v>
      </c>
      <c r="K1913" s="18" t="s">
        <v>4282</v>
      </c>
      <c r="L1913" s="18" t="s">
        <v>4282</v>
      </c>
      <c r="N1913" s="40" t="e">
        <f t="shared" si="249"/>
        <v>#N/A</v>
      </c>
      <c r="O1913" t="e">
        <f>VLOOKUP(A1913,'[1]Integrator Offer Supplier'!$M$14:$AF$12953,18,FALSE)</f>
        <v>#N/A</v>
      </c>
      <c r="P1913" t="e">
        <f>VLOOKUP(A1913,'[1]Integrator Offer Supplier'!$M$14:$AF$12953,19,FALSE)</f>
        <v>#N/A</v>
      </c>
      <c r="Q1913" t="e">
        <f t="shared" si="250"/>
        <v>#N/A</v>
      </c>
      <c r="R1913" t="e">
        <f>VLOOKUP(A1913,'[1]Integrator Offer Supplier'!$M$14:$AF$12953,20,FALSE)</f>
        <v>#N/A</v>
      </c>
      <c r="S1913" s="41" t="e">
        <f t="shared" si="251"/>
        <v>#N/A</v>
      </c>
    </row>
    <row r="1914" spans="1:19" ht="54" x14ac:dyDescent="0.2">
      <c r="A1914" s="34" t="s">
        <v>6506</v>
      </c>
      <c r="B1914" s="15" t="s">
        <v>1704</v>
      </c>
      <c r="C1914" s="15" t="s">
        <v>3700</v>
      </c>
      <c r="D1914" s="19"/>
      <c r="E1914" s="18">
        <v>16</v>
      </c>
      <c r="F1914" s="2">
        <f t="shared" ref="F1914:F1915" si="252">900+2000</f>
        <v>2900</v>
      </c>
      <c r="G1914" s="18">
        <v>8</v>
      </c>
      <c r="H1914" s="18"/>
      <c r="I1914" s="18"/>
      <c r="J1914" s="18"/>
      <c r="K1914" s="18"/>
      <c r="L1914" s="18"/>
      <c r="N1914" s="40" t="e">
        <f t="shared" si="249"/>
        <v>#N/A</v>
      </c>
      <c r="O1914" t="e">
        <f>VLOOKUP(A1914,'[1]Integrator Offer Supplier'!$M$14:$AF$12953,18,FALSE)</f>
        <v>#N/A</v>
      </c>
      <c r="P1914" t="e">
        <f>VLOOKUP(A1914,'[1]Integrator Offer Supplier'!$M$14:$AF$12953,19,FALSE)</f>
        <v>#N/A</v>
      </c>
      <c r="Q1914" t="e">
        <f t="shared" si="250"/>
        <v>#N/A</v>
      </c>
      <c r="R1914" t="e">
        <f>VLOOKUP(A1914,'[1]Integrator Offer Supplier'!$M$14:$AF$12953,20,FALSE)</f>
        <v>#N/A</v>
      </c>
      <c r="S1914" s="41" t="e">
        <f t="shared" si="251"/>
        <v>#N/A</v>
      </c>
    </row>
    <row r="1915" spans="1:19" ht="54" x14ac:dyDescent="0.2">
      <c r="A1915" s="34" t="s">
        <v>6507</v>
      </c>
      <c r="B1915" s="15" t="s">
        <v>1705</v>
      </c>
      <c r="C1915" s="15" t="s">
        <v>4341</v>
      </c>
      <c r="D1915" s="19"/>
      <c r="E1915" s="18">
        <v>16</v>
      </c>
      <c r="F1915" s="2">
        <f t="shared" si="252"/>
        <v>2900</v>
      </c>
      <c r="G1915" s="18">
        <v>8</v>
      </c>
      <c r="H1915" s="18"/>
      <c r="I1915" s="18"/>
      <c r="J1915" s="18"/>
      <c r="K1915" s="18"/>
      <c r="L1915" s="18"/>
      <c r="N1915" s="40" t="e">
        <f t="shared" si="249"/>
        <v>#N/A</v>
      </c>
      <c r="O1915" t="e">
        <f>VLOOKUP(A1915,'[1]Integrator Offer Supplier'!$M$14:$AF$12953,18,FALSE)</f>
        <v>#N/A</v>
      </c>
      <c r="P1915" t="e">
        <f>VLOOKUP(A1915,'[1]Integrator Offer Supplier'!$M$14:$AF$12953,19,FALSE)</f>
        <v>#N/A</v>
      </c>
      <c r="Q1915" t="e">
        <f t="shared" si="250"/>
        <v>#N/A</v>
      </c>
      <c r="R1915" t="e">
        <f>VLOOKUP(A1915,'[1]Integrator Offer Supplier'!$M$14:$AF$12953,20,FALSE)</f>
        <v>#N/A</v>
      </c>
      <c r="S1915" s="41" t="e">
        <f t="shared" si="251"/>
        <v>#N/A</v>
      </c>
    </row>
    <row r="1916" spans="1:19" ht="54" x14ac:dyDescent="0.2">
      <c r="A1916" s="34" t="s">
        <v>6508</v>
      </c>
      <c r="B1916" s="15" t="s">
        <v>1706</v>
      </c>
      <c r="C1916" s="15" t="s">
        <v>3702</v>
      </c>
      <c r="D1916" s="19"/>
      <c r="E1916" s="18">
        <v>16</v>
      </c>
      <c r="F1916" s="2">
        <f>3000+2000</f>
        <v>5000</v>
      </c>
      <c r="G1916" s="18">
        <v>8</v>
      </c>
      <c r="H1916" s="18"/>
      <c r="I1916" s="18"/>
      <c r="J1916" s="18"/>
      <c r="K1916" s="18"/>
      <c r="L1916" s="18"/>
      <c r="N1916" s="40" t="e">
        <f t="shared" si="249"/>
        <v>#N/A</v>
      </c>
      <c r="O1916" t="e">
        <f>VLOOKUP(A1916,'[1]Integrator Offer Supplier'!$M$14:$AF$12953,18,FALSE)</f>
        <v>#N/A</v>
      </c>
      <c r="P1916" t="e">
        <f>VLOOKUP(A1916,'[1]Integrator Offer Supplier'!$M$14:$AF$12953,19,FALSE)</f>
        <v>#N/A</v>
      </c>
      <c r="Q1916" t="e">
        <f t="shared" si="250"/>
        <v>#N/A</v>
      </c>
      <c r="R1916" t="e">
        <f>VLOOKUP(A1916,'[1]Integrator Offer Supplier'!$M$14:$AF$12953,20,FALSE)</f>
        <v>#N/A</v>
      </c>
      <c r="S1916" s="41" t="e">
        <f t="shared" si="251"/>
        <v>#N/A</v>
      </c>
    </row>
    <row r="1917" spans="1:19" ht="90" x14ac:dyDescent="0.2">
      <c r="A1917" s="34" t="s">
        <v>6509</v>
      </c>
      <c r="B1917" s="15" t="s">
        <v>1707</v>
      </c>
      <c r="C1917" s="15" t="s">
        <v>3703</v>
      </c>
      <c r="D1917" s="23" t="s">
        <v>4387</v>
      </c>
      <c r="E1917" s="18">
        <v>8</v>
      </c>
      <c r="F1917" s="2">
        <v>3500</v>
      </c>
      <c r="G1917" s="18"/>
      <c r="H1917" s="18">
        <v>16</v>
      </c>
      <c r="I1917" s="18"/>
      <c r="J1917" s="18"/>
      <c r="K1917" s="18"/>
      <c r="L1917" s="18"/>
      <c r="N1917" s="40" t="e">
        <f t="shared" si="249"/>
        <v>#N/A</v>
      </c>
      <c r="O1917" t="e">
        <f>VLOOKUP(A1917,'[1]Integrator Offer Supplier'!$M$14:$AF$12953,18,FALSE)</f>
        <v>#N/A</v>
      </c>
      <c r="P1917" t="e">
        <f>VLOOKUP(A1917,'[1]Integrator Offer Supplier'!$M$14:$AF$12953,19,FALSE)</f>
        <v>#N/A</v>
      </c>
      <c r="Q1917" t="e">
        <f t="shared" si="250"/>
        <v>#N/A</v>
      </c>
      <c r="R1917" t="e">
        <f>VLOOKUP(A1917,'[1]Integrator Offer Supplier'!$M$14:$AF$12953,20,FALSE)</f>
        <v>#N/A</v>
      </c>
      <c r="S1917" s="41" t="e">
        <f t="shared" si="251"/>
        <v>#N/A</v>
      </c>
    </row>
    <row r="1918" spans="1:19" ht="90" x14ac:dyDescent="0.2">
      <c r="A1918" s="34" t="s">
        <v>6510</v>
      </c>
      <c r="B1918" s="15" t="s">
        <v>1708</v>
      </c>
      <c r="C1918" s="15" t="s">
        <v>3704</v>
      </c>
      <c r="D1918" s="19"/>
      <c r="E1918" s="18">
        <v>16</v>
      </c>
      <c r="F1918" s="2">
        <f>900+2000</f>
        <v>2900</v>
      </c>
      <c r="G1918" s="18">
        <v>8</v>
      </c>
      <c r="H1918" s="18"/>
      <c r="I1918" s="18"/>
      <c r="J1918" s="18">
        <f t="shared" ref="J1918:J1919" si="253">N1918</f>
        <v>0.92479357894736858</v>
      </c>
      <c r="K1918" s="18">
        <f t="shared" ref="K1918:K1919" si="254">Q1918</f>
        <v>538.79511000000002</v>
      </c>
      <c r="L1918" s="18">
        <f t="shared" ref="L1918:L1919" si="255">S1918</f>
        <v>0.99192916734296221</v>
      </c>
      <c r="N1918" s="40">
        <f t="shared" si="249"/>
        <v>0.92479357894736858</v>
      </c>
      <c r="O1918">
        <f>VLOOKUP(A1918,'[1]Integrator Offer Supplier'!$M$14:$AF$12953,18,FALSE)</f>
        <v>17.808525000000003</v>
      </c>
      <c r="P1918">
        <f>VLOOKUP(A1918,'[1]Integrator Offer Supplier'!$M$14:$AF$12953,19,FALSE)</f>
        <v>72.810149999999993</v>
      </c>
      <c r="Q1918">
        <f t="shared" si="250"/>
        <v>538.79511000000002</v>
      </c>
      <c r="R1918">
        <f>VLOOKUP(A1918,'[1]Integrator Offer Supplier'!$M$14:$AF$12953,20,FALSE)</f>
        <v>79.354333387436981</v>
      </c>
      <c r="S1918" s="41">
        <f t="shared" si="251"/>
        <v>0.99192916734296221</v>
      </c>
    </row>
    <row r="1919" spans="1:19" ht="18.75" x14ac:dyDescent="0.2">
      <c r="A1919" s="35" t="s">
        <v>6511</v>
      </c>
      <c r="B1919" s="15" t="s">
        <v>1709</v>
      </c>
      <c r="C1919" s="15" t="s">
        <v>4448</v>
      </c>
      <c r="D1919" s="21" t="s">
        <v>4422</v>
      </c>
      <c r="E1919" s="18">
        <v>8</v>
      </c>
      <c r="F1919" s="2">
        <v>1000</v>
      </c>
      <c r="G1919" s="2">
        <v>4</v>
      </c>
      <c r="H1919" s="2"/>
      <c r="I1919" s="2"/>
      <c r="J1919" s="18">
        <f t="shared" si="253"/>
        <v>0</v>
      </c>
      <c r="K1919" s="18">
        <f t="shared" si="254"/>
        <v>0</v>
      </c>
      <c r="L1919" s="18">
        <f t="shared" si="255"/>
        <v>0</v>
      </c>
      <c r="N1919" s="40">
        <f t="shared" si="249"/>
        <v>0</v>
      </c>
      <c r="O1919">
        <f>VLOOKUP(A1919,'[1]Integrator Offer Supplier'!$M$14:$AF$12953,18,FALSE)</f>
        <v>0</v>
      </c>
      <c r="P1919">
        <f>VLOOKUP(A1919,'[1]Integrator Offer Supplier'!$M$14:$AF$12953,19,FALSE)</f>
        <v>0</v>
      </c>
      <c r="Q1919">
        <f t="shared" si="250"/>
        <v>0</v>
      </c>
      <c r="R1919">
        <f>VLOOKUP(A1919,'[1]Integrator Offer Supplier'!$M$14:$AF$12953,20,FALSE)</f>
        <v>0</v>
      </c>
      <c r="S1919" s="41">
        <f t="shared" si="251"/>
        <v>0</v>
      </c>
    </row>
    <row r="1920" spans="1:19" ht="126" x14ac:dyDescent="0.2">
      <c r="A1920" s="34" t="s">
        <v>6512</v>
      </c>
      <c r="B1920" s="15" t="s">
        <v>1710</v>
      </c>
      <c r="C1920" s="15" t="s">
        <v>3705</v>
      </c>
      <c r="D1920" s="19"/>
      <c r="E1920" s="18" t="s">
        <v>4282</v>
      </c>
      <c r="F1920" s="18" t="s">
        <v>4282</v>
      </c>
      <c r="G1920" s="18" t="s">
        <v>4282</v>
      </c>
      <c r="H1920" s="18" t="s">
        <v>4282</v>
      </c>
      <c r="I1920" s="18" t="s">
        <v>4282</v>
      </c>
      <c r="J1920" s="18" t="s">
        <v>7185</v>
      </c>
      <c r="K1920" s="18" t="s">
        <v>4282</v>
      </c>
      <c r="L1920" s="18" t="s">
        <v>4282</v>
      </c>
      <c r="N1920" s="40" t="e">
        <f t="shared" si="249"/>
        <v>#N/A</v>
      </c>
      <c r="O1920" t="e">
        <f>VLOOKUP(A1920,'[1]Integrator Offer Supplier'!$M$14:$AF$12953,18,FALSE)</f>
        <v>#N/A</v>
      </c>
      <c r="P1920" t="e">
        <f>VLOOKUP(A1920,'[1]Integrator Offer Supplier'!$M$14:$AF$12953,19,FALSE)</f>
        <v>#N/A</v>
      </c>
      <c r="Q1920" t="e">
        <f t="shared" si="250"/>
        <v>#N/A</v>
      </c>
      <c r="R1920" t="e">
        <f>VLOOKUP(A1920,'[1]Integrator Offer Supplier'!$M$14:$AF$12953,20,FALSE)</f>
        <v>#N/A</v>
      </c>
      <c r="S1920" s="41" t="e">
        <f t="shared" si="251"/>
        <v>#N/A</v>
      </c>
    </row>
    <row r="1921" spans="1:19" ht="90" x14ac:dyDescent="0.2">
      <c r="A1921" s="34" t="s">
        <v>6513</v>
      </c>
      <c r="B1921" s="15" t="s">
        <v>1711</v>
      </c>
      <c r="C1921" s="15" t="s">
        <v>3706</v>
      </c>
      <c r="D1921" s="19"/>
      <c r="E1921" s="18">
        <v>16</v>
      </c>
      <c r="F1921" s="2">
        <f t="shared" ref="F1921:F1923" si="256">900+2000</f>
        <v>2900</v>
      </c>
      <c r="G1921" s="18">
        <v>8</v>
      </c>
      <c r="H1921" s="18"/>
      <c r="I1921" s="18"/>
      <c r="J1921" s="18"/>
      <c r="K1921" s="18"/>
      <c r="L1921" s="18"/>
      <c r="N1921" s="40" t="e">
        <f t="shared" si="249"/>
        <v>#N/A</v>
      </c>
      <c r="O1921" t="e">
        <f>VLOOKUP(A1921,'[1]Integrator Offer Supplier'!$M$14:$AF$12953,18,FALSE)</f>
        <v>#N/A</v>
      </c>
      <c r="P1921" t="e">
        <f>VLOOKUP(A1921,'[1]Integrator Offer Supplier'!$M$14:$AF$12953,19,FALSE)</f>
        <v>#N/A</v>
      </c>
      <c r="Q1921" t="e">
        <f t="shared" si="250"/>
        <v>#N/A</v>
      </c>
      <c r="R1921" t="e">
        <f>VLOOKUP(A1921,'[1]Integrator Offer Supplier'!$M$14:$AF$12953,20,FALSE)</f>
        <v>#N/A</v>
      </c>
      <c r="S1921" s="41" t="e">
        <f t="shared" si="251"/>
        <v>#N/A</v>
      </c>
    </row>
    <row r="1922" spans="1:19" ht="90" x14ac:dyDescent="0.2">
      <c r="A1922" s="34" t="s">
        <v>6514</v>
      </c>
      <c r="B1922" s="15" t="s">
        <v>1712</v>
      </c>
      <c r="C1922" s="15" t="s">
        <v>3707</v>
      </c>
      <c r="D1922" s="19"/>
      <c r="E1922" s="18">
        <v>16</v>
      </c>
      <c r="F1922" s="2">
        <f t="shared" si="256"/>
        <v>2900</v>
      </c>
      <c r="G1922" s="18">
        <v>8</v>
      </c>
      <c r="H1922" s="18"/>
      <c r="I1922" s="18"/>
      <c r="J1922" s="18"/>
      <c r="K1922" s="18"/>
      <c r="L1922" s="18"/>
      <c r="N1922" s="40" t="e">
        <f t="shared" si="249"/>
        <v>#N/A</v>
      </c>
      <c r="O1922" t="e">
        <f>VLOOKUP(A1922,'[1]Integrator Offer Supplier'!$M$14:$AF$12953,18,FALSE)</f>
        <v>#N/A</v>
      </c>
      <c r="P1922" t="e">
        <f>VLOOKUP(A1922,'[1]Integrator Offer Supplier'!$M$14:$AF$12953,19,FALSE)</f>
        <v>#N/A</v>
      </c>
      <c r="Q1922" t="e">
        <f t="shared" si="250"/>
        <v>#N/A</v>
      </c>
      <c r="R1922" t="e">
        <f>VLOOKUP(A1922,'[1]Integrator Offer Supplier'!$M$14:$AF$12953,20,FALSE)</f>
        <v>#N/A</v>
      </c>
      <c r="S1922" s="41" t="e">
        <f t="shared" si="251"/>
        <v>#N/A</v>
      </c>
    </row>
    <row r="1923" spans="1:19" ht="90" x14ac:dyDescent="0.2">
      <c r="A1923" s="34" t="s">
        <v>6515</v>
      </c>
      <c r="B1923" s="15" t="s">
        <v>1713</v>
      </c>
      <c r="C1923" s="15" t="s">
        <v>3708</v>
      </c>
      <c r="D1923" s="19"/>
      <c r="E1923" s="18">
        <v>16</v>
      </c>
      <c r="F1923" s="2">
        <f t="shared" si="256"/>
        <v>2900</v>
      </c>
      <c r="G1923" s="18">
        <v>8</v>
      </c>
      <c r="H1923" s="18"/>
      <c r="I1923" s="18"/>
      <c r="J1923" s="18"/>
      <c r="K1923" s="18"/>
      <c r="L1923" s="18"/>
      <c r="N1923" s="40" t="e">
        <f t="shared" si="249"/>
        <v>#N/A</v>
      </c>
      <c r="O1923" t="e">
        <f>VLOOKUP(A1923,'[1]Integrator Offer Supplier'!$M$14:$AF$12953,18,FALSE)</f>
        <v>#N/A</v>
      </c>
      <c r="P1923" t="e">
        <f>VLOOKUP(A1923,'[1]Integrator Offer Supplier'!$M$14:$AF$12953,19,FALSE)</f>
        <v>#N/A</v>
      </c>
      <c r="Q1923" t="e">
        <f t="shared" si="250"/>
        <v>#N/A</v>
      </c>
      <c r="R1923" t="e">
        <f>VLOOKUP(A1923,'[1]Integrator Offer Supplier'!$M$14:$AF$12953,20,FALSE)</f>
        <v>#N/A</v>
      </c>
      <c r="S1923" s="41" t="e">
        <f t="shared" si="251"/>
        <v>#N/A</v>
      </c>
    </row>
    <row r="1924" spans="1:19" ht="90" x14ac:dyDescent="0.2">
      <c r="A1924" s="34" t="s">
        <v>6516</v>
      </c>
      <c r="B1924" s="15" t="s">
        <v>1714</v>
      </c>
      <c r="C1924" s="15" t="s">
        <v>3709</v>
      </c>
      <c r="D1924" s="19"/>
      <c r="E1924" s="18">
        <v>16</v>
      </c>
      <c r="F1924" s="2">
        <f>900+2000</f>
        <v>2900</v>
      </c>
      <c r="G1924" s="18">
        <v>8</v>
      </c>
      <c r="H1924" s="18"/>
      <c r="I1924" s="18"/>
      <c r="J1924" s="18"/>
      <c r="K1924" s="18"/>
      <c r="L1924" s="18"/>
      <c r="N1924" s="40" t="e">
        <f t="shared" si="249"/>
        <v>#N/A</v>
      </c>
      <c r="O1924" t="e">
        <f>VLOOKUP(A1924,'[1]Integrator Offer Supplier'!$M$14:$AF$12953,18,FALSE)</f>
        <v>#N/A</v>
      </c>
      <c r="P1924" t="e">
        <f>VLOOKUP(A1924,'[1]Integrator Offer Supplier'!$M$14:$AF$12953,19,FALSE)</f>
        <v>#N/A</v>
      </c>
      <c r="Q1924" t="e">
        <f t="shared" si="250"/>
        <v>#N/A</v>
      </c>
      <c r="R1924" t="e">
        <f>VLOOKUP(A1924,'[1]Integrator Offer Supplier'!$M$14:$AF$12953,20,FALSE)</f>
        <v>#N/A</v>
      </c>
      <c r="S1924" s="41" t="e">
        <f t="shared" si="251"/>
        <v>#N/A</v>
      </c>
    </row>
    <row r="1925" spans="1:19" ht="90" x14ac:dyDescent="0.2">
      <c r="A1925" s="34" t="s">
        <v>6517</v>
      </c>
      <c r="B1925" s="15" t="s">
        <v>1715</v>
      </c>
      <c r="C1925" s="15" t="s">
        <v>4382</v>
      </c>
      <c r="D1925" s="23" t="s">
        <v>4387</v>
      </c>
      <c r="E1925" s="18">
        <v>8</v>
      </c>
      <c r="F1925" s="2">
        <v>3500</v>
      </c>
      <c r="G1925" s="18"/>
      <c r="H1925" s="18">
        <v>16</v>
      </c>
      <c r="I1925" s="18"/>
      <c r="J1925" s="18">
        <f>N1925</f>
        <v>0.92479357894736858</v>
      </c>
      <c r="K1925" s="18">
        <f>Q1925</f>
        <v>538.79511000000002</v>
      </c>
      <c r="L1925" s="18">
        <f>S1925</f>
        <v>0.88677727640443016</v>
      </c>
      <c r="N1925" s="40">
        <f t="shared" si="249"/>
        <v>0.92479357894736858</v>
      </c>
      <c r="O1925">
        <f>VLOOKUP(A1925,'[1]Integrator Offer Supplier'!$M$14:$AF$12953,18,FALSE)</f>
        <v>17.808525000000003</v>
      </c>
      <c r="P1925">
        <f>VLOOKUP(A1925,'[1]Integrator Offer Supplier'!$M$14:$AF$12953,19,FALSE)</f>
        <v>72.810149999999993</v>
      </c>
      <c r="Q1925">
        <f t="shared" si="250"/>
        <v>538.79511000000002</v>
      </c>
      <c r="R1925">
        <f>VLOOKUP(A1925,'[1]Integrator Offer Supplier'!$M$14:$AF$12953,20,FALSE)</f>
        <v>70.942182112354416</v>
      </c>
      <c r="S1925" s="41">
        <f t="shared" si="251"/>
        <v>0.88677727640443016</v>
      </c>
    </row>
    <row r="1926" spans="1:19" ht="90" x14ac:dyDescent="0.2">
      <c r="A1926" s="34" t="s">
        <v>6518</v>
      </c>
      <c r="B1926" s="15" t="s">
        <v>1716</v>
      </c>
      <c r="C1926" s="15" t="s">
        <v>3711</v>
      </c>
      <c r="D1926" s="23" t="s">
        <v>4387</v>
      </c>
      <c r="E1926" s="18">
        <v>8</v>
      </c>
      <c r="F1926" s="2">
        <v>3500</v>
      </c>
      <c r="G1926" s="18"/>
      <c r="H1926" s="18">
        <v>16</v>
      </c>
      <c r="I1926" s="18"/>
      <c r="J1926" s="18"/>
      <c r="K1926" s="18"/>
      <c r="L1926" s="18"/>
      <c r="N1926" s="40" t="e">
        <f t="shared" si="249"/>
        <v>#N/A</v>
      </c>
      <c r="O1926" t="e">
        <f>VLOOKUP(A1926,'[1]Integrator Offer Supplier'!$M$14:$AF$12953,18,FALSE)</f>
        <v>#N/A</v>
      </c>
      <c r="P1926" t="e">
        <f>VLOOKUP(A1926,'[1]Integrator Offer Supplier'!$M$14:$AF$12953,19,FALSE)</f>
        <v>#N/A</v>
      </c>
      <c r="Q1926" t="e">
        <f t="shared" si="250"/>
        <v>#N/A</v>
      </c>
      <c r="R1926" t="e">
        <f>VLOOKUP(A1926,'[1]Integrator Offer Supplier'!$M$14:$AF$12953,20,FALSE)</f>
        <v>#N/A</v>
      </c>
      <c r="S1926" s="41" t="e">
        <f t="shared" si="251"/>
        <v>#N/A</v>
      </c>
    </row>
    <row r="1927" spans="1:19" ht="90" x14ac:dyDescent="0.2">
      <c r="A1927" s="34" t="s">
        <v>6519</v>
      </c>
      <c r="B1927" s="15" t="s">
        <v>1717</v>
      </c>
      <c r="C1927" s="15" t="s">
        <v>3712</v>
      </c>
      <c r="D1927" s="19"/>
      <c r="E1927" s="18">
        <v>8</v>
      </c>
      <c r="F1927" s="2">
        <v>5000</v>
      </c>
      <c r="G1927" s="18"/>
      <c r="H1927" s="18">
        <v>16</v>
      </c>
      <c r="I1927" s="18"/>
      <c r="J1927" s="18">
        <f>N1927</f>
        <v>0.92479357894736847</v>
      </c>
      <c r="K1927" s="18">
        <f>Q1927</f>
        <v>538.79511000000014</v>
      </c>
      <c r="L1927" s="18">
        <f>S1927</f>
        <v>0.99192916734296221</v>
      </c>
      <c r="N1927" s="40">
        <f t="shared" si="249"/>
        <v>0.92479357894736847</v>
      </c>
      <c r="O1927">
        <f>VLOOKUP(A1927,'[1]Integrator Offer Supplier'!$M$14:$AF$12953,18,FALSE)</f>
        <v>17.808524999999999</v>
      </c>
      <c r="P1927">
        <f>VLOOKUP(A1927,'[1]Integrator Offer Supplier'!$M$14:$AF$12953,19,FALSE)</f>
        <v>72.810150000000007</v>
      </c>
      <c r="Q1927">
        <f t="shared" si="250"/>
        <v>538.79511000000014</v>
      </c>
      <c r="R1927">
        <f>VLOOKUP(A1927,'[1]Integrator Offer Supplier'!$M$14:$AF$12953,20,FALSE)</f>
        <v>79.354333387436981</v>
      </c>
      <c r="S1927" s="41">
        <f t="shared" si="251"/>
        <v>0.99192916734296221</v>
      </c>
    </row>
    <row r="1928" spans="1:19" ht="90" x14ac:dyDescent="0.2">
      <c r="A1928" s="34" t="s">
        <v>6520</v>
      </c>
      <c r="B1928" s="15" t="s">
        <v>1718</v>
      </c>
      <c r="C1928" s="15" t="s">
        <v>3713</v>
      </c>
      <c r="D1928" s="19"/>
      <c r="E1928" s="18" t="s">
        <v>4282</v>
      </c>
      <c r="F1928" s="18" t="s">
        <v>4282</v>
      </c>
      <c r="G1928" s="18" t="s">
        <v>4282</v>
      </c>
      <c r="H1928" s="18" t="s">
        <v>4282</v>
      </c>
      <c r="I1928" s="18" t="s">
        <v>4282</v>
      </c>
      <c r="J1928" s="18" t="s">
        <v>7185</v>
      </c>
      <c r="K1928" s="18" t="s">
        <v>4282</v>
      </c>
      <c r="L1928" s="18" t="s">
        <v>4282</v>
      </c>
      <c r="N1928" s="40" t="e">
        <f t="shared" ref="N1928:N1991" si="257">O1928*$P$1/$J$2</f>
        <v>#N/A</v>
      </c>
      <c r="O1928" t="e">
        <f>VLOOKUP(A1928,'[1]Integrator Offer Supplier'!$M$14:$AF$12953,18,FALSE)</f>
        <v>#N/A</v>
      </c>
      <c r="P1928" t="e">
        <f>VLOOKUP(A1928,'[1]Integrator Offer Supplier'!$M$14:$AF$12953,19,FALSE)</f>
        <v>#N/A</v>
      </c>
      <c r="Q1928" t="e">
        <f t="shared" ref="Q1928:Q1991" si="258">P1928*$P$1</f>
        <v>#N/A</v>
      </c>
      <c r="R1928" t="e">
        <f>VLOOKUP(A1928,'[1]Integrator Offer Supplier'!$M$14:$AF$12953,20,FALSE)</f>
        <v>#N/A</v>
      </c>
      <c r="S1928" s="41" t="e">
        <f t="shared" ref="S1928:S1991" si="259">R1928*$P$1/$L$2</f>
        <v>#N/A</v>
      </c>
    </row>
    <row r="1929" spans="1:19" ht="108" x14ac:dyDescent="0.2">
      <c r="A1929" s="34" t="s">
        <v>6521</v>
      </c>
      <c r="B1929" s="15" t="s">
        <v>1719</v>
      </c>
      <c r="C1929" s="15" t="s">
        <v>3714</v>
      </c>
      <c r="D1929" s="19"/>
      <c r="E1929" s="18" t="s">
        <v>4282</v>
      </c>
      <c r="F1929" s="18" t="s">
        <v>4282</v>
      </c>
      <c r="G1929" s="18" t="s">
        <v>4282</v>
      </c>
      <c r="H1929" s="18" t="s">
        <v>4282</v>
      </c>
      <c r="I1929" s="18" t="s">
        <v>4282</v>
      </c>
      <c r="J1929" s="18" t="s">
        <v>7185</v>
      </c>
      <c r="K1929" s="18" t="s">
        <v>4282</v>
      </c>
      <c r="L1929" s="18" t="s">
        <v>4282</v>
      </c>
      <c r="N1929" s="40" t="e">
        <f t="shared" si="257"/>
        <v>#N/A</v>
      </c>
      <c r="O1929" t="e">
        <f>VLOOKUP(A1929,'[1]Integrator Offer Supplier'!$M$14:$AF$12953,18,FALSE)</f>
        <v>#N/A</v>
      </c>
      <c r="P1929" t="e">
        <f>VLOOKUP(A1929,'[1]Integrator Offer Supplier'!$M$14:$AF$12953,19,FALSE)</f>
        <v>#N/A</v>
      </c>
      <c r="Q1929" t="e">
        <f t="shared" si="258"/>
        <v>#N/A</v>
      </c>
      <c r="R1929" t="e">
        <f>VLOOKUP(A1929,'[1]Integrator Offer Supplier'!$M$14:$AF$12953,20,FALSE)</f>
        <v>#N/A</v>
      </c>
      <c r="S1929" s="41" t="e">
        <f t="shared" si="259"/>
        <v>#N/A</v>
      </c>
    </row>
    <row r="1930" spans="1:19" ht="90" x14ac:dyDescent="0.2">
      <c r="A1930" s="34" t="s">
        <v>6522</v>
      </c>
      <c r="B1930" s="15" t="s">
        <v>1720</v>
      </c>
      <c r="C1930" s="15" t="s">
        <v>3715</v>
      </c>
      <c r="D1930" s="19"/>
      <c r="E1930" s="18">
        <v>16</v>
      </c>
      <c r="F1930" s="2">
        <v>3850</v>
      </c>
      <c r="G1930" s="18">
        <v>8</v>
      </c>
      <c r="H1930" s="18"/>
      <c r="I1930" s="18"/>
      <c r="J1930" s="18">
        <f t="shared" ref="J1930:J1931" si="260">N1930</f>
        <v>0.63795789473684217</v>
      </c>
      <c r="K1930" s="18">
        <f t="shared" ref="K1930:K1931" si="261">Q1930</f>
        <v>525.45402000000001</v>
      </c>
      <c r="L1930" s="18">
        <f t="shared" ref="L1930:L1931" si="262">S1930</f>
        <v>0.47250000000000003</v>
      </c>
      <c r="N1930" s="40">
        <f t="shared" si="257"/>
        <v>0.63795789473684217</v>
      </c>
      <c r="O1930">
        <f>VLOOKUP(A1930,'[1]Integrator Offer Supplier'!$M$14:$AF$12953,18,FALSE)</f>
        <v>12.285</v>
      </c>
      <c r="P1930">
        <f>VLOOKUP(A1930,'[1]Integrator Offer Supplier'!$M$14:$AF$12953,19,FALSE)</f>
        <v>71.007300000000001</v>
      </c>
      <c r="Q1930">
        <f t="shared" si="258"/>
        <v>525.45402000000001</v>
      </c>
      <c r="R1930">
        <f>VLOOKUP(A1930,'[1]Integrator Offer Supplier'!$M$14:$AF$12953,20,FALSE)</f>
        <v>37.800000000000004</v>
      </c>
      <c r="S1930" s="41">
        <f t="shared" si="259"/>
        <v>0.47250000000000003</v>
      </c>
    </row>
    <row r="1931" spans="1:19" ht="90" x14ac:dyDescent="0.2">
      <c r="A1931" s="34" t="s">
        <v>6523</v>
      </c>
      <c r="B1931" s="15" t="s">
        <v>1721</v>
      </c>
      <c r="C1931" s="15" t="s">
        <v>3716</v>
      </c>
      <c r="D1931" s="19"/>
      <c r="E1931" s="18">
        <v>16</v>
      </c>
      <c r="F1931" s="2">
        <f>900+2000</f>
        <v>2900</v>
      </c>
      <c r="G1931" s="18">
        <v>8</v>
      </c>
      <c r="H1931" s="18"/>
      <c r="I1931" s="18"/>
      <c r="J1931" s="18">
        <f t="shared" si="260"/>
        <v>0.60895980861244015</v>
      </c>
      <c r="K1931" s="18">
        <f t="shared" si="261"/>
        <v>501.56974636363645</v>
      </c>
      <c r="L1931" s="18">
        <f t="shared" si="262"/>
        <v>0.45102272727272735</v>
      </c>
      <c r="N1931" s="40">
        <f t="shared" si="257"/>
        <v>0.60895980861244015</v>
      </c>
      <c r="O1931">
        <f>VLOOKUP(A1931,'[1]Integrator Offer Supplier'!$M$14:$AF$12953,18,FALSE)</f>
        <v>11.726590909090907</v>
      </c>
      <c r="P1931">
        <f>VLOOKUP(A1931,'[1]Integrator Offer Supplier'!$M$14:$AF$12953,19,FALSE)</f>
        <v>67.779695454545461</v>
      </c>
      <c r="Q1931">
        <f t="shared" si="258"/>
        <v>501.56974636363645</v>
      </c>
      <c r="R1931">
        <f>VLOOKUP(A1931,'[1]Integrator Offer Supplier'!$M$14:$AF$12953,20,FALSE)</f>
        <v>36.081818181818186</v>
      </c>
      <c r="S1931" s="41">
        <f t="shared" si="259"/>
        <v>0.45102272727272735</v>
      </c>
    </row>
    <row r="1932" spans="1:19" ht="72" x14ac:dyDescent="0.2">
      <c r="A1932" s="34" t="s">
        <v>6524</v>
      </c>
      <c r="B1932" s="15" t="s">
        <v>1722</v>
      </c>
      <c r="C1932" s="15" t="s">
        <v>3717</v>
      </c>
      <c r="D1932" s="19"/>
      <c r="E1932" s="18" t="s">
        <v>4282</v>
      </c>
      <c r="F1932" s="18" t="s">
        <v>4282</v>
      </c>
      <c r="G1932" s="18" t="s">
        <v>4282</v>
      </c>
      <c r="H1932" s="18" t="s">
        <v>4282</v>
      </c>
      <c r="I1932" s="18" t="s">
        <v>4282</v>
      </c>
      <c r="J1932" s="18" t="s">
        <v>7185</v>
      </c>
      <c r="K1932" s="18" t="s">
        <v>4282</v>
      </c>
      <c r="L1932" s="18" t="s">
        <v>4282</v>
      </c>
      <c r="N1932" s="40" t="e">
        <f t="shared" si="257"/>
        <v>#N/A</v>
      </c>
      <c r="O1932" t="e">
        <f>VLOOKUP(A1932,'[1]Integrator Offer Supplier'!$M$14:$AF$12953,18,FALSE)</f>
        <v>#N/A</v>
      </c>
      <c r="P1932" t="e">
        <f>VLOOKUP(A1932,'[1]Integrator Offer Supplier'!$M$14:$AF$12953,19,FALSE)</f>
        <v>#N/A</v>
      </c>
      <c r="Q1932" t="e">
        <f t="shared" si="258"/>
        <v>#N/A</v>
      </c>
      <c r="R1932" t="e">
        <f>VLOOKUP(A1932,'[1]Integrator Offer Supplier'!$M$14:$AF$12953,20,FALSE)</f>
        <v>#N/A</v>
      </c>
      <c r="S1932" s="41" t="e">
        <f t="shared" si="259"/>
        <v>#N/A</v>
      </c>
    </row>
    <row r="1933" spans="1:19" ht="54" x14ac:dyDescent="0.2">
      <c r="A1933" s="34" t="s">
        <v>6525</v>
      </c>
      <c r="B1933" s="15" t="s">
        <v>1723</v>
      </c>
      <c r="C1933" s="15" t="s">
        <v>3718</v>
      </c>
      <c r="D1933" s="19"/>
      <c r="E1933" s="18" t="s">
        <v>4282</v>
      </c>
      <c r="F1933" s="18" t="s">
        <v>4282</v>
      </c>
      <c r="G1933" s="18" t="s">
        <v>4282</v>
      </c>
      <c r="H1933" s="18" t="s">
        <v>4282</v>
      </c>
      <c r="I1933" s="18" t="s">
        <v>4282</v>
      </c>
      <c r="J1933" s="18" t="s">
        <v>7185</v>
      </c>
      <c r="K1933" s="18" t="s">
        <v>4282</v>
      </c>
      <c r="L1933" s="18" t="s">
        <v>4282</v>
      </c>
      <c r="N1933" s="40" t="e">
        <f t="shared" si="257"/>
        <v>#N/A</v>
      </c>
      <c r="O1933" t="e">
        <f>VLOOKUP(A1933,'[1]Integrator Offer Supplier'!$M$14:$AF$12953,18,FALSE)</f>
        <v>#N/A</v>
      </c>
      <c r="P1933" t="e">
        <f>VLOOKUP(A1933,'[1]Integrator Offer Supplier'!$M$14:$AF$12953,19,FALSE)</f>
        <v>#N/A</v>
      </c>
      <c r="Q1933" t="e">
        <f t="shared" si="258"/>
        <v>#N/A</v>
      </c>
      <c r="R1933" t="e">
        <f>VLOOKUP(A1933,'[1]Integrator Offer Supplier'!$M$14:$AF$12953,20,FALSE)</f>
        <v>#N/A</v>
      </c>
      <c r="S1933" s="41" t="e">
        <f t="shared" si="259"/>
        <v>#N/A</v>
      </c>
    </row>
    <row r="1934" spans="1:19" ht="72" x14ac:dyDescent="0.2">
      <c r="A1934" s="34" t="s">
        <v>6526</v>
      </c>
      <c r="B1934" s="15" t="s">
        <v>1724</v>
      </c>
      <c r="C1934" s="15" t="s">
        <v>3719</v>
      </c>
      <c r="D1934" s="19"/>
      <c r="E1934" s="18">
        <v>16</v>
      </c>
      <c r="F1934" s="2">
        <f t="shared" ref="F1934:F1935" si="263">900+2000</f>
        <v>2900</v>
      </c>
      <c r="G1934" s="18">
        <v>8</v>
      </c>
      <c r="H1934" s="18"/>
      <c r="I1934" s="18"/>
      <c r="J1934" s="18"/>
      <c r="K1934" s="18"/>
      <c r="L1934" s="18"/>
      <c r="N1934" s="40" t="e">
        <f t="shared" si="257"/>
        <v>#N/A</v>
      </c>
      <c r="O1934" t="e">
        <f>VLOOKUP(A1934,'[1]Integrator Offer Supplier'!$M$14:$AF$12953,18,FALSE)</f>
        <v>#N/A</v>
      </c>
      <c r="P1934" t="e">
        <f>VLOOKUP(A1934,'[1]Integrator Offer Supplier'!$M$14:$AF$12953,19,FALSE)</f>
        <v>#N/A</v>
      </c>
      <c r="Q1934" t="e">
        <f t="shared" si="258"/>
        <v>#N/A</v>
      </c>
      <c r="R1934" t="e">
        <f>VLOOKUP(A1934,'[1]Integrator Offer Supplier'!$M$14:$AF$12953,20,FALSE)</f>
        <v>#N/A</v>
      </c>
      <c r="S1934" s="41" t="e">
        <f t="shared" si="259"/>
        <v>#N/A</v>
      </c>
    </row>
    <row r="1935" spans="1:19" ht="54" x14ac:dyDescent="0.2">
      <c r="A1935" s="34" t="s">
        <v>6527</v>
      </c>
      <c r="B1935" s="15" t="s">
        <v>1725</v>
      </c>
      <c r="C1935" s="15" t="s">
        <v>3720</v>
      </c>
      <c r="D1935" s="19"/>
      <c r="E1935" s="18">
        <v>16</v>
      </c>
      <c r="F1935" s="2">
        <f t="shared" si="263"/>
        <v>2900</v>
      </c>
      <c r="G1935" s="18">
        <v>8</v>
      </c>
      <c r="H1935" s="18"/>
      <c r="I1935" s="18"/>
      <c r="J1935" s="18"/>
      <c r="K1935" s="18"/>
      <c r="L1935" s="18"/>
      <c r="N1935" s="40" t="e">
        <f t="shared" si="257"/>
        <v>#N/A</v>
      </c>
      <c r="O1935" t="e">
        <f>VLOOKUP(A1935,'[1]Integrator Offer Supplier'!$M$14:$AF$12953,18,FALSE)</f>
        <v>#N/A</v>
      </c>
      <c r="P1935" t="e">
        <f>VLOOKUP(A1935,'[1]Integrator Offer Supplier'!$M$14:$AF$12953,19,FALSE)</f>
        <v>#N/A</v>
      </c>
      <c r="Q1935" t="e">
        <f t="shared" si="258"/>
        <v>#N/A</v>
      </c>
      <c r="R1935" t="e">
        <f>VLOOKUP(A1935,'[1]Integrator Offer Supplier'!$M$14:$AF$12953,20,FALSE)</f>
        <v>#N/A</v>
      </c>
      <c r="S1935" s="41" t="e">
        <f t="shared" si="259"/>
        <v>#N/A</v>
      </c>
    </row>
    <row r="1936" spans="1:19" ht="54" x14ac:dyDescent="0.2">
      <c r="A1936" s="34" t="s">
        <v>6528</v>
      </c>
      <c r="B1936" s="15" t="s">
        <v>1726</v>
      </c>
      <c r="C1936" s="15" t="s">
        <v>3721</v>
      </c>
      <c r="D1936" s="19"/>
      <c r="E1936" s="18">
        <v>16</v>
      </c>
      <c r="F1936" s="2">
        <f>3000+2000</f>
        <v>5000</v>
      </c>
      <c r="G1936" s="18">
        <v>8</v>
      </c>
      <c r="H1936" s="18"/>
      <c r="I1936" s="18"/>
      <c r="J1936" s="18"/>
      <c r="K1936" s="18"/>
      <c r="L1936" s="18"/>
      <c r="N1936" s="40" t="e">
        <f t="shared" si="257"/>
        <v>#N/A</v>
      </c>
      <c r="O1936" t="e">
        <f>VLOOKUP(A1936,'[1]Integrator Offer Supplier'!$M$14:$AF$12953,18,FALSE)</f>
        <v>#N/A</v>
      </c>
      <c r="P1936" t="e">
        <f>VLOOKUP(A1936,'[1]Integrator Offer Supplier'!$M$14:$AF$12953,19,FALSE)</f>
        <v>#N/A</v>
      </c>
      <c r="Q1936" t="e">
        <f t="shared" si="258"/>
        <v>#N/A</v>
      </c>
      <c r="R1936" t="e">
        <f>VLOOKUP(A1936,'[1]Integrator Offer Supplier'!$M$14:$AF$12953,20,FALSE)</f>
        <v>#N/A</v>
      </c>
      <c r="S1936" s="41" t="e">
        <f t="shared" si="259"/>
        <v>#N/A</v>
      </c>
    </row>
    <row r="1937" spans="1:19" ht="72" x14ac:dyDescent="0.2">
      <c r="A1937" s="34" t="s">
        <v>6529</v>
      </c>
      <c r="B1937" s="15" t="s">
        <v>1724</v>
      </c>
      <c r="C1937" s="15" t="s">
        <v>3722</v>
      </c>
      <c r="D1937" s="19"/>
      <c r="E1937" s="18">
        <v>16</v>
      </c>
      <c r="F1937" s="2">
        <f t="shared" ref="F1937:F1938" si="264">900+2000</f>
        <v>2900</v>
      </c>
      <c r="G1937" s="18">
        <v>8</v>
      </c>
      <c r="H1937" s="18"/>
      <c r="I1937" s="18"/>
      <c r="J1937" s="18">
        <f t="shared" ref="J1937:J1939" si="265">N1937</f>
        <v>0.92479357894736858</v>
      </c>
      <c r="K1937" s="18">
        <f t="shared" ref="K1937:K1939" si="266">Q1937</f>
        <v>538.79511000000002</v>
      </c>
      <c r="L1937" s="18">
        <f t="shared" ref="L1937:L1939" si="267">S1937</f>
        <v>0.99192916734296221</v>
      </c>
      <c r="N1937" s="40">
        <f t="shared" si="257"/>
        <v>0.92479357894736858</v>
      </c>
      <c r="O1937">
        <f>VLOOKUP(A1937,'[1]Integrator Offer Supplier'!$M$14:$AF$12953,18,FALSE)</f>
        <v>17.808525000000003</v>
      </c>
      <c r="P1937">
        <f>VLOOKUP(A1937,'[1]Integrator Offer Supplier'!$M$14:$AF$12953,19,FALSE)</f>
        <v>72.810149999999993</v>
      </c>
      <c r="Q1937">
        <f t="shared" si="258"/>
        <v>538.79511000000002</v>
      </c>
      <c r="R1937">
        <f>VLOOKUP(A1937,'[1]Integrator Offer Supplier'!$M$14:$AF$12953,20,FALSE)</f>
        <v>79.354333387436981</v>
      </c>
      <c r="S1937" s="41">
        <f t="shared" si="259"/>
        <v>0.99192916734296221</v>
      </c>
    </row>
    <row r="1938" spans="1:19" ht="54" x14ac:dyDescent="0.2">
      <c r="A1938" s="34" t="s">
        <v>6530</v>
      </c>
      <c r="B1938" s="15" t="s">
        <v>1725</v>
      </c>
      <c r="C1938" s="15" t="s">
        <v>3720</v>
      </c>
      <c r="D1938" s="19"/>
      <c r="E1938" s="18">
        <v>16</v>
      </c>
      <c r="F1938" s="2">
        <f t="shared" si="264"/>
        <v>2900</v>
      </c>
      <c r="G1938" s="18">
        <v>8</v>
      </c>
      <c r="H1938" s="18"/>
      <c r="I1938" s="18"/>
      <c r="J1938" s="18">
        <f t="shared" si="265"/>
        <v>0.92479357894736847</v>
      </c>
      <c r="K1938" s="18">
        <f t="shared" si="266"/>
        <v>538.79511000000014</v>
      </c>
      <c r="L1938" s="18">
        <f t="shared" si="267"/>
        <v>0.88677727640443016</v>
      </c>
      <c r="N1938" s="40">
        <f t="shared" si="257"/>
        <v>0.92479357894736847</v>
      </c>
      <c r="O1938">
        <f>VLOOKUP(A1938,'[1]Integrator Offer Supplier'!$M$14:$AF$12953,18,FALSE)</f>
        <v>17.808524999999999</v>
      </c>
      <c r="P1938">
        <f>VLOOKUP(A1938,'[1]Integrator Offer Supplier'!$M$14:$AF$12953,19,FALSE)</f>
        <v>72.810150000000007</v>
      </c>
      <c r="Q1938">
        <f t="shared" si="258"/>
        <v>538.79511000000014</v>
      </c>
      <c r="R1938">
        <f>VLOOKUP(A1938,'[1]Integrator Offer Supplier'!$M$14:$AF$12953,20,FALSE)</f>
        <v>70.942182112354416</v>
      </c>
      <c r="S1938" s="41">
        <f t="shared" si="259"/>
        <v>0.88677727640443016</v>
      </c>
    </row>
    <row r="1939" spans="1:19" ht="54" x14ac:dyDescent="0.2">
      <c r="A1939" s="34" t="s">
        <v>6531</v>
      </c>
      <c r="B1939" s="15" t="s">
        <v>1726</v>
      </c>
      <c r="C1939" s="15" t="s">
        <v>7186</v>
      </c>
      <c r="D1939" s="19"/>
      <c r="E1939" s="18">
        <v>16</v>
      </c>
      <c r="F1939" s="2">
        <f>3000+2000</f>
        <v>5000</v>
      </c>
      <c r="G1939" s="18">
        <v>8</v>
      </c>
      <c r="H1939" s="18"/>
      <c r="I1939" s="18"/>
      <c r="J1939" s="18">
        <f t="shared" si="265"/>
        <v>0.92479357894736858</v>
      </c>
      <c r="K1939" s="18">
        <f t="shared" si="266"/>
        <v>538.79511000000002</v>
      </c>
      <c r="L1939" s="18">
        <f t="shared" si="267"/>
        <v>0.88677727640443016</v>
      </c>
      <c r="N1939" s="40">
        <f t="shared" si="257"/>
        <v>0.92479357894736858</v>
      </c>
      <c r="O1939">
        <f>VLOOKUP(A1939,'[1]Integrator Offer Supplier'!$M$14:$AF$12953,18,FALSE)</f>
        <v>17.808525000000003</v>
      </c>
      <c r="P1939">
        <f>VLOOKUP(A1939,'[1]Integrator Offer Supplier'!$M$14:$AF$12953,19,FALSE)</f>
        <v>72.810149999999993</v>
      </c>
      <c r="Q1939">
        <f t="shared" si="258"/>
        <v>538.79511000000002</v>
      </c>
      <c r="R1939">
        <f>VLOOKUP(A1939,'[1]Integrator Offer Supplier'!$M$14:$AF$12953,20,FALSE)</f>
        <v>70.942182112354416</v>
      </c>
      <c r="S1939" s="41">
        <f t="shared" si="259"/>
        <v>0.88677727640443016</v>
      </c>
    </row>
    <row r="1940" spans="1:19" ht="72" x14ac:dyDescent="0.2">
      <c r="A1940" s="34" t="s">
        <v>6532</v>
      </c>
      <c r="B1940" s="15" t="s">
        <v>1727</v>
      </c>
      <c r="C1940" s="15" t="s">
        <v>3723</v>
      </c>
      <c r="D1940" s="19"/>
      <c r="E1940" s="18" t="s">
        <v>4282</v>
      </c>
      <c r="F1940" s="18" t="s">
        <v>4282</v>
      </c>
      <c r="G1940" s="18" t="s">
        <v>4282</v>
      </c>
      <c r="H1940" s="18" t="s">
        <v>4282</v>
      </c>
      <c r="I1940" s="18" t="s">
        <v>4282</v>
      </c>
      <c r="J1940" s="18" t="s">
        <v>7185</v>
      </c>
      <c r="K1940" s="18" t="s">
        <v>4282</v>
      </c>
      <c r="L1940" s="18" t="s">
        <v>4282</v>
      </c>
      <c r="N1940" s="40" t="e">
        <f t="shared" si="257"/>
        <v>#N/A</v>
      </c>
      <c r="O1940" t="e">
        <f>VLOOKUP(A1940,'[1]Integrator Offer Supplier'!$M$14:$AF$12953,18,FALSE)</f>
        <v>#N/A</v>
      </c>
      <c r="P1940" t="e">
        <f>VLOOKUP(A1940,'[1]Integrator Offer Supplier'!$M$14:$AF$12953,19,FALSE)</f>
        <v>#N/A</v>
      </c>
      <c r="Q1940" t="e">
        <f t="shared" si="258"/>
        <v>#N/A</v>
      </c>
      <c r="R1940" t="e">
        <f>VLOOKUP(A1940,'[1]Integrator Offer Supplier'!$M$14:$AF$12953,20,FALSE)</f>
        <v>#N/A</v>
      </c>
      <c r="S1940" s="41" t="e">
        <f t="shared" si="259"/>
        <v>#N/A</v>
      </c>
    </row>
    <row r="1941" spans="1:19" ht="72" x14ac:dyDescent="0.2">
      <c r="A1941" s="34" t="s">
        <v>6533</v>
      </c>
      <c r="B1941" s="15" t="s">
        <v>1728</v>
      </c>
      <c r="C1941" s="15" t="s">
        <v>3724</v>
      </c>
      <c r="D1941" s="19"/>
      <c r="E1941" s="18" t="s">
        <v>4282</v>
      </c>
      <c r="F1941" s="18" t="s">
        <v>4282</v>
      </c>
      <c r="G1941" s="18" t="s">
        <v>4282</v>
      </c>
      <c r="H1941" s="18" t="s">
        <v>4282</v>
      </c>
      <c r="I1941" s="18" t="s">
        <v>4282</v>
      </c>
      <c r="J1941" s="18" t="s">
        <v>7185</v>
      </c>
      <c r="K1941" s="18" t="s">
        <v>4282</v>
      </c>
      <c r="L1941" s="18" t="s">
        <v>4282</v>
      </c>
      <c r="N1941" s="40" t="e">
        <f t="shared" si="257"/>
        <v>#N/A</v>
      </c>
      <c r="O1941" t="e">
        <f>VLOOKUP(A1941,'[1]Integrator Offer Supplier'!$M$14:$AF$12953,18,FALSE)</f>
        <v>#N/A</v>
      </c>
      <c r="P1941" t="e">
        <f>VLOOKUP(A1941,'[1]Integrator Offer Supplier'!$M$14:$AF$12953,19,FALSE)</f>
        <v>#N/A</v>
      </c>
      <c r="Q1941" t="e">
        <f t="shared" si="258"/>
        <v>#N/A</v>
      </c>
      <c r="R1941" t="e">
        <f>VLOOKUP(A1941,'[1]Integrator Offer Supplier'!$M$14:$AF$12953,20,FALSE)</f>
        <v>#N/A</v>
      </c>
      <c r="S1941" s="41" t="e">
        <f t="shared" si="259"/>
        <v>#N/A</v>
      </c>
    </row>
    <row r="1942" spans="1:19" ht="72" x14ac:dyDescent="0.2">
      <c r="A1942" s="34" t="s">
        <v>6534</v>
      </c>
      <c r="B1942" s="15" t="s">
        <v>1729</v>
      </c>
      <c r="C1942" s="15" t="s">
        <v>3725</v>
      </c>
      <c r="D1942" s="19"/>
      <c r="E1942" s="18" t="s">
        <v>4282</v>
      </c>
      <c r="F1942" s="18" t="s">
        <v>4282</v>
      </c>
      <c r="G1942" s="18" t="s">
        <v>4282</v>
      </c>
      <c r="H1942" s="18" t="s">
        <v>4282</v>
      </c>
      <c r="I1942" s="18" t="s">
        <v>4282</v>
      </c>
      <c r="J1942" s="18" t="s">
        <v>7185</v>
      </c>
      <c r="K1942" s="18" t="s">
        <v>4282</v>
      </c>
      <c r="L1942" s="18" t="s">
        <v>4282</v>
      </c>
      <c r="N1942" s="40" t="e">
        <f t="shared" si="257"/>
        <v>#N/A</v>
      </c>
      <c r="O1942" t="e">
        <f>VLOOKUP(A1942,'[1]Integrator Offer Supplier'!$M$14:$AF$12953,18,FALSE)</f>
        <v>#N/A</v>
      </c>
      <c r="P1942" t="e">
        <f>VLOOKUP(A1942,'[1]Integrator Offer Supplier'!$M$14:$AF$12953,19,FALSE)</f>
        <v>#N/A</v>
      </c>
      <c r="Q1942" t="e">
        <f t="shared" si="258"/>
        <v>#N/A</v>
      </c>
      <c r="R1942" t="e">
        <f>VLOOKUP(A1942,'[1]Integrator Offer Supplier'!$M$14:$AF$12953,20,FALSE)</f>
        <v>#N/A</v>
      </c>
      <c r="S1942" s="41" t="e">
        <f t="shared" si="259"/>
        <v>#N/A</v>
      </c>
    </row>
    <row r="1943" spans="1:19" ht="18" x14ac:dyDescent="0.2">
      <c r="A1943" s="34" t="s">
        <v>6535</v>
      </c>
      <c r="B1943" s="15" t="s">
        <v>191</v>
      </c>
      <c r="C1943" s="15" t="s">
        <v>191</v>
      </c>
      <c r="D1943" s="19"/>
      <c r="E1943" s="18" t="s">
        <v>4282</v>
      </c>
      <c r="F1943" s="18" t="s">
        <v>4282</v>
      </c>
      <c r="G1943" s="18" t="s">
        <v>4282</v>
      </c>
      <c r="H1943" s="18" t="s">
        <v>4282</v>
      </c>
      <c r="I1943" s="18" t="s">
        <v>4282</v>
      </c>
      <c r="J1943" s="18" t="s">
        <v>7185</v>
      </c>
      <c r="K1943" s="18" t="s">
        <v>4282</v>
      </c>
      <c r="L1943" s="18" t="s">
        <v>4282</v>
      </c>
      <c r="N1943" s="40" t="e">
        <f t="shared" si="257"/>
        <v>#N/A</v>
      </c>
      <c r="O1943" t="e">
        <f>VLOOKUP(A1943,'[1]Integrator Offer Supplier'!$M$14:$AF$12953,18,FALSE)</f>
        <v>#N/A</v>
      </c>
      <c r="P1943" t="e">
        <f>VLOOKUP(A1943,'[1]Integrator Offer Supplier'!$M$14:$AF$12953,19,FALSE)</f>
        <v>#N/A</v>
      </c>
      <c r="Q1943" t="e">
        <f t="shared" si="258"/>
        <v>#N/A</v>
      </c>
      <c r="R1943" t="e">
        <f>VLOOKUP(A1943,'[1]Integrator Offer Supplier'!$M$14:$AF$12953,20,FALSE)</f>
        <v>#N/A</v>
      </c>
      <c r="S1943" s="41" t="e">
        <f t="shared" si="259"/>
        <v>#N/A</v>
      </c>
    </row>
    <row r="1944" spans="1:19" ht="36" x14ac:dyDescent="0.2">
      <c r="A1944" s="35" t="s">
        <v>6536</v>
      </c>
      <c r="B1944" s="15" t="s">
        <v>1730</v>
      </c>
      <c r="C1944" s="15" t="s">
        <v>3726</v>
      </c>
      <c r="D1944" s="21" t="s">
        <v>4450</v>
      </c>
      <c r="E1944" s="18">
        <v>4</v>
      </c>
      <c r="F1944" s="2">
        <v>6000</v>
      </c>
      <c r="G1944" s="18">
        <v>4</v>
      </c>
      <c r="H1944" s="18">
        <v>20</v>
      </c>
      <c r="I1944" s="18"/>
      <c r="J1944" s="18">
        <f>N1944</f>
        <v>0</v>
      </c>
      <c r="K1944" s="18">
        <f>Q1944</f>
        <v>220.59030000000004</v>
      </c>
      <c r="L1944" s="18">
        <f>S1944</f>
        <v>0.13125000000000001</v>
      </c>
      <c r="N1944" s="40">
        <f t="shared" si="257"/>
        <v>0</v>
      </c>
      <c r="O1944">
        <f>VLOOKUP(A1944,'[1]Integrator Offer Supplier'!$M$14:$AF$12953,18,FALSE)</f>
        <v>0</v>
      </c>
      <c r="P1944">
        <f>VLOOKUP(A1944,'[1]Integrator Offer Supplier'!$M$14:$AF$12953,19,FALSE)</f>
        <v>29.809500000000003</v>
      </c>
      <c r="Q1944">
        <f t="shared" si="258"/>
        <v>220.59030000000004</v>
      </c>
      <c r="R1944">
        <f>VLOOKUP(A1944,'[1]Integrator Offer Supplier'!$M$14:$AF$12953,20,FALSE)</f>
        <v>10.5</v>
      </c>
      <c r="S1944" s="41">
        <f t="shared" si="259"/>
        <v>0.13125000000000001</v>
      </c>
    </row>
    <row r="1945" spans="1:19" ht="54" x14ac:dyDescent="0.2">
      <c r="A1945" s="35" t="s">
        <v>6537</v>
      </c>
      <c r="B1945" s="15" t="s">
        <v>1731</v>
      </c>
      <c r="C1945" s="15" t="s">
        <v>3727</v>
      </c>
      <c r="D1945" s="21" t="s">
        <v>4450</v>
      </c>
      <c r="E1945" s="18">
        <v>4</v>
      </c>
      <c r="F1945" s="2">
        <v>10000</v>
      </c>
      <c r="G1945" s="18">
        <v>8</v>
      </c>
      <c r="H1945" s="18">
        <v>24</v>
      </c>
      <c r="I1945" s="18"/>
      <c r="J1945" s="18"/>
      <c r="K1945" s="18"/>
      <c r="L1945" s="18"/>
      <c r="N1945" s="40" t="e">
        <f t="shared" si="257"/>
        <v>#N/A</v>
      </c>
      <c r="O1945" t="e">
        <f>VLOOKUP(A1945,'[1]Integrator Offer Supplier'!$M$14:$AF$12953,18,FALSE)</f>
        <v>#N/A</v>
      </c>
      <c r="P1945" t="e">
        <f>VLOOKUP(A1945,'[1]Integrator Offer Supplier'!$M$14:$AF$12953,19,FALSE)</f>
        <v>#N/A</v>
      </c>
      <c r="Q1945" t="e">
        <f t="shared" si="258"/>
        <v>#N/A</v>
      </c>
      <c r="R1945" t="e">
        <f>VLOOKUP(A1945,'[1]Integrator Offer Supplier'!$M$14:$AF$12953,20,FALSE)</f>
        <v>#N/A</v>
      </c>
      <c r="S1945" s="41" t="e">
        <f t="shared" si="259"/>
        <v>#N/A</v>
      </c>
    </row>
    <row r="1946" spans="1:19" ht="54" x14ac:dyDescent="0.2">
      <c r="A1946" s="35" t="s">
        <v>6538</v>
      </c>
      <c r="B1946" s="15" t="s">
        <v>1732</v>
      </c>
      <c r="C1946" s="15" t="s">
        <v>3728</v>
      </c>
      <c r="D1946" s="19"/>
      <c r="E1946" s="18" t="s">
        <v>4282</v>
      </c>
      <c r="F1946" s="18" t="s">
        <v>4282</v>
      </c>
      <c r="G1946" s="18" t="s">
        <v>4282</v>
      </c>
      <c r="H1946" s="18" t="s">
        <v>4282</v>
      </c>
      <c r="I1946" s="18" t="s">
        <v>4282</v>
      </c>
      <c r="J1946" s="18" t="s">
        <v>7185</v>
      </c>
      <c r="K1946" s="18" t="s">
        <v>4282</v>
      </c>
      <c r="L1946" s="18" t="s">
        <v>4282</v>
      </c>
      <c r="N1946" s="40" t="e">
        <f t="shared" si="257"/>
        <v>#N/A</v>
      </c>
      <c r="O1946" t="e">
        <f>VLOOKUP(A1946,'[1]Integrator Offer Supplier'!$M$14:$AF$12953,18,FALSE)</f>
        <v>#N/A</v>
      </c>
      <c r="P1946" t="e">
        <f>VLOOKUP(A1946,'[1]Integrator Offer Supplier'!$M$14:$AF$12953,19,FALSE)</f>
        <v>#N/A</v>
      </c>
      <c r="Q1946" t="e">
        <f t="shared" si="258"/>
        <v>#N/A</v>
      </c>
      <c r="R1946" t="e">
        <f>VLOOKUP(A1946,'[1]Integrator Offer Supplier'!$M$14:$AF$12953,20,FALSE)</f>
        <v>#N/A</v>
      </c>
      <c r="S1946" s="41" t="e">
        <f t="shared" si="259"/>
        <v>#N/A</v>
      </c>
    </row>
    <row r="1947" spans="1:19" ht="18" x14ac:dyDescent="0.2">
      <c r="A1947" s="35" t="s">
        <v>6539</v>
      </c>
      <c r="B1947" s="15" t="s">
        <v>223</v>
      </c>
      <c r="C1947" s="15" t="s">
        <v>223</v>
      </c>
      <c r="D1947" s="19"/>
      <c r="E1947" s="18" t="s">
        <v>4282</v>
      </c>
      <c r="F1947" s="18" t="s">
        <v>4282</v>
      </c>
      <c r="G1947" s="18" t="s">
        <v>4282</v>
      </c>
      <c r="H1947" s="18" t="s">
        <v>4282</v>
      </c>
      <c r="I1947" s="18" t="s">
        <v>4282</v>
      </c>
      <c r="J1947" s="18" t="s">
        <v>7185</v>
      </c>
      <c r="K1947" s="18" t="s">
        <v>4282</v>
      </c>
      <c r="L1947" s="18" t="s">
        <v>4282</v>
      </c>
      <c r="N1947" s="40" t="e">
        <f t="shared" si="257"/>
        <v>#N/A</v>
      </c>
      <c r="O1947" t="e">
        <f>VLOOKUP(A1947,'[1]Integrator Offer Supplier'!$M$14:$AF$12953,18,FALSE)</f>
        <v>#N/A</v>
      </c>
      <c r="P1947" t="e">
        <f>VLOOKUP(A1947,'[1]Integrator Offer Supplier'!$M$14:$AF$12953,19,FALSE)</f>
        <v>#N/A</v>
      </c>
      <c r="Q1947" t="e">
        <f t="shared" si="258"/>
        <v>#N/A</v>
      </c>
      <c r="R1947" t="e">
        <f>VLOOKUP(A1947,'[1]Integrator Offer Supplier'!$M$14:$AF$12953,20,FALSE)</f>
        <v>#N/A</v>
      </c>
      <c r="S1947" s="41" t="e">
        <f t="shared" si="259"/>
        <v>#N/A</v>
      </c>
    </row>
    <row r="1948" spans="1:19" ht="198" x14ac:dyDescent="0.2">
      <c r="A1948" s="35" t="s">
        <v>6540</v>
      </c>
      <c r="B1948" s="15" t="s">
        <v>4593</v>
      </c>
      <c r="C1948" s="15" t="s">
        <v>4592</v>
      </c>
      <c r="D1948" s="19" t="s">
        <v>7207</v>
      </c>
      <c r="E1948" s="18">
        <v>20</v>
      </c>
      <c r="F1948" s="18">
        <v>10000</v>
      </c>
      <c r="G1948" s="18">
        <v>32</v>
      </c>
      <c r="H1948" s="18">
        <v>32</v>
      </c>
      <c r="I1948" s="18"/>
      <c r="J1948" s="18">
        <f t="shared" ref="J1948:J1951" si="268">N1948</f>
        <v>0</v>
      </c>
      <c r="K1948" s="18">
        <f t="shared" ref="K1948:K1951" si="269">Q1948</f>
        <v>0</v>
      </c>
      <c r="L1948" s="18">
        <f t="shared" ref="L1948:L1951" si="270">S1948</f>
        <v>0</v>
      </c>
      <c r="N1948" s="40">
        <f t="shared" si="257"/>
        <v>0</v>
      </c>
      <c r="O1948">
        <f>VLOOKUP(A1948,'[1]Integrator Offer Supplier'!$M$14:$AF$12953,18,FALSE)</f>
        <v>0</v>
      </c>
      <c r="P1948">
        <f>VLOOKUP(A1948,'[1]Integrator Offer Supplier'!$M$14:$AF$12953,19,FALSE)</f>
        <v>0</v>
      </c>
      <c r="Q1948">
        <f t="shared" si="258"/>
        <v>0</v>
      </c>
      <c r="R1948">
        <f>VLOOKUP(A1948,'[1]Integrator Offer Supplier'!$M$14:$AF$12953,20,FALSE)</f>
        <v>0</v>
      </c>
      <c r="S1948" s="41">
        <f t="shared" si="259"/>
        <v>0</v>
      </c>
    </row>
    <row r="1949" spans="1:19" ht="216" x14ac:dyDescent="0.2">
      <c r="A1949" s="35" t="s">
        <v>6541</v>
      </c>
      <c r="B1949" s="15" t="s">
        <v>1734</v>
      </c>
      <c r="C1949" s="15" t="s">
        <v>3730</v>
      </c>
      <c r="D1949" s="19" t="s">
        <v>7208</v>
      </c>
      <c r="E1949" s="18"/>
      <c r="F1949" s="18">
        <v>2000</v>
      </c>
      <c r="G1949" s="18"/>
      <c r="H1949" s="18">
        <v>4</v>
      </c>
      <c r="I1949" s="18"/>
      <c r="J1949" s="18">
        <f t="shared" si="268"/>
        <v>0</v>
      </c>
      <c r="K1949" s="18">
        <f t="shared" si="269"/>
        <v>0</v>
      </c>
      <c r="L1949" s="18">
        <f t="shared" si="270"/>
        <v>0</v>
      </c>
      <c r="N1949" s="40">
        <f t="shared" si="257"/>
        <v>0</v>
      </c>
      <c r="O1949">
        <f>VLOOKUP(A1949,'[1]Integrator Offer Supplier'!$M$14:$AF$12953,18,FALSE)</f>
        <v>0</v>
      </c>
      <c r="P1949">
        <f>VLOOKUP(A1949,'[1]Integrator Offer Supplier'!$M$14:$AF$12953,19,FALSE)</f>
        <v>0</v>
      </c>
      <c r="Q1949">
        <f t="shared" si="258"/>
        <v>0</v>
      </c>
      <c r="R1949">
        <f>VLOOKUP(A1949,'[1]Integrator Offer Supplier'!$M$14:$AF$12953,20,FALSE)</f>
        <v>0</v>
      </c>
      <c r="S1949" s="41">
        <f t="shared" si="259"/>
        <v>0</v>
      </c>
    </row>
    <row r="1950" spans="1:19" ht="198" x14ac:dyDescent="0.2">
      <c r="A1950" s="34" t="s">
        <v>6542</v>
      </c>
      <c r="B1950" s="15" t="s">
        <v>1735</v>
      </c>
      <c r="C1950" s="15" t="s">
        <v>4354</v>
      </c>
      <c r="D1950" s="21" t="s">
        <v>7187</v>
      </c>
      <c r="E1950" s="18">
        <v>0.5</v>
      </c>
      <c r="F1950" s="2">
        <v>10000</v>
      </c>
      <c r="G1950" s="18">
        <v>2</v>
      </c>
      <c r="H1950" s="18">
        <v>2</v>
      </c>
      <c r="I1950" s="18"/>
      <c r="J1950" s="18">
        <f t="shared" si="268"/>
        <v>0.86099778947368422</v>
      </c>
      <c r="K1950" s="18">
        <f t="shared" si="269"/>
        <v>220.59030000000004</v>
      </c>
      <c r="L1950" s="18">
        <f t="shared" si="270"/>
        <v>0.47604151499970532</v>
      </c>
      <c r="N1950" s="40">
        <f t="shared" si="257"/>
        <v>0.86099778947368422</v>
      </c>
      <c r="O1950">
        <f>VLOOKUP(A1950,'[1]Integrator Offer Supplier'!$M$14:$AF$12953,18,FALSE)</f>
        <v>16.580024999999999</v>
      </c>
      <c r="P1950">
        <f>VLOOKUP(A1950,'[1]Integrator Offer Supplier'!$M$14:$AF$12953,19,FALSE)</f>
        <v>29.809500000000003</v>
      </c>
      <c r="Q1950">
        <f t="shared" si="258"/>
        <v>220.59030000000004</v>
      </c>
      <c r="R1950">
        <f>VLOOKUP(A1950,'[1]Integrator Offer Supplier'!$M$14:$AF$12953,20,FALSE)</f>
        <v>38.083321199976425</v>
      </c>
      <c r="S1950" s="41">
        <f t="shared" si="259"/>
        <v>0.47604151499970532</v>
      </c>
    </row>
    <row r="1951" spans="1:19" ht="198" x14ac:dyDescent="0.2">
      <c r="A1951" s="34" t="s">
        <v>6543</v>
      </c>
      <c r="B1951" s="15" t="s">
        <v>1736</v>
      </c>
      <c r="C1951" s="15" t="s">
        <v>3732</v>
      </c>
      <c r="D1951" s="19"/>
      <c r="E1951" s="18">
        <v>2</v>
      </c>
      <c r="F1951" s="2">
        <v>1400</v>
      </c>
      <c r="G1951" s="18">
        <v>2</v>
      </c>
      <c r="H1951" s="18">
        <v>4</v>
      </c>
      <c r="I1951" s="18"/>
      <c r="J1951" s="18">
        <f t="shared" si="268"/>
        <v>0</v>
      </c>
      <c r="K1951" s="18">
        <f t="shared" si="269"/>
        <v>0</v>
      </c>
      <c r="L1951" s="18">
        <f t="shared" si="270"/>
        <v>0</v>
      </c>
      <c r="N1951" s="40">
        <f t="shared" si="257"/>
        <v>0</v>
      </c>
      <c r="O1951">
        <f>VLOOKUP(A1951,'[1]Integrator Offer Supplier'!$M$14:$AF$12953,18,FALSE)</f>
        <v>0</v>
      </c>
      <c r="P1951">
        <f>VLOOKUP(A1951,'[1]Integrator Offer Supplier'!$M$14:$AF$12953,19,FALSE)</f>
        <v>0</v>
      </c>
      <c r="Q1951">
        <f t="shared" si="258"/>
        <v>0</v>
      </c>
      <c r="R1951">
        <f>VLOOKUP(A1951,'[1]Integrator Offer Supplier'!$M$14:$AF$12953,20,FALSE)</f>
        <v>0</v>
      </c>
      <c r="S1951" s="41">
        <f t="shared" si="259"/>
        <v>0</v>
      </c>
    </row>
    <row r="1952" spans="1:19" ht="36" x14ac:dyDescent="0.2">
      <c r="A1952" s="34" t="s">
        <v>6544</v>
      </c>
      <c r="B1952" s="15" t="s">
        <v>14</v>
      </c>
      <c r="C1952" s="15" t="s">
        <v>4412</v>
      </c>
      <c r="D1952" s="21" t="s">
        <v>4193</v>
      </c>
      <c r="E1952" s="18"/>
      <c r="F1952" s="2">
        <v>0</v>
      </c>
      <c r="G1952" s="2">
        <v>10</v>
      </c>
      <c r="H1952" s="2">
        <v>4</v>
      </c>
      <c r="I1952" s="2"/>
      <c r="J1952" s="2"/>
      <c r="K1952" s="2"/>
      <c r="L1952" s="2"/>
      <c r="N1952" s="40" t="e">
        <f t="shared" si="257"/>
        <v>#N/A</v>
      </c>
      <c r="O1952" t="e">
        <f>VLOOKUP(A1952,'[1]Integrator Offer Supplier'!$M$14:$AF$12953,18,FALSE)</f>
        <v>#N/A</v>
      </c>
      <c r="P1952" t="e">
        <f>VLOOKUP(A1952,'[1]Integrator Offer Supplier'!$M$14:$AF$12953,19,FALSE)</f>
        <v>#N/A</v>
      </c>
      <c r="Q1952" t="e">
        <f t="shared" si="258"/>
        <v>#N/A</v>
      </c>
      <c r="R1952" t="e">
        <f>VLOOKUP(A1952,'[1]Integrator Offer Supplier'!$M$14:$AF$12953,20,FALSE)</f>
        <v>#N/A</v>
      </c>
      <c r="S1952" s="41" t="e">
        <f t="shared" si="259"/>
        <v>#N/A</v>
      </c>
    </row>
    <row r="1953" spans="1:19" ht="36" x14ac:dyDescent="0.2">
      <c r="A1953" s="34" t="s">
        <v>6545</v>
      </c>
      <c r="B1953" s="15" t="s">
        <v>1737</v>
      </c>
      <c r="C1953" s="15" t="s">
        <v>3734</v>
      </c>
      <c r="D1953" s="19"/>
      <c r="E1953" s="18"/>
      <c r="F1953" s="2">
        <v>0</v>
      </c>
      <c r="G1953" s="2">
        <v>10</v>
      </c>
      <c r="H1953" s="2">
        <v>4</v>
      </c>
      <c r="I1953" s="2"/>
      <c r="J1953" s="18">
        <f t="shared" ref="J1953:J1955" si="271">N1953</f>
        <v>0</v>
      </c>
      <c r="K1953" s="18">
        <f t="shared" ref="K1953:K1955" si="272">Q1953</f>
        <v>0</v>
      </c>
      <c r="L1953" s="18">
        <f t="shared" ref="L1953:L1955" si="273">S1953</f>
        <v>0</v>
      </c>
      <c r="N1953" s="40">
        <f t="shared" si="257"/>
        <v>0</v>
      </c>
      <c r="O1953">
        <f>VLOOKUP(A1953,'[1]Integrator Offer Supplier'!$M$14:$AF$12953,18,FALSE)</f>
        <v>0</v>
      </c>
      <c r="P1953">
        <f>VLOOKUP(A1953,'[1]Integrator Offer Supplier'!$M$14:$AF$12953,19,FALSE)</f>
        <v>0</v>
      </c>
      <c r="Q1953">
        <f t="shared" si="258"/>
        <v>0</v>
      </c>
      <c r="R1953">
        <f>VLOOKUP(A1953,'[1]Integrator Offer Supplier'!$M$14:$AF$12953,20,FALSE)</f>
        <v>0</v>
      </c>
      <c r="S1953" s="41">
        <f t="shared" si="259"/>
        <v>0</v>
      </c>
    </row>
    <row r="1954" spans="1:19" ht="36" x14ac:dyDescent="0.2">
      <c r="A1954" s="34" t="s">
        <v>6546</v>
      </c>
      <c r="B1954" s="15" t="s">
        <v>1738</v>
      </c>
      <c r="C1954" s="15" t="s">
        <v>3735</v>
      </c>
      <c r="D1954" s="19"/>
      <c r="E1954" s="18"/>
      <c r="F1954" s="2">
        <v>0</v>
      </c>
      <c r="G1954" s="2">
        <v>10</v>
      </c>
      <c r="H1954" s="2">
        <v>4</v>
      </c>
      <c r="I1954" s="2"/>
      <c r="J1954" s="18">
        <f t="shared" si="271"/>
        <v>0</v>
      </c>
      <c r="K1954" s="18">
        <f t="shared" si="272"/>
        <v>0</v>
      </c>
      <c r="L1954" s="18">
        <f t="shared" si="273"/>
        <v>0</v>
      </c>
      <c r="N1954" s="40">
        <f t="shared" si="257"/>
        <v>0</v>
      </c>
      <c r="O1954">
        <f>VLOOKUP(A1954,'[1]Integrator Offer Supplier'!$M$14:$AF$12953,18,FALSE)</f>
        <v>0</v>
      </c>
      <c r="P1954">
        <f>VLOOKUP(A1954,'[1]Integrator Offer Supplier'!$M$14:$AF$12953,19,FALSE)</f>
        <v>0</v>
      </c>
      <c r="Q1954">
        <f t="shared" si="258"/>
        <v>0</v>
      </c>
      <c r="R1954">
        <f>VLOOKUP(A1954,'[1]Integrator Offer Supplier'!$M$14:$AF$12953,20,FALSE)</f>
        <v>0</v>
      </c>
      <c r="S1954" s="41">
        <f t="shared" si="259"/>
        <v>0</v>
      </c>
    </row>
    <row r="1955" spans="1:19" ht="36" x14ac:dyDescent="0.2">
      <c r="A1955" s="34" t="s">
        <v>6547</v>
      </c>
      <c r="B1955" s="15" t="s">
        <v>1739</v>
      </c>
      <c r="C1955" s="15" t="s">
        <v>3736</v>
      </c>
      <c r="D1955" s="19"/>
      <c r="E1955" s="18"/>
      <c r="F1955" s="2">
        <v>0</v>
      </c>
      <c r="G1955" s="2">
        <v>10</v>
      </c>
      <c r="H1955" s="2">
        <v>4</v>
      </c>
      <c r="I1955" s="2"/>
      <c r="J1955" s="18">
        <f t="shared" si="271"/>
        <v>0</v>
      </c>
      <c r="K1955" s="18">
        <f t="shared" si="272"/>
        <v>0</v>
      </c>
      <c r="L1955" s="18">
        <f t="shared" si="273"/>
        <v>0</v>
      </c>
      <c r="N1955" s="40">
        <f t="shared" si="257"/>
        <v>0</v>
      </c>
      <c r="O1955">
        <f>VLOOKUP(A1955,'[1]Integrator Offer Supplier'!$M$14:$AF$12953,18,FALSE)</f>
        <v>0</v>
      </c>
      <c r="P1955">
        <f>VLOOKUP(A1955,'[1]Integrator Offer Supplier'!$M$14:$AF$12953,19,FALSE)</f>
        <v>0</v>
      </c>
      <c r="Q1955">
        <f t="shared" si="258"/>
        <v>0</v>
      </c>
      <c r="R1955">
        <f>VLOOKUP(A1955,'[1]Integrator Offer Supplier'!$M$14:$AF$12953,20,FALSE)</f>
        <v>0</v>
      </c>
      <c r="S1955" s="41">
        <f t="shared" si="259"/>
        <v>0</v>
      </c>
    </row>
    <row r="1956" spans="1:19" ht="36" x14ac:dyDescent="0.2">
      <c r="A1956" s="34" t="s">
        <v>6548</v>
      </c>
      <c r="B1956" s="15" t="s">
        <v>1740</v>
      </c>
      <c r="C1956" s="15" t="s">
        <v>3737</v>
      </c>
      <c r="D1956" s="19"/>
      <c r="E1956" s="18"/>
      <c r="F1956" s="2">
        <v>0</v>
      </c>
      <c r="G1956" s="2">
        <v>10</v>
      </c>
      <c r="H1956" s="2">
        <v>4</v>
      </c>
      <c r="I1956" s="2"/>
      <c r="J1956" s="2"/>
      <c r="K1956" s="2"/>
      <c r="L1956" s="2"/>
      <c r="N1956" s="40" t="e">
        <f t="shared" si="257"/>
        <v>#N/A</v>
      </c>
      <c r="O1956" t="e">
        <f>VLOOKUP(A1956,'[1]Integrator Offer Supplier'!$M$14:$AF$12953,18,FALSE)</f>
        <v>#N/A</v>
      </c>
      <c r="P1956" t="e">
        <f>VLOOKUP(A1956,'[1]Integrator Offer Supplier'!$M$14:$AF$12953,19,FALSE)</f>
        <v>#N/A</v>
      </c>
      <c r="Q1956" t="e">
        <f t="shared" si="258"/>
        <v>#N/A</v>
      </c>
      <c r="R1956" t="e">
        <f>VLOOKUP(A1956,'[1]Integrator Offer Supplier'!$M$14:$AF$12953,20,FALSE)</f>
        <v>#N/A</v>
      </c>
      <c r="S1956" s="41" t="e">
        <f t="shared" si="259"/>
        <v>#N/A</v>
      </c>
    </row>
    <row r="1957" spans="1:19" ht="36" x14ac:dyDescent="0.2">
      <c r="A1957" s="34" t="s">
        <v>6549</v>
      </c>
      <c r="B1957" s="15" t="s">
        <v>1741</v>
      </c>
      <c r="C1957" s="15" t="s">
        <v>3738</v>
      </c>
      <c r="D1957" s="19"/>
      <c r="E1957" s="18"/>
      <c r="F1957" s="2">
        <v>0</v>
      </c>
      <c r="G1957" s="2">
        <v>10</v>
      </c>
      <c r="H1957" s="2">
        <v>4</v>
      </c>
      <c r="I1957" s="2"/>
      <c r="J1957" s="18">
        <f t="shared" ref="J1957:J1958" si="274">N1957</f>
        <v>0</v>
      </c>
      <c r="K1957" s="18">
        <f t="shared" ref="K1957:K1958" si="275">Q1957</f>
        <v>0</v>
      </c>
      <c r="L1957" s="18">
        <f t="shared" ref="L1957:L1958" si="276">S1957</f>
        <v>0</v>
      </c>
      <c r="N1957" s="40">
        <f t="shared" si="257"/>
        <v>0</v>
      </c>
      <c r="O1957">
        <f>VLOOKUP(A1957,'[1]Integrator Offer Supplier'!$M$14:$AF$12953,18,FALSE)</f>
        <v>0</v>
      </c>
      <c r="P1957">
        <f>VLOOKUP(A1957,'[1]Integrator Offer Supplier'!$M$14:$AF$12953,19,FALSE)</f>
        <v>0</v>
      </c>
      <c r="Q1957">
        <f t="shared" si="258"/>
        <v>0</v>
      </c>
      <c r="R1957">
        <f>VLOOKUP(A1957,'[1]Integrator Offer Supplier'!$M$14:$AF$12953,20,FALSE)</f>
        <v>0</v>
      </c>
      <c r="S1957" s="41">
        <f t="shared" si="259"/>
        <v>0</v>
      </c>
    </row>
    <row r="1958" spans="1:19" ht="36" x14ac:dyDescent="0.2">
      <c r="A1958" s="34" t="s">
        <v>6550</v>
      </c>
      <c r="B1958" s="15" t="s">
        <v>1742</v>
      </c>
      <c r="C1958" s="15" t="s">
        <v>3739</v>
      </c>
      <c r="D1958" s="19"/>
      <c r="E1958" s="18"/>
      <c r="F1958" s="2">
        <v>0</v>
      </c>
      <c r="G1958" s="2">
        <v>10</v>
      </c>
      <c r="H1958" s="2">
        <v>4</v>
      </c>
      <c r="I1958" s="2"/>
      <c r="J1958" s="18">
        <f t="shared" si="274"/>
        <v>0</v>
      </c>
      <c r="K1958" s="18">
        <f t="shared" si="275"/>
        <v>0</v>
      </c>
      <c r="L1958" s="18">
        <f t="shared" si="276"/>
        <v>0</v>
      </c>
      <c r="N1958" s="40">
        <f t="shared" si="257"/>
        <v>0</v>
      </c>
      <c r="O1958">
        <f>VLOOKUP(A1958,'[1]Integrator Offer Supplier'!$M$14:$AF$12953,18,FALSE)</f>
        <v>0</v>
      </c>
      <c r="P1958">
        <f>VLOOKUP(A1958,'[1]Integrator Offer Supplier'!$M$14:$AF$12953,19,FALSE)</f>
        <v>0</v>
      </c>
      <c r="Q1958">
        <f t="shared" si="258"/>
        <v>0</v>
      </c>
      <c r="R1958">
        <f>VLOOKUP(A1958,'[1]Integrator Offer Supplier'!$M$14:$AF$12953,20,FALSE)</f>
        <v>0</v>
      </c>
      <c r="S1958" s="41">
        <f t="shared" si="259"/>
        <v>0</v>
      </c>
    </row>
    <row r="1959" spans="1:19" ht="36" x14ac:dyDescent="0.2">
      <c r="A1959" s="34" t="s">
        <v>6551</v>
      </c>
      <c r="B1959" s="15" t="s">
        <v>1743</v>
      </c>
      <c r="C1959" s="15" t="s">
        <v>3740</v>
      </c>
      <c r="D1959" s="19"/>
      <c r="E1959" s="18"/>
      <c r="F1959" s="2">
        <v>0</v>
      </c>
      <c r="G1959" s="2">
        <v>10</v>
      </c>
      <c r="H1959" s="2">
        <v>4</v>
      </c>
      <c r="I1959" s="2"/>
      <c r="J1959" s="2"/>
      <c r="K1959" s="2"/>
      <c r="L1959" s="2"/>
      <c r="N1959" s="40" t="e">
        <f t="shared" si="257"/>
        <v>#N/A</v>
      </c>
      <c r="O1959" t="e">
        <f>VLOOKUP(A1959,'[1]Integrator Offer Supplier'!$M$14:$AF$12953,18,FALSE)</f>
        <v>#N/A</v>
      </c>
      <c r="P1959" t="e">
        <f>VLOOKUP(A1959,'[1]Integrator Offer Supplier'!$M$14:$AF$12953,19,FALSE)</f>
        <v>#N/A</v>
      </c>
      <c r="Q1959" t="e">
        <f t="shared" si="258"/>
        <v>#N/A</v>
      </c>
      <c r="R1959" t="e">
        <f>VLOOKUP(A1959,'[1]Integrator Offer Supplier'!$M$14:$AF$12953,20,FALSE)</f>
        <v>#N/A</v>
      </c>
      <c r="S1959" s="41" t="e">
        <f t="shared" si="259"/>
        <v>#N/A</v>
      </c>
    </row>
    <row r="1960" spans="1:19" ht="36" x14ac:dyDescent="0.2">
      <c r="A1960" s="34" t="s">
        <v>6552</v>
      </c>
      <c r="B1960" s="15" t="s">
        <v>1744</v>
      </c>
      <c r="C1960" s="15" t="s">
        <v>3741</v>
      </c>
      <c r="D1960" s="19"/>
      <c r="E1960" s="18"/>
      <c r="F1960" s="2">
        <v>0</v>
      </c>
      <c r="G1960" s="2">
        <v>10</v>
      </c>
      <c r="H1960" s="2">
        <v>4</v>
      </c>
      <c r="I1960" s="2"/>
      <c r="J1960" s="2"/>
      <c r="K1960" s="2"/>
      <c r="L1960" s="2"/>
      <c r="N1960" s="40" t="e">
        <f t="shared" si="257"/>
        <v>#N/A</v>
      </c>
      <c r="O1960" t="e">
        <f>VLOOKUP(A1960,'[1]Integrator Offer Supplier'!$M$14:$AF$12953,18,FALSE)</f>
        <v>#N/A</v>
      </c>
      <c r="P1960" t="e">
        <f>VLOOKUP(A1960,'[1]Integrator Offer Supplier'!$M$14:$AF$12953,19,FALSE)</f>
        <v>#N/A</v>
      </c>
      <c r="Q1960" t="e">
        <f t="shared" si="258"/>
        <v>#N/A</v>
      </c>
      <c r="R1960" t="e">
        <f>VLOOKUP(A1960,'[1]Integrator Offer Supplier'!$M$14:$AF$12953,20,FALSE)</f>
        <v>#N/A</v>
      </c>
      <c r="S1960" s="41" t="e">
        <f t="shared" si="259"/>
        <v>#N/A</v>
      </c>
    </row>
    <row r="1961" spans="1:19" ht="54" x14ac:dyDescent="0.2">
      <c r="A1961" s="34" t="s">
        <v>6553</v>
      </c>
      <c r="B1961" s="15" t="s">
        <v>1745</v>
      </c>
      <c r="C1961" s="15" t="s">
        <v>3742</v>
      </c>
      <c r="D1961" s="19"/>
      <c r="E1961" s="18"/>
      <c r="F1961" s="2">
        <v>0</v>
      </c>
      <c r="G1961" s="2">
        <v>10</v>
      </c>
      <c r="H1961" s="2">
        <v>4</v>
      </c>
      <c r="I1961" s="2"/>
      <c r="J1961" s="2"/>
      <c r="K1961" s="2"/>
      <c r="L1961" s="2"/>
      <c r="N1961" s="40" t="e">
        <f t="shared" si="257"/>
        <v>#N/A</v>
      </c>
      <c r="O1961" t="e">
        <f>VLOOKUP(A1961,'[1]Integrator Offer Supplier'!$M$14:$AF$12953,18,FALSE)</f>
        <v>#N/A</v>
      </c>
      <c r="P1961" t="e">
        <f>VLOOKUP(A1961,'[1]Integrator Offer Supplier'!$M$14:$AF$12953,19,FALSE)</f>
        <v>#N/A</v>
      </c>
      <c r="Q1961" t="e">
        <f t="shared" si="258"/>
        <v>#N/A</v>
      </c>
      <c r="R1961" t="e">
        <f>VLOOKUP(A1961,'[1]Integrator Offer Supplier'!$M$14:$AF$12953,20,FALSE)</f>
        <v>#N/A</v>
      </c>
      <c r="S1961" s="41" t="e">
        <f t="shared" si="259"/>
        <v>#N/A</v>
      </c>
    </row>
    <row r="1962" spans="1:19" ht="36" x14ac:dyDescent="0.2">
      <c r="A1962" s="34" t="s">
        <v>6554</v>
      </c>
      <c r="B1962" s="15" t="s">
        <v>1746</v>
      </c>
      <c r="C1962" s="15" t="s">
        <v>3743</v>
      </c>
      <c r="D1962" s="19"/>
      <c r="E1962" s="18"/>
      <c r="F1962" s="2">
        <v>0</v>
      </c>
      <c r="G1962" s="2">
        <v>10</v>
      </c>
      <c r="H1962" s="2">
        <v>4</v>
      </c>
      <c r="I1962" s="2"/>
      <c r="J1962" s="2"/>
      <c r="K1962" s="2"/>
      <c r="L1962" s="2"/>
      <c r="N1962" s="40" t="e">
        <f t="shared" si="257"/>
        <v>#N/A</v>
      </c>
      <c r="O1962" t="e">
        <f>VLOOKUP(A1962,'[1]Integrator Offer Supplier'!$M$14:$AF$12953,18,FALSE)</f>
        <v>#N/A</v>
      </c>
      <c r="P1962" t="e">
        <f>VLOOKUP(A1962,'[1]Integrator Offer Supplier'!$M$14:$AF$12953,19,FALSE)</f>
        <v>#N/A</v>
      </c>
      <c r="Q1962" t="e">
        <f t="shared" si="258"/>
        <v>#N/A</v>
      </c>
      <c r="R1962" t="e">
        <f>VLOOKUP(A1962,'[1]Integrator Offer Supplier'!$M$14:$AF$12953,20,FALSE)</f>
        <v>#N/A</v>
      </c>
      <c r="S1962" s="41" t="e">
        <f t="shared" si="259"/>
        <v>#N/A</v>
      </c>
    </row>
    <row r="1963" spans="1:19" ht="36" x14ac:dyDescent="0.2">
      <c r="A1963" s="34" t="s">
        <v>6555</v>
      </c>
      <c r="B1963" s="15" t="s">
        <v>1747</v>
      </c>
      <c r="C1963" s="15" t="s">
        <v>3744</v>
      </c>
      <c r="D1963" s="19"/>
      <c r="E1963" s="18"/>
      <c r="F1963" s="2">
        <v>0</v>
      </c>
      <c r="G1963" s="2">
        <v>10</v>
      </c>
      <c r="H1963" s="2">
        <v>4</v>
      </c>
      <c r="I1963" s="2"/>
      <c r="J1963" s="2"/>
      <c r="K1963" s="2"/>
      <c r="L1963" s="2"/>
      <c r="N1963" s="40" t="e">
        <f t="shared" si="257"/>
        <v>#N/A</v>
      </c>
      <c r="O1963" t="e">
        <f>VLOOKUP(A1963,'[1]Integrator Offer Supplier'!$M$14:$AF$12953,18,FALSE)</f>
        <v>#N/A</v>
      </c>
      <c r="P1963" t="e">
        <f>VLOOKUP(A1963,'[1]Integrator Offer Supplier'!$M$14:$AF$12953,19,FALSE)</f>
        <v>#N/A</v>
      </c>
      <c r="Q1963" t="e">
        <f t="shared" si="258"/>
        <v>#N/A</v>
      </c>
      <c r="R1963" t="e">
        <f>VLOOKUP(A1963,'[1]Integrator Offer Supplier'!$M$14:$AF$12953,20,FALSE)</f>
        <v>#N/A</v>
      </c>
      <c r="S1963" s="41" t="e">
        <f t="shared" si="259"/>
        <v>#N/A</v>
      </c>
    </row>
    <row r="1964" spans="1:19" ht="36" x14ac:dyDescent="0.2">
      <c r="A1964" s="34" t="s">
        <v>6556</v>
      </c>
      <c r="B1964" s="15" t="s">
        <v>1748</v>
      </c>
      <c r="C1964" s="15" t="s">
        <v>3745</v>
      </c>
      <c r="D1964" s="19"/>
      <c r="E1964" s="18"/>
      <c r="F1964" s="2">
        <v>0</v>
      </c>
      <c r="G1964" s="2">
        <v>10</v>
      </c>
      <c r="H1964" s="2">
        <v>4</v>
      </c>
      <c r="I1964" s="2"/>
      <c r="J1964" s="2"/>
      <c r="K1964" s="2"/>
      <c r="L1964" s="2"/>
      <c r="N1964" s="40" t="e">
        <f t="shared" si="257"/>
        <v>#N/A</v>
      </c>
      <c r="O1964" t="e">
        <f>VLOOKUP(A1964,'[1]Integrator Offer Supplier'!$M$14:$AF$12953,18,FALSE)</f>
        <v>#N/A</v>
      </c>
      <c r="P1964" t="e">
        <f>VLOOKUP(A1964,'[1]Integrator Offer Supplier'!$M$14:$AF$12953,19,FALSE)</f>
        <v>#N/A</v>
      </c>
      <c r="Q1964" t="e">
        <f t="shared" si="258"/>
        <v>#N/A</v>
      </c>
      <c r="R1964" t="e">
        <f>VLOOKUP(A1964,'[1]Integrator Offer Supplier'!$M$14:$AF$12953,20,FALSE)</f>
        <v>#N/A</v>
      </c>
      <c r="S1964" s="41" t="e">
        <f t="shared" si="259"/>
        <v>#N/A</v>
      </c>
    </row>
    <row r="1965" spans="1:19" ht="36" x14ac:dyDescent="0.2">
      <c r="A1965" s="34" t="s">
        <v>6557</v>
      </c>
      <c r="B1965" s="15" t="s">
        <v>1749</v>
      </c>
      <c r="C1965" s="15" t="s">
        <v>3746</v>
      </c>
      <c r="D1965" s="19"/>
      <c r="E1965" s="18"/>
      <c r="F1965" s="2">
        <v>0</v>
      </c>
      <c r="G1965" s="2">
        <v>10</v>
      </c>
      <c r="H1965" s="2">
        <v>4</v>
      </c>
      <c r="I1965" s="2"/>
      <c r="J1965" s="2"/>
      <c r="K1965" s="2"/>
      <c r="L1965" s="2"/>
      <c r="N1965" s="40" t="e">
        <f t="shared" si="257"/>
        <v>#N/A</v>
      </c>
      <c r="O1965" t="e">
        <f>VLOOKUP(A1965,'[1]Integrator Offer Supplier'!$M$14:$AF$12953,18,FALSE)</f>
        <v>#N/A</v>
      </c>
      <c r="P1965" t="e">
        <f>VLOOKUP(A1965,'[1]Integrator Offer Supplier'!$M$14:$AF$12953,19,FALSE)</f>
        <v>#N/A</v>
      </c>
      <c r="Q1965" t="e">
        <f t="shared" si="258"/>
        <v>#N/A</v>
      </c>
      <c r="R1965" t="e">
        <f>VLOOKUP(A1965,'[1]Integrator Offer Supplier'!$M$14:$AF$12953,20,FALSE)</f>
        <v>#N/A</v>
      </c>
      <c r="S1965" s="41" t="e">
        <f t="shared" si="259"/>
        <v>#N/A</v>
      </c>
    </row>
    <row r="1966" spans="1:19" ht="36" x14ac:dyDescent="0.2">
      <c r="A1966" s="34" t="s">
        <v>6558</v>
      </c>
      <c r="B1966" s="15" t="s">
        <v>1750</v>
      </c>
      <c r="C1966" s="15" t="s">
        <v>3747</v>
      </c>
      <c r="D1966" s="19"/>
      <c r="E1966" s="18"/>
      <c r="F1966" s="2">
        <v>0</v>
      </c>
      <c r="G1966" s="2">
        <v>10</v>
      </c>
      <c r="H1966" s="2">
        <v>4</v>
      </c>
      <c r="I1966" s="2"/>
      <c r="J1966" s="2"/>
      <c r="K1966" s="2"/>
      <c r="L1966" s="2"/>
      <c r="N1966" s="40" t="e">
        <f t="shared" si="257"/>
        <v>#N/A</v>
      </c>
      <c r="O1966" t="e">
        <f>VLOOKUP(A1966,'[1]Integrator Offer Supplier'!$M$14:$AF$12953,18,FALSE)</f>
        <v>#N/A</v>
      </c>
      <c r="P1966" t="e">
        <f>VLOOKUP(A1966,'[1]Integrator Offer Supplier'!$M$14:$AF$12953,19,FALSE)</f>
        <v>#N/A</v>
      </c>
      <c r="Q1966" t="e">
        <f t="shared" si="258"/>
        <v>#N/A</v>
      </c>
      <c r="R1966" t="e">
        <f>VLOOKUP(A1966,'[1]Integrator Offer Supplier'!$M$14:$AF$12953,20,FALSE)</f>
        <v>#N/A</v>
      </c>
      <c r="S1966" s="41" t="e">
        <f t="shared" si="259"/>
        <v>#N/A</v>
      </c>
    </row>
    <row r="1967" spans="1:19" ht="36" x14ac:dyDescent="0.2">
      <c r="A1967" s="34" t="s">
        <v>6559</v>
      </c>
      <c r="B1967" s="15" t="s">
        <v>1751</v>
      </c>
      <c r="C1967" s="15" t="s">
        <v>3748</v>
      </c>
      <c r="D1967" s="19"/>
      <c r="E1967" s="18"/>
      <c r="F1967" s="2">
        <v>0</v>
      </c>
      <c r="G1967" s="2">
        <v>10</v>
      </c>
      <c r="H1967" s="2">
        <v>4</v>
      </c>
      <c r="I1967" s="2"/>
      <c r="J1967" s="2"/>
      <c r="K1967" s="2"/>
      <c r="L1967" s="2"/>
      <c r="N1967" s="40" t="e">
        <f t="shared" si="257"/>
        <v>#N/A</v>
      </c>
      <c r="O1967" t="e">
        <f>VLOOKUP(A1967,'[1]Integrator Offer Supplier'!$M$14:$AF$12953,18,FALSE)</f>
        <v>#N/A</v>
      </c>
      <c r="P1967" t="e">
        <f>VLOOKUP(A1967,'[1]Integrator Offer Supplier'!$M$14:$AF$12953,19,FALSE)</f>
        <v>#N/A</v>
      </c>
      <c r="Q1967" t="e">
        <f t="shared" si="258"/>
        <v>#N/A</v>
      </c>
      <c r="R1967" t="e">
        <f>VLOOKUP(A1967,'[1]Integrator Offer Supplier'!$M$14:$AF$12953,20,FALSE)</f>
        <v>#N/A</v>
      </c>
      <c r="S1967" s="41" t="e">
        <f t="shared" si="259"/>
        <v>#N/A</v>
      </c>
    </row>
    <row r="1968" spans="1:19" ht="36" x14ac:dyDescent="0.2">
      <c r="A1968" s="34" t="s">
        <v>6560</v>
      </c>
      <c r="B1968" s="15" t="s">
        <v>1752</v>
      </c>
      <c r="C1968" s="15" t="s">
        <v>3749</v>
      </c>
      <c r="D1968" s="19"/>
      <c r="E1968" s="18"/>
      <c r="F1968" s="2">
        <v>0</v>
      </c>
      <c r="G1968" s="2">
        <v>10</v>
      </c>
      <c r="H1968" s="2">
        <v>4</v>
      </c>
      <c r="I1968" s="2"/>
      <c r="J1968" s="2"/>
      <c r="K1968" s="2"/>
      <c r="L1968" s="2"/>
      <c r="N1968" s="40" t="e">
        <f t="shared" si="257"/>
        <v>#N/A</v>
      </c>
      <c r="O1968" t="e">
        <f>VLOOKUP(A1968,'[1]Integrator Offer Supplier'!$M$14:$AF$12953,18,FALSE)</f>
        <v>#N/A</v>
      </c>
      <c r="P1968" t="e">
        <f>VLOOKUP(A1968,'[1]Integrator Offer Supplier'!$M$14:$AF$12953,19,FALSE)</f>
        <v>#N/A</v>
      </c>
      <c r="Q1968" t="e">
        <f t="shared" si="258"/>
        <v>#N/A</v>
      </c>
      <c r="R1968" t="e">
        <f>VLOOKUP(A1968,'[1]Integrator Offer Supplier'!$M$14:$AF$12953,20,FALSE)</f>
        <v>#N/A</v>
      </c>
      <c r="S1968" s="41" t="e">
        <f t="shared" si="259"/>
        <v>#N/A</v>
      </c>
    </row>
    <row r="1969" spans="1:19" ht="36" x14ac:dyDescent="0.2">
      <c r="A1969" s="34" t="s">
        <v>6561</v>
      </c>
      <c r="B1969" s="15" t="s">
        <v>1753</v>
      </c>
      <c r="C1969" s="15" t="s">
        <v>3750</v>
      </c>
      <c r="D1969" s="19"/>
      <c r="E1969" s="18"/>
      <c r="F1969" s="2">
        <v>0</v>
      </c>
      <c r="G1969" s="2">
        <v>10</v>
      </c>
      <c r="H1969" s="2">
        <v>4</v>
      </c>
      <c r="I1969" s="2"/>
      <c r="J1969" s="2"/>
      <c r="K1969" s="2"/>
      <c r="L1969" s="2"/>
      <c r="N1969" s="40" t="e">
        <f t="shared" si="257"/>
        <v>#N/A</v>
      </c>
      <c r="O1969" t="e">
        <f>VLOOKUP(A1969,'[1]Integrator Offer Supplier'!$M$14:$AF$12953,18,FALSE)</f>
        <v>#N/A</v>
      </c>
      <c r="P1969" t="e">
        <f>VLOOKUP(A1969,'[1]Integrator Offer Supplier'!$M$14:$AF$12953,19,FALSE)</f>
        <v>#N/A</v>
      </c>
      <c r="Q1969" t="e">
        <f t="shared" si="258"/>
        <v>#N/A</v>
      </c>
      <c r="R1969" t="e">
        <f>VLOOKUP(A1969,'[1]Integrator Offer Supplier'!$M$14:$AF$12953,20,FALSE)</f>
        <v>#N/A</v>
      </c>
      <c r="S1969" s="41" t="e">
        <f t="shared" si="259"/>
        <v>#N/A</v>
      </c>
    </row>
    <row r="1970" spans="1:19" ht="36" x14ac:dyDescent="0.2">
      <c r="A1970" s="34" t="s">
        <v>6562</v>
      </c>
      <c r="B1970" s="15" t="s">
        <v>1754</v>
      </c>
      <c r="C1970" s="15" t="s">
        <v>3751</v>
      </c>
      <c r="D1970" s="19"/>
      <c r="E1970" s="18"/>
      <c r="F1970" s="2">
        <v>0</v>
      </c>
      <c r="G1970" s="2">
        <v>10</v>
      </c>
      <c r="H1970" s="2">
        <v>4</v>
      </c>
      <c r="I1970" s="2"/>
      <c r="J1970" s="2"/>
      <c r="K1970" s="2"/>
      <c r="L1970" s="2"/>
      <c r="N1970" s="40" t="e">
        <f t="shared" si="257"/>
        <v>#N/A</v>
      </c>
      <c r="O1970" t="e">
        <f>VLOOKUP(A1970,'[1]Integrator Offer Supplier'!$M$14:$AF$12953,18,FALSE)</f>
        <v>#N/A</v>
      </c>
      <c r="P1970" t="e">
        <f>VLOOKUP(A1970,'[1]Integrator Offer Supplier'!$M$14:$AF$12953,19,FALSE)</f>
        <v>#N/A</v>
      </c>
      <c r="Q1970" t="e">
        <f t="shared" si="258"/>
        <v>#N/A</v>
      </c>
      <c r="R1970" t="e">
        <f>VLOOKUP(A1970,'[1]Integrator Offer Supplier'!$M$14:$AF$12953,20,FALSE)</f>
        <v>#N/A</v>
      </c>
      <c r="S1970" s="41" t="e">
        <f t="shared" si="259"/>
        <v>#N/A</v>
      </c>
    </row>
    <row r="1971" spans="1:19" ht="36" x14ac:dyDescent="0.2">
      <c r="A1971" s="34" t="s">
        <v>6563</v>
      </c>
      <c r="B1971" s="15" t="s">
        <v>1755</v>
      </c>
      <c r="C1971" s="15" t="s">
        <v>3752</v>
      </c>
      <c r="D1971" s="19"/>
      <c r="E1971" s="18"/>
      <c r="F1971" s="2">
        <v>0</v>
      </c>
      <c r="G1971" s="2">
        <v>10</v>
      </c>
      <c r="H1971" s="2">
        <v>4</v>
      </c>
      <c r="I1971" s="2"/>
      <c r="J1971" s="2"/>
      <c r="K1971" s="2"/>
      <c r="L1971" s="2"/>
      <c r="N1971" s="40" t="e">
        <f t="shared" si="257"/>
        <v>#N/A</v>
      </c>
      <c r="O1971" t="e">
        <f>VLOOKUP(A1971,'[1]Integrator Offer Supplier'!$M$14:$AF$12953,18,FALSE)</f>
        <v>#N/A</v>
      </c>
      <c r="P1971" t="e">
        <f>VLOOKUP(A1971,'[1]Integrator Offer Supplier'!$M$14:$AF$12953,19,FALSE)</f>
        <v>#N/A</v>
      </c>
      <c r="Q1971" t="e">
        <f t="shared" si="258"/>
        <v>#N/A</v>
      </c>
      <c r="R1971" t="e">
        <f>VLOOKUP(A1971,'[1]Integrator Offer Supplier'!$M$14:$AF$12953,20,FALSE)</f>
        <v>#N/A</v>
      </c>
      <c r="S1971" s="41" t="e">
        <f t="shared" si="259"/>
        <v>#N/A</v>
      </c>
    </row>
    <row r="1972" spans="1:19" ht="36" x14ac:dyDescent="0.2">
      <c r="A1972" s="34" t="s">
        <v>6564</v>
      </c>
      <c r="B1972" s="15" t="s">
        <v>1756</v>
      </c>
      <c r="C1972" s="15" t="s">
        <v>3753</v>
      </c>
      <c r="D1972" s="19"/>
      <c r="E1972" s="18"/>
      <c r="F1972" s="2">
        <v>0</v>
      </c>
      <c r="G1972" s="2">
        <v>10</v>
      </c>
      <c r="H1972" s="2">
        <v>4</v>
      </c>
      <c r="I1972" s="2"/>
      <c r="J1972" s="2"/>
      <c r="K1972" s="2"/>
      <c r="L1972" s="2"/>
      <c r="N1972" s="40" t="e">
        <f t="shared" si="257"/>
        <v>#N/A</v>
      </c>
      <c r="O1972" t="e">
        <f>VLOOKUP(A1972,'[1]Integrator Offer Supplier'!$M$14:$AF$12953,18,FALSE)</f>
        <v>#N/A</v>
      </c>
      <c r="P1972" t="e">
        <f>VLOOKUP(A1972,'[1]Integrator Offer Supplier'!$M$14:$AF$12953,19,FALSE)</f>
        <v>#N/A</v>
      </c>
      <c r="Q1972" t="e">
        <f t="shared" si="258"/>
        <v>#N/A</v>
      </c>
      <c r="R1972" t="e">
        <f>VLOOKUP(A1972,'[1]Integrator Offer Supplier'!$M$14:$AF$12953,20,FALSE)</f>
        <v>#N/A</v>
      </c>
      <c r="S1972" s="41" t="e">
        <f t="shared" si="259"/>
        <v>#N/A</v>
      </c>
    </row>
    <row r="1973" spans="1:19" ht="36" x14ac:dyDescent="0.2">
      <c r="A1973" s="34" t="s">
        <v>6565</v>
      </c>
      <c r="B1973" s="15" t="s">
        <v>1757</v>
      </c>
      <c r="C1973" s="15" t="s">
        <v>3754</v>
      </c>
      <c r="D1973" s="19"/>
      <c r="E1973" s="18"/>
      <c r="F1973" s="2">
        <v>0</v>
      </c>
      <c r="G1973" s="2">
        <v>10</v>
      </c>
      <c r="H1973" s="2">
        <v>4</v>
      </c>
      <c r="I1973" s="2"/>
      <c r="J1973" s="2"/>
      <c r="K1973" s="2"/>
      <c r="L1973" s="2"/>
      <c r="N1973" s="40" t="e">
        <f t="shared" si="257"/>
        <v>#N/A</v>
      </c>
      <c r="O1973" t="e">
        <f>VLOOKUP(A1973,'[1]Integrator Offer Supplier'!$M$14:$AF$12953,18,FALSE)</f>
        <v>#N/A</v>
      </c>
      <c r="P1973" t="e">
        <f>VLOOKUP(A1973,'[1]Integrator Offer Supplier'!$M$14:$AF$12953,19,FALSE)</f>
        <v>#N/A</v>
      </c>
      <c r="Q1973" t="e">
        <f t="shared" si="258"/>
        <v>#N/A</v>
      </c>
      <c r="R1973" t="e">
        <f>VLOOKUP(A1973,'[1]Integrator Offer Supplier'!$M$14:$AF$12953,20,FALSE)</f>
        <v>#N/A</v>
      </c>
      <c r="S1973" s="41" t="e">
        <f t="shared" si="259"/>
        <v>#N/A</v>
      </c>
    </row>
    <row r="1974" spans="1:19" ht="36" x14ac:dyDescent="0.2">
      <c r="A1974" s="34" t="s">
        <v>6566</v>
      </c>
      <c r="B1974" s="15" t="s">
        <v>1758</v>
      </c>
      <c r="C1974" s="15" t="s">
        <v>3755</v>
      </c>
      <c r="D1974" s="19"/>
      <c r="E1974" s="18"/>
      <c r="F1974" s="2">
        <v>0</v>
      </c>
      <c r="G1974" s="2">
        <v>10</v>
      </c>
      <c r="H1974" s="2">
        <v>4</v>
      </c>
      <c r="I1974" s="2"/>
      <c r="J1974" s="2"/>
      <c r="K1974" s="2"/>
      <c r="L1974" s="2"/>
      <c r="N1974" s="40" t="e">
        <f t="shared" si="257"/>
        <v>#N/A</v>
      </c>
      <c r="O1974" t="e">
        <f>VLOOKUP(A1974,'[1]Integrator Offer Supplier'!$M$14:$AF$12953,18,FALSE)</f>
        <v>#N/A</v>
      </c>
      <c r="P1974" t="e">
        <f>VLOOKUP(A1974,'[1]Integrator Offer Supplier'!$M$14:$AF$12953,19,FALSE)</f>
        <v>#N/A</v>
      </c>
      <c r="Q1974" t="e">
        <f t="shared" si="258"/>
        <v>#N/A</v>
      </c>
      <c r="R1974" t="e">
        <f>VLOOKUP(A1974,'[1]Integrator Offer Supplier'!$M$14:$AF$12953,20,FALSE)</f>
        <v>#N/A</v>
      </c>
      <c r="S1974" s="41" t="e">
        <f t="shared" si="259"/>
        <v>#N/A</v>
      </c>
    </row>
    <row r="1975" spans="1:19" ht="36" x14ac:dyDescent="0.2">
      <c r="A1975" s="35" t="s">
        <v>6567</v>
      </c>
      <c r="B1975" s="15" t="s">
        <v>1759</v>
      </c>
      <c r="C1975" s="15" t="s">
        <v>3756</v>
      </c>
      <c r="D1975" s="19"/>
      <c r="E1975" s="18">
        <v>4</v>
      </c>
      <c r="F1975" s="2">
        <v>8000</v>
      </c>
      <c r="G1975" s="18">
        <v>4</v>
      </c>
      <c r="H1975" s="18">
        <v>20</v>
      </c>
      <c r="I1975" s="18"/>
      <c r="J1975" s="18">
        <f t="shared" ref="J1975:J1976" si="277">N1975</f>
        <v>0</v>
      </c>
      <c r="K1975" s="18">
        <f t="shared" ref="K1975:K1976" si="278">Q1975</f>
        <v>220.59030000000004</v>
      </c>
      <c r="L1975" s="18">
        <f t="shared" ref="L1975:L1976" si="279">S1975</f>
        <v>0.13125000000000001</v>
      </c>
      <c r="N1975" s="40">
        <f t="shared" si="257"/>
        <v>0</v>
      </c>
      <c r="O1975">
        <f>VLOOKUP(A1975,'[1]Integrator Offer Supplier'!$M$14:$AF$12953,18,FALSE)</f>
        <v>0</v>
      </c>
      <c r="P1975">
        <f>VLOOKUP(A1975,'[1]Integrator Offer Supplier'!$M$14:$AF$12953,19,FALSE)</f>
        <v>29.809500000000003</v>
      </c>
      <c r="Q1975">
        <f t="shared" si="258"/>
        <v>220.59030000000004</v>
      </c>
      <c r="R1975">
        <f>VLOOKUP(A1975,'[1]Integrator Offer Supplier'!$M$14:$AF$12953,20,FALSE)</f>
        <v>10.5</v>
      </c>
      <c r="S1975" s="41">
        <f t="shared" si="259"/>
        <v>0.13125000000000001</v>
      </c>
    </row>
    <row r="1976" spans="1:19" ht="54" x14ac:dyDescent="0.2">
      <c r="A1976" s="35" t="s">
        <v>6568</v>
      </c>
      <c r="B1976" s="15" t="s">
        <v>1760</v>
      </c>
      <c r="C1976" s="15" t="s">
        <v>3757</v>
      </c>
      <c r="D1976" s="19"/>
      <c r="E1976" s="18">
        <v>4</v>
      </c>
      <c r="F1976" s="2">
        <v>12000</v>
      </c>
      <c r="G1976" s="18">
        <v>8</v>
      </c>
      <c r="H1976" s="18">
        <v>24</v>
      </c>
      <c r="I1976" s="18"/>
      <c r="J1976" s="18">
        <f t="shared" si="277"/>
        <v>0</v>
      </c>
      <c r="K1976" s="18">
        <f t="shared" si="278"/>
        <v>220.59030000000004</v>
      </c>
      <c r="L1976" s="18">
        <f t="shared" si="279"/>
        <v>0.13125000000000001</v>
      </c>
      <c r="N1976" s="40">
        <f t="shared" si="257"/>
        <v>0</v>
      </c>
      <c r="O1976">
        <f>VLOOKUP(A1976,'[1]Integrator Offer Supplier'!$M$14:$AF$12953,18,FALSE)</f>
        <v>0</v>
      </c>
      <c r="P1976">
        <f>VLOOKUP(A1976,'[1]Integrator Offer Supplier'!$M$14:$AF$12953,19,FALSE)</f>
        <v>29.809500000000003</v>
      </c>
      <c r="Q1976">
        <f t="shared" si="258"/>
        <v>220.59030000000004</v>
      </c>
      <c r="R1976">
        <f>VLOOKUP(A1976,'[1]Integrator Offer Supplier'!$M$14:$AF$12953,20,FALSE)</f>
        <v>10.5</v>
      </c>
      <c r="S1976" s="41">
        <f t="shared" si="259"/>
        <v>0.13125000000000001</v>
      </c>
    </row>
    <row r="1977" spans="1:19" ht="36" x14ac:dyDescent="0.2">
      <c r="A1977" s="34" t="s">
        <v>6569</v>
      </c>
      <c r="B1977" s="15" t="s">
        <v>1761</v>
      </c>
      <c r="C1977" s="15" t="s">
        <v>3758</v>
      </c>
      <c r="D1977" s="19"/>
      <c r="E1977" s="18" t="s">
        <v>4282</v>
      </c>
      <c r="F1977" s="18" t="s">
        <v>4282</v>
      </c>
      <c r="G1977" s="18" t="s">
        <v>4282</v>
      </c>
      <c r="H1977" s="18" t="s">
        <v>4282</v>
      </c>
      <c r="I1977" s="18" t="s">
        <v>4282</v>
      </c>
      <c r="J1977" s="18" t="s">
        <v>7185</v>
      </c>
      <c r="K1977" s="18" t="s">
        <v>4282</v>
      </c>
      <c r="L1977" s="18" t="s">
        <v>4282</v>
      </c>
      <c r="N1977" s="40" t="e">
        <f t="shared" si="257"/>
        <v>#N/A</v>
      </c>
      <c r="O1977" t="e">
        <f>VLOOKUP(A1977,'[1]Integrator Offer Supplier'!$M$14:$AF$12953,18,FALSE)</f>
        <v>#N/A</v>
      </c>
      <c r="P1977" t="e">
        <f>VLOOKUP(A1977,'[1]Integrator Offer Supplier'!$M$14:$AF$12953,19,FALSE)</f>
        <v>#N/A</v>
      </c>
      <c r="Q1977" t="e">
        <f t="shared" si="258"/>
        <v>#N/A</v>
      </c>
      <c r="R1977" t="e">
        <f>VLOOKUP(A1977,'[1]Integrator Offer Supplier'!$M$14:$AF$12953,20,FALSE)</f>
        <v>#N/A</v>
      </c>
      <c r="S1977" s="41" t="e">
        <f t="shared" si="259"/>
        <v>#N/A</v>
      </c>
    </row>
    <row r="1978" spans="1:19" ht="36" x14ac:dyDescent="0.2">
      <c r="A1978" s="34" t="s">
        <v>6570</v>
      </c>
      <c r="B1978" s="15" t="s">
        <v>1762</v>
      </c>
      <c r="C1978" s="15" t="s">
        <v>3759</v>
      </c>
      <c r="D1978" s="19"/>
      <c r="E1978" s="18" t="s">
        <v>4282</v>
      </c>
      <c r="F1978" s="18" t="s">
        <v>4282</v>
      </c>
      <c r="G1978" s="18" t="s">
        <v>4282</v>
      </c>
      <c r="H1978" s="18" t="s">
        <v>4282</v>
      </c>
      <c r="I1978" s="18" t="s">
        <v>4282</v>
      </c>
      <c r="J1978" s="18" t="s">
        <v>7185</v>
      </c>
      <c r="K1978" s="18" t="s">
        <v>4282</v>
      </c>
      <c r="L1978" s="18" t="s">
        <v>4282</v>
      </c>
      <c r="N1978" s="40" t="e">
        <f t="shared" si="257"/>
        <v>#N/A</v>
      </c>
      <c r="O1978" t="e">
        <f>VLOOKUP(A1978,'[1]Integrator Offer Supplier'!$M$14:$AF$12953,18,FALSE)</f>
        <v>#N/A</v>
      </c>
      <c r="P1978" t="e">
        <f>VLOOKUP(A1978,'[1]Integrator Offer Supplier'!$M$14:$AF$12953,19,FALSE)</f>
        <v>#N/A</v>
      </c>
      <c r="Q1978" t="e">
        <f t="shared" si="258"/>
        <v>#N/A</v>
      </c>
      <c r="R1978" t="e">
        <f>VLOOKUP(A1978,'[1]Integrator Offer Supplier'!$M$14:$AF$12953,20,FALSE)</f>
        <v>#N/A</v>
      </c>
      <c r="S1978" s="41" t="e">
        <f t="shared" si="259"/>
        <v>#N/A</v>
      </c>
    </row>
    <row r="1979" spans="1:19" ht="36" x14ac:dyDescent="0.2">
      <c r="A1979" s="34" t="s">
        <v>6571</v>
      </c>
      <c r="B1979" s="15" t="s">
        <v>1763</v>
      </c>
      <c r="C1979" s="15" t="s">
        <v>3760</v>
      </c>
      <c r="D1979" s="19"/>
      <c r="E1979" s="18" t="s">
        <v>4282</v>
      </c>
      <c r="F1979" s="18" t="s">
        <v>4282</v>
      </c>
      <c r="G1979" s="18" t="s">
        <v>4282</v>
      </c>
      <c r="H1979" s="18" t="s">
        <v>4282</v>
      </c>
      <c r="I1979" s="18" t="s">
        <v>4282</v>
      </c>
      <c r="J1979" s="18" t="s">
        <v>7185</v>
      </c>
      <c r="K1979" s="18" t="s">
        <v>4282</v>
      </c>
      <c r="L1979" s="18" t="s">
        <v>4282</v>
      </c>
      <c r="N1979" s="40" t="e">
        <f t="shared" si="257"/>
        <v>#N/A</v>
      </c>
      <c r="O1979" t="e">
        <f>VLOOKUP(A1979,'[1]Integrator Offer Supplier'!$M$14:$AF$12953,18,FALSE)</f>
        <v>#N/A</v>
      </c>
      <c r="P1979" t="e">
        <f>VLOOKUP(A1979,'[1]Integrator Offer Supplier'!$M$14:$AF$12953,19,FALSE)</f>
        <v>#N/A</v>
      </c>
      <c r="Q1979" t="e">
        <f t="shared" si="258"/>
        <v>#N/A</v>
      </c>
      <c r="R1979" t="e">
        <f>VLOOKUP(A1979,'[1]Integrator Offer Supplier'!$M$14:$AF$12953,20,FALSE)</f>
        <v>#N/A</v>
      </c>
      <c r="S1979" s="41" t="e">
        <f t="shared" si="259"/>
        <v>#N/A</v>
      </c>
    </row>
    <row r="1980" spans="1:19" ht="36" x14ac:dyDescent="0.2">
      <c r="A1980" s="34" t="s">
        <v>6572</v>
      </c>
      <c r="B1980" s="15" t="s">
        <v>1764</v>
      </c>
      <c r="C1980" s="15" t="s">
        <v>3761</v>
      </c>
      <c r="D1980" s="19"/>
      <c r="E1980" s="18" t="s">
        <v>4282</v>
      </c>
      <c r="F1980" s="18" t="s">
        <v>4282</v>
      </c>
      <c r="G1980" s="18" t="s">
        <v>4282</v>
      </c>
      <c r="H1980" s="18" t="s">
        <v>4282</v>
      </c>
      <c r="I1980" s="18" t="s">
        <v>4282</v>
      </c>
      <c r="J1980" s="18" t="s">
        <v>7185</v>
      </c>
      <c r="K1980" s="18" t="s">
        <v>4282</v>
      </c>
      <c r="L1980" s="18" t="s">
        <v>4282</v>
      </c>
      <c r="N1980" s="40" t="e">
        <f t="shared" si="257"/>
        <v>#N/A</v>
      </c>
      <c r="O1980" t="e">
        <f>VLOOKUP(A1980,'[1]Integrator Offer Supplier'!$M$14:$AF$12953,18,FALSE)</f>
        <v>#N/A</v>
      </c>
      <c r="P1980" t="e">
        <f>VLOOKUP(A1980,'[1]Integrator Offer Supplier'!$M$14:$AF$12953,19,FALSE)</f>
        <v>#N/A</v>
      </c>
      <c r="Q1980" t="e">
        <f t="shared" si="258"/>
        <v>#N/A</v>
      </c>
      <c r="R1980" t="e">
        <f>VLOOKUP(A1980,'[1]Integrator Offer Supplier'!$M$14:$AF$12953,20,FALSE)</f>
        <v>#N/A</v>
      </c>
      <c r="S1980" s="41" t="e">
        <f t="shared" si="259"/>
        <v>#N/A</v>
      </c>
    </row>
    <row r="1981" spans="1:19" ht="36" x14ac:dyDescent="0.2">
      <c r="A1981" s="34" t="s">
        <v>6573</v>
      </c>
      <c r="B1981" s="15" t="s">
        <v>1765</v>
      </c>
      <c r="C1981" s="15" t="s">
        <v>3762</v>
      </c>
      <c r="D1981" s="19"/>
      <c r="E1981" s="18" t="s">
        <v>4282</v>
      </c>
      <c r="F1981" s="18" t="s">
        <v>4282</v>
      </c>
      <c r="G1981" s="18" t="s">
        <v>4282</v>
      </c>
      <c r="H1981" s="18" t="s">
        <v>4282</v>
      </c>
      <c r="I1981" s="18" t="s">
        <v>4282</v>
      </c>
      <c r="J1981" s="18" t="s">
        <v>7185</v>
      </c>
      <c r="K1981" s="18" t="s">
        <v>4282</v>
      </c>
      <c r="L1981" s="18" t="s">
        <v>4282</v>
      </c>
      <c r="N1981" s="40" t="e">
        <f t="shared" si="257"/>
        <v>#N/A</v>
      </c>
      <c r="O1981" t="e">
        <f>VLOOKUP(A1981,'[1]Integrator Offer Supplier'!$M$14:$AF$12953,18,FALSE)</f>
        <v>#N/A</v>
      </c>
      <c r="P1981" t="e">
        <f>VLOOKUP(A1981,'[1]Integrator Offer Supplier'!$M$14:$AF$12953,19,FALSE)</f>
        <v>#N/A</v>
      </c>
      <c r="Q1981" t="e">
        <f t="shared" si="258"/>
        <v>#N/A</v>
      </c>
      <c r="R1981" t="e">
        <f>VLOOKUP(A1981,'[1]Integrator Offer Supplier'!$M$14:$AF$12953,20,FALSE)</f>
        <v>#N/A</v>
      </c>
      <c r="S1981" s="41" t="e">
        <f t="shared" si="259"/>
        <v>#N/A</v>
      </c>
    </row>
    <row r="1982" spans="1:19" ht="36" x14ac:dyDescent="0.2">
      <c r="A1982" s="34" t="s">
        <v>6574</v>
      </c>
      <c r="B1982" s="15" t="s">
        <v>1766</v>
      </c>
      <c r="C1982" s="15" t="s">
        <v>3763</v>
      </c>
      <c r="D1982" s="19"/>
      <c r="E1982" s="18" t="s">
        <v>4282</v>
      </c>
      <c r="F1982" s="18" t="s">
        <v>4282</v>
      </c>
      <c r="G1982" s="18" t="s">
        <v>4282</v>
      </c>
      <c r="H1982" s="18" t="s">
        <v>4282</v>
      </c>
      <c r="I1982" s="18" t="s">
        <v>4282</v>
      </c>
      <c r="J1982" s="18" t="s">
        <v>7185</v>
      </c>
      <c r="K1982" s="18" t="s">
        <v>4282</v>
      </c>
      <c r="L1982" s="18" t="s">
        <v>4282</v>
      </c>
      <c r="N1982" s="40" t="e">
        <f t="shared" si="257"/>
        <v>#N/A</v>
      </c>
      <c r="O1982" t="e">
        <f>VLOOKUP(A1982,'[1]Integrator Offer Supplier'!$M$14:$AF$12953,18,FALSE)</f>
        <v>#N/A</v>
      </c>
      <c r="P1982" t="e">
        <f>VLOOKUP(A1982,'[1]Integrator Offer Supplier'!$M$14:$AF$12953,19,FALSE)</f>
        <v>#N/A</v>
      </c>
      <c r="Q1982" t="e">
        <f t="shared" si="258"/>
        <v>#N/A</v>
      </c>
      <c r="R1982" t="e">
        <f>VLOOKUP(A1982,'[1]Integrator Offer Supplier'!$M$14:$AF$12953,20,FALSE)</f>
        <v>#N/A</v>
      </c>
      <c r="S1982" s="41" t="e">
        <f t="shared" si="259"/>
        <v>#N/A</v>
      </c>
    </row>
    <row r="1983" spans="1:19" ht="36" x14ac:dyDescent="0.2">
      <c r="A1983" s="34" t="s">
        <v>6575</v>
      </c>
      <c r="B1983" s="15" t="s">
        <v>1767</v>
      </c>
      <c r="C1983" s="15" t="s">
        <v>3764</v>
      </c>
      <c r="D1983" s="19"/>
      <c r="E1983" s="18" t="s">
        <v>4282</v>
      </c>
      <c r="F1983" s="18" t="s">
        <v>4282</v>
      </c>
      <c r="G1983" s="18" t="s">
        <v>4282</v>
      </c>
      <c r="H1983" s="18" t="s">
        <v>4282</v>
      </c>
      <c r="I1983" s="18" t="s">
        <v>4282</v>
      </c>
      <c r="J1983" s="18" t="s">
        <v>7185</v>
      </c>
      <c r="K1983" s="18" t="s">
        <v>4282</v>
      </c>
      <c r="L1983" s="18" t="s">
        <v>4282</v>
      </c>
      <c r="N1983" s="40" t="e">
        <f t="shared" si="257"/>
        <v>#N/A</v>
      </c>
      <c r="O1983" t="e">
        <f>VLOOKUP(A1983,'[1]Integrator Offer Supplier'!$M$14:$AF$12953,18,FALSE)</f>
        <v>#N/A</v>
      </c>
      <c r="P1983" t="e">
        <f>VLOOKUP(A1983,'[1]Integrator Offer Supplier'!$M$14:$AF$12953,19,FALSE)</f>
        <v>#N/A</v>
      </c>
      <c r="Q1983" t="e">
        <f t="shared" si="258"/>
        <v>#N/A</v>
      </c>
      <c r="R1983" t="e">
        <f>VLOOKUP(A1983,'[1]Integrator Offer Supplier'!$M$14:$AF$12953,20,FALSE)</f>
        <v>#N/A</v>
      </c>
      <c r="S1983" s="41" t="e">
        <f t="shared" si="259"/>
        <v>#N/A</v>
      </c>
    </row>
    <row r="1984" spans="1:19" ht="36" x14ac:dyDescent="0.2">
      <c r="A1984" s="34" t="s">
        <v>6576</v>
      </c>
      <c r="B1984" s="15" t="s">
        <v>1768</v>
      </c>
      <c r="C1984" s="15" t="s">
        <v>3765</v>
      </c>
      <c r="D1984" s="19"/>
      <c r="E1984" s="18" t="s">
        <v>4282</v>
      </c>
      <c r="F1984" s="18" t="s">
        <v>4282</v>
      </c>
      <c r="G1984" s="18" t="s">
        <v>4282</v>
      </c>
      <c r="H1984" s="18" t="s">
        <v>4282</v>
      </c>
      <c r="I1984" s="18" t="s">
        <v>4282</v>
      </c>
      <c r="J1984" s="18" t="s">
        <v>7185</v>
      </c>
      <c r="K1984" s="18" t="s">
        <v>4282</v>
      </c>
      <c r="L1984" s="18" t="s">
        <v>4282</v>
      </c>
      <c r="N1984" s="40" t="e">
        <f t="shared" si="257"/>
        <v>#N/A</v>
      </c>
      <c r="O1984" t="e">
        <f>VLOOKUP(A1984,'[1]Integrator Offer Supplier'!$M$14:$AF$12953,18,FALSE)</f>
        <v>#N/A</v>
      </c>
      <c r="P1984" t="e">
        <f>VLOOKUP(A1984,'[1]Integrator Offer Supplier'!$M$14:$AF$12953,19,FALSE)</f>
        <v>#N/A</v>
      </c>
      <c r="Q1984" t="e">
        <f t="shared" si="258"/>
        <v>#N/A</v>
      </c>
      <c r="R1984" t="e">
        <f>VLOOKUP(A1984,'[1]Integrator Offer Supplier'!$M$14:$AF$12953,20,FALSE)</f>
        <v>#N/A</v>
      </c>
      <c r="S1984" s="41" t="e">
        <f t="shared" si="259"/>
        <v>#N/A</v>
      </c>
    </row>
    <row r="1985" spans="1:19" ht="36" x14ac:dyDescent="0.2">
      <c r="A1985" s="34" t="s">
        <v>6577</v>
      </c>
      <c r="B1985" s="15" t="s">
        <v>1769</v>
      </c>
      <c r="C1985" s="15" t="s">
        <v>3766</v>
      </c>
      <c r="D1985" s="19"/>
      <c r="E1985" s="18" t="s">
        <v>4282</v>
      </c>
      <c r="F1985" s="18" t="s">
        <v>4282</v>
      </c>
      <c r="G1985" s="18" t="s">
        <v>4282</v>
      </c>
      <c r="H1985" s="18" t="s">
        <v>4282</v>
      </c>
      <c r="I1985" s="18" t="s">
        <v>4282</v>
      </c>
      <c r="J1985" s="18" t="s">
        <v>7185</v>
      </c>
      <c r="K1985" s="18" t="s">
        <v>4282</v>
      </c>
      <c r="L1985" s="18" t="s">
        <v>4282</v>
      </c>
      <c r="N1985" s="40" t="e">
        <f t="shared" si="257"/>
        <v>#N/A</v>
      </c>
      <c r="O1985" t="e">
        <f>VLOOKUP(A1985,'[1]Integrator Offer Supplier'!$M$14:$AF$12953,18,FALSE)</f>
        <v>#N/A</v>
      </c>
      <c r="P1985" t="e">
        <f>VLOOKUP(A1985,'[1]Integrator Offer Supplier'!$M$14:$AF$12953,19,FALSE)</f>
        <v>#N/A</v>
      </c>
      <c r="Q1985" t="e">
        <f t="shared" si="258"/>
        <v>#N/A</v>
      </c>
      <c r="R1985" t="e">
        <f>VLOOKUP(A1985,'[1]Integrator Offer Supplier'!$M$14:$AF$12953,20,FALSE)</f>
        <v>#N/A</v>
      </c>
      <c r="S1985" s="41" t="e">
        <f t="shared" si="259"/>
        <v>#N/A</v>
      </c>
    </row>
    <row r="1986" spans="1:19" ht="36" x14ac:dyDescent="0.2">
      <c r="A1986" s="34" t="s">
        <v>6578</v>
      </c>
      <c r="B1986" s="15" t="s">
        <v>1770</v>
      </c>
      <c r="C1986" s="15" t="s">
        <v>3767</v>
      </c>
      <c r="D1986" s="19"/>
      <c r="E1986" s="18" t="s">
        <v>4282</v>
      </c>
      <c r="F1986" s="18" t="s">
        <v>4282</v>
      </c>
      <c r="G1986" s="18" t="s">
        <v>4282</v>
      </c>
      <c r="H1986" s="18" t="s">
        <v>4282</v>
      </c>
      <c r="I1986" s="18" t="s">
        <v>4282</v>
      </c>
      <c r="J1986" s="18" t="s">
        <v>7185</v>
      </c>
      <c r="K1986" s="18" t="s">
        <v>4282</v>
      </c>
      <c r="L1986" s="18" t="s">
        <v>4282</v>
      </c>
      <c r="N1986" s="40" t="e">
        <f t="shared" si="257"/>
        <v>#N/A</v>
      </c>
      <c r="O1986" t="e">
        <f>VLOOKUP(A1986,'[1]Integrator Offer Supplier'!$M$14:$AF$12953,18,FALSE)</f>
        <v>#N/A</v>
      </c>
      <c r="P1986" t="e">
        <f>VLOOKUP(A1986,'[1]Integrator Offer Supplier'!$M$14:$AF$12953,19,FALSE)</f>
        <v>#N/A</v>
      </c>
      <c r="Q1986" t="e">
        <f t="shared" si="258"/>
        <v>#N/A</v>
      </c>
      <c r="R1986" t="e">
        <f>VLOOKUP(A1986,'[1]Integrator Offer Supplier'!$M$14:$AF$12953,20,FALSE)</f>
        <v>#N/A</v>
      </c>
      <c r="S1986" s="41" t="e">
        <f t="shared" si="259"/>
        <v>#N/A</v>
      </c>
    </row>
    <row r="1987" spans="1:19" ht="36" x14ac:dyDescent="0.2">
      <c r="A1987" s="34" t="s">
        <v>6579</v>
      </c>
      <c r="B1987" s="15" t="s">
        <v>1771</v>
      </c>
      <c r="C1987" s="15" t="s">
        <v>3768</v>
      </c>
      <c r="D1987" s="19"/>
      <c r="E1987" s="18" t="s">
        <v>4282</v>
      </c>
      <c r="F1987" s="18" t="s">
        <v>4282</v>
      </c>
      <c r="G1987" s="18" t="s">
        <v>4282</v>
      </c>
      <c r="H1987" s="18" t="s">
        <v>4282</v>
      </c>
      <c r="I1987" s="18" t="s">
        <v>4282</v>
      </c>
      <c r="J1987" s="18" t="s">
        <v>7185</v>
      </c>
      <c r="K1987" s="18" t="s">
        <v>4282</v>
      </c>
      <c r="L1987" s="18" t="s">
        <v>4282</v>
      </c>
      <c r="N1987" s="40" t="e">
        <f t="shared" si="257"/>
        <v>#N/A</v>
      </c>
      <c r="O1987" t="e">
        <f>VLOOKUP(A1987,'[1]Integrator Offer Supplier'!$M$14:$AF$12953,18,FALSE)</f>
        <v>#N/A</v>
      </c>
      <c r="P1987" t="e">
        <f>VLOOKUP(A1987,'[1]Integrator Offer Supplier'!$M$14:$AF$12953,19,FALSE)</f>
        <v>#N/A</v>
      </c>
      <c r="Q1987" t="e">
        <f t="shared" si="258"/>
        <v>#N/A</v>
      </c>
      <c r="R1987" t="e">
        <f>VLOOKUP(A1987,'[1]Integrator Offer Supplier'!$M$14:$AF$12953,20,FALSE)</f>
        <v>#N/A</v>
      </c>
      <c r="S1987" s="41" t="e">
        <f t="shared" si="259"/>
        <v>#N/A</v>
      </c>
    </row>
    <row r="1988" spans="1:19" ht="36" x14ac:dyDescent="0.2">
      <c r="A1988" s="34" t="s">
        <v>6580</v>
      </c>
      <c r="B1988" s="15" t="s">
        <v>1772</v>
      </c>
      <c r="C1988" s="15" t="s">
        <v>3769</v>
      </c>
      <c r="D1988" s="19"/>
      <c r="E1988" s="18" t="s">
        <v>4282</v>
      </c>
      <c r="F1988" s="18" t="s">
        <v>4282</v>
      </c>
      <c r="G1988" s="18" t="s">
        <v>4282</v>
      </c>
      <c r="H1988" s="18" t="s">
        <v>4282</v>
      </c>
      <c r="I1988" s="18" t="s">
        <v>4282</v>
      </c>
      <c r="J1988" s="18" t="s">
        <v>7185</v>
      </c>
      <c r="K1988" s="18" t="s">
        <v>4282</v>
      </c>
      <c r="L1988" s="18" t="s">
        <v>4282</v>
      </c>
      <c r="N1988" s="40" t="e">
        <f t="shared" si="257"/>
        <v>#N/A</v>
      </c>
      <c r="O1988" t="e">
        <f>VLOOKUP(A1988,'[1]Integrator Offer Supplier'!$M$14:$AF$12953,18,FALSE)</f>
        <v>#N/A</v>
      </c>
      <c r="P1988" t="e">
        <f>VLOOKUP(A1988,'[1]Integrator Offer Supplier'!$M$14:$AF$12953,19,FALSE)</f>
        <v>#N/A</v>
      </c>
      <c r="Q1988" t="e">
        <f t="shared" si="258"/>
        <v>#N/A</v>
      </c>
      <c r="R1988" t="e">
        <f>VLOOKUP(A1988,'[1]Integrator Offer Supplier'!$M$14:$AF$12953,20,FALSE)</f>
        <v>#N/A</v>
      </c>
      <c r="S1988" s="41" t="e">
        <f t="shared" si="259"/>
        <v>#N/A</v>
      </c>
    </row>
    <row r="1989" spans="1:19" ht="36" x14ac:dyDescent="0.2">
      <c r="A1989" s="34" t="s">
        <v>6581</v>
      </c>
      <c r="B1989" s="15" t="s">
        <v>1773</v>
      </c>
      <c r="C1989" s="15" t="s">
        <v>3770</v>
      </c>
      <c r="D1989" s="19"/>
      <c r="E1989" s="18" t="s">
        <v>4282</v>
      </c>
      <c r="F1989" s="18" t="s">
        <v>4282</v>
      </c>
      <c r="G1989" s="18" t="s">
        <v>4282</v>
      </c>
      <c r="H1989" s="18" t="s">
        <v>4282</v>
      </c>
      <c r="I1989" s="18" t="s">
        <v>4282</v>
      </c>
      <c r="J1989" s="18" t="s">
        <v>7185</v>
      </c>
      <c r="K1989" s="18" t="s">
        <v>4282</v>
      </c>
      <c r="L1989" s="18" t="s">
        <v>4282</v>
      </c>
      <c r="N1989" s="40" t="e">
        <f t="shared" si="257"/>
        <v>#N/A</v>
      </c>
      <c r="O1989" t="e">
        <f>VLOOKUP(A1989,'[1]Integrator Offer Supplier'!$M$14:$AF$12953,18,FALSE)</f>
        <v>#N/A</v>
      </c>
      <c r="P1989" t="e">
        <f>VLOOKUP(A1989,'[1]Integrator Offer Supplier'!$M$14:$AF$12953,19,FALSE)</f>
        <v>#N/A</v>
      </c>
      <c r="Q1989" t="e">
        <f t="shared" si="258"/>
        <v>#N/A</v>
      </c>
      <c r="R1989" t="e">
        <f>VLOOKUP(A1989,'[1]Integrator Offer Supplier'!$M$14:$AF$12953,20,FALSE)</f>
        <v>#N/A</v>
      </c>
      <c r="S1989" s="41" t="e">
        <f t="shared" si="259"/>
        <v>#N/A</v>
      </c>
    </row>
    <row r="1990" spans="1:19" ht="36" x14ac:dyDescent="0.2">
      <c r="A1990" s="34" t="s">
        <v>6582</v>
      </c>
      <c r="B1990" s="15" t="s">
        <v>1774</v>
      </c>
      <c r="C1990" s="15" t="s">
        <v>3771</v>
      </c>
      <c r="D1990" s="19"/>
      <c r="E1990" s="18" t="s">
        <v>4282</v>
      </c>
      <c r="F1990" s="18" t="s">
        <v>4282</v>
      </c>
      <c r="G1990" s="18" t="s">
        <v>4282</v>
      </c>
      <c r="H1990" s="18" t="s">
        <v>4282</v>
      </c>
      <c r="I1990" s="18" t="s">
        <v>4282</v>
      </c>
      <c r="J1990" s="18" t="s">
        <v>7185</v>
      </c>
      <c r="K1990" s="18" t="s">
        <v>4282</v>
      </c>
      <c r="L1990" s="18" t="s">
        <v>4282</v>
      </c>
      <c r="N1990" s="40" t="e">
        <f t="shared" si="257"/>
        <v>#N/A</v>
      </c>
      <c r="O1990" t="e">
        <f>VLOOKUP(A1990,'[1]Integrator Offer Supplier'!$M$14:$AF$12953,18,FALSE)</f>
        <v>#N/A</v>
      </c>
      <c r="P1990" t="e">
        <f>VLOOKUP(A1990,'[1]Integrator Offer Supplier'!$M$14:$AF$12953,19,FALSE)</f>
        <v>#N/A</v>
      </c>
      <c r="Q1990" t="e">
        <f t="shared" si="258"/>
        <v>#N/A</v>
      </c>
      <c r="R1990" t="e">
        <f>VLOOKUP(A1990,'[1]Integrator Offer Supplier'!$M$14:$AF$12953,20,FALSE)</f>
        <v>#N/A</v>
      </c>
      <c r="S1990" s="41" t="e">
        <f t="shared" si="259"/>
        <v>#N/A</v>
      </c>
    </row>
    <row r="1991" spans="1:19" ht="36" x14ac:dyDescent="0.2">
      <c r="A1991" s="34" t="s">
        <v>6583</v>
      </c>
      <c r="B1991" s="15" t="s">
        <v>1775</v>
      </c>
      <c r="C1991" s="15" t="s">
        <v>3772</v>
      </c>
      <c r="D1991" s="19"/>
      <c r="E1991" s="18" t="s">
        <v>4282</v>
      </c>
      <c r="F1991" s="18" t="s">
        <v>4282</v>
      </c>
      <c r="G1991" s="18" t="s">
        <v>4282</v>
      </c>
      <c r="H1991" s="18" t="s">
        <v>4282</v>
      </c>
      <c r="I1991" s="18" t="s">
        <v>4282</v>
      </c>
      <c r="J1991" s="18" t="s">
        <v>7185</v>
      </c>
      <c r="K1991" s="18" t="s">
        <v>4282</v>
      </c>
      <c r="L1991" s="18" t="s">
        <v>4282</v>
      </c>
      <c r="N1991" s="40" t="e">
        <f t="shared" si="257"/>
        <v>#N/A</v>
      </c>
      <c r="O1991" t="e">
        <f>VLOOKUP(A1991,'[1]Integrator Offer Supplier'!$M$14:$AF$12953,18,FALSE)</f>
        <v>#N/A</v>
      </c>
      <c r="P1991" t="e">
        <f>VLOOKUP(A1991,'[1]Integrator Offer Supplier'!$M$14:$AF$12953,19,FALSE)</f>
        <v>#N/A</v>
      </c>
      <c r="Q1991" t="e">
        <f t="shared" si="258"/>
        <v>#N/A</v>
      </c>
      <c r="R1991" t="e">
        <f>VLOOKUP(A1991,'[1]Integrator Offer Supplier'!$M$14:$AF$12953,20,FALSE)</f>
        <v>#N/A</v>
      </c>
      <c r="S1991" s="41" t="e">
        <f t="shared" si="259"/>
        <v>#N/A</v>
      </c>
    </row>
    <row r="1992" spans="1:19" ht="36" x14ac:dyDescent="0.2">
      <c r="A1992" s="34" t="s">
        <v>6584</v>
      </c>
      <c r="B1992" s="15" t="s">
        <v>1776</v>
      </c>
      <c r="C1992" s="15" t="s">
        <v>3773</v>
      </c>
      <c r="D1992" s="19"/>
      <c r="E1992" s="18" t="s">
        <v>4282</v>
      </c>
      <c r="F1992" s="18" t="s">
        <v>4282</v>
      </c>
      <c r="G1992" s="18" t="s">
        <v>4282</v>
      </c>
      <c r="H1992" s="18" t="s">
        <v>4282</v>
      </c>
      <c r="I1992" s="18" t="s">
        <v>4282</v>
      </c>
      <c r="J1992" s="18" t="s">
        <v>7185</v>
      </c>
      <c r="K1992" s="18" t="s">
        <v>4282</v>
      </c>
      <c r="L1992" s="18" t="s">
        <v>4282</v>
      </c>
      <c r="N1992" s="40" t="e">
        <f t="shared" ref="N1992:N2055" si="280">O1992*$P$1/$J$2</f>
        <v>#N/A</v>
      </c>
      <c r="O1992" t="e">
        <f>VLOOKUP(A1992,'[1]Integrator Offer Supplier'!$M$14:$AF$12953,18,FALSE)</f>
        <v>#N/A</v>
      </c>
      <c r="P1992" t="e">
        <f>VLOOKUP(A1992,'[1]Integrator Offer Supplier'!$M$14:$AF$12953,19,FALSE)</f>
        <v>#N/A</v>
      </c>
      <c r="Q1992" t="e">
        <f t="shared" ref="Q1992:Q2055" si="281">P1992*$P$1</f>
        <v>#N/A</v>
      </c>
      <c r="R1992" t="e">
        <f>VLOOKUP(A1992,'[1]Integrator Offer Supplier'!$M$14:$AF$12953,20,FALSE)</f>
        <v>#N/A</v>
      </c>
      <c r="S1992" s="41" t="e">
        <f t="shared" ref="S1992:S2055" si="282">R1992*$P$1/$L$2</f>
        <v>#N/A</v>
      </c>
    </row>
    <row r="1993" spans="1:19" ht="36" x14ac:dyDescent="0.2">
      <c r="A1993" s="34" t="s">
        <v>6585</v>
      </c>
      <c r="B1993" s="15" t="s">
        <v>1777</v>
      </c>
      <c r="C1993" s="15" t="s">
        <v>3774</v>
      </c>
      <c r="D1993" s="19"/>
      <c r="E1993" s="18" t="s">
        <v>4282</v>
      </c>
      <c r="F1993" s="18" t="s">
        <v>4282</v>
      </c>
      <c r="G1993" s="18" t="s">
        <v>4282</v>
      </c>
      <c r="H1993" s="18" t="s">
        <v>4282</v>
      </c>
      <c r="I1993" s="18" t="s">
        <v>4282</v>
      </c>
      <c r="J1993" s="18" t="s">
        <v>7185</v>
      </c>
      <c r="K1993" s="18" t="s">
        <v>4282</v>
      </c>
      <c r="L1993" s="18" t="s">
        <v>4282</v>
      </c>
      <c r="N1993" s="40" t="e">
        <f t="shared" si="280"/>
        <v>#N/A</v>
      </c>
      <c r="O1993" t="e">
        <f>VLOOKUP(A1993,'[1]Integrator Offer Supplier'!$M$14:$AF$12953,18,FALSE)</f>
        <v>#N/A</v>
      </c>
      <c r="P1993" t="e">
        <f>VLOOKUP(A1993,'[1]Integrator Offer Supplier'!$M$14:$AF$12953,19,FALSE)</f>
        <v>#N/A</v>
      </c>
      <c r="Q1993" t="e">
        <f t="shared" si="281"/>
        <v>#N/A</v>
      </c>
      <c r="R1993" t="e">
        <f>VLOOKUP(A1993,'[1]Integrator Offer Supplier'!$M$14:$AF$12953,20,FALSE)</f>
        <v>#N/A</v>
      </c>
      <c r="S1993" s="41" t="e">
        <f t="shared" si="282"/>
        <v>#N/A</v>
      </c>
    </row>
    <row r="1994" spans="1:19" ht="36" x14ac:dyDescent="0.2">
      <c r="A1994" s="34" t="s">
        <v>6586</v>
      </c>
      <c r="B1994" s="15" t="s">
        <v>1778</v>
      </c>
      <c r="C1994" s="15" t="s">
        <v>3775</v>
      </c>
      <c r="D1994" s="19"/>
      <c r="E1994" s="18" t="s">
        <v>4282</v>
      </c>
      <c r="F1994" s="18" t="s">
        <v>4282</v>
      </c>
      <c r="G1994" s="18" t="s">
        <v>4282</v>
      </c>
      <c r="H1994" s="18" t="s">
        <v>4282</v>
      </c>
      <c r="I1994" s="18" t="s">
        <v>4282</v>
      </c>
      <c r="J1994" s="18" t="s">
        <v>7185</v>
      </c>
      <c r="K1994" s="18" t="s">
        <v>4282</v>
      </c>
      <c r="L1994" s="18" t="s">
        <v>4282</v>
      </c>
      <c r="N1994" s="40" t="e">
        <f t="shared" si="280"/>
        <v>#N/A</v>
      </c>
      <c r="O1994" t="e">
        <f>VLOOKUP(A1994,'[1]Integrator Offer Supplier'!$M$14:$AF$12953,18,FALSE)</f>
        <v>#N/A</v>
      </c>
      <c r="P1994" t="e">
        <f>VLOOKUP(A1994,'[1]Integrator Offer Supplier'!$M$14:$AF$12953,19,FALSE)</f>
        <v>#N/A</v>
      </c>
      <c r="Q1994" t="e">
        <f t="shared" si="281"/>
        <v>#N/A</v>
      </c>
      <c r="R1994" t="e">
        <f>VLOOKUP(A1994,'[1]Integrator Offer Supplier'!$M$14:$AF$12953,20,FALSE)</f>
        <v>#N/A</v>
      </c>
      <c r="S1994" s="41" t="e">
        <f t="shared" si="282"/>
        <v>#N/A</v>
      </c>
    </row>
    <row r="1995" spans="1:19" ht="36" x14ac:dyDescent="0.2">
      <c r="A1995" s="34" t="s">
        <v>6587</v>
      </c>
      <c r="B1995" s="15" t="s">
        <v>1779</v>
      </c>
      <c r="C1995" s="15" t="s">
        <v>3776</v>
      </c>
      <c r="D1995" s="19"/>
      <c r="E1995" s="18" t="s">
        <v>4282</v>
      </c>
      <c r="F1995" s="18" t="s">
        <v>4282</v>
      </c>
      <c r="G1995" s="18" t="s">
        <v>4282</v>
      </c>
      <c r="H1995" s="18" t="s">
        <v>4282</v>
      </c>
      <c r="I1995" s="18" t="s">
        <v>4282</v>
      </c>
      <c r="J1995" s="18" t="s">
        <v>7185</v>
      </c>
      <c r="K1995" s="18" t="s">
        <v>4282</v>
      </c>
      <c r="L1995" s="18" t="s">
        <v>4282</v>
      </c>
      <c r="N1995" s="40" t="e">
        <f t="shared" si="280"/>
        <v>#N/A</v>
      </c>
      <c r="O1995" t="e">
        <f>VLOOKUP(A1995,'[1]Integrator Offer Supplier'!$M$14:$AF$12953,18,FALSE)</f>
        <v>#N/A</v>
      </c>
      <c r="P1995" t="e">
        <f>VLOOKUP(A1995,'[1]Integrator Offer Supplier'!$M$14:$AF$12953,19,FALSE)</f>
        <v>#N/A</v>
      </c>
      <c r="Q1995" t="e">
        <f t="shared" si="281"/>
        <v>#N/A</v>
      </c>
      <c r="R1995" t="e">
        <f>VLOOKUP(A1995,'[1]Integrator Offer Supplier'!$M$14:$AF$12953,20,FALSE)</f>
        <v>#N/A</v>
      </c>
      <c r="S1995" s="41" t="e">
        <f t="shared" si="282"/>
        <v>#N/A</v>
      </c>
    </row>
    <row r="1996" spans="1:19" ht="36" x14ac:dyDescent="0.2">
      <c r="A1996" s="35" t="s">
        <v>6588</v>
      </c>
      <c r="B1996" s="15" t="s">
        <v>1780</v>
      </c>
      <c r="C1996" s="15" t="s">
        <v>3777</v>
      </c>
      <c r="D1996" s="19"/>
      <c r="E1996" s="18" t="s">
        <v>4282</v>
      </c>
      <c r="F1996" s="18" t="s">
        <v>4282</v>
      </c>
      <c r="G1996" s="18" t="s">
        <v>4282</v>
      </c>
      <c r="H1996" s="18" t="s">
        <v>4282</v>
      </c>
      <c r="I1996" s="18" t="s">
        <v>4282</v>
      </c>
      <c r="J1996" s="18" t="s">
        <v>7185</v>
      </c>
      <c r="K1996" s="18" t="s">
        <v>4282</v>
      </c>
      <c r="L1996" s="18" t="s">
        <v>4282</v>
      </c>
      <c r="N1996" s="40" t="e">
        <f t="shared" si="280"/>
        <v>#N/A</v>
      </c>
      <c r="O1996" t="e">
        <f>VLOOKUP(A1996,'[1]Integrator Offer Supplier'!$M$14:$AF$12953,18,FALSE)</f>
        <v>#N/A</v>
      </c>
      <c r="P1996" t="e">
        <f>VLOOKUP(A1996,'[1]Integrator Offer Supplier'!$M$14:$AF$12953,19,FALSE)</f>
        <v>#N/A</v>
      </c>
      <c r="Q1996" t="e">
        <f t="shared" si="281"/>
        <v>#N/A</v>
      </c>
      <c r="R1996" t="e">
        <f>VLOOKUP(A1996,'[1]Integrator Offer Supplier'!$M$14:$AF$12953,20,FALSE)</f>
        <v>#N/A</v>
      </c>
      <c r="S1996" s="41" t="e">
        <f t="shared" si="282"/>
        <v>#N/A</v>
      </c>
    </row>
    <row r="1997" spans="1:19" ht="54" x14ac:dyDescent="0.2">
      <c r="A1997" s="35" t="s">
        <v>6589</v>
      </c>
      <c r="B1997" s="15" t="s">
        <v>1781</v>
      </c>
      <c r="C1997" s="15" t="s">
        <v>3778</v>
      </c>
      <c r="D1997" s="19"/>
      <c r="E1997" s="18" t="s">
        <v>4282</v>
      </c>
      <c r="F1997" s="18" t="s">
        <v>4282</v>
      </c>
      <c r="G1997" s="18" t="s">
        <v>4282</v>
      </c>
      <c r="H1997" s="18" t="s">
        <v>4282</v>
      </c>
      <c r="I1997" s="18" t="s">
        <v>4282</v>
      </c>
      <c r="J1997" s="18" t="s">
        <v>7185</v>
      </c>
      <c r="K1997" s="18" t="s">
        <v>4282</v>
      </c>
      <c r="L1997" s="18" t="s">
        <v>4282</v>
      </c>
      <c r="N1997" s="40" t="e">
        <f t="shared" si="280"/>
        <v>#N/A</v>
      </c>
      <c r="O1997" t="e">
        <f>VLOOKUP(A1997,'[1]Integrator Offer Supplier'!$M$14:$AF$12953,18,FALSE)</f>
        <v>#N/A</v>
      </c>
      <c r="P1997" t="e">
        <f>VLOOKUP(A1997,'[1]Integrator Offer Supplier'!$M$14:$AF$12953,19,FALSE)</f>
        <v>#N/A</v>
      </c>
      <c r="Q1997" t="e">
        <f t="shared" si="281"/>
        <v>#N/A</v>
      </c>
      <c r="R1997" t="e">
        <f>VLOOKUP(A1997,'[1]Integrator Offer Supplier'!$M$14:$AF$12953,20,FALSE)</f>
        <v>#N/A</v>
      </c>
      <c r="S1997" s="41" t="e">
        <f t="shared" si="282"/>
        <v>#N/A</v>
      </c>
    </row>
    <row r="1998" spans="1:19" ht="126" x14ac:dyDescent="0.2">
      <c r="A1998" s="35" t="s">
        <v>6590</v>
      </c>
      <c r="B1998" s="15" t="s">
        <v>1782</v>
      </c>
      <c r="C1998" s="15" t="s">
        <v>3779</v>
      </c>
      <c r="D1998" s="19"/>
      <c r="E1998" s="18" t="s">
        <v>4282</v>
      </c>
      <c r="F1998" s="18" t="s">
        <v>4282</v>
      </c>
      <c r="G1998" s="18" t="s">
        <v>4282</v>
      </c>
      <c r="H1998" s="18" t="s">
        <v>4282</v>
      </c>
      <c r="I1998" s="18" t="s">
        <v>4282</v>
      </c>
      <c r="J1998" s="18" t="s">
        <v>7185</v>
      </c>
      <c r="K1998" s="18" t="s">
        <v>4282</v>
      </c>
      <c r="L1998" s="18" t="s">
        <v>4282</v>
      </c>
      <c r="N1998" s="40" t="e">
        <f t="shared" si="280"/>
        <v>#N/A</v>
      </c>
      <c r="O1998" t="e">
        <f>VLOOKUP(A1998,'[1]Integrator Offer Supplier'!$M$14:$AF$12953,18,FALSE)</f>
        <v>#N/A</v>
      </c>
      <c r="P1998" t="e">
        <f>VLOOKUP(A1998,'[1]Integrator Offer Supplier'!$M$14:$AF$12953,19,FALSE)</f>
        <v>#N/A</v>
      </c>
      <c r="Q1998" t="e">
        <f t="shared" si="281"/>
        <v>#N/A</v>
      </c>
      <c r="R1998" t="e">
        <f>VLOOKUP(A1998,'[1]Integrator Offer Supplier'!$M$14:$AF$12953,20,FALSE)</f>
        <v>#N/A</v>
      </c>
      <c r="S1998" s="41" t="e">
        <f t="shared" si="282"/>
        <v>#N/A</v>
      </c>
    </row>
    <row r="1999" spans="1:19" ht="36" x14ac:dyDescent="0.2">
      <c r="A1999" s="35" t="s">
        <v>6591</v>
      </c>
      <c r="B1999" s="15" t="s">
        <v>1783</v>
      </c>
      <c r="C1999" s="15" t="s">
        <v>3780</v>
      </c>
      <c r="D1999" s="19"/>
      <c r="E1999" s="18" t="s">
        <v>4282</v>
      </c>
      <c r="F1999" s="18" t="s">
        <v>4282</v>
      </c>
      <c r="G1999" s="18" t="s">
        <v>4282</v>
      </c>
      <c r="H1999" s="18" t="s">
        <v>4282</v>
      </c>
      <c r="I1999" s="18" t="s">
        <v>4282</v>
      </c>
      <c r="J1999" s="18" t="s">
        <v>7185</v>
      </c>
      <c r="K1999" s="18" t="s">
        <v>4282</v>
      </c>
      <c r="L1999" s="18" t="s">
        <v>4282</v>
      </c>
      <c r="N1999" s="40" t="e">
        <f t="shared" si="280"/>
        <v>#N/A</v>
      </c>
      <c r="O1999" t="e">
        <f>VLOOKUP(A1999,'[1]Integrator Offer Supplier'!$M$14:$AF$12953,18,FALSE)</f>
        <v>#N/A</v>
      </c>
      <c r="P1999" t="e">
        <f>VLOOKUP(A1999,'[1]Integrator Offer Supplier'!$M$14:$AF$12953,19,FALSE)</f>
        <v>#N/A</v>
      </c>
      <c r="Q1999" t="e">
        <f t="shared" si="281"/>
        <v>#N/A</v>
      </c>
      <c r="R1999" t="e">
        <f>VLOOKUP(A1999,'[1]Integrator Offer Supplier'!$M$14:$AF$12953,20,FALSE)</f>
        <v>#N/A</v>
      </c>
      <c r="S1999" s="41" t="e">
        <f t="shared" si="282"/>
        <v>#N/A</v>
      </c>
    </row>
    <row r="2000" spans="1:19" ht="36" x14ac:dyDescent="0.2">
      <c r="A2000" s="35" t="s">
        <v>6592</v>
      </c>
      <c r="B2000" s="15" t="s">
        <v>1784</v>
      </c>
      <c r="C2000" s="15" t="s">
        <v>3781</v>
      </c>
      <c r="D2000" s="19"/>
      <c r="E2000" s="18" t="s">
        <v>4282</v>
      </c>
      <c r="F2000" s="18" t="s">
        <v>4282</v>
      </c>
      <c r="G2000" s="18" t="s">
        <v>4282</v>
      </c>
      <c r="H2000" s="18" t="s">
        <v>4282</v>
      </c>
      <c r="I2000" s="18" t="s">
        <v>4282</v>
      </c>
      <c r="J2000" s="18" t="s">
        <v>7185</v>
      </c>
      <c r="K2000" s="18" t="s">
        <v>4282</v>
      </c>
      <c r="L2000" s="18" t="s">
        <v>4282</v>
      </c>
      <c r="N2000" s="40" t="e">
        <f t="shared" si="280"/>
        <v>#N/A</v>
      </c>
      <c r="O2000" t="e">
        <f>VLOOKUP(A2000,'[1]Integrator Offer Supplier'!$M$14:$AF$12953,18,FALSE)</f>
        <v>#N/A</v>
      </c>
      <c r="P2000" t="e">
        <f>VLOOKUP(A2000,'[1]Integrator Offer Supplier'!$M$14:$AF$12953,19,FALSE)</f>
        <v>#N/A</v>
      </c>
      <c r="Q2000" t="e">
        <f t="shared" si="281"/>
        <v>#N/A</v>
      </c>
      <c r="R2000" t="e">
        <f>VLOOKUP(A2000,'[1]Integrator Offer Supplier'!$M$14:$AF$12953,20,FALSE)</f>
        <v>#N/A</v>
      </c>
      <c r="S2000" s="41" t="e">
        <f t="shared" si="282"/>
        <v>#N/A</v>
      </c>
    </row>
    <row r="2001" spans="1:19" ht="54" x14ac:dyDescent="0.2">
      <c r="A2001" s="35" t="s">
        <v>6593</v>
      </c>
      <c r="B2001" s="15" t="s">
        <v>1785</v>
      </c>
      <c r="C2001" s="15" t="s">
        <v>3782</v>
      </c>
      <c r="D2001" s="19"/>
      <c r="E2001" s="18" t="s">
        <v>4282</v>
      </c>
      <c r="F2001" s="18" t="s">
        <v>4282</v>
      </c>
      <c r="G2001" s="18" t="s">
        <v>4282</v>
      </c>
      <c r="H2001" s="18" t="s">
        <v>4282</v>
      </c>
      <c r="I2001" s="18" t="s">
        <v>4282</v>
      </c>
      <c r="J2001" s="18" t="s">
        <v>7185</v>
      </c>
      <c r="K2001" s="18" t="s">
        <v>4282</v>
      </c>
      <c r="L2001" s="18" t="s">
        <v>4282</v>
      </c>
      <c r="N2001" s="40" t="e">
        <f t="shared" si="280"/>
        <v>#N/A</v>
      </c>
      <c r="O2001" t="e">
        <f>VLOOKUP(A2001,'[1]Integrator Offer Supplier'!$M$14:$AF$12953,18,FALSE)</f>
        <v>#N/A</v>
      </c>
      <c r="P2001" t="e">
        <f>VLOOKUP(A2001,'[1]Integrator Offer Supplier'!$M$14:$AF$12953,19,FALSE)</f>
        <v>#N/A</v>
      </c>
      <c r="Q2001" t="e">
        <f t="shared" si="281"/>
        <v>#N/A</v>
      </c>
      <c r="R2001" t="e">
        <f>VLOOKUP(A2001,'[1]Integrator Offer Supplier'!$M$14:$AF$12953,20,FALSE)</f>
        <v>#N/A</v>
      </c>
      <c r="S2001" s="41" t="e">
        <f t="shared" si="282"/>
        <v>#N/A</v>
      </c>
    </row>
    <row r="2002" spans="1:19" ht="54" x14ac:dyDescent="0.2">
      <c r="A2002" s="35" t="s">
        <v>6594</v>
      </c>
      <c r="B2002" s="15" t="s">
        <v>1786</v>
      </c>
      <c r="C2002" s="15" t="s">
        <v>3783</v>
      </c>
      <c r="D2002" s="19"/>
      <c r="E2002" s="18" t="s">
        <v>4282</v>
      </c>
      <c r="F2002" s="18" t="s">
        <v>4282</v>
      </c>
      <c r="G2002" s="18" t="s">
        <v>4282</v>
      </c>
      <c r="H2002" s="18" t="s">
        <v>4282</v>
      </c>
      <c r="I2002" s="18" t="s">
        <v>4282</v>
      </c>
      <c r="J2002" s="18" t="s">
        <v>7185</v>
      </c>
      <c r="K2002" s="18" t="s">
        <v>4282</v>
      </c>
      <c r="L2002" s="18" t="s">
        <v>4282</v>
      </c>
      <c r="N2002" s="40" t="e">
        <f t="shared" si="280"/>
        <v>#N/A</v>
      </c>
      <c r="O2002" t="e">
        <f>VLOOKUP(A2002,'[1]Integrator Offer Supplier'!$M$14:$AF$12953,18,FALSE)</f>
        <v>#N/A</v>
      </c>
      <c r="P2002" t="e">
        <f>VLOOKUP(A2002,'[1]Integrator Offer Supplier'!$M$14:$AF$12953,19,FALSE)</f>
        <v>#N/A</v>
      </c>
      <c r="Q2002" t="e">
        <f t="shared" si="281"/>
        <v>#N/A</v>
      </c>
      <c r="R2002" t="e">
        <f>VLOOKUP(A2002,'[1]Integrator Offer Supplier'!$M$14:$AF$12953,20,FALSE)</f>
        <v>#N/A</v>
      </c>
      <c r="S2002" s="41" t="e">
        <f t="shared" si="282"/>
        <v>#N/A</v>
      </c>
    </row>
    <row r="2003" spans="1:19" ht="54" x14ac:dyDescent="0.2">
      <c r="A2003" s="35" t="s">
        <v>6595</v>
      </c>
      <c r="B2003" s="15" t="s">
        <v>1787</v>
      </c>
      <c r="C2003" s="15" t="s">
        <v>3784</v>
      </c>
      <c r="D2003" s="19"/>
      <c r="E2003" s="18" t="s">
        <v>4282</v>
      </c>
      <c r="F2003" s="18" t="s">
        <v>4282</v>
      </c>
      <c r="G2003" s="18" t="s">
        <v>4282</v>
      </c>
      <c r="H2003" s="18" t="s">
        <v>4282</v>
      </c>
      <c r="I2003" s="18" t="s">
        <v>4282</v>
      </c>
      <c r="J2003" s="18" t="s">
        <v>7185</v>
      </c>
      <c r="K2003" s="18" t="s">
        <v>4282</v>
      </c>
      <c r="L2003" s="18" t="s">
        <v>4282</v>
      </c>
      <c r="N2003" s="40" t="e">
        <f t="shared" si="280"/>
        <v>#N/A</v>
      </c>
      <c r="O2003" t="e">
        <f>VLOOKUP(A2003,'[1]Integrator Offer Supplier'!$M$14:$AF$12953,18,FALSE)</f>
        <v>#N/A</v>
      </c>
      <c r="P2003" t="e">
        <f>VLOOKUP(A2003,'[1]Integrator Offer Supplier'!$M$14:$AF$12953,19,FALSE)</f>
        <v>#N/A</v>
      </c>
      <c r="Q2003" t="e">
        <f t="shared" si="281"/>
        <v>#N/A</v>
      </c>
      <c r="R2003" t="e">
        <f>VLOOKUP(A2003,'[1]Integrator Offer Supplier'!$M$14:$AF$12953,20,FALSE)</f>
        <v>#N/A</v>
      </c>
      <c r="S2003" s="41" t="e">
        <f t="shared" si="282"/>
        <v>#N/A</v>
      </c>
    </row>
    <row r="2004" spans="1:19" ht="360" x14ac:dyDescent="0.2">
      <c r="A2004" s="35" t="s">
        <v>6596</v>
      </c>
      <c r="B2004" s="15" t="s">
        <v>1788</v>
      </c>
      <c r="C2004" s="15" t="s">
        <v>3785</v>
      </c>
      <c r="D2004" s="19"/>
      <c r="E2004" s="18" t="s">
        <v>4282</v>
      </c>
      <c r="F2004" s="18" t="s">
        <v>4282</v>
      </c>
      <c r="G2004" s="18" t="s">
        <v>4282</v>
      </c>
      <c r="H2004" s="18" t="s">
        <v>4282</v>
      </c>
      <c r="I2004" s="18" t="s">
        <v>4282</v>
      </c>
      <c r="J2004" s="18" t="s">
        <v>7185</v>
      </c>
      <c r="K2004" s="18" t="s">
        <v>4282</v>
      </c>
      <c r="L2004" s="18" t="s">
        <v>4282</v>
      </c>
      <c r="N2004" s="40" t="e">
        <f t="shared" si="280"/>
        <v>#N/A</v>
      </c>
      <c r="O2004" t="e">
        <f>VLOOKUP(A2004,'[1]Integrator Offer Supplier'!$M$14:$AF$12953,18,FALSE)</f>
        <v>#N/A</v>
      </c>
      <c r="P2004" t="e">
        <f>VLOOKUP(A2004,'[1]Integrator Offer Supplier'!$M$14:$AF$12953,19,FALSE)</f>
        <v>#N/A</v>
      </c>
      <c r="Q2004" t="e">
        <f t="shared" si="281"/>
        <v>#N/A</v>
      </c>
      <c r="R2004" t="e">
        <f>VLOOKUP(A2004,'[1]Integrator Offer Supplier'!$M$14:$AF$12953,20,FALSE)</f>
        <v>#N/A</v>
      </c>
      <c r="S2004" s="41" t="e">
        <f t="shared" si="282"/>
        <v>#N/A</v>
      </c>
    </row>
    <row r="2005" spans="1:19" ht="144" x14ac:dyDescent="0.2">
      <c r="A2005" s="34" t="s">
        <v>6597</v>
      </c>
      <c r="B2005" s="15" t="s">
        <v>1789</v>
      </c>
      <c r="C2005" s="15" t="s">
        <v>3786</v>
      </c>
      <c r="D2005" s="19"/>
      <c r="E2005" s="18" t="s">
        <v>4282</v>
      </c>
      <c r="F2005" s="18" t="s">
        <v>4282</v>
      </c>
      <c r="G2005" s="18" t="s">
        <v>4282</v>
      </c>
      <c r="H2005" s="18" t="s">
        <v>4282</v>
      </c>
      <c r="I2005" s="18" t="s">
        <v>4282</v>
      </c>
      <c r="J2005" s="18" t="s">
        <v>7185</v>
      </c>
      <c r="K2005" s="18" t="s">
        <v>4282</v>
      </c>
      <c r="L2005" s="18" t="s">
        <v>4282</v>
      </c>
      <c r="N2005" s="40" t="e">
        <f t="shared" si="280"/>
        <v>#N/A</v>
      </c>
      <c r="O2005" t="e">
        <f>VLOOKUP(A2005,'[1]Integrator Offer Supplier'!$M$14:$AF$12953,18,FALSE)</f>
        <v>#N/A</v>
      </c>
      <c r="P2005" t="e">
        <f>VLOOKUP(A2005,'[1]Integrator Offer Supplier'!$M$14:$AF$12953,19,FALSE)</f>
        <v>#N/A</v>
      </c>
      <c r="Q2005" t="e">
        <f t="shared" si="281"/>
        <v>#N/A</v>
      </c>
      <c r="R2005" t="e">
        <f>VLOOKUP(A2005,'[1]Integrator Offer Supplier'!$M$14:$AF$12953,20,FALSE)</f>
        <v>#N/A</v>
      </c>
      <c r="S2005" s="41" t="e">
        <f t="shared" si="282"/>
        <v>#N/A</v>
      </c>
    </row>
    <row r="2006" spans="1:19" ht="54" x14ac:dyDescent="0.2">
      <c r="A2006" s="35" t="s">
        <v>6598</v>
      </c>
      <c r="B2006" s="15" t="s">
        <v>1790</v>
      </c>
      <c r="C2006" s="15" t="s">
        <v>3787</v>
      </c>
      <c r="D2006" s="19"/>
      <c r="E2006" s="18" t="s">
        <v>4282</v>
      </c>
      <c r="F2006" s="18" t="s">
        <v>4282</v>
      </c>
      <c r="G2006" s="18" t="s">
        <v>4282</v>
      </c>
      <c r="H2006" s="18" t="s">
        <v>4282</v>
      </c>
      <c r="I2006" s="18" t="s">
        <v>4282</v>
      </c>
      <c r="J2006" s="18" t="s">
        <v>7185</v>
      </c>
      <c r="K2006" s="18" t="s">
        <v>4282</v>
      </c>
      <c r="L2006" s="18" t="s">
        <v>4282</v>
      </c>
      <c r="N2006" s="40" t="e">
        <f t="shared" si="280"/>
        <v>#N/A</v>
      </c>
      <c r="O2006" t="e">
        <f>VLOOKUP(A2006,'[1]Integrator Offer Supplier'!$M$14:$AF$12953,18,FALSE)</f>
        <v>#N/A</v>
      </c>
      <c r="P2006" t="e">
        <f>VLOOKUP(A2006,'[1]Integrator Offer Supplier'!$M$14:$AF$12953,19,FALSE)</f>
        <v>#N/A</v>
      </c>
      <c r="Q2006" t="e">
        <f t="shared" si="281"/>
        <v>#N/A</v>
      </c>
      <c r="R2006" t="e">
        <f>VLOOKUP(A2006,'[1]Integrator Offer Supplier'!$M$14:$AF$12953,20,FALSE)</f>
        <v>#N/A</v>
      </c>
      <c r="S2006" s="41" t="e">
        <f t="shared" si="282"/>
        <v>#N/A</v>
      </c>
    </row>
    <row r="2007" spans="1:19" ht="36" x14ac:dyDescent="0.2">
      <c r="A2007" s="35" t="s">
        <v>6599</v>
      </c>
      <c r="B2007" s="15" t="s">
        <v>1791</v>
      </c>
      <c r="C2007" s="15" t="s">
        <v>3788</v>
      </c>
      <c r="D2007" s="19"/>
      <c r="E2007" s="18" t="s">
        <v>4282</v>
      </c>
      <c r="F2007" s="18" t="s">
        <v>4282</v>
      </c>
      <c r="G2007" s="18" t="s">
        <v>4282</v>
      </c>
      <c r="H2007" s="18" t="s">
        <v>4282</v>
      </c>
      <c r="I2007" s="18" t="s">
        <v>4282</v>
      </c>
      <c r="J2007" s="18" t="s">
        <v>7185</v>
      </c>
      <c r="K2007" s="18" t="s">
        <v>4282</v>
      </c>
      <c r="L2007" s="18" t="s">
        <v>4282</v>
      </c>
      <c r="N2007" s="40" t="e">
        <f t="shared" si="280"/>
        <v>#N/A</v>
      </c>
      <c r="O2007" t="e">
        <f>VLOOKUP(A2007,'[1]Integrator Offer Supplier'!$M$14:$AF$12953,18,FALSE)</f>
        <v>#N/A</v>
      </c>
      <c r="P2007" t="e">
        <f>VLOOKUP(A2007,'[1]Integrator Offer Supplier'!$M$14:$AF$12953,19,FALSE)</f>
        <v>#N/A</v>
      </c>
      <c r="Q2007" t="e">
        <f t="shared" si="281"/>
        <v>#N/A</v>
      </c>
      <c r="R2007" t="e">
        <f>VLOOKUP(A2007,'[1]Integrator Offer Supplier'!$M$14:$AF$12953,20,FALSE)</f>
        <v>#N/A</v>
      </c>
      <c r="S2007" s="41" t="e">
        <f t="shared" si="282"/>
        <v>#N/A</v>
      </c>
    </row>
    <row r="2008" spans="1:19" ht="54" x14ac:dyDescent="0.2">
      <c r="A2008" s="35" t="s">
        <v>6600</v>
      </c>
      <c r="B2008" s="15" t="s">
        <v>1792</v>
      </c>
      <c r="C2008" s="15" t="s">
        <v>3789</v>
      </c>
      <c r="D2008" s="19"/>
      <c r="E2008" s="18" t="s">
        <v>4282</v>
      </c>
      <c r="F2008" s="18" t="s">
        <v>4282</v>
      </c>
      <c r="G2008" s="18" t="s">
        <v>4282</v>
      </c>
      <c r="H2008" s="18" t="s">
        <v>4282</v>
      </c>
      <c r="I2008" s="18" t="s">
        <v>4282</v>
      </c>
      <c r="J2008" s="18" t="s">
        <v>7185</v>
      </c>
      <c r="K2008" s="18" t="s">
        <v>4282</v>
      </c>
      <c r="L2008" s="18" t="s">
        <v>4282</v>
      </c>
      <c r="N2008" s="40" t="e">
        <f t="shared" si="280"/>
        <v>#N/A</v>
      </c>
      <c r="O2008" t="e">
        <f>VLOOKUP(A2008,'[1]Integrator Offer Supplier'!$M$14:$AF$12953,18,FALSE)</f>
        <v>#N/A</v>
      </c>
      <c r="P2008" t="e">
        <f>VLOOKUP(A2008,'[1]Integrator Offer Supplier'!$M$14:$AF$12953,19,FALSE)</f>
        <v>#N/A</v>
      </c>
      <c r="Q2008" t="e">
        <f t="shared" si="281"/>
        <v>#N/A</v>
      </c>
      <c r="R2008" t="e">
        <f>VLOOKUP(A2008,'[1]Integrator Offer Supplier'!$M$14:$AF$12953,20,FALSE)</f>
        <v>#N/A</v>
      </c>
      <c r="S2008" s="41" t="e">
        <f t="shared" si="282"/>
        <v>#N/A</v>
      </c>
    </row>
    <row r="2009" spans="1:19" ht="72" x14ac:dyDescent="0.2">
      <c r="A2009" s="35" t="s">
        <v>6601</v>
      </c>
      <c r="B2009" s="15" t="s">
        <v>1793</v>
      </c>
      <c r="C2009" s="15" t="s">
        <v>3790</v>
      </c>
      <c r="D2009" s="19"/>
      <c r="E2009" s="18" t="s">
        <v>4282</v>
      </c>
      <c r="F2009" s="18" t="s">
        <v>4282</v>
      </c>
      <c r="G2009" s="18" t="s">
        <v>4282</v>
      </c>
      <c r="H2009" s="18" t="s">
        <v>4282</v>
      </c>
      <c r="I2009" s="18" t="s">
        <v>4282</v>
      </c>
      <c r="J2009" s="18" t="s">
        <v>7185</v>
      </c>
      <c r="K2009" s="18" t="s">
        <v>4282</v>
      </c>
      <c r="L2009" s="18" t="s">
        <v>4282</v>
      </c>
      <c r="N2009" s="40" t="e">
        <f t="shared" si="280"/>
        <v>#N/A</v>
      </c>
      <c r="O2009" t="e">
        <f>VLOOKUP(A2009,'[1]Integrator Offer Supplier'!$M$14:$AF$12953,18,FALSE)</f>
        <v>#N/A</v>
      </c>
      <c r="P2009" t="e">
        <f>VLOOKUP(A2009,'[1]Integrator Offer Supplier'!$M$14:$AF$12953,19,FALSE)</f>
        <v>#N/A</v>
      </c>
      <c r="Q2009" t="e">
        <f t="shared" si="281"/>
        <v>#N/A</v>
      </c>
      <c r="R2009" t="e">
        <f>VLOOKUP(A2009,'[1]Integrator Offer Supplier'!$M$14:$AF$12953,20,FALSE)</f>
        <v>#N/A</v>
      </c>
      <c r="S2009" s="41" t="e">
        <f t="shared" si="282"/>
        <v>#N/A</v>
      </c>
    </row>
    <row r="2010" spans="1:19" ht="18" x14ac:dyDescent="0.2">
      <c r="A2010" s="34" t="s">
        <v>6602</v>
      </c>
      <c r="B2010" s="15" t="s">
        <v>191</v>
      </c>
      <c r="C2010" s="15" t="s">
        <v>191</v>
      </c>
      <c r="D2010" s="19"/>
      <c r="E2010" s="18" t="s">
        <v>4282</v>
      </c>
      <c r="F2010" s="18" t="s">
        <v>4282</v>
      </c>
      <c r="G2010" s="18" t="s">
        <v>4282</v>
      </c>
      <c r="H2010" s="18" t="s">
        <v>4282</v>
      </c>
      <c r="I2010" s="18" t="s">
        <v>4282</v>
      </c>
      <c r="J2010" s="18" t="s">
        <v>7185</v>
      </c>
      <c r="K2010" s="18" t="s">
        <v>4282</v>
      </c>
      <c r="L2010" s="18" t="s">
        <v>4282</v>
      </c>
      <c r="N2010" s="40" t="e">
        <f t="shared" si="280"/>
        <v>#N/A</v>
      </c>
      <c r="O2010" t="e">
        <f>VLOOKUP(A2010,'[1]Integrator Offer Supplier'!$M$14:$AF$12953,18,FALSE)</f>
        <v>#N/A</v>
      </c>
      <c r="P2010" t="e">
        <f>VLOOKUP(A2010,'[1]Integrator Offer Supplier'!$M$14:$AF$12953,19,FALSE)</f>
        <v>#N/A</v>
      </c>
      <c r="Q2010" t="e">
        <f t="shared" si="281"/>
        <v>#N/A</v>
      </c>
      <c r="R2010" t="e">
        <f>VLOOKUP(A2010,'[1]Integrator Offer Supplier'!$M$14:$AF$12953,20,FALSE)</f>
        <v>#N/A</v>
      </c>
      <c r="S2010" s="41" t="e">
        <f t="shared" si="282"/>
        <v>#N/A</v>
      </c>
    </row>
    <row r="2011" spans="1:19" ht="18" x14ac:dyDescent="0.2">
      <c r="A2011" s="34" t="s">
        <v>6603</v>
      </c>
      <c r="B2011" s="15" t="s">
        <v>191</v>
      </c>
      <c r="C2011" s="15" t="s">
        <v>191</v>
      </c>
      <c r="D2011" s="19"/>
      <c r="E2011" s="18" t="s">
        <v>4282</v>
      </c>
      <c r="F2011" s="18" t="s">
        <v>4282</v>
      </c>
      <c r="G2011" s="18" t="s">
        <v>4282</v>
      </c>
      <c r="H2011" s="18" t="s">
        <v>4282</v>
      </c>
      <c r="I2011" s="18" t="s">
        <v>4282</v>
      </c>
      <c r="J2011" s="18" t="s">
        <v>7185</v>
      </c>
      <c r="K2011" s="18" t="s">
        <v>4282</v>
      </c>
      <c r="L2011" s="18" t="s">
        <v>4282</v>
      </c>
      <c r="N2011" s="40" t="e">
        <f t="shared" si="280"/>
        <v>#N/A</v>
      </c>
      <c r="O2011" t="e">
        <f>VLOOKUP(A2011,'[1]Integrator Offer Supplier'!$M$14:$AF$12953,18,FALSE)</f>
        <v>#N/A</v>
      </c>
      <c r="P2011" t="e">
        <f>VLOOKUP(A2011,'[1]Integrator Offer Supplier'!$M$14:$AF$12953,19,FALSE)</f>
        <v>#N/A</v>
      </c>
      <c r="Q2011" t="e">
        <f t="shared" si="281"/>
        <v>#N/A</v>
      </c>
      <c r="R2011" t="e">
        <f>VLOOKUP(A2011,'[1]Integrator Offer Supplier'!$M$14:$AF$12953,20,FALSE)</f>
        <v>#N/A</v>
      </c>
      <c r="S2011" s="41" t="e">
        <f t="shared" si="282"/>
        <v>#N/A</v>
      </c>
    </row>
    <row r="2012" spans="1:19" ht="18" x14ac:dyDescent="0.2">
      <c r="A2012" s="34" t="s">
        <v>6604</v>
      </c>
      <c r="B2012" s="15" t="s">
        <v>191</v>
      </c>
      <c r="C2012" s="15" t="s">
        <v>191</v>
      </c>
      <c r="D2012" s="19"/>
      <c r="E2012" s="18" t="s">
        <v>4282</v>
      </c>
      <c r="F2012" s="18" t="s">
        <v>4282</v>
      </c>
      <c r="G2012" s="18" t="s">
        <v>4282</v>
      </c>
      <c r="H2012" s="18" t="s">
        <v>4282</v>
      </c>
      <c r="I2012" s="18" t="s">
        <v>4282</v>
      </c>
      <c r="J2012" s="18" t="s">
        <v>7185</v>
      </c>
      <c r="K2012" s="18" t="s">
        <v>4282</v>
      </c>
      <c r="L2012" s="18" t="s">
        <v>4282</v>
      </c>
      <c r="N2012" s="40" t="e">
        <f t="shared" si="280"/>
        <v>#N/A</v>
      </c>
      <c r="O2012" t="e">
        <f>VLOOKUP(A2012,'[1]Integrator Offer Supplier'!$M$14:$AF$12953,18,FALSE)</f>
        <v>#N/A</v>
      </c>
      <c r="P2012" t="e">
        <f>VLOOKUP(A2012,'[1]Integrator Offer Supplier'!$M$14:$AF$12953,19,FALSE)</f>
        <v>#N/A</v>
      </c>
      <c r="Q2012" t="e">
        <f t="shared" si="281"/>
        <v>#N/A</v>
      </c>
      <c r="R2012" t="e">
        <f>VLOOKUP(A2012,'[1]Integrator Offer Supplier'!$M$14:$AF$12953,20,FALSE)</f>
        <v>#N/A</v>
      </c>
      <c r="S2012" s="41" t="e">
        <f t="shared" si="282"/>
        <v>#N/A</v>
      </c>
    </row>
    <row r="2013" spans="1:19" ht="18" x14ac:dyDescent="0.2">
      <c r="A2013" s="34" t="s">
        <v>6605</v>
      </c>
      <c r="B2013" s="15" t="s">
        <v>191</v>
      </c>
      <c r="C2013" s="15" t="s">
        <v>191</v>
      </c>
      <c r="D2013" s="19"/>
      <c r="E2013" s="18" t="s">
        <v>4282</v>
      </c>
      <c r="F2013" s="18" t="s">
        <v>4282</v>
      </c>
      <c r="G2013" s="18" t="s">
        <v>4282</v>
      </c>
      <c r="H2013" s="18" t="s">
        <v>4282</v>
      </c>
      <c r="I2013" s="18" t="s">
        <v>4282</v>
      </c>
      <c r="J2013" s="18" t="s">
        <v>7185</v>
      </c>
      <c r="K2013" s="18" t="s">
        <v>4282</v>
      </c>
      <c r="L2013" s="18" t="s">
        <v>4282</v>
      </c>
      <c r="N2013" s="40" t="e">
        <f t="shared" si="280"/>
        <v>#N/A</v>
      </c>
      <c r="O2013" t="e">
        <f>VLOOKUP(A2013,'[1]Integrator Offer Supplier'!$M$14:$AF$12953,18,FALSE)</f>
        <v>#N/A</v>
      </c>
      <c r="P2013" t="e">
        <f>VLOOKUP(A2013,'[1]Integrator Offer Supplier'!$M$14:$AF$12953,19,FALSE)</f>
        <v>#N/A</v>
      </c>
      <c r="Q2013" t="e">
        <f t="shared" si="281"/>
        <v>#N/A</v>
      </c>
      <c r="R2013" t="e">
        <f>VLOOKUP(A2013,'[1]Integrator Offer Supplier'!$M$14:$AF$12953,20,FALSE)</f>
        <v>#N/A</v>
      </c>
      <c r="S2013" s="41" t="e">
        <f t="shared" si="282"/>
        <v>#N/A</v>
      </c>
    </row>
    <row r="2014" spans="1:19" ht="18" x14ac:dyDescent="0.2">
      <c r="A2014" s="34" t="s">
        <v>6606</v>
      </c>
      <c r="B2014" s="15" t="s">
        <v>191</v>
      </c>
      <c r="C2014" s="15" t="s">
        <v>191</v>
      </c>
      <c r="D2014" s="19"/>
      <c r="E2014" s="18" t="s">
        <v>4282</v>
      </c>
      <c r="F2014" s="18" t="s">
        <v>4282</v>
      </c>
      <c r="G2014" s="18" t="s">
        <v>4282</v>
      </c>
      <c r="H2014" s="18" t="s">
        <v>4282</v>
      </c>
      <c r="I2014" s="18" t="s">
        <v>4282</v>
      </c>
      <c r="J2014" s="18" t="s">
        <v>7185</v>
      </c>
      <c r="K2014" s="18" t="s">
        <v>4282</v>
      </c>
      <c r="L2014" s="18" t="s">
        <v>4282</v>
      </c>
      <c r="N2014" s="40" t="e">
        <f t="shared" si="280"/>
        <v>#N/A</v>
      </c>
      <c r="O2014" t="e">
        <f>VLOOKUP(A2014,'[1]Integrator Offer Supplier'!$M$14:$AF$12953,18,FALSE)</f>
        <v>#N/A</v>
      </c>
      <c r="P2014" t="e">
        <f>VLOOKUP(A2014,'[1]Integrator Offer Supplier'!$M$14:$AF$12953,19,FALSE)</f>
        <v>#N/A</v>
      </c>
      <c r="Q2014" t="e">
        <f t="shared" si="281"/>
        <v>#N/A</v>
      </c>
      <c r="R2014" t="e">
        <f>VLOOKUP(A2014,'[1]Integrator Offer Supplier'!$M$14:$AF$12953,20,FALSE)</f>
        <v>#N/A</v>
      </c>
      <c r="S2014" s="41" t="e">
        <f t="shared" si="282"/>
        <v>#N/A</v>
      </c>
    </row>
    <row r="2015" spans="1:19" ht="18" x14ac:dyDescent="0.2">
      <c r="A2015" s="34" t="s">
        <v>6607</v>
      </c>
      <c r="B2015" s="15" t="s">
        <v>191</v>
      </c>
      <c r="C2015" s="15" t="s">
        <v>191</v>
      </c>
      <c r="D2015" s="19"/>
      <c r="E2015" s="18" t="s">
        <v>4282</v>
      </c>
      <c r="F2015" s="18" t="s">
        <v>4282</v>
      </c>
      <c r="G2015" s="18" t="s">
        <v>4282</v>
      </c>
      <c r="H2015" s="18" t="s">
        <v>4282</v>
      </c>
      <c r="I2015" s="18" t="s">
        <v>4282</v>
      </c>
      <c r="J2015" s="18" t="s">
        <v>7185</v>
      </c>
      <c r="K2015" s="18" t="s">
        <v>4282</v>
      </c>
      <c r="L2015" s="18" t="s">
        <v>4282</v>
      </c>
      <c r="N2015" s="40" t="e">
        <f t="shared" si="280"/>
        <v>#N/A</v>
      </c>
      <c r="O2015" t="e">
        <f>VLOOKUP(A2015,'[1]Integrator Offer Supplier'!$M$14:$AF$12953,18,FALSE)</f>
        <v>#N/A</v>
      </c>
      <c r="P2015" t="e">
        <f>VLOOKUP(A2015,'[1]Integrator Offer Supplier'!$M$14:$AF$12953,19,FALSE)</f>
        <v>#N/A</v>
      </c>
      <c r="Q2015" t="e">
        <f t="shared" si="281"/>
        <v>#N/A</v>
      </c>
      <c r="R2015" t="e">
        <f>VLOOKUP(A2015,'[1]Integrator Offer Supplier'!$M$14:$AF$12953,20,FALSE)</f>
        <v>#N/A</v>
      </c>
      <c r="S2015" s="41" t="e">
        <f t="shared" si="282"/>
        <v>#N/A</v>
      </c>
    </row>
    <row r="2016" spans="1:19" ht="18" x14ac:dyDescent="0.2">
      <c r="A2016" s="34" t="s">
        <v>6608</v>
      </c>
      <c r="B2016" s="15" t="s">
        <v>191</v>
      </c>
      <c r="C2016" s="15" t="s">
        <v>191</v>
      </c>
      <c r="D2016" s="19"/>
      <c r="E2016" s="18" t="s">
        <v>4282</v>
      </c>
      <c r="F2016" s="18" t="s">
        <v>4282</v>
      </c>
      <c r="G2016" s="18" t="s">
        <v>4282</v>
      </c>
      <c r="H2016" s="18" t="s">
        <v>4282</v>
      </c>
      <c r="I2016" s="18" t="s">
        <v>4282</v>
      </c>
      <c r="J2016" s="18" t="s">
        <v>7185</v>
      </c>
      <c r="K2016" s="18" t="s">
        <v>4282</v>
      </c>
      <c r="L2016" s="18" t="s">
        <v>4282</v>
      </c>
      <c r="N2016" s="40" t="e">
        <f t="shared" si="280"/>
        <v>#N/A</v>
      </c>
      <c r="O2016" t="e">
        <f>VLOOKUP(A2016,'[1]Integrator Offer Supplier'!$M$14:$AF$12953,18,FALSE)</f>
        <v>#N/A</v>
      </c>
      <c r="P2016" t="e">
        <f>VLOOKUP(A2016,'[1]Integrator Offer Supplier'!$M$14:$AF$12953,19,FALSE)</f>
        <v>#N/A</v>
      </c>
      <c r="Q2016" t="e">
        <f t="shared" si="281"/>
        <v>#N/A</v>
      </c>
      <c r="R2016" t="e">
        <f>VLOOKUP(A2016,'[1]Integrator Offer Supplier'!$M$14:$AF$12953,20,FALSE)</f>
        <v>#N/A</v>
      </c>
      <c r="S2016" s="41" t="e">
        <f t="shared" si="282"/>
        <v>#N/A</v>
      </c>
    </row>
    <row r="2017" spans="1:19" ht="18" x14ac:dyDescent="0.2">
      <c r="A2017" s="34" t="s">
        <v>6609</v>
      </c>
      <c r="B2017" s="15" t="s">
        <v>191</v>
      </c>
      <c r="C2017" s="15" t="s">
        <v>191</v>
      </c>
      <c r="D2017" s="19"/>
      <c r="E2017" s="18" t="s">
        <v>4282</v>
      </c>
      <c r="F2017" s="18" t="s">
        <v>4282</v>
      </c>
      <c r="G2017" s="18" t="s">
        <v>4282</v>
      </c>
      <c r="H2017" s="18" t="s">
        <v>4282</v>
      </c>
      <c r="I2017" s="18" t="s">
        <v>4282</v>
      </c>
      <c r="J2017" s="18" t="s">
        <v>7185</v>
      </c>
      <c r="K2017" s="18" t="s">
        <v>4282</v>
      </c>
      <c r="L2017" s="18" t="s">
        <v>4282</v>
      </c>
      <c r="N2017" s="40" t="e">
        <f t="shared" si="280"/>
        <v>#N/A</v>
      </c>
      <c r="O2017" t="e">
        <f>VLOOKUP(A2017,'[1]Integrator Offer Supplier'!$M$14:$AF$12953,18,FALSE)</f>
        <v>#N/A</v>
      </c>
      <c r="P2017" t="e">
        <f>VLOOKUP(A2017,'[1]Integrator Offer Supplier'!$M$14:$AF$12953,19,FALSE)</f>
        <v>#N/A</v>
      </c>
      <c r="Q2017" t="e">
        <f t="shared" si="281"/>
        <v>#N/A</v>
      </c>
      <c r="R2017" t="e">
        <f>VLOOKUP(A2017,'[1]Integrator Offer Supplier'!$M$14:$AF$12953,20,FALSE)</f>
        <v>#N/A</v>
      </c>
      <c r="S2017" s="41" t="e">
        <f t="shared" si="282"/>
        <v>#N/A</v>
      </c>
    </row>
    <row r="2018" spans="1:19" ht="18" x14ac:dyDescent="0.2">
      <c r="A2018" s="34" t="s">
        <v>6610</v>
      </c>
      <c r="B2018" s="15" t="s">
        <v>191</v>
      </c>
      <c r="C2018" s="15" t="s">
        <v>191</v>
      </c>
      <c r="D2018" s="19"/>
      <c r="E2018" s="18" t="s">
        <v>4282</v>
      </c>
      <c r="F2018" s="18" t="s">
        <v>4282</v>
      </c>
      <c r="G2018" s="18" t="s">
        <v>4282</v>
      </c>
      <c r="H2018" s="18" t="s">
        <v>4282</v>
      </c>
      <c r="I2018" s="18" t="s">
        <v>4282</v>
      </c>
      <c r="J2018" s="18" t="s">
        <v>7185</v>
      </c>
      <c r="K2018" s="18" t="s">
        <v>4282</v>
      </c>
      <c r="L2018" s="18" t="s">
        <v>4282</v>
      </c>
      <c r="N2018" s="40" t="e">
        <f t="shared" si="280"/>
        <v>#N/A</v>
      </c>
      <c r="O2018" t="e">
        <f>VLOOKUP(A2018,'[1]Integrator Offer Supplier'!$M$14:$AF$12953,18,FALSE)</f>
        <v>#N/A</v>
      </c>
      <c r="P2018" t="e">
        <f>VLOOKUP(A2018,'[1]Integrator Offer Supplier'!$M$14:$AF$12953,19,FALSE)</f>
        <v>#N/A</v>
      </c>
      <c r="Q2018" t="e">
        <f t="shared" si="281"/>
        <v>#N/A</v>
      </c>
      <c r="R2018" t="e">
        <f>VLOOKUP(A2018,'[1]Integrator Offer Supplier'!$M$14:$AF$12953,20,FALSE)</f>
        <v>#N/A</v>
      </c>
      <c r="S2018" s="41" t="e">
        <f t="shared" si="282"/>
        <v>#N/A</v>
      </c>
    </row>
    <row r="2019" spans="1:19" ht="18" x14ac:dyDescent="0.2">
      <c r="A2019" s="34" t="s">
        <v>6611</v>
      </c>
      <c r="B2019" s="15" t="s">
        <v>191</v>
      </c>
      <c r="C2019" s="15" t="s">
        <v>191</v>
      </c>
      <c r="D2019" s="19"/>
      <c r="E2019" s="18" t="s">
        <v>4282</v>
      </c>
      <c r="F2019" s="18" t="s">
        <v>4282</v>
      </c>
      <c r="G2019" s="18" t="s">
        <v>4282</v>
      </c>
      <c r="H2019" s="18" t="s">
        <v>4282</v>
      </c>
      <c r="I2019" s="18" t="s">
        <v>4282</v>
      </c>
      <c r="J2019" s="18" t="s">
        <v>7185</v>
      </c>
      <c r="K2019" s="18" t="s">
        <v>4282</v>
      </c>
      <c r="L2019" s="18" t="s">
        <v>4282</v>
      </c>
      <c r="N2019" s="40" t="e">
        <f t="shared" si="280"/>
        <v>#N/A</v>
      </c>
      <c r="O2019" t="e">
        <f>VLOOKUP(A2019,'[1]Integrator Offer Supplier'!$M$14:$AF$12953,18,FALSE)</f>
        <v>#N/A</v>
      </c>
      <c r="P2019" t="e">
        <f>VLOOKUP(A2019,'[1]Integrator Offer Supplier'!$M$14:$AF$12953,19,FALSE)</f>
        <v>#N/A</v>
      </c>
      <c r="Q2019" t="e">
        <f t="shared" si="281"/>
        <v>#N/A</v>
      </c>
      <c r="R2019" t="e">
        <f>VLOOKUP(A2019,'[1]Integrator Offer Supplier'!$M$14:$AF$12953,20,FALSE)</f>
        <v>#N/A</v>
      </c>
      <c r="S2019" s="41" t="e">
        <f t="shared" si="282"/>
        <v>#N/A</v>
      </c>
    </row>
    <row r="2020" spans="1:19" ht="18" x14ac:dyDescent="0.2">
      <c r="A2020" s="34" t="s">
        <v>6612</v>
      </c>
      <c r="B2020" s="15" t="s">
        <v>191</v>
      </c>
      <c r="C2020" s="15" t="s">
        <v>191</v>
      </c>
      <c r="D2020" s="19"/>
      <c r="E2020" s="18" t="s">
        <v>4282</v>
      </c>
      <c r="F2020" s="18" t="s">
        <v>4282</v>
      </c>
      <c r="G2020" s="18" t="s">
        <v>4282</v>
      </c>
      <c r="H2020" s="18" t="s">
        <v>4282</v>
      </c>
      <c r="I2020" s="18" t="s">
        <v>4282</v>
      </c>
      <c r="J2020" s="18" t="s">
        <v>7185</v>
      </c>
      <c r="K2020" s="18" t="s">
        <v>4282</v>
      </c>
      <c r="L2020" s="18" t="s">
        <v>4282</v>
      </c>
      <c r="N2020" s="40" t="e">
        <f t="shared" si="280"/>
        <v>#N/A</v>
      </c>
      <c r="O2020" t="e">
        <f>VLOOKUP(A2020,'[1]Integrator Offer Supplier'!$M$14:$AF$12953,18,FALSE)</f>
        <v>#N/A</v>
      </c>
      <c r="P2020" t="e">
        <f>VLOOKUP(A2020,'[1]Integrator Offer Supplier'!$M$14:$AF$12953,19,FALSE)</f>
        <v>#N/A</v>
      </c>
      <c r="Q2020" t="e">
        <f t="shared" si="281"/>
        <v>#N/A</v>
      </c>
      <c r="R2020" t="e">
        <f>VLOOKUP(A2020,'[1]Integrator Offer Supplier'!$M$14:$AF$12953,20,FALSE)</f>
        <v>#N/A</v>
      </c>
      <c r="S2020" s="41" t="e">
        <f t="shared" si="282"/>
        <v>#N/A</v>
      </c>
    </row>
    <row r="2021" spans="1:19" ht="18" x14ac:dyDescent="0.2">
      <c r="A2021" s="34" t="s">
        <v>6613</v>
      </c>
      <c r="B2021" s="15" t="e">
        <v>#N/A</v>
      </c>
      <c r="C2021" s="15" t="e">
        <v>#N/A</v>
      </c>
      <c r="D2021" s="19"/>
      <c r="E2021" s="18" t="s">
        <v>4282</v>
      </c>
      <c r="F2021" s="18" t="s">
        <v>4282</v>
      </c>
      <c r="G2021" s="18" t="s">
        <v>4282</v>
      </c>
      <c r="H2021" s="18" t="s">
        <v>4282</v>
      </c>
      <c r="I2021" s="18" t="s">
        <v>4282</v>
      </c>
      <c r="J2021" s="18" t="s">
        <v>7185</v>
      </c>
      <c r="K2021" s="18" t="s">
        <v>4282</v>
      </c>
      <c r="L2021" s="18" t="s">
        <v>4282</v>
      </c>
      <c r="N2021" s="40" t="e">
        <f t="shared" si="280"/>
        <v>#N/A</v>
      </c>
      <c r="O2021" t="e">
        <f>VLOOKUP(A2021,'[1]Integrator Offer Supplier'!$M$14:$AF$12953,18,FALSE)</f>
        <v>#N/A</v>
      </c>
      <c r="P2021" t="e">
        <f>VLOOKUP(A2021,'[1]Integrator Offer Supplier'!$M$14:$AF$12953,19,FALSE)</f>
        <v>#N/A</v>
      </c>
      <c r="Q2021" t="e">
        <f t="shared" si="281"/>
        <v>#N/A</v>
      </c>
      <c r="R2021" t="e">
        <f>VLOOKUP(A2021,'[1]Integrator Offer Supplier'!$M$14:$AF$12953,20,FALSE)</f>
        <v>#N/A</v>
      </c>
      <c r="S2021" s="41" t="e">
        <f t="shared" si="282"/>
        <v>#N/A</v>
      </c>
    </row>
    <row r="2022" spans="1:19" ht="18" x14ac:dyDescent="0.2">
      <c r="A2022" s="34" t="s">
        <v>6614</v>
      </c>
      <c r="B2022" s="15" t="e">
        <v>#N/A</v>
      </c>
      <c r="C2022" s="15" t="e">
        <v>#N/A</v>
      </c>
      <c r="D2022" s="19"/>
      <c r="E2022" s="18" t="s">
        <v>4282</v>
      </c>
      <c r="F2022" s="18" t="s">
        <v>4282</v>
      </c>
      <c r="G2022" s="18" t="s">
        <v>4282</v>
      </c>
      <c r="H2022" s="18" t="s">
        <v>4282</v>
      </c>
      <c r="I2022" s="18" t="s">
        <v>4282</v>
      </c>
      <c r="J2022" s="18" t="s">
        <v>7185</v>
      </c>
      <c r="K2022" s="18" t="s">
        <v>4282</v>
      </c>
      <c r="L2022" s="18" t="s">
        <v>4282</v>
      </c>
      <c r="N2022" s="40" t="e">
        <f t="shared" si="280"/>
        <v>#N/A</v>
      </c>
      <c r="O2022" t="e">
        <f>VLOOKUP(A2022,'[1]Integrator Offer Supplier'!$M$14:$AF$12953,18,FALSE)</f>
        <v>#N/A</v>
      </c>
      <c r="P2022" t="e">
        <f>VLOOKUP(A2022,'[1]Integrator Offer Supplier'!$M$14:$AF$12953,19,FALSE)</f>
        <v>#N/A</v>
      </c>
      <c r="Q2022" t="e">
        <f t="shared" si="281"/>
        <v>#N/A</v>
      </c>
      <c r="R2022" t="e">
        <f>VLOOKUP(A2022,'[1]Integrator Offer Supplier'!$M$14:$AF$12953,20,FALSE)</f>
        <v>#N/A</v>
      </c>
      <c r="S2022" s="41" t="e">
        <f t="shared" si="282"/>
        <v>#N/A</v>
      </c>
    </row>
    <row r="2023" spans="1:19" ht="18" x14ac:dyDescent="0.2">
      <c r="A2023" s="34" t="s">
        <v>6615</v>
      </c>
      <c r="B2023" s="15" t="e">
        <v>#N/A</v>
      </c>
      <c r="C2023" s="15" t="e">
        <v>#N/A</v>
      </c>
      <c r="D2023" s="19"/>
      <c r="E2023" s="18" t="s">
        <v>4282</v>
      </c>
      <c r="F2023" s="18" t="s">
        <v>4282</v>
      </c>
      <c r="G2023" s="18" t="s">
        <v>4282</v>
      </c>
      <c r="H2023" s="18" t="s">
        <v>4282</v>
      </c>
      <c r="I2023" s="18" t="s">
        <v>4282</v>
      </c>
      <c r="J2023" s="18" t="s">
        <v>7185</v>
      </c>
      <c r="K2023" s="18" t="s">
        <v>4282</v>
      </c>
      <c r="L2023" s="18" t="s">
        <v>4282</v>
      </c>
      <c r="N2023" s="40" t="e">
        <f t="shared" si="280"/>
        <v>#N/A</v>
      </c>
      <c r="O2023" t="e">
        <f>VLOOKUP(A2023,'[1]Integrator Offer Supplier'!$M$14:$AF$12953,18,FALSE)</f>
        <v>#N/A</v>
      </c>
      <c r="P2023" t="e">
        <f>VLOOKUP(A2023,'[1]Integrator Offer Supplier'!$M$14:$AF$12953,19,FALSE)</f>
        <v>#N/A</v>
      </c>
      <c r="Q2023" t="e">
        <f t="shared" si="281"/>
        <v>#N/A</v>
      </c>
      <c r="R2023" t="e">
        <f>VLOOKUP(A2023,'[1]Integrator Offer Supplier'!$M$14:$AF$12953,20,FALSE)</f>
        <v>#N/A</v>
      </c>
      <c r="S2023" s="41" t="e">
        <f t="shared" si="282"/>
        <v>#N/A</v>
      </c>
    </row>
    <row r="2024" spans="1:19" ht="18" x14ac:dyDescent="0.2">
      <c r="A2024" s="34" t="s">
        <v>6616</v>
      </c>
      <c r="B2024" s="15" t="s">
        <v>191</v>
      </c>
      <c r="C2024" s="15" t="s">
        <v>191</v>
      </c>
      <c r="D2024" s="19"/>
      <c r="E2024" s="18" t="s">
        <v>4282</v>
      </c>
      <c r="F2024" s="18" t="s">
        <v>4282</v>
      </c>
      <c r="G2024" s="18" t="s">
        <v>4282</v>
      </c>
      <c r="H2024" s="18" t="s">
        <v>4282</v>
      </c>
      <c r="I2024" s="18" t="s">
        <v>4282</v>
      </c>
      <c r="J2024" s="18" t="s">
        <v>7185</v>
      </c>
      <c r="K2024" s="18" t="s">
        <v>4282</v>
      </c>
      <c r="L2024" s="18" t="s">
        <v>4282</v>
      </c>
      <c r="N2024" s="40" t="e">
        <f t="shared" si="280"/>
        <v>#N/A</v>
      </c>
      <c r="O2024" t="e">
        <f>VLOOKUP(A2024,'[1]Integrator Offer Supplier'!$M$14:$AF$12953,18,FALSE)</f>
        <v>#N/A</v>
      </c>
      <c r="P2024" t="e">
        <f>VLOOKUP(A2024,'[1]Integrator Offer Supplier'!$M$14:$AF$12953,19,FALSE)</f>
        <v>#N/A</v>
      </c>
      <c r="Q2024" t="e">
        <f t="shared" si="281"/>
        <v>#N/A</v>
      </c>
      <c r="R2024" t="e">
        <f>VLOOKUP(A2024,'[1]Integrator Offer Supplier'!$M$14:$AF$12953,20,FALSE)</f>
        <v>#N/A</v>
      </c>
      <c r="S2024" s="41" t="e">
        <f t="shared" si="282"/>
        <v>#N/A</v>
      </c>
    </row>
    <row r="2025" spans="1:19" ht="18" x14ac:dyDescent="0.2">
      <c r="A2025" s="34" t="s">
        <v>6617</v>
      </c>
      <c r="B2025" s="15" t="s">
        <v>191</v>
      </c>
      <c r="C2025" s="15" t="s">
        <v>191</v>
      </c>
      <c r="D2025" s="19"/>
      <c r="E2025" s="18" t="s">
        <v>4282</v>
      </c>
      <c r="F2025" s="18" t="s">
        <v>4282</v>
      </c>
      <c r="G2025" s="18" t="s">
        <v>4282</v>
      </c>
      <c r="H2025" s="18" t="s">
        <v>4282</v>
      </c>
      <c r="I2025" s="18" t="s">
        <v>4282</v>
      </c>
      <c r="J2025" s="18" t="s">
        <v>7185</v>
      </c>
      <c r="K2025" s="18" t="s">
        <v>4282</v>
      </c>
      <c r="L2025" s="18" t="s">
        <v>4282</v>
      </c>
      <c r="N2025" s="40" t="e">
        <f t="shared" si="280"/>
        <v>#N/A</v>
      </c>
      <c r="O2025" t="e">
        <f>VLOOKUP(A2025,'[1]Integrator Offer Supplier'!$M$14:$AF$12953,18,FALSE)</f>
        <v>#N/A</v>
      </c>
      <c r="P2025" t="e">
        <f>VLOOKUP(A2025,'[1]Integrator Offer Supplier'!$M$14:$AF$12953,19,FALSE)</f>
        <v>#N/A</v>
      </c>
      <c r="Q2025" t="e">
        <f t="shared" si="281"/>
        <v>#N/A</v>
      </c>
      <c r="R2025" t="e">
        <f>VLOOKUP(A2025,'[1]Integrator Offer Supplier'!$M$14:$AF$12953,20,FALSE)</f>
        <v>#N/A</v>
      </c>
      <c r="S2025" s="41" t="e">
        <f t="shared" si="282"/>
        <v>#N/A</v>
      </c>
    </row>
    <row r="2026" spans="1:19" ht="18" x14ac:dyDescent="0.2">
      <c r="A2026" s="34" t="s">
        <v>6618</v>
      </c>
      <c r="B2026" s="15" t="s">
        <v>191</v>
      </c>
      <c r="C2026" s="15" t="s">
        <v>191</v>
      </c>
      <c r="D2026" s="19"/>
      <c r="E2026" s="18" t="s">
        <v>4282</v>
      </c>
      <c r="F2026" s="18" t="s">
        <v>4282</v>
      </c>
      <c r="G2026" s="18" t="s">
        <v>4282</v>
      </c>
      <c r="H2026" s="18" t="s">
        <v>4282</v>
      </c>
      <c r="I2026" s="18" t="s">
        <v>4282</v>
      </c>
      <c r="J2026" s="18" t="s">
        <v>7185</v>
      </c>
      <c r="K2026" s="18" t="s">
        <v>4282</v>
      </c>
      <c r="L2026" s="18" t="s">
        <v>4282</v>
      </c>
      <c r="N2026" s="40" t="e">
        <f t="shared" si="280"/>
        <v>#N/A</v>
      </c>
      <c r="O2026" t="e">
        <f>VLOOKUP(A2026,'[1]Integrator Offer Supplier'!$M$14:$AF$12953,18,FALSE)</f>
        <v>#N/A</v>
      </c>
      <c r="P2026" t="e">
        <f>VLOOKUP(A2026,'[1]Integrator Offer Supplier'!$M$14:$AF$12953,19,FALSE)</f>
        <v>#N/A</v>
      </c>
      <c r="Q2026" t="e">
        <f t="shared" si="281"/>
        <v>#N/A</v>
      </c>
      <c r="R2026" t="e">
        <f>VLOOKUP(A2026,'[1]Integrator Offer Supplier'!$M$14:$AF$12953,20,FALSE)</f>
        <v>#N/A</v>
      </c>
      <c r="S2026" s="41" t="e">
        <f t="shared" si="282"/>
        <v>#N/A</v>
      </c>
    </row>
    <row r="2027" spans="1:19" ht="18" x14ac:dyDescent="0.2">
      <c r="A2027" s="34" t="s">
        <v>6619</v>
      </c>
      <c r="B2027" s="15" t="s">
        <v>191</v>
      </c>
      <c r="C2027" s="15" t="s">
        <v>191</v>
      </c>
      <c r="D2027" s="19"/>
      <c r="E2027" s="18" t="s">
        <v>4282</v>
      </c>
      <c r="F2027" s="18" t="s">
        <v>4282</v>
      </c>
      <c r="G2027" s="18" t="s">
        <v>4282</v>
      </c>
      <c r="H2027" s="18" t="s">
        <v>4282</v>
      </c>
      <c r="I2027" s="18" t="s">
        <v>4282</v>
      </c>
      <c r="J2027" s="18" t="s">
        <v>7185</v>
      </c>
      <c r="K2027" s="18" t="s">
        <v>4282</v>
      </c>
      <c r="L2027" s="18" t="s">
        <v>4282</v>
      </c>
      <c r="N2027" s="40" t="e">
        <f t="shared" si="280"/>
        <v>#N/A</v>
      </c>
      <c r="O2027" t="e">
        <f>VLOOKUP(A2027,'[1]Integrator Offer Supplier'!$M$14:$AF$12953,18,FALSE)</f>
        <v>#N/A</v>
      </c>
      <c r="P2027" t="e">
        <f>VLOOKUP(A2027,'[1]Integrator Offer Supplier'!$M$14:$AF$12953,19,FALSE)</f>
        <v>#N/A</v>
      </c>
      <c r="Q2027" t="e">
        <f t="shared" si="281"/>
        <v>#N/A</v>
      </c>
      <c r="R2027" t="e">
        <f>VLOOKUP(A2027,'[1]Integrator Offer Supplier'!$M$14:$AF$12953,20,FALSE)</f>
        <v>#N/A</v>
      </c>
      <c r="S2027" s="41" t="e">
        <f t="shared" si="282"/>
        <v>#N/A</v>
      </c>
    </row>
    <row r="2028" spans="1:19" ht="18" x14ac:dyDescent="0.2">
      <c r="A2028" s="34" t="s">
        <v>6620</v>
      </c>
      <c r="B2028" s="15" t="s">
        <v>191</v>
      </c>
      <c r="C2028" s="15" t="s">
        <v>191</v>
      </c>
      <c r="D2028" s="19"/>
      <c r="E2028" s="18" t="s">
        <v>4282</v>
      </c>
      <c r="F2028" s="18" t="s">
        <v>4282</v>
      </c>
      <c r="G2028" s="18" t="s">
        <v>4282</v>
      </c>
      <c r="H2028" s="18" t="s">
        <v>4282</v>
      </c>
      <c r="I2028" s="18" t="s">
        <v>4282</v>
      </c>
      <c r="J2028" s="18" t="s">
        <v>7185</v>
      </c>
      <c r="K2028" s="18" t="s">
        <v>4282</v>
      </c>
      <c r="L2028" s="18" t="s">
        <v>4282</v>
      </c>
      <c r="N2028" s="40" t="e">
        <f t="shared" si="280"/>
        <v>#N/A</v>
      </c>
      <c r="O2028" t="e">
        <f>VLOOKUP(A2028,'[1]Integrator Offer Supplier'!$M$14:$AF$12953,18,FALSE)</f>
        <v>#N/A</v>
      </c>
      <c r="P2028" t="e">
        <f>VLOOKUP(A2028,'[1]Integrator Offer Supplier'!$M$14:$AF$12953,19,FALSE)</f>
        <v>#N/A</v>
      </c>
      <c r="Q2028" t="e">
        <f t="shared" si="281"/>
        <v>#N/A</v>
      </c>
      <c r="R2028" t="e">
        <f>VLOOKUP(A2028,'[1]Integrator Offer Supplier'!$M$14:$AF$12953,20,FALSE)</f>
        <v>#N/A</v>
      </c>
      <c r="S2028" s="41" t="e">
        <f t="shared" si="282"/>
        <v>#N/A</v>
      </c>
    </row>
    <row r="2029" spans="1:19" ht="18" x14ac:dyDescent="0.2">
      <c r="A2029" s="34" t="s">
        <v>6621</v>
      </c>
      <c r="B2029" s="15" t="s">
        <v>191</v>
      </c>
      <c r="C2029" s="15" t="s">
        <v>191</v>
      </c>
      <c r="D2029" s="19"/>
      <c r="E2029" s="18" t="s">
        <v>4282</v>
      </c>
      <c r="F2029" s="18" t="s">
        <v>4282</v>
      </c>
      <c r="G2029" s="18" t="s">
        <v>4282</v>
      </c>
      <c r="H2029" s="18" t="s">
        <v>4282</v>
      </c>
      <c r="I2029" s="18" t="s">
        <v>4282</v>
      </c>
      <c r="J2029" s="18" t="s">
        <v>7185</v>
      </c>
      <c r="K2029" s="18" t="s">
        <v>4282</v>
      </c>
      <c r="L2029" s="18" t="s">
        <v>4282</v>
      </c>
      <c r="N2029" s="40" t="e">
        <f t="shared" si="280"/>
        <v>#N/A</v>
      </c>
      <c r="O2029" t="e">
        <f>VLOOKUP(A2029,'[1]Integrator Offer Supplier'!$M$14:$AF$12953,18,FALSE)</f>
        <v>#N/A</v>
      </c>
      <c r="P2029" t="e">
        <f>VLOOKUP(A2029,'[1]Integrator Offer Supplier'!$M$14:$AF$12953,19,FALSE)</f>
        <v>#N/A</v>
      </c>
      <c r="Q2029" t="e">
        <f t="shared" si="281"/>
        <v>#N/A</v>
      </c>
      <c r="R2029" t="e">
        <f>VLOOKUP(A2029,'[1]Integrator Offer Supplier'!$M$14:$AF$12953,20,FALSE)</f>
        <v>#N/A</v>
      </c>
      <c r="S2029" s="41" t="e">
        <f t="shared" si="282"/>
        <v>#N/A</v>
      </c>
    </row>
    <row r="2030" spans="1:19" ht="18" x14ac:dyDescent="0.2">
      <c r="A2030" s="35" t="s">
        <v>6622</v>
      </c>
      <c r="B2030" s="15" t="s">
        <v>191</v>
      </c>
      <c r="C2030" s="15" t="s">
        <v>191</v>
      </c>
      <c r="D2030" s="19"/>
      <c r="E2030" s="18" t="s">
        <v>4282</v>
      </c>
      <c r="F2030" s="18" t="s">
        <v>4282</v>
      </c>
      <c r="G2030" s="18" t="s">
        <v>4282</v>
      </c>
      <c r="H2030" s="18" t="s">
        <v>4282</v>
      </c>
      <c r="I2030" s="18" t="s">
        <v>4282</v>
      </c>
      <c r="J2030" s="18" t="s">
        <v>7185</v>
      </c>
      <c r="K2030" s="18" t="s">
        <v>4282</v>
      </c>
      <c r="L2030" s="18" t="s">
        <v>4282</v>
      </c>
      <c r="N2030" s="40" t="e">
        <f t="shared" si="280"/>
        <v>#N/A</v>
      </c>
      <c r="O2030" t="e">
        <f>VLOOKUP(A2030,'[1]Integrator Offer Supplier'!$M$14:$AF$12953,18,FALSE)</f>
        <v>#N/A</v>
      </c>
      <c r="P2030" t="e">
        <f>VLOOKUP(A2030,'[1]Integrator Offer Supplier'!$M$14:$AF$12953,19,FALSE)</f>
        <v>#N/A</v>
      </c>
      <c r="Q2030" t="e">
        <f t="shared" si="281"/>
        <v>#N/A</v>
      </c>
      <c r="R2030" t="e">
        <f>VLOOKUP(A2030,'[1]Integrator Offer Supplier'!$M$14:$AF$12953,20,FALSE)</f>
        <v>#N/A</v>
      </c>
      <c r="S2030" s="41" t="e">
        <f t="shared" si="282"/>
        <v>#N/A</v>
      </c>
    </row>
    <row r="2031" spans="1:19" ht="18" x14ac:dyDescent="0.2">
      <c r="A2031" s="35" t="s">
        <v>6623</v>
      </c>
      <c r="B2031" s="15" t="s">
        <v>191</v>
      </c>
      <c r="C2031" s="15" t="s">
        <v>191</v>
      </c>
      <c r="D2031" s="19"/>
      <c r="E2031" s="18" t="s">
        <v>4282</v>
      </c>
      <c r="F2031" s="18" t="s">
        <v>4282</v>
      </c>
      <c r="G2031" s="18" t="s">
        <v>4282</v>
      </c>
      <c r="H2031" s="18" t="s">
        <v>4282</v>
      </c>
      <c r="I2031" s="18" t="s">
        <v>4282</v>
      </c>
      <c r="J2031" s="18" t="s">
        <v>7185</v>
      </c>
      <c r="K2031" s="18" t="s">
        <v>4282</v>
      </c>
      <c r="L2031" s="18" t="s">
        <v>4282</v>
      </c>
      <c r="N2031" s="40" t="e">
        <f t="shared" si="280"/>
        <v>#N/A</v>
      </c>
      <c r="O2031" t="e">
        <f>VLOOKUP(A2031,'[1]Integrator Offer Supplier'!$M$14:$AF$12953,18,FALSE)</f>
        <v>#N/A</v>
      </c>
      <c r="P2031" t="e">
        <f>VLOOKUP(A2031,'[1]Integrator Offer Supplier'!$M$14:$AF$12953,19,FALSE)</f>
        <v>#N/A</v>
      </c>
      <c r="Q2031" t="e">
        <f t="shared" si="281"/>
        <v>#N/A</v>
      </c>
      <c r="R2031" t="e">
        <f>VLOOKUP(A2031,'[1]Integrator Offer Supplier'!$M$14:$AF$12953,20,FALSE)</f>
        <v>#N/A</v>
      </c>
      <c r="S2031" s="41" t="e">
        <f t="shared" si="282"/>
        <v>#N/A</v>
      </c>
    </row>
    <row r="2032" spans="1:19" ht="18" x14ac:dyDescent="0.2">
      <c r="A2032" s="34" t="s">
        <v>6624</v>
      </c>
      <c r="B2032" s="15" t="s">
        <v>191</v>
      </c>
      <c r="C2032" s="15" t="s">
        <v>191</v>
      </c>
      <c r="D2032" s="19"/>
      <c r="E2032" s="18" t="s">
        <v>4282</v>
      </c>
      <c r="F2032" s="18" t="s">
        <v>4282</v>
      </c>
      <c r="G2032" s="18" t="s">
        <v>4282</v>
      </c>
      <c r="H2032" s="18" t="s">
        <v>4282</v>
      </c>
      <c r="I2032" s="18" t="s">
        <v>4282</v>
      </c>
      <c r="J2032" s="18" t="s">
        <v>7185</v>
      </c>
      <c r="K2032" s="18" t="s">
        <v>4282</v>
      </c>
      <c r="L2032" s="18" t="s">
        <v>4282</v>
      </c>
      <c r="N2032" s="40" t="e">
        <f t="shared" si="280"/>
        <v>#N/A</v>
      </c>
      <c r="O2032" t="e">
        <f>VLOOKUP(A2032,'[1]Integrator Offer Supplier'!$M$14:$AF$12953,18,FALSE)</f>
        <v>#N/A</v>
      </c>
      <c r="P2032" t="e">
        <f>VLOOKUP(A2032,'[1]Integrator Offer Supplier'!$M$14:$AF$12953,19,FALSE)</f>
        <v>#N/A</v>
      </c>
      <c r="Q2032" t="e">
        <f t="shared" si="281"/>
        <v>#N/A</v>
      </c>
      <c r="R2032" t="e">
        <f>VLOOKUP(A2032,'[1]Integrator Offer Supplier'!$M$14:$AF$12953,20,FALSE)</f>
        <v>#N/A</v>
      </c>
      <c r="S2032" s="41" t="e">
        <f t="shared" si="282"/>
        <v>#N/A</v>
      </c>
    </row>
    <row r="2033" spans="1:19" ht="18" x14ac:dyDescent="0.2">
      <c r="A2033" s="34" t="s">
        <v>6625</v>
      </c>
      <c r="B2033" s="15" t="s">
        <v>191</v>
      </c>
      <c r="C2033" s="15" t="s">
        <v>191</v>
      </c>
      <c r="D2033" s="19"/>
      <c r="E2033" s="18" t="s">
        <v>4282</v>
      </c>
      <c r="F2033" s="18" t="s">
        <v>4282</v>
      </c>
      <c r="G2033" s="18" t="s">
        <v>4282</v>
      </c>
      <c r="H2033" s="18" t="s">
        <v>4282</v>
      </c>
      <c r="I2033" s="18" t="s">
        <v>4282</v>
      </c>
      <c r="J2033" s="18" t="s">
        <v>7185</v>
      </c>
      <c r="K2033" s="18" t="s">
        <v>4282</v>
      </c>
      <c r="L2033" s="18" t="s">
        <v>4282</v>
      </c>
      <c r="N2033" s="40" t="e">
        <f t="shared" si="280"/>
        <v>#N/A</v>
      </c>
      <c r="O2033" t="e">
        <f>VLOOKUP(A2033,'[1]Integrator Offer Supplier'!$M$14:$AF$12953,18,FALSE)</f>
        <v>#N/A</v>
      </c>
      <c r="P2033" t="e">
        <f>VLOOKUP(A2033,'[1]Integrator Offer Supplier'!$M$14:$AF$12953,19,FALSE)</f>
        <v>#N/A</v>
      </c>
      <c r="Q2033" t="e">
        <f t="shared" si="281"/>
        <v>#N/A</v>
      </c>
      <c r="R2033" t="e">
        <f>VLOOKUP(A2033,'[1]Integrator Offer Supplier'!$M$14:$AF$12953,20,FALSE)</f>
        <v>#N/A</v>
      </c>
      <c r="S2033" s="41" t="e">
        <f t="shared" si="282"/>
        <v>#N/A</v>
      </c>
    </row>
    <row r="2034" spans="1:19" ht="18" x14ac:dyDescent="0.2">
      <c r="A2034" s="34" t="s">
        <v>6626</v>
      </c>
      <c r="B2034" s="15" t="s">
        <v>191</v>
      </c>
      <c r="C2034" s="15" t="s">
        <v>191</v>
      </c>
      <c r="D2034" s="19"/>
      <c r="E2034" s="18" t="s">
        <v>4282</v>
      </c>
      <c r="F2034" s="18" t="s">
        <v>4282</v>
      </c>
      <c r="G2034" s="18" t="s">
        <v>4282</v>
      </c>
      <c r="H2034" s="18" t="s">
        <v>4282</v>
      </c>
      <c r="I2034" s="18" t="s">
        <v>4282</v>
      </c>
      <c r="J2034" s="18" t="s">
        <v>7185</v>
      </c>
      <c r="K2034" s="18" t="s">
        <v>4282</v>
      </c>
      <c r="L2034" s="18" t="s">
        <v>4282</v>
      </c>
      <c r="N2034" s="40" t="e">
        <f t="shared" si="280"/>
        <v>#N/A</v>
      </c>
      <c r="O2034" t="e">
        <f>VLOOKUP(A2034,'[1]Integrator Offer Supplier'!$M$14:$AF$12953,18,FALSE)</f>
        <v>#N/A</v>
      </c>
      <c r="P2034" t="e">
        <f>VLOOKUP(A2034,'[1]Integrator Offer Supplier'!$M$14:$AF$12953,19,FALSE)</f>
        <v>#N/A</v>
      </c>
      <c r="Q2034" t="e">
        <f t="shared" si="281"/>
        <v>#N/A</v>
      </c>
      <c r="R2034" t="e">
        <f>VLOOKUP(A2034,'[1]Integrator Offer Supplier'!$M$14:$AF$12953,20,FALSE)</f>
        <v>#N/A</v>
      </c>
      <c r="S2034" s="41" t="e">
        <f t="shared" si="282"/>
        <v>#N/A</v>
      </c>
    </row>
    <row r="2035" spans="1:19" ht="18" x14ac:dyDescent="0.2">
      <c r="A2035" s="34" t="s">
        <v>6627</v>
      </c>
      <c r="B2035" s="15" t="s">
        <v>191</v>
      </c>
      <c r="C2035" s="15" t="s">
        <v>191</v>
      </c>
      <c r="D2035" s="19"/>
      <c r="E2035" s="18" t="s">
        <v>4282</v>
      </c>
      <c r="F2035" s="18" t="s">
        <v>4282</v>
      </c>
      <c r="G2035" s="18" t="s">
        <v>4282</v>
      </c>
      <c r="H2035" s="18" t="s">
        <v>4282</v>
      </c>
      <c r="I2035" s="18" t="s">
        <v>4282</v>
      </c>
      <c r="J2035" s="18" t="s">
        <v>7185</v>
      </c>
      <c r="K2035" s="18" t="s">
        <v>4282</v>
      </c>
      <c r="L2035" s="18" t="s">
        <v>4282</v>
      </c>
      <c r="N2035" s="40" t="e">
        <f t="shared" si="280"/>
        <v>#N/A</v>
      </c>
      <c r="O2035" t="e">
        <f>VLOOKUP(A2035,'[1]Integrator Offer Supplier'!$M$14:$AF$12953,18,FALSE)</f>
        <v>#N/A</v>
      </c>
      <c r="P2035" t="e">
        <f>VLOOKUP(A2035,'[1]Integrator Offer Supplier'!$M$14:$AF$12953,19,FALSE)</f>
        <v>#N/A</v>
      </c>
      <c r="Q2035" t="e">
        <f t="shared" si="281"/>
        <v>#N/A</v>
      </c>
      <c r="R2035" t="e">
        <f>VLOOKUP(A2035,'[1]Integrator Offer Supplier'!$M$14:$AF$12953,20,FALSE)</f>
        <v>#N/A</v>
      </c>
      <c r="S2035" s="41" t="e">
        <f t="shared" si="282"/>
        <v>#N/A</v>
      </c>
    </row>
    <row r="2036" spans="1:19" ht="18" x14ac:dyDescent="0.2">
      <c r="A2036" s="35" t="s">
        <v>6628</v>
      </c>
      <c r="B2036" s="15" t="s">
        <v>191</v>
      </c>
      <c r="C2036" s="15" t="s">
        <v>191</v>
      </c>
      <c r="D2036" s="19"/>
      <c r="E2036" s="18" t="s">
        <v>4282</v>
      </c>
      <c r="F2036" s="18" t="s">
        <v>4282</v>
      </c>
      <c r="G2036" s="18" t="s">
        <v>4282</v>
      </c>
      <c r="H2036" s="18" t="s">
        <v>4282</v>
      </c>
      <c r="I2036" s="18" t="s">
        <v>4282</v>
      </c>
      <c r="J2036" s="18" t="s">
        <v>7185</v>
      </c>
      <c r="K2036" s="18" t="s">
        <v>4282</v>
      </c>
      <c r="L2036" s="18" t="s">
        <v>4282</v>
      </c>
      <c r="N2036" s="40" t="e">
        <f t="shared" si="280"/>
        <v>#N/A</v>
      </c>
      <c r="O2036" t="e">
        <f>VLOOKUP(A2036,'[1]Integrator Offer Supplier'!$M$14:$AF$12953,18,FALSE)</f>
        <v>#N/A</v>
      </c>
      <c r="P2036" t="e">
        <f>VLOOKUP(A2036,'[1]Integrator Offer Supplier'!$M$14:$AF$12953,19,FALSE)</f>
        <v>#N/A</v>
      </c>
      <c r="Q2036" t="e">
        <f t="shared" si="281"/>
        <v>#N/A</v>
      </c>
      <c r="R2036" t="e">
        <f>VLOOKUP(A2036,'[1]Integrator Offer Supplier'!$M$14:$AF$12953,20,FALSE)</f>
        <v>#N/A</v>
      </c>
      <c r="S2036" s="41" t="e">
        <f t="shared" si="282"/>
        <v>#N/A</v>
      </c>
    </row>
    <row r="2037" spans="1:19" ht="18" x14ac:dyDescent="0.2">
      <c r="A2037" s="34" t="s">
        <v>6629</v>
      </c>
      <c r="B2037" s="15" t="s">
        <v>191</v>
      </c>
      <c r="C2037" s="15" t="s">
        <v>191</v>
      </c>
      <c r="D2037" s="19"/>
      <c r="E2037" s="18" t="s">
        <v>4282</v>
      </c>
      <c r="F2037" s="18" t="s">
        <v>4282</v>
      </c>
      <c r="G2037" s="18" t="s">
        <v>4282</v>
      </c>
      <c r="H2037" s="18" t="s">
        <v>4282</v>
      </c>
      <c r="I2037" s="18" t="s">
        <v>4282</v>
      </c>
      <c r="J2037" s="18" t="s">
        <v>7185</v>
      </c>
      <c r="K2037" s="18" t="s">
        <v>4282</v>
      </c>
      <c r="L2037" s="18" t="s">
        <v>4282</v>
      </c>
      <c r="N2037" s="40" t="e">
        <f t="shared" si="280"/>
        <v>#N/A</v>
      </c>
      <c r="O2037" t="e">
        <f>VLOOKUP(A2037,'[1]Integrator Offer Supplier'!$M$14:$AF$12953,18,FALSE)</f>
        <v>#N/A</v>
      </c>
      <c r="P2037" t="e">
        <f>VLOOKUP(A2037,'[1]Integrator Offer Supplier'!$M$14:$AF$12953,19,FALSE)</f>
        <v>#N/A</v>
      </c>
      <c r="Q2037" t="e">
        <f t="shared" si="281"/>
        <v>#N/A</v>
      </c>
      <c r="R2037" t="e">
        <f>VLOOKUP(A2037,'[1]Integrator Offer Supplier'!$M$14:$AF$12953,20,FALSE)</f>
        <v>#N/A</v>
      </c>
      <c r="S2037" s="41" t="e">
        <f t="shared" si="282"/>
        <v>#N/A</v>
      </c>
    </row>
    <row r="2038" spans="1:19" ht="18" x14ac:dyDescent="0.2">
      <c r="A2038" s="34" t="s">
        <v>6630</v>
      </c>
      <c r="B2038" s="15" t="s">
        <v>191</v>
      </c>
      <c r="C2038" s="15" t="s">
        <v>191</v>
      </c>
      <c r="D2038" s="19"/>
      <c r="E2038" s="18" t="s">
        <v>4282</v>
      </c>
      <c r="F2038" s="18" t="s">
        <v>4282</v>
      </c>
      <c r="G2038" s="18" t="s">
        <v>4282</v>
      </c>
      <c r="H2038" s="18" t="s">
        <v>4282</v>
      </c>
      <c r="I2038" s="18" t="s">
        <v>4282</v>
      </c>
      <c r="J2038" s="18" t="s">
        <v>7185</v>
      </c>
      <c r="K2038" s="18" t="s">
        <v>4282</v>
      </c>
      <c r="L2038" s="18" t="s">
        <v>4282</v>
      </c>
      <c r="N2038" s="40" t="e">
        <f t="shared" si="280"/>
        <v>#N/A</v>
      </c>
      <c r="O2038" t="e">
        <f>VLOOKUP(A2038,'[1]Integrator Offer Supplier'!$M$14:$AF$12953,18,FALSE)</f>
        <v>#N/A</v>
      </c>
      <c r="P2038" t="e">
        <f>VLOOKUP(A2038,'[1]Integrator Offer Supplier'!$M$14:$AF$12953,19,FALSE)</f>
        <v>#N/A</v>
      </c>
      <c r="Q2038" t="e">
        <f t="shared" si="281"/>
        <v>#N/A</v>
      </c>
      <c r="R2038" t="e">
        <f>VLOOKUP(A2038,'[1]Integrator Offer Supplier'!$M$14:$AF$12953,20,FALSE)</f>
        <v>#N/A</v>
      </c>
      <c r="S2038" s="41" t="e">
        <f t="shared" si="282"/>
        <v>#N/A</v>
      </c>
    </row>
    <row r="2039" spans="1:19" ht="18" x14ac:dyDescent="0.2">
      <c r="A2039" s="35" t="s">
        <v>6631</v>
      </c>
      <c r="B2039" s="15" t="s">
        <v>191</v>
      </c>
      <c r="C2039" s="15" t="s">
        <v>191</v>
      </c>
      <c r="D2039" s="19"/>
      <c r="E2039" s="18" t="s">
        <v>4282</v>
      </c>
      <c r="F2039" s="18" t="s">
        <v>4282</v>
      </c>
      <c r="G2039" s="18" t="s">
        <v>4282</v>
      </c>
      <c r="H2039" s="18" t="s">
        <v>4282</v>
      </c>
      <c r="I2039" s="18" t="s">
        <v>4282</v>
      </c>
      <c r="J2039" s="18" t="s">
        <v>7185</v>
      </c>
      <c r="K2039" s="18" t="s">
        <v>4282</v>
      </c>
      <c r="L2039" s="18" t="s">
        <v>4282</v>
      </c>
      <c r="N2039" s="40" t="e">
        <f t="shared" si="280"/>
        <v>#N/A</v>
      </c>
      <c r="O2039" t="e">
        <f>VLOOKUP(A2039,'[1]Integrator Offer Supplier'!$M$14:$AF$12953,18,FALSE)</f>
        <v>#N/A</v>
      </c>
      <c r="P2039" t="e">
        <f>VLOOKUP(A2039,'[1]Integrator Offer Supplier'!$M$14:$AF$12953,19,FALSE)</f>
        <v>#N/A</v>
      </c>
      <c r="Q2039" t="e">
        <f t="shared" si="281"/>
        <v>#N/A</v>
      </c>
      <c r="R2039" t="e">
        <f>VLOOKUP(A2039,'[1]Integrator Offer Supplier'!$M$14:$AF$12953,20,FALSE)</f>
        <v>#N/A</v>
      </c>
      <c r="S2039" s="41" t="e">
        <f t="shared" si="282"/>
        <v>#N/A</v>
      </c>
    </row>
    <row r="2040" spans="1:19" ht="18" x14ac:dyDescent="0.2">
      <c r="A2040" s="34" t="s">
        <v>6632</v>
      </c>
      <c r="B2040" s="15" t="s">
        <v>191</v>
      </c>
      <c r="C2040" s="15" t="s">
        <v>191</v>
      </c>
      <c r="D2040" s="19"/>
      <c r="E2040" s="18" t="s">
        <v>4282</v>
      </c>
      <c r="F2040" s="18" t="s">
        <v>4282</v>
      </c>
      <c r="G2040" s="18" t="s">
        <v>4282</v>
      </c>
      <c r="H2040" s="18" t="s">
        <v>4282</v>
      </c>
      <c r="I2040" s="18" t="s">
        <v>4282</v>
      </c>
      <c r="J2040" s="18" t="s">
        <v>7185</v>
      </c>
      <c r="K2040" s="18" t="s">
        <v>4282</v>
      </c>
      <c r="L2040" s="18" t="s">
        <v>4282</v>
      </c>
      <c r="N2040" s="40" t="e">
        <f t="shared" si="280"/>
        <v>#N/A</v>
      </c>
      <c r="O2040" t="e">
        <f>VLOOKUP(A2040,'[1]Integrator Offer Supplier'!$M$14:$AF$12953,18,FALSE)</f>
        <v>#N/A</v>
      </c>
      <c r="P2040" t="e">
        <f>VLOOKUP(A2040,'[1]Integrator Offer Supplier'!$M$14:$AF$12953,19,FALSE)</f>
        <v>#N/A</v>
      </c>
      <c r="Q2040" t="e">
        <f t="shared" si="281"/>
        <v>#N/A</v>
      </c>
      <c r="R2040" t="e">
        <f>VLOOKUP(A2040,'[1]Integrator Offer Supplier'!$M$14:$AF$12953,20,FALSE)</f>
        <v>#N/A</v>
      </c>
      <c r="S2040" s="41" t="e">
        <f t="shared" si="282"/>
        <v>#N/A</v>
      </c>
    </row>
    <row r="2041" spans="1:19" ht="18" x14ac:dyDescent="0.2">
      <c r="A2041" s="34" t="s">
        <v>6633</v>
      </c>
      <c r="B2041" s="15" t="s">
        <v>191</v>
      </c>
      <c r="C2041" s="15" t="s">
        <v>191</v>
      </c>
      <c r="D2041" s="19"/>
      <c r="E2041" s="18" t="s">
        <v>4282</v>
      </c>
      <c r="F2041" s="18" t="s">
        <v>4282</v>
      </c>
      <c r="G2041" s="18" t="s">
        <v>4282</v>
      </c>
      <c r="H2041" s="18" t="s">
        <v>4282</v>
      </c>
      <c r="I2041" s="18" t="s">
        <v>4282</v>
      </c>
      <c r="J2041" s="18" t="s">
        <v>7185</v>
      </c>
      <c r="K2041" s="18" t="s">
        <v>4282</v>
      </c>
      <c r="L2041" s="18" t="s">
        <v>4282</v>
      </c>
      <c r="N2041" s="40" t="e">
        <f t="shared" si="280"/>
        <v>#N/A</v>
      </c>
      <c r="O2041" t="e">
        <f>VLOOKUP(A2041,'[1]Integrator Offer Supplier'!$M$14:$AF$12953,18,FALSE)</f>
        <v>#N/A</v>
      </c>
      <c r="P2041" t="e">
        <f>VLOOKUP(A2041,'[1]Integrator Offer Supplier'!$M$14:$AF$12953,19,FALSE)</f>
        <v>#N/A</v>
      </c>
      <c r="Q2041" t="e">
        <f t="shared" si="281"/>
        <v>#N/A</v>
      </c>
      <c r="R2041" t="e">
        <f>VLOOKUP(A2041,'[1]Integrator Offer Supplier'!$M$14:$AF$12953,20,FALSE)</f>
        <v>#N/A</v>
      </c>
      <c r="S2041" s="41" t="e">
        <f t="shared" si="282"/>
        <v>#N/A</v>
      </c>
    </row>
    <row r="2042" spans="1:19" ht="18" x14ac:dyDescent="0.2">
      <c r="A2042" s="34" t="s">
        <v>6634</v>
      </c>
      <c r="B2042" s="15" t="s">
        <v>191</v>
      </c>
      <c r="C2042" s="15" t="s">
        <v>191</v>
      </c>
      <c r="D2042" s="19"/>
      <c r="E2042" s="18" t="s">
        <v>4282</v>
      </c>
      <c r="F2042" s="18" t="s">
        <v>4282</v>
      </c>
      <c r="G2042" s="18" t="s">
        <v>4282</v>
      </c>
      <c r="H2042" s="18" t="s">
        <v>4282</v>
      </c>
      <c r="I2042" s="18" t="s">
        <v>4282</v>
      </c>
      <c r="J2042" s="18" t="s">
        <v>7185</v>
      </c>
      <c r="K2042" s="18" t="s">
        <v>4282</v>
      </c>
      <c r="L2042" s="18" t="s">
        <v>4282</v>
      </c>
      <c r="N2042" s="40" t="e">
        <f t="shared" si="280"/>
        <v>#N/A</v>
      </c>
      <c r="O2042" t="e">
        <f>VLOOKUP(A2042,'[1]Integrator Offer Supplier'!$M$14:$AF$12953,18,FALSE)</f>
        <v>#N/A</v>
      </c>
      <c r="P2042" t="e">
        <f>VLOOKUP(A2042,'[1]Integrator Offer Supplier'!$M$14:$AF$12953,19,FALSE)</f>
        <v>#N/A</v>
      </c>
      <c r="Q2042" t="e">
        <f t="shared" si="281"/>
        <v>#N/A</v>
      </c>
      <c r="R2042" t="e">
        <f>VLOOKUP(A2042,'[1]Integrator Offer Supplier'!$M$14:$AF$12953,20,FALSE)</f>
        <v>#N/A</v>
      </c>
      <c r="S2042" s="41" t="e">
        <f t="shared" si="282"/>
        <v>#N/A</v>
      </c>
    </row>
    <row r="2043" spans="1:19" ht="18" x14ac:dyDescent="0.2">
      <c r="A2043" s="34" t="s">
        <v>6635</v>
      </c>
      <c r="B2043" s="15" t="s">
        <v>191</v>
      </c>
      <c r="C2043" s="15" t="s">
        <v>191</v>
      </c>
      <c r="D2043" s="19"/>
      <c r="E2043" s="18" t="s">
        <v>4282</v>
      </c>
      <c r="F2043" s="18" t="s">
        <v>4282</v>
      </c>
      <c r="G2043" s="18" t="s">
        <v>4282</v>
      </c>
      <c r="H2043" s="18" t="s">
        <v>4282</v>
      </c>
      <c r="I2043" s="18" t="s">
        <v>4282</v>
      </c>
      <c r="J2043" s="18" t="s">
        <v>7185</v>
      </c>
      <c r="K2043" s="18" t="s">
        <v>4282</v>
      </c>
      <c r="L2043" s="18" t="s">
        <v>4282</v>
      </c>
      <c r="N2043" s="40" t="e">
        <f t="shared" si="280"/>
        <v>#N/A</v>
      </c>
      <c r="O2043" t="e">
        <f>VLOOKUP(A2043,'[1]Integrator Offer Supplier'!$M$14:$AF$12953,18,FALSE)</f>
        <v>#N/A</v>
      </c>
      <c r="P2043" t="e">
        <f>VLOOKUP(A2043,'[1]Integrator Offer Supplier'!$M$14:$AF$12953,19,FALSE)</f>
        <v>#N/A</v>
      </c>
      <c r="Q2043" t="e">
        <f t="shared" si="281"/>
        <v>#N/A</v>
      </c>
      <c r="R2043" t="e">
        <f>VLOOKUP(A2043,'[1]Integrator Offer Supplier'!$M$14:$AF$12953,20,FALSE)</f>
        <v>#N/A</v>
      </c>
      <c r="S2043" s="41" t="e">
        <f t="shared" si="282"/>
        <v>#N/A</v>
      </c>
    </row>
    <row r="2044" spans="1:19" ht="18" x14ac:dyDescent="0.2">
      <c r="A2044" s="34" t="s">
        <v>6636</v>
      </c>
      <c r="B2044" s="15" t="s">
        <v>191</v>
      </c>
      <c r="C2044" s="15" t="s">
        <v>191</v>
      </c>
      <c r="D2044" s="19"/>
      <c r="E2044" s="18" t="s">
        <v>4282</v>
      </c>
      <c r="F2044" s="18" t="s">
        <v>4282</v>
      </c>
      <c r="G2044" s="18" t="s">
        <v>4282</v>
      </c>
      <c r="H2044" s="18" t="s">
        <v>4282</v>
      </c>
      <c r="I2044" s="18" t="s">
        <v>4282</v>
      </c>
      <c r="J2044" s="18" t="s">
        <v>7185</v>
      </c>
      <c r="K2044" s="18" t="s">
        <v>4282</v>
      </c>
      <c r="L2044" s="18" t="s">
        <v>4282</v>
      </c>
      <c r="N2044" s="40" t="e">
        <f t="shared" si="280"/>
        <v>#N/A</v>
      </c>
      <c r="O2044" t="e">
        <f>VLOOKUP(A2044,'[1]Integrator Offer Supplier'!$M$14:$AF$12953,18,FALSE)</f>
        <v>#N/A</v>
      </c>
      <c r="P2044" t="e">
        <f>VLOOKUP(A2044,'[1]Integrator Offer Supplier'!$M$14:$AF$12953,19,FALSE)</f>
        <v>#N/A</v>
      </c>
      <c r="Q2044" t="e">
        <f t="shared" si="281"/>
        <v>#N/A</v>
      </c>
      <c r="R2044" t="e">
        <f>VLOOKUP(A2044,'[1]Integrator Offer Supplier'!$M$14:$AF$12953,20,FALSE)</f>
        <v>#N/A</v>
      </c>
      <c r="S2044" s="41" t="e">
        <f t="shared" si="282"/>
        <v>#N/A</v>
      </c>
    </row>
    <row r="2045" spans="1:19" ht="18" x14ac:dyDescent="0.2">
      <c r="A2045" s="34" t="s">
        <v>6637</v>
      </c>
      <c r="B2045" s="15" t="s">
        <v>191</v>
      </c>
      <c r="C2045" s="15" t="s">
        <v>191</v>
      </c>
      <c r="D2045" s="19"/>
      <c r="E2045" s="18" t="s">
        <v>4282</v>
      </c>
      <c r="F2045" s="18" t="s">
        <v>4282</v>
      </c>
      <c r="G2045" s="18" t="s">
        <v>4282</v>
      </c>
      <c r="H2045" s="18" t="s">
        <v>4282</v>
      </c>
      <c r="I2045" s="18" t="s">
        <v>4282</v>
      </c>
      <c r="J2045" s="18" t="s">
        <v>7185</v>
      </c>
      <c r="K2045" s="18" t="s">
        <v>4282</v>
      </c>
      <c r="L2045" s="18" t="s">
        <v>4282</v>
      </c>
      <c r="N2045" s="40" t="e">
        <f t="shared" si="280"/>
        <v>#N/A</v>
      </c>
      <c r="O2045" t="e">
        <f>VLOOKUP(A2045,'[1]Integrator Offer Supplier'!$M$14:$AF$12953,18,FALSE)</f>
        <v>#N/A</v>
      </c>
      <c r="P2045" t="e">
        <f>VLOOKUP(A2045,'[1]Integrator Offer Supplier'!$M$14:$AF$12953,19,FALSE)</f>
        <v>#N/A</v>
      </c>
      <c r="Q2045" t="e">
        <f t="shared" si="281"/>
        <v>#N/A</v>
      </c>
      <c r="R2045" t="e">
        <f>VLOOKUP(A2045,'[1]Integrator Offer Supplier'!$M$14:$AF$12953,20,FALSE)</f>
        <v>#N/A</v>
      </c>
      <c r="S2045" s="41" t="e">
        <f t="shared" si="282"/>
        <v>#N/A</v>
      </c>
    </row>
    <row r="2046" spans="1:19" ht="18" x14ac:dyDescent="0.2">
      <c r="A2046" s="34" t="s">
        <v>6638</v>
      </c>
      <c r="B2046" s="15" t="s">
        <v>191</v>
      </c>
      <c r="C2046" s="15" t="s">
        <v>191</v>
      </c>
      <c r="D2046" s="19"/>
      <c r="E2046" s="18" t="s">
        <v>4282</v>
      </c>
      <c r="F2046" s="18" t="s">
        <v>4282</v>
      </c>
      <c r="G2046" s="18" t="s">
        <v>4282</v>
      </c>
      <c r="H2046" s="18" t="s">
        <v>4282</v>
      </c>
      <c r="I2046" s="18" t="s">
        <v>4282</v>
      </c>
      <c r="J2046" s="18" t="s">
        <v>7185</v>
      </c>
      <c r="K2046" s="18" t="s">
        <v>4282</v>
      </c>
      <c r="L2046" s="18" t="s">
        <v>4282</v>
      </c>
      <c r="N2046" s="40" t="e">
        <f t="shared" si="280"/>
        <v>#N/A</v>
      </c>
      <c r="O2046" t="e">
        <f>VLOOKUP(A2046,'[1]Integrator Offer Supplier'!$M$14:$AF$12953,18,FALSE)</f>
        <v>#N/A</v>
      </c>
      <c r="P2046" t="e">
        <f>VLOOKUP(A2046,'[1]Integrator Offer Supplier'!$M$14:$AF$12953,19,FALSE)</f>
        <v>#N/A</v>
      </c>
      <c r="Q2046" t="e">
        <f t="shared" si="281"/>
        <v>#N/A</v>
      </c>
      <c r="R2046" t="e">
        <f>VLOOKUP(A2046,'[1]Integrator Offer Supplier'!$M$14:$AF$12953,20,FALSE)</f>
        <v>#N/A</v>
      </c>
      <c r="S2046" s="41" t="e">
        <f t="shared" si="282"/>
        <v>#N/A</v>
      </c>
    </row>
    <row r="2047" spans="1:19" ht="18" x14ac:dyDescent="0.2">
      <c r="A2047" s="34" t="s">
        <v>6639</v>
      </c>
      <c r="B2047" s="15" t="s">
        <v>191</v>
      </c>
      <c r="C2047" s="15" t="s">
        <v>191</v>
      </c>
      <c r="D2047" s="19"/>
      <c r="E2047" s="18" t="s">
        <v>4282</v>
      </c>
      <c r="F2047" s="18" t="s">
        <v>4282</v>
      </c>
      <c r="G2047" s="18" t="s">
        <v>4282</v>
      </c>
      <c r="H2047" s="18" t="s">
        <v>4282</v>
      </c>
      <c r="I2047" s="18" t="s">
        <v>4282</v>
      </c>
      <c r="J2047" s="18" t="s">
        <v>7185</v>
      </c>
      <c r="K2047" s="18" t="s">
        <v>4282</v>
      </c>
      <c r="L2047" s="18" t="s">
        <v>4282</v>
      </c>
      <c r="N2047" s="40" t="e">
        <f t="shared" si="280"/>
        <v>#N/A</v>
      </c>
      <c r="O2047" t="e">
        <f>VLOOKUP(A2047,'[1]Integrator Offer Supplier'!$M$14:$AF$12953,18,FALSE)</f>
        <v>#N/A</v>
      </c>
      <c r="P2047" t="e">
        <f>VLOOKUP(A2047,'[1]Integrator Offer Supplier'!$M$14:$AF$12953,19,FALSE)</f>
        <v>#N/A</v>
      </c>
      <c r="Q2047" t="e">
        <f t="shared" si="281"/>
        <v>#N/A</v>
      </c>
      <c r="R2047" t="e">
        <f>VLOOKUP(A2047,'[1]Integrator Offer Supplier'!$M$14:$AF$12953,20,FALSE)</f>
        <v>#N/A</v>
      </c>
      <c r="S2047" s="41" t="e">
        <f t="shared" si="282"/>
        <v>#N/A</v>
      </c>
    </row>
    <row r="2048" spans="1:19" ht="72" x14ac:dyDescent="0.2">
      <c r="A2048" s="35" t="s">
        <v>6640</v>
      </c>
      <c r="B2048" s="15" t="s">
        <v>1794</v>
      </c>
      <c r="C2048" s="15" t="s">
        <v>3791</v>
      </c>
      <c r="D2048" s="19"/>
      <c r="E2048" s="18" t="s">
        <v>4282</v>
      </c>
      <c r="F2048" s="18" t="s">
        <v>4282</v>
      </c>
      <c r="G2048" s="18" t="s">
        <v>4282</v>
      </c>
      <c r="H2048" s="18" t="s">
        <v>4282</v>
      </c>
      <c r="I2048" s="18" t="s">
        <v>4282</v>
      </c>
      <c r="J2048" s="18" t="s">
        <v>7185</v>
      </c>
      <c r="K2048" s="18" t="s">
        <v>4282</v>
      </c>
      <c r="L2048" s="18" t="s">
        <v>4282</v>
      </c>
      <c r="N2048" s="40" t="e">
        <f t="shared" si="280"/>
        <v>#N/A</v>
      </c>
      <c r="O2048" t="e">
        <f>VLOOKUP(A2048,'[1]Integrator Offer Supplier'!$M$14:$AF$12953,18,FALSE)</f>
        <v>#N/A</v>
      </c>
      <c r="P2048" t="e">
        <f>VLOOKUP(A2048,'[1]Integrator Offer Supplier'!$M$14:$AF$12953,19,FALSE)</f>
        <v>#N/A</v>
      </c>
      <c r="Q2048" t="e">
        <f t="shared" si="281"/>
        <v>#N/A</v>
      </c>
      <c r="R2048" t="e">
        <f>VLOOKUP(A2048,'[1]Integrator Offer Supplier'!$M$14:$AF$12953,20,FALSE)</f>
        <v>#N/A</v>
      </c>
      <c r="S2048" s="41" t="e">
        <f t="shared" si="282"/>
        <v>#N/A</v>
      </c>
    </row>
    <row r="2049" spans="1:19" ht="144" x14ac:dyDescent="0.2">
      <c r="A2049" s="35" t="s">
        <v>6641</v>
      </c>
      <c r="B2049" s="15" t="s">
        <v>91</v>
      </c>
      <c r="C2049" s="15" t="s">
        <v>4273</v>
      </c>
      <c r="D2049" s="19"/>
      <c r="E2049" s="18"/>
      <c r="F2049" s="2"/>
      <c r="G2049" s="2"/>
      <c r="H2049" s="2"/>
      <c r="I2049" s="2"/>
      <c r="J2049" s="2">
        <v>4</v>
      </c>
      <c r="K2049" s="18">
        <v>4200</v>
      </c>
      <c r="L2049" s="2">
        <v>24</v>
      </c>
      <c r="N2049" s="40" t="e">
        <f t="shared" si="280"/>
        <v>#N/A</v>
      </c>
      <c r="O2049" t="e">
        <f>VLOOKUP(A2049,'[1]Integrator Offer Supplier'!$M$14:$AF$12953,18,FALSE)</f>
        <v>#N/A</v>
      </c>
      <c r="P2049" t="e">
        <f>VLOOKUP(A2049,'[1]Integrator Offer Supplier'!$M$14:$AF$12953,19,FALSE)</f>
        <v>#N/A</v>
      </c>
      <c r="Q2049" t="e">
        <f t="shared" si="281"/>
        <v>#N/A</v>
      </c>
      <c r="R2049" t="e">
        <f>VLOOKUP(A2049,'[1]Integrator Offer Supplier'!$M$14:$AF$12953,20,FALSE)</f>
        <v>#N/A</v>
      </c>
      <c r="S2049" s="41" t="e">
        <f t="shared" si="282"/>
        <v>#N/A</v>
      </c>
    </row>
    <row r="2050" spans="1:19" ht="18" x14ac:dyDescent="0.2">
      <c r="A2050" s="34" t="s">
        <v>6642</v>
      </c>
      <c r="B2050" s="15" t="s">
        <v>1795</v>
      </c>
      <c r="C2050" s="15" t="s">
        <v>1795</v>
      </c>
      <c r="D2050" s="19"/>
      <c r="E2050" s="18" t="s">
        <v>4282</v>
      </c>
      <c r="F2050" s="18" t="s">
        <v>4282</v>
      </c>
      <c r="G2050" s="18" t="s">
        <v>4282</v>
      </c>
      <c r="H2050" s="18" t="s">
        <v>4282</v>
      </c>
      <c r="I2050" s="18" t="s">
        <v>4282</v>
      </c>
      <c r="J2050" s="18" t="s">
        <v>7185</v>
      </c>
      <c r="K2050" s="18" t="s">
        <v>4282</v>
      </c>
      <c r="L2050" s="18" t="s">
        <v>4282</v>
      </c>
      <c r="N2050" s="40" t="e">
        <f t="shared" si="280"/>
        <v>#N/A</v>
      </c>
      <c r="O2050" t="e">
        <f>VLOOKUP(A2050,'[1]Integrator Offer Supplier'!$M$14:$AF$12953,18,FALSE)</f>
        <v>#N/A</v>
      </c>
      <c r="P2050" t="e">
        <f>VLOOKUP(A2050,'[1]Integrator Offer Supplier'!$M$14:$AF$12953,19,FALSE)</f>
        <v>#N/A</v>
      </c>
      <c r="Q2050" t="e">
        <f t="shared" si="281"/>
        <v>#N/A</v>
      </c>
      <c r="R2050" t="e">
        <f>VLOOKUP(A2050,'[1]Integrator Offer Supplier'!$M$14:$AF$12953,20,FALSE)</f>
        <v>#N/A</v>
      </c>
      <c r="S2050" s="41" t="e">
        <f t="shared" si="282"/>
        <v>#N/A</v>
      </c>
    </row>
    <row r="2051" spans="1:19" ht="108" x14ac:dyDescent="0.2">
      <c r="A2051" s="34" t="s">
        <v>6643</v>
      </c>
      <c r="B2051" s="15" t="s">
        <v>1796</v>
      </c>
      <c r="C2051" s="15" t="s">
        <v>3793</v>
      </c>
      <c r="D2051" s="19"/>
      <c r="E2051" s="18">
        <v>32</v>
      </c>
      <c r="F2051" s="2">
        <v>5355</v>
      </c>
      <c r="G2051" s="18">
        <v>20</v>
      </c>
      <c r="H2051" s="18">
        <v>20</v>
      </c>
      <c r="I2051" s="18"/>
      <c r="J2051" s="18">
        <f t="shared" ref="J2051:J2054" si="283">N2051</f>
        <v>11.184874105263159</v>
      </c>
      <c r="K2051" s="18">
        <f t="shared" ref="K2051:K2054" si="284">Q2051</f>
        <v>4537.15164</v>
      </c>
      <c r="L2051" s="18">
        <f t="shared" ref="L2051:L2054" si="285">S2051</f>
        <v>7.2510797184254026</v>
      </c>
      <c r="N2051" s="40">
        <f t="shared" si="280"/>
        <v>11.184874105263159</v>
      </c>
      <c r="O2051">
        <f>VLOOKUP(A2051,'[1]Integrator Offer Supplier'!$M$14:$AF$12953,18,FALSE)</f>
        <v>215.38440000000003</v>
      </c>
      <c r="P2051">
        <f>VLOOKUP(A2051,'[1]Integrator Offer Supplier'!$M$14:$AF$12953,19,FALSE)</f>
        <v>613.12860000000001</v>
      </c>
      <c r="Q2051">
        <f t="shared" si="281"/>
        <v>4537.15164</v>
      </c>
      <c r="R2051">
        <f>VLOOKUP(A2051,'[1]Integrator Offer Supplier'!$M$14:$AF$12953,20,FALSE)</f>
        <v>580.08637747403225</v>
      </c>
      <c r="S2051" s="41">
        <f t="shared" si="282"/>
        <v>7.2510797184254026</v>
      </c>
    </row>
    <row r="2052" spans="1:19" ht="90" x14ac:dyDescent="0.2">
      <c r="A2052" s="34" t="s">
        <v>6644</v>
      </c>
      <c r="B2052" s="15" t="s">
        <v>1797</v>
      </c>
      <c r="C2052" s="15" t="s">
        <v>3794</v>
      </c>
      <c r="D2052" s="19" t="s">
        <v>4514</v>
      </c>
      <c r="E2052" s="18">
        <v>4</v>
      </c>
      <c r="F2052" s="18">
        <v>8000</v>
      </c>
      <c r="G2052" s="18">
        <v>2</v>
      </c>
      <c r="H2052" s="18">
        <v>2</v>
      </c>
      <c r="I2052" s="18"/>
      <c r="J2052" s="18">
        <f t="shared" si="283"/>
        <v>5.5924370526315794</v>
      </c>
      <c r="K2052" s="18">
        <f t="shared" si="284"/>
        <v>2268.57582</v>
      </c>
      <c r="L2052" s="18">
        <f t="shared" si="285"/>
        <v>4.127866311411303</v>
      </c>
      <c r="N2052" s="40">
        <f t="shared" si="280"/>
        <v>5.5924370526315794</v>
      </c>
      <c r="O2052">
        <f>VLOOKUP(A2052,'[1]Integrator Offer Supplier'!$M$14:$AF$12953,18,FALSE)</f>
        <v>107.69220000000001</v>
      </c>
      <c r="P2052">
        <f>VLOOKUP(A2052,'[1]Integrator Offer Supplier'!$M$14:$AF$12953,19,FALSE)</f>
        <v>306.5643</v>
      </c>
      <c r="Q2052">
        <f t="shared" si="281"/>
        <v>2268.57582</v>
      </c>
      <c r="R2052">
        <f>VLOOKUP(A2052,'[1]Integrator Offer Supplier'!$M$14:$AF$12953,20,FALSE)</f>
        <v>330.22930491290424</v>
      </c>
      <c r="S2052" s="41">
        <f t="shared" si="282"/>
        <v>4.127866311411303</v>
      </c>
    </row>
    <row r="2053" spans="1:19" ht="108" x14ac:dyDescent="0.2">
      <c r="A2053" s="34" t="s">
        <v>6645</v>
      </c>
      <c r="B2053" s="15" t="s">
        <v>4515</v>
      </c>
      <c r="C2053" s="15" t="s">
        <v>4513</v>
      </c>
      <c r="D2053" s="19" t="s">
        <v>4514</v>
      </c>
      <c r="E2053" s="18">
        <v>4</v>
      </c>
      <c r="F2053" s="18">
        <v>16000</v>
      </c>
      <c r="G2053" s="18">
        <v>2</v>
      </c>
      <c r="H2053" s="18">
        <v>2</v>
      </c>
      <c r="I2053" s="18"/>
      <c r="J2053" s="18">
        <f t="shared" si="283"/>
        <v>11.184874105263159</v>
      </c>
      <c r="K2053" s="18">
        <f t="shared" si="284"/>
        <v>4537.15164</v>
      </c>
      <c r="L2053" s="18">
        <f t="shared" si="285"/>
        <v>8.255732622822606</v>
      </c>
      <c r="N2053" s="40">
        <f t="shared" si="280"/>
        <v>11.184874105263159</v>
      </c>
      <c r="O2053">
        <f>VLOOKUP(A2053,'[1]Integrator Offer Supplier'!$M$14:$AF$12953,18,FALSE)</f>
        <v>215.38440000000003</v>
      </c>
      <c r="P2053">
        <f>VLOOKUP(A2053,'[1]Integrator Offer Supplier'!$M$14:$AF$12953,19,FALSE)</f>
        <v>613.12860000000001</v>
      </c>
      <c r="Q2053">
        <f t="shared" si="281"/>
        <v>4537.15164</v>
      </c>
      <c r="R2053">
        <f>VLOOKUP(A2053,'[1]Integrator Offer Supplier'!$M$14:$AF$12953,20,FALSE)</f>
        <v>660.45860982580848</v>
      </c>
      <c r="S2053" s="41">
        <f t="shared" si="282"/>
        <v>8.255732622822606</v>
      </c>
    </row>
    <row r="2054" spans="1:19" ht="234" x14ac:dyDescent="0.2">
      <c r="A2054" s="34" t="s">
        <v>6646</v>
      </c>
      <c r="B2054" s="15" t="s">
        <v>1799</v>
      </c>
      <c r="C2054" s="15" t="s">
        <v>4576</v>
      </c>
      <c r="D2054" s="21" t="s">
        <v>4577</v>
      </c>
      <c r="E2054" s="18">
        <v>16</v>
      </c>
      <c r="F2054" s="18">
        <v>20000</v>
      </c>
      <c r="G2054" s="18"/>
      <c r="H2054" s="18">
        <v>40</v>
      </c>
      <c r="I2054" s="18"/>
      <c r="J2054" s="18">
        <f t="shared" si="283"/>
        <v>10.011031578947369</v>
      </c>
      <c r="K2054" s="18">
        <f t="shared" si="284"/>
        <v>13621.198500000002</v>
      </c>
      <c r="L2054" s="18">
        <f t="shared" si="285"/>
        <v>20.132269046912079</v>
      </c>
      <c r="N2054" s="40">
        <f t="shared" si="280"/>
        <v>10.011031578947369</v>
      </c>
      <c r="O2054">
        <f>VLOOKUP(A2054,'[1]Integrator Offer Supplier'!$M$14:$AF$12953,18,FALSE)</f>
        <v>192.78</v>
      </c>
      <c r="P2054">
        <f>VLOOKUP(A2054,'[1]Integrator Offer Supplier'!$M$14:$AF$12953,19,FALSE)</f>
        <v>1840.7025000000001</v>
      </c>
      <c r="Q2054">
        <f t="shared" si="281"/>
        <v>13621.198500000002</v>
      </c>
      <c r="R2054">
        <f>VLOOKUP(A2054,'[1]Integrator Offer Supplier'!$M$14:$AF$12953,20,FALSE)</f>
        <v>1610.5815237529662</v>
      </c>
      <c r="S2054" s="41">
        <f t="shared" si="282"/>
        <v>20.132269046912079</v>
      </c>
    </row>
    <row r="2055" spans="1:19" ht="252" x14ac:dyDescent="0.2">
      <c r="A2055" s="34" t="s">
        <v>6647</v>
      </c>
      <c r="B2055" s="15" t="s">
        <v>1800</v>
      </c>
      <c r="C2055" s="15" t="s">
        <v>3797</v>
      </c>
      <c r="D2055" s="19"/>
      <c r="E2055" s="18" t="s">
        <v>4282</v>
      </c>
      <c r="F2055" s="18" t="s">
        <v>4282</v>
      </c>
      <c r="G2055" s="18" t="s">
        <v>4282</v>
      </c>
      <c r="H2055" s="18" t="s">
        <v>4282</v>
      </c>
      <c r="I2055" s="18" t="s">
        <v>4282</v>
      </c>
      <c r="J2055" s="18" t="s">
        <v>7185</v>
      </c>
      <c r="K2055" s="18" t="s">
        <v>4282</v>
      </c>
      <c r="L2055" s="18" t="s">
        <v>4282</v>
      </c>
      <c r="N2055" s="40" t="e">
        <f t="shared" si="280"/>
        <v>#N/A</v>
      </c>
      <c r="O2055" t="e">
        <f>VLOOKUP(A2055,'[1]Integrator Offer Supplier'!$M$14:$AF$12953,18,FALSE)</f>
        <v>#N/A</v>
      </c>
      <c r="P2055" t="e">
        <f>VLOOKUP(A2055,'[1]Integrator Offer Supplier'!$M$14:$AF$12953,19,FALSE)</f>
        <v>#N/A</v>
      </c>
      <c r="Q2055" t="e">
        <f t="shared" si="281"/>
        <v>#N/A</v>
      </c>
      <c r="R2055" t="e">
        <f>VLOOKUP(A2055,'[1]Integrator Offer Supplier'!$M$14:$AF$12953,20,FALSE)</f>
        <v>#N/A</v>
      </c>
      <c r="S2055" s="41" t="e">
        <f t="shared" si="282"/>
        <v>#N/A</v>
      </c>
    </row>
    <row r="2056" spans="1:19" ht="72" x14ac:dyDescent="0.2">
      <c r="A2056" s="34" t="s">
        <v>6648</v>
      </c>
      <c r="B2056" s="15" t="s">
        <v>1801</v>
      </c>
      <c r="C2056" s="15" t="s">
        <v>3798</v>
      </c>
      <c r="D2056" s="19"/>
      <c r="E2056" s="18" t="s">
        <v>4282</v>
      </c>
      <c r="F2056" s="18" t="s">
        <v>4282</v>
      </c>
      <c r="G2056" s="18" t="s">
        <v>4282</v>
      </c>
      <c r="H2056" s="18" t="s">
        <v>4282</v>
      </c>
      <c r="I2056" s="18" t="s">
        <v>4282</v>
      </c>
      <c r="J2056" s="18" t="s">
        <v>7185</v>
      </c>
      <c r="K2056" s="18" t="s">
        <v>4282</v>
      </c>
      <c r="L2056" s="18" t="s">
        <v>4282</v>
      </c>
      <c r="N2056" s="40" t="e">
        <f t="shared" ref="N2056:N2119" si="286">O2056*$P$1/$J$2</f>
        <v>#N/A</v>
      </c>
      <c r="O2056" t="e">
        <f>VLOOKUP(A2056,'[1]Integrator Offer Supplier'!$M$14:$AF$12953,18,FALSE)</f>
        <v>#N/A</v>
      </c>
      <c r="P2056" t="e">
        <f>VLOOKUP(A2056,'[1]Integrator Offer Supplier'!$M$14:$AF$12953,19,FALSE)</f>
        <v>#N/A</v>
      </c>
      <c r="Q2056" t="e">
        <f t="shared" ref="Q2056:Q2119" si="287">P2056*$P$1</f>
        <v>#N/A</v>
      </c>
      <c r="R2056" t="e">
        <f>VLOOKUP(A2056,'[1]Integrator Offer Supplier'!$M$14:$AF$12953,20,FALSE)</f>
        <v>#N/A</v>
      </c>
      <c r="S2056" s="41" t="e">
        <f t="shared" ref="S2056:S2119" si="288">R2056*$P$1/$L$2</f>
        <v>#N/A</v>
      </c>
    </row>
    <row r="2057" spans="1:19" ht="54" x14ac:dyDescent="0.2">
      <c r="A2057" s="34" t="s">
        <v>6649</v>
      </c>
      <c r="B2057" s="15" t="s">
        <v>1802</v>
      </c>
      <c r="C2057" s="15" t="s">
        <v>3799</v>
      </c>
      <c r="D2057" s="19"/>
      <c r="E2057" s="18" t="s">
        <v>4282</v>
      </c>
      <c r="F2057" s="18" t="s">
        <v>4282</v>
      </c>
      <c r="G2057" s="18" t="s">
        <v>4282</v>
      </c>
      <c r="H2057" s="18" t="s">
        <v>4282</v>
      </c>
      <c r="I2057" s="18" t="s">
        <v>4282</v>
      </c>
      <c r="J2057" s="18" t="s">
        <v>7185</v>
      </c>
      <c r="K2057" s="18" t="s">
        <v>4282</v>
      </c>
      <c r="L2057" s="18" t="s">
        <v>4282</v>
      </c>
      <c r="N2057" s="40" t="e">
        <f t="shared" si="286"/>
        <v>#N/A</v>
      </c>
      <c r="O2057" t="e">
        <f>VLOOKUP(A2057,'[1]Integrator Offer Supplier'!$M$14:$AF$12953,18,FALSE)</f>
        <v>#N/A</v>
      </c>
      <c r="P2057" t="e">
        <f>VLOOKUP(A2057,'[1]Integrator Offer Supplier'!$M$14:$AF$12953,19,FALSE)</f>
        <v>#N/A</v>
      </c>
      <c r="Q2057" t="e">
        <f t="shared" si="287"/>
        <v>#N/A</v>
      </c>
      <c r="R2057" t="e">
        <f>VLOOKUP(A2057,'[1]Integrator Offer Supplier'!$M$14:$AF$12953,20,FALSE)</f>
        <v>#N/A</v>
      </c>
      <c r="S2057" s="41" t="e">
        <f t="shared" si="288"/>
        <v>#N/A</v>
      </c>
    </row>
    <row r="2058" spans="1:19" ht="54" x14ac:dyDescent="0.2">
      <c r="A2058" s="34" t="s">
        <v>6650</v>
      </c>
      <c r="B2058" s="15" t="s">
        <v>1803</v>
      </c>
      <c r="C2058" s="15" t="s">
        <v>3800</v>
      </c>
      <c r="D2058" s="19"/>
      <c r="E2058" s="18" t="s">
        <v>4282</v>
      </c>
      <c r="F2058" s="18" t="s">
        <v>4282</v>
      </c>
      <c r="G2058" s="18" t="s">
        <v>4282</v>
      </c>
      <c r="H2058" s="18" t="s">
        <v>4282</v>
      </c>
      <c r="I2058" s="18" t="s">
        <v>4282</v>
      </c>
      <c r="J2058" s="18" t="s">
        <v>7185</v>
      </c>
      <c r="K2058" s="18" t="s">
        <v>4282</v>
      </c>
      <c r="L2058" s="18" t="s">
        <v>4282</v>
      </c>
      <c r="N2058" s="40" t="e">
        <f t="shared" si="286"/>
        <v>#N/A</v>
      </c>
      <c r="O2058" t="e">
        <f>VLOOKUP(A2058,'[1]Integrator Offer Supplier'!$M$14:$AF$12953,18,FALSE)</f>
        <v>#N/A</v>
      </c>
      <c r="P2058" t="e">
        <f>VLOOKUP(A2058,'[1]Integrator Offer Supplier'!$M$14:$AF$12953,19,FALSE)</f>
        <v>#N/A</v>
      </c>
      <c r="Q2058" t="e">
        <f t="shared" si="287"/>
        <v>#N/A</v>
      </c>
      <c r="R2058" t="e">
        <f>VLOOKUP(A2058,'[1]Integrator Offer Supplier'!$M$14:$AF$12953,20,FALSE)</f>
        <v>#N/A</v>
      </c>
      <c r="S2058" s="41" t="e">
        <f t="shared" si="288"/>
        <v>#N/A</v>
      </c>
    </row>
    <row r="2059" spans="1:19" ht="18" x14ac:dyDescent="0.2">
      <c r="A2059" s="34" t="s">
        <v>6651</v>
      </c>
      <c r="B2059" s="15" t="s">
        <v>223</v>
      </c>
      <c r="C2059" s="15" t="s">
        <v>223</v>
      </c>
      <c r="D2059" s="19"/>
      <c r="E2059" s="18" t="s">
        <v>4282</v>
      </c>
      <c r="F2059" s="18" t="s">
        <v>4282</v>
      </c>
      <c r="G2059" s="18" t="s">
        <v>4282</v>
      </c>
      <c r="H2059" s="18" t="s">
        <v>4282</v>
      </c>
      <c r="I2059" s="18" t="s">
        <v>4282</v>
      </c>
      <c r="J2059" s="18" t="s">
        <v>7185</v>
      </c>
      <c r="K2059" s="18" t="s">
        <v>4282</v>
      </c>
      <c r="L2059" s="18" t="s">
        <v>4282</v>
      </c>
      <c r="N2059" s="40" t="e">
        <f t="shared" si="286"/>
        <v>#N/A</v>
      </c>
      <c r="O2059" t="e">
        <f>VLOOKUP(A2059,'[1]Integrator Offer Supplier'!$M$14:$AF$12953,18,FALSE)</f>
        <v>#N/A</v>
      </c>
      <c r="P2059" t="e">
        <f>VLOOKUP(A2059,'[1]Integrator Offer Supplier'!$M$14:$AF$12953,19,FALSE)</f>
        <v>#N/A</v>
      </c>
      <c r="Q2059" t="e">
        <f t="shared" si="287"/>
        <v>#N/A</v>
      </c>
      <c r="R2059" t="e">
        <f>VLOOKUP(A2059,'[1]Integrator Offer Supplier'!$M$14:$AF$12953,20,FALSE)</f>
        <v>#N/A</v>
      </c>
      <c r="S2059" s="41" t="e">
        <f t="shared" si="288"/>
        <v>#N/A</v>
      </c>
    </row>
    <row r="2060" spans="1:19" ht="72" x14ac:dyDescent="0.2">
      <c r="A2060" s="34" t="s">
        <v>6652</v>
      </c>
      <c r="B2060" s="15" t="s">
        <v>1804</v>
      </c>
      <c r="C2060" s="15" t="s">
        <v>3801</v>
      </c>
      <c r="D2060" s="19"/>
      <c r="E2060" s="18" t="s">
        <v>4282</v>
      </c>
      <c r="F2060" s="18" t="s">
        <v>4282</v>
      </c>
      <c r="G2060" s="18" t="s">
        <v>4282</v>
      </c>
      <c r="H2060" s="18" t="s">
        <v>4282</v>
      </c>
      <c r="I2060" s="18" t="s">
        <v>4282</v>
      </c>
      <c r="J2060" s="18" t="s">
        <v>7185</v>
      </c>
      <c r="K2060" s="18" t="s">
        <v>4282</v>
      </c>
      <c r="L2060" s="18" t="s">
        <v>4282</v>
      </c>
      <c r="N2060" s="40" t="e">
        <f t="shared" si="286"/>
        <v>#N/A</v>
      </c>
      <c r="O2060" t="e">
        <f>VLOOKUP(A2060,'[1]Integrator Offer Supplier'!$M$14:$AF$12953,18,FALSE)</f>
        <v>#N/A</v>
      </c>
      <c r="P2060" t="e">
        <f>VLOOKUP(A2060,'[1]Integrator Offer Supplier'!$M$14:$AF$12953,19,FALSE)</f>
        <v>#N/A</v>
      </c>
      <c r="Q2060" t="e">
        <f t="shared" si="287"/>
        <v>#N/A</v>
      </c>
      <c r="R2060" t="e">
        <f>VLOOKUP(A2060,'[1]Integrator Offer Supplier'!$M$14:$AF$12953,20,FALSE)</f>
        <v>#N/A</v>
      </c>
      <c r="S2060" s="41" t="e">
        <f t="shared" si="288"/>
        <v>#N/A</v>
      </c>
    </row>
    <row r="2061" spans="1:19" ht="144" x14ac:dyDescent="0.2">
      <c r="A2061" s="34" t="s">
        <v>6653</v>
      </c>
      <c r="B2061" s="15" t="s">
        <v>1805</v>
      </c>
      <c r="C2061" s="15" t="s">
        <v>3802</v>
      </c>
      <c r="D2061" s="19"/>
      <c r="E2061" s="18"/>
      <c r="F2061" s="18"/>
      <c r="G2061" s="18"/>
      <c r="H2061" s="18"/>
      <c r="I2061" s="18"/>
      <c r="J2061" s="18">
        <f>N2061</f>
        <v>0</v>
      </c>
      <c r="K2061" s="18">
        <f>Q2061</f>
        <v>0</v>
      </c>
      <c r="L2061" s="18">
        <f>S2061</f>
        <v>0</v>
      </c>
      <c r="N2061" s="40">
        <f t="shared" si="286"/>
        <v>0</v>
      </c>
      <c r="O2061">
        <f>VLOOKUP(A2061,'[1]Integrator Offer Supplier'!$M$14:$AF$12953,18,FALSE)</f>
        <v>0</v>
      </c>
      <c r="P2061">
        <f>VLOOKUP(A2061,'[1]Integrator Offer Supplier'!$M$14:$AF$12953,19,FALSE)</f>
        <v>0</v>
      </c>
      <c r="Q2061">
        <f t="shared" si="287"/>
        <v>0</v>
      </c>
      <c r="R2061">
        <f>VLOOKUP(A2061,'[1]Integrator Offer Supplier'!$M$14:$AF$12953,20,FALSE)</f>
        <v>0</v>
      </c>
      <c r="S2061" s="41">
        <f t="shared" si="288"/>
        <v>0</v>
      </c>
    </row>
    <row r="2062" spans="1:19" ht="144" x14ac:dyDescent="0.2">
      <c r="A2062" s="34" t="s">
        <v>6654</v>
      </c>
      <c r="B2062" s="15" t="s">
        <v>1806</v>
      </c>
      <c r="C2062" s="15" t="s">
        <v>3803</v>
      </c>
      <c r="D2062" s="19" t="s">
        <v>4575</v>
      </c>
      <c r="E2062" s="18">
        <v>4</v>
      </c>
      <c r="F2062" s="18"/>
      <c r="G2062" s="18"/>
      <c r="H2062" s="18">
        <v>32</v>
      </c>
      <c r="I2062" s="18"/>
      <c r="J2062" s="18"/>
      <c r="K2062" s="18"/>
      <c r="L2062" s="18">
        <v>32</v>
      </c>
      <c r="N2062" s="40" t="e">
        <f t="shared" si="286"/>
        <v>#N/A</v>
      </c>
      <c r="O2062" t="e">
        <f>VLOOKUP(A2062,'[1]Integrator Offer Supplier'!$M$14:$AF$12953,18,FALSE)</f>
        <v>#N/A</v>
      </c>
      <c r="P2062" t="e">
        <f>VLOOKUP(A2062,'[1]Integrator Offer Supplier'!$M$14:$AF$12953,19,FALSE)</f>
        <v>#N/A</v>
      </c>
      <c r="Q2062" t="e">
        <f t="shared" si="287"/>
        <v>#N/A</v>
      </c>
      <c r="R2062" t="e">
        <f>VLOOKUP(A2062,'[1]Integrator Offer Supplier'!$M$14:$AF$12953,20,FALSE)</f>
        <v>#N/A</v>
      </c>
      <c r="S2062" s="41" t="e">
        <f t="shared" si="288"/>
        <v>#N/A</v>
      </c>
    </row>
    <row r="2063" spans="1:19" ht="144" x14ac:dyDescent="0.2">
      <c r="A2063" s="34" t="s">
        <v>6655</v>
      </c>
      <c r="B2063" s="15" t="s">
        <v>1807</v>
      </c>
      <c r="C2063" s="15" t="s">
        <v>3802</v>
      </c>
      <c r="D2063" s="19"/>
      <c r="E2063" s="18" t="s">
        <v>4282</v>
      </c>
      <c r="F2063" s="18" t="s">
        <v>4282</v>
      </c>
      <c r="G2063" s="18" t="s">
        <v>4282</v>
      </c>
      <c r="H2063" s="18" t="s">
        <v>4282</v>
      </c>
      <c r="I2063" s="18" t="s">
        <v>4282</v>
      </c>
      <c r="J2063" s="18" t="s">
        <v>7185</v>
      </c>
      <c r="K2063" s="18" t="s">
        <v>4282</v>
      </c>
      <c r="L2063" s="18" t="s">
        <v>4282</v>
      </c>
      <c r="N2063" s="40" t="e">
        <f t="shared" si="286"/>
        <v>#N/A</v>
      </c>
      <c r="O2063" t="e">
        <f>VLOOKUP(A2063,'[1]Integrator Offer Supplier'!$M$14:$AF$12953,18,FALSE)</f>
        <v>#N/A</v>
      </c>
      <c r="P2063" t="e">
        <f>VLOOKUP(A2063,'[1]Integrator Offer Supplier'!$M$14:$AF$12953,19,FALSE)</f>
        <v>#N/A</v>
      </c>
      <c r="Q2063" t="e">
        <f t="shared" si="287"/>
        <v>#N/A</v>
      </c>
      <c r="R2063" t="e">
        <f>VLOOKUP(A2063,'[1]Integrator Offer Supplier'!$M$14:$AF$12953,20,FALSE)</f>
        <v>#N/A</v>
      </c>
      <c r="S2063" s="41" t="e">
        <f t="shared" si="288"/>
        <v>#N/A</v>
      </c>
    </row>
    <row r="2064" spans="1:19" ht="54" x14ac:dyDescent="0.2">
      <c r="A2064" s="34" t="s">
        <v>6656</v>
      </c>
      <c r="B2064" s="15" t="s">
        <v>1808</v>
      </c>
      <c r="C2064" s="15" t="s">
        <v>4574</v>
      </c>
      <c r="D2064" s="19" t="s">
        <v>4575</v>
      </c>
      <c r="E2064" s="18">
        <v>4</v>
      </c>
      <c r="F2064" s="18"/>
      <c r="G2064" s="18"/>
      <c r="H2064" s="18">
        <v>32</v>
      </c>
      <c r="I2064" s="18"/>
      <c r="J2064" s="18">
        <f t="shared" ref="J2064:J2065" si="289">N2064</f>
        <v>0</v>
      </c>
      <c r="K2064" s="18">
        <f t="shared" ref="K2064:K2065" si="290">Q2064</f>
        <v>441.10290000000009</v>
      </c>
      <c r="L2064" s="18">
        <f t="shared" ref="L2064:L2065" si="291">S2064</f>
        <v>1.96875</v>
      </c>
      <c r="N2064" s="40">
        <f t="shared" si="286"/>
        <v>0</v>
      </c>
      <c r="O2064">
        <f>VLOOKUP(A2064,'[1]Integrator Offer Supplier'!$M$14:$AF$12953,18,FALSE)</f>
        <v>0</v>
      </c>
      <c r="P2064">
        <f>VLOOKUP(A2064,'[1]Integrator Offer Supplier'!$M$14:$AF$12953,19,FALSE)</f>
        <v>59.608500000000006</v>
      </c>
      <c r="Q2064">
        <f t="shared" si="287"/>
        <v>441.10290000000009</v>
      </c>
      <c r="R2064">
        <f>VLOOKUP(A2064,'[1]Integrator Offer Supplier'!$M$14:$AF$12953,20,FALSE)</f>
        <v>157.5</v>
      </c>
      <c r="S2064" s="41">
        <f t="shared" si="288"/>
        <v>1.96875</v>
      </c>
    </row>
    <row r="2065" spans="1:19" ht="54" x14ac:dyDescent="0.2">
      <c r="A2065" s="34" t="s">
        <v>6657</v>
      </c>
      <c r="B2065" s="15" t="s">
        <v>1809</v>
      </c>
      <c r="C2065" s="15" t="s">
        <v>3804</v>
      </c>
      <c r="D2065" s="19" t="s">
        <v>4575</v>
      </c>
      <c r="E2065" s="18">
        <v>4</v>
      </c>
      <c r="F2065" s="18"/>
      <c r="G2065" s="18"/>
      <c r="H2065" s="18">
        <v>32</v>
      </c>
      <c r="I2065" s="18"/>
      <c r="J2065" s="18">
        <f t="shared" si="289"/>
        <v>0</v>
      </c>
      <c r="K2065" s="18">
        <f t="shared" si="290"/>
        <v>441.10290000000009</v>
      </c>
      <c r="L2065" s="18">
        <f t="shared" si="291"/>
        <v>1.96875</v>
      </c>
      <c r="N2065" s="40">
        <f t="shared" si="286"/>
        <v>0</v>
      </c>
      <c r="O2065">
        <f>VLOOKUP(A2065,'[1]Integrator Offer Supplier'!$M$14:$AF$12953,18,FALSE)</f>
        <v>0</v>
      </c>
      <c r="P2065">
        <f>VLOOKUP(A2065,'[1]Integrator Offer Supplier'!$M$14:$AF$12953,19,FALSE)</f>
        <v>59.608500000000006</v>
      </c>
      <c r="Q2065">
        <f t="shared" si="287"/>
        <v>441.10290000000009</v>
      </c>
      <c r="R2065">
        <f>VLOOKUP(A2065,'[1]Integrator Offer Supplier'!$M$14:$AF$12953,20,FALSE)</f>
        <v>157.5</v>
      </c>
      <c r="S2065" s="41">
        <f t="shared" si="288"/>
        <v>1.96875</v>
      </c>
    </row>
    <row r="2066" spans="1:19" ht="54" x14ac:dyDescent="0.2">
      <c r="A2066" s="34" t="s">
        <v>6658</v>
      </c>
      <c r="B2066" s="15" t="s">
        <v>1810</v>
      </c>
      <c r="C2066" s="15" t="s">
        <v>3804</v>
      </c>
      <c r="D2066" s="19" t="s">
        <v>4575</v>
      </c>
      <c r="E2066" s="18">
        <v>4</v>
      </c>
      <c r="F2066" s="18"/>
      <c r="G2066" s="18"/>
      <c r="H2066" s="18">
        <v>32</v>
      </c>
      <c r="I2066" s="18"/>
      <c r="J2066" s="18"/>
      <c r="K2066" s="18"/>
      <c r="L2066" s="18">
        <v>16</v>
      </c>
      <c r="N2066" s="40" t="e">
        <f t="shared" si="286"/>
        <v>#N/A</v>
      </c>
      <c r="O2066" t="e">
        <f>VLOOKUP(A2066,'[1]Integrator Offer Supplier'!$M$14:$AF$12953,18,FALSE)</f>
        <v>#N/A</v>
      </c>
      <c r="P2066" t="e">
        <f>VLOOKUP(A2066,'[1]Integrator Offer Supplier'!$M$14:$AF$12953,19,FALSE)</f>
        <v>#N/A</v>
      </c>
      <c r="Q2066" t="e">
        <f t="shared" si="287"/>
        <v>#N/A</v>
      </c>
      <c r="R2066" t="e">
        <f>VLOOKUP(A2066,'[1]Integrator Offer Supplier'!$M$14:$AF$12953,20,FALSE)</f>
        <v>#N/A</v>
      </c>
      <c r="S2066" s="41" t="e">
        <f t="shared" si="288"/>
        <v>#N/A</v>
      </c>
    </row>
    <row r="2067" spans="1:19" ht="144" x14ac:dyDescent="0.2">
      <c r="A2067" s="34" t="s">
        <v>6659</v>
      </c>
      <c r="B2067" s="15" t="s">
        <v>1811</v>
      </c>
      <c r="C2067" s="15" t="s">
        <v>3805</v>
      </c>
      <c r="D2067" s="19"/>
      <c r="E2067" s="18" t="s">
        <v>4282</v>
      </c>
      <c r="F2067" s="18" t="s">
        <v>4282</v>
      </c>
      <c r="G2067" s="18" t="s">
        <v>4282</v>
      </c>
      <c r="H2067" s="18" t="s">
        <v>4282</v>
      </c>
      <c r="I2067" s="18" t="s">
        <v>4282</v>
      </c>
      <c r="J2067" s="18" t="s">
        <v>7185</v>
      </c>
      <c r="K2067" s="18" t="s">
        <v>4282</v>
      </c>
      <c r="L2067" s="18" t="s">
        <v>4282</v>
      </c>
      <c r="N2067" s="40" t="e">
        <f t="shared" si="286"/>
        <v>#N/A</v>
      </c>
      <c r="O2067" t="e">
        <f>VLOOKUP(A2067,'[1]Integrator Offer Supplier'!$M$14:$AF$12953,18,FALSE)</f>
        <v>#N/A</v>
      </c>
      <c r="P2067" t="e">
        <f>VLOOKUP(A2067,'[1]Integrator Offer Supplier'!$M$14:$AF$12953,19,FALSE)</f>
        <v>#N/A</v>
      </c>
      <c r="Q2067" t="e">
        <f t="shared" si="287"/>
        <v>#N/A</v>
      </c>
      <c r="R2067" t="e">
        <f>VLOOKUP(A2067,'[1]Integrator Offer Supplier'!$M$14:$AF$12953,20,FALSE)</f>
        <v>#N/A</v>
      </c>
      <c r="S2067" s="41" t="e">
        <f t="shared" si="288"/>
        <v>#N/A</v>
      </c>
    </row>
    <row r="2068" spans="1:19" ht="144" x14ac:dyDescent="0.2">
      <c r="A2068" s="34" t="s">
        <v>6660</v>
      </c>
      <c r="B2068" s="15" t="s">
        <v>1812</v>
      </c>
      <c r="C2068" s="15" t="s">
        <v>3806</v>
      </c>
      <c r="D2068" s="19"/>
      <c r="E2068" s="18" t="s">
        <v>4282</v>
      </c>
      <c r="F2068" s="18" t="s">
        <v>4282</v>
      </c>
      <c r="G2068" s="18" t="s">
        <v>4282</v>
      </c>
      <c r="H2068" s="18" t="s">
        <v>4282</v>
      </c>
      <c r="I2068" s="18" t="s">
        <v>4282</v>
      </c>
      <c r="J2068" s="18" t="s">
        <v>7185</v>
      </c>
      <c r="K2068" s="18" t="s">
        <v>4282</v>
      </c>
      <c r="L2068" s="18" t="s">
        <v>4282</v>
      </c>
      <c r="N2068" s="40" t="e">
        <f t="shared" si="286"/>
        <v>#N/A</v>
      </c>
      <c r="O2068" t="e">
        <f>VLOOKUP(A2068,'[1]Integrator Offer Supplier'!$M$14:$AF$12953,18,FALSE)</f>
        <v>#N/A</v>
      </c>
      <c r="P2068" t="e">
        <f>VLOOKUP(A2068,'[1]Integrator Offer Supplier'!$M$14:$AF$12953,19,FALSE)</f>
        <v>#N/A</v>
      </c>
      <c r="Q2068" t="e">
        <f t="shared" si="287"/>
        <v>#N/A</v>
      </c>
      <c r="R2068" t="e">
        <f>VLOOKUP(A2068,'[1]Integrator Offer Supplier'!$M$14:$AF$12953,20,FALSE)</f>
        <v>#N/A</v>
      </c>
      <c r="S2068" s="41" t="e">
        <f t="shared" si="288"/>
        <v>#N/A</v>
      </c>
    </row>
    <row r="2069" spans="1:19" ht="144" x14ac:dyDescent="0.2">
      <c r="A2069" s="34" t="s">
        <v>6661</v>
      </c>
      <c r="B2069" s="15" t="s">
        <v>1813</v>
      </c>
      <c r="C2069" s="15" t="s">
        <v>3806</v>
      </c>
      <c r="D2069" s="19"/>
      <c r="E2069" s="18" t="s">
        <v>4282</v>
      </c>
      <c r="F2069" s="18" t="s">
        <v>4282</v>
      </c>
      <c r="G2069" s="18" t="s">
        <v>4282</v>
      </c>
      <c r="H2069" s="18" t="s">
        <v>4282</v>
      </c>
      <c r="I2069" s="18" t="s">
        <v>4282</v>
      </c>
      <c r="J2069" s="18" t="s">
        <v>7185</v>
      </c>
      <c r="K2069" s="18" t="s">
        <v>4282</v>
      </c>
      <c r="L2069" s="18" t="s">
        <v>4282</v>
      </c>
      <c r="N2069" s="40" t="e">
        <f t="shared" si="286"/>
        <v>#N/A</v>
      </c>
      <c r="O2069" t="e">
        <f>VLOOKUP(A2069,'[1]Integrator Offer Supplier'!$M$14:$AF$12953,18,FALSE)</f>
        <v>#N/A</v>
      </c>
      <c r="P2069" t="e">
        <f>VLOOKUP(A2069,'[1]Integrator Offer Supplier'!$M$14:$AF$12953,19,FALSE)</f>
        <v>#N/A</v>
      </c>
      <c r="Q2069" t="e">
        <f t="shared" si="287"/>
        <v>#N/A</v>
      </c>
      <c r="R2069" t="e">
        <f>VLOOKUP(A2069,'[1]Integrator Offer Supplier'!$M$14:$AF$12953,20,FALSE)</f>
        <v>#N/A</v>
      </c>
      <c r="S2069" s="41" t="e">
        <f t="shared" si="288"/>
        <v>#N/A</v>
      </c>
    </row>
    <row r="2070" spans="1:19" ht="54" x14ac:dyDescent="0.2">
      <c r="A2070" s="34" t="s">
        <v>6662</v>
      </c>
      <c r="B2070" s="15" t="s">
        <v>1814</v>
      </c>
      <c r="C2070" s="15" t="s">
        <v>3807</v>
      </c>
      <c r="D2070" s="19"/>
      <c r="E2070" s="18" t="s">
        <v>4282</v>
      </c>
      <c r="F2070" s="18" t="s">
        <v>4282</v>
      </c>
      <c r="G2070" s="18" t="s">
        <v>4282</v>
      </c>
      <c r="H2070" s="18" t="s">
        <v>4282</v>
      </c>
      <c r="I2070" s="18" t="s">
        <v>4282</v>
      </c>
      <c r="J2070" s="18" t="s">
        <v>7185</v>
      </c>
      <c r="K2070" s="18" t="s">
        <v>4282</v>
      </c>
      <c r="L2070" s="18" t="s">
        <v>4282</v>
      </c>
      <c r="N2070" s="40" t="e">
        <f t="shared" si="286"/>
        <v>#N/A</v>
      </c>
      <c r="O2070" t="e">
        <f>VLOOKUP(A2070,'[1]Integrator Offer Supplier'!$M$14:$AF$12953,18,FALSE)</f>
        <v>#N/A</v>
      </c>
      <c r="P2070" t="e">
        <f>VLOOKUP(A2070,'[1]Integrator Offer Supplier'!$M$14:$AF$12953,19,FALSE)</f>
        <v>#N/A</v>
      </c>
      <c r="Q2070" t="e">
        <f t="shared" si="287"/>
        <v>#N/A</v>
      </c>
      <c r="R2070" t="e">
        <f>VLOOKUP(A2070,'[1]Integrator Offer Supplier'!$M$14:$AF$12953,20,FALSE)</f>
        <v>#N/A</v>
      </c>
      <c r="S2070" s="41" t="e">
        <f t="shared" si="288"/>
        <v>#N/A</v>
      </c>
    </row>
    <row r="2071" spans="1:19" ht="54" x14ac:dyDescent="0.2">
      <c r="A2071" s="34" t="s">
        <v>6663</v>
      </c>
      <c r="B2071" s="15" t="s">
        <v>1815</v>
      </c>
      <c r="C2071" s="15" t="s">
        <v>3807</v>
      </c>
      <c r="D2071" s="19"/>
      <c r="E2071" s="18" t="s">
        <v>4282</v>
      </c>
      <c r="F2071" s="18" t="s">
        <v>4282</v>
      </c>
      <c r="G2071" s="18" t="s">
        <v>4282</v>
      </c>
      <c r="H2071" s="18" t="s">
        <v>4282</v>
      </c>
      <c r="I2071" s="18" t="s">
        <v>4282</v>
      </c>
      <c r="J2071" s="18" t="s">
        <v>7185</v>
      </c>
      <c r="K2071" s="18" t="s">
        <v>4282</v>
      </c>
      <c r="L2071" s="18" t="s">
        <v>4282</v>
      </c>
      <c r="N2071" s="40" t="e">
        <f t="shared" si="286"/>
        <v>#N/A</v>
      </c>
      <c r="O2071" t="e">
        <f>VLOOKUP(A2071,'[1]Integrator Offer Supplier'!$M$14:$AF$12953,18,FALSE)</f>
        <v>#N/A</v>
      </c>
      <c r="P2071" t="e">
        <f>VLOOKUP(A2071,'[1]Integrator Offer Supplier'!$M$14:$AF$12953,19,FALSE)</f>
        <v>#N/A</v>
      </c>
      <c r="Q2071" t="e">
        <f t="shared" si="287"/>
        <v>#N/A</v>
      </c>
      <c r="R2071" t="e">
        <f>VLOOKUP(A2071,'[1]Integrator Offer Supplier'!$M$14:$AF$12953,20,FALSE)</f>
        <v>#N/A</v>
      </c>
      <c r="S2071" s="41" t="e">
        <f t="shared" si="288"/>
        <v>#N/A</v>
      </c>
    </row>
    <row r="2072" spans="1:19" ht="54" x14ac:dyDescent="0.2">
      <c r="A2072" s="34" t="s">
        <v>6664</v>
      </c>
      <c r="B2072" s="15" t="s">
        <v>1816</v>
      </c>
      <c r="C2072" s="15" t="s">
        <v>3808</v>
      </c>
      <c r="D2072" s="19"/>
      <c r="E2072" s="18" t="s">
        <v>4282</v>
      </c>
      <c r="F2072" s="18" t="s">
        <v>4282</v>
      </c>
      <c r="G2072" s="18" t="s">
        <v>4282</v>
      </c>
      <c r="H2072" s="18" t="s">
        <v>4282</v>
      </c>
      <c r="I2072" s="18" t="s">
        <v>4282</v>
      </c>
      <c r="J2072" s="18" t="s">
        <v>7185</v>
      </c>
      <c r="K2072" s="18" t="s">
        <v>4282</v>
      </c>
      <c r="L2072" s="18" t="s">
        <v>4282</v>
      </c>
      <c r="N2072" s="40" t="e">
        <f t="shared" si="286"/>
        <v>#N/A</v>
      </c>
      <c r="O2072" t="e">
        <f>VLOOKUP(A2072,'[1]Integrator Offer Supplier'!$M$14:$AF$12953,18,FALSE)</f>
        <v>#N/A</v>
      </c>
      <c r="P2072" t="e">
        <f>VLOOKUP(A2072,'[1]Integrator Offer Supplier'!$M$14:$AF$12953,19,FALSE)</f>
        <v>#N/A</v>
      </c>
      <c r="Q2072" t="e">
        <f t="shared" si="287"/>
        <v>#N/A</v>
      </c>
      <c r="R2072" t="e">
        <f>VLOOKUP(A2072,'[1]Integrator Offer Supplier'!$M$14:$AF$12953,20,FALSE)</f>
        <v>#N/A</v>
      </c>
      <c r="S2072" s="41" t="e">
        <f t="shared" si="288"/>
        <v>#N/A</v>
      </c>
    </row>
    <row r="2073" spans="1:19" ht="108" x14ac:dyDescent="0.2">
      <c r="A2073" s="34" t="s">
        <v>6665</v>
      </c>
      <c r="B2073" s="15" t="s">
        <v>73</v>
      </c>
      <c r="C2073" s="15" t="s">
        <v>4263</v>
      </c>
      <c r="D2073" s="19"/>
      <c r="E2073" s="18"/>
      <c r="F2073" s="2"/>
      <c r="G2073" s="2"/>
      <c r="H2073" s="2">
        <v>40</v>
      </c>
      <c r="I2073" s="2">
        <v>120</v>
      </c>
      <c r="J2073" s="2">
        <v>8</v>
      </c>
      <c r="K2073" s="18">
        <v>9800</v>
      </c>
      <c r="L2073" s="2">
        <v>48</v>
      </c>
      <c r="N2073" s="40" t="e">
        <f t="shared" si="286"/>
        <v>#N/A</v>
      </c>
      <c r="O2073" t="e">
        <f>VLOOKUP(A2073,'[1]Integrator Offer Supplier'!$M$14:$AF$12953,18,FALSE)</f>
        <v>#N/A</v>
      </c>
      <c r="P2073" t="e">
        <f>VLOOKUP(A2073,'[1]Integrator Offer Supplier'!$M$14:$AF$12953,19,FALSE)</f>
        <v>#N/A</v>
      </c>
      <c r="Q2073" t="e">
        <f t="shared" si="287"/>
        <v>#N/A</v>
      </c>
      <c r="R2073" t="e">
        <f>VLOOKUP(A2073,'[1]Integrator Offer Supplier'!$M$14:$AF$12953,20,FALSE)</f>
        <v>#N/A</v>
      </c>
      <c r="S2073" s="41" t="e">
        <f t="shared" si="288"/>
        <v>#N/A</v>
      </c>
    </row>
    <row r="2074" spans="1:19" ht="90" x14ac:dyDescent="0.2">
      <c r="A2074" s="43" t="s">
        <v>6666</v>
      </c>
      <c r="B2074" s="44" t="s">
        <v>1817</v>
      </c>
      <c r="C2074" s="44" t="s">
        <v>7217</v>
      </c>
      <c r="D2074" s="19"/>
      <c r="E2074" s="18">
        <v>16</v>
      </c>
      <c r="F2074" s="18">
        <v>10000</v>
      </c>
      <c r="G2074" s="18">
        <v>16</v>
      </c>
      <c r="H2074" s="18">
        <v>16</v>
      </c>
      <c r="I2074" s="18"/>
      <c r="J2074" s="18"/>
      <c r="K2074" s="18"/>
      <c r="L2074" s="18"/>
      <c r="N2074" s="40" t="e">
        <f t="shared" si="286"/>
        <v>#N/A</v>
      </c>
      <c r="O2074" t="e">
        <f>VLOOKUP(A2074,'[1]Integrator Offer Supplier'!$M$14:$AF$12953,18,FALSE)</f>
        <v>#N/A</v>
      </c>
      <c r="P2074" t="e">
        <f>VLOOKUP(A2074,'[1]Integrator Offer Supplier'!$M$14:$AF$12953,19,FALSE)</f>
        <v>#N/A</v>
      </c>
      <c r="Q2074" t="e">
        <f t="shared" si="287"/>
        <v>#N/A</v>
      </c>
      <c r="R2074" t="e">
        <f>VLOOKUP(A2074,'[1]Integrator Offer Supplier'!$M$14:$AF$12953,20,FALSE)</f>
        <v>#N/A</v>
      </c>
      <c r="S2074" s="41" t="e">
        <f t="shared" si="288"/>
        <v>#N/A</v>
      </c>
    </row>
    <row r="2075" spans="1:19" ht="18" x14ac:dyDescent="0.2">
      <c r="A2075" s="35" t="s">
        <v>6667</v>
      </c>
      <c r="B2075" s="15" t="s">
        <v>223</v>
      </c>
      <c r="C2075" s="15" t="s">
        <v>223</v>
      </c>
      <c r="D2075" s="19"/>
      <c r="E2075" s="18" t="s">
        <v>4282</v>
      </c>
      <c r="F2075" s="18" t="s">
        <v>4282</v>
      </c>
      <c r="G2075" s="18" t="s">
        <v>4282</v>
      </c>
      <c r="H2075" s="18" t="s">
        <v>4282</v>
      </c>
      <c r="I2075" s="18" t="s">
        <v>4282</v>
      </c>
      <c r="J2075" s="18" t="s">
        <v>7185</v>
      </c>
      <c r="K2075" s="18" t="s">
        <v>4282</v>
      </c>
      <c r="L2075" s="18" t="s">
        <v>4282</v>
      </c>
      <c r="N2075" s="40" t="e">
        <f t="shared" si="286"/>
        <v>#N/A</v>
      </c>
      <c r="O2075" t="e">
        <f>VLOOKUP(A2075,'[1]Integrator Offer Supplier'!$M$14:$AF$12953,18,FALSE)</f>
        <v>#N/A</v>
      </c>
      <c r="P2075" t="e">
        <f>VLOOKUP(A2075,'[1]Integrator Offer Supplier'!$M$14:$AF$12953,19,FALSE)</f>
        <v>#N/A</v>
      </c>
      <c r="Q2075" t="e">
        <f t="shared" si="287"/>
        <v>#N/A</v>
      </c>
      <c r="R2075" t="e">
        <f>VLOOKUP(A2075,'[1]Integrator Offer Supplier'!$M$14:$AF$12953,20,FALSE)</f>
        <v>#N/A</v>
      </c>
      <c r="S2075" s="41" t="e">
        <f t="shared" si="288"/>
        <v>#N/A</v>
      </c>
    </row>
    <row r="2076" spans="1:19" ht="108" x14ac:dyDescent="0.2">
      <c r="A2076" s="35" t="s">
        <v>6668</v>
      </c>
      <c r="B2076" s="15" t="s">
        <v>1818</v>
      </c>
      <c r="C2076" s="15" t="s">
        <v>3811</v>
      </c>
      <c r="D2076" s="19"/>
      <c r="E2076" s="18" t="s">
        <v>4282</v>
      </c>
      <c r="F2076" s="18" t="s">
        <v>4282</v>
      </c>
      <c r="G2076" s="18" t="s">
        <v>4282</v>
      </c>
      <c r="H2076" s="18" t="s">
        <v>4282</v>
      </c>
      <c r="I2076" s="18" t="s">
        <v>4282</v>
      </c>
      <c r="J2076" s="18" t="s">
        <v>7185</v>
      </c>
      <c r="K2076" s="18" t="s">
        <v>4282</v>
      </c>
      <c r="L2076" s="18" t="s">
        <v>4282</v>
      </c>
      <c r="N2076" s="40" t="e">
        <f t="shared" si="286"/>
        <v>#N/A</v>
      </c>
      <c r="O2076" t="e">
        <f>VLOOKUP(A2076,'[1]Integrator Offer Supplier'!$M$14:$AF$12953,18,FALSE)</f>
        <v>#N/A</v>
      </c>
      <c r="P2076" t="e">
        <f>VLOOKUP(A2076,'[1]Integrator Offer Supplier'!$M$14:$AF$12953,19,FALSE)</f>
        <v>#N/A</v>
      </c>
      <c r="Q2076" t="e">
        <f t="shared" si="287"/>
        <v>#N/A</v>
      </c>
      <c r="R2076" t="e">
        <f>VLOOKUP(A2076,'[1]Integrator Offer Supplier'!$M$14:$AF$12953,20,FALSE)</f>
        <v>#N/A</v>
      </c>
      <c r="S2076" s="41" t="e">
        <f t="shared" si="288"/>
        <v>#N/A</v>
      </c>
    </row>
    <row r="2077" spans="1:19" ht="90" x14ac:dyDescent="0.2">
      <c r="A2077" s="35" t="s">
        <v>6669</v>
      </c>
      <c r="B2077" s="15" t="s">
        <v>1819</v>
      </c>
      <c r="C2077" s="15" t="s">
        <v>4296</v>
      </c>
      <c r="D2077" s="19"/>
      <c r="E2077" s="18"/>
      <c r="F2077" s="2"/>
      <c r="G2077" s="18"/>
      <c r="H2077" s="18">
        <v>8</v>
      </c>
      <c r="I2077" s="18"/>
      <c r="J2077" s="18">
        <f>N2077</f>
        <v>14.143117578947368</v>
      </c>
      <c r="K2077" s="18">
        <f>Q2077</f>
        <v>6385.0752000000011</v>
      </c>
      <c r="L2077" s="18">
        <f>S2077</f>
        <v>19.821664012494843</v>
      </c>
      <c r="N2077" s="40">
        <f t="shared" si="286"/>
        <v>14.143117578947368</v>
      </c>
      <c r="O2077">
        <f>VLOOKUP(A2077,'[1]Integrator Offer Supplier'!$M$14:$AF$12953,18,FALSE)</f>
        <v>272.35057499999999</v>
      </c>
      <c r="P2077">
        <f>VLOOKUP(A2077,'[1]Integrator Offer Supplier'!$M$14:$AF$12953,19,FALSE)</f>
        <v>862.84800000000007</v>
      </c>
      <c r="Q2077">
        <f t="shared" si="287"/>
        <v>6385.0752000000011</v>
      </c>
      <c r="R2077">
        <f>VLOOKUP(A2077,'[1]Integrator Offer Supplier'!$M$14:$AF$12953,20,FALSE)</f>
        <v>1585.7331209995875</v>
      </c>
      <c r="S2077" s="41">
        <f t="shared" si="288"/>
        <v>19.821664012494843</v>
      </c>
    </row>
    <row r="2078" spans="1:19" ht="36" x14ac:dyDescent="0.2">
      <c r="A2078" s="34" t="s">
        <v>6670</v>
      </c>
      <c r="B2078" s="15" t="s">
        <v>1820</v>
      </c>
      <c r="C2078" s="15" t="s">
        <v>3812</v>
      </c>
      <c r="D2078" s="19"/>
      <c r="E2078" s="18"/>
      <c r="F2078" s="2"/>
      <c r="G2078" s="2"/>
      <c r="H2078" s="2">
        <v>40</v>
      </c>
      <c r="I2078" s="2"/>
      <c r="J2078" s="2">
        <v>8</v>
      </c>
      <c r="K2078" s="18">
        <v>9800</v>
      </c>
      <c r="L2078" s="2">
        <v>48</v>
      </c>
      <c r="N2078" s="40" t="e">
        <f t="shared" si="286"/>
        <v>#N/A</v>
      </c>
      <c r="O2078" t="e">
        <f>VLOOKUP(A2078,'[1]Integrator Offer Supplier'!$M$14:$AF$12953,18,FALSE)</f>
        <v>#N/A</v>
      </c>
      <c r="P2078" t="e">
        <f>VLOOKUP(A2078,'[1]Integrator Offer Supplier'!$M$14:$AF$12953,19,FALSE)</f>
        <v>#N/A</v>
      </c>
      <c r="Q2078" t="e">
        <f t="shared" si="287"/>
        <v>#N/A</v>
      </c>
      <c r="R2078" t="e">
        <f>VLOOKUP(A2078,'[1]Integrator Offer Supplier'!$M$14:$AF$12953,20,FALSE)</f>
        <v>#N/A</v>
      </c>
      <c r="S2078" s="41" t="e">
        <f t="shared" si="288"/>
        <v>#N/A</v>
      </c>
    </row>
    <row r="2079" spans="1:19" ht="36" x14ac:dyDescent="0.2">
      <c r="A2079" s="34" t="s">
        <v>6671</v>
      </c>
      <c r="B2079" s="15" t="s">
        <v>1821</v>
      </c>
      <c r="C2079" s="15" t="s">
        <v>3813</v>
      </c>
      <c r="D2079" s="19"/>
      <c r="E2079" s="18"/>
      <c r="F2079" s="2"/>
      <c r="G2079" s="2"/>
      <c r="H2079" s="2">
        <v>40</v>
      </c>
      <c r="I2079" s="2"/>
      <c r="J2079" s="18">
        <f>N2079</f>
        <v>0</v>
      </c>
      <c r="K2079" s="18">
        <f>Q2079</f>
        <v>0</v>
      </c>
      <c r="L2079" s="18">
        <f>S2079</f>
        <v>0</v>
      </c>
      <c r="N2079" s="40">
        <f t="shared" si="286"/>
        <v>0</v>
      </c>
      <c r="O2079">
        <f>VLOOKUP(A2079,'[1]Integrator Offer Supplier'!$M$14:$AF$12953,18,FALSE)</f>
        <v>0</v>
      </c>
      <c r="P2079">
        <f>VLOOKUP(A2079,'[1]Integrator Offer Supplier'!$M$14:$AF$12953,19,FALSE)</f>
        <v>0</v>
      </c>
      <c r="Q2079">
        <f t="shared" si="287"/>
        <v>0</v>
      </c>
      <c r="R2079">
        <f>VLOOKUP(A2079,'[1]Integrator Offer Supplier'!$M$14:$AF$12953,20,FALSE)</f>
        <v>0</v>
      </c>
      <c r="S2079" s="41">
        <f t="shared" si="288"/>
        <v>0</v>
      </c>
    </row>
    <row r="2080" spans="1:19" ht="36" x14ac:dyDescent="0.2">
      <c r="A2080" s="34" t="s">
        <v>6672</v>
      </c>
      <c r="B2080" s="15" t="s">
        <v>1822</v>
      </c>
      <c r="C2080" s="15" t="s">
        <v>3814</v>
      </c>
      <c r="D2080" s="19"/>
      <c r="E2080" s="18"/>
      <c r="F2080" s="2"/>
      <c r="G2080" s="2"/>
      <c r="H2080" s="2">
        <v>40</v>
      </c>
      <c r="I2080" s="2"/>
      <c r="J2080" s="2">
        <v>8</v>
      </c>
      <c r="K2080" s="18">
        <v>9800</v>
      </c>
      <c r="L2080" s="2">
        <v>48</v>
      </c>
      <c r="N2080" s="40" t="e">
        <f t="shared" si="286"/>
        <v>#N/A</v>
      </c>
      <c r="O2080" t="e">
        <f>VLOOKUP(A2080,'[1]Integrator Offer Supplier'!$M$14:$AF$12953,18,FALSE)</f>
        <v>#N/A</v>
      </c>
      <c r="P2080" t="e">
        <f>VLOOKUP(A2080,'[1]Integrator Offer Supplier'!$M$14:$AF$12953,19,FALSE)</f>
        <v>#N/A</v>
      </c>
      <c r="Q2080" t="e">
        <f t="shared" si="287"/>
        <v>#N/A</v>
      </c>
      <c r="R2080" t="e">
        <f>VLOOKUP(A2080,'[1]Integrator Offer Supplier'!$M$14:$AF$12953,20,FALSE)</f>
        <v>#N/A</v>
      </c>
      <c r="S2080" s="41" t="e">
        <f t="shared" si="288"/>
        <v>#N/A</v>
      </c>
    </row>
    <row r="2081" spans="1:19" ht="18" x14ac:dyDescent="0.2">
      <c r="A2081" s="34" t="s">
        <v>6673</v>
      </c>
      <c r="B2081" s="15" t="s">
        <v>223</v>
      </c>
      <c r="C2081" s="15" t="s">
        <v>223</v>
      </c>
      <c r="D2081" s="19"/>
      <c r="E2081" s="18" t="s">
        <v>4282</v>
      </c>
      <c r="F2081" s="18" t="s">
        <v>4282</v>
      </c>
      <c r="G2081" s="18" t="s">
        <v>4282</v>
      </c>
      <c r="H2081" s="18" t="s">
        <v>4282</v>
      </c>
      <c r="I2081" s="18" t="s">
        <v>4282</v>
      </c>
      <c r="J2081" s="18" t="s">
        <v>7185</v>
      </c>
      <c r="K2081" s="18" t="s">
        <v>4282</v>
      </c>
      <c r="L2081" s="18" t="s">
        <v>4282</v>
      </c>
      <c r="N2081" s="40" t="e">
        <f t="shared" si="286"/>
        <v>#N/A</v>
      </c>
      <c r="O2081" t="e">
        <f>VLOOKUP(A2081,'[1]Integrator Offer Supplier'!$M$14:$AF$12953,18,FALSE)</f>
        <v>#N/A</v>
      </c>
      <c r="P2081" t="e">
        <f>VLOOKUP(A2081,'[1]Integrator Offer Supplier'!$M$14:$AF$12953,19,FALSE)</f>
        <v>#N/A</v>
      </c>
      <c r="Q2081" t="e">
        <f t="shared" si="287"/>
        <v>#N/A</v>
      </c>
      <c r="R2081" t="e">
        <f>VLOOKUP(A2081,'[1]Integrator Offer Supplier'!$M$14:$AF$12953,20,FALSE)</f>
        <v>#N/A</v>
      </c>
      <c r="S2081" s="41" t="e">
        <f t="shared" si="288"/>
        <v>#N/A</v>
      </c>
    </row>
    <row r="2082" spans="1:19" ht="36" x14ac:dyDescent="0.2">
      <c r="A2082" s="34" t="s">
        <v>6674</v>
      </c>
      <c r="B2082" s="15" t="s">
        <v>1823</v>
      </c>
      <c r="C2082" s="15" t="s">
        <v>3815</v>
      </c>
      <c r="D2082" s="19"/>
      <c r="E2082" s="18"/>
      <c r="F2082" s="2"/>
      <c r="G2082" s="2"/>
      <c r="H2082" s="2">
        <v>40</v>
      </c>
      <c r="I2082" s="2"/>
      <c r="J2082" s="2">
        <v>8</v>
      </c>
      <c r="K2082" s="18">
        <v>9800</v>
      </c>
      <c r="L2082" s="2">
        <v>48</v>
      </c>
      <c r="N2082" s="40" t="e">
        <f t="shared" si="286"/>
        <v>#N/A</v>
      </c>
      <c r="O2082" t="e">
        <f>VLOOKUP(A2082,'[1]Integrator Offer Supplier'!$M$14:$AF$12953,18,FALSE)</f>
        <v>#N/A</v>
      </c>
      <c r="P2082" t="e">
        <f>VLOOKUP(A2082,'[1]Integrator Offer Supplier'!$M$14:$AF$12953,19,FALSE)</f>
        <v>#N/A</v>
      </c>
      <c r="Q2082" t="e">
        <f t="shared" si="287"/>
        <v>#N/A</v>
      </c>
      <c r="R2082" t="e">
        <f>VLOOKUP(A2082,'[1]Integrator Offer Supplier'!$M$14:$AF$12953,20,FALSE)</f>
        <v>#N/A</v>
      </c>
      <c r="S2082" s="41" t="e">
        <f t="shared" si="288"/>
        <v>#N/A</v>
      </c>
    </row>
    <row r="2083" spans="1:19" ht="18" x14ac:dyDescent="0.2">
      <c r="A2083" s="34" t="s">
        <v>6675</v>
      </c>
      <c r="B2083" s="15" t="s">
        <v>223</v>
      </c>
      <c r="C2083" s="15" t="s">
        <v>223</v>
      </c>
      <c r="D2083" s="19"/>
      <c r="E2083" s="18" t="s">
        <v>4282</v>
      </c>
      <c r="F2083" s="18" t="s">
        <v>4282</v>
      </c>
      <c r="G2083" s="18" t="s">
        <v>4282</v>
      </c>
      <c r="H2083" s="18" t="s">
        <v>4282</v>
      </c>
      <c r="I2083" s="18" t="s">
        <v>4282</v>
      </c>
      <c r="J2083" s="18" t="s">
        <v>7185</v>
      </c>
      <c r="K2083" s="18" t="s">
        <v>4282</v>
      </c>
      <c r="L2083" s="18" t="s">
        <v>4282</v>
      </c>
      <c r="N2083" s="40" t="e">
        <f t="shared" si="286"/>
        <v>#N/A</v>
      </c>
      <c r="O2083" t="e">
        <f>VLOOKUP(A2083,'[1]Integrator Offer Supplier'!$M$14:$AF$12953,18,FALSE)</f>
        <v>#N/A</v>
      </c>
      <c r="P2083" t="e">
        <f>VLOOKUP(A2083,'[1]Integrator Offer Supplier'!$M$14:$AF$12953,19,FALSE)</f>
        <v>#N/A</v>
      </c>
      <c r="Q2083" t="e">
        <f t="shared" si="287"/>
        <v>#N/A</v>
      </c>
      <c r="R2083" t="e">
        <f>VLOOKUP(A2083,'[1]Integrator Offer Supplier'!$M$14:$AF$12953,20,FALSE)</f>
        <v>#N/A</v>
      </c>
      <c r="S2083" s="41" t="e">
        <f t="shared" si="288"/>
        <v>#N/A</v>
      </c>
    </row>
    <row r="2084" spans="1:19" ht="36" x14ac:dyDescent="0.2">
      <c r="A2084" s="34" t="s">
        <v>6676</v>
      </c>
      <c r="B2084" s="15" t="s">
        <v>1824</v>
      </c>
      <c r="C2084" s="15" t="s">
        <v>3816</v>
      </c>
      <c r="D2084" s="19"/>
      <c r="E2084" s="18"/>
      <c r="F2084" s="2"/>
      <c r="G2084" s="2"/>
      <c r="H2084" s="2">
        <v>40</v>
      </c>
      <c r="I2084" s="2"/>
      <c r="J2084" s="18">
        <f t="shared" ref="J2084:J2085" si="292">N2084</f>
        <v>0</v>
      </c>
      <c r="K2084" s="18">
        <f t="shared" ref="K2084:K2085" si="293">Q2084</f>
        <v>0</v>
      </c>
      <c r="L2084" s="18">
        <f t="shared" ref="L2084:L2085" si="294">S2084</f>
        <v>0</v>
      </c>
      <c r="N2084" s="40">
        <f t="shared" si="286"/>
        <v>0</v>
      </c>
      <c r="O2084">
        <f>VLOOKUP(A2084,'[1]Integrator Offer Supplier'!$M$14:$AF$12953,18,FALSE)</f>
        <v>0</v>
      </c>
      <c r="P2084">
        <f>VLOOKUP(A2084,'[1]Integrator Offer Supplier'!$M$14:$AF$12953,19,FALSE)</f>
        <v>0</v>
      </c>
      <c r="Q2084">
        <f t="shared" si="287"/>
        <v>0</v>
      </c>
      <c r="R2084">
        <f>VLOOKUP(A2084,'[1]Integrator Offer Supplier'!$M$14:$AF$12953,20,FALSE)</f>
        <v>0</v>
      </c>
      <c r="S2084" s="41">
        <f t="shared" si="288"/>
        <v>0</v>
      </c>
    </row>
    <row r="2085" spans="1:19" ht="36" x14ac:dyDescent="0.2">
      <c r="A2085" s="34" t="s">
        <v>6677</v>
      </c>
      <c r="B2085" s="15" t="s">
        <v>1825</v>
      </c>
      <c r="C2085" s="15" t="s">
        <v>3817</v>
      </c>
      <c r="D2085" s="19"/>
      <c r="E2085" s="18"/>
      <c r="F2085" s="2"/>
      <c r="G2085" s="2"/>
      <c r="H2085" s="2">
        <v>40</v>
      </c>
      <c r="I2085" s="2"/>
      <c r="J2085" s="18">
        <f t="shared" si="292"/>
        <v>0</v>
      </c>
      <c r="K2085" s="18">
        <f t="shared" si="293"/>
        <v>0</v>
      </c>
      <c r="L2085" s="18">
        <f t="shared" si="294"/>
        <v>0</v>
      </c>
      <c r="N2085" s="40">
        <f t="shared" si="286"/>
        <v>0</v>
      </c>
      <c r="O2085">
        <f>VLOOKUP(A2085,'[1]Integrator Offer Supplier'!$M$14:$AF$12953,18,FALSE)</f>
        <v>0</v>
      </c>
      <c r="P2085">
        <f>VLOOKUP(A2085,'[1]Integrator Offer Supplier'!$M$14:$AF$12953,19,FALSE)</f>
        <v>0</v>
      </c>
      <c r="Q2085">
        <f t="shared" si="287"/>
        <v>0</v>
      </c>
      <c r="R2085">
        <f>VLOOKUP(A2085,'[1]Integrator Offer Supplier'!$M$14:$AF$12953,20,FALSE)</f>
        <v>0</v>
      </c>
      <c r="S2085" s="41">
        <f t="shared" si="288"/>
        <v>0</v>
      </c>
    </row>
    <row r="2086" spans="1:19" ht="36" x14ac:dyDescent="0.2">
      <c r="A2086" s="34" t="s">
        <v>6678</v>
      </c>
      <c r="B2086" s="15" t="s">
        <v>1826</v>
      </c>
      <c r="C2086" s="15" t="s">
        <v>3818</v>
      </c>
      <c r="D2086" s="19"/>
      <c r="E2086" s="18"/>
      <c r="F2086" s="2"/>
      <c r="G2086" s="2"/>
      <c r="H2086" s="2"/>
      <c r="I2086" s="2"/>
      <c r="J2086" s="2"/>
      <c r="K2086" s="2"/>
      <c r="L2086" s="2"/>
      <c r="N2086" s="40" t="e">
        <f t="shared" si="286"/>
        <v>#N/A</v>
      </c>
      <c r="O2086" t="e">
        <f>VLOOKUP(A2086,'[1]Integrator Offer Supplier'!$M$14:$AF$12953,18,FALSE)</f>
        <v>#N/A</v>
      </c>
      <c r="P2086" t="e">
        <f>VLOOKUP(A2086,'[1]Integrator Offer Supplier'!$M$14:$AF$12953,19,FALSE)</f>
        <v>#N/A</v>
      </c>
      <c r="Q2086" t="e">
        <f t="shared" si="287"/>
        <v>#N/A</v>
      </c>
      <c r="R2086" t="e">
        <f>VLOOKUP(A2086,'[1]Integrator Offer Supplier'!$M$14:$AF$12953,20,FALSE)</f>
        <v>#N/A</v>
      </c>
      <c r="S2086" s="41" t="e">
        <f t="shared" si="288"/>
        <v>#N/A</v>
      </c>
    </row>
    <row r="2087" spans="1:19" ht="90" x14ac:dyDescent="0.2">
      <c r="A2087" s="34" t="s">
        <v>6679</v>
      </c>
      <c r="B2087" s="15" t="s">
        <v>1827</v>
      </c>
      <c r="C2087" s="15" t="s">
        <v>3819</v>
      </c>
      <c r="D2087" s="19"/>
      <c r="E2087" s="18" t="s">
        <v>4282</v>
      </c>
      <c r="F2087" s="18" t="s">
        <v>4282</v>
      </c>
      <c r="G2087" s="18" t="s">
        <v>4282</v>
      </c>
      <c r="H2087" s="18" t="s">
        <v>4282</v>
      </c>
      <c r="I2087" s="18" t="s">
        <v>4282</v>
      </c>
      <c r="J2087" s="18" t="s">
        <v>7185</v>
      </c>
      <c r="K2087" s="18" t="s">
        <v>4282</v>
      </c>
      <c r="L2087" s="18" t="s">
        <v>4282</v>
      </c>
      <c r="N2087" s="40" t="e">
        <f t="shared" si="286"/>
        <v>#N/A</v>
      </c>
      <c r="O2087" t="e">
        <f>VLOOKUP(A2087,'[1]Integrator Offer Supplier'!$M$14:$AF$12953,18,FALSE)</f>
        <v>#N/A</v>
      </c>
      <c r="P2087" t="e">
        <f>VLOOKUP(A2087,'[1]Integrator Offer Supplier'!$M$14:$AF$12953,19,FALSE)</f>
        <v>#N/A</v>
      </c>
      <c r="Q2087" t="e">
        <f t="shared" si="287"/>
        <v>#N/A</v>
      </c>
      <c r="R2087" t="e">
        <f>VLOOKUP(A2087,'[1]Integrator Offer Supplier'!$M$14:$AF$12953,20,FALSE)</f>
        <v>#N/A</v>
      </c>
      <c r="S2087" s="41" t="e">
        <f t="shared" si="288"/>
        <v>#N/A</v>
      </c>
    </row>
    <row r="2088" spans="1:19" ht="72" x14ac:dyDescent="0.2">
      <c r="A2088" s="34" t="s">
        <v>6680</v>
      </c>
      <c r="B2088" s="15" t="s">
        <v>1828</v>
      </c>
      <c r="C2088" s="15" t="s">
        <v>3820</v>
      </c>
      <c r="D2088" s="19"/>
      <c r="E2088" s="18" t="s">
        <v>4282</v>
      </c>
      <c r="F2088" s="18" t="s">
        <v>4282</v>
      </c>
      <c r="G2088" s="18" t="s">
        <v>4282</v>
      </c>
      <c r="H2088" s="18" t="s">
        <v>4282</v>
      </c>
      <c r="I2088" s="18" t="s">
        <v>4282</v>
      </c>
      <c r="J2088" s="18" t="s">
        <v>7185</v>
      </c>
      <c r="K2088" s="18" t="s">
        <v>4282</v>
      </c>
      <c r="L2088" s="18" t="s">
        <v>4282</v>
      </c>
      <c r="N2088" s="40" t="e">
        <f t="shared" si="286"/>
        <v>#N/A</v>
      </c>
      <c r="O2088" t="e">
        <f>VLOOKUP(A2088,'[1]Integrator Offer Supplier'!$M$14:$AF$12953,18,FALSE)</f>
        <v>#N/A</v>
      </c>
      <c r="P2088" t="e">
        <f>VLOOKUP(A2088,'[1]Integrator Offer Supplier'!$M$14:$AF$12953,19,FALSE)</f>
        <v>#N/A</v>
      </c>
      <c r="Q2088" t="e">
        <f t="shared" si="287"/>
        <v>#N/A</v>
      </c>
      <c r="R2088" t="e">
        <f>VLOOKUP(A2088,'[1]Integrator Offer Supplier'!$M$14:$AF$12953,20,FALSE)</f>
        <v>#N/A</v>
      </c>
      <c r="S2088" s="41" t="e">
        <f t="shared" si="288"/>
        <v>#N/A</v>
      </c>
    </row>
    <row r="2089" spans="1:19" ht="18" x14ac:dyDescent="0.2">
      <c r="A2089" s="34" t="s">
        <v>6681</v>
      </c>
      <c r="B2089" s="15" t="s">
        <v>223</v>
      </c>
      <c r="C2089" s="15" t="s">
        <v>223</v>
      </c>
      <c r="D2089" s="19"/>
      <c r="E2089" s="18" t="s">
        <v>4282</v>
      </c>
      <c r="F2089" s="18" t="s">
        <v>4282</v>
      </c>
      <c r="G2089" s="18" t="s">
        <v>4282</v>
      </c>
      <c r="H2089" s="18" t="s">
        <v>4282</v>
      </c>
      <c r="I2089" s="18" t="s">
        <v>4282</v>
      </c>
      <c r="J2089" s="18" t="s">
        <v>7185</v>
      </c>
      <c r="K2089" s="18" t="s">
        <v>4282</v>
      </c>
      <c r="L2089" s="18" t="s">
        <v>4282</v>
      </c>
      <c r="N2089" s="40" t="e">
        <f t="shared" si="286"/>
        <v>#N/A</v>
      </c>
      <c r="O2089" t="e">
        <f>VLOOKUP(A2089,'[1]Integrator Offer Supplier'!$M$14:$AF$12953,18,FALSE)</f>
        <v>#N/A</v>
      </c>
      <c r="P2089" t="e">
        <f>VLOOKUP(A2089,'[1]Integrator Offer Supplier'!$M$14:$AF$12953,19,FALSE)</f>
        <v>#N/A</v>
      </c>
      <c r="Q2089" t="e">
        <f t="shared" si="287"/>
        <v>#N/A</v>
      </c>
      <c r="R2089" t="e">
        <f>VLOOKUP(A2089,'[1]Integrator Offer Supplier'!$M$14:$AF$12953,20,FALSE)</f>
        <v>#N/A</v>
      </c>
      <c r="S2089" s="41" t="e">
        <f t="shared" si="288"/>
        <v>#N/A</v>
      </c>
    </row>
    <row r="2090" spans="1:19" ht="126" x14ac:dyDescent="0.2">
      <c r="A2090" s="34" t="s">
        <v>6682</v>
      </c>
      <c r="B2090" s="15" t="s">
        <v>1829</v>
      </c>
      <c r="C2090" s="15" t="s">
        <v>3821</v>
      </c>
      <c r="D2090" s="19"/>
      <c r="E2090" s="18" t="s">
        <v>4282</v>
      </c>
      <c r="F2090" s="18" t="s">
        <v>4282</v>
      </c>
      <c r="G2090" s="18" t="s">
        <v>4282</v>
      </c>
      <c r="H2090" s="18" t="s">
        <v>4282</v>
      </c>
      <c r="I2090" s="18" t="s">
        <v>4282</v>
      </c>
      <c r="J2090" s="18" t="s">
        <v>7185</v>
      </c>
      <c r="K2090" s="18" t="s">
        <v>4282</v>
      </c>
      <c r="L2090" s="18" t="s">
        <v>4282</v>
      </c>
      <c r="N2090" s="40" t="e">
        <f t="shared" si="286"/>
        <v>#N/A</v>
      </c>
      <c r="O2090" t="e">
        <f>VLOOKUP(A2090,'[1]Integrator Offer Supplier'!$M$14:$AF$12953,18,FALSE)</f>
        <v>#N/A</v>
      </c>
      <c r="P2090" t="e">
        <f>VLOOKUP(A2090,'[1]Integrator Offer Supplier'!$M$14:$AF$12953,19,FALSE)</f>
        <v>#N/A</v>
      </c>
      <c r="Q2090" t="e">
        <f t="shared" si="287"/>
        <v>#N/A</v>
      </c>
      <c r="R2090" t="e">
        <f>VLOOKUP(A2090,'[1]Integrator Offer Supplier'!$M$14:$AF$12953,20,FALSE)</f>
        <v>#N/A</v>
      </c>
      <c r="S2090" s="41" t="e">
        <f t="shared" si="288"/>
        <v>#N/A</v>
      </c>
    </row>
    <row r="2091" spans="1:19" ht="36" x14ac:dyDescent="0.2">
      <c r="A2091" s="34" t="s">
        <v>6683</v>
      </c>
      <c r="B2091" s="15" t="s">
        <v>1830</v>
      </c>
      <c r="C2091" s="15" t="s">
        <v>3822</v>
      </c>
      <c r="D2091" s="19"/>
      <c r="E2091" s="18"/>
      <c r="F2091" s="2"/>
      <c r="G2091" s="2"/>
      <c r="H2091" s="2"/>
      <c r="I2091" s="2"/>
      <c r="J2091" s="2"/>
      <c r="K2091" s="2"/>
      <c r="L2091" s="2"/>
      <c r="N2091" s="40" t="e">
        <f t="shared" si="286"/>
        <v>#N/A</v>
      </c>
      <c r="O2091" t="e">
        <f>VLOOKUP(A2091,'[1]Integrator Offer Supplier'!$M$14:$AF$12953,18,FALSE)</f>
        <v>#N/A</v>
      </c>
      <c r="P2091" t="e">
        <f>VLOOKUP(A2091,'[1]Integrator Offer Supplier'!$M$14:$AF$12953,19,FALSE)</f>
        <v>#N/A</v>
      </c>
      <c r="Q2091" t="e">
        <f t="shared" si="287"/>
        <v>#N/A</v>
      </c>
      <c r="R2091" t="e">
        <f>VLOOKUP(A2091,'[1]Integrator Offer Supplier'!$M$14:$AF$12953,20,FALSE)</f>
        <v>#N/A</v>
      </c>
      <c r="S2091" s="41" t="e">
        <f t="shared" si="288"/>
        <v>#N/A</v>
      </c>
    </row>
    <row r="2092" spans="1:19" ht="36" x14ac:dyDescent="0.2">
      <c r="A2092" s="34" t="s">
        <v>6684</v>
      </c>
      <c r="B2092" s="15" t="s">
        <v>1831</v>
      </c>
      <c r="C2092" s="15" t="s">
        <v>3823</v>
      </c>
      <c r="D2092" s="19"/>
      <c r="E2092" s="18"/>
      <c r="F2092" s="2"/>
      <c r="G2092" s="2"/>
      <c r="H2092" s="2">
        <v>40</v>
      </c>
      <c r="I2092" s="2"/>
      <c r="J2092" s="2">
        <v>8</v>
      </c>
      <c r="K2092" s="18">
        <v>9800</v>
      </c>
      <c r="L2092" s="2">
        <v>48</v>
      </c>
      <c r="N2092" s="40" t="e">
        <f t="shared" si="286"/>
        <v>#N/A</v>
      </c>
      <c r="O2092" t="e">
        <f>VLOOKUP(A2092,'[1]Integrator Offer Supplier'!$M$14:$AF$12953,18,FALSE)</f>
        <v>#N/A</v>
      </c>
      <c r="P2092" t="e">
        <f>VLOOKUP(A2092,'[1]Integrator Offer Supplier'!$M$14:$AF$12953,19,FALSE)</f>
        <v>#N/A</v>
      </c>
      <c r="Q2092" t="e">
        <f t="shared" si="287"/>
        <v>#N/A</v>
      </c>
      <c r="R2092" t="e">
        <f>VLOOKUP(A2092,'[1]Integrator Offer Supplier'!$M$14:$AF$12953,20,FALSE)</f>
        <v>#N/A</v>
      </c>
      <c r="S2092" s="41" t="e">
        <f t="shared" si="288"/>
        <v>#N/A</v>
      </c>
    </row>
    <row r="2093" spans="1:19" ht="36" x14ac:dyDescent="0.2">
      <c r="A2093" s="34" t="s">
        <v>6685</v>
      </c>
      <c r="B2093" s="15" t="s">
        <v>1832</v>
      </c>
      <c r="C2093" s="15" t="s">
        <v>3824</v>
      </c>
      <c r="D2093" s="19"/>
      <c r="E2093" s="18"/>
      <c r="F2093" s="2"/>
      <c r="G2093" s="2"/>
      <c r="H2093" s="2">
        <v>40</v>
      </c>
      <c r="I2093" s="2"/>
      <c r="J2093" s="18">
        <f>N2093</f>
        <v>0</v>
      </c>
      <c r="K2093" s="18">
        <f>Q2093</f>
        <v>0</v>
      </c>
      <c r="L2093" s="18">
        <f>S2093</f>
        <v>0</v>
      </c>
      <c r="N2093" s="40">
        <f t="shared" si="286"/>
        <v>0</v>
      </c>
      <c r="O2093">
        <f>VLOOKUP(A2093,'[1]Integrator Offer Supplier'!$M$14:$AF$12953,18,FALSE)</f>
        <v>0</v>
      </c>
      <c r="P2093">
        <f>VLOOKUP(A2093,'[1]Integrator Offer Supplier'!$M$14:$AF$12953,19,FALSE)</f>
        <v>0</v>
      </c>
      <c r="Q2093">
        <f t="shared" si="287"/>
        <v>0</v>
      </c>
      <c r="R2093">
        <f>VLOOKUP(A2093,'[1]Integrator Offer Supplier'!$M$14:$AF$12953,20,FALSE)</f>
        <v>0</v>
      </c>
      <c r="S2093" s="41">
        <f t="shared" si="288"/>
        <v>0</v>
      </c>
    </row>
    <row r="2094" spans="1:19" ht="36" x14ac:dyDescent="0.2">
      <c r="A2094" s="34" t="s">
        <v>6686</v>
      </c>
      <c r="B2094" s="15" t="s">
        <v>1833</v>
      </c>
      <c r="C2094" s="15" t="s">
        <v>3825</v>
      </c>
      <c r="D2094" s="19"/>
      <c r="E2094" s="18"/>
      <c r="F2094" s="2"/>
      <c r="G2094" s="2"/>
      <c r="H2094" s="2">
        <v>40</v>
      </c>
      <c r="I2094" s="2"/>
      <c r="J2094" s="2">
        <v>8</v>
      </c>
      <c r="K2094" s="18">
        <v>9800</v>
      </c>
      <c r="L2094" s="2">
        <v>48</v>
      </c>
      <c r="N2094" s="40" t="e">
        <f t="shared" si="286"/>
        <v>#N/A</v>
      </c>
      <c r="O2094" t="e">
        <f>VLOOKUP(A2094,'[1]Integrator Offer Supplier'!$M$14:$AF$12953,18,FALSE)</f>
        <v>#N/A</v>
      </c>
      <c r="P2094" t="e">
        <f>VLOOKUP(A2094,'[1]Integrator Offer Supplier'!$M$14:$AF$12953,19,FALSE)</f>
        <v>#N/A</v>
      </c>
      <c r="Q2094" t="e">
        <f t="shared" si="287"/>
        <v>#N/A</v>
      </c>
      <c r="R2094" t="e">
        <f>VLOOKUP(A2094,'[1]Integrator Offer Supplier'!$M$14:$AF$12953,20,FALSE)</f>
        <v>#N/A</v>
      </c>
      <c r="S2094" s="41" t="e">
        <f t="shared" si="288"/>
        <v>#N/A</v>
      </c>
    </row>
    <row r="2095" spans="1:19" ht="36" x14ac:dyDescent="0.2">
      <c r="A2095" s="34" t="s">
        <v>6687</v>
      </c>
      <c r="B2095" s="15" t="s">
        <v>1834</v>
      </c>
      <c r="C2095" s="15" t="s">
        <v>3826</v>
      </c>
      <c r="D2095" s="19"/>
      <c r="E2095" s="18"/>
      <c r="F2095" s="2"/>
      <c r="G2095" s="2"/>
      <c r="H2095" s="2">
        <v>40</v>
      </c>
      <c r="I2095" s="2"/>
      <c r="J2095" s="18">
        <f>N2095</f>
        <v>0</v>
      </c>
      <c r="K2095" s="18">
        <f>Q2095</f>
        <v>0</v>
      </c>
      <c r="L2095" s="18">
        <f>S2095</f>
        <v>0</v>
      </c>
      <c r="N2095" s="40">
        <f t="shared" si="286"/>
        <v>0</v>
      </c>
      <c r="O2095">
        <f>VLOOKUP(A2095,'[1]Integrator Offer Supplier'!$M$14:$AF$12953,18,FALSE)</f>
        <v>0</v>
      </c>
      <c r="P2095">
        <f>VLOOKUP(A2095,'[1]Integrator Offer Supplier'!$M$14:$AF$12953,19,FALSE)</f>
        <v>0</v>
      </c>
      <c r="Q2095">
        <f t="shared" si="287"/>
        <v>0</v>
      </c>
      <c r="R2095">
        <f>VLOOKUP(A2095,'[1]Integrator Offer Supplier'!$M$14:$AF$12953,20,FALSE)</f>
        <v>0</v>
      </c>
      <c r="S2095" s="41">
        <f t="shared" si="288"/>
        <v>0</v>
      </c>
    </row>
    <row r="2096" spans="1:19" ht="36" x14ac:dyDescent="0.2">
      <c r="A2096" s="34" t="s">
        <v>6688</v>
      </c>
      <c r="B2096" s="15" t="s">
        <v>1835</v>
      </c>
      <c r="C2096" s="15" t="s">
        <v>3827</v>
      </c>
      <c r="D2096" s="19"/>
      <c r="E2096" s="18"/>
      <c r="F2096" s="2"/>
      <c r="G2096" s="2"/>
      <c r="H2096" s="2">
        <v>40</v>
      </c>
      <c r="I2096" s="2"/>
      <c r="J2096" s="2">
        <v>8</v>
      </c>
      <c r="K2096" s="18">
        <v>9800</v>
      </c>
      <c r="L2096" s="2">
        <v>48</v>
      </c>
      <c r="N2096" s="40" t="e">
        <f t="shared" si="286"/>
        <v>#N/A</v>
      </c>
      <c r="O2096" t="e">
        <f>VLOOKUP(A2096,'[1]Integrator Offer Supplier'!$M$14:$AF$12953,18,FALSE)</f>
        <v>#N/A</v>
      </c>
      <c r="P2096" t="e">
        <f>VLOOKUP(A2096,'[1]Integrator Offer Supplier'!$M$14:$AF$12953,19,FALSE)</f>
        <v>#N/A</v>
      </c>
      <c r="Q2096" t="e">
        <f t="shared" si="287"/>
        <v>#N/A</v>
      </c>
      <c r="R2096" t="e">
        <f>VLOOKUP(A2096,'[1]Integrator Offer Supplier'!$M$14:$AF$12953,20,FALSE)</f>
        <v>#N/A</v>
      </c>
      <c r="S2096" s="41" t="e">
        <f t="shared" si="288"/>
        <v>#N/A</v>
      </c>
    </row>
    <row r="2097" spans="1:19" ht="36" x14ac:dyDescent="0.2">
      <c r="A2097" s="34" t="s">
        <v>6689</v>
      </c>
      <c r="B2097" s="15" t="s">
        <v>1836</v>
      </c>
      <c r="C2097" s="15" t="s">
        <v>3828</v>
      </c>
      <c r="D2097" s="19"/>
      <c r="E2097" s="18"/>
      <c r="F2097" s="2"/>
      <c r="G2097" s="2"/>
      <c r="H2097" s="2"/>
      <c r="I2097" s="2"/>
      <c r="J2097" s="2"/>
      <c r="K2097" s="2"/>
      <c r="L2097" s="2"/>
      <c r="N2097" s="40" t="e">
        <f t="shared" si="286"/>
        <v>#N/A</v>
      </c>
      <c r="O2097" t="e">
        <f>VLOOKUP(A2097,'[1]Integrator Offer Supplier'!$M$14:$AF$12953,18,FALSE)</f>
        <v>#N/A</v>
      </c>
      <c r="P2097" t="e">
        <f>VLOOKUP(A2097,'[1]Integrator Offer Supplier'!$M$14:$AF$12953,19,FALSE)</f>
        <v>#N/A</v>
      </c>
      <c r="Q2097" t="e">
        <f t="shared" si="287"/>
        <v>#N/A</v>
      </c>
      <c r="R2097" t="e">
        <f>VLOOKUP(A2097,'[1]Integrator Offer Supplier'!$M$14:$AF$12953,20,FALSE)</f>
        <v>#N/A</v>
      </c>
      <c r="S2097" s="41" t="e">
        <f t="shared" si="288"/>
        <v>#N/A</v>
      </c>
    </row>
    <row r="2098" spans="1:19" ht="72" x14ac:dyDescent="0.2">
      <c r="A2098" s="34" t="s">
        <v>6690</v>
      </c>
      <c r="B2098" s="15" t="s">
        <v>1837</v>
      </c>
      <c r="C2098" s="15" t="s">
        <v>3829</v>
      </c>
      <c r="D2098" s="19"/>
      <c r="E2098" s="18" t="s">
        <v>4282</v>
      </c>
      <c r="F2098" s="18" t="s">
        <v>4282</v>
      </c>
      <c r="G2098" s="18" t="s">
        <v>4282</v>
      </c>
      <c r="H2098" s="18" t="s">
        <v>4282</v>
      </c>
      <c r="I2098" s="18" t="s">
        <v>4282</v>
      </c>
      <c r="J2098" s="18" t="s">
        <v>7185</v>
      </c>
      <c r="K2098" s="18" t="s">
        <v>4282</v>
      </c>
      <c r="L2098" s="18" t="s">
        <v>4282</v>
      </c>
      <c r="N2098" s="40" t="e">
        <f t="shared" si="286"/>
        <v>#N/A</v>
      </c>
      <c r="O2098" t="e">
        <f>VLOOKUP(A2098,'[1]Integrator Offer Supplier'!$M$14:$AF$12953,18,FALSE)</f>
        <v>#N/A</v>
      </c>
      <c r="P2098" t="e">
        <f>VLOOKUP(A2098,'[1]Integrator Offer Supplier'!$M$14:$AF$12953,19,FALSE)</f>
        <v>#N/A</v>
      </c>
      <c r="Q2098" t="e">
        <f t="shared" si="287"/>
        <v>#N/A</v>
      </c>
      <c r="R2098" t="e">
        <f>VLOOKUP(A2098,'[1]Integrator Offer Supplier'!$M$14:$AF$12953,20,FALSE)</f>
        <v>#N/A</v>
      </c>
      <c r="S2098" s="41" t="e">
        <f t="shared" si="288"/>
        <v>#N/A</v>
      </c>
    </row>
    <row r="2099" spans="1:19" ht="54" x14ac:dyDescent="0.2">
      <c r="A2099" s="34" t="s">
        <v>6691</v>
      </c>
      <c r="B2099" s="15" t="s">
        <v>1838</v>
      </c>
      <c r="C2099" s="15" t="s">
        <v>3830</v>
      </c>
      <c r="D2099" s="19"/>
      <c r="E2099" s="18" t="s">
        <v>4282</v>
      </c>
      <c r="F2099" s="18" t="s">
        <v>4282</v>
      </c>
      <c r="G2099" s="18" t="s">
        <v>4282</v>
      </c>
      <c r="H2099" s="18" t="s">
        <v>4282</v>
      </c>
      <c r="I2099" s="18" t="s">
        <v>4282</v>
      </c>
      <c r="J2099" s="18" t="s">
        <v>7185</v>
      </c>
      <c r="K2099" s="18" t="s">
        <v>4282</v>
      </c>
      <c r="L2099" s="18" t="s">
        <v>4282</v>
      </c>
      <c r="N2099" s="40" t="e">
        <f t="shared" si="286"/>
        <v>#N/A</v>
      </c>
      <c r="O2099" t="e">
        <f>VLOOKUP(A2099,'[1]Integrator Offer Supplier'!$M$14:$AF$12953,18,FALSE)</f>
        <v>#N/A</v>
      </c>
      <c r="P2099" t="e">
        <f>VLOOKUP(A2099,'[1]Integrator Offer Supplier'!$M$14:$AF$12953,19,FALSE)</f>
        <v>#N/A</v>
      </c>
      <c r="Q2099" t="e">
        <f t="shared" si="287"/>
        <v>#N/A</v>
      </c>
      <c r="R2099" t="e">
        <f>VLOOKUP(A2099,'[1]Integrator Offer Supplier'!$M$14:$AF$12953,20,FALSE)</f>
        <v>#N/A</v>
      </c>
      <c r="S2099" s="41" t="e">
        <f t="shared" si="288"/>
        <v>#N/A</v>
      </c>
    </row>
    <row r="2100" spans="1:19" ht="90" x14ac:dyDescent="0.2">
      <c r="A2100" s="34" t="s">
        <v>7191</v>
      </c>
      <c r="B2100" s="15" t="s">
        <v>1839</v>
      </c>
      <c r="C2100" s="15" t="s">
        <v>4322</v>
      </c>
      <c r="D2100" s="19"/>
      <c r="E2100" s="18"/>
      <c r="F2100" s="2"/>
      <c r="G2100" s="18"/>
      <c r="H2100" s="18">
        <v>2</v>
      </c>
      <c r="I2100" s="18"/>
      <c r="J2100" s="18">
        <f>N2100</f>
        <v>2.1265263157894734</v>
      </c>
      <c r="K2100" s="18">
        <f>Q2100</f>
        <v>1459.3070100000004</v>
      </c>
      <c r="L2100" s="18">
        <f>S2100</f>
        <v>5.4304687500000002</v>
      </c>
      <c r="N2100" s="40">
        <f t="shared" si="286"/>
        <v>2.1265263157894734</v>
      </c>
      <c r="O2100">
        <f>VLOOKUP(A2100,'[1]Integrator Offer Supplier'!$M$14:$AF$12953,18,FALSE)</f>
        <v>40.949999999999996</v>
      </c>
      <c r="P2100">
        <f>VLOOKUP(A2100,'[1]Integrator Offer Supplier'!$M$14:$AF$12953,19,FALSE)</f>
        <v>197.20365000000004</v>
      </c>
      <c r="Q2100">
        <f t="shared" si="287"/>
        <v>1459.3070100000004</v>
      </c>
      <c r="R2100">
        <f>VLOOKUP(A2100,'[1]Integrator Offer Supplier'!$M$14:$AF$12953,20,FALSE)</f>
        <v>434.4375</v>
      </c>
      <c r="S2100" s="41">
        <f t="shared" si="288"/>
        <v>5.4304687500000002</v>
      </c>
    </row>
    <row r="2101" spans="1:19" ht="90" x14ac:dyDescent="0.2">
      <c r="A2101" s="34" t="s">
        <v>6693</v>
      </c>
      <c r="B2101" s="15" t="s">
        <v>1840</v>
      </c>
      <c r="C2101" s="15" t="s">
        <v>3832</v>
      </c>
      <c r="D2101" s="19"/>
      <c r="E2101" s="18" t="s">
        <v>4282</v>
      </c>
      <c r="F2101" s="18" t="s">
        <v>4282</v>
      </c>
      <c r="G2101" s="18" t="s">
        <v>4282</v>
      </c>
      <c r="H2101" s="18" t="s">
        <v>4282</v>
      </c>
      <c r="I2101" s="18" t="s">
        <v>4282</v>
      </c>
      <c r="J2101" s="18" t="s">
        <v>7185</v>
      </c>
      <c r="K2101" s="18" t="s">
        <v>4282</v>
      </c>
      <c r="L2101" s="18" t="s">
        <v>4282</v>
      </c>
      <c r="N2101" s="40" t="e">
        <f t="shared" si="286"/>
        <v>#N/A</v>
      </c>
      <c r="O2101" t="e">
        <f>VLOOKUP(A2101,'[1]Integrator Offer Supplier'!$M$14:$AF$12953,18,FALSE)</f>
        <v>#N/A</v>
      </c>
      <c r="P2101" t="e">
        <f>VLOOKUP(A2101,'[1]Integrator Offer Supplier'!$M$14:$AF$12953,19,FALSE)</f>
        <v>#N/A</v>
      </c>
      <c r="Q2101" t="e">
        <f t="shared" si="287"/>
        <v>#N/A</v>
      </c>
      <c r="R2101" t="e">
        <f>VLOOKUP(A2101,'[1]Integrator Offer Supplier'!$M$14:$AF$12953,20,FALSE)</f>
        <v>#N/A</v>
      </c>
      <c r="S2101" s="41" t="e">
        <f t="shared" si="288"/>
        <v>#N/A</v>
      </c>
    </row>
    <row r="2102" spans="1:19" ht="18" x14ac:dyDescent="0.2">
      <c r="A2102" s="34" t="s">
        <v>6694</v>
      </c>
      <c r="B2102" s="15" t="s">
        <v>223</v>
      </c>
      <c r="C2102" s="15" t="s">
        <v>223</v>
      </c>
      <c r="D2102" s="19"/>
      <c r="E2102" s="18" t="s">
        <v>4282</v>
      </c>
      <c r="F2102" s="18" t="s">
        <v>4282</v>
      </c>
      <c r="G2102" s="18" t="s">
        <v>4282</v>
      </c>
      <c r="H2102" s="18" t="s">
        <v>4282</v>
      </c>
      <c r="I2102" s="18" t="s">
        <v>4282</v>
      </c>
      <c r="J2102" s="18" t="s">
        <v>7185</v>
      </c>
      <c r="K2102" s="18" t="s">
        <v>4282</v>
      </c>
      <c r="L2102" s="18" t="s">
        <v>4282</v>
      </c>
      <c r="N2102" s="40" t="e">
        <f t="shared" si="286"/>
        <v>#N/A</v>
      </c>
      <c r="O2102" t="e">
        <f>VLOOKUP(A2102,'[1]Integrator Offer Supplier'!$M$14:$AF$12953,18,FALSE)</f>
        <v>#N/A</v>
      </c>
      <c r="P2102" t="e">
        <f>VLOOKUP(A2102,'[1]Integrator Offer Supplier'!$M$14:$AF$12953,19,FALSE)</f>
        <v>#N/A</v>
      </c>
      <c r="Q2102" t="e">
        <f t="shared" si="287"/>
        <v>#N/A</v>
      </c>
      <c r="R2102" t="e">
        <f>VLOOKUP(A2102,'[1]Integrator Offer Supplier'!$M$14:$AF$12953,20,FALSE)</f>
        <v>#N/A</v>
      </c>
      <c r="S2102" s="41" t="e">
        <f t="shared" si="288"/>
        <v>#N/A</v>
      </c>
    </row>
    <row r="2103" spans="1:19" ht="18" x14ac:dyDescent="0.2">
      <c r="A2103" s="34" t="s">
        <v>6695</v>
      </c>
      <c r="B2103" s="15" t="s">
        <v>223</v>
      </c>
      <c r="C2103" s="15" t="s">
        <v>223</v>
      </c>
      <c r="D2103" s="19"/>
      <c r="E2103" s="18" t="s">
        <v>4282</v>
      </c>
      <c r="F2103" s="18" t="s">
        <v>4282</v>
      </c>
      <c r="G2103" s="18" t="s">
        <v>4282</v>
      </c>
      <c r="H2103" s="18" t="s">
        <v>4282</v>
      </c>
      <c r="I2103" s="18" t="s">
        <v>4282</v>
      </c>
      <c r="J2103" s="18" t="s">
        <v>7185</v>
      </c>
      <c r="K2103" s="18" t="s">
        <v>4282</v>
      </c>
      <c r="L2103" s="18" t="s">
        <v>4282</v>
      </c>
      <c r="N2103" s="40" t="e">
        <f t="shared" si="286"/>
        <v>#N/A</v>
      </c>
      <c r="O2103" t="e">
        <f>VLOOKUP(A2103,'[1]Integrator Offer Supplier'!$M$14:$AF$12953,18,FALSE)</f>
        <v>#N/A</v>
      </c>
      <c r="P2103" t="e">
        <f>VLOOKUP(A2103,'[1]Integrator Offer Supplier'!$M$14:$AF$12953,19,FALSE)</f>
        <v>#N/A</v>
      </c>
      <c r="Q2103" t="e">
        <f t="shared" si="287"/>
        <v>#N/A</v>
      </c>
      <c r="R2103" t="e">
        <f>VLOOKUP(A2103,'[1]Integrator Offer Supplier'!$M$14:$AF$12953,20,FALSE)</f>
        <v>#N/A</v>
      </c>
      <c r="S2103" s="41" t="e">
        <f t="shared" si="288"/>
        <v>#N/A</v>
      </c>
    </row>
    <row r="2104" spans="1:19" ht="90" x14ac:dyDescent="0.2">
      <c r="A2104" s="34" t="s">
        <v>6696</v>
      </c>
      <c r="B2104" s="15" t="s">
        <v>1841</v>
      </c>
      <c r="C2104" s="15" t="s">
        <v>3833</v>
      </c>
      <c r="D2104" s="19"/>
      <c r="E2104" s="18">
        <v>2</v>
      </c>
      <c r="F2104" s="2">
        <v>3850</v>
      </c>
      <c r="G2104" s="18">
        <v>6</v>
      </c>
      <c r="H2104" s="18">
        <v>6</v>
      </c>
      <c r="I2104" s="18"/>
      <c r="J2104" s="18"/>
      <c r="K2104" s="18">
        <v>1512</v>
      </c>
      <c r="L2104" s="18">
        <v>2</v>
      </c>
      <c r="N2104" s="40" t="e">
        <f t="shared" si="286"/>
        <v>#N/A</v>
      </c>
      <c r="O2104" t="e">
        <f>VLOOKUP(A2104,'[1]Integrator Offer Supplier'!$M$14:$AF$12953,18,FALSE)</f>
        <v>#N/A</v>
      </c>
      <c r="P2104" t="e">
        <f>VLOOKUP(A2104,'[1]Integrator Offer Supplier'!$M$14:$AF$12953,19,FALSE)</f>
        <v>#N/A</v>
      </c>
      <c r="Q2104" t="e">
        <f t="shared" si="287"/>
        <v>#N/A</v>
      </c>
      <c r="R2104" t="e">
        <f>VLOOKUP(A2104,'[1]Integrator Offer Supplier'!$M$14:$AF$12953,20,FALSE)</f>
        <v>#N/A</v>
      </c>
      <c r="S2104" s="41" t="e">
        <f t="shared" si="288"/>
        <v>#N/A</v>
      </c>
    </row>
    <row r="2105" spans="1:19" ht="54" x14ac:dyDescent="0.2">
      <c r="A2105" s="34" t="s">
        <v>6697</v>
      </c>
      <c r="B2105" s="15" t="s">
        <v>1842</v>
      </c>
      <c r="C2105" s="15" t="s">
        <v>3834</v>
      </c>
      <c r="D2105" s="19"/>
      <c r="E2105" s="18" t="s">
        <v>4282</v>
      </c>
      <c r="F2105" s="18" t="s">
        <v>4282</v>
      </c>
      <c r="G2105" s="18" t="s">
        <v>4282</v>
      </c>
      <c r="H2105" s="18" t="s">
        <v>4282</v>
      </c>
      <c r="I2105" s="18" t="s">
        <v>4282</v>
      </c>
      <c r="J2105" s="18" t="s">
        <v>7185</v>
      </c>
      <c r="K2105" s="18" t="s">
        <v>4282</v>
      </c>
      <c r="L2105" s="18" t="s">
        <v>4282</v>
      </c>
      <c r="N2105" s="40" t="e">
        <f t="shared" si="286"/>
        <v>#N/A</v>
      </c>
      <c r="O2105" t="e">
        <f>VLOOKUP(A2105,'[1]Integrator Offer Supplier'!$M$14:$AF$12953,18,FALSE)</f>
        <v>#N/A</v>
      </c>
      <c r="P2105" t="e">
        <f>VLOOKUP(A2105,'[1]Integrator Offer Supplier'!$M$14:$AF$12953,19,FALSE)</f>
        <v>#N/A</v>
      </c>
      <c r="Q2105" t="e">
        <f t="shared" si="287"/>
        <v>#N/A</v>
      </c>
      <c r="R2105" t="e">
        <f>VLOOKUP(A2105,'[1]Integrator Offer Supplier'!$M$14:$AF$12953,20,FALSE)</f>
        <v>#N/A</v>
      </c>
      <c r="S2105" s="41" t="e">
        <f t="shared" si="288"/>
        <v>#N/A</v>
      </c>
    </row>
    <row r="2106" spans="1:19" ht="36" x14ac:dyDescent="0.2">
      <c r="A2106" s="34" t="s">
        <v>6698</v>
      </c>
      <c r="B2106" s="15" t="s">
        <v>1843</v>
      </c>
      <c r="C2106" s="15" t="s">
        <v>3835</v>
      </c>
      <c r="D2106" s="19"/>
      <c r="E2106" s="18"/>
      <c r="F2106" s="18"/>
      <c r="G2106" s="18">
        <v>2</v>
      </c>
      <c r="H2106" s="18">
        <v>2</v>
      </c>
      <c r="I2106" s="18"/>
      <c r="J2106" s="18">
        <f>N2106</f>
        <v>1.0632631578947367</v>
      </c>
      <c r="K2106" s="18">
        <f>Q2106</f>
        <v>708.01794000000007</v>
      </c>
      <c r="L2106" s="18">
        <f>S2106</f>
        <v>3.1828125000000003</v>
      </c>
      <c r="N2106" s="40">
        <f t="shared" si="286"/>
        <v>1.0632631578947367</v>
      </c>
      <c r="O2106">
        <f>VLOOKUP(A2106,'[1]Integrator Offer Supplier'!$M$14:$AF$12953,18,FALSE)</f>
        <v>20.474999999999998</v>
      </c>
      <c r="P2106">
        <f>VLOOKUP(A2106,'[1]Integrator Offer Supplier'!$M$14:$AF$12953,19,FALSE)</f>
        <v>95.678100000000001</v>
      </c>
      <c r="Q2106">
        <f t="shared" si="287"/>
        <v>708.01794000000007</v>
      </c>
      <c r="R2106">
        <f>VLOOKUP(A2106,'[1]Integrator Offer Supplier'!$M$14:$AF$12953,20,FALSE)</f>
        <v>254.625</v>
      </c>
      <c r="S2106" s="41">
        <f t="shared" si="288"/>
        <v>3.1828125000000003</v>
      </c>
    </row>
    <row r="2107" spans="1:19" ht="18" x14ac:dyDescent="0.2">
      <c r="A2107" s="34" t="s">
        <v>6699</v>
      </c>
      <c r="B2107" s="15" t="s">
        <v>223</v>
      </c>
      <c r="C2107" s="15" t="s">
        <v>223</v>
      </c>
      <c r="D2107" s="19"/>
      <c r="E2107" s="18" t="s">
        <v>4282</v>
      </c>
      <c r="F2107" s="18" t="s">
        <v>4282</v>
      </c>
      <c r="G2107" s="18" t="s">
        <v>4282</v>
      </c>
      <c r="H2107" s="18" t="s">
        <v>4282</v>
      </c>
      <c r="I2107" s="18" t="s">
        <v>4282</v>
      </c>
      <c r="J2107" s="18" t="s">
        <v>7185</v>
      </c>
      <c r="K2107" s="18" t="s">
        <v>4282</v>
      </c>
      <c r="L2107" s="18" t="s">
        <v>4282</v>
      </c>
      <c r="N2107" s="40" t="e">
        <f t="shared" si="286"/>
        <v>#N/A</v>
      </c>
      <c r="O2107" t="e">
        <f>VLOOKUP(A2107,'[1]Integrator Offer Supplier'!$M$14:$AF$12953,18,FALSE)</f>
        <v>#N/A</v>
      </c>
      <c r="P2107" t="e">
        <f>VLOOKUP(A2107,'[1]Integrator Offer Supplier'!$M$14:$AF$12953,19,FALSE)</f>
        <v>#N/A</v>
      </c>
      <c r="Q2107" t="e">
        <f t="shared" si="287"/>
        <v>#N/A</v>
      </c>
      <c r="R2107" t="e">
        <f>VLOOKUP(A2107,'[1]Integrator Offer Supplier'!$M$14:$AF$12953,20,FALSE)</f>
        <v>#N/A</v>
      </c>
      <c r="S2107" s="41" t="e">
        <f t="shared" si="288"/>
        <v>#N/A</v>
      </c>
    </row>
    <row r="2108" spans="1:19" ht="18" x14ac:dyDescent="0.2">
      <c r="A2108" s="34" t="s">
        <v>6700</v>
      </c>
      <c r="B2108" s="15" t="s">
        <v>223</v>
      </c>
      <c r="C2108" s="15" t="s">
        <v>223</v>
      </c>
      <c r="D2108" s="19"/>
      <c r="E2108" s="18" t="s">
        <v>4282</v>
      </c>
      <c r="F2108" s="18" t="s">
        <v>4282</v>
      </c>
      <c r="G2108" s="18" t="s">
        <v>4282</v>
      </c>
      <c r="H2108" s="18" t="s">
        <v>4282</v>
      </c>
      <c r="I2108" s="18" t="s">
        <v>4282</v>
      </c>
      <c r="J2108" s="18" t="s">
        <v>7185</v>
      </c>
      <c r="K2108" s="18" t="s">
        <v>4282</v>
      </c>
      <c r="L2108" s="18" t="s">
        <v>4282</v>
      </c>
      <c r="N2108" s="40" t="e">
        <f t="shared" si="286"/>
        <v>#N/A</v>
      </c>
      <c r="O2108" t="e">
        <f>VLOOKUP(A2108,'[1]Integrator Offer Supplier'!$M$14:$AF$12953,18,FALSE)</f>
        <v>#N/A</v>
      </c>
      <c r="P2108" t="e">
        <f>VLOOKUP(A2108,'[1]Integrator Offer Supplier'!$M$14:$AF$12953,19,FALSE)</f>
        <v>#N/A</v>
      </c>
      <c r="Q2108" t="e">
        <f t="shared" si="287"/>
        <v>#N/A</v>
      </c>
      <c r="R2108" t="e">
        <f>VLOOKUP(A2108,'[1]Integrator Offer Supplier'!$M$14:$AF$12953,20,FALSE)</f>
        <v>#N/A</v>
      </c>
      <c r="S2108" s="41" t="e">
        <f t="shared" si="288"/>
        <v>#N/A</v>
      </c>
    </row>
    <row r="2109" spans="1:19" ht="90" x14ac:dyDescent="0.2">
      <c r="A2109" s="34" t="s">
        <v>6701</v>
      </c>
      <c r="B2109" s="15" t="s">
        <v>1844</v>
      </c>
      <c r="C2109" s="15" t="s">
        <v>3836</v>
      </c>
      <c r="D2109" s="19"/>
      <c r="E2109" s="18" t="s">
        <v>4282</v>
      </c>
      <c r="F2109" s="18" t="s">
        <v>4282</v>
      </c>
      <c r="G2109" s="18" t="s">
        <v>4282</v>
      </c>
      <c r="H2109" s="18" t="s">
        <v>4282</v>
      </c>
      <c r="I2109" s="18" t="s">
        <v>4282</v>
      </c>
      <c r="J2109" s="18" t="s">
        <v>7185</v>
      </c>
      <c r="K2109" s="18" t="s">
        <v>4282</v>
      </c>
      <c r="L2109" s="18" t="s">
        <v>4282</v>
      </c>
      <c r="N2109" s="40" t="e">
        <f t="shared" si="286"/>
        <v>#N/A</v>
      </c>
      <c r="O2109" t="e">
        <f>VLOOKUP(A2109,'[1]Integrator Offer Supplier'!$M$14:$AF$12953,18,FALSE)</f>
        <v>#N/A</v>
      </c>
      <c r="P2109" t="e">
        <f>VLOOKUP(A2109,'[1]Integrator Offer Supplier'!$M$14:$AF$12953,19,FALSE)</f>
        <v>#N/A</v>
      </c>
      <c r="Q2109" t="e">
        <f t="shared" si="287"/>
        <v>#N/A</v>
      </c>
      <c r="R2109" t="e">
        <f>VLOOKUP(A2109,'[1]Integrator Offer Supplier'!$M$14:$AF$12953,20,FALSE)</f>
        <v>#N/A</v>
      </c>
      <c r="S2109" s="41" t="e">
        <f t="shared" si="288"/>
        <v>#N/A</v>
      </c>
    </row>
    <row r="2110" spans="1:19" ht="18" x14ac:dyDescent="0.2">
      <c r="A2110" s="34" t="s">
        <v>6702</v>
      </c>
      <c r="B2110" s="15" t="s">
        <v>1845</v>
      </c>
      <c r="C2110" s="15" t="s">
        <v>1845</v>
      </c>
      <c r="D2110" s="19"/>
      <c r="E2110" s="18" t="s">
        <v>4282</v>
      </c>
      <c r="F2110" s="18" t="s">
        <v>4282</v>
      </c>
      <c r="G2110" s="18" t="s">
        <v>4282</v>
      </c>
      <c r="H2110" s="18" t="s">
        <v>4282</v>
      </c>
      <c r="I2110" s="18" t="s">
        <v>4282</v>
      </c>
      <c r="J2110" s="18" t="s">
        <v>7185</v>
      </c>
      <c r="K2110" s="18" t="s">
        <v>4282</v>
      </c>
      <c r="L2110" s="18" t="s">
        <v>4282</v>
      </c>
      <c r="N2110" s="40" t="e">
        <f t="shared" si="286"/>
        <v>#N/A</v>
      </c>
      <c r="O2110" t="e">
        <f>VLOOKUP(A2110,'[1]Integrator Offer Supplier'!$M$14:$AF$12953,18,FALSE)</f>
        <v>#N/A</v>
      </c>
      <c r="P2110" t="e">
        <f>VLOOKUP(A2110,'[1]Integrator Offer Supplier'!$M$14:$AF$12953,19,FALSE)</f>
        <v>#N/A</v>
      </c>
      <c r="Q2110" t="e">
        <f t="shared" si="287"/>
        <v>#N/A</v>
      </c>
      <c r="R2110" t="e">
        <f>VLOOKUP(A2110,'[1]Integrator Offer Supplier'!$M$14:$AF$12953,20,FALSE)</f>
        <v>#N/A</v>
      </c>
      <c r="S2110" s="41" t="e">
        <f t="shared" si="288"/>
        <v>#N/A</v>
      </c>
    </row>
    <row r="2111" spans="1:19" ht="18" x14ac:dyDescent="0.2">
      <c r="A2111" s="34" t="s">
        <v>6703</v>
      </c>
      <c r="B2111" s="15" t="s">
        <v>1846</v>
      </c>
      <c r="C2111" s="15" t="s">
        <v>1846</v>
      </c>
      <c r="D2111" s="19"/>
      <c r="E2111" s="18" t="s">
        <v>4282</v>
      </c>
      <c r="F2111" s="18" t="s">
        <v>4282</v>
      </c>
      <c r="G2111" s="18" t="s">
        <v>4282</v>
      </c>
      <c r="H2111" s="18" t="s">
        <v>4282</v>
      </c>
      <c r="I2111" s="18" t="s">
        <v>4282</v>
      </c>
      <c r="J2111" s="18" t="s">
        <v>7185</v>
      </c>
      <c r="K2111" s="18" t="s">
        <v>4282</v>
      </c>
      <c r="L2111" s="18" t="s">
        <v>4282</v>
      </c>
      <c r="N2111" s="40" t="e">
        <f t="shared" si="286"/>
        <v>#N/A</v>
      </c>
      <c r="O2111" t="e">
        <f>VLOOKUP(A2111,'[1]Integrator Offer Supplier'!$M$14:$AF$12953,18,FALSE)</f>
        <v>#N/A</v>
      </c>
      <c r="P2111" t="e">
        <f>VLOOKUP(A2111,'[1]Integrator Offer Supplier'!$M$14:$AF$12953,19,FALSE)</f>
        <v>#N/A</v>
      </c>
      <c r="Q2111" t="e">
        <f t="shared" si="287"/>
        <v>#N/A</v>
      </c>
      <c r="R2111" t="e">
        <f>VLOOKUP(A2111,'[1]Integrator Offer Supplier'!$M$14:$AF$12953,20,FALSE)</f>
        <v>#N/A</v>
      </c>
      <c r="S2111" s="41" t="e">
        <f t="shared" si="288"/>
        <v>#N/A</v>
      </c>
    </row>
    <row r="2112" spans="1:19" ht="270" x14ac:dyDescent="0.2">
      <c r="A2112" s="34" t="s">
        <v>6704</v>
      </c>
      <c r="B2112" s="15" t="s">
        <v>4596</v>
      </c>
      <c r="C2112" s="15" t="s">
        <v>3837</v>
      </c>
      <c r="D2112" s="19"/>
      <c r="E2112" s="18">
        <v>8</v>
      </c>
      <c r="F2112" s="18"/>
      <c r="G2112" s="18">
        <v>16</v>
      </c>
      <c r="H2112" s="18">
        <v>48</v>
      </c>
      <c r="I2112" s="18"/>
      <c r="J2112" s="18">
        <f>N2112</f>
        <v>10.011031578947369</v>
      </c>
      <c r="K2112" s="18">
        <f>Q2112</f>
        <v>13621.198500000002</v>
      </c>
      <c r="L2112" s="18">
        <f>S2112</f>
        <v>20.132269046912079</v>
      </c>
      <c r="N2112" s="40">
        <f t="shared" si="286"/>
        <v>10.011031578947369</v>
      </c>
      <c r="O2112">
        <f>VLOOKUP(A2112,'[1]Integrator Offer Supplier'!$M$14:$AF$12953,18,FALSE)</f>
        <v>192.78</v>
      </c>
      <c r="P2112">
        <f>VLOOKUP(A2112,'[1]Integrator Offer Supplier'!$M$14:$AF$12953,19,FALSE)</f>
        <v>1840.7025000000001</v>
      </c>
      <c r="Q2112">
        <f t="shared" si="287"/>
        <v>13621.198500000002</v>
      </c>
      <c r="R2112">
        <f>VLOOKUP(A2112,'[1]Integrator Offer Supplier'!$M$14:$AF$12953,20,FALSE)</f>
        <v>1610.5815237529662</v>
      </c>
      <c r="S2112" s="41">
        <f t="shared" si="288"/>
        <v>20.132269046912079</v>
      </c>
    </row>
    <row r="2113" spans="1:19" ht="18" x14ac:dyDescent="0.2">
      <c r="A2113" s="34" t="s">
        <v>6705</v>
      </c>
      <c r="B2113" s="15" t="s">
        <v>223</v>
      </c>
      <c r="C2113" s="15" t="s">
        <v>223</v>
      </c>
      <c r="D2113" s="19"/>
      <c r="E2113" s="18" t="s">
        <v>4282</v>
      </c>
      <c r="F2113" s="18" t="s">
        <v>4282</v>
      </c>
      <c r="G2113" s="18" t="s">
        <v>4282</v>
      </c>
      <c r="H2113" s="18" t="s">
        <v>4282</v>
      </c>
      <c r="I2113" s="18" t="s">
        <v>4282</v>
      </c>
      <c r="J2113" s="18" t="s">
        <v>7185</v>
      </c>
      <c r="K2113" s="18" t="s">
        <v>4282</v>
      </c>
      <c r="L2113" s="18" t="s">
        <v>4282</v>
      </c>
      <c r="N2113" s="40" t="e">
        <f t="shared" si="286"/>
        <v>#N/A</v>
      </c>
      <c r="O2113" t="e">
        <f>VLOOKUP(A2113,'[1]Integrator Offer Supplier'!$M$14:$AF$12953,18,FALSE)</f>
        <v>#N/A</v>
      </c>
      <c r="P2113" t="e">
        <f>VLOOKUP(A2113,'[1]Integrator Offer Supplier'!$M$14:$AF$12953,19,FALSE)</f>
        <v>#N/A</v>
      </c>
      <c r="Q2113" t="e">
        <f t="shared" si="287"/>
        <v>#N/A</v>
      </c>
      <c r="R2113" t="e">
        <f>VLOOKUP(A2113,'[1]Integrator Offer Supplier'!$M$14:$AF$12953,20,FALSE)</f>
        <v>#N/A</v>
      </c>
      <c r="S2113" s="41" t="e">
        <f t="shared" si="288"/>
        <v>#N/A</v>
      </c>
    </row>
    <row r="2114" spans="1:19" ht="90" x14ac:dyDescent="0.2">
      <c r="A2114" s="34" t="s">
        <v>6706</v>
      </c>
      <c r="B2114" s="15" t="s">
        <v>1848</v>
      </c>
      <c r="C2114" s="15" t="s">
        <v>3838</v>
      </c>
      <c r="D2114" s="19"/>
      <c r="E2114" s="18" t="s">
        <v>4282</v>
      </c>
      <c r="F2114" s="18" t="s">
        <v>4282</v>
      </c>
      <c r="G2114" s="18" t="s">
        <v>4282</v>
      </c>
      <c r="H2114" s="18" t="s">
        <v>4282</v>
      </c>
      <c r="I2114" s="18" t="s">
        <v>4282</v>
      </c>
      <c r="J2114" s="18" t="s">
        <v>7185</v>
      </c>
      <c r="K2114" s="18" t="s">
        <v>4282</v>
      </c>
      <c r="L2114" s="18" t="s">
        <v>4282</v>
      </c>
      <c r="N2114" s="40" t="e">
        <f t="shared" si="286"/>
        <v>#N/A</v>
      </c>
      <c r="O2114" t="e">
        <f>VLOOKUP(A2114,'[1]Integrator Offer Supplier'!$M$14:$AF$12953,18,FALSE)</f>
        <v>#N/A</v>
      </c>
      <c r="P2114" t="e">
        <f>VLOOKUP(A2114,'[1]Integrator Offer Supplier'!$M$14:$AF$12953,19,FALSE)</f>
        <v>#N/A</v>
      </c>
      <c r="Q2114" t="e">
        <f t="shared" si="287"/>
        <v>#N/A</v>
      </c>
      <c r="R2114" t="e">
        <f>VLOOKUP(A2114,'[1]Integrator Offer Supplier'!$M$14:$AF$12953,20,FALSE)</f>
        <v>#N/A</v>
      </c>
      <c r="S2114" s="41" t="e">
        <f t="shared" si="288"/>
        <v>#N/A</v>
      </c>
    </row>
    <row r="2115" spans="1:19" ht="18" x14ac:dyDescent="0.2">
      <c r="A2115" s="34" t="s">
        <v>6707</v>
      </c>
      <c r="B2115" s="15" t="s">
        <v>223</v>
      </c>
      <c r="C2115" s="15" t="s">
        <v>223</v>
      </c>
      <c r="D2115" s="19"/>
      <c r="E2115" s="18" t="s">
        <v>4282</v>
      </c>
      <c r="F2115" s="18" t="s">
        <v>4282</v>
      </c>
      <c r="G2115" s="18" t="s">
        <v>4282</v>
      </c>
      <c r="H2115" s="18" t="s">
        <v>4282</v>
      </c>
      <c r="I2115" s="18" t="s">
        <v>4282</v>
      </c>
      <c r="J2115" s="18" t="s">
        <v>7185</v>
      </c>
      <c r="K2115" s="18" t="s">
        <v>4282</v>
      </c>
      <c r="L2115" s="18" t="s">
        <v>4282</v>
      </c>
      <c r="N2115" s="40" t="e">
        <f t="shared" si="286"/>
        <v>#N/A</v>
      </c>
      <c r="O2115" t="e">
        <f>VLOOKUP(A2115,'[1]Integrator Offer Supplier'!$M$14:$AF$12953,18,FALSE)</f>
        <v>#N/A</v>
      </c>
      <c r="P2115" t="e">
        <f>VLOOKUP(A2115,'[1]Integrator Offer Supplier'!$M$14:$AF$12953,19,FALSE)</f>
        <v>#N/A</v>
      </c>
      <c r="Q2115" t="e">
        <f t="shared" si="287"/>
        <v>#N/A</v>
      </c>
      <c r="R2115" t="e">
        <f>VLOOKUP(A2115,'[1]Integrator Offer Supplier'!$M$14:$AF$12953,20,FALSE)</f>
        <v>#N/A</v>
      </c>
      <c r="S2115" s="41" t="e">
        <f t="shared" si="288"/>
        <v>#N/A</v>
      </c>
    </row>
    <row r="2116" spans="1:19" ht="18" x14ac:dyDescent="0.2">
      <c r="A2116" s="35" t="s">
        <v>6708</v>
      </c>
      <c r="B2116" s="15" t="s">
        <v>606</v>
      </c>
      <c r="C2116" s="15" t="s">
        <v>606</v>
      </c>
      <c r="D2116" s="19"/>
      <c r="E2116" s="18"/>
      <c r="F2116" s="18"/>
      <c r="G2116" s="18"/>
      <c r="H2116" s="18"/>
      <c r="I2116" s="18"/>
      <c r="J2116" s="18"/>
      <c r="K2116" s="18"/>
      <c r="L2116" s="18"/>
      <c r="N2116" s="40" t="e">
        <f t="shared" si="286"/>
        <v>#N/A</v>
      </c>
      <c r="O2116" t="e">
        <f>VLOOKUP(A2116,'[1]Integrator Offer Supplier'!$M$14:$AF$12953,18,FALSE)</f>
        <v>#N/A</v>
      </c>
      <c r="P2116" t="e">
        <f>VLOOKUP(A2116,'[1]Integrator Offer Supplier'!$M$14:$AF$12953,19,FALSE)</f>
        <v>#N/A</v>
      </c>
      <c r="Q2116" t="e">
        <f t="shared" si="287"/>
        <v>#N/A</v>
      </c>
      <c r="R2116" t="e">
        <f>VLOOKUP(A2116,'[1]Integrator Offer Supplier'!$M$14:$AF$12953,20,FALSE)</f>
        <v>#N/A</v>
      </c>
      <c r="S2116" s="41" t="e">
        <f t="shared" si="288"/>
        <v>#N/A</v>
      </c>
    </row>
    <row r="2117" spans="1:19" ht="18" x14ac:dyDescent="0.2">
      <c r="A2117" s="35" t="s">
        <v>6709</v>
      </c>
      <c r="B2117" s="15" t="s">
        <v>606</v>
      </c>
      <c r="C2117" s="15" t="s">
        <v>606</v>
      </c>
      <c r="D2117" s="19"/>
      <c r="E2117" s="18"/>
      <c r="F2117" s="18"/>
      <c r="G2117" s="18"/>
      <c r="H2117" s="18"/>
      <c r="I2117" s="18"/>
      <c r="J2117" s="18"/>
      <c r="K2117" s="18"/>
      <c r="L2117" s="18"/>
      <c r="N2117" s="40" t="e">
        <f t="shared" si="286"/>
        <v>#N/A</v>
      </c>
      <c r="O2117" t="e">
        <f>VLOOKUP(A2117,'[1]Integrator Offer Supplier'!$M$14:$AF$12953,18,FALSE)</f>
        <v>#N/A</v>
      </c>
      <c r="P2117" t="e">
        <f>VLOOKUP(A2117,'[1]Integrator Offer Supplier'!$M$14:$AF$12953,19,FALSE)</f>
        <v>#N/A</v>
      </c>
      <c r="Q2117" t="e">
        <f t="shared" si="287"/>
        <v>#N/A</v>
      </c>
      <c r="R2117" t="e">
        <f>VLOOKUP(A2117,'[1]Integrator Offer Supplier'!$M$14:$AF$12953,20,FALSE)</f>
        <v>#N/A</v>
      </c>
      <c r="S2117" s="41" t="e">
        <f t="shared" si="288"/>
        <v>#N/A</v>
      </c>
    </row>
    <row r="2118" spans="1:19" ht="90" x14ac:dyDescent="0.2">
      <c r="A2118" s="35" t="s">
        <v>6710</v>
      </c>
      <c r="B2118" s="15" t="s">
        <v>1849</v>
      </c>
      <c r="C2118" s="15" t="s">
        <v>4482</v>
      </c>
      <c r="D2118" s="19"/>
      <c r="E2118" s="18"/>
      <c r="F2118" s="18"/>
      <c r="G2118" s="18"/>
      <c r="H2118" s="18"/>
      <c r="I2118" s="18"/>
      <c r="J2118" s="18">
        <f>N2118</f>
        <v>13.801973684210527</v>
      </c>
      <c r="K2118" s="18">
        <f>Q2118</f>
        <v>420.66780000000006</v>
      </c>
      <c r="L2118" s="18">
        <f>S2118</f>
        <v>40.101545437466854</v>
      </c>
      <c r="N2118" s="40">
        <f t="shared" si="286"/>
        <v>13.801973684210527</v>
      </c>
      <c r="O2118">
        <f>VLOOKUP(A2118,'[1]Integrator Offer Supplier'!$M$14:$AF$12953,18,FALSE)</f>
        <v>265.78125</v>
      </c>
      <c r="P2118">
        <f>VLOOKUP(A2118,'[1]Integrator Offer Supplier'!$M$14:$AF$12953,19,FALSE)</f>
        <v>56.847000000000008</v>
      </c>
      <c r="Q2118">
        <f t="shared" si="287"/>
        <v>420.66780000000006</v>
      </c>
      <c r="R2118">
        <f>VLOOKUP(A2118,'[1]Integrator Offer Supplier'!$M$14:$AF$12953,20,FALSE)</f>
        <v>3208.1236349973478</v>
      </c>
      <c r="S2118" s="41">
        <f t="shared" si="288"/>
        <v>40.101545437466854</v>
      </c>
    </row>
    <row r="2119" spans="1:19" ht="36" x14ac:dyDescent="0.2">
      <c r="A2119" s="34" t="s">
        <v>6711</v>
      </c>
      <c r="B2119" s="15" t="s">
        <v>1850</v>
      </c>
      <c r="C2119" s="15" t="s">
        <v>3840</v>
      </c>
      <c r="D2119" s="19"/>
      <c r="E2119" s="18" t="s">
        <v>4282</v>
      </c>
      <c r="F2119" s="18" t="s">
        <v>4282</v>
      </c>
      <c r="G2119" s="18" t="s">
        <v>4282</v>
      </c>
      <c r="H2119" s="18" t="s">
        <v>4282</v>
      </c>
      <c r="I2119" s="18" t="s">
        <v>4282</v>
      </c>
      <c r="J2119" s="18" t="s">
        <v>7185</v>
      </c>
      <c r="K2119" s="18" t="s">
        <v>4282</v>
      </c>
      <c r="L2119" s="18" t="s">
        <v>4282</v>
      </c>
      <c r="N2119" s="40" t="e">
        <f t="shared" si="286"/>
        <v>#N/A</v>
      </c>
      <c r="O2119" t="e">
        <f>VLOOKUP(A2119,'[1]Integrator Offer Supplier'!$M$14:$AF$12953,18,FALSE)</f>
        <v>#N/A</v>
      </c>
      <c r="P2119" t="e">
        <f>VLOOKUP(A2119,'[1]Integrator Offer Supplier'!$M$14:$AF$12953,19,FALSE)</f>
        <v>#N/A</v>
      </c>
      <c r="Q2119" t="e">
        <f t="shared" si="287"/>
        <v>#N/A</v>
      </c>
      <c r="R2119" t="e">
        <f>VLOOKUP(A2119,'[1]Integrator Offer Supplier'!$M$14:$AF$12953,20,FALSE)</f>
        <v>#N/A</v>
      </c>
      <c r="S2119" s="41" t="e">
        <f t="shared" si="288"/>
        <v>#N/A</v>
      </c>
    </row>
    <row r="2120" spans="1:19" ht="36" x14ac:dyDescent="0.2">
      <c r="A2120" s="34" t="s">
        <v>6712</v>
      </c>
      <c r="B2120" s="15" t="s">
        <v>1851</v>
      </c>
      <c r="C2120" s="15">
        <v>0</v>
      </c>
      <c r="D2120" s="19"/>
      <c r="E2120" s="18" t="s">
        <v>4282</v>
      </c>
      <c r="F2120" s="18" t="s">
        <v>4282</v>
      </c>
      <c r="G2120" s="18" t="s">
        <v>4282</v>
      </c>
      <c r="H2120" s="18" t="s">
        <v>4282</v>
      </c>
      <c r="I2120" s="18" t="s">
        <v>4282</v>
      </c>
      <c r="J2120" s="18" t="s">
        <v>7185</v>
      </c>
      <c r="K2120" s="18" t="s">
        <v>4282</v>
      </c>
      <c r="L2120" s="18" t="s">
        <v>4282</v>
      </c>
      <c r="N2120" s="40" t="e">
        <f t="shared" ref="N2120:N2183" si="295">O2120*$P$1/$J$2</f>
        <v>#N/A</v>
      </c>
      <c r="O2120" t="e">
        <f>VLOOKUP(A2120,'[1]Integrator Offer Supplier'!$M$14:$AF$12953,18,FALSE)</f>
        <v>#N/A</v>
      </c>
      <c r="P2120" t="e">
        <f>VLOOKUP(A2120,'[1]Integrator Offer Supplier'!$M$14:$AF$12953,19,FALSE)</f>
        <v>#N/A</v>
      </c>
      <c r="Q2120" t="e">
        <f t="shared" ref="Q2120:Q2183" si="296">P2120*$P$1</f>
        <v>#N/A</v>
      </c>
      <c r="R2120" t="e">
        <f>VLOOKUP(A2120,'[1]Integrator Offer Supplier'!$M$14:$AF$12953,20,FALSE)</f>
        <v>#N/A</v>
      </c>
      <c r="S2120" s="41" t="e">
        <f t="shared" ref="S2120:S2183" si="297">R2120*$P$1/$L$2</f>
        <v>#N/A</v>
      </c>
    </row>
    <row r="2121" spans="1:19" ht="18" x14ac:dyDescent="0.2">
      <c r="A2121" s="35" t="s">
        <v>6713</v>
      </c>
      <c r="B2121" s="15" t="s">
        <v>191</v>
      </c>
      <c r="C2121" s="15" t="s">
        <v>191</v>
      </c>
      <c r="D2121" s="19"/>
      <c r="E2121" s="18" t="s">
        <v>4282</v>
      </c>
      <c r="F2121" s="18" t="s">
        <v>4282</v>
      </c>
      <c r="G2121" s="18" t="s">
        <v>4282</v>
      </c>
      <c r="H2121" s="18" t="s">
        <v>4282</v>
      </c>
      <c r="I2121" s="18" t="s">
        <v>4282</v>
      </c>
      <c r="J2121" s="18" t="s">
        <v>7185</v>
      </c>
      <c r="K2121" s="18" t="s">
        <v>4282</v>
      </c>
      <c r="L2121" s="18" t="s">
        <v>4282</v>
      </c>
      <c r="N2121" s="40" t="e">
        <f t="shared" si="295"/>
        <v>#N/A</v>
      </c>
      <c r="O2121" t="e">
        <f>VLOOKUP(A2121,'[1]Integrator Offer Supplier'!$M$14:$AF$12953,18,FALSE)</f>
        <v>#N/A</v>
      </c>
      <c r="P2121" t="e">
        <f>VLOOKUP(A2121,'[1]Integrator Offer Supplier'!$M$14:$AF$12953,19,FALSE)</f>
        <v>#N/A</v>
      </c>
      <c r="Q2121" t="e">
        <f t="shared" si="296"/>
        <v>#N/A</v>
      </c>
      <c r="R2121" t="e">
        <f>VLOOKUP(A2121,'[1]Integrator Offer Supplier'!$M$14:$AF$12953,20,FALSE)</f>
        <v>#N/A</v>
      </c>
      <c r="S2121" s="41" t="e">
        <f t="shared" si="297"/>
        <v>#N/A</v>
      </c>
    </row>
    <row r="2122" spans="1:19" ht="18" x14ac:dyDescent="0.2">
      <c r="A2122" s="35" t="s">
        <v>6714</v>
      </c>
      <c r="B2122" s="15" t="s">
        <v>191</v>
      </c>
      <c r="C2122" s="15" t="s">
        <v>191</v>
      </c>
      <c r="D2122" s="19"/>
      <c r="E2122" s="18" t="s">
        <v>4282</v>
      </c>
      <c r="F2122" s="18" t="s">
        <v>4282</v>
      </c>
      <c r="G2122" s="18" t="s">
        <v>4282</v>
      </c>
      <c r="H2122" s="18" t="s">
        <v>4282</v>
      </c>
      <c r="I2122" s="18" t="s">
        <v>4282</v>
      </c>
      <c r="J2122" s="18" t="s">
        <v>7185</v>
      </c>
      <c r="K2122" s="18" t="s">
        <v>4282</v>
      </c>
      <c r="L2122" s="18" t="s">
        <v>4282</v>
      </c>
      <c r="N2122" s="40" t="e">
        <f t="shared" si="295"/>
        <v>#N/A</v>
      </c>
      <c r="O2122" t="e">
        <f>VLOOKUP(A2122,'[1]Integrator Offer Supplier'!$M$14:$AF$12953,18,FALSE)</f>
        <v>#N/A</v>
      </c>
      <c r="P2122" t="e">
        <f>VLOOKUP(A2122,'[1]Integrator Offer Supplier'!$M$14:$AF$12953,19,FALSE)</f>
        <v>#N/A</v>
      </c>
      <c r="Q2122" t="e">
        <f t="shared" si="296"/>
        <v>#N/A</v>
      </c>
      <c r="R2122" t="e">
        <f>VLOOKUP(A2122,'[1]Integrator Offer Supplier'!$M$14:$AF$12953,20,FALSE)</f>
        <v>#N/A</v>
      </c>
      <c r="S2122" s="41" t="e">
        <f t="shared" si="297"/>
        <v>#N/A</v>
      </c>
    </row>
    <row r="2123" spans="1:19" ht="18" x14ac:dyDescent="0.2">
      <c r="A2123" s="35" t="s">
        <v>6715</v>
      </c>
      <c r="B2123" s="15" t="s">
        <v>191</v>
      </c>
      <c r="C2123" s="15" t="s">
        <v>191</v>
      </c>
      <c r="D2123" s="19"/>
      <c r="E2123" s="18" t="s">
        <v>4282</v>
      </c>
      <c r="F2123" s="18" t="s">
        <v>4282</v>
      </c>
      <c r="G2123" s="18" t="s">
        <v>4282</v>
      </c>
      <c r="H2123" s="18" t="s">
        <v>4282</v>
      </c>
      <c r="I2123" s="18" t="s">
        <v>4282</v>
      </c>
      <c r="J2123" s="18" t="s">
        <v>7185</v>
      </c>
      <c r="K2123" s="18" t="s">
        <v>4282</v>
      </c>
      <c r="L2123" s="18" t="s">
        <v>4282</v>
      </c>
      <c r="N2123" s="40" t="e">
        <f t="shared" si="295"/>
        <v>#N/A</v>
      </c>
      <c r="O2123" t="e">
        <f>VLOOKUP(A2123,'[1]Integrator Offer Supplier'!$M$14:$AF$12953,18,FALSE)</f>
        <v>#N/A</v>
      </c>
      <c r="P2123" t="e">
        <f>VLOOKUP(A2123,'[1]Integrator Offer Supplier'!$M$14:$AF$12953,19,FALSE)</f>
        <v>#N/A</v>
      </c>
      <c r="Q2123" t="e">
        <f t="shared" si="296"/>
        <v>#N/A</v>
      </c>
      <c r="R2123" t="e">
        <f>VLOOKUP(A2123,'[1]Integrator Offer Supplier'!$M$14:$AF$12953,20,FALSE)</f>
        <v>#N/A</v>
      </c>
      <c r="S2123" s="41" t="e">
        <f t="shared" si="297"/>
        <v>#N/A</v>
      </c>
    </row>
    <row r="2124" spans="1:19" ht="18" x14ac:dyDescent="0.2">
      <c r="A2124" s="34" t="s">
        <v>6716</v>
      </c>
      <c r="B2124" s="15" t="s">
        <v>191</v>
      </c>
      <c r="C2124" s="15" t="s">
        <v>191</v>
      </c>
      <c r="D2124" s="19"/>
      <c r="E2124" s="18" t="s">
        <v>4282</v>
      </c>
      <c r="F2124" s="18" t="s">
        <v>4282</v>
      </c>
      <c r="G2124" s="18" t="s">
        <v>4282</v>
      </c>
      <c r="H2124" s="18" t="s">
        <v>4282</v>
      </c>
      <c r="I2124" s="18" t="s">
        <v>4282</v>
      </c>
      <c r="J2124" s="18" t="s">
        <v>7185</v>
      </c>
      <c r="K2124" s="18" t="s">
        <v>4282</v>
      </c>
      <c r="L2124" s="18" t="s">
        <v>4282</v>
      </c>
      <c r="N2124" s="40" t="e">
        <f t="shared" si="295"/>
        <v>#N/A</v>
      </c>
      <c r="O2124" t="e">
        <f>VLOOKUP(A2124,'[1]Integrator Offer Supplier'!$M$14:$AF$12953,18,FALSE)</f>
        <v>#N/A</v>
      </c>
      <c r="P2124" t="e">
        <f>VLOOKUP(A2124,'[1]Integrator Offer Supplier'!$M$14:$AF$12953,19,FALSE)</f>
        <v>#N/A</v>
      </c>
      <c r="Q2124" t="e">
        <f t="shared" si="296"/>
        <v>#N/A</v>
      </c>
      <c r="R2124" t="e">
        <f>VLOOKUP(A2124,'[1]Integrator Offer Supplier'!$M$14:$AF$12953,20,FALSE)</f>
        <v>#N/A</v>
      </c>
      <c r="S2124" s="41" t="e">
        <f t="shared" si="297"/>
        <v>#N/A</v>
      </c>
    </row>
    <row r="2125" spans="1:19" ht="18" x14ac:dyDescent="0.2">
      <c r="A2125" s="34" t="s">
        <v>6717</v>
      </c>
      <c r="B2125" s="15" t="s">
        <v>191</v>
      </c>
      <c r="C2125" s="15" t="s">
        <v>191</v>
      </c>
      <c r="D2125" s="19"/>
      <c r="E2125" s="18" t="s">
        <v>4282</v>
      </c>
      <c r="F2125" s="18" t="s">
        <v>4282</v>
      </c>
      <c r="G2125" s="18" t="s">
        <v>4282</v>
      </c>
      <c r="H2125" s="18" t="s">
        <v>4282</v>
      </c>
      <c r="I2125" s="18" t="s">
        <v>4282</v>
      </c>
      <c r="J2125" s="18" t="s">
        <v>7185</v>
      </c>
      <c r="K2125" s="18" t="s">
        <v>4282</v>
      </c>
      <c r="L2125" s="18" t="s">
        <v>4282</v>
      </c>
      <c r="N2125" s="40" t="e">
        <f t="shared" si="295"/>
        <v>#N/A</v>
      </c>
      <c r="O2125" t="e">
        <f>VLOOKUP(A2125,'[1]Integrator Offer Supplier'!$M$14:$AF$12953,18,FALSE)</f>
        <v>#N/A</v>
      </c>
      <c r="P2125" t="e">
        <f>VLOOKUP(A2125,'[1]Integrator Offer Supplier'!$M$14:$AF$12953,19,FALSE)</f>
        <v>#N/A</v>
      </c>
      <c r="Q2125" t="e">
        <f t="shared" si="296"/>
        <v>#N/A</v>
      </c>
      <c r="R2125" t="e">
        <f>VLOOKUP(A2125,'[1]Integrator Offer Supplier'!$M$14:$AF$12953,20,FALSE)</f>
        <v>#N/A</v>
      </c>
      <c r="S2125" s="41" t="e">
        <f t="shared" si="297"/>
        <v>#N/A</v>
      </c>
    </row>
    <row r="2126" spans="1:19" ht="18" x14ac:dyDescent="0.2">
      <c r="A2126" s="34" t="s">
        <v>6718</v>
      </c>
      <c r="B2126" s="15" t="s">
        <v>191</v>
      </c>
      <c r="C2126" s="15" t="s">
        <v>191</v>
      </c>
      <c r="D2126" s="19"/>
      <c r="E2126" s="18" t="s">
        <v>4282</v>
      </c>
      <c r="F2126" s="18" t="s">
        <v>4282</v>
      </c>
      <c r="G2126" s="18" t="s">
        <v>4282</v>
      </c>
      <c r="H2126" s="18" t="s">
        <v>4282</v>
      </c>
      <c r="I2126" s="18" t="s">
        <v>4282</v>
      </c>
      <c r="J2126" s="18" t="s">
        <v>7185</v>
      </c>
      <c r="K2126" s="18" t="s">
        <v>4282</v>
      </c>
      <c r="L2126" s="18" t="s">
        <v>4282</v>
      </c>
      <c r="N2126" s="40" t="e">
        <f t="shared" si="295"/>
        <v>#N/A</v>
      </c>
      <c r="O2126" t="e">
        <f>VLOOKUP(A2126,'[1]Integrator Offer Supplier'!$M$14:$AF$12953,18,FALSE)</f>
        <v>#N/A</v>
      </c>
      <c r="P2126" t="e">
        <f>VLOOKUP(A2126,'[1]Integrator Offer Supplier'!$M$14:$AF$12953,19,FALSE)</f>
        <v>#N/A</v>
      </c>
      <c r="Q2126" t="e">
        <f t="shared" si="296"/>
        <v>#N/A</v>
      </c>
      <c r="R2126" t="e">
        <f>VLOOKUP(A2126,'[1]Integrator Offer Supplier'!$M$14:$AF$12953,20,FALSE)</f>
        <v>#N/A</v>
      </c>
      <c r="S2126" s="41" t="e">
        <f t="shared" si="297"/>
        <v>#N/A</v>
      </c>
    </row>
    <row r="2127" spans="1:19" ht="18" x14ac:dyDescent="0.2">
      <c r="A2127" s="35" t="s">
        <v>6719</v>
      </c>
      <c r="B2127" s="15" t="s">
        <v>191</v>
      </c>
      <c r="C2127" s="15" t="s">
        <v>191</v>
      </c>
      <c r="D2127" s="19"/>
      <c r="E2127" s="18" t="s">
        <v>4282</v>
      </c>
      <c r="F2127" s="18" t="s">
        <v>4282</v>
      </c>
      <c r="G2127" s="18" t="s">
        <v>4282</v>
      </c>
      <c r="H2127" s="18" t="s">
        <v>4282</v>
      </c>
      <c r="I2127" s="18" t="s">
        <v>4282</v>
      </c>
      <c r="J2127" s="18" t="s">
        <v>7185</v>
      </c>
      <c r="K2127" s="18" t="s">
        <v>4282</v>
      </c>
      <c r="L2127" s="18" t="s">
        <v>4282</v>
      </c>
      <c r="N2127" s="40" t="e">
        <f t="shared" si="295"/>
        <v>#N/A</v>
      </c>
      <c r="O2127" t="e">
        <f>VLOOKUP(A2127,'[1]Integrator Offer Supplier'!$M$14:$AF$12953,18,FALSE)</f>
        <v>#N/A</v>
      </c>
      <c r="P2127" t="e">
        <f>VLOOKUP(A2127,'[1]Integrator Offer Supplier'!$M$14:$AF$12953,19,FALSE)</f>
        <v>#N/A</v>
      </c>
      <c r="Q2127" t="e">
        <f t="shared" si="296"/>
        <v>#N/A</v>
      </c>
      <c r="R2127" t="e">
        <f>VLOOKUP(A2127,'[1]Integrator Offer Supplier'!$M$14:$AF$12953,20,FALSE)</f>
        <v>#N/A</v>
      </c>
      <c r="S2127" s="41" t="e">
        <f t="shared" si="297"/>
        <v>#N/A</v>
      </c>
    </row>
    <row r="2128" spans="1:19" ht="18" x14ac:dyDescent="0.2">
      <c r="A2128" s="34" t="s">
        <v>6720</v>
      </c>
      <c r="B2128" s="15" t="s">
        <v>191</v>
      </c>
      <c r="C2128" s="15" t="s">
        <v>191</v>
      </c>
      <c r="D2128" s="19"/>
      <c r="E2128" s="18" t="s">
        <v>4282</v>
      </c>
      <c r="F2128" s="18" t="s">
        <v>4282</v>
      </c>
      <c r="G2128" s="18" t="s">
        <v>4282</v>
      </c>
      <c r="H2128" s="18" t="s">
        <v>4282</v>
      </c>
      <c r="I2128" s="18" t="s">
        <v>4282</v>
      </c>
      <c r="J2128" s="18" t="s">
        <v>7185</v>
      </c>
      <c r="K2128" s="18" t="s">
        <v>4282</v>
      </c>
      <c r="L2128" s="18" t="s">
        <v>4282</v>
      </c>
      <c r="N2128" s="40" t="e">
        <f t="shared" si="295"/>
        <v>#N/A</v>
      </c>
      <c r="O2128" t="e">
        <f>VLOOKUP(A2128,'[1]Integrator Offer Supplier'!$M$14:$AF$12953,18,FALSE)</f>
        <v>#N/A</v>
      </c>
      <c r="P2128" t="e">
        <f>VLOOKUP(A2128,'[1]Integrator Offer Supplier'!$M$14:$AF$12953,19,FALSE)</f>
        <v>#N/A</v>
      </c>
      <c r="Q2128" t="e">
        <f t="shared" si="296"/>
        <v>#N/A</v>
      </c>
      <c r="R2128" t="e">
        <f>VLOOKUP(A2128,'[1]Integrator Offer Supplier'!$M$14:$AF$12953,20,FALSE)</f>
        <v>#N/A</v>
      </c>
      <c r="S2128" s="41" t="e">
        <f t="shared" si="297"/>
        <v>#N/A</v>
      </c>
    </row>
    <row r="2129" spans="1:19" ht="216" x14ac:dyDescent="0.2">
      <c r="A2129" s="34" t="s">
        <v>6721</v>
      </c>
      <c r="B2129" s="15" t="s">
        <v>1852</v>
      </c>
      <c r="C2129" s="15" t="s">
        <v>3841</v>
      </c>
      <c r="D2129" s="19"/>
      <c r="E2129" s="18" t="s">
        <v>4282</v>
      </c>
      <c r="F2129" s="18" t="s">
        <v>4282</v>
      </c>
      <c r="G2129" s="18" t="s">
        <v>4282</v>
      </c>
      <c r="H2129" s="18" t="s">
        <v>4282</v>
      </c>
      <c r="I2129" s="18" t="s">
        <v>4282</v>
      </c>
      <c r="J2129" s="18" t="s">
        <v>7185</v>
      </c>
      <c r="K2129" s="18" t="s">
        <v>4282</v>
      </c>
      <c r="L2129" s="18" t="s">
        <v>4282</v>
      </c>
      <c r="N2129" s="40" t="e">
        <f t="shared" si="295"/>
        <v>#N/A</v>
      </c>
      <c r="O2129" t="e">
        <f>VLOOKUP(A2129,'[1]Integrator Offer Supplier'!$M$14:$AF$12953,18,FALSE)</f>
        <v>#N/A</v>
      </c>
      <c r="P2129" t="e">
        <f>VLOOKUP(A2129,'[1]Integrator Offer Supplier'!$M$14:$AF$12953,19,FALSE)</f>
        <v>#N/A</v>
      </c>
      <c r="Q2129" t="e">
        <f t="shared" si="296"/>
        <v>#N/A</v>
      </c>
      <c r="R2129" t="e">
        <f>VLOOKUP(A2129,'[1]Integrator Offer Supplier'!$M$14:$AF$12953,20,FALSE)</f>
        <v>#N/A</v>
      </c>
      <c r="S2129" s="41" t="e">
        <f t="shared" si="297"/>
        <v>#N/A</v>
      </c>
    </row>
    <row r="2130" spans="1:19" ht="216" x14ac:dyDescent="0.2">
      <c r="A2130" s="34" t="s">
        <v>6722</v>
      </c>
      <c r="B2130" s="15" t="s">
        <v>1853</v>
      </c>
      <c r="C2130" s="15" t="s">
        <v>3842</v>
      </c>
      <c r="D2130" s="19"/>
      <c r="E2130" s="18" t="s">
        <v>4282</v>
      </c>
      <c r="F2130" s="18" t="s">
        <v>4282</v>
      </c>
      <c r="G2130" s="18" t="s">
        <v>4282</v>
      </c>
      <c r="H2130" s="18" t="s">
        <v>4282</v>
      </c>
      <c r="I2130" s="18" t="s">
        <v>4282</v>
      </c>
      <c r="J2130" s="18" t="s">
        <v>7185</v>
      </c>
      <c r="K2130" s="18" t="s">
        <v>4282</v>
      </c>
      <c r="L2130" s="18" t="s">
        <v>4282</v>
      </c>
      <c r="N2130" s="40" t="e">
        <f t="shared" si="295"/>
        <v>#N/A</v>
      </c>
      <c r="O2130" t="e">
        <f>VLOOKUP(A2130,'[1]Integrator Offer Supplier'!$M$14:$AF$12953,18,FALSE)</f>
        <v>#N/A</v>
      </c>
      <c r="P2130" t="e">
        <f>VLOOKUP(A2130,'[1]Integrator Offer Supplier'!$M$14:$AF$12953,19,FALSE)</f>
        <v>#N/A</v>
      </c>
      <c r="Q2130" t="e">
        <f t="shared" si="296"/>
        <v>#N/A</v>
      </c>
      <c r="R2130" t="e">
        <f>VLOOKUP(A2130,'[1]Integrator Offer Supplier'!$M$14:$AF$12953,20,FALSE)</f>
        <v>#N/A</v>
      </c>
      <c r="S2130" s="41" t="e">
        <f t="shared" si="297"/>
        <v>#N/A</v>
      </c>
    </row>
    <row r="2131" spans="1:19" ht="126" x14ac:dyDescent="0.2">
      <c r="A2131" s="34" t="s">
        <v>6723</v>
      </c>
      <c r="B2131" s="15" t="s">
        <v>1854</v>
      </c>
      <c r="C2131" s="15" t="s">
        <v>3843</v>
      </c>
      <c r="D2131" s="19"/>
      <c r="E2131" s="18" t="s">
        <v>4282</v>
      </c>
      <c r="F2131" s="18" t="s">
        <v>4282</v>
      </c>
      <c r="G2131" s="18" t="s">
        <v>4282</v>
      </c>
      <c r="H2131" s="18" t="s">
        <v>4282</v>
      </c>
      <c r="I2131" s="18" t="s">
        <v>4282</v>
      </c>
      <c r="J2131" s="18" t="s">
        <v>7185</v>
      </c>
      <c r="K2131" s="18" t="s">
        <v>4282</v>
      </c>
      <c r="L2131" s="18" t="s">
        <v>4282</v>
      </c>
      <c r="N2131" s="40" t="e">
        <f t="shared" si="295"/>
        <v>#N/A</v>
      </c>
      <c r="O2131" t="e">
        <f>VLOOKUP(A2131,'[1]Integrator Offer Supplier'!$M$14:$AF$12953,18,FALSE)</f>
        <v>#N/A</v>
      </c>
      <c r="P2131" t="e">
        <f>VLOOKUP(A2131,'[1]Integrator Offer Supplier'!$M$14:$AF$12953,19,FALSE)</f>
        <v>#N/A</v>
      </c>
      <c r="Q2131" t="e">
        <f t="shared" si="296"/>
        <v>#N/A</v>
      </c>
      <c r="R2131" t="e">
        <f>VLOOKUP(A2131,'[1]Integrator Offer Supplier'!$M$14:$AF$12953,20,FALSE)</f>
        <v>#N/A</v>
      </c>
      <c r="S2131" s="41" t="e">
        <f t="shared" si="297"/>
        <v>#N/A</v>
      </c>
    </row>
    <row r="2132" spans="1:19" ht="72" x14ac:dyDescent="0.2">
      <c r="A2132" s="34" t="s">
        <v>6724</v>
      </c>
      <c r="B2132" s="15" t="s">
        <v>1855</v>
      </c>
      <c r="C2132" s="15" t="s">
        <v>3844</v>
      </c>
      <c r="D2132" s="19"/>
      <c r="E2132" s="18" t="s">
        <v>4282</v>
      </c>
      <c r="F2132" s="18" t="s">
        <v>4282</v>
      </c>
      <c r="G2132" s="18" t="s">
        <v>4282</v>
      </c>
      <c r="H2132" s="18" t="s">
        <v>4282</v>
      </c>
      <c r="I2132" s="18" t="s">
        <v>4282</v>
      </c>
      <c r="J2132" s="18" t="s">
        <v>7185</v>
      </c>
      <c r="K2132" s="18" t="s">
        <v>4282</v>
      </c>
      <c r="L2132" s="18" t="s">
        <v>4282</v>
      </c>
      <c r="N2132" s="40" t="e">
        <f t="shared" si="295"/>
        <v>#N/A</v>
      </c>
      <c r="O2132" t="e">
        <f>VLOOKUP(A2132,'[1]Integrator Offer Supplier'!$M$14:$AF$12953,18,FALSE)</f>
        <v>#N/A</v>
      </c>
      <c r="P2132" t="e">
        <f>VLOOKUP(A2132,'[1]Integrator Offer Supplier'!$M$14:$AF$12953,19,FALSE)</f>
        <v>#N/A</v>
      </c>
      <c r="Q2132" t="e">
        <f t="shared" si="296"/>
        <v>#N/A</v>
      </c>
      <c r="R2132" t="e">
        <f>VLOOKUP(A2132,'[1]Integrator Offer Supplier'!$M$14:$AF$12953,20,FALSE)</f>
        <v>#N/A</v>
      </c>
      <c r="S2132" s="41" t="e">
        <f t="shared" si="297"/>
        <v>#N/A</v>
      </c>
    </row>
    <row r="2133" spans="1:19" ht="72" x14ac:dyDescent="0.2">
      <c r="A2133" s="35" t="s">
        <v>6725</v>
      </c>
      <c r="B2133" s="15" t="s">
        <v>1856</v>
      </c>
      <c r="C2133" s="15" t="s">
        <v>3845</v>
      </c>
      <c r="D2133" s="19"/>
      <c r="E2133" s="18" t="s">
        <v>4282</v>
      </c>
      <c r="F2133" s="18" t="s">
        <v>4282</v>
      </c>
      <c r="G2133" s="18" t="s">
        <v>4282</v>
      </c>
      <c r="H2133" s="18" t="s">
        <v>4282</v>
      </c>
      <c r="I2133" s="18" t="s">
        <v>4282</v>
      </c>
      <c r="J2133" s="18" t="s">
        <v>7185</v>
      </c>
      <c r="K2133" s="18" t="s">
        <v>4282</v>
      </c>
      <c r="L2133" s="18" t="s">
        <v>4282</v>
      </c>
      <c r="N2133" s="40" t="e">
        <f t="shared" si="295"/>
        <v>#N/A</v>
      </c>
      <c r="O2133" t="e">
        <f>VLOOKUP(A2133,'[1]Integrator Offer Supplier'!$M$14:$AF$12953,18,FALSE)</f>
        <v>#N/A</v>
      </c>
      <c r="P2133" t="e">
        <f>VLOOKUP(A2133,'[1]Integrator Offer Supplier'!$M$14:$AF$12953,19,FALSE)</f>
        <v>#N/A</v>
      </c>
      <c r="Q2133" t="e">
        <f t="shared" si="296"/>
        <v>#N/A</v>
      </c>
      <c r="R2133" t="e">
        <f>VLOOKUP(A2133,'[1]Integrator Offer Supplier'!$M$14:$AF$12953,20,FALSE)</f>
        <v>#N/A</v>
      </c>
      <c r="S2133" s="41" t="e">
        <f t="shared" si="297"/>
        <v>#N/A</v>
      </c>
    </row>
    <row r="2134" spans="1:19" ht="72" x14ac:dyDescent="0.2">
      <c r="A2134" s="35" t="s">
        <v>6726</v>
      </c>
      <c r="B2134" s="15" t="s">
        <v>1857</v>
      </c>
      <c r="C2134" s="15" t="s">
        <v>3846</v>
      </c>
      <c r="D2134" s="19"/>
      <c r="E2134" s="18" t="s">
        <v>4282</v>
      </c>
      <c r="F2134" s="18" t="s">
        <v>4282</v>
      </c>
      <c r="G2134" s="18" t="s">
        <v>4282</v>
      </c>
      <c r="H2134" s="18" t="s">
        <v>4282</v>
      </c>
      <c r="I2134" s="18" t="s">
        <v>4282</v>
      </c>
      <c r="J2134" s="18" t="s">
        <v>7185</v>
      </c>
      <c r="K2134" s="18" t="s">
        <v>4282</v>
      </c>
      <c r="L2134" s="18" t="s">
        <v>4282</v>
      </c>
      <c r="N2134" s="40" t="e">
        <f t="shared" si="295"/>
        <v>#N/A</v>
      </c>
      <c r="O2134" t="e">
        <f>VLOOKUP(A2134,'[1]Integrator Offer Supplier'!$M$14:$AF$12953,18,FALSE)</f>
        <v>#N/A</v>
      </c>
      <c r="P2134" t="e">
        <f>VLOOKUP(A2134,'[1]Integrator Offer Supplier'!$M$14:$AF$12953,19,FALSE)</f>
        <v>#N/A</v>
      </c>
      <c r="Q2134" t="e">
        <f t="shared" si="296"/>
        <v>#N/A</v>
      </c>
      <c r="R2134" t="e">
        <f>VLOOKUP(A2134,'[1]Integrator Offer Supplier'!$M$14:$AF$12953,20,FALSE)</f>
        <v>#N/A</v>
      </c>
      <c r="S2134" s="41" t="e">
        <f t="shared" si="297"/>
        <v>#N/A</v>
      </c>
    </row>
    <row r="2135" spans="1:19" ht="54" x14ac:dyDescent="0.2">
      <c r="A2135" s="35" t="s">
        <v>6727</v>
      </c>
      <c r="B2135" s="15" t="s">
        <v>76</v>
      </c>
      <c r="C2135" s="15" t="s">
        <v>3847</v>
      </c>
      <c r="D2135" s="19" t="s">
        <v>4289</v>
      </c>
      <c r="E2135" s="18"/>
      <c r="F2135" s="18"/>
      <c r="G2135" s="18"/>
      <c r="H2135" s="18"/>
      <c r="I2135" s="18">
        <v>10</v>
      </c>
      <c r="J2135" s="18"/>
      <c r="K2135" s="18"/>
      <c r="L2135" s="18"/>
      <c r="N2135" s="40" t="e">
        <f t="shared" si="295"/>
        <v>#N/A</v>
      </c>
      <c r="O2135" t="e">
        <f>VLOOKUP(A2135,'[1]Integrator Offer Supplier'!$M$14:$AF$12953,18,FALSE)</f>
        <v>#N/A</v>
      </c>
      <c r="P2135" t="e">
        <f>VLOOKUP(A2135,'[1]Integrator Offer Supplier'!$M$14:$AF$12953,19,FALSE)</f>
        <v>#N/A</v>
      </c>
      <c r="Q2135" t="e">
        <f t="shared" si="296"/>
        <v>#N/A</v>
      </c>
      <c r="R2135" t="e">
        <f>VLOOKUP(A2135,'[1]Integrator Offer Supplier'!$M$14:$AF$12953,20,FALSE)</f>
        <v>#N/A</v>
      </c>
      <c r="S2135" s="41" t="e">
        <f t="shared" si="297"/>
        <v>#N/A</v>
      </c>
    </row>
    <row r="2136" spans="1:19" ht="144" x14ac:dyDescent="0.2">
      <c r="A2136" s="34" t="s">
        <v>6728</v>
      </c>
      <c r="B2136" s="15" t="s">
        <v>1858</v>
      </c>
      <c r="C2136" s="15" t="s">
        <v>3848</v>
      </c>
      <c r="D2136" s="19"/>
      <c r="E2136" s="18" t="s">
        <v>4282</v>
      </c>
      <c r="F2136" s="18" t="s">
        <v>4282</v>
      </c>
      <c r="G2136" s="18" t="s">
        <v>4282</v>
      </c>
      <c r="H2136" s="18" t="s">
        <v>4282</v>
      </c>
      <c r="I2136" s="18" t="s">
        <v>4282</v>
      </c>
      <c r="J2136" s="18" t="s">
        <v>7185</v>
      </c>
      <c r="K2136" s="18" t="s">
        <v>4282</v>
      </c>
      <c r="L2136" s="18" t="s">
        <v>4282</v>
      </c>
      <c r="N2136" s="40" t="e">
        <f t="shared" si="295"/>
        <v>#N/A</v>
      </c>
      <c r="O2136" t="e">
        <f>VLOOKUP(A2136,'[1]Integrator Offer Supplier'!$M$14:$AF$12953,18,FALSE)</f>
        <v>#N/A</v>
      </c>
      <c r="P2136" t="e">
        <f>VLOOKUP(A2136,'[1]Integrator Offer Supplier'!$M$14:$AF$12953,19,FALSE)</f>
        <v>#N/A</v>
      </c>
      <c r="Q2136" t="e">
        <f t="shared" si="296"/>
        <v>#N/A</v>
      </c>
      <c r="R2136" t="e">
        <f>VLOOKUP(A2136,'[1]Integrator Offer Supplier'!$M$14:$AF$12953,20,FALSE)</f>
        <v>#N/A</v>
      </c>
      <c r="S2136" s="41" t="e">
        <f t="shared" si="297"/>
        <v>#N/A</v>
      </c>
    </row>
    <row r="2137" spans="1:19" ht="234" x14ac:dyDescent="0.2">
      <c r="A2137" s="34" t="s">
        <v>6729</v>
      </c>
      <c r="B2137" s="15" t="s">
        <v>1859</v>
      </c>
      <c r="C2137" s="15" t="s">
        <v>3849</v>
      </c>
      <c r="D2137" s="19"/>
      <c r="E2137" s="18" t="s">
        <v>4282</v>
      </c>
      <c r="F2137" s="18" t="s">
        <v>4282</v>
      </c>
      <c r="G2137" s="18" t="s">
        <v>4282</v>
      </c>
      <c r="H2137" s="18" t="s">
        <v>4282</v>
      </c>
      <c r="I2137" s="18" t="s">
        <v>4282</v>
      </c>
      <c r="J2137" s="18" t="s">
        <v>7185</v>
      </c>
      <c r="K2137" s="18" t="s">
        <v>4282</v>
      </c>
      <c r="L2137" s="18" t="s">
        <v>4282</v>
      </c>
      <c r="N2137" s="40" t="e">
        <f t="shared" si="295"/>
        <v>#N/A</v>
      </c>
      <c r="O2137" t="e">
        <f>VLOOKUP(A2137,'[1]Integrator Offer Supplier'!$M$14:$AF$12953,18,FALSE)</f>
        <v>#N/A</v>
      </c>
      <c r="P2137" t="e">
        <f>VLOOKUP(A2137,'[1]Integrator Offer Supplier'!$M$14:$AF$12953,19,FALSE)</f>
        <v>#N/A</v>
      </c>
      <c r="Q2137" t="e">
        <f t="shared" si="296"/>
        <v>#N/A</v>
      </c>
      <c r="R2137" t="e">
        <f>VLOOKUP(A2137,'[1]Integrator Offer Supplier'!$M$14:$AF$12953,20,FALSE)</f>
        <v>#N/A</v>
      </c>
      <c r="S2137" s="41" t="e">
        <f t="shared" si="297"/>
        <v>#N/A</v>
      </c>
    </row>
    <row r="2138" spans="1:19" ht="306" x14ac:dyDescent="0.2">
      <c r="A2138" s="34" t="s">
        <v>6730</v>
      </c>
      <c r="B2138" s="15" t="s">
        <v>1860</v>
      </c>
      <c r="C2138" s="15" t="s">
        <v>3850</v>
      </c>
      <c r="D2138" s="19"/>
      <c r="E2138" s="18" t="s">
        <v>4282</v>
      </c>
      <c r="F2138" s="18" t="s">
        <v>4282</v>
      </c>
      <c r="G2138" s="18" t="s">
        <v>4282</v>
      </c>
      <c r="H2138" s="18" t="s">
        <v>4282</v>
      </c>
      <c r="I2138" s="18" t="s">
        <v>4282</v>
      </c>
      <c r="J2138" s="18" t="s">
        <v>7185</v>
      </c>
      <c r="K2138" s="18" t="s">
        <v>4282</v>
      </c>
      <c r="L2138" s="18" t="s">
        <v>4282</v>
      </c>
      <c r="N2138" s="40" t="e">
        <f t="shared" si="295"/>
        <v>#N/A</v>
      </c>
      <c r="O2138" t="e">
        <f>VLOOKUP(A2138,'[1]Integrator Offer Supplier'!$M$14:$AF$12953,18,FALSE)</f>
        <v>#N/A</v>
      </c>
      <c r="P2138" t="e">
        <f>VLOOKUP(A2138,'[1]Integrator Offer Supplier'!$M$14:$AF$12953,19,FALSE)</f>
        <v>#N/A</v>
      </c>
      <c r="Q2138" t="e">
        <f t="shared" si="296"/>
        <v>#N/A</v>
      </c>
      <c r="R2138" t="e">
        <f>VLOOKUP(A2138,'[1]Integrator Offer Supplier'!$M$14:$AF$12953,20,FALSE)</f>
        <v>#N/A</v>
      </c>
      <c r="S2138" s="41" t="e">
        <f t="shared" si="297"/>
        <v>#N/A</v>
      </c>
    </row>
    <row r="2139" spans="1:19" ht="288" x14ac:dyDescent="0.2">
      <c r="A2139" s="34" t="s">
        <v>6731</v>
      </c>
      <c r="B2139" s="15" t="s">
        <v>1861</v>
      </c>
      <c r="C2139" s="15" t="s">
        <v>3851</v>
      </c>
      <c r="D2139" s="19"/>
      <c r="E2139" s="18" t="s">
        <v>4282</v>
      </c>
      <c r="F2139" s="18" t="s">
        <v>4282</v>
      </c>
      <c r="G2139" s="18" t="s">
        <v>4282</v>
      </c>
      <c r="H2139" s="18" t="s">
        <v>4282</v>
      </c>
      <c r="I2139" s="18" t="s">
        <v>4282</v>
      </c>
      <c r="J2139" s="18" t="s">
        <v>7185</v>
      </c>
      <c r="K2139" s="18" t="s">
        <v>4282</v>
      </c>
      <c r="L2139" s="18" t="s">
        <v>4282</v>
      </c>
      <c r="N2139" s="40" t="e">
        <f t="shared" si="295"/>
        <v>#N/A</v>
      </c>
      <c r="O2139" t="e">
        <f>VLOOKUP(A2139,'[1]Integrator Offer Supplier'!$M$14:$AF$12953,18,FALSE)</f>
        <v>#N/A</v>
      </c>
      <c r="P2139" t="e">
        <f>VLOOKUP(A2139,'[1]Integrator Offer Supplier'!$M$14:$AF$12953,19,FALSE)</f>
        <v>#N/A</v>
      </c>
      <c r="Q2139" t="e">
        <f t="shared" si="296"/>
        <v>#N/A</v>
      </c>
      <c r="R2139" t="e">
        <f>VLOOKUP(A2139,'[1]Integrator Offer Supplier'!$M$14:$AF$12953,20,FALSE)</f>
        <v>#N/A</v>
      </c>
      <c r="S2139" s="41" t="e">
        <f t="shared" si="297"/>
        <v>#N/A</v>
      </c>
    </row>
    <row r="2140" spans="1:19" ht="216" x14ac:dyDescent="0.2">
      <c r="A2140" s="34" t="s">
        <v>6732</v>
      </c>
      <c r="B2140" s="15" t="s">
        <v>1862</v>
      </c>
      <c r="C2140" s="15" t="s">
        <v>3852</v>
      </c>
      <c r="D2140" s="19"/>
      <c r="E2140" s="18" t="s">
        <v>4282</v>
      </c>
      <c r="F2140" s="18" t="s">
        <v>4282</v>
      </c>
      <c r="G2140" s="18" t="s">
        <v>4282</v>
      </c>
      <c r="H2140" s="18" t="s">
        <v>4282</v>
      </c>
      <c r="I2140" s="18" t="s">
        <v>4282</v>
      </c>
      <c r="J2140" s="18" t="s">
        <v>7185</v>
      </c>
      <c r="K2140" s="18" t="s">
        <v>4282</v>
      </c>
      <c r="L2140" s="18" t="s">
        <v>4282</v>
      </c>
      <c r="N2140" s="40" t="e">
        <f t="shared" si="295"/>
        <v>#N/A</v>
      </c>
      <c r="O2140" t="e">
        <f>VLOOKUP(A2140,'[1]Integrator Offer Supplier'!$M$14:$AF$12953,18,FALSE)</f>
        <v>#N/A</v>
      </c>
      <c r="P2140" t="e">
        <f>VLOOKUP(A2140,'[1]Integrator Offer Supplier'!$M$14:$AF$12953,19,FALSE)</f>
        <v>#N/A</v>
      </c>
      <c r="Q2140" t="e">
        <f t="shared" si="296"/>
        <v>#N/A</v>
      </c>
      <c r="R2140" t="e">
        <f>VLOOKUP(A2140,'[1]Integrator Offer Supplier'!$M$14:$AF$12953,20,FALSE)</f>
        <v>#N/A</v>
      </c>
      <c r="S2140" s="41" t="e">
        <f t="shared" si="297"/>
        <v>#N/A</v>
      </c>
    </row>
    <row r="2141" spans="1:19" ht="288" x14ac:dyDescent="0.2">
      <c r="A2141" s="34" t="s">
        <v>6733</v>
      </c>
      <c r="B2141" s="15" t="s">
        <v>1863</v>
      </c>
      <c r="C2141" s="15" t="s">
        <v>3853</v>
      </c>
      <c r="D2141" s="19"/>
      <c r="E2141" s="18" t="s">
        <v>4282</v>
      </c>
      <c r="F2141" s="18" t="s">
        <v>4282</v>
      </c>
      <c r="G2141" s="18" t="s">
        <v>4282</v>
      </c>
      <c r="H2141" s="18" t="s">
        <v>4282</v>
      </c>
      <c r="I2141" s="18" t="s">
        <v>4282</v>
      </c>
      <c r="J2141" s="18" t="s">
        <v>7185</v>
      </c>
      <c r="K2141" s="18" t="s">
        <v>4282</v>
      </c>
      <c r="L2141" s="18" t="s">
        <v>4282</v>
      </c>
      <c r="N2141" s="40" t="e">
        <f t="shared" si="295"/>
        <v>#N/A</v>
      </c>
      <c r="O2141" t="e">
        <f>VLOOKUP(A2141,'[1]Integrator Offer Supplier'!$M$14:$AF$12953,18,FALSE)</f>
        <v>#N/A</v>
      </c>
      <c r="P2141" t="e">
        <f>VLOOKUP(A2141,'[1]Integrator Offer Supplier'!$M$14:$AF$12953,19,FALSE)</f>
        <v>#N/A</v>
      </c>
      <c r="Q2141" t="e">
        <f t="shared" si="296"/>
        <v>#N/A</v>
      </c>
      <c r="R2141" t="e">
        <f>VLOOKUP(A2141,'[1]Integrator Offer Supplier'!$M$14:$AF$12953,20,FALSE)</f>
        <v>#N/A</v>
      </c>
      <c r="S2141" s="41" t="e">
        <f t="shared" si="297"/>
        <v>#N/A</v>
      </c>
    </row>
    <row r="2142" spans="1:19" ht="18" x14ac:dyDescent="0.2">
      <c r="A2142" s="34" t="s">
        <v>6734</v>
      </c>
      <c r="B2142" s="15" t="s">
        <v>223</v>
      </c>
      <c r="C2142" s="15" t="s">
        <v>223</v>
      </c>
      <c r="D2142" s="19"/>
      <c r="E2142" s="18" t="s">
        <v>4282</v>
      </c>
      <c r="F2142" s="18" t="s">
        <v>4282</v>
      </c>
      <c r="G2142" s="18" t="s">
        <v>4282</v>
      </c>
      <c r="H2142" s="18" t="s">
        <v>4282</v>
      </c>
      <c r="I2142" s="18" t="s">
        <v>4282</v>
      </c>
      <c r="J2142" s="18" t="s">
        <v>7185</v>
      </c>
      <c r="K2142" s="18" t="s">
        <v>4282</v>
      </c>
      <c r="L2142" s="18" t="s">
        <v>4282</v>
      </c>
      <c r="N2142" s="40" t="e">
        <f t="shared" si="295"/>
        <v>#N/A</v>
      </c>
      <c r="O2142" t="e">
        <f>VLOOKUP(A2142,'[1]Integrator Offer Supplier'!$M$14:$AF$12953,18,FALSE)</f>
        <v>#N/A</v>
      </c>
      <c r="P2142" t="e">
        <f>VLOOKUP(A2142,'[1]Integrator Offer Supplier'!$M$14:$AF$12953,19,FALSE)</f>
        <v>#N/A</v>
      </c>
      <c r="Q2142" t="e">
        <f t="shared" si="296"/>
        <v>#N/A</v>
      </c>
      <c r="R2142" t="e">
        <f>VLOOKUP(A2142,'[1]Integrator Offer Supplier'!$M$14:$AF$12953,20,FALSE)</f>
        <v>#N/A</v>
      </c>
      <c r="S2142" s="41" t="e">
        <f t="shared" si="297"/>
        <v>#N/A</v>
      </c>
    </row>
    <row r="2143" spans="1:19" ht="216" x14ac:dyDescent="0.2">
      <c r="A2143" s="34" t="s">
        <v>6735</v>
      </c>
      <c r="B2143" s="15" t="s">
        <v>1864</v>
      </c>
      <c r="C2143" s="15" t="s">
        <v>3854</v>
      </c>
      <c r="D2143" s="19"/>
      <c r="E2143" s="18" t="s">
        <v>4282</v>
      </c>
      <c r="F2143" s="18" t="s">
        <v>4282</v>
      </c>
      <c r="G2143" s="18" t="s">
        <v>4282</v>
      </c>
      <c r="H2143" s="18" t="s">
        <v>4282</v>
      </c>
      <c r="I2143" s="18" t="s">
        <v>4282</v>
      </c>
      <c r="J2143" s="18" t="s">
        <v>7185</v>
      </c>
      <c r="K2143" s="18" t="s">
        <v>4282</v>
      </c>
      <c r="L2143" s="18" t="s">
        <v>4282</v>
      </c>
      <c r="N2143" s="40" t="e">
        <f t="shared" si="295"/>
        <v>#N/A</v>
      </c>
      <c r="O2143" t="e">
        <f>VLOOKUP(A2143,'[1]Integrator Offer Supplier'!$M$14:$AF$12953,18,FALSE)</f>
        <v>#N/A</v>
      </c>
      <c r="P2143" t="e">
        <f>VLOOKUP(A2143,'[1]Integrator Offer Supplier'!$M$14:$AF$12953,19,FALSE)</f>
        <v>#N/A</v>
      </c>
      <c r="Q2143" t="e">
        <f t="shared" si="296"/>
        <v>#N/A</v>
      </c>
      <c r="R2143" t="e">
        <f>VLOOKUP(A2143,'[1]Integrator Offer Supplier'!$M$14:$AF$12953,20,FALSE)</f>
        <v>#N/A</v>
      </c>
      <c r="S2143" s="41" t="e">
        <f t="shared" si="297"/>
        <v>#N/A</v>
      </c>
    </row>
    <row r="2144" spans="1:19" ht="18" x14ac:dyDescent="0.2">
      <c r="A2144" s="34" t="s">
        <v>6736</v>
      </c>
      <c r="B2144" s="15" t="s">
        <v>223</v>
      </c>
      <c r="C2144" s="15" t="s">
        <v>223</v>
      </c>
      <c r="D2144" s="19"/>
      <c r="E2144" s="18" t="s">
        <v>4282</v>
      </c>
      <c r="F2144" s="18" t="s">
        <v>4282</v>
      </c>
      <c r="G2144" s="18" t="s">
        <v>4282</v>
      </c>
      <c r="H2144" s="18" t="s">
        <v>4282</v>
      </c>
      <c r="I2144" s="18" t="s">
        <v>4282</v>
      </c>
      <c r="J2144" s="18" t="s">
        <v>7185</v>
      </c>
      <c r="K2144" s="18" t="s">
        <v>4282</v>
      </c>
      <c r="L2144" s="18" t="s">
        <v>4282</v>
      </c>
      <c r="N2144" s="40" t="e">
        <f t="shared" si="295"/>
        <v>#N/A</v>
      </c>
      <c r="O2144" t="e">
        <f>VLOOKUP(A2144,'[1]Integrator Offer Supplier'!$M$14:$AF$12953,18,FALSE)</f>
        <v>#N/A</v>
      </c>
      <c r="P2144" t="e">
        <f>VLOOKUP(A2144,'[1]Integrator Offer Supplier'!$M$14:$AF$12953,19,FALSE)</f>
        <v>#N/A</v>
      </c>
      <c r="Q2144" t="e">
        <f t="shared" si="296"/>
        <v>#N/A</v>
      </c>
      <c r="R2144" t="e">
        <f>VLOOKUP(A2144,'[1]Integrator Offer Supplier'!$M$14:$AF$12953,20,FALSE)</f>
        <v>#N/A</v>
      </c>
      <c r="S2144" s="41" t="e">
        <f t="shared" si="297"/>
        <v>#N/A</v>
      </c>
    </row>
    <row r="2145" spans="1:19" ht="18" x14ac:dyDescent="0.2">
      <c r="A2145" s="34" t="s">
        <v>6737</v>
      </c>
      <c r="B2145" s="15" t="s">
        <v>223</v>
      </c>
      <c r="C2145" s="15" t="s">
        <v>223</v>
      </c>
      <c r="D2145" s="19"/>
      <c r="E2145" s="18" t="s">
        <v>4282</v>
      </c>
      <c r="F2145" s="18" t="s">
        <v>4282</v>
      </c>
      <c r="G2145" s="18" t="s">
        <v>4282</v>
      </c>
      <c r="H2145" s="18" t="s">
        <v>4282</v>
      </c>
      <c r="I2145" s="18" t="s">
        <v>4282</v>
      </c>
      <c r="J2145" s="18" t="s">
        <v>7185</v>
      </c>
      <c r="K2145" s="18" t="s">
        <v>4282</v>
      </c>
      <c r="L2145" s="18" t="s">
        <v>4282</v>
      </c>
      <c r="N2145" s="40" t="e">
        <f t="shared" si="295"/>
        <v>#N/A</v>
      </c>
      <c r="O2145" t="e">
        <f>VLOOKUP(A2145,'[1]Integrator Offer Supplier'!$M$14:$AF$12953,18,FALSE)</f>
        <v>#N/A</v>
      </c>
      <c r="P2145" t="e">
        <f>VLOOKUP(A2145,'[1]Integrator Offer Supplier'!$M$14:$AF$12953,19,FALSE)</f>
        <v>#N/A</v>
      </c>
      <c r="Q2145" t="e">
        <f t="shared" si="296"/>
        <v>#N/A</v>
      </c>
      <c r="R2145" t="e">
        <f>VLOOKUP(A2145,'[1]Integrator Offer Supplier'!$M$14:$AF$12953,20,FALSE)</f>
        <v>#N/A</v>
      </c>
      <c r="S2145" s="41" t="e">
        <f t="shared" si="297"/>
        <v>#N/A</v>
      </c>
    </row>
    <row r="2146" spans="1:19" ht="18" x14ac:dyDescent="0.2">
      <c r="A2146" s="34" t="s">
        <v>6738</v>
      </c>
      <c r="B2146" s="15" t="s">
        <v>223</v>
      </c>
      <c r="C2146" s="15" t="s">
        <v>223</v>
      </c>
      <c r="D2146" s="19"/>
      <c r="E2146" s="18" t="s">
        <v>4282</v>
      </c>
      <c r="F2146" s="18" t="s">
        <v>4282</v>
      </c>
      <c r="G2146" s="18" t="s">
        <v>4282</v>
      </c>
      <c r="H2146" s="18" t="s">
        <v>4282</v>
      </c>
      <c r="I2146" s="18" t="s">
        <v>4282</v>
      </c>
      <c r="J2146" s="18" t="s">
        <v>7185</v>
      </c>
      <c r="K2146" s="18" t="s">
        <v>4282</v>
      </c>
      <c r="L2146" s="18" t="s">
        <v>4282</v>
      </c>
      <c r="N2146" s="40" t="e">
        <f t="shared" si="295"/>
        <v>#N/A</v>
      </c>
      <c r="O2146" t="e">
        <f>VLOOKUP(A2146,'[1]Integrator Offer Supplier'!$M$14:$AF$12953,18,FALSE)</f>
        <v>#N/A</v>
      </c>
      <c r="P2146" t="e">
        <f>VLOOKUP(A2146,'[1]Integrator Offer Supplier'!$M$14:$AF$12953,19,FALSE)</f>
        <v>#N/A</v>
      </c>
      <c r="Q2146" t="e">
        <f t="shared" si="296"/>
        <v>#N/A</v>
      </c>
      <c r="R2146" t="e">
        <f>VLOOKUP(A2146,'[1]Integrator Offer Supplier'!$M$14:$AF$12953,20,FALSE)</f>
        <v>#N/A</v>
      </c>
      <c r="S2146" s="41" t="e">
        <f t="shared" si="297"/>
        <v>#N/A</v>
      </c>
    </row>
    <row r="2147" spans="1:19" ht="36" x14ac:dyDescent="0.2">
      <c r="A2147" s="35" t="s">
        <v>6739</v>
      </c>
      <c r="B2147" s="15" t="s">
        <v>1865</v>
      </c>
      <c r="C2147" s="15" t="s">
        <v>3855</v>
      </c>
      <c r="D2147" s="19"/>
      <c r="E2147" s="18" t="s">
        <v>4282</v>
      </c>
      <c r="F2147" s="18" t="s">
        <v>4282</v>
      </c>
      <c r="G2147" s="18" t="s">
        <v>4282</v>
      </c>
      <c r="H2147" s="18" t="s">
        <v>4282</v>
      </c>
      <c r="I2147" s="18" t="s">
        <v>4282</v>
      </c>
      <c r="J2147" s="18" t="s">
        <v>7185</v>
      </c>
      <c r="K2147" s="18" t="s">
        <v>4282</v>
      </c>
      <c r="L2147" s="18" t="s">
        <v>4282</v>
      </c>
      <c r="N2147" s="40" t="e">
        <f t="shared" si="295"/>
        <v>#N/A</v>
      </c>
      <c r="O2147" t="e">
        <f>VLOOKUP(A2147,'[1]Integrator Offer Supplier'!$M$14:$AF$12953,18,FALSE)</f>
        <v>#N/A</v>
      </c>
      <c r="P2147" t="e">
        <f>VLOOKUP(A2147,'[1]Integrator Offer Supplier'!$M$14:$AF$12953,19,FALSE)</f>
        <v>#N/A</v>
      </c>
      <c r="Q2147" t="e">
        <f t="shared" si="296"/>
        <v>#N/A</v>
      </c>
      <c r="R2147" t="e">
        <f>VLOOKUP(A2147,'[1]Integrator Offer Supplier'!$M$14:$AF$12953,20,FALSE)</f>
        <v>#N/A</v>
      </c>
      <c r="S2147" s="41" t="e">
        <f t="shared" si="297"/>
        <v>#N/A</v>
      </c>
    </row>
    <row r="2148" spans="1:19" ht="198" x14ac:dyDescent="0.2">
      <c r="A2148" s="34" t="s">
        <v>6740</v>
      </c>
      <c r="B2148" s="15" t="s">
        <v>1866</v>
      </c>
      <c r="C2148" s="15" t="s">
        <v>3856</v>
      </c>
      <c r="D2148" s="19"/>
      <c r="E2148" s="18"/>
      <c r="F2148" s="18"/>
      <c r="G2148" s="18"/>
      <c r="H2148" s="18"/>
      <c r="I2148" s="18"/>
      <c r="J2148" s="18"/>
      <c r="K2148" s="18"/>
      <c r="L2148" s="18"/>
      <c r="N2148" s="40" t="e">
        <f t="shared" si="295"/>
        <v>#N/A</v>
      </c>
      <c r="O2148" t="e">
        <f>VLOOKUP(A2148,'[1]Integrator Offer Supplier'!$M$14:$AF$12953,18,FALSE)</f>
        <v>#N/A</v>
      </c>
      <c r="P2148" t="e">
        <f>VLOOKUP(A2148,'[1]Integrator Offer Supplier'!$M$14:$AF$12953,19,FALSE)</f>
        <v>#N/A</v>
      </c>
      <c r="Q2148" t="e">
        <f t="shared" si="296"/>
        <v>#N/A</v>
      </c>
      <c r="R2148" t="e">
        <f>VLOOKUP(A2148,'[1]Integrator Offer Supplier'!$M$14:$AF$12953,20,FALSE)</f>
        <v>#N/A</v>
      </c>
      <c r="S2148" s="41" t="e">
        <f t="shared" si="297"/>
        <v>#N/A</v>
      </c>
    </row>
    <row r="2149" spans="1:19" ht="18" x14ac:dyDescent="0.2">
      <c r="A2149" s="34" t="s">
        <v>6741</v>
      </c>
      <c r="B2149" s="15" t="s">
        <v>223</v>
      </c>
      <c r="C2149" s="15" t="s">
        <v>223</v>
      </c>
      <c r="D2149" s="19"/>
      <c r="E2149" s="18" t="s">
        <v>4282</v>
      </c>
      <c r="F2149" s="18" t="s">
        <v>4282</v>
      </c>
      <c r="G2149" s="18" t="s">
        <v>4282</v>
      </c>
      <c r="H2149" s="18" t="s">
        <v>4282</v>
      </c>
      <c r="I2149" s="18" t="s">
        <v>4282</v>
      </c>
      <c r="J2149" s="18" t="s">
        <v>7185</v>
      </c>
      <c r="K2149" s="18" t="s">
        <v>4282</v>
      </c>
      <c r="L2149" s="18" t="s">
        <v>4282</v>
      </c>
      <c r="N2149" s="40" t="e">
        <f t="shared" si="295"/>
        <v>#N/A</v>
      </c>
      <c r="O2149" t="e">
        <f>VLOOKUP(A2149,'[1]Integrator Offer Supplier'!$M$14:$AF$12953,18,FALSE)</f>
        <v>#N/A</v>
      </c>
      <c r="P2149" t="e">
        <f>VLOOKUP(A2149,'[1]Integrator Offer Supplier'!$M$14:$AF$12953,19,FALSE)</f>
        <v>#N/A</v>
      </c>
      <c r="Q2149" t="e">
        <f t="shared" si="296"/>
        <v>#N/A</v>
      </c>
      <c r="R2149" t="e">
        <f>VLOOKUP(A2149,'[1]Integrator Offer Supplier'!$M$14:$AF$12953,20,FALSE)</f>
        <v>#N/A</v>
      </c>
      <c r="S2149" s="41" t="e">
        <f t="shared" si="297"/>
        <v>#N/A</v>
      </c>
    </row>
    <row r="2150" spans="1:19" ht="198" x14ac:dyDescent="0.2">
      <c r="A2150" s="34" t="s">
        <v>6742</v>
      </c>
      <c r="B2150" s="15" t="s">
        <v>1867</v>
      </c>
      <c r="C2150" s="15" t="s">
        <v>3857</v>
      </c>
      <c r="D2150" s="19"/>
      <c r="E2150" s="18" t="s">
        <v>4282</v>
      </c>
      <c r="F2150" s="18" t="s">
        <v>4282</v>
      </c>
      <c r="G2150" s="18" t="s">
        <v>4282</v>
      </c>
      <c r="H2150" s="18" t="s">
        <v>4282</v>
      </c>
      <c r="I2150" s="18" t="s">
        <v>4282</v>
      </c>
      <c r="J2150" s="18" t="s">
        <v>7185</v>
      </c>
      <c r="K2150" s="18" t="s">
        <v>4282</v>
      </c>
      <c r="L2150" s="18" t="s">
        <v>4282</v>
      </c>
      <c r="N2150" s="40" t="e">
        <f t="shared" si="295"/>
        <v>#N/A</v>
      </c>
      <c r="O2150" t="e">
        <f>VLOOKUP(A2150,'[1]Integrator Offer Supplier'!$M$14:$AF$12953,18,FALSE)</f>
        <v>#N/A</v>
      </c>
      <c r="P2150" t="e">
        <f>VLOOKUP(A2150,'[1]Integrator Offer Supplier'!$M$14:$AF$12953,19,FALSE)</f>
        <v>#N/A</v>
      </c>
      <c r="Q2150" t="e">
        <f t="shared" si="296"/>
        <v>#N/A</v>
      </c>
      <c r="R2150" t="e">
        <f>VLOOKUP(A2150,'[1]Integrator Offer Supplier'!$M$14:$AF$12953,20,FALSE)</f>
        <v>#N/A</v>
      </c>
      <c r="S2150" s="41" t="e">
        <f t="shared" si="297"/>
        <v>#N/A</v>
      </c>
    </row>
    <row r="2151" spans="1:19" ht="18" x14ac:dyDescent="0.2">
      <c r="A2151" s="34" t="s">
        <v>6743</v>
      </c>
      <c r="B2151" s="15" t="s">
        <v>223</v>
      </c>
      <c r="C2151" s="15" t="s">
        <v>223</v>
      </c>
      <c r="D2151" s="19"/>
      <c r="E2151" s="18" t="s">
        <v>4282</v>
      </c>
      <c r="F2151" s="18" t="s">
        <v>4282</v>
      </c>
      <c r="G2151" s="18" t="s">
        <v>4282</v>
      </c>
      <c r="H2151" s="18" t="s">
        <v>4282</v>
      </c>
      <c r="I2151" s="18" t="s">
        <v>4282</v>
      </c>
      <c r="J2151" s="18" t="s">
        <v>7185</v>
      </c>
      <c r="K2151" s="18" t="s">
        <v>4282</v>
      </c>
      <c r="L2151" s="18" t="s">
        <v>4282</v>
      </c>
      <c r="N2151" s="40" t="e">
        <f t="shared" si="295"/>
        <v>#N/A</v>
      </c>
      <c r="O2151" t="e">
        <f>VLOOKUP(A2151,'[1]Integrator Offer Supplier'!$M$14:$AF$12953,18,FALSE)</f>
        <v>#N/A</v>
      </c>
      <c r="P2151" t="e">
        <f>VLOOKUP(A2151,'[1]Integrator Offer Supplier'!$M$14:$AF$12953,19,FALSE)</f>
        <v>#N/A</v>
      </c>
      <c r="Q2151" t="e">
        <f t="shared" si="296"/>
        <v>#N/A</v>
      </c>
      <c r="R2151" t="e">
        <f>VLOOKUP(A2151,'[1]Integrator Offer Supplier'!$M$14:$AF$12953,20,FALSE)</f>
        <v>#N/A</v>
      </c>
      <c r="S2151" s="41" t="e">
        <f t="shared" si="297"/>
        <v>#N/A</v>
      </c>
    </row>
    <row r="2152" spans="1:19" ht="18" x14ac:dyDescent="0.2">
      <c r="A2152" s="34" t="s">
        <v>6744</v>
      </c>
      <c r="B2152" s="15" t="s">
        <v>223</v>
      </c>
      <c r="C2152" s="15" t="s">
        <v>223</v>
      </c>
      <c r="D2152" s="19"/>
      <c r="E2152" s="18" t="s">
        <v>4282</v>
      </c>
      <c r="F2152" s="18" t="s">
        <v>4282</v>
      </c>
      <c r="G2152" s="18" t="s">
        <v>4282</v>
      </c>
      <c r="H2152" s="18" t="s">
        <v>4282</v>
      </c>
      <c r="I2152" s="18" t="s">
        <v>4282</v>
      </c>
      <c r="J2152" s="18" t="s">
        <v>7185</v>
      </c>
      <c r="K2152" s="18" t="s">
        <v>4282</v>
      </c>
      <c r="L2152" s="18" t="s">
        <v>4282</v>
      </c>
      <c r="N2152" s="40" t="e">
        <f t="shared" si="295"/>
        <v>#N/A</v>
      </c>
      <c r="O2152" t="e">
        <f>VLOOKUP(A2152,'[1]Integrator Offer Supplier'!$M$14:$AF$12953,18,FALSE)</f>
        <v>#N/A</v>
      </c>
      <c r="P2152" t="e">
        <f>VLOOKUP(A2152,'[1]Integrator Offer Supplier'!$M$14:$AF$12953,19,FALSE)</f>
        <v>#N/A</v>
      </c>
      <c r="Q2152" t="e">
        <f t="shared" si="296"/>
        <v>#N/A</v>
      </c>
      <c r="R2152" t="e">
        <f>VLOOKUP(A2152,'[1]Integrator Offer Supplier'!$M$14:$AF$12953,20,FALSE)</f>
        <v>#N/A</v>
      </c>
      <c r="S2152" s="41" t="e">
        <f t="shared" si="297"/>
        <v>#N/A</v>
      </c>
    </row>
    <row r="2153" spans="1:19" ht="360" x14ac:dyDescent="0.2">
      <c r="A2153" s="34" t="s">
        <v>6745</v>
      </c>
      <c r="B2153" s="15" t="s">
        <v>4453</v>
      </c>
      <c r="C2153" s="15" t="s">
        <v>3858</v>
      </c>
      <c r="D2153" s="19"/>
      <c r="E2153" s="18"/>
      <c r="F2153" s="18"/>
      <c r="G2153" s="18"/>
      <c r="H2153" s="18"/>
      <c r="I2153" s="18"/>
      <c r="J2153" s="18"/>
      <c r="K2153" s="18"/>
      <c r="L2153" s="18"/>
      <c r="N2153" s="40" t="e">
        <f t="shared" si="295"/>
        <v>#N/A</v>
      </c>
      <c r="O2153" t="e">
        <f>VLOOKUP(A2153,'[1]Integrator Offer Supplier'!$M$14:$AF$12953,18,FALSE)</f>
        <v>#N/A</v>
      </c>
      <c r="P2153" t="e">
        <f>VLOOKUP(A2153,'[1]Integrator Offer Supplier'!$M$14:$AF$12953,19,FALSE)</f>
        <v>#N/A</v>
      </c>
      <c r="Q2153" t="e">
        <f t="shared" si="296"/>
        <v>#N/A</v>
      </c>
      <c r="R2153" t="e">
        <f>VLOOKUP(A2153,'[1]Integrator Offer Supplier'!$M$14:$AF$12953,20,FALSE)</f>
        <v>#N/A</v>
      </c>
      <c r="S2153" s="41" t="e">
        <f t="shared" si="297"/>
        <v>#N/A</v>
      </c>
    </row>
    <row r="2154" spans="1:19" ht="162" x14ac:dyDescent="0.2">
      <c r="A2154" s="34" t="s">
        <v>6746</v>
      </c>
      <c r="B2154" s="15" t="s">
        <v>1869</v>
      </c>
      <c r="C2154" s="15" t="s">
        <v>3859</v>
      </c>
      <c r="D2154" s="19"/>
      <c r="E2154" s="18" t="s">
        <v>4282</v>
      </c>
      <c r="F2154" s="18" t="s">
        <v>4282</v>
      </c>
      <c r="G2154" s="18" t="s">
        <v>4282</v>
      </c>
      <c r="H2154" s="18" t="s">
        <v>4282</v>
      </c>
      <c r="I2154" s="18" t="s">
        <v>4282</v>
      </c>
      <c r="J2154" s="18" t="s">
        <v>7185</v>
      </c>
      <c r="K2154" s="18" t="s">
        <v>4282</v>
      </c>
      <c r="L2154" s="18" t="s">
        <v>4282</v>
      </c>
      <c r="N2154" s="40" t="e">
        <f t="shared" si="295"/>
        <v>#N/A</v>
      </c>
      <c r="O2154" t="e">
        <f>VLOOKUP(A2154,'[1]Integrator Offer Supplier'!$M$14:$AF$12953,18,FALSE)</f>
        <v>#N/A</v>
      </c>
      <c r="P2154" t="e">
        <f>VLOOKUP(A2154,'[1]Integrator Offer Supplier'!$M$14:$AF$12953,19,FALSE)</f>
        <v>#N/A</v>
      </c>
      <c r="Q2154" t="e">
        <f t="shared" si="296"/>
        <v>#N/A</v>
      </c>
      <c r="R2154" t="e">
        <f>VLOOKUP(A2154,'[1]Integrator Offer Supplier'!$M$14:$AF$12953,20,FALSE)</f>
        <v>#N/A</v>
      </c>
      <c r="S2154" s="41" t="e">
        <f t="shared" si="297"/>
        <v>#N/A</v>
      </c>
    </row>
    <row r="2155" spans="1:19" ht="144" x14ac:dyDescent="0.2">
      <c r="A2155" s="34" t="s">
        <v>6747</v>
      </c>
      <c r="B2155" s="15" t="s">
        <v>4319</v>
      </c>
      <c r="C2155" s="15" t="s">
        <v>4318</v>
      </c>
      <c r="D2155" s="19"/>
      <c r="E2155" s="18"/>
      <c r="F2155" s="18"/>
      <c r="G2155" s="18"/>
      <c r="H2155" s="18"/>
      <c r="I2155" s="18"/>
      <c r="J2155" s="18">
        <f t="shared" ref="J2155:J2156" si="298">N2155</f>
        <v>1.1388366315789475</v>
      </c>
      <c r="K2155" s="18">
        <f t="shared" ref="K2155:K2156" si="299">Q2155</f>
        <v>8644.5251550000012</v>
      </c>
      <c r="L2155" s="18">
        <f t="shared" ref="L2155:L2156" si="300">S2155</f>
        <v>9.6557287874992621</v>
      </c>
      <c r="N2155" s="40">
        <f t="shared" si="295"/>
        <v>1.1388366315789475</v>
      </c>
      <c r="O2155">
        <f>VLOOKUP(A2155,'[1]Integrator Offer Supplier'!$M$14:$AF$12953,18,FALSE)</f>
        <v>21.930300000000003</v>
      </c>
      <c r="P2155">
        <f>VLOOKUP(A2155,'[1]Integrator Offer Supplier'!$M$14:$AF$12953,19,FALSE)</f>
        <v>1168.179075</v>
      </c>
      <c r="Q2155">
        <f t="shared" si="296"/>
        <v>8644.5251550000012</v>
      </c>
      <c r="R2155">
        <f>VLOOKUP(A2155,'[1]Integrator Offer Supplier'!$M$14:$AF$12953,20,FALSE)</f>
        <v>772.458302999941</v>
      </c>
      <c r="S2155" s="41">
        <f t="shared" si="297"/>
        <v>9.6557287874992621</v>
      </c>
    </row>
    <row r="2156" spans="1:19" ht="288" x14ac:dyDescent="0.2">
      <c r="A2156" s="34" t="s">
        <v>6748</v>
      </c>
      <c r="B2156" s="15" t="s">
        <v>1871</v>
      </c>
      <c r="C2156" s="15" t="s">
        <v>3861</v>
      </c>
      <c r="D2156" s="19"/>
      <c r="E2156" s="18"/>
      <c r="F2156" s="18"/>
      <c r="G2156" s="18"/>
      <c r="H2156" s="18"/>
      <c r="I2156" s="18"/>
      <c r="J2156" s="18">
        <f t="shared" si="298"/>
        <v>1.1388366315789475</v>
      </c>
      <c r="K2156" s="18">
        <f t="shared" si="299"/>
        <v>9361.839899999999</v>
      </c>
      <c r="L2156" s="18">
        <f t="shared" si="300"/>
        <v>9.0361922617280186</v>
      </c>
      <c r="N2156" s="40">
        <f t="shared" si="295"/>
        <v>1.1388366315789475</v>
      </c>
      <c r="O2156">
        <f>VLOOKUP(A2156,'[1]Integrator Offer Supplier'!$M$14:$AF$12953,18,FALSE)</f>
        <v>21.930300000000003</v>
      </c>
      <c r="P2156">
        <f>VLOOKUP(A2156,'[1]Integrator Offer Supplier'!$M$14:$AF$12953,19,FALSE)</f>
        <v>1265.1134999999999</v>
      </c>
      <c r="Q2156">
        <f t="shared" si="296"/>
        <v>9361.839899999999</v>
      </c>
      <c r="R2156">
        <f>VLOOKUP(A2156,'[1]Integrator Offer Supplier'!$M$14:$AF$12953,20,FALSE)</f>
        <v>722.89538093824149</v>
      </c>
      <c r="S2156" s="41">
        <f t="shared" si="297"/>
        <v>9.0361922617280186</v>
      </c>
    </row>
    <row r="2157" spans="1:19" ht="144" x14ac:dyDescent="0.2">
      <c r="A2157" s="35" t="s">
        <v>6749</v>
      </c>
      <c r="B2157" s="15" t="s">
        <v>1872</v>
      </c>
      <c r="C2157" s="15" t="s">
        <v>3862</v>
      </c>
      <c r="D2157" s="19"/>
      <c r="E2157" s="18" t="s">
        <v>4282</v>
      </c>
      <c r="F2157" s="18" t="s">
        <v>4282</v>
      </c>
      <c r="G2157" s="18" t="s">
        <v>4282</v>
      </c>
      <c r="H2157" s="18" t="s">
        <v>4282</v>
      </c>
      <c r="I2157" s="18" t="s">
        <v>4282</v>
      </c>
      <c r="J2157" s="18" t="s">
        <v>7185</v>
      </c>
      <c r="K2157" s="18" t="s">
        <v>4282</v>
      </c>
      <c r="L2157" s="18" t="s">
        <v>4282</v>
      </c>
      <c r="N2157" s="40" t="e">
        <f t="shared" si="295"/>
        <v>#N/A</v>
      </c>
      <c r="O2157" t="e">
        <f>VLOOKUP(A2157,'[1]Integrator Offer Supplier'!$M$14:$AF$12953,18,FALSE)</f>
        <v>#N/A</v>
      </c>
      <c r="P2157" t="e">
        <f>VLOOKUP(A2157,'[1]Integrator Offer Supplier'!$M$14:$AF$12953,19,FALSE)</f>
        <v>#N/A</v>
      </c>
      <c r="Q2157" t="e">
        <f t="shared" si="296"/>
        <v>#N/A</v>
      </c>
      <c r="R2157" t="e">
        <f>VLOOKUP(A2157,'[1]Integrator Offer Supplier'!$M$14:$AF$12953,20,FALSE)</f>
        <v>#N/A</v>
      </c>
      <c r="S2157" s="41" t="e">
        <f t="shared" si="297"/>
        <v>#N/A</v>
      </c>
    </row>
    <row r="2158" spans="1:19" ht="198" x14ac:dyDescent="0.2">
      <c r="A2158" s="34" t="s">
        <v>6750</v>
      </c>
      <c r="B2158" s="15" t="s">
        <v>1873</v>
      </c>
      <c r="C2158" s="15" t="s">
        <v>3863</v>
      </c>
      <c r="D2158" s="19"/>
      <c r="E2158" s="18" t="s">
        <v>4282</v>
      </c>
      <c r="F2158" s="18" t="s">
        <v>4282</v>
      </c>
      <c r="G2158" s="18" t="s">
        <v>4282</v>
      </c>
      <c r="H2158" s="18" t="s">
        <v>4282</v>
      </c>
      <c r="I2158" s="18" t="s">
        <v>4282</v>
      </c>
      <c r="J2158" s="18" t="s">
        <v>7185</v>
      </c>
      <c r="K2158" s="18" t="s">
        <v>4282</v>
      </c>
      <c r="L2158" s="18" t="s">
        <v>4282</v>
      </c>
      <c r="N2158" s="40" t="e">
        <f t="shared" si="295"/>
        <v>#N/A</v>
      </c>
      <c r="O2158" t="e">
        <f>VLOOKUP(A2158,'[1]Integrator Offer Supplier'!$M$14:$AF$12953,18,FALSE)</f>
        <v>#N/A</v>
      </c>
      <c r="P2158" t="e">
        <f>VLOOKUP(A2158,'[1]Integrator Offer Supplier'!$M$14:$AF$12953,19,FALSE)</f>
        <v>#N/A</v>
      </c>
      <c r="Q2158" t="e">
        <f t="shared" si="296"/>
        <v>#N/A</v>
      </c>
      <c r="R2158" t="e">
        <f>VLOOKUP(A2158,'[1]Integrator Offer Supplier'!$M$14:$AF$12953,20,FALSE)</f>
        <v>#N/A</v>
      </c>
      <c r="S2158" s="41" t="e">
        <f t="shared" si="297"/>
        <v>#N/A</v>
      </c>
    </row>
    <row r="2159" spans="1:19" ht="234" x14ac:dyDescent="0.2">
      <c r="A2159" s="34" t="s">
        <v>6751</v>
      </c>
      <c r="B2159" s="15" t="s">
        <v>1874</v>
      </c>
      <c r="C2159" s="15" t="s">
        <v>3864</v>
      </c>
      <c r="D2159" s="19"/>
      <c r="E2159" s="18" t="s">
        <v>4282</v>
      </c>
      <c r="F2159" s="18" t="s">
        <v>4282</v>
      </c>
      <c r="G2159" s="18" t="s">
        <v>4282</v>
      </c>
      <c r="H2159" s="18" t="s">
        <v>4282</v>
      </c>
      <c r="I2159" s="18" t="s">
        <v>4282</v>
      </c>
      <c r="J2159" s="18" t="s">
        <v>7185</v>
      </c>
      <c r="K2159" s="18" t="s">
        <v>4282</v>
      </c>
      <c r="L2159" s="18" t="s">
        <v>4282</v>
      </c>
      <c r="N2159" s="40" t="e">
        <f t="shared" si="295"/>
        <v>#N/A</v>
      </c>
      <c r="O2159" t="e">
        <f>VLOOKUP(A2159,'[1]Integrator Offer Supplier'!$M$14:$AF$12953,18,FALSE)</f>
        <v>#N/A</v>
      </c>
      <c r="P2159" t="e">
        <f>VLOOKUP(A2159,'[1]Integrator Offer Supplier'!$M$14:$AF$12953,19,FALSE)</f>
        <v>#N/A</v>
      </c>
      <c r="Q2159" t="e">
        <f t="shared" si="296"/>
        <v>#N/A</v>
      </c>
      <c r="R2159" t="e">
        <f>VLOOKUP(A2159,'[1]Integrator Offer Supplier'!$M$14:$AF$12953,20,FALSE)</f>
        <v>#N/A</v>
      </c>
      <c r="S2159" s="41" t="e">
        <f t="shared" si="297"/>
        <v>#N/A</v>
      </c>
    </row>
    <row r="2160" spans="1:19" ht="252" x14ac:dyDescent="0.2">
      <c r="A2160" s="34" t="s">
        <v>6752</v>
      </c>
      <c r="B2160" s="15" t="s">
        <v>1875</v>
      </c>
      <c r="C2160" s="15" t="s">
        <v>3865</v>
      </c>
      <c r="D2160" s="19"/>
      <c r="E2160" s="18" t="s">
        <v>4282</v>
      </c>
      <c r="F2160" s="18" t="s">
        <v>4282</v>
      </c>
      <c r="G2160" s="18" t="s">
        <v>4282</v>
      </c>
      <c r="H2160" s="18" t="s">
        <v>4282</v>
      </c>
      <c r="I2160" s="18" t="s">
        <v>4282</v>
      </c>
      <c r="J2160" s="18" t="s">
        <v>7185</v>
      </c>
      <c r="K2160" s="18" t="s">
        <v>4282</v>
      </c>
      <c r="L2160" s="18" t="s">
        <v>4282</v>
      </c>
      <c r="N2160" s="40" t="e">
        <f t="shared" si="295"/>
        <v>#N/A</v>
      </c>
      <c r="O2160" t="e">
        <f>VLOOKUP(A2160,'[1]Integrator Offer Supplier'!$M$14:$AF$12953,18,FALSE)</f>
        <v>#N/A</v>
      </c>
      <c r="P2160" t="e">
        <f>VLOOKUP(A2160,'[1]Integrator Offer Supplier'!$M$14:$AF$12953,19,FALSE)</f>
        <v>#N/A</v>
      </c>
      <c r="Q2160" t="e">
        <f t="shared" si="296"/>
        <v>#N/A</v>
      </c>
      <c r="R2160" t="e">
        <f>VLOOKUP(A2160,'[1]Integrator Offer Supplier'!$M$14:$AF$12953,20,FALSE)</f>
        <v>#N/A</v>
      </c>
      <c r="S2160" s="41" t="e">
        <f t="shared" si="297"/>
        <v>#N/A</v>
      </c>
    </row>
    <row r="2161" spans="1:19" ht="234" x14ac:dyDescent="0.2">
      <c r="A2161" s="34" t="s">
        <v>6753</v>
      </c>
      <c r="B2161" s="15" t="s">
        <v>1876</v>
      </c>
      <c r="C2161" s="15" t="s">
        <v>3866</v>
      </c>
      <c r="D2161" s="19"/>
      <c r="E2161" s="18" t="s">
        <v>4282</v>
      </c>
      <c r="F2161" s="18" t="s">
        <v>4282</v>
      </c>
      <c r="G2161" s="18" t="s">
        <v>4282</v>
      </c>
      <c r="H2161" s="18" t="s">
        <v>4282</v>
      </c>
      <c r="I2161" s="18" t="s">
        <v>4282</v>
      </c>
      <c r="J2161" s="18" t="s">
        <v>7185</v>
      </c>
      <c r="K2161" s="18" t="s">
        <v>4282</v>
      </c>
      <c r="L2161" s="18" t="s">
        <v>4282</v>
      </c>
      <c r="N2161" s="40" t="e">
        <f t="shared" si="295"/>
        <v>#N/A</v>
      </c>
      <c r="O2161" t="e">
        <f>VLOOKUP(A2161,'[1]Integrator Offer Supplier'!$M$14:$AF$12953,18,FALSE)</f>
        <v>#N/A</v>
      </c>
      <c r="P2161" t="e">
        <f>VLOOKUP(A2161,'[1]Integrator Offer Supplier'!$M$14:$AF$12953,19,FALSE)</f>
        <v>#N/A</v>
      </c>
      <c r="Q2161" t="e">
        <f t="shared" si="296"/>
        <v>#N/A</v>
      </c>
      <c r="R2161" t="e">
        <f>VLOOKUP(A2161,'[1]Integrator Offer Supplier'!$M$14:$AF$12953,20,FALSE)</f>
        <v>#N/A</v>
      </c>
      <c r="S2161" s="41" t="e">
        <f t="shared" si="297"/>
        <v>#N/A</v>
      </c>
    </row>
    <row r="2162" spans="1:19" ht="18" x14ac:dyDescent="0.2">
      <c r="A2162" s="34" t="s">
        <v>6754</v>
      </c>
      <c r="B2162" s="15" t="s">
        <v>223</v>
      </c>
      <c r="C2162" s="15" t="s">
        <v>223</v>
      </c>
      <c r="D2162" s="19"/>
      <c r="E2162" s="18" t="s">
        <v>4282</v>
      </c>
      <c r="F2162" s="18" t="s">
        <v>4282</v>
      </c>
      <c r="G2162" s="18" t="s">
        <v>4282</v>
      </c>
      <c r="H2162" s="18" t="s">
        <v>4282</v>
      </c>
      <c r="I2162" s="18" t="s">
        <v>4282</v>
      </c>
      <c r="J2162" s="18" t="s">
        <v>7185</v>
      </c>
      <c r="K2162" s="18" t="s">
        <v>4282</v>
      </c>
      <c r="L2162" s="18" t="s">
        <v>4282</v>
      </c>
      <c r="N2162" s="40" t="e">
        <f t="shared" si="295"/>
        <v>#N/A</v>
      </c>
      <c r="O2162" t="e">
        <f>VLOOKUP(A2162,'[1]Integrator Offer Supplier'!$M$14:$AF$12953,18,FALSE)</f>
        <v>#N/A</v>
      </c>
      <c r="P2162" t="e">
        <f>VLOOKUP(A2162,'[1]Integrator Offer Supplier'!$M$14:$AF$12953,19,FALSE)</f>
        <v>#N/A</v>
      </c>
      <c r="Q2162" t="e">
        <f t="shared" si="296"/>
        <v>#N/A</v>
      </c>
      <c r="R2162" t="e">
        <f>VLOOKUP(A2162,'[1]Integrator Offer Supplier'!$M$14:$AF$12953,20,FALSE)</f>
        <v>#N/A</v>
      </c>
      <c r="S2162" s="41" t="e">
        <f t="shared" si="297"/>
        <v>#N/A</v>
      </c>
    </row>
    <row r="2163" spans="1:19" ht="18" x14ac:dyDescent="0.2">
      <c r="A2163" s="34" t="s">
        <v>6755</v>
      </c>
      <c r="B2163" s="15" t="s">
        <v>223</v>
      </c>
      <c r="C2163" s="15" t="s">
        <v>223</v>
      </c>
      <c r="D2163" s="19"/>
      <c r="E2163" s="18" t="s">
        <v>4282</v>
      </c>
      <c r="F2163" s="18" t="s">
        <v>4282</v>
      </c>
      <c r="G2163" s="18" t="s">
        <v>4282</v>
      </c>
      <c r="H2163" s="18" t="s">
        <v>4282</v>
      </c>
      <c r="I2163" s="18" t="s">
        <v>4282</v>
      </c>
      <c r="J2163" s="18" t="s">
        <v>7185</v>
      </c>
      <c r="K2163" s="18" t="s">
        <v>4282</v>
      </c>
      <c r="L2163" s="18" t="s">
        <v>4282</v>
      </c>
      <c r="N2163" s="40" t="e">
        <f t="shared" si="295"/>
        <v>#N/A</v>
      </c>
      <c r="O2163" t="e">
        <f>VLOOKUP(A2163,'[1]Integrator Offer Supplier'!$M$14:$AF$12953,18,FALSE)</f>
        <v>#N/A</v>
      </c>
      <c r="P2163" t="e">
        <f>VLOOKUP(A2163,'[1]Integrator Offer Supplier'!$M$14:$AF$12953,19,FALSE)</f>
        <v>#N/A</v>
      </c>
      <c r="Q2163" t="e">
        <f t="shared" si="296"/>
        <v>#N/A</v>
      </c>
      <c r="R2163" t="e">
        <f>VLOOKUP(A2163,'[1]Integrator Offer Supplier'!$M$14:$AF$12953,20,FALSE)</f>
        <v>#N/A</v>
      </c>
      <c r="S2163" s="41" t="e">
        <f t="shared" si="297"/>
        <v>#N/A</v>
      </c>
    </row>
    <row r="2164" spans="1:19" ht="18" x14ac:dyDescent="0.2">
      <c r="A2164" s="34" t="s">
        <v>6756</v>
      </c>
      <c r="B2164" s="15" t="s">
        <v>223</v>
      </c>
      <c r="C2164" s="15" t="s">
        <v>223</v>
      </c>
      <c r="D2164" s="19"/>
      <c r="E2164" s="18" t="s">
        <v>4282</v>
      </c>
      <c r="F2164" s="18" t="s">
        <v>4282</v>
      </c>
      <c r="G2164" s="18" t="s">
        <v>4282</v>
      </c>
      <c r="H2164" s="18" t="s">
        <v>4282</v>
      </c>
      <c r="I2164" s="18" t="s">
        <v>4282</v>
      </c>
      <c r="J2164" s="18" t="s">
        <v>7185</v>
      </c>
      <c r="K2164" s="18" t="s">
        <v>4282</v>
      </c>
      <c r="L2164" s="18" t="s">
        <v>4282</v>
      </c>
      <c r="N2164" s="40" t="e">
        <f t="shared" si="295"/>
        <v>#N/A</v>
      </c>
      <c r="O2164" t="e">
        <f>VLOOKUP(A2164,'[1]Integrator Offer Supplier'!$M$14:$AF$12953,18,FALSE)</f>
        <v>#N/A</v>
      </c>
      <c r="P2164" t="e">
        <f>VLOOKUP(A2164,'[1]Integrator Offer Supplier'!$M$14:$AF$12953,19,FALSE)</f>
        <v>#N/A</v>
      </c>
      <c r="Q2164" t="e">
        <f t="shared" si="296"/>
        <v>#N/A</v>
      </c>
      <c r="R2164" t="e">
        <f>VLOOKUP(A2164,'[1]Integrator Offer Supplier'!$M$14:$AF$12953,20,FALSE)</f>
        <v>#N/A</v>
      </c>
      <c r="S2164" s="41" t="e">
        <f t="shared" si="297"/>
        <v>#N/A</v>
      </c>
    </row>
    <row r="2165" spans="1:19" ht="18" x14ac:dyDescent="0.2">
      <c r="A2165" s="34" t="s">
        <v>6757</v>
      </c>
      <c r="B2165" s="15" t="s">
        <v>223</v>
      </c>
      <c r="C2165" s="15" t="s">
        <v>223</v>
      </c>
      <c r="D2165" s="19"/>
      <c r="E2165" s="18" t="s">
        <v>4282</v>
      </c>
      <c r="F2165" s="18" t="s">
        <v>4282</v>
      </c>
      <c r="G2165" s="18" t="s">
        <v>4282</v>
      </c>
      <c r="H2165" s="18" t="s">
        <v>4282</v>
      </c>
      <c r="I2165" s="18" t="s">
        <v>4282</v>
      </c>
      <c r="J2165" s="18" t="s">
        <v>7185</v>
      </c>
      <c r="K2165" s="18" t="s">
        <v>4282</v>
      </c>
      <c r="L2165" s="18" t="s">
        <v>4282</v>
      </c>
      <c r="N2165" s="40" t="e">
        <f t="shared" si="295"/>
        <v>#N/A</v>
      </c>
      <c r="O2165" t="e">
        <f>VLOOKUP(A2165,'[1]Integrator Offer Supplier'!$M$14:$AF$12953,18,FALSE)</f>
        <v>#N/A</v>
      </c>
      <c r="P2165" t="e">
        <f>VLOOKUP(A2165,'[1]Integrator Offer Supplier'!$M$14:$AF$12953,19,FALSE)</f>
        <v>#N/A</v>
      </c>
      <c r="Q2165" t="e">
        <f t="shared" si="296"/>
        <v>#N/A</v>
      </c>
      <c r="R2165" t="e">
        <f>VLOOKUP(A2165,'[1]Integrator Offer Supplier'!$M$14:$AF$12953,20,FALSE)</f>
        <v>#N/A</v>
      </c>
      <c r="S2165" s="41" t="e">
        <f t="shared" si="297"/>
        <v>#N/A</v>
      </c>
    </row>
    <row r="2166" spans="1:19" ht="18" x14ac:dyDescent="0.2">
      <c r="A2166" s="34" t="s">
        <v>6758</v>
      </c>
      <c r="B2166" s="15" t="s">
        <v>223</v>
      </c>
      <c r="C2166" s="15" t="s">
        <v>223</v>
      </c>
      <c r="D2166" s="19"/>
      <c r="E2166" s="18" t="s">
        <v>4282</v>
      </c>
      <c r="F2166" s="18" t="s">
        <v>4282</v>
      </c>
      <c r="G2166" s="18" t="s">
        <v>4282</v>
      </c>
      <c r="H2166" s="18" t="s">
        <v>4282</v>
      </c>
      <c r="I2166" s="18" t="s">
        <v>4282</v>
      </c>
      <c r="J2166" s="18" t="s">
        <v>7185</v>
      </c>
      <c r="K2166" s="18" t="s">
        <v>4282</v>
      </c>
      <c r="L2166" s="18" t="s">
        <v>4282</v>
      </c>
      <c r="N2166" s="40" t="e">
        <f t="shared" si="295"/>
        <v>#N/A</v>
      </c>
      <c r="O2166" t="e">
        <f>VLOOKUP(A2166,'[1]Integrator Offer Supplier'!$M$14:$AF$12953,18,FALSE)</f>
        <v>#N/A</v>
      </c>
      <c r="P2166" t="e">
        <f>VLOOKUP(A2166,'[1]Integrator Offer Supplier'!$M$14:$AF$12953,19,FALSE)</f>
        <v>#N/A</v>
      </c>
      <c r="Q2166" t="e">
        <f t="shared" si="296"/>
        <v>#N/A</v>
      </c>
      <c r="R2166" t="e">
        <f>VLOOKUP(A2166,'[1]Integrator Offer Supplier'!$M$14:$AF$12953,20,FALSE)</f>
        <v>#N/A</v>
      </c>
      <c r="S2166" s="41" t="e">
        <f t="shared" si="297"/>
        <v>#N/A</v>
      </c>
    </row>
    <row r="2167" spans="1:19" ht="18" x14ac:dyDescent="0.2">
      <c r="A2167" s="34" t="s">
        <v>6759</v>
      </c>
      <c r="B2167" s="15" t="s">
        <v>223</v>
      </c>
      <c r="C2167" s="15" t="s">
        <v>223</v>
      </c>
      <c r="D2167" s="19"/>
      <c r="E2167" s="18" t="s">
        <v>4282</v>
      </c>
      <c r="F2167" s="18" t="s">
        <v>4282</v>
      </c>
      <c r="G2167" s="18" t="s">
        <v>4282</v>
      </c>
      <c r="H2167" s="18" t="s">
        <v>4282</v>
      </c>
      <c r="I2167" s="18" t="s">
        <v>4282</v>
      </c>
      <c r="J2167" s="18" t="s">
        <v>7185</v>
      </c>
      <c r="K2167" s="18" t="s">
        <v>4282</v>
      </c>
      <c r="L2167" s="18" t="s">
        <v>4282</v>
      </c>
      <c r="N2167" s="40" t="e">
        <f t="shared" si="295"/>
        <v>#N/A</v>
      </c>
      <c r="O2167" t="e">
        <f>VLOOKUP(A2167,'[1]Integrator Offer Supplier'!$M$14:$AF$12953,18,FALSE)</f>
        <v>#N/A</v>
      </c>
      <c r="P2167" t="e">
        <f>VLOOKUP(A2167,'[1]Integrator Offer Supplier'!$M$14:$AF$12953,19,FALSE)</f>
        <v>#N/A</v>
      </c>
      <c r="Q2167" t="e">
        <f t="shared" si="296"/>
        <v>#N/A</v>
      </c>
      <c r="R2167" t="e">
        <f>VLOOKUP(A2167,'[1]Integrator Offer Supplier'!$M$14:$AF$12953,20,FALSE)</f>
        <v>#N/A</v>
      </c>
      <c r="S2167" s="41" t="e">
        <f t="shared" si="297"/>
        <v>#N/A</v>
      </c>
    </row>
    <row r="2168" spans="1:19" ht="18" x14ac:dyDescent="0.2">
      <c r="A2168" s="34" t="s">
        <v>6760</v>
      </c>
      <c r="B2168" s="15" t="s">
        <v>223</v>
      </c>
      <c r="C2168" s="15" t="s">
        <v>223</v>
      </c>
      <c r="D2168" s="19"/>
      <c r="E2168" s="18" t="s">
        <v>4282</v>
      </c>
      <c r="F2168" s="18" t="s">
        <v>4282</v>
      </c>
      <c r="G2168" s="18" t="s">
        <v>4282</v>
      </c>
      <c r="H2168" s="18" t="s">
        <v>4282</v>
      </c>
      <c r="I2168" s="18" t="s">
        <v>4282</v>
      </c>
      <c r="J2168" s="18" t="s">
        <v>7185</v>
      </c>
      <c r="K2168" s="18" t="s">
        <v>4282</v>
      </c>
      <c r="L2168" s="18" t="s">
        <v>4282</v>
      </c>
      <c r="N2168" s="40" t="e">
        <f t="shared" si="295"/>
        <v>#N/A</v>
      </c>
      <c r="O2168" t="e">
        <f>VLOOKUP(A2168,'[1]Integrator Offer Supplier'!$M$14:$AF$12953,18,FALSE)</f>
        <v>#N/A</v>
      </c>
      <c r="P2168" t="e">
        <f>VLOOKUP(A2168,'[1]Integrator Offer Supplier'!$M$14:$AF$12953,19,FALSE)</f>
        <v>#N/A</v>
      </c>
      <c r="Q2168" t="e">
        <f t="shared" si="296"/>
        <v>#N/A</v>
      </c>
      <c r="R2168" t="e">
        <f>VLOOKUP(A2168,'[1]Integrator Offer Supplier'!$M$14:$AF$12953,20,FALSE)</f>
        <v>#N/A</v>
      </c>
      <c r="S2168" s="41" t="e">
        <f t="shared" si="297"/>
        <v>#N/A</v>
      </c>
    </row>
    <row r="2169" spans="1:19" ht="18" x14ac:dyDescent="0.2">
      <c r="A2169" s="34" t="s">
        <v>6761</v>
      </c>
      <c r="B2169" s="15" t="s">
        <v>223</v>
      </c>
      <c r="C2169" s="15" t="s">
        <v>223</v>
      </c>
      <c r="D2169" s="19"/>
      <c r="E2169" s="18" t="s">
        <v>4282</v>
      </c>
      <c r="F2169" s="18" t="s">
        <v>4282</v>
      </c>
      <c r="G2169" s="18" t="s">
        <v>4282</v>
      </c>
      <c r="H2169" s="18" t="s">
        <v>4282</v>
      </c>
      <c r="I2169" s="18" t="s">
        <v>4282</v>
      </c>
      <c r="J2169" s="18" t="s">
        <v>7185</v>
      </c>
      <c r="K2169" s="18" t="s">
        <v>4282</v>
      </c>
      <c r="L2169" s="18" t="s">
        <v>4282</v>
      </c>
      <c r="N2169" s="40" t="e">
        <f t="shared" si="295"/>
        <v>#N/A</v>
      </c>
      <c r="O2169" t="e">
        <f>VLOOKUP(A2169,'[1]Integrator Offer Supplier'!$M$14:$AF$12953,18,FALSE)</f>
        <v>#N/A</v>
      </c>
      <c r="P2169" t="e">
        <f>VLOOKUP(A2169,'[1]Integrator Offer Supplier'!$M$14:$AF$12953,19,FALSE)</f>
        <v>#N/A</v>
      </c>
      <c r="Q2169" t="e">
        <f t="shared" si="296"/>
        <v>#N/A</v>
      </c>
      <c r="R2169" t="e">
        <f>VLOOKUP(A2169,'[1]Integrator Offer Supplier'!$M$14:$AF$12953,20,FALSE)</f>
        <v>#N/A</v>
      </c>
      <c r="S2169" s="41" t="e">
        <f t="shared" si="297"/>
        <v>#N/A</v>
      </c>
    </row>
    <row r="2170" spans="1:19" ht="18" x14ac:dyDescent="0.2">
      <c r="A2170" s="34" t="s">
        <v>6762</v>
      </c>
      <c r="B2170" s="15" t="s">
        <v>223</v>
      </c>
      <c r="C2170" s="15" t="s">
        <v>223</v>
      </c>
      <c r="D2170" s="19"/>
      <c r="E2170" s="18" t="s">
        <v>4282</v>
      </c>
      <c r="F2170" s="18" t="s">
        <v>4282</v>
      </c>
      <c r="G2170" s="18" t="s">
        <v>4282</v>
      </c>
      <c r="H2170" s="18" t="s">
        <v>4282</v>
      </c>
      <c r="I2170" s="18" t="s">
        <v>4282</v>
      </c>
      <c r="J2170" s="18" t="s">
        <v>7185</v>
      </c>
      <c r="K2170" s="18" t="s">
        <v>4282</v>
      </c>
      <c r="L2170" s="18" t="s">
        <v>4282</v>
      </c>
      <c r="N2170" s="40" t="e">
        <f t="shared" si="295"/>
        <v>#N/A</v>
      </c>
      <c r="O2170" t="e">
        <f>VLOOKUP(A2170,'[1]Integrator Offer Supplier'!$M$14:$AF$12953,18,FALSE)</f>
        <v>#N/A</v>
      </c>
      <c r="P2170" t="e">
        <f>VLOOKUP(A2170,'[1]Integrator Offer Supplier'!$M$14:$AF$12953,19,FALSE)</f>
        <v>#N/A</v>
      </c>
      <c r="Q2170" t="e">
        <f t="shared" si="296"/>
        <v>#N/A</v>
      </c>
      <c r="R2170" t="e">
        <f>VLOOKUP(A2170,'[1]Integrator Offer Supplier'!$M$14:$AF$12953,20,FALSE)</f>
        <v>#N/A</v>
      </c>
      <c r="S2170" s="41" t="e">
        <f t="shared" si="297"/>
        <v>#N/A</v>
      </c>
    </row>
    <row r="2171" spans="1:19" ht="18" x14ac:dyDescent="0.2">
      <c r="A2171" s="34" t="s">
        <v>6763</v>
      </c>
      <c r="B2171" s="15" t="s">
        <v>223</v>
      </c>
      <c r="C2171" s="15" t="s">
        <v>223</v>
      </c>
      <c r="D2171" s="19"/>
      <c r="E2171" s="18" t="s">
        <v>4282</v>
      </c>
      <c r="F2171" s="18" t="s">
        <v>4282</v>
      </c>
      <c r="G2171" s="18" t="s">
        <v>4282</v>
      </c>
      <c r="H2171" s="18" t="s">
        <v>4282</v>
      </c>
      <c r="I2171" s="18" t="s">
        <v>4282</v>
      </c>
      <c r="J2171" s="18" t="s">
        <v>7185</v>
      </c>
      <c r="K2171" s="18" t="s">
        <v>4282</v>
      </c>
      <c r="L2171" s="18" t="s">
        <v>4282</v>
      </c>
      <c r="N2171" s="40" t="e">
        <f t="shared" si="295"/>
        <v>#N/A</v>
      </c>
      <c r="O2171" t="e">
        <f>VLOOKUP(A2171,'[1]Integrator Offer Supplier'!$M$14:$AF$12953,18,FALSE)</f>
        <v>#N/A</v>
      </c>
      <c r="P2171" t="e">
        <f>VLOOKUP(A2171,'[1]Integrator Offer Supplier'!$M$14:$AF$12953,19,FALSE)</f>
        <v>#N/A</v>
      </c>
      <c r="Q2171" t="e">
        <f t="shared" si="296"/>
        <v>#N/A</v>
      </c>
      <c r="R2171" t="e">
        <f>VLOOKUP(A2171,'[1]Integrator Offer Supplier'!$M$14:$AF$12953,20,FALSE)</f>
        <v>#N/A</v>
      </c>
      <c r="S2171" s="41" t="e">
        <f t="shared" si="297"/>
        <v>#N/A</v>
      </c>
    </row>
    <row r="2172" spans="1:19" ht="18" x14ac:dyDescent="0.2">
      <c r="A2172" s="34" t="s">
        <v>6764</v>
      </c>
      <c r="B2172" s="15" t="s">
        <v>223</v>
      </c>
      <c r="C2172" s="15" t="s">
        <v>223</v>
      </c>
      <c r="D2172" s="19"/>
      <c r="E2172" s="18" t="s">
        <v>4282</v>
      </c>
      <c r="F2172" s="18" t="s">
        <v>4282</v>
      </c>
      <c r="G2172" s="18" t="s">
        <v>4282</v>
      </c>
      <c r="H2172" s="18" t="s">
        <v>4282</v>
      </c>
      <c r="I2172" s="18" t="s">
        <v>4282</v>
      </c>
      <c r="J2172" s="18" t="s">
        <v>7185</v>
      </c>
      <c r="K2172" s="18" t="s">
        <v>4282</v>
      </c>
      <c r="L2172" s="18" t="s">
        <v>4282</v>
      </c>
      <c r="N2172" s="40" t="e">
        <f t="shared" si="295"/>
        <v>#N/A</v>
      </c>
      <c r="O2172" t="e">
        <f>VLOOKUP(A2172,'[1]Integrator Offer Supplier'!$M$14:$AF$12953,18,FALSE)</f>
        <v>#N/A</v>
      </c>
      <c r="P2172" t="e">
        <f>VLOOKUP(A2172,'[1]Integrator Offer Supplier'!$M$14:$AF$12953,19,FALSE)</f>
        <v>#N/A</v>
      </c>
      <c r="Q2172" t="e">
        <f t="shared" si="296"/>
        <v>#N/A</v>
      </c>
      <c r="R2172" t="e">
        <f>VLOOKUP(A2172,'[1]Integrator Offer Supplier'!$M$14:$AF$12953,20,FALSE)</f>
        <v>#N/A</v>
      </c>
      <c r="S2172" s="41" t="e">
        <f t="shared" si="297"/>
        <v>#N/A</v>
      </c>
    </row>
    <row r="2173" spans="1:19" ht="18" x14ac:dyDescent="0.2">
      <c r="A2173" s="34" t="s">
        <v>6765</v>
      </c>
      <c r="B2173" s="15" t="s">
        <v>223</v>
      </c>
      <c r="C2173" s="15" t="s">
        <v>223</v>
      </c>
      <c r="D2173" s="19"/>
      <c r="E2173" s="18" t="s">
        <v>4282</v>
      </c>
      <c r="F2173" s="18" t="s">
        <v>4282</v>
      </c>
      <c r="G2173" s="18" t="s">
        <v>4282</v>
      </c>
      <c r="H2173" s="18" t="s">
        <v>4282</v>
      </c>
      <c r="I2173" s="18" t="s">
        <v>4282</v>
      </c>
      <c r="J2173" s="18" t="s">
        <v>7185</v>
      </c>
      <c r="K2173" s="18" t="s">
        <v>4282</v>
      </c>
      <c r="L2173" s="18" t="s">
        <v>4282</v>
      </c>
      <c r="N2173" s="40" t="e">
        <f t="shared" si="295"/>
        <v>#N/A</v>
      </c>
      <c r="O2173" t="e">
        <f>VLOOKUP(A2173,'[1]Integrator Offer Supplier'!$M$14:$AF$12953,18,FALSE)</f>
        <v>#N/A</v>
      </c>
      <c r="P2173" t="e">
        <f>VLOOKUP(A2173,'[1]Integrator Offer Supplier'!$M$14:$AF$12953,19,FALSE)</f>
        <v>#N/A</v>
      </c>
      <c r="Q2173" t="e">
        <f t="shared" si="296"/>
        <v>#N/A</v>
      </c>
      <c r="R2173" t="e">
        <f>VLOOKUP(A2173,'[1]Integrator Offer Supplier'!$M$14:$AF$12953,20,FALSE)</f>
        <v>#N/A</v>
      </c>
      <c r="S2173" s="41" t="e">
        <f t="shared" si="297"/>
        <v>#N/A</v>
      </c>
    </row>
    <row r="2174" spans="1:19" ht="18" x14ac:dyDescent="0.2">
      <c r="A2174" s="34" t="s">
        <v>6766</v>
      </c>
      <c r="B2174" s="15" t="s">
        <v>223</v>
      </c>
      <c r="C2174" s="15" t="s">
        <v>223</v>
      </c>
      <c r="D2174" s="19"/>
      <c r="E2174" s="18" t="s">
        <v>4282</v>
      </c>
      <c r="F2174" s="18" t="s">
        <v>4282</v>
      </c>
      <c r="G2174" s="18" t="s">
        <v>4282</v>
      </c>
      <c r="H2174" s="18" t="s">
        <v>4282</v>
      </c>
      <c r="I2174" s="18" t="s">
        <v>4282</v>
      </c>
      <c r="J2174" s="18" t="s">
        <v>7185</v>
      </c>
      <c r="K2174" s="18" t="s">
        <v>4282</v>
      </c>
      <c r="L2174" s="18" t="s">
        <v>4282</v>
      </c>
      <c r="N2174" s="40" t="e">
        <f t="shared" si="295"/>
        <v>#N/A</v>
      </c>
      <c r="O2174" t="e">
        <f>VLOOKUP(A2174,'[1]Integrator Offer Supplier'!$M$14:$AF$12953,18,FALSE)</f>
        <v>#N/A</v>
      </c>
      <c r="P2174" t="e">
        <f>VLOOKUP(A2174,'[1]Integrator Offer Supplier'!$M$14:$AF$12953,19,FALSE)</f>
        <v>#N/A</v>
      </c>
      <c r="Q2174" t="e">
        <f t="shared" si="296"/>
        <v>#N/A</v>
      </c>
      <c r="R2174" t="e">
        <f>VLOOKUP(A2174,'[1]Integrator Offer Supplier'!$M$14:$AF$12953,20,FALSE)</f>
        <v>#N/A</v>
      </c>
      <c r="S2174" s="41" t="e">
        <f t="shared" si="297"/>
        <v>#N/A</v>
      </c>
    </row>
    <row r="2175" spans="1:19" ht="18" x14ac:dyDescent="0.2">
      <c r="A2175" s="34" t="s">
        <v>6767</v>
      </c>
      <c r="B2175" s="15" t="s">
        <v>223</v>
      </c>
      <c r="C2175" s="15" t="s">
        <v>223</v>
      </c>
      <c r="D2175" s="19"/>
      <c r="E2175" s="18" t="s">
        <v>4282</v>
      </c>
      <c r="F2175" s="18" t="s">
        <v>4282</v>
      </c>
      <c r="G2175" s="18" t="s">
        <v>4282</v>
      </c>
      <c r="H2175" s="18" t="s">
        <v>4282</v>
      </c>
      <c r="I2175" s="18" t="s">
        <v>4282</v>
      </c>
      <c r="J2175" s="18" t="s">
        <v>7185</v>
      </c>
      <c r="K2175" s="18" t="s">
        <v>4282</v>
      </c>
      <c r="L2175" s="18" t="s">
        <v>4282</v>
      </c>
      <c r="N2175" s="40" t="e">
        <f t="shared" si="295"/>
        <v>#N/A</v>
      </c>
      <c r="O2175" t="e">
        <f>VLOOKUP(A2175,'[1]Integrator Offer Supplier'!$M$14:$AF$12953,18,FALSE)</f>
        <v>#N/A</v>
      </c>
      <c r="P2175" t="e">
        <f>VLOOKUP(A2175,'[1]Integrator Offer Supplier'!$M$14:$AF$12953,19,FALSE)</f>
        <v>#N/A</v>
      </c>
      <c r="Q2175" t="e">
        <f t="shared" si="296"/>
        <v>#N/A</v>
      </c>
      <c r="R2175" t="e">
        <f>VLOOKUP(A2175,'[1]Integrator Offer Supplier'!$M$14:$AF$12953,20,FALSE)</f>
        <v>#N/A</v>
      </c>
      <c r="S2175" s="41" t="e">
        <f t="shared" si="297"/>
        <v>#N/A</v>
      </c>
    </row>
    <row r="2176" spans="1:19" ht="18" x14ac:dyDescent="0.2">
      <c r="A2176" s="34" t="s">
        <v>6768</v>
      </c>
      <c r="B2176" s="15" t="s">
        <v>223</v>
      </c>
      <c r="C2176" s="15" t="s">
        <v>223</v>
      </c>
      <c r="D2176" s="19"/>
      <c r="E2176" s="18" t="s">
        <v>4282</v>
      </c>
      <c r="F2176" s="18" t="s">
        <v>4282</v>
      </c>
      <c r="G2176" s="18" t="s">
        <v>4282</v>
      </c>
      <c r="H2176" s="18" t="s">
        <v>4282</v>
      </c>
      <c r="I2176" s="18" t="s">
        <v>4282</v>
      </c>
      <c r="J2176" s="18" t="s">
        <v>7185</v>
      </c>
      <c r="K2176" s="18" t="s">
        <v>4282</v>
      </c>
      <c r="L2176" s="18" t="s">
        <v>4282</v>
      </c>
      <c r="N2176" s="40" t="e">
        <f t="shared" si="295"/>
        <v>#N/A</v>
      </c>
      <c r="O2176" t="e">
        <f>VLOOKUP(A2176,'[1]Integrator Offer Supplier'!$M$14:$AF$12953,18,FALSE)</f>
        <v>#N/A</v>
      </c>
      <c r="P2176" t="e">
        <f>VLOOKUP(A2176,'[1]Integrator Offer Supplier'!$M$14:$AF$12953,19,FALSE)</f>
        <v>#N/A</v>
      </c>
      <c r="Q2176" t="e">
        <f t="shared" si="296"/>
        <v>#N/A</v>
      </c>
      <c r="R2176" t="e">
        <f>VLOOKUP(A2176,'[1]Integrator Offer Supplier'!$M$14:$AF$12953,20,FALSE)</f>
        <v>#N/A</v>
      </c>
      <c r="S2176" s="41" t="e">
        <f t="shared" si="297"/>
        <v>#N/A</v>
      </c>
    </row>
    <row r="2177" spans="1:19" ht="378" x14ac:dyDescent="0.2">
      <c r="A2177" s="34" t="s">
        <v>6769</v>
      </c>
      <c r="B2177" s="15" t="s">
        <v>1875</v>
      </c>
      <c r="C2177" s="15" t="s">
        <v>3867</v>
      </c>
      <c r="D2177" s="19"/>
      <c r="E2177" s="18" t="s">
        <v>4282</v>
      </c>
      <c r="F2177" s="18" t="s">
        <v>4282</v>
      </c>
      <c r="G2177" s="18" t="s">
        <v>4282</v>
      </c>
      <c r="H2177" s="18" t="s">
        <v>4282</v>
      </c>
      <c r="I2177" s="18" t="s">
        <v>4282</v>
      </c>
      <c r="J2177" s="18" t="s">
        <v>7185</v>
      </c>
      <c r="K2177" s="18" t="s">
        <v>4282</v>
      </c>
      <c r="L2177" s="18" t="s">
        <v>4282</v>
      </c>
      <c r="N2177" s="40" t="e">
        <f t="shared" si="295"/>
        <v>#N/A</v>
      </c>
      <c r="O2177" t="e">
        <f>VLOOKUP(A2177,'[1]Integrator Offer Supplier'!$M$14:$AF$12953,18,FALSE)</f>
        <v>#N/A</v>
      </c>
      <c r="P2177" t="e">
        <f>VLOOKUP(A2177,'[1]Integrator Offer Supplier'!$M$14:$AF$12953,19,FALSE)</f>
        <v>#N/A</v>
      </c>
      <c r="Q2177" t="e">
        <f t="shared" si="296"/>
        <v>#N/A</v>
      </c>
      <c r="R2177" t="e">
        <f>VLOOKUP(A2177,'[1]Integrator Offer Supplier'!$M$14:$AF$12953,20,FALSE)</f>
        <v>#N/A</v>
      </c>
      <c r="S2177" s="41" t="e">
        <f t="shared" si="297"/>
        <v>#N/A</v>
      </c>
    </row>
    <row r="2178" spans="1:19" ht="234" x14ac:dyDescent="0.2">
      <c r="A2178" s="34" t="s">
        <v>6770</v>
      </c>
      <c r="B2178" s="15" t="s">
        <v>1877</v>
      </c>
      <c r="C2178" s="15" t="s">
        <v>3868</v>
      </c>
      <c r="D2178" s="19"/>
      <c r="E2178" s="18" t="s">
        <v>4282</v>
      </c>
      <c r="F2178" s="18" t="s">
        <v>4282</v>
      </c>
      <c r="G2178" s="18" t="s">
        <v>4282</v>
      </c>
      <c r="H2178" s="18" t="s">
        <v>4282</v>
      </c>
      <c r="I2178" s="18" t="s">
        <v>4282</v>
      </c>
      <c r="J2178" s="18" t="s">
        <v>7185</v>
      </c>
      <c r="K2178" s="18" t="s">
        <v>4282</v>
      </c>
      <c r="L2178" s="18" t="s">
        <v>4282</v>
      </c>
      <c r="N2178" s="40" t="e">
        <f t="shared" si="295"/>
        <v>#N/A</v>
      </c>
      <c r="O2178" t="e">
        <f>VLOOKUP(A2178,'[1]Integrator Offer Supplier'!$M$14:$AF$12953,18,FALSE)</f>
        <v>#N/A</v>
      </c>
      <c r="P2178" t="e">
        <f>VLOOKUP(A2178,'[1]Integrator Offer Supplier'!$M$14:$AF$12953,19,FALSE)</f>
        <v>#N/A</v>
      </c>
      <c r="Q2178" t="e">
        <f t="shared" si="296"/>
        <v>#N/A</v>
      </c>
      <c r="R2178" t="e">
        <f>VLOOKUP(A2178,'[1]Integrator Offer Supplier'!$M$14:$AF$12953,20,FALSE)</f>
        <v>#N/A</v>
      </c>
      <c r="S2178" s="41" t="e">
        <f t="shared" si="297"/>
        <v>#N/A</v>
      </c>
    </row>
    <row r="2179" spans="1:19" ht="378" x14ac:dyDescent="0.2">
      <c r="A2179" s="34" t="s">
        <v>6771</v>
      </c>
      <c r="B2179" s="15" t="s">
        <v>1878</v>
      </c>
      <c r="C2179" s="15" t="s">
        <v>3869</v>
      </c>
      <c r="D2179" s="19"/>
      <c r="E2179" s="18"/>
      <c r="F2179" s="18"/>
      <c r="G2179" s="18"/>
      <c r="H2179" s="18"/>
      <c r="I2179" s="18"/>
      <c r="J2179" s="18"/>
      <c r="K2179" s="18"/>
      <c r="L2179" s="18"/>
      <c r="N2179" s="40" t="e">
        <f t="shared" si="295"/>
        <v>#N/A</v>
      </c>
      <c r="O2179" t="e">
        <f>VLOOKUP(A2179,'[1]Integrator Offer Supplier'!$M$14:$AF$12953,18,FALSE)</f>
        <v>#N/A</v>
      </c>
      <c r="P2179" t="e">
        <f>VLOOKUP(A2179,'[1]Integrator Offer Supplier'!$M$14:$AF$12953,19,FALSE)</f>
        <v>#N/A</v>
      </c>
      <c r="Q2179" t="e">
        <f t="shared" si="296"/>
        <v>#N/A</v>
      </c>
      <c r="R2179" t="e">
        <f>VLOOKUP(A2179,'[1]Integrator Offer Supplier'!$M$14:$AF$12953,20,FALSE)</f>
        <v>#N/A</v>
      </c>
      <c r="S2179" s="41" t="e">
        <f t="shared" si="297"/>
        <v>#N/A</v>
      </c>
    </row>
    <row r="2180" spans="1:19" ht="18" x14ac:dyDescent="0.2">
      <c r="A2180" s="34" t="s">
        <v>6772</v>
      </c>
      <c r="B2180" s="15" t="s">
        <v>223</v>
      </c>
      <c r="C2180" s="15" t="s">
        <v>223</v>
      </c>
      <c r="D2180" s="19"/>
      <c r="E2180" s="18" t="s">
        <v>4282</v>
      </c>
      <c r="F2180" s="18" t="s">
        <v>4282</v>
      </c>
      <c r="G2180" s="18" t="s">
        <v>4282</v>
      </c>
      <c r="H2180" s="18" t="s">
        <v>4282</v>
      </c>
      <c r="I2180" s="18" t="s">
        <v>4282</v>
      </c>
      <c r="J2180" s="18" t="s">
        <v>7185</v>
      </c>
      <c r="K2180" s="18" t="s">
        <v>4282</v>
      </c>
      <c r="L2180" s="18" t="s">
        <v>4282</v>
      </c>
      <c r="N2180" s="40" t="e">
        <f t="shared" si="295"/>
        <v>#N/A</v>
      </c>
      <c r="O2180" t="e">
        <f>VLOOKUP(A2180,'[1]Integrator Offer Supplier'!$M$14:$AF$12953,18,FALSE)</f>
        <v>#N/A</v>
      </c>
      <c r="P2180" t="e">
        <f>VLOOKUP(A2180,'[1]Integrator Offer Supplier'!$M$14:$AF$12953,19,FALSE)</f>
        <v>#N/A</v>
      </c>
      <c r="Q2180" t="e">
        <f t="shared" si="296"/>
        <v>#N/A</v>
      </c>
      <c r="R2180" t="e">
        <f>VLOOKUP(A2180,'[1]Integrator Offer Supplier'!$M$14:$AF$12953,20,FALSE)</f>
        <v>#N/A</v>
      </c>
      <c r="S2180" s="41" t="e">
        <f t="shared" si="297"/>
        <v>#N/A</v>
      </c>
    </row>
    <row r="2181" spans="1:19" ht="18" x14ac:dyDescent="0.2">
      <c r="A2181" s="34" t="s">
        <v>6773</v>
      </c>
      <c r="B2181" s="15" t="s">
        <v>223</v>
      </c>
      <c r="C2181" s="15" t="s">
        <v>223</v>
      </c>
      <c r="D2181" s="19"/>
      <c r="E2181" s="18" t="s">
        <v>4282</v>
      </c>
      <c r="F2181" s="18" t="s">
        <v>4282</v>
      </c>
      <c r="G2181" s="18" t="s">
        <v>4282</v>
      </c>
      <c r="H2181" s="18" t="s">
        <v>4282</v>
      </c>
      <c r="I2181" s="18" t="s">
        <v>4282</v>
      </c>
      <c r="J2181" s="18" t="s">
        <v>7185</v>
      </c>
      <c r="K2181" s="18" t="s">
        <v>4282</v>
      </c>
      <c r="L2181" s="18" t="s">
        <v>4282</v>
      </c>
      <c r="N2181" s="40" t="e">
        <f t="shared" si="295"/>
        <v>#N/A</v>
      </c>
      <c r="O2181" t="e">
        <f>VLOOKUP(A2181,'[1]Integrator Offer Supplier'!$M$14:$AF$12953,18,FALSE)</f>
        <v>#N/A</v>
      </c>
      <c r="P2181" t="e">
        <f>VLOOKUP(A2181,'[1]Integrator Offer Supplier'!$M$14:$AF$12953,19,FALSE)</f>
        <v>#N/A</v>
      </c>
      <c r="Q2181" t="e">
        <f t="shared" si="296"/>
        <v>#N/A</v>
      </c>
      <c r="R2181" t="e">
        <f>VLOOKUP(A2181,'[1]Integrator Offer Supplier'!$M$14:$AF$12953,20,FALSE)</f>
        <v>#N/A</v>
      </c>
      <c r="S2181" s="41" t="e">
        <f t="shared" si="297"/>
        <v>#N/A</v>
      </c>
    </row>
    <row r="2182" spans="1:19" ht="18" x14ac:dyDescent="0.2">
      <c r="A2182" s="34" t="s">
        <v>6774</v>
      </c>
      <c r="B2182" s="15" t="s">
        <v>223</v>
      </c>
      <c r="C2182" s="15" t="s">
        <v>223</v>
      </c>
      <c r="D2182" s="19"/>
      <c r="E2182" s="18" t="s">
        <v>4282</v>
      </c>
      <c r="F2182" s="18" t="s">
        <v>4282</v>
      </c>
      <c r="G2182" s="18" t="s">
        <v>4282</v>
      </c>
      <c r="H2182" s="18" t="s">
        <v>4282</v>
      </c>
      <c r="I2182" s="18" t="s">
        <v>4282</v>
      </c>
      <c r="J2182" s="18" t="s">
        <v>7185</v>
      </c>
      <c r="K2182" s="18" t="s">
        <v>4282</v>
      </c>
      <c r="L2182" s="18" t="s">
        <v>4282</v>
      </c>
      <c r="N2182" s="40" t="e">
        <f t="shared" si="295"/>
        <v>#N/A</v>
      </c>
      <c r="O2182" t="e">
        <f>VLOOKUP(A2182,'[1]Integrator Offer Supplier'!$M$14:$AF$12953,18,FALSE)</f>
        <v>#N/A</v>
      </c>
      <c r="P2182" t="e">
        <f>VLOOKUP(A2182,'[1]Integrator Offer Supplier'!$M$14:$AF$12953,19,FALSE)</f>
        <v>#N/A</v>
      </c>
      <c r="Q2182" t="e">
        <f t="shared" si="296"/>
        <v>#N/A</v>
      </c>
      <c r="R2182" t="e">
        <f>VLOOKUP(A2182,'[1]Integrator Offer Supplier'!$M$14:$AF$12953,20,FALSE)</f>
        <v>#N/A</v>
      </c>
      <c r="S2182" s="41" t="e">
        <f t="shared" si="297"/>
        <v>#N/A</v>
      </c>
    </row>
    <row r="2183" spans="1:19" ht="324" x14ac:dyDescent="0.2">
      <c r="A2183" s="34" t="s">
        <v>6775</v>
      </c>
      <c r="B2183" s="15" t="s">
        <v>4321</v>
      </c>
      <c r="C2183" s="15" t="s">
        <v>3870</v>
      </c>
      <c r="D2183" s="21" t="s">
        <v>4320</v>
      </c>
      <c r="E2183" s="18"/>
      <c r="F2183" s="18"/>
      <c r="G2183" s="18"/>
      <c r="H2183" s="18"/>
      <c r="I2183" s="18"/>
      <c r="J2183" s="18">
        <f>N2183</f>
        <v>1.1388366315789475</v>
      </c>
      <c r="K2183" s="18">
        <f>Q2183</f>
        <v>9361.839899999999</v>
      </c>
      <c r="L2183" s="18">
        <f>S2183</f>
        <v>8.8026037874992618</v>
      </c>
      <c r="N2183" s="40">
        <f t="shared" si="295"/>
        <v>1.1388366315789475</v>
      </c>
      <c r="O2183">
        <f>VLOOKUP(A2183,'[1]Integrator Offer Supplier'!$M$14:$AF$12953,18,FALSE)</f>
        <v>21.930300000000003</v>
      </c>
      <c r="P2183">
        <f>VLOOKUP(A2183,'[1]Integrator Offer Supplier'!$M$14:$AF$12953,19,FALSE)</f>
        <v>1265.1134999999999</v>
      </c>
      <c r="Q2183">
        <f t="shared" si="296"/>
        <v>9361.839899999999</v>
      </c>
      <c r="R2183">
        <f>VLOOKUP(A2183,'[1]Integrator Offer Supplier'!$M$14:$AF$12953,20,FALSE)</f>
        <v>704.208302999941</v>
      </c>
      <c r="S2183" s="41">
        <f t="shared" si="297"/>
        <v>8.8026037874992618</v>
      </c>
    </row>
    <row r="2184" spans="1:19" ht="234" x14ac:dyDescent="0.2">
      <c r="A2184" s="34" t="s">
        <v>6776</v>
      </c>
      <c r="B2184" s="15" t="s">
        <v>1880</v>
      </c>
      <c r="C2184" s="15" t="s">
        <v>3871</v>
      </c>
      <c r="D2184" s="19"/>
      <c r="E2184" s="18" t="s">
        <v>4282</v>
      </c>
      <c r="F2184" s="18" t="s">
        <v>4282</v>
      </c>
      <c r="G2184" s="18" t="s">
        <v>4282</v>
      </c>
      <c r="H2184" s="18" t="s">
        <v>4282</v>
      </c>
      <c r="I2184" s="18" t="s">
        <v>4282</v>
      </c>
      <c r="J2184" s="18" t="s">
        <v>7185</v>
      </c>
      <c r="K2184" s="18" t="s">
        <v>4282</v>
      </c>
      <c r="L2184" s="18" t="s">
        <v>4282</v>
      </c>
      <c r="N2184" s="40" t="e">
        <f t="shared" ref="N2184:N2247" si="301">O2184*$P$1/$J$2</f>
        <v>#N/A</v>
      </c>
      <c r="O2184" t="e">
        <f>VLOOKUP(A2184,'[1]Integrator Offer Supplier'!$M$14:$AF$12953,18,FALSE)</f>
        <v>#N/A</v>
      </c>
      <c r="P2184" t="e">
        <f>VLOOKUP(A2184,'[1]Integrator Offer Supplier'!$M$14:$AF$12953,19,FALSE)</f>
        <v>#N/A</v>
      </c>
      <c r="Q2184" t="e">
        <f t="shared" ref="Q2184:Q2247" si="302">P2184*$P$1</f>
        <v>#N/A</v>
      </c>
      <c r="R2184" t="e">
        <f>VLOOKUP(A2184,'[1]Integrator Offer Supplier'!$M$14:$AF$12953,20,FALSE)</f>
        <v>#N/A</v>
      </c>
      <c r="S2184" s="41" t="e">
        <f t="shared" ref="S2184:S2247" si="303">R2184*$P$1/$L$2</f>
        <v>#N/A</v>
      </c>
    </row>
    <row r="2185" spans="1:19" ht="18" x14ac:dyDescent="0.2">
      <c r="A2185" s="34" t="s">
        <v>6777</v>
      </c>
      <c r="B2185" s="15" t="s">
        <v>223</v>
      </c>
      <c r="C2185" s="15" t="s">
        <v>223</v>
      </c>
      <c r="D2185" s="19"/>
      <c r="E2185" s="18" t="s">
        <v>4282</v>
      </c>
      <c r="F2185" s="18" t="s">
        <v>4282</v>
      </c>
      <c r="G2185" s="18" t="s">
        <v>4282</v>
      </c>
      <c r="H2185" s="18" t="s">
        <v>4282</v>
      </c>
      <c r="I2185" s="18" t="s">
        <v>4282</v>
      </c>
      <c r="J2185" s="18" t="s">
        <v>7185</v>
      </c>
      <c r="K2185" s="18" t="s">
        <v>4282</v>
      </c>
      <c r="L2185" s="18" t="s">
        <v>4282</v>
      </c>
      <c r="N2185" s="40" t="e">
        <f t="shared" si="301"/>
        <v>#N/A</v>
      </c>
      <c r="O2185" t="e">
        <f>VLOOKUP(A2185,'[1]Integrator Offer Supplier'!$M$14:$AF$12953,18,FALSE)</f>
        <v>#N/A</v>
      </c>
      <c r="P2185" t="e">
        <f>VLOOKUP(A2185,'[1]Integrator Offer Supplier'!$M$14:$AF$12953,19,FALSE)</f>
        <v>#N/A</v>
      </c>
      <c r="Q2185" t="e">
        <f t="shared" si="302"/>
        <v>#N/A</v>
      </c>
      <c r="R2185" t="e">
        <f>VLOOKUP(A2185,'[1]Integrator Offer Supplier'!$M$14:$AF$12953,20,FALSE)</f>
        <v>#N/A</v>
      </c>
      <c r="S2185" s="41" t="e">
        <f t="shared" si="303"/>
        <v>#N/A</v>
      </c>
    </row>
    <row r="2186" spans="1:19" ht="18" x14ac:dyDescent="0.2">
      <c r="A2186" s="34" t="s">
        <v>6778</v>
      </c>
      <c r="B2186" s="15" t="s">
        <v>223</v>
      </c>
      <c r="C2186" s="15" t="s">
        <v>223</v>
      </c>
      <c r="D2186" s="19"/>
      <c r="E2186" s="18" t="s">
        <v>4282</v>
      </c>
      <c r="F2186" s="18" t="s">
        <v>4282</v>
      </c>
      <c r="G2186" s="18" t="s">
        <v>4282</v>
      </c>
      <c r="H2186" s="18" t="s">
        <v>4282</v>
      </c>
      <c r="I2186" s="18" t="s">
        <v>4282</v>
      </c>
      <c r="J2186" s="18" t="s">
        <v>7185</v>
      </c>
      <c r="K2186" s="18" t="s">
        <v>4282</v>
      </c>
      <c r="L2186" s="18" t="s">
        <v>4282</v>
      </c>
      <c r="N2186" s="40" t="e">
        <f t="shared" si="301"/>
        <v>#N/A</v>
      </c>
      <c r="O2186" t="e">
        <f>VLOOKUP(A2186,'[1]Integrator Offer Supplier'!$M$14:$AF$12953,18,FALSE)</f>
        <v>#N/A</v>
      </c>
      <c r="P2186" t="e">
        <f>VLOOKUP(A2186,'[1]Integrator Offer Supplier'!$M$14:$AF$12953,19,FALSE)</f>
        <v>#N/A</v>
      </c>
      <c r="Q2186" t="e">
        <f t="shared" si="302"/>
        <v>#N/A</v>
      </c>
      <c r="R2186" t="e">
        <f>VLOOKUP(A2186,'[1]Integrator Offer Supplier'!$M$14:$AF$12953,20,FALSE)</f>
        <v>#N/A</v>
      </c>
      <c r="S2186" s="41" t="e">
        <f t="shared" si="303"/>
        <v>#N/A</v>
      </c>
    </row>
    <row r="2187" spans="1:19" ht="18" x14ac:dyDescent="0.2">
      <c r="A2187" s="34" t="s">
        <v>6779</v>
      </c>
      <c r="B2187" s="15" t="s">
        <v>223</v>
      </c>
      <c r="C2187" s="15" t="s">
        <v>223</v>
      </c>
      <c r="D2187" s="19"/>
      <c r="E2187" s="18" t="s">
        <v>4282</v>
      </c>
      <c r="F2187" s="18" t="s">
        <v>4282</v>
      </c>
      <c r="G2187" s="18" t="s">
        <v>4282</v>
      </c>
      <c r="H2187" s="18" t="s">
        <v>4282</v>
      </c>
      <c r="I2187" s="18" t="s">
        <v>4282</v>
      </c>
      <c r="J2187" s="18" t="s">
        <v>7185</v>
      </c>
      <c r="K2187" s="18" t="s">
        <v>4282</v>
      </c>
      <c r="L2187" s="18" t="s">
        <v>4282</v>
      </c>
      <c r="N2187" s="40" t="e">
        <f t="shared" si="301"/>
        <v>#N/A</v>
      </c>
      <c r="O2187" t="e">
        <f>VLOOKUP(A2187,'[1]Integrator Offer Supplier'!$M$14:$AF$12953,18,FALSE)</f>
        <v>#N/A</v>
      </c>
      <c r="P2187" t="e">
        <f>VLOOKUP(A2187,'[1]Integrator Offer Supplier'!$M$14:$AF$12953,19,FALSE)</f>
        <v>#N/A</v>
      </c>
      <c r="Q2187" t="e">
        <f t="shared" si="302"/>
        <v>#N/A</v>
      </c>
      <c r="R2187" t="e">
        <f>VLOOKUP(A2187,'[1]Integrator Offer Supplier'!$M$14:$AF$12953,20,FALSE)</f>
        <v>#N/A</v>
      </c>
      <c r="S2187" s="41" t="e">
        <f t="shared" si="303"/>
        <v>#N/A</v>
      </c>
    </row>
    <row r="2188" spans="1:19" ht="360" x14ac:dyDescent="0.2">
      <c r="A2188" s="34" t="s">
        <v>6780</v>
      </c>
      <c r="B2188" s="15" t="s">
        <v>1881</v>
      </c>
      <c r="C2188" s="15" t="s">
        <v>3872</v>
      </c>
      <c r="D2188" s="21" t="s">
        <v>4320</v>
      </c>
      <c r="E2188" s="18"/>
      <c r="F2188" s="18"/>
      <c r="G2188" s="18"/>
      <c r="H2188" s="18"/>
      <c r="I2188" s="18"/>
      <c r="J2188" s="18"/>
      <c r="K2188" s="18"/>
      <c r="L2188" s="18"/>
      <c r="N2188" s="40" t="e">
        <f t="shared" si="301"/>
        <v>#N/A</v>
      </c>
      <c r="O2188" t="e">
        <f>VLOOKUP(A2188,'[1]Integrator Offer Supplier'!$M$14:$AF$12953,18,FALSE)</f>
        <v>#N/A</v>
      </c>
      <c r="P2188" t="e">
        <f>VLOOKUP(A2188,'[1]Integrator Offer Supplier'!$M$14:$AF$12953,19,FALSE)</f>
        <v>#N/A</v>
      </c>
      <c r="Q2188" t="e">
        <f t="shared" si="302"/>
        <v>#N/A</v>
      </c>
      <c r="R2188" t="e">
        <f>VLOOKUP(A2188,'[1]Integrator Offer Supplier'!$M$14:$AF$12953,20,FALSE)</f>
        <v>#N/A</v>
      </c>
      <c r="S2188" s="41" t="e">
        <f t="shared" si="303"/>
        <v>#N/A</v>
      </c>
    </row>
    <row r="2189" spans="1:19" ht="18" x14ac:dyDescent="0.2">
      <c r="A2189" s="35" t="s">
        <v>6781</v>
      </c>
      <c r="B2189" s="15" t="s">
        <v>606</v>
      </c>
      <c r="C2189" s="15" t="s">
        <v>606</v>
      </c>
      <c r="D2189" s="19"/>
      <c r="E2189" s="18"/>
      <c r="F2189" s="18"/>
      <c r="G2189" s="18"/>
      <c r="H2189" s="18"/>
      <c r="I2189" s="18"/>
      <c r="J2189" s="18"/>
      <c r="K2189" s="18"/>
      <c r="L2189" s="18"/>
      <c r="N2189" s="40" t="e">
        <f t="shared" si="301"/>
        <v>#N/A</v>
      </c>
      <c r="O2189" t="e">
        <f>VLOOKUP(A2189,'[1]Integrator Offer Supplier'!$M$14:$AF$12953,18,FALSE)</f>
        <v>#N/A</v>
      </c>
      <c r="P2189" t="e">
        <f>VLOOKUP(A2189,'[1]Integrator Offer Supplier'!$M$14:$AF$12953,19,FALSE)</f>
        <v>#N/A</v>
      </c>
      <c r="Q2189" t="e">
        <f t="shared" si="302"/>
        <v>#N/A</v>
      </c>
      <c r="R2189" t="e">
        <f>VLOOKUP(A2189,'[1]Integrator Offer Supplier'!$M$14:$AF$12953,20,FALSE)</f>
        <v>#N/A</v>
      </c>
      <c r="S2189" s="41" t="e">
        <f t="shared" si="303"/>
        <v>#N/A</v>
      </c>
    </row>
    <row r="2190" spans="1:19" ht="198" x14ac:dyDescent="0.2">
      <c r="A2190" s="34" t="s">
        <v>6782</v>
      </c>
      <c r="B2190" s="15" t="s">
        <v>1882</v>
      </c>
      <c r="C2190" s="15" t="s">
        <v>3873</v>
      </c>
      <c r="D2190" s="19"/>
      <c r="E2190" s="18" t="s">
        <v>4282</v>
      </c>
      <c r="F2190" s="18" t="s">
        <v>4282</v>
      </c>
      <c r="G2190" s="18" t="s">
        <v>4282</v>
      </c>
      <c r="H2190" s="18" t="s">
        <v>4282</v>
      </c>
      <c r="I2190" s="18" t="s">
        <v>4282</v>
      </c>
      <c r="J2190" s="18" t="s">
        <v>7185</v>
      </c>
      <c r="K2190" s="18" t="s">
        <v>4282</v>
      </c>
      <c r="L2190" s="18" t="s">
        <v>4282</v>
      </c>
      <c r="N2190" s="40" t="e">
        <f t="shared" si="301"/>
        <v>#N/A</v>
      </c>
      <c r="O2190" t="e">
        <f>VLOOKUP(A2190,'[1]Integrator Offer Supplier'!$M$14:$AF$12953,18,FALSE)</f>
        <v>#N/A</v>
      </c>
      <c r="P2190" t="e">
        <f>VLOOKUP(A2190,'[1]Integrator Offer Supplier'!$M$14:$AF$12953,19,FALSE)</f>
        <v>#N/A</v>
      </c>
      <c r="Q2190" t="e">
        <f t="shared" si="302"/>
        <v>#N/A</v>
      </c>
      <c r="R2190" t="e">
        <f>VLOOKUP(A2190,'[1]Integrator Offer Supplier'!$M$14:$AF$12953,20,FALSE)</f>
        <v>#N/A</v>
      </c>
      <c r="S2190" s="41" t="e">
        <f t="shared" si="303"/>
        <v>#N/A</v>
      </c>
    </row>
    <row r="2191" spans="1:19" ht="306" x14ac:dyDescent="0.2">
      <c r="A2191" s="34" t="s">
        <v>6783</v>
      </c>
      <c r="B2191" s="15" t="s">
        <v>1883</v>
      </c>
      <c r="C2191" s="15" t="s">
        <v>3874</v>
      </c>
      <c r="D2191" s="21" t="s">
        <v>4320</v>
      </c>
      <c r="E2191" s="18"/>
      <c r="F2191" s="18"/>
      <c r="G2191" s="18"/>
      <c r="H2191" s="18"/>
      <c r="I2191" s="18"/>
      <c r="J2191" s="18"/>
      <c r="K2191" s="18"/>
      <c r="L2191" s="18"/>
      <c r="N2191" s="40" t="e">
        <f t="shared" si="301"/>
        <v>#N/A</v>
      </c>
      <c r="O2191" t="e">
        <f>VLOOKUP(A2191,'[1]Integrator Offer Supplier'!$M$14:$AF$12953,18,FALSE)</f>
        <v>#N/A</v>
      </c>
      <c r="P2191" t="e">
        <f>VLOOKUP(A2191,'[1]Integrator Offer Supplier'!$M$14:$AF$12953,19,FALSE)</f>
        <v>#N/A</v>
      </c>
      <c r="Q2191" t="e">
        <f t="shared" si="302"/>
        <v>#N/A</v>
      </c>
      <c r="R2191" t="e">
        <f>VLOOKUP(A2191,'[1]Integrator Offer Supplier'!$M$14:$AF$12953,20,FALSE)</f>
        <v>#N/A</v>
      </c>
      <c r="S2191" s="41" t="e">
        <f t="shared" si="303"/>
        <v>#N/A</v>
      </c>
    </row>
    <row r="2192" spans="1:19" ht="18" x14ac:dyDescent="0.2">
      <c r="A2192" s="35" t="s">
        <v>6784</v>
      </c>
      <c r="B2192" s="15" t="s">
        <v>606</v>
      </c>
      <c r="C2192" s="15" t="s">
        <v>606</v>
      </c>
      <c r="D2192" s="19"/>
      <c r="E2192" s="18"/>
      <c r="F2192" s="18"/>
      <c r="G2192" s="18"/>
      <c r="H2192" s="18"/>
      <c r="I2192" s="18"/>
      <c r="J2192" s="18"/>
      <c r="K2192" s="18"/>
      <c r="L2192" s="18"/>
      <c r="N2192" s="40" t="e">
        <f t="shared" si="301"/>
        <v>#N/A</v>
      </c>
      <c r="O2192" t="e">
        <f>VLOOKUP(A2192,'[1]Integrator Offer Supplier'!$M$14:$AF$12953,18,FALSE)</f>
        <v>#N/A</v>
      </c>
      <c r="P2192" t="e">
        <f>VLOOKUP(A2192,'[1]Integrator Offer Supplier'!$M$14:$AF$12953,19,FALSE)</f>
        <v>#N/A</v>
      </c>
      <c r="Q2192" t="e">
        <f t="shared" si="302"/>
        <v>#N/A</v>
      </c>
      <c r="R2192" t="e">
        <f>VLOOKUP(A2192,'[1]Integrator Offer Supplier'!$M$14:$AF$12953,20,FALSE)</f>
        <v>#N/A</v>
      </c>
      <c r="S2192" s="41" t="e">
        <f t="shared" si="303"/>
        <v>#N/A</v>
      </c>
    </row>
    <row r="2193" spans="1:19" ht="18" x14ac:dyDescent="0.2">
      <c r="A2193" s="35" t="s">
        <v>6785</v>
      </c>
      <c r="B2193" s="15" t="s">
        <v>606</v>
      </c>
      <c r="C2193" s="15" t="s">
        <v>606</v>
      </c>
      <c r="D2193" s="19"/>
      <c r="E2193" s="18"/>
      <c r="F2193" s="18"/>
      <c r="G2193" s="18"/>
      <c r="H2193" s="18"/>
      <c r="I2193" s="18"/>
      <c r="J2193" s="18"/>
      <c r="K2193" s="18"/>
      <c r="L2193" s="18"/>
      <c r="N2193" s="40" t="e">
        <f t="shared" si="301"/>
        <v>#N/A</v>
      </c>
      <c r="O2193" t="e">
        <f>VLOOKUP(A2193,'[1]Integrator Offer Supplier'!$M$14:$AF$12953,18,FALSE)</f>
        <v>#N/A</v>
      </c>
      <c r="P2193" t="e">
        <f>VLOOKUP(A2193,'[1]Integrator Offer Supplier'!$M$14:$AF$12953,19,FALSE)</f>
        <v>#N/A</v>
      </c>
      <c r="Q2193" t="e">
        <f t="shared" si="302"/>
        <v>#N/A</v>
      </c>
      <c r="R2193" t="e">
        <f>VLOOKUP(A2193,'[1]Integrator Offer Supplier'!$M$14:$AF$12953,20,FALSE)</f>
        <v>#N/A</v>
      </c>
      <c r="S2193" s="41" t="e">
        <f t="shared" si="303"/>
        <v>#N/A</v>
      </c>
    </row>
    <row r="2194" spans="1:19" ht="90" x14ac:dyDescent="0.2">
      <c r="A2194" s="34" t="s">
        <v>6786</v>
      </c>
      <c r="B2194" s="15" t="s">
        <v>50</v>
      </c>
      <c r="C2194" s="15" t="s">
        <v>3875</v>
      </c>
      <c r="D2194" s="19"/>
      <c r="E2194" s="18">
        <v>16</v>
      </c>
      <c r="F2194" s="2">
        <f t="shared" ref="F2194:F2197" si="304">900+2000</f>
        <v>2900</v>
      </c>
      <c r="G2194" s="18">
        <v>8</v>
      </c>
      <c r="H2194" s="2"/>
      <c r="I2194" s="2"/>
      <c r="J2194" s="18">
        <f>N2194</f>
        <v>0.92479357894736858</v>
      </c>
      <c r="K2194" s="18">
        <f>Q2194</f>
        <v>538.79511000000002</v>
      </c>
      <c r="L2194" s="18">
        <f>S2194</f>
        <v>0.88677727640443016</v>
      </c>
      <c r="N2194" s="40">
        <f t="shared" si="301"/>
        <v>0.92479357894736858</v>
      </c>
      <c r="O2194">
        <f>VLOOKUP(A2194,'[1]Integrator Offer Supplier'!$M$14:$AF$12953,18,FALSE)</f>
        <v>17.808525000000003</v>
      </c>
      <c r="P2194">
        <f>VLOOKUP(A2194,'[1]Integrator Offer Supplier'!$M$14:$AF$12953,19,FALSE)</f>
        <v>72.810149999999993</v>
      </c>
      <c r="Q2194">
        <f t="shared" si="302"/>
        <v>538.79511000000002</v>
      </c>
      <c r="R2194">
        <f>VLOOKUP(A2194,'[1]Integrator Offer Supplier'!$M$14:$AF$12953,20,FALSE)</f>
        <v>70.942182112354416</v>
      </c>
      <c r="S2194" s="41">
        <f t="shared" si="303"/>
        <v>0.88677727640443016</v>
      </c>
    </row>
    <row r="2195" spans="1:19" ht="90" x14ac:dyDescent="0.2">
      <c r="A2195" s="34" t="s">
        <v>6787</v>
      </c>
      <c r="B2195" s="15" t="s">
        <v>1884</v>
      </c>
      <c r="C2195" s="15" t="s">
        <v>3876</v>
      </c>
      <c r="D2195" s="19"/>
      <c r="E2195" s="18">
        <v>16</v>
      </c>
      <c r="F2195" s="2">
        <f t="shared" si="304"/>
        <v>2900</v>
      </c>
      <c r="G2195" s="18">
        <v>8</v>
      </c>
      <c r="H2195" s="18"/>
      <c r="I2195" s="18"/>
      <c r="J2195" s="18"/>
      <c r="K2195" s="18"/>
      <c r="L2195" s="18"/>
      <c r="N2195" s="40" t="e">
        <f t="shared" si="301"/>
        <v>#N/A</v>
      </c>
      <c r="O2195" t="e">
        <f>VLOOKUP(A2195,'[1]Integrator Offer Supplier'!$M$14:$AF$12953,18,FALSE)</f>
        <v>#N/A</v>
      </c>
      <c r="P2195" t="e">
        <f>VLOOKUP(A2195,'[1]Integrator Offer Supplier'!$M$14:$AF$12953,19,FALSE)</f>
        <v>#N/A</v>
      </c>
      <c r="Q2195" t="e">
        <f t="shared" si="302"/>
        <v>#N/A</v>
      </c>
      <c r="R2195" t="e">
        <f>VLOOKUP(A2195,'[1]Integrator Offer Supplier'!$M$14:$AF$12953,20,FALSE)</f>
        <v>#N/A</v>
      </c>
      <c r="S2195" s="41" t="e">
        <f t="shared" si="303"/>
        <v>#N/A</v>
      </c>
    </row>
    <row r="2196" spans="1:19" ht="72" x14ac:dyDescent="0.2">
      <c r="A2196" s="34" t="s">
        <v>6788</v>
      </c>
      <c r="B2196" s="15" t="s">
        <v>1885</v>
      </c>
      <c r="C2196" s="15" t="s">
        <v>3877</v>
      </c>
      <c r="D2196" s="19"/>
      <c r="E2196" s="18">
        <v>16</v>
      </c>
      <c r="F2196" s="2">
        <f t="shared" si="304"/>
        <v>2900</v>
      </c>
      <c r="G2196" s="18">
        <v>8</v>
      </c>
      <c r="H2196" s="18"/>
      <c r="I2196" s="18"/>
      <c r="J2196" s="18"/>
      <c r="K2196" s="18"/>
      <c r="L2196" s="18"/>
      <c r="N2196" s="40" t="e">
        <f t="shared" si="301"/>
        <v>#N/A</v>
      </c>
      <c r="O2196" t="e">
        <f>VLOOKUP(A2196,'[1]Integrator Offer Supplier'!$M$14:$AF$12953,18,FALSE)</f>
        <v>#N/A</v>
      </c>
      <c r="P2196" t="e">
        <f>VLOOKUP(A2196,'[1]Integrator Offer Supplier'!$M$14:$AF$12953,19,FALSE)</f>
        <v>#N/A</v>
      </c>
      <c r="Q2196" t="e">
        <f t="shared" si="302"/>
        <v>#N/A</v>
      </c>
      <c r="R2196" t="e">
        <f>VLOOKUP(A2196,'[1]Integrator Offer Supplier'!$M$14:$AF$12953,20,FALSE)</f>
        <v>#N/A</v>
      </c>
      <c r="S2196" s="41" t="e">
        <f t="shared" si="303"/>
        <v>#N/A</v>
      </c>
    </row>
    <row r="2197" spans="1:19" ht="90" x14ac:dyDescent="0.2">
      <c r="A2197" s="34" t="s">
        <v>6789</v>
      </c>
      <c r="B2197" s="15" t="s">
        <v>1886</v>
      </c>
      <c r="C2197" s="15" t="s">
        <v>3878</v>
      </c>
      <c r="D2197" s="19"/>
      <c r="E2197" s="18">
        <v>16</v>
      </c>
      <c r="F2197" s="2">
        <f t="shared" si="304"/>
        <v>2900</v>
      </c>
      <c r="G2197" s="18">
        <v>8</v>
      </c>
      <c r="H2197" s="18"/>
      <c r="I2197" s="18"/>
      <c r="J2197" s="18">
        <f t="shared" ref="J2197:J2198" si="305">N2197</f>
        <v>0.8827575071770335</v>
      </c>
      <c r="K2197" s="18">
        <f t="shared" ref="K2197:K2198" si="306">Q2197</f>
        <v>514.30442318181815</v>
      </c>
      <c r="L2197" s="18">
        <f t="shared" ref="L2197:L2198" si="307">S2197</f>
        <v>0.84646921838604694</v>
      </c>
      <c r="N2197" s="40">
        <f t="shared" si="301"/>
        <v>0.8827575071770335</v>
      </c>
      <c r="O2197">
        <f>VLOOKUP(A2197,'[1]Integrator Offer Supplier'!$M$14:$AF$12953,18,FALSE)</f>
        <v>16.999046590909089</v>
      </c>
      <c r="P2197">
        <f>VLOOKUP(A2197,'[1]Integrator Offer Supplier'!$M$14:$AF$12953,19,FALSE)</f>
        <v>69.500597727272719</v>
      </c>
      <c r="Q2197">
        <f t="shared" si="302"/>
        <v>514.30442318181815</v>
      </c>
      <c r="R2197">
        <f>VLOOKUP(A2197,'[1]Integrator Offer Supplier'!$M$14:$AF$12953,20,FALSE)</f>
        <v>67.717537470883755</v>
      </c>
      <c r="S2197" s="41">
        <f t="shared" si="303"/>
        <v>0.84646921838604694</v>
      </c>
    </row>
    <row r="2198" spans="1:19" ht="90" x14ac:dyDescent="0.2">
      <c r="A2198" s="34" t="s">
        <v>6790</v>
      </c>
      <c r="B2198" s="15" t="s">
        <v>1887</v>
      </c>
      <c r="C2198" s="15" t="s">
        <v>4386</v>
      </c>
      <c r="D2198" s="23" t="s">
        <v>4387</v>
      </c>
      <c r="E2198" s="18">
        <v>8</v>
      </c>
      <c r="F2198" s="2">
        <v>3500</v>
      </c>
      <c r="G2198" s="18"/>
      <c r="H2198" s="18">
        <v>8</v>
      </c>
      <c r="I2198" s="18"/>
      <c r="J2198" s="18">
        <f t="shared" si="305"/>
        <v>0.92479357894736858</v>
      </c>
      <c r="K2198" s="18">
        <f t="shared" si="306"/>
        <v>538.79511000000002</v>
      </c>
      <c r="L2198" s="18">
        <f t="shared" si="307"/>
        <v>0.88677727640443016</v>
      </c>
      <c r="N2198" s="40">
        <f t="shared" si="301"/>
        <v>0.92479357894736858</v>
      </c>
      <c r="O2198">
        <f>VLOOKUP(A2198,'[1]Integrator Offer Supplier'!$M$14:$AF$12953,18,FALSE)</f>
        <v>17.808525000000003</v>
      </c>
      <c r="P2198">
        <f>VLOOKUP(A2198,'[1]Integrator Offer Supplier'!$M$14:$AF$12953,19,FALSE)</f>
        <v>72.810149999999993</v>
      </c>
      <c r="Q2198">
        <f t="shared" si="302"/>
        <v>538.79511000000002</v>
      </c>
      <c r="R2198">
        <f>VLOOKUP(A2198,'[1]Integrator Offer Supplier'!$M$14:$AF$12953,20,FALSE)</f>
        <v>70.942182112354416</v>
      </c>
      <c r="S2198" s="41">
        <f t="shared" si="303"/>
        <v>0.88677727640443016</v>
      </c>
    </row>
    <row r="2199" spans="1:19" ht="108" x14ac:dyDescent="0.2">
      <c r="A2199" s="34" t="s">
        <v>6791</v>
      </c>
      <c r="B2199" s="15" t="s">
        <v>1888</v>
      </c>
      <c r="C2199" s="15" t="s">
        <v>3880</v>
      </c>
      <c r="D2199" s="23" t="s">
        <v>4387</v>
      </c>
      <c r="E2199" s="18">
        <v>8</v>
      </c>
      <c r="F2199" s="2">
        <v>3500</v>
      </c>
      <c r="G2199" s="18"/>
      <c r="H2199" s="18">
        <v>8</v>
      </c>
      <c r="I2199" s="18"/>
      <c r="J2199" s="18"/>
      <c r="K2199" s="18"/>
      <c r="L2199" s="18"/>
      <c r="N2199" s="40" t="e">
        <f t="shared" si="301"/>
        <v>#N/A</v>
      </c>
      <c r="O2199" t="e">
        <f>VLOOKUP(A2199,'[1]Integrator Offer Supplier'!$M$14:$AF$12953,18,FALSE)</f>
        <v>#N/A</v>
      </c>
      <c r="P2199" t="e">
        <f>VLOOKUP(A2199,'[1]Integrator Offer Supplier'!$M$14:$AF$12953,19,FALSE)</f>
        <v>#N/A</v>
      </c>
      <c r="Q2199" t="e">
        <f t="shared" si="302"/>
        <v>#N/A</v>
      </c>
      <c r="R2199" t="e">
        <f>VLOOKUP(A2199,'[1]Integrator Offer Supplier'!$M$14:$AF$12953,20,FALSE)</f>
        <v>#N/A</v>
      </c>
      <c r="S2199" s="41" t="e">
        <f t="shared" si="303"/>
        <v>#N/A</v>
      </c>
    </row>
    <row r="2200" spans="1:19" ht="90" x14ac:dyDescent="0.2">
      <c r="A2200" s="34" t="s">
        <v>6792</v>
      </c>
      <c r="B2200" s="15" t="s">
        <v>7194</v>
      </c>
      <c r="C2200" s="15" t="s">
        <v>3881</v>
      </c>
      <c r="D2200" s="23" t="s">
        <v>7195</v>
      </c>
      <c r="E2200" s="18">
        <v>16</v>
      </c>
      <c r="F2200" s="2">
        <v>5000</v>
      </c>
      <c r="G2200" s="18"/>
      <c r="H2200" s="18">
        <v>8</v>
      </c>
      <c r="I2200" s="18"/>
      <c r="J2200" s="18">
        <f>N2200</f>
        <v>0.92479357894736858</v>
      </c>
      <c r="K2200" s="18">
        <f>Q2200</f>
        <v>538.79511000000002</v>
      </c>
      <c r="L2200" s="18">
        <f>S2200</f>
        <v>0.88677727640443016</v>
      </c>
      <c r="N2200" s="40">
        <f t="shared" si="301"/>
        <v>0.92479357894736858</v>
      </c>
      <c r="O2200">
        <f>VLOOKUP(A2200,'[1]Integrator Offer Supplier'!$M$14:$AF$12953,18,FALSE)</f>
        <v>17.808525000000003</v>
      </c>
      <c r="P2200">
        <f>VLOOKUP(A2200,'[1]Integrator Offer Supplier'!$M$14:$AF$12953,19,FALSE)</f>
        <v>72.810149999999993</v>
      </c>
      <c r="Q2200">
        <f t="shared" si="302"/>
        <v>538.79511000000002</v>
      </c>
      <c r="R2200">
        <f>VLOOKUP(A2200,'[1]Integrator Offer Supplier'!$M$14:$AF$12953,20,FALSE)</f>
        <v>70.942182112354416</v>
      </c>
      <c r="S2200" s="41">
        <f t="shared" si="303"/>
        <v>0.88677727640443016</v>
      </c>
    </row>
    <row r="2201" spans="1:19" ht="90" x14ac:dyDescent="0.2">
      <c r="A2201" s="34" t="s">
        <v>6793</v>
      </c>
      <c r="B2201" s="15" t="s">
        <v>1890</v>
      </c>
      <c r="C2201" s="15" t="s">
        <v>3882</v>
      </c>
      <c r="D2201" s="19"/>
      <c r="E2201" s="18" t="s">
        <v>4282</v>
      </c>
      <c r="F2201" s="18" t="s">
        <v>4282</v>
      </c>
      <c r="G2201" s="18" t="s">
        <v>4282</v>
      </c>
      <c r="H2201" s="18" t="s">
        <v>4282</v>
      </c>
      <c r="I2201" s="18" t="s">
        <v>4282</v>
      </c>
      <c r="J2201" s="18" t="s">
        <v>7185</v>
      </c>
      <c r="K2201" s="18" t="s">
        <v>4282</v>
      </c>
      <c r="L2201" s="18" t="s">
        <v>4282</v>
      </c>
      <c r="N2201" s="40" t="e">
        <f t="shared" si="301"/>
        <v>#N/A</v>
      </c>
      <c r="O2201" t="e">
        <f>VLOOKUP(A2201,'[1]Integrator Offer Supplier'!$M$14:$AF$12953,18,FALSE)</f>
        <v>#N/A</v>
      </c>
      <c r="P2201" t="e">
        <f>VLOOKUP(A2201,'[1]Integrator Offer Supplier'!$M$14:$AF$12953,19,FALSE)</f>
        <v>#N/A</v>
      </c>
      <c r="Q2201" t="e">
        <f t="shared" si="302"/>
        <v>#N/A</v>
      </c>
      <c r="R2201" t="e">
        <f>VLOOKUP(A2201,'[1]Integrator Offer Supplier'!$M$14:$AF$12953,20,FALSE)</f>
        <v>#N/A</v>
      </c>
      <c r="S2201" s="41" t="e">
        <f t="shared" si="303"/>
        <v>#N/A</v>
      </c>
    </row>
    <row r="2202" spans="1:19" ht="108" x14ac:dyDescent="0.2">
      <c r="A2202" s="34" t="s">
        <v>6794</v>
      </c>
      <c r="B2202" s="15" t="s">
        <v>1891</v>
      </c>
      <c r="C2202" s="15" t="s">
        <v>3883</v>
      </c>
      <c r="D2202" s="19"/>
      <c r="E2202" s="18" t="s">
        <v>4282</v>
      </c>
      <c r="F2202" s="18" t="s">
        <v>4282</v>
      </c>
      <c r="G2202" s="18" t="s">
        <v>4282</v>
      </c>
      <c r="H2202" s="18" t="s">
        <v>4282</v>
      </c>
      <c r="I2202" s="18" t="s">
        <v>4282</v>
      </c>
      <c r="J2202" s="18" t="s">
        <v>7185</v>
      </c>
      <c r="K2202" s="18" t="s">
        <v>4282</v>
      </c>
      <c r="L2202" s="18" t="s">
        <v>4282</v>
      </c>
      <c r="N2202" s="40" t="e">
        <f t="shared" si="301"/>
        <v>#N/A</v>
      </c>
      <c r="O2202" t="e">
        <f>VLOOKUP(A2202,'[1]Integrator Offer Supplier'!$M$14:$AF$12953,18,FALSE)</f>
        <v>#N/A</v>
      </c>
      <c r="P2202" t="e">
        <f>VLOOKUP(A2202,'[1]Integrator Offer Supplier'!$M$14:$AF$12953,19,FALSE)</f>
        <v>#N/A</v>
      </c>
      <c r="Q2202" t="e">
        <f t="shared" si="302"/>
        <v>#N/A</v>
      </c>
      <c r="R2202" t="e">
        <f>VLOOKUP(A2202,'[1]Integrator Offer Supplier'!$M$14:$AF$12953,20,FALSE)</f>
        <v>#N/A</v>
      </c>
      <c r="S2202" s="41" t="e">
        <f t="shared" si="303"/>
        <v>#N/A</v>
      </c>
    </row>
    <row r="2203" spans="1:19" ht="108" x14ac:dyDescent="0.2">
      <c r="A2203" s="34" t="s">
        <v>6795</v>
      </c>
      <c r="B2203" s="15" t="s">
        <v>1892</v>
      </c>
      <c r="C2203" s="15" t="s">
        <v>3884</v>
      </c>
      <c r="D2203" s="19"/>
      <c r="E2203" s="18" t="s">
        <v>4282</v>
      </c>
      <c r="F2203" s="18" t="s">
        <v>4282</v>
      </c>
      <c r="G2203" s="18" t="s">
        <v>4282</v>
      </c>
      <c r="H2203" s="18" t="s">
        <v>4282</v>
      </c>
      <c r="I2203" s="18" t="s">
        <v>4282</v>
      </c>
      <c r="J2203" s="18" t="s">
        <v>7185</v>
      </c>
      <c r="K2203" s="18" t="s">
        <v>4282</v>
      </c>
      <c r="L2203" s="18" t="s">
        <v>4282</v>
      </c>
      <c r="N2203" s="40" t="e">
        <f t="shared" si="301"/>
        <v>#N/A</v>
      </c>
      <c r="O2203" t="e">
        <f>VLOOKUP(A2203,'[1]Integrator Offer Supplier'!$M$14:$AF$12953,18,FALSE)</f>
        <v>#N/A</v>
      </c>
      <c r="P2203" t="e">
        <f>VLOOKUP(A2203,'[1]Integrator Offer Supplier'!$M$14:$AF$12953,19,FALSE)</f>
        <v>#N/A</v>
      </c>
      <c r="Q2203" t="e">
        <f t="shared" si="302"/>
        <v>#N/A</v>
      </c>
      <c r="R2203" t="e">
        <f>VLOOKUP(A2203,'[1]Integrator Offer Supplier'!$M$14:$AF$12953,20,FALSE)</f>
        <v>#N/A</v>
      </c>
      <c r="S2203" s="41" t="e">
        <f t="shared" si="303"/>
        <v>#N/A</v>
      </c>
    </row>
    <row r="2204" spans="1:19" ht="72" x14ac:dyDescent="0.2">
      <c r="A2204" s="34" t="s">
        <v>6796</v>
      </c>
      <c r="B2204" s="15" t="s">
        <v>1893</v>
      </c>
      <c r="C2204" s="15" t="s">
        <v>3885</v>
      </c>
      <c r="D2204" s="19"/>
      <c r="E2204" s="18">
        <v>16</v>
      </c>
      <c r="F2204" s="2">
        <f t="shared" ref="F2204:F2205" si="308">900+2000</f>
        <v>2900</v>
      </c>
      <c r="G2204" s="18">
        <v>8</v>
      </c>
      <c r="H2204" s="18"/>
      <c r="I2204" s="18"/>
      <c r="J2204" s="18"/>
      <c r="K2204" s="18"/>
      <c r="L2204" s="18"/>
      <c r="N2204" s="40" t="e">
        <f t="shared" si="301"/>
        <v>#N/A</v>
      </c>
      <c r="O2204" t="e">
        <f>VLOOKUP(A2204,'[1]Integrator Offer Supplier'!$M$14:$AF$12953,18,FALSE)</f>
        <v>#N/A</v>
      </c>
      <c r="P2204" t="e">
        <f>VLOOKUP(A2204,'[1]Integrator Offer Supplier'!$M$14:$AF$12953,19,FALSE)</f>
        <v>#N/A</v>
      </c>
      <c r="Q2204" t="e">
        <f t="shared" si="302"/>
        <v>#N/A</v>
      </c>
      <c r="R2204" t="e">
        <f>VLOOKUP(A2204,'[1]Integrator Offer Supplier'!$M$14:$AF$12953,20,FALSE)</f>
        <v>#N/A</v>
      </c>
      <c r="S2204" s="41" t="e">
        <f t="shared" si="303"/>
        <v>#N/A</v>
      </c>
    </row>
    <row r="2205" spans="1:19" ht="72" x14ac:dyDescent="0.2">
      <c r="A2205" s="34" t="s">
        <v>6797</v>
      </c>
      <c r="B2205" s="15" t="s">
        <v>1894</v>
      </c>
      <c r="C2205" s="15" t="s">
        <v>3886</v>
      </c>
      <c r="D2205" s="19"/>
      <c r="E2205" s="18">
        <v>16</v>
      </c>
      <c r="F2205" s="2">
        <f t="shared" si="308"/>
        <v>2900</v>
      </c>
      <c r="G2205" s="18">
        <v>8</v>
      </c>
      <c r="H2205" s="18"/>
      <c r="I2205" s="18"/>
      <c r="J2205" s="18">
        <f>N2205</f>
        <v>0.63795789473684217</v>
      </c>
      <c r="K2205" s="18">
        <f>Q2205</f>
        <v>525.45402000000001</v>
      </c>
      <c r="L2205" s="18">
        <f>S2205</f>
        <v>0.47250000000000003</v>
      </c>
      <c r="N2205" s="40">
        <f t="shared" si="301"/>
        <v>0.63795789473684217</v>
      </c>
      <c r="O2205">
        <f>VLOOKUP(A2205,'[1]Integrator Offer Supplier'!$M$14:$AF$12953,18,FALSE)</f>
        <v>12.285</v>
      </c>
      <c r="P2205">
        <f>VLOOKUP(A2205,'[1]Integrator Offer Supplier'!$M$14:$AF$12953,19,FALSE)</f>
        <v>71.007300000000001</v>
      </c>
      <c r="Q2205">
        <f t="shared" si="302"/>
        <v>525.45402000000001</v>
      </c>
      <c r="R2205">
        <f>VLOOKUP(A2205,'[1]Integrator Offer Supplier'!$M$14:$AF$12953,20,FALSE)</f>
        <v>37.800000000000004</v>
      </c>
      <c r="S2205" s="41">
        <f t="shared" si="303"/>
        <v>0.47250000000000003</v>
      </c>
    </row>
    <row r="2206" spans="1:19" ht="108" x14ac:dyDescent="0.2">
      <c r="A2206" s="34" t="s">
        <v>6798</v>
      </c>
      <c r="B2206" s="15" t="s">
        <v>1895</v>
      </c>
      <c r="C2206" s="15" t="s">
        <v>3887</v>
      </c>
      <c r="D2206" s="19"/>
      <c r="E2206" s="18" t="s">
        <v>4282</v>
      </c>
      <c r="F2206" s="18" t="s">
        <v>4282</v>
      </c>
      <c r="G2206" s="18" t="s">
        <v>4282</v>
      </c>
      <c r="H2206" s="18" t="s">
        <v>4282</v>
      </c>
      <c r="I2206" s="18" t="s">
        <v>4282</v>
      </c>
      <c r="J2206" s="18" t="s">
        <v>7185</v>
      </c>
      <c r="K2206" s="18" t="s">
        <v>4282</v>
      </c>
      <c r="L2206" s="18" t="s">
        <v>4282</v>
      </c>
      <c r="N2206" s="40" t="e">
        <f t="shared" si="301"/>
        <v>#N/A</v>
      </c>
      <c r="O2206" t="e">
        <f>VLOOKUP(A2206,'[1]Integrator Offer Supplier'!$M$14:$AF$12953,18,FALSE)</f>
        <v>#N/A</v>
      </c>
      <c r="P2206" t="e">
        <f>VLOOKUP(A2206,'[1]Integrator Offer Supplier'!$M$14:$AF$12953,19,FALSE)</f>
        <v>#N/A</v>
      </c>
      <c r="Q2206" t="e">
        <f t="shared" si="302"/>
        <v>#N/A</v>
      </c>
      <c r="R2206" t="e">
        <f>VLOOKUP(A2206,'[1]Integrator Offer Supplier'!$M$14:$AF$12953,20,FALSE)</f>
        <v>#N/A</v>
      </c>
      <c r="S2206" s="41" t="e">
        <f t="shared" si="303"/>
        <v>#N/A</v>
      </c>
    </row>
    <row r="2207" spans="1:19" ht="108" x14ac:dyDescent="0.2">
      <c r="A2207" s="34" t="s">
        <v>6799</v>
      </c>
      <c r="B2207" s="15" t="s">
        <v>1896</v>
      </c>
      <c r="C2207" s="15" t="s">
        <v>3888</v>
      </c>
      <c r="D2207" s="19"/>
      <c r="E2207" s="18" t="s">
        <v>4282</v>
      </c>
      <c r="F2207" s="18" t="s">
        <v>4282</v>
      </c>
      <c r="G2207" s="18" t="s">
        <v>4282</v>
      </c>
      <c r="H2207" s="18" t="s">
        <v>4282</v>
      </c>
      <c r="I2207" s="18" t="s">
        <v>4282</v>
      </c>
      <c r="J2207" s="18" t="s">
        <v>7185</v>
      </c>
      <c r="K2207" s="18" t="s">
        <v>4282</v>
      </c>
      <c r="L2207" s="18" t="s">
        <v>4282</v>
      </c>
      <c r="N2207" s="40" t="e">
        <f t="shared" si="301"/>
        <v>#N/A</v>
      </c>
      <c r="O2207" t="e">
        <f>VLOOKUP(A2207,'[1]Integrator Offer Supplier'!$M$14:$AF$12953,18,FALSE)</f>
        <v>#N/A</v>
      </c>
      <c r="P2207" t="e">
        <f>VLOOKUP(A2207,'[1]Integrator Offer Supplier'!$M$14:$AF$12953,19,FALSE)</f>
        <v>#N/A</v>
      </c>
      <c r="Q2207" t="e">
        <f t="shared" si="302"/>
        <v>#N/A</v>
      </c>
      <c r="R2207" t="e">
        <f>VLOOKUP(A2207,'[1]Integrator Offer Supplier'!$M$14:$AF$12953,20,FALSE)</f>
        <v>#N/A</v>
      </c>
      <c r="S2207" s="41" t="e">
        <f t="shared" si="303"/>
        <v>#N/A</v>
      </c>
    </row>
    <row r="2208" spans="1:19" ht="36" x14ac:dyDescent="0.2">
      <c r="A2208" s="34" t="s">
        <v>6800</v>
      </c>
      <c r="B2208" s="15" t="s">
        <v>1897</v>
      </c>
      <c r="C2208" s="15" t="s">
        <v>3889</v>
      </c>
      <c r="D2208" s="19"/>
      <c r="E2208" s="18" t="s">
        <v>4282</v>
      </c>
      <c r="F2208" s="18" t="s">
        <v>4282</v>
      </c>
      <c r="G2208" s="18" t="s">
        <v>4282</v>
      </c>
      <c r="H2208" s="18" t="s">
        <v>4282</v>
      </c>
      <c r="I2208" s="18" t="s">
        <v>4282</v>
      </c>
      <c r="J2208" s="18" t="s">
        <v>7185</v>
      </c>
      <c r="K2208" s="18" t="s">
        <v>4282</v>
      </c>
      <c r="L2208" s="18" t="s">
        <v>4282</v>
      </c>
      <c r="N2208" s="40" t="e">
        <f t="shared" si="301"/>
        <v>#N/A</v>
      </c>
      <c r="O2208" t="e">
        <f>VLOOKUP(A2208,'[1]Integrator Offer Supplier'!$M$14:$AF$12953,18,FALSE)</f>
        <v>#N/A</v>
      </c>
      <c r="P2208" t="e">
        <f>VLOOKUP(A2208,'[1]Integrator Offer Supplier'!$M$14:$AF$12953,19,FALSE)</f>
        <v>#N/A</v>
      </c>
      <c r="Q2208" t="e">
        <f t="shared" si="302"/>
        <v>#N/A</v>
      </c>
      <c r="R2208" t="e">
        <f>VLOOKUP(A2208,'[1]Integrator Offer Supplier'!$M$14:$AF$12953,20,FALSE)</f>
        <v>#N/A</v>
      </c>
      <c r="S2208" s="41" t="e">
        <f t="shared" si="303"/>
        <v>#N/A</v>
      </c>
    </row>
    <row r="2209" spans="1:19" ht="108" x14ac:dyDescent="0.2">
      <c r="A2209" s="34" t="s">
        <v>6801</v>
      </c>
      <c r="B2209" s="15" t="s">
        <v>1898</v>
      </c>
      <c r="C2209" s="15" t="s">
        <v>3890</v>
      </c>
      <c r="D2209" s="19"/>
      <c r="E2209" s="18" t="s">
        <v>4282</v>
      </c>
      <c r="F2209" s="18" t="s">
        <v>4282</v>
      </c>
      <c r="G2209" s="18" t="s">
        <v>4282</v>
      </c>
      <c r="H2209" s="18" t="s">
        <v>4282</v>
      </c>
      <c r="I2209" s="18" t="s">
        <v>4282</v>
      </c>
      <c r="J2209" s="18" t="s">
        <v>7185</v>
      </c>
      <c r="K2209" s="18" t="s">
        <v>4282</v>
      </c>
      <c r="L2209" s="18" t="s">
        <v>4282</v>
      </c>
      <c r="N2209" s="40" t="e">
        <f t="shared" si="301"/>
        <v>#N/A</v>
      </c>
      <c r="O2209" t="e">
        <f>VLOOKUP(A2209,'[1]Integrator Offer Supplier'!$M$14:$AF$12953,18,FALSE)</f>
        <v>#N/A</v>
      </c>
      <c r="P2209" t="e">
        <f>VLOOKUP(A2209,'[1]Integrator Offer Supplier'!$M$14:$AF$12953,19,FALSE)</f>
        <v>#N/A</v>
      </c>
      <c r="Q2209" t="e">
        <f t="shared" si="302"/>
        <v>#N/A</v>
      </c>
      <c r="R2209" t="e">
        <f>VLOOKUP(A2209,'[1]Integrator Offer Supplier'!$M$14:$AF$12953,20,FALSE)</f>
        <v>#N/A</v>
      </c>
      <c r="S2209" s="41" t="e">
        <f t="shared" si="303"/>
        <v>#N/A</v>
      </c>
    </row>
    <row r="2210" spans="1:19" ht="72" x14ac:dyDescent="0.2">
      <c r="A2210" s="34" t="s">
        <v>6802</v>
      </c>
      <c r="B2210" s="15" t="s">
        <v>1899</v>
      </c>
      <c r="C2210" s="15" t="s">
        <v>3891</v>
      </c>
      <c r="D2210" s="19"/>
      <c r="E2210" s="18">
        <v>16</v>
      </c>
      <c r="F2210" s="2">
        <f t="shared" ref="F2210:F2212" si="309">900+2000</f>
        <v>2900</v>
      </c>
      <c r="G2210" s="18">
        <v>8</v>
      </c>
      <c r="H2210" s="18"/>
      <c r="I2210" s="18"/>
      <c r="J2210" s="18">
        <f>N2210</f>
        <v>0.63795789473684217</v>
      </c>
      <c r="K2210" s="18">
        <f>Q2210</f>
        <v>525.45402000000001</v>
      </c>
      <c r="L2210" s="18">
        <f>S2210</f>
        <v>0.47250000000000003</v>
      </c>
      <c r="N2210" s="40">
        <f t="shared" si="301"/>
        <v>0.63795789473684217</v>
      </c>
      <c r="O2210">
        <f>VLOOKUP(A2210,'[1]Integrator Offer Supplier'!$M$14:$AF$12953,18,FALSE)</f>
        <v>12.285</v>
      </c>
      <c r="P2210">
        <f>VLOOKUP(A2210,'[1]Integrator Offer Supplier'!$M$14:$AF$12953,19,FALSE)</f>
        <v>71.007300000000001</v>
      </c>
      <c r="Q2210">
        <f t="shared" si="302"/>
        <v>525.45402000000001</v>
      </c>
      <c r="R2210">
        <f>VLOOKUP(A2210,'[1]Integrator Offer Supplier'!$M$14:$AF$12953,20,FALSE)</f>
        <v>37.800000000000004</v>
      </c>
      <c r="S2210" s="41">
        <f t="shared" si="303"/>
        <v>0.47250000000000003</v>
      </c>
    </row>
    <row r="2211" spans="1:19" ht="72" x14ac:dyDescent="0.2">
      <c r="A2211" s="34" t="s">
        <v>6803</v>
      </c>
      <c r="B2211" s="15" t="s">
        <v>1900</v>
      </c>
      <c r="C2211" s="15" t="s">
        <v>3892</v>
      </c>
      <c r="D2211" s="19"/>
      <c r="E2211" s="18">
        <v>16</v>
      </c>
      <c r="F2211" s="2">
        <f t="shared" si="309"/>
        <v>2900</v>
      </c>
      <c r="G2211" s="18">
        <v>8</v>
      </c>
      <c r="H2211" s="18"/>
      <c r="I2211" s="18"/>
      <c r="J2211" s="18"/>
      <c r="K2211" s="18"/>
      <c r="L2211" s="18"/>
      <c r="N2211" s="40" t="e">
        <f t="shared" si="301"/>
        <v>#N/A</v>
      </c>
      <c r="O2211" t="e">
        <f>VLOOKUP(A2211,'[1]Integrator Offer Supplier'!$M$14:$AF$12953,18,FALSE)</f>
        <v>#N/A</v>
      </c>
      <c r="P2211" t="e">
        <f>VLOOKUP(A2211,'[1]Integrator Offer Supplier'!$M$14:$AF$12953,19,FALSE)</f>
        <v>#N/A</v>
      </c>
      <c r="Q2211" t="e">
        <f t="shared" si="302"/>
        <v>#N/A</v>
      </c>
      <c r="R2211" t="e">
        <f>VLOOKUP(A2211,'[1]Integrator Offer Supplier'!$M$14:$AF$12953,20,FALSE)</f>
        <v>#N/A</v>
      </c>
      <c r="S2211" s="41" t="e">
        <f t="shared" si="303"/>
        <v>#N/A</v>
      </c>
    </row>
    <row r="2212" spans="1:19" ht="72" x14ac:dyDescent="0.2">
      <c r="A2212" s="34" t="s">
        <v>6804</v>
      </c>
      <c r="B2212" s="15" t="s">
        <v>1901</v>
      </c>
      <c r="C2212" s="15" t="s">
        <v>3893</v>
      </c>
      <c r="D2212" s="19"/>
      <c r="E2212" s="18">
        <v>16</v>
      </c>
      <c r="F2212" s="2">
        <f t="shared" si="309"/>
        <v>2900</v>
      </c>
      <c r="G2212" s="18">
        <v>8</v>
      </c>
      <c r="H2212" s="18"/>
      <c r="I2212" s="18"/>
      <c r="J2212" s="18"/>
      <c r="K2212" s="18"/>
      <c r="L2212" s="18"/>
      <c r="N2212" s="40" t="e">
        <f t="shared" si="301"/>
        <v>#N/A</v>
      </c>
      <c r="O2212" t="e">
        <f>VLOOKUP(A2212,'[1]Integrator Offer Supplier'!$M$14:$AF$12953,18,FALSE)</f>
        <v>#N/A</v>
      </c>
      <c r="P2212" t="e">
        <f>VLOOKUP(A2212,'[1]Integrator Offer Supplier'!$M$14:$AF$12953,19,FALSE)</f>
        <v>#N/A</v>
      </c>
      <c r="Q2212" t="e">
        <f t="shared" si="302"/>
        <v>#N/A</v>
      </c>
      <c r="R2212" t="e">
        <f>VLOOKUP(A2212,'[1]Integrator Offer Supplier'!$M$14:$AF$12953,20,FALSE)</f>
        <v>#N/A</v>
      </c>
      <c r="S2212" s="41" t="e">
        <f t="shared" si="303"/>
        <v>#N/A</v>
      </c>
    </row>
    <row r="2213" spans="1:19" ht="72" x14ac:dyDescent="0.2">
      <c r="A2213" s="34" t="s">
        <v>6805</v>
      </c>
      <c r="B2213" s="15" t="s">
        <v>1902</v>
      </c>
      <c r="C2213" s="15" t="s">
        <v>3894</v>
      </c>
      <c r="D2213" s="19"/>
      <c r="E2213" s="18">
        <v>16</v>
      </c>
      <c r="F2213" s="2">
        <f>3000+2000</f>
        <v>5000</v>
      </c>
      <c r="G2213" s="18">
        <v>8</v>
      </c>
      <c r="H2213" s="18"/>
      <c r="I2213" s="18"/>
      <c r="J2213" s="18"/>
      <c r="K2213" s="18"/>
      <c r="L2213" s="18"/>
      <c r="N2213" s="40" t="e">
        <f t="shared" si="301"/>
        <v>#N/A</v>
      </c>
      <c r="O2213" t="e">
        <f>VLOOKUP(A2213,'[1]Integrator Offer Supplier'!$M$14:$AF$12953,18,FALSE)</f>
        <v>#N/A</v>
      </c>
      <c r="P2213" t="e">
        <f>VLOOKUP(A2213,'[1]Integrator Offer Supplier'!$M$14:$AF$12953,19,FALSE)</f>
        <v>#N/A</v>
      </c>
      <c r="Q2213" t="e">
        <f t="shared" si="302"/>
        <v>#N/A</v>
      </c>
      <c r="R2213" t="e">
        <f>VLOOKUP(A2213,'[1]Integrator Offer Supplier'!$M$14:$AF$12953,20,FALSE)</f>
        <v>#N/A</v>
      </c>
      <c r="S2213" s="41" t="e">
        <f t="shared" si="303"/>
        <v>#N/A</v>
      </c>
    </row>
    <row r="2214" spans="1:19" ht="90" x14ac:dyDescent="0.2">
      <c r="A2214" s="34" t="s">
        <v>6806</v>
      </c>
      <c r="B2214" s="15" t="s">
        <v>1903</v>
      </c>
      <c r="C2214" s="15" t="s">
        <v>3895</v>
      </c>
      <c r="D2214" s="19"/>
      <c r="E2214" s="18">
        <v>16</v>
      </c>
      <c r="F2214" s="2">
        <f t="shared" ref="F2214:F2217" si="310">900+2000</f>
        <v>2900</v>
      </c>
      <c r="G2214" s="18">
        <v>8</v>
      </c>
      <c r="H2214" s="18"/>
      <c r="I2214" s="18"/>
      <c r="J2214" s="18"/>
      <c r="K2214" s="18"/>
      <c r="L2214" s="18"/>
      <c r="N2214" s="40" t="e">
        <f t="shared" si="301"/>
        <v>#N/A</v>
      </c>
      <c r="O2214" t="e">
        <f>VLOOKUP(A2214,'[1]Integrator Offer Supplier'!$M$14:$AF$12953,18,FALSE)</f>
        <v>#N/A</v>
      </c>
      <c r="P2214" t="e">
        <f>VLOOKUP(A2214,'[1]Integrator Offer Supplier'!$M$14:$AF$12953,19,FALSE)</f>
        <v>#N/A</v>
      </c>
      <c r="Q2214" t="e">
        <f t="shared" si="302"/>
        <v>#N/A</v>
      </c>
      <c r="R2214" t="e">
        <f>VLOOKUP(A2214,'[1]Integrator Offer Supplier'!$M$14:$AF$12953,20,FALSE)</f>
        <v>#N/A</v>
      </c>
      <c r="S2214" s="41" t="e">
        <f t="shared" si="303"/>
        <v>#N/A</v>
      </c>
    </row>
    <row r="2215" spans="1:19" ht="90" x14ac:dyDescent="0.2">
      <c r="A2215" s="34" t="s">
        <v>6807</v>
      </c>
      <c r="B2215" s="15" t="s">
        <v>1904</v>
      </c>
      <c r="C2215" s="15" t="s">
        <v>3896</v>
      </c>
      <c r="D2215" s="19"/>
      <c r="E2215" s="18">
        <v>16</v>
      </c>
      <c r="F2215" s="2">
        <f t="shared" si="310"/>
        <v>2900</v>
      </c>
      <c r="G2215" s="18">
        <v>8</v>
      </c>
      <c r="H2215" s="18"/>
      <c r="I2215" s="18"/>
      <c r="J2215" s="18">
        <f>N2215</f>
        <v>0.92479357894736847</v>
      </c>
      <c r="K2215" s="18">
        <f>Q2215</f>
        <v>538.79511000000014</v>
      </c>
      <c r="L2215" s="18">
        <f>S2215</f>
        <v>0.99192916734296221</v>
      </c>
      <c r="N2215" s="40">
        <f t="shared" si="301"/>
        <v>0.92479357894736847</v>
      </c>
      <c r="O2215">
        <f>VLOOKUP(A2215,'[1]Integrator Offer Supplier'!$M$14:$AF$12953,18,FALSE)</f>
        <v>17.808524999999999</v>
      </c>
      <c r="P2215">
        <f>VLOOKUP(A2215,'[1]Integrator Offer Supplier'!$M$14:$AF$12953,19,FALSE)</f>
        <v>72.810150000000007</v>
      </c>
      <c r="Q2215">
        <f t="shared" si="302"/>
        <v>538.79511000000014</v>
      </c>
      <c r="R2215">
        <f>VLOOKUP(A2215,'[1]Integrator Offer Supplier'!$M$14:$AF$12953,20,FALSE)</f>
        <v>79.354333387436981</v>
      </c>
      <c r="S2215" s="41">
        <f t="shared" si="303"/>
        <v>0.99192916734296221</v>
      </c>
    </row>
    <row r="2216" spans="1:19" ht="90" x14ac:dyDescent="0.2">
      <c r="A2216" s="34" t="s">
        <v>6808</v>
      </c>
      <c r="B2216" s="15" t="s">
        <v>1905</v>
      </c>
      <c r="C2216" s="15" t="s">
        <v>3897</v>
      </c>
      <c r="D2216" s="19"/>
      <c r="E2216" s="18">
        <v>16</v>
      </c>
      <c r="F2216" s="2">
        <f>3000+2000</f>
        <v>5000</v>
      </c>
      <c r="G2216" s="18">
        <v>8</v>
      </c>
      <c r="H2216" s="18"/>
      <c r="I2216" s="18"/>
      <c r="J2216" s="18"/>
      <c r="K2216" s="18"/>
      <c r="L2216" s="18"/>
      <c r="N2216" s="40" t="e">
        <f t="shared" si="301"/>
        <v>#N/A</v>
      </c>
      <c r="O2216" t="e">
        <f>VLOOKUP(A2216,'[1]Integrator Offer Supplier'!$M$14:$AF$12953,18,FALSE)</f>
        <v>#N/A</v>
      </c>
      <c r="P2216" t="e">
        <f>VLOOKUP(A2216,'[1]Integrator Offer Supplier'!$M$14:$AF$12953,19,FALSE)</f>
        <v>#N/A</v>
      </c>
      <c r="Q2216" t="e">
        <f t="shared" si="302"/>
        <v>#N/A</v>
      </c>
      <c r="R2216" t="e">
        <f>VLOOKUP(A2216,'[1]Integrator Offer Supplier'!$M$14:$AF$12953,20,FALSE)</f>
        <v>#N/A</v>
      </c>
      <c r="S2216" s="41" t="e">
        <f t="shared" si="303"/>
        <v>#N/A</v>
      </c>
    </row>
    <row r="2217" spans="1:19" ht="36" x14ac:dyDescent="0.2">
      <c r="A2217" s="34" t="s">
        <v>6809</v>
      </c>
      <c r="B2217" s="15" t="s">
        <v>61</v>
      </c>
      <c r="C2217" s="15" t="s">
        <v>3898</v>
      </c>
      <c r="D2217" s="19"/>
      <c r="E2217" s="18">
        <v>8</v>
      </c>
      <c r="F2217" s="2">
        <f t="shared" si="310"/>
        <v>2900</v>
      </c>
      <c r="G2217" s="2">
        <v>8</v>
      </c>
      <c r="H2217" s="2"/>
      <c r="I2217" s="2"/>
      <c r="J2217" s="18">
        <f>N2217</f>
        <v>0</v>
      </c>
      <c r="K2217" s="18">
        <f>Q2217</f>
        <v>0</v>
      </c>
      <c r="L2217" s="18">
        <f>S2217</f>
        <v>0</v>
      </c>
      <c r="N2217" s="40">
        <f t="shared" si="301"/>
        <v>0</v>
      </c>
      <c r="O2217">
        <f>VLOOKUP(A2217,'[1]Integrator Offer Supplier'!$M$14:$AF$12953,18,FALSE)</f>
        <v>0</v>
      </c>
      <c r="P2217">
        <f>VLOOKUP(A2217,'[1]Integrator Offer Supplier'!$M$14:$AF$12953,19,FALSE)</f>
        <v>0</v>
      </c>
      <c r="Q2217">
        <f t="shared" si="302"/>
        <v>0</v>
      </c>
      <c r="R2217">
        <f>VLOOKUP(A2217,'[1]Integrator Offer Supplier'!$M$14:$AF$12953,20,FALSE)</f>
        <v>0</v>
      </c>
      <c r="S2217" s="41">
        <f t="shared" si="303"/>
        <v>0</v>
      </c>
    </row>
    <row r="2218" spans="1:19" ht="90" x14ac:dyDescent="0.2">
      <c r="A2218" s="34" t="s">
        <v>6810</v>
      </c>
      <c r="B2218" s="15" t="s">
        <v>1906</v>
      </c>
      <c r="C2218" s="15" t="s">
        <v>3899</v>
      </c>
      <c r="D2218" s="19"/>
      <c r="E2218" s="18" t="s">
        <v>4282</v>
      </c>
      <c r="F2218" s="18" t="s">
        <v>4282</v>
      </c>
      <c r="G2218" s="18" t="s">
        <v>4282</v>
      </c>
      <c r="H2218" s="18" t="s">
        <v>4282</v>
      </c>
      <c r="I2218" s="18" t="s">
        <v>4282</v>
      </c>
      <c r="J2218" s="18" t="s">
        <v>7185</v>
      </c>
      <c r="K2218" s="18" t="s">
        <v>4282</v>
      </c>
      <c r="L2218" s="18" t="s">
        <v>4282</v>
      </c>
      <c r="N2218" s="40" t="e">
        <f t="shared" si="301"/>
        <v>#N/A</v>
      </c>
      <c r="O2218" t="e">
        <f>VLOOKUP(A2218,'[1]Integrator Offer Supplier'!$M$14:$AF$12953,18,FALSE)</f>
        <v>#N/A</v>
      </c>
      <c r="P2218" t="e">
        <f>VLOOKUP(A2218,'[1]Integrator Offer Supplier'!$M$14:$AF$12953,19,FALSE)</f>
        <v>#N/A</v>
      </c>
      <c r="Q2218" t="e">
        <f t="shared" si="302"/>
        <v>#N/A</v>
      </c>
      <c r="R2218" t="e">
        <f>VLOOKUP(A2218,'[1]Integrator Offer Supplier'!$M$14:$AF$12953,20,FALSE)</f>
        <v>#N/A</v>
      </c>
      <c r="S2218" s="41" t="e">
        <f t="shared" si="303"/>
        <v>#N/A</v>
      </c>
    </row>
    <row r="2219" spans="1:19" ht="18" x14ac:dyDescent="0.2">
      <c r="A2219" s="35" t="s">
        <v>6811</v>
      </c>
      <c r="B2219" s="15" t="s">
        <v>1907</v>
      </c>
      <c r="C2219" s="15">
        <v>0</v>
      </c>
      <c r="D2219" s="19"/>
      <c r="E2219" s="18" t="s">
        <v>4282</v>
      </c>
      <c r="F2219" s="18" t="s">
        <v>4282</v>
      </c>
      <c r="G2219" s="18" t="s">
        <v>4282</v>
      </c>
      <c r="H2219" s="18" t="s">
        <v>4282</v>
      </c>
      <c r="I2219" s="18" t="s">
        <v>4282</v>
      </c>
      <c r="J2219" s="18" t="s">
        <v>7185</v>
      </c>
      <c r="K2219" s="18" t="s">
        <v>4282</v>
      </c>
      <c r="L2219" s="18" t="s">
        <v>4282</v>
      </c>
      <c r="N2219" s="40" t="e">
        <f t="shared" si="301"/>
        <v>#N/A</v>
      </c>
      <c r="O2219" t="e">
        <f>VLOOKUP(A2219,'[1]Integrator Offer Supplier'!$M$14:$AF$12953,18,FALSE)</f>
        <v>#N/A</v>
      </c>
      <c r="P2219" t="e">
        <f>VLOOKUP(A2219,'[1]Integrator Offer Supplier'!$M$14:$AF$12953,19,FALSE)</f>
        <v>#N/A</v>
      </c>
      <c r="Q2219" t="e">
        <f t="shared" si="302"/>
        <v>#N/A</v>
      </c>
      <c r="R2219" t="e">
        <f>VLOOKUP(A2219,'[1]Integrator Offer Supplier'!$M$14:$AF$12953,20,FALSE)</f>
        <v>#N/A</v>
      </c>
      <c r="S2219" s="41" t="e">
        <f t="shared" si="303"/>
        <v>#N/A</v>
      </c>
    </row>
    <row r="2220" spans="1:19" ht="90" x14ac:dyDescent="0.2">
      <c r="A2220" s="34" t="s">
        <v>6812</v>
      </c>
      <c r="B2220" s="15" t="s">
        <v>1908</v>
      </c>
      <c r="C2220" s="15" t="s">
        <v>3900</v>
      </c>
      <c r="D2220" s="19"/>
      <c r="E2220" s="18" t="s">
        <v>4282</v>
      </c>
      <c r="F2220" s="18" t="s">
        <v>4282</v>
      </c>
      <c r="G2220" s="18" t="s">
        <v>4282</v>
      </c>
      <c r="H2220" s="18" t="s">
        <v>4282</v>
      </c>
      <c r="I2220" s="18" t="s">
        <v>4282</v>
      </c>
      <c r="J2220" s="18" t="s">
        <v>7185</v>
      </c>
      <c r="K2220" s="18" t="s">
        <v>4282</v>
      </c>
      <c r="L2220" s="18" t="s">
        <v>4282</v>
      </c>
      <c r="N2220" s="40" t="e">
        <f t="shared" si="301"/>
        <v>#N/A</v>
      </c>
      <c r="O2220" t="e">
        <f>VLOOKUP(A2220,'[1]Integrator Offer Supplier'!$M$14:$AF$12953,18,FALSE)</f>
        <v>#N/A</v>
      </c>
      <c r="P2220" t="e">
        <f>VLOOKUP(A2220,'[1]Integrator Offer Supplier'!$M$14:$AF$12953,19,FALSE)</f>
        <v>#N/A</v>
      </c>
      <c r="Q2220" t="e">
        <f t="shared" si="302"/>
        <v>#N/A</v>
      </c>
      <c r="R2220" t="e">
        <f>VLOOKUP(A2220,'[1]Integrator Offer Supplier'!$M$14:$AF$12953,20,FALSE)</f>
        <v>#N/A</v>
      </c>
      <c r="S2220" s="41" t="e">
        <f t="shared" si="303"/>
        <v>#N/A</v>
      </c>
    </row>
    <row r="2221" spans="1:19" ht="54" x14ac:dyDescent="0.2">
      <c r="A2221" s="34" t="s">
        <v>6813</v>
      </c>
      <c r="B2221" s="15" t="s">
        <v>9</v>
      </c>
      <c r="C2221" s="15" t="s">
        <v>4188</v>
      </c>
      <c r="D2221" s="19"/>
      <c r="E2221" s="18">
        <v>1</v>
      </c>
      <c r="F2221" s="2">
        <v>24997</v>
      </c>
      <c r="G2221" s="2"/>
      <c r="H2221" s="2">
        <v>4</v>
      </c>
      <c r="I2221" s="2"/>
      <c r="J2221" s="2"/>
      <c r="K2221" s="2"/>
      <c r="L2221" s="2"/>
      <c r="N2221" s="40" t="e">
        <f t="shared" si="301"/>
        <v>#N/A</v>
      </c>
      <c r="O2221" t="e">
        <f>VLOOKUP(A2221,'[1]Integrator Offer Supplier'!$M$14:$AF$12953,18,FALSE)</f>
        <v>#N/A</v>
      </c>
      <c r="P2221" t="e">
        <f>VLOOKUP(A2221,'[1]Integrator Offer Supplier'!$M$14:$AF$12953,19,FALSE)</f>
        <v>#N/A</v>
      </c>
      <c r="Q2221" t="e">
        <f t="shared" si="302"/>
        <v>#N/A</v>
      </c>
      <c r="R2221" t="e">
        <f>VLOOKUP(A2221,'[1]Integrator Offer Supplier'!$M$14:$AF$12953,20,FALSE)</f>
        <v>#N/A</v>
      </c>
      <c r="S2221" s="41" t="e">
        <f t="shared" si="303"/>
        <v>#N/A</v>
      </c>
    </row>
    <row r="2222" spans="1:19" ht="54" x14ac:dyDescent="0.2">
      <c r="A2222" s="35" t="s">
        <v>6814</v>
      </c>
      <c r="B2222" s="15" t="s">
        <v>20</v>
      </c>
      <c r="C2222" s="15" t="s">
        <v>4201</v>
      </c>
      <c r="D2222" s="22" t="s">
        <v>4199</v>
      </c>
      <c r="E2222" s="18">
        <v>4</v>
      </c>
      <c r="F2222" s="2">
        <v>5880</v>
      </c>
      <c r="G2222" s="2">
        <v>2</v>
      </c>
      <c r="H2222" s="2">
        <v>4</v>
      </c>
      <c r="I2222" s="2"/>
      <c r="J2222" s="2"/>
      <c r="K2222" s="2"/>
      <c r="L2222" s="2"/>
      <c r="N2222" s="40" t="e">
        <f t="shared" si="301"/>
        <v>#N/A</v>
      </c>
      <c r="O2222" t="e">
        <f>VLOOKUP(A2222,'[1]Integrator Offer Supplier'!$M$14:$AF$12953,18,FALSE)</f>
        <v>#N/A</v>
      </c>
      <c r="P2222" t="e">
        <f>VLOOKUP(A2222,'[1]Integrator Offer Supplier'!$M$14:$AF$12953,19,FALSE)</f>
        <v>#N/A</v>
      </c>
      <c r="Q2222" t="e">
        <f t="shared" si="302"/>
        <v>#N/A</v>
      </c>
      <c r="R2222" t="e">
        <f>VLOOKUP(A2222,'[1]Integrator Offer Supplier'!$M$14:$AF$12953,20,FALSE)</f>
        <v>#N/A</v>
      </c>
      <c r="S2222" s="41" t="e">
        <f t="shared" si="303"/>
        <v>#N/A</v>
      </c>
    </row>
    <row r="2223" spans="1:19" ht="54" x14ac:dyDescent="0.2">
      <c r="A2223" s="35" t="s">
        <v>6815</v>
      </c>
      <c r="B2223" s="15" t="s">
        <v>1909</v>
      </c>
      <c r="C2223" s="15" t="s">
        <v>3902</v>
      </c>
      <c r="D2223" s="19"/>
      <c r="E2223" s="18" t="s">
        <v>4282</v>
      </c>
      <c r="F2223" s="18" t="s">
        <v>4282</v>
      </c>
      <c r="G2223" s="18" t="s">
        <v>4282</v>
      </c>
      <c r="H2223" s="18" t="s">
        <v>4282</v>
      </c>
      <c r="I2223" s="18" t="s">
        <v>4282</v>
      </c>
      <c r="J2223" s="18" t="s">
        <v>7185</v>
      </c>
      <c r="K2223" s="18" t="s">
        <v>4282</v>
      </c>
      <c r="L2223" s="18" t="s">
        <v>4282</v>
      </c>
      <c r="N2223" s="40" t="e">
        <f t="shared" si="301"/>
        <v>#N/A</v>
      </c>
      <c r="O2223" t="e">
        <f>VLOOKUP(A2223,'[1]Integrator Offer Supplier'!$M$14:$AF$12953,18,FALSE)</f>
        <v>#N/A</v>
      </c>
      <c r="P2223" t="e">
        <f>VLOOKUP(A2223,'[1]Integrator Offer Supplier'!$M$14:$AF$12953,19,FALSE)</f>
        <v>#N/A</v>
      </c>
      <c r="Q2223" t="e">
        <f t="shared" si="302"/>
        <v>#N/A</v>
      </c>
      <c r="R2223" t="e">
        <f>VLOOKUP(A2223,'[1]Integrator Offer Supplier'!$M$14:$AF$12953,20,FALSE)</f>
        <v>#N/A</v>
      </c>
      <c r="S2223" s="41" t="e">
        <f t="shared" si="303"/>
        <v>#N/A</v>
      </c>
    </row>
    <row r="2224" spans="1:19" ht="54" x14ac:dyDescent="0.2">
      <c r="A2224" s="35" t="s">
        <v>6816</v>
      </c>
      <c r="B2224" s="15" t="s">
        <v>1910</v>
      </c>
      <c r="C2224" s="15" t="s">
        <v>3903</v>
      </c>
      <c r="D2224" s="19"/>
      <c r="E2224" s="18" t="s">
        <v>4282</v>
      </c>
      <c r="F2224" s="18" t="s">
        <v>4282</v>
      </c>
      <c r="G2224" s="18" t="s">
        <v>4282</v>
      </c>
      <c r="H2224" s="18" t="s">
        <v>4282</v>
      </c>
      <c r="I2224" s="18" t="s">
        <v>4282</v>
      </c>
      <c r="J2224" s="18" t="s">
        <v>7185</v>
      </c>
      <c r="K2224" s="18" t="s">
        <v>4282</v>
      </c>
      <c r="L2224" s="18" t="s">
        <v>4282</v>
      </c>
      <c r="N2224" s="40" t="e">
        <f t="shared" si="301"/>
        <v>#N/A</v>
      </c>
      <c r="O2224" t="e">
        <f>VLOOKUP(A2224,'[1]Integrator Offer Supplier'!$M$14:$AF$12953,18,FALSE)</f>
        <v>#N/A</v>
      </c>
      <c r="P2224" t="e">
        <f>VLOOKUP(A2224,'[1]Integrator Offer Supplier'!$M$14:$AF$12953,19,FALSE)</f>
        <v>#N/A</v>
      </c>
      <c r="Q2224" t="e">
        <f t="shared" si="302"/>
        <v>#N/A</v>
      </c>
      <c r="R2224" t="e">
        <f>VLOOKUP(A2224,'[1]Integrator Offer Supplier'!$M$14:$AF$12953,20,FALSE)</f>
        <v>#N/A</v>
      </c>
      <c r="S2224" s="41" t="e">
        <f t="shared" si="303"/>
        <v>#N/A</v>
      </c>
    </row>
    <row r="2225" spans="1:19" ht="18" x14ac:dyDescent="0.2">
      <c r="A2225" s="34" t="s">
        <v>6817</v>
      </c>
      <c r="B2225" s="15" t="s">
        <v>1911</v>
      </c>
      <c r="C2225" s="15" t="s">
        <v>3904</v>
      </c>
      <c r="D2225" s="19"/>
      <c r="E2225" s="18" t="s">
        <v>4282</v>
      </c>
      <c r="F2225" s="18" t="s">
        <v>4282</v>
      </c>
      <c r="G2225" s="18" t="s">
        <v>4282</v>
      </c>
      <c r="H2225" s="18" t="s">
        <v>4282</v>
      </c>
      <c r="I2225" s="18" t="s">
        <v>4282</v>
      </c>
      <c r="J2225" s="18" t="s">
        <v>7185</v>
      </c>
      <c r="K2225" s="18" t="s">
        <v>4282</v>
      </c>
      <c r="L2225" s="18" t="s">
        <v>4282</v>
      </c>
      <c r="N2225" s="40" t="e">
        <f t="shared" si="301"/>
        <v>#N/A</v>
      </c>
      <c r="O2225" t="e">
        <f>VLOOKUP(A2225,'[1]Integrator Offer Supplier'!$M$14:$AF$12953,18,FALSE)</f>
        <v>#N/A</v>
      </c>
      <c r="P2225" t="e">
        <f>VLOOKUP(A2225,'[1]Integrator Offer Supplier'!$M$14:$AF$12953,19,FALSE)</f>
        <v>#N/A</v>
      </c>
      <c r="Q2225" t="e">
        <f t="shared" si="302"/>
        <v>#N/A</v>
      </c>
      <c r="R2225" t="e">
        <f>VLOOKUP(A2225,'[1]Integrator Offer Supplier'!$M$14:$AF$12953,20,FALSE)</f>
        <v>#N/A</v>
      </c>
      <c r="S2225" s="41" t="e">
        <f t="shared" si="303"/>
        <v>#N/A</v>
      </c>
    </row>
    <row r="2226" spans="1:19" ht="18" x14ac:dyDescent="0.2">
      <c r="A2226" s="34" t="s">
        <v>6818</v>
      </c>
      <c r="B2226" s="15" t="s">
        <v>1912</v>
      </c>
      <c r="C2226" s="15" t="s">
        <v>3904</v>
      </c>
      <c r="D2226" s="19"/>
      <c r="E2226" s="18" t="s">
        <v>4282</v>
      </c>
      <c r="F2226" s="18" t="s">
        <v>4282</v>
      </c>
      <c r="G2226" s="18" t="s">
        <v>4282</v>
      </c>
      <c r="H2226" s="18" t="s">
        <v>4282</v>
      </c>
      <c r="I2226" s="18" t="s">
        <v>4282</v>
      </c>
      <c r="J2226" s="18" t="s">
        <v>7185</v>
      </c>
      <c r="K2226" s="18" t="s">
        <v>4282</v>
      </c>
      <c r="L2226" s="18" t="s">
        <v>4282</v>
      </c>
      <c r="N2226" s="40" t="e">
        <f t="shared" si="301"/>
        <v>#N/A</v>
      </c>
      <c r="O2226" t="e">
        <f>VLOOKUP(A2226,'[1]Integrator Offer Supplier'!$M$14:$AF$12953,18,FALSE)</f>
        <v>#N/A</v>
      </c>
      <c r="P2226" t="e">
        <f>VLOOKUP(A2226,'[1]Integrator Offer Supplier'!$M$14:$AF$12953,19,FALSE)</f>
        <v>#N/A</v>
      </c>
      <c r="Q2226" t="e">
        <f t="shared" si="302"/>
        <v>#N/A</v>
      </c>
      <c r="R2226" t="e">
        <f>VLOOKUP(A2226,'[1]Integrator Offer Supplier'!$M$14:$AF$12953,20,FALSE)</f>
        <v>#N/A</v>
      </c>
      <c r="S2226" s="41" t="e">
        <f t="shared" si="303"/>
        <v>#N/A</v>
      </c>
    </row>
    <row r="2227" spans="1:19" ht="144" x14ac:dyDescent="0.2">
      <c r="A2227" s="34" t="s">
        <v>6819</v>
      </c>
      <c r="B2227" s="15" t="s">
        <v>1913</v>
      </c>
      <c r="C2227" s="15" t="s">
        <v>3905</v>
      </c>
      <c r="D2227" s="19"/>
      <c r="E2227" s="18" t="s">
        <v>4282</v>
      </c>
      <c r="F2227" s="18" t="s">
        <v>4282</v>
      </c>
      <c r="G2227" s="18" t="s">
        <v>4282</v>
      </c>
      <c r="H2227" s="18" t="s">
        <v>4282</v>
      </c>
      <c r="I2227" s="18" t="s">
        <v>4282</v>
      </c>
      <c r="J2227" s="18" t="s">
        <v>7185</v>
      </c>
      <c r="K2227" s="18" t="s">
        <v>4282</v>
      </c>
      <c r="L2227" s="18" t="s">
        <v>4282</v>
      </c>
      <c r="N2227" s="40" t="e">
        <f t="shared" si="301"/>
        <v>#N/A</v>
      </c>
      <c r="O2227" t="e">
        <f>VLOOKUP(A2227,'[1]Integrator Offer Supplier'!$M$14:$AF$12953,18,FALSE)</f>
        <v>#N/A</v>
      </c>
      <c r="P2227" t="e">
        <f>VLOOKUP(A2227,'[1]Integrator Offer Supplier'!$M$14:$AF$12953,19,FALSE)</f>
        <v>#N/A</v>
      </c>
      <c r="Q2227" t="e">
        <f t="shared" si="302"/>
        <v>#N/A</v>
      </c>
      <c r="R2227" t="e">
        <f>VLOOKUP(A2227,'[1]Integrator Offer Supplier'!$M$14:$AF$12953,20,FALSE)</f>
        <v>#N/A</v>
      </c>
      <c r="S2227" s="41" t="e">
        <f t="shared" si="303"/>
        <v>#N/A</v>
      </c>
    </row>
    <row r="2228" spans="1:19" ht="108" x14ac:dyDescent="0.2">
      <c r="A2228" s="34" t="s">
        <v>6820</v>
      </c>
      <c r="B2228" s="15" t="s">
        <v>1914</v>
      </c>
      <c r="C2228" s="15" t="s">
        <v>3906</v>
      </c>
      <c r="D2228" s="19"/>
      <c r="E2228" s="18" t="s">
        <v>4282</v>
      </c>
      <c r="F2228" s="18" t="s">
        <v>4282</v>
      </c>
      <c r="G2228" s="18" t="s">
        <v>4282</v>
      </c>
      <c r="H2228" s="18" t="s">
        <v>4282</v>
      </c>
      <c r="I2228" s="18" t="s">
        <v>4282</v>
      </c>
      <c r="J2228" s="18" t="s">
        <v>7185</v>
      </c>
      <c r="K2228" s="18" t="s">
        <v>4282</v>
      </c>
      <c r="L2228" s="18" t="s">
        <v>4282</v>
      </c>
      <c r="N2228" s="40" t="e">
        <f t="shared" si="301"/>
        <v>#N/A</v>
      </c>
      <c r="O2228" t="e">
        <f>VLOOKUP(A2228,'[1]Integrator Offer Supplier'!$M$14:$AF$12953,18,FALSE)</f>
        <v>#N/A</v>
      </c>
      <c r="P2228" t="e">
        <f>VLOOKUP(A2228,'[1]Integrator Offer Supplier'!$M$14:$AF$12953,19,FALSE)</f>
        <v>#N/A</v>
      </c>
      <c r="Q2228" t="e">
        <f t="shared" si="302"/>
        <v>#N/A</v>
      </c>
      <c r="R2228" t="e">
        <f>VLOOKUP(A2228,'[1]Integrator Offer Supplier'!$M$14:$AF$12953,20,FALSE)</f>
        <v>#N/A</v>
      </c>
      <c r="S2228" s="41" t="e">
        <f t="shared" si="303"/>
        <v>#N/A</v>
      </c>
    </row>
    <row r="2229" spans="1:19" ht="36" x14ac:dyDescent="0.2">
      <c r="A2229" s="34" t="s">
        <v>6821</v>
      </c>
      <c r="B2229" s="15" t="s">
        <v>1915</v>
      </c>
      <c r="C2229" s="15" t="s">
        <v>1915</v>
      </c>
      <c r="D2229" s="19"/>
      <c r="E2229" s="18"/>
      <c r="F2229" s="18">
        <v>1000</v>
      </c>
      <c r="G2229" s="18"/>
      <c r="H2229" s="18">
        <v>1</v>
      </c>
      <c r="I2229" s="18"/>
      <c r="J2229" s="18"/>
      <c r="K2229" s="18"/>
      <c r="L2229" s="18"/>
      <c r="N2229" s="40" t="e">
        <f t="shared" si="301"/>
        <v>#N/A</v>
      </c>
      <c r="O2229" t="e">
        <f>VLOOKUP(A2229,'[1]Integrator Offer Supplier'!$M$14:$AF$12953,18,FALSE)</f>
        <v>#N/A</v>
      </c>
      <c r="P2229" t="e">
        <f>VLOOKUP(A2229,'[1]Integrator Offer Supplier'!$M$14:$AF$12953,19,FALSE)</f>
        <v>#N/A</v>
      </c>
      <c r="Q2229" t="e">
        <f t="shared" si="302"/>
        <v>#N/A</v>
      </c>
      <c r="R2229" t="e">
        <f>VLOOKUP(A2229,'[1]Integrator Offer Supplier'!$M$14:$AF$12953,20,FALSE)</f>
        <v>#N/A</v>
      </c>
      <c r="S2229" s="41" t="e">
        <f t="shared" si="303"/>
        <v>#N/A</v>
      </c>
    </row>
    <row r="2230" spans="1:19" ht="108" x14ac:dyDescent="0.2">
      <c r="A2230" s="35" t="s">
        <v>6822</v>
      </c>
      <c r="B2230" s="15" t="s">
        <v>1916</v>
      </c>
      <c r="C2230" s="15" t="s">
        <v>3907</v>
      </c>
      <c r="D2230" s="19"/>
      <c r="E2230" s="18" t="s">
        <v>4282</v>
      </c>
      <c r="F2230" s="18" t="s">
        <v>4282</v>
      </c>
      <c r="G2230" s="18" t="s">
        <v>4282</v>
      </c>
      <c r="H2230" s="18" t="s">
        <v>4282</v>
      </c>
      <c r="I2230" s="18" t="s">
        <v>4282</v>
      </c>
      <c r="J2230" s="18" t="s">
        <v>7185</v>
      </c>
      <c r="K2230" s="18" t="s">
        <v>4282</v>
      </c>
      <c r="L2230" s="18" t="s">
        <v>4282</v>
      </c>
      <c r="N2230" s="40" t="e">
        <f t="shared" si="301"/>
        <v>#N/A</v>
      </c>
      <c r="O2230" t="e">
        <f>VLOOKUP(A2230,'[1]Integrator Offer Supplier'!$M$14:$AF$12953,18,FALSE)</f>
        <v>#N/A</v>
      </c>
      <c r="P2230" t="e">
        <f>VLOOKUP(A2230,'[1]Integrator Offer Supplier'!$M$14:$AF$12953,19,FALSE)</f>
        <v>#N/A</v>
      </c>
      <c r="Q2230" t="e">
        <f t="shared" si="302"/>
        <v>#N/A</v>
      </c>
      <c r="R2230" t="e">
        <f>VLOOKUP(A2230,'[1]Integrator Offer Supplier'!$M$14:$AF$12953,20,FALSE)</f>
        <v>#N/A</v>
      </c>
      <c r="S2230" s="41" t="e">
        <f t="shared" si="303"/>
        <v>#N/A</v>
      </c>
    </row>
    <row r="2231" spans="1:19" ht="162" x14ac:dyDescent="0.2">
      <c r="A2231" s="35" t="s">
        <v>6823</v>
      </c>
      <c r="B2231" s="15" t="s">
        <v>1917</v>
      </c>
      <c r="C2231" s="15" t="s">
        <v>3908</v>
      </c>
      <c r="D2231" s="19"/>
      <c r="E2231" s="18" t="s">
        <v>4282</v>
      </c>
      <c r="F2231" s="18" t="s">
        <v>4282</v>
      </c>
      <c r="G2231" s="18" t="s">
        <v>4282</v>
      </c>
      <c r="H2231" s="18" t="s">
        <v>4282</v>
      </c>
      <c r="I2231" s="18" t="s">
        <v>4282</v>
      </c>
      <c r="J2231" s="18" t="s">
        <v>7185</v>
      </c>
      <c r="K2231" s="18" t="s">
        <v>4282</v>
      </c>
      <c r="L2231" s="18" t="s">
        <v>4282</v>
      </c>
      <c r="N2231" s="40" t="e">
        <f t="shared" si="301"/>
        <v>#N/A</v>
      </c>
      <c r="O2231" t="e">
        <f>VLOOKUP(A2231,'[1]Integrator Offer Supplier'!$M$14:$AF$12953,18,FALSE)</f>
        <v>#N/A</v>
      </c>
      <c r="P2231" t="e">
        <f>VLOOKUP(A2231,'[1]Integrator Offer Supplier'!$M$14:$AF$12953,19,FALSE)</f>
        <v>#N/A</v>
      </c>
      <c r="Q2231" t="e">
        <f t="shared" si="302"/>
        <v>#N/A</v>
      </c>
      <c r="R2231" t="e">
        <f>VLOOKUP(A2231,'[1]Integrator Offer Supplier'!$M$14:$AF$12953,20,FALSE)</f>
        <v>#N/A</v>
      </c>
      <c r="S2231" s="41" t="e">
        <f t="shared" si="303"/>
        <v>#N/A</v>
      </c>
    </row>
    <row r="2232" spans="1:19" ht="36" x14ac:dyDescent="0.2">
      <c r="A2232" s="34" t="s">
        <v>6824</v>
      </c>
      <c r="B2232" s="15" t="s">
        <v>1918</v>
      </c>
      <c r="C2232" s="15" t="s">
        <v>1918</v>
      </c>
      <c r="D2232" s="19"/>
      <c r="E2232" s="18" t="s">
        <v>4282</v>
      </c>
      <c r="F2232" s="18" t="s">
        <v>4282</v>
      </c>
      <c r="G2232" s="18" t="s">
        <v>4282</v>
      </c>
      <c r="H2232" s="18" t="s">
        <v>4282</v>
      </c>
      <c r="I2232" s="18" t="s">
        <v>4282</v>
      </c>
      <c r="J2232" s="18" t="s">
        <v>7185</v>
      </c>
      <c r="K2232" s="18" t="s">
        <v>4282</v>
      </c>
      <c r="L2232" s="18" t="s">
        <v>4282</v>
      </c>
      <c r="N2232" s="40" t="e">
        <f t="shared" si="301"/>
        <v>#N/A</v>
      </c>
      <c r="O2232" t="e">
        <f>VLOOKUP(A2232,'[1]Integrator Offer Supplier'!$M$14:$AF$12953,18,FALSE)</f>
        <v>#N/A</v>
      </c>
      <c r="P2232" t="e">
        <f>VLOOKUP(A2232,'[1]Integrator Offer Supplier'!$M$14:$AF$12953,19,FALSE)</f>
        <v>#N/A</v>
      </c>
      <c r="Q2232" t="e">
        <f t="shared" si="302"/>
        <v>#N/A</v>
      </c>
      <c r="R2232" t="e">
        <f>VLOOKUP(A2232,'[1]Integrator Offer Supplier'!$M$14:$AF$12953,20,FALSE)</f>
        <v>#N/A</v>
      </c>
      <c r="S2232" s="41" t="e">
        <f t="shared" si="303"/>
        <v>#N/A</v>
      </c>
    </row>
    <row r="2233" spans="1:19" ht="54" x14ac:dyDescent="0.2">
      <c r="A2233" s="34" t="s">
        <v>6825</v>
      </c>
      <c r="B2233" s="15" t="s">
        <v>1919</v>
      </c>
      <c r="C2233" s="15" t="s">
        <v>3909</v>
      </c>
      <c r="D2233" s="19"/>
      <c r="E2233" s="18" t="s">
        <v>4282</v>
      </c>
      <c r="F2233" s="18" t="s">
        <v>4282</v>
      </c>
      <c r="G2233" s="18" t="s">
        <v>4282</v>
      </c>
      <c r="H2233" s="18" t="s">
        <v>4282</v>
      </c>
      <c r="I2233" s="18" t="s">
        <v>4282</v>
      </c>
      <c r="J2233" s="18" t="s">
        <v>7185</v>
      </c>
      <c r="K2233" s="18" t="s">
        <v>4282</v>
      </c>
      <c r="L2233" s="18" t="s">
        <v>4282</v>
      </c>
      <c r="N2233" s="40" t="e">
        <f t="shared" si="301"/>
        <v>#N/A</v>
      </c>
      <c r="O2233" t="e">
        <f>VLOOKUP(A2233,'[1]Integrator Offer Supplier'!$M$14:$AF$12953,18,FALSE)</f>
        <v>#N/A</v>
      </c>
      <c r="P2233" t="e">
        <f>VLOOKUP(A2233,'[1]Integrator Offer Supplier'!$M$14:$AF$12953,19,FALSE)</f>
        <v>#N/A</v>
      </c>
      <c r="Q2233" t="e">
        <f t="shared" si="302"/>
        <v>#N/A</v>
      </c>
      <c r="R2233" t="e">
        <f>VLOOKUP(A2233,'[1]Integrator Offer Supplier'!$M$14:$AF$12953,20,FALSE)</f>
        <v>#N/A</v>
      </c>
      <c r="S2233" s="41" t="e">
        <f t="shared" si="303"/>
        <v>#N/A</v>
      </c>
    </row>
    <row r="2234" spans="1:19" ht="36" x14ac:dyDescent="0.2">
      <c r="A2234" s="34" t="s">
        <v>6826</v>
      </c>
      <c r="B2234" s="15" t="s">
        <v>1920</v>
      </c>
      <c r="C2234" s="15" t="s">
        <v>3910</v>
      </c>
      <c r="D2234" s="19"/>
      <c r="E2234" s="18" t="s">
        <v>4282</v>
      </c>
      <c r="F2234" s="18" t="s">
        <v>4282</v>
      </c>
      <c r="G2234" s="18" t="s">
        <v>4282</v>
      </c>
      <c r="H2234" s="18" t="s">
        <v>4282</v>
      </c>
      <c r="I2234" s="18" t="s">
        <v>4282</v>
      </c>
      <c r="J2234" s="18" t="s">
        <v>7185</v>
      </c>
      <c r="K2234" s="18" t="s">
        <v>4282</v>
      </c>
      <c r="L2234" s="18" t="s">
        <v>4282</v>
      </c>
      <c r="N2234" s="40" t="e">
        <f t="shared" si="301"/>
        <v>#N/A</v>
      </c>
      <c r="O2234" t="e">
        <f>VLOOKUP(A2234,'[1]Integrator Offer Supplier'!$M$14:$AF$12953,18,FALSE)</f>
        <v>#N/A</v>
      </c>
      <c r="P2234" t="e">
        <f>VLOOKUP(A2234,'[1]Integrator Offer Supplier'!$M$14:$AF$12953,19,FALSE)</f>
        <v>#N/A</v>
      </c>
      <c r="Q2234" t="e">
        <f t="shared" si="302"/>
        <v>#N/A</v>
      </c>
      <c r="R2234" t="e">
        <f>VLOOKUP(A2234,'[1]Integrator Offer Supplier'!$M$14:$AF$12953,20,FALSE)</f>
        <v>#N/A</v>
      </c>
      <c r="S2234" s="41" t="e">
        <f t="shared" si="303"/>
        <v>#N/A</v>
      </c>
    </row>
    <row r="2235" spans="1:19" ht="54" x14ac:dyDescent="0.2">
      <c r="A2235" s="34" t="s">
        <v>6827</v>
      </c>
      <c r="B2235" s="15" t="s">
        <v>1921</v>
      </c>
      <c r="C2235" s="15" t="s">
        <v>3911</v>
      </c>
      <c r="D2235" s="19"/>
      <c r="E2235" s="18" t="s">
        <v>4282</v>
      </c>
      <c r="F2235" s="18" t="s">
        <v>4282</v>
      </c>
      <c r="G2235" s="18" t="s">
        <v>4282</v>
      </c>
      <c r="H2235" s="18" t="s">
        <v>4282</v>
      </c>
      <c r="I2235" s="18" t="s">
        <v>4282</v>
      </c>
      <c r="J2235" s="18" t="s">
        <v>7185</v>
      </c>
      <c r="K2235" s="18" t="s">
        <v>4282</v>
      </c>
      <c r="L2235" s="18" t="s">
        <v>4282</v>
      </c>
      <c r="N2235" s="40" t="e">
        <f t="shared" si="301"/>
        <v>#N/A</v>
      </c>
      <c r="O2235" t="e">
        <f>VLOOKUP(A2235,'[1]Integrator Offer Supplier'!$M$14:$AF$12953,18,FALSE)</f>
        <v>#N/A</v>
      </c>
      <c r="P2235" t="e">
        <f>VLOOKUP(A2235,'[1]Integrator Offer Supplier'!$M$14:$AF$12953,19,FALSE)</f>
        <v>#N/A</v>
      </c>
      <c r="Q2235" t="e">
        <f t="shared" si="302"/>
        <v>#N/A</v>
      </c>
      <c r="R2235" t="e">
        <f>VLOOKUP(A2235,'[1]Integrator Offer Supplier'!$M$14:$AF$12953,20,FALSE)</f>
        <v>#N/A</v>
      </c>
      <c r="S2235" s="41" t="e">
        <f t="shared" si="303"/>
        <v>#N/A</v>
      </c>
    </row>
    <row r="2236" spans="1:19" ht="54" x14ac:dyDescent="0.2">
      <c r="A2236" s="34" t="s">
        <v>6828</v>
      </c>
      <c r="B2236" s="15" t="s">
        <v>1922</v>
      </c>
      <c r="C2236" s="15" t="s">
        <v>3911</v>
      </c>
      <c r="D2236" s="19"/>
      <c r="E2236" s="18" t="s">
        <v>4282</v>
      </c>
      <c r="F2236" s="18" t="s">
        <v>4282</v>
      </c>
      <c r="G2236" s="18" t="s">
        <v>4282</v>
      </c>
      <c r="H2236" s="18" t="s">
        <v>4282</v>
      </c>
      <c r="I2236" s="18" t="s">
        <v>4282</v>
      </c>
      <c r="J2236" s="18" t="s">
        <v>7185</v>
      </c>
      <c r="K2236" s="18" t="s">
        <v>4282</v>
      </c>
      <c r="L2236" s="18" t="s">
        <v>4282</v>
      </c>
      <c r="N2236" s="40" t="e">
        <f t="shared" si="301"/>
        <v>#N/A</v>
      </c>
      <c r="O2236" t="e">
        <f>VLOOKUP(A2236,'[1]Integrator Offer Supplier'!$M$14:$AF$12953,18,FALSE)</f>
        <v>#N/A</v>
      </c>
      <c r="P2236" t="e">
        <f>VLOOKUP(A2236,'[1]Integrator Offer Supplier'!$M$14:$AF$12953,19,FALSE)</f>
        <v>#N/A</v>
      </c>
      <c r="Q2236" t="e">
        <f t="shared" si="302"/>
        <v>#N/A</v>
      </c>
      <c r="R2236" t="e">
        <f>VLOOKUP(A2236,'[1]Integrator Offer Supplier'!$M$14:$AF$12953,20,FALSE)</f>
        <v>#N/A</v>
      </c>
      <c r="S2236" s="41" t="e">
        <f t="shared" si="303"/>
        <v>#N/A</v>
      </c>
    </row>
    <row r="2237" spans="1:19" ht="54" x14ac:dyDescent="0.2">
      <c r="A2237" s="34" t="s">
        <v>6829</v>
      </c>
      <c r="B2237" s="15" t="s">
        <v>1923</v>
      </c>
      <c r="C2237" s="15" t="s">
        <v>3911</v>
      </c>
      <c r="D2237" s="19"/>
      <c r="E2237" s="18" t="s">
        <v>4282</v>
      </c>
      <c r="F2237" s="18" t="s">
        <v>4282</v>
      </c>
      <c r="G2237" s="18" t="s">
        <v>4282</v>
      </c>
      <c r="H2237" s="18" t="s">
        <v>4282</v>
      </c>
      <c r="I2237" s="18" t="s">
        <v>4282</v>
      </c>
      <c r="J2237" s="18" t="s">
        <v>7185</v>
      </c>
      <c r="K2237" s="18" t="s">
        <v>4282</v>
      </c>
      <c r="L2237" s="18" t="s">
        <v>4282</v>
      </c>
      <c r="N2237" s="40" t="e">
        <f t="shared" si="301"/>
        <v>#N/A</v>
      </c>
      <c r="O2237" t="e">
        <f>VLOOKUP(A2237,'[1]Integrator Offer Supplier'!$M$14:$AF$12953,18,FALSE)</f>
        <v>#N/A</v>
      </c>
      <c r="P2237" t="e">
        <f>VLOOKUP(A2237,'[1]Integrator Offer Supplier'!$M$14:$AF$12953,19,FALSE)</f>
        <v>#N/A</v>
      </c>
      <c r="Q2237" t="e">
        <f t="shared" si="302"/>
        <v>#N/A</v>
      </c>
      <c r="R2237" t="e">
        <f>VLOOKUP(A2237,'[1]Integrator Offer Supplier'!$M$14:$AF$12953,20,FALSE)</f>
        <v>#N/A</v>
      </c>
      <c r="S2237" s="41" t="e">
        <f t="shared" si="303"/>
        <v>#N/A</v>
      </c>
    </row>
    <row r="2238" spans="1:19" ht="144" x14ac:dyDescent="0.2">
      <c r="A2238" s="34" t="s">
        <v>6830</v>
      </c>
      <c r="B2238" s="15" t="s">
        <v>1924</v>
      </c>
      <c r="C2238" s="15" t="s">
        <v>3912</v>
      </c>
      <c r="D2238" s="19"/>
      <c r="E2238" s="18" t="s">
        <v>4282</v>
      </c>
      <c r="F2238" s="18" t="s">
        <v>4282</v>
      </c>
      <c r="G2238" s="18" t="s">
        <v>4282</v>
      </c>
      <c r="H2238" s="18" t="s">
        <v>4282</v>
      </c>
      <c r="I2238" s="18" t="s">
        <v>4282</v>
      </c>
      <c r="J2238" s="18" t="s">
        <v>7185</v>
      </c>
      <c r="K2238" s="18" t="s">
        <v>4282</v>
      </c>
      <c r="L2238" s="18" t="s">
        <v>4282</v>
      </c>
      <c r="N2238" s="40" t="e">
        <f t="shared" si="301"/>
        <v>#N/A</v>
      </c>
      <c r="O2238" t="e">
        <f>VLOOKUP(A2238,'[1]Integrator Offer Supplier'!$M$14:$AF$12953,18,FALSE)</f>
        <v>#N/A</v>
      </c>
      <c r="P2238" t="e">
        <f>VLOOKUP(A2238,'[1]Integrator Offer Supplier'!$M$14:$AF$12953,19,FALSE)</f>
        <v>#N/A</v>
      </c>
      <c r="Q2238" t="e">
        <f t="shared" si="302"/>
        <v>#N/A</v>
      </c>
      <c r="R2238" t="e">
        <f>VLOOKUP(A2238,'[1]Integrator Offer Supplier'!$M$14:$AF$12953,20,FALSE)</f>
        <v>#N/A</v>
      </c>
      <c r="S2238" s="41" t="e">
        <f t="shared" si="303"/>
        <v>#N/A</v>
      </c>
    </row>
    <row r="2239" spans="1:19" ht="144" x14ac:dyDescent="0.2">
      <c r="A2239" s="34" t="s">
        <v>6831</v>
      </c>
      <c r="B2239" s="15" t="s">
        <v>1925</v>
      </c>
      <c r="C2239" s="15" t="s">
        <v>3913</v>
      </c>
      <c r="D2239" s="19"/>
      <c r="E2239" s="18" t="s">
        <v>4282</v>
      </c>
      <c r="F2239" s="18" t="s">
        <v>4282</v>
      </c>
      <c r="G2239" s="18" t="s">
        <v>4282</v>
      </c>
      <c r="H2239" s="18" t="s">
        <v>4282</v>
      </c>
      <c r="I2239" s="18" t="s">
        <v>4282</v>
      </c>
      <c r="J2239" s="18" t="s">
        <v>7185</v>
      </c>
      <c r="K2239" s="18" t="s">
        <v>4282</v>
      </c>
      <c r="L2239" s="18" t="s">
        <v>4282</v>
      </c>
      <c r="N2239" s="40" t="e">
        <f t="shared" si="301"/>
        <v>#N/A</v>
      </c>
      <c r="O2239" t="e">
        <f>VLOOKUP(A2239,'[1]Integrator Offer Supplier'!$M$14:$AF$12953,18,FALSE)</f>
        <v>#N/A</v>
      </c>
      <c r="P2239" t="e">
        <f>VLOOKUP(A2239,'[1]Integrator Offer Supplier'!$M$14:$AF$12953,19,FALSE)</f>
        <v>#N/A</v>
      </c>
      <c r="Q2239" t="e">
        <f t="shared" si="302"/>
        <v>#N/A</v>
      </c>
      <c r="R2239" t="e">
        <f>VLOOKUP(A2239,'[1]Integrator Offer Supplier'!$M$14:$AF$12953,20,FALSE)</f>
        <v>#N/A</v>
      </c>
      <c r="S2239" s="41" t="e">
        <f t="shared" si="303"/>
        <v>#N/A</v>
      </c>
    </row>
    <row r="2240" spans="1:19" ht="54" x14ac:dyDescent="0.2">
      <c r="A2240" s="34" t="s">
        <v>6832</v>
      </c>
      <c r="B2240" s="15" t="s">
        <v>1926</v>
      </c>
      <c r="C2240" s="15" t="s">
        <v>3914</v>
      </c>
      <c r="D2240" s="19"/>
      <c r="E2240" s="18" t="s">
        <v>4282</v>
      </c>
      <c r="F2240" s="18" t="s">
        <v>4282</v>
      </c>
      <c r="G2240" s="18" t="s">
        <v>4282</v>
      </c>
      <c r="H2240" s="18" t="s">
        <v>4282</v>
      </c>
      <c r="I2240" s="18" t="s">
        <v>4282</v>
      </c>
      <c r="J2240" s="18" t="s">
        <v>7185</v>
      </c>
      <c r="K2240" s="18" t="s">
        <v>4282</v>
      </c>
      <c r="L2240" s="18" t="s">
        <v>4282</v>
      </c>
      <c r="N2240" s="40" t="e">
        <f t="shared" si="301"/>
        <v>#N/A</v>
      </c>
      <c r="O2240" t="e">
        <f>VLOOKUP(A2240,'[1]Integrator Offer Supplier'!$M$14:$AF$12953,18,FALSE)</f>
        <v>#N/A</v>
      </c>
      <c r="P2240" t="e">
        <f>VLOOKUP(A2240,'[1]Integrator Offer Supplier'!$M$14:$AF$12953,19,FALSE)</f>
        <v>#N/A</v>
      </c>
      <c r="Q2240" t="e">
        <f t="shared" si="302"/>
        <v>#N/A</v>
      </c>
      <c r="R2240" t="e">
        <f>VLOOKUP(A2240,'[1]Integrator Offer Supplier'!$M$14:$AF$12953,20,FALSE)</f>
        <v>#N/A</v>
      </c>
      <c r="S2240" s="41" t="e">
        <f t="shared" si="303"/>
        <v>#N/A</v>
      </c>
    </row>
    <row r="2241" spans="1:19" ht="36" x14ac:dyDescent="0.2">
      <c r="A2241" s="34" t="s">
        <v>6833</v>
      </c>
      <c r="B2241" s="15" t="s">
        <v>1927</v>
      </c>
      <c r="C2241" s="15" t="s">
        <v>1927</v>
      </c>
      <c r="D2241" s="19"/>
      <c r="E2241" s="18" t="s">
        <v>4282</v>
      </c>
      <c r="F2241" s="18" t="s">
        <v>4282</v>
      </c>
      <c r="G2241" s="18" t="s">
        <v>4282</v>
      </c>
      <c r="H2241" s="18" t="s">
        <v>4282</v>
      </c>
      <c r="I2241" s="18" t="s">
        <v>4282</v>
      </c>
      <c r="J2241" s="18" t="s">
        <v>7185</v>
      </c>
      <c r="K2241" s="18" t="s">
        <v>4282</v>
      </c>
      <c r="L2241" s="18" t="s">
        <v>4282</v>
      </c>
      <c r="N2241" s="40" t="e">
        <f t="shared" si="301"/>
        <v>#N/A</v>
      </c>
      <c r="O2241" t="e">
        <f>VLOOKUP(A2241,'[1]Integrator Offer Supplier'!$M$14:$AF$12953,18,FALSE)</f>
        <v>#N/A</v>
      </c>
      <c r="P2241" t="e">
        <f>VLOOKUP(A2241,'[1]Integrator Offer Supplier'!$M$14:$AF$12953,19,FALSE)</f>
        <v>#N/A</v>
      </c>
      <c r="Q2241" t="e">
        <f t="shared" si="302"/>
        <v>#N/A</v>
      </c>
      <c r="R2241" t="e">
        <f>VLOOKUP(A2241,'[1]Integrator Offer Supplier'!$M$14:$AF$12953,20,FALSE)</f>
        <v>#N/A</v>
      </c>
      <c r="S2241" s="41" t="e">
        <f t="shared" si="303"/>
        <v>#N/A</v>
      </c>
    </row>
    <row r="2242" spans="1:19" ht="72" x14ac:dyDescent="0.2">
      <c r="A2242" s="34" t="s">
        <v>6834</v>
      </c>
      <c r="B2242" s="15" t="s">
        <v>1928</v>
      </c>
      <c r="C2242" s="15" t="s">
        <v>3915</v>
      </c>
      <c r="D2242" s="19"/>
      <c r="E2242" s="18" t="s">
        <v>4282</v>
      </c>
      <c r="F2242" s="18" t="s">
        <v>4282</v>
      </c>
      <c r="G2242" s="18" t="s">
        <v>4282</v>
      </c>
      <c r="H2242" s="18" t="s">
        <v>4282</v>
      </c>
      <c r="I2242" s="18" t="s">
        <v>4282</v>
      </c>
      <c r="J2242" s="18" t="s">
        <v>7185</v>
      </c>
      <c r="K2242" s="18" t="s">
        <v>4282</v>
      </c>
      <c r="L2242" s="18" t="s">
        <v>4282</v>
      </c>
      <c r="N2242" s="40" t="e">
        <f t="shared" si="301"/>
        <v>#N/A</v>
      </c>
      <c r="O2242" t="e">
        <f>VLOOKUP(A2242,'[1]Integrator Offer Supplier'!$M$14:$AF$12953,18,FALSE)</f>
        <v>#N/A</v>
      </c>
      <c r="P2242" t="e">
        <f>VLOOKUP(A2242,'[1]Integrator Offer Supplier'!$M$14:$AF$12953,19,FALSE)</f>
        <v>#N/A</v>
      </c>
      <c r="Q2242" t="e">
        <f t="shared" si="302"/>
        <v>#N/A</v>
      </c>
      <c r="R2242" t="e">
        <f>VLOOKUP(A2242,'[1]Integrator Offer Supplier'!$M$14:$AF$12953,20,FALSE)</f>
        <v>#N/A</v>
      </c>
      <c r="S2242" s="41" t="e">
        <f t="shared" si="303"/>
        <v>#N/A</v>
      </c>
    </row>
    <row r="2243" spans="1:19" ht="90" x14ac:dyDescent="0.2">
      <c r="A2243" s="34" t="s">
        <v>6835</v>
      </c>
      <c r="B2243" s="15" t="s">
        <v>1929</v>
      </c>
      <c r="C2243" s="15" t="s">
        <v>3916</v>
      </c>
      <c r="D2243" s="19"/>
      <c r="E2243" s="18" t="s">
        <v>4282</v>
      </c>
      <c r="F2243" s="18" t="s">
        <v>4282</v>
      </c>
      <c r="G2243" s="18" t="s">
        <v>4282</v>
      </c>
      <c r="H2243" s="18" t="s">
        <v>4282</v>
      </c>
      <c r="I2243" s="18" t="s">
        <v>4282</v>
      </c>
      <c r="J2243" s="18" t="s">
        <v>7185</v>
      </c>
      <c r="K2243" s="18" t="s">
        <v>4282</v>
      </c>
      <c r="L2243" s="18" t="s">
        <v>4282</v>
      </c>
      <c r="N2243" s="40" t="e">
        <f t="shared" si="301"/>
        <v>#N/A</v>
      </c>
      <c r="O2243" t="e">
        <f>VLOOKUP(A2243,'[1]Integrator Offer Supplier'!$M$14:$AF$12953,18,FALSE)</f>
        <v>#N/A</v>
      </c>
      <c r="P2243" t="e">
        <f>VLOOKUP(A2243,'[1]Integrator Offer Supplier'!$M$14:$AF$12953,19,FALSE)</f>
        <v>#N/A</v>
      </c>
      <c r="Q2243" t="e">
        <f t="shared" si="302"/>
        <v>#N/A</v>
      </c>
      <c r="R2243" t="e">
        <f>VLOOKUP(A2243,'[1]Integrator Offer Supplier'!$M$14:$AF$12953,20,FALSE)</f>
        <v>#N/A</v>
      </c>
      <c r="S2243" s="41" t="e">
        <f t="shared" si="303"/>
        <v>#N/A</v>
      </c>
    </row>
    <row r="2244" spans="1:19" ht="54" x14ac:dyDescent="0.2">
      <c r="A2244" s="34" t="s">
        <v>6836</v>
      </c>
      <c r="B2244" s="15" t="s">
        <v>1930</v>
      </c>
      <c r="C2244" s="15" t="s">
        <v>3917</v>
      </c>
      <c r="D2244" s="19"/>
      <c r="E2244" s="18" t="s">
        <v>4282</v>
      </c>
      <c r="F2244" s="18" t="s">
        <v>4282</v>
      </c>
      <c r="G2244" s="18" t="s">
        <v>4282</v>
      </c>
      <c r="H2244" s="18" t="s">
        <v>4282</v>
      </c>
      <c r="I2244" s="18" t="s">
        <v>4282</v>
      </c>
      <c r="J2244" s="18" t="s">
        <v>7185</v>
      </c>
      <c r="K2244" s="18" t="s">
        <v>4282</v>
      </c>
      <c r="L2244" s="18" t="s">
        <v>4282</v>
      </c>
      <c r="N2244" s="40" t="e">
        <f t="shared" si="301"/>
        <v>#N/A</v>
      </c>
      <c r="O2244" t="e">
        <f>VLOOKUP(A2244,'[1]Integrator Offer Supplier'!$M$14:$AF$12953,18,FALSE)</f>
        <v>#N/A</v>
      </c>
      <c r="P2244" t="e">
        <f>VLOOKUP(A2244,'[1]Integrator Offer Supplier'!$M$14:$AF$12953,19,FALSE)</f>
        <v>#N/A</v>
      </c>
      <c r="Q2244" t="e">
        <f t="shared" si="302"/>
        <v>#N/A</v>
      </c>
      <c r="R2244" t="e">
        <f>VLOOKUP(A2244,'[1]Integrator Offer Supplier'!$M$14:$AF$12953,20,FALSE)</f>
        <v>#N/A</v>
      </c>
      <c r="S2244" s="41" t="e">
        <f t="shared" si="303"/>
        <v>#N/A</v>
      </c>
    </row>
    <row r="2245" spans="1:19" ht="126" x14ac:dyDescent="0.2">
      <c r="A2245" s="34" t="s">
        <v>6837</v>
      </c>
      <c r="B2245" s="15" t="s">
        <v>1931</v>
      </c>
      <c r="C2245" s="15" t="s">
        <v>3918</v>
      </c>
      <c r="D2245" s="19"/>
      <c r="E2245" s="18" t="s">
        <v>4282</v>
      </c>
      <c r="F2245" s="18" t="s">
        <v>4282</v>
      </c>
      <c r="G2245" s="18" t="s">
        <v>4282</v>
      </c>
      <c r="H2245" s="18" t="s">
        <v>4282</v>
      </c>
      <c r="I2245" s="18" t="s">
        <v>4282</v>
      </c>
      <c r="J2245" s="18" t="s">
        <v>7185</v>
      </c>
      <c r="K2245" s="18" t="s">
        <v>4282</v>
      </c>
      <c r="L2245" s="18" t="s">
        <v>4282</v>
      </c>
      <c r="N2245" s="40" t="e">
        <f t="shared" si="301"/>
        <v>#N/A</v>
      </c>
      <c r="O2245" t="e">
        <f>VLOOKUP(A2245,'[1]Integrator Offer Supplier'!$M$14:$AF$12953,18,FALSE)</f>
        <v>#N/A</v>
      </c>
      <c r="P2245" t="e">
        <f>VLOOKUP(A2245,'[1]Integrator Offer Supplier'!$M$14:$AF$12953,19,FALSE)</f>
        <v>#N/A</v>
      </c>
      <c r="Q2245" t="e">
        <f t="shared" si="302"/>
        <v>#N/A</v>
      </c>
      <c r="R2245" t="e">
        <f>VLOOKUP(A2245,'[1]Integrator Offer Supplier'!$M$14:$AF$12953,20,FALSE)</f>
        <v>#N/A</v>
      </c>
      <c r="S2245" s="41" t="e">
        <f t="shared" si="303"/>
        <v>#N/A</v>
      </c>
    </row>
    <row r="2246" spans="1:19" ht="108" x14ac:dyDescent="0.2">
      <c r="A2246" s="34" t="s">
        <v>6838</v>
      </c>
      <c r="B2246" s="15" t="s">
        <v>1932</v>
      </c>
      <c r="C2246" s="15" t="s">
        <v>3919</v>
      </c>
      <c r="D2246" s="19"/>
      <c r="E2246" s="18" t="s">
        <v>4282</v>
      </c>
      <c r="F2246" s="18" t="s">
        <v>4282</v>
      </c>
      <c r="G2246" s="18" t="s">
        <v>4282</v>
      </c>
      <c r="H2246" s="18" t="s">
        <v>4282</v>
      </c>
      <c r="I2246" s="18" t="s">
        <v>4282</v>
      </c>
      <c r="J2246" s="18" t="s">
        <v>7185</v>
      </c>
      <c r="K2246" s="18" t="s">
        <v>4282</v>
      </c>
      <c r="L2246" s="18" t="s">
        <v>4282</v>
      </c>
      <c r="N2246" s="40" t="e">
        <f t="shared" si="301"/>
        <v>#N/A</v>
      </c>
      <c r="O2246" t="e">
        <f>VLOOKUP(A2246,'[1]Integrator Offer Supplier'!$M$14:$AF$12953,18,FALSE)</f>
        <v>#N/A</v>
      </c>
      <c r="P2246" t="e">
        <f>VLOOKUP(A2246,'[1]Integrator Offer Supplier'!$M$14:$AF$12953,19,FALSE)</f>
        <v>#N/A</v>
      </c>
      <c r="Q2246" t="e">
        <f t="shared" si="302"/>
        <v>#N/A</v>
      </c>
      <c r="R2246" t="e">
        <f>VLOOKUP(A2246,'[1]Integrator Offer Supplier'!$M$14:$AF$12953,20,FALSE)</f>
        <v>#N/A</v>
      </c>
      <c r="S2246" s="41" t="e">
        <f t="shared" si="303"/>
        <v>#N/A</v>
      </c>
    </row>
    <row r="2247" spans="1:19" ht="108" x14ac:dyDescent="0.2">
      <c r="A2247" s="34" t="s">
        <v>6839</v>
      </c>
      <c r="B2247" s="15" t="s">
        <v>1933</v>
      </c>
      <c r="C2247" s="15" t="s">
        <v>3920</v>
      </c>
      <c r="D2247" s="19"/>
      <c r="E2247" s="18" t="s">
        <v>4282</v>
      </c>
      <c r="F2247" s="18" t="s">
        <v>4282</v>
      </c>
      <c r="G2247" s="18" t="s">
        <v>4282</v>
      </c>
      <c r="H2247" s="18" t="s">
        <v>4282</v>
      </c>
      <c r="I2247" s="18" t="s">
        <v>4282</v>
      </c>
      <c r="J2247" s="18" t="s">
        <v>7185</v>
      </c>
      <c r="K2247" s="18" t="s">
        <v>4282</v>
      </c>
      <c r="L2247" s="18" t="s">
        <v>4282</v>
      </c>
      <c r="N2247" s="40" t="e">
        <f t="shared" si="301"/>
        <v>#N/A</v>
      </c>
      <c r="O2247" t="e">
        <f>VLOOKUP(A2247,'[1]Integrator Offer Supplier'!$M$14:$AF$12953,18,FALSE)</f>
        <v>#N/A</v>
      </c>
      <c r="P2247" t="e">
        <f>VLOOKUP(A2247,'[1]Integrator Offer Supplier'!$M$14:$AF$12953,19,FALSE)</f>
        <v>#N/A</v>
      </c>
      <c r="Q2247" t="e">
        <f t="shared" si="302"/>
        <v>#N/A</v>
      </c>
      <c r="R2247" t="e">
        <f>VLOOKUP(A2247,'[1]Integrator Offer Supplier'!$M$14:$AF$12953,20,FALSE)</f>
        <v>#N/A</v>
      </c>
      <c r="S2247" s="41" t="e">
        <f t="shared" si="303"/>
        <v>#N/A</v>
      </c>
    </row>
    <row r="2248" spans="1:19" ht="126" x14ac:dyDescent="0.2">
      <c r="A2248" s="34" t="s">
        <v>6840</v>
      </c>
      <c r="B2248" s="15" t="s">
        <v>1934</v>
      </c>
      <c r="C2248" s="15" t="s">
        <v>3921</v>
      </c>
      <c r="D2248" s="19"/>
      <c r="E2248" s="18" t="s">
        <v>4282</v>
      </c>
      <c r="F2248" s="18" t="s">
        <v>4282</v>
      </c>
      <c r="G2248" s="18" t="s">
        <v>4282</v>
      </c>
      <c r="H2248" s="18" t="s">
        <v>4282</v>
      </c>
      <c r="I2248" s="18" t="s">
        <v>4282</v>
      </c>
      <c r="J2248" s="18" t="s">
        <v>7185</v>
      </c>
      <c r="K2248" s="18" t="s">
        <v>4282</v>
      </c>
      <c r="L2248" s="18" t="s">
        <v>4282</v>
      </c>
      <c r="N2248" s="40" t="e">
        <f t="shared" ref="N2248:N2311" si="311">O2248*$P$1/$J$2</f>
        <v>#N/A</v>
      </c>
      <c r="O2248" t="e">
        <f>VLOOKUP(A2248,'[1]Integrator Offer Supplier'!$M$14:$AF$12953,18,FALSE)</f>
        <v>#N/A</v>
      </c>
      <c r="P2248" t="e">
        <f>VLOOKUP(A2248,'[1]Integrator Offer Supplier'!$M$14:$AF$12953,19,FALSE)</f>
        <v>#N/A</v>
      </c>
      <c r="Q2248" t="e">
        <f t="shared" ref="Q2248:Q2311" si="312">P2248*$P$1</f>
        <v>#N/A</v>
      </c>
      <c r="R2248" t="e">
        <f>VLOOKUP(A2248,'[1]Integrator Offer Supplier'!$M$14:$AF$12953,20,FALSE)</f>
        <v>#N/A</v>
      </c>
      <c r="S2248" s="41" t="e">
        <f t="shared" ref="S2248:S2311" si="313">R2248*$P$1/$L$2</f>
        <v>#N/A</v>
      </c>
    </row>
    <row r="2249" spans="1:19" ht="126" x14ac:dyDescent="0.2">
      <c r="A2249" s="34" t="s">
        <v>6841</v>
      </c>
      <c r="B2249" s="15" t="s">
        <v>1935</v>
      </c>
      <c r="C2249" s="15" t="s">
        <v>3922</v>
      </c>
      <c r="D2249" s="19"/>
      <c r="E2249" s="18" t="s">
        <v>4282</v>
      </c>
      <c r="F2249" s="18" t="s">
        <v>4282</v>
      </c>
      <c r="G2249" s="18" t="s">
        <v>4282</v>
      </c>
      <c r="H2249" s="18" t="s">
        <v>4282</v>
      </c>
      <c r="I2249" s="18" t="s">
        <v>4282</v>
      </c>
      <c r="J2249" s="18" t="s">
        <v>7185</v>
      </c>
      <c r="K2249" s="18" t="s">
        <v>4282</v>
      </c>
      <c r="L2249" s="18" t="s">
        <v>4282</v>
      </c>
      <c r="N2249" s="40" t="e">
        <f t="shared" si="311"/>
        <v>#N/A</v>
      </c>
      <c r="O2249" t="e">
        <f>VLOOKUP(A2249,'[1]Integrator Offer Supplier'!$M$14:$AF$12953,18,FALSE)</f>
        <v>#N/A</v>
      </c>
      <c r="P2249" t="e">
        <f>VLOOKUP(A2249,'[1]Integrator Offer Supplier'!$M$14:$AF$12953,19,FALSE)</f>
        <v>#N/A</v>
      </c>
      <c r="Q2249" t="e">
        <f t="shared" si="312"/>
        <v>#N/A</v>
      </c>
      <c r="R2249" t="e">
        <f>VLOOKUP(A2249,'[1]Integrator Offer Supplier'!$M$14:$AF$12953,20,FALSE)</f>
        <v>#N/A</v>
      </c>
      <c r="S2249" s="41" t="e">
        <f t="shared" si="313"/>
        <v>#N/A</v>
      </c>
    </row>
    <row r="2250" spans="1:19" ht="108" x14ac:dyDescent="0.2">
      <c r="A2250" s="34" t="s">
        <v>6842</v>
      </c>
      <c r="B2250" s="15" t="s">
        <v>1936</v>
      </c>
      <c r="C2250" s="15" t="s">
        <v>3923</v>
      </c>
      <c r="D2250" s="19"/>
      <c r="E2250" s="18" t="s">
        <v>4282</v>
      </c>
      <c r="F2250" s="18" t="s">
        <v>4282</v>
      </c>
      <c r="G2250" s="18" t="s">
        <v>4282</v>
      </c>
      <c r="H2250" s="18" t="s">
        <v>4282</v>
      </c>
      <c r="I2250" s="18" t="s">
        <v>4282</v>
      </c>
      <c r="J2250" s="18" t="s">
        <v>7185</v>
      </c>
      <c r="K2250" s="18" t="s">
        <v>4282</v>
      </c>
      <c r="L2250" s="18" t="s">
        <v>4282</v>
      </c>
      <c r="N2250" s="40" t="e">
        <f t="shared" si="311"/>
        <v>#N/A</v>
      </c>
      <c r="O2250" t="e">
        <f>VLOOKUP(A2250,'[1]Integrator Offer Supplier'!$M$14:$AF$12953,18,FALSE)</f>
        <v>#N/A</v>
      </c>
      <c r="P2250" t="e">
        <f>VLOOKUP(A2250,'[1]Integrator Offer Supplier'!$M$14:$AF$12953,19,FALSE)</f>
        <v>#N/A</v>
      </c>
      <c r="Q2250" t="e">
        <f t="shared" si="312"/>
        <v>#N/A</v>
      </c>
      <c r="R2250" t="e">
        <f>VLOOKUP(A2250,'[1]Integrator Offer Supplier'!$M$14:$AF$12953,20,FALSE)</f>
        <v>#N/A</v>
      </c>
      <c r="S2250" s="41" t="e">
        <f t="shared" si="313"/>
        <v>#N/A</v>
      </c>
    </row>
    <row r="2251" spans="1:19" ht="126" x14ac:dyDescent="0.2">
      <c r="A2251" s="34" t="s">
        <v>6843</v>
      </c>
      <c r="B2251" s="15" t="s">
        <v>1937</v>
      </c>
      <c r="C2251" s="15" t="s">
        <v>3924</v>
      </c>
      <c r="D2251" s="19"/>
      <c r="E2251" s="18" t="s">
        <v>4282</v>
      </c>
      <c r="F2251" s="18" t="s">
        <v>4282</v>
      </c>
      <c r="G2251" s="18" t="s">
        <v>4282</v>
      </c>
      <c r="H2251" s="18" t="s">
        <v>4282</v>
      </c>
      <c r="I2251" s="18" t="s">
        <v>4282</v>
      </c>
      <c r="J2251" s="18" t="s">
        <v>7185</v>
      </c>
      <c r="K2251" s="18" t="s">
        <v>4282</v>
      </c>
      <c r="L2251" s="18" t="s">
        <v>4282</v>
      </c>
      <c r="N2251" s="40" t="e">
        <f t="shared" si="311"/>
        <v>#N/A</v>
      </c>
      <c r="O2251" t="e">
        <f>VLOOKUP(A2251,'[1]Integrator Offer Supplier'!$M$14:$AF$12953,18,FALSE)</f>
        <v>#N/A</v>
      </c>
      <c r="P2251" t="e">
        <f>VLOOKUP(A2251,'[1]Integrator Offer Supplier'!$M$14:$AF$12953,19,FALSE)</f>
        <v>#N/A</v>
      </c>
      <c r="Q2251" t="e">
        <f t="shared" si="312"/>
        <v>#N/A</v>
      </c>
      <c r="R2251" t="e">
        <f>VLOOKUP(A2251,'[1]Integrator Offer Supplier'!$M$14:$AF$12953,20,FALSE)</f>
        <v>#N/A</v>
      </c>
      <c r="S2251" s="41" t="e">
        <f t="shared" si="313"/>
        <v>#N/A</v>
      </c>
    </row>
    <row r="2252" spans="1:19" ht="108" x14ac:dyDescent="0.2">
      <c r="A2252" s="34" t="s">
        <v>6844</v>
      </c>
      <c r="B2252" s="15" t="s">
        <v>1938</v>
      </c>
      <c r="C2252" s="15" t="s">
        <v>3925</v>
      </c>
      <c r="D2252" s="19"/>
      <c r="E2252" s="18" t="s">
        <v>4282</v>
      </c>
      <c r="F2252" s="18" t="s">
        <v>4282</v>
      </c>
      <c r="G2252" s="18" t="s">
        <v>4282</v>
      </c>
      <c r="H2252" s="18" t="s">
        <v>4282</v>
      </c>
      <c r="I2252" s="18" t="s">
        <v>4282</v>
      </c>
      <c r="J2252" s="18" t="s">
        <v>7185</v>
      </c>
      <c r="K2252" s="18" t="s">
        <v>4282</v>
      </c>
      <c r="L2252" s="18" t="s">
        <v>4282</v>
      </c>
      <c r="N2252" s="40" t="e">
        <f t="shared" si="311"/>
        <v>#N/A</v>
      </c>
      <c r="O2252" t="e">
        <f>VLOOKUP(A2252,'[1]Integrator Offer Supplier'!$M$14:$AF$12953,18,FALSE)</f>
        <v>#N/A</v>
      </c>
      <c r="P2252" t="e">
        <f>VLOOKUP(A2252,'[1]Integrator Offer Supplier'!$M$14:$AF$12953,19,FALSE)</f>
        <v>#N/A</v>
      </c>
      <c r="Q2252" t="e">
        <f t="shared" si="312"/>
        <v>#N/A</v>
      </c>
      <c r="R2252" t="e">
        <f>VLOOKUP(A2252,'[1]Integrator Offer Supplier'!$M$14:$AF$12953,20,FALSE)</f>
        <v>#N/A</v>
      </c>
      <c r="S2252" s="41" t="e">
        <f t="shared" si="313"/>
        <v>#N/A</v>
      </c>
    </row>
    <row r="2253" spans="1:19" ht="72" x14ac:dyDescent="0.2">
      <c r="A2253" s="34" t="s">
        <v>6845</v>
      </c>
      <c r="B2253" s="15" t="s">
        <v>1939</v>
      </c>
      <c r="C2253" s="15" t="s">
        <v>3926</v>
      </c>
      <c r="D2253" s="19"/>
      <c r="E2253" s="18" t="s">
        <v>4282</v>
      </c>
      <c r="F2253" s="18" t="s">
        <v>4282</v>
      </c>
      <c r="G2253" s="18" t="s">
        <v>4282</v>
      </c>
      <c r="H2253" s="18" t="s">
        <v>4282</v>
      </c>
      <c r="I2253" s="18" t="s">
        <v>4282</v>
      </c>
      <c r="J2253" s="18" t="s">
        <v>7185</v>
      </c>
      <c r="K2253" s="18" t="s">
        <v>4282</v>
      </c>
      <c r="L2253" s="18" t="s">
        <v>4282</v>
      </c>
      <c r="N2253" s="40" t="e">
        <f t="shared" si="311"/>
        <v>#N/A</v>
      </c>
      <c r="O2253" t="e">
        <f>VLOOKUP(A2253,'[1]Integrator Offer Supplier'!$M$14:$AF$12953,18,FALSE)</f>
        <v>#N/A</v>
      </c>
      <c r="P2253" t="e">
        <f>VLOOKUP(A2253,'[1]Integrator Offer Supplier'!$M$14:$AF$12953,19,FALSE)</f>
        <v>#N/A</v>
      </c>
      <c r="Q2253" t="e">
        <f t="shared" si="312"/>
        <v>#N/A</v>
      </c>
      <c r="R2253" t="e">
        <f>VLOOKUP(A2253,'[1]Integrator Offer Supplier'!$M$14:$AF$12953,20,FALSE)</f>
        <v>#N/A</v>
      </c>
      <c r="S2253" s="41" t="e">
        <f t="shared" si="313"/>
        <v>#N/A</v>
      </c>
    </row>
    <row r="2254" spans="1:19" ht="144" x14ac:dyDescent="0.2">
      <c r="A2254" s="35" t="s">
        <v>6846</v>
      </c>
      <c r="B2254" s="15" t="s">
        <v>1940</v>
      </c>
      <c r="C2254" s="15" t="s">
        <v>3927</v>
      </c>
      <c r="D2254" s="19"/>
      <c r="E2254" s="18" t="s">
        <v>4282</v>
      </c>
      <c r="F2254" s="18" t="s">
        <v>4282</v>
      </c>
      <c r="G2254" s="18" t="s">
        <v>4282</v>
      </c>
      <c r="H2254" s="18" t="s">
        <v>4282</v>
      </c>
      <c r="I2254" s="18" t="s">
        <v>4282</v>
      </c>
      <c r="J2254" s="18" t="s">
        <v>7185</v>
      </c>
      <c r="K2254" s="18" t="s">
        <v>4282</v>
      </c>
      <c r="L2254" s="18" t="s">
        <v>4282</v>
      </c>
      <c r="N2254" s="40" t="e">
        <f t="shared" si="311"/>
        <v>#N/A</v>
      </c>
      <c r="O2254" t="e">
        <f>VLOOKUP(A2254,'[1]Integrator Offer Supplier'!$M$14:$AF$12953,18,FALSE)</f>
        <v>#N/A</v>
      </c>
      <c r="P2254" t="e">
        <f>VLOOKUP(A2254,'[1]Integrator Offer Supplier'!$M$14:$AF$12953,19,FALSE)</f>
        <v>#N/A</v>
      </c>
      <c r="Q2254" t="e">
        <f t="shared" si="312"/>
        <v>#N/A</v>
      </c>
      <c r="R2254" t="e">
        <f>VLOOKUP(A2254,'[1]Integrator Offer Supplier'!$M$14:$AF$12953,20,FALSE)</f>
        <v>#N/A</v>
      </c>
      <c r="S2254" s="41" t="e">
        <f t="shared" si="313"/>
        <v>#N/A</v>
      </c>
    </row>
    <row r="2255" spans="1:19" ht="144" x14ac:dyDescent="0.2">
      <c r="A2255" s="35" t="s">
        <v>6847</v>
      </c>
      <c r="B2255" s="15" t="s">
        <v>1941</v>
      </c>
      <c r="C2255" s="15" t="s">
        <v>3928</v>
      </c>
      <c r="D2255" s="19"/>
      <c r="E2255" s="18" t="s">
        <v>4282</v>
      </c>
      <c r="F2255" s="18" t="s">
        <v>4282</v>
      </c>
      <c r="G2255" s="18" t="s">
        <v>4282</v>
      </c>
      <c r="H2255" s="18" t="s">
        <v>4282</v>
      </c>
      <c r="I2255" s="18" t="s">
        <v>4282</v>
      </c>
      <c r="J2255" s="18" t="s">
        <v>7185</v>
      </c>
      <c r="K2255" s="18" t="s">
        <v>4282</v>
      </c>
      <c r="L2255" s="18" t="s">
        <v>4282</v>
      </c>
      <c r="N2255" s="40" t="e">
        <f t="shared" si="311"/>
        <v>#N/A</v>
      </c>
      <c r="O2255" t="e">
        <f>VLOOKUP(A2255,'[1]Integrator Offer Supplier'!$M$14:$AF$12953,18,FALSE)</f>
        <v>#N/A</v>
      </c>
      <c r="P2255" t="e">
        <f>VLOOKUP(A2255,'[1]Integrator Offer Supplier'!$M$14:$AF$12953,19,FALSE)</f>
        <v>#N/A</v>
      </c>
      <c r="Q2255" t="e">
        <f t="shared" si="312"/>
        <v>#N/A</v>
      </c>
      <c r="R2255" t="e">
        <f>VLOOKUP(A2255,'[1]Integrator Offer Supplier'!$M$14:$AF$12953,20,FALSE)</f>
        <v>#N/A</v>
      </c>
      <c r="S2255" s="41" t="e">
        <f t="shared" si="313"/>
        <v>#N/A</v>
      </c>
    </row>
    <row r="2256" spans="1:19" ht="144" x14ac:dyDescent="0.2">
      <c r="A2256" s="35" t="s">
        <v>6848</v>
      </c>
      <c r="B2256" s="15" t="s">
        <v>1942</v>
      </c>
      <c r="C2256" s="15" t="s">
        <v>3929</v>
      </c>
      <c r="D2256" s="19"/>
      <c r="E2256" s="18" t="s">
        <v>4282</v>
      </c>
      <c r="F2256" s="18" t="s">
        <v>4282</v>
      </c>
      <c r="G2256" s="18" t="s">
        <v>4282</v>
      </c>
      <c r="H2256" s="18" t="s">
        <v>4282</v>
      </c>
      <c r="I2256" s="18" t="s">
        <v>4282</v>
      </c>
      <c r="J2256" s="18" t="s">
        <v>7185</v>
      </c>
      <c r="K2256" s="18" t="s">
        <v>4282</v>
      </c>
      <c r="L2256" s="18" t="s">
        <v>4282</v>
      </c>
      <c r="N2256" s="40" t="e">
        <f t="shared" si="311"/>
        <v>#N/A</v>
      </c>
      <c r="O2256" t="e">
        <f>VLOOKUP(A2256,'[1]Integrator Offer Supplier'!$M$14:$AF$12953,18,FALSE)</f>
        <v>#N/A</v>
      </c>
      <c r="P2256" t="e">
        <f>VLOOKUP(A2256,'[1]Integrator Offer Supplier'!$M$14:$AF$12953,19,FALSE)</f>
        <v>#N/A</v>
      </c>
      <c r="Q2256" t="e">
        <f t="shared" si="312"/>
        <v>#N/A</v>
      </c>
      <c r="R2256" t="e">
        <f>VLOOKUP(A2256,'[1]Integrator Offer Supplier'!$M$14:$AF$12953,20,FALSE)</f>
        <v>#N/A</v>
      </c>
      <c r="S2256" s="41" t="e">
        <f t="shared" si="313"/>
        <v>#N/A</v>
      </c>
    </row>
    <row r="2257" spans="1:19" ht="144" x14ac:dyDescent="0.2">
      <c r="A2257" s="35" t="s">
        <v>6849</v>
      </c>
      <c r="B2257" s="15" t="s">
        <v>1943</v>
      </c>
      <c r="C2257" s="15" t="s">
        <v>3930</v>
      </c>
      <c r="D2257" s="19"/>
      <c r="E2257" s="18">
        <v>12</v>
      </c>
      <c r="F2257" s="18">
        <v>32000</v>
      </c>
      <c r="G2257" s="18">
        <v>10</v>
      </c>
      <c r="H2257" s="18">
        <v>20</v>
      </c>
      <c r="I2257" s="18"/>
      <c r="J2257" s="18">
        <f t="shared" ref="J2257:J2258" si="314">N2257</f>
        <v>0</v>
      </c>
      <c r="K2257" s="18">
        <f t="shared" ref="K2257:K2258" si="315">Q2257</f>
        <v>0</v>
      </c>
      <c r="L2257" s="18">
        <f t="shared" ref="L2257:L2258" si="316">S2257</f>
        <v>0</v>
      </c>
      <c r="N2257" s="40">
        <f t="shared" si="311"/>
        <v>0</v>
      </c>
      <c r="O2257">
        <f>VLOOKUP(A2257,'[1]Integrator Offer Supplier'!$M$14:$AF$12953,18,FALSE)</f>
        <v>0</v>
      </c>
      <c r="P2257">
        <f>VLOOKUP(A2257,'[1]Integrator Offer Supplier'!$M$14:$AF$12953,19,FALSE)</f>
        <v>0</v>
      </c>
      <c r="Q2257">
        <f t="shared" si="312"/>
        <v>0</v>
      </c>
      <c r="R2257">
        <f>VLOOKUP(A2257,'[1]Integrator Offer Supplier'!$M$14:$AF$12953,20,FALSE)</f>
        <v>0</v>
      </c>
      <c r="S2257" s="41">
        <f t="shared" si="313"/>
        <v>0</v>
      </c>
    </row>
    <row r="2258" spans="1:19" ht="144" x14ac:dyDescent="0.2">
      <c r="A2258" s="35" t="s">
        <v>6850</v>
      </c>
      <c r="B2258" s="15" t="s">
        <v>1944</v>
      </c>
      <c r="C2258" s="15" t="s">
        <v>3931</v>
      </c>
      <c r="D2258" s="19"/>
      <c r="E2258" s="18">
        <v>12</v>
      </c>
      <c r="F2258" s="18">
        <v>40000</v>
      </c>
      <c r="G2258" s="18">
        <v>10</v>
      </c>
      <c r="H2258" s="18">
        <v>20</v>
      </c>
      <c r="I2258" s="18"/>
      <c r="J2258" s="18">
        <f t="shared" si="314"/>
        <v>0</v>
      </c>
      <c r="K2258" s="18">
        <f t="shared" si="315"/>
        <v>0</v>
      </c>
      <c r="L2258" s="18">
        <f t="shared" si="316"/>
        <v>0</v>
      </c>
      <c r="N2258" s="40">
        <f t="shared" si="311"/>
        <v>0</v>
      </c>
      <c r="O2258">
        <f>VLOOKUP(A2258,'[1]Integrator Offer Supplier'!$M$14:$AF$12953,18,FALSE)</f>
        <v>0</v>
      </c>
      <c r="P2258">
        <f>VLOOKUP(A2258,'[1]Integrator Offer Supplier'!$M$14:$AF$12953,19,FALSE)</f>
        <v>0</v>
      </c>
      <c r="Q2258">
        <f t="shared" si="312"/>
        <v>0</v>
      </c>
      <c r="R2258">
        <f>VLOOKUP(A2258,'[1]Integrator Offer Supplier'!$M$14:$AF$12953,20,FALSE)</f>
        <v>0</v>
      </c>
      <c r="S2258" s="41">
        <f t="shared" si="313"/>
        <v>0</v>
      </c>
    </row>
    <row r="2259" spans="1:19" ht="162" x14ac:dyDescent="0.2">
      <c r="A2259" s="35" t="s">
        <v>6851</v>
      </c>
      <c r="B2259" s="15" t="s">
        <v>1945</v>
      </c>
      <c r="C2259" s="15" t="s">
        <v>3932</v>
      </c>
      <c r="D2259" s="19"/>
      <c r="E2259" s="18" t="s">
        <v>4282</v>
      </c>
      <c r="F2259" s="18" t="s">
        <v>4282</v>
      </c>
      <c r="G2259" s="18" t="s">
        <v>4282</v>
      </c>
      <c r="H2259" s="18" t="s">
        <v>4282</v>
      </c>
      <c r="I2259" s="18" t="s">
        <v>4282</v>
      </c>
      <c r="J2259" s="18" t="s">
        <v>7185</v>
      </c>
      <c r="K2259" s="18" t="s">
        <v>4282</v>
      </c>
      <c r="L2259" s="18" t="s">
        <v>4282</v>
      </c>
      <c r="N2259" s="40" t="e">
        <f t="shared" si="311"/>
        <v>#N/A</v>
      </c>
      <c r="O2259" t="e">
        <f>VLOOKUP(A2259,'[1]Integrator Offer Supplier'!$M$14:$AF$12953,18,FALSE)</f>
        <v>#N/A</v>
      </c>
      <c r="P2259" t="e">
        <f>VLOOKUP(A2259,'[1]Integrator Offer Supplier'!$M$14:$AF$12953,19,FALSE)</f>
        <v>#N/A</v>
      </c>
      <c r="Q2259" t="e">
        <f t="shared" si="312"/>
        <v>#N/A</v>
      </c>
      <c r="R2259" t="e">
        <f>VLOOKUP(A2259,'[1]Integrator Offer Supplier'!$M$14:$AF$12953,20,FALSE)</f>
        <v>#N/A</v>
      </c>
      <c r="S2259" s="41" t="e">
        <f t="shared" si="313"/>
        <v>#N/A</v>
      </c>
    </row>
    <row r="2260" spans="1:19" ht="72" x14ac:dyDescent="0.2">
      <c r="A2260" s="35" t="s">
        <v>6852</v>
      </c>
      <c r="B2260" s="15" t="s">
        <v>1946</v>
      </c>
      <c r="C2260" s="15" t="s">
        <v>4403</v>
      </c>
      <c r="D2260" s="19"/>
      <c r="E2260" s="18">
        <v>4</v>
      </c>
      <c r="F2260" s="2">
        <v>6230</v>
      </c>
      <c r="G2260" s="18">
        <v>4</v>
      </c>
      <c r="H2260" s="18"/>
      <c r="I2260" s="18"/>
      <c r="J2260" s="18">
        <f>N2260</f>
        <v>0</v>
      </c>
      <c r="K2260" s="18">
        <f>Q2260</f>
        <v>0</v>
      </c>
      <c r="L2260" s="18">
        <f>S2260</f>
        <v>0</v>
      </c>
      <c r="N2260" s="40">
        <f t="shared" si="311"/>
        <v>0</v>
      </c>
      <c r="O2260">
        <f>VLOOKUP(A2260,'[1]Integrator Offer Supplier'!$M$14:$AF$12953,18,FALSE)</f>
        <v>0</v>
      </c>
      <c r="P2260">
        <f>VLOOKUP(A2260,'[1]Integrator Offer Supplier'!$M$14:$AF$12953,19,FALSE)</f>
        <v>0</v>
      </c>
      <c r="Q2260">
        <f t="shared" si="312"/>
        <v>0</v>
      </c>
      <c r="R2260">
        <f>VLOOKUP(A2260,'[1]Integrator Offer Supplier'!$M$14:$AF$12953,20,FALSE)</f>
        <v>0</v>
      </c>
      <c r="S2260" s="41">
        <f t="shared" si="313"/>
        <v>0</v>
      </c>
    </row>
    <row r="2261" spans="1:19" ht="18" x14ac:dyDescent="0.2">
      <c r="A2261" s="34" t="s">
        <v>6853</v>
      </c>
      <c r="B2261" s="15" t="s">
        <v>223</v>
      </c>
      <c r="C2261" s="15" t="s">
        <v>223</v>
      </c>
      <c r="D2261" s="19"/>
      <c r="E2261" s="18" t="s">
        <v>4282</v>
      </c>
      <c r="F2261" s="18" t="s">
        <v>4282</v>
      </c>
      <c r="G2261" s="18" t="s">
        <v>4282</v>
      </c>
      <c r="H2261" s="18" t="s">
        <v>4282</v>
      </c>
      <c r="I2261" s="18" t="s">
        <v>4282</v>
      </c>
      <c r="J2261" s="18" t="s">
        <v>7185</v>
      </c>
      <c r="K2261" s="18" t="s">
        <v>4282</v>
      </c>
      <c r="L2261" s="18" t="s">
        <v>4282</v>
      </c>
      <c r="N2261" s="40" t="e">
        <f t="shared" si="311"/>
        <v>#N/A</v>
      </c>
      <c r="O2261" t="e">
        <f>VLOOKUP(A2261,'[1]Integrator Offer Supplier'!$M$14:$AF$12953,18,FALSE)</f>
        <v>#N/A</v>
      </c>
      <c r="P2261" t="e">
        <f>VLOOKUP(A2261,'[1]Integrator Offer Supplier'!$M$14:$AF$12953,19,FALSE)</f>
        <v>#N/A</v>
      </c>
      <c r="Q2261" t="e">
        <f t="shared" si="312"/>
        <v>#N/A</v>
      </c>
      <c r="R2261" t="e">
        <f>VLOOKUP(A2261,'[1]Integrator Offer Supplier'!$M$14:$AF$12953,20,FALSE)</f>
        <v>#N/A</v>
      </c>
      <c r="S2261" s="41" t="e">
        <f t="shared" si="313"/>
        <v>#N/A</v>
      </c>
    </row>
    <row r="2262" spans="1:19" ht="18" x14ac:dyDescent="0.2">
      <c r="A2262" s="35" t="s">
        <v>6854</v>
      </c>
      <c r="B2262" s="15" t="s">
        <v>606</v>
      </c>
      <c r="C2262" s="15" t="s">
        <v>606</v>
      </c>
      <c r="D2262" s="19"/>
      <c r="E2262" s="18"/>
      <c r="F2262" s="18"/>
      <c r="G2262" s="18"/>
      <c r="H2262" s="18"/>
      <c r="I2262" s="18"/>
      <c r="J2262" s="18"/>
      <c r="K2262" s="18"/>
      <c r="L2262" s="18"/>
      <c r="N2262" s="40" t="e">
        <f t="shared" si="311"/>
        <v>#N/A</v>
      </c>
      <c r="O2262" t="e">
        <f>VLOOKUP(A2262,'[1]Integrator Offer Supplier'!$M$14:$AF$12953,18,FALSE)</f>
        <v>#N/A</v>
      </c>
      <c r="P2262" t="e">
        <f>VLOOKUP(A2262,'[1]Integrator Offer Supplier'!$M$14:$AF$12953,19,FALSE)</f>
        <v>#N/A</v>
      </c>
      <c r="Q2262" t="e">
        <f t="shared" si="312"/>
        <v>#N/A</v>
      </c>
      <c r="R2262" t="e">
        <f>VLOOKUP(A2262,'[1]Integrator Offer Supplier'!$M$14:$AF$12953,20,FALSE)</f>
        <v>#N/A</v>
      </c>
      <c r="S2262" s="41" t="e">
        <f t="shared" si="313"/>
        <v>#N/A</v>
      </c>
    </row>
    <row r="2263" spans="1:19" ht="18" x14ac:dyDescent="0.2">
      <c r="A2263" s="35" t="s">
        <v>6855</v>
      </c>
      <c r="B2263" s="15" t="s">
        <v>606</v>
      </c>
      <c r="C2263" s="15" t="s">
        <v>606</v>
      </c>
      <c r="D2263" s="19"/>
      <c r="E2263" s="18"/>
      <c r="F2263" s="18"/>
      <c r="G2263" s="18"/>
      <c r="H2263" s="18"/>
      <c r="I2263" s="18"/>
      <c r="J2263" s="18"/>
      <c r="K2263" s="18"/>
      <c r="L2263" s="18"/>
      <c r="N2263" s="40" t="e">
        <f t="shared" si="311"/>
        <v>#N/A</v>
      </c>
      <c r="O2263" t="e">
        <f>VLOOKUP(A2263,'[1]Integrator Offer Supplier'!$M$14:$AF$12953,18,FALSE)</f>
        <v>#N/A</v>
      </c>
      <c r="P2263" t="e">
        <f>VLOOKUP(A2263,'[1]Integrator Offer Supplier'!$M$14:$AF$12953,19,FALSE)</f>
        <v>#N/A</v>
      </c>
      <c r="Q2263" t="e">
        <f t="shared" si="312"/>
        <v>#N/A</v>
      </c>
      <c r="R2263" t="e">
        <f>VLOOKUP(A2263,'[1]Integrator Offer Supplier'!$M$14:$AF$12953,20,FALSE)</f>
        <v>#N/A</v>
      </c>
      <c r="S2263" s="41" t="e">
        <f t="shared" si="313"/>
        <v>#N/A</v>
      </c>
    </row>
    <row r="2264" spans="1:19" ht="126" x14ac:dyDescent="0.2">
      <c r="A2264" s="34" t="s">
        <v>6856</v>
      </c>
      <c r="B2264" s="15" t="s">
        <v>1947</v>
      </c>
      <c r="C2264" s="15" t="s">
        <v>3934</v>
      </c>
      <c r="D2264" s="19"/>
      <c r="E2264" s="18" t="s">
        <v>4282</v>
      </c>
      <c r="F2264" s="18" t="s">
        <v>4282</v>
      </c>
      <c r="G2264" s="18" t="s">
        <v>4282</v>
      </c>
      <c r="H2264" s="18" t="s">
        <v>4282</v>
      </c>
      <c r="I2264" s="18" t="s">
        <v>4282</v>
      </c>
      <c r="J2264" s="18" t="s">
        <v>7185</v>
      </c>
      <c r="K2264" s="18" t="s">
        <v>4282</v>
      </c>
      <c r="L2264" s="18" t="s">
        <v>4282</v>
      </c>
      <c r="N2264" s="40" t="e">
        <f t="shared" si="311"/>
        <v>#N/A</v>
      </c>
      <c r="O2264" t="e">
        <f>VLOOKUP(A2264,'[1]Integrator Offer Supplier'!$M$14:$AF$12953,18,FALSE)</f>
        <v>#N/A</v>
      </c>
      <c r="P2264" t="e">
        <f>VLOOKUP(A2264,'[1]Integrator Offer Supplier'!$M$14:$AF$12953,19,FALSE)</f>
        <v>#N/A</v>
      </c>
      <c r="Q2264" t="e">
        <f t="shared" si="312"/>
        <v>#N/A</v>
      </c>
      <c r="R2264" t="e">
        <f>VLOOKUP(A2264,'[1]Integrator Offer Supplier'!$M$14:$AF$12953,20,FALSE)</f>
        <v>#N/A</v>
      </c>
      <c r="S2264" s="41" t="e">
        <f t="shared" si="313"/>
        <v>#N/A</v>
      </c>
    </row>
    <row r="2265" spans="1:19" ht="36" x14ac:dyDescent="0.2">
      <c r="A2265" s="35" t="s">
        <v>6857</v>
      </c>
      <c r="B2265" s="15" t="s">
        <v>1948</v>
      </c>
      <c r="C2265" s="15" t="s">
        <v>3935</v>
      </c>
      <c r="D2265" s="19"/>
      <c r="E2265" s="18" t="s">
        <v>4282</v>
      </c>
      <c r="F2265" s="18" t="s">
        <v>4282</v>
      </c>
      <c r="G2265" s="18" t="s">
        <v>4282</v>
      </c>
      <c r="H2265" s="18" t="s">
        <v>4282</v>
      </c>
      <c r="I2265" s="18" t="s">
        <v>4282</v>
      </c>
      <c r="J2265" s="18" t="s">
        <v>7185</v>
      </c>
      <c r="K2265" s="18" t="s">
        <v>4282</v>
      </c>
      <c r="L2265" s="18" t="s">
        <v>4282</v>
      </c>
      <c r="N2265" s="40" t="e">
        <f t="shared" si="311"/>
        <v>#N/A</v>
      </c>
      <c r="O2265" t="e">
        <f>VLOOKUP(A2265,'[1]Integrator Offer Supplier'!$M$14:$AF$12953,18,FALSE)</f>
        <v>#N/A</v>
      </c>
      <c r="P2265" t="e">
        <f>VLOOKUP(A2265,'[1]Integrator Offer Supplier'!$M$14:$AF$12953,19,FALSE)</f>
        <v>#N/A</v>
      </c>
      <c r="Q2265" t="e">
        <f t="shared" si="312"/>
        <v>#N/A</v>
      </c>
      <c r="R2265" t="e">
        <f>VLOOKUP(A2265,'[1]Integrator Offer Supplier'!$M$14:$AF$12953,20,FALSE)</f>
        <v>#N/A</v>
      </c>
      <c r="S2265" s="41" t="e">
        <f t="shared" si="313"/>
        <v>#N/A</v>
      </c>
    </row>
    <row r="2266" spans="1:19" ht="144" x14ac:dyDescent="0.2">
      <c r="A2266" s="34" t="s">
        <v>6858</v>
      </c>
      <c r="B2266" s="15" t="s">
        <v>1949</v>
      </c>
      <c r="C2266" s="15" t="s">
        <v>4505</v>
      </c>
      <c r="D2266" s="19" t="s">
        <v>4512</v>
      </c>
      <c r="E2266" s="18"/>
      <c r="F2266" s="18"/>
      <c r="G2266" s="18"/>
      <c r="H2266" s="18"/>
      <c r="I2266" s="18"/>
      <c r="J2266" s="18">
        <f>N2266</f>
        <v>4.8549413684210529</v>
      </c>
      <c r="K2266" s="18">
        <f>Q2266</f>
        <v>1422.6326100000003</v>
      </c>
      <c r="L2266" s="18">
        <f>S2266</f>
        <v>7.8275815469120777</v>
      </c>
      <c r="N2266" s="40">
        <f t="shared" si="311"/>
        <v>4.8549413684210529</v>
      </c>
      <c r="O2266">
        <f>VLOOKUP(A2266,'[1]Integrator Offer Supplier'!$M$14:$AF$12953,18,FALSE)</f>
        <v>93.490425000000002</v>
      </c>
      <c r="P2266">
        <f>VLOOKUP(A2266,'[1]Integrator Offer Supplier'!$M$14:$AF$12953,19,FALSE)</f>
        <v>192.24765000000002</v>
      </c>
      <c r="Q2266">
        <f t="shared" si="312"/>
        <v>1422.6326100000003</v>
      </c>
      <c r="R2266">
        <f>VLOOKUP(A2266,'[1]Integrator Offer Supplier'!$M$14:$AF$12953,20,FALSE)</f>
        <v>626.20652375296618</v>
      </c>
      <c r="S2266" s="41">
        <f t="shared" si="313"/>
        <v>7.8275815469120777</v>
      </c>
    </row>
    <row r="2267" spans="1:19" ht="72" x14ac:dyDescent="0.2">
      <c r="A2267" s="34" t="s">
        <v>6859</v>
      </c>
      <c r="B2267" s="15" t="s">
        <v>1950</v>
      </c>
      <c r="C2267" s="15" t="s">
        <v>3937</v>
      </c>
      <c r="D2267" s="19"/>
      <c r="E2267" s="18" t="s">
        <v>4282</v>
      </c>
      <c r="F2267" s="18" t="s">
        <v>4282</v>
      </c>
      <c r="G2267" s="18" t="s">
        <v>4282</v>
      </c>
      <c r="H2267" s="18" t="s">
        <v>4282</v>
      </c>
      <c r="I2267" s="18" t="s">
        <v>4282</v>
      </c>
      <c r="J2267" s="18" t="s">
        <v>7185</v>
      </c>
      <c r="K2267" s="18" t="s">
        <v>4282</v>
      </c>
      <c r="L2267" s="18" t="s">
        <v>4282</v>
      </c>
      <c r="N2267" s="40" t="e">
        <f t="shared" si="311"/>
        <v>#N/A</v>
      </c>
      <c r="O2267" t="e">
        <f>VLOOKUP(A2267,'[1]Integrator Offer Supplier'!$M$14:$AF$12953,18,FALSE)</f>
        <v>#N/A</v>
      </c>
      <c r="P2267" t="e">
        <f>VLOOKUP(A2267,'[1]Integrator Offer Supplier'!$M$14:$AF$12953,19,FALSE)</f>
        <v>#N/A</v>
      </c>
      <c r="Q2267" t="e">
        <f t="shared" si="312"/>
        <v>#N/A</v>
      </c>
      <c r="R2267" t="e">
        <f>VLOOKUP(A2267,'[1]Integrator Offer Supplier'!$M$14:$AF$12953,20,FALSE)</f>
        <v>#N/A</v>
      </c>
      <c r="S2267" s="41" t="e">
        <f t="shared" si="313"/>
        <v>#N/A</v>
      </c>
    </row>
    <row r="2268" spans="1:19" ht="54" x14ac:dyDescent="0.2">
      <c r="A2268" s="35" t="s">
        <v>6860</v>
      </c>
      <c r="B2268" s="15" t="s">
        <v>1951</v>
      </c>
      <c r="C2268" s="15" t="s">
        <v>3938</v>
      </c>
      <c r="D2268" s="19"/>
      <c r="E2268" s="18" t="s">
        <v>4282</v>
      </c>
      <c r="F2268" s="18" t="s">
        <v>4282</v>
      </c>
      <c r="G2268" s="18" t="s">
        <v>4282</v>
      </c>
      <c r="H2268" s="18" t="s">
        <v>4282</v>
      </c>
      <c r="I2268" s="18" t="s">
        <v>4282</v>
      </c>
      <c r="J2268" s="18" t="s">
        <v>7185</v>
      </c>
      <c r="K2268" s="18" t="s">
        <v>4282</v>
      </c>
      <c r="L2268" s="18" t="s">
        <v>4282</v>
      </c>
      <c r="N2268" s="40" t="e">
        <f t="shared" si="311"/>
        <v>#N/A</v>
      </c>
      <c r="O2268" t="e">
        <f>VLOOKUP(A2268,'[1]Integrator Offer Supplier'!$M$14:$AF$12953,18,FALSE)</f>
        <v>#N/A</v>
      </c>
      <c r="P2268" t="e">
        <f>VLOOKUP(A2268,'[1]Integrator Offer Supplier'!$M$14:$AF$12953,19,FALSE)</f>
        <v>#N/A</v>
      </c>
      <c r="Q2268" t="e">
        <f t="shared" si="312"/>
        <v>#N/A</v>
      </c>
      <c r="R2268" t="e">
        <f>VLOOKUP(A2268,'[1]Integrator Offer Supplier'!$M$14:$AF$12953,20,FALSE)</f>
        <v>#N/A</v>
      </c>
      <c r="S2268" s="41" t="e">
        <f t="shared" si="313"/>
        <v>#N/A</v>
      </c>
    </row>
    <row r="2269" spans="1:19" ht="180" x14ac:dyDescent="0.2">
      <c r="A2269" s="34" t="s">
        <v>6861</v>
      </c>
      <c r="B2269" s="15" t="s">
        <v>1952</v>
      </c>
      <c r="C2269" s="15" t="s">
        <v>3939</v>
      </c>
      <c r="D2269" s="19"/>
      <c r="E2269" s="18" t="s">
        <v>4282</v>
      </c>
      <c r="F2269" s="18" t="s">
        <v>4282</v>
      </c>
      <c r="G2269" s="18" t="s">
        <v>4282</v>
      </c>
      <c r="H2269" s="18" t="s">
        <v>4282</v>
      </c>
      <c r="I2269" s="18" t="s">
        <v>4282</v>
      </c>
      <c r="J2269" s="18" t="s">
        <v>7185</v>
      </c>
      <c r="K2269" s="18" t="s">
        <v>4282</v>
      </c>
      <c r="L2269" s="18" t="s">
        <v>4282</v>
      </c>
      <c r="N2269" s="40" t="e">
        <f t="shared" si="311"/>
        <v>#N/A</v>
      </c>
      <c r="O2269" t="e">
        <f>VLOOKUP(A2269,'[1]Integrator Offer Supplier'!$M$14:$AF$12953,18,FALSE)</f>
        <v>#N/A</v>
      </c>
      <c r="P2269" t="e">
        <f>VLOOKUP(A2269,'[1]Integrator Offer Supplier'!$M$14:$AF$12953,19,FALSE)</f>
        <v>#N/A</v>
      </c>
      <c r="Q2269" t="e">
        <f t="shared" si="312"/>
        <v>#N/A</v>
      </c>
      <c r="R2269" t="e">
        <f>VLOOKUP(A2269,'[1]Integrator Offer Supplier'!$M$14:$AF$12953,20,FALSE)</f>
        <v>#N/A</v>
      </c>
      <c r="S2269" s="41" t="e">
        <f t="shared" si="313"/>
        <v>#N/A</v>
      </c>
    </row>
    <row r="2270" spans="1:19" ht="180" x14ac:dyDescent="0.2">
      <c r="A2270" s="34" t="s">
        <v>6862</v>
      </c>
      <c r="B2270" s="15" t="s">
        <v>1953</v>
      </c>
      <c r="C2270" s="15" t="s">
        <v>3940</v>
      </c>
      <c r="D2270" s="19"/>
      <c r="E2270" s="18" t="s">
        <v>4282</v>
      </c>
      <c r="F2270" s="18" t="s">
        <v>4282</v>
      </c>
      <c r="G2270" s="18" t="s">
        <v>4282</v>
      </c>
      <c r="H2270" s="18" t="s">
        <v>4282</v>
      </c>
      <c r="I2270" s="18" t="s">
        <v>4282</v>
      </c>
      <c r="J2270" s="18" t="s">
        <v>7185</v>
      </c>
      <c r="K2270" s="18" t="s">
        <v>4282</v>
      </c>
      <c r="L2270" s="18" t="s">
        <v>4282</v>
      </c>
      <c r="N2270" s="40" t="e">
        <f t="shared" si="311"/>
        <v>#N/A</v>
      </c>
      <c r="O2270" t="e">
        <f>VLOOKUP(A2270,'[1]Integrator Offer Supplier'!$M$14:$AF$12953,18,FALSE)</f>
        <v>#N/A</v>
      </c>
      <c r="P2270" t="e">
        <f>VLOOKUP(A2270,'[1]Integrator Offer Supplier'!$M$14:$AF$12953,19,FALSE)</f>
        <v>#N/A</v>
      </c>
      <c r="Q2270" t="e">
        <f t="shared" si="312"/>
        <v>#N/A</v>
      </c>
      <c r="R2270" t="e">
        <f>VLOOKUP(A2270,'[1]Integrator Offer Supplier'!$M$14:$AF$12953,20,FALSE)</f>
        <v>#N/A</v>
      </c>
      <c r="S2270" s="41" t="e">
        <f t="shared" si="313"/>
        <v>#N/A</v>
      </c>
    </row>
    <row r="2271" spans="1:19" ht="180" x14ac:dyDescent="0.2">
      <c r="A2271" s="34" t="s">
        <v>6863</v>
      </c>
      <c r="B2271" s="15" t="s">
        <v>1954</v>
      </c>
      <c r="C2271" s="15" t="s">
        <v>3941</v>
      </c>
      <c r="D2271" s="19"/>
      <c r="E2271" s="18" t="s">
        <v>4282</v>
      </c>
      <c r="F2271" s="18" t="s">
        <v>4282</v>
      </c>
      <c r="G2271" s="18" t="s">
        <v>4282</v>
      </c>
      <c r="H2271" s="18" t="s">
        <v>4282</v>
      </c>
      <c r="I2271" s="18" t="s">
        <v>4282</v>
      </c>
      <c r="J2271" s="18" t="s">
        <v>7185</v>
      </c>
      <c r="K2271" s="18" t="s">
        <v>4282</v>
      </c>
      <c r="L2271" s="18" t="s">
        <v>4282</v>
      </c>
      <c r="N2271" s="40" t="e">
        <f t="shared" si="311"/>
        <v>#N/A</v>
      </c>
      <c r="O2271" t="e">
        <f>VLOOKUP(A2271,'[1]Integrator Offer Supplier'!$M$14:$AF$12953,18,FALSE)</f>
        <v>#N/A</v>
      </c>
      <c r="P2271" t="e">
        <f>VLOOKUP(A2271,'[1]Integrator Offer Supplier'!$M$14:$AF$12953,19,FALSE)</f>
        <v>#N/A</v>
      </c>
      <c r="Q2271" t="e">
        <f t="shared" si="312"/>
        <v>#N/A</v>
      </c>
      <c r="R2271" t="e">
        <f>VLOOKUP(A2271,'[1]Integrator Offer Supplier'!$M$14:$AF$12953,20,FALSE)</f>
        <v>#N/A</v>
      </c>
      <c r="S2271" s="41" t="e">
        <f t="shared" si="313"/>
        <v>#N/A</v>
      </c>
    </row>
    <row r="2272" spans="1:19" ht="126" x14ac:dyDescent="0.2">
      <c r="A2272" s="35" t="s">
        <v>6864</v>
      </c>
      <c r="B2272" s="15" t="s">
        <v>105</v>
      </c>
      <c r="C2272" s="15" t="s">
        <v>4277</v>
      </c>
      <c r="D2272" s="19"/>
      <c r="E2272" s="18">
        <v>1</v>
      </c>
      <c r="F2272" s="2">
        <v>840</v>
      </c>
      <c r="G2272" s="2">
        <v>2</v>
      </c>
      <c r="H2272" s="2">
        <v>4</v>
      </c>
      <c r="I2272" s="2"/>
      <c r="J2272" s="2"/>
      <c r="K2272" s="2"/>
      <c r="L2272" s="2"/>
      <c r="N2272" s="40" t="e">
        <f t="shared" si="311"/>
        <v>#N/A</v>
      </c>
      <c r="O2272" t="e">
        <f>VLOOKUP(A2272,'[1]Integrator Offer Supplier'!$M$14:$AF$12953,18,FALSE)</f>
        <v>#N/A</v>
      </c>
      <c r="P2272" t="e">
        <f>VLOOKUP(A2272,'[1]Integrator Offer Supplier'!$M$14:$AF$12953,19,FALSE)</f>
        <v>#N/A</v>
      </c>
      <c r="Q2272" t="e">
        <f t="shared" si="312"/>
        <v>#N/A</v>
      </c>
      <c r="R2272" t="e">
        <f>VLOOKUP(A2272,'[1]Integrator Offer Supplier'!$M$14:$AF$12953,20,FALSE)</f>
        <v>#N/A</v>
      </c>
      <c r="S2272" s="41" t="e">
        <f t="shared" si="313"/>
        <v>#N/A</v>
      </c>
    </row>
    <row r="2273" spans="1:19" ht="126" x14ac:dyDescent="0.2">
      <c r="A2273" s="35" t="s">
        <v>6865</v>
      </c>
      <c r="B2273" s="15" t="s">
        <v>1955</v>
      </c>
      <c r="C2273" s="15" t="s">
        <v>3943</v>
      </c>
      <c r="D2273" s="19"/>
      <c r="E2273" s="18" t="s">
        <v>4282</v>
      </c>
      <c r="F2273" s="18" t="s">
        <v>4282</v>
      </c>
      <c r="G2273" s="18" t="s">
        <v>4282</v>
      </c>
      <c r="H2273" s="18" t="s">
        <v>4282</v>
      </c>
      <c r="I2273" s="18" t="s">
        <v>4282</v>
      </c>
      <c r="J2273" s="18" t="s">
        <v>7185</v>
      </c>
      <c r="K2273" s="18" t="s">
        <v>4282</v>
      </c>
      <c r="L2273" s="18" t="s">
        <v>4282</v>
      </c>
      <c r="N2273" s="40" t="e">
        <f t="shared" si="311"/>
        <v>#N/A</v>
      </c>
      <c r="O2273" t="e">
        <f>VLOOKUP(A2273,'[1]Integrator Offer Supplier'!$M$14:$AF$12953,18,FALSE)</f>
        <v>#N/A</v>
      </c>
      <c r="P2273" t="e">
        <f>VLOOKUP(A2273,'[1]Integrator Offer Supplier'!$M$14:$AF$12953,19,FALSE)</f>
        <v>#N/A</v>
      </c>
      <c r="Q2273" t="e">
        <f t="shared" si="312"/>
        <v>#N/A</v>
      </c>
      <c r="R2273" t="e">
        <f>VLOOKUP(A2273,'[1]Integrator Offer Supplier'!$M$14:$AF$12953,20,FALSE)</f>
        <v>#N/A</v>
      </c>
      <c r="S2273" s="41" t="e">
        <f t="shared" si="313"/>
        <v>#N/A</v>
      </c>
    </row>
    <row r="2274" spans="1:19" ht="72" x14ac:dyDescent="0.2">
      <c r="A2274" s="34" t="s">
        <v>6866</v>
      </c>
      <c r="B2274" s="15" t="s">
        <v>1956</v>
      </c>
      <c r="C2274" s="15" t="s">
        <v>3944</v>
      </c>
      <c r="D2274" s="19"/>
      <c r="E2274" s="18" t="s">
        <v>4282</v>
      </c>
      <c r="F2274" s="18" t="s">
        <v>4282</v>
      </c>
      <c r="G2274" s="18" t="s">
        <v>4282</v>
      </c>
      <c r="H2274" s="18" t="s">
        <v>4282</v>
      </c>
      <c r="I2274" s="18" t="s">
        <v>4282</v>
      </c>
      <c r="J2274" s="18" t="s">
        <v>7185</v>
      </c>
      <c r="K2274" s="18" t="s">
        <v>4282</v>
      </c>
      <c r="L2274" s="18" t="s">
        <v>4282</v>
      </c>
      <c r="N2274" s="40" t="e">
        <f t="shared" si="311"/>
        <v>#N/A</v>
      </c>
      <c r="O2274" t="e">
        <f>VLOOKUP(A2274,'[1]Integrator Offer Supplier'!$M$14:$AF$12953,18,FALSE)</f>
        <v>#N/A</v>
      </c>
      <c r="P2274" t="e">
        <f>VLOOKUP(A2274,'[1]Integrator Offer Supplier'!$M$14:$AF$12953,19,FALSE)</f>
        <v>#N/A</v>
      </c>
      <c r="Q2274" t="e">
        <f t="shared" si="312"/>
        <v>#N/A</v>
      </c>
      <c r="R2274" t="e">
        <f>VLOOKUP(A2274,'[1]Integrator Offer Supplier'!$M$14:$AF$12953,20,FALSE)</f>
        <v>#N/A</v>
      </c>
      <c r="S2274" s="41" t="e">
        <f t="shared" si="313"/>
        <v>#N/A</v>
      </c>
    </row>
    <row r="2275" spans="1:19" ht="72" x14ac:dyDescent="0.2">
      <c r="A2275" s="35" t="s">
        <v>6867</v>
      </c>
      <c r="B2275" s="15" t="s">
        <v>1957</v>
      </c>
      <c r="C2275" s="15" t="s">
        <v>3945</v>
      </c>
      <c r="D2275" s="19"/>
      <c r="E2275" s="18" t="s">
        <v>4282</v>
      </c>
      <c r="F2275" s="18" t="s">
        <v>4282</v>
      </c>
      <c r="G2275" s="18" t="s">
        <v>4282</v>
      </c>
      <c r="H2275" s="18" t="s">
        <v>4282</v>
      </c>
      <c r="I2275" s="18" t="s">
        <v>4282</v>
      </c>
      <c r="J2275" s="18" t="s">
        <v>7185</v>
      </c>
      <c r="K2275" s="18" t="s">
        <v>4282</v>
      </c>
      <c r="L2275" s="18" t="s">
        <v>4282</v>
      </c>
      <c r="N2275" s="40" t="e">
        <f t="shared" si="311"/>
        <v>#N/A</v>
      </c>
      <c r="O2275" t="e">
        <f>VLOOKUP(A2275,'[1]Integrator Offer Supplier'!$M$14:$AF$12953,18,FALSE)</f>
        <v>#N/A</v>
      </c>
      <c r="P2275" t="e">
        <f>VLOOKUP(A2275,'[1]Integrator Offer Supplier'!$M$14:$AF$12953,19,FALSE)</f>
        <v>#N/A</v>
      </c>
      <c r="Q2275" t="e">
        <f t="shared" si="312"/>
        <v>#N/A</v>
      </c>
      <c r="R2275" t="e">
        <f>VLOOKUP(A2275,'[1]Integrator Offer Supplier'!$M$14:$AF$12953,20,FALSE)</f>
        <v>#N/A</v>
      </c>
      <c r="S2275" s="41" t="e">
        <f t="shared" si="313"/>
        <v>#N/A</v>
      </c>
    </row>
    <row r="2276" spans="1:19" ht="18" x14ac:dyDescent="0.2">
      <c r="A2276" s="35" t="s">
        <v>6868</v>
      </c>
      <c r="B2276" s="15" t="s">
        <v>223</v>
      </c>
      <c r="C2276" s="15" t="s">
        <v>223</v>
      </c>
      <c r="D2276" s="19"/>
      <c r="E2276" s="18" t="s">
        <v>4282</v>
      </c>
      <c r="F2276" s="18" t="s">
        <v>4282</v>
      </c>
      <c r="G2276" s="18" t="s">
        <v>4282</v>
      </c>
      <c r="H2276" s="18" t="s">
        <v>4282</v>
      </c>
      <c r="I2276" s="18" t="s">
        <v>4282</v>
      </c>
      <c r="J2276" s="18" t="s">
        <v>7185</v>
      </c>
      <c r="K2276" s="18" t="s">
        <v>4282</v>
      </c>
      <c r="L2276" s="18" t="s">
        <v>4282</v>
      </c>
      <c r="N2276" s="40" t="e">
        <f t="shared" si="311"/>
        <v>#N/A</v>
      </c>
      <c r="O2276" t="e">
        <f>VLOOKUP(A2276,'[1]Integrator Offer Supplier'!$M$14:$AF$12953,18,FALSE)</f>
        <v>#N/A</v>
      </c>
      <c r="P2276" t="e">
        <f>VLOOKUP(A2276,'[1]Integrator Offer Supplier'!$M$14:$AF$12953,19,FALSE)</f>
        <v>#N/A</v>
      </c>
      <c r="Q2276" t="e">
        <f t="shared" si="312"/>
        <v>#N/A</v>
      </c>
      <c r="R2276" t="e">
        <f>VLOOKUP(A2276,'[1]Integrator Offer Supplier'!$M$14:$AF$12953,20,FALSE)</f>
        <v>#N/A</v>
      </c>
      <c r="S2276" s="41" t="e">
        <f t="shared" si="313"/>
        <v>#N/A</v>
      </c>
    </row>
    <row r="2277" spans="1:19" ht="54" x14ac:dyDescent="0.2">
      <c r="A2277" s="35" t="s">
        <v>6869</v>
      </c>
      <c r="B2277" s="15" t="s">
        <v>1958</v>
      </c>
      <c r="C2277" s="15" t="s">
        <v>3946</v>
      </c>
      <c r="D2277" s="19"/>
      <c r="E2277" s="18" t="s">
        <v>4282</v>
      </c>
      <c r="F2277" s="18" t="s">
        <v>4282</v>
      </c>
      <c r="G2277" s="18" t="s">
        <v>4282</v>
      </c>
      <c r="H2277" s="18" t="s">
        <v>4282</v>
      </c>
      <c r="I2277" s="18" t="s">
        <v>4282</v>
      </c>
      <c r="J2277" s="18" t="s">
        <v>7185</v>
      </c>
      <c r="K2277" s="18" t="s">
        <v>4282</v>
      </c>
      <c r="L2277" s="18" t="s">
        <v>4282</v>
      </c>
      <c r="N2277" s="40" t="e">
        <f t="shared" si="311"/>
        <v>#N/A</v>
      </c>
      <c r="O2277" t="e">
        <f>VLOOKUP(A2277,'[1]Integrator Offer Supplier'!$M$14:$AF$12953,18,FALSE)</f>
        <v>#N/A</v>
      </c>
      <c r="P2277" t="e">
        <f>VLOOKUP(A2277,'[1]Integrator Offer Supplier'!$M$14:$AF$12953,19,FALSE)</f>
        <v>#N/A</v>
      </c>
      <c r="Q2277" t="e">
        <f t="shared" si="312"/>
        <v>#N/A</v>
      </c>
      <c r="R2277" t="e">
        <f>VLOOKUP(A2277,'[1]Integrator Offer Supplier'!$M$14:$AF$12953,20,FALSE)</f>
        <v>#N/A</v>
      </c>
      <c r="S2277" s="41" t="e">
        <f t="shared" si="313"/>
        <v>#N/A</v>
      </c>
    </row>
    <row r="2278" spans="1:19" ht="72" x14ac:dyDescent="0.2">
      <c r="A2278" s="34" t="s">
        <v>6870</v>
      </c>
      <c r="B2278" s="15" t="s">
        <v>1959</v>
      </c>
      <c r="C2278" s="15" t="s">
        <v>3947</v>
      </c>
      <c r="D2278" s="19"/>
      <c r="E2278" s="18" t="s">
        <v>4282</v>
      </c>
      <c r="F2278" s="18" t="s">
        <v>4282</v>
      </c>
      <c r="G2278" s="18" t="s">
        <v>4282</v>
      </c>
      <c r="H2278" s="18" t="s">
        <v>4282</v>
      </c>
      <c r="I2278" s="18" t="s">
        <v>4282</v>
      </c>
      <c r="J2278" s="18" t="s">
        <v>7185</v>
      </c>
      <c r="K2278" s="18" t="s">
        <v>4282</v>
      </c>
      <c r="L2278" s="18" t="s">
        <v>4282</v>
      </c>
      <c r="N2278" s="40" t="e">
        <f t="shared" si="311"/>
        <v>#N/A</v>
      </c>
      <c r="O2278" t="e">
        <f>VLOOKUP(A2278,'[1]Integrator Offer Supplier'!$M$14:$AF$12953,18,FALSE)</f>
        <v>#N/A</v>
      </c>
      <c r="P2278" t="e">
        <f>VLOOKUP(A2278,'[1]Integrator Offer Supplier'!$M$14:$AF$12953,19,FALSE)</f>
        <v>#N/A</v>
      </c>
      <c r="Q2278" t="e">
        <f t="shared" si="312"/>
        <v>#N/A</v>
      </c>
      <c r="R2278" t="e">
        <f>VLOOKUP(A2278,'[1]Integrator Offer Supplier'!$M$14:$AF$12953,20,FALSE)</f>
        <v>#N/A</v>
      </c>
      <c r="S2278" s="41" t="e">
        <f t="shared" si="313"/>
        <v>#N/A</v>
      </c>
    </row>
    <row r="2279" spans="1:19" ht="54" x14ac:dyDescent="0.2">
      <c r="A2279" s="35" t="s">
        <v>6871</v>
      </c>
      <c r="B2279" s="15" t="s">
        <v>1960</v>
      </c>
      <c r="C2279" s="15" t="s">
        <v>4523</v>
      </c>
      <c r="D2279" s="21" t="s">
        <v>4524</v>
      </c>
      <c r="E2279" s="18">
        <v>48</v>
      </c>
      <c r="F2279" s="18">
        <v>40000</v>
      </c>
      <c r="G2279" s="18">
        <v>32</v>
      </c>
      <c r="H2279" s="18">
        <v>72</v>
      </c>
      <c r="I2279" s="18"/>
      <c r="J2279" s="18">
        <f>N2279</f>
        <v>0.68048842105263163</v>
      </c>
      <c r="K2279" s="18">
        <f>Q2279</f>
        <v>2358.6612</v>
      </c>
      <c r="L2279" s="18">
        <f>S2279</f>
        <v>2.2640625000000001</v>
      </c>
      <c r="N2279" s="40">
        <f t="shared" si="311"/>
        <v>0.68048842105263163</v>
      </c>
      <c r="O2279">
        <f>VLOOKUP(A2279,'[1]Integrator Offer Supplier'!$M$14:$AF$12953,18,FALSE)</f>
        <v>13.104000000000001</v>
      </c>
      <c r="P2279">
        <f>VLOOKUP(A2279,'[1]Integrator Offer Supplier'!$M$14:$AF$12953,19,FALSE)</f>
        <v>318.738</v>
      </c>
      <c r="Q2279">
        <f t="shared" si="312"/>
        <v>2358.6612</v>
      </c>
      <c r="R2279">
        <f>VLOOKUP(A2279,'[1]Integrator Offer Supplier'!$M$14:$AF$12953,20,FALSE)</f>
        <v>181.125</v>
      </c>
      <c r="S2279" s="41">
        <f t="shared" si="313"/>
        <v>2.2640625000000001</v>
      </c>
    </row>
    <row r="2280" spans="1:19" ht="108" x14ac:dyDescent="0.2">
      <c r="A2280" s="34" t="s">
        <v>6872</v>
      </c>
      <c r="B2280" s="15" t="s">
        <v>1961</v>
      </c>
      <c r="C2280" s="15" t="s">
        <v>3949</v>
      </c>
      <c r="D2280" s="19"/>
      <c r="E2280" s="18" t="s">
        <v>4282</v>
      </c>
      <c r="F2280" s="18" t="s">
        <v>4282</v>
      </c>
      <c r="G2280" s="18" t="s">
        <v>4282</v>
      </c>
      <c r="H2280" s="18" t="s">
        <v>4282</v>
      </c>
      <c r="I2280" s="18" t="s">
        <v>4282</v>
      </c>
      <c r="J2280" s="18" t="s">
        <v>7185</v>
      </c>
      <c r="K2280" s="18" t="s">
        <v>4282</v>
      </c>
      <c r="L2280" s="18" t="s">
        <v>4282</v>
      </c>
      <c r="N2280" s="40" t="e">
        <f t="shared" si="311"/>
        <v>#N/A</v>
      </c>
      <c r="O2280" t="e">
        <f>VLOOKUP(A2280,'[1]Integrator Offer Supplier'!$M$14:$AF$12953,18,FALSE)</f>
        <v>#N/A</v>
      </c>
      <c r="P2280" t="e">
        <f>VLOOKUP(A2280,'[1]Integrator Offer Supplier'!$M$14:$AF$12953,19,FALSE)</f>
        <v>#N/A</v>
      </c>
      <c r="Q2280" t="e">
        <f t="shared" si="312"/>
        <v>#N/A</v>
      </c>
      <c r="R2280" t="e">
        <f>VLOOKUP(A2280,'[1]Integrator Offer Supplier'!$M$14:$AF$12953,20,FALSE)</f>
        <v>#N/A</v>
      </c>
      <c r="S2280" s="41" t="e">
        <f t="shared" si="313"/>
        <v>#N/A</v>
      </c>
    </row>
    <row r="2281" spans="1:19" ht="144" x14ac:dyDescent="0.2">
      <c r="A2281" s="34" t="s">
        <v>6873</v>
      </c>
      <c r="B2281" s="15" t="s">
        <v>1962</v>
      </c>
      <c r="C2281" s="15" t="s">
        <v>3950</v>
      </c>
      <c r="D2281" s="19"/>
      <c r="E2281" s="18" t="s">
        <v>4282</v>
      </c>
      <c r="F2281" s="18" t="s">
        <v>4282</v>
      </c>
      <c r="G2281" s="18" t="s">
        <v>4282</v>
      </c>
      <c r="H2281" s="18" t="s">
        <v>4282</v>
      </c>
      <c r="I2281" s="18" t="s">
        <v>4282</v>
      </c>
      <c r="J2281" s="18" t="s">
        <v>7185</v>
      </c>
      <c r="K2281" s="18" t="s">
        <v>4282</v>
      </c>
      <c r="L2281" s="18" t="s">
        <v>4282</v>
      </c>
      <c r="N2281" s="40" t="e">
        <f t="shared" si="311"/>
        <v>#N/A</v>
      </c>
      <c r="O2281" t="e">
        <f>VLOOKUP(A2281,'[1]Integrator Offer Supplier'!$M$14:$AF$12953,18,FALSE)</f>
        <v>#N/A</v>
      </c>
      <c r="P2281" t="e">
        <f>VLOOKUP(A2281,'[1]Integrator Offer Supplier'!$M$14:$AF$12953,19,FALSE)</f>
        <v>#N/A</v>
      </c>
      <c r="Q2281" t="e">
        <f t="shared" si="312"/>
        <v>#N/A</v>
      </c>
      <c r="R2281" t="e">
        <f>VLOOKUP(A2281,'[1]Integrator Offer Supplier'!$M$14:$AF$12953,20,FALSE)</f>
        <v>#N/A</v>
      </c>
      <c r="S2281" s="41" t="e">
        <f t="shared" si="313"/>
        <v>#N/A</v>
      </c>
    </row>
    <row r="2282" spans="1:19" ht="54" x14ac:dyDescent="0.2">
      <c r="A2282" s="35" t="s">
        <v>6874</v>
      </c>
      <c r="B2282" s="15" t="s">
        <v>1963</v>
      </c>
      <c r="C2282" s="15" t="s">
        <v>3951</v>
      </c>
      <c r="D2282" s="19"/>
      <c r="E2282" s="18" t="s">
        <v>4282</v>
      </c>
      <c r="F2282" s="18" t="s">
        <v>4282</v>
      </c>
      <c r="G2282" s="18" t="s">
        <v>4282</v>
      </c>
      <c r="H2282" s="18" t="s">
        <v>4282</v>
      </c>
      <c r="I2282" s="18" t="s">
        <v>4282</v>
      </c>
      <c r="J2282" s="18" t="s">
        <v>7185</v>
      </c>
      <c r="K2282" s="18" t="s">
        <v>4282</v>
      </c>
      <c r="L2282" s="18" t="s">
        <v>4282</v>
      </c>
      <c r="N2282" s="40" t="e">
        <f t="shared" si="311"/>
        <v>#N/A</v>
      </c>
      <c r="O2282" t="e">
        <f>VLOOKUP(A2282,'[1]Integrator Offer Supplier'!$M$14:$AF$12953,18,FALSE)</f>
        <v>#N/A</v>
      </c>
      <c r="P2282" t="e">
        <f>VLOOKUP(A2282,'[1]Integrator Offer Supplier'!$M$14:$AF$12953,19,FALSE)</f>
        <v>#N/A</v>
      </c>
      <c r="Q2282" t="e">
        <f t="shared" si="312"/>
        <v>#N/A</v>
      </c>
      <c r="R2282" t="e">
        <f>VLOOKUP(A2282,'[1]Integrator Offer Supplier'!$M$14:$AF$12953,20,FALSE)</f>
        <v>#N/A</v>
      </c>
      <c r="S2282" s="41" t="e">
        <f t="shared" si="313"/>
        <v>#N/A</v>
      </c>
    </row>
    <row r="2283" spans="1:19" ht="90" x14ac:dyDescent="0.2">
      <c r="A2283" s="34" t="s">
        <v>6875</v>
      </c>
      <c r="B2283" s="15" t="s">
        <v>1964</v>
      </c>
      <c r="C2283" s="15" t="s">
        <v>3952</v>
      </c>
      <c r="D2283" s="19"/>
      <c r="E2283" s="18" t="s">
        <v>4282</v>
      </c>
      <c r="F2283" s="18" t="s">
        <v>4282</v>
      </c>
      <c r="G2283" s="18" t="s">
        <v>4282</v>
      </c>
      <c r="H2283" s="18" t="s">
        <v>4282</v>
      </c>
      <c r="I2283" s="18" t="s">
        <v>4282</v>
      </c>
      <c r="J2283" s="18" t="s">
        <v>7185</v>
      </c>
      <c r="K2283" s="18" t="s">
        <v>4282</v>
      </c>
      <c r="L2283" s="18" t="s">
        <v>4282</v>
      </c>
      <c r="N2283" s="40" t="e">
        <f t="shared" si="311"/>
        <v>#N/A</v>
      </c>
      <c r="O2283" t="e">
        <f>VLOOKUP(A2283,'[1]Integrator Offer Supplier'!$M$14:$AF$12953,18,FALSE)</f>
        <v>#N/A</v>
      </c>
      <c r="P2283" t="e">
        <f>VLOOKUP(A2283,'[1]Integrator Offer Supplier'!$M$14:$AF$12953,19,FALSE)</f>
        <v>#N/A</v>
      </c>
      <c r="Q2283" t="e">
        <f t="shared" si="312"/>
        <v>#N/A</v>
      </c>
      <c r="R2283" t="e">
        <f>VLOOKUP(A2283,'[1]Integrator Offer Supplier'!$M$14:$AF$12953,20,FALSE)</f>
        <v>#N/A</v>
      </c>
      <c r="S2283" s="41" t="e">
        <f t="shared" si="313"/>
        <v>#N/A</v>
      </c>
    </row>
    <row r="2284" spans="1:19" ht="90" x14ac:dyDescent="0.2">
      <c r="A2284" s="34" t="s">
        <v>6876</v>
      </c>
      <c r="B2284" s="15" t="s">
        <v>1965</v>
      </c>
      <c r="C2284" s="15" t="s">
        <v>3953</v>
      </c>
      <c r="D2284" s="19"/>
      <c r="E2284" s="18" t="s">
        <v>4282</v>
      </c>
      <c r="F2284" s="18" t="s">
        <v>4282</v>
      </c>
      <c r="G2284" s="18" t="s">
        <v>4282</v>
      </c>
      <c r="H2284" s="18" t="s">
        <v>4282</v>
      </c>
      <c r="I2284" s="18" t="s">
        <v>4282</v>
      </c>
      <c r="J2284" s="18" t="s">
        <v>7185</v>
      </c>
      <c r="K2284" s="18" t="s">
        <v>4282</v>
      </c>
      <c r="L2284" s="18" t="s">
        <v>4282</v>
      </c>
      <c r="N2284" s="40" t="e">
        <f t="shared" si="311"/>
        <v>#N/A</v>
      </c>
      <c r="O2284" t="e">
        <f>VLOOKUP(A2284,'[1]Integrator Offer Supplier'!$M$14:$AF$12953,18,FALSE)</f>
        <v>#N/A</v>
      </c>
      <c r="P2284" t="e">
        <f>VLOOKUP(A2284,'[1]Integrator Offer Supplier'!$M$14:$AF$12953,19,FALSE)</f>
        <v>#N/A</v>
      </c>
      <c r="Q2284" t="e">
        <f t="shared" si="312"/>
        <v>#N/A</v>
      </c>
      <c r="R2284" t="e">
        <f>VLOOKUP(A2284,'[1]Integrator Offer Supplier'!$M$14:$AF$12953,20,FALSE)</f>
        <v>#N/A</v>
      </c>
      <c r="S2284" s="41" t="e">
        <f t="shared" si="313"/>
        <v>#N/A</v>
      </c>
    </row>
    <row r="2285" spans="1:19" ht="126" x14ac:dyDescent="0.2">
      <c r="A2285" s="35" t="s">
        <v>6877</v>
      </c>
      <c r="B2285" s="15" t="s">
        <v>1966</v>
      </c>
      <c r="C2285" s="15" t="s">
        <v>3954</v>
      </c>
      <c r="D2285" s="19"/>
      <c r="E2285" s="18" t="s">
        <v>4282</v>
      </c>
      <c r="F2285" s="18" t="s">
        <v>4282</v>
      </c>
      <c r="G2285" s="18" t="s">
        <v>4282</v>
      </c>
      <c r="H2285" s="18" t="s">
        <v>4282</v>
      </c>
      <c r="I2285" s="18" t="s">
        <v>4282</v>
      </c>
      <c r="J2285" s="18" t="s">
        <v>7185</v>
      </c>
      <c r="K2285" s="18" t="s">
        <v>4282</v>
      </c>
      <c r="L2285" s="18" t="s">
        <v>4282</v>
      </c>
      <c r="N2285" s="40" t="e">
        <f t="shared" si="311"/>
        <v>#N/A</v>
      </c>
      <c r="O2285" t="e">
        <f>VLOOKUP(A2285,'[1]Integrator Offer Supplier'!$M$14:$AF$12953,18,FALSE)</f>
        <v>#N/A</v>
      </c>
      <c r="P2285" t="e">
        <f>VLOOKUP(A2285,'[1]Integrator Offer Supplier'!$M$14:$AF$12953,19,FALSE)</f>
        <v>#N/A</v>
      </c>
      <c r="Q2285" t="e">
        <f t="shared" si="312"/>
        <v>#N/A</v>
      </c>
      <c r="R2285" t="e">
        <f>VLOOKUP(A2285,'[1]Integrator Offer Supplier'!$M$14:$AF$12953,20,FALSE)</f>
        <v>#N/A</v>
      </c>
      <c r="S2285" s="41" t="e">
        <f t="shared" si="313"/>
        <v>#N/A</v>
      </c>
    </row>
    <row r="2286" spans="1:19" ht="54" x14ac:dyDescent="0.2">
      <c r="A2286" s="34" t="s">
        <v>6878</v>
      </c>
      <c r="B2286" s="15" t="s">
        <v>1967</v>
      </c>
      <c r="C2286" s="15" t="s">
        <v>3955</v>
      </c>
      <c r="D2286" s="19"/>
      <c r="E2286" s="18" t="s">
        <v>4282</v>
      </c>
      <c r="F2286" s="18" t="s">
        <v>4282</v>
      </c>
      <c r="G2286" s="18" t="s">
        <v>4282</v>
      </c>
      <c r="H2286" s="18" t="s">
        <v>4282</v>
      </c>
      <c r="I2286" s="18" t="s">
        <v>4282</v>
      </c>
      <c r="J2286" s="18" t="s">
        <v>7185</v>
      </c>
      <c r="K2286" s="18" t="s">
        <v>4282</v>
      </c>
      <c r="L2286" s="18" t="s">
        <v>4282</v>
      </c>
      <c r="N2286" s="40" t="e">
        <f t="shared" si="311"/>
        <v>#N/A</v>
      </c>
      <c r="O2286" t="e">
        <f>VLOOKUP(A2286,'[1]Integrator Offer Supplier'!$M$14:$AF$12953,18,FALSE)</f>
        <v>#N/A</v>
      </c>
      <c r="P2286" t="e">
        <f>VLOOKUP(A2286,'[1]Integrator Offer Supplier'!$M$14:$AF$12953,19,FALSE)</f>
        <v>#N/A</v>
      </c>
      <c r="Q2286" t="e">
        <f t="shared" si="312"/>
        <v>#N/A</v>
      </c>
      <c r="R2286" t="e">
        <f>VLOOKUP(A2286,'[1]Integrator Offer Supplier'!$M$14:$AF$12953,20,FALSE)</f>
        <v>#N/A</v>
      </c>
      <c r="S2286" s="41" t="e">
        <f t="shared" si="313"/>
        <v>#N/A</v>
      </c>
    </row>
    <row r="2287" spans="1:19" ht="90" x14ac:dyDescent="0.2">
      <c r="A2287" s="35" t="s">
        <v>6879</v>
      </c>
      <c r="B2287" s="15" t="s">
        <v>1968</v>
      </c>
      <c r="C2287" s="15" t="s">
        <v>3956</v>
      </c>
      <c r="D2287" s="19"/>
      <c r="E2287" s="18" t="s">
        <v>4282</v>
      </c>
      <c r="F2287" s="18" t="s">
        <v>4282</v>
      </c>
      <c r="G2287" s="18" t="s">
        <v>4282</v>
      </c>
      <c r="H2287" s="18" t="s">
        <v>4282</v>
      </c>
      <c r="I2287" s="18" t="s">
        <v>4282</v>
      </c>
      <c r="J2287" s="18" t="s">
        <v>7185</v>
      </c>
      <c r="K2287" s="18" t="s">
        <v>4282</v>
      </c>
      <c r="L2287" s="18" t="s">
        <v>4282</v>
      </c>
      <c r="N2287" s="40" t="e">
        <f t="shared" si="311"/>
        <v>#N/A</v>
      </c>
      <c r="O2287" t="e">
        <f>VLOOKUP(A2287,'[1]Integrator Offer Supplier'!$M$14:$AF$12953,18,FALSE)</f>
        <v>#N/A</v>
      </c>
      <c r="P2287" t="e">
        <f>VLOOKUP(A2287,'[1]Integrator Offer Supplier'!$M$14:$AF$12953,19,FALSE)</f>
        <v>#N/A</v>
      </c>
      <c r="Q2287" t="e">
        <f t="shared" si="312"/>
        <v>#N/A</v>
      </c>
      <c r="R2287" t="e">
        <f>VLOOKUP(A2287,'[1]Integrator Offer Supplier'!$M$14:$AF$12953,20,FALSE)</f>
        <v>#N/A</v>
      </c>
      <c r="S2287" s="41" t="e">
        <f t="shared" si="313"/>
        <v>#N/A</v>
      </c>
    </row>
    <row r="2288" spans="1:19" ht="162" x14ac:dyDescent="0.2">
      <c r="A2288" s="35" t="s">
        <v>6880</v>
      </c>
      <c r="B2288" s="15" t="s">
        <v>1969</v>
      </c>
      <c r="C2288" s="15" t="s">
        <v>3957</v>
      </c>
      <c r="D2288" s="19"/>
      <c r="E2288" s="18" t="s">
        <v>4282</v>
      </c>
      <c r="F2288" s="18" t="s">
        <v>4282</v>
      </c>
      <c r="G2288" s="18" t="s">
        <v>4282</v>
      </c>
      <c r="H2288" s="18" t="s">
        <v>4282</v>
      </c>
      <c r="I2288" s="18" t="s">
        <v>4282</v>
      </c>
      <c r="J2288" s="18" t="s">
        <v>7185</v>
      </c>
      <c r="K2288" s="18" t="s">
        <v>4282</v>
      </c>
      <c r="L2288" s="18" t="s">
        <v>4282</v>
      </c>
      <c r="N2288" s="40" t="e">
        <f t="shared" si="311"/>
        <v>#N/A</v>
      </c>
      <c r="O2288" t="e">
        <f>VLOOKUP(A2288,'[1]Integrator Offer Supplier'!$M$14:$AF$12953,18,FALSE)</f>
        <v>#N/A</v>
      </c>
      <c r="P2288" t="e">
        <f>VLOOKUP(A2288,'[1]Integrator Offer Supplier'!$M$14:$AF$12953,19,FALSE)</f>
        <v>#N/A</v>
      </c>
      <c r="Q2288" t="e">
        <f t="shared" si="312"/>
        <v>#N/A</v>
      </c>
      <c r="R2288" t="e">
        <f>VLOOKUP(A2288,'[1]Integrator Offer Supplier'!$M$14:$AF$12953,20,FALSE)</f>
        <v>#N/A</v>
      </c>
      <c r="S2288" s="41" t="e">
        <f t="shared" si="313"/>
        <v>#N/A</v>
      </c>
    </row>
    <row r="2289" spans="1:19" ht="108" x14ac:dyDescent="0.2">
      <c r="A2289" s="35" t="s">
        <v>6881</v>
      </c>
      <c r="B2289" s="15" t="s">
        <v>42</v>
      </c>
      <c r="C2289" s="15" t="s">
        <v>4234</v>
      </c>
      <c r="D2289" s="21" t="s">
        <v>4235</v>
      </c>
      <c r="E2289" s="18">
        <v>8</v>
      </c>
      <c r="F2289" s="2">
        <v>5250</v>
      </c>
      <c r="G2289" s="2">
        <v>4</v>
      </c>
      <c r="H2289" s="2">
        <v>12</v>
      </c>
      <c r="I2289" s="2"/>
      <c r="J2289" s="2"/>
      <c r="K2289" s="2"/>
      <c r="L2289" s="2"/>
      <c r="N2289" s="40" t="e">
        <f t="shared" si="311"/>
        <v>#N/A</v>
      </c>
      <c r="O2289" t="e">
        <f>VLOOKUP(A2289,'[1]Integrator Offer Supplier'!$M$14:$AF$12953,18,FALSE)</f>
        <v>#N/A</v>
      </c>
      <c r="P2289" t="e">
        <f>VLOOKUP(A2289,'[1]Integrator Offer Supplier'!$M$14:$AF$12953,19,FALSE)</f>
        <v>#N/A</v>
      </c>
      <c r="Q2289" t="e">
        <f t="shared" si="312"/>
        <v>#N/A</v>
      </c>
      <c r="R2289" t="e">
        <f>VLOOKUP(A2289,'[1]Integrator Offer Supplier'!$M$14:$AF$12953,20,FALSE)</f>
        <v>#N/A</v>
      </c>
      <c r="S2289" s="41" t="e">
        <f t="shared" si="313"/>
        <v>#N/A</v>
      </c>
    </row>
    <row r="2290" spans="1:19" ht="18" x14ac:dyDescent="0.2">
      <c r="A2290" s="35" t="s">
        <v>6882</v>
      </c>
      <c r="B2290" s="15" t="s">
        <v>223</v>
      </c>
      <c r="C2290" s="15" t="s">
        <v>223</v>
      </c>
      <c r="D2290" s="19"/>
      <c r="E2290" s="18" t="s">
        <v>4282</v>
      </c>
      <c r="F2290" s="18" t="s">
        <v>4282</v>
      </c>
      <c r="G2290" s="18" t="s">
        <v>4282</v>
      </c>
      <c r="H2290" s="18" t="s">
        <v>4282</v>
      </c>
      <c r="I2290" s="18" t="s">
        <v>4282</v>
      </c>
      <c r="J2290" s="18" t="s">
        <v>7185</v>
      </c>
      <c r="K2290" s="18" t="s">
        <v>4282</v>
      </c>
      <c r="L2290" s="18" t="s">
        <v>4282</v>
      </c>
      <c r="N2290" s="40" t="e">
        <f t="shared" si="311"/>
        <v>#N/A</v>
      </c>
      <c r="O2290" t="e">
        <f>VLOOKUP(A2290,'[1]Integrator Offer Supplier'!$M$14:$AF$12953,18,FALSE)</f>
        <v>#N/A</v>
      </c>
      <c r="P2290" t="e">
        <f>VLOOKUP(A2290,'[1]Integrator Offer Supplier'!$M$14:$AF$12953,19,FALSE)</f>
        <v>#N/A</v>
      </c>
      <c r="Q2290" t="e">
        <f t="shared" si="312"/>
        <v>#N/A</v>
      </c>
      <c r="R2290" t="e">
        <f>VLOOKUP(A2290,'[1]Integrator Offer Supplier'!$M$14:$AF$12953,20,FALSE)</f>
        <v>#N/A</v>
      </c>
      <c r="S2290" s="41" t="e">
        <f t="shared" si="313"/>
        <v>#N/A</v>
      </c>
    </row>
    <row r="2291" spans="1:19" ht="54" x14ac:dyDescent="0.2">
      <c r="A2291" s="34" t="s">
        <v>6883</v>
      </c>
      <c r="B2291" s="15" t="s">
        <v>1970</v>
      </c>
      <c r="C2291" s="15" t="s">
        <v>3959</v>
      </c>
      <c r="D2291" s="19"/>
      <c r="E2291" s="18" t="s">
        <v>4282</v>
      </c>
      <c r="F2291" s="18" t="s">
        <v>4282</v>
      </c>
      <c r="G2291" s="18" t="s">
        <v>4282</v>
      </c>
      <c r="H2291" s="18" t="s">
        <v>4282</v>
      </c>
      <c r="I2291" s="18" t="s">
        <v>4282</v>
      </c>
      <c r="J2291" s="18" t="s">
        <v>7185</v>
      </c>
      <c r="K2291" s="18" t="s">
        <v>4282</v>
      </c>
      <c r="L2291" s="18" t="s">
        <v>4282</v>
      </c>
      <c r="N2291" s="40" t="e">
        <f t="shared" si="311"/>
        <v>#N/A</v>
      </c>
      <c r="O2291" t="e">
        <f>VLOOKUP(A2291,'[1]Integrator Offer Supplier'!$M$14:$AF$12953,18,FALSE)</f>
        <v>#N/A</v>
      </c>
      <c r="P2291" t="e">
        <f>VLOOKUP(A2291,'[1]Integrator Offer Supplier'!$M$14:$AF$12953,19,FALSE)</f>
        <v>#N/A</v>
      </c>
      <c r="Q2291" t="e">
        <f t="shared" si="312"/>
        <v>#N/A</v>
      </c>
      <c r="R2291" t="e">
        <f>VLOOKUP(A2291,'[1]Integrator Offer Supplier'!$M$14:$AF$12953,20,FALSE)</f>
        <v>#N/A</v>
      </c>
      <c r="S2291" s="41" t="e">
        <f t="shared" si="313"/>
        <v>#N/A</v>
      </c>
    </row>
    <row r="2292" spans="1:19" ht="36" x14ac:dyDescent="0.2">
      <c r="A2292" s="34" t="s">
        <v>6884</v>
      </c>
      <c r="B2292" s="15" t="s">
        <v>1971</v>
      </c>
      <c r="C2292" s="15" t="s">
        <v>3960</v>
      </c>
      <c r="D2292" s="19"/>
      <c r="E2292" s="18" t="s">
        <v>4282</v>
      </c>
      <c r="F2292" s="18" t="s">
        <v>4282</v>
      </c>
      <c r="G2292" s="18" t="s">
        <v>4282</v>
      </c>
      <c r="H2292" s="18" t="s">
        <v>4282</v>
      </c>
      <c r="I2292" s="18" t="s">
        <v>4282</v>
      </c>
      <c r="J2292" s="18" t="s">
        <v>7185</v>
      </c>
      <c r="K2292" s="18" t="s">
        <v>4282</v>
      </c>
      <c r="L2292" s="18" t="s">
        <v>4282</v>
      </c>
      <c r="N2292" s="40" t="e">
        <f t="shared" si="311"/>
        <v>#N/A</v>
      </c>
      <c r="O2292" t="e">
        <f>VLOOKUP(A2292,'[1]Integrator Offer Supplier'!$M$14:$AF$12953,18,FALSE)</f>
        <v>#N/A</v>
      </c>
      <c r="P2292" t="e">
        <f>VLOOKUP(A2292,'[1]Integrator Offer Supplier'!$M$14:$AF$12953,19,FALSE)</f>
        <v>#N/A</v>
      </c>
      <c r="Q2292" t="e">
        <f t="shared" si="312"/>
        <v>#N/A</v>
      </c>
      <c r="R2292" t="e">
        <f>VLOOKUP(A2292,'[1]Integrator Offer Supplier'!$M$14:$AF$12953,20,FALSE)</f>
        <v>#N/A</v>
      </c>
      <c r="S2292" s="41" t="e">
        <f t="shared" si="313"/>
        <v>#N/A</v>
      </c>
    </row>
    <row r="2293" spans="1:19" ht="72" x14ac:dyDescent="0.2">
      <c r="A2293" s="34" t="s">
        <v>6885</v>
      </c>
      <c r="B2293" s="15" t="s">
        <v>1972</v>
      </c>
      <c r="C2293" s="15" t="s">
        <v>3961</v>
      </c>
      <c r="D2293" s="19"/>
      <c r="E2293" s="18" t="s">
        <v>4282</v>
      </c>
      <c r="F2293" s="18" t="s">
        <v>4282</v>
      </c>
      <c r="G2293" s="18" t="s">
        <v>4282</v>
      </c>
      <c r="H2293" s="18" t="s">
        <v>4282</v>
      </c>
      <c r="I2293" s="18" t="s">
        <v>4282</v>
      </c>
      <c r="J2293" s="18" t="s">
        <v>7185</v>
      </c>
      <c r="K2293" s="18" t="s">
        <v>4282</v>
      </c>
      <c r="L2293" s="18" t="s">
        <v>4282</v>
      </c>
      <c r="N2293" s="40" t="e">
        <f t="shared" si="311"/>
        <v>#N/A</v>
      </c>
      <c r="O2293" t="e">
        <f>VLOOKUP(A2293,'[1]Integrator Offer Supplier'!$M$14:$AF$12953,18,FALSE)</f>
        <v>#N/A</v>
      </c>
      <c r="P2293" t="e">
        <f>VLOOKUP(A2293,'[1]Integrator Offer Supplier'!$M$14:$AF$12953,19,FALSE)</f>
        <v>#N/A</v>
      </c>
      <c r="Q2293" t="e">
        <f t="shared" si="312"/>
        <v>#N/A</v>
      </c>
      <c r="R2293" t="e">
        <f>VLOOKUP(A2293,'[1]Integrator Offer Supplier'!$M$14:$AF$12953,20,FALSE)</f>
        <v>#N/A</v>
      </c>
      <c r="S2293" s="41" t="e">
        <f t="shared" si="313"/>
        <v>#N/A</v>
      </c>
    </row>
    <row r="2294" spans="1:19" ht="90" x14ac:dyDescent="0.2">
      <c r="A2294" s="35" t="s">
        <v>6886</v>
      </c>
      <c r="B2294" s="15" t="s">
        <v>114</v>
      </c>
      <c r="C2294" s="15" t="s">
        <v>4278</v>
      </c>
      <c r="D2294" s="19"/>
      <c r="E2294" s="18"/>
      <c r="F2294" s="2"/>
      <c r="G2294" s="2"/>
      <c r="H2294" s="2"/>
      <c r="I2294" s="2"/>
      <c r="J2294" s="18">
        <f t="shared" ref="J2294:J2295" si="317">N2294</f>
        <v>10.351848315789475</v>
      </c>
      <c r="K2294" s="18">
        <f t="shared" ref="K2294:K2295" si="318">Q2294</f>
        <v>0</v>
      </c>
      <c r="L2294" s="18">
        <f t="shared" ref="L2294:L2295" si="319">S2294</f>
        <v>6.0338515124948433</v>
      </c>
      <c r="N2294" s="40">
        <f t="shared" si="311"/>
        <v>10.351848315789475</v>
      </c>
      <c r="O2294">
        <f>VLOOKUP(A2294,'[1]Integrator Offer Supplier'!$M$14:$AF$12953,18,FALSE)</f>
        <v>199.34302500000001</v>
      </c>
      <c r="P2294">
        <f>VLOOKUP(A2294,'[1]Integrator Offer Supplier'!$M$14:$AF$12953,19,FALSE)</f>
        <v>0</v>
      </c>
      <c r="Q2294">
        <f t="shared" si="312"/>
        <v>0</v>
      </c>
      <c r="R2294">
        <f>VLOOKUP(A2294,'[1]Integrator Offer Supplier'!$M$14:$AF$12953,20,FALSE)</f>
        <v>482.70812099958749</v>
      </c>
      <c r="S2294" s="41">
        <f t="shared" si="313"/>
        <v>6.0338515124948433</v>
      </c>
    </row>
    <row r="2295" spans="1:19" ht="36" x14ac:dyDescent="0.2">
      <c r="A2295" s="35" t="s">
        <v>6887</v>
      </c>
      <c r="B2295" s="15" t="s">
        <v>1973</v>
      </c>
      <c r="C2295" s="15" t="s">
        <v>4385</v>
      </c>
      <c r="D2295" s="19"/>
      <c r="E2295" s="18">
        <v>8</v>
      </c>
      <c r="F2295" s="2">
        <v>1500</v>
      </c>
      <c r="G2295" s="2">
        <v>4</v>
      </c>
      <c r="H2295" s="18"/>
      <c r="I2295" s="18"/>
      <c r="J2295" s="18">
        <f t="shared" si="317"/>
        <v>0</v>
      </c>
      <c r="K2295" s="18">
        <f t="shared" si="318"/>
        <v>0</v>
      </c>
      <c r="L2295" s="18">
        <f t="shared" si="319"/>
        <v>0</v>
      </c>
      <c r="N2295" s="40">
        <f t="shared" si="311"/>
        <v>0</v>
      </c>
      <c r="O2295">
        <f>VLOOKUP(A2295,'[1]Integrator Offer Supplier'!$M$14:$AF$12953,18,FALSE)</f>
        <v>0</v>
      </c>
      <c r="P2295">
        <f>VLOOKUP(A2295,'[1]Integrator Offer Supplier'!$M$14:$AF$12953,19,FALSE)</f>
        <v>0</v>
      </c>
      <c r="Q2295">
        <f t="shared" si="312"/>
        <v>0</v>
      </c>
      <c r="R2295">
        <f>VLOOKUP(A2295,'[1]Integrator Offer Supplier'!$M$14:$AF$12953,20,FALSE)</f>
        <v>0</v>
      </c>
      <c r="S2295" s="41">
        <f t="shared" si="313"/>
        <v>0</v>
      </c>
    </row>
    <row r="2296" spans="1:19" ht="36" x14ac:dyDescent="0.2">
      <c r="A2296" s="34" t="s">
        <v>6888</v>
      </c>
      <c r="B2296" s="15" t="s">
        <v>1974</v>
      </c>
      <c r="C2296" s="15" t="s">
        <v>3964</v>
      </c>
      <c r="D2296" s="19"/>
      <c r="E2296" s="18" t="s">
        <v>4282</v>
      </c>
      <c r="F2296" s="18" t="s">
        <v>4282</v>
      </c>
      <c r="G2296" s="18" t="s">
        <v>4282</v>
      </c>
      <c r="H2296" s="18" t="s">
        <v>4282</v>
      </c>
      <c r="I2296" s="18" t="s">
        <v>4282</v>
      </c>
      <c r="J2296" s="18" t="s">
        <v>7185</v>
      </c>
      <c r="K2296" s="18" t="s">
        <v>4282</v>
      </c>
      <c r="L2296" s="18" t="s">
        <v>4282</v>
      </c>
      <c r="N2296" s="40" t="e">
        <f t="shared" si="311"/>
        <v>#N/A</v>
      </c>
      <c r="O2296" t="e">
        <f>VLOOKUP(A2296,'[1]Integrator Offer Supplier'!$M$14:$AF$12953,18,FALSE)</f>
        <v>#N/A</v>
      </c>
      <c r="P2296" t="e">
        <f>VLOOKUP(A2296,'[1]Integrator Offer Supplier'!$M$14:$AF$12953,19,FALSE)</f>
        <v>#N/A</v>
      </c>
      <c r="Q2296" t="e">
        <f t="shared" si="312"/>
        <v>#N/A</v>
      </c>
      <c r="R2296" t="e">
        <f>VLOOKUP(A2296,'[1]Integrator Offer Supplier'!$M$14:$AF$12953,20,FALSE)</f>
        <v>#N/A</v>
      </c>
      <c r="S2296" s="41" t="e">
        <f t="shared" si="313"/>
        <v>#N/A</v>
      </c>
    </row>
    <row r="2297" spans="1:19" ht="36" x14ac:dyDescent="0.2">
      <c r="A2297" s="35" t="s">
        <v>6889</v>
      </c>
      <c r="B2297" s="15" t="s">
        <v>1975</v>
      </c>
      <c r="C2297" s="15" t="s">
        <v>4586</v>
      </c>
      <c r="D2297" s="19"/>
      <c r="E2297" s="18"/>
      <c r="F2297" s="18"/>
      <c r="G2297" s="18"/>
      <c r="H2297" s="18">
        <v>2</v>
      </c>
      <c r="I2297" s="18"/>
      <c r="J2297" s="18">
        <f t="shared" ref="J2297:J2298" si="320">N2297</f>
        <v>7.5430342105263151</v>
      </c>
      <c r="K2297" s="18">
        <f t="shared" ref="K2297:K2298" si="321">Q2297</f>
        <v>4218.8768999999993</v>
      </c>
      <c r="L2297" s="18">
        <f t="shared" ref="L2297:L2298" si="322">S2297</f>
        <v>11.272894046912079</v>
      </c>
      <c r="N2297" s="40">
        <f t="shared" si="311"/>
        <v>7.5430342105263151</v>
      </c>
      <c r="O2297">
        <f>VLOOKUP(A2297,'[1]Integrator Offer Supplier'!$M$14:$AF$12953,18,FALSE)</f>
        <v>145.25437499999998</v>
      </c>
      <c r="P2297">
        <f>VLOOKUP(A2297,'[1]Integrator Offer Supplier'!$M$14:$AF$12953,19,FALSE)</f>
        <v>570.11849999999993</v>
      </c>
      <c r="Q2297">
        <f t="shared" si="312"/>
        <v>4218.8768999999993</v>
      </c>
      <c r="R2297">
        <f>VLOOKUP(A2297,'[1]Integrator Offer Supplier'!$M$14:$AF$12953,20,FALSE)</f>
        <v>901.83152375296618</v>
      </c>
      <c r="S2297" s="41">
        <f t="shared" si="313"/>
        <v>11.272894046912079</v>
      </c>
    </row>
    <row r="2298" spans="1:19" ht="54" x14ac:dyDescent="0.2">
      <c r="A2298" s="35" t="s">
        <v>6890</v>
      </c>
      <c r="B2298" s="15" t="s">
        <v>1976</v>
      </c>
      <c r="C2298" s="15" t="s">
        <v>3966</v>
      </c>
      <c r="D2298" s="21" t="s">
        <v>4461</v>
      </c>
      <c r="E2298" s="18"/>
      <c r="F2298" s="18">
        <v>150</v>
      </c>
      <c r="G2298" s="18"/>
      <c r="H2298" s="18">
        <v>0.5</v>
      </c>
      <c r="I2298" s="18"/>
      <c r="J2298" s="18">
        <f t="shared" si="320"/>
        <v>0</v>
      </c>
      <c r="K2298" s="18">
        <f t="shared" si="321"/>
        <v>0</v>
      </c>
      <c r="L2298" s="18">
        <f t="shared" si="322"/>
        <v>0</v>
      </c>
      <c r="N2298" s="40">
        <f t="shared" si="311"/>
        <v>0</v>
      </c>
      <c r="O2298">
        <f>VLOOKUP(A2298,'[1]Integrator Offer Supplier'!$M$14:$AF$12953,18,FALSE)</f>
        <v>0</v>
      </c>
      <c r="P2298">
        <f>VLOOKUP(A2298,'[1]Integrator Offer Supplier'!$M$14:$AF$12953,19,FALSE)</f>
        <v>0</v>
      </c>
      <c r="Q2298">
        <f t="shared" si="312"/>
        <v>0</v>
      </c>
      <c r="R2298">
        <f>VLOOKUP(A2298,'[1]Integrator Offer Supplier'!$M$14:$AF$12953,20,FALSE)</f>
        <v>0</v>
      </c>
      <c r="S2298" s="41">
        <f t="shared" si="313"/>
        <v>0</v>
      </c>
    </row>
    <row r="2299" spans="1:19" ht="18" x14ac:dyDescent="0.2">
      <c r="A2299" s="35" t="s">
        <v>6891</v>
      </c>
      <c r="B2299" s="15" t="s">
        <v>1977</v>
      </c>
      <c r="C2299" s="15" t="s">
        <v>3967</v>
      </c>
      <c r="D2299" s="19"/>
      <c r="E2299" s="18" t="s">
        <v>4282</v>
      </c>
      <c r="F2299" s="18" t="s">
        <v>4282</v>
      </c>
      <c r="G2299" s="18" t="s">
        <v>4282</v>
      </c>
      <c r="H2299" s="18" t="s">
        <v>4282</v>
      </c>
      <c r="I2299" s="18" t="s">
        <v>4282</v>
      </c>
      <c r="J2299" s="18" t="s">
        <v>7185</v>
      </c>
      <c r="K2299" s="18" t="s">
        <v>4282</v>
      </c>
      <c r="L2299" s="18" t="s">
        <v>4282</v>
      </c>
      <c r="N2299" s="40" t="e">
        <f t="shared" si="311"/>
        <v>#N/A</v>
      </c>
      <c r="O2299" t="e">
        <f>VLOOKUP(A2299,'[1]Integrator Offer Supplier'!$M$14:$AF$12953,18,FALSE)</f>
        <v>#N/A</v>
      </c>
      <c r="P2299" t="e">
        <f>VLOOKUP(A2299,'[1]Integrator Offer Supplier'!$M$14:$AF$12953,19,FALSE)</f>
        <v>#N/A</v>
      </c>
      <c r="Q2299" t="e">
        <f t="shared" si="312"/>
        <v>#N/A</v>
      </c>
      <c r="R2299" t="e">
        <f>VLOOKUP(A2299,'[1]Integrator Offer Supplier'!$M$14:$AF$12953,20,FALSE)</f>
        <v>#N/A</v>
      </c>
      <c r="S2299" s="41" t="e">
        <f t="shared" si="313"/>
        <v>#N/A</v>
      </c>
    </row>
    <row r="2300" spans="1:19" ht="36" x14ac:dyDescent="0.2">
      <c r="A2300" s="34" t="s">
        <v>6892</v>
      </c>
      <c r="B2300" s="15" t="s">
        <v>1978</v>
      </c>
      <c r="C2300" s="15" t="s">
        <v>3968</v>
      </c>
      <c r="D2300" s="19"/>
      <c r="E2300" s="18" t="s">
        <v>4282</v>
      </c>
      <c r="F2300" s="18" t="s">
        <v>4282</v>
      </c>
      <c r="G2300" s="18" t="s">
        <v>4282</v>
      </c>
      <c r="H2300" s="18" t="s">
        <v>4282</v>
      </c>
      <c r="I2300" s="18" t="s">
        <v>4282</v>
      </c>
      <c r="J2300" s="18" t="s">
        <v>7185</v>
      </c>
      <c r="K2300" s="18" t="s">
        <v>4282</v>
      </c>
      <c r="L2300" s="18" t="s">
        <v>4282</v>
      </c>
      <c r="N2300" s="40" t="e">
        <f t="shared" si="311"/>
        <v>#N/A</v>
      </c>
      <c r="O2300" t="e">
        <f>VLOOKUP(A2300,'[1]Integrator Offer Supplier'!$M$14:$AF$12953,18,FALSE)</f>
        <v>#N/A</v>
      </c>
      <c r="P2300" t="e">
        <f>VLOOKUP(A2300,'[1]Integrator Offer Supplier'!$M$14:$AF$12953,19,FALSE)</f>
        <v>#N/A</v>
      </c>
      <c r="Q2300" t="e">
        <f t="shared" si="312"/>
        <v>#N/A</v>
      </c>
      <c r="R2300" t="e">
        <f>VLOOKUP(A2300,'[1]Integrator Offer Supplier'!$M$14:$AF$12953,20,FALSE)</f>
        <v>#N/A</v>
      </c>
      <c r="S2300" s="41" t="e">
        <f t="shared" si="313"/>
        <v>#N/A</v>
      </c>
    </row>
    <row r="2301" spans="1:19" ht="36" x14ac:dyDescent="0.2">
      <c r="A2301" s="34" t="s">
        <v>6893</v>
      </c>
      <c r="B2301" s="15" t="s">
        <v>1979</v>
      </c>
      <c r="C2301" s="15" t="s">
        <v>3969</v>
      </c>
      <c r="D2301" s="19"/>
      <c r="E2301" s="18" t="s">
        <v>4282</v>
      </c>
      <c r="F2301" s="18" t="s">
        <v>4282</v>
      </c>
      <c r="G2301" s="18" t="s">
        <v>4282</v>
      </c>
      <c r="H2301" s="18" t="s">
        <v>4282</v>
      </c>
      <c r="I2301" s="18" t="s">
        <v>4282</v>
      </c>
      <c r="J2301" s="18" t="s">
        <v>7185</v>
      </c>
      <c r="K2301" s="18" t="s">
        <v>4282</v>
      </c>
      <c r="L2301" s="18" t="s">
        <v>4282</v>
      </c>
      <c r="N2301" s="40" t="e">
        <f t="shared" si="311"/>
        <v>#N/A</v>
      </c>
      <c r="O2301" t="e">
        <f>VLOOKUP(A2301,'[1]Integrator Offer Supplier'!$M$14:$AF$12953,18,FALSE)</f>
        <v>#N/A</v>
      </c>
      <c r="P2301" t="e">
        <f>VLOOKUP(A2301,'[1]Integrator Offer Supplier'!$M$14:$AF$12953,19,FALSE)</f>
        <v>#N/A</v>
      </c>
      <c r="Q2301" t="e">
        <f t="shared" si="312"/>
        <v>#N/A</v>
      </c>
      <c r="R2301" t="e">
        <f>VLOOKUP(A2301,'[1]Integrator Offer Supplier'!$M$14:$AF$12953,20,FALSE)</f>
        <v>#N/A</v>
      </c>
      <c r="S2301" s="41" t="e">
        <f t="shared" si="313"/>
        <v>#N/A</v>
      </c>
    </row>
    <row r="2302" spans="1:19" ht="36" x14ac:dyDescent="0.2">
      <c r="A2302" s="34" t="s">
        <v>6894</v>
      </c>
      <c r="B2302" s="15" t="s">
        <v>1980</v>
      </c>
      <c r="C2302" s="15" t="s">
        <v>4519</v>
      </c>
      <c r="D2302" s="19"/>
      <c r="E2302" s="18"/>
      <c r="F2302" s="18"/>
      <c r="G2302" s="18"/>
      <c r="H2302" s="18"/>
      <c r="I2302" s="18"/>
      <c r="J2302" s="18">
        <f>N2302</f>
        <v>0</v>
      </c>
      <c r="K2302" s="18">
        <f>Q2302</f>
        <v>0</v>
      </c>
      <c r="L2302" s="18">
        <f>S2302</f>
        <v>0</v>
      </c>
      <c r="N2302" s="40">
        <f t="shared" si="311"/>
        <v>0</v>
      </c>
      <c r="O2302">
        <f>VLOOKUP(A2302,'[1]Integrator Offer Supplier'!$M$14:$AF$12953,18,FALSE)</f>
        <v>0</v>
      </c>
      <c r="P2302">
        <f>VLOOKUP(A2302,'[1]Integrator Offer Supplier'!$M$14:$AF$12953,19,FALSE)</f>
        <v>0</v>
      </c>
      <c r="Q2302">
        <f t="shared" si="312"/>
        <v>0</v>
      </c>
      <c r="R2302">
        <f>VLOOKUP(A2302,'[1]Integrator Offer Supplier'!$M$14:$AF$12953,20,FALSE)</f>
        <v>0</v>
      </c>
      <c r="S2302" s="41">
        <f t="shared" si="313"/>
        <v>0</v>
      </c>
    </row>
    <row r="2303" spans="1:19" ht="54" x14ac:dyDescent="0.2">
      <c r="A2303" s="34" t="s">
        <v>6895</v>
      </c>
      <c r="B2303" s="15" t="s">
        <v>1981</v>
      </c>
      <c r="C2303" s="15" t="s">
        <v>3971</v>
      </c>
      <c r="D2303" s="19"/>
      <c r="E2303" s="18" t="s">
        <v>4282</v>
      </c>
      <c r="F2303" s="18" t="s">
        <v>4282</v>
      </c>
      <c r="G2303" s="18" t="s">
        <v>4282</v>
      </c>
      <c r="H2303" s="18" t="s">
        <v>4282</v>
      </c>
      <c r="I2303" s="18" t="s">
        <v>4282</v>
      </c>
      <c r="J2303" s="18" t="s">
        <v>7185</v>
      </c>
      <c r="K2303" s="18" t="s">
        <v>4282</v>
      </c>
      <c r="L2303" s="18" t="s">
        <v>4282</v>
      </c>
      <c r="N2303" s="40" t="e">
        <f t="shared" si="311"/>
        <v>#N/A</v>
      </c>
      <c r="O2303" t="e">
        <f>VLOOKUP(A2303,'[1]Integrator Offer Supplier'!$M$14:$AF$12953,18,FALSE)</f>
        <v>#N/A</v>
      </c>
      <c r="P2303" t="e">
        <f>VLOOKUP(A2303,'[1]Integrator Offer Supplier'!$M$14:$AF$12953,19,FALSE)</f>
        <v>#N/A</v>
      </c>
      <c r="Q2303" t="e">
        <f t="shared" si="312"/>
        <v>#N/A</v>
      </c>
      <c r="R2303" t="e">
        <f>VLOOKUP(A2303,'[1]Integrator Offer Supplier'!$M$14:$AF$12953,20,FALSE)</f>
        <v>#N/A</v>
      </c>
      <c r="S2303" s="41" t="e">
        <f t="shared" si="313"/>
        <v>#N/A</v>
      </c>
    </row>
    <row r="2304" spans="1:19" ht="54" x14ac:dyDescent="0.2">
      <c r="A2304" s="35" t="s">
        <v>6896</v>
      </c>
      <c r="B2304" s="15" t="s">
        <v>1982</v>
      </c>
      <c r="C2304" s="15" t="s">
        <v>3972</v>
      </c>
      <c r="D2304" s="19"/>
      <c r="E2304" s="18" t="s">
        <v>4282</v>
      </c>
      <c r="F2304" s="18" t="s">
        <v>4282</v>
      </c>
      <c r="G2304" s="18" t="s">
        <v>4282</v>
      </c>
      <c r="H2304" s="18" t="s">
        <v>4282</v>
      </c>
      <c r="I2304" s="18" t="s">
        <v>4282</v>
      </c>
      <c r="J2304" s="18" t="s">
        <v>7185</v>
      </c>
      <c r="K2304" s="18" t="s">
        <v>4282</v>
      </c>
      <c r="L2304" s="18" t="s">
        <v>4282</v>
      </c>
      <c r="N2304" s="40" t="e">
        <f t="shared" si="311"/>
        <v>#N/A</v>
      </c>
      <c r="O2304" t="e">
        <f>VLOOKUP(A2304,'[1]Integrator Offer Supplier'!$M$14:$AF$12953,18,FALSE)</f>
        <v>#N/A</v>
      </c>
      <c r="P2304" t="e">
        <f>VLOOKUP(A2304,'[1]Integrator Offer Supplier'!$M$14:$AF$12953,19,FALSE)</f>
        <v>#N/A</v>
      </c>
      <c r="Q2304" t="e">
        <f t="shared" si="312"/>
        <v>#N/A</v>
      </c>
      <c r="R2304" t="e">
        <f>VLOOKUP(A2304,'[1]Integrator Offer Supplier'!$M$14:$AF$12953,20,FALSE)</f>
        <v>#N/A</v>
      </c>
      <c r="S2304" s="41" t="e">
        <f t="shared" si="313"/>
        <v>#N/A</v>
      </c>
    </row>
    <row r="2305" spans="1:19" ht="18" x14ac:dyDescent="0.2">
      <c r="A2305" s="34" t="s">
        <v>6897</v>
      </c>
      <c r="B2305" s="15" t="s">
        <v>1983</v>
      </c>
      <c r="C2305" s="15">
        <v>0</v>
      </c>
      <c r="D2305" s="19"/>
      <c r="E2305" s="18" t="s">
        <v>4282</v>
      </c>
      <c r="F2305" s="18" t="s">
        <v>4282</v>
      </c>
      <c r="G2305" s="18" t="s">
        <v>4282</v>
      </c>
      <c r="H2305" s="18" t="s">
        <v>4282</v>
      </c>
      <c r="I2305" s="18" t="s">
        <v>4282</v>
      </c>
      <c r="J2305" s="18" t="s">
        <v>7185</v>
      </c>
      <c r="K2305" s="18" t="s">
        <v>4282</v>
      </c>
      <c r="L2305" s="18" t="s">
        <v>4282</v>
      </c>
      <c r="N2305" s="40" t="e">
        <f t="shared" si="311"/>
        <v>#N/A</v>
      </c>
      <c r="O2305" t="e">
        <f>VLOOKUP(A2305,'[1]Integrator Offer Supplier'!$M$14:$AF$12953,18,FALSE)</f>
        <v>#N/A</v>
      </c>
      <c r="P2305" t="e">
        <f>VLOOKUP(A2305,'[1]Integrator Offer Supplier'!$M$14:$AF$12953,19,FALSE)</f>
        <v>#N/A</v>
      </c>
      <c r="Q2305" t="e">
        <f t="shared" si="312"/>
        <v>#N/A</v>
      </c>
      <c r="R2305" t="e">
        <f>VLOOKUP(A2305,'[1]Integrator Offer Supplier'!$M$14:$AF$12953,20,FALSE)</f>
        <v>#N/A</v>
      </c>
      <c r="S2305" s="41" t="e">
        <f t="shared" si="313"/>
        <v>#N/A</v>
      </c>
    </row>
    <row r="2306" spans="1:19" ht="72" x14ac:dyDescent="0.2">
      <c r="A2306" s="35" t="s">
        <v>6898</v>
      </c>
      <c r="B2306" s="15" t="s">
        <v>1984</v>
      </c>
      <c r="C2306" s="15" t="s">
        <v>3973</v>
      </c>
      <c r="D2306" s="19"/>
      <c r="E2306" s="18" t="s">
        <v>4282</v>
      </c>
      <c r="F2306" s="18" t="s">
        <v>4282</v>
      </c>
      <c r="G2306" s="18" t="s">
        <v>4282</v>
      </c>
      <c r="H2306" s="18" t="s">
        <v>4282</v>
      </c>
      <c r="I2306" s="18" t="s">
        <v>4282</v>
      </c>
      <c r="J2306" s="18" t="s">
        <v>7185</v>
      </c>
      <c r="K2306" s="18" t="s">
        <v>4282</v>
      </c>
      <c r="L2306" s="18" t="s">
        <v>4282</v>
      </c>
      <c r="N2306" s="40" t="e">
        <f t="shared" si="311"/>
        <v>#N/A</v>
      </c>
      <c r="O2306" t="e">
        <f>VLOOKUP(A2306,'[1]Integrator Offer Supplier'!$M$14:$AF$12953,18,FALSE)</f>
        <v>#N/A</v>
      </c>
      <c r="P2306" t="e">
        <f>VLOOKUP(A2306,'[1]Integrator Offer Supplier'!$M$14:$AF$12953,19,FALSE)</f>
        <v>#N/A</v>
      </c>
      <c r="Q2306" t="e">
        <f t="shared" si="312"/>
        <v>#N/A</v>
      </c>
      <c r="R2306" t="e">
        <f>VLOOKUP(A2306,'[1]Integrator Offer Supplier'!$M$14:$AF$12953,20,FALSE)</f>
        <v>#N/A</v>
      </c>
      <c r="S2306" s="41" t="e">
        <f t="shared" si="313"/>
        <v>#N/A</v>
      </c>
    </row>
    <row r="2307" spans="1:19" ht="36" x14ac:dyDescent="0.2">
      <c r="A2307" s="35" t="s">
        <v>6899</v>
      </c>
      <c r="B2307" s="15" t="s">
        <v>1985</v>
      </c>
      <c r="C2307" s="15" t="s">
        <v>3974</v>
      </c>
      <c r="D2307" s="19"/>
      <c r="E2307" s="18" t="s">
        <v>4282</v>
      </c>
      <c r="F2307" s="18" t="s">
        <v>4282</v>
      </c>
      <c r="G2307" s="18" t="s">
        <v>4282</v>
      </c>
      <c r="H2307" s="18" t="s">
        <v>4282</v>
      </c>
      <c r="I2307" s="18" t="s">
        <v>4282</v>
      </c>
      <c r="J2307" s="18" t="s">
        <v>7185</v>
      </c>
      <c r="K2307" s="18" t="s">
        <v>4282</v>
      </c>
      <c r="L2307" s="18" t="s">
        <v>4282</v>
      </c>
      <c r="N2307" s="40" t="e">
        <f t="shared" si="311"/>
        <v>#N/A</v>
      </c>
      <c r="O2307" t="e">
        <f>VLOOKUP(A2307,'[1]Integrator Offer Supplier'!$M$14:$AF$12953,18,FALSE)</f>
        <v>#N/A</v>
      </c>
      <c r="P2307" t="e">
        <f>VLOOKUP(A2307,'[1]Integrator Offer Supplier'!$M$14:$AF$12953,19,FALSE)</f>
        <v>#N/A</v>
      </c>
      <c r="Q2307" t="e">
        <f t="shared" si="312"/>
        <v>#N/A</v>
      </c>
      <c r="R2307" t="e">
        <f>VLOOKUP(A2307,'[1]Integrator Offer Supplier'!$M$14:$AF$12953,20,FALSE)</f>
        <v>#N/A</v>
      </c>
      <c r="S2307" s="41" t="e">
        <f t="shared" si="313"/>
        <v>#N/A</v>
      </c>
    </row>
    <row r="2308" spans="1:19" ht="36" x14ac:dyDescent="0.2">
      <c r="A2308" s="35" t="s">
        <v>6900</v>
      </c>
      <c r="B2308" s="15" t="s">
        <v>1986</v>
      </c>
      <c r="C2308" s="15">
        <v>0</v>
      </c>
      <c r="D2308" s="19"/>
      <c r="E2308" s="18" t="s">
        <v>4282</v>
      </c>
      <c r="F2308" s="18" t="s">
        <v>4282</v>
      </c>
      <c r="G2308" s="18" t="s">
        <v>4282</v>
      </c>
      <c r="H2308" s="18" t="s">
        <v>4282</v>
      </c>
      <c r="I2308" s="18" t="s">
        <v>4282</v>
      </c>
      <c r="J2308" s="18" t="s">
        <v>7185</v>
      </c>
      <c r="K2308" s="18" t="s">
        <v>4282</v>
      </c>
      <c r="L2308" s="18" t="s">
        <v>4282</v>
      </c>
      <c r="N2308" s="40" t="e">
        <f t="shared" si="311"/>
        <v>#N/A</v>
      </c>
      <c r="O2308" t="e">
        <f>VLOOKUP(A2308,'[1]Integrator Offer Supplier'!$M$14:$AF$12953,18,FALSE)</f>
        <v>#N/A</v>
      </c>
      <c r="P2308" t="e">
        <f>VLOOKUP(A2308,'[1]Integrator Offer Supplier'!$M$14:$AF$12953,19,FALSE)</f>
        <v>#N/A</v>
      </c>
      <c r="Q2308" t="e">
        <f t="shared" si="312"/>
        <v>#N/A</v>
      </c>
      <c r="R2308" t="e">
        <f>VLOOKUP(A2308,'[1]Integrator Offer Supplier'!$M$14:$AF$12953,20,FALSE)</f>
        <v>#N/A</v>
      </c>
      <c r="S2308" s="41" t="e">
        <f t="shared" si="313"/>
        <v>#N/A</v>
      </c>
    </row>
    <row r="2309" spans="1:19" ht="36" x14ac:dyDescent="0.2">
      <c r="A2309" s="35" t="s">
        <v>6901</v>
      </c>
      <c r="B2309" s="15" t="s">
        <v>1987</v>
      </c>
      <c r="C2309" s="15" t="s">
        <v>3975</v>
      </c>
      <c r="D2309" s="19"/>
      <c r="E2309" s="18" t="s">
        <v>4282</v>
      </c>
      <c r="F2309" s="18" t="s">
        <v>4282</v>
      </c>
      <c r="G2309" s="18" t="s">
        <v>4282</v>
      </c>
      <c r="H2309" s="18" t="s">
        <v>4282</v>
      </c>
      <c r="I2309" s="18" t="s">
        <v>4282</v>
      </c>
      <c r="J2309" s="18" t="s">
        <v>7185</v>
      </c>
      <c r="K2309" s="18" t="s">
        <v>4282</v>
      </c>
      <c r="L2309" s="18" t="s">
        <v>4282</v>
      </c>
      <c r="N2309" s="40" t="e">
        <f t="shared" si="311"/>
        <v>#N/A</v>
      </c>
      <c r="O2309" t="e">
        <f>VLOOKUP(A2309,'[1]Integrator Offer Supplier'!$M$14:$AF$12953,18,FALSE)</f>
        <v>#N/A</v>
      </c>
      <c r="P2309" t="e">
        <f>VLOOKUP(A2309,'[1]Integrator Offer Supplier'!$M$14:$AF$12953,19,FALSE)</f>
        <v>#N/A</v>
      </c>
      <c r="Q2309" t="e">
        <f t="shared" si="312"/>
        <v>#N/A</v>
      </c>
      <c r="R2309" t="e">
        <f>VLOOKUP(A2309,'[1]Integrator Offer Supplier'!$M$14:$AF$12953,20,FALSE)</f>
        <v>#N/A</v>
      </c>
      <c r="S2309" s="41" t="e">
        <f t="shared" si="313"/>
        <v>#N/A</v>
      </c>
    </row>
    <row r="2310" spans="1:19" ht="90" x14ac:dyDescent="0.2">
      <c r="A2310" s="34" t="s">
        <v>6902</v>
      </c>
      <c r="B2310" s="15" t="s">
        <v>1988</v>
      </c>
      <c r="C2310" s="15" t="s">
        <v>3976</v>
      </c>
      <c r="D2310" s="19"/>
      <c r="E2310" s="18" t="s">
        <v>4282</v>
      </c>
      <c r="F2310" s="18" t="s">
        <v>4282</v>
      </c>
      <c r="G2310" s="18" t="s">
        <v>4282</v>
      </c>
      <c r="H2310" s="18" t="s">
        <v>4282</v>
      </c>
      <c r="I2310" s="18" t="s">
        <v>4282</v>
      </c>
      <c r="J2310" s="18" t="s">
        <v>7185</v>
      </c>
      <c r="K2310" s="18" t="s">
        <v>4282</v>
      </c>
      <c r="L2310" s="18" t="s">
        <v>4282</v>
      </c>
      <c r="N2310" s="40" t="e">
        <f t="shared" si="311"/>
        <v>#N/A</v>
      </c>
      <c r="O2310" t="e">
        <f>VLOOKUP(A2310,'[1]Integrator Offer Supplier'!$M$14:$AF$12953,18,FALSE)</f>
        <v>#N/A</v>
      </c>
      <c r="P2310" t="e">
        <f>VLOOKUP(A2310,'[1]Integrator Offer Supplier'!$M$14:$AF$12953,19,FALSE)</f>
        <v>#N/A</v>
      </c>
      <c r="Q2310" t="e">
        <f t="shared" si="312"/>
        <v>#N/A</v>
      </c>
      <c r="R2310" t="e">
        <f>VLOOKUP(A2310,'[1]Integrator Offer Supplier'!$M$14:$AF$12953,20,FALSE)</f>
        <v>#N/A</v>
      </c>
      <c r="S2310" s="41" t="e">
        <f t="shared" si="313"/>
        <v>#N/A</v>
      </c>
    </row>
    <row r="2311" spans="1:19" ht="126" x14ac:dyDescent="0.2">
      <c r="A2311" s="34" t="s">
        <v>6903</v>
      </c>
      <c r="B2311" s="15" t="s">
        <v>1989</v>
      </c>
      <c r="C2311" s="15" t="s">
        <v>3977</v>
      </c>
      <c r="D2311" s="19"/>
      <c r="E2311" s="18" t="s">
        <v>4282</v>
      </c>
      <c r="F2311" s="18" t="s">
        <v>4282</v>
      </c>
      <c r="G2311" s="18" t="s">
        <v>4282</v>
      </c>
      <c r="H2311" s="18" t="s">
        <v>4282</v>
      </c>
      <c r="I2311" s="18" t="s">
        <v>4282</v>
      </c>
      <c r="J2311" s="18" t="s">
        <v>7185</v>
      </c>
      <c r="K2311" s="18" t="s">
        <v>4282</v>
      </c>
      <c r="L2311" s="18" t="s">
        <v>4282</v>
      </c>
      <c r="N2311" s="40" t="e">
        <f t="shared" si="311"/>
        <v>#N/A</v>
      </c>
      <c r="O2311" t="e">
        <f>VLOOKUP(A2311,'[1]Integrator Offer Supplier'!$M$14:$AF$12953,18,FALSE)</f>
        <v>#N/A</v>
      </c>
      <c r="P2311" t="e">
        <f>VLOOKUP(A2311,'[1]Integrator Offer Supplier'!$M$14:$AF$12953,19,FALSE)</f>
        <v>#N/A</v>
      </c>
      <c r="Q2311" t="e">
        <f t="shared" si="312"/>
        <v>#N/A</v>
      </c>
      <c r="R2311" t="e">
        <f>VLOOKUP(A2311,'[1]Integrator Offer Supplier'!$M$14:$AF$12953,20,FALSE)</f>
        <v>#N/A</v>
      </c>
      <c r="S2311" s="41" t="e">
        <f t="shared" si="313"/>
        <v>#N/A</v>
      </c>
    </row>
    <row r="2312" spans="1:19" ht="54" x14ac:dyDescent="0.2">
      <c r="A2312" s="35" t="s">
        <v>6904</v>
      </c>
      <c r="B2312" s="15" t="s">
        <v>1990</v>
      </c>
      <c r="C2312" s="15" t="s">
        <v>3978</v>
      </c>
      <c r="D2312" s="19"/>
      <c r="E2312" s="18" t="s">
        <v>4282</v>
      </c>
      <c r="F2312" s="18" t="s">
        <v>4282</v>
      </c>
      <c r="G2312" s="18" t="s">
        <v>4282</v>
      </c>
      <c r="H2312" s="18" t="s">
        <v>4282</v>
      </c>
      <c r="I2312" s="18" t="s">
        <v>4282</v>
      </c>
      <c r="J2312" s="18" t="s">
        <v>7185</v>
      </c>
      <c r="K2312" s="18" t="s">
        <v>4282</v>
      </c>
      <c r="L2312" s="18" t="s">
        <v>4282</v>
      </c>
      <c r="N2312" s="40" t="e">
        <f t="shared" ref="N2312:N2375" si="323">O2312*$P$1/$J$2</f>
        <v>#N/A</v>
      </c>
      <c r="O2312" t="e">
        <f>VLOOKUP(A2312,'[1]Integrator Offer Supplier'!$M$14:$AF$12953,18,FALSE)</f>
        <v>#N/A</v>
      </c>
      <c r="P2312" t="e">
        <f>VLOOKUP(A2312,'[1]Integrator Offer Supplier'!$M$14:$AF$12953,19,FALSE)</f>
        <v>#N/A</v>
      </c>
      <c r="Q2312" t="e">
        <f t="shared" ref="Q2312:Q2375" si="324">P2312*$P$1</f>
        <v>#N/A</v>
      </c>
      <c r="R2312" t="e">
        <f>VLOOKUP(A2312,'[1]Integrator Offer Supplier'!$M$14:$AF$12953,20,FALSE)</f>
        <v>#N/A</v>
      </c>
      <c r="S2312" s="41" t="e">
        <f t="shared" ref="S2312:S2375" si="325">R2312*$P$1/$L$2</f>
        <v>#N/A</v>
      </c>
    </row>
    <row r="2313" spans="1:19" ht="72" x14ac:dyDescent="0.2">
      <c r="A2313" s="34" t="s">
        <v>6905</v>
      </c>
      <c r="B2313" s="15" t="s">
        <v>1991</v>
      </c>
      <c r="C2313" s="15" t="s">
        <v>3979</v>
      </c>
      <c r="D2313" s="19"/>
      <c r="E2313" s="18" t="s">
        <v>4282</v>
      </c>
      <c r="F2313" s="18" t="s">
        <v>4282</v>
      </c>
      <c r="G2313" s="18" t="s">
        <v>4282</v>
      </c>
      <c r="H2313" s="18" t="s">
        <v>4282</v>
      </c>
      <c r="I2313" s="18" t="s">
        <v>4282</v>
      </c>
      <c r="J2313" s="18" t="s">
        <v>7185</v>
      </c>
      <c r="K2313" s="18" t="s">
        <v>4282</v>
      </c>
      <c r="L2313" s="18" t="s">
        <v>4282</v>
      </c>
      <c r="N2313" s="40" t="e">
        <f t="shared" si="323"/>
        <v>#N/A</v>
      </c>
      <c r="O2313" t="e">
        <f>VLOOKUP(A2313,'[1]Integrator Offer Supplier'!$M$14:$AF$12953,18,FALSE)</f>
        <v>#N/A</v>
      </c>
      <c r="P2313" t="e">
        <f>VLOOKUP(A2313,'[1]Integrator Offer Supplier'!$M$14:$AF$12953,19,FALSE)</f>
        <v>#N/A</v>
      </c>
      <c r="Q2313" t="e">
        <f t="shared" si="324"/>
        <v>#N/A</v>
      </c>
      <c r="R2313" t="e">
        <f>VLOOKUP(A2313,'[1]Integrator Offer Supplier'!$M$14:$AF$12953,20,FALSE)</f>
        <v>#N/A</v>
      </c>
      <c r="S2313" s="41" t="e">
        <f t="shared" si="325"/>
        <v>#N/A</v>
      </c>
    </row>
    <row r="2314" spans="1:19" ht="54" x14ac:dyDescent="0.2">
      <c r="A2314" s="35" t="s">
        <v>6906</v>
      </c>
      <c r="B2314" s="15" t="s">
        <v>1992</v>
      </c>
      <c r="C2314" s="15" t="s">
        <v>3980</v>
      </c>
      <c r="D2314" s="19"/>
      <c r="E2314" s="18" t="s">
        <v>4282</v>
      </c>
      <c r="F2314" s="18" t="s">
        <v>4282</v>
      </c>
      <c r="G2314" s="18" t="s">
        <v>4282</v>
      </c>
      <c r="H2314" s="18" t="s">
        <v>4282</v>
      </c>
      <c r="I2314" s="18" t="s">
        <v>4282</v>
      </c>
      <c r="J2314" s="18" t="s">
        <v>7185</v>
      </c>
      <c r="K2314" s="18" t="s">
        <v>4282</v>
      </c>
      <c r="L2314" s="18" t="s">
        <v>4282</v>
      </c>
      <c r="N2314" s="40" t="e">
        <f t="shared" si="323"/>
        <v>#N/A</v>
      </c>
      <c r="O2314" t="e">
        <f>VLOOKUP(A2314,'[1]Integrator Offer Supplier'!$M$14:$AF$12953,18,FALSE)</f>
        <v>#N/A</v>
      </c>
      <c r="P2314" t="e">
        <f>VLOOKUP(A2314,'[1]Integrator Offer Supplier'!$M$14:$AF$12953,19,FALSE)</f>
        <v>#N/A</v>
      </c>
      <c r="Q2314" t="e">
        <f t="shared" si="324"/>
        <v>#N/A</v>
      </c>
      <c r="R2314" t="e">
        <f>VLOOKUP(A2314,'[1]Integrator Offer Supplier'!$M$14:$AF$12953,20,FALSE)</f>
        <v>#N/A</v>
      </c>
      <c r="S2314" s="41" t="e">
        <f t="shared" si="325"/>
        <v>#N/A</v>
      </c>
    </row>
    <row r="2315" spans="1:19" ht="36" x14ac:dyDescent="0.2">
      <c r="A2315" s="34" t="s">
        <v>6907</v>
      </c>
      <c r="B2315" s="15" t="s">
        <v>1993</v>
      </c>
      <c r="C2315" s="15" t="s">
        <v>1993</v>
      </c>
      <c r="D2315" s="19"/>
      <c r="E2315" s="18" t="s">
        <v>4282</v>
      </c>
      <c r="F2315" s="18" t="s">
        <v>4282</v>
      </c>
      <c r="G2315" s="18" t="s">
        <v>4282</v>
      </c>
      <c r="H2315" s="18" t="s">
        <v>4282</v>
      </c>
      <c r="I2315" s="18" t="s">
        <v>4282</v>
      </c>
      <c r="J2315" s="18" t="s">
        <v>7185</v>
      </c>
      <c r="K2315" s="18" t="s">
        <v>4282</v>
      </c>
      <c r="L2315" s="18" t="s">
        <v>4282</v>
      </c>
      <c r="N2315" s="40" t="e">
        <f t="shared" si="323"/>
        <v>#N/A</v>
      </c>
      <c r="O2315" t="e">
        <f>VLOOKUP(A2315,'[1]Integrator Offer Supplier'!$M$14:$AF$12953,18,FALSE)</f>
        <v>#N/A</v>
      </c>
      <c r="P2315" t="e">
        <f>VLOOKUP(A2315,'[1]Integrator Offer Supplier'!$M$14:$AF$12953,19,FALSE)</f>
        <v>#N/A</v>
      </c>
      <c r="Q2315" t="e">
        <f t="shared" si="324"/>
        <v>#N/A</v>
      </c>
      <c r="R2315" t="e">
        <f>VLOOKUP(A2315,'[1]Integrator Offer Supplier'!$M$14:$AF$12953,20,FALSE)</f>
        <v>#N/A</v>
      </c>
      <c r="S2315" s="41" t="e">
        <f t="shared" si="325"/>
        <v>#N/A</v>
      </c>
    </row>
    <row r="2316" spans="1:19" ht="36" x14ac:dyDescent="0.2">
      <c r="A2316" s="34" t="s">
        <v>6908</v>
      </c>
      <c r="B2316" s="15" t="s">
        <v>4468</v>
      </c>
      <c r="C2316" s="15">
        <v>0</v>
      </c>
      <c r="D2316" s="19"/>
      <c r="E2316" s="18"/>
      <c r="F2316" s="18"/>
      <c r="G2316" s="18"/>
      <c r="H2316" s="18"/>
      <c r="I2316" s="18"/>
      <c r="J2316" s="18"/>
      <c r="K2316" s="18"/>
      <c r="L2316" s="18">
        <v>8</v>
      </c>
      <c r="N2316" s="40" t="e">
        <f t="shared" si="323"/>
        <v>#N/A</v>
      </c>
      <c r="O2316" t="e">
        <f>VLOOKUP(A2316,'[1]Integrator Offer Supplier'!$M$14:$AF$12953,18,FALSE)</f>
        <v>#N/A</v>
      </c>
      <c r="P2316" t="e">
        <f>VLOOKUP(A2316,'[1]Integrator Offer Supplier'!$M$14:$AF$12953,19,FALSE)</f>
        <v>#N/A</v>
      </c>
      <c r="Q2316" t="e">
        <f t="shared" si="324"/>
        <v>#N/A</v>
      </c>
      <c r="R2316" t="e">
        <f>VLOOKUP(A2316,'[1]Integrator Offer Supplier'!$M$14:$AF$12953,20,FALSE)</f>
        <v>#N/A</v>
      </c>
      <c r="S2316" s="41" t="e">
        <f t="shared" si="325"/>
        <v>#N/A</v>
      </c>
    </row>
    <row r="2317" spans="1:19" ht="36" x14ac:dyDescent="0.2">
      <c r="A2317" s="34" t="s">
        <v>6909</v>
      </c>
      <c r="B2317" s="15" t="s">
        <v>1995</v>
      </c>
      <c r="C2317" s="15" t="s">
        <v>1995</v>
      </c>
      <c r="D2317" s="19"/>
      <c r="E2317" s="18" t="s">
        <v>4282</v>
      </c>
      <c r="F2317" s="18" t="s">
        <v>4282</v>
      </c>
      <c r="G2317" s="18" t="s">
        <v>4282</v>
      </c>
      <c r="H2317" s="18" t="s">
        <v>4282</v>
      </c>
      <c r="I2317" s="18" t="s">
        <v>4282</v>
      </c>
      <c r="J2317" s="18" t="s">
        <v>7185</v>
      </c>
      <c r="K2317" s="18" t="s">
        <v>4282</v>
      </c>
      <c r="L2317" s="18" t="s">
        <v>4282</v>
      </c>
      <c r="N2317" s="40" t="e">
        <f t="shared" si="323"/>
        <v>#N/A</v>
      </c>
      <c r="O2317" t="e">
        <f>VLOOKUP(A2317,'[1]Integrator Offer Supplier'!$M$14:$AF$12953,18,FALSE)</f>
        <v>#N/A</v>
      </c>
      <c r="P2317" t="e">
        <f>VLOOKUP(A2317,'[1]Integrator Offer Supplier'!$M$14:$AF$12953,19,FALSE)</f>
        <v>#N/A</v>
      </c>
      <c r="Q2317" t="e">
        <f t="shared" si="324"/>
        <v>#N/A</v>
      </c>
      <c r="R2317" t="e">
        <f>VLOOKUP(A2317,'[1]Integrator Offer Supplier'!$M$14:$AF$12953,20,FALSE)</f>
        <v>#N/A</v>
      </c>
      <c r="S2317" s="41" t="e">
        <f t="shared" si="325"/>
        <v>#N/A</v>
      </c>
    </row>
    <row r="2318" spans="1:19" ht="36" x14ac:dyDescent="0.2">
      <c r="A2318" s="34" t="s">
        <v>6910</v>
      </c>
      <c r="B2318" s="15" t="s">
        <v>1996</v>
      </c>
      <c r="C2318" s="15" t="s">
        <v>1996</v>
      </c>
      <c r="D2318" s="19"/>
      <c r="E2318" s="18" t="s">
        <v>4282</v>
      </c>
      <c r="F2318" s="18" t="s">
        <v>4282</v>
      </c>
      <c r="G2318" s="18" t="s">
        <v>4282</v>
      </c>
      <c r="H2318" s="18" t="s">
        <v>4282</v>
      </c>
      <c r="I2318" s="18" t="s">
        <v>4282</v>
      </c>
      <c r="J2318" s="18" t="s">
        <v>7185</v>
      </c>
      <c r="K2318" s="18" t="s">
        <v>4282</v>
      </c>
      <c r="L2318" s="18" t="s">
        <v>4282</v>
      </c>
      <c r="N2318" s="40" t="e">
        <f t="shared" si="323"/>
        <v>#N/A</v>
      </c>
      <c r="O2318" t="e">
        <f>VLOOKUP(A2318,'[1]Integrator Offer Supplier'!$M$14:$AF$12953,18,FALSE)</f>
        <v>#N/A</v>
      </c>
      <c r="P2318" t="e">
        <f>VLOOKUP(A2318,'[1]Integrator Offer Supplier'!$M$14:$AF$12953,19,FALSE)</f>
        <v>#N/A</v>
      </c>
      <c r="Q2318" t="e">
        <f t="shared" si="324"/>
        <v>#N/A</v>
      </c>
      <c r="R2318" t="e">
        <f>VLOOKUP(A2318,'[1]Integrator Offer Supplier'!$M$14:$AF$12953,20,FALSE)</f>
        <v>#N/A</v>
      </c>
      <c r="S2318" s="41" t="e">
        <f t="shared" si="325"/>
        <v>#N/A</v>
      </c>
    </row>
    <row r="2319" spans="1:19" ht="126" x14ac:dyDescent="0.2">
      <c r="A2319" s="35" t="s">
        <v>6911</v>
      </c>
      <c r="B2319" s="15" t="s">
        <v>1997</v>
      </c>
      <c r="C2319" s="15" t="s">
        <v>3981</v>
      </c>
      <c r="D2319" s="19"/>
      <c r="E2319" s="18" t="s">
        <v>4282</v>
      </c>
      <c r="F2319" s="18" t="s">
        <v>4282</v>
      </c>
      <c r="G2319" s="18" t="s">
        <v>4282</v>
      </c>
      <c r="H2319" s="18" t="s">
        <v>4282</v>
      </c>
      <c r="I2319" s="18" t="s">
        <v>4282</v>
      </c>
      <c r="J2319" s="18" t="s">
        <v>7185</v>
      </c>
      <c r="K2319" s="18" t="s">
        <v>4282</v>
      </c>
      <c r="L2319" s="18" t="s">
        <v>4282</v>
      </c>
      <c r="N2319" s="40" t="e">
        <f t="shared" si="323"/>
        <v>#N/A</v>
      </c>
      <c r="O2319" t="e">
        <f>VLOOKUP(A2319,'[1]Integrator Offer Supplier'!$M$14:$AF$12953,18,FALSE)</f>
        <v>#N/A</v>
      </c>
      <c r="P2319" t="e">
        <f>VLOOKUP(A2319,'[1]Integrator Offer Supplier'!$M$14:$AF$12953,19,FALSE)</f>
        <v>#N/A</v>
      </c>
      <c r="Q2319" t="e">
        <f t="shared" si="324"/>
        <v>#N/A</v>
      </c>
      <c r="R2319" t="e">
        <f>VLOOKUP(A2319,'[1]Integrator Offer Supplier'!$M$14:$AF$12953,20,FALSE)</f>
        <v>#N/A</v>
      </c>
      <c r="S2319" s="41" t="e">
        <f t="shared" si="325"/>
        <v>#N/A</v>
      </c>
    </row>
    <row r="2320" spans="1:19" ht="54" x14ac:dyDescent="0.2">
      <c r="A2320" s="35" t="s">
        <v>6912</v>
      </c>
      <c r="B2320" s="15" t="s">
        <v>7190</v>
      </c>
      <c r="C2320" s="15" t="s">
        <v>3982</v>
      </c>
      <c r="D2320" s="19"/>
      <c r="E2320" s="18">
        <v>0.2</v>
      </c>
      <c r="F2320" s="2">
        <v>150</v>
      </c>
      <c r="G2320" s="2">
        <v>0.2</v>
      </c>
      <c r="H2320" s="2">
        <v>0.4</v>
      </c>
      <c r="I2320" s="2"/>
      <c r="J2320" s="18">
        <f t="shared" ref="J2320:J2321" si="326">N2320</f>
        <v>0</v>
      </c>
      <c r="K2320" s="18">
        <f t="shared" ref="K2320:K2321" si="327">Q2320</f>
        <v>0</v>
      </c>
      <c r="L2320" s="18">
        <f t="shared" ref="L2320:L2321" si="328">S2320</f>
        <v>0</v>
      </c>
      <c r="N2320" s="40">
        <f t="shared" si="323"/>
        <v>0</v>
      </c>
      <c r="O2320">
        <f>VLOOKUP(A2320,'[1]Integrator Offer Supplier'!$M$14:$AF$12953,18,FALSE)</f>
        <v>0</v>
      </c>
      <c r="P2320">
        <f>VLOOKUP(A2320,'[1]Integrator Offer Supplier'!$M$14:$AF$12953,19,FALSE)</f>
        <v>0</v>
      </c>
      <c r="Q2320">
        <f t="shared" si="324"/>
        <v>0</v>
      </c>
      <c r="R2320">
        <f>VLOOKUP(A2320,'[1]Integrator Offer Supplier'!$M$14:$AF$12953,20,FALSE)</f>
        <v>0</v>
      </c>
      <c r="S2320" s="41">
        <f t="shared" si="325"/>
        <v>0</v>
      </c>
    </row>
    <row r="2321" spans="1:19" ht="54" x14ac:dyDescent="0.2">
      <c r="A2321" s="34" t="s">
        <v>6913</v>
      </c>
      <c r="B2321" s="15" t="s">
        <v>1998</v>
      </c>
      <c r="C2321" s="15" t="s">
        <v>4407</v>
      </c>
      <c r="D2321" s="19"/>
      <c r="E2321" s="18"/>
      <c r="F2321" s="18"/>
      <c r="G2321" s="18"/>
      <c r="H2321" s="18"/>
      <c r="I2321" s="18"/>
      <c r="J2321" s="18">
        <f t="shared" si="326"/>
        <v>0</v>
      </c>
      <c r="K2321" s="18">
        <f t="shared" si="327"/>
        <v>0</v>
      </c>
      <c r="L2321" s="18">
        <f t="shared" si="328"/>
        <v>0</v>
      </c>
      <c r="N2321" s="40">
        <f t="shared" si="323"/>
        <v>0</v>
      </c>
      <c r="O2321">
        <f>VLOOKUP(A2321,'[1]Integrator Offer Supplier'!$M$14:$AF$12953,18,FALSE)</f>
        <v>0</v>
      </c>
      <c r="P2321">
        <f>VLOOKUP(A2321,'[1]Integrator Offer Supplier'!$M$14:$AF$12953,19,FALSE)</f>
        <v>0</v>
      </c>
      <c r="Q2321">
        <f t="shared" si="324"/>
        <v>0</v>
      </c>
      <c r="R2321">
        <f>VLOOKUP(A2321,'[1]Integrator Offer Supplier'!$M$14:$AF$12953,20,FALSE)</f>
        <v>0</v>
      </c>
      <c r="S2321" s="41">
        <f t="shared" si="325"/>
        <v>0</v>
      </c>
    </row>
    <row r="2322" spans="1:19" ht="126" x14ac:dyDescent="0.2">
      <c r="A2322" s="34" t="s">
        <v>6914</v>
      </c>
      <c r="B2322" s="15" t="s">
        <v>1999</v>
      </c>
      <c r="C2322" s="15" t="s">
        <v>3984</v>
      </c>
      <c r="D2322" s="19"/>
      <c r="E2322" s="18" t="s">
        <v>4282</v>
      </c>
      <c r="F2322" s="18" t="s">
        <v>4282</v>
      </c>
      <c r="G2322" s="18" t="s">
        <v>4282</v>
      </c>
      <c r="H2322" s="18" t="s">
        <v>4282</v>
      </c>
      <c r="I2322" s="18" t="s">
        <v>4282</v>
      </c>
      <c r="J2322" s="18" t="s">
        <v>7185</v>
      </c>
      <c r="K2322" s="18" t="s">
        <v>4282</v>
      </c>
      <c r="L2322" s="18" t="s">
        <v>4282</v>
      </c>
      <c r="N2322" s="40" t="e">
        <f t="shared" si="323"/>
        <v>#N/A</v>
      </c>
      <c r="O2322" t="e">
        <f>VLOOKUP(A2322,'[1]Integrator Offer Supplier'!$M$14:$AF$12953,18,FALSE)</f>
        <v>#N/A</v>
      </c>
      <c r="P2322" t="e">
        <f>VLOOKUP(A2322,'[1]Integrator Offer Supplier'!$M$14:$AF$12953,19,FALSE)</f>
        <v>#N/A</v>
      </c>
      <c r="Q2322" t="e">
        <f t="shared" si="324"/>
        <v>#N/A</v>
      </c>
      <c r="R2322" t="e">
        <f>VLOOKUP(A2322,'[1]Integrator Offer Supplier'!$M$14:$AF$12953,20,FALSE)</f>
        <v>#N/A</v>
      </c>
      <c r="S2322" s="41" t="e">
        <f t="shared" si="325"/>
        <v>#N/A</v>
      </c>
    </row>
    <row r="2323" spans="1:19" ht="36" x14ac:dyDescent="0.2">
      <c r="A2323" s="35" t="s">
        <v>6915</v>
      </c>
      <c r="B2323" s="15" t="s">
        <v>2000</v>
      </c>
      <c r="C2323" s="15" t="s">
        <v>3985</v>
      </c>
      <c r="D2323" s="19"/>
      <c r="E2323" s="18" t="s">
        <v>4282</v>
      </c>
      <c r="F2323" s="18" t="s">
        <v>4282</v>
      </c>
      <c r="G2323" s="18" t="s">
        <v>4282</v>
      </c>
      <c r="H2323" s="18" t="s">
        <v>4282</v>
      </c>
      <c r="I2323" s="18" t="s">
        <v>4282</v>
      </c>
      <c r="J2323" s="18" t="s">
        <v>7185</v>
      </c>
      <c r="K2323" s="18" t="s">
        <v>4282</v>
      </c>
      <c r="L2323" s="18" t="s">
        <v>4282</v>
      </c>
      <c r="N2323" s="40" t="e">
        <f t="shared" si="323"/>
        <v>#N/A</v>
      </c>
      <c r="O2323" t="e">
        <f>VLOOKUP(A2323,'[1]Integrator Offer Supplier'!$M$14:$AF$12953,18,FALSE)</f>
        <v>#N/A</v>
      </c>
      <c r="P2323" t="e">
        <f>VLOOKUP(A2323,'[1]Integrator Offer Supplier'!$M$14:$AF$12953,19,FALSE)</f>
        <v>#N/A</v>
      </c>
      <c r="Q2323" t="e">
        <f t="shared" si="324"/>
        <v>#N/A</v>
      </c>
      <c r="R2323" t="e">
        <f>VLOOKUP(A2323,'[1]Integrator Offer Supplier'!$M$14:$AF$12953,20,FALSE)</f>
        <v>#N/A</v>
      </c>
      <c r="S2323" s="41" t="e">
        <f t="shared" si="325"/>
        <v>#N/A</v>
      </c>
    </row>
    <row r="2324" spans="1:19" ht="72" x14ac:dyDescent="0.2">
      <c r="A2324" s="35" t="s">
        <v>6916</v>
      </c>
      <c r="B2324" s="15" t="s">
        <v>2001</v>
      </c>
      <c r="C2324" s="15" t="s">
        <v>3986</v>
      </c>
      <c r="D2324" s="19"/>
      <c r="E2324" s="18" t="s">
        <v>4282</v>
      </c>
      <c r="F2324" s="18" t="s">
        <v>4282</v>
      </c>
      <c r="G2324" s="18" t="s">
        <v>4282</v>
      </c>
      <c r="H2324" s="18" t="s">
        <v>4282</v>
      </c>
      <c r="I2324" s="18" t="s">
        <v>4282</v>
      </c>
      <c r="J2324" s="18" t="s">
        <v>7185</v>
      </c>
      <c r="K2324" s="18" t="s">
        <v>4282</v>
      </c>
      <c r="L2324" s="18" t="s">
        <v>4282</v>
      </c>
      <c r="N2324" s="40" t="e">
        <f t="shared" si="323"/>
        <v>#N/A</v>
      </c>
      <c r="O2324" t="e">
        <f>VLOOKUP(A2324,'[1]Integrator Offer Supplier'!$M$14:$AF$12953,18,FALSE)</f>
        <v>#N/A</v>
      </c>
      <c r="P2324" t="e">
        <f>VLOOKUP(A2324,'[1]Integrator Offer Supplier'!$M$14:$AF$12953,19,FALSE)</f>
        <v>#N/A</v>
      </c>
      <c r="Q2324" t="e">
        <f t="shared" si="324"/>
        <v>#N/A</v>
      </c>
      <c r="R2324" t="e">
        <f>VLOOKUP(A2324,'[1]Integrator Offer Supplier'!$M$14:$AF$12953,20,FALSE)</f>
        <v>#N/A</v>
      </c>
      <c r="S2324" s="41" t="e">
        <f t="shared" si="325"/>
        <v>#N/A</v>
      </c>
    </row>
    <row r="2325" spans="1:19" ht="36" x14ac:dyDescent="0.2">
      <c r="A2325" s="35" t="s">
        <v>6917</v>
      </c>
      <c r="B2325" s="15" t="s">
        <v>2002</v>
      </c>
      <c r="C2325" s="15" t="s">
        <v>3987</v>
      </c>
      <c r="D2325" s="19"/>
      <c r="E2325" s="18" t="s">
        <v>4282</v>
      </c>
      <c r="F2325" s="18" t="s">
        <v>4282</v>
      </c>
      <c r="G2325" s="18" t="s">
        <v>4282</v>
      </c>
      <c r="H2325" s="18" t="s">
        <v>4282</v>
      </c>
      <c r="I2325" s="18" t="s">
        <v>4282</v>
      </c>
      <c r="J2325" s="18" t="s">
        <v>7185</v>
      </c>
      <c r="K2325" s="18" t="s">
        <v>4282</v>
      </c>
      <c r="L2325" s="18" t="s">
        <v>4282</v>
      </c>
      <c r="N2325" s="40" t="e">
        <f t="shared" si="323"/>
        <v>#N/A</v>
      </c>
      <c r="O2325" t="e">
        <f>VLOOKUP(A2325,'[1]Integrator Offer Supplier'!$M$14:$AF$12953,18,FALSE)</f>
        <v>#N/A</v>
      </c>
      <c r="P2325" t="e">
        <f>VLOOKUP(A2325,'[1]Integrator Offer Supplier'!$M$14:$AF$12953,19,FALSE)</f>
        <v>#N/A</v>
      </c>
      <c r="Q2325" t="e">
        <f t="shared" si="324"/>
        <v>#N/A</v>
      </c>
      <c r="R2325" t="e">
        <f>VLOOKUP(A2325,'[1]Integrator Offer Supplier'!$M$14:$AF$12953,20,FALSE)</f>
        <v>#N/A</v>
      </c>
      <c r="S2325" s="41" t="e">
        <f t="shared" si="325"/>
        <v>#N/A</v>
      </c>
    </row>
    <row r="2326" spans="1:19" ht="36" x14ac:dyDescent="0.2">
      <c r="A2326" s="35" t="s">
        <v>6918</v>
      </c>
      <c r="B2326" s="15" t="s">
        <v>2003</v>
      </c>
      <c r="C2326" s="15" t="s">
        <v>3988</v>
      </c>
      <c r="D2326" s="19"/>
      <c r="E2326" s="18" t="s">
        <v>4282</v>
      </c>
      <c r="F2326" s="18" t="s">
        <v>4282</v>
      </c>
      <c r="G2326" s="18" t="s">
        <v>4282</v>
      </c>
      <c r="H2326" s="18" t="s">
        <v>4282</v>
      </c>
      <c r="I2326" s="18" t="s">
        <v>4282</v>
      </c>
      <c r="J2326" s="18" t="s">
        <v>7185</v>
      </c>
      <c r="K2326" s="18" t="s">
        <v>4282</v>
      </c>
      <c r="L2326" s="18" t="s">
        <v>4282</v>
      </c>
      <c r="N2326" s="40" t="e">
        <f t="shared" si="323"/>
        <v>#N/A</v>
      </c>
      <c r="O2326" t="e">
        <f>VLOOKUP(A2326,'[1]Integrator Offer Supplier'!$M$14:$AF$12953,18,FALSE)</f>
        <v>#N/A</v>
      </c>
      <c r="P2326" t="e">
        <f>VLOOKUP(A2326,'[1]Integrator Offer Supplier'!$M$14:$AF$12953,19,FALSE)</f>
        <v>#N/A</v>
      </c>
      <c r="Q2326" t="e">
        <f t="shared" si="324"/>
        <v>#N/A</v>
      </c>
      <c r="R2326" t="e">
        <f>VLOOKUP(A2326,'[1]Integrator Offer Supplier'!$M$14:$AF$12953,20,FALSE)</f>
        <v>#N/A</v>
      </c>
      <c r="S2326" s="41" t="e">
        <f t="shared" si="325"/>
        <v>#N/A</v>
      </c>
    </row>
    <row r="2327" spans="1:19" ht="54" x14ac:dyDescent="0.2">
      <c r="A2327" s="35" t="s">
        <v>6919</v>
      </c>
      <c r="B2327" s="15" t="s">
        <v>2004</v>
      </c>
      <c r="C2327" s="15" t="s">
        <v>3989</v>
      </c>
      <c r="D2327" s="19"/>
      <c r="E2327" s="18" t="s">
        <v>4282</v>
      </c>
      <c r="F2327" s="18" t="s">
        <v>4282</v>
      </c>
      <c r="G2327" s="18" t="s">
        <v>4282</v>
      </c>
      <c r="H2327" s="18" t="s">
        <v>4282</v>
      </c>
      <c r="I2327" s="18" t="s">
        <v>4282</v>
      </c>
      <c r="J2327" s="18" t="s">
        <v>7185</v>
      </c>
      <c r="K2327" s="18" t="s">
        <v>4282</v>
      </c>
      <c r="L2327" s="18" t="s">
        <v>4282</v>
      </c>
      <c r="N2327" s="40" t="e">
        <f t="shared" si="323"/>
        <v>#N/A</v>
      </c>
      <c r="O2327" t="e">
        <f>VLOOKUP(A2327,'[1]Integrator Offer Supplier'!$M$14:$AF$12953,18,FALSE)</f>
        <v>#N/A</v>
      </c>
      <c r="P2327" t="e">
        <f>VLOOKUP(A2327,'[1]Integrator Offer Supplier'!$M$14:$AF$12953,19,FALSE)</f>
        <v>#N/A</v>
      </c>
      <c r="Q2327" t="e">
        <f t="shared" si="324"/>
        <v>#N/A</v>
      </c>
      <c r="R2327" t="e">
        <f>VLOOKUP(A2327,'[1]Integrator Offer Supplier'!$M$14:$AF$12953,20,FALSE)</f>
        <v>#N/A</v>
      </c>
      <c r="S2327" s="41" t="e">
        <f t="shared" si="325"/>
        <v>#N/A</v>
      </c>
    </row>
    <row r="2328" spans="1:19" ht="18" x14ac:dyDescent="0.2">
      <c r="A2328" s="35" t="s">
        <v>6920</v>
      </c>
      <c r="B2328" s="15" t="s">
        <v>2005</v>
      </c>
      <c r="C2328" s="15" t="s">
        <v>2005</v>
      </c>
      <c r="D2328" s="19"/>
      <c r="E2328" s="18" t="s">
        <v>4282</v>
      </c>
      <c r="F2328" s="18" t="s">
        <v>4282</v>
      </c>
      <c r="G2328" s="18" t="s">
        <v>4282</v>
      </c>
      <c r="H2328" s="18" t="s">
        <v>4282</v>
      </c>
      <c r="I2328" s="18" t="s">
        <v>4282</v>
      </c>
      <c r="J2328" s="18" t="s">
        <v>7185</v>
      </c>
      <c r="K2328" s="18" t="s">
        <v>4282</v>
      </c>
      <c r="L2328" s="18" t="s">
        <v>4282</v>
      </c>
      <c r="N2328" s="40" t="e">
        <f t="shared" si="323"/>
        <v>#N/A</v>
      </c>
      <c r="O2328" t="e">
        <f>VLOOKUP(A2328,'[1]Integrator Offer Supplier'!$M$14:$AF$12953,18,FALSE)</f>
        <v>#N/A</v>
      </c>
      <c r="P2328" t="e">
        <f>VLOOKUP(A2328,'[1]Integrator Offer Supplier'!$M$14:$AF$12953,19,FALSE)</f>
        <v>#N/A</v>
      </c>
      <c r="Q2328" t="e">
        <f t="shared" si="324"/>
        <v>#N/A</v>
      </c>
      <c r="R2328" t="e">
        <f>VLOOKUP(A2328,'[1]Integrator Offer Supplier'!$M$14:$AF$12953,20,FALSE)</f>
        <v>#N/A</v>
      </c>
      <c r="S2328" s="41" t="e">
        <f t="shared" si="325"/>
        <v>#N/A</v>
      </c>
    </row>
    <row r="2329" spans="1:19" ht="18" x14ac:dyDescent="0.2">
      <c r="A2329" s="35" t="s">
        <v>6921</v>
      </c>
      <c r="B2329" s="15" t="s">
        <v>2006</v>
      </c>
      <c r="C2329" s="15" t="s">
        <v>2006</v>
      </c>
      <c r="D2329" s="19"/>
      <c r="E2329" s="18" t="s">
        <v>4282</v>
      </c>
      <c r="F2329" s="18" t="s">
        <v>4282</v>
      </c>
      <c r="G2329" s="18" t="s">
        <v>4282</v>
      </c>
      <c r="H2329" s="18" t="s">
        <v>4282</v>
      </c>
      <c r="I2329" s="18" t="s">
        <v>4282</v>
      </c>
      <c r="J2329" s="18" t="s">
        <v>7185</v>
      </c>
      <c r="K2329" s="18" t="s">
        <v>4282</v>
      </c>
      <c r="L2329" s="18" t="s">
        <v>4282</v>
      </c>
      <c r="N2329" s="40" t="e">
        <f t="shared" si="323"/>
        <v>#N/A</v>
      </c>
      <c r="O2329" t="e">
        <f>VLOOKUP(A2329,'[1]Integrator Offer Supplier'!$M$14:$AF$12953,18,FALSE)</f>
        <v>#N/A</v>
      </c>
      <c r="P2329" t="e">
        <f>VLOOKUP(A2329,'[1]Integrator Offer Supplier'!$M$14:$AF$12953,19,FALSE)</f>
        <v>#N/A</v>
      </c>
      <c r="Q2329" t="e">
        <f t="shared" si="324"/>
        <v>#N/A</v>
      </c>
      <c r="R2329" t="e">
        <f>VLOOKUP(A2329,'[1]Integrator Offer Supplier'!$M$14:$AF$12953,20,FALSE)</f>
        <v>#N/A</v>
      </c>
      <c r="S2329" s="41" t="e">
        <f t="shared" si="325"/>
        <v>#N/A</v>
      </c>
    </row>
    <row r="2330" spans="1:19" ht="54" x14ac:dyDescent="0.2">
      <c r="A2330" s="35" t="s">
        <v>6922</v>
      </c>
      <c r="B2330" s="15" t="s">
        <v>2007</v>
      </c>
      <c r="C2330" s="15" t="s">
        <v>3990</v>
      </c>
      <c r="D2330" s="19"/>
      <c r="E2330" s="18" t="s">
        <v>4282</v>
      </c>
      <c r="F2330" s="18" t="s">
        <v>4282</v>
      </c>
      <c r="G2330" s="18" t="s">
        <v>4282</v>
      </c>
      <c r="H2330" s="18" t="s">
        <v>4282</v>
      </c>
      <c r="I2330" s="18" t="s">
        <v>4282</v>
      </c>
      <c r="J2330" s="18" t="s">
        <v>7185</v>
      </c>
      <c r="K2330" s="18" t="s">
        <v>4282</v>
      </c>
      <c r="L2330" s="18" t="s">
        <v>4282</v>
      </c>
      <c r="N2330" s="40" t="e">
        <f t="shared" si="323"/>
        <v>#N/A</v>
      </c>
      <c r="O2330" t="e">
        <f>VLOOKUP(A2330,'[1]Integrator Offer Supplier'!$M$14:$AF$12953,18,FALSE)</f>
        <v>#N/A</v>
      </c>
      <c r="P2330" t="e">
        <f>VLOOKUP(A2330,'[1]Integrator Offer Supplier'!$M$14:$AF$12953,19,FALSE)</f>
        <v>#N/A</v>
      </c>
      <c r="Q2330" t="e">
        <f t="shared" si="324"/>
        <v>#N/A</v>
      </c>
      <c r="R2330" t="e">
        <f>VLOOKUP(A2330,'[1]Integrator Offer Supplier'!$M$14:$AF$12953,20,FALSE)</f>
        <v>#N/A</v>
      </c>
      <c r="S2330" s="41" t="e">
        <f t="shared" si="325"/>
        <v>#N/A</v>
      </c>
    </row>
    <row r="2331" spans="1:19" ht="18" x14ac:dyDescent="0.2">
      <c r="A2331" s="35" t="s">
        <v>6923</v>
      </c>
      <c r="B2331" s="15" t="s">
        <v>2008</v>
      </c>
      <c r="C2331" s="15" t="s">
        <v>2008</v>
      </c>
      <c r="D2331" s="19"/>
      <c r="E2331" s="18" t="s">
        <v>4282</v>
      </c>
      <c r="F2331" s="18" t="s">
        <v>4282</v>
      </c>
      <c r="G2331" s="18" t="s">
        <v>4282</v>
      </c>
      <c r="H2331" s="18" t="s">
        <v>4282</v>
      </c>
      <c r="I2331" s="18" t="s">
        <v>4282</v>
      </c>
      <c r="J2331" s="18" t="s">
        <v>7185</v>
      </c>
      <c r="K2331" s="18" t="s">
        <v>4282</v>
      </c>
      <c r="L2331" s="18" t="s">
        <v>4282</v>
      </c>
      <c r="N2331" s="40" t="e">
        <f t="shared" si="323"/>
        <v>#N/A</v>
      </c>
      <c r="O2331" t="e">
        <f>VLOOKUP(A2331,'[1]Integrator Offer Supplier'!$M$14:$AF$12953,18,FALSE)</f>
        <v>#N/A</v>
      </c>
      <c r="P2331" t="e">
        <f>VLOOKUP(A2331,'[1]Integrator Offer Supplier'!$M$14:$AF$12953,19,FALSE)</f>
        <v>#N/A</v>
      </c>
      <c r="Q2331" t="e">
        <f t="shared" si="324"/>
        <v>#N/A</v>
      </c>
      <c r="R2331" t="e">
        <f>VLOOKUP(A2331,'[1]Integrator Offer Supplier'!$M$14:$AF$12953,20,FALSE)</f>
        <v>#N/A</v>
      </c>
      <c r="S2331" s="41" t="e">
        <f t="shared" si="325"/>
        <v>#N/A</v>
      </c>
    </row>
    <row r="2332" spans="1:19" ht="90" x14ac:dyDescent="0.2">
      <c r="A2332" s="35" t="s">
        <v>6924</v>
      </c>
      <c r="B2332" s="15" t="s">
        <v>2009</v>
      </c>
      <c r="C2332" s="15" t="s">
        <v>3991</v>
      </c>
      <c r="D2332" s="19"/>
      <c r="E2332" s="18" t="s">
        <v>4282</v>
      </c>
      <c r="F2332" s="18" t="s">
        <v>4282</v>
      </c>
      <c r="G2332" s="18" t="s">
        <v>4282</v>
      </c>
      <c r="H2332" s="18" t="s">
        <v>4282</v>
      </c>
      <c r="I2332" s="18" t="s">
        <v>4282</v>
      </c>
      <c r="J2332" s="18" t="s">
        <v>7185</v>
      </c>
      <c r="K2332" s="18" t="s">
        <v>4282</v>
      </c>
      <c r="L2332" s="18" t="s">
        <v>4282</v>
      </c>
      <c r="N2332" s="40" t="e">
        <f t="shared" si="323"/>
        <v>#N/A</v>
      </c>
      <c r="O2332" t="e">
        <f>VLOOKUP(A2332,'[1]Integrator Offer Supplier'!$M$14:$AF$12953,18,FALSE)</f>
        <v>#N/A</v>
      </c>
      <c r="P2332" t="e">
        <f>VLOOKUP(A2332,'[1]Integrator Offer Supplier'!$M$14:$AF$12953,19,FALSE)</f>
        <v>#N/A</v>
      </c>
      <c r="Q2332" t="e">
        <f t="shared" si="324"/>
        <v>#N/A</v>
      </c>
      <c r="R2332" t="e">
        <f>VLOOKUP(A2332,'[1]Integrator Offer Supplier'!$M$14:$AF$12953,20,FALSE)</f>
        <v>#N/A</v>
      </c>
      <c r="S2332" s="41" t="e">
        <f t="shared" si="325"/>
        <v>#N/A</v>
      </c>
    </row>
    <row r="2333" spans="1:19" ht="36" x14ac:dyDescent="0.2">
      <c r="A2333" s="35" t="s">
        <v>6925</v>
      </c>
      <c r="B2333" s="15" t="s">
        <v>2010</v>
      </c>
      <c r="C2333" s="15" t="s">
        <v>3992</v>
      </c>
      <c r="D2333" s="19"/>
      <c r="E2333" s="18" t="s">
        <v>4282</v>
      </c>
      <c r="F2333" s="18" t="s">
        <v>4282</v>
      </c>
      <c r="G2333" s="18" t="s">
        <v>4282</v>
      </c>
      <c r="H2333" s="18" t="s">
        <v>4282</v>
      </c>
      <c r="I2333" s="18" t="s">
        <v>4282</v>
      </c>
      <c r="J2333" s="18" t="s">
        <v>7185</v>
      </c>
      <c r="K2333" s="18" t="s">
        <v>4282</v>
      </c>
      <c r="L2333" s="18" t="s">
        <v>4282</v>
      </c>
      <c r="N2333" s="40" t="e">
        <f t="shared" si="323"/>
        <v>#N/A</v>
      </c>
      <c r="O2333" t="e">
        <f>VLOOKUP(A2333,'[1]Integrator Offer Supplier'!$M$14:$AF$12953,18,FALSE)</f>
        <v>#N/A</v>
      </c>
      <c r="P2333" t="e">
        <f>VLOOKUP(A2333,'[1]Integrator Offer Supplier'!$M$14:$AF$12953,19,FALSE)</f>
        <v>#N/A</v>
      </c>
      <c r="Q2333" t="e">
        <f t="shared" si="324"/>
        <v>#N/A</v>
      </c>
      <c r="R2333" t="e">
        <f>VLOOKUP(A2333,'[1]Integrator Offer Supplier'!$M$14:$AF$12953,20,FALSE)</f>
        <v>#N/A</v>
      </c>
      <c r="S2333" s="41" t="e">
        <f t="shared" si="325"/>
        <v>#N/A</v>
      </c>
    </row>
    <row r="2334" spans="1:19" ht="54" x14ac:dyDescent="0.2">
      <c r="A2334" s="35" t="s">
        <v>6926</v>
      </c>
      <c r="B2334" s="15" t="s">
        <v>2011</v>
      </c>
      <c r="C2334" s="15" t="s">
        <v>3993</v>
      </c>
      <c r="D2334" s="19"/>
      <c r="E2334" s="18" t="s">
        <v>4282</v>
      </c>
      <c r="F2334" s="18" t="s">
        <v>4282</v>
      </c>
      <c r="G2334" s="18" t="s">
        <v>4282</v>
      </c>
      <c r="H2334" s="18" t="s">
        <v>4282</v>
      </c>
      <c r="I2334" s="18" t="s">
        <v>4282</v>
      </c>
      <c r="J2334" s="18" t="s">
        <v>7185</v>
      </c>
      <c r="K2334" s="18" t="s">
        <v>4282</v>
      </c>
      <c r="L2334" s="18" t="s">
        <v>4282</v>
      </c>
      <c r="N2334" s="40" t="e">
        <f t="shared" si="323"/>
        <v>#N/A</v>
      </c>
      <c r="O2334" t="e">
        <f>VLOOKUP(A2334,'[1]Integrator Offer Supplier'!$M$14:$AF$12953,18,FALSE)</f>
        <v>#N/A</v>
      </c>
      <c r="P2334" t="e">
        <f>VLOOKUP(A2334,'[1]Integrator Offer Supplier'!$M$14:$AF$12953,19,FALSE)</f>
        <v>#N/A</v>
      </c>
      <c r="Q2334" t="e">
        <f t="shared" si="324"/>
        <v>#N/A</v>
      </c>
      <c r="R2334" t="e">
        <f>VLOOKUP(A2334,'[1]Integrator Offer Supplier'!$M$14:$AF$12953,20,FALSE)</f>
        <v>#N/A</v>
      </c>
      <c r="S2334" s="41" t="e">
        <f t="shared" si="325"/>
        <v>#N/A</v>
      </c>
    </row>
    <row r="2335" spans="1:19" ht="36" x14ac:dyDescent="0.2">
      <c r="A2335" s="35" t="s">
        <v>6927</v>
      </c>
      <c r="B2335" s="15" t="s">
        <v>2012</v>
      </c>
      <c r="C2335" s="15" t="s">
        <v>3994</v>
      </c>
      <c r="D2335" s="19"/>
      <c r="E2335" s="18" t="s">
        <v>4282</v>
      </c>
      <c r="F2335" s="18" t="s">
        <v>4282</v>
      </c>
      <c r="G2335" s="18" t="s">
        <v>4282</v>
      </c>
      <c r="H2335" s="18" t="s">
        <v>4282</v>
      </c>
      <c r="I2335" s="18" t="s">
        <v>4282</v>
      </c>
      <c r="J2335" s="18" t="s">
        <v>7185</v>
      </c>
      <c r="K2335" s="18" t="s">
        <v>4282</v>
      </c>
      <c r="L2335" s="18" t="s">
        <v>4282</v>
      </c>
      <c r="N2335" s="40" t="e">
        <f t="shared" si="323"/>
        <v>#N/A</v>
      </c>
      <c r="O2335" t="e">
        <f>VLOOKUP(A2335,'[1]Integrator Offer Supplier'!$M$14:$AF$12953,18,FALSE)</f>
        <v>#N/A</v>
      </c>
      <c r="P2335" t="e">
        <f>VLOOKUP(A2335,'[1]Integrator Offer Supplier'!$M$14:$AF$12953,19,FALSE)</f>
        <v>#N/A</v>
      </c>
      <c r="Q2335" t="e">
        <f t="shared" si="324"/>
        <v>#N/A</v>
      </c>
      <c r="R2335" t="e">
        <f>VLOOKUP(A2335,'[1]Integrator Offer Supplier'!$M$14:$AF$12953,20,FALSE)</f>
        <v>#N/A</v>
      </c>
      <c r="S2335" s="41" t="e">
        <f t="shared" si="325"/>
        <v>#N/A</v>
      </c>
    </row>
    <row r="2336" spans="1:19" ht="18" x14ac:dyDescent="0.2">
      <c r="A2336" s="35" t="s">
        <v>6928</v>
      </c>
      <c r="B2336" s="15" t="s">
        <v>2013</v>
      </c>
      <c r="C2336" s="15" t="s">
        <v>3995</v>
      </c>
      <c r="D2336" s="19"/>
      <c r="E2336" s="18" t="s">
        <v>4282</v>
      </c>
      <c r="F2336" s="18" t="s">
        <v>4282</v>
      </c>
      <c r="G2336" s="18" t="s">
        <v>4282</v>
      </c>
      <c r="H2336" s="18" t="s">
        <v>4282</v>
      </c>
      <c r="I2336" s="18" t="s">
        <v>4282</v>
      </c>
      <c r="J2336" s="18" t="s">
        <v>7185</v>
      </c>
      <c r="K2336" s="18" t="s">
        <v>4282</v>
      </c>
      <c r="L2336" s="18" t="s">
        <v>4282</v>
      </c>
      <c r="N2336" s="40" t="e">
        <f t="shared" si="323"/>
        <v>#N/A</v>
      </c>
      <c r="O2336" t="e">
        <f>VLOOKUP(A2336,'[1]Integrator Offer Supplier'!$M$14:$AF$12953,18,FALSE)</f>
        <v>#N/A</v>
      </c>
      <c r="P2336" t="e">
        <f>VLOOKUP(A2336,'[1]Integrator Offer Supplier'!$M$14:$AF$12953,19,FALSE)</f>
        <v>#N/A</v>
      </c>
      <c r="Q2336" t="e">
        <f t="shared" si="324"/>
        <v>#N/A</v>
      </c>
      <c r="R2336" t="e">
        <f>VLOOKUP(A2336,'[1]Integrator Offer Supplier'!$M$14:$AF$12953,20,FALSE)</f>
        <v>#N/A</v>
      </c>
      <c r="S2336" s="41" t="e">
        <f t="shared" si="325"/>
        <v>#N/A</v>
      </c>
    </row>
    <row r="2337" spans="1:19" ht="90" x14ac:dyDescent="0.2">
      <c r="A2337" s="35" t="s">
        <v>6929</v>
      </c>
      <c r="B2337" s="15" t="s">
        <v>2014</v>
      </c>
      <c r="C2337" s="15" t="s">
        <v>3996</v>
      </c>
      <c r="D2337" s="19"/>
      <c r="E2337" s="18" t="s">
        <v>4282</v>
      </c>
      <c r="F2337" s="18" t="s">
        <v>4282</v>
      </c>
      <c r="G2337" s="18" t="s">
        <v>4282</v>
      </c>
      <c r="H2337" s="18" t="s">
        <v>4282</v>
      </c>
      <c r="I2337" s="18" t="s">
        <v>4282</v>
      </c>
      <c r="J2337" s="18" t="s">
        <v>7185</v>
      </c>
      <c r="K2337" s="18" t="s">
        <v>4282</v>
      </c>
      <c r="L2337" s="18" t="s">
        <v>4282</v>
      </c>
      <c r="N2337" s="40" t="e">
        <f t="shared" si="323"/>
        <v>#N/A</v>
      </c>
      <c r="O2337" t="e">
        <f>VLOOKUP(A2337,'[1]Integrator Offer Supplier'!$M$14:$AF$12953,18,FALSE)</f>
        <v>#N/A</v>
      </c>
      <c r="P2337" t="e">
        <f>VLOOKUP(A2337,'[1]Integrator Offer Supplier'!$M$14:$AF$12953,19,FALSE)</f>
        <v>#N/A</v>
      </c>
      <c r="Q2337" t="e">
        <f t="shared" si="324"/>
        <v>#N/A</v>
      </c>
      <c r="R2337" t="e">
        <f>VLOOKUP(A2337,'[1]Integrator Offer Supplier'!$M$14:$AF$12953,20,FALSE)</f>
        <v>#N/A</v>
      </c>
      <c r="S2337" s="41" t="e">
        <f t="shared" si="325"/>
        <v>#N/A</v>
      </c>
    </row>
    <row r="2338" spans="1:19" ht="36" x14ac:dyDescent="0.2">
      <c r="A2338" s="34" t="s">
        <v>6930</v>
      </c>
      <c r="B2338" s="15" t="s">
        <v>2015</v>
      </c>
      <c r="C2338" s="15" t="s">
        <v>3997</v>
      </c>
      <c r="D2338" s="19"/>
      <c r="E2338" s="18" t="s">
        <v>4282</v>
      </c>
      <c r="F2338" s="18" t="s">
        <v>4282</v>
      </c>
      <c r="G2338" s="18" t="s">
        <v>4282</v>
      </c>
      <c r="H2338" s="18" t="s">
        <v>4282</v>
      </c>
      <c r="I2338" s="18" t="s">
        <v>4282</v>
      </c>
      <c r="J2338" s="18" t="s">
        <v>7185</v>
      </c>
      <c r="K2338" s="18" t="s">
        <v>4282</v>
      </c>
      <c r="L2338" s="18" t="s">
        <v>4282</v>
      </c>
      <c r="N2338" s="40" t="e">
        <f t="shared" si="323"/>
        <v>#N/A</v>
      </c>
      <c r="O2338" t="e">
        <f>VLOOKUP(A2338,'[1]Integrator Offer Supplier'!$M$14:$AF$12953,18,FALSE)</f>
        <v>#N/A</v>
      </c>
      <c r="P2338" t="e">
        <f>VLOOKUP(A2338,'[1]Integrator Offer Supplier'!$M$14:$AF$12953,19,FALSE)</f>
        <v>#N/A</v>
      </c>
      <c r="Q2338" t="e">
        <f t="shared" si="324"/>
        <v>#N/A</v>
      </c>
      <c r="R2338" t="e">
        <f>VLOOKUP(A2338,'[1]Integrator Offer Supplier'!$M$14:$AF$12953,20,FALSE)</f>
        <v>#N/A</v>
      </c>
      <c r="S2338" s="41" t="e">
        <f t="shared" si="325"/>
        <v>#N/A</v>
      </c>
    </row>
    <row r="2339" spans="1:19" ht="36" x14ac:dyDescent="0.2">
      <c r="A2339" s="35" t="s">
        <v>6931</v>
      </c>
      <c r="B2339" s="15" t="s">
        <v>2016</v>
      </c>
      <c r="C2339" s="15" t="s">
        <v>3998</v>
      </c>
      <c r="D2339" s="19"/>
      <c r="E2339" s="18" t="s">
        <v>4282</v>
      </c>
      <c r="F2339" s="18" t="s">
        <v>4282</v>
      </c>
      <c r="G2339" s="18" t="s">
        <v>4282</v>
      </c>
      <c r="H2339" s="18" t="s">
        <v>4282</v>
      </c>
      <c r="I2339" s="18" t="s">
        <v>4282</v>
      </c>
      <c r="J2339" s="18" t="s">
        <v>7185</v>
      </c>
      <c r="K2339" s="18" t="s">
        <v>4282</v>
      </c>
      <c r="L2339" s="18" t="s">
        <v>4282</v>
      </c>
      <c r="N2339" s="40" t="e">
        <f t="shared" si="323"/>
        <v>#N/A</v>
      </c>
      <c r="O2339" t="e">
        <f>VLOOKUP(A2339,'[1]Integrator Offer Supplier'!$M$14:$AF$12953,18,FALSE)</f>
        <v>#N/A</v>
      </c>
      <c r="P2339" t="e">
        <f>VLOOKUP(A2339,'[1]Integrator Offer Supplier'!$M$14:$AF$12953,19,FALSE)</f>
        <v>#N/A</v>
      </c>
      <c r="Q2339" t="e">
        <f t="shared" si="324"/>
        <v>#N/A</v>
      </c>
      <c r="R2339" t="e">
        <f>VLOOKUP(A2339,'[1]Integrator Offer Supplier'!$M$14:$AF$12953,20,FALSE)</f>
        <v>#N/A</v>
      </c>
      <c r="S2339" s="41" t="e">
        <f t="shared" si="325"/>
        <v>#N/A</v>
      </c>
    </row>
    <row r="2340" spans="1:19" ht="90" x14ac:dyDescent="0.2">
      <c r="A2340" s="35" t="s">
        <v>6932</v>
      </c>
      <c r="B2340" s="15" t="s">
        <v>2017</v>
      </c>
      <c r="C2340" s="15" t="s">
        <v>3999</v>
      </c>
      <c r="D2340" s="19"/>
      <c r="E2340" s="18" t="s">
        <v>4282</v>
      </c>
      <c r="F2340" s="18" t="s">
        <v>4282</v>
      </c>
      <c r="G2340" s="18" t="s">
        <v>4282</v>
      </c>
      <c r="H2340" s="18" t="s">
        <v>4282</v>
      </c>
      <c r="I2340" s="18" t="s">
        <v>4282</v>
      </c>
      <c r="J2340" s="18" t="s">
        <v>7185</v>
      </c>
      <c r="K2340" s="18" t="s">
        <v>4282</v>
      </c>
      <c r="L2340" s="18" t="s">
        <v>4282</v>
      </c>
      <c r="N2340" s="40" t="e">
        <f t="shared" si="323"/>
        <v>#N/A</v>
      </c>
      <c r="O2340" t="e">
        <f>VLOOKUP(A2340,'[1]Integrator Offer Supplier'!$M$14:$AF$12953,18,FALSE)</f>
        <v>#N/A</v>
      </c>
      <c r="P2340" t="e">
        <f>VLOOKUP(A2340,'[1]Integrator Offer Supplier'!$M$14:$AF$12953,19,FALSE)</f>
        <v>#N/A</v>
      </c>
      <c r="Q2340" t="e">
        <f t="shared" si="324"/>
        <v>#N/A</v>
      </c>
      <c r="R2340" t="e">
        <f>VLOOKUP(A2340,'[1]Integrator Offer Supplier'!$M$14:$AF$12953,20,FALSE)</f>
        <v>#N/A</v>
      </c>
      <c r="S2340" s="41" t="e">
        <f t="shared" si="325"/>
        <v>#N/A</v>
      </c>
    </row>
    <row r="2341" spans="1:19" ht="126" x14ac:dyDescent="0.2">
      <c r="A2341" s="34" t="s">
        <v>6933</v>
      </c>
      <c r="B2341" s="15" t="s">
        <v>2018</v>
      </c>
      <c r="C2341" s="15" t="s">
        <v>4000</v>
      </c>
      <c r="D2341" s="19"/>
      <c r="E2341" s="18" t="s">
        <v>4282</v>
      </c>
      <c r="F2341" s="18" t="s">
        <v>4282</v>
      </c>
      <c r="G2341" s="18" t="s">
        <v>4282</v>
      </c>
      <c r="H2341" s="18" t="s">
        <v>4282</v>
      </c>
      <c r="I2341" s="18" t="s">
        <v>4282</v>
      </c>
      <c r="J2341" s="18" t="s">
        <v>7185</v>
      </c>
      <c r="K2341" s="18" t="s">
        <v>4282</v>
      </c>
      <c r="L2341" s="18" t="s">
        <v>4282</v>
      </c>
      <c r="N2341" s="40" t="e">
        <f t="shared" si="323"/>
        <v>#N/A</v>
      </c>
      <c r="O2341" t="e">
        <f>VLOOKUP(A2341,'[1]Integrator Offer Supplier'!$M$14:$AF$12953,18,FALSE)</f>
        <v>#N/A</v>
      </c>
      <c r="P2341" t="e">
        <f>VLOOKUP(A2341,'[1]Integrator Offer Supplier'!$M$14:$AF$12953,19,FALSE)</f>
        <v>#N/A</v>
      </c>
      <c r="Q2341" t="e">
        <f t="shared" si="324"/>
        <v>#N/A</v>
      </c>
      <c r="R2341" t="e">
        <f>VLOOKUP(A2341,'[1]Integrator Offer Supplier'!$M$14:$AF$12953,20,FALSE)</f>
        <v>#N/A</v>
      </c>
      <c r="S2341" s="41" t="e">
        <f t="shared" si="325"/>
        <v>#N/A</v>
      </c>
    </row>
    <row r="2342" spans="1:19" ht="18" x14ac:dyDescent="0.2">
      <c r="A2342" s="35" t="s">
        <v>6934</v>
      </c>
      <c r="B2342" s="15" t="s">
        <v>606</v>
      </c>
      <c r="C2342" s="15" t="s">
        <v>606</v>
      </c>
      <c r="D2342" s="19"/>
      <c r="E2342" s="18"/>
      <c r="F2342" s="18"/>
      <c r="G2342" s="18"/>
      <c r="H2342" s="18"/>
      <c r="I2342" s="18"/>
      <c r="J2342" s="18"/>
      <c r="K2342" s="18"/>
      <c r="L2342" s="18"/>
      <c r="N2342" s="40" t="e">
        <f t="shared" si="323"/>
        <v>#N/A</v>
      </c>
      <c r="O2342" t="e">
        <f>VLOOKUP(A2342,'[1]Integrator Offer Supplier'!$M$14:$AF$12953,18,FALSE)</f>
        <v>#N/A</v>
      </c>
      <c r="P2342" t="e">
        <f>VLOOKUP(A2342,'[1]Integrator Offer Supplier'!$M$14:$AF$12953,19,FALSE)</f>
        <v>#N/A</v>
      </c>
      <c r="Q2342" t="e">
        <f t="shared" si="324"/>
        <v>#N/A</v>
      </c>
      <c r="R2342" t="e">
        <f>VLOOKUP(A2342,'[1]Integrator Offer Supplier'!$M$14:$AF$12953,20,FALSE)</f>
        <v>#N/A</v>
      </c>
      <c r="S2342" s="41" t="e">
        <f t="shared" si="325"/>
        <v>#N/A</v>
      </c>
    </row>
    <row r="2343" spans="1:19" ht="36" x14ac:dyDescent="0.2">
      <c r="A2343" s="34" t="s">
        <v>6935</v>
      </c>
      <c r="B2343" s="15" t="s">
        <v>2019</v>
      </c>
      <c r="C2343" s="15" t="s">
        <v>4562</v>
      </c>
      <c r="D2343" s="19"/>
      <c r="E2343" s="18">
        <v>8</v>
      </c>
      <c r="F2343" s="18">
        <v>8000</v>
      </c>
      <c r="G2343" s="18">
        <v>8</v>
      </c>
      <c r="H2343" s="18">
        <v>2</v>
      </c>
      <c r="I2343" s="18"/>
      <c r="J2343" s="18">
        <f>N2343</f>
        <v>0</v>
      </c>
      <c r="K2343" s="18">
        <f>Q2343</f>
        <v>0</v>
      </c>
      <c r="L2343" s="18">
        <f>S2343</f>
        <v>0</v>
      </c>
      <c r="N2343" s="40">
        <f t="shared" si="323"/>
        <v>0</v>
      </c>
      <c r="O2343">
        <f>VLOOKUP(A2343,'[1]Integrator Offer Supplier'!$M$14:$AF$12953,18,FALSE)</f>
        <v>0</v>
      </c>
      <c r="P2343">
        <f>VLOOKUP(A2343,'[1]Integrator Offer Supplier'!$M$14:$AF$12953,19,FALSE)</f>
        <v>0</v>
      </c>
      <c r="Q2343">
        <f t="shared" si="324"/>
        <v>0</v>
      </c>
      <c r="R2343">
        <f>VLOOKUP(A2343,'[1]Integrator Offer Supplier'!$M$14:$AF$12953,20,FALSE)</f>
        <v>0</v>
      </c>
      <c r="S2343" s="41">
        <f t="shared" si="325"/>
        <v>0</v>
      </c>
    </row>
    <row r="2344" spans="1:19" ht="108" x14ac:dyDescent="0.2">
      <c r="A2344" s="35" t="s">
        <v>6936</v>
      </c>
      <c r="B2344" s="15" t="s">
        <v>2020</v>
      </c>
      <c r="C2344" s="15" t="s">
        <v>4002</v>
      </c>
      <c r="D2344" s="19"/>
      <c r="E2344" s="18" t="s">
        <v>4282</v>
      </c>
      <c r="F2344" s="18" t="s">
        <v>4282</v>
      </c>
      <c r="G2344" s="18" t="s">
        <v>4282</v>
      </c>
      <c r="H2344" s="18" t="s">
        <v>4282</v>
      </c>
      <c r="I2344" s="18" t="s">
        <v>4282</v>
      </c>
      <c r="J2344" s="18" t="s">
        <v>7185</v>
      </c>
      <c r="K2344" s="18" t="s">
        <v>4282</v>
      </c>
      <c r="L2344" s="18" t="s">
        <v>4282</v>
      </c>
      <c r="N2344" s="40" t="e">
        <f t="shared" si="323"/>
        <v>#N/A</v>
      </c>
      <c r="O2344" t="e">
        <f>VLOOKUP(A2344,'[1]Integrator Offer Supplier'!$M$14:$AF$12953,18,FALSE)</f>
        <v>#N/A</v>
      </c>
      <c r="P2344" t="e">
        <f>VLOOKUP(A2344,'[1]Integrator Offer Supplier'!$M$14:$AF$12953,19,FALSE)</f>
        <v>#N/A</v>
      </c>
      <c r="Q2344" t="e">
        <f t="shared" si="324"/>
        <v>#N/A</v>
      </c>
      <c r="R2344" t="e">
        <f>VLOOKUP(A2344,'[1]Integrator Offer Supplier'!$M$14:$AF$12953,20,FALSE)</f>
        <v>#N/A</v>
      </c>
      <c r="S2344" s="41" t="e">
        <f t="shared" si="325"/>
        <v>#N/A</v>
      </c>
    </row>
    <row r="2345" spans="1:19" ht="36" x14ac:dyDescent="0.2">
      <c r="A2345" s="34" t="s">
        <v>6937</v>
      </c>
      <c r="B2345" s="15" t="s">
        <v>2021</v>
      </c>
      <c r="C2345" s="15" t="s">
        <v>2021</v>
      </c>
      <c r="D2345" s="19"/>
      <c r="E2345" s="18" t="s">
        <v>4282</v>
      </c>
      <c r="F2345" s="18" t="s">
        <v>4282</v>
      </c>
      <c r="G2345" s="18" t="s">
        <v>4282</v>
      </c>
      <c r="H2345" s="18" t="s">
        <v>4282</v>
      </c>
      <c r="I2345" s="18" t="s">
        <v>4282</v>
      </c>
      <c r="J2345" s="18" t="s">
        <v>7185</v>
      </c>
      <c r="K2345" s="18" t="s">
        <v>4282</v>
      </c>
      <c r="L2345" s="18" t="s">
        <v>4282</v>
      </c>
      <c r="N2345" s="40" t="e">
        <f t="shared" si="323"/>
        <v>#N/A</v>
      </c>
      <c r="O2345" t="e">
        <f>VLOOKUP(A2345,'[1]Integrator Offer Supplier'!$M$14:$AF$12953,18,FALSE)</f>
        <v>#N/A</v>
      </c>
      <c r="P2345" t="e">
        <f>VLOOKUP(A2345,'[1]Integrator Offer Supplier'!$M$14:$AF$12953,19,FALSE)</f>
        <v>#N/A</v>
      </c>
      <c r="Q2345" t="e">
        <f t="shared" si="324"/>
        <v>#N/A</v>
      </c>
      <c r="R2345" t="e">
        <f>VLOOKUP(A2345,'[1]Integrator Offer Supplier'!$M$14:$AF$12953,20,FALSE)</f>
        <v>#N/A</v>
      </c>
      <c r="S2345" s="41" t="e">
        <f t="shared" si="325"/>
        <v>#N/A</v>
      </c>
    </row>
    <row r="2346" spans="1:19" ht="72" x14ac:dyDescent="0.2">
      <c r="A2346" s="34" t="s">
        <v>6938</v>
      </c>
      <c r="B2346" s="15" t="s">
        <v>2022</v>
      </c>
      <c r="C2346" s="15" t="s">
        <v>4003</v>
      </c>
      <c r="D2346" s="19"/>
      <c r="E2346" s="18" t="s">
        <v>4282</v>
      </c>
      <c r="F2346" s="18" t="s">
        <v>4282</v>
      </c>
      <c r="G2346" s="18" t="s">
        <v>4282</v>
      </c>
      <c r="H2346" s="18" t="s">
        <v>4282</v>
      </c>
      <c r="I2346" s="18" t="s">
        <v>4282</v>
      </c>
      <c r="J2346" s="18" t="s">
        <v>7185</v>
      </c>
      <c r="K2346" s="18" t="s">
        <v>4282</v>
      </c>
      <c r="L2346" s="18" t="s">
        <v>4282</v>
      </c>
      <c r="N2346" s="40" t="e">
        <f t="shared" si="323"/>
        <v>#N/A</v>
      </c>
      <c r="O2346" t="e">
        <f>VLOOKUP(A2346,'[1]Integrator Offer Supplier'!$M$14:$AF$12953,18,FALSE)</f>
        <v>#N/A</v>
      </c>
      <c r="P2346" t="e">
        <f>VLOOKUP(A2346,'[1]Integrator Offer Supplier'!$M$14:$AF$12953,19,FALSE)</f>
        <v>#N/A</v>
      </c>
      <c r="Q2346" t="e">
        <f t="shared" si="324"/>
        <v>#N/A</v>
      </c>
      <c r="R2346" t="e">
        <f>VLOOKUP(A2346,'[1]Integrator Offer Supplier'!$M$14:$AF$12953,20,FALSE)</f>
        <v>#N/A</v>
      </c>
      <c r="S2346" s="41" t="e">
        <f t="shared" si="325"/>
        <v>#N/A</v>
      </c>
    </row>
    <row r="2347" spans="1:19" ht="36" x14ac:dyDescent="0.2">
      <c r="A2347" s="34" t="s">
        <v>6939</v>
      </c>
      <c r="B2347" s="15" t="s">
        <v>2023</v>
      </c>
      <c r="C2347" s="15" t="s">
        <v>4004</v>
      </c>
      <c r="D2347" s="19"/>
      <c r="E2347" s="18" t="s">
        <v>4282</v>
      </c>
      <c r="F2347" s="18" t="s">
        <v>4282</v>
      </c>
      <c r="G2347" s="18" t="s">
        <v>4282</v>
      </c>
      <c r="H2347" s="18" t="s">
        <v>4282</v>
      </c>
      <c r="I2347" s="18" t="s">
        <v>4282</v>
      </c>
      <c r="J2347" s="18" t="s">
        <v>7185</v>
      </c>
      <c r="K2347" s="18" t="s">
        <v>4282</v>
      </c>
      <c r="L2347" s="18" t="s">
        <v>4282</v>
      </c>
      <c r="N2347" s="40" t="e">
        <f t="shared" si="323"/>
        <v>#N/A</v>
      </c>
      <c r="O2347" t="e">
        <f>VLOOKUP(A2347,'[1]Integrator Offer Supplier'!$M$14:$AF$12953,18,FALSE)</f>
        <v>#N/A</v>
      </c>
      <c r="P2347" t="e">
        <f>VLOOKUP(A2347,'[1]Integrator Offer Supplier'!$M$14:$AF$12953,19,FALSE)</f>
        <v>#N/A</v>
      </c>
      <c r="Q2347" t="e">
        <f t="shared" si="324"/>
        <v>#N/A</v>
      </c>
      <c r="R2347" t="e">
        <f>VLOOKUP(A2347,'[1]Integrator Offer Supplier'!$M$14:$AF$12953,20,FALSE)</f>
        <v>#N/A</v>
      </c>
      <c r="S2347" s="41" t="e">
        <f t="shared" si="325"/>
        <v>#N/A</v>
      </c>
    </row>
    <row r="2348" spans="1:19" ht="126" x14ac:dyDescent="0.2">
      <c r="A2348" s="34" t="s">
        <v>6940</v>
      </c>
      <c r="B2348" s="15" t="s">
        <v>2024</v>
      </c>
      <c r="C2348" s="15" t="s">
        <v>4005</v>
      </c>
      <c r="D2348" s="19"/>
      <c r="E2348" s="18" t="s">
        <v>4282</v>
      </c>
      <c r="F2348" s="18" t="s">
        <v>4282</v>
      </c>
      <c r="G2348" s="18" t="s">
        <v>4282</v>
      </c>
      <c r="H2348" s="18" t="s">
        <v>4282</v>
      </c>
      <c r="I2348" s="18" t="s">
        <v>4282</v>
      </c>
      <c r="J2348" s="18" t="s">
        <v>7185</v>
      </c>
      <c r="K2348" s="18" t="s">
        <v>4282</v>
      </c>
      <c r="L2348" s="18" t="s">
        <v>4282</v>
      </c>
      <c r="N2348" s="40" t="e">
        <f t="shared" si="323"/>
        <v>#N/A</v>
      </c>
      <c r="O2348" t="e">
        <f>VLOOKUP(A2348,'[1]Integrator Offer Supplier'!$M$14:$AF$12953,18,FALSE)</f>
        <v>#N/A</v>
      </c>
      <c r="P2348" t="e">
        <f>VLOOKUP(A2348,'[1]Integrator Offer Supplier'!$M$14:$AF$12953,19,FALSE)</f>
        <v>#N/A</v>
      </c>
      <c r="Q2348" t="e">
        <f t="shared" si="324"/>
        <v>#N/A</v>
      </c>
      <c r="R2348" t="e">
        <f>VLOOKUP(A2348,'[1]Integrator Offer Supplier'!$M$14:$AF$12953,20,FALSE)</f>
        <v>#N/A</v>
      </c>
      <c r="S2348" s="41" t="e">
        <f t="shared" si="325"/>
        <v>#N/A</v>
      </c>
    </row>
    <row r="2349" spans="1:19" ht="72" x14ac:dyDescent="0.2">
      <c r="A2349" s="34" t="s">
        <v>6941</v>
      </c>
      <c r="B2349" s="15" t="s">
        <v>2025</v>
      </c>
      <c r="C2349" s="15" t="s">
        <v>4006</v>
      </c>
      <c r="D2349" s="19"/>
      <c r="E2349" s="18" t="s">
        <v>4282</v>
      </c>
      <c r="F2349" s="18" t="s">
        <v>4282</v>
      </c>
      <c r="G2349" s="18" t="s">
        <v>4282</v>
      </c>
      <c r="H2349" s="18" t="s">
        <v>4282</v>
      </c>
      <c r="I2349" s="18" t="s">
        <v>4282</v>
      </c>
      <c r="J2349" s="18" t="s">
        <v>7185</v>
      </c>
      <c r="K2349" s="18" t="s">
        <v>4282</v>
      </c>
      <c r="L2349" s="18" t="s">
        <v>4282</v>
      </c>
      <c r="N2349" s="40" t="e">
        <f t="shared" si="323"/>
        <v>#N/A</v>
      </c>
      <c r="O2349" t="e">
        <f>VLOOKUP(A2349,'[1]Integrator Offer Supplier'!$M$14:$AF$12953,18,FALSE)</f>
        <v>#N/A</v>
      </c>
      <c r="P2349" t="e">
        <f>VLOOKUP(A2349,'[1]Integrator Offer Supplier'!$M$14:$AF$12953,19,FALSE)</f>
        <v>#N/A</v>
      </c>
      <c r="Q2349" t="e">
        <f t="shared" si="324"/>
        <v>#N/A</v>
      </c>
      <c r="R2349" t="e">
        <f>VLOOKUP(A2349,'[1]Integrator Offer Supplier'!$M$14:$AF$12953,20,FALSE)</f>
        <v>#N/A</v>
      </c>
      <c r="S2349" s="41" t="e">
        <f t="shared" si="325"/>
        <v>#N/A</v>
      </c>
    </row>
    <row r="2350" spans="1:19" ht="90" x14ac:dyDescent="0.2">
      <c r="A2350" s="34" t="s">
        <v>6942</v>
      </c>
      <c r="B2350" s="15" t="s">
        <v>2026</v>
      </c>
      <c r="C2350" s="15" t="s">
        <v>4007</v>
      </c>
      <c r="D2350" s="19"/>
      <c r="E2350" s="18" t="s">
        <v>4282</v>
      </c>
      <c r="F2350" s="18" t="s">
        <v>4282</v>
      </c>
      <c r="G2350" s="18" t="s">
        <v>4282</v>
      </c>
      <c r="H2350" s="18" t="s">
        <v>4282</v>
      </c>
      <c r="I2350" s="18" t="s">
        <v>4282</v>
      </c>
      <c r="J2350" s="18" t="s">
        <v>7185</v>
      </c>
      <c r="K2350" s="18" t="s">
        <v>4282</v>
      </c>
      <c r="L2350" s="18" t="s">
        <v>4282</v>
      </c>
      <c r="N2350" s="40" t="e">
        <f t="shared" si="323"/>
        <v>#N/A</v>
      </c>
      <c r="O2350" t="e">
        <f>VLOOKUP(A2350,'[1]Integrator Offer Supplier'!$M$14:$AF$12953,18,FALSE)</f>
        <v>#N/A</v>
      </c>
      <c r="P2350" t="e">
        <f>VLOOKUP(A2350,'[1]Integrator Offer Supplier'!$M$14:$AF$12953,19,FALSE)</f>
        <v>#N/A</v>
      </c>
      <c r="Q2350" t="e">
        <f t="shared" si="324"/>
        <v>#N/A</v>
      </c>
      <c r="R2350" t="e">
        <f>VLOOKUP(A2350,'[1]Integrator Offer Supplier'!$M$14:$AF$12953,20,FALSE)</f>
        <v>#N/A</v>
      </c>
      <c r="S2350" s="41" t="e">
        <f t="shared" si="325"/>
        <v>#N/A</v>
      </c>
    </row>
    <row r="2351" spans="1:19" ht="54" x14ac:dyDescent="0.2">
      <c r="A2351" s="35" t="s">
        <v>6943</v>
      </c>
      <c r="B2351" s="15" t="s">
        <v>2027</v>
      </c>
      <c r="C2351" s="15" t="s">
        <v>4008</v>
      </c>
      <c r="D2351" s="19"/>
      <c r="E2351" s="18" t="s">
        <v>4282</v>
      </c>
      <c r="F2351" s="18" t="s">
        <v>4282</v>
      </c>
      <c r="G2351" s="18" t="s">
        <v>4282</v>
      </c>
      <c r="H2351" s="18" t="s">
        <v>4282</v>
      </c>
      <c r="I2351" s="18" t="s">
        <v>4282</v>
      </c>
      <c r="J2351" s="18" t="s">
        <v>7185</v>
      </c>
      <c r="K2351" s="18" t="s">
        <v>4282</v>
      </c>
      <c r="L2351" s="18" t="s">
        <v>4282</v>
      </c>
      <c r="N2351" s="40" t="e">
        <f t="shared" si="323"/>
        <v>#N/A</v>
      </c>
      <c r="O2351" t="e">
        <f>VLOOKUP(A2351,'[1]Integrator Offer Supplier'!$M$14:$AF$12953,18,FALSE)</f>
        <v>#N/A</v>
      </c>
      <c r="P2351" t="e">
        <f>VLOOKUP(A2351,'[1]Integrator Offer Supplier'!$M$14:$AF$12953,19,FALSE)</f>
        <v>#N/A</v>
      </c>
      <c r="Q2351" t="e">
        <f t="shared" si="324"/>
        <v>#N/A</v>
      </c>
      <c r="R2351" t="e">
        <f>VLOOKUP(A2351,'[1]Integrator Offer Supplier'!$M$14:$AF$12953,20,FALSE)</f>
        <v>#N/A</v>
      </c>
      <c r="S2351" s="41" t="e">
        <f t="shared" si="325"/>
        <v>#N/A</v>
      </c>
    </row>
    <row r="2352" spans="1:19" ht="54" x14ac:dyDescent="0.2">
      <c r="A2352" s="34" t="s">
        <v>6944</v>
      </c>
      <c r="B2352" s="15" t="s">
        <v>2028</v>
      </c>
      <c r="C2352" s="15" t="s">
        <v>4009</v>
      </c>
      <c r="D2352" s="19"/>
      <c r="E2352" s="18" t="s">
        <v>4282</v>
      </c>
      <c r="F2352" s="18" t="s">
        <v>4282</v>
      </c>
      <c r="G2352" s="18" t="s">
        <v>4282</v>
      </c>
      <c r="H2352" s="18" t="s">
        <v>4282</v>
      </c>
      <c r="I2352" s="18" t="s">
        <v>4282</v>
      </c>
      <c r="J2352" s="18" t="s">
        <v>7185</v>
      </c>
      <c r="K2352" s="18" t="s">
        <v>4282</v>
      </c>
      <c r="L2352" s="18" t="s">
        <v>4282</v>
      </c>
      <c r="N2352" s="40" t="e">
        <f t="shared" si="323"/>
        <v>#N/A</v>
      </c>
      <c r="O2352" t="e">
        <f>VLOOKUP(A2352,'[1]Integrator Offer Supplier'!$M$14:$AF$12953,18,FALSE)</f>
        <v>#N/A</v>
      </c>
      <c r="P2352" t="e">
        <f>VLOOKUP(A2352,'[1]Integrator Offer Supplier'!$M$14:$AF$12953,19,FALSE)</f>
        <v>#N/A</v>
      </c>
      <c r="Q2352" t="e">
        <f t="shared" si="324"/>
        <v>#N/A</v>
      </c>
      <c r="R2352" t="e">
        <f>VLOOKUP(A2352,'[1]Integrator Offer Supplier'!$M$14:$AF$12953,20,FALSE)</f>
        <v>#N/A</v>
      </c>
      <c r="S2352" s="41" t="e">
        <f t="shared" si="325"/>
        <v>#N/A</v>
      </c>
    </row>
    <row r="2353" spans="1:19" ht="72" x14ac:dyDescent="0.2">
      <c r="A2353" s="35" t="s">
        <v>6945</v>
      </c>
      <c r="B2353" s="15" t="s">
        <v>122</v>
      </c>
      <c r="C2353" s="15" t="s">
        <v>4010</v>
      </c>
      <c r="D2353" s="19"/>
      <c r="E2353" s="18"/>
      <c r="F2353" s="2"/>
      <c r="G2353" s="2"/>
      <c r="H2353" s="2"/>
      <c r="I2353" s="2"/>
      <c r="J2353" s="18">
        <f>N2353</f>
        <v>3.4024421052631579</v>
      </c>
      <c r="K2353" s="18">
        <f>Q2353</f>
        <v>8268.5931299999993</v>
      </c>
      <c r="L2353" s="18">
        <f>S2353</f>
        <v>2.9708325749985263</v>
      </c>
      <c r="N2353" s="40">
        <f t="shared" si="323"/>
        <v>3.4024421052631579</v>
      </c>
      <c r="O2353">
        <f>VLOOKUP(A2353,'[1]Integrator Offer Supplier'!$M$14:$AF$12953,18,FALSE)</f>
        <v>65.52</v>
      </c>
      <c r="P2353">
        <f>VLOOKUP(A2353,'[1]Integrator Offer Supplier'!$M$14:$AF$12953,19,FALSE)</f>
        <v>1117.37745</v>
      </c>
      <c r="Q2353">
        <f t="shared" si="324"/>
        <v>8268.5931299999993</v>
      </c>
      <c r="R2353">
        <f>VLOOKUP(A2353,'[1]Integrator Offer Supplier'!$M$14:$AF$12953,20,FALSE)</f>
        <v>237.66660599988211</v>
      </c>
      <c r="S2353" s="41">
        <f t="shared" si="325"/>
        <v>2.9708325749985263</v>
      </c>
    </row>
    <row r="2354" spans="1:19" ht="18" x14ac:dyDescent="0.2">
      <c r="A2354" s="35" t="s">
        <v>6946</v>
      </c>
      <c r="B2354" s="15" t="s">
        <v>223</v>
      </c>
      <c r="C2354" s="15" t="s">
        <v>223</v>
      </c>
      <c r="D2354" s="19"/>
      <c r="E2354" s="18" t="s">
        <v>4282</v>
      </c>
      <c r="F2354" s="18" t="s">
        <v>4282</v>
      </c>
      <c r="G2354" s="18" t="s">
        <v>4282</v>
      </c>
      <c r="H2354" s="18" t="s">
        <v>4282</v>
      </c>
      <c r="I2354" s="18" t="s">
        <v>4282</v>
      </c>
      <c r="J2354" s="18" t="s">
        <v>7185</v>
      </c>
      <c r="K2354" s="18" t="s">
        <v>4282</v>
      </c>
      <c r="L2354" s="18" t="s">
        <v>4282</v>
      </c>
      <c r="N2354" s="40" t="e">
        <f t="shared" si="323"/>
        <v>#N/A</v>
      </c>
      <c r="O2354" t="e">
        <f>VLOOKUP(A2354,'[1]Integrator Offer Supplier'!$M$14:$AF$12953,18,FALSE)</f>
        <v>#N/A</v>
      </c>
      <c r="P2354" t="e">
        <f>VLOOKUP(A2354,'[1]Integrator Offer Supplier'!$M$14:$AF$12953,19,FALSE)</f>
        <v>#N/A</v>
      </c>
      <c r="Q2354" t="e">
        <f t="shared" si="324"/>
        <v>#N/A</v>
      </c>
      <c r="R2354" t="e">
        <f>VLOOKUP(A2354,'[1]Integrator Offer Supplier'!$M$14:$AF$12953,20,FALSE)</f>
        <v>#N/A</v>
      </c>
      <c r="S2354" s="41" t="e">
        <f t="shared" si="325"/>
        <v>#N/A</v>
      </c>
    </row>
    <row r="2355" spans="1:19" ht="18" x14ac:dyDescent="0.2">
      <c r="A2355" s="35" t="s">
        <v>6947</v>
      </c>
      <c r="B2355" s="15" t="s">
        <v>223</v>
      </c>
      <c r="C2355" s="15" t="s">
        <v>223</v>
      </c>
      <c r="D2355" s="19"/>
      <c r="E2355" s="18" t="s">
        <v>4282</v>
      </c>
      <c r="F2355" s="18" t="s">
        <v>4282</v>
      </c>
      <c r="G2355" s="18" t="s">
        <v>4282</v>
      </c>
      <c r="H2355" s="18" t="s">
        <v>4282</v>
      </c>
      <c r="I2355" s="18" t="s">
        <v>4282</v>
      </c>
      <c r="J2355" s="18" t="s">
        <v>7185</v>
      </c>
      <c r="K2355" s="18" t="s">
        <v>4282</v>
      </c>
      <c r="L2355" s="18" t="s">
        <v>4282</v>
      </c>
      <c r="N2355" s="40" t="e">
        <f t="shared" si="323"/>
        <v>#N/A</v>
      </c>
      <c r="O2355" t="e">
        <f>VLOOKUP(A2355,'[1]Integrator Offer Supplier'!$M$14:$AF$12953,18,FALSE)</f>
        <v>#N/A</v>
      </c>
      <c r="P2355" t="e">
        <f>VLOOKUP(A2355,'[1]Integrator Offer Supplier'!$M$14:$AF$12953,19,FALSE)</f>
        <v>#N/A</v>
      </c>
      <c r="Q2355" t="e">
        <f t="shared" si="324"/>
        <v>#N/A</v>
      </c>
      <c r="R2355" t="e">
        <f>VLOOKUP(A2355,'[1]Integrator Offer Supplier'!$M$14:$AF$12953,20,FALSE)</f>
        <v>#N/A</v>
      </c>
      <c r="S2355" s="41" t="e">
        <f t="shared" si="325"/>
        <v>#N/A</v>
      </c>
    </row>
    <row r="2356" spans="1:19" ht="72" x14ac:dyDescent="0.2">
      <c r="A2356" s="35" t="s">
        <v>6948</v>
      </c>
      <c r="B2356" s="15" t="s">
        <v>2029</v>
      </c>
      <c r="C2356" s="15" t="s">
        <v>4011</v>
      </c>
      <c r="D2356" s="19"/>
      <c r="E2356" s="18"/>
      <c r="F2356" s="2"/>
      <c r="G2356" s="2"/>
      <c r="H2356" s="2"/>
      <c r="I2356" s="2"/>
      <c r="J2356" s="2"/>
      <c r="K2356" s="18">
        <v>2499</v>
      </c>
      <c r="L2356" s="2">
        <v>2</v>
      </c>
      <c r="N2356" s="40" t="e">
        <f t="shared" si="323"/>
        <v>#N/A</v>
      </c>
      <c r="O2356" t="e">
        <f>VLOOKUP(A2356,'[1]Integrator Offer Supplier'!$M$14:$AF$12953,18,FALSE)</f>
        <v>#N/A</v>
      </c>
      <c r="P2356" t="e">
        <f>VLOOKUP(A2356,'[1]Integrator Offer Supplier'!$M$14:$AF$12953,19,FALSE)</f>
        <v>#N/A</v>
      </c>
      <c r="Q2356" t="e">
        <f t="shared" si="324"/>
        <v>#N/A</v>
      </c>
      <c r="R2356" t="e">
        <f>VLOOKUP(A2356,'[1]Integrator Offer Supplier'!$M$14:$AF$12953,20,FALSE)</f>
        <v>#N/A</v>
      </c>
      <c r="S2356" s="41" t="e">
        <f t="shared" si="325"/>
        <v>#N/A</v>
      </c>
    </row>
    <row r="2357" spans="1:19" ht="54" x14ac:dyDescent="0.2">
      <c r="A2357" s="35" t="s">
        <v>6949</v>
      </c>
      <c r="B2357" s="15" t="s">
        <v>2030</v>
      </c>
      <c r="C2357" s="15" t="s">
        <v>4012</v>
      </c>
      <c r="D2357" s="19"/>
      <c r="E2357" s="18" t="s">
        <v>4282</v>
      </c>
      <c r="F2357" s="18" t="s">
        <v>4282</v>
      </c>
      <c r="G2357" s="18" t="s">
        <v>4282</v>
      </c>
      <c r="H2357" s="18" t="s">
        <v>4282</v>
      </c>
      <c r="I2357" s="18" t="s">
        <v>4282</v>
      </c>
      <c r="J2357" s="18" t="s">
        <v>7185</v>
      </c>
      <c r="K2357" s="18" t="s">
        <v>4282</v>
      </c>
      <c r="L2357" s="18" t="s">
        <v>4282</v>
      </c>
      <c r="N2357" s="40" t="e">
        <f t="shared" si="323"/>
        <v>#N/A</v>
      </c>
      <c r="O2357" t="e">
        <f>VLOOKUP(A2357,'[1]Integrator Offer Supplier'!$M$14:$AF$12953,18,FALSE)</f>
        <v>#N/A</v>
      </c>
      <c r="P2357" t="e">
        <f>VLOOKUP(A2357,'[1]Integrator Offer Supplier'!$M$14:$AF$12953,19,FALSE)</f>
        <v>#N/A</v>
      </c>
      <c r="Q2357" t="e">
        <f t="shared" si="324"/>
        <v>#N/A</v>
      </c>
      <c r="R2357" t="e">
        <f>VLOOKUP(A2357,'[1]Integrator Offer Supplier'!$M$14:$AF$12953,20,FALSE)</f>
        <v>#N/A</v>
      </c>
      <c r="S2357" s="41" t="e">
        <f t="shared" si="325"/>
        <v>#N/A</v>
      </c>
    </row>
    <row r="2358" spans="1:19" ht="54" x14ac:dyDescent="0.2">
      <c r="A2358" s="35" t="s">
        <v>6950</v>
      </c>
      <c r="B2358" s="15" t="s">
        <v>2031</v>
      </c>
      <c r="C2358" s="15" t="s">
        <v>4013</v>
      </c>
      <c r="D2358" s="19"/>
      <c r="E2358" s="18" t="s">
        <v>4282</v>
      </c>
      <c r="F2358" s="18" t="s">
        <v>4282</v>
      </c>
      <c r="G2358" s="18" t="s">
        <v>4282</v>
      </c>
      <c r="H2358" s="18" t="s">
        <v>4282</v>
      </c>
      <c r="I2358" s="18" t="s">
        <v>4282</v>
      </c>
      <c r="J2358" s="18" t="s">
        <v>7185</v>
      </c>
      <c r="K2358" s="18" t="s">
        <v>4282</v>
      </c>
      <c r="L2358" s="18" t="s">
        <v>4282</v>
      </c>
      <c r="N2358" s="40" t="e">
        <f t="shared" si="323"/>
        <v>#N/A</v>
      </c>
      <c r="O2358" t="e">
        <f>VLOOKUP(A2358,'[1]Integrator Offer Supplier'!$M$14:$AF$12953,18,FALSE)</f>
        <v>#N/A</v>
      </c>
      <c r="P2358" t="e">
        <f>VLOOKUP(A2358,'[1]Integrator Offer Supplier'!$M$14:$AF$12953,19,FALSE)</f>
        <v>#N/A</v>
      </c>
      <c r="Q2358" t="e">
        <f t="shared" si="324"/>
        <v>#N/A</v>
      </c>
      <c r="R2358" t="e">
        <f>VLOOKUP(A2358,'[1]Integrator Offer Supplier'!$M$14:$AF$12953,20,FALSE)</f>
        <v>#N/A</v>
      </c>
      <c r="S2358" s="41" t="e">
        <f t="shared" si="325"/>
        <v>#N/A</v>
      </c>
    </row>
    <row r="2359" spans="1:19" ht="72" x14ac:dyDescent="0.2">
      <c r="A2359" s="35" t="s">
        <v>6951</v>
      </c>
      <c r="B2359" s="15" t="s">
        <v>2032</v>
      </c>
      <c r="C2359" s="15" t="s">
        <v>4014</v>
      </c>
      <c r="D2359" s="19"/>
      <c r="E2359" s="18" t="s">
        <v>4282</v>
      </c>
      <c r="F2359" s="18" t="s">
        <v>4282</v>
      </c>
      <c r="G2359" s="18" t="s">
        <v>4282</v>
      </c>
      <c r="H2359" s="18" t="s">
        <v>4282</v>
      </c>
      <c r="I2359" s="18" t="s">
        <v>4282</v>
      </c>
      <c r="J2359" s="18" t="s">
        <v>7185</v>
      </c>
      <c r="K2359" s="18" t="s">
        <v>4282</v>
      </c>
      <c r="L2359" s="18" t="s">
        <v>4282</v>
      </c>
      <c r="N2359" s="40" t="e">
        <f t="shared" si="323"/>
        <v>#N/A</v>
      </c>
      <c r="O2359" t="e">
        <f>VLOOKUP(A2359,'[1]Integrator Offer Supplier'!$M$14:$AF$12953,18,FALSE)</f>
        <v>#N/A</v>
      </c>
      <c r="P2359" t="e">
        <f>VLOOKUP(A2359,'[1]Integrator Offer Supplier'!$M$14:$AF$12953,19,FALSE)</f>
        <v>#N/A</v>
      </c>
      <c r="Q2359" t="e">
        <f t="shared" si="324"/>
        <v>#N/A</v>
      </c>
      <c r="R2359" t="e">
        <f>VLOOKUP(A2359,'[1]Integrator Offer Supplier'!$M$14:$AF$12953,20,FALSE)</f>
        <v>#N/A</v>
      </c>
      <c r="S2359" s="41" t="e">
        <f t="shared" si="325"/>
        <v>#N/A</v>
      </c>
    </row>
    <row r="2360" spans="1:19" ht="72" x14ac:dyDescent="0.2">
      <c r="A2360" s="35" t="s">
        <v>6952</v>
      </c>
      <c r="B2360" s="15" t="s">
        <v>2033</v>
      </c>
      <c r="C2360" s="15" t="s">
        <v>4015</v>
      </c>
      <c r="D2360" s="19"/>
      <c r="E2360" s="18" t="s">
        <v>4282</v>
      </c>
      <c r="F2360" s="18" t="s">
        <v>4282</v>
      </c>
      <c r="G2360" s="18" t="s">
        <v>4282</v>
      </c>
      <c r="H2360" s="18" t="s">
        <v>4282</v>
      </c>
      <c r="I2360" s="18" t="s">
        <v>4282</v>
      </c>
      <c r="J2360" s="18" t="s">
        <v>7185</v>
      </c>
      <c r="K2360" s="18" t="s">
        <v>4282</v>
      </c>
      <c r="L2360" s="18" t="s">
        <v>4282</v>
      </c>
      <c r="N2360" s="40" t="e">
        <f t="shared" si="323"/>
        <v>#N/A</v>
      </c>
      <c r="O2360" t="e">
        <f>VLOOKUP(A2360,'[1]Integrator Offer Supplier'!$M$14:$AF$12953,18,FALSE)</f>
        <v>#N/A</v>
      </c>
      <c r="P2360" t="e">
        <f>VLOOKUP(A2360,'[1]Integrator Offer Supplier'!$M$14:$AF$12953,19,FALSE)</f>
        <v>#N/A</v>
      </c>
      <c r="Q2360" t="e">
        <f t="shared" si="324"/>
        <v>#N/A</v>
      </c>
      <c r="R2360" t="e">
        <f>VLOOKUP(A2360,'[1]Integrator Offer Supplier'!$M$14:$AF$12953,20,FALSE)</f>
        <v>#N/A</v>
      </c>
      <c r="S2360" s="41" t="e">
        <f t="shared" si="325"/>
        <v>#N/A</v>
      </c>
    </row>
    <row r="2361" spans="1:19" ht="36" x14ac:dyDescent="0.2">
      <c r="A2361" s="35" t="s">
        <v>6953</v>
      </c>
      <c r="B2361" s="15" t="s">
        <v>2034</v>
      </c>
      <c r="C2361" s="15" t="s">
        <v>4016</v>
      </c>
      <c r="D2361" s="19"/>
      <c r="E2361" s="18" t="s">
        <v>4282</v>
      </c>
      <c r="F2361" s="18" t="s">
        <v>4282</v>
      </c>
      <c r="G2361" s="18" t="s">
        <v>4282</v>
      </c>
      <c r="H2361" s="18" t="s">
        <v>4282</v>
      </c>
      <c r="I2361" s="18" t="s">
        <v>4282</v>
      </c>
      <c r="J2361" s="18" t="s">
        <v>7185</v>
      </c>
      <c r="K2361" s="18" t="s">
        <v>4282</v>
      </c>
      <c r="L2361" s="18" t="s">
        <v>4282</v>
      </c>
      <c r="N2361" s="40" t="e">
        <f t="shared" si="323"/>
        <v>#N/A</v>
      </c>
      <c r="O2361" t="e">
        <f>VLOOKUP(A2361,'[1]Integrator Offer Supplier'!$M$14:$AF$12953,18,FALSE)</f>
        <v>#N/A</v>
      </c>
      <c r="P2361" t="e">
        <f>VLOOKUP(A2361,'[1]Integrator Offer Supplier'!$M$14:$AF$12953,19,FALSE)</f>
        <v>#N/A</v>
      </c>
      <c r="Q2361" t="e">
        <f t="shared" si="324"/>
        <v>#N/A</v>
      </c>
      <c r="R2361" t="e">
        <f>VLOOKUP(A2361,'[1]Integrator Offer Supplier'!$M$14:$AF$12953,20,FALSE)</f>
        <v>#N/A</v>
      </c>
      <c r="S2361" s="41" t="e">
        <f t="shared" si="325"/>
        <v>#N/A</v>
      </c>
    </row>
    <row r="2362" spans="1:19" ht="90" x14ac:dyDescent="0.2">
      <c r="A2362" s="34" t="s">
        <v>6954</v>
      </c>
      <c r="B2362" s="15" t="s">
        <v>2035</v>
      </c>
      <c r="C2362" s="15" t="s">
        <v>4017</v>
      </c>
      <c r="D2362" s="19"/>
      <c r="E2362" s="18" t="s">
        <v>4282</v>
      </c>
      <c r="F2362" s="18" t="s">
        <v>4282</v>
      </c>
      <c r="G2362" s="18" t="s">
        <v>4282</v>
      </c>
      <c r="H2362" s="18" t="s">
        <v>4282</v>
      </c>
      <c r="I2362" s="18" t="s">
        <v>4282</v>
      </c>
      <c r="J2362" s="18" t="s">
        <v>7185</v>
      </c>
      <c r="K2362" s="18" t="s">
        <v>4282</v>
      </c>
      <c r="L2362" s="18" t="s">
        <v>4282</v>
      </c>
      <c r="N2362" s="40" t="e">
        <f t="shared" si="323"/>
        <v>#N/A</v>
      </c>
      <c r="O2362" t="e">
        <f>VLOOKUP(A2362,'[1]Integrator Offer Supplier'!$M$14:$AF$12953,18,FALSE)</f>
        <v>#N/A</v>
      </c>
      <c r="P2362" t="e">
        <f>VLOOKUP(A2362,'[1]Integrator Offer Supplier'!$M$14:$AF$12953,19,FALSE)</f>
        <v>#N/A</v>
      </c>
      <c r="Q2362" t="e">
        <f t="shared" si="324"/>
        <v>#N/A</v>
      </c>
      <c r="R2362" t="e">
        <f>VLOOKUP(A2362,'[1]Integrator Offer Supplier'!$M$14:$AF$12953,20,FALSE)</f>
        <v>#N/A</v>
      </c>
      <c r="S2362" s="41" t="e">
        <f t="shared" si="325"/>
        <v>#N/A</v>
      </c>
    </row>
    <row r="2363" spans="1:19" ht="144" x14ac:dyDescent="0.2">
      <c r="A2363" s="34" t="s">
        <v>6955</v>
      </c>
      <c r="B2363" s="15" t="s">
        <v>2036</v>
      </c>
      <c r="C2363" s="15" t="s">
        <v>4018</v>
      </c>
      <c r="D2363" s="19"/>
      <c r="E2363" s="18" t="s">
        <v>4282</v>
      </c>
      <c r="F2363" s="18" t="s">
        <v>4282</v>
      </c>
      <c r="G2363" s="18" t="s">
        <v>4282</v>
      </c>
      <c r="H2363" s="18" t="s">
        <v>4282</v>
      </c>
      <c r="I2363" s="18" t="s">
        <v>4282</v>
      </c>
      <c r="J2363" s="18" t="s">
        <v>7185</v>
      </c>
      <c r="K2363" s="18" t="s">
        <v>4282</v>
      </c>
      <c r="L2363" s="18" t="s">
        <v>4282</v>
      </c>
      <c r="N2363" s="40" t="e">
        <f t="shared" si="323"/>
        <v>#N/A</v>
      </c>
      <c r="O2363" t="e">
        <f>VLOOKUP(A2363,'[1]Integrator Offer Supplier'!$M$14:$AF$12953,18,FALSE)</f>
        <v>#N/A</v>
      </c>
      <c r="P2363" t="e">
        <f>VLOOKUP(A2363,'[1]Integrator Offer Supplier'!$M$14:$AF$12953,19,FALSE)</f>
        <v>#N/A</v>
      </c>
      <c r="Q2363" t="e">
        <f t="shared" si="324"/>
        <v>#N/A</v>
      </c>
      <c r="R2363" t="e">
        <f>VLOOKUP(A2363,'[1]Integrator Offer Supplier'!$M$14:$AF$12953,20,FALSE)</f>
        <v>#N/A</v>
      </c>
      <c r="S2363" s="41" t="e">
        <f t="shared" si="325"/>
        <v>#N/A</v>
      </c>
    </row>
    <row r="2364" spans="1:19" ht="90" x14ac:dyDescent="0.2">
      <c r="A2364" s="34" t="s">
        <v>6956</v>
      </c>
      <c r="B2364" s="15" t="s">
        <v>2037</v>
      </c>
      <c r="C2364" s="15" t="s">
        <v>4019</v>
      </c>
      <c r="D2364" s="19"/>
      <c r="E2364" s="18" t="s">
        <v>4282</v>
      </c>
      <c r="F2364" s="18" t="s">
        <v>4282</v>
      </c>
      <c r="G2364" s="18" t="s">
        <v>4282</v>
      </c>
      <c r="H2364" s="18" t="s">
        <v>4282</v>
      </c>
      <c r="I2364" s="18" t="s">
        <v>4282</v>
      </c>
      <c r="J2364" s="18" t="s">
        <v>7185</v>
      </c>
      <c r="K2364" s="18" t="s">
        <v>4282</v>
      </c>
      <c r="L2364" s="18" t="s">
        <v>4282</v>
      </c>
      <c r="N2364" s="40" t="e">
        <f t="shared" si="323"/>
        <v>#N/A</v>
      </c>
      <c r="O2364" t="e">
        <f>VLOOKUP(A2364,'[1]Integrator Offer Supplier'!$M$14:$AF$12953,18,FALSE)</f>
        <v>#N/A</v>
      </c>
      <c r="P2364" t="e">
        <f>VLOOKUP(A2364,'[1]Integrator Offer Supplier'!$M$14:$AF$12953,19,FALSE)</f>
        <v>#N/A</v>
      </c>
      <c r="Q2364" t="e">
        <f t="shared" si="324"/>
        <v>#N/A</v>
      </c>
      <c r="R2364" t="e">
        <f>VLOOKUP(A2364,'[1]Integrator Offer Supplier'!$M$14:$AF$12953,20,FALSE)</f>
        <v>#N/A</v>
      </c>
      <c r="S2364" s="41" t="e">
        <f t="shared" si="325"/>
        <v>#N/A</v>
      </c>
    </row>
    <row r="2365" spans="1:19" ht="18" x14ac:dyDescent="0.2">
      <c r="A2365" s="34" t="s">
        <v>6957</v>
      </c>
      <c r="B2365" s="15" t="s">
        <v>2038</v>
      </c>
      <c r="C2365" s="15">
        <v>0</v>
      </c>
      <c r="D2365" s="19"/>
      <c r="E2365" s="18" t="s">
        <v>4282</v>
      </c>
      <c r="F2365" s="18" t="s">
        <v>4282</v>
      </c>
      <c r="G2365" s="18" t="s">
        <v>4282</v>
      </c>
      <c r="H2365" s="18" t="s">
        <v>4282</v>
      </c>
      <c r="I2365" s="18" t="s">
        <v>4282</v>
      </c>
      <c r="J2365" s="18" t="s">
        <v>7185</v>
      </c>
      <c r="K2365" s="18" t="s">
        <v>4282</v>
      </c>
      <c r="L2365" s="18" t="s">
        <v>4282</v>
      </c>
      <c r="N2365" s="40" t="e">
        <f t="shared" si="323"/>
        <v>#N/A</v>
      </c>
      <c r="O2365" t="e">
        <f>VLOOKUP(A2365,'[1]Integrator Offer Supplier'!$M$14:$AF$12953,18,FALSE)</f>
        <v>#N/A</v>
      </c>
      <c r="P2365" t="e">
        <f>VLOOKUP(A2365,'[1]Integrator Offer Supplier'!$M$14:$AF$12953,19,FALSE)</f>
        <v>#N/A</v>
      </c>
      <c r="Q2365" t="e">
        <f t="shared" si="324"/>
        <v>#N/A</v>
      </c>
      <c r="R2365" t="e">
        <f>VLOOKUP(A2365,'[1]Integrator Offer Supplier'!$M$14:$AF$12953,20,FALSE)</f>
        <v>#N/A</v>
      </c>
      <c r="S2365" s="41" t="e">
        <f t="shared" si="325"/>
        <v>#N/A</v>
      </c>
    </row>
    <row r="2366" spans="1:19" ht="54" x14ac:dyDescent="0.2">
      <c r="A2366" s="34" t="s">
        <v>6958</v>
      </c>
      <c r="B2366" s="15" t="s">
        <v>2039</v>
      </c>
      <c r="C2366" s="15" t="s">
        <v>4411</v>
      </c>
      <c r="D2366" s="21" t="s">
        <v>7203</v>
      </c>
      <c r="E2366" s="18">
        <v>8</v>
      </c>
      <c r="F2366" s="2">
        <v>10000</v>
      </c>
      <c r="G2366" s="18"/>
      <c r="H2366" s="18">
        <v>4</v>
      </c>
      <c r="I2366" s="18"/>
      <c r="J2366" s="18">
        <f>N2366</f>
        <v>0</v>
      </c>
      <c r="K2366" s="18">
        <f>Q2366</f>
        <v>932.40000000000009</v>
      </c>
      <c r="L2366" s="18">
        <f>S2366</f>
        <v>1.3125</v>
      </c>
      <c r="N2366" s="40">
        <f t="shared" si="323"/>
        <v>0</v>
      </c>
      <c r="O2366">
        <f>VLOOKUP(A2366,'[1]Integrator Offer Supplier'!$M$14:$AF$12953,18,FALSE)</f>
        <v>0</v>
      </c>
      <c r="P2366">
        <f>VLOOKUP(A2366,'[1]Integrator Offer Supplier'!$M$14:$AF$12953,19,FALSE)</f>
        <v>126</v>
      </c>
      <c r="Q2366">
        <f t="shared" si="324"/>
        <v>932.40000000000009</v>
      </c>
      <c r="R2366">
        <f>VLOOKUP(A2366,'[1]Integrator Offer Supplier'!$M$14:$AF$12953,20,FALSE)</f>
        <v>105</v>
      </c>
      <c r="S2366" s="41">
        <f t="shared" si="325"/>
        <v>1.3125</v>
      </c>
    </row>
    <row r="2367" spans="1:19" ht="108" x14ac:dyDescent="0.2">
      <c r="A2367" s="34" t="s">
        <v>6959</v>
      </c>
      <c r="B2367" s="15" t="s">
        <v>2040</v>
      </c>
      <c r="C2367" s="15" t="s">
        <v>4021</v>
      </c>
      <c r="D2367" s="19"/>
      <c r="E2367" s="18" t="s">
        <v>4282</v>
      </c>
      <c r="F2367" s="18" t="s">
        <v>4282</v>
      </c>
      <c r="G2367" s="18" t="s">
        <v>4282</v>
      </c>
      <c r="H2367" s="18" t="s">
        <v>4282</v>
      </c>
      <c r="I2367" s="18" t="s">
        <v>4282</v>
      </c>
      <c r="J2367" s="18" t="s">
        <v>7185</v>
      </c>
      <c r="K2367" s="18" t="s">
        <v>4282</v>
      </c>
      <c r="L2367" s="18" t="s">
        <v>4282</v>
      </c>
      <c r="N2367" s="40" t="e">
        <f t="shared" si="323"/>
        <v>#N/A</v>
      </c>
      <c r="O2367" t="e">
        <f>VLOOKUP(A2367,'[1]Integrator Offer Supplier'!$M$14:$AF$12953,18,FALSE)</f>
        <v>#N/A</v>
      </c>
      <c r="P2367" t="e">
        <f>VLOOKUP(A2367,'[1]Integrator Offer Supplier'!$M$14:$AF$12953,19,FALSE)</f>
        <v>#N/A</v>
      </c>
      <c r="Q2367" t="e">
        <f t="shared" si="324"/>
        <v>#N/A</v>
      </c>
      <c r="R2367" t="e">
        <f>VLOOKUP(A2367,'[1]Integrator Offer Supplier'!$M$14:$AF$12953,20,FALSE)</f>
        <v>#N/A</v>
      </c>
      <c r="S2367" s="41" t="e">
        <f t="shared" si="325"/>
        <v>#N/A</v>
      </c>
    </row>
    <row r="2368" spans="1:19" ht="90" x14ac:dyDescent="0.2">
      <c r="A2368" s="34" t="s">
        <v>6960</v>
      </c>
      <c r="B2368" s="15" t="s">
        <v>2041</v>
      </c>
      <c r="C2368" s="15" t="s">
        <v>4022</v>
      </c>
      <c r="D2368" s="19"/>
      <c r="E2368" s="18" t="s">
        <v>4282</v>
      </c>
      <c r="F2368" s="18" t="s">
        <v>4282</v>
      </c>
      <c r="G2368" s="18" t="s">
        <v>4282</v>
      </c>
      <c r="H2368" s="18" t="s">
        <v>4282</v>
      </c>
      <c r="I2368" s="18" t="s">
        <v>4282</v>
      </c>
      <c r="J2368" s="18" t="s">
        <v>7185</v>
      </c>
      <c r="K2368" s="18" t="s">
        <v>4282</v>
      </c>
      <c r="L2368" s="18" t="s">
        <v>4282</v>
      </c>
      <c r="N2368" s="40" t="e">
        <f t="shared" si="323"/>
        <v>#N/A</v>
      </c>
      <c r="O2368" t="e">
        <f>VLOOKUP(A2368,'[1]Integrator Offer Supplier'!$M$14:$AF$12953,18,FALSE)</f>
        <v>#N/A</v>
      </c>
      <c r="P2368" t="e">
        <f>VLOOKUP(A2368,'[1]Integrator Offer Supplier'!$M$14:$AF$12953,19,FALSE)</f>
        <v>#N/A</v>
      </c>
      <c r="Q2368" t="e">
        <f t="shared" si="324"/>
        <v>#N/A</v>
      </c>
      <c r="R2368" t="e">
        <f>VLOOKUP(A2368,'[1]Integrator Offer Supplier'!$M$14:$AF$12953,20,FALSE)</f>
        <v>#N/A</v>
      </c>
      <c r="S2368" s="41" t="e">
        <f t="shared" si="325"/>
        <v>#N/A</v>
      </c>
    </row>
    <row r="2369" spans="1:19" ht="90" x14ac:dyDescent="0.2">
      <c r="A2369" s="34" t="s">
        <v>6961</v>
      </c>
      <c r="B2369" s="15" t="s">
        <v>4373</v>
      </c>
      <c r="C2369" s="15" t="s">
        <v>4023</v>
      </c>
      <c r="D2369" s="19"/>
      <c r="E2369" s="18"/>
      <c r="F2369" s="18"/>
      <c r="G2369" s="18"/>
      <c r="H2369" s="18">
        <v>2</v>
      </c>
      <c r="I2369" s="18"/>
      <c r="J2369" s="18">
        <f>N2369</f>
        <v>17.539752631578946</v>
      </c>
      <c r="K2369" s="18">
        <f>Q2369</f>
        <v>12200.39961</v>
      </c>
      <c r="L2369" s="18">
        <f>S2369</f>
        <v>13.834372724995582</v>
      </c>
      <c r="N2369" s="40">
        <f t="shared" si="323"/>
        <v>17.539752631578946</v>
      </c>
      <c r="O2369">
        <f>VLOOKUP(A2369,'[1]Integrator Offer Supplier'!$M$14:$AF$12953,18,FALSE)</f>
        <v>337.75874999999996</v>
      </c>
      <c r="P2369">
        <f>VLOOKUP(A2369,'[1]Integrator Offer Supplier'!$M$14:$AF$12953,19,FALSE)</f>
        <v>1648.7026499999999</v>
      </c>
      <c r="Q2369">
        <f t="shared" si="324"/>
        <v>12200.39961</v>
      </c>
      <c r="R2369">
        <f>VLOOKUP(A2369,'[1]Integrator Offer Supplier'!$M$14:$AF$12953,20,FALSE)</f>
        <v>1106.7498179996464</v>
      </c>
      <c r="S2369" s="41">
        <f t="shared" si="325"/>
        <v>13.834372724995582</v>
      </c>
    </row>
    <row r="2370" spans="1:19" ht="90" x14ac:dyDescent="0.2">
      <c r="A2370" s="34" t="s">
        <v>6962</v>
      </c>
      <c r="B2370" s="15" t="s">
        <v>2043</v>
      </c>
      <c r="C2370" s="15" t="s">
        <v>4024</v>
      </c>
      <c r="D2370" s="19"/>
      <c r="E2370" s="18" t="s">
        <v>4282</v>
      </c>
      <c r="F2370" s="18" t="s">
        <v>4282</v>
      </c>
      <c r="G2370" s="18" t="s">
        <v>4282</v>
      </c>
      <c r="H2370" s="18" t="s">
        <v>4282</v>
      </c>
      <c r="I2370" s="18" t="s">
        <v>4282</v>
      </c>
      <c r="J2370" s="18" t="s">
        <v>7185</v>
      </c>
      <c r="K2370" s="18" t="s">
        <v>4282</v>
      </c>
      <c r="L2370" s="18" t="s">
        <v>4282</v>
      </c>
      <c r="N2370" s="40" t="e">
        <f t="shared" si="323"/>
        <v>#N/A</v>
      </c>
      <c r="O2370" t="e">
        <f>VLOOKUP(A2370,'[1]Integrator Offer Supplier'!$M$14:$AF$12953,18,FALSE)</f>
        <v>#N/A</v>
      </c>
      <c r="P2370" t="e">
        <f>VLOOKUP(A2370,'[1]Integrator Offer Supplier'!$M$14:$AF$12953,19,FALSE)</f>
        <v>#N/A</v>
      </c>
      <c r="Q2370" t="e">
        <f t="shared" si="324"/>
        <v>#N/A</v>
      </c>
      <c r="R2370" t="e">
        <f>VLOOKUP(A2370,'[1]Integrator Offer Supplier'!$M$14:$AF$12953,20,FALSE)</f>
        <v>#N/A</v>
      </c>
      <c r="S2370" s="41" t="e">
        <f t="shared" si="325"/>
        <v>#N/A</v>
      </c>
    </row>
    <row r="2371" spans="1:19" ht="54" x14ac:dyDescent="0.2">
      <c r="A2371" s="34" t="s">
        <v>6963</v>
      </c>
      <c r="B2371" s="15" t="s">
        <v>2044</v>
      </c>
      <c r="C2371" s="15" t="s">
        <v>4490</v>
      </c>
      <c r="D2371" s="21" t="s">
        <v>4491</v>
      </c>
      <c r="E2371" s="18"/>
      <c r="F2371" s="18"/>
      <c r="G2371" s="18"/>
      <c r="H2371" s="18">
        <v>1</v>
      </c>
      <c r="I2371" s="18"/>
      <c r="J2371" s="18">
        <f>N2371</f>
        <v>0</v>
      </c>
      <c r="K2371" s="18">
        <f>Q2371</f>
        <v>0</v>
      </c>
      <c r="L2371" s="18">
        <f>S2371</f>
        <v>0</v>
      </c>
      <c r="N2371" s="40">
        <f t="shared" si="323"/>
        <v>0</v>
      </c>
      <c r="O2371">
        <f>VLOOKUP(A2371,'[1]Integrator Offer Supplier'!$M$14:$AF$12953,18,FALSE)</f>
        <v>0</v>
      </c>
      <c r="P2371">
        <f>VLOOKUP(A2371,'[1]Integrator Offer Supplier'!$M$14:$AF$12953,19,FALSE)</f>
        <v>0</v>
      </c>
      <c r="Q2371">
        <f t="shared" si="324"/>
        <v>0</v>
      </c>
      <c r="R2371">
        <f>VLOOKUP(A2371,'[1]Integrator Offer Supplier'!$M$14:$AF$12953,20,FALSE)</f>
        <v>0</v>
      </c>
      <c r="S2371" s="41">
        <f t="shared" si="325"/>
        <v>0</v>
      </c>
    </row>
    <row r="2372" spans="1:19" ht="36" x14ac:dyDescent="0.2">
      <c r="A2372" s="34" t="s">
        <v>6964</v>
      </c>
      <c r="B2372" s="15" t="s">
        <v>2045</v>
      </c>
      <c r="C2372" s="15" t="s">
        <v>4026</v>
      </c>
      <c r="D2372" s="19"/>
      <c r="E2372" s="18" t="s">
        <v>4282</v>
      </c>
      <c r="F2372" s="18" t="s">
        <v>4282</v>
      </c>
      <c r="G2372" s="18" t="s">
        <v>4282</v>
      </c>
      <c r="H2372" s="18" t="s">
        <v>4282</v>
      </c>
      <c r="I2372" s="18" t="s">
        <v>4282</v>
      </c>
      <c r="J2372" s="18" t="s">
        <v>7185</v>
      </c>
      <c r="K2372" s="18" t="s">
        <v>4282</v>
      </c>
      <c r="L2372" s="18" t="s">
        <v>4282</v>
      </c>
      <c r="N2372" s="40" t="e">
        <f t="shared" si="323"/>
        <v>#N/A</v>
      </c>
      <c r="O2372" t="e">
        <f>VLOOKUP(A2372,'[1]Integrator Offer Supplier'!$M$14:$AF$12953,18,FALSE)</f>
        <v>#N/A</v>
      </c>
      <c r="P2372" t="e">
        <f>VLOOKUP(A2372,'[1]Integrator Offer Supplier'!$M$14:$AF$12953,19,FALSE)</f>
        <v>#N/A</v>
      </c>
      <c r="Q2372" t="e">
        <f t="shared" si="324"/>
        <v>#N/A</v>
      </c>
      <c r="R2372" t="e">
        <f>VLOOKUP(A2372,'[1]Integrator Offer Supplier'!$M$14:$AF$12953,20,FALSE)</f>
        <v>#N/A</v>
      </c>
      <c r="S2372" s="41" t="e">
        <f t="shared" si="325"/>
        <v>#N/A</v>
      </c>
    </row>
    <row r="2373" spans="1:19" ht="126" x14ac:dyDescent="0.2">
      <c r="A2373" s="34" t="s">
        <v>6965</v>
      </c>
      <c r="B2373" s="15" t="s">
        <v>2046</v>
      </c>
      <c r="C2373" s="15" t="s">
        <v>4027</v>
      </c>
      <c r="D2373" s="19"/>
      <c r="E2373" s="18" t="s">
        <v>4282</v>
      </c>
      <c r="F2373" s="18" t="s">
        <v>4282</v>
      </c>
      <c r="G2373" s="18" t="s">
        <v>4282</v>
      </c>
      <c r="H2373" s="18" t="s">
        <v>4282</v>
      </c>
      <c r="I2373" s="18" t="s">
        <v>4282</v>
      </c>
      <c r="J2373" s="18" t="s">
        <v>7185</v>
      </c>
      <c r="K2373" s="18" t="s">
        <v>4282</v>
      </c>
      <c r="L2373" s="18" t="s">
        <v>4282</v>
      </c>
      <c r="N2373" s="40" t="e">
        <f t="shared" si="323"/>
        <v>#N/A</v>
      </c>
      <c r="O2373" t="e">
        <f>VLOOKUP(A2373,'[1]Integrator Offer Supplier'!$M$14:$AF$12953,18,FALSE)</f>
        <v>#N/A</v>
      </c>
      <c r="P2373" t="e">
        <f>VLOOKUP(A2373,'[1]Integrator Offer Supplier'!$M$14:$AF$12953,19,FALSE)</f>
        <v>#N/A</v>
      </c>
      <c r="Q2373" t="e">
        <f t="shared" si="324"/>
        <v>#N/A</v>
      </c>
      <c r="R2373" t="e">
        <f>VLOOKUP(A2373,'[1]Integrator Offer Supplier'!$M$14:$AF$12953,20,FALSE)</f>
        <v>#N/A</v>
      </c>
      <c r="S2373" s="41" t="e">
        <f t="shared" si="325"/>
        <v>#N/A</v>
      </c>
    </row>
    <row r="2374" spans="1:19" ht="90" x14ac:dyDescent="0.2">
      <c r="A2374" s="35" t="s">
        <v>6966</v>
      </c>
      <c r="B2374" s="15" t="s">
        <v>2047</v>
      </c>
      <c r="C2374" s="15" t="s">
        <v>4028</v>
      </c>
      <c r="D2374" s="19"/>
      <c r="E2374" s="18" t="s">
        <v>4282</v>
      </c>
      <c r="F2374" s="18" t="s">
        <v>4282</v>
      </c>
      <c r="G2374" s="18" t="s">
        <v>4282</v>
      </c>
      <c r="H2374" s="18" t="s">
        <v>4282</v>
      </c>
      <c r="I2374" s="18" t="s">
        <v>4282</v>
      </c>
      <c r="J2374" s="18" t="s">
        <v>7185</v>
      </c>
      <c r="K2374" s="18" t="s">
        <v>4282</v>
      </c>
      <c r="L2374" s="18" t="s">
        <v>4282</v>
      </c>
      <c r="N2374" s="40" t="e">
        <f t="shared" si="323"/>
        <v>#N/A</v>
      </c>
      <c r="O2374" t="e">
        <f>VLOOKUP(A2374,'[1]Integrator Offer Supplier'!$M$14:$AF$12953,18,FALSE)</f>
        <v>#N/A</v>
      </c>
      <c r="P2374" t="e">
        <f>VLOOKUP(A2374,'[1]Integrator Offer Supplier'!$M$14:$AF$12953,19,FALSE)</f>
        <v>#N/A</v>
      </c>
      <c r="Q2374" t="e">
        <f t="shared" si="324"/>
        <v>#N/A</v>
      </c>
      <c r="R2374" t="e">
        <f>VLOOKUP(A2374,'[1]Integrator Offer Supplier'!$M$14:$AF$12953,20,FALSE)</f>
        <v>#N/A</v>
      </c>
      <c r="S2374" s="41" t="e">
        <f t="shared" si="325"/>
        <v>#N/A</v>
      </c>
    </row>
    <row r="2375" spans="1:19" ht="54" x14ac:dyDescent="0.2">
      <c r="A2375" s="34" t="s">
        <v>6967</v>
      </c>
      <c r="B2375" s="15" t="s">
        <v>2048</v>
      </c>
      <c r="C2375" s="15" t="s">
        <v>4029</v>
      </c>
      <c r="D2375" s="19"/>
      <c r="E2375" s="18" t="s">
        <v>4282</v>
      </c>
      <c r="F2375" s="18" t="s">
        <v>4282</v>
      </c>
      <c r="G2375" s="18" t="s">
        <v>4282</v>
      </c>
      <c r="H2375" s="18" t="s">
        <v>4282</v>
      </c>
      <c r="I2375" s="18" t="s">
        <v>4282</v>
      </c>
      <c r="J2375" s="18" t="s">
        <v>7185</v>
      </c>
      <c r="K2375" s="18" t="s">
        <v>4282</v>
      </c>
      <c r="L2375" s="18" t="s">
        <v>4282</v>
      </c>
      <c r="N2375" s="40" t="e">
        <f t="shared" si="323"/>
        <v>#N/A</v>
      </c>
      <c r="O2375" t="e">
        <f>VLOOKUP(A2375,'[1]Integrator Offer Supplier'!$M$14:$AF$12953,18,FALSE)</f>
        <v>#N/A</v>
      </c>
      <c r="P2375" t="e">
        <f>VLOOKUP(A2375,'[1]Integrator Offer Supplier'!$M$14:$AF$12953,19,FALSE)</f>
        <v>#N/A</v>
      </c>
      <c r="Q2375" t="e">
        <f t="shared" si="324"/>
        <v>#N/A</v>
      </c>
      <c r="R2375" t="e">
        <f>VLOOKUP(A2375,'[1]Integrator Offer Supplier'!$M$14:$AF$12953,20,FALSE)</f>
        <v>#N/A</v>
      </c>
      <c r="S2375" s="41" t="e">
        <f t="shared" si="325"/>
        <v>#N/A</v>
      </c>
    </row>
    <row r="2376" spans="1:19" ht="108" x14ac:dyDescent="0.2">
      <c r="A2376" s="34" t="s">
        <v>6968</v>
      </c>
      <c r="B2376" s="15" t="s">
        <v>2049</v>
      </c>
      <c r="C2376" s="15" t="s">
        <v>4030</v>
      </c>
      <c r="D2376" s="19"/>
      <c r="E2376" s="18" t="s">
        <v>4282</v>
      </c>
      <c r="F2376" s="18" t="s">
        <v>4282</v>
      </c>
      <c r="G2376" s="18" t="s">
        <v>4282</v>
      </c>
      <c r="H2376" s="18" t="s">
        <v>4282</v>
      </c>
      <c r="I2376" s="18" t="s">
        <v>4282</v>
      </c>
      <c r="J2376" s="18" t="s">
        <v>7185</v>
      </c>
      <c r="K2376" s="18" t="s">
        <v>4282</v>
      </c>
      <c r="L2376" s="18" t="s">
        <v>4282</v>
      </c>
      <c r="N2376" s="40" t="e">
        <f t="shared" ref="N2376:N2439" si="329">O2376*$P$1/$J$2</f>
        <v>#N/A</v>
      </c>
      <c r="O2376" t="e">
        <f>VLOOKUP(A2376,'[1]Integrator Offer Supplier'!$M$14:$AF$12953,18,FALSE)</f>
        <v>#N/A</v>
      </c>
      <c r="P2376" t="e">
        <f>VLOOKUP(A2376,'[1]Integrator Offer Supplier'!$M$14:$AF$12953,19,FALSE)</f>
        <v>#N/A</v>
      </c>
      <c r="Q2376" t="e">
        <f t="shared" ref="Q2376:Q2439" si="330">P2376*$P$1</f>
        <v>#N/A</v>
      </c>
      <c r="R2376" t="e">
        <f>VLOOKUP(A2376,'[1]Integrator Offer Supplier'!$M$14:$AF$12953,20,FALSE)</f>
        <v>#N/A</v>
      </c>
      <c r="S2376" s="41" t="e">
        <f t="shared" ref="S2376:S2439" si="331">R2376*$P$1/$L$2</f>
        <v>#N/A</v>
      </c>
    </row>
    <row r="2377" spans="1:19" ht="90" x14ac:dyDescent="0.2">
      <c r="A2377" s="34" t="s">
        <v>6969</v>
      </c>
      <c r="B2377" s="15" t="s">
        <v>4579</v>
      </c>
      <c r="C2377" s="15" t="s">
        <v>4031</v>
      </c>
      <c r="D2377" s="21" t="s">
        <v>4534</v>
      </c>
      <c r="E2377" s="18"/>
      <c r="F2377" s="18"/>
      <c r="G2377" s="18"/>
      <c r="H2377" s="18">
        <v>2</v>
      </c>
      <c r="I2377" s="18"/>
      <c r="J2377" s="18"/>
      <c r="K2377" s="18"/>
      <c r="L2377" s="18"/>
      <c r="N2377" s="40" t="e">
        <f t="shared" si="329"/>
        <v>#N/A</v>
      </c>
      <c r="O2377" t="e">
        <f>VLOOKUP(A2377,'[1]Integrator Offer Supplier'!$M$14:$AF$12953,18,FALSE)</f>
        <v>#N/A</v>
      </c>
      <c r="P2377" t="e">
        <f>VLOOKUP(A2377,'[1]Integrator Offer Supplier'!$M$14:$AF$12953,19,FALSE)</f>
        <v>#N/A</v>
      </c>
      <c r="Q2377" t="e">
        <f t="shared" si="330"/>
        <v>#N/A</v>
      </c>
      <c r="R2377" t="e">
        <f>VLOOKUP(A2377,'[1]Integrator Offer Supplier'!$M$14:$AF$12953,20,FALSE)</f>
        <v>#N/A</v>
      </c>
      <c r="S2377" s="41" t="e">
        <f t="shared" si="331"/>
        <v>#N/A</v>
      </c>
    </row>
    <row r="2378" spans="1:19" ht="144" x14ac:dyDescent="0.2">
      <c r="A2378" s="34" t="s">
        <v>6970</v>
      </c>
      <c r="B2378" s="15" t="s">
        <v>2051</v>
      </c>
      <c r="C2378" s="15" t="s">
        <v>4032</v>
      </c>
      <c r="D2378" s="21" t="s">
        <v>4534</v>
      </c>
      <c r="E2378" s="18"/>
      <c r="F2378" s="18"/>
      <c r="G2378" s="18"/>
      <c r="H2378" s="18">
        <v>2</v>
      </c>
      <c r="I2378" s="18"/>
      <c r="J2378" s="18"/>
      <c r="K2378" s="18"/>
      <c r="L2378" s="18"/>
      <c r="N2378" s="40" t="e">
        <f t="shared" si="329"/>
        <v>#N/A</v>
      </c>
      <c r="O2378" t="e">
        <f>VLOOKUP(A2378,'[1]Integrator Offer Supplier'!$M$14:$AF$12953,18,FALSE)</f>
        <v>#N/A</v>
      </c>
      <c r="P2378" t="e">
        <f>VLOOKUP(A2378,'[1]Integrator Offer Supplier'!$M$14:$AF$12953,19,FALSE)</f>
        <v>#N/A</v>
      </c>
      <c r="Q2378" t="e">
        <f t="shared" si="330"/>
        <v>#N/A</v>
      </c>
      <c r="R2378" t="e">
        <f>VLOOKUP(A2378,'[1]Integrator Offer Supplier'!$M$14:$AF$12953,20,FALSE)</f>
        <v>#N/A</v>
      </c>
      <c r="S2378" s="41" t="e">
        <f t="shared" si="331"/>
        <v>#N/A</v>
      </c>
    </row>
    <row r="2379" spans="1:19" ht="126" x14ac:dyDescent="0.2">
      <c r="A2379" s="34" t="s">
        <v>6971</v>
      </c>
      <c r="B2379" s="15" t="s">
        <v>2052</v>
      </c>
      <c r="C2379" s="15" t="s">
        <v>4033</v>
      </c>
      <c r="D2379" s="21" t="s">
        <v>4534</v>
      </c>
      <c r="E2379" s="18"/>
      <c r="F2379" s="18"/>
      <c r="G2379" s="18"/>
      <c r="H2379" s="18">
        <v>2</v>
      </c>
      <c r="I2379" s="18"/>
      <c r="J2379" s="18"/>
      <c r="K2379" s="18"/>
      <c r="L2379" s="18"/>
      <c r="N2379" s="40" t="e">
        <f t="shared" si="329"/>
        <v>#N/A</v>
      </c>
      <c r="O2379" t="e">
        <f>VLOOKUP(A2379,'[1]Integrator Offer Supplier'!$M$14:$AF$12953,18,FALSE)</f>
        <v>#N/A</v>
      </c>
      <c r="P2379" t="e">
        <f>VLOOKUP(A2379,'[1]Integrator Offer Supplier'!$M$14:$AF$12953,19,FALSE)</f>
        <v>#N/A</v>
      </c>
      <c r="Q2379" t="e">
        <f t="shared" si="330"/>
        <v>#N/A</v>
      </c>
      <c r="R2379" t="e">
        <f>VLOOKUP(A2379,'[1]Integrator Offer Supplier'!$M$14:$AF$12953,20,FALSE)</f>
        <v>#N/A</v>
      </c>
      <c r="S2379" s="41" t="e">
        <f t="shared" si="331"/>
        <v>#N/A</v>
      </c>
    </row>
    <row r="2380" spans="1:19" ht="144" x14ac:dyDescent="0.2">
      <c r="A2380" s="34" t="s">
        <v>6972</v>
      </c>
      <c r="B2380" s="15" t="s">
        <v>2053</v>
      </c>
      <c r="C2380" s="15" t="s">
        <v>4034</v>
      </c>
      <c r="D2380" s="21" t="s">
        <v>4534</v>
      </c>
      <c r="E2380" s="18"/>
      <c r="F2380" s="18"/>
      <c r="G2380" s="18"/>
      <c r="H2380" s="18">
        <v>2</v>
      </c>
      <c r="I2380" s="18"/>
      <c r="J2380" s="18"/>
      <c r="K2380" s="18"/>
      <c r="L2380" s="18"/>
      <c r="N2380" s="40" t="e">
        <f t="shared" si="329"/>
        <v>#N/A</v>
      </c>
      <c r="O2380" t="e">
        <f>VLOOKUP(A2380,'[1]Integrator Offer Supplier'!$M$14:$AF$12953,18,FALSE)</f>
        <v>#N/A</v>
      </c>
      <c r="P2380" t="e">
        <f>VLOOKUP(A2380,'[1]Integrator Offer Supplier'!$M$14:$AF$12953,19,FALSE)</f>
        <v>#N/A</v>
      </c>
      <c r="Q2380" t="e">
        <f t="shared" si="330"/>
        <v>#N/A</v>
      </c>
      <c r="R2380" t="e">
        <f>VLOOKUP(A2380,'[1]Integrator Offer Supplier'!$M$14:$AF$12953,20,FALSE)</f>
        <v>#N/A</v>
      </c>
      <c r="S2380" s="41" t="e">
        <f t="shared" si="331"/>
        <v>#N/A</v>
      </c>
    </row>
    <row r="2381" spans="1:19" ht="126" x14ac:dyDescent="0.2">
      <c r="A2381" s="34" t="s">
        <v>6973</v>
      </c>
      <c r="B2381" s="15" t="s">
        <v>2054</v>
      </c>
      <c r="C2381" s="15" t="s">
        <v>4035</v>
      </c>
      <c r="D2381" s="21" t="s">
        <v>4534</v>
      </c>
      <c r="E2381" s="18"/>
      <c r="F2381" s="18"/>
      <c r="G2381" s="18"/>
      <c r="H2381" s="18">
        <v>2</v>
      </c>
      <c r="I2381" s="18"/>
      <c r="J2381" s="18"/>
      <c r="K2381" s="18"/>
      <c r="L2381" s="18"/>
      <c r="N2381" s="40" t="e">
        <f t="shared" si="329"/>
        <v>#N/A</v>
      </c>
      <c r="O2381" t="e">
        <f>VLOOKUP(A2381,'[1]Integrator Offer Supplier'!$M$14:$AF$12953,18,FALSE)</f>
        <v>#N/A</v>
      </c>
      <c r="P2381" t="e">
        <f>VLOOKUP(A2381,'[1]Integrator Offer Supplier'!$M$14:$AF$12953,19,FALSE)</f>
        <v>#N/A</v>
      </c>
      <c r="Q2381" t="e">
        <f t="shared" si="330"/>
        <v>#N/A</v>
      </c>
      <c r="R2381" t="e">
        <f>VLOOKUP(A2381,'[1]Integrator Offer Supplier'!$M$14:$AF$12953,20,FALSE)</f>
        <v>#N/A</v>
      </c>
      <c r="S2381" s="41" t="e">
        <f t="shared" si="331"/>
        <v>#N/A</v>
      </c>
    </row>
    <row r="2382" spans="1:19" ht="126" x14ac:dyDescent="0.2">
      <c r="A2382" s="34" t="s">
        <v>6974</v>
      </c>
      <c r="B2382" s="15" t="s">
        <v>2055</v>
      </c>
      <c r="C2382" s="15" t="s">
        <v>4036</v>
      </c>
      <c r="D2382" s="21" t="s">
        <v>4534</v>
      </c>
      <c r="E2382" s="18"/>
      <c r="F2382" s="18"/>
      <c r="G2382" s="18"/>
      <c r="H2382" s="18">
        <v>2</v>
      </c>
      <c r="I2382" s="18"/>
      <c r="J2382" s="18"/>
      <c r="K2382" s="18"/>
      <c r="L2382" s="18"/>
      <c r="N2382" s="40" t="e">
        <f t="shared" si="329"/>
        <v>#N/A</v>
      </c>
      <c r="O2382" t="e">
        <f>VLOOKUP(A2382,'[1]Integrator Offer Supplier'!$M$14:$AF$12953,18,FALSE)</f>
        <v>#N/A</v>
      </c>
      <c r="P2382" t="e">
        <f>VLOOKUP(A2382,'[1]Integrator Offer Supplier'!$M$14:$AF$12953,19,FALSE)</f>
        <v>#N/A</v>
      </c>
      <c r="Q2382" t="e">
        <f t="shared" si="330"/>
        <v>#N/A</v>
      </c>
      <c r="R2382" t="e">
        <f>VLOOKUP(A2382,'[1]Integrator Offer Supplier'!$M$14:$AF$12953,20,FALSE)</f>
        <v>#N/A</v>
      </c>
      <c r="S2382" s="41" t="e">
        <f t="shared" si="331"/>
        <v>#N/A</v>
      </c>
    </row>
    <row r="2383" spans="1:19" ht="126" x14ac:dyDescent="0.2">
      <c r="A2383" s="34" t="s">
        <v>6975</v>
      </c>
      <c r="B2383" s="15" t="s">
        <v>2056</v>
      </c>
      <c r="C2383" s="15" t="s">
        <v>4037</v>
      </c>
      <c r="D2383" s="21" t="s">
        <v>4534</v>
      </c>
      <c r="E2383" s="18"/>
      <c r="F2383" s="18"/>
      <c r="G2383" s="18"/>
      <c r="H2383" s="18">
        <v>2</v>
      </c>
      <c r="I2383" s="18"/>
      <c r="J2383" s="18"/>
      <c r="K2383" s="18"/>
      <c r="L2383" s="18"/>
      <c r="N2383" s="40" t="e">
        <f t="shared" si="329"/>
        <v>#N/A</v>
      </c>
      <c r="O2383" t="e">
        <f>VLOOKUP(A2383,'[1]Integrator Offer Supplier'!$M$14:$AF$12953,18,FALSE)</f>
        <v>#N/A</v>
      </c>
      <c r="P2383" t="e">
        <f>VLOOKUP(A2383,'[1]Integrator Offer Supplier'!$M$14:$AF$12953,19,FALSE)</f>
        <v>#N/A</v>
      </c>
      <c r="Q2383" t="e">
        <f t="shared" si="330"/>
        <v>#N/A</v>
      </c>
      <c r="R2383" t="e">
        <f>VLOOKUP(A2383,'[1]Integrator Offer Supplier'!$M$14:$AF$12953,20,FALSE)</f>
        <v>#N/A</v>
      </c>
      <c r="S2383" s="41" t="e">
        <f t="shared" si="331"/>
        <v>#N/A</v>
      </c>
    </row>
    <row r="2384" spans="1:19" ht="108" x14ac:dyDescent="0.2">
      <c r="A2384" s="34" t="s">
        <v>6976</v>
      </c>
      <c r="B2384" s="15" t="s">
        <v>2057</v>
      </c>
      <c r="C2384" s="15" t="s">
        <v>4038</v>
      </c>
      <c r="D2384" s="21" t="s">
        <v>4534</v>
      </c>
      <c r="E2384" s="18"/>
      <c r="F2384" s="18"/>
      <c r="G2384" s="18"/>
      <c r="H2384" s="18">
        <v>2</v>
      </c>
      <c r="I2384" s="18"/>
      <c r="J2384" s="18"/>
      <c r="K2384" s="18"/>
      <c r="L2384" s="18"/>
      <c r="N2384" s="40" t="e">
        <f t="shared" si="329"/>
        <v>#N/A</v>
      </c>
      <c r="O2384" t="e">
        <f>VLOOKUP(A2384,'[1]Integrator Offer Supplier'!$M$14:$AF$12953,18,FALSE)</f>
        <v>#N/A</v>
      </c>
      <c r="P2384" t="e">
        <f>VLOOKUP(A2384,'[1]Integrator Offer Supplier'!$M$14:$AF$12953,19,FALSE)</f>
        <v>#N/A</v>
      </c>
      <c r="Q2384" t="e">
        <f t="shared" si="330"/>
        <v>#N/A</v>
      </c>
      <c r="R2384" t="e">
        <f>VLOOKUP(A2384,'[1]Integrator Offer Supplier'!$M$14:$AF$12953,20,FALSE)</f>
        <v>#N/A</v>
      </c>
      <c r="S2384" s="41" t="e">
        <f t="shared" si="331"/>
        <v>#N/A</v>
      </c>
    </row>
    <row r="2385" spans="1:19" ht="126" x14ac:dyDescent="0.2">
      <c r="A2385" s="34" t="s">
        <v>6977</v>
      </c>
      <c r="B2385" s="15" t="s">
        <v>2058</v>
      </c>
      <c r="C2385" s="15" t="s">
        <v>4039</v>
      </c>
      <c r="D2385" s="21" t="s">
        <v>4534</v>
      </c>
      <c r="E2385" s="18"/>
      <c r="F2385" s="18"/>
      <c r="G2385" s="18"/>
      <c r="H2385" s="18">
        <v>2</v>
      </c>
      <c r="I2385" s="18"/>
      <c r="J2385" s="18"/>
      <c r="K2385" s="18"/>
      <c r="L2385" s="18"/>
      <c r="N2385" s="40" t="e">
        <f t="shared" si="329"/>
        <v>#N/A</v>
      </c>
      <c r="O2385" t="e">
        <f>VLOOKUP(A2385,'[1]Integrator Offer Supplier'!$M$14:$AF$12953,18,FALSE)</f>
        <v>#N/A</v>
      </c>
      <c r="P2385" t="e">
        <f>VLOOKUP(A2385,'[1]Integrator Offer Supplier'!$M$14:$AF$12953,19,FALSE)</f>
        <v>#N/A</v>
      </c>
      <c r="Q2385" t="e">
        <f t="shared" si="330"/>
        <v>#N/A</v>
      </c>
      <c r="R2385" t="e">
        <f>VLOOKUP(A2385,'[1]Integrator Offer Supplier'!$M$14:$AF$12953,20,FALSE)</f>
        <v>#N/A</v>
      </c>
      <c r="S2385" s="41" t="e">
        <f t="shared" si="331"/>
        <v>#N/A</v>
      </c>
    </row>
    <row r="2386" spans="1:19" ht="180" x14ac:dyDescent="0.2">
      <c r="A2386" s="34" t="s">
        <v>6978</v>
      </c>
      <c r="B2386" s="15" t="s">
        <v>2059</v>
      </c>
      <c r="C2386" s="15" t="s">
        <v>4040</v>
      </c>
      <c r="D2386" s="19"/>
      <c r="E2386" s="18" t="s">
        <v>4282</v>
      </c>
      <c r="F2386" s="18" t="s">
        <v>4282</v>
      </c>
      <c r="G2386" s="18" t="s">
        <v>4282</v>
      </c>
      <c r="H2386" s="18" t="s">
        <v>4282</v>
      </c>
      <c r="I2386" s="18" t="s">
        <v>4282</v>
      </c>
      <c r="J2386" s="18" t="s">
        <v>7185</v>
      </c>
      <c r="K2386" s="18" t="s">
        <v>4282</v>
      </c>
      <c r="L2386" s="18" t="s">
        <v>4282</v>
      </c>
      <c r="N2386" s="40" t="e">
        <f t="shared" si="329"/>
        <v>#N/A</v>
      </c>
      <c r="O2386" t="e">
        <f>VLOOKUP(A2386,'[1]Integrator Offer Supplier'!$M$14:$AF$12953,18,FALSE)</f>
        <v>#N/A</v>
      </c>
      <c r="P2386" t="e">
        <f>VLOOKUP(A2386,'[1]Integrator Offer Supplier'!$M$14:$AF$12953,19,FALSE)</f>
        <v>#N/A</v>
      </c>
      <c r="Q2386" t="e">
        <f t="shared" si="330"/>
        <v>#N/A</v>
      </c>
      <c r="R2386" t="e">
        <f>VLOOKUP(A2386,'[1]Integrator Offer Supplier'!$M$14:$AF$12953,20,FALSE)</f>
        <v>#N/A</v>
      </c>
      <c r="S2386" s="41" t="e">
        <f t="shared" si="331"/>
        <v>#N/A</v>
      </c>
    </row>
    <row r="2387" spans="1:19" ht="72" x14ac:dyDescent="0.2">
      <c r="A2387" s="34" t="s">
        <v>6979</v>
      </c>
      <c r="B2387" s="15" t="s">
        <v>2060</v>
      </c>
      <c r="C2387" s="15" t="s">
        <v>4041</v>
      </c>
      <c r="D2387" s="19"/>
      <c r="E2387" s="18" t="s">
        <v>4282</v>
      </c>
      <c r="F2387" s="18" t="s">
        <v>4282</v>
      </c>
      <c r="G2387" s="18" t="s">
        <v>4282</v>
      </c>
      <c r="H2387" s="18" t="s">
        <v>4282</v>
      </c>
      <c r="I2387" s="18" t="s">
        <v>4282</v>
      </c>
      <c r="J2387" s="18" t="s">
        <v>7185</v>
      </c>
      <c r="K2387" s="18" t="s">
        <v>4282</v>
      </c>
      <c r="L2387" s="18" t="s">
        <v>4282</v>
      </c>
      <c r="N2387" s="40" t="e">
        <f t="shared" si="329"/>
        <v>#N/A</v>
      </c>
      <c r="O2387" t="e">
        <f>VLOOKUP(A2387,'[1]Integrator Offer Supplier'!$M$14:$AF$12953,18,FALSE)</f>
        <v>#N/A</v>
      </c>
      <c r="P2387" t="e">
        <f>VLOOKUP(A2387,'[1]Integrator Offer Supplier'!$M$14:$AF$12953,19,FALSE)</f>
        <v>#N/A</v>
      </c>
      <c r="Q2387" t="e">
        <f t="shared" si="330"/>
        <v>#N/A</v>
      </c>
      <c r="R2387" t="e">
        <f>VLOOKUP(A2387,'[1]Integrator Offer Supplier'!$M$14:$AF$12953,20,FALSE)</f>
        <v>#N/A</v>
      </c>
      <c r="S2387" s="41" t="e">
        <f t="shared" si="331"/>
        <v>#N/A</v>
      </c>
    </row>
    <row r="2388" spans="1:19" ht="216" x14ac:dyDescent="0.2">
      <c r="A2388" s="34" t="s">
        <v>6980</v>
      </c>
      <c r="B2388" s="15" t="s">
        <v>2061</v>
      </c>
      <c r="C2388" s="15" t="s">
        <v>4042</v>
      </c>
      <c r="D2388" s="19"/>
      <c r="E2388" s="18" t="s">
        <v>4282</v>
      </c>
      <c r="F2388" s="18" t="s">
        <v>4282</v>
      </c>
      <c r="G2388" s="18" t="s">
        <v>4282</v>
      </c>
      <c r="H2388" s="18" t="s">
        <v>4282</v>
      </c>
      <c r="I2388" s="18" t="s">
        <v>4282</v>
      </c>
      <c r="J2388" s="18" t="s">
        <v>7185</v>
      </c>
      <c r="K2388" s="18" t="s">
        <v>4282</v>
      </c>
      <c r="L2388" s="18" t="s">
        <v>4282</v>
      </c>
      <c r="N2388" s="40" t="e">
        <f t="shared" si="329"/>
        <v>#N/A</v>
      </c>
      <c r="O2388" t="e">
        <f>VLOOKUP(A2388,'[1]Integrator Offer Supplier'!$M$14:$AF$12953,18,FALSE)</f>
        <v>#N/A</v>
      </c>
      <c r="P2388" t="e">
        <f>VLOOKUP(A2388,'[1]Integrator Offer Supplier'!$M$14:$AF$12953,19,FALSE)</f>
        <v>#N/A</v>
      </c>
      <c r="Q2388" t="e">
        <f t="shared" si="330"/>
        <v>#N/A</v>
      </c>
      <c r="R2388" t="e">
        <f>VLOOKUP(A2388,'[1]Integrator Offer Supplier'!$M$14:$AF$12953,20,FALSE)</f>
        <v>#N/A</v>
      </c>
      <c r="S2388" s="41" t="e">
        <f t="shared" si="331"/>
        <v>#N/A</v>
      </c>
    </row>
    <row r="2389" spans="1:19" ht="36" x14ac:dyDescent="0.2">
      <c r="A2389" s="35" t="s">
        <v>6981</v>
      </c>
      <c r="B2389" s="15" t="s">
        <v>2062</v>
      </c>
      <c r="C2389" s="15" t="s">
        <v>4043</v>
      </c>
      <c r="D2389" s="19"/>
      <c r="E2389" s="18" t="s">
        <v>4282</v>
      </c>
      <c r="F2389" s="18" t="s">
        <v>4282</v>
      </c>
      <c r="G2389" s="18" t="s">
        <v>4282</v>
      </c>
      <c r="H2389" s="18" t="s">
        <v>4282</v>
      </c>
      <c r="I2389" s="18" t="s">
        <v>4282</v>
      </c>
      <c r="J2389" s="18" t="s">
        <v>7185</v>
      </c>
      <c r="K2389" s="18" t="s">
        <v>4282</v>
      </c>
      <c r="L2389" s="18" t="s">
        <v>4282</v>
      </c>
      <c r="N2389" s="40" t="e">
        <f t="shared" si="329"/>
        <v>#N/A</v>
      </c>
      <c r="O2389" t="e">
        <f>VLOOKUP(A2389,'[1]Integrator Offer Supplier'!$M$14:$AF$12953,18,FALSE)</f>
        <v>#N/A</v>
      </c>
      <c r="P2389" t="e">
        <f>VLOOKUP(A2389,'[1]Integrator Offer Supplier'!$M$14:$AF$12953,19,FALSE)</f>
        <v>#N/A</v>
      </c>
      <c r="Q2389" t="e">
        <f t="shared" si="330"/>
        <v>#N/A</v>
      </c>
      <c r="R2389" t="e">
        <f>VLOOKUP(A2389,'[1]Integrator Offer Supplier'!$M$14:$AF$12953,20,FALSE)</f>
        <v>#N/A</v>
      </c>
      <c r="S2389" s="41" t="e">
        <f t="shared" si="331"/>
        <v>#N/A</v>
      </c>
    </row>
    <row r="2390" spans="1:19" ht="54" x14ac:dyDescent="0.2">
      <c r="A2390" s="34" t="s">
        <v>6982</v>
      </c>
      <c r="B2390" s="15" t="s">
        <v>2063</v>
      </c>
      <c r="C2390" s="15" t="s">
        <v>4044</v>
      </c>
      <c r="D2390" s="19"/>
      <c r="E2390" s="18" t="s">
        <v>4282</v>
      </c>
      <c r="F2390" s="18" t="s">
        <v>4282</v>
      </c>
      <c r="G2390" s="18" t="s">
        <v>4282</v>
      </c>
      <c r="H2390" s="18" t="s">
        <v>4282</v>
      </c>
      <c r="I2390" s="18" t="s">
        <v>4282</v>
      </c>
      <c r="J2390" s="18" t="s">
        <v>7185</v>
      </c>
      <c r="K2390" s="18" t="s">
        <v>4282</v>
      </c>
      <c r="L2390" s="18" t="s">
        <v>4282</v>
      </c>
      <c r="N2390" s="40" t="e">
        <f t="shared" si="329"/>
        <v>#N/A</v>
      </c>
      <c r="O2390" t="e">
        <f>VLOOKUP(A2390,'[1]Integrator Offer Supplier'!$M$14:$AF$12953,18,FALSE)</f>
        <v>#N/A</v>
      </c>
      <c r="P2390" t="e">
        <f>VLOOKUP(A2390,'[1]Integrator Offer Supplier'!$M$14:$AF$12953,19,FALSE)</f>
        <v>#N/A</v>
      </c>
      <c r="Q2390" t="e">
        <f t="shared" si="330"/>
        <v>#N/A</v>
      </c>
      <c r="R2390" t="e">
        <f>VLOOKUP(A2390,'[1]Integrator Offer Supplier'!$M$14:$AF$12953,20,FALSE)</f>
        <v>#N/A</v>
      </c>
      <c r="S2390" s="41" t="e">
        <f t="shared" si="331"/>
        <v>#N/A</v>
      </c>
    </row>
    <row r="2391" spans="1:19" ht="36" x14ac:dyDescent="0.2">
      <c r="A2391" s="34" t="s">
        <v>6983</v>
      </c>
      <c r="B2391" s="15" t="s">
        <v>2064</v>
      </c>
      <c r="C2391" s="15" t="s">
        <v>4045</v>
      </c>
      <c r="D2391" s="19"/>
      <c r="E2391" s="18">
        <v>24</v>
      </c>
      <c r="F2391" s="2">
        <v>63000</v>
      </c>
      <c r="G2391" s="18">
        <v>8</v>
      </c>
      <c r="H2391" s="18"/>
      <c r="I2391" s="18"/>
      <c r="J2391" s="18">
        <f>N2391</f>
        <v>0</v>
      </c>
      <c r="K2391" s="18">
        <f>Q2391</f>
        <v>0</v>
      </c>
      <c r="L2391" s="18">
        <f>S2391</f>
        <v>0</v>
      </c>
      <c r="N2391" s="40">
        <f t="shared" si="329"/>
        <v>0</v>
      </c>
      <c r="O2391">
        <f>VLOOKUP(A2391,'[1]Integrator Offer Supplier'!$M$14:$AF$12953,18,FALSE)</f>
        <v>0</v>
      </c>
      <c r="P2391">
        <f>VLOOKUP(A2391,'[1]Integrator Offer Supplier'!$M$14:$AF$12953,19,FALSE)</f>
        <v>0</v>
      </c>
      <c r="Q2391">
        <f t="shared" si="330"/>
        <v>0</v>
      </c>
      <c r="R2391">
        <f>VLOOKUP(A2391,'[1]Integrator Offer Supplier'!$M$14:$AF$12953,20,FALSE)</f>
        <v>0</v>
      </c>
      <c r="S2391" s="41">
        <f t="shared" si="331"/>
        <v>0</v>
      </c>
    </row>
    <row r="2392" spans="1:19" ht="54" x14ac:dyDescent="0.2">
      <c r="A2392" s="34" t="s">
        <v>6984</v>
      </c>
      <c r="B2392" s="15" t="s">
        <v>2065</v>
      </c>
      <c r="C2392" s="15" t="s">
        <v>4046</v>
      </c>
      <c r="D2392" s="19"/>
      <c r="E2392" s="18" t="s">
        <v>4282</v>
      </c>
      <c r="F2392" s="18" t="s">
        <v>4282</v>
      </c>
      <c r="G2392" s="18" t="s">
        <v>4282</v>
      </c>
      <c r="H2392" s="18" t="s">
        <v>4282</v>
      </c>
      <c r="I2392" s="18" t="s">
        <v>4282</v>
      </c>
      <c r="J2392" s="18" t="s">
        <v>7185</v>
      </c>
      <c r="K2392" s="18" t="s">
        <v>4282</v>
      </c>
      <c r="L2392" s="18" t="s">
        <v>4282</v>
      </c>
      <c r="N2392" s="40" t="e">
        <f t="shared" si="329"/>
        <v>#N/A</v>
      </c>
      <c r="O2392" t="e">
        <f>VLOOKUP(A2392,'[1]Integrator Offer Supplier'!$M$14:$AF$12953,18,FALSE)</f>
        <v>#N/A</v>
      </c>
      <c r="P2392" t="e">
        <f>VLOOKUP(A2392,'[1]Integrator Offer Supplier'!$M$14:$AF$12953,19,FALSE)</f>
        <v>#N/A</v>
      </c>
      <c r="Q2392" t="e">
        <f t="shared" si="330"/>
        <v>#N/A</v>
      </c>
      <c r="R2392" t="e">
        <f>VLOOKUP(A2392,'[1]Integrator Offer Supplier'!$M$14:$AF$12953,20,FALSE)</f>
        <v>#N/A</v>
      </c>
      <c r="S2392" s="41" t="e">
        <f t="shared" si="331"/>
        <v>#N/A</v>
      </c>
    </row>
    <row r="2393" spans="1:19" ht="126" x14ac:dyDescent="0.2">
      <c r="A2393" s="34" t="s">
        <v>6985</v>
      </c>
      <c r="B2393" s="15" t="s">
        <v>2066</v>
      </c>
      <c r="C2393" s="15" t="s">
        <v>4047</v>
      </c>
      <c r="D2393" s="19"/>
      <c r="E2393" s="18" t="s">
        <v>4282</v>
      </c>
      <c r="F2393" s="18" t="s">
        <v>4282</v>
      </c>
      <c r="G2393" s="18" t="s">
        <v>4282</v>
      </c>
      <c r="H2393" s="18" t="s">
        <v>4282</v>
      </c>
      <c r="I2393" s="18" t="s">
        <v>4282</v>
      </c>
      <c r="J2393" s="18" t="s">
        <v>7185</v>
      </c>
      <c r="K2393" s="18" t="s">
        <v>4282</v>
      </c>
      <c r="L2393" s="18" t="s">
        <v>4282</v>
      </c>
      <c r="N2393" s="40" t="e">
        <f t="shared" si="329"/>
        <v>#N/A</v>
      </c>
      <c r="O2393" t="e">
        <f>VLOOKUP(A2393,'[1]Integrator Offer Supplier'!$M$14:$AF$12953,18,FALSE)</f>
        <v>#N/A</v>
      </c>
      <c r="P2393" t="e">
        <f>VLOOKUP(A2393,'[1]Integrator Offer Supplier'!$M$14:$AF$12953,19,FALSE)</f>
        <v>#N/A</v>
      </c>
      <c r="Q2393" t="e">
        <f t="shared" si="330"/>
        <v>#N/A</v>
      </c>
      <c r="R2393" t="e">
        <f>VLOOKUP(A2393,'[1]Integrator Offer Supplier'!$M$14:$AF$12953,20,FALSE)</f>
        <v>#N/A</v>
      </c>
      <c r="S2393" s="41" t="e">
        <f t="shared" si="331"/>
        <v>#N/A</v>
      </c>
    </row>
    <row r="2394" spans="1:19" ht="126" x14ac:dyDescent="0.2">
      <c r="A2394" s="34" t="s">
        <v>6986</v>
      </c>
      <c r="B2394" s="15" t="s">
        <v>2067</v>
      </c>
      <c r="C2394" s="15" t="s">
        <v>4048</v>
      </c>
      <c r="D2394" s="19"/>
      <c r="E2394" s="18" t="s">
        <v>4282</v>
      </c>
      <c r="F2394" s="18" t="s">
        <v>4282</v>
      </c>
      <c r="G2394" s="18" t="s">
        <v>4282</v>
      </c>
      <c r="H2394" s="18" t="s">
        <v>4282</v>
      </c>
      <c r="I2394" s="18" t="s">
        <v>4282</v>
      </c>
      <c r="J2394" s="18" t="s">
        <v>7185</v>
      </c>
      <c r="K2394" s="18" t="s">
        <v>4282</v>
      </c>
      <c r="L2394" s="18" t="s">
        <v>4282</v>
      </c>
      <c r="N2394" s="40" t="e">
        <f t="shared" si="329"/>
        <v>#N/A</v>
      </c>
      <c r="O2394" t="e">
        <f>VLOOKUP(A2394,'[1]Integrator Offer Supplier'!$M$14:$AF$12953,18,FALSE)</f>
        <v>#N/A</v>
      </c>
      <c r="P2394" t="e">
        <f>VLOOKUP(A2394,'[1]Integrator Offer Supplier'!$M$14:$AF$12953,19,FALSE)</f>
        <v>#N/A</v>
      </c>
      <c r="Q2394" t="e">
        <f t="shared" si="330"/>
        <v>#N/A</v>
      </c>
      <c r="R2394" t="e">
        <f>VLOOKUP(A2394,'[1]Integrator Offer Supplier'!$M$14:$AF$12953,20,FALSE)</f>
        <v>#N/A</v>
      </c>
      <c r="S2394" s="41" t="e">
        <f t="shared" si="331"/>
        <v>#N/A</v>
      </c>
    </row>
    <row r="2395" spans="1:19" ht="180" x14ac:dyDescent="0.2">
      <c r="A2395" s="34" t="s">
        <v>6987</v>
      </c>
      <c r="B2395" s="15" t="s">
        <v>2068</v>
      </c>
      <c r="C2395" s="15" t="s">
        <v>4049</v>
      </c>
      <c r="D2395" s="19"/>
      <c r="E2395" s="18" t="s">
        <v>4282</v>
      </c>
      <c r="F2395" s="18" t="s">
        <v>4282</v>
      </c>
      <c r="G2395" s="18" t="s">
        <v>4282</v>
      </c>
      <c r="H2395" s="18" t="s">
        <v>4282</v>
      </c>
      <c r="I2395" s="18" t="s">
        <v>4282</v>
      </c>
      <c r="J2395" s="18" t="s">
        <v>7185</v>
      </c>
      <c r="K2395" s="18" t="s">
        <v>4282</v>
      </c>
      <c r="L2395" s="18" t="s">
        <v>4282</v>
      </c>
      <c r="N2395" s="40" t="e">
        <f t="shared" si="329"/>
        <v>#N/A</v>
      </c>
      <c r="O2395" t="e">
        <f>VLOOKUP(A2395,'[1]Integrator Offer Supplier'!$M$14:$AF$12953,18,FALSE)</f>
        <v>#N/A</v>
      </c>
      <c r="P2395" t="e">
        <f>VLOOKUP(A2395,'[1]Integrator Offer Supplier'!$M$14:$AF$12953,19,FALSE)</f>
        <v>#N/A</v>
      </c>
      <c r="Q2395" t="e">
        <f t="shared" si="330"/>
        <v>#N/A</v>
      </c>
      <c r="R2395" t="e">
        <f>VLOOKUP(A2395,'[1]Integrator Offer Supplier'!$M$14:$AF$12953,20,FALSE)</f>
        <v>#N/A</v>
      </c>
      <c r="S2395" s="41" t="e">
        <f t="shared" si="331"/>
        <v>#N/A</v>
      </c>
    </row>
    <row r="2396" spans="1:19" ht="126" x14ac:dyDescent="0.2">
      <c r="A2396" s="34" t="s">
        <v>6988</v>
      </c>
      <c r="B2396" s="15" t="s">
        <v>2069</v>
      </c>
      <c r="C2396" s="15" t="s">
        <v>4050</v>
      </c>
      <c r="D2396" s="19"/>
      <c r="E2396" s="18" t="s">
        <v>4282</v>
      </c>
      <c r="F2396" s="18" t="s">
        <v>4282</v>
      </c>
      <c r="G2396" s="18" t="s">
        <v>4282</v>
      </c>
      <c r="H2396" s="18" t="s">
        <v>4282</v>
      </c>
      <c r="I2396" s="18" t="s">
        <v>4282</v>
      </c>
      <c r="J2396" s="18" t="s">
        <v>7185</v>
      </c>
      <c r="K2396" s="18" t="s">
        <v>4282</v>
      </c>
      <c r="L2396" s="18" t="s">
        <v>4282</v>
      </c>
      <c r="N2396" s="40" t="e">
        <f t="shared" si="329"/>
        <v>#N/A</v>
      </c>
      <c r="O2396" t="e">
        <f>VLOOKUP(A2396,'[1]Integrator Offer Supplier'!$M$14:$AF$12953,18,FALSE)</f>
        <v>#N/A</v>
      </c>
      <c r="P2396" t="e">
        <f>VLOOKUP(A2396,'[1]Integrator Offer Supplier'!$M$14:$AF$12953,19,FALSE)</f>
        <v>#N/A</v>
      </c>
      <c r="Q2396" t="e">
        <f t="shared" si="330"/>
        <v>#N/A</v>
      </c>
      <c r="R2396" t="e">
        <f>VLOOKUP(A2396,'[1]Integrator Offer Supplier'!$M$14:$AF$12953,20,FALSE)</f>
        <v>#N/A</v>
      </c>
      <c r="S2396" s="41" t="e">
        <f t="shared" si="331"/>
        <v>#N/A</v>
      </c>
    </row>
    <row r="2397" spans="1:19" ht="162" x14ac:dyDescent="0.2">
      <c r="A2397" s="34" t="s">
        <v>6989</v>
      </c>
      <c r="B2397" s="15" t="s">
        <v>2070</v>
      </c>
      <c r="C2397" s="15" t="s">
        <v>4051</v>
      </c>
      <c r="D2397" s="19"/>
      <c r="E2397" s="18" t="s">
        <v>4282</v>
      </c>
      <c r="F2397" s="18" t="s">
        <v>4282</v>
      </c>
      <c r="G2397" s="18" t="s">
        <v>4282</v>
      </c>
      <c r="H2397" s="18" t="s">
        <v>4282</v>
      </c>
      <c r="I2397" s="18" t="s">
        <v>4282</v>
      </c>
      <c r="J2397" s="18" t="s">
        <v>7185</v>
      </c>
      <c r="K2397" s="18" t="s">
        <v>4282</v>
      </c>
      <c r="L2397" s="18" t="s">
        <v>4282</v>
      </c>
      <c r="N2397" s="40" t="e">
        <f t="shared" si="329"/>
        <v>#N/A</v>
      </c>
      <c r="O2397" t="e">
        <f>VLOOKUP(A2397,'[1]Integrator Offer Supplier'!$M$14:$AF$12953,18,FALSE)</f>
        <v>#N/A</v>
      </c>
      <c r="P2397" t="e">
        <f>VLOOKUP(A2397,'[1]Integrator Offer Supplier'!$M$14:$AF$12953,19,FALSE)</f>
        <v>#N/A</v>
      </c>
      <c r="Q2397" t="e">
        <f t="shared" si="330"/>
        <v>#N/A</v>
      </c>
      <c r="R2397" t="e">
        <f>VLOOKUP(A2397,'[1]Integrator Offer Supplier'!$M$14:$AF$12953,20,FALSE)</f>
        <v>#N/A</v>
      </c>
      <c r="S2397" s="41" t="e">
        <f t="shared" si="331"/>
        <v>#N/A</v>
      </c>
    </row>
    <row r="2398" spans="1:19" ht="36" x14ac:dyDescent="0.2">
      <c r="A2398" s="34" t="s">
        <v>6990</v>
      </c>
      <c r="B2398" s="15" t="s">
        <v>2071</v>
      </c>
      <c r="C2398" s="15" t="s">
        <v>4052</v>
      </c>
      <c r="D2398" s="19"/>
      <c r="E2398" s="18" t="s">
        <v>4282</v>
      </c>
      <c r="F2398" s="18" t="s">
        <v>4282</v>
      </c>
      <c r="G2398" s="18" t="s">
        <v>4282</v>
      </c>
      <c r="H2398" s="18" t="s">
        <v>4282</v>
      </c>
      <c r="I2398" s="18" t="s">
        <v>4282</v>
      </c>
      <c r="J2398" s="18" t="s">
        <v>7185</v>
      </c>
      <c r="K2398" s="18" t="s">
        <v>4282</v>
      </c>
      <c r="L2398" s="18" t="s">
        <v>4282</v>
      </c>
      <c r="N2398" s="40" t="e">
        <f t="shared" si="329"/>
        <v>#N/A</v>
      </c>
      <c r="O2398" t="e">
        <f>VLOOKUP(A2398,'[1]Integrator Offer Supplier'!$M$14:$AF$12953,18,FALSE)</f>
        <v>#N/A</v>
      </c>
      <c r="P2398" t="e">
        <f>VLOOKUP(A2398,'[1]Integrator Offer Supplier'!$M$14:$AF$12953,19,FALSE)</f>
        <v>#N/A</v>
      </c>
      <c r="Q2398" t="e">
        <f t="shared" si="330"/>
        <v>#N/A</v>
      </c>
      <c r="R2398" t="e">
        <f>VLOOKUP(A2398,'[1]Integrator Offer Supplier'!$M$14:$AF$12953,20,FALSE)</f>
        <v>#N/A</v>
      </c>
      <c r="S2398" s="41" t="e">
        <f t="shared" si="331"/>
        <v>#N/A</v>
      </c>
    </row>
    <row r="2399" spans="1:19" ht="108" x14ac:dyDescent="0.2">
      <c r="A2399" s="34" t="s">
        <v>6991</v>
      </c>
      <c r="B2399" s="15" t="s">
        <v>2072</v>
      </c>
      <c r="C2399" s="15" t="s">
        <v>4053</v>
      </c>
      <c r="D2399" s="21" t="s">
        <v>4542</v>
      </c>
      <c r="E2399" s="18">
        <v>8</v>
      </c>
      <c r="F2399" s="18">
        <v>10000</v>
      </c>
      <c r="G2399" s="18">
        <v>16</v>
      </c>
      <c r="H2399" s="18">
        <v>16</v>
      </c>
      <c r="I2399" s="18"/>
      <c r="J2399" s="18">
        <f t="shared" ref="J2399:J2400" si="332">N2399</f>
        <v>3.0497658947368422</v>
      </c>
      <c r="K2399" s="18">
        <f t="shared" ref="K2399:K2400" si="333">Q2399</f>
        <v>826.26180000000011</v>
      </c>
      <c r="L2399" s="18">
        <f t="shared" ref="L2399:L2400" si="334">S2399</f>
        <v>3.5036345234560389</v>
      </c>
      <c r="N2399" s="40">
        <f t="shared" si="329"/>
        <v>3.0497658947368422</v>
      </c>
      <c r="O2399">
        <f>VLOOKUP(A2399,'[1]Integrator Offer Supplier'!$M$14:$AF$12953,18,FALSE)</f>
        <v>58.7286</v>
      </c>
      <c r="P2399">
        <f>VLOOKUP(A2399,'[1]Integrator Offer Supplier'!$M$14:$AF$12953,19,FALSE)</f>
        <v>111.65700000000001</v>
      </c>
      <c r="Q2399">
        <f t="shared" si="330"/>
        <v>826.26180000000011</v>
      </c>
      <c r="R2399">
        <f>VLOOKUP(A2399,'[1]Integrator Offer Supplier'!$M$14:$AF$12953,20,FALSE)</f>
        <v>280.29076187648309</v>
      </c>
      <c r="S2399" s="41">
        <f t="shared" si="331"/>
        <v>3.5036345234560389</v>
      </c>
    </row>
    <row r="2400" spans="1:19" ht="108" x14ac:dyDescent="0.2">
      <c r="A2400" s="34" t="s">
        <v>6992</v>
      </c>
      <c r="B2400" s="15" t="s">
        <v>2073</v>
      </c>
      <c r="C2400" s="15" t="s">
        <v>4541</v>
      </c>
      <c r="D2400" s="21" t="s">
        <v>4542</v>
      </c>
      <c r="E2400" s="18">
        <v>8</v>
      </c>
      <c r="F2400" s="18">
        <v>10000</v>
      </c>
      <c r="G2400" s="18">
        <v>16</v>
      </c>
      <c r="H2400" s="18">
        <v>16</v>
      </c>
      <c r="I2400" s="18"/>
      <c r="J2400" s="18">
        <f t="shared" si="332"/>
        <v>6.7774847368421067</v>
      </c>
      <c r="K2400" s="18">
        <f t="shared" si="333"/>
        <v>9784.9164000000001</v>
      </c>
      <c r="L2400" s="18">
        <f t="shared" si="334"/>
        <v>8.0481657734560397</v>
      </c>
      <c r="N2400" s="40">
        <f t="shared" si="329"/>
        <v>6.7774847368421067</v>
      </c>
      <c r="O2400">
        <f>VLOOKUP(A2400,'[1]Integrator Offer Supplier'!$M$14:$AF$12953,18,FALSE)</f>
        <v>130.51237500000002</v>
      </c>
      <c r="P2400">
        <f>VLOOKUP(A2400,'[1]Integrator Offer Supplier'!$M$14:$AF$12953,19,FALSE)</f>
        <v>1322.2860000000001</v>
      </c>
      <c r="Q2400">
        <f t="shared" si="330"/>
        <v>9784.9164000000001</v>
      </c>
      <c r="R2400">
        <f>VLOOKUP(A2400,'[1]Integrator Offer Supplier'!$M$14:$AF$12953,20,FALSE)</f>
        <v>643.85326187648309</v>
      </c>
      <c r="S2400" s="41">
        <f t="shared" si="331"/>
        <v>8.0481657734560397</v>
      </c>
    </row>
    <row r="2401" spans="1:19" ht="108" x14ac:dyDescent="0.2">
      <c r="A2401" s="34" t="s">
        <v>6993</v>
      </c>
      <c r="B2401" s="15" t="s">
        <v>2074</v>
      </c>
      <c r="C2401" s="15" t="s">
        <v>4055</v>
      </c>
      <c r="D2401" s="19"/>
      <c r="E2401" s="18" t="s">
        <v>4282</v>
      </c>
      <c r="F2401" s="18" t="s">
        <v>4282</v>
      </c>
      <c r="G2401" s="18" t="s">
        <v>4282</v>
      </c>
      <c r="H2401" s="18" t="s">
        <v>4282</v>
      </c>
      <c r="I2401" s="18" t="s">
        <v>4282</v>
      </c>
      <c r="J2401" s="18" t="s">
        <v>7185</v>
      </c>
      <c r="K2401" s="18" t="s">
        <v>4282</v>
      </c>
      <c r="L2401" s="18" t="s">
        <v>4282</v>
      </c>
      <c r="N2401" s="40" t="e">
        <f t="shared" si="329"/>
        <v>#N/A</v>
      </c>
      <c r="O2401" t="e">
        <f>VLOOKUP(A2401,'[1]Integrator Offer Supplier'!$M$14:$AF$12953,18,FALSE)</f>
        <v>#N/A</v>
      </c>
      <c r="P2401" t="e">
        <f>VLOOKUP(A2401,'[1]Integrator Offer Supplier'!$M$14:$AF$12953,19,FALSE)</f>
        <v>#N/A</v>
      </c>
      <c r="Q2401" t="e">
        <f t="shared" si="330"/>
        <v>#N/A</v>
      </c>
      <c r="R2401" t="e">
        <f>VLOOKUP(A2401,'[1]Integrator Offer Supplier'!$M$14:$AF$12953,20,FALSE)</f>
        <v>#N/A</v>
      </c>
      <c r="S2401" s="41" t="e">
        <f t="shared" si="331"/>
        <v>#N/A</v>
      </c>
    </row>
    <row r="2402" spans="1:19" ht="36" x14ac:dyDescent="0.2">
      <c r="A2402" s="34" t="s">
        <v>6994</v>
      </c>
      <c r="B2402" s="15" t="s">
        <v>2075</v>
      </c>
      <c r="C2402" s="15" t="s">
        <v>4056</v>
      </c>
      <c r="D2402" s="19"/>
      <c r="E2402" s="18" t="s">
        <v>4282</v>
      </c>
      <c r="F2402" s="18" t="s">
        <v>4282</v>
      </c>
      <c r="G2402" s="18" t="s">
        <v>4282</v>
      </c>
      <c r="H2402" s="18" t="s">
        <v>4282</v>
      </c>
      <c r="I2402" s="18" t="s">
        <v>4282</v>
      </c>
      <c r="J2402" s="18" t="s">
        <v>7185</v>
      </c>
      <c r="K2402" s="18" t="s">
        <v>4282</v>
      </c>
      <c r="L2402" s="18" t="s">
        <v>4282</v>
      </c>
      <c r="N2402" s="40" t="e">
        <f t="shared" si="329"/>
        <v>#N/A</v>
      </c>
      <c r="O2402" t="e">
        <f>VLOOKUP(A2402,'[1]Integrator Offer Supplier'!$M$14:$AF$12953,18,FALSE)</f>
        <v>#N/A</v>
      </c>
      <c r="P2402" t="e">
        <f>VLOOKUP(A2402,'[1]Integrator Offer Supplier'!$M$14:$AF$12953,19,FALSE)</f>
        <v>#N/A</v>
      </c>
      <c r="Q2402" t="e">
        <f t="shared" si="330"/>
        <v>#N/A</v>
      </c>
      <c r="R2402" t="e">
        <f>VLOOKUP(A2402,'[1]Integrator Offer Supplier'!$M$14:$AF$12953,20,FALSE)</f>
        <v>#N/A</v>
      </c>
      <c r="S2402" s="41" t="e">
        <f t="shared" si="331"/>
        <v>#N/A</v>
      </c>
    </row>
    <row r="2403" spans="1:19" ht="36" x14ac:dyDescent="0.2">
      <c r="A2403" s="35" t="s">
        <v>6995</v>
      </c>
      <c r="B2403" s="15" t="s">
        <v>2076</v>
      </c>
      <c r="C2403" s="15" t="s">
        <v>4057</v>
      </c>
      <c r="D2403" s="19"/>
      <c r="E2403" s="18" t="s">
        <v>4282</v>
      </c>
      <c r="F2403" s="18" t="s">
        <v>4282</v>
      </c>
      <c r="G2403" s="18" t="s">
        <v>4282</v>
      </c>
      <c r="H2403" s="18" t="s">
        <v>4282</v>
      </c>
      <c r="I2403" s="18" t="s">
        <v>4282</v>
      </c>
      <c r="J2403" s="18" t="s">
        <v>7185</v>
      </c>
      <c r="K2403" s="18" t="s">
        <v>4282</v>
      </c>
      <c r="L2403" s="18" t="s">
        <v>4282</v>
      </c>
      <c r="N2403" s="40" t="e">
        <f t="shared" si="329"/>
        <v>#N/A</v>
      </c>
      <c r="O2403" t="e">
        <f>VLOOKUP(A2403,'[1]Integrator Offer Supplier'!$M$14:$AF$12953,18,FALSE)</f>
        <v>#N/A</v>
      </c>
      <c r="P2403" t="e">
        <f>VLOOKUP(A2403,'[1]Integrator Offer Supplier'!$M$14:$AF$12953,19,FALSE)</f>
        <v>#N/A</v>
      </c>
      <c r="Q2403" t="e">
        <f t="shared" si="330"/>
        <v>#N/A</v>
      </c>
      <c r="R2403" t="e">
        <f>VLOOKUP(A2403,'[1]Integrator Offer Supplier'!$M$14:$AF$12953,20,FALSE)</f>
        <v>#N/A</v>
      </c>
      <c r="S2403" s="41" t="e">
        <f t="shared" si="331"/>
        <v>#N/A</v>
      </c>
    </row>
    <row r="2404" spans="1:19" ht="54" x14ac:dyDescent="0.2">
      <c r="A2404" s="35" t="s">
        <v>6996</v>
      </c>
      <c r="B2404" s="15" t="s">
        <v>2077</v>
      </c>
      <c r="C2404" s="15" t="s">
        <v>4058</v>
      </c>
      <c r="D2404" s="19"/>
      <c r="E2404" s="18" t="s">
        <v>4282</v>
      </c>
      <c r="F2404" s="18" t="s">
        <v>4282</v>
      </c>
      <c r="G2404" s="18" t="s">
        <v>4282</v>
      </c>
      <c r="H2404" s="18" t="s">
        <v>4282</v>
      </c>
      <c r="I2404" s="18" t="s">
        <v>4282</v>
      </c>
      <c r="J2404" s="18" t="s">
        <v>7185</v>
      </c>
      <c r="K2404" s="18" t="s">
        <v>4282</v>
      </c>
      <c r="L2404" s="18" t="s">
        <v>4282</v>
      </c>
      <c r="N2404" s="40" t="e">
        <f t="shared" si="329"/>
        <v>#N/A</v>
      </c>
      <c r="O2404" t="e">
        <f>VLOOKUP(A2404,'[1]Integrator Offer Supplier'!$M$14:$AF$12953,18,FALSE)</f>
        <v>#N/A</v>
      </c>
      <c r="P2404" t="e">
        <f>VLOOKUP(A2404,'[1]Integrator Offer Supplier'!$M$14:$AF$12953,19,FALSE)</f>
        <v>#N/A</v>
      </c>
      <c r="Q2404" t="e">
        <f t="shared" si="330"/>
        <v>#N/A</v>
      </c>
      <c r="R2404" t="e">
        <f>VLOOKUP(A2404,'[1]Integrator Offer Supplier'!$M$14:$AF$12953,20,FALSE)</f>
        <v>#N/A</v>
      </c>
      <c r="S2404" s="41" t="e">
        <f t="shared" si="331"/>
        <v>#N/A</v>
      </c>
    </row>
    <row r="2405" spans="1:19" ht="36" x14ac:dyDescent="0.2">
      <c r="A2405" s="34" t="s">
        <v>6997</v>
      </c>
      <c r="B2405" s="15" t="s">
        <v>2078</v>
      </c>
      <c r="C2405" s="15" t="s">
        <v>2078</v>
      </c>
      <c r="D2405" s="19"/>
      <c r="E2405" s="18" t="s">
        <v>4282</v>
      </c>
      <c r="F2405" s="18" t="s">
        <v>4282</v>
      </c>
      <c r="G2405" s="18" t="s">
        <v>4282</v>
      </c>
      <c r="H2405" s="18" t="s">
        <v>4282</v>
      </c>
      <c r="I2405" s="18" t="s">
        <v>4282</v>
      </c>
      <c r="J2405" s="18" t="s">
        <v>7185</v>
      </c>
      <c r="K2405" s="18" t="s">
        <v>4282</v>
      </c>
      <c r="L2405" s="18" t="s">
        <v>4282</v>
      </c>
      <c r="N2405" s="40" t="e">
        <f t="shared" si="329"/>
        <v>#N/A</v>
      </c>
      <c r="O2405" t="e">
        <f>VLOOKUP(A2405,'[1]Integrator Offer Supplier'!$M$14:$AF$12953,18,FALSE)</f>
        <v>#N/A</v>
      </c>
      <c r="P2405" t="e">
        <f>VLOOKUP(A2405,'[1]Integrator Offer Supplier'!$M$14:$AF$12953,19,FALSE)</f>
        <v>#N/A</v>
      </c>
      <c r="Q2405" t="e">
        <f t="shared" si="330"/>
        <v>#N/A</v>
      </c>
      <c r="R2405" t="e">
        <f>VLOOKUP(A2405,'[1]Integrator Offer Supplier'!$M$14:$AF$12953,20,FALSE)</f>
        <v>#N/A</v>
      </c>
      <c r="S2405" s="41" t="e">
        <f t="shared" si="331"/>
        <v>#N/A</v>
      </c>
    </row>
    <row r="2406" spans="1:19" ht="36" x14ac:dyDescent="0.2">
      <c r="A2406" s="34" t="s">
        <v>6998</v>
      </c>
      <c r="B2406" s="15" t="s">
        <v>2079</v>
      </c>
      <c r="C2406" s="15" t="s">
        <v>2079</v>
      </c>
      <c r="D2406" s="19"/>
      <c r="E2406" s="18" t="s">
        <v>4282</v>
      </c>
      <c r="F2406" s="18" t="s">
        <v>4282</v>
      </c>
      <c r="G2406" s="18" t="s">
        <v>4282</v>
      </c>
      <c r="H2406" s="18" t="s">
        <v>4282</v>
      </c>
      <c r="I2406" s="18" t="s">
        <v>4282</v>
      </c>
      <c r="J2406" s="18" t="s">
        <v>7185</v>
      </c>
      <c r="K2406" s="18" t="s">
        <v>4282</v>
      </c>
      <c r="L2406" s="18" t="s">
        <v>4282</v>
      </c>
      <c r="N2406" s="40" t="e">
        <f t="shared" si="329"/>
        <v>#N/A</v>
      </c>
      <c r="O2406" t="e">
        <f>VLOOKUP(A2406,'[1]Integrator Offer Supplier'!$M$14:$AF$12953,18,FALSE)</f>
        <v>#N/A</v>
      </c>
      <c r="P2406" t="e">
        <f>VLOOKUP(A2406,'[1]Integrator Offer Supplier'!$M$14:$AF$12953,19,FALSE)</f>
        <v>#N/A</v>
      </c>
      <c r="Q2406" t="e">
        <f t="shared" si="330"/>
        <v>#N/A</v>
      </c>
      <c r="R2406" t="e">
        <f>VLOOKUP(A2406,'[1]Integrator Offer Supplier'!$M$14:$AF$12953,20,FALSE)</f>
        <v>#N/A</v>
      </c>
      <c r="S2406" s="41" t="e">
        <f t="shared" si="331"/>
        <v>#N/A</v>
      </c>
    </row>
    <row r="2407" spans="1:19" ht="72" x14ac:dyDescent="0.2">
      <c r="A2407" s="34" t="s">
        <v>6999</v>
      </c>
      <c r="B2407" s="15" t="s">
        <v>2080</v>
      </c>
      <c r="C2407" s="15" t="s">
        <v>4059</v>
      </c>
      <c r="D2407" s="19"/>
      <c r="E2407" s="18" t="s">
        <v>4282</v>
      </c>
      <c r="F2407" s="18" t="s">
        <v>4282</v>
      </c>
      <c r="G2407" s="18" t="s">
        <v>4282</v>
      </c>
      <c r="H2407" s="18" t="s">
        <v>4282</v>
      </c>
      <c r="I2407" s="18" t="s">
        <v>4282</v>
      </c>
      <c r="J2407" s="18" t="s">
        <v>7185</v>
      </c>
      <c r="K2407" s="18" t="s">
        <v>4282</v>
      </c>
      <c r="L2407" s="18" t="s">
        <v>4282</v>
      </c>
      <c r="N2407" s="40" t="e">
        <f t="shared" si="329"/>
        <v>#N/A</v>
      </c>
      <c r="O2407" t="e">
        <f>VLOOKUP(A2407,'[1]Integrator Offer Supplier'!$M$14:$AF$12953,18,FALSE)</f>
        <v>#N/A</v>
      </c>
      <c r="P2407" t="e">
        <f>VLOOKUP(A2407,'[1]Integrator Offer Supplier'!$M$14:$AF$12953,19,FALSE)</f>
        <v>#N/A</v>
      </c>
      <c r="Q2407" t="e">
        <f t="shared" si="330"/>
        <v>#N/A</v>
      </c>
      <c r="R2407" t="e">
        <f>VLOOKUP(A2407,'[1]Integrator Offer Supplier'!$M$14:$AF$12953,20,FALSE)</f>
        <v>#N/A</v>
      </c>
      <c r="S2407" s="41" t="e">
        <f t="shared" si="331"/>
        <v>#N/A</v>
      </c>
    </row>
    <row r="2408" spans="1:19" ht="54" x14ac:dyDescent="0.2">
      <c r="A2408" s="34" t="s">
        <v>7000</v>
      </c>
      <c r="B2408" s="15" t="s">
        <v>2081</v>
      </c>
      <c r="C2408" s="15" t="s">
        <v>4060</v>
      </c>
      <c r="D2408" s="19"/>
      <c r="E2408" s="18" t="s">
        <v>4282</v>
      </c>
      <c r="F2408" s="18" t="s">
        <v>4282</v>
      </c>
      <c r="G2408" s="18" t="s">
        <v>4282</v>
      </c>
      <c r="H2408" s="18" t="s">
        <v>4282</v>
      </c>
      <c r="I2408" s="18" t="s">
        <v>4282</v>
      </c>
      <c r="J2408" s="18" t="s">
        <v>7185</v>
      </c>
      <c r="K2408" s="18" t="s">
        <v>4282</v>
      </c>
      <c r="L2408" s="18" t="s">
        <v>4282</v>
      </c>
      <c r="N2408" s="40" t="e">
        <f t="shared" si="329"/>
        <v>#N/A</v>
      </c>
      <c r="O2408" t="e">
        <f>VLOOKUP(A2408,'[1]Integrator Offer Supplier'!$M$14:$AF$12953,18,FALSE)</f>
        <v>#N/A</v>
      </c>
      <c r="P2408" t="e">
        <f>VLOOKUP(A2408,'[1]Integrator Offer Supplier'!$M$14:$AF$12953,19,FALSE)</f>
        <v>#N/A</v>
      </c>
      <c r="Q2408" t="e">
        <f t="shared" si="330"/>
        <v>#N/A</v>
      </c>
      <c r="R2408" t="e">
        <f>VLOOKUP(A2408,'[1]Integrator Offer Supplier'!$M$14:$AF$12953,20,FALSE)</f>
        <v>#N/A</v>
      </c>
      <c r="S2408" s="41" t="e">
        <f t="shared" si="331"/>
        <v>#N/A</v>
      </c>
    </row>
    <row r="2409" spans="1:19" ht="54" x14ac:dyDescent="0.2">
      <c r="A2409" s="34" t="s">
        <v>7001</v>
      </c>
      <c r="B2409" s="15" t="s">
        <v>2082</v>
      </c>
      <c r="C2409" s="15" t="s">
        <v>4061</v>
      </c>
      <c r="D2409" s="19"/>
      <c r="E2409" s="18" t="s">
        <v>4282</v>
      </c>
      <c r="F2409" s="18" t="s">
        <v>4282</v>
      </c>
      <c r="G2409" s="18" t="s">
        <v>4282</v>
      </c>
      <c r="H2409" s="18" t="s">
        <v>4282</v>
      </c>
      <c r="I2409" s="18" t="s">
        <v>4282</v>
      </c>
      <c r="J2409" s="18" t="s">
        <v>7185</v>
      </c>
      <c r="K2409" s="18" t="s">
        <v>4282</v>
      </c>
      <c r="L2409" s="18" t="s">
        <v>4282</v>
      </c>
      <c r="N2409" s="40" t="e">
        <f t="shared" si="329"/>
        <v>#N/A</v>
      </c>
      <c r="O2409" t="e">
        <f>VLOOKUP(A2409,'[1]Integrator Offer Supplier'!$M$14:$AF$12953,18,FALSE)</f>
        <v>#N/A</v>
      </c>
      <c r="P2409" t="e">
        <f>VLOOKUP(A2409,'[1]Integrator Offer Supplier'!$M$14:$AF$12953,19,FALSE)</f>
        <v>#N/A</v>
      </c>
      <c r="Q2409" t="e">
        <f t="shared" si="330"/>
        <v>#N/A</v>
      </c>
      <c r="R2409" t="e">
        <f>VLOOKUP(A2409,'[1]Integrator Offer Supplier'!$M$14:$AF$12953,20,FALSE)</f>
        <v>#N/A</v>
      </c>
      <c r="S2409" s="41" t="e">
        <f t="shared" si="331"/>
        <v>#N/A</v>
      </c>
    </row>
    <row r="2410" spans="1:19" ht="54" x14ac:dyDescent="0.2">
      <c r="A2410" s="35" t="s">
        <v>7002</v>
      </c>
      <c r="B2410" s="15" t="s">
        <v>2083</v>
      </c>
      <c r="C2410" s="15" t="s">
        <v>4062</v>
      </c>
      <c r="D2410" s="19"/>
      <c r="E2410" s="18" t="s">
        <v>4282</v>
      </c>
      <c r="F2410" s="18" t="s">
        <v>4282</v>
      </c>
      <c r="G2410" s="18" t="s">
        <v>4282</v>
      </c>
      <c r="H2410" s="18" t="s">
        <v>4282</v>
      </c>
      <c r="I2410" s="18" t="s">
        <v>4282</v>
      </c>
      <c r="J2410" s="18" t="s">
        <v>7185</v>
      </c>
      <c r="K2410" s="18" t="s">
        <v>4282</v>
      </c>
      <c r="L2410" s="18" t="s">
        <v>4282</v>
      </c>
      <c r="N2410" s="40" t="e">
        <f t="shared" si="329"/>
        <v>#N/A</v>
      </c>
      <c r="O2410" t="e">
        <f>VLOOKUP(A2410,'[1]Integrator Offer Supplier'!$M$14:$AF$12953,18,FALSE)</f>
        <v>#N/A</v>
      </c>
      <c r="P2410" t="e">
        <f>VLOOKUP(A2410,'[1]Integrator Offer Supplier'!$M$14:$AF$12953,19,FALSE)</f>
        <v>#N/A</v>
      </c>
      <c r="Q2410" t="e">
        <f t="shared" si="330"/>
        <v>#N/A</v>
      </c>
      <c r="R2410" t="e">
        <f>VLOOKUP(A2410,'[1]Integrator Offer Supplier'!$M$14:$AF$12953,20,FALSE)</f>
        <v>#N/A</v>
      </c>
      <c r="S2410" s="41" t="e">
        <f t="shared" si="331"/>
        <v>#N/A</v>
      </c>
    </row>
    <row r="2411" spans="1:19" ht="36" x14ac:dyDescent="0.2">
      <c r="A2411" s="34" t="s">
        <v>7003</v>
      </c>
      <c r="B2411" s="15" t="s">
        <v>2084</v>
      </c>
      <c r="C2411" s="15" t="s">
        <v>2084</v>
      </c>
      <c r="D2411" s="19"/>
      <c r="E2411" s="18" t="s">
        <v>4282</v>
      </c>
      <c r="F2411" s="18" t="s">
        <v>4282</v>
      </c>
      <c r="G2411" s="18" t="s">
        <v>4282</v>
      </c>
      <c r="H2411" s="18" t="s">
        <v>4282</v>
      </c>
      <c r="I2411" s="18" t="s">
        <v>4282</v>
      </c>
      <c r="J2411" s="18" t="s">
        <v>7185</v>
      </c>
      <c r="K2411" s="18" t="s">
        <v>4282</v>
      </c>
      <c r="L2411" s="18" t="s">
        <v>4282</v>
      </c>
      <c r="N2411" s="40" t="e">
        <f t="shared" si="329"/>
        <v>#N/A</v>
      </c>
      <c r="O2411" t="e">
        <f>VLOOKUP(A2411,'[1]Integrator Offer Supplier'!$M$14:$AF$12953,18,FALSE)</f>
        <v>#N/A</v>
      </c>
      <c r="P2411" t="e">
        <f>VLOOKUP(A2411,'[1]Integrator Offer Supplier'!$M$14:$AF$12953,19,FALSE)</f>
        <v>#N/A</v>
      </c>
      <c r="Q2411" t="e">
        <f t="shared" si="330"/>
        <v>#N/A</v>
      </c>
      <c r="R2411" t="e">
        <f>VLOOKUP(A2411,'[1]Integrator Offer Supplier'!$M$14:$AF$12953,20,FALSE)</f>
        <v>#N/A</v>
      </c>
      <c r="S2411" s="41" t="e">
        <f t="shared" si="331"/>
        <v>#N/A</v>
      </c>
    </row>
    <row r="2412" spans="1:19" ht="18" x14ac:dyDescent="0.2">
      <c r="A2412" s="35" t="s">
        <v>7004</v>
      </c>
      <c r="B2412" s="15" t="s">
        <v>53</v>
      </c>
      <c r="C2412" s="15" t="s">
        <v>4244</v>
      </c>
      <c r="D2412" s="19"/>
      <c r="E2412" s="18"/>
      <c r="F2412" s="2">
        <v>175</v>
      </c>
      <c r="G2412" s="2"/>
      <c r="H2412" s="2"/>
      <c r="I2412" s="2"/>
      <c r="J2412" s="18">
        <f>N2412</f>
        <v>0</v>
      </c>
      <c r="K2412" s="18">
        <f>Q2412</f>
        <v>0</v>
      </c>
      <c r="L2412" s="18">
        <f>S2412</f>
        <v>0</v>
      </c>
      <c r="N2412" s="40">
        <f t="shared" si="329"/>
        <v>0</v>
      </c>
      <c r="O2412">
        <f>VLOOKUP(A2412,'[1]Integrator Offer Supplier'!$M$14:$AF$12953,18,FALSE)</f>
        <v>0</v>
      </c>
      <c r="P2412">
        <f>VLOOKUP(A2412,'[1]Integrator Offer Supplier'!$M$14:$AF$12953,19,FALSE)</f>
        <v>0</v>
      </c>
      <c r="Q2412">
        <f t="shared" si="330"/>
        <v>0</v>
      </c>
      <c r="R2412">
        <f>VLOOKUP(A2412,'[1]Integrator Offer Supplier'!$M$14:$AF$12953,20,FALSE)</f>
        <v>0</v>
      </c>
      <c r="S2412" s="41">
        <f t="shared" si="331"/>
        <v>0</v>
      </c>
    </row>
    <row r="2413" spans="1:19" ht="108" x14ac:dyDescent="0.2">
      <c r="A2413" s="35" t="s">
        <v>7005</v>
      </c>
      <c r="B2413" s="15" t="s">
        <v>2085</v>
      </c>
      <c r="C2413" s="15" t="s">
        <v>4064</v>
      </c>
      <c r="D2413" s="19"/>
      <c r="E2413" s="18" t="s">
        <v>4282</v>
      </c>
      <c r="F2413" s="18" t="s">
        <v>4282</v>
      </c>
      <c r="G2413" s="18" t="s">
        <v>4282</v>
      </c>
      <c r="H2413" s="18" t="s">
        <v>4282</v>
      </c>
      <c r="I2413" s="18" t="s">
        <v>4282</v>
      </c>
      <c r="J2413" s="18" t="s">
        <v>7185</v>
      </c>
      <c r="K2413" s="18" t="s">
        <v>4282</v>
      </c>
      <c r="L2413" s="18" t="s">
        <v>4282</v>
      </c>
      <c r="N2413" s="40" t="e">
        <f t="shared" si="329"/>
        <v>#N/A</v>
      </c>
      <c r="O2413" t="e">
        <f>VLOOKUP(A2413,'[1]Integrator Offer Supplier'!$M$14:$AF$12953,18,FALSE)</f>
        <v>#N/A</v>
      </c>
      <c r="P2413" t="e">
        <f>VLOOKUP(A2413,'[1]Integrator Offer Supplier'!$M$14:$AF$12953,19,FALSE)</f>
        <v>#N/A</v>
      </c>
      <c r="Q2413" t="e">
        <f t="shared" si="330"/>
        <v>#N/A</v>
      </c>
      <c r="R2413" t="e">
        <f>VLOOKUP(A2413,'[1]Integrator Offer Supplier'!$M$14:$AF$12953,20,FALSE)</f>
        <v>#N/A</v>
      </c>
      <c r="S2413" s="41" t="e">
        <f t="shared" si="331"/>
        <v>#N/A</v>
      </c>
    </row>
    <row r="2414" spans="1:19" ht="54" x14ac:dyDescent="0.2">
      <c r="A2414" s="35" t="s">
        <v>7006</v>
      </c>
      <c r="B2414" s="15" t="s">
        <v>2086</v>
      </c>
      <c r="C2414" s="15" t="s">
        <v>4065</v>
      </c>
      <c r="D2414" s="19"/>
      <c r="E2414" s="18">
        <v>4</v>
      </c>
      <c r="F2414" s="2">
        <v>5000</v>
      </c>
      <c r="G2414" s="18">
        <v>4</v>
      </c>
      <c r="H2414" s="18"/>
      <c r="I2414" s="18"/>
      <c r="J2414" s="18">
        <f>N2414</f>
        <v>0</v>
      </c>
      <c r="K2414" s="18">
        <f>Q2414</f>
        <v>0</v>
      </c>
      <c r="L2414" s="18">
        <f>S2414</f>
        <v>0</v>
      </c>
      <c r="N2414" s="40">
        <f t="shared" si="329"/>
        <v>0</v>
      </c>
      <c r="O2414">
        <f>VLOOKUP(A2414,'[1]Integrator Offer Supplier'!$M$14:$AF$12953,18,FALSE)</f>
        <v>0</v>
      </c>
      <c r="P2414">
        <f>VLOOKUP(A2414,'[1]Integrator Offer Supplier'!$M$14:$AF$12953,19,FALSE)</f>
        <v>0</v>
      </c>
      <c r="Q2414">
        <f t="shared" si="330"/>
        <v>0</v>
      </c>
      <c r="R2414">
        <f>VLOOKUP(A2414,'[1]Integrator Offer Supplier'!$M$14:$AF$12953,20,FALSE)</f>
        <v>0</v>
      </c>
      <c r="S2414" s="41">
        <f t="shared" si="331"/>
        <v>0</v>
      </c>
    </row>
    <row r="2415" spans="1:19" ht="54" x14ac:dyDescent="0.2">
      <c r="A2415" s="34" t="s">
        <v>7007</v>
      </c>
      <c r="B2415" s="15" t="s">
        <v>2087</v>
      </c>
      <c r="C2415" s="15" t="s">
        <v>4066</v>
      </c>
      <c r="D2415" s="19"/>
      <c r="E2415" s="18" t="s">
        <v>4282</v>
      </c>
      <c r="F2415" s="18" t="s">
        <v>4282</v>
      </c>
      <c r="G2415" s="18" t="s">
        <v>4282</v>
      </c>
      <c r="H2415" s="18" t="s">
        <v>4282</v>
      </c>
      <c r="I2415" s="18" t="s">
        <v>4282</v>
      </c>
      <c r="J2415" s="18" t="s">
        <v>7185</v>
      </c>
      <c r="K2415" s="18" t="s">
        <v>4282</v>
      </c>
      <c r="L2415" s="18" t="s">
        <v>4282</v>
      </c>
      <c r="N2415" s="40" t="e">
        <f t="shared" si="329"/>
        <v>#N/A</v>
      </c>
      <c r="O2415" t="e">
        <f>VLOOKUP(A2415,'[1]Integrator Offer Supplier'!$M$14:$AF$12953,18,FALSE)</f>
        <v>#N/A</v>
      </c>
      <c r="P2415" t="e">
        <f>VLOOKUP(A2415,'[1]Integrator Offer Supplier'!$M$14:$AF$12953,19,FALSE)</f>
        <v>#N/A</v>
      </c>
      <c r="Q2415" t="e">
        <f t="shared" si="330"/>
        <v>#N/A</v>
      </c>
      <c r="R2415" t="e">
        <f>VLOOKUP(A2415,'[1]Integrator Offer Supplier'!$M$14:$AF$12953,20,FALSE)</f>
        <v>#N/A</v>
      </c>
      <c r="S2415" s="41" t="e">
        <f t="shared" si="331"/>
        <v>#N/A</v>
      </c>
    </row>
    <row r="2416" spans="1:19" ht="72" x14ac:dyDescent="0.2">
      <c r="A2416" s="35" t="s">
        <v>7008</v>
      </c>
      <c r="B2416" s="15" t="s">
        <v>2088</v>
      </c>
      <c r="C2416" s="15" t="s">
        <v>4067</v>
      </c>
      <c r="D2416" s="19"/>
      <c r="E2416" s="18" t="s">
        <v>4282</v>
      </c>
      <c r="F2416" s="18" t="s">
        <v>4282</v>
      </c>
      <c r="G2416" s="18" t="s">
        <v>4282</v>
      </c>
      <c r="H2416" s="18" t="s">
        <v>4282</v>
      </c>
      <c r="I2416" s="18" t="s">
        <v>4282</v>
      </c>
      <c r="J2416" s="18" t="s">
        <v>7185</v>
      </c>
      <c r="K2416" s="18" t="s">
        <v>4282</v>
      </c>
      <c r="L2416" s="18" t="s">
        <v>4282</v>
      </c>
      <c r="N2416" s="40" t="e">
        <f t="shared" si="329"/>
        <v>#N/A</v>
      </c>
      <c r="O2416" t="e">
        <f>VLOOKUP(A2416,'[1]Integrator Offer Supplier'!$M$14:$AF$12953,18,FALSE)</f>
        <v>#N/A</v>
      </c>
      <c r="P2416" t="e">
        <f>VLOOKUP(A2416,'[1]Integrator Offer Supplier'!$M$14:$AF$12953,19,FALSE)</f>
        <v>#N/A</v>
      </c>
      <c r="Q2416" t="e">
        <f t="shared" si="330"/>
        <v>#N/A</v>
      </c>
      <c r="R2416" t="e">
        <f>VLOOKUP(A2416,'[1]Integrator Offer Supplier'!$M$14:$AF$12953,20,FALSE)</f>
        <v>#N/A</v>
      </c>
      <c r="S2416" s="41" t="e">
        <f t="shared" si="331"/>
        <v>#N/A</v>
      </c>
    </row>
    <row r="2417" spans="1:19" ht="18" x14ac:dyDescent="0.2">
      <c r="A2417" s="34" t="s">
        <v>7009</v>
      </c>
      <c r="B2417" s="15" t="s">
        <v>2089</v>
      </c>
      <c r="C2417" s="15" t="s">
        <v>2089</v>
      </c>
      <c r="D2417" s="19"/>
      <c r="E2417" s="18" t="s">
        <v>4282</v>
      </c>
      <c r="F2417" s="18" t="s">
        <v>4282</v>
      </c>
      <c r="G2417" s="18" t="s">
        <v>4282</v>
      </c>
      <c r="H2417" s="18" t="s">
        <v>4282</v>
      </c>
      <c r="I2417" s="18" t="s">
        <v>4282</v>
      </c>
      <c r="J2417" s="18" t="s">
        <v>7185</v>
      </c>
      <c r="K2417" s="18" t="s">
        <v>4282</v>
      </c>
      <c r="L2417" s="18" t="s">
        <v>4282</v>
      </c>
      <c r="N2417" s="40" t="e">
        <f t="shared" si="329"/>
        <v>#N/A</v>
      </c>
      <c r="O2417" t="e">
        <f>VLOOKUP(A2417,'[1]Integrator Offer Supplier'!$M$14:$AF$12953,18,FALSE)</f>
        <v>#N/A</v>
      </c>
      <c r="P2417" t="e">
        <f>VLOOKUP(A2417,'[1]Integrator Offer Supplier'!$M$14:$AF$12953,19,FALSE)</f>
        <v>#N/A</v>
      </c>
      <c r="Q2417" t="e">
        <f t="shared" si="330"/>
        <v>#N/A</v>
      </c>
      <c r="R2417" t="e">
        <f>VLOOKUP(A2417,'[1]Integrator Offer Supplier'!$M$14:$AF$12953,20,FALSE)</f>
        <v>#N/A</v>
      </c>
      <c r="S2417" s="41" t="e">
        <f t="shared" si="331"/>
        <v>#N/A</v>
      </c>
    </row>
    <row r="2418" spans="1:19" ht="198" x14ac:dyDescent="0.2">
      <c r="A2418" s="35" t="s">
        <v>7010</v>
      </c>
      <c r="B2418" s="15" t="s">
        <v>118</v>
      </c>
      <c r="C2418" s="15" t="s">
        <v>4068</v>
      </c>
      <c r="D2418" s="19"/>
      <c r="E2418" s="18"/>
      <c r="F2418" s="2"/>
      <c r="G2418" s="2"/>
      <c r="H2418" s="2"/>
      <c r="I2418" s="2"/>
      <c r="J2418" s="18">
        <f>N2418</f>
        <v>22.811084210526314</v>
      </c>
      <c r="K2418" s="18">
        <f>Q2418</f>
        <v>0</v>
      </c>
      <c r="L2418" s="18">
        <f>S2418</f>
        <v>0</v>
      </c>
      <c r="N2418" s="40">
        <f t="shared" si="329"/>
        <v>22.811084210526314</v>
      </c>
      <c r="O2418">
        <f>VLOOKUP(A2418,'[1]Integrator Offer Supplier'!$M$14:$AF$12953,18,FALSE)</f>
        <v>439.26749999999998</v>
      </c>
      <c r="P2418">
        <f>VLOOKUP(A2418,'[1]Integrator Offer Supplier'!$M$14:$AF$12953,19,FALSE)</f>
        <v>0</v>
      </c>
      <c r="Q2418">
        <f t="shared" si="330"/>
        <v>0</v>
      </c>
      <c r="R2418">
        <f>VLOOKUP(A2418,'[1]Integrator Offer Supplier'!$M$14:$AF$12953,20,FALSE)</f>
        <v>0</v>
      </c>
      <c r="S2418" s="41">
        <f t="shared" si="331"/>
        <v>0</v>
      </c>
    </row>
    <row r="2419" spans="1:19" ht="72" x14ac:dyDescent="0.2">
      <c r="A2419" s="34" t="s">
        <v>7011</v>
      </c>
      <c r="B2419" s="15" t="s">
        <v>2090</v>
      </c>
      <c r="C2419" s="15" t="s">
        <v>4069</v>
      </c>
      <c r="D2419" s="19"/>
      <c r="E2419" s="18" t="s">
        <v>4282</v>
      </c>
      <c r="F2419" s="18" t="s">
        <v>4282</v>
      </c>
      <c r="G2419" s="18" t="s">
        <v>4282</v>
      </c>
      <c r="H2419" s="18" t="s">
        <v>4282</v>
      </c>
      <c r="I2419" s="18" t="s">
        <v>4282</v>
      </c>
      <c r="J2419" s="18" t="s">
        <v>7185</v>
      </c>
      <c r="K2419" s="18" t="s">
        <v>4282</v>
      </c>
      <c r="L2419" s="18" t="s">
        <v>4282</v>
      </c>
      <c r="N2419" s="40" t="e">
        <f t="shared" si="329"/>
        <v>#N/A</v>
      </c>
      <c r="O2419" t="e">
        <f>VLOOKUP(A2419,'[1]Integrator Offer Supplier'!$M$14:$AF$12953,18,FALSE)</f>
        <v>#N/A</v>
      </c>
      <c r="P2419" t="e">
        <f>VLOOKUP(A2419,'[1]Integrator Offer Supplier'!$M$14:$AF$12953,19,FALSE)</f>
        <v>#N/A</v>
      </c>
      <c r="Q2419" t="e">
        <f t="shared" si="330"/>
        <v>#N/A</v>
      </c>
      <c r="R2419" t="e">
        <f>VLOOKUP(A2419,'[1]Integrator Offer Supplier'!$M$14:$AF$12953,20,FALSE)</f>
        <v>#N/A</v>
      </c>
      <c r="S2419" s="41" t="e">
        <f t="shared" si="331"/>
        <v>#N/A</v>
      </c>
    </row>
    <row r="2420" spans="1:19" ht="198" x14ac:dyDescent="0.2">
      <c r="A2420" s="35" t="s">
        <v>7012</v>
      </c>
      <c r="B2420" s="15" t="s">
        <v>2091</v>
      </c>
      <c r="C2420" s="15" t="s">
        <v>4070</v>
      </c>
      <c r="D2420" s="19"/>
      <c r="E2420" s="18" t="s">
        <v>4282</v>
      </c>
      <c r="F2420" s="18" t="s">
        <v>4282</v>
      </c>
      <c r="G2420" s="18" t="s">
        <v>4282</v>
      </c>
      <c r="H2420" s="18" t="s">
        <v>4282</v>
      </c>
      <c r="I2420" s="18" t="s">
        <v>4282</v>
      </c>
      <c r="J2420" s="18" t="s">
        <v>7185</v>
      </c>
      <c r="K2420" s="18" t="s">
        <v>4282</v>
      </c>
      <c r="L2420" s="18" t="s">
        <v>4282</v>
      </c>
      <c r="N2420" s="40" t="e">
        <f t="shared" si="329"/>
        <v>#N/A</v>
      </c>
      <c r="O2420" t="e">
        <f>VLOOKUP(A2420,'[1]Integrator Offer Supplier'!$M$14:$AF$12953,18,FALSE)</f>
        <v>#N/A</v>
      </c>
      <c r="P2420" t="e">
        <f>VLOOKUP(A2420,'[1]Integrator Offer Supplier'!$M$14:$AF$12953,19,FALSE)</f>
        <v>#N/A</v>
      </c>
      <c r="Q2420" t="e">
        <f t="shared" si="330"/>
        <v>#N/A</v>
      </c>
      <c r="R2420" t="e">
        <f>VLOOKUP(A2420,'[1]Integrator Offer Supplier'!$M$14:$AF$12953,20,FALSE)</f>
        <v>#N/A</v>
      </c>
      <c r="S2420" s="41" t="e">
        <f t="shared" si="331"/>
        <v>#N/A</v>
      </c>
    </row>
    <row r="2421" spans="1:19" ht="54" x14ac:dyDescent="0.2">
      <c r="A2421" s="35" t="s">
        <v>7013</v>
      </c>
      <c r="B2421" s="15" t="s">
        <v>2092</v>
      </c>
      <c r="C2421" s="15" t="s">
        <v>4395</v>
      </c>
      <c r="D2421" s="21" t="s">
        <v>4396</v>
      </c>
      <c r="E2421" s="18">
        <v>4</v>
      </c>
      <c r="F2421" s="2">
        <v>1000</v>
      </c>
      <c r="G2421" s="18">
        <v>4</v>
      </c>
      <c r="H2421" s="18"/>
      <c r="I2421" s="18"/>
      <c r="J2421" s="18">
        <f t="shared" ref="J2421:J2422" si="335">N2421</f>
        <v>0</v>
      </c>
      <c r="K2421" s="18">
        <f t="shared" ref="K2421:K2422" si="336">Q2421</f>
        <v>0</v>
      </c>
      <c r="L2421" s="18">
        <f t="shared" ref="L2421:L2422" si="337">S2421</f>
        <v>0</v>
      </c>
      <c r="N2421" s="40">
        <f t="shared" si="329"/>
        <v>0</v>
      </c>
      <c r="O2421">
        <f>VLOOKUP(A2421,'[1]Integrator Offer Supplier'!$M$14:$AF$12953,18,FALSE)</f>
        <v>0</v>
      </c>
      <c r="P2421">
        <f>VLOOKUP(A2421,'[1]Integrator Offer Supplier'!$M$14:$AF$12953,19,FALSE)</f>
        <v>0</v>
      </c>
      <c r="Q2421">
        <f t="shared" si="330"/>
        <v>0</v>
      </c>
      <c r="R2421">
        <f>VLOOKUP(A2421,'[1]Integrator Offer Supplier'!$M$14:$AF$12953,20,FALSE)</f>
        <v>0</v>
      </c>
      <c r="S2421" s="41">
        <f t="shared" si="331"/>
        <v>0</v>
      </c>
    </row>
    <row r="2422" spans="1:19" ht="72" x14ac:dyDescent="0.2">
      <c r="A2422" s="35" t="s">
        <v>7014</v>
      </c>
      <c r="B2422" s="15" t="s">
        <v>2093</v>
      </c>
      <c r="C2422" s="15" t="s">
        <v>4072</v>
      </c>
      <c r="D2422" s="21" t="s">
        <v>4396</v>
      </c>
      <c r="E2422" s="18">
        <v>4</v>
      </c>
      <c r="F2422" s="2">
        <v>1000</v>
      </c>
      <c r="G2422" s="18">
        <v>4</v>
      </c>
      <c r="H2422" s="18"/>
      <c r="I2422" s="18"/>
      <c r="J2422" s="18">
        <f t="shared" si="335"/>
        <v>0</v>
      </c>
      <c r="K2422" s="18">
        <f t="shared" si="336"/>
        <v>0</v>
      </c>
      <c r="L2422" s="18">
        <f t="shared" si="337"/>
        <v>0</v>
      </c>
      <c r="N2422" s="40">
        <f t="shared" si="329"/>
        <v>0</v>
      </c>
      <c r="O2422">
        <f>VLOOKUP(A2422,'[1]Integrator Offer Supplier'!$M$14:$AF$12953,18,FALSE)</f>
        <v>0</v>
      </c>
      <c r="P2422">
        <f>VLOOKUP(A2422,'[1]Integrator Offer Supplier'!$M$14:$AF$12953,19,FALSE)</f>
        <v>0</v>
      </c>
      <c r="Q2422">
        <f t="shared" si="330"/>
        <v>0</v>
      </c>
      <c r="R2422">
        <f>VLOOKUP(A2422,'[1]Integrator Offer Supplier'!$M$14:$AF$12953,20,FALSE)</f>
        <v>0</v>
      </c>
      <c r="S2422" s="41">
        <f t="shared" si="331"/>
        <v>0</v>
      </c>
    </row>
    <row r="2423" spans="1:19" ht="108" x14ac:dyDescent="0.2">
      <c r="A2423" s="35" t="s">
        <v>7015</v>
      </c>
      <c r="B2423" s="15" t="s">
        <v>2094</v>
      </c>
      <c r="C2423" s="15" t="s">
        <v>4073</v>
      </c>
      <c r="D2423" s="19"/>
      <c r="E2423" s="18" t="s">
        <v>4282</v>
      </c>
      <c r="F2423" s="18" t="s">
        <v>4282</v>
      </c>
      <c r="G2423" s="18" t="s">
        <v>4282</v>
      </c>
      <c r="H2423" s="18" t="s">
        <v>4282</v>
      </c>
      <c r="I2423" s="18" t="s">
        <v>4282</v>
      </c>
      <c r="J2423" s="18" t="s">
        <v>7185</v>
      </c>
      <c r="K2423" s="18" t="s">
        <v>4282</v>
      </c>
      <c r="L2423" s="18" t="s">
        <v>4282</v>
      </c>
      <c r="N2423" s="40" t="e">
        <f t="shared" si="329"/>
        <v>#N/A</v>
      </c>
      <c r="O2423" t="e">
        <f>VLOOKUP(A2423,'[1]Integrator Offer Supplier'!$M$14:$AF$12953,18,FALSE)</f>
        <v>#N/A</v>
      </c>
      <c r="P2423" t="e">
        <f>VLOOKUP(A2423,'[1]Integrator Offer Supplier'!$M$14:$AF$12953,19,FALSE)</f>
        <v>#N/A</v>
      </c>
      <c r="Q2423" t="e">
        <f t="shared" si="330"/>
        <v>#N/A</v>
      </c>
      <c r="R2423" t="e">
        <f>VLOOKUP(A2423,'[1]Integrator Offer Supplier'!$M$14:$AF$12953,20,FALSE)</f>
        <v>#N/A</v>
      </c>
      <c r="S2423" s="41" t="e">
        <f t="shared" si="331"/>
        <v>#N/A</v>
      </c>
    </row>
    <row r="2424" spans="1:19" ht="72" x14ac:dyDescent="0.2">
      <c r="A2424" s="35" t="s">
        <v>7016</v>
      </c>
      <c r="B2424" s="15" t="s">
        <v>2095</v>
      </c>
      <c r="C2424" s="15" t="s">
        <v>4074</v>
      </c>
      <c r="D2424" s="19"/>
      <c r="E2424" s="18" t="s">
        <v>4282</v>
      </c>
      <c r="F2424" s="18" t="s">
        <v>4282</v>
      </c>
      <c r="G2424" s="18" t="s">
        <v>4282</v>
      </c>
      <c r="H2424" s="18" t="s">
        <v>4282</v>
      </c>
      <c r="I2424" s="18" t="s">
        <v>4282</v>
      </c>
      <c r="J2424" s="18" t="s">
        <v>7185</v>
      </c>
      <c r="K2424" s="18" t="s">
        <v>4282</v>
      </c>
      <c r="L2424" s="18" t="s">
        <v>4282</v>
      </c>
      <c r="N2424" s="40" t="e">
        <f t="shared" si="329"/>
        <v>#N/A</v>
      </c>
      <c r="O2424" t="e">
        <f>VLOOKUP(A2424,'[1]Integrator Offer Supplier'!$M$14:$AF$12953,18,FALSE)</f>
        <v>#N/A</v>
      </c>
      <c r="P2424" t="e">
        <f>VLOOKUP(A2424,'[1]Integrator Offer Supplier'!$M$14:$AF$12953,19,FALSE)</f>
        <v>#N/A</v>
      </c>
      <c r="Q2424" t="e">
        <f t="shared" si="330"/>
        <v>#N/A</v>
      </c>
      <c r="R2424" t="e">
        <f>VLOOKUP(A2424,'[1]Integrator Offer Supplier'!$M$14:$AF$12953,20,FALSE)</f>
        <v>#N/A</v>
      </c>
      <c r="S2424" s="41" t="e">
        <f t="shared" si="331"/>
        <v>#N/A</v>
      </c>
    </row>
    <row r="2425" spans="1:19" ht="18" x14ac:dyDescent="0.2">
      <c r="A2425" s="35" t="s">
        <v>7017</v>
      </c>
      <c r="B2425" s="15" t="s">
        <v>606</v>
      </c>
      <c r="C2425" s="15" t="s">
        <v>606</v>
      </c>
      <c r="D2425" s="19"/>
      <c r="E2425" s="18"/>
      <c r="F2425" s="18"/>
      <c r="G2425" s="18"/>
      <c r="H2425" s="18"/>
      <c r="I2425" s="18"/>
      <c r="J2425" s="18"/>
      <c r="K2425" s="18"/>
      <c r="L2425" s="18"/>
      <c r="N2425" s="40" t="e">
        <f t="shared" si="329"/>
        <v>#N/A</v>
      </c>
      <c r="O2425" t="e">
        <f>VLOOKUP(A2425,'[1]Integrator Offer Supplier'!$M$14:$AF$12953,18,FALSE)</f>
        <v>#N/A</v>
      </c>
      <c r="P2425" t="e">
        <f>VLOOKUP(A2425,'[1]Integrator Offer Supplier'!$M$14:$AF$12953,19,FALSE)</f>
        <v>#N/A</v>
      </c>
      <c r="Q2425" t="e">
        <f t="shared" si="330"/>
        <v>#N/A</v>
      </c>
      <c r="R2425" t="e">
        <f>VLOOKUP(A2425,'[1]Integrator Offer Supplier'!$M$14:$AF$12953,20,FALSE)</f>
        <v>#N/A</v>
      </c>
      <c r="S2425" s="41" t="e">
        <f t="shared" si="331"/>
        <v>#N/A</v>
      </c>
    </row>
    <row r="2426" spans="1:19" ht="108" x14ac:dyDescent="0.2">
      <c r="A2426" s="35" t="s">
        <v>7018</v>
      </c>
      <c r="B2426" s="15" t="s">
        <v>75</v>
      </c>
      <c r="C2426" s="15" t="s">
        <v>4288</v>
      </c>
      <c r="D2426" s="19"/>
      <c r="E2426" s="18">
        <v>5</v>
      </c>
      <c r="F2426" s="18"/>
      <c r="G2426" s="18"/>
      <c r="H2426" s="18"/>
      <c r="I2426" s="18">
        <v>25</v>
      </c>
      <c r="J2426" s="18">
        <f>N2426</f>
        <v>0</v>
      </c>
      <c r="K2426" s="18">
        <f>Q2426</f>
        <v>0</v>
      </c>
      <c r="L2426" s="18">
        <f>S2426</f>
        <v>0</v>
      </c>
      <c r="N2426" s="40">
        <f t="shared" si="329"/>
        <v>0</v>
      </c>
      <c r="O2426">
        <f>VLOOKUP(A2426,'[1]Integrator Offer Supplier'!$M$14:$AF$12953,18,FALSE)</f>
        <v>0</v>
      </c>
      <c r="P2426">
        <f>VLOOKUP(A2426,'[1]Integrator Offer Supplier'!$M$14:$AF$12953,19,FALSE)</f>
        <v>0</v>
      </c>
      <c r="Q2426">
        <f t="shared" si="330"/>
        <v>0</v>
      </c>
      <c r="R2426">
        <f>VLOOKUP(A2426,'[1]Integrator Offer Supplier'!$M$14:$AF$12953,20,FALSE)</f>
        <v>0</v>
      </c>
      <c r="S2426" s="41">
        <f t="shared" si="331"/>
        <v>0</v>
      </c>
    </row>
    <row r="2427" spans="1:19" ht="108" x14ac:dyDescent="0.2">
      <c r="A2427" s="35" t="s">
        <v>7019</v>
      </c>
      <c r="B2427" s="15" t="s">
        <v>2096</v>
      </c>
      <c r="C2427" s="15" t="s">
        <v>4076</v>
      </c>
      <c r="D2427" s="19"/>
      <c r="E2427" s="18" t="s">
        <v>4282</v>
      </c>
      <c r="F2427" s="18" t="s">
        <v>4282</v>
      </c>
      <c r="G2427" s="18" t="s">
        <v>4282</v>
      </c>
      <c r="H2427" s="18" t="s">
        <v>4282</v>
      </c>
      <c r="I2427" s="18" t="s">
        <v>4282</v>
      </c>
      <c r="J2427" s="18" t="s">
        <v>7185</v>
      </c>
      <c r="K2427" s="18" t="s">
        <v>4282</v>
      </c>
      <c r="L2427" s="18" t="s">
        <v>4282</v>
      </c>
      <c r="N2427" s="40" t="e">
        <f t="shared" si="329"/>
        <v>#N/A</v>
      </c>
      <c r="O2427" t="e">
        <f>VLOOKUP(A2427,'[1]Integrator Offer Supplier'!$M$14:$AF$12953,18,FALSE)</f>
        <v>#N/A</v>
      </c>
      <c r="P2427" t="e">
        <f>VLOOKUP(A2427,'[1]Integrator Offer Supplier'!$M$14:$AF$12953,19,FALSE)</f>
        <v>#N/A</v>
      </c>
      <c r="Q2427" t="e">
        <f t="shared" si="330"/>
        <v>#N/A</v>
      </c>
      <c r="R2427" t="e">
        <f>VLOOKUP(A2427,'[1]Integrator Offer Supplier'!$M$14:$AF$12953,20,FALSE)</f>
        <v>#N/A</v>
      </c>
      <c r="S2427" s="41" t="e">
        <f t="shared" si="331"/>
        <v>#N/A</v>
      </c>
    </row>
    <row r="2428" spans="1:19" ht="90" x14ac:dyDescent="0.2">
      <c r="A2428" s="35" t="s">
        <v>7020</v>
      </c>
      <c r="B2428" s="15" t="s">
        <v>2097</v>
      </c>
      <c r="C2428" s="15" t="s">
        <v>4077</v>
      </c>
      <c r="D2428" s="19"/>
      <c r="E2428" s="18" t="s">
        <v>4282</v>
      </c>
      <c r="F2428" s="18" t="s">
        <v>4282</v>
      </c>
      <c r="G2428" s="18" t="s">
        <v>4282</v>
      </c>
      <c r="H2428" s="18" t="s">
        <v>4282</v>
      </c>
      <c r="I2428" s="18" t="s">
        <v>4282</v>
      </c>
      <c r="J2428" s="18" t="s">
        <v>7185</v>
      </c>
      <c r="K2428" s="18" t="s">
        <v>4282</v>
      </c>
      <c r="L2428" s="18" t="s">
        <v>4282</v>
      </c>
      <c r="N2428" s="40" t="e">
        <f t="shared" si="329"/>
        <v>#N/A</v>
      </c>
      <c r="O2428" t="e">
        <f>VLOOKUP(A2428,'[1]Integrator Offer Supplier'!$M$14:$AF$12953,18,FALSE)</f>
        <v>#N/A</v>
      </c>
      <c r="P2428" t="e">
        <f>VLOOKUP(A2428,'[1]Integrator Offer Supplier'!$M$14:$AF$12953,19,FALSE)</f>
        <v>#N/A</v>
      </c>
      <c r="Q2428" t="e">
        <f t="shared" si="330"/>
        <v>#N/A</v>
      </c>
      <c r="R2428" t="e">
        <f>VLOOKUP(A2428,'[1]Integrator Offer Supplier'!$M$14:$AF$12953,20,FALSE)</f>
        <v>#N/A</v>
      </c>
      <c r="S2428" s="41" t="e">
        <f t="shared" si="331"/>
        <v>#N/A</v>
      </c>
    </row>
    <row r="2429" spans="1:19" ht="72" x14ac:dyDescent="0.2">
      <c r="A2429" s="35" t="s">
        <v>7021</v>
      </c>
      <c r="B2429" s="15" t="s">
        <v>2098</v>
      </c>
      <c r="C2429" s="15" t="s">
        <v>4078</v>
      </c>
      <c r="D2429" s="19"/>
      <c r="E2429" s="18" t="s">
        <v>4282</v>
      </c>
      <c r="F2429" s="18" t="s">
        <v>4282</v>
      </c>
      <c r="G2429" s="18" t="s">
        <v>4282</v>
      </c>
      <c r="H2429" s="18" t="s">
        <v>4282</v>
      </c>
      <c r="I2429" s="18" t="s">
        <v>4282</v>
      </c>
      <c r="J2429" s="18" t="s">
        <v>7185</v>
      </c>
      <c r="K2429" s="18" t="s">
        <v>4282</v>
      </c>
      <c r="L2429" s="18" t="s">
        <v>4282</v>
      </c>
      <c r="N2429" s="40" t="e">
        <f t="shared" si="329"/>
        <v>#N/A</v>
      </c>
      <c r="O2429" t="e">
        <f>VLOOKUP(A2429,'[1]Integrator Offer Supplier'!$M$14:$AF$12953,18,FALSE)</f>
        <v>#N/A</v>
      </c>
      <c r="P2429" t="e">
        <f>VLOOKUP(A2429,'[1]Integrator Offer Supplier'!$M$14:$AF$12953,19,FALSE)</f>
        <v>#N/A</v>
      </c>
      <c r="Q2429" t="e">
        <f t="shared" si="330"/>
        <v>#N/A</v>
      </c>
      <c r="R2429" t="e">
        <f>VLOOKUP(A2429,'[1]Integrator Offer Supplier'!$M$14:$AF$12953,20,FALSE)</f>
        <v>#N/A</v>
      </c>
      <c r="S2429" s="41" t="e">
        <f t="shared" si="331"/>
        <v>#N/A</v>
      </c>
    </row>
    <row r="2430" spans="1:19" ht="90" x14ac:dyDescent="0.2">
      <c r="A2430" s="35" t="s">
        <v>7022</v>
      </c>
      <c r="B2430" s="15" t="s">
        <v>2099</v>
      </c>
      <c r="C2430" s="15" t="s">
        <v>4352</v>
      </c>
      <c r="D2430" s="19"/>
      <c r="E2430" s="18"/>
      <c r="F2430" s="18"/>
      <c r="G2430" s="18"/>
      <c r="H2430" s="18"/>
      <c r="I2430" s="18">
        <v>8</v>
      </c>
      <c r="J2430" s="18">
        <f>N2430</f>
        <v>0.62151821052631595</v>
      </c>
      <c r="K2430" s="18">
        <f>Q2430</f>
        <v>0</v>
      </c>
      <c r="L2430" s="18">
        <f>S2430</f>
        <v>0.34479151499970528</v>
      </c>
      <c r="N2430" s="40">
        <f t="shared" si="329"/>
        <v>0.62151821052631595</v>
      </c>
      <c r="O2430">
        <f>VLOOKUP(A2430,'[1]Integrator Offer Supplier'!$M$14:$AF$12953,18,FALSE)</f>
        <v>11.968425000000003</v>
      </c>
      <c r="P2430">
        <f>VLOOKUP(A2430,'[1]Integrator Offer Supplier'!$M$14:$AF$12953,19,FALSE)</f>
        <v>0</v>
      </c>
      <c r="Q2430">
        <f t="shared" si="330"/>
        <v>0</v>
      </c>
      <c r="R2430">
        <f>VLOOKUP(A2430,'[1]Integrator Offer Supplier'!$M$14:$AF$12953,20,FALSE)</f>
        <v>27.583321199976425</v>
      </c>
      <c r="S2430" s="41">
        <f t="shared" si="331"/>
        <v>0.34479151499970528</v>
      </c>
    </row>
    <row r="2431" spans="1:19" ht="108" x14ac:dyDescent="0.2">
      <c r="A2431" s="35" t="s">
        <v>7023</v>
      </c>
      <c r="B2431" s="15" t="s">
        <v>2100</v>
      </c>
      <c r="C2431" s="15" t="s">
        <v>4080</v>
      </c>
      <c r="D2431" s="19"/>
      <c r="E2431" s="18"/>
      <c r="F2431" s="18"/>
      <c r="G2431" s="18"/>
      <c r="H2431" s="18"/>
      <c r="I2431" s="18">
        <v>8</v>
      </c>
      <c r="J2431" s="18"/>
      <c r="K2431" s="18"/>
      <c r="L2431" s="18"/>
      <c r="N2431" s="40" t="e">
        <f t="shared" si="329"/>
        <v>#N/A</v>
      </c>
      <c r="O2431" t="e">
        <f>VLOOKUP(A2431,'[1]Integrator Offer Supplier'!$M$14:$AF$12953,18,FALSE)</f>
        <v>#N/A</v>
      </c>
      <c r="P2431" t="e">
        <f>VLOOKUP(A2431,'[1]Integrator Offer Supplier'!$M$14:$AF$12953,19,FALSE)</f>
        <v>#N/A</v>
      </c>
      <c r="Q2431" t="e">
        <f t="shared" si="330"/>
        <v>#N/A</v>
      </c>
      <c r="R2431" t="e">
        <f>VLOOKUP(A2431,'[1]Integrator Offer Supplier'!$M$14:$AF$12953,20,FALSE)</f>
        <v>#N/A</v>
      </c>
      <c r="S2431" s="41" t="e">
        <f t="shared" si="331"/>
        <v>#N/A</v>
      </c>
    </row>
    <row r="2432" spans="1:19" ht="72" x14ac:dyDescent="0.2">
      <c r="A2432" s="35" t="s">
        <v>7024</v>
      </c>
      <c r="B2432" s="15" t="s">
        <v>2101</v>
      </c>
      <c r="C2432" s="15" t="s">
        <v>4081</v>
      </c>
      <c r="D2432" s="19"/>
      <c r="E2432" s="18" t="s">
        <v>4282</v>
      </c>
      <c r="F2432" s="18" t="s">
        <v>4282</v>
      </c>
      <c r="G2432" s="18" t="s">
        <v>4282</v>
      </c>
      <c r="H2432" s="18" t="s">
        <v>4282</v>
      </c>
      <c r="I2432" s="18" t="s">
        <v>4282</v>
      </c>
      <c r="J2432" s="18" t="s">
        <v>7185</v>
      </c>
      <c r="K2432" s="18" t="s">
        <v>4282</v>
      </c>
      <c r="L2432" s="18" t="s">
        <v>4282</v>
      </c>
      <c r="N2432" s="40" t="e">
        <f t="shared" si="329"/>
        <v>#N/A</v>
      </c>
      <c r="O2432" t="e">
        <f>VLOOKUP(A2432,'[1]Integrator Offer Supplier'!$M$14:$AF$12953,18,FALSE)</f>
        <v>#N/A</v>
      </c>
      <c r="P2432" t="e">
        <f>VLOOKUP(A2432,'[1]Integrator Offer Supplier'!$M$14:$AF$12953,19,FALSE)</f>
        <v>#N/A</v>
      </c>
      <c r="Q2432" t="e">
        <f t="shared" si="330"/>
        <v>#N/A</v>
      </c>
      <c r="R2432" t="e">
        <f>VLOOKUP(A2432,'[1]Integrator Offer Supplier'!$M$14:$AF$12953,20,FALSE)</f>
        <v>#N/A</v>
      </c>
      <c r="S2432" s="41" t="e">
        <f t="shared" si="331"/>
        <v>#N/A</v>
      </c>
    </row>
    <row r="2433" spans="1:19" ht="90" x14ac:dyDescent="0.2">
      <c r="A2433" s="35" t="s">
        <v>7025</v>
      </c>
      <c r="B2433" s="15" t="s">
        <v>2102</v>
      </c>
      <c r="C2433" s="15" t="s">
        <v>4082</v>
      </c>
      <c r="D2433" s="19"/>
      <c r="E2433" s="18" t="s">
        <v>4282</v>
      </c>
      <c r="F2433" s="18" t="s">
        <v>4282</v>
      </c>
      <c r="G2433" s="18" t="s">
        <v>4282</v>
      </c>
      <c r="H2433" s="18" t="s">
        <v>4282</v>
      </c>
      <c r="I2433" s="18" t="s">
        <v>4282</v>
      </c>
      <c r="J2433" s="18" t="s">
        <v>7185</v>
      </c>
      <c r="K2433" s="18" t="s">
        <v>4282</v>
      </c>
      <c r="L2433" s="18" t="s">
        <v>4282</v>
      </c>
      <c r="N2433" s="40" t="e">
        <f t="shared" si="329"/>
        <v>#N/A</v>
      </c>
      <c r="O2433" t="e">
        <f>VLOOKUP(A2433,'[1]Integrator Offer Supplier'!$M$14:$AF$12953,18,FALSE)</f>
        <v>#N/A</v>
      </c>
      <c r="P2433" t="e">
        <f>VLOOKUP(A2433,'[1]Integrator Offer Supplier'!$M$14:$AF$12953,19,FALSE)</f>
        <v>#N/A</v>
      </c>
      <c r="Q2433" t="e">
        <f t="shared" si="330"/>
        <v>#N/A</v>
      </c>
      <c r="R2433" t="e">
        <f>VLOOKUP(A2433,'[1]Integrator Offer Supplier'!$M$14:$AF$12953,20,FALSE)</f>
        <v>#N/A</v>
      </c>
      <c r="S2433" s="41" t="e">
        <f t="shared" si="331"/>
        <v>#N/A</v>
      </c>
    </row>
    <row r="2434" spans="1:19" ht="90" x14ac:dyDescent="0.2">
      <c r="A2434" s="35" t="s">
        <v>7026</v>
      </c>
      <c r="B2434" s="15" t="s">
        <v>2103</v>
      </c>
      <c r="C2434" s="15" t="s">
        <v>4083</v>
      </c>
      <c r="D2434" s="19"/>
      <c r="E2434" s="18" t="s">
        <v>4282</v>
      </c>
      <c r="F2434" s="18" t="s">
        <v>4282</v>
      </c>
      <c r="G2434" s="18" t="s">
        <v>4282</v>
      </c>
      <c r="H2434" s="18" t="s">
        <v>4282</v>
      </c>
      <c r="I2434" s="18" t="s">
        <v>4282</v>
      </c>
      <c r="J2434" s="18" t="s">
        <v>7185</v>
      </c>
      <c r="K2434" s="18" t="s">
        <v>4282</v>
      </c>
      <c r="L2434" s="18" t="s">
        <v>4282</v>
      </c>
      <c r="N2434" s="40" t="e">
        <f t="shared" si="329"/>
        <v>#N/A</v>
      </c>
      <c r="O2434" t="e">
        <f>VLOOKUP(A2434,'[1]Integrator Offer Supplier'!$M$14:$AF$12953,18,FALSE)</f>
        <v>#N/A</v>
      </c>
      <c r="P2434" t="e">
        <f>VLOOKUP(A2434,'[1]Integrator Offer Supplier'!$M$14:$AF$12953,19,FALSE)</f>
        <v>#N/A</v>
      </c>
      <c r="Q2434" t="e">
        <f t="shared" si="330"/>
        <v>#N/A</v>
      </c>
      <c r="R2434" t="e">
        <f>VLOOKUP(A2434,'[1]Integrator Offer Supplier'!$M$14:$AF$12953,20,FALSE)</f>
        <v>#N/A</v>
      </c>
      <c r="S2434" s="41" t="e">
        <f t="shared" si="331"/>
        <v>#N/A</v>
      </c>
    </row>
    <row r="2435" spans="1:19" ht="144" x14ac:dyDescent="0.2">
      <c r="A2435" s="35" t="s">
        <v>7027</v>
      </c>
      <c r="B2435" s="15" t="s">
        <v>2104</v>
      </c>
      <c r="C2435" s="15" t="s">
        <v>4084</v>
      </c>
      <c r="D2435" s="19"/>
      <c r="E2435" s="18" t="s">
        <v>4282</v>
      </c>
      <c r="F2435" s="18" t="s">
        <v>4282</v>
      </c>
      <c r="G2435" s="18" t="s">
        <v>4282</v>
      </c>
      <c r="H2435" s="18" t="s">
        <v>4282</v>
      </c>
      <c r="I2435" s="18" t="s">
        <v>4282</v>
      </c>
      <c r="J2435" s="18" t="s">
        <v>7185</v>
      </c>
      <c r="K2435" s="18" t="s">
        <v>4282</v>
      </c>
      <c r="L2435" s="18" t="s">
        <v>4282</v>
      </c>
      <c r="N2435" s="40" t="e">
        <f t="shared" si="329"/>
        <v>#N/A</v>
      </c>
      <c r="O2435" t="e">
        <f>VLOOKUP(A2435,'[1]Integrator Offer Supplier'!$M$14:$AF$12953,18,FALSE)</f>
        <v>#N/A</v>
      </c>
      <c r="P2435" t="e">
        <f>VLOOKUP(A2435,'[1]Integrator Offer Supplier'!$M$14:$AF$12953,19,FALSE)</f>
        <v>#N/A</v>
      </c>
      <c r="Q2435" t="e">
        <f t="shared" si="330"/>
        <v>#N/A</v>
      </c>
      <c r="R2435" t="e">
        <f>VLOOKUP(A2435,'[1]Integrator Offer Supplier'!$M$14:$AF$12953,20,FALSE)</f>
        <v>#N/A</v>
      </c>
      <c r="S2435" s="41" t="e">
        <f t="shared" si="331"/>
        <v>#N/A</v>
      </c>
    </row>
    <row r="2436" spans="1:19" ht="144" x14ac:dyDescent="0.2">
      <c r="A2436" s="35" t="s">
        <v>7028</v>
      </c>
      <c r="B2436" s="15" t="s">
        <v>2105</v>
      </c>
      <c r="C2436" s="15" t="s">
        <v>4085</v>
      </c>
      <c r="D2436" s="19"/>
      <c r="E2436" s="18" t="s">
        <v>4282</v>
      </c>
      <c r="F2436" s="18" t="s">
        <v>4282</v>
      </c>
      <c r="G2436" s="18" t="s">
        <v>4282</v>
      </c>
      <c r="H2436" s="18" t="s">
        <v>4282</v>
      </c>
      <c r="I2436" s="18" t="s">
        <v>4282</v>
      </c>
      <c r="J2436" s="18" t="s">
        <v>7185</v>
      </c>
      <c r="K2436" s="18" t="s">
        <v>4282</v>
      </c>
      <c r="L2436" s="18" t="s">
        <v>4282</v>
      </c>
      <c r="N2436" s="40" t="e">
        <f t="shared" si="329"/>
        <v>#N/A</v>
      </c>
      <c r="O2436" t="e">
        <f>VLOOKUP(A2436,'[1]Integrator Offer Supplier'!$M$14:$AF$12953,18,FALSE)</f>
        <v>#N/A</v>
      </c>
      <c r="P2436" t="e">
        <f>VLOOKUP(A2436,'[1]Integrator Offer Supplier'!$M$14:$AF$12953,19,FALSE)</f>
        <v>#N/A</v>
      </c>
      <c r="Q2436" t="e">
        <f t="shared" si="330"/>
        <v>#N/A</v>
      </c>
      <c r="R2436" t="e">
        <f>VLOOKUP(A2436,'[1]Integrator Offer Supplier'!$M$14:$AF$12953,20,FALSE)</f>
        <v>#N/A</v>
      </c>
      <c r="S2436" s="41" t="e">
        <f t="shared" si="331"/>
        <v>#N/A</v>
      </c>
    </row>
    <row r="2437" spans="1:19" ht="72" x14ac:dyDescent="0.2">
      <c r="A2437" s="35" t="s">
        <v>7029</v>
      </c>
      <c r="B2437" s="15" t="s">
        <v>2106</v>
      </c>
      <c r="C2437" s="15" t="s">
        <v>4086</v>
      </c>
      <c r="D2437" s="21" t="s">
        <v>4583</v>
      </c>
      <c r="E2437" s="18"/>
      <c r="F2437" s="18"/>
      <c r="G2437" s="18"/>
      <c r="H2437" s="18"/>
      <c r="I2437" s="18">
        <v>8</v>
      </c>
      <c r="J2437" s="18">
        <f t="shared" ref="J2437:J2438" si="338">N2437</f>
        <v>0</v>
      </c>
      <c r="K2437" s="18">
        <f t="shared" ref="K2437:K2438" si="339">Q2437</f>
        <v>0</v>
      </c>
      <c r="L2437" s="18">
        <f t="shared" ref="L2437:L2438" si="340">S2437</f>
        <v>0</v>
      </c>
      <c r="N2437" s="40">
        <f t="shared" si="329"/>
        <v>0</v>
      </c>
      <c r="O2437">
        <f>VLOOKUP(A2437,'[1]Integrator Offer Supplier'!$M$14:$AF$12953,18,FALSE)</f>
        <v>0</v>
      </c>
      <c r="P2437">
        <f>VLOOKUP(A2437,'[1]Integrator Offer Supplier'!$M$14:$AF$12953,19,FALSE)</f>
        <v>0</v>
      </c>
      <c r="Q2437">
        <f t="shared" si="330"/>
        <v>0</v>
      </c>
      <c r="R2437">
        <f>VLOOKUP(A2437,'[1]Integrator Offer Supplier'!$M$14:$AF$12953,20,FALSE)</f>
        <v>0</v>
      </c>
      <c r="S2437" s="41">
        <f t="shared" si="331"/>
        <v>0</v>
      </c>
    </row>
    <row r="2438" spans="1:19" ht="90" x14ac:dyDescent="0.2">
      <c r="A2438" s="35" t="s">
        <v>7030</v>
      </c>
      <c r="B2438" s="15" t="s">
        <v>2107</v>
      </c>
      <c r="C2438" s="15" t="s">
        <v>4406</v>
      </c>
      <c r="D2438" s="19"/>
      <c r="E2438" s="18">
        <v>20</v>
      </c>
      <c r="F2438" s="18"/>
      <c r="G2438" s="18"/>
      <c r="H2438" s="18"/>
      <c r="I2438" s="18">
        <v>100</v>
      </c>
      <c r="J2438" s="18">
        <f t="shared" si="338"/>
        <v>0</v>
      </c>
      <c r="K2438" s="18">
        <f t="shared" si="339"/>
        <v>0</v>
      </c>
      <c r="L2438" s="18">
        <f t="shared" si="340"/>
        <v>0</v>
      </c>
      <c r="N2438" s="40">
        <f t="shared" si="329"/>
        <v>0</v>
      </c>
      <c r="O2438">
        <f>VLOOKUP(A2438,'[1]Integrator Offer Supplier'!$M$14:$AF$12953,18,FALSE)</f>
        <v>0</v>
      </c>
      <c r="P2438">
        <f>VLOOKUP(A2438,'[1]Integrator Offer Supplier'!$M$14:$AF$12953,19,FALSE)</f>
        <v>0</v>
      </c>
      <c r="Q2438">
        <f t="shared" si="330"/>
        <v>0</v>
      </c>
      <c r="R2438">
        <f>VLOOKUP(A2438,'[1]Integrator Offer Supplier'!$M$14:$AF$12953,20,FALSE)</f>
        <v>0</v>
      </c>
      <c r="S2438" s="41">
        <f t="shared" si="331"/>
        <v>0</v>
      </c>
    </row>
    <row r="2439" spans="1:19" ht="72" x14ac:dyDescent="0.2">
      <c r="A2439" s="35" t="s">
        <v>7031</v>
      </c>
      <c r="B2439" s="15" t="s">
        <v>2108</v>
      </c>
      <c r="C2439" s="15" t="s">
        <v>4088</v>
      </c>
      <c r="D2439" s="19"/>
      <c r="E2439" s="18">
        <v>20</v>
      </c>
      <c r="F2439" s="18"/>
      <c r="G2439" s="18"/>
      <c r="H2439" s="18"/>
      <c r="I2439" s="18">
        <v>100</v>
      </c>
      <c r="J2439" s="18"/>
      <c r="K2439" s="18"/>
      <c r="L2439" s="18"/>
      <c r="N2439" s="40" t="e">
        <f t="shared" si="329"/>
        <v>#N/A</v>
      </c>
      <c r="O2439" t="e">
        <f>VLOOKUP(A2439,'[1]Integrator Offer Supplier'!$M$14:$AF$12953,18,FALSE)</f>
        <v>#N/A</v>
      </c>
      <c r="P2439" t="e">
        <f>VLOOKUP(A2439,'[1]Integrator Offer Supplier'!$M$14:$AF$12953,19,FALSE)</f>
        <v>#N/A</v>
      </c>
      <c r="Q2439" t="e">
        <f t="shared" si="330"/>
        <v>#N/A</v>
      </c>
      <c r="R2439" t="e">
        <f>VLOOKUP(A2439,'[1]Integrator Offer Supplier'!$M$14:$AF$12953,20,FALSE)</f>
        <v>#N/A</v>
      </c>
      <c r="S2439" s="41" t="e">
        <f t="shared" si="331"/>
        <v>#N/A</v>
      </c>
    </row>
    <row r="2440" spans="1:19" ht="108" x14ac:dyDescent="0.2">
      <c r="A2440" s="35" t="s">
        <v>7032</v>
      </c>
      <c r="B2440" s="15" t="s">
        <v>2109</v>
      </c>
      <c r="C2440" s="15" t="s">
        <v>4089</v>
      </c>
      <c r="D2440" s="19"/>
      <c r="E2440" s="18">
        <v>20</v>
      </c>
      <c r="F2440" s="18"/>
      <c r="G2440" s="18"/>
      <c r="H2440" s="18"/>
      <c r="I2440" s="2">
        <v>100</v>
      </c>
      <c r="J2440" s="18">
        <f>N2440</f>
        <v>0</v>
      </c>
      <c r="K2440" s="18">
        <f>Q2440</f>
        <v>0</v>
      </c>
      <c r="L2440" s="18">
        <f>S2440</f>
        <v>0</v>
      </c>
      <c r="N2440" s="40">
        <f t="shared" ref="N2440:N2503" si="341">O2440*$P$1/$J$2</f>
        <v>0</v>
      </c>
      <c r="O2440">
        <f>VLOOKUP(A2440,'[1]Integrator Offer Supplier'!$M$14:$AF$12953,18,FALSE)</f>
        <v>0</v>
      </c>
      <c r="P2440">
        <f>VLOOKUP(A2440,'[1]Integrator Offer Supplier'!$M$14:$AF$12953,19,FALSE)</f>
        <v>0</v>
      </c>
      <c r="Q2440">
        <f t="shared" ref="Q2440:Q2503" si="342">P2440*$P$1</f>
        <v>0</v>
      </c>
      <c r="R2440">
        <f>VLOOKUP(A2440,'[1]Integrator Offer Supplier'!$M$14:$AF$12953,20,FALSE)</f>
        <v>0</v>
      </c>
      <c r="S2440" s="41">
        <f t="shared" ref="S2440:S2503" si="343">R2440*$P$1/$L$2</f>
        <v>0</v>
      </c>
    </row>
    <row r="2441" spans="1:19" ht="126" x14ac:dyDescent="0.2">
      <c r="A2441" s="35" t="s">
        <v>7033</v>
      </c>
      <c r="B2441" s="15" t="s">
        <v>2110</v>
      </c>
      <c r="C2441" s="15" t="s">
        <v>4090</v>
      </c>
      <c r="D2441" s="19"/>
      <c r="E2441" s="18" t="s">
        <v>4282</v>
      </c>
      <c r="F2441" s="18" t="s">
        <v>4282</v>
      </c>
      <c r="G2441" s="18" t="s">
        <v>4282</v>
      </c>
      <c r="H2441" s="18" t="s">
        <v>4282</v>
      </c>
      <c r="I2441" s="18" t="s">
        <v>4282</v>
      </c>
      <c r="J2441" s="18" t="s">
        <v>7185</v>
      </c>
      <c r="K2441" s="18" t="s">
        <v>4282</v>
      </c>
      <c r="L2441" s="18" t="s">
        <v>4282</v>
      </c>
      <c r="N2441" s="40" t="e">
        <f t="shared" si="341"/>
        <v>#N/A</v>
      </c>
      <c r="O2441" t="e">
        <f>VLOOKUP(A2441,'[1]Integrator Offer Supplier'!$M$14:$AF$12953,18,FALSE)</f>
        <v>#N/A</v>
      </c>
      <c r="P2441" t="e">
        <f>VLOOKUP(A2441,'[1]Integrator Offer Supplier'!$M$14:$AF$12953,19,FALSE)</f>
        <v>#N/A</v>
      </c>
      <c r="Q2441" t="e">
        <f t="shared" si="342"/>
        <v>#N/A</v>
      </c>
      <c r="R2441" t="e">
        <f>VLOOKUP(A2441,'[1]Integrator Offer Supplier'!$M$14:$AF$12953,20,FALSE)</f>
        <v>#N/A</v>
      </c>
      <c r="S2441" s="41" t="e">
        <f t="shared" si="343"/>
        <v>#N/A</v>
      </c>
    </row>
    <row r="2442" spans="1:19" ht="180" x14ac:dyDescent="0.2">
      <c r="A2442" s="34" t="s">
        <v>7034</v>
      </c>
      <c r="B2442" s="15" t="s">
        <v>2111</v>
      </c>
      <c r="C2442" s="15" t="s">
        <v>4091</v>
      </c>
      <c r="D2442" s="19"/>
      <c r="E2442" s="18" t="s">
        <v>4282</v>
      </c>
      <c r="F2442" s="18" t="s">
        <v>4282</v>
      </c>
      <c r="G2442" s="18" t="s">
        <v>4282</v>
      </c>
      <c r="H2442" s="18" t="s">
        <v>4282</v>
      </c>
      <c r="I2442" s="18" t="s">
        <v>4282</v>
      </c>
      <c r="J2442" s="18" t="s">
        <v>7185</v>
      </c>
      <c r="K2442" s="18" t="s">
        <v>4282</v>
      </c>
      <c r="L2442" s="18" t="s">
        <v>4282</v>
      </c>
      <c r="N2442" s="40" t="e">
        <f t="shared" si="341"/>
        <v>#N/A</v>
      </c>
      <c r="O2442" t="e">
        <f>VLOOKUP(A2442,'[1]Integrator Offer Supplier'!$M$14:$AF$12953,18,FALSE)</f>
        <v>#N/A</v>
      </c>
      <c r="P2442" t="e">
        <f>VLOOKUP(A2442,'[1]Integrator Offer Supplier'!$M$14:$AF$12953,19,FALSE)</f>
        <v>#N/A</v>
      </c>
      <c r="Q2442" t="e">
        <f t="shared" si="342"/>
        <v>#N/A</v>
      </c>
      <c r="R2442" t="e">
        <f>VLOOKUP(A2442,'[1]Integrator Offer Supplier'!$M$14:$AF$12953,20,FALSE)</f>
        <v>#N/A</v>
      </c>
      <c r="S2442" s="41" t="e">
        <f t="shared" si="343"/>
        <v>#N/A</v>
      </c>
    </row>
    <row r="2443" spans="1:19" ht="36" x14ac:dyDescent="0.2">
      <c r="A2443" s="35" t="s">
        <v>7035</v>
      </c>
      <c r="B2443" s="15" t="s">
        <v>2112</v>
      </c>
      <c r="C2443" s="15" t="s">
        <v>4092</v>
      </c>
      <c r="D2443" s="19"/>
      <c r="E2443" s="18" t="s">
        <v>4282</v>
      </c>
      <c r="F2443" s="18" t="s">
        <v>4282</v>
      </c>
      <c r="G2443" s="18" t="s">
        <v>4282</v>
      </c>
      <c r="H2443" s="18" t="s">
        <v>4282</v>
      </c>
      <c r="I2443" s="18" t="s">
        <v>4282</v>
      </c>
      <c r="J2443" s="18" t="s">
        <v>7185</v>
      </c>
      <c r="K2443" s="18" t="s">
        <v>4282</v>
      </c>
      <c r="L2443" s="18" t="s">
        <v>4282</v>
      </c>
      <c r="N2443" s="40" t="e">
        <f t="shared" si="341"/>
        <v>#N/A</v>
      </c>
      <c r="O2443" t="e">
        <f>VLOOKUP(A2443,'[1]Integrator Offer Supplier'!$M$14:$AF$12953,18,FALSE)</f>
        <v>#N/A</v>
      </c>
      <c r="P2443" t="e">
        <f>VLOOKUP(A2443,'[1]Integrator Offer Supplier'!$M$14:$AF$12953,19,FALSE)</f>
        <v>#N/A</v>
      </c>
      <c r="Q2443" t="e">
        <f t="shared" si="342"/>
        <v>#N/A</v>
      </c>
      <c r="R2443" t="e">
        <f>VLOOKUP(A2443,'[1]Integrator Offer Supplier'!$M$14:$AF$12953,20,FALSE)</f>
        <v>#N/A</v>
      </c>
      <c r="S2443" s="41" t="e">
        <f t="shared" si="343"/>
        <v>#N/A</v>
      </c>
    </row>
    <row r="2444" spans="1:19" ht="90" x14ac:dyDescent="0.2">
      <c r="A2444" s="34" t="s">
        <v>7036</v>
      </c>
      <c r="B2444" s="15" t="s">
        <v>2113</v>
      </c>
      <c r="C2444" s="15" t="s">
        <v>4093</v>
      </c>
      <c r="D2444" s="19"/>
      <c r="E2444" s="18" t="s">
        <v>4282</v>
      </c>
      <c r="F2444" s="18" t="s">
        <v>4282</v>
      </c>
      <c r="G2444" s="18" t="s">
        <v>4282</v>
      </c>
      <c r="H2444" s="18" t="s">
        <v>4282</v>
      </c>
      <c r="I2444" s="18" t="s">
        <v>4282</v>
      </c>
      <c r="J2444" s="18" t="s">
        <v>7185</v>
      </c>
      <c r="K2444" s="18" t="s">
        <v>4282</v>
      </c>
      <c r="L2444" s="18" t="s">
        <v>4282</v>
      </c>
      <c r="N2444" s="40" t="e">
        <f t="shared" si="341"/>
        <v>#N/A</v>
      </c>
      <c r="O2444" t="e">
        <f>VLOOKUP(A2444,'[1]Integrator Offer Supplier'!$M$14:$AF$12953,18,FALSE)</f>
        <v>#N/A</v>
      </c>
      <c r="P2444" t="e">
        <f>VLOOKUP(A2444,'[1]Integrator Offer Supplier'!$M$14:$AF$12953,19,FALSE)</f>
        <v>#N/A</v>
      </c>
      <c r="Q2444" t="e">
        <f t="shared" si="342"/>
        <v>#N/A</v>
      </c>
      <c r="R2444" t="e">
        <f>VLOOKUP(A2444,'[1]Integrator Offer Supplier'!$M$14:$AF$12953,20,FALSE)</f>
        <v>#N/A</v>
      </c>
      <c r="S2444" s="41" t="e">
        <f t="shared" si="343"/>
        <v>#N/A</v>
      </c>
    </row>
    <row r="2445" spans="1:19" ht="90" x14ac:dyDescent="0.2">
      <c r="A2445" s="34" t="s">
        <v>7037</v>
      </c>
      <c r="B2445" s="15" t="s">
        <v>2114</v>
      </c>
      <c r="C2445" s="15" t="s">
        <v>4094</v>
      </c>
      <c r="D2445" s="19"/>
      <c r="E2445" s="18" t="s">
        <v>4282</v>
      </c>
      <c r="F2445" s="18" t="s">
        <v>4282</v>
      </c>
      <c r="G2445" s="18" t="s">
        <v>4282</v>
      </c>
      <c r="H2445" s="18" t="s">
        <v>4282</v>
      </c>
      <c r="I2445" s="18" t="s">
        <v>4282</v>
      </c>
      <c r="J2445" s="18" t="s">
        <v>7185</v>
      </c>
      <c r="K2445" s="18" t="s">
        <v>4282</v>
      </c>
      <c r="L2445" s="18" t="s">
        <v>4282</v>
      </c>
      <c r="N2445" s="40" t="e">
        <f t="shared" si="341"/>
        <v>#N/A</v>
      </c>
      <c r="O2445" t="e">
        <f>VLOOKUP(A2445,'[1]Integrator Offer Supplier'!$M$14:$AF$12953,18,FALSE)</f>
        <v>#N/A</v>
      </c>
      <c r="P2445" t="e">
        <f>VLOOKUP(A2445,'[1]Integrator Offer Supplier'!$M$14:$AF$12953,19,FALSE)</f>
        <v>#N/A</v>
      </c>
      <c r="Q2445" t="e">
        <f t="shared" si="342"/>
        <v>#N/A</v>
      </c>
      <c r="R2445" t="e">
        <f>VLOOKUP(A2445,'[1]Integrator Offer Supplier'!$M$14:$AF$12953,20,FALSE)</f>
        <v>#N/A</v>
      </c>
      <c r="S2445" s="41" t="e">
        <f t="shared" si="343"/>
        <v>#N/A</v>
      </c>
    </row>
    <row r="2446" spans="1:19" ht="54" x14ac:dyDescent="0.2">
      <c r="A2446" s="35" t="s">
        <v>7038</v>
      </c>
      <c r="B2446" s="15" t="s">
        <v>2115</v>
      </c>
      <c r="C2446" s="15" t="s">
        <v>4095</v>
      </c>
      <c r="D2446" s="19"/>
      <c r="E2446" s="18" t="s">
        <v>4282</v>
      </c>
      <c r="F2446" s="18" t="s">
        <v>4282</v>
      </c>
      <c r="G2446" s="18" t="s">
        <v>4282</v>
      </c>
      <c r="H2446" s="18" t="s">
        <v>4282</v>
      </c>
      <c r="I2446" s="18" t="s">
        <v>4282</v>
      </c>
      <c r="J2446" s="18" t="s">
        <v>7185</v>
      </c>
      <c r="K2446" s="18" t="s">
        <v>4282</v>
      </c>
      <c r="L2446" s="18" t="s">
        <v>4282</v>
      </c>
      <c r="N2446" s="40" t="e">
        <f t="shared" si="341"/>
        <v>#N/A</v>
      </c>
      <c r="O2446" t="e">
        <f>VLOOKUP(A2446,'[1]Integrator Offer Supplier'!$M$14:$AF$12953,18,FALSE)</f>
        <v>#N/A</v>
      </c>
      <c r="P2446" t="e">
        <f>VLOOKUP(A2446,'[1]Integrator Offer Supplier'!$M$14:$AF$12953,19,FALSE)</f>
        <v>#N/A</v>
      </c>
      <c r="Q2446" t="e">
        <f t="shared" si="342"/>
        <v>#N/A</v>
      </c>
      <c r="R2446" t="e">
        <f>VLOOKUP(A2446,'[1]Integrator Offer Supplier'!$M$14:$AF$12953,20,FALSE)</f>
        <v>#N/A</v>
      </c>
      <c r="S2446" s="41" t="e">
        <f t="shared" si="343"/>
        <v>#N/A</v>
      </c>
    </row>
    <row r="2447" spans="1:19" ht="54" x14ac:dyDescent="0.2">
      <c r="A2447" s="35" t="s">
        <v>7039</v>
      </c>
      <c r="B2447" s="15" t="s">
        <v>2116</v>
      </c>
      <c r="C2447" s="15" t="s">
        <v>4096</v>
      </c>
      <c r="D2447" s="19"/>
      <c r="E2447" s="18" t="s">
        <v>4282</v>
      </c>
      <c r="F2447" s="18" t="s">
        <v>4282</v>
      </c>
      <c r="G2447" s="18" t="s">
        <v>4282</v>
      </c>
      <c r="H2447" s="18" t="s">
        <v>4282</v>
      </c>
      <c r="I2447" s="18" t="s">
        <v>4282</v>
      </c>
      <c r="J2447" s="18" t="s">
        <v>7185</v>
      </c>
      <c r="K2447" s="18" t="s">
        <v>4282</v>
      </c>
      <c r="L2447" s="18" t="s">
        <v>4282</v>
      </c>
      <c r="N2447" s="40" t="e">
        <f t="shared" si="341"/>
        <v>#N/A</v>
      </c>
      <c r="O2447" t="e">
        <f>VLOOKUP(A2447,'[1]Integrator Offer Supplier'!$M$14:$AF$12953,18,FALSE)</f>
        <v>#N/A</v>
      </c>
      <c r="P2447" t="e">
        <f>VLOOKUP(A2447,'[1]Integrator Offer Supplier'!$M$14:$AF$12953,19,FALSE)</f>
        <v>#N/A</v>
      </c>
      <c r="Q2447" t="e">
        <f t="shared" si="342"/>
        <v>#N/A</v>
      </c>
      <c r="R2447" t="e">
        <f>VLOOKUP(A2447,'[1]Integrator Offer Supplier'!$M$14:$AF$12953,20,FALSE)</f>
        <v>#N/A</v>
      </c>
      <c r="S2447" s="41" t="e">
        <f t="shared" si="343"/>
        <v>#N/A</v>
      </c>
    </row>
    <row r="2448" spans="1:19" ht="90" x14ac:dyDescent="0.2">
      <c r="A2448" s="34" t="s">
        <v>7040</v>
      </c>
      <c r="B2448" s="15" t="s">
        <v>2117</v>
      </c>
      <c r="C2448" s="15" t="s">
        <v>4097</v>
      </c>
      <c r="D2448" s="19"/>
      <c r="E2448" s="18" t="s">
        <v>4282</v>
      </c>
      <c r="F2448" s="18" t="s">
        <v>4282</v>
      </c>
      <c r="G2448" s="18" t="s">
        <v>4282</v>
      </c>
      <c r="H2448" s="18" t="s">
        <v>4282</v>
      </c>
      <c r="I2448" s="18" t="s">
        <v>4282</v>
      </c>
      <c r="J2448" s="18" t="s">
        <v>7185</v>
      </c>
      <c r="K2448" s="18" t="s">
        <v>4282</v>
      </c>
      <c r="L2448" s="18" t="s">
        <v>4282</v>
      </c>
      <c r="N2448" s="40" t="e">
        <f t="shared" si="341"/>
        <v>#N/A</v>
      </c>
      <c r="O2448" t="e">
        <f>VLOOKUP(A2448,'[1]Integrator Offer Supplier'!$M$14:$AF$12953,18,FALSE)</f>
        <v>#N/A</v>
      </c>
      <c r="P2448" t="e">
        <f>VLOOKUP(A2448,'[1]Integrator Offer Supplier'!$M$14:$AF$12953,19,FALSE)</f>
        <v>#N/A</v>
      </c>
      <c r="Q2448" t="e">
        <f t="shared" si="342"/>
        <v>#N/A</v>
      </c>
      <c r="R2448" t="e">
        <f>VLOOKUP(A2448,'[1]Integrator Offer Supplier'!$M$14:$AF$12953,20,FALSE)</f>
        <v>#N/A</v>
      </c>
      <c r="S2448" s="41" t="e">
        <f t="shared" si="343"/>
        <v>#N/A</v>
      </c>
    </row>
    <row r="2449" spans="1:19" ht="90" x14ac:dyDescent="0.2">
      <c r="A2449" s="34" t="s">
        <v>7041</v>
      </c>
      <c r="B2449" s="15" t="s">
        <v>2118</v>
      </c>
      <c r="C2449" s="15" t="s">
        <v>4098</v>
      </c>
      <c r="D2449" s="19"/>
      <c r="E2449" s="18" t="s">
        <v>4282</v>
      </c>
      <c r="F2449" s="18" t="s">
        <v>4282</v>
      </c>
      <c r="G2449" s="18" t="s">
        <v>4282</v>
      </c>
      <c r="H2449" s="18" t="s">
        <v>4282</v>
      </c>
      <c r="I2449" s="18" t="s">
        <v>4282</v>
      </c>
      <c r="J2449" s="18" t="s">
        <v>7185</v>
      </c>
      <c r="K2449" s="18" t="s">
        <v>4282</v>
      </c>
      <c r="L2449" s="18" t="s">
        <v>4282</v>
      </c>
      <c r="N2449" s="40" t="e">
        <f t="shared" si="341"/>
        <v>#N/A</v>
      </c>
      <c r="O2449" t="e">
        <f>VLOOKUP(A2449,'[1]Integrator Offer Supplier'!$M$14:$AF$12953,18,FALSE)</f>
        <v>#N/A</v>
      </c>
      <c r="P2449" t="e">
        <f>VLOOKUP(A2449,'[1]Integrator Offer Supplier'!$M$14:$AF$12953,19,FALSE)</f>
        <v>#N/A</v>
      </c>
      <c r="Q2449" t="e">
        <f t="shared" si="342"/>
        <v>#N/A</v>
      </c>
      <c r="R2449" t="e">
        <f>VLOOKUP(A2449,'[1]Integrator Offer Supplier'!$M$14:$AF$12953,20,FALSE)</f>
        <v>#N/A</v>
      </c>
      <c r="S2449" s="41" t="e">
        <f t="shared" si="343"/>
        <v>#N/A</v>
      </c>
    </row>
    <row r="2450" spans="1:19" ht="216" x14ac:dyDescent="0.2">
      <c r="A2450" s="34" t="s">
        <v>7042</v>
      </c>
      <c r="B2450" s="15" t="s">
        <v>2119</v>
      </c>
      <c r="C2450" s="15" t="s">
        <v>4099</v>
      </c>
      <c r="D2450" s="19"/>
      <c r="E2450" s="18" t="s">
        <v>4282</v>
      </c>
      <c r="F2450" s="18" t="s">
        <v>4282</v>
      </c>
      <c r="G2450" s="18" t="s">
        <v>4282</v>
      </c>
      <c r="H2450" s="18" t="s">
        <v>4282</v>
      </c>
      <c r="I2450" s="18" t="s">
        <v>4282</v>
      </c>
      <c r="J2450" s="18" t="s">
        <v>7185</v>
      </c>
      <c r="K2450" s="18" t="s">
        <v>4282</v>
      </c>
      <c r="L2450" s="18" t="s">
        <v>4282</v>
      </c>
      <c r="N2450" s="40" t="e">
        <f t="shared" si="341"/>
        <v>#N/A</v>
      </c>
      <c r="O2450" t="e">
        <f>VLOOKUP(A2450,'[1]Integrator Offer Supplier'!$M$14:$AF$12953,18,FALSE)</f>
        <v>#N/A</v>
      </c>
      <c r="P2450" t="e">
        <f>VLOOKUP(A2450,'[1]Integrator Offer Supplier'!$M$14:$AF$12953,19,FALSE)</f>
        <v>#N/A</v>
      </c>
      <c r="Q2450" t="e">
        <f t="shared" si="342"/>
        <v>#N/A</v>
      </c>
      <c r="R2450" t="e">
        <f>VLOOKUP(A2450,'[1]Integrator Offer Supplier'!$M$14:$AF$12953,20,FALSE)</f>
        <v>#N/A</v>
      </c>
      <c r="S2450" s="41" t="e">
        <f t="shared" si="343"/>
        <v>#N/A</v>
      </c>
    </row>
    <row r="2451" spans="1:19" ht="216" x14ac:dyDescent="0.2">
      <c r="A2451" s="34" t="s">
        <v>7043</v>
      </c>
      <c r="B2451" s="15" t="s">
        <v>2120</v>
      </c>
      <c r="C2451" s="15" t="s">
        <v>4100</v>
      </c>
      <c r="D2451" s="19"/>
      <c r="E2451" s="18" t="s">
        <v>4282</v>
      </c>
      <c r="F2451" s="18" t="s">
        <v>4282</v>
      </c>
      <c r="G2451" s="18" t="s">
        <v>4282</v>
      </c>
      <c r="H2451" s="18" t="s">
        <v>4282</v>
      </c>
      <c r="I2451" s="18" t="s">
        <v>4282</v>
      </c>
      <c r="J2451" s="18" t="s">
        <v>7185</v>
      </c>
      <c r="K2451" s="18" t="s">
        <v>4282</v>
      </c>
      <c r="L2451" s="18" t="s">
        <v>4282</v>
      </c>
      <c r="N2451" s="40" t="e">
        <f t="shared" si="341"/>
        <v>#N/A</v>
      </c>
      <c r="O2451" t="e">
        <f>VLOOKUP(A2451,'[1]Integrator Offer Supplier'!$M$14:$AF$12953,18,FALSE)</f>
        <v>#N/A</v>
      </c>
      <c r="P2451" t="e">
        <f>VLOOKUP(A2451,'[1]Integrator Offer Supplier'!$M$14:$AF$12953,19,FALSE)</f>
        <v>#N/A</v>
      </c>
      <c r="Q2451" t="e">
        <f t="shared" si="342"/>
        <v>#N/A</v>
      </c>
      <c r="R2451" t="e">
        <f>VLOOKUP(A2451,'[1]Integrator Offer Supplier'!$M$14:$AF$12953,20,FALSE)</f>
        <v>#N/A</v>
      </c>
      <c r="S2451" s="41" t="e">
        <f t="shared" si="343"/>
        <v>#N/A</v>
      </c>
    </row>
    <row r="2452" spans="1:19" ht="18" x14ac:dyDescent="0.2">
      <c r="A2452" s="34" t="s">
        <v>7044</v>
      </c>
      <c r="B2452" s="15" t="s">
        <v>191</v>
      </c>
      <c r="C2452" s="15" t="s">
        <v>191</v>
      </c>
      <c r="D2452" s="19"/>
      <c r="E2452" s="18" t="s">
        <v>4282</v>
      </c>
      <c r="F2452" s="18" t="s">
        <v>4282</v>
      </c>
      <c r="G2452" s="18" t="s">
        <v>4282</v>
      </c>
      <c r="H2452" s="18" t="s">
        <v>4282</v>
      </c>
      <c r="I2452" s="18" t="s">
        <v>4282</v>
      </c>
      <c r="J2452" s="18" t="s">
        <v>7185</v>
      </c>
      <c r="K2452" s="18" t="s">
        <v>4282</v>
      </c>
      <c r="L2452" s="18" t="s">
        <v>4282</v>
      </c>
      <c r="N2452" s="40" t="e">
        <f t="shared" si="341"/>
        <v>#N/A</v>
      </c>
      <c r="O2452" t="e">
        <f>VLOOKUP(A2452,'[1]Integrator Offer Supplier'!$M$14:$AF$12953,18,FALSE)</f>
        <v>#N/A</v>
      </c>
      <c r="P2452" t="e">
        <f>VLOOKUP(A2452,'[1]Integrator Offer Supplier'!$M$14:$AF$12953,19,FALSE)</f>
        <v>#N/A</v>
      </c>
      <c r="Q2452" t="e">
        <f t="shared" si="342"/>
        <v>#N/A</v>
      </c>
      <c r="R2452" t="e">
        <f>VLOOKUP(A2452,'[1]Integrator Offer Supplier'!$M$14:$AF$12953,20,FALSE)</f>
        <v>#N/A</v>
      </c>
      <c r="S2452" s="41" t="e">
        <f t="shared" si="343"/>
        <v>#N/A</v>
      </c>
    </row>
    <row r="2453" spans="1:19" ht="18" x14ac:dyDescent="0.2">
      <c r="A2453" s="34" t="s">
        <v>7045</v>
      </c>
      <c r="B2453" s="15" t="s">
        <v>191</v>
      </c>
      <c r="C2453" s="15" t="s">
        <v>191</v>
      </c>
      <c r="D2453" s="19"/>
      <c r="E2453" s="18" t="s">
        <v>4282</v>
      </c>
      <c r="F2453" s="18" t="s">
        <v>4282</v>
      </c>
      <c r="G2453" s="18" t="s">
        <v>4282</v>
      </c>
      <c r="H2453" s="18" t="s">
        <v>4282</v>
      </c>
      <c r="I2453" s="18" t="s">
        <v>4282</v>
      </c>
      <c r="J2453" s="18" t="s">
        <v>7185</v>
      </c>
      <c r="K2453" s="18" t="s">
        <v>4282</v>
      </c>
      <c r="L2453" s="18" t="s">
        <v>4282</v>
      </c>
      <c r="N2453" s="40" t="e">
        <f t="shared" si="341"/>
        <v>#N/A</v>
      </c>
      <c r="O2453" t="e">
        <f>VLOOKUP(A2453,'[1]Integrator Offer Supplier'!$M$14:$AF$12953,18,FALSE)</f>
        <v>#N/A</v>
      </c>
      <c r="P2453" t="e">
        <f>VLOOKUP(A2453,'[1]Integrator Offer Supplier'!$M$14:$AF$12953,19,FALSE)</f>
        <v>#N/A</v>
      </c>
      <c r="Q2453" t="e">
        <f t="shared" si="342"/>
        <v>#N/A</v>
      </c>
      <c r="R2453" t="e">
        <f>VLOOKUP(A2453,'[1]Integrator Offer Supplier'!$M$14:$AF$12953,20,FALSE)</f>
        <v>#N/A</v>
      </c>
      <c r="S2453" s="41" t="e">
        <f t="shared" si="343"/>
        <v>#N/A</v>
      </c>
    </row>
    <row r="2454" spans="1:19" ht="18" x14ac:dyDescent="0.2">
      <c r="A2454" s="34" t="s">
        <v>7046</v>
      </c>
      <c r="B2454" s="15" t="s">
        <v>191</v>
      </c>
      <c r="C2454" s="15" t="s">
        <v>191</v>
      </c>
      <c r="D2454" s="19"/>
      <c r="E2454" s="18" t="s">
        <v>4282</v>
      </c>
      <c r="F2454" s="18" t="s">
        <v>4282</v>
      </c>
      <c r="G2454" s="18" t="s">
        <v>4282</v>
      </c>
      <c r="H2454" s="18" t="s">
        <v>4282</v>
      </c>
      <c r="I2454" s="18" t="s">
        <v>4282</v>
      </c>
      <c r="J2454" s="18" t="s">
        <v>7185</v>
      </c>
      <c r="K2454" s="18" t="s">
        <v>4282</v>
      </c>
      <c r="L2454" s="18" t="s">
        <v>4282</v>
      </c>
      <c r="N2454" s="40" t="e">
        <f t="shared" si="341"/>
        <v>#N/A</v>
      </c>
      <c r="O2454" t="e">
        <f>VLOOKUP(A2454,'[1]Integrator Offer Supplier'!$M$14:$AF$12953,18,FALSE)</f>
        <v>#N/A</v>
      </c>
      <c r="P2454" t="e">
        <f>VLOOKUP(A2454,'[1]Integrator Offer Supplier'!$M$14:$AF$12953,19,FALSE)</f>
        <v>#N/A</v>
      </c>
      <c r="Q2454" t="e">
        <f t="shared" si="342"/>
        <v>#N/A</v>
      </c>
      <c r="R2454" t="e">
        <f>VLOOKUP(A2454,'[1]Integrator Offer Supplier'!$M$14:$AF$12953,20,FALSE)</f>
        <v>#N/A</v>
      </c>
      <c r="S2454" s="41" t="e">
        <f t="shared" si="343"/>
        <v>#N/A</v>
      </c>
    </row>
    <row r="2455" spans="1:19" ht="18" x14ac:dyDescent="0.2">
      <c r="A2455" s="34" t="s">
        <v>7047</v>
      </c>
      <c r="B2455" s="15" t="s">
        <v>191</v>
      </c>
      <c r="C2455" s="15" t="s">
        <v>191</v>
      </c>
      <c r="D2455" s="19"/>
      <c r="E2455" s="18" t="s">
        <v>4282</v>
      </c>
      <c r="F2455" s="18" t="s">
        <v>4282</v>
      </c>
      <c r="G2455" s="18" t="s">
        <v>4282</v>
      </c>
      <c r="H2455" s="18" t="s">
        <v>4282</v>
      </c>
      <c r="I2455" s="18" t="s">
        <v>4282</v>
      </c>
      <c r="J2455" s="18" t="s">
        <v>7185</v>
      </c>
      <c r="K2455" s="18" t="s">
        <v>4282</v>
      </c>
      <c r="L2455" s="18" t="s">
        <v>4282</v>
      </c>
      <c r="N2455" s="40" t="e">
        <f t="shared" si="341"/>
        <v>#N/A</v>
      </c>
      <c r="O2455" t="e">
        <f>VLOOKUP(A2455,'[1]Integrator Offer Supplier'!$M$14:$AF$12953,18,FALSE)</f>
        <v>#N/A</v>
      </c>
      <c r="P2455" t="e">
        <f>VLOOKUP(A2455,'[1]Integrator Offer Supplier'!$M$14:$AF$12953,19,FALSE)</f>
        <v>#N/A</v>
      </c>
      <c r="Q2455" t="e">
        <f t="shared" si="342"/>
        <v>#N/A</v>
      </c>
      <c r="R2455" t="e">
        <f>VLOOKUP(A2455,'[1]Integrator Offer Supplier'!$M$14:$AF$12953,20,FALSE)</f>
        <v>#N/A</v>
      </c>
      <c r="S2455" s="41" t="e">
        <f t="shared" si="343"/>
        <v>#N/A</v>
      </c>
    </row>
    <row r="2456" spans="1:19" ht="18" x14ac:dyDescent="0.2">
      <c r="A2456" s="34" t="s">
        <v>7048</v>
      </c>
      <c r="B2456" s="15" t="s">
        <v>191</v>
      </c>
      <c r="C2456" s="15" t="s">
        <v>191</v>
      </c>
      <c r="D2456" s="19"/>
      <c r="E2456" s="18" t="s">
        <v>4282</v>
      </c>
      <c r="F2456" s="18" t="s">
        <v>4282</v>
      </c>
      <c r="G2456" s="18" t="s">
        <v>4282</v>
      </c>
      <c r="H2456" s="18" t="s">
        <v>4282</v>
      </c>
      <c r="I2456" s="18" t="s">
        <v>4282</v>
      </c>
      <c r="J2456" s="18" t="s">
        <v>7185</v>
      </c>
      <c r="K2456" s="18" t="s">
        <v>4282</v>
      </c>
      <c r="L2456" s="18" t="s">
        <v>4282</v>
      </c>
      <c r="N2456" s="40" t="e">
        <f t="shared" si="341"/>
        <v>#N/A</v>
      </c>
      <c r="O2456" t="e">
        <f>VLOOKUP(A2456,'[1]Integrator Offer Supplier'!$M$14:$AF$12953,18,FALSE)</f>
        <v>#N/A</v>
      </c>
      <c r="P2456" t="e">
        <f>VLOOKUP(A2456,'[1]Integrator Offer Supplier'!$M$14:$AF$12953,19,FALSE)</f>
        <v>#N/A</v>
      </c>
      <c r="Q2456" t="e">
        <f t="shared" si="342"/>
        <v>#N/A</v>
      </c>
      <c r="R2456" t="e">
        <f>VLOOKUP(A2456,'[1]Integrator Offer Supplier'!$M$14:$AF$12953,20,FALSE)</f>
        <v>#N/A</v>
      </c>
      <c r="S2456" s="41" t="e">
        <f t="shared" si="343"/>
        <v>#N/A</v>
      </c>
    </row>
    <row r="2457" spans="1:19" ht="18" x14ac:dyDescent="0.2">
      <c r="A2457" s="34" t="s">
        <v>7049</v>
      </c>
      <c r="B2457" s="15" t="s">
        <v>191</v>
      </c>
      <c r="C2457" s="15" t="s">
        <v>191</v>
      </c>
      <c r="D2457" s="19"/>
      <c r="E2457" s="18" t="s">
        <v>4282</v>
      </c>
      <c r="F2457" s="18" t="s">
        <v>4282</v>
      </c>
      <c r="G2457" s="18" t="s">
        <v>4282</v>
      </c>
      <c r="H2457" s="18" t="s">
        <v>4282</v>
      </c>
      <c r="I2457" s="18" t="s">
        <v>4282</v>
      </c>
      <c r="J2457" s="18" t="s">
        <v>7185</v>
      </c>
      <c r="K2457" s="18" t="s">
        <v>4282</v>
      </c>
      <c r="L2457" s="18" t="s">
        <v>4282</v>
      </c>
      <c r="N2457" s="40" t="e">
        <f t="shared" si="341"/>
        <v>#N/A</v>
      </c>
      <c r="O2457" t="e">
        <f>VLOOKUP(A2457,'[1]Integrator Offer Supplier'!$M$14:$AF$12953,18,FALSE)</f>
        <v>#N/A</v>
      </c>
      <c r="P2457" t="e">
        <f>VLOOKUP(A2457,'[1]Integrator Offer Supplier'!$M$14:$AF$12953,19,FALSE)</f>
        <v>#N/A</v>
      </c>
      <c r="Q2457" t="e">
        <f t="shared" si="342"/>
        <v>#N/A</v>
      </c>
      <c r="R2457" t="e">
        <f>VLOOKUP(A2457,'[1]Integrator Offer Supplier'!$M$14:$AF$12953,20,FALSE)</f>
        <v>#N/A</v>
      </c>
      <c r="S2457" s="41" t="e">
        <f t="shared" si="343"/>
        <v>#N/A</v>
      </c>
    </row>
    <row r="2458" spans="1:19" ht="18" x14ac:dyDescent="0.2">
      <c r="A2458" s="34" t="s">
        <v>7050</v>
      </c>
      <c r="B2458" s="15" t="s">
        <v>191</v>
      </c>
      <c r="C2458" s="15" t="s">
        <v>191</v>
      </c>
      <c r="D2458" s="19"/>
      <c r="E2458" s="18" t="s">
        <v>4282</v>
      </c>
      <c r="F2458" s="18" t="s">
        <v>4282</v>
      </c>
      <c r="G2458" s="18" t="s">
        <v>4282</v>
      </c>
      <c r="H2458" s="18" t="s">
        <v>4282</v>
      </c>
      <c r="I2458" s="18" t="s">
        <v>4282</v>
      </c>
      <c r="J2458" s="18" t="s">
        <v>7185</v>
      </c>
      <c r="K2458" s="18" t="s">
        <v>4282</v>
      </c>
      <c r="L2458" s="18" t="s">
        <v>4282</v>
      </c>
      <c r="N2458" s="40" t="e">
        <f t="shared" si="341"/>
        <v>#N/A</v>
      </c>
      <c r="O2458" t="e">
        <f>VLOOKUP(A2458,'[1]Integrator Offer Supplier'!$M$14:$AF$12953,18,FALSE)</f>
        <v>#N/A</v>
      </c>
      <c r="P2458" t="e">
        <f>VLOOKUP(A2458,'[1]Integrator Offer Supplier'!$M$14:$AF$12953,19,FALSE)</f>
        <v>#N/A</v>
      </c>
      <c r="Q2458" t="e">
        <f t="shared" si="342"/>
        <v>#N/A</v>
      </c>
      <c r="R2458" t="e">
        <f>VLOOKUP(A2458,'[1]Integrator Offer Supplier'!$M$14:$AF$12953,20,FALSE)</f>
        <v>#N/A</v>
      </c>
      <c r="S2458" s="41" t="e">
        <f t="shared" si="343"/>
        <v>#N/A</v>
      </c>
    </row>
    <row r="2459" spans="1:19" ht="18" x14ac:dyDescent="0.2">
      <c r="A2459" s="34" t="s">
        <v>7051</v>
      </c>
      <c r="B2459" s="15" t="s">
        <v>191</v>
      </c>
      <c r="C2459" s="15" t="s">
        <v>191</v>
      </c>
      <c r="D2459" s="19"/>
      <c r="E2459" s="18" t="s">
        <v>4282</v>
      </c>
      <c r="F2459" s="18" t="s">
        <v>4282</v>
      </c>
      <c r="G2459" s="18" t="s">
        <v>4282</v>
      </c>
      <c r="H2459" s="18" t="s">
        <v>4282</v>
      </c>
      <c r="I2459" s="18" t="s">
        <v>4282</v>
      </c>
      <c r="J2459" s="18" t="s">
        <v>7185</v>
      </c>
      <c r="K2459" s="18" t="s">
        <v>4282</v>
      </c>
      <c r="L2459" s="18" t="s">
        <v>4282</v>
      </c>
      <c r="N2459" s="40" t="e">
        <f t="shared" si="341"/>
        <v>#N/A</v>
      </c>
      <c r="O2459" t="e">
        <f>VLOOKUP(A2459,'[1]Integrator Offer Supplier'!$M$14:$AF$12953,18,FALSE)</f>
        <v>#N/A</v>
      </c>
      <c r="P2459" t="e">
        <f>VLOOKUP(A2459,'[1]Integrator Offer Supplier'!$M$14:$AF$12953,19,FALSE)</f>
        <v>#N/A</v>
      </c>
      <c r="Q2459" t="e">
        <f t="shared" si="342"/>
        <v>#N/A</v>
      </c>
      <c r="R2459" t="e">
        <f>VLOOKUP(A2459,'[1]Integrator Offer Supplier'!$M$14:$AF$12953,20,FALSE)</f>
        <v>#N/A</v>
      </c>
      <c r="S2459" s="41" t="e">
        <f t="shared" si="343"/>
        <v>#N/A</v>
      </c>
    </row>
    <row r="2460" spans="1:19" ht="18" x14ac:dyDescent="0.2">
      <c r="A2460" s="34" t="s">
        <v>7052</v>
      </c>
      <c r="B2460" s="15" t="s">
        <v>191</v>
      </c>
      <c r="C2460" s="15" t="s">
        <v>191</v>
      </c>
      <c r="D2460" s="19"/>
      <c r="E2460" s="18" t="s">
        <v>4282</v>
      </c>
      <c r="F2460" s="18" t="s">
        <v>4282</v>
      </c>
      <c r="G2460" s="18" t="s">
        <v>4282</v>
      </c>
      <c r="H2460" s="18" t="s">
        <v>4282</v>
      </c>
      <c r="I2460" s="18" t="s">
        <v>4282</v>
      </c>
      <c r="J2460" s="18" t="s">
        <v>7185</v>
      </c>
      <c r="K2460" s="18" t="s">
        <v>4282</v>
      </c>
      <c r="L2460" s="18" t="s">
        <v>4282</v>
      </c>
      <c r="N2460" s="40" t="e">
        <f t="shared" si="341"/>
        <v>#N/A</v>
      </c>
      <c r="O2460" t="e">
        <f>VLOOKUP(A2460,'[1]Integrator Offer Supplier'!$M$14:$AF$12953,18,FALSE)</f>
        <v>#N/A</v>
      </c>
      <c r="P2460" t="e">
        <f>VLOOKUP(A2460,'[1]Integrator Offer Supplier'!$M$14:$AF$12953,19,FALSE)</f>
        <v>#N/A</v>
      </c>
      <c r="Q2460" t="e">
        <f t="shared" si="342"/>
        <v>#N/A</v>
      </c>
      <c r="R2460" t="e">
        <f>VLOOKUP(A2460,'[1]Integrator Offer Supplier'!$M$14:$AF$12953,20,FALSE)</f>
        <v>#N/A</v>
      </c>
      <c r="S2460" s="41" t="e">
        <f t="shared" si="343"/>
        <v>#N/A</v>
      </c>
    </row>
    <row r="2461" spans="1:19" ht="18" x14ac:dyDescent="0.2">
      <c r="A2461" s="34" t="s">
        <v>7053</v>
      </c>
      <c r="B2461" s="15" t="s">
        <v>191</v>
      </c>
      <c r="C2461" s="15" t="s">
        <v>191</v>
      </c>
      <c r="D2461" s="19"/>
      <c r="E2461" s="18" t="s">
        <v>4282</v>
      </c>
      <c r="F2461" s="18" t="s">
        <v>4282</v>
      </c>
      <c r="G2461" s="18" t="s">
        <v>4282</v>
      </c>
      <c r="H2461" s="18" t="s">
        <v>4282</v>
      </c>
      <c r="I2461" s="18" t="s">
        <v>4282</v>
      </c>
      <c r="J2461" s="18" t="s">
        <v>7185</v>
      </c>
      <c r="K2461" s="18" t="s">
        <v>4282</v>
      </c>
      <c r="L2461" s="18" t="s">
        <v>4282</v>
      </c>
      <c r="N2461" s="40" t="e">
        <f t="shared" si="341"/>
        <v>#N/A</v>
      </c>
      <c r="O2461" t="e">
        <f>VLOOKUP(A2461,'[1]Integrator Offer Supplier'!$M$14:$AF$12953,18,FALSE)</f>
        <v>#N/A</v>
      </c>
      <c r="P2461" t="e">
        <f>VLOOKUP(A2461,'[1]Integrator Offer Supplier'!$M$14:$AF$12953,19,FALSE)</f>
        <v>#N/A</v>
      </c>
      <c r="Q2461" t="e">
        <f t="shared" si="342"/>
        <v>#N/A</v>
      </c>
      <c r="R2461" t="e">
        <f>VLOOKUP(A2461,'[1]Integrator Offer Supplier'!$M$14:$AF$12953,20,FALSE)</f>
        <v>#N/A</v>
      </c>
      <c r="S2461" s="41" t="e">
        <f t="shared" si="343"/>
        <v>#N/A</v>
      </c>
    </row>
    <row r="2462" spans="1:19" ht="18" x14ac:dyDescent="0.2">
      <c r="A2462" s="34" t="s">
        <v>7054</v>
      </c>
      <c r="B2462" s="15" t="s">
        <v>191</v>
      </c>
      <c r="C2462" s="15" t="s">
        <v>191</v>
      </c>
      <c r="D2462" s="19"/>
      <c r="E2462" s="18" t="s">
        <v>4282</v>
      </c>
      <c r="F2462" s="18" t="s">
        <v>4282</v>
      </c>
      <c r="G2462" s="18" t="s">
        <v>4282</v>
      </c>
      <c r="H2462" s="18" t="s">
        <v>4282</v>
      </c>
      <c r="I2462" s="18" t="s">
        <v>4282</v>
      </c>
      <c r="J2462" s="18" t="s">
        <v>7185</v>
      </c>
      <c r="K2462" s="18" t="s">
        <v>4282</v>
      </c>
      <c r="L2462" s="18" t="s">
        <v>4282</v>
      </c>
      <c r="N2462" s="40" t="e">
        <f t="shared" si="341"/>
        <v>#N/A</v>
      </c>
      <c r="O2462" t="e">
        <f>VLOOKUP(A2462,'[1]Integrator Offer Supplier'!$M$14:$AF$12953,18,FALSE)</f>
        <v>#N/A</v>
      </c>
      <c r="P2462" t="e">
        <f>VLOOKUP(A2462,'[1]Integrator Offer Supplier'!$M$14:$AF$12953,19,FALSE)</f>
        <v>#N/A</v>
      </c>
      <c r="Q2462" t="e">
        <f t="shared" si="342"/>
        <v>#N/A</v>
      </c>
      <c r="R2462" t="e">
        <f>VLOOKUP(A2462,'[1]Integrator Offer Supplier'!$M$14:$AF$12953,20,FALSE)</f>
        <v>#N/A</v>
      </c>
      <c r="S2462" s="41" t="e">
        <f t="shared" si="343"/>
        <v>#N/A</v>
      </c>
    </row>
    <row r="2463" spans="1:19" ht="18" x14ac:dyDescent="0.2">
      <c r="A2463" s="34" t="s">
        <v>7055</v>
      </c>
      <c r="B2463" s="15" t="s">
        <v>191</v>
      </c>
      <c r="C2463" s="15" t="s">
        <v>191</v>
      </c>
      <c r="D2463" s="19"/>
      <c r="E2463" s="18" t="s">
        <v>4282</v>
      </c>
      <c r="F2463" s="18" t="s">
        <v>4282</v>
      </c>
      <c r="G2463" s="18" t="s">
        <v>4282</v>
      </c>
      <c r="H2463" s="18" t="s">
        <v>4282</v>
      </c>
      <c r="I2463" s="18" t="s">
        <v>4282</v>
      </c>
      <c r="J2463" s="18" t="s">
        <v>7185</v>
      </c>
      <c r="K2463" s="18" t="s">
        <v>4282</v>
      </c>
      <c r="L2463" s="18" t="s">
        <v>4282</v>
      </c>
      <c r="N2463" s="40" t="e">
        <f t="shared" si="341"/>
        <v>#N/A</v>
      </c>
      <c r="O2463" t="e">
        <f>VLOOKUP(A2463,'[1]Integrator Offer Supplier'!$M$14:$AF$12953,18,FALSE)</f>
        <v>#N/A</v>
      </c>
      <c r="P2463" t="e">
        <f>VLOOKUP(A2463,'[1]Integrator Offer Supplier'!$M$14:$AF$12953,19,FALSE)</f>
        <v>#N/A</v>
      </c>
      <c r="Q2463" t="e">
        <f t="shared" si="342"/>
        <v>#N/A</v>
      </c>
      <c r="R2463" t="e">
        <f>VLOOKUP(A2463,'[1]Integrator Offer Supplier'!$M$14:$AF$12953,20,FALSE)</f>
        <v>#N/A</v>
      </c>
      <c r="S2463" s="41" t="e">
        <f t="shared" si="343"/>
        <v>#N/A</v>
      </c>
    </row>
    <row r="2464" spans="1:19" ht="18" x14ac:dyDescent="0.2">
      <c r="A2464" s="34" t="s">
        <v>7056</v>
      </c>
      <c r="B2464" s="15" t="s">
        <v>191</v>
      </c>
      <c r="C2464" s="15" t="s">
        <v>191</v>
      </c>
      <c r="D2464" s="19"/>
      <c r="E2464" s="18" t="s">
        <v>4282</v>
      </c>
      <c r="F2464" s="18" t="s">
        <v>4282</v>
      </c>
      <c r="G2464" s="18" t="s">
        <v>4282</v>
      </c>
      <c r="H2464" s="18" t="s">
        <v>4282</v>
      </c>
      <c r="I2464" s="18" t="s">
        <v>4282</v>
      </c>
      <c r="J2464" s="18" t="s">
        <v>7185</v>
      </c>
      <c r="K2464" s="18" t="s">
        <v>4282</v>
      </c>
      <c r="L2464" s="18" t="s">
        <v>4282</v>
      </c>
      <c r="N2464" s="40" t="e">
        <f t="shared" si="341"/>
        <v>#N/A</v>
      </c>
      <c r="O2464" t="e">
        <f>VLOOKUP(A2464,'[1]Integrator Offer Supplier'!$M$14:$AF$12953,18,FALSE)</f>
        <v>#N/A</v>
      </c>
      <c r="P2464" t="e">
        <f>VLOOKUP(A2464,'[1]Integrator Offer Supplier'!$M$14:$AF$12953,19,FALSE)</f>
        <v>#N/A</v>
      </c>
      <c r="Q2464" t="e">
        <f t="shared" si="342"/>
        <v>#N/A</v>
      </c>
      <c r="R2464" t="e">
        <f>VLOOKUP(A2464,'[1]Integrator Offer Supplier'!$M$14:$AF$12953,20,FALSE)</f>
        <v>#N/A</v>
      </c>
      <c r="S2464" s="41" t="e">
        <f t="shared" si="343"/>
        <v>#N/A</v>
      </c>
    </row>
    <row r="2465" spans="1:19" ht="18" x14ac:dyDescent="0.2">
      <c r="A2465" s="34" t="s">
        <v>7057</v>
      </c>
      <c r="B2465" s="15" t="s">
        <v>191</v>
      </c>
      <c r="C2465" s="15" t="s">
        <v>191</v>
      </c>
      <c r="D2465" s="19"/>
      <c r="E2465" s="18" t="s">
        <v>4282</v>
      </c>
      <c r="F2465" s="18" t="s">
        <v>4282</v>
      </c>
      <c r="G2465" s="18" t="s">
        <v>4282</v>
      </c>
      <c r="H2465" s="18" t="s">
        <v>4282</v>
      </c>
      <c r="I2465" s="18" t="s">
        <v>4282</v>
      </c>
      <c r="J2465" s="18" t="s">
        <v>7185</v>
      </c>
      <c r="K2465" s="18" t="s">
        <v>4282</v>
      </c>
      <c r="L2465" s="18" t="s">
        <v>4282</v>
      </c>
      <c r="N2465" s="40" t="e">
        <f t="shared" si="341"/>
        <v>#N/A</v>
      </c>
      <c r="O2465" t="e">
        <f>VLOOKUP(A2465,'[1]Integrator Offer Supplier'!$M$14:$AF$12953,18,FALSE)</f>
        <v>#N/A</v>
      </c>
      <c r="P2465" t="e">
        <f>VLOOKUP(A2465,'[1]Integrator Offer Supplier'!$M$14:$AF$12953,19,FALSE)</f>
        <v>#N/A</v>
      </c>
      <c r="Q2465" t="e">
        <f t="shared" si="342"/>
        <v>#N/A</v>
      </c>
      <c r="R2465" t="e">
        <f>VLOOKUP(A2465,'[1]Integrator Offer Supplier'!$M$14:$AF$12953,20,FALSE)</f>
        <v>#N/A</v>
      </c>
      <c r="S2465" s="41" t="e">
        <f t="shared" si="343"/>
        <v>#N/A</v>
      </c>
    </row>
    <row r="2466" spans="1:19" ht="18" x14ac:dyDescent="0.2">
      <c r="A2466" s="34" t="s">
        <v>7058</v>
      </c>
      <c r="B2466" s="15" t="s">
        <v>191</v>
      </c>
      <c r="C2466" s="15" t="s">
        <v>191</v>
      </c>
      <c r="D2466" s="19"/>
      <c r="E2466" s="18" t="s">
        <v>4282</v>
      </c>
      <c r="F2466" s="18" t="s">
        <v>4282</v>
      </c>
      <c r="G2466" s="18" t="s">
        <v>4282</v>
      </c>
      <c r="H2466" s="18" t="s">
        <v>4282</v>
      </c>
      <c r="I2466" s="18" t="s">
        <v>4282</v>
      </c>
      <c r="J2466" s="18" t="s">
        <v>7185</v>
      </c>
      <c r="K2466" s="18" t="s">
        <v>4282</v>
      </c>
      <c r="L2466" s="18" t="s">
        <v>4282</v>
      </c>
      <c r="N2466" s="40" t="e">
        <f t="shared" si="341"/>
        <v>#N/A</v>
      </c>
      <c r="O2466" t="e">
        <f>VLOOKUP(A2466,'[1]Integrator Offer Supplier'!$M$14:$AF$12953,18,FALSE)</f>
        <v>#N/A</v>
      </c>
      <c r="P2466" t="e">
        <f>VLOOKUP(A2466,'[1]Integrator Offer Supplier'!$M$14:$AF$12953,19,FALSE)</f>
        <v>#N/A</v>
      </c>
      <c r="Q2466" t="e">
        <f t="shared" si="342"/>
        <v>#N/A</v>
      </c>
      <c r="R2466" t="e">
        <f>VLOOKUP(A2466,'[1]Integrator Offer Supplier'!$M$14:$AF$12953,20,FALSE)</f>
        <v>#N/A</v>
      </c>
      <c r="S2466" s="41" t="e">
        <f t="shared" si="343"/>
        <v>#N/A</v>
      </c>
    </row>
    <row r="2467" spans="1:19" ht="18" x14ac:dyDescent="0.2">
      <c r="A2467" s="34" t="s">
        <v>7059</v>
      </c>
      <c r="B2467" s="15" t="s">
        <v>191</v>
      </c>
      <c r="C2467" s="15" t="s">
        <v>191</v>
      </c>
      <c r="D2467" s="19"/>
      <c r="E2467" s="18" t="s">
        <v>4282</v>
      </c>
      <c r="F2467" s="18" t="s">
        <v>4282</v>
      </c>
      <c r="G2467" s="18" t="s">
        <v>4282</v>
      </c>
      <c r="H2467" s="18" t="s">
        <v>4282</v>
      </c>
      <c r="I2467" s="18" t="s">
        <v>4282</v>
      </c>
      <c r="J2467" s="18" t="s">
        <v>7185</v>
      </c>
      <c r="K2467" s="18" t="s">
        <v>4282</v>
      </c>
      <c r="L2467" s="18" t="s">
        <v>4282</v>
      </c>
      <c r="N2467" s="40" t="e">
        <f t="shared" si="341"/>
        <v>#N/A</v>
      </c>
      <c r="O2467" t="e">
        <f>VLOOKUP(A2467,'[1]Integrator Offer Supplier'!$M$14:$AF$12953,18,FALSE)</f>
        <v>#N/A</v>
      </c>
      <c r="P2467" t="e">
        <f>VLOOKUP(A2467,'[1]Integrator Offer Supplier'!$M$14:$AF$12953,19,FALSE)</f>
        <v>#N/A</v>
      </c>
      <c r="Q2467" t="e">
        <f t="shared" si="342"/>
        <v>#N/A</v>
      </c>
      <c r="R2467" t="e">
        <f>VLOOKUP(A2467,'[1]Integrator Offer Supplier'!$M$14:$AF$12953,20,FALSE)</f>
        <v>#N/A</v>
      </c>
      <c r="S2467" s="41" t="e">
        <f t="shared" si="343"/>
        <v>#N/A</v>
      </c>
    </row>
    <row r="2468" spans="1:19" ht="36" x14ac:dyDescent="0.2">
      <c r="A2468" s="34" t="s">
        <v>7060</v>
      </c>
      <c r="B2468" s="15" t="s">
        <v>2121</v>
      </c>
      <c r="C2468" s="15" t="s">
        <v>4526</v>
      </c>
      <c r="D2468" s="19"/>
      <c r="E2468" s="18"/>
      <c r="F2468" s="18"/>
      <c r="G2468" s="18"/>
      <c r="H2468" s="18">
        <v>2</v>
      </c>
      <c r="I2468" s="18"/>
      <c r="J2468" s="18">
        <f>N2468</f>
        <v>0</v>
      </c>
      <c r="K2468" s="18">
        <f>Q2468</f>
        <v>132.27648000000002</v>
      </c>
      <c r="L2468" s="18">
        <f>S2468</f>
        <v>1.2468750000000002</v>
      </c>
      <c r="N2468" s="40">
        <f t="shared" si="341"/>
        <v>0</v>
      </c>
      <c r="O2468">
        <f>VLOOKUP(A2468,'[1]Integrator Offer Supplier'!$M$14:$AF$12953,18,FALSE)</f>
        <v>0</v>
      </c>
      <c r="P2468">
        <f>VLOOKUP(A2468,'[1]Integrator Offer Supplier'!$M$14:$AF$12953,19,FALSE)</f>
        <v>17.875200000000003</v>
      </c>
      <c r="Q2468">
        <f t="shared" si="342"/>
        <v>132.27648000000002</v>
      </c>
      <c r="R2468">
        <f>VLOOKUP(A2468,'[1]Integrator Offer Supplier'!$M$14:$AF$12953,20,FALSE)</f>
        <v>99.75</v>
      </c>
      <c r="S2468" s="41">
        <f t="shared" si="343"/>
        <v>1.2468750000000002</v>
      </c>
    </row>
    <row r="2469" spans="1:19" ht="54" x14ac:dyDescent="0.2">
      <c r="A2469" s="35" t="s">
        <v>7061</v>
      </c>
      <c r="B2469" s="15" t="s">
        <v>2122</v>
      </c>
      <c r="C2469" s="15" t="s">
        <v>4102</v>
      </c>
      <c r="D2469" s="19"/>
      <c r="E2469" s="18" t="s">
        <v>4282</v>
      </c>
      <c r="F2469" s="18" t="s">
        <v>4282</v>
      </c>
      <c r="G2469" s="18" t="s">
        <v>4282</v>
      </c>
      <c r="H2469" s="18" t="s">
        <v>4282</v>
      </c>
      <c r="I2469" s="18" t="s">
        <v>4282</v>
      </c>
      <c r="J2469" s="18" t="s">
        <v>7185</v>
      </c>
      <c r="K2469" s="18" t="s">
        <v>4282</v>
      </c>
      <c r="L2469" s="18" t="s">
        <v>4282</v>
      </c>
      <c r="N2469" s="40" t="e">
        <f t="shared" si="341"/>
        <v>#N/A</v>
      </c>
      <c r="O2469" t="e">
        <f>VLOOKUP(A2469,'[1]Integrator Offer Supplier'!$M$14:$AF$12953,18,FALSE)</f>
        <v>#N/A</v>
      </c>
      <c r="P2469" t="e">
        <f>VLOOKUP(A2469,'[1]Integrator Offer Supplier'!$M$14:$AF$12953,19,FALSE)</f>
        <v>#N/A</v>
      </c>
      <c r="Q2469" t="e">
        <f t="shared" si="342"/>
        <v>#N/A</v>
      </c>
      <c r="R2469" t="e">
        <f>VLOOKUP(A2469,'[1]Integrator Offer Supplier'!$M$14:$AF$12953,20,FALSE)</f>
        <v>#N/A</v>
      </c>
      <c r="S2469" s="41" t="e">
        <f t="shared" si="343"/>
        <v>#N/A</v>
      </c>
    </row>
    <row r="2470" spans="1:19" ht="36" x14ac:dyDescent="0.2">
      <c r="A2470" s="34" t="s">
        <v>7062</v>
      </c>
      <c r="B2470" s="15" t="s">
        <v>2123</v>
      </c>
      <c r="C2470" s="15" t="s">
        <v>4103</v>
      </c>
      <c r="D2470" s="19"/>
      <c r="E2470" s="18" t="s">
        <v>4282</v>
      </c>
      <c r="F2470" s="18" t="s">
        <v>4282</v>
      </c>
      <c r="G2470" s="18" t="s">
        <v>4282</v>
      </c>
      <c r="H2470" s="18" t="s">
        <v>4282</v>
      </c>
      <c r="I2470" s="18" t="s">
        <v>4282</v>
      </c>
      <c r="J2470" s="18" t="s">
        <v>7185</v>
      </c>
      <c r="K2470" s="18" t="s">
        <v>4282</v>
      </c>
      <c r="L2470" s="18" t="s">
        <v>4282</v>
      </c>
      <c r="N2470" s="40" t="e">
        <f t="shared" si="341"/>
        <v>#N/A</v>
      </c>
      <c r="O2470" t="e">
        <f>VLOOKUP(A2470,'[1]Integrator Offer Supplier'!$M$14:$AF$12953,18,FALSE)</f>
        <v>#N/A</v>
      </c>
      <c r="P2470" t="e">
        <f>VLOOKUP(A2470,'[1]Integrator Offer Supplier'!$M$14:$AF$12953,19,FALSE)</f>
        <v>#N/A</v>
      </c>
      <c r="Q2470" t="e">
        <f t="shared" si="342"/>
        <v>#N/A</v>
      </c>
      <c r="R2470" t="e">
        <f>VLOOKUP(A2470,'[1]Integrator Offer Supplier'!$M$14:$AF$12953,20,FALSE)</f>
        <v>#N/A</v>
      </c>
      <c r="S2470" s="41" t="e">
        <f t="shared" si="343"/>
        <v>#N/A</v>
      </c>
    </row>
    <row r="2471" spans="1:19" ht="36" x14ac:dyDescent="0.2">
      <c r="A2471" s="34" t="s">
        <v>7063</v>
      </c>
      <c r="B2471" s="15" t="s">
        <v>2124</v>
      </c>
      <c r="C2471" s="15" t="s">
        <v>4104</v>
      </c>
      <c r="D2471" s="19"/>
      <c r="E2471" s="18" t="s">
        <v>4282</v>
      </c>
      <c r="F2471" s="18" t="s">
        <v>4282</v>
      </c>
      <c r="G2471" s="18" t="s">
        <v>4282</v>
      </c>
      <c r="H2471" s="18" t="s">
        <v>4282</v>
      </c>
      <c r="I2471" s="18" t="s">
        <v>4282</v>
      </c>
      <c r="J2471" s="18" t="s">
        <v>7185</v>
      </c>
      <c r="K2471" s="18" t="s">
        <v>4282</v>
      </c>
      <c r="L2471" s="18" t="s">
        <v>4282</v>
      </c>
      <c r="N2471" s="40" t="e">
        <f t="shared" si="341"/>
        <v>#N/A</v>
      </c>
      <c r="O2471" t="e">
        <f>VLOOKUP(A2471,'[1]Integrator Offer Supplier'!$M$14:$AF$12953,18,FALSE)</f>
        <v>#N/A</v>
      </c>
      <c r="P2471" t="e">
        <f>VLOOKUP(A2471,'[1]Integrator Offer Supplier'!$M$14:$AF$12953,19,FALSE)</f>
        <v>#N/A</v>
      </c>
      <c r="Q2471" t="e">
        <f t="shared" si="342"/>
        <v>#N/A</v>
      </c>
      <c r="R2471" t="e">
        <f>VLOOKUP(A2471,'[1]Integrator Offer Supplier'!$M$14:$AF$12953,20,FALSE)</f>
        <v>#N/A</v>
      </c>
      <c r="S2471" s="41" t="e">
        <f t="shared" si="343"/>
        <v>#N/A</v>
      </c>
    </row>
    <row r="2472" spans="1:19" ht="54" x14ac:dyDescent="0.2">
      <c r="A2472" s="34" t="s">
        <v>7064</v>
      </c>
      <c r="B2472" s="15" t="s">
        <v>43</v>
      </c>
      <c r="C2472" s="15" t="s">
        <v>4105</v>
      </c>
      <c r="D2472" s="19"/>
      <c r="E2472" s="18">
        <v>16</v>
      </c>
      <c r="F2472" s="2">
        <v>5000</v>
      </c>
      <c r="G2472" s="2">
        <v>4</v>
      </c>
      <c r="H2472" s="2"/>
      <c r="I2472" s="2"/>
      <c r="J2472" s="18">
        <f>N2472</f>
        <v>0</v>
      </c>
      <c r="K2472" s="18">
        <f>Q2472</f>
        <v>0</v>
      </c>
      <c r="L2472" s="18">
        <f>S2472</f>
        <v>0</v>
      </c>
      <c r="N2472" s="40">
        <f t="shared" si="341"/>
        <v>0</v>
      </c>
      <c r="O2472">
        <f>VLOOKUP(A2472,'[1]Integrator Offer Supplier'!$M$14:$AF$12953,18,FALSE)</f>
        <v>0</v>
      </c>
      <c r="P2472">
        <f>VLOOKUP(A2472,'[1]Integrator Offer Supplier'!$M$14:$AF$12953,19,FALSE)</f>
        <v>0</v>
      </c>
      <c r="Q2472">
        <f t="shared" si="342"/>
        <v>0</v>
      </c>
      <c r="R2472">
        <f>VLOOKUP(A2472,'[1]Integrator Offer Supplier'!$M$14:$AF$12953,20,FALSE)</f>
        <v>0</v>
      </c>
      <c r="S2472" s="41">
        <f t="shared" si="343"/>
        <v>0</v>
      </c>
    </row>
    <row r="2473" spans="1:19" ht="108" x14ac:dyDescent="0.2">
      <c r="A2473" s="43" t="s">
        <v>7065</v>
      </c>
      <c r="B2473" s="44" t="s">
        <v>2125</v>
      </c>
      <c r="C2473" s="44" t="s">
        <v>4106</v>
      </c>
      <c r="D2473" s="19"/>
      <c r="E2473" s="18"/>
      <c r="F2473" s="18"/>
      <c r="G2473" s="18"/>
      <c r="H2473" s="18"/>
      <c r="I2473" s="18"/>
      <c r="J2473" s="18"/>
      <c r="K2473" s="18"/>
      <c r="L2473" s="18"/>
      <c r="N2473" s="40" t="e">
        <f t="shared" si="341"/>
        <v>#N/A</v>
      </c>
      <c r="O2473" t="e">
        <f>VLOOKUP(A2473,'[1]Integrator Offer Supplier'!$M$14:$AF$12953,18,FALSE)</f>
        <v>#N/A</v>
      </c>
      <c r="P2473" t="e">
        <f>VLOOKUP(A2473,'[1]Integrator Offer Supplier'!$M$14:$AF$12953,19,FALSE)</f>
        <v>#N/A</v>
      </c>
      <c r="Q2473" t="e">
        <f t="shared" si="342"/>
        <v>#N/A</v>
      </c>
      <c r="R2473" t="e">
        <f>VLOOKUP(A2473,'[1]Integrator Offer Supplier'!$M$14:$AF$12953,20,FALSE)</f>
        <v>#N/A</v>
      </c>
      <c r="S2473" s="41" t="e">
        <f t="shared" si="343"/>
        <v>#N/A</v>
      </c>
    </row>
    <row r="2474" spans="1:19" ht="126" x14ac:dyDescent="0.2">
      <c r="A2474" s="35" t="s">
        <v>7066</v>
      </c>
      <c r="B2474" s="15" t="s">
        <v>2126</v>
      </c>
      <c r="C2474" s="15" t="s">
        <v>4107</v>
      </c>
      <c r="D2474" s="19"/>
      <c r="E2474" s="18" t="s">
        <v>4282</v>
      </c>
      <c r="F2474" s="18" t="s">
        <v>4282</v>
      </c>
      <c r="G2474" s="18" t="s">
        <v>4282</v>
      </c>
      <c r="H2474" s="18" t="s">
        <v>4282</v>
      </c>
      <c r="I2474" s="18" t="s">
        <v>4282</v>
      </c>
      <c r="J2474" s="18" t="s">
        <v>7185</v>
      </c>
      <c r="K2474" s="18" t="s">
        <v>4282</v>
      </c>
      <c r="L2474" s="18" t="s">
        <v>4282</v>
      </c>
      <c r="N2474" s="40" t="e">
        <f t="shared" si="341"/>
        <v>#N/A</v>
      </c>
      <c r="O2474" t="e">
        <f>VLOOKUP(A2474,'[1]Integrator Offer Supplier'!$M$14:$AF$12953,18,FALSE)</f>
        <v>#N/A</v>
      </c>
      <c r="P2474" t="e">
        <f>VLOOKUP(A2474,'[1]Integrator Offer Supplier'!$M$14:$AF$12953,19,FALSE)</f>
        <v>#N/A</v>
      </c>
      <c r="Q2474" t="e">
        <f t="shared" si="342"/>
        <v>#N/A</v>
      </c>
      <c r="R2474" t="e">
        <f>VLOOKUP(A2474,'[1]Integrator Offer Supplier'!$M$14:$AF$12953,20,FALSE)</f>
        <v>#N/A</v>
      </c>
      <c r="S2474" s="41" t="e">
        <f t="shared" si="343"/>
        <v>#N/A</v>
      </c>
    </row>
    <row r="2475" spans="1:19" ht="54" x14ac:dyDescent="0.2">
      <c r="A2475" s="43" t="s">
        <v>7067</v>
      </c>
      <c r="B2475" s="44" t="s">
        <v>2127</v>
      </c>
      <c r="C2475" s="44" t="s">
        <v>7220</v>
      </c>
      <c r="D2475" s="19"/>
      <c r="E2475" s="18">
        <v>8</v>
      </c>
      <c r="F2475" s="18">
        <v>2000</v>
      </c>
      <c r="G2475" s="18">
        <v>8</v>
      </c>
      <c r="H2475" s="18">
        <v>8</v>
      </c>
      <c r="I2475" s="18"/>
      <c r="J2475" s="18"/>
      <c r="K2475" s="18"/>
      <c r="L2475" s="18"/>
      <c r="N2475" s="40" t="e">
        <f t="shared" si="341"/>
        <v>#N/A</v>
      </c>
      <c r="O2475" t="e">
        <f>VLOOKUP(A2475,'[1]Integrator Offer Supplier'!$M$14:$AF$12953,18,FALSE)</f>
        <v>#N/A</v>
      </c>
      <c r="P2475" t="e">
        <f>VLOOKUP(A2475,'[1]Integrator Offer Supplier'!$M$14:$AF$12953,19,FALSE)</f>
        <v>#N/A</v>
      </c>
      <c r="Q2475" t="e">
        <f t="shared" si="342"/>
        <v>#N/A</v>
      </c>
      <c r="R2475" t="e">
        <f>VLOOKUP(A2475,'[1]Integrator Offer Supplier'!$M$14:$AF$12953,20,FALSE)</f>
        <v>#N/A</v>
      </c>
      <c r="S2475" s="41" t="e">
        <f t="shared" si="343"/>
        <v>#N/A</v>
      </c>
    </row>
    <row r="2476" spans="1:19" ht="72" x14ac:dyDescent="0.2">
      <c r="A2476" s="35" t="s">
        <v>7068</v>
      </c>
      <c r="B2476" s="15" t="s">
        <v>2128</v>
      </c>
      <c r="C2476" s="15" t="s">
        <v>4109</v>
      </c>
      <c r="D2476" s="19"/>
      <c r="E2476" s="18" t="s">
        <v>4282</v>
      </c>
      <c r="F2476" s="18" t="s">
        <v>4282</v>
      </c>
      <c r="G2476" s="18" t="s">
        <v>4282</v>
      </c>
      <c r="H2476" s="18" t="s">
        <v>4282</v>
      </c>
      <c r="I2476" s="18" t="s">
        <v>4282</v>
      </c>
      <c r="J2476" s="18" t="s">
        <v>7185</v>
      </c>
      <c r="K2476" s="18" t="s">
        <v>4282</v>
      </c>
      <c r="L2476" s="18" t="s">
        <v>4282</v>
      </c>
      <c r="N2476" s="40" t="e">
        <f t="shared" si="341"/>
        <v>#N/A</v>
      </c>
      <c r="O2476" t="e">
        <f>VLOOKUP(A2476,'[1]Integrator Offer Supplier'!$M$14:$AF$12953,18,FALSE)</f>
        <v>#N/A</v>
      </c>
      <c r="P2476" t="e">
        <f>VLOOKUP(A2476,'[1]Integrator Offer Supplier'!$M$14:$AF$12953,19,FALSE)</f>
        <v>#N/A</v>
      </c>
      <c r="Q2476" t="e">
        <f t="shared" si="342"/>
        <v>#N/A</v>
      </c>
      <c r="R2476" t="e">
        <f>VLOOKUP(A2476,'[1]Integrator Offer Supplier'!$M$14:$AF$12953,20,FALSE)</f>
        <v>#N/A</v>
      </c>
      <c r="S2476" s="41" t="e">
        <f t="shared" si="343"/>
        <v>#N/A</v>
      </c>
    </row>
    <row r="2477" spans="1:19" ht="36" x14ac:dyDescent="0.2">
      <c r="A2477" s="34" t="s">
        <v>7069</v>
      </c>
      <c r="B2477" s="15" t="s">
        <v>2129</v>
      </c>
      <c r="C2477" s="15" t="s">
        <v>4110</v>
      </c>
      <c r="D2477" s="19"/>
      <c r="E2477" s="18" t="s">
        <v>4282</v>
      </c>
      <c r="F2477" s="18" t="s">
        <v>4282</v>
      </c>
      <c r="G2477" s="18" t="s">
        <v>4282</v>
      </c>
      <c r="H2477" s="18" t="s">
        <v>4282</v>
      </c>
      <c r="I2477" s="18" t="s">
        <v>4282</v>
      </c>
      <c r="J2477" s="18" t="s">
        <v>7185</v>
      </c>
      <c r="K2477" s="18" t="s">
        <v>4282</v>
      </c>
      <c r="L2477" s="18" t="s">
        <v>4282</v>
      </c>
      <c r="N2477" s="40" t="e">
        <f t="shared" si="341"/>
        <v>#N/A</v>
      </c>
      <c r="O2477" t="e">
        <f>VLOOKUP(A2477,'[1]Integrator Offer Supplier'!$M$14:$AF$12953,18,FALSE)</f>
        <v>#N/A</v>
      </c>
      <c r="P2477" t="e">
        <f>VLOOKUP(A2477,'[1]Integrator Offer Supplier'!$M$14:$AF$12953,19,FALSE)</f>
        <v>#N/A</v>
      </c>
      <c r="Q2477" t="e">
        <f t="shared" si="342"/>
        <v>#N/A</v>
      </c>
      <c r="R2477" t="e">
        <f>VLOOKUP(A2477,'[1]Integrator Offer Supplier'!$M$14:$AF$12953,20,FALSE)</f>
        <v>#N/A</v>
      </c>
      <c r="S2477" s="41" t="e">
        <f t="shared" si="343"/>
        <v>#N/A</v>
      </c>
    </row>
    <row r="2478" spans="1:19" ht="36" x14ac:dyDescent="0.2">
      <c r="A2478" s="34" t="s">
        <v>7070</v>
      </c>
      <c r="B2478" s="15" t="s">
        <v>2130</v>
      </c>
      <c r="C2478" s="15" t="s">
        <v>4111</v>
      </c>
      <c r="D2478" s="19"/>
      <c r="E2478" s="18" t="s">
        <v>4282</v>
      </c>
      <c r="F2478" s="18" t="s">
        <v>4282</v>
      </c>
      <c r="G2478" s="18" t="s">
        <v>4282</v>
      </c>
      <c r="H2478" s="18" t="s">
        <v>4282</v>
      </c>
      <c r="I2478" s="18" t="s">
        <v>4282</v>
      </c>
      <c r="J2478" s="18" t="s">
        <v>7185</v>
      </c>
      <c r="K2478" s="18" t="s">
        <v>4282</v>
      </c>
      <c r="L2478" s="18" t="s">
        <v>4282</v>
      </c>
      <c r="N2478" s="40" t="e">
        <f t="shared" si="341"/>
        <v>#N/A</v>
      </c>
      <c r="O2478" t="e">
        <f>VLOOKUP(A2478,'[1]Integrator Offer Supplier'!$M$14:$AF$12953,18,FALSE)</f>
        <v>#N/A</v>
      </c>
      <c r="P2478" t="e">
        <f>VLOOKUP(A2478,'[1]Integrator Offer Supplier'!$M$14:$AF$12953,19,FALSE)</f>
        <v>#N/A</v>
      </c>
      <c r="Q2478" t="e">
        <f t="shared" si="342"/>
        <v>#N/A</v>
      </c>
      <c r="R2478" t="e">
        <f>VLOOKUP(A2478,'[1]Integrator Offer Supplier'!$M$14:$AF$12953,20,FALSE)</f>
        <v>#N/A</v>
      </c>
      <c r="S2478" s="41" t="e">
        <f t="shared" si="343"/>
        <v>#N/A</v>
      </c>
    </row>
    <row r="2479" spans="1:19" ht="54" x14ac:dyDescent="0.2">
      <c r="A2479" s="34" t="s">
        <v>7071</v>
      </c>
      <c r="B2479" s="15" t="s">
        <v>2131</v>
      </c>
      <c r="C2479" s="15" t="s">
        <v>4112</v>
      </c>
      <c r="D2479" s="19"/>
      <c r="E2479" s="18" t="s">
        <v>4282</v>
      </c>
      <c r="F2479" s="18" t="s">
        <v>4282</v>
      </c>
      <c r="G2479" s="18" t="s">
        <v>4282</v>
      </c>
      <c r="H2479" s="18" t="s">
        <v>4282</v>
      </c>
      <c r="I2479" s="18" t="s">
        <v>4282</v>
      </c>
      <c r="J2479" s="18" t="s">
        <v>7185</v>
      </c>
      <c r="K2479" s="18" t="s">
        <v>4282</v>
      </c>
      <c r="L2479" s="18" t="s">
        <v>4282</v>
      </c>
      <c r="N2479" s="40" t="e">
        <f t="shared" si="341"/>
        <v>#N/A</v>
      </c>
      <c r="O2479" t="e">
        <f>VLOOKUP(A2479,'[1]Integrator Offer Supplier'!$M$14:$AF$12953,18,FALSE)</f>
        <v>#N/A</v>
      </c>
      <c r="P2479" t="e">
        <f>VLOOKUP(A2479,'[1]Integrator Offer Supplier'!$M$14:$AF$12953,19,FALSE)</f>
        <v>#N/A</v>
      </c>
      <c r="Q2479" t="e">
        <f t="shared" si="342"/>
        <v>#N/A</v>
      </c>
      <c r="R2479" t="e">
        <f>VLOOKUP(A2479,'[1]Integrator Offer Supplier'!$M$14:$AF$12953,20,FALSE)</f>
        <v>#N/A</v>
      </c>
      <c r="S2479" s="41" t="e">
        <f t="shared" si="343"/>
        <v>#N/A</v>
      </c>
    </row>
    <row r="2480" spans="1:19" ht="108" x14ac:dyDescent="0.2">
      <c r="A2480" s="34" t="s">
        <v>7072</v>
      </c>
      <c r="B2480" s="15" t="s">
        <v>2132</v>
      </c>
      <c r="C2480" s="15" t="s">
        <v>4397</v>
      </c>
      <c r="D2480" s="21" t="s">
        <v>4398</v>
      </c>
      <c r="E2480" s="18">
        <v>12</v>
      </c>
      <c r="F2480" s="2">
        <v>10000</v>
      </c>
      <c r="G2480" s="18">
        <v>12</v>
      </c>
      <c r="H2480" s="18">
        <v>8</v>
      </c>
      <c r="I2480" s="18"/>
      <c r="J2480" s="18">
        <f>N2480</f>
        <v>4.3432664210526317</v>
      </c>
      <c r="K2480" s="18">
        <f>Q2480</f>
        <v>753.46467000000018</v>
      </c>
      <c r="L2480" s="18">
        <f>S2480</f>
        <v>1.9529944124992638</v>
      </c>
      <c r="N2480" s="40">
        <f t="shared" si="341"/>
        <v>4.3432664210526317</v>
      </c>
      <c r="O2480">
        <f>VLOOKUP(A2480,'[1]Integrator Offer Supplier'!$M$14:$AF$12953,18,FALSE)</f>
        <v>83.637225000000001</v>
      </c>
      <c r="P2480">
        <f>VLOOKUP(A2480,'[1]Integrator Offer Supplier'!$M$14:$AF$12953,19,FALSE)</f>
        <v>101.81955000000002</v>
      </c>
      <c r="Q2480">
        <f t="shared" si="342"/>
        <v>753.46467000000018</v>
      </c>
      <c r="R2480">
        <f>VLOOKUP(A2480,'[1]Integrator Offer Supplier'!$M$14:$AF$12953,20,FALSE)</f>
        <v>156.23955299994108</v>
      </c>
      <c r="S2480" s="41">
        <f t="shared" si="343"/>
        <v>1.9529944124992638</v>
      </c>
    </row>
    <row r="2481" spans="1:19" ht="108" x14ac:dyDescent="0.2">
      <c r="A2481" s="34" t="s">
        <v>7073</v>
      </c>
      <c r="B2481" s="15" t="s">
        <v>2133</v>
      </c>
      <c r="C2481" s="15" t="s">
        <v>4114</v>
      </c>
      <c r="D2481" s="19"/>
      <c r="E2481" s="18" t="s">
        <v>4282</v>
      </c>
      <c r="F2481" s="18" t="s">
        <v>4282</v>
      </c>
      <c r="G2481" s="18" t="s">
        <v>4282</v>
      </c>
      <c r="H2481" s="18" t="s">
        <v>4282</v>
      </c>
      <c r="I2481" s="18" t="s">
        <v>4282</v>
      </c>
      <c r="J2481" s="18" t="s">
        <v>7185</v>
      </c>
      <c r="K2481" s="18" t="s">
        <v>4282</v>
      </c>
      <c r="L2481" s="18" t="s">
        <v>4282</v>
      </c>
      <c r="N2481" s="40" t="e">
        <f t="shared" si="341"/>
        <v>#N/A</v>
      </c>
      <c r="O2481" t="e">
        <f>VLOOKUP(A2481,'[1]Integrator Offer Supplier'!$M$14:$AF$12953,18,FALSE)</f>
        <v>#N/A</v>
      </c>
      <c r="P2481" t="e">
        <f>VLOOKUP(A2481,'[1]Integrator Offer Supplier'!$M$14:$AF$12953,19,FALSE)</f>
        <v>#N/A</v>
      </c>
      <c r="Q2481" t="e">
        <f t="shared" si="342"/>
        <v>#N/A</v>
      </c>
      <c r="R2481" t="e">
        <f>VLOOKUP(A2481,'[1]Integrator Offer Supplier'!$M$14:$AF$12953,20,FALSE)</f>
        <v>#N/A</v>
      </c>
      <c r="S2481" s="41" t="e">
        <f t="shared" si="343"/>
        <v>#N/A</v>
      </c>
    </row>
    <row r="2482" spans="1:19" ht="108" x14ac:dyDescent="0.2">
      <c r="A2482" s="34" t="s">
        <v>7074</v>
      </c>
      <c r="B2482" s="15" t="s">
        <v>2134</v>
      </c>
      <c r="C2482" s="15" t="s">
        <v>4115</v>
      </c>
      <c r="D2482" s="19"/>
      <c r="E2482" s="18" t="s">
        <v>4282</v>
      </c>
      <c r="F2482" s="18" t="s">
        <v>4282</v>
      </c>
      <c r="G2482" s="18" t="s">
        <v>4282</v>
      </c>
      <c r="H2482" s="18" t="s">
        <v>4282</v>
      </c>
      <c r="I2482" s="18" t="s">
        <v>4282</v>
      </c>
      <c r="J2482" s="18" t="s">
        <v>7185</v>
      </c>
      <c r="K2482" s="18" t="s">
        <v>4282</v>
      </c>
      <c r="L2482" s="18" t="s">
        <v>4282</v>
      </c>
      <c r="N2482" s="40" t="e">
        <f t="shared" si="341"/>
        <v>#N/A</v>
      </c>
      <c r="O2482" t="e">
        <f>VLOOKUP(A2482,'[1]Integrator Offer Supplier'!$M$14:$AF$12953,18,FALSE)</f>
        <v>#N/A</v>
      </c>
      <c r="P2482" t="e">
        <f>VLOOKUP(A2482,'[1]Integrator Offer Supplier'!$M$14:$AF$12953,19,FALSE)</f>
        <v>#N/A</v>
      </c>
      <c r="Q2482" t="e">
        <f t="shared" si="342"/>
        <v>#N/A</v>
      </c>
      <c r="R2482" t="e">
        <f>VLOOKUP(A2482,'[1]Integrator Offer Supplier'!$M$14:$AF$12953,20,FALSE)</f>
        <v>#N/A</v>
      </c>
      <c r="S2482" s="41" t="e">
        <f t="shared" si="343"/>
        <v>#N/A</v>
      </c>
    </row>
    <row r="2483" spans="1:19" ht="72" x14ac:dyDescent="0.2">
      <c r="A2483" s="34" t="s">
        <v>7075</v>
      </c>
      <c r="B2483" s="15" t="s">
        <v>2135</v>
      </c>
      <c r="C2483" s="15" t="s">
        <v>4116</v>
      </c>
      <c r="D2483" s="19"/>
      <c r="E2483" s="18" t="s">
        <v>4282</v>
      </c>
      <c r="F2483" s="18" t="s">
        <v>4282</v>
      </c>
      <c r="G2483" s="18" t="s">
        <v>4282</v>
      </c>
      <c r="H2483" s="18" t="s">
        <v>4282</v>
      </c>
      <c r="I2483" s="18" t="s">
        <v>4282</v>
      </c>
      <c r="J2483" s="18" t="s">
        <v>7185</v>
      </c>
      <c r="K2483" s="18" t="s">
        <v>4282</v>
      </c>
      <c r="L2483" s="18" t="s">
        <v>4282</v>
      </c>
      <c r="N2483" s="40" t="e">
        <f t="shared" si="341"/>
        <v>#N/A</v>
      </c>
      <c r="O2483" t="e">
        <f>VLOOKUP(A2483,'[1]Integrator Offer Supplier'!$M$14:$AF$12953,18,FALSE)</f>
        <v>#N/A</v>
      </c>
      <c r="P2483" t="e">
        <f>VLOOKUP(A2483,'[1]Integrator Offer Supplier'!$M$14:$AF$12953,19,FALSE)</f>
        <v>#N/A</v>
      </c>
      <c r="Q2483" t="e">
        <f t="shared" si="342"/>
        <v>#N/A</v>
      </c>
      <c r="R2483" t="e">
        <f>VLOOKUP(A2483,'[1]Integrator Offer Supplier'!$M$14:$AF$12953,20,FALSE)</f>
        <v>#N/A</v>
      </c>
      <c r="S2483" s="41" t="e">
        <f t="shared" si="343"/>
        <v>#N/A</v>
      </c>
    </row>
    <row r="2484" spans="1:19" ht="54" x14ac:dyDescent="0.2">
      <c r="A2484" s="34" t="s">
        <v>7076</v>
      </c>
      <c r="B2484" s="15" t="s">
        <v>2136</v>
      </c>
      <c r="C2484" s="15" t="s">
        <v>7166</v>
      </c>
      <c r="D2484" s="19"/>
      <c r="E2484" s="18">
        <v>2</v>
      </c>
      <c r="F2484" s="2">
        <v>1500</v>
      </c>
      <c r="G2484" s="18">
        <v>2</v>
      </c>
      <c r="H2484" s="18"/>
      <c r="I2484" s="18"/>
      <c r="J2484" s="18"/>
      <c r="K2484" s="18"/>
      <c r="L2484" s="18"/>
      <c r="N2484" s="40" t="e">
        <f t="shared" si="341"/>
        <v>#N/A</v>
      </c>
      <c r="O2484" t="e">
        <f>VLOOKUP(A2484,'[1]Integrator Offer Supplier'!$M$14:$AF$12953,18,FALSE)</f>
        <v>#N/A</v>
      </c>
      <c r="P2484" t="e">
        <f>VLOOKUP(A2484,'[1]Integrator Offer Supplier'!$M$14:$AF$12953,19,FALSE)</f>
        <v>#N/A</v>
      </c>
      <c r="Q2484" t="e">
        <f t="shared" si="342"/>
        <v>#N/A</v>
      </c>
      <c r="R2484" t="e">
        <f>VLOOKUP(A2484,'[1]Integrator Offer Supplier'!$M$14:$AF$12953,20,FALSE)</f>
        <v>#N/A</v>
      </c>
      <c r="S2484" s="41" t="e">
        <f t="shared" si="343"/>
        <v>#N/A</v>
      </c>
    </row>
    <row r="2485" spans="1:19" ht="54" x14ac:dyDescent="0.2">
      <c r="A2485" s="34" t="s">
        <v>7077</v>
      </c>
      <c r="B2485" s="15" t="s">
        <v>2137</v>
      </c>
      <c r="C2485" s="15" t="s">
        <v>4118</v>
      </c>
      <c r="D2485" s="19"/>
      <c r="E2485" s="18">
        <v>1</v>
      </c>
      <c r="F2485" s="2">
        <v>700</v>
      </c>
      <c r="G2485" s="2">
        <v>1</v>
      </c>
      <c r="H2485" s="2"/>
      <c r="I2485" s="2"/>
      <c r="J2485" s="18">
        <f>N2485</f>
        <v>1.371364105263158</v>
      </c>
      <c r="K2485" s="18">
        <f>Q2485</f>
        <v>809.99142000000006</v>
      </c>
      <c r="L2485" s="18">
        <f>S2485</f>
        <v>1.3607287874992637</v>
      </c>
      <c r="N2485" s="40">
        <f t="shared" si="341"/>
        <v>1.371364105263158</v>
      </c>
      <c r="O2485">
        <f>VLOOKUP(A2485,'[1]Integrator Offer Supplier'!$M$14:$AF$12953,18,FALSE)</f>
        <v>26.408024999999999</v>
      </c>
      <c r="P2485">
        <f>VLOOKUP(A2485,'[1]Integrator Offer Supplier'!$M$14:$AF$12953,19,FALSE)</f>
        <v>109.45830000000001</v>
      </c>
      <c r="Q2485">
        <f t="shared" si="342"/>
        <v>809.99142000000006</v>
      </c>
      <c r="R2485">
        <f>VLOOKUP(A2485,'[1]Integrator Offer Supplier'!$M$14:$AF$12953,20,FALSE)</f>
        <v>108.85830299994109</v>
      </c>
      <c r="S2485" s="41">
        <f t="shared" si="343"/>
        <v>1.3607287874992637</v>
      </c>
    </row>
    <row r="2486" spans="1:19" ht="90" x14ac:dyDescent="0.2">
      <c r="A2486" s="34" t="s">
        <v>7078</v>
      </c>
      <c r="B2486" s="15" t="s">
        <v>2138</v>
      </c>
      <c r="C2486" s="15" t="s">
        <v>4119</v>
      </c>
      <c r="D2486" s="19"/>
      <c r="E2486" s="18" t="s">
        <v>4282</v>
      </c>
      <c r="F2486" s="18" t="s">
        <v>4282</v>
      </c>
      <c r="G2486" s="18" t="s">
        <v>4282</v>
      </c>
      <c r="H2486" s="18" t="s">
        <v>4282</v>
      </c>
      <c r="I2486" s="18" t="s">
        <v>4282</v>
      </c>
      <c r="J2486" s="18" t="s">
        <v>7185</v>
      </c>
      <c r="K2486" s="18" t="s">
        <v>4282</v>
      </c>
      <c r="L2486" s="18" t="s">
        <v>4282</v>
      </c>
      <c r="N2486" s="40" t="e">
        <f t="shared" si="341"/>
        <v>#N/A</v>
      </c>
      <c r="O2486" t="e">
        <f>VLOOKUP(A2486,'[1]Integrator Offer Supplier'!$M$14:$AF$12953,18,FALSE)</f>
        <v>#N/A</v>
      </c>
      <c r="P2486" t="e">
        <f>VLOOKUP(A2486,'[1]Integrator Offer Supplier'!$M$14:$AF$12953,19,FALSE)</f>
        <v>#N/A</v>
      </c>
      <c r="Q2486" t="e">
        <f t="shared" si="342"/>
        <v>#N/A</v>
      </c>
      <c r="R2486" t="e">
        <f>VLOOKUP(A2486,'[1]Integrator Offer Supplier'!$M$14:$AF$12953,20,FALSE)</f>
        <v>#N/A</v>
      </c>
      <c r="S2486" s="41" t="e">
        <f t="shared" si="343"/>
        <v>#N/A</v>
      </c>
    </row>
    <row r="2487" spans="1:19" ht="36" x14ac:dyDescent="0.2">
      <c r="A2487" s="34" t="s">
        <v>7079</v>
      </c>
      <c r="B2487" s="15" t="s">
        <v>2139</v>
      </c>
      <c r="C2487" s="15" t="s">
        <v>4120</v>
      </c>
      <c r="D2487" s="19"/>
      <c r="E2487" s="18" t="s">
        <v>4282</v>
      </c>
      <c r="F2487" s="18" t="s">
        <v>4282</v>
      </c>
      <c r="G2487" s="18" t="s">
        <v>4282</v>
      </c>
      <c r="H2487" s="18" t="s">
        <v>4282</v>
      </c>
      <c r="I2487" s="18" t="s">
        <v>4282</v>
      </c>
      <c r="J2487" s="18" t="s">
        <v>7185</v>
      </c>
      <c r="K2487" s="18" t="s">
        <v>4282</v>
      </c>
      <c r="L2487" s="18" t="s">
        <v>4282</v>
      </c>
      <c r="N2487" s="40" t="e">
        <f t="shared" si="341"/>
        <v>#N/A</v>
      </c>
      <c r="O2487" t="e">
        <f>VLOOKUP(A2487,'[1]Integrator Offer Supplier'!$M$14:$AF$12953,18,FALSE)</f>
        <v>#N/A</v>
      </c>
      <c r="P2487" t="e">
        <f>VLOOKUP(A2487,'[1]Integrator Offer Supplier'!$M$14:$AF$12953,19,FALSE)</f>
        <v>#N/A</v>
      </c>
      <c r="Q2487" t="e">
        <f t="shared" si="342"/>
        <v>#N/A</v>
      </c>
      <c r="R2487" t="e">
        <f>VLOOKUP(A2487,'[1]Integrator Offer Supplier'!$M$14:$AF$12953,20,FALSE)</f>
        <v>#N/A</v>
      </c>
      <c r="S2487" s="41" t="e">
        <f t="shared" si="343"/>
        <v>#N/A</v>
      </c>
    </row>
    <row r="2488" spans="1:19" ht="180" x14ac:dyDescent="0.2">
      <c r="A2488" s="34" t="s">
        <v>7080</v>
      </c>
      <c r="B2488" s="15" t="s">
        <v>2140</v>
      </c>
      <c r="C2488" s="15" t="s">
        <v>4121</v>
      </c>
      <c r="D2488" s="19"/>
      <c r="E2488" s="18" t="s">
        <v>4282</v>
      </c>
      <c r="F2488" s="18" t="s">
        <v>4282</v>
      </c>
      <c r="G2488" s="18" t="s">
        <v>4282</v>
      </c>
      <c r="H2488" s="18" t="s">
        <v>4282</v>
      </c>
      <c r="I2488" s="18" t="s">
        <v>4282</v>
      </c>
      <c r="J2488" s="18" t="s">
        <v>7185</v>
      </c>
      <c r="K2488" s="18" t="s">
        <v>4282</v>
      </c>
      <c r="L2488" s="18" t="s">
        <v>4282</v>
      </c>
      <c r="N2488" s="40" t="e">
        <f t="shared" si="341"/>
        <v>#N/A</v>
      </c>
      <c r="O2488" t="e">
        <f>VLOOKUP(A2488,'[1]Integrator Offer Supplier'!$M$14:$AF$12953,18,FALSE)</f>
        <v>#N/A</v>
      </c>
      <c r="P2488" t="e">
        <f>VLOOKUP(A2488,'[1]Integrator Offer Supplier'!$M$14:$AF$12953,19,FALSE)</f>
        <v>#N/A</v>
      </c>
      <c r="Q2488" t="e">
        <f t="shared" si="342"/>
        <v>#N/A</v>
      </c>
      <c r="R2488" t="e">
        <f>VLOOKUP(A2488,'[1]Integrator Offer Supplier'!$M$14:$AF$12953,20,FALSE)</f>
        <v>#N/A</v>
      </c>
      <c r="S2488" s="41" t="e">
        <f t="shared" si="343"/>
        <v>#N/A</v>
      </c>
    </row>
    <row r="2489" spans="1:19" ht="234" x14ac:dyDescent="0.2">
      <c r="A2489" s="34" t="s">
        <v>7081</v>
      </c>
      <c r="B2489" s="15" t="s">
        <v>2141</v>
      </c>
      <c r="C2489" s="15" t="s">
        <v>4122</v>
      </c>
      <c r="D2489" s="19"/>
      <c r="E2489" s="18" t="s">
        <v>4282</v>
      </c>
      <c r="F2489" s="18" t="s">
        <v>4282</v>
      </c>
      <c r="G2489" s="18" t="s">
        <v>4282</v>
      </c>
      <c r="H2489" s="18" t="s">
        <v>4282</v>
      </c>
      <c r="I2489" s="18" t="s">
        <v>4282</v>
      </c>
      <c r="J2489" s="18" t="s">
        <v>7185</v>
      </c>
      <c r="K2489" s="18" t="s">
        <v>4282</v>
      </c>
      <c r="L2489" s="18" t="s">
        <v>4282</v>
      </c>
      <c r="N2489" s="40" t="e">
        <f t="shared" si="341"/>
        <v>#N/A</v>
      </c>
      <c r="O2489" t="e">
        <f>VLOOKUP(A2489,'[1]Integrator Offer Supplier'!$M$14:$AF$12953,18,FALSE)</f>
        <v>#N/A</v>
      </c>
      <c r="P2489" t="e">
        <f>VLOOKUP(A2489,'[1]Integrator Offer Supplier'!$M$14:$AF$12953,19,FALSE)</f>
        <v>#N/A</v>
      </c>
      <c r="Q2489" t="e">
        <f t="shared" si="342"/>
        <v>#N/A</v>
      </c>
      <c r="R2489" t="e">
        <f>VLOOKUP(A2489,'[1]Integrator Offer Supplier'!$M$14:$AF$12953,20,FALSE)</f>
        <v>#N/A</v>
      </c>
      <c r="S2489" s="41" t="e">
        <f t="shared" si="343"/>
        <v>#N/A</v>
      </c>
    </row>
    <row r="2490" spans="1:19" ht="54" x14ac:dyDescent="0.2">
      <c r="A2490" s="34" t="s">
        <v>7082</v>
      </c>
      <c r="B2490" s="15" t="s">
        <v>2142</v>
      </c>
      <c r="C2490" s="15" t="s">
        <v>4123</v>
      </c>
      <c r="D2490" s="19"/>
      <c r="E2490" s="18" t="s">
        <v>4282</v>
      </c>
      <c r="F2490" s="18" t="s">
        <v>4282</v>
      </c>
      <c r="G2490" s="18" t="s">
        <v>4282</v>
      </c>
      <c r="H2490" s="18" t="s">
        <v>4282</v>
      </c>
      <c r="I2490" s="18" t="s">
        <v>4282</v>
      </c>
      <c r="J2490" s="18" t="s">
        <v>7185</v>
      </c>
      <c r="K2490" s="18" t="s">
        <v>4282</v>
      </c>
      <c r="L2490" s="18" t="s">
        <v>4282</v>
      </c>
      <c r="N2490" s="40" t="e">
        <f t="shared" si="341"/>
        <v>#N/A</v>
      </c>
      <c r="O2490" t="e">
        <f>VLOOKUP(A2490,'[1]Integrator Offer Supplier'!$M$14:$AF$12953,18,FALSE)</f>
        <v>#N/A</v>
      </c>
      <c r="P2490" t="e">
        <f>VLOOKUP(A2490,'[1]Integrator Offer Supplier'!$M$14:$AF$12953,19,FALSE)</f>
        <v>#N/A</v>
      </c>
      <c r="Q2490" t="e">
        <f t="shared" si="342"/>
        <v>#N/A</v>
      </c>
      <c r="R2490" t="e">
        <f>VLOOKUP(A2490,'[1]Integrator Offer Supplier'!$M$14:$AF$12953,20,FALSE)</f>
        <v>#N/A</v>
      </c>
      <c r="S2490" s="41" t="e">
        <f t="shared" si="343"/>
        <v>#N/A</v>
      </c>
    </row>
    <row r="2491" spans="1:19" ht="90" x14ac:dyDescent="0.2">
      <c r="A2491" s="34" t="s">
        <v>7083</v>
      </c>
      <c r="B2491" s="15" t="s">
        <v>2143</v>
      </c>
      <c r="C2491" s="15" t="s">
        <v>4124</v>
      </c>
      <c r="D2491" s="19"/>
      <c r="E2491" s="18" t="s">
        <v>4282</v>
      </c>
      <c r="F2491" s="18" t="s">
        <v>4282</v>
      </c>
      <c r="G2491" s="18" t="s">
        <v>4282</v>
      </c>
      <c r="H2491" s="18" t="s">
        <v>4282</v>
      </c>
      <c r="I2491" s="18" t="s">
        <v>4282</v>
      </c>
      <c r="J2491" s="18" t="s">
        <v>7185</v>
      </c>
      <c r="K2491" s="18" t="s">
        <v>4282</v>
      </c>
      <c r="L2491" s="18" t="s">
        <v>4282</v>
      </c>
      <c r="N2491" s="40" t="e">
        <f t="shared" si="341"/>
        <v>#N/A</v>
      </c>
      <c r="O2491" t="e">
        <f>VLOOKUP(A2491,'[1]Integrator Offer Supplier'!$M$14:$AF$12953,18,FALSE)</f>
        <v>#N/A</v>
      </c>
      <c r="P2491" t="e">
        <f>VLOOKUP(A2491,'[1]Integrator Offer Supplier'!$M$14:$AF$12953,19,FALSE)</f>
        <v>#N/A</v>
      </c>
      <c r="Q2491" t="e">
        <f t="shared" si="342"/>
        <v>#N/A</v>
      </c>
      <c r="R2491" t="e">
        <f>VLOOKUP(A2491,'[1]Integrator Offer Supplier'!$M$14:$AF$12953,20,FALSE)</f>
        <v>#N/A</v>
      </c>
      <c r="S2491" s="41" t="e">
        <f t="shared" si="343"/>
        <v>#N/A</v>
      </c>
    </row>
    <row r="2492" spans="1:19" ht="72" x14ac:dyDescent="0.2">
      <c r="A2492" s="34" t="s">
        <v>7084</v>
      </c>
      <c r="B2492" s="15" t="s">
        <v>2144</v>
      </c>
      <c r="C2492" s="15" t="s">
        <v>4125</v>
      </c>
      <c r="D2492" s="19"/>
      <c r="E2492" s="18" t="s">
        <v>4282</v>
      </c>
      <c r="F2492" s="18" t="s">
        <v>4282</v>
      </c>
      <c r="G2492" s="18" t="s">
        <v>4282</v>
      </c>
      <c r="H2492" s="18" t="s">
        <v>4282</v>
      </c>
      <c r="I2492" s="18" t="s">
        <v>4282</v>
      </c>
      <c r="J2492" s="18" t="s">
        <v>7185</v>
      </c>
      <c r="K2492" s="18" t="s">
        <v>4282</v>
      </c>
      <c r="L2492" s="18" t="s">
        <v>4282</v>
      </c>
      <c r="N2492" s="40" t="e">
        <f t="shared" si="341"/>
        <v>#N/A</v>
      </c>
      <c r="O2492" t="e">
        <f>VLOOKUP(A2492,'[1]Integrator Offer Supplier'!$M$14:$AF$12953,18,FALSE)</f>
        <v>#N/A</v>
      </c>
      <c r="P2492" t="e">
        <f>VLOOKUP(A2492,'[1]Integrator Offer Supplier'!$M$14:$AF$12953,19,FALSE)</f>
        <v>#N/A</v>
      </c>
      <c r="Q2492" t="e">
        <f t="shared" si="342"/>
        <v>#N/A</v>
      </c>
      <c r="R2492" t="e">
        <f>VLOOKUP(A2492,'[1]Integrator Offer Supplier'!$M$14:$AF$12953,20,FALSE)</f>
        <v>#N/A</v>
      </c>
      <c r="S2492" s="41" t="e">
        <f t="shared" si="343"/>
        <v>#N/A</v>
      </c>
    </row>
    <row r="2493" spans="1:19" ht="36" x14ac:dyDescent="0.2">
      <c r="A2493" s="34" t="s">
        <v>7085</v>
      </c>
      <c r="B2493" s="15" t="s">
        <v>2145</v>
      </c>
      <c r="C2493" s="15" t="s">
        <v>4126</v>
      </c>
      <c r="D2493" s="19"/>
      <c r="E2493" s="18" t="s">
        <v>4282</v>
      </c>
      <c r="F2493" s="18" t="s">
        <v>4282</v>
      </c>
      <c r="G2493" s="18" t="s">
        <v>4282</v>
      </c>
      <c r="H2493" s="18" t="s">
        <v>4282</v>
      </c>
      <c r="I2493" s="18" t="s">
        <v>4282</v>
      </c>
      <c r="J2493" s="18" t="s">
        <v>7185</v>
      </c>
      <c r="K2493" s="18" t="s">
        <v>4282</v>
      </c>
      <c r="L2493" s="18" t="s">
        <v>4282</v>
      </c>
      <c r="N2493" s="40" t="e">
        <f t="shared" si="341"/>
        <v>#N/A</v>
      </c>
      <c r="O2493" t="e">
        <f>VLOOKUP(A2493,'[1]Integrator Offer Supplier'!$M$14:$AF$12953,18,FALSE)</f>
        <v>#N/A</v>
      </c>
      <c r="P2493" t="e">
        <f>VLOOKUP(A2493,'[1]Integrator Offer Supplier'!$M$14:$AF$12953,19,FALSE)</f>
        <v>#N/A</v>
      </c>
      <c r="Q2493" t="e">
        <f t="shared" si="342"/>
        <v>#N/A</v>
      </c>
      <c r="R2493" t="e">
        <f>VLOOKUP(A2493,'[1]Integrator Offer Supplier'!$M$14:$AF$12953,20,FALSE)</f>
        <v>#N/A</v>
      </c>
      <c r="S2493" s="41" t="e">
        <f t="shared" si="343"/>
        <v>#N/A</v>
      </c>
    </row>
    <row r="2494" spans="1:19" ht="90" x14ac:dyDescent="0.2">
      <c r="A2494" s="35" t="s">
        <v>7086</v>
      </c>
      <c r="B2494" s="15" t="s">
        <v>2146</v>
      </c>
      <c r="C2494" s="15" t="s">
        <v>4127</v>
      </c>
      <c r="D2494" s="19"/>
      <c r="E2494" s="18" t="s">
        <v>4282</v>
      </c>
      <c r="F2494" s="18" t="s">
        <v>4282</v>
      </c>
      <c r="G2494" s="18" t="s">
        <v>4282</v>
      </c>
      <c r="H2494" s="18" t="s">
        <v>4282</v>
      </c>
      <c r="I2494" s="18" t="s">
        <v>4282</v>
      </c>
      <c r="J2494" s="18" t="s">
        <v>7185</v>
      </c>
      <c r="K2494" s="18" t="s">
        <v>4282</v>
      </c>
      <c r="L2494" s="18" t="s">
        <v>4282</v>
      </c>
      <c r="N2494" s="40" t="e">
        <f t="shared" si="341"/>
        <v>#N/A</v>
      </c>
      <c r="O2494" t="e">
        <f>VLOOKUP(A2494,'[1]Integrator Offer Supplier'!$M$14:$AF$12953,18,FALSE)</f>
        <v>#N/A</v>
      </c>
      <c r="P2494" t="e">
        <f>VLOOKUP(A2494,'[1]Integrator Offer Supplier'!$M$14:$AF$12953,19,FALSE)</f>
        <v>#N/A</v>
      </c>
      <c r="Q2494" t="e">
        <f t="shared" si="342"/>
        <v>#N/A</v>
      </c>
      <c r="R2494" t="e">
        <f>VLOOKUP(A2494,'[1]Integrator Offer Supplier'!$M$14:$AF$12953,20,FALSE)</f>
        <v>#N/A</v>
      </c>
      <c r="S2494" s="41" t="e">
        <f t="shared" si="343"/>
        <v>#N/A</v>
      </c>
    </row>
    <row r="2495" spans="1:19" ht="36" x14ac:dyDescent="0.2">
      <c r="A2495" s="35" t="s">
        <v>7087</v>
      </c>
      <c r="B2495" s="15" t="s">
        <v>2147</v>
      </c>
      <c r="C2495" s="15" t="s">
        <v>4128</v>
      </c>
      <c r="D2495" s="19"/>
      <c r="E2495" s="18" t="s">
        <v>4282</v>
      </c>
      <c r="F2495" s="18" t="s">
        <v>4282</v>
      </c>
      <c r="G2495" s="18" t="s">
        <v>4282</v>
      </c>
      <c r="H2495" s="18" t="s">
        <v>4282</v>
      </c>
      <c r="I2495" s="18" t="s">
        <v>4282</v>
      </c>
      <c r="J2495" s="18" t="s">
        <v>7185</v>
      </c>
      <c r="K2495" s="18" t="s">
        <v>4282</v>
      </c>
      <c r="L2495" s="18" t="s">
        <v>4282</v>
      </c>
      <c r="N2495" s="40" t="e">
        <f t="shared" si="341"/>
        <v>#N/A</v>
      </c>
      <c r="O2495" t="e">
        <f>VLOOKUP(A2495,'[1]Integrator Offer Supplier'!$M$14:$AF$12953,18,FALSE)</f>
        <v>#N/A</v>
      </c>
      <c r="P2495" t="e">
        <f>VLOOKUP(A2495,'[1]Integrator Offer Supplier'!$M$14:$AF$12953,19,FALSE)</f>
        <v>#N/A</v>
      </c>
      <c r="Q2495" t="e">
        <f t="shared" si="342"/>
        <v>#N/A</v>
      </c>
      <c r="R2495" t="e">
        <f>VLOOKUP(A2495,'[1]Integrator Offer Supplier'!$M$14:$AF$12953,20,FALSE)</f>
        <v>#N/A</v>
      </c>
      <c r="S2495" s="41" t="e">
        <f t="shared" si="343"/>
        <v>#N/A</v>
      </c>
    </row>
    <row r="2496" spans="1:19" ht="36" x14ac:dyDescent="0.2">
      <c r="A2496" s="35" t="s">
        <v>7088</v>
      </c>
      <c r="B2496" s="15" t="s">
        <v>2148</v>
      </c>
      <c r="C2496" s="15" t="s">
        <v>2148</v>
      </c>
      <c r="D2496" s="19"/>
      <c r="E2496" s="18" t="s">
        <v>4282</v>
      </c>
      <c r="F2496" s="18" t="s">
        <v>4282</v>
      </c>
      <c r="G2496" s="18" t="s">
        <v>4282</v>
      </c>
      <c r="H2496" s="18" t="s">
        <v>4282</v>
      </c>
      <c r="I2496" s="18" t="s">
        <v>4282</v>
      </c>
      <c r="J2496" s="18" t="s">
        <v>7185</v>
      </c>
      <c r="K2496" s="18" t="s">
        <v>4282</v>
      </c>
      <c r="L2496" s="18" t="s">
        <v>4282</v>
      </c>
      <c r="N2496" s="40" t="e">
        <f t="shared" si="341"/>
        <v>#N/A</v>
      </c>
      <c r="O2496" t="e">
        <f>VLOOKUP(A2496,'[1]Integrator Offer Supplier'!$M$14:$AF$12953,18,FALSE)</f>
        <v>#N/A</v>
      </c>
      <c r="P2496" t="e">
        <f>VLOOKUP(A2496,'[1]Integrator Offer Supplier'!$M$14:$AF$12953,19,FALSE)</f>
        <v>#N/A</v>
      </c>
      <c r="Q2496" t="e">
        <f t="shared" si="342"/>
        <v>#N/A</v>
      </c>
      <c r="R2496" t="e">
        <f>VLOOKUP(A2496,'[1]Integrator Offer Supplier'!$M$14:$AF$12953,20,FALSE)</f>
        <v>#N/A</v>
      </c>
      <c r="S2496" s="41" t="e">
        <f t="shared" si="343"/>
        <v>#N/A</v>
      </c>
    </row>
    <row r="2497" spans="1:19" ht="36" x14ac:dyDescent="0.2">
      <c r="A2497" s="34" t="s">
        <v>7089</v>
      </c>
      <c r="B2497" s="15" t="s">
        <v>2149</v>
      </c>
      <c r="C2497" s="15" t="s">
        <v>4129</v>
      </c>
      <c r="D2497" s="19"/>
      <c r="E2497" s="18" t="s">
        <v>4282</v>
      </c>
      <c r="F2497" s="18" t="s">
        <v>4282</v>
      </c>
      <c r="G2497" s="18" t="s">
        <v>4282</v>
      </c>
      <c r="H2497" s="18" t="s">
        <v>4282</v>
      </c>
      <c r="I2497" s="18" t="s">
        <v>4282</v>
      </c>
      <c r="J2497" s="18" t="s">
        <v>7185</v>
      </c>
      <c r="K2497" s="18" t="s">
        <v>4282</v>
      </c>
      <c r="L2497" s="18" t="s">
        <v>4282</v>
      </c>
      <c r="N2497" s="40" t="e">
        <f t="shared" si="341"/>
        <v>#N/A</v>
      </c>
      <c r="O2497" t="e">
        <f>VLOOKUP(A2497,'[1]Integrator Offer Supplier'!$M$14:$AF$12953,18,FALSE)</f>
        <v>#N/A</v>
      </c>
      <c r="P2497" t="e">
        <f>VLOOKUP(A2497,'[1]Integrator Offer Supplier'!$M$14:$AF$12953,19,FALSE)</f>
        <v>#N/A</v>
      </c>
      <c r="Q2497" t="e">
        <f t="shared" si="342"/>
        <v>#N/A</v>
      </c>
      <c r="R2497" t="e">
        <f>VLOOKUP(A2497,'[1]Integrator Offer Supplier'!$M$14:$AF$12953,20,FALSE)</f>
        <v>#N/A</v>
      </c>
      <c r="S2497" s="41" t="e">
        <f t="shared" si="343"/>
        <v>#N/A</v>
      </c>
    </row>
    <row r="2498" spans="1:19" ht="108" x14ac:dyDescent="0.2">
      <c r="A2498" s="34" t="s">
        <v>7090</v>
      </c>
      <c r="B2498" s="15" t="s">
        <v>2150</v>
      </c>
      <c r="C2498" s="15" t="s">
        <v>4130</v>
      </c>
      <c r="D2498" s="19"/>
      <c r="E2498" s="18" t="s">
        <v>4282</v>
      </c>
      <c r="F2498" s="18" t="s">
        <v>4282</v>
      </c>
      <c r="G2498" s="18" t="s">
        <v>4282</v>
      </c>
      <c r="H2498" s="18" t="s">
        <v>4282</v>
      </c>
      <c r="I2498" s="18" t="s">
        <v>4282</v>
      </c>
      <c r="J2498" s="18" t="s">
        <v>7185</v>
      </c>
      <c r="K2498" s="18" t="s">
        <v>4282</v>
      </c>
      <c r="L2498" s="18" t="s">
        <v>4282</v>
      </c>
      <c r="N2498" s="40" t="e">
        <f t="shared" si="341"/>
        <v>#N/A</v>
      </c>
      <c r="O2498" t="e">
        <f>VLOOKUP(A2498,'[1]Integrator Offer Supplier'!$M$14:$AF$12953,18,FALSE)</f>
        <v>#N/A</v>
      </c>
      <c r="P2498" t="e">
        <f>VLOOKUP(A2498,'[1]Integrator Offer Supplier'!$M$14:$AF$12953,19,FALSE)</f>
        <v>#N/A</v>
      </c>
      <c r="Q2498" t="e">
        <f t="shared" si="342"/>
        <v>#N/A</v>
      </c>
      <c r="R2498" t="e">
        <f>VLOOKUP(A2498,'[1]Integrator Offer Supplier'!$M$14:$AF$12953,20,FALSE)</f>
        <v>#N/A</v>
      </c>
      <c r="S2498" s="41" t="e">
        <f t="shared" si="343"/>
        <v>#N/A</v>
      </c>
    </row>
    <row r="2499" spans="1:19" ht="72" x14ac:dyDescent="0.2">
      <c r="A2499" s="34" t="s">
        <v>7091</v>
      </c>
      <c r="B2499" s="15" t="s">
        <v>2151</v>
      </c>
      <c r="C2499" s="15" t="s">
        <v>4361</v>
      </c>
      <c r="D2499" s="19"/>
      <c r="E2499" s="18">
        <v>16</v>
      </c>
      <c r="F2499" s="2">
        <v>4375</v>
      </c>
      <c r="G2499" s="18">
        <v>8</v>
      </c>
      <c r="H2499" s="18">
        <v>8</v>
      </c>
      <c r="I2499" s="18"/>
      <c r="J2499" s="18"/>
      <c r="K2499" s="18"/>
      <c r="L2499" s="18"/>
      <c r="N2499" s="40" t="e">
        <f t="shared" si="341"/>
        <v>#N/A</v>
      </c>
      <c r="O2499" t="e">
        <f>VLOOKUP(A2499,'[1]Integrator Offer Supplier'!$M$14:$AF$12953,18,FALSE)</f>
        <v>#N/A</v>
      </c>
      <c r="P2499" t="e">
        <f>VLOOKUP(A2499,'[1]Integrator Offer Supplier'!$M$14:$AF$12953,19,FALSE)</f>
        <v>#N/A</v>
      </c>
      <c r="Q2499" t="e">
        <f t="shared" si="342"/>
        <v>#N/A</v>
      </c>
      <c r="R2499" t="e">
        <f>VLOOKUP(A2499,'[1]Integrator Offer Supplier'!$M$14:$AF$12953,20,FALSE)</f>
        <v>#N/A</v>
      </c>
      <c r="S2499" s="41" t="e">
        <f t="shared" si="343"/>
        <v>#N/A</v>
      </c>
    </row>
    <row r="2500" spans="1:19" ht="36" x14ac:dyDescent="0.2">
      <c r="A2500" s="45" t="s">
        <v>7092</v>
      </c>
      <c r="B2500" s="44" t="s">
        <v>2152</v>
      </c>
      <c r="C2500" s="44" t="s">
        <v>4132</v>
      </c>
      <c r="D2500" s="19"/>
      <c r="E2500" s="18"/>
      <c r="F2500" s="18">
        <v>10000</v>
      </c>
      <c r="G2500" s="18"/>
      <c r="H2500" s="18"/>
      <c r="I2500" s="18"/>
      <c r="J2500" s="18"/>
      <c r="K2500" s="18"/>
      <c r="L2500" s="18"/>
      <c r="N2500" s="40" t="e">
        <f t="shared" si="341"/>
        <v>#N/A</v>
      </c>
      <c r="O2500" t="e">
        <f>VLOOKUP(A2500,'[1]Integrator Offer Supplier'!$M$14:$AF$12953,18,FALSE)</f>
        <v>#N/A</v>
      </c>
      <c r="P2500" t="e">
        <f>VLOOKUP(A2500,'[1]Integrator Offer Supplier'!$M$14:$AF$12953,19,FALSE)</f>
        <v>#N/A</v>
      </c>
      <c r="Q2500" t="e">
        <f t="shared" si="342"/>
        <v>#N/A</v>
      </c>
      <c r="R2500" t="e">
        <f>VLOOKUP(A2500,'[1]Integrator Offer Supplier'!$M$14:$AF$12953,20,FALSE)</f>
        <v>#N/A</v>
      </c>
      <c r="S2500" s="41" t="e">
        <f t="shared" si="343"/>
        <v>#N/A</v>
      </c>
    </row>
    <row r="2501" spans="1:19" ht="54" x14ac:dyDescent="0.2">
      <c r="A2501" s="34" t="s">
        <v>7093</v>
      </c>
      <c r="B2501" s="15" t="s">
        <v>2153</v>
      </c>
      <c r="C2501" s="15" t="s">
        <v>4133</v>
      </c>
      <c r="D2501" s="19"/>
      <c r="E2501" s="18" t="s">
        <v>4282</v>
      </c>
      <c r="F2501" s="18" t="s">
        <v>4282</v>
      </c>
      <c r="G2501" s="18" t="s">
        <v>4282</v>
      </c>
      <c r="H2501" s="18" t="s">
        <v>4282</v>
      </c>
      <c r="I2501" s="18" t="s">
        <v>4282</v>
      </c>
      <c r="J2501" s="18" t="s">
        <v>7185</v>
      </c>
      <c r="K2501" s="18" t="s">
        <v>4282</v>
      </c>
      <c r="L2501" s="18" t="s">
        <v>4282</v>
      </c>
      <c r="N2501" s="40" t="e">
        <f t="shared" si="341"/>
        <v>#N/A</v>
      </c>
      <c r="O2501" t="e">
        <f>VLOOKUP(A2501,'[1]Integrator Offer Supplier'!$M$14:$AF$12953,18,FALSE)</f>
        <v>#N/A</v>
      </c>
      <c r="P2501" t="e">
        <f>VLOOKUP(A2501,'[1]Integrator Offer Supplier'!$M$14:$AF$12953,19,FALSE)</f>
        <v>#N/A</v>
      </c>
      <c r="Q2501" t="e">
        <f t="shared" si="342"/>
        <v>#N/A</v>
      </c>
      <c r="R2501" t="e">
        <f>VLOOKUP(A2501,'[1]Integrator Offer Supplier'!$M$14:$AF$12953,20,FALSE)</f>
        <v>#N/A</v>
      </c>
      <c r="S2501" s="41" t="e">
        <f t="shared" si="343"/>
        <v>#N/A</v>
      </c>
    </row>
    <row r="2502" spans="1:19" ht="54" x14ac:dyDescent="0.2">
      <c r="A2502" s="35" t="s">
        <v>7094</v>
      </c>
      <c r="B2502" s="15" t="s">
        <v>102</v>
      </c>
      <c r="C2502" s="15" t="s">
        <v>4134</v>
      </c>
      <c r="D2502" s="19"/>
      <c r="E2502" s="18"/>
      <c r="F2502" s="2">
        <v>9100</v>
      </c>
      <c r="G2502" s="2"/>
      <c r="H2502" s="2"/>
      <c r="I2502" s="2"/>
      <c r="J2502" s="2"/>
      <c r="K2502" s="2"/>
      <c r="L2502" s="2"/>
      <c r="N2502" s="40" t="e">
        <f t="shared" si="341"/>
        <v>#N/A</v>
      </c>
      <c r="O2502" t="e">
        <f>VLOOKUP(A2502,'[1]Integrator Offer Supplier'!$M$14:$AF$12953,18,FALSE)</f>
        <v>#N/A</v>
      </c>
      <c r="P2502" t="e">
        <f>VLOOKUP(A2502,'[1]Integrator Offer Supplier'!$M$14:$AF$12953,19,FALSE)</f>
        <v>#N/A</v>
      </c>
      <c r="Q2502" t="e">
        <f t="shared" si="342"/>
        <v>#N/A</v>
      </c>
      <c r="R2502" t="e">
        <f>VLOOKUP(A2502,'[1]Integrator Offer Supplier'!$M$14:$AF$12953,20,FALSE)</f>
        <v>#N/A</v>
      </c>
      <c r="S2502" s="41" t="e">
        <f t="shared" si="343"/>
        <v>#N/A</v>
      </c>
    </row>
    <row r="2503" spans="1:19" ht="54" x14ac:dyDescent="0.2">
      <c r="A2503" s="35" t="s">
        <v>7095</v>
      </c>
      <c r="B2503" s="15" t="s">
        <v>62</v>
      </c>
      <c r="C2503" s="15" t="s">
        <v>4135</v>
      </c>
      <c r="D2503" s="19"/>
      <c r="E2503" s="18"/>
      <c r="F2503" s="2">
        <v>9100</v>
      </c>
      <c r="G2503" s="2"/>
      <c r="H2503" s="2"/>
      <c r="I2503" s="2"/>
      <c r="J2503" s="18">
        <f t="shared" ref="J2503:J2504" si="344">N2503</f>
        <v>4.67852147368421</v>
      </c>
      <c r="K2503" s="18">
        <f t="shared" ref="K2503:K2504" si="345">Q2503</f>
        <v>5427.5858700000008</v>
      </c>
      <c r="L2503" s="18">
        <f t="shared" ref="L2503:L2504" si="346">S2503</f>
        <v>5.4740870249970541</v>
      </c>
      <c r="N2503" s="40">
        <f t="shared" si="341"/>
        <v>4.67852147368421</v>
      </c>
      <c r="O2503">
        <f>VLOOKUP(A2503,'[1]Integrator Offer Supplier'!$M$14:$AF$12953,18,FALSE)</f>
        <v>90.093149999999994</v>
      </c>
      <c r="P2503">
        <f>VLOOKUP(A2503,'[1]Integrator Offer Supplier'!$M$14:$AF$12953,19,FALSE)</f>
        <v>733.45755000000008</v>
      </c>
      <c r="Q2503">
        <f t="shared" si="342"/>
        <v>5427.5858700000008</v>
      </c>
      <c r="R2503">
        <f>VLOOKUP(A2503,'[1]Integrator Offer Supplier'!$M$14:$AF$12953,20,FALSE)</f>
        <v>437.92696199976433</v>
      </c>
      <c r="S2503" s="41">
        <f t="shared" si="343"/>
        <v>5.4740870249970541</v>
      </c>
    </row>
    <row r="2504" spans="1:19" ht="54" x14ac:dyDescent="0.2">
      <c r="A2504" s="35" t="s">
        <v>7096</v>
      </c>
      <c r="B2504" s="15" t="s">
        <v>2154</v>
      </c>
      <c r="C2504" s="15" t="s">
        <v>4136</v>
      </c>
      <c r="D2504" s="19"/>
      <c r="E2504" s="18"/>
      <c r="F2504" s="2">
        <v>9100</v>
      </c>
      <c r="G2504" s="2"/>
      <c r="H2504" s="2"/>
      <c r="I2504" s="2"/>
      <c r="J2504" s="18">
        <f t="shared" si="344"/>
        <v>1.1695894736842105</v>
      </c>
      <c r="K2504" s="18">
        <f t="shared" si="345"/>
        <v>5367.5937000000004</v>
      </c>
      <c r="L2504" s="18">
        <f t="shared" si="346"/>
        <v>0.59062500000000007</v>
      </c>
      <c r="N2504" s="40">
        <f t="shared" ref="N2504:N2567" si="347">O2504*$P$1/$J$2</f>
        <v>1.1695894736842105</v>
      </c>
      <c r="O2504">
        <f>VLOOKUP(A2504,'[1]Integrator Offer Supplier'!$M$14:$AF$12953,18,FALSE)</f>
        <v>22.522500000000001</v>
      </c>
      <c r="P2504">
        <f>VLOOKUP(A2504,'[1]Integrator Offer Supplier'!$M$14:$AF$12953,19,FALSE)</f>
        <v>725.35050000000001</v>
      </c>
      <c r="Q2504">
        <f t="shared" ref="Q2504:Q2567" si="348">P2504*$P$1</f>
        <v>5367.5937000000004</v>
      </c>
      <c r="R2504">
        <f>VLOOKUP(A2504,'[1]Integrator Offer Supplier'!$M$14:$AF$12953,20,FALSE)</f>
        <v>47.25</v>
      </c>
      <c r="S2504" s="41">
        <f t="shared" ref="S2504:S2567" si="349">R2504*$P$1/$L$2</f>
        <v>0.59062500000000007</v>
      </c>
    </row>
    <row r="2505" spans="1:19" ht="54" x14ac:dyDescent="0.2">
      <c r="A2505" s="34" t="s">
        <v>7097</v>
      </c>
      <c r="B2505" s="15" t="s">
        <v>2155</v>
      </c>
      <c r="C2505" s="15" t="s">
        <v>4137</v>
      </c>
      <c r="D2505" s="19"/>
      <c r="E2505" s="18" t="s">
        <v>4282</v>
      </c>
      <c r="F2505" s="18" t="s">
        <v>4282</v>
      </c>
      <c r="G2505" s="18" t="s">
        <v>4282</v>
      </c>
      <c r="H2505" s="18" t="s">
        <v>4282</v>
      </c>
      <c r="I2505" s="18" t="s">
        <v>4282</v>
      </c>
      <c r="J2505" s="18" t="s">
        <v>7185</v>
      </c>
      <c r="K2505" s="18" t="s">
        <v>4282</v>
      </c>
      <c r="L2505" s="18" t="s">
        <v>4282</v>
      </c>
      <c r="N2505" s="40" t="e">
        <f t="shared" si="347"/>
        <v>#N/A</v>
      </c>
      <c r="O2505" t="e">
        <f>VLOOKUP(A2505,'[1]Integrator Offer Supplier'!$M$14:$AF$12953,18,FALSE)</f>
        <v>#N/A</v>
      </c>
      <c r="P2505" t="e">
        <f>VLOOKUP(A2505,'[1]Integrator Offer Supplier'!$M$14:$AF$12953,19,FALSE)</f>
        <v>#N/A</v>
      </c>
      <c r="Q2505" t="e">
        <f t="shared" si="348"/>
        <v>#N/A</v>
      </c>
      <c r="R2505" t="e">
        <f>VLOOKUP(A2505,'[1]Integrator Offer Supplier'!$M$14:$AF$12953,20,FALSE)</f>
        <v>#N/A</v>
      </c>
      <c r="S2505" s="41" t="e">
        <f t="shared" si="349"/>
        <v>#N/A</v>
      </c>
    </row>
    <row r="2506" spans="1:19" ht="72" x14ac:dyDescent="0.2">
      <c r="A2506" s="35" t="s">
        <v>7098</v>
      </c>
      <c r="B2506" s="15" t="s">
        <v>2156</v>
      </c>
      <c r="C2506" s="15" t="s">
        <v>4138</v>
      </c>
      <c r="D2506" s="19"/>
      <c r="E2506" s="18" t="s">
        <v>4282</v>
      </c>
      <c r="F2506" s="18" t="s">
        <v>4282</v>
      </c>
      <c r="G2506" s="18" t="s">
        <v>4282</v>
      </c>
      <c r="H2506" s="18" t="s">
        <v>4282</v>
      </c>
      <c r="I2506" s="18" t="s">
        <v>4282</v>
      </c>
      <c r="J2506" s="18" t="s">
        <v>7185</v>
      </c>
      <c r="K2506" s="18" t="s">
        <v>4282</v>
      </c>
      <c r="L2506" s="18" t="s">
        <v>4282</v>
      </c>
      <c r="N2506" s="40" t="e">
        <f t="shared" si="347"/>
        <v>#N/A</v>
      </c>
      <c r="O2506" t="e">
        <f>VLOOKUP(A2506,'[1]Integrator Offer Supplier'!$M$14:$AF$12953,18,FALSE)</f>
        <v>#N/A</v>
      </c>
      <c r="P2506" t="e">
        <f>VLOOKUP(A2506,'[1]Integrator Offer Supplier'!$M$14:$AF$12953,19,FALSE)</f>
        <v>#N/A</v>
      </c>
      <c r="Q2506" t="e">
        <f t="shared" si="348"/>
        <v>#N/A</v>
      </c>
      <c r="R2506" t="e">
        <f>VLOOKUP(A2506,'[1]Integrator Offer Supplier'!$M$14:$AF$12953,20,FALSE)</f>
        <v>#N/A</v>
      </c>
      <c r="S2506" s="41" t="e">
        <f t="shared" si="349"/>
        <v>#N/A</v>
      </c>
    </row>
    <row r="2507" spans="1:19" ht="108" x14ac:dyDescent="0.2">
      <c r="A2507" s="35" t="s">
        <v>7099</v>
      </c>
      <c r="B2507" s="15" t="s">
        <v>2157</v>
      </c>
      <c r="C2507" s="15" t="s">
        <v>4139</v>
      </c>
      <c r="D2507" s="19"/>
      <c r="E2507" s="18" t="s">
        <v>4282</v>
      </c>
      <c r="F2507" s="18" t="s">
        <v>4282</v>
      </c>
      <c r="G2507" s="18" t="s">
        <v>4282</v>
      </c>
      <c r="H2507" s="18" t="s">
        <v>4282</v>
      </c>
      <c r="I2507" s="18" t="s">
        <v>4282</v>
      </c>
      <c r="J2507" s="18" t="s">
        <v>7185</v>
      </c>
      <c r="K2507" s="18" t="s">
        <v>4282</v>
      </c>
      <c r="L2507" s="18" t="s">
        <v>4282</v>
      </c>
      <c r="N2507" s="40" t="e">
        <f t="shared" si="347"/>
        <v>#N/A</v>
      </c>
      <c r="O2507" t="e">
        <f>VLOOKUP(A2507,'[1]Integrator Offer Supplier'!$M$14:$AF$12953,18,FALSE)</f>
        <v>#N/A</v>
      </c>
      <c r="P2507" t="e">
        <f>VLOOKUP(A2507,'[1]Integrator Offer Supplier'!$M$14:$AF$12953,19,FALSE)</f>
        <v>#N/A</v>
      </c>
      <c r="Q2507" t="e">
        <f t="shared" si="348"/>
        <v>#N/A</v>
      </c>
      <c r="R2507" t="e">
        <f>VLOOKUP(A2507,'[1]Integrator Offer Supplier'!$M$14:$AF$12953,20,FALSE)</f>
        <v>#N/A</v>
      </c>
      <c r="S2507" s="41" t="e">
        <f t="shared" si="349"/>
        <v>#N/A</v>
      </c>
    </row>
    <row r="2508" spans="1:19" ht="90" x14ac:dyDescent="0.2">
      <c r="A2508" s="35" t="s">
        <v>7100</v>
      </c>
      <c r="B2508" s="15" t="s">
        <v>2158</v>
      </c>
      <c r="C2508" s="15" t="s">
        <v>4140</v>
      </c>
      <c r="D2508" s="19"/>
      <c r="E2508" s="18" t="s">
        <v>4282</v>
      </c>
      <c r="F2508" s="18" t="s">
        <v>4282</v>
      </c>
      <c r="G2508" s="18" t="s">
        <v>4282</v>
      </c>
      <c r="H2508" s="18" t="s">
        <v>4282</v>
      </c>
      <c r="I2508" s="18" t="s">
        <v>4282</v>
      </c>
      <c r="J2508" s="18" t="s">
        <v>7185</v>
      </c>
      <c r="K2508" s="18" t="s">
        <v>4282</v>
      </c>
      <c r="L2508" s="18" t="s">
        <v>4282</v>
      </c>
      <c r="N2508" s="40" t="e">
        <f t="shared" si="347"/>
        <v>#N/A</v>
      </c>
      <c r="O2508" t="e">
        <f>VLOOKUP(A2508,'[1]Integrator Offer Supplier'!$M$14:$AF$12953,18,FALSE)</f>
        <v>#N/A</v>
      </c>
      <c r="P2508" t="e">
        <f>VLOOKUP(A2508,'[1]Integrator Offer Supplier'!$M$14:$AF$12953,19,FALSE)</f>
        <v>#N/A</v>
      </c>
      <c r="Q2508" t="e">
        <f t="shared" si="348"/>
        <v>#N/A</v>
      </c>
      <c r="R2508" t="e">
        <f>VLOOKUP(A2508,'[1]Integrator Offer Supplier'!$M$14:$AF$12953,20,FALSE)</f>
        <v>#N/A</v>
      </c>
      <c r="S2508" s="41" t="e">
        <f t="shared" si="349"/>
        <v>#N/A</v>
      </c>
    </row>
    <row r="2509" spans="1:19" ht="18" x14ac:dyDescent="0.2">
      <c r="A2509" s="34" t="s">
        <v>7101</v>
      </c>
      <c r="B2509" s="15" t="s">
        <v>67</v>
      </c>
      <c r="C2509" s="15" t="s">
        <v>4255</v>
      </c>
      <c r="D2509" s="19"/>
      <c r="E2509" s="18">
        <v>1</v>
      </c>
      <c r="F2509" s="2">
        <v>700</v>
      </c>
      <c r="G2509" s="2"/>
      <c r="H2509" s="2">
        <v>2</v>
      </c>
      <c r="I2509" s="2"/>
      <c r="J2509" s="2"/>
      <c r="K2509" s="2"/>
      <c r="L2509" s="2"/>
      <c r="N2509" s="40" t="e">
        <f t="shared" si="347"/>
        <v>#N/A</v>
      </c>
      <c r="O2509" t="e">
        <f>VLOOKUP(A2509,'[1]Integrator Offer Supplier'!$M$14:$AF$12953,18,FALSE)</f>
        <v>#N/A</v>
      </c>
      <c r="P2509" t="e">
        <f>VLOOKUP(A2509,'[1]Integrator Offer Supplier'!$M$14:$AF$12953,19,FALSE)</f>
        <v>#N/A</v>
      </c>
      <c r="Q2509" t="e">
        <f t="shared" si="348"/>
        <v>#N/A</v>
      </c>
      <c r="R2509" t="e">
        <f>VLOOKUP(A2509,'[1]Integrator Offer Supplier'!$M$14:$AF$12953,20,FALSE)</f>
        <v>#N/A</v>
      </c>
      <c r="S2509" s="41" t="e">
        <f t="shared" si="349"/>
        <v>#N/A</v>
      </c>
    </row>
    <row r="2510" spans="1:19" ht="36" x14ac:dyDescent="0.2">
      <c r="A2510" s="34" t="s">
        <v>7102</v>
      </c>
      <c r="B2510" s="15" t="s">
        <v>2159</v>
      </c>
      <c r="C2510" s="15" t="s">
        <v>4142</v>
      </c>
      <c r="D2510" s="19"/>
      <c r="E2510" s="18" t="s">
        <v>4282</v>
      </c>
      <c r="F2510" s="18" t="s">
        <v>4282</v>
      </c>
      <c r="G2510" s="18" t="s">
        <v>4282</v>
      </c>
      <c r="H2510" s="18" t="s">
        <v>4282</v>
      </c>
      <c r="I2510" s="18" t="s">
        <v>4282</v>
      </c>
      <c r="J2510" s="18" t="s">
        <v>7185</v>
      </c>
      <c r="K2510" s="18" t="s">
        <v>4282</v>
      </c>
      <c r="L2510" s="18" t="s">
        <v>4282</v>
      </c>
      <c r="N2510" s="40" t="e">
        <f t="shared" si="347"/>
        <v>#N/A</v>
      </c>
      <c r="O2510" t="e">
        <f>VLOOKUP(A2510,'[1]Integrator Offer Supplier'!$M$14:$AF$12953,18,FALSE)</f>
        <v>#N/A</v>
      </c>
      <c r="P2510" t="e">
        <f>VLOOKUP(A2510,'[1]Integrator Offer Supplier'!$M$14:$AF$12953,19,FALSE)</f>
        <v>#N/A</v>
      </c>
      <c r="Q2510" t="e">
        <f t="shared" si="348"/>
        <v>#N/A</v>
      </c>
      <c r="R2510" t="e">
        <f>VLOOKUP(A2510,'[1]Integrator Offer Supplier'!$M$14:$AF$12953,20,FALSE)</f>
        <v>#N/A</v>
      </c>
      <c r="S2510" s="41" t="e">
        <f t="shared" si="349"/>
        <v>#N/A</v>
      </c>
    </row>
    <row r="2511" spans="1:19" ht="72" x14ac:dyDescent="0.2">
      <c r="A2511" s="35" t="s">
        <v>7103</v>
      </c>
      <c r="B2511" s="15" t="s">
        <v>2160</v>
      </c>
      <c r="C2511" s="15" t="s">
        <v>4143</v>
      </c>
      <c r="D2511" s="21" t="s">
        <v>4305</v>
      </c>
      <c r="E2511" s="18"/>
      <c r="F2511" s="18"/>
      <c r="G2511" s="18"/>
      <c r="H2511" s="18">
        <v>1</v>
      </c>
      <c r="I2511" s="18"/>
      <c r="J2511" s="18">
        <f t="shared" ref="J2511:J2512" si="350">N2511</f>
        <v>4.258205368421053</v>
      </c>
      <c r="K2511" s="18">
        <f t="shared" ref="K2511:K2512" si="351">Q2511</f>
        <v>883.52670000000012</v>
      </c>
      <c r="L2511" s="18">
        <f t="shared" ref="L2511:L2512" si="352">S2511</f>
        <v>2.8679681812488949</v>
      </c>
      <c r="N2511" s="40">
        <f t="shared" si="347"/>
        <v>4.258205368421053</v>
      </c>
      <c r="O2511">
        <f>VLOOKUP(A2511,'[1]Integrator Offer Supplier'!$M$14:$AF$12953,18,FALSE)</f>
        <v>81.999224999999996</v>
      </c>
      <c r="P2511">
        <f>VLOOKUP(A2511,'[1]Integrator Offer Supplier'!$M$14:$AF$12953,19,FALSE)</f>
        <v>119.39550000000001</v>
      </c>
      <c r="Q2511">
        <f t="shared" si="348"/>
        <v>883.52670000000012</v>
      </c>
      <c r="R2511">
        <f>VLOOKUP(A2511,'[1]Integrator Offer Supplier'!$M$14:$AF$12953,20,FALSE)</f>
        <v>229.43745449991158</v>
      </c>
      <c r="S2511" s="41">
        <f t="shared" si="349"/>
        <v>2.8679681812488949</v>
      </c>
    </row>
    <row r="2512" spans="1:19" ht="18" x14ac:dyDescent="0.2">
      <c r="A2512" s="35" t="s">
        <v>7104</v>
      </c>
      <c r="B2512" s="15" t="s">
        <v>606</v>
      </c>
      <c r="C2512" s="15" t="s">
        <v>606</v>
      </c>
      <c r="D2512" s="19"/>
      <c r="E2512" s="18"/>
      <c r="F2512" s="18"/>
      <c r="G2512" s="18"/>
      <c r="H2512" s="18"/>
      <c r="I2512" s="18"/>
      <c r="J2512" s="18">
        <f t="shared" si="350"/>
        <v>0</v>
      </c>
      <c r="K2512" s="18">
        <f t="shared" si="351"/>
        <v>0</v>
      </c>
      <c r="L2512" s="18">
        <f t="shared" si="352"/>
        <v>0</v>
      </c>
      <c r="N2512" s="40">
        <f t="shared" si="347"/>
        <v>0</v>
      </c>
      <c r="O2512">
        <f>VLOOKUP(A2512,'[1]Integrator Offer Supplier'!$M$14:$AF$12953,18,FALSE)</f>
        <v>0</v>
      </c>
      <c r="P2512">
        <f>VLOOKUP(A2512,'[1]Integrator Offer Supplier'!$M$14:$AF$12953,19,FALSE)</f>
        <v>0</v>
      </c>
      <c r="Q2512">
        <f t="shared" si="348"/>
        <v>0</v>
      </c>
      <c r="R2512">
        <f>VLOOKUP(A2512,'[1]Integrator Offer Supplier'!$M$14:$AF$12953,20,FALSE)</f>
        <v>0</v>
      </c>
      <c r="S2512" s="41">
        <f t="shared" si="349"/>
        <v>0</v>
      </c>
    </row>
    <row r="2513" spans="1:19" ht="90" x14ac:dyDescent="0.2">
      <c r="A2513" s="35" t="s">
        <v>7105</v>
      </c>
      <c r="B2513" s="15" t="s">
        <v>2161</v>
      </c>
      <c r="C2513" s="15" t="s">
        <v>4144</v>
      </c>
      <c r="D2513" s="19"/>
      <c r="E2513" s="18" t="s">
        <v>4282</v>
      </c>
      <c r="F2513" s="18" t="s">
        <v>4282</v>
      </c>
      <c r="G2513" s="18" t="s">
        <v>4282</v>
      </c>
      <c r="H2513" s="18" t="s">
        <v>4282</v>
      </c>
      <c r="I2513" s="18" t="s">
        <v>4282</v>
      </c>
      <c r="J2513" s="18" t="s">
        <v>7185</v>
      </c>
      <c r="K2513" s="18" t="s">
        <v>4282</v>
      </c>
      <c r="L2513" s="18" t="s">
        <v>4282</v>
      </c>
      <c r="N2513" s="40" t="e">
        <f t="shared" si="347"/>
        <v>#N/A</v>
      </c>
      <c r="O2513" t="e">
        <f>VLOOKUP(A2513,'[1]Integrator Offer Supplier'!$M$14:$AF$12953,18,FALSE)</f>
        <v>#N/A</v>
      </c>
      <c r="P2513" t="e">
        <f>VLOOKUP(A2513,'[1]Integrator Offer Supplier'!$M$14:$AF$12953,19,FALSE)</f>
        <v>#N/A</v>
      </c>
      <c r="Q2513" t="e">
        <f t="shared" si="348"/>
        <v>#N/A</v>
      </c>
      <c r="R2513" t="e">
        <f>VLOOKUP(A2513,'[1]Integrator Offer Supplier'!$M$14:$AF$12953,20,FALSE)</f>
        <v>#N/A</v>
      </c>
      <c r="S2513" s="41" t="e">
        <f t="shared" si="349"/>
        <v>#N/A</v>
      </c>
    </row>
    <row r="2514" spans="1:19" ht="72" x14ac:dyDescent="0.2">
      <c r="A2514" s="35" t="s">
        <v>7106</v>
      </c>
      <c r="B2514" s="15" t="s">
        <v>2162</v>
      </c>
      <c r="C2514" s="15" t="s">
        <v>4145</v>
      </c>
      <c r="D2514" s="19"/>
      <c r="E2514" s="18" t="s">
        <v>4282</v>
      </c>
      <c r="F2514" s="18" t="s">
        <v>4282</v>
      </c>
      <c r="G2514" s="18" t="s">
        <v>4282</v>
      </c>
      <c r="H2514" s="18" t="s">
        <v>4282</v>
      </c>
      <c r="I2514" s="18" t="s">
        <v>4282</v>
      </c>
      <c r="J2514" s="18" t="s">
        <v>7185</v>
      </c>
      <c r="K2514" s="18" t="s">
        <v>4282</v>
      </c>
      <c r="L2514" s="18" t="s">
        <v>4282</v>
      </c>
      <c r="N2514" s="40" t="e">
        <f t="shared" si="347"/>
        <v>#N/A</v>
      </c>
      <c r="O2514" t="e">
        <f>VLOOKUP(A2514,'[1]Integrator Offer Supplier'!$M$14:$AF$12953,18,FALSE)</f>
        <v>#N/A</v>
      </c>
      <c r="P2514" t="e">
        <f>VLOOKUP(A2514,'[1]Integrator Offer Supplier'!$M$14:$AF$12953,19,FALSE)</f>
        <v>#N/A</v>
      </c>
      <c r="Q2514" t="e">
        <f t="shared" si="348"/>
        <v>#N/A</v>
      </c>
      <c r="R2514" t="e">
        <f>VLOOKUP(A2514,'[1]Integrator Offer Supplier'!$M$14:$AF$12953,20,FALSE)</f>
        <v>#N/A</v>
      </c>
      <c r="S2514" s="41" t="e">
        <f t="shared" si="349"/>
        <v>#N/A</v>
      </c>
    </row>
    <row r="2515" spans="1:19" ht="18" x14ac:dyDescent="0.2">
      <c r="A2515" s="34" t="s">
        <v>7107</v>
      </c>
      <c r="B2515" s="15" t="s">
        <v>108</v>
      </c>
      <c r="C2515" s="15" t="s">
        <v>4146</v>
      </c>
      <c r="D2515" s="19"/>
      <c r="E2515" s="18"/>
      <c r="F2515" s="2">
        <v>910</v>
      </c>
      <c r="G2515" s="2"/>
      <c r="H2515" s="2"/>
      <c r="I2515" s="2"/>
      <c r="J2515" s="2"/>
      <c r="K2515" s="2"/>
      <c r="L2515" s="2"/>
      <c r="N2515" s="40" t="e">
        <f t="shared" si="347"/>
        <v>#N/A</v>
      </c>
      <c r="O2515" t="e">
        <f>VLOOKUP(A2515,'[1]Integrator Offer Supplier'!$M$14:$AF$12953,18,FALSE)</f>
        <v>#N/A</v>
      </c>
      <c r="P2515" t="e">
        <f>VLOOKUP(A2515,'[1]Integrator Offer Supplier'!$M$14:$AF$12953,19,FALSE)</f>
        <v>#N/A</v>
      </c>
      <c r="Q2515" t="e">
        <f t="shared" si="348"/>
        <v>#N/A</v>
      </c>
      <c r="R2515" t="e">
        <f>VLOOKUP(A2515,'[1]Integrator Offer Supplier'!$M$14:$AF$12953,20,FALSE)</f>
        <v>#N/A</v>
      </c>
      <c r="S2515" s="41" t="e">
        <f t="shared" si="349"/>
        <v>#N/A</v>
      </c>
    </row>
    <row r="2516" spans="1:19" ht="54" x14ac:dyDescent="0.2">
      <c r="A2516" s="34" t="s">
        <v>7108</v>
      </c>
      <c r="B2516" s="15" t="s">
        <v>2163</v>
      </c>
      <c r="C2516" s="15" t="s">
        <v>4147</v>
      </c>
      <c r="D2516" s="19"/>
      <c r="E2516" s="18" t="s">
        <v>4282</v>
      </c>
      <c r="F2516" s="18" t="s">
        <v>4282</v>
      </c>
      <c r="G2516" s="18" t="s">
        <v>4282</v>
      </c>
      <c r="H2516" s="18" t="s">
        <v>4282</v>
      </c>
      <c r="I2516" s="18" t="s">
        <v>4282</v>
      </c>
      <c r="J2516" s="18" t="s">
        <v>7185</v>
      </c>
      <c r="K2516" s="18" t="s">
        <v>4282</v>
      </c>
      <c r="L2516" s="18" t="s">
        <v>4282</v>
      </c>
      <c r="N2516" s="40" t="e">
        <f t="shared" si="347"/>
        <v>#N/A</v>
      </c>
      <c r="O2516" t="e">
        <f>VLOOKUP(A2516,'[1]Integrator Offer Supplier'!$M$14:$AF$12953,18,FALSE)</f>
        <v>#N/A</v>
      </c>
      <c r="P2516" t="e">
        <f>VLOOKUP(A2516,'[1]Integrator Offer Supplier'!$M$14:$AF$12953,19,FALSE)</f>
        <v>#N/A</v>
      </c>
      <c r="Q2516" t="e">
        <f t="shared" si="348"/>
        <v>#N/A</v>
      </c>
      <c r="R2516" t="e">
        <f>VLOOKUP(A2516,'[1]Integrator Offer Supplier'!$M$14:$AF$12953,20,FALSE)</f>
        <v>#N/A</v>
      </c>
      <c r="S2516" s="41" t="e">
        <f t="shared" si="349"/>
        <v>#N/A</v>
      </c>
    </row>
    <row r="2517" spans="1:19" ht="90" x14ac:dyDescent="0.2">
      <c r="A2517" s="34" t="s">
        <v>7109</v>
      </c>
      <c r="B2517" s="15" t="s">
        <v>2164</v>
      </c>
      <c r="C2517" s="15" t="s">
        <v>4148</v>
      </c>
      <c r="D2517" s="19"/>
      <c r="E2517" s="18" t="s">
        <v>4282</v>
      </c>
      <c r="F2517" s="18" t="s">
        <v>4282</v>
      </c>
      <c r="G2517" s="18" t="s">
        <v>4282</v>
      </c>
      <c r="H2517" s="18" t="s">
        <v>4282</v>
      </c>
      <c r="I2517" s="18" t="s">
        <v>4282</v>
      </c>
      <c r="J2517" s="18" t="s">
        <v>7185</v>
      </c>
      <c r="K2517" s="18" t="s">
        <v>4282</v>
      </c>
      <c r="L2517" s="18" t="s">
        <v>4282</v>
      </c>
      <c r="N2517" s="40" t="e">
        <f t="shared" si="347"/>
        <v>#N/A</v>
      </c>
      <c r="O2517" t="e">
        <f>VLOOKUP(A2517,'[1]Integrator Offer Supplier'!$M$14:$AF$12953,18,FALSE)</f>
        <v>#N/A</v>
      </c>
      <c r="P2517" t="e">
        <f>VLOOKUP(A2517,'[1]Integrator Offer Supplier'!$M$14:$AF$12953,19,FALSE)</f>
        <v>#N/A</v>
      </c>
      <c r="Q2517" t="e">
        <f t="shared" si="348"/>
        <v>#N/A</v>
      </c>
      <c r="R2517" t="e">
        <f>VLOOKUP(A2517,'[1]Integrator Offer Supplier'!$M$14:$AF$12953,20,FALSE)</f>
        <v>#N/A</v>
      </c>
      <c r="S2517" s="41" t="e">
        <f t="shared" si="349"/>
        <v>#N/A</v>
      </c>
    </row>
    <row r="2518" spans="1:19" ht="126" x14ac:dyDescent="0.2">
      <c r="A2518" s="34" t="s">
        <v>7110</v>
      </c>
      <c r="B2518" s="15" t="s">
        <v>2165</v>
      </c>
      <c r="C2518" s="15" t="s">
        <v>4149</v>
      </c>
      <c r="D2518" s="19"/>
      <c r="E2518" s="18"/>
      <c r="F2518" s="18"/>
      <c r="G2518" s="18"/>
      <c r="H2518" s="18"/>
      <c r="I2518" s="18"/>
      <c r="J2518" s="18"/>
      <c r="K2518" s="18"/>
      <c r="L2518" s="18"/>
      <c r="N2518" s="40" t="e">
        <f t="shared" si="347"/>
        <v>#N/A</v>
      </c>
      <c r="O2518" t="e">
        <f>VLOOKUP(A2518,'[1]Integrator Offer Supplier'!$M$14:$AF$12953,18,FALSE)</f>
        <v>#N/A</v>
      </c>
      <c r="P2518" t="e">
        <f>VLOOKUP(A2518,'[1]Integrator Offer Supplier'!$M$14:$AF$12953,19,FALSE)</f>
        <v>#N/A</v>
      </c>
      <c r="Q2518" t="e">
        <f t="shared" si="348"/>
        <v>#N/A</v>
      </c>
      <c r="R2518" t="e">
        <f>VLOOKUP(A2518,'[1]Integrator Offer Supplier'!$M$14:$AF$12953,20,FALSE)</f>
        <v>#N/A</v>
      </c>
      <c r="S2518" s="41" t="e">
        <f t="shared" si="349"/>
        <v>#N/A</v>
      </c>
    </row>
    <row r="2519" spans="1:19" ht="72" x14ac:dyDescent="0.2">
      <c r="A2519" s="35" t="s">
        <v>7111</v>
      </c>
      <c r="B2519" s="15" t="s">
        <v>2166</v>
      </c>
      <c r="C2519" s="15" t="s">
        <v>4150</v>
      </c>
      <c r="D2519" s="19"/>
      <c r="E2519" s="18" t="s">
        <v>4282</v>
      </c>
      <c r="F2519" s="18" t="s">
        <v>4282</v>
      </c>
      <c r="G2519" s="18" t="s">
        <v>4282</v>
      </c>
      <c r="H2519" s="18" t="s">
        <v>4282</v>
      </c>
      <c r="I2519" s="18" t="s">
        <v>4282</v>
      </c>
      <c r="J2519" s="18" t="s">
        <v>7185</v>
      </c>
      <c r="K2519" s="18" t="s">
        <v>4282</v>
      </c>
      <c r="L2519" s="18" t="s">
        <v>4282</v>
      </c>
      <c r="N2519" s="40" t="e">
        <f t="shared" si="347"/>
        <v>#N/A</v>
      </c>
      <c r="O2519" t="e">
        <f>VLOOKUP(A2519,'[1]Integrator Offer Supplier'!$M$14:$AF$12953,18,FALSE)</f>
        <v>#N/A</v>
      </c>
      <c r="P2519" t="e">
        <f>VLOOKUP(A2519,'[1]Integrator Offer Supplier'!$M$14:$AF$12953,19,FALSE)</f>
        <v>#N/A</v>
      </c>
      <c r="Q2519" t="e">
        <f t="shared" si="348"/>
        <v>#N/A</v>
      </c>
      <c r="R2519" t="e">
        <f>VLOOKUP(A2519,'[1]Integrator Offer Supplier'!$M$14:$AF$12953,20,FALSE)</f>
        <v>#N/A</v>
      </c>
      <c r="S2519" s="41" t="e">
        <f t="shared" si="349"/>
        <v>#N/A</v>
      </c>
    </row>
    <row r="2520" spans="1:19" ht="54" x14ac:dyDescent="0.2">
      <c r="A2520" s="34" t="s">
        <v>7112</v>
      </c>
      <c r="B2520" s="15" t="s">
        <v>2167</v>
      </c>
      <c r="C2520" s="15" t="s">
        <v>4151</v>
      </c>
      <c r="D2520" s="19"/>
      <c r="E2520" s="18" t="s">
        <v>4282</v>
      </c>
      <c r="F2520" s="18" t="s">
        <v>4282</v>
      </c>
      <c r="G2520" s="18" t="s">
        <v>4282</v>
      </c>
      <c r="H2520" s="18" t="s">
        <v>4282</v>
      </c>
      <c r="I2520" s="18" t="s">
        <v>4282</v>
      </c>
      <c r="J2520" s="18" t="s">
        <v>7185</v>
      </c>
      <c r="K2520" s="18" t="s">
        <v>4282</v>
      </c>
      <c r="L2520" s="18" t="s">
        <v>4282</v>
      </c>
      <c r="N2520" s="40" t="e">
        <f t="shared" si="347"/>
        <v>#N/A</v>
      </c>
      <c r="O2520" t="e">
        <f>VLOOKUP(A2520,'[1]Integrator Offer Supplier'!$M$14:$AF$12953,18,FALSE)</f>
        <v>#N/A</v>
      </c>
      <c r="P2520" t="e">
        <f>VLOOKUP(A2520,'[1]Integrator Offer Supplier'!$M$14:$AF$12953,19,FALSE)</f>
        <v>#N/A</v>
      </c>
      <c r="Q2520" t="e">
        <f t="shared" si="348"/>
        <v>#N/A</v>
      </c>
      <c r="R2520" t="e">
        <f>VLOOKUP(A2520,'[1]Integrator Offer Supplier'!$M$14:$AF$12953,20,FALSE)</f>
        <v>#N/A</v>
      </c>
      <c r="S2520" s="41" t="e">
        <f t="shared" si="349"/>
        <v>#N/A</v>
      </c>
    </row>
    <row r="2521" spans="1:19" ht="54" x14ac:dyDescent="0.2">
      <c r="A2521" s="34" t="s">
        <v>7113</v>
      </c>
      <c r="B2521" s="15" t="s">
        <v>2168</v>
      </c>
      <c r="C2521" s="15" t="s">
        <v>4152</v>
      </c>
      <c r="D2521" s="19"/>
      <c r="E2521" s="18" t="s">
        <v>4282</v>
      </c>
      <c r="F2521" s="18" t="s">
        <v>4282</v>
      </c>
      <c r="G2521" s="18" t="s">
        <v>4282</v>
      </c>
      <c r="H2521" s="18" t="s">
        <v>4282</v>
      </c>
      <c r="I2521" s="18" t="s">
        <v>4282</v>
      </c>
      <c r="J2521" s="18" t="s">
        <v>7185</v>
      </c>
      <c r="K2521" s="18" t="s">
        <v>4282</v>
      </c>
      <c r="L2521" s="18" t="s">
        <v>4282</v>
      </c>
      <c r="N2521" s="40" t="e">
        <f t="shared" si="347"/>
        <v>#N/A</v>
      </c>
      <c r="O2521" t="e">
        <f>VLOOKUP(A2521,'[1]Integrator Offer Supplier'!$M$14:$AF$12953,18,FALSE)</f>
        <v>#N/A</v>
      </c>
      <c r="P2521" t="e">
        <f>VLOOKUP(A2521,'[1]Integrator Offer Supplier'!$M$14:$AF$12953,19,FALSE)</f>
        <v>#N/A</v>
      </c>
      <c r="Q2521" t="e">
        <f t="shared" si="348"/>
        <v>#N/A</v>
      </c>
      <c r="R2521" t="e">
        <f>VLOOKUP(A2521,'[1]Integrator Offer Supplier'!$M$14:$AF$12953,20,FALSE)</f>
        <v>#N/A</v>
      </c>
      <c r="S2521" s="41" t="e">
        <f t="shared" si="349"/>
        <v>#N/A</v>
      </c>
    </row>
    <row r="2522" spans="1:19" ht="180" x14ac:dyDescent="0.2">
      <c r="A2522" s="34" t="s">
        <v>7114</v>
      </c>
      <c r="B2522" s="15" t="s">
        <v>82</v>
      </c>
      <c r="C2522" s="15" t="s">
        <v>4153</v>
      </c>
      <c r="D2522" s="19"/>
      <c r="E2522" s="18">
        <v>0.4</v>
      </c>
      <c r="F2522" s="2"/>
      <c r="G2522" s="2"/>
      <c r="H2522" s="2">
        <v>4</v>
      </c>
      <c r="I2522" s="2"/>
      <c r="J2522" s="2"/>
      <c r="K2522" s="18">
        <v>1400</v>
      </c>
      <c r="L2522" s="2">
        <v>4</v>
      </c>
      <c r="N2522" s="40" t="e">
        <f t="shared" si="347"/>
        <v>#N/A</v>
      </c>
      <c r="O2522" t="e">
        <f>VLOOKUP(A2522,'[1]Integrator Offer Supplier'!$M$14:$AF$12953,18,FALSE)</f>
        <v>#N/A</v>
      </c>
      <c r="P2522" t="e">
        <f>VLOOKUP(A2522,'[1]Integrator Offer Supplier'!$M$14:$AF$12953,19,FALSE)</f>
        <v>#N/A</v>
      </c>
      <c r="Q2522" t="e">
        <f t="shared" si="348"/>
        <v>#N/A</v>
      </c>
      <c r="R2522" t="e">
        <f>VLOOKUP(A2522,'[1]Integrator Offer Supplier'!$M$14:$AF$12953,20,FALSE)</f>
        <v>#N/A</v>
      </c>
      <c r="S2522" s="41" t="e">
        <f t="shared" si="349"/>
        <v>#N/A</v>
      </c>
    </row>
    <row r="2523" spans="1:19" ht="54" x14ac:dyDescent="0.2">
      <c r="A2523" s="34" t="s">
        <v>7115</v>
      </c>
      <c r="B2523" s="15" t="s">
        <v>71</v>
      </c>
      <c r="C2523" s="15" t="s">
        <v>4260</v>
      </c>
      <c r="D2523" s="19"/>
      <c r="E2523" s="18">
        <v>1</v>
      </c>
      <c r="F2523" s="2"/>
      <c r="G2523" s="2"/>
      <c r="H2523" s="2">
        <v>2</v>
      </c>
      <c r="I2523" s="2"/>
      <c r="J2523" s="2"/>
      <c r="K2523" s="2"/>
      <c r="L2523" s="2"/>
      <c r="N2523" s="40" t="e">
        <f t="shared" si="347"/>
        <v>#N/A</v>
      </c>
      <c r="O2523" t="e">
        <f>VLOOKUP(A2523,'[1]Integrator Offer Supplier'!$M$14:$AF$12953,18,FALSE)</f>
        <v>#N/A</v>
      </c>
      <c r="P2523" t="e">
        <f>VLOOKUP(A2523,'[1]Integrator Offer Supplier'!$M$14:$AF$12953,19,FALSE)</f>
        <v>#N/A</v>
      </c>
      <c r="Q2523" t="e">
        <f t="shared" si="348"/>
        <v>#N/A</v>
      </c>
      <c r="R2523" t="e">
        <f>VLOOKUP(A2523,'[1]Integrator Offer Supplier'!$M$14:$AF$12953,20,FALSE)</f>
        <v>#N/A</v>
      </c>
      <c r="S2523" s="41" t="e">
        <f t="shared" si="349"/>
        <v>#N/A</v>
      </c>
    </row>
    <row r="2524" spans="1:19" ht="72" x14ac:dyDescent="0.2">
      <c r="A2524" s="35" t="s">
        <v>7116</v>
      </c>
      <c r="B2524" s="15" t="s">
        <v>2169</v>
      </c>
      <c r="C2524" s="15" t="s">
        <v>4155</v>
      </c>
      <c r="D2524" s="19"/>
      <c r="E2524" s="18" t="s">
        <v>4282</v>
      </c>
      <c r="F2524" s="18" t="s">
        <v>4282</v>
      </c>
      <c r="G2524" s="18" t="s">
        <v>4282</v>
      </c>
      <c r="H2524" s="18" t="s">
        <v>4282</v>
      </c>
      <c r="I2524" s="18" t="s">
        <v>4282</v>
      </c>
      <c r="J2524" s="18" t="s">
        <v>7185</v>
      </c>
      <c r="K2524" s="18" t="s">
        <v>4282</v>
      </c>
      <c r="L2524" s="18" t="s">
        <v>4282</v>
      </c>
      <c r="N2524" s="40" t="e">
        <f t="shared" si="347"/>
        <v>#N/A</v>
      </c>
      <c r="O2524" t="e">
        <f>VLOOKUP(A2524,'[1]Integrator Offer Supplier'!$M$14:$AF$12953,18,FALSE)</f>
        <v>#N/A</v>
      </c>
      <c r="P2524" t="e">
        <f>VLOOKUP(A2524,'[1]Integrator Offer Supplier'!$M$14:$AF$12953,19,FALSE)</f>
        <v>#N/A</v>
      </c>
      <c r="Q2524" t="e">
        <f t="shared" si="348"/>
        <v>#N/A</v>
      </c>
      <c r="R2524" t="e">
        <f>VLOOKUP(A2524,'[1]Integrator Offer Supplier'!$M$14:$AF$12953,20,FALSE)</f>
        <v>#N/A</v>
      </c>
      <c r="S2524" s="41" t="e">
        <f t="shared" si="349"/>
        <v>#N/A</v>
      </c>
    </row>
    <row r="2525" spans="1:19" ht="162" x14ac:dyDescent="0.2">
      <c r="A2525" s="35" t="s">
        <v>7117</v>
      </c>
      <c r="B2525" s="15" t="s">
        <v>19</v>
      </c>
      <c r="C2525" s="15" t="s">
        <v>4228</v>
      </c>
      <c r="D2525" s="19" t="s">
        <v>4198</v>
      </c>
      <c r="E2525" s="18"/>
      <c r="F2525" s="2">
        <v>4200</v>
      </c>
      <c r="G2525" s="2">
        <v>4</v>
      </c>
      <c r="H2525" s="2">
        <v>8</v>
      </c>
      <c r="I2525" s="2"/>
      <c r="J2525" s="18">
        <f>N2525</f>
        <v>0</v>
      </c>
      <c r="K2525" s="18">
        <f>Q2525</f>
        <v>0</v>
      </c>
      <c r="L2525" s="18">
        <f>S2525</f>
        <v>0</v>
      </c>
      <c r="N2525" s="40">
        <f t="shared" si="347"/>
        <v>0</v>
      </c>
      <c r="O2525">
        <f>VLOOKUP(A2525,'[1]Integrator Offer Supplier'!$M$14:$AF$12953,18,FALSE)</f>
        <v>0</v>
      </c>
      <c r="P2525">
        <f>VLOOKUP(A2525,'[1]Integrator Offer Supplier'!$M$14:$AF$12953,19,FALSE)</f>
        <v>0</v>
      </c>
      <c r="Q2525">
        <f t="shared" si="348"/>
        <v>0</v>
      </c>
      <c r="R2525">
        <f>VLOOKUP(A2525,'[1]Integrator Offer Supplier'!$M$14:$AF$12953,20,FALSE)</f>
        <v>0</v>
      </c>
      <c r="S2525" s="41">
        <f t="shared" si="349"/>
        <v>0</v>
      </c>
    </row>
    <row r="2526" spans="1:19" ht="18" x14ac:dyDescent="0.2">
      <c r="A2526" s="34" t="s">
        <v>7118</v>
      </c>
      <c r="B2526" s="15" t="s">
        <v>223</v>
      </c>
      <c r="C2526" s="15" t="s">
        <v>223</v>
      </c>
      <c r="D2526" s="19"/>
      <c r="E2526" s="18" t="s">
        <v>4282</v>
      </c>
      <c r="F2526" s="18" t="s">
        <v>4282</v>
      </c>
      <c r="G2526" s="18" t="s">
        <v>4282</v>
      </c>
      <c r="H2526" s="18" t="s">
        <v>4282</v>
      </c>
      <c r="I2526" s="18" t="s">
        <v>4282</v>
      </c>
      <c r="J2526" s="18" t="s">
        <v>7185</v>
      </c>
      <c r="K2526" s="18" t="s">
        <v>4282</v>
      </c>
      <c r="L2526" s="18" t="s">
        <v>4282</v>
      </c>
      <c r="N2526" s="40" t="e">
        <f t="shared" si="347"/>
        <v>#N/A</v>
      </c>
      <c r="O2526" t="e">
        <f>VLOOKUP(A2526,'[1]Integrator Offer Supplier'!$M$14:$AF$12953,18,FALSE)</f>
        <v>#N/A</v>
      </c>
      <c r="P2526" t="e">
        <f>VLOOKUP(A2526,'[1]Integrator Offer Supplier'!$M$14:$AF$12953,19,FALSE)</f>
        <v>#N/A</v>
      </c>
      <c r="Q2526" t="e">
        <f t="shared" si="348"/>
        <v>#N/A</v>
      </c>
      <c r="R2526" t="e">
        <f>VLOOKUP(A2526,'[1]Integrator Offer Supplier'!$M$14:$AF$12953,20,FALSE)</f>
        <v>#N/A</v>
      </c>
      <c r="S2526" s="41" t="e">
        <f t="shared" si="349"/>
        <v>#N/A</v>
      </c>
    </row>
    <row r="2527" spans="1:19" ht="18" x14ac:dyDescent="0.2">
      <c r="A2527" s="34" t="s">
        <v>7119</v>
      </c>
      <c r="B2527" s="15" t="s">
        <v>2170</v>
      </c>
      <c r="C2527" s="15" t="s">
        <v>4157</v>
      </c>
      <c r="D2527" s="19"/>
      <c r="E2527" s="18" t="s">
        <v>4282</v>
      </c>
      <c r="F2527" s="18" t="s">
        <v>4282</v>
      </c>
      <c r="G2527" s="18" t="s">
        <v>4282</v>
      </c>
      <c r="H2527" s="18" t="s">
        <v>4282</v>
      </c>
      <c r="I2527" s="18" t="s">
        <v>4282</v>
      </c>
      <c r="J2527" s="18" t="s">
        <v>7185</v>
      </c>
      <c r="K2527" s="18" t="s">
        <v>4282</v>
      </c>
      <c r="L2527" s="18" t="s">
        <v>4282</v>
      </c>
      <c r="N2527" s="40" t="e">
        <f t="shared" si="347"/>
        <v>#N/A</v>
      </c>
      <c r="O2527" t="e">
        <f>VLOOKUP(A2527,'[1]Integrator Offer Supplier'!$M$14:$AF$12953,18,FALSE)</f>
        <v>#N/A</v>
      </c>
      <c r="P2527" t="e">
        <f>VLOOKUP(A2527,'[1]Integrator Offer Supplier'!$M$14:$AF$12953,19,FALSE)</f>
        <v>#N/A</v>
      </c>
      <c r="Q2527" t="e">
        <f t="shared" si="348"/>
        <v>#N/A</v>
      </c>
      <c r="R2527" t="e">
        <f>VLOOKUP(A2527,'[1]Integrator Offer Supplier'!$M$14:$AF$12953,20,FALSE)</f>
        <v>#N/A</v>
      </c>
      <c r="S2527" s="41" t="e">
        <f t="shared" si="349"/>
        <v>#N/A</v>
      </c>
    </row>
    <row r="2528" spans="1:19" ht="90" x14ac:dyDescent="0.2">
      <c r="A2528" s="34" t="s">
        <v>7120</v>
      </c>
      <c r="B2528" s="15" t="s">
        <v>2171</v>
      </c>
      <c r="C2528" s="15" t="s">
        <v>4158</v>
      </c>
      <c r="D2528" s="19"/>
      <c r="E2528" s="18" t="s">
        <v>4282</v>
      </c>
      <c r="F2528" s="18" t="s">
        <v>4282</v>
      </c>
      <c r="G2528" s="18" t="s">
        <v>4282</v>
      </c>
      <c r="H2528" s="18" t="s">
        <v>4282</v>
      </c>
      <c r="I2528" s="18" t="s">
        <v>4282</v>
      </c>
      <c r="J2528" s="18" t="s">
        <v>7185</v>
      </c>
      <c r="K2528" s="18" t="s">
        <v>4282</v>
      </c>
      <c r="L2528" s="18" t="s">
        <v>4282</v>
      </c>
      <c r="N2528" s="40" t="e">
        <f t="shared" si="347"/>
        <v>#N/A</v>
      </c>
      <c r="O2528" t="e">
        <f>VLOOKUP(A2528,'[1]Integrator Offer Supplier'!$M$14:$AF$12953,18,FALSE)</f>
        <v>#N/A</v>
      </c>
      <c r="P2528" t="e">
        <f>VLOOKUP(A2528,'[1]Integrator Offer Supplier'!$M$14:$AF$12953,19,FALSE)</f>
        <v>#N/A</v>
      </c>
      <c r="Q2528" t="e">
        <f t="shared" si="348"/>
        <v>#N/A</v>
      </c>
      <c r="R2528" t="e">
        <f>VLOOKUP(A2528,'[1]Integrator Offer Supplier'!$M$14:$AF$12953,20,FALSE)</f>
        <v>#N/A</v>
      </c>
      <c r="S2528" s="41" t="e">
        <f t="shared" si="349"/>
        <v>#N/A</v>
      </c>
    </row>
    <row r="2529" spans="1:19" ht="108" x14ac:dyDescent="0.2">
      <c r="A2529" s="34" t="s">
        <v>7121</v>
      </c>
      <c r="B2529" s="15" t="s">
        <v>2172</v>
      </c>
      <c r="C2529" s="15" t="s">
        <v>4159</v>
      </c>
      <c r="D2529" s="19"/>
      <c r="E2529" s="18"/>
      <c r="F2529" s="18"/>
      <c r="G2529" s="18"/>
      <c r="H2529" s="18">
        <v>4</v>
      </c>
      <c r="I2529" s="18"/>
      <c r="J2529" s="18">
        <f>N2529</f>
        <v>6.4934298947368427</v>
      </c>
      <c r="K2529" s="18">
        <f>Q2529</f>
        <v>1245.9195000000002</v>
      </c>
      <c r="L2529" s="18">
        <f>S2529</f>
        <v>8.0833314374963177</v>
      </c>
      <c r="N2529" s="40">
        <f t="shared" si="347"/>
        <v>6.4934298947368427</v>
      </c>
      <c r="O2529">
        <f>VLOOKUP(A2529,'[1]Integrator Offer Supplier'!$M$14:$AF$12953,18,FALSE)</f>
        <v>125.04240000000001</v>
      </c>
      <c r="P2529">
        <f>VLOOKUP(A2529,'[1]Integrator Offer Supplier'!$M$14:$AF$12953,19,FALSE)</f>
        <v>168.36750000000001</v>
      </c>
      <c r="Q2529">
        <f t="shared" si="348"/>
        <v>1245.9195000000002</v>
      </c>
      <c r="R2529">
        <f>VLOOKUP(A2529,'[1]Integrator Offer Supplier'!$M$14:$AF$12953,20,FALSE)</f>
        <v>646.66651499970533</v>
      </c>
      <c r="S2529" s="41">
        <f t="shared" si="349"/>
        <v>8.0833314374963177</v>
      </c>
    </row>
    <row r="2530" spans="1:19" ht="108" x14ac:dyDescent="0.2">
      <c r="A2530" s="34" t="s">
        <v>7122</v>
      </c>
      <c r="B2530" s="15" t="s">
        <v>2173</v>
      </c>
      <c r="C2530" s="15" t="s">
        <v>4160</v>
      </c>
      <c r="D2530" s="19"/>
      <c r="E2530" s="18" t="s">
        <v>4282</v>
      </c>
      <c r="F2530" s="18" t="s">
        <v>4282</v>
      </c>
      <c r="G2530" s="18" t="s">
        <v>4282</v>
      </c>
      <c r="H2530" s="18" t="s">
        <v>4282</v>
      </c>
      <c r="I2530" s="18" t="s">
        <v>4282</v>
      </c>
      <c r="J2530" s="18" t="s">
        <v>7185</v>
      </c>
      <c r="K2530" s="18" t="s">
        <v>4282</v>
      </c>
      <c r="L2530" s="18" t="s">
        <v>4282</v>
      </c>
      <c r="N2530" s="40" t="e">
        <f t="shared" si="347"/>
        <v>#N/A</v>
      </c>
      <c r="O2530" t="e">
        <f>VLOOKUP(A2530,'[1]Integrator Offer Supplier'!$M$14:$AF$12953,18,FALSE)</f>
        <v>#N/A</v>
      </c>
      <c r="P2530" t="e">
        <f>VLOOKUP(A2530,'[1]Integrator Offer Supplier'!$M$14:$AF$12953,19,FALSE)</f>
        <v>#N/A</v>
      </c>
      <c r="Q2530" t="e">
        <f t="shared" si="348"/>
        <v>#N/A</v>
      </c>
      <c r="R2530" t="e">
        <f>VLOOKUP(A2530,'[1]Integrator Offer Supplier'!$M$14:$AF$12953,20,FALSE)</f>
        <v>#N/A</v>
      </c>
      <c r="S2530" s="41" t="e">
        <f t="shared" si="349"/>
        <v>#N/A</v>
      </c>
    </row>
    <row r="2531" spans="1:19" ht="90" x14ac:dyDescent="0.2">
      <c r="A2531" s="34" t="s">
        <v>7123</v>
      </c>
      <c r="B2531" s="15" t="s">
        <v>2174</v>
      </c>
      <c r="C2531" s="15" t="s">
        <v>4161</v>
      </c>
      <c r="D2531" s="19"/>
      <c r="E2531" s="18" t="s">
        <v>4282</v>
      </c>
      <c r="F2531" s="18" t="s">
        <v>4282</v>
      </c>
      <c r="G2531" s="18" t="s">
        <v>4282</v>
      </c>
      <c r="H2531" s="18" t="s">
        <v>4282</v>
      </c>
      <c r="I2531" s="18" t="s">
        <v>4282</v>
      </c>
      <c r="J2531" s="18" t="s">
        <v>7185</v>
      </c>
      <c r="K2531" s="18" t="s">
        <v>4282</v>
      </c>
      <c r="L2531" s="18" t="s">
        <v>4282</v>
      </c>
      <c r="N2531" s="40" t="e">
        <f t="shared" si="347"/>
        <v>#N/A</v>
      </c>
      <c r="O2531" t="e">
        <f>VLOOKUP(A2531,'[1]Integrator Offer Supplier'!$M$14:$AF$12953,18,FALSE)</f>
        <v>#N/A</v>
      </c>
      <c r="P2531" t="e">
        <f>VLOOKUP(A2531,'[1]Integrator Offer Supplier'!$M$14:$AF$12953,19,FALSE)</f>
        <v>#N/A</v>
      </c>
      <c r="Q2531" t="e">
        <f t="shared" si="348"/>
        <v>#N/A</v>
      </c>
      <c r="R2531" t="e">
        <f>VLOOKUP(A2531,'[1]Integrator Offer Supplier'!$M$14:$AF$12953,20,FALSE)</f>
        <v>#N/A</v>
      </c>
      <c r="S2531" s="41" t="e">
        <f t="shared" si="349"/>
        <v>#N/A</v>
      </c>
    </row>
    <row r="2532" spans="1:19" ht="36" x14ac:dyDescent="0.2">
      <c r="A2532" s="34" t="s">
        <v>7124</v>
      </c>
      <c r="B2532" s="15" t="s">
        <v>2175</v>
      </c>
      <c r="C2532" s="15" t="s">
        <v>4162</v>
      </c>
      <c r="D2532" s="19"/>
      <c r="E2532" s="18"/>
      <c r="F2532" s="18"/>
      <c r="G2532" s="18"/>
      <c r="H2532" s="18"/>
      <c r="I2532" s="18"/>
      <c r="J2532" s="18">
        <f>N2532</f>
        <v>0</v>
      </c>
      <c r="K2532" s="18">
        <f>Q2532</f>
        <v>0</v>
      </c>
      <c r="L2532" s="18">
        <f>S2532</f>
        <v>0</v>
      </c>
      <c r="N2532" s="40">
        <f t="shared" si="347"/>
        <v>0</v>
      </c>
      <c r="O2532">
        <f>VLOOKUP(A2532,'[1]Integrator Offer Supplier'!$M$14:$AF$12953,18,FALSE)</f>
        <v>0</v>
      </c>
      <c r="P2532">
        <f>VLOOKUP(A2532,'[1]Integrator Offer Supplier'!$M$14:$AF$12953,19,FALSE)</f>
        <v>0</v>
      </c>
      <c r="Q2532">
        <f t="shared" si="348"/>
        <v>0</v>
      </c>
      <c r="R2532">
        <f>VLOOKUP(A2532,'[1]Integrator Offer Supplier'!$M$14:$AF$12953,20,FALSE)</f>
        <v>0</v>
      </c>
      <c r="S2532" s="41">
        <f t="shared" si="349"/>
        <v>0</v>
      </c>
    </row>
    <row r="2533" spans="1:19" ht="108" x14ac:dyDescent="0.2">
      <c r="A2533" s="34" t="s">
        <v>7125</v>
      </c>
      <c r="B2533" s="15" t="s">
        <v>2176</v>
      </c>
      <c r="C2533" s="15" t="s">
        <v>4163</v>
      </c>
      <c r="D2533" s="19"/>
      <c r="E2533" s="18" t="s">
        <v>4282</v>
      </c>
      <c r="F2533" s="18" t="s">
        <v>4282</v>
      </c>
      <c r="G2533" s="18" t="s">
        <v>4282</v>
      </c>
      <c r="H2533" s="18" t="s">
        <v>4282</v>
      </c>
      <c r="I2533" s="18" t="s">
        <v>4282</v>
      </c>
      <c r="J2533" s="18" t="s">
        <v>7185</v>
      </c>
      <c r="K2533" s="18" t="s">
        <v>4282</v>
      </c>
      <c r="L2533" s="18" t="s">
        <v>4282</v>
      </c>
      <c r="N2533" s="40" t="e">
        <f t="shared" si="347"/>
        <v>#N/A</v>
      </c>
      <c r="O2533" t="e">
        <f>VLOOKUP(A2533,'[1]Integrator Offer Supplier'!$M$14:$AF$12953,18,FALSE)</f>
        <v>#N/A</v>
      </c>
      <c r="P2533" t="e">
        <f>VLOOKUP(A2533,'[1]Integrator Offer Supplier'!$M$14:$AF$12953,19,FALSE)</f>
        <v>#N/A</v>
      </c>
      <c r="Q2533" t="e">
        <f t="shared" si="348"/>
        <v>#N/A</v>
      </c>
      <c r="R2533" t="e">
        <f>VLOOKUP(A2533,'[1]Integrator Offer Supplier'!$M$14:$AF$12953,20,FALSE)</f>
        <v>#N/A</v>
      </c>
      <c r="S2533" s="41" t="e">
        <f t="shared" si="349"/>
        <v>#N/A</v>
      </c>
    </row>
    <row r="2534" spans="1:19" ht="198" x14ac:dyDescent="0.2">
      <c r="A2534" s="34" t="s">
        <v>7126</v>
      </c>
      <c r="B2534" s="15" t="s">
        <v>2177</v>
      </c>
      <c r="C2534" s="15" t="s">
        <v>4164</v>
      </c>
      <c r="D2534" s="19"/>
      <c r="E2534" s="18" t="s">
        <v>4282</v>
      </c>
      <c r="F2534" s="18" t="s">
        <v>4282</v>
      </c>
      <c r="G2534" s="18" t="s">
        <v>4282</v>
      </c>
      <c r="H2534" s="18" t="s">
        <v>4282</v>
      </c>
      <c r="I2534" s="18" t="s">
        <v>4282</v>
      </c>
      <c r="J2534" s="18" t="s">
        <v>7185</v>
      </c>
      <c r="K2534" s="18" t="s">
        <v>4282</v>
      </c>
      <c r="L2534" s="18" t="s">
        <v>4282</v>
      </c>
      <c r="N2534" s="40" t="e">
        <f t="shared" si="347"/>
        <v>#N/A</v>
      </c>
      <c r="O2534" t="e">
        <f>VLOOKUP(A2534,'[1]Integrator Offer Supplier'!$M$14:$AF$12953,18,FALSE)</f>
        <v>#N/A</v>
      </c>
      <c r="P2534" t="e">
        <f>VLOOKUP(A2534,'[1]Integrator Offer Supplier'!$M$14:$AF$12953,19,FALSE)</f>
        <v>#N/A</v>
      </c>
      <c r="Q2534" t="e">
        <f t="shared" si="348"/>
        <v>#N/A</v>
      </c>
      <c r="R2534" t="e">
        <f>VLOOKUP(A2534,'[1]Integrator Offer Supplier'!$M$14:$AF$12953,20,FALSE)</f>
        <v>#N/A</v>
      </c>
      <c r="S2534" s="41" t="e">
        <f t="shared" si="349"/>
        <v>#N/A</v>
      </c>
    </row>
    <row r="2535" spans="1:19" ht="90" x14ac:dyDescent="0.2">
      <c r="A2535" s="34" t="s">
        <v>7127</v>
      </c>
      <c r="B2535" s="15" t="s">
        <v>2178</v>
      </c>
      <c r="C2535" s="15" t="s">
        <v>4165</v>
      </c>
      <c r="D2535" s="19"/>
      <c r="E2535" s="18" t="s">
        <v>4282</v>
      </c>
      <c r="F2535" s="18" t="s">
        <v>4282</v>
      </c>
      <c r="G2535" s="18" t="s">
        <v>4282</v>
      </c>
      <c r="H2535" s="18" t="s">
        <v>4282</v>
      </c>
      <c r="I2535" s="18" t="s">
        <v>4282</v>
      </c>
      <c r="J2535" s="18" t="s">
        <v>7185</v>
      </c>
      <c r="K2535" s="18" t="s">
        <v>4282</v>
      </c>
      <c r="L2535" s="18" t="s">
        <v>4282</v>
      </c>
      <c r="N2535" s="40" t="e">
        <f t="shared" si="347"/>
        <v>#N/A</v>
      </c>
      <c r="O2535" t="e">
        <f>VLOOKUP(A2535,'[1]Integrator Offer Supplier'!$M$14:$AF$12953,18,FALSE)</f>
        <v>#N/A</v>
      </c>
      <c r="P2535" t="e">
        <f>VLOOKUP(A2535,'[1]Integrator Offer Supplier'!$M$14:$AF$12953,19,FALSE)</f>
        <v>#N/A</v>
      </c>
      <c r="Q2535" t="e">
        <f t="shared" si="348"/>
        <v>#N/A</v>
      </c>
      <c r="R2535" t="e">
        <f>VLOOKUP(A2535,'[1]Integrator Offer Supplier'!$M$14:$AF$12953,20,FALSE)</f>
        <v>#N/A</v>
      </c>
      <c r="S2535" s="41" t="e">
        <f t="shared" si="349"/>
        <v>#N/A</v>
      </c>
    </row>
    <row r="2536" spans="1:19" ht="108" x14ac:dyDescent="0.2">
      <c r="A2536" s="34" t="s">
        <v>7128</v>
      </c>
      <c r="B2536" s="15" t="s">
        <v>2179</v>
      </c>
      <c r="C2536" s="15" t="s">
        <v>4301</v>
      </c>
      <c r="D2536" s="21" t="s">
        <v>4302</v>
      </c>
      <c r="E2536" s="18">
        <v>2</v>
      </c>
      <c r="F2536" s="18"/>
      <c r="G2536" s="18">
        <v>4</v>
      </c>
      <c r="H2536" s="18">
        <v>4</v>
      </c>
      <c r="I2536" s="18"/>
      <c r="J2536" s="18">
        <f>N2536</f>
        <v>6.4934298947368427</v>
      </c>
      <c r="K2536" s="18">
        <f>Q2536</f>
        <v>1245.9195000000002</v>
      </c>
      <c r="L2536" s="18">
        <f>S2536</f>
        <v>9.2512738086400983</v>
      </c>
      <c r="N2536" s="40">
        <f t="shared" si="347"/>
        <v>6.4934298947368427</v>
      </c>
      <c r="O2536">
        <f>VLOOKUP(A2536,'[1]Integrator Offer Supplier'!$M$14:$AF$12953,18,FALSE)</f>
        <v>125.04240000000001</v>
      </c>
      <c r="P2536">
        <f>VLOOKUP(A2536,'[1]Integrator Offer Supplier'!$M$14:$AF$12953,19,FALSE)</f>
        <v>168.36750000000001</v>
      </c>
      <c r="Q2536">
        <f t="shared" si="348"/>
        <v>1245.9195000000002</v>
      </c>
      <c r="R2536">
        <f>VLOOKUP(A2536,'[1]Integrator Offer Supplier'!$M$14:$AF$12953,20,FALSE)</f>
        <v>740.10190469120778</v>
      </c>
      <c r="S2536" s="41">
        <f t="shared" si="349"/>
        <v>9.2512738086400983</v>
      </c>
    </row>
    <row r="2537" spans="1:19" ht="90" x14ac:dyDescent="0.2">
      <c r="A2537" s="34" t="s">
        <v>7129</v>
      </c>
      <c r="B2537" s="15" t="s">
        <v>2180</v>
      </c>
      <c r="C2537" s="15" t="s">
        <v>4167</v>
      </c>
      <c r="D2537" s="19"/>
      <c r="E2537" s="18"/>
      <c r="F2537" s="18"/>
      <c r="G2537" s="18"/>
      <c r="H2537" s="18">
        <v>4</v>
      </c>
      <c r="I2537" s="18"/>
      <c r="J2537" s="18"/>
      <c r="K2537" s="18"/>
      <c r="L2537" s="18"/>
      <c r="N2537" s="40" t="e">
        <f t="shared" si="347"/>
        <v>#N/A</v>
      </c>
      <c r="O2537" t="e">
        <f>VLOOKUP(A2537,'[1]Integrator Offer Supplier'!$M$14:$AF$12953,18,FALSE)</f>
        <v>#N/A</v>
      </c>
      <c r="P2537" t="e">
        <f>VLOOKUP(A2537,'[1]Integrator Offer Supplier'!$M$14:$AF$12953,19,FALSE)</f>
        <v>#N/A</v>
      </c>
      <c r="Q2537" t="e">
        <f t="shared" si="348"/>
        <v>#N/A</v>
      </c>
      <c r="R2537" t="e">
        <f>VLOOKUP(A2537,'[1]Integrator Offer Supplier'!$M$14:$AF$12953,20,FALSE)</f>
        <v>#N/A</v>
      </c>
      <c r="S2537" s="41" t="e">
        <f t="shared" si="349"/>
        <v>#N/A</v>
      </c>
    </row>
    <row r="2538" spans="1:19" ht="36" x14ac:dyDescent="0.2">
      <c r="A2538" s="34" t="s">
        <v>7130</v>
      </c>
      <c r="B2538" s="15" t="s">
        <v>4360</v>
      </c>
      <c r="C2538" s="15" t="s">
        <v>4359</v>
      </c>
      <c r="D2538" s="19"/>
      <c r="E2538" s="18"/>
      <c r="F2538" s="18"/>
      <c r="G2538" s="18"/>
      <c r="H2538" s="18"/>
      <c r="I2538" s="18"/>
      <c r="J2538" s="18"/>
      <c r="K2538" s="18"/>
      <c r="L2538" s="18"/>
      <c r="N2538" s="40" t="e">
        <f t="shared" si="347"/>
        <v>#N/A</v>
      </c>
      <c r="O2538" t="e">
        <f>VLOOKUP(A2538,'[1]Integrator Offer Supplier'!$M$14:$AF$12953,18,FALSE)</f>
        <v>#N/A</v>
      </c>
      <c r="P2538" t="e">
        <f>VLOOKUP(A2538,'[1]Integrator Offer Supplier'!$M$14:$AF$12953,19,FALSE)</f>
        <v>#N/A</v>
      </c>
      <c r="Q2538" t="e">
        <f t="shared" si="348"/>
        <v>#N/A</v>
      </c>
      <c r="R2538" t="e">
        <f>VLOOKUP(A2538,'[1]Integrator Offer Supplier'!$M$14:$AF$12953,20,FALSE)</f>
        <v>#N/A</v>
      </c>
      <c r="S2538" s="41" t="e">
        <f t="shared" si="349"/>
        <v>#N/A</v>
      </c>
    </row>
    <row r="2539" spans="1:19" ht="144" x14ac:dyDescent="0.2">
      <c r="A2539" s="34" t="s">
        <v>7131</v>
      </c>
      <c r="B2539" s="15" t="s">
        <v>2182</v>
      </c>
      <c r="C2539" s="15" t="s">
        <v>4169</v>
      </c>
      <c r="D2539" s="19"/>
      <c r="E2539" s="18" t="s">
        <v>4282</v>
      </c>
      <c r="F2539" s="18" t="s">
        <v>4282</v>
      </c>
      <c r="G2539" s="18" t="s">
        <v>4282</v>
      </c>
      <c r="H2539" s="18" t="s">
        <v>4282</v>
      </c>
      <c r="I2539" s="18" t="s">
        <v>4282</v>
      </c>
      <c r="J2539" s="18" t="s">
        <v>7185</v>
      </c>
      <c r="K2539" s="18" t="s">
        <v>4282</v>
      </c>
      <c r="L2539" s="18" t="s">
        <v>4282</v>
      </c>
      <c r="N2539" s="40" t="e">
        <f t="shared" si="347"/>
        <v>#N/A</v>
      </c>
      <c r="O2539" t="e">
        <f>VLOOKUP(A2539,'[1]Integrator Offer Supplier'!$M$14:$AF$12953,18,FALSE)</f>
        <v>#N/A</v>
      </c>
      <c r="P2539" t="e">
        <f>VLOOKUP(A2539,'[1]Integrator Offer Supplier'!$M$14:$AF$12953,19,FALSE)</f>
        <v>#N/A</v>
      </c>
      <c r="Q2539" t="e">
        <f t="shared" si="348"/>
        <v>#N/A</v>
      </c>
      <c r="R2539" t="e">
        <f>VLOOKUP(A2539,'[1]Integrator Offer Supplier'!$M$14:$AF$12953,20,FALSE)</f>
        <v>#N/A</v>
      </c>
      <c r="S2539" s="41" t="e">
        <f t="shared" si="349"/>
        <v>#N/A</v>
      </c>
    </row>
    <row r="2540" spans="1:19" ht="72" x14ac:dyDescent="0.2">
      <c r="A2540" s="34" t="s">
        <v>7132</v>
      </c>
      <c r="B2540" s="15" t="s">
        <v>2183</v>
      </c>
      <c r="C2540" s="15" t="s">
        <v>4170</v>
      </c>
      <c r="D2540" s="19"/>
      <c r="E2540" s="18"/>
      <c r="F2540" s="18"/>
      <c r="G2540" s="18"/>
      <c r="H2540" s="18"/>
      <c r="I2540" s="18"/>
      <c r="J2540" s="18">
        <f>N2540</f>
        <v>0</v>
      </c>
      <c r="K2540" s="18">
        <f>Q2540</f>
        <v>0</v>
      </c>
      <c r="L2540" s="18">
        <f>S2540</f>
        <v>0</v>
      </c>
      <c r="N2540" s="40">
        <f t="shared" si="347"/>
        <v>0</v>
      </c>
      <c r="O2540">
        <f>VLOOKUP(A2540,'[1]Integrator Offer Supplier'!$M$14:$AF$12953,18,FALSE)</f>
        <v>0</v>
      </c>
      <c r="P2540">
        <f>VLOOKUP(A2540,'[1]Integrator Offer Supplier'!$M$14:$AF$12953,19,FALSE)</f>
        <v>0</v>
      </c>
      <c r="Q2540">
        <f t="shared" si="348"/>
        <v>0</v>
      </c>
      <c r="R2540">
        <f>VLOOKUP(A2540,'[1]Integrator Offer Supplier'!$M$14:$AF$12953,20,FALSE)</f>
        <v>0</v>
      </c>
      <c r="S2540" s="41">
        <f t="shared" si="349"/>
        <v>0</v>
      </c>
    </row>
    <row r="2541" spans="1:19" ht="54" x14ac:dyDescent="0.2">
      <c r="A2541" s="34" t="s">
        <v>7133</v>
      </c>
      <c r="B2541" s="15" t="s">
        <v>2184</v>
      </c>
      <c r="C2541" s="15" t="s">
        <v>4171</v>
      </c>
      <c r="D2541" s="19"/>
      <c r="E2541" s="18" t="s">
        <v>4282</v>
      </c>
      <c r="F2541" s="18" t="s">
        <v>4282</v>
      </c>
      <c r="G2541" s="18" t="s">
        <v>4282</v>
      </c>
      <c r="H2541" s="18" t="s">
        <v>4282</v>
      </c>
      <c r="I2541" s="18" t="s">
        <v>4282</v>
      </c>
      <c r="J2541" s="18" t="s">
        <v>7185</v>
      </c>
      <c r="K2541" s="18" t="s">
        <v>4282</v>
      </c>
      <c r="L2541" s="18" t="s">
        <v>4282</v>
      </c>
      <c r="N2541" s="40" t="e">
        <f t="shared" si="347"/>
        <v>#N/A</v>
      </c>
      <c r="O2541" t="e">
        <f>VLOOKUP(A2541,'[1]Integrator Offer Supplier'!$M$14:$AF$12953,18,FALSE)</f>
        <v>#N/A</v>
      </c>
      <c r="P2541" t="e">
        <f>VLOOKUP(A2541,'[1]Integrator Offer Supplier'!$M$14:$AF$12953,19,FALSE)</f>
        <v>#N/A</v>
      </c>
      <c r="Q2541" t="e">
        <f t="shared" si="348"/>
        <v>#N/A</v>
      </c>
      <c r="R2541" t="e">
        <f>VLOOKUP(A2541,'[1]Integrator Offer Supplier'!$M$14:$AF$12953,20,FALSE)</f>
        <v>#N/A</v>
      </c>
      <c r="S2541" s="41" t="e">
        <f t="shared" si="349"/>
        <v>#N/A</v>
      </c>
    </row>
    <row r="2542" spans="1:19" ht="36" x14ac:dyDescent="0.2">
      <c r="A2542" s="34" t="s">
        <v>7134</v>
      </c>
      <c r="B2542" s="15" t="s">
        <v>2185</v>
      </c>
      <c r="C2542" s="15" t="s">
        <v>4393</v>
      </c>
      <c r="D2542" s="21" t="s">
        <v>4394</v>
      </c>
      <c r="E2542" s="18">
        <v>8</v>
      </c>
      <c r="F2542" s="2">
        <v>2240</v>
      </c>
      <c r="G2542" s="2">
        <v>4</v>
      </c>
      <c r="H2542" s="2"/>
      <c r="I2542" s="2"/>
      <c r="J2542" s="18">
        <f t="shared" ref="J2542:J2545" si="353">N2542</f>
        <v>0.25518315789473683</v>
      </c>
      <c r="K2542" s="18">
        <f t="shared" ref="K2542:K2545" si="354">Q2542</f>
        <v>132.65720999999999</v>
      </c>
      <c r="L2542" s="18">
        <f t="shared" ref="L2542:L2545" si="355">S2542</f>
        <v>0.14765625000000002</v>
      </c>
      <c r="N2542" s="40">
        <f t="shared" si="347"/>
        <v>0.25518315789473683</v>
      </c>
      <c r="O2542">
        <f>VLOOKUP(A2542,'[1]Integrator Offer Supplier'!$M$14:$AF$12953,18,FALSE)</f>
        <v>4.9139999999999997</v>
      </c>
      <c r="P2542">
        <f>VLOOKUP(A2542,'[1]Integrator Offer Supplier'!$M$14:$AF$12953,19,FALSE)</f>
        <v>17.926649999999999</v>
      </c>
      <c r="Q2542">
        <f t="shared" si="348"/>
        <v>132.65720999999999</v>
      </c>
      <c r="R2542">
        <f>VLOOKUP(A2542,'[1]Integrator Offer Supplier'!$M$14:$AF$12953,20,FALSE)</f>
        <v>11.8125</v>
      </c>
      <c r="S2542" s="41">
        <f t="shared" si="349"/>
        <v>0.14765625000000002</v>
      </c>
    </row>
    <row r="2543" spans="1:19" ht="126" x14ac:dyDescent="0.2">
      <c r="A2543" s="34" t="s">
        <v>7135</v>
      </c>
      <c r="B2543" s="15" t="s">
        <v>2186</v>
      </c>
      <c r="C2543" s="15" t="s">
        <v>3129</v>
      </c>
      <c r="D2543" s="21" t="s">
        <v>4531</v>
      </c>
      <c r="E2543" s="18"/>
      <c r="F2543" s="18"/>
      <c r="G2543" s="18"/>
      <c r="H2543" s="18">
        <v>2</v>
      </c>
      <c r="I2543" s="18"/>
      <c r="J2543" s="18">
        <f t="shared" si="353"/>
        <v>0</v>
      </c>
      <c r="K2543" s="18">
        <f t="shared" si="354"/>
        <v>5103.025200000001</v>
      </c>
      <c r="L2543" s="18">
        <f t="shared" si="355"/>
        <v>13.65</v>
      </c>
      <c r="N2543" s="40">
        <f t="shared" si="347"/>
        <v>0</v>
      </c>
      <c r="O2543">
        <f>VLOOKUP(A2543,'[1]Integrator Offer Supplier'!$M$14:$AF$12953,18,FALSE)</f>
        <v>0</v>
      </c>
      <c r="P2543">
        <f>VLOOKUP(A2543,'[1]Integrator Offer Supplier'!$M$14:$AF$12953,19,FALSE)</f>
        <v>689.59800000000007</v>
      </c>
      <c r="Q2543">
        <f t="shared" si="348"/>
        <v>5103.025200000001</v>
      </c>
      <c r="R2543">
        <f>VLOOKUP(A2543,'[1]Integrator Offer Supplier'!$M$14:$AF$12953,20,FALSE)</f>
        <v>1092</v>
      </c>
      <c r="S2543" s="41">
        <f t="shared" si="349"/>
        <v>13.65</v>
      </c>
    </row>
    <row r="2544" spans="1:19" ht="72" x14ac:dyDescent="0.2">
      <c r="A2544" s="34" t="s">
        <v>7136</v>
      </c>
      <c r="B2544" s="15" t="s">
        <v>2187</v>
      </c>
      <c r="C2544" s="15" t="s">
        <v>4173</v>
      </c>
      <c r="D2544" s="21" t="s">
        <v>4535</v>
      </c>
      <c r="E2544" s="18"/>
      <c r="F2544" s="18"/>
      <c r="G2544" s="18"/>
      <c r="H2544" s="18">
        <v>2</v>
      </c>
      <c r="I2544" s="18"/>
      <c r="J2544" s="18">
        <f t="shared" si="353"/>
        <v>0.42530526315789474</v>
      </c>
      <c r="K2544" s="18">
        <f t="shared" si="354"/>
        <v>628.82998499999997</v>
      </c>
      <c r="L2544" s="18">
        <f t="shared" si="355"/>
        <v>0.93515625000000013</v>
      </c>
      <c r="N2544" s="40">
        <f t="shared" si="347"/>
        <v>0.42530526315789474</v>
      </c>
      <c r="O2544">
        <f>VLOOKUP(A2544,'[1]Integrator Offer Supplier'!$M$14:$AF$12953,18,FALSE)</f>
        <v>8.19</v>
      </c>
      <c r="P2544">
        <f>VLOOKUP(A2544,'[1]Integrator Offer Supplier'!$M$14:$AF$12953,19,FALSE)</f>
        <v>84.977024999999998</v>
      </c>
      <c r="Q2544">
        <f t="shared" si="348"/>
        <v>628.82998499999997</v>
      </c>
      <c r="R2544">
        <f>VLOOKUP(A2544,'[1]Integrator Offer Supplier'!$M$14:$AF$12953,20,FALSE)</f>
        <v>74.8125</v>
      </c>
      <c r="S2544" s="41">
        <f t="shared" si="349"/>
        <v>0.93515625000000013</v>
      </c>
    </row>
    <row r="2545" spans="1:19" ht="126" x14ac:dyDescent="0.2">
      <c r="A2545" s="34" t="s">
        <v>7137</v>
      </c>
      <c r="B2545" s="15" t="s">
        <v>2188</v>
      </c>
      <c r="C2545" s="15" t="s">
        <v>4174</v>
      </c>
      <c r="D2545" s="21" t="s">
        <v>4534</v>
      </c>
      <c r="E2545" s="18"/>
      <c r="F2545" s="18"/>
      <c r="G2545" s="18"/>
      <c r="H2545" s="18">
        <v>2</v>
      </c>
      <c r="I2545" s="18"/>
      <c r="J2545" s="18">
        <f t="shared" si="353"/>
        <v>0</v>
      </c>
      <c r="K2545" s="18">
        <f t="shared" si="354"/>
        <v>0</v>
      </c>
      <c r="L2545" s="18">
        <f t="shared" si="355"/>
        <v>0</v>
      </c>
      <c r="N2545" s="40">
        <f t="shared" si="347"/>
        <v>0</v>
      </c>
      <c r="O2545">
        <f>VLOOKUP(A2545,'[1]Integrator Offer Supplier'!$M$14:$AF$12953,18,FALSE)</f>
        <v>0</v>
      </c>
      <c r="P2545">
        <f>VLOOKUP(A2545,'[1]Integrator Offer Supplier'!$M$14:$AF$12953,19,FALSE)</f>
        <v>0</v>
      </c>
      <c r="Q2545">
        <f t="shared" si="348"/>
        <v>0</v>
      </c>
      <c r="R2545">
        <f>VLOOKUP(A2545,'[1]Integrator Offer Supplier'!$M$14:$AF$12953,20,FALSE)</f>
        <v>0</v>
      </c>
      <c r="S2545" s="41">
        <f t="shared" si="349"/>
        <v>0</v>
      </c>
    </row>
    <row r="2546" spans="1:19" ht="90" x14ac:dyDescent="0.2">
      <c r="A2546" s="34" t="s">
        <v>7138</v>
      </c>
      <c r="B2546" s="15" t="s">
        <v>2189</v>
      </c>
      <c r="C2546" s="15" t="s">
        <v>4175</v>
      </c>
      <c r="D2546" s="21" t="s">
        <v>4535</v>
      </c>
      <c r="E2546" s="18"/>
      <c r="F2546" s="18"/>
      <c r="G2546" s="18"/>
      <c r="H2546" s="18">
        <v>2</v>
      </c>
      <c r="I2546" s="18"/>
      <c r="J2546" s="18"/>
      <c r="K2546" s="18"/>
      <c r="L2546" s="18"/>
      <c r="N2546" s="40" t="e">
        <f t="shared" si="347"/>
        <v>#N/A</v>
      </c>
      <c r="O2546" t="e">
        <f>VLOOKUP(A2546,'[1]Integrator Offer Supplier'!$M$14:$AF$12953,18,FALSE)</f>
        <v>#N/A</v>
      </c>
      <c r="P2546" t="e">
        <f>VLOOKUP(A2546,'[1]Integrator Offer Supplier'!$M$14:$AF$12953,19,FALSE)</f>
        <v>#N/A</v>
      </c>
      <c r="Q2546" t="e">
        <f t="shared" si="348"/>
        <v>#N/A</v>
      </c>
      <c r="R2546" t="e">
        <f>VLOOKUP(A2546,'[1]Integrator Offer Supplier'!$M$14:$AF$12953,20,FALSE)</f>
        <v>#N/A</v>
      </c>
      <c r="S2546" s="41" t="e">
        <f t="shared" si="349"/>
        <v>#N/A</v>
      </c>
    </row>
    <row r="2547" spans="1:19" ht="144" x14ac:dyDescent="0.2">
      <c r="A2547" s="34" t="s">
        <v>7139</v>
      </c>
      <c r="B2547" s="15" t="s">
        <v>4578</v>
      </c>
      <c r="C2547" s="15" t="s">
        <v>4176</v>
      </c>
      <c r="D2547" s="19"/>
      <c r="E2547" s="18"/>
      <c r="F2547" s="18"/>
      <c r="G2547" s="18"/>
      <c r="H2547" s="18">
        <v>2</v>
      </c>
      <c r="I2547" s="18"/>
      <c r="J2547" s="18"/>
      <c r="K2547" s="18"/>
      <c r="L2547" s="18"/>
      <c r="N2547" s="40" t="e">
        <f t="shared" si="347"/>
        <v>#N/A</v>
      </c>
      <c r="O2547" t="e">
        <f>VLOOKUP(A2547,'[1]Integrator Offer Supplier'!$M$14:$AF$12953,18,FALSE)</f>
        <v>#N/A</v>
      </c>
      <c r="P2547" t="e">
        <f>VLOOKUP(A2547,'[1]Integrator Offer Supplier'!$M$14:$AF$12953,19,FALSE)</f>
        <v>#N/A</v>
      </c>
      <c r="Q2547" t="e">
        <f t="shared" si="348"/>
        <v>#N/A</v>
      </c>
      <c r="R2547" t="e">
        <f>VLOOKUP(A2547,'[1]Integrator Offer Supplier'!$M$14:$AF$12953,20,FALSE)</f>
        <v>#N/A</v>
      </c>
      <c r="S2547" s="41" t="e">
        <f t="shared" si="349"/>
        <v>#N/A</v>
      </c>
    </row>
    <row r="2548" spans="1:19" ht="90" x14ac:dyDescent="0.2">
      <c r="A2548" s="34" t="s">
        <v>7140</v>
      </c>
      <c r="B2548" s="15" t="s">
        <v>2191</v>
      </c>
      <c r="C2548" s="15" t="s">
        <v>4177</v>
      </c>
      <c r="D2548" s="21" t="s">
        <v>4531</v>
      </c>
      <c r="E2548" s="18"/>
      <c r="F2548" s="18"/>
      <c r="G2548" s="18"/>
      <c r="H2548" s="18">
        <v>2</v>
      </c>
      <c r="I2548" s="18"/>
      <c r="J2548" s="18">
        <f t="shared" ref="J2548:J2550" si="356">N2548</f>
        <v>0</v>
      </c>
      <c r="K2548" s="18">
        <f t="shared" ref="K2548:K2550" si="357">Q2548</f>
        <v>0</v>
      </c>
      <c r="L2548" s="18">
        <f t="shared" ref="L2548:L2550" si="358">S2548</f>
        <v>0</v>
      </c>
      <c r="N2548" s="40">
        <f t="shared" si="347"/>
        <v>0</v>
      </c>
      <c r="O2548">
        <f>VLOOKUP(A2548,'[1]Integrator Offer Supplier'!$M$14:$AF$12953,18,FALSE)</f>
        <v>0</v>
      </c>
      <c r="P2548">
        <f>VLOOKUP(A2548,'[1]Integrator Offer Supplier'!$M$14:$AF$12953,19,FALSE)</f>
        <v>0</v>
      </c>
      <c r="Q2548">
        <f t="shared" si="348"/>
        <v>0</v>
      </c>
      <c r="R2548">
        <f>VLOOKUP(A2548,'[1]Integrator Offer Supplier'!$M$14:$AF$12953,20,FALSE)</f>
        <v>0</v>
      </c>
      <c r="S2548" s="41">
        <f t="shared" si="349"/>
        <v>0</v>
      </c>
    </row>
    <row r="2549" spans="1:19" ht="162" x14ac:dyDescent="0.2">
      <c r="A2549" s="34" t="s">
        <v>7141</v>
      </c>
      <c r="B2549" s="15" t="s">
        <v>2192</v>
      </c>
      <c r="C2549" s="15" t="s">
        <v>4178</v>
      </c>
      <c r="D2549" s="21" t="s">
        <v>4535</v>
      </c>
      <c r="E2549" s="18"/>
      <c r="F2549" s="18"/>
      <c r="G2549" s="18"/>
      <c r="H2549" s="18">
        <v>2</v>
      </c>
      <c r="I2549" s="18"/>
      <c r="J2549" s="18">
        <f t="shared" si="356"/>
        <v>0.42530526315789474</v>
      </c>
      <c r="K2549" s="18">
        <f t="shared" si="357"/>
        <v>628.82998499999997</v>
      </c>
      <c r="L2549" s="18">
        <f t="shared" si="358"/>
        <v>0.93515625000000013</v>
      </c>
      <c r="N2549" s="40">
        <f t="shared" si="347"/>
        <v>0.42530526315789474</v>
      </c>
      <c r="O2549">
        <f>VLOOKUP(A2549,'[1]Integrator Offer Supplier'!$M$14:$AF$12953,18,FALSE)</f>
        <v>8.19</v>
      </c>
      <c r="P2549">
        <f>VLOOKUP(A2549,'[1]Integrator Offer Supplier'!$M$14:$AF$12953,19,FALSE)</f>
        <v>84.977024999999998</v>
      </c>
      <c r="Q2549">
        <f t="shared" si="348"/>
        <v>628.82998499999997</v>
      </c>
      <c r="R2549">
        <f>VLOOKUP(A2549,'[1]Integrator Offer Supplier'!$M$14:$AF$12953,20,FALSE)</f>
        <v>74.8125</v>
      </c>
      <c r="S2549" s="41">
        <f t="shared" si="349"/>
        <v>0.93515625000000013</v>
      </c>
    </row>
    <row r="2550" spans="1:19" ht="198" x14ac:dyDescent="0.2">
      <c r="A2550" s="34" t="s">
        <v>7142</v>
      </c>
      <c r="B2550" s="15" t="s">
        <v>2193</v>
      </c>
      <c r="C2550" s="15" t="s">
        <v>4179</v>
      </c>
      <c r="D2550" s="19"/>
      <c r="E2550" s="18"/>
      <c r="F2550" s="18"/>
      <c r="G2550" s="18"/>
      <c r="H2550" s="18">
        <v>2</v>
      </c>
      <c r="I2550" s="18"/>
      <c r="J2550" s="18">
        <f t="shared" si="356"/>
        <v>0</v>
      </c>
      <c r="K2550" s="18">
        <f t="shared" si="357"/>
        <v>0</v>
      </c>
      <c r="L2550" s="18">
        <f t="shared" si="358"/>
        <v>0</v>
      </c>
      <c r="N2550" s="40">
        <f t="shared" si="347"/>
        <v>0</v>
      </c>
      <c r="O2550">
        <f>VLOOKUP(A2550,'[1]Integrator Offer Supplier'!$M$14:$AF$12953,18,FALSE)</f>
        <v>0</v>
      </c>
      <c r="P2550">
        <f>VLOOKUP(A2550,'[1]Integrator Offer Supplier'!$M$14:$AF$12953,19,FALSE)</f>
        <v>0</v>
      </c>
      <c r="Q2550">
        <f t="shared" si="348"/>
        <v>0</v>
      </c>
      <c r="R2550">
        <f>VLOOKUP(A2550,'[1]Integrator Offer Supplier'!$M$14:$AF$12953,20,FALSE)</f>
        <v>0</v>
      </c>
      <c r="S2550" s="41">
        <f t="shared" si="349"/>
        <v>0</v>
      </c>
    </row>
    <row r="2551" spans="1:19" ht="90" x14ac:dyDescent="0.2">
      <c r="A2551" s="34" t="s">
        <v>7143</v>
      </c>
      <c r="B2551" s="15" t="s">
        <v>2194</v>
      </c>
      <c r="C2551" s="15" t="s">
        <v>4180</v>
      </c>
      <c r="D2551" s="19"/>
      <c r="E2551" s="18" t="s">
        <v>4282</v>
      </c>
      <c r="F2551" s="18" t="s">
        <v>4282</v>
      </c>
      <c r="G2551" s="18" t="s">
        <v>4282</v>
      </c>
      <c r="H2551" s="18" t="s">
        <v>4282</v>
      </c>
      <c r="I2551" s="18" t="s">
        <v>4282</v>
      </c>
      <c r="J2551" s="18" t="s">
        <v>7185</v>
      </c>
      <c r="K2551" s="18" t="s">
        <v>4282</v>
      </c>
      <c r="L2551" s="18" t="s">
        <v>4282</v>
      </c>
      <c r="N2551" s="40" t="e">
        <f t="shared" si="347"/>
        <v>#N/A</v>
      </c>
      <c r="O2551" t="e">
        <f>VLOOKUP(A2551,'[1]Integrator Offer Supplier'!$M$14:$AF$12953,18,FALSE)</f>
        <v>#N/A</v>
      </c>
      <c r="P2551" t="e">
        <f>VLOOKUP(A2551,'[1]Integrator Offer Supplier'!$M$14:$AF$12953,19,FALSE)</f>
        <v>#N/A</v>
      </c>
      <c r="Q2551" t="e">
        <f t="shared" si="348"/>
        <v>#N/A</v>
      </c>
      <c r="R2551" t="e">
        <f>VLOOKUP(A2551,'[1]Integrator Offer Supplier'!$M$14:$AF$12953,20,FALSE)</f>
        <v>#N/A</v>
      </c>
      <c r="S2551" s="41" t="e">
        <f t="shared" si="349"/>
        <v>#N/A</v>
      </c>
    </row>
    <row r="2552" spans="1:19" ht="126" x14ac:dyDescent="0.2">
      <c r="A2552" s="34" t="s">
        <v>7144</v>
      </c>
      <c r="B2552" s="15" t="s">
        <v>2195</v>
      </c>
      <c r="C2552" s="15" t="s">
        <v>2673</v>
      </c>
      <c r="D2552" s="19"/>
      <c r="E2552" s="18" t="s">
        <v>4282</v>
      </c>
      <c r="F2552" s="18" t="s">
        <v>4282</v>
      </c>
      <c r="G2552" s="18" t="s">
        <v>4282</v>
      </c>
      <c r="H2552" s="18" t="s">
        <v>4282</v>
      </c>
      <c r="I2552" s="18" t="s">
        <v>4282</v>
      </c>
      <c r="J2552" s="18" t="s">
        <v>7185</v>
      </c>
      <c r="K2552" s="18" t="s">
        <v>4282</v>
      </c>
      <c r="L2552" s="18" t="s">
        <v>4282</v>
      </c>
      <c r="N2552" s="40" t="e">
        <f t="shared" si="347"/>
        <v>#N/A</v>
      </c>
      <c r="O2552" t="e">
        <f>VLOOKUP(A2552,'[1]Integrator Offer Supplier'!$M$14:$AF$12953,18,FALSE)</f>
        <v>#N/A</v>
      </c>
      <c r="P2552" t="e">
        <f>VLOOKUP(A2552,'[1]Integrator Offer Supplier'!$M$14:$AF$12953,19,FALSE)</f>
        <v>#N/A</v>
      </c>
      <c r="Q2552" t="e">
        <f t="shared" si="348"/>
        <v>#N/A</v>
      </c>
      <c r="R2552" t="e">
        <f>VLOOKUP(A2552,'[1]Integrator Offer Supplier'!$M$14:$AF$12953,20,FALSE)</f>
        <v>#N/A</v>
      </c>
      <c r="S2552" s="41" t="e">
        <f t="shared" si="349"/>
        <v>#N/A</v>
      </c>
    </row>
    <row r="2553" spans="1:19" ht="162" x14ac:dyDescent="0.2">
      <c r="A2553" s="34" t="s">
        <v>7145</v>
      </c>
      <c r="B2553" s="15" t="s">
        <v>2196</v>
      </c>
      <c r="C2553" s="15" t="s">
        <v>4181</v>
      </c>
      <c r="D2553" s="19"/>
      <c r="E2553" s="18">
        <v>24</v>
      </c>
      <c r="F2553" s="2">
        <v>19999</v>
      </c>
      <c r="G2553" s="18">
        <v>32</v>
      </c>
      <c r="H2553" s="18">
        <v>40</v>
      </c>
      <c r="I2553" s="18"/>
      <c r="J2553" s="18">
        <f t="shared" ref="J2553:J2557" si="359">N2553</f>
        <v>0</v>
      </c>
      <c r="K2553" s="18">
        <f t="shared" ref="K2553:K2557" si="360">Q2553</f>
        <v>0</v>
      </c>
      <c r="L2553" s="18">
        <f t="shared" ref="L2553:L2557" si="361">S2553</f>
        <v>0</v>
      </c>
      <c r="N2553" s="40">
        <f t="shared" si="347"/>
        <v>0</v>
      </c>
      <c r="O2553">
        <f>VLOOKUP(A2553,'[1]Integrator Offer Supplier'!$M$14:$AF$12953,18,FALSE)</f>
        <v>0</v>
      </c>
      <c r="P2553">
        <f>VLOOKUP(A2553,'[1]Integrator Offer Supplier'!$M$14:$AF$12953,19,FALSE)</f>
        <v>0</v>
      </c>
      <c r="Q2553">
        <f t="shared" si="348"/>
        <v>0</v>
      </c>
      <c r="R2553">
        <f>VLOOKUP(A2553,'[1]Integrator Offer Supplier'!$M$14:$AF$12953,20,FALSE)</f>
        <v>0</v>
      </c>
      <c r="S2553" s="41">
        <f t="shared" si="349"/>
        <v>0</v>
      </c>
    </row>
    <row r="2554" spans="1:19" ht="72" x14ac:dyDescent="0.2">
      <c r="A2554" s="34" t="s">
        <v>7146</v>
      </c>
      <c r="B2554" s="15" t="s">
        <v>2197</v>
      </c>
      <c r="C2554" s="15" t="s">
        <v>4182</v>
      </c>
      <c r="D2554" s="19"/>
      <c r="E2554" s="18"/>
      <c r="F2554" s="2">
        <v>14000</v>
      </c>
      <c r="G2554" s="18"/>
      <c r="H2554" s="18">
        <v>8</v>
      </c>
      <c r="I2554" s="18"/>
      <c r="J2554" s="18">
        <f t="shared" si="359"/>
        <v>0</v>
      </c>
      <c r="K2554" s="18">
        <f t="shared" si="360"/>
        <v>0</v>
      </c>
      <c r="L2554" s="18">
        <f t="shared" si="361"/>
        <v>0</v>
      </c>
      <c r="N2554" s="40">
        <f t="shared" si="347"/>
        <v>0</v>
      </c>
      <c r="O2554">
        <f>VLOOKUP(A2554,'[1]Integrator Offer Supplier'!$M$14:$AF$12953,18,FALSE)</f>
        <v>0</v>
      </c>
      <c r="P2554">
        <f>VLOOKUP(A2554,'[1]Integrator Offer Supplier'!$M$14:$AF$12953,19,FALSE)</f>
        <v>0</v>
      </c>
      <c r="Q2554">
        <f t="shared" si="348"/>
        <v>0</v>
      </c>
      <c r="R2554">
        <f>VLOOKUP(A2554,'[1]Integrator Offer Supplier'!$M$14:$AF$12953,20,FALSE)</f>
        <v>0</v>
      </c>
      <c r="S2554" s="41">
        <f t="shared" si="349"/>
        <v>0</v>
      </c>
    </row>
    <row r="2555" spans="1:19" ht="54" x14ac:dyDescent="0.2">
      <c r="A2555" s="34" t="s">
        <v>7147</v>
      </c>
      <c r="B2555" s="15" t="s">
        <v>2198</v>
      </c>
      <c r="C2555" s="15" t="s">
        <v>4345</v>
      </c>
      <c r="D2555" s="19"/>
      <c r="E2555" s="18">
        <v>8</v>
      </c>
      <c r="F2555" s="2">
        <v>4984</v>
      </c>
      <c r="G2555" s="18">
        <v>8</v>
      </c>
      <c r="H2555" s="18">
        <v>4</v>
      </c>
      <c r="I2555" s="18"/>
      <c r="J2555" s="18">
        <f t="shared" si="359"/>
        <v>0</v>
      </c>
      <c r="K2555" s="18">
        <f t="shared" si="360"/>
        <v>0</v>
      </c>
      <c r="L2555" s="18">
        <f t="shared" si="361"/>
        <v>0</v>
      </c>
      <c r="N2555" s="40">
        <f t="shared" si="347"/>
        <v>0</v>
      </c>
      <c r="O2555">
        <f>VLOOKUP(A2555,'[1]Integrator Offer Supplier'!$M$14:$AF$12953,18,FALSE)</f>
        <v>0</v>
      </c>
      <c r="P2555">
        <f>VLOOKUP(A2555,'[1]Integrator Offer Supplier'!$M$14:$AF$12953,19,FALSE)</f>
        <v>0</v>
      </c>
      <c r="Q2555">
        <f t="shared" si="348"/>
        <v>0</v>
      </c>
      <c r="R2555">
        <f>VLOOKUP(A2555,'[1]Integrator Offer Supplier'!$M$14:$AF$12953,20,FALSE)</f>
        <v>0</v>
      </c>
      <c r="S2555" s="41">
        <f t="shared" si="349"/>
        <v>0</v>
      </c>
    </row>
    <row r="2556" spans="1:19" ht="126" x14ac:dyDescent="0.2">
      <c r="A2556" s="34" t="s">
        <v>7148</v>
      </c>
      <c r="B2556" s="15" t="s">
        <v>4528</v>
      </c>
      <c r="C2556" s="15" t="s">
        <v>4529</v>
      </c>
      <c r="D2556" s="23"/>
      <c r="E2556" s="18">
        <v>2</v>
      </c>
      <c r="F2556" s="18">
        <v>1200</v>
      </c>
      <c r="G2556" s="18">
        <v>2</v>
      </c>
      <c r="H2556" s="18"/>
      <c r="I2556" s="18"/>
      <c r="J2556" s="18">
        <f t="shared" si="359"/>
        <v>0</v>
      </c>
      <c r="K2556" s="18">
        <f t="shared" si="360"/>
        <v>0</v>
      </c>
      <c r="L2556" s="18">
        <f t="shared" si="361"/>
        <v>0</v>
      </c>
      <c r="N2556" s="40">
        <f t="shared" si="347"/>
        <v>0</v>
      </c>
      <c r="O2556">
        <f>VLOOKUP(A2556,'[1]Integrator Offer Supplier'!$M$14:$AF$12953,18,FALSE)</f>
        <v>0</v>
      </c>
      <c r="P2556">
        <f>VLOOKUP(A2556,'[1]Integrator Offer Supplier'!$M$14:$AF$12953,19,FALSE)</f>
        <v>0</v>
      </c>
      <c r="Q2556">
        <f t="shared" si="348"/>
        <v>0</v>
      </c>
      <c r="R2556">
        <f>VLOOKUP(A2556,'[1]Integrator Offer Supplier'!$M$14:$AF$12953,20,FALSE)</f>
        <v>0</v>
      </c>
      <c r="S2556" s="41">
        <f t="shared" si="349"/>
        <v>0</v>
      </c>
    </row>
    <row r="2557" spans="1:19" ht="90" x14ac:dyDescent="0.2">
      <c r="A2557" s="34" t="s">
        <v>7149</v>
      </c>
      <c r="B2557" s="15" t="s">
        <v>2200</v>
      </c>
      <c r="C2557" s="15" t="s">
        <v>4185</v>
      </c>
      <c r="D2557" s="19"/>
      <c r="E2557" s="18">
        <v>16</v>
      </c>
      <c r="F2557" s="2">
        <v>3850</v>
      </c>
      <c r="G2557" s="18">
        <v>8</v>
      </c>
      <c r="H2557" s="18"/>
      <c r="I2557" s="18"/>
      <c r="J2557" s="18">
        <f t="shared" si="359"/>
        <v>0.63795789473684217</v>
      </c>
      <c r="K2557" s="18">
        <f t="shared" si="360"/>
        <v>525.45402000000001</v>
      </c>
      <c r="L2557" s="18">
        <f t="shared" si="361"/>
        <v>0.47250000000000003</v>
      </c>
      <c r="N2557" s="40">
        <f t="shared" si="347"/>
        <v>0.63795789473684217</v>
      </c>
      <c r="O2557">
        <f>VLOOKUP(A2557,'[1]Integrator Offer Supplier'!$M$14:$AF$12953,18,FALSE)</f>
        <v>12.285</v>
      </c>
      <c r="P2557">
        <f>VLOOKUP(A2557,'[1]Integrator Offer Supplier'!$M$14:$AF$12953,19,FALSE)</f>
        <v>71.007300000000001</v>
      </c>
      <c r="Q2557">
        <f t="shared" si="348"/>
        <v>525.45402000000001</v>
      </c>
      <c r="R2557">
        <f>VLOOKUP(A2557,'[1]Integrator Offer Supplier'!$M$14:$AF$12953,20,FALSE)</f>
        <v>37.800000000000004</v>
      </c>
      <c r="S2557" s="41">
        <f t="shared" si="349"/>
        <v>0.47250000000000003</v>
      </c>
    </row>
    <row r="2558" spans="1:19" ht="90" x14ac:dyDescent="0.2">
      <c r="A2558" s="34" t="s">
        <v>7150</v>
      </c>
      <c r="B2558" s="15" t="s">
        <v>2201</v>
      </c>
      <c r="C2558" s="15" t="s">
        <v>4186</v>
      </c>
      <c r="D2558" s="19"/>
      <c r="E2558" s="18">
        <v>16</v>
      </c>
      <c r="F2558" s="2">
        <f>900+2000</f>
        <v>2900</v>
      </c>
      <c r="G2558" s="18">
        <v>8</v>
      </c>
      <c r="H2558" s="18"/>
      <c r="I2558" s="18"/>
      <c r="J2558" s="18"/>
      <c r="K2558" s="18"/>
      <c r="L2558" s="18"/>
      <c r="N2558" s="40" t="e">
        <f t="shared" si="347"/>
        <v>#N/A</v>
      </c>
      <c r="O2558" t="e">
        <f>VLOOKUP(A2558,'[1]Integrator Offer Supplier'!$M$14:$AF$12953,18,FALSE)</f>
        <v>#N/A</v>
      </c>
      <c r="P2558" t="e">
        <f>VLOOKUP(A2558,'[1]Integrator Offer Supplier'!$M$14:$AF$12953,19,FALSE)</f>
        <v>#N/A</v>
      </c>
      <c r="Q2558" t="e">
        <f t="shared" si="348"/>
        <v>#N/A</v>
      </c>
      <c r="R2558" t="e">
        <f>VLOOKUP(A2558,'[1]Integrator Offer Supplier'!$M$14:$AF$12953,20,FALSE)</f>
        <v>#N/A</v>
      </c>
      <c r="S2558" s="41" t="e">
        <f t="shared" si="349"/>
        <v>#N/A</v>
      </c>
    </row>
    <row r="2559" spans="1:19" ht="18" x14ac:dyDescent="0.2">
      <c r="A2559" s="34" t="s">
        <v>7151</v>
      </c>
      <c r="B2559" s="15" t="s">
        <v>2202</v>
      </c>
      <c r="C2559" s="15">
        <v>0</v>
      </c>
      <c r="D2559" s="19"/>
      <c r="E2559" s="18" t="s">
        <v>4282</v>
      </c>
      <c r="F2559" s="18" t="s">
        <v>4282</v>
      </c>
      <c r="G2559" s="18" t="s">
        <v>4282</v>
      </c>
      <c r="H2559" s="18" t="s">
        <v>4282</v>
      </c>
      <c r="I2559" s="18" t="s">
        <v>4282</v>
      </c>
      <c r="J2559" s="18" t="s">
        <v>7185</v>
      </c>
      <c r="K2559" s="18" t="s">
        <v>4282</v>
      </c>
      <c r="L2559" s="18" t="s">
        <v>4282</v>
      </c>
      <c r="N2559" s="40" t="e">
        <f t="shared" si="347"/>
        <v>#N/A</v>
      </c>
      <c r="O2559" t="e">
        <f>VLOOKUP(A2559,'[1]Integrator Offer Supplier'!$M$14:$AF$12953,18,FALSE)</f>
        <v>#N/A</v>
      </c>
      <c r="P2559" t="e">
        <f>VLOOKUP(A2559,'[1]Integrator Offer Supplier'!$M$14:$AF$12953,19,FALSE)</f>
        <v>#N/A</v>
      </c>
      <c r="Q2559" t="e">
        <f t="shared" si="348"/>
        <v>#N/A</v>
      </c>
      <c r="R2559" t="e">
        <f>VLOOKUP(A2559,'[1]Integrator Offer Supplier'!$M$14:$AF$12953,20,FALSE)</f>
        <v>#N/A</v>
      </c>
      <c r="S2559" s="41" t="e">
        <f t="shared" si="349"/>
        <v>#N/A</v>
      </c>
    </row>
    <row r="2560" spans="1:19" ht="18" x14ac:dyDescent="0.2">
      <c r="A2560" s="34" t="s">
        <v>7152</v>
      </c>
      <c r="B2560" s="15" t="s">
        <v>2203</v>
      </c>
      <c r="C2560" s="15">
        <v>0</v>
      </c>
      <c r="D2560" s="19"/>
      <c r="E2560" s="18">
        <v>16</v>
      </c>
      <c r="F2560" s="2">
        <f>900+2000</f>
        <v>2900</v>
      </c>
      <c r="G2560" s="18">
        <v>8</v>
      </c>
      <c r="H2560" s="18"/>
      <c r="I2560" s="18"/>
      <c r="J2560" s="18"/>
      <c r="K2560" s="18"/>
      <c r="L2560" s="18"/>
      <c r="N2560" s="40" t="e">
        <f t="shared" si="347"/>
        <v>#N/A</v>
      </c>
      <c r="O2560" t="e">
        <f>VLOOKUP(A2560,'[1]Integrator Offer Supplier'!$M$14:$AF$12953,18,FALSE)</f>
        <v>#N/A</v>
      </c>
      <c r="P2560" t="e">
        <f>VLOOKUP(A2560,'[1]Integrator Offer Supplier'!$M$14:$AF$12953,19,FALSE)</f>
        <v>#N/A</v>
      </c>
      <c r="Q2560" t="e">
        <f t="shared" si="348"/>
        <v>#N/A</v>
      </c>
      <c r="R2560" t="e">
        <f>VLOOKUP(A2560,'[1]Integrator Offer Supplier'!$M$14:$AF$12953,20,FALSE)</f>
        <v>#N/A</v>
      </c>
      <c r="S2560" s="41" t="e">
        <f t="shared" si="349"/>
        <v>#N/A</v>
      </c>
    </row>
    <row r="2561" spans="1:19" ht="18.75" x14ac:dyDescent="0.2">
      <c r="A2561" s="34" t="s">
        <v>7153</v>
      </c>
      <c r="B2561" s="15" t="s">
        <v>4243</v>
      </c>
      <c r="C2561" s="15"/>
      <c r="D2561" s="21" t="s">
        <v>4245</v>
      </c>
      <c r="E2561" s="18"/>
      <c r="F2561" s="2">
        <v>504</v>
      </c>
      <c r="G2561" s="2">
        <v>0.25</v>
      </c>
      <c r="H2561" s="2"/>
      <c r="I2561" s="2"/>
      <c r="J2561" s="18">
        <f>N2561</f>
        <v>0.25518315789473683</v>
      </c>
      <c r="K2561" s="18">
        <f>Q2561</f>
        <v>132.65720999999999</v>
      </c>
      <c r="L2561" s="18">
        <f>S2561</f>
        <v>0.14765625000000002</v>
      </c>
      <c r="N2561" s="40">
        <f t="shared" si="347"/>
        <v>0.25518315789473683</v>
      </c>
      <c r="O2561">
        <f>VLOOKUP(A2561,'[1]Integrator Offer Supplier'!$M$14:$AF$12953,18,FALSE)</f>
        <v>4.9139999999999997</v>
      </c>
      <c r="P2561">
        <f>VLOOKUP(A2561,'[1]Integrator Offer Supplier'!$M$14:$AF$12953,19,FALSE)</f>
        <v>17.926649999999999</v>
      </c>
      <c r="Q2561">
        <f t="shared" si="348"/>
        <v>132.65720999999999</v>
      </c>
      <c r="R2561">
        <f>VLOOKUP(A2561,'[1]Integrator Offer Supplier'!$M$14:$AF$12953,20,FALSE)</f>
        <v>11.8125</v>
      </c>
      <c r="S2561" s="41">
        <f t="shared" si="349"/>
        <v>0.14765625000000002</v>
      </c>
    </row>
    <row r="2562" spans="1:19" ht="18" x14ac:dyDescent="0.2">
      <c r="A2562" s="34" t="s">
        <v>7154</v>
      </c>
      <c r="B2562" s="15"/>
      <c r="C2562" s="15"/>
      <c r="D2562" s="19"/>
      <c r="E2562" s="18" t="s">
        <v>4282</v>
      </c>
      <c r="F2562" s="18" t="s">
        <v>4282</v>
      </c>
      <c r="G2562" s="18" t="s">
        <v>4282</v>
      </c>
      <c r="H2562" s="18" t="s">
        <v>4282</v>
      </c>
      <c r="I2562" s="18" t="s">
        <v>4282</v>
      </c>
      <c r="J2562" s="18" t="s">
        <v>7185</v>
      </c>
      <c r="K2562" s="18" t="s">
        <v>4282</v>
      </c>
      <c r="L2562" s="18" t="s">
        <v>4282</v>
      </c>
      <c r="N2562" s="40" t="e">
        <f t="shared" si="347"/>
        <v>#N/A</v>
      </c>
      <c r="O2562" t="e">
        <f>VLOOKUP(A2562,'[1]Integrator Offer Supplier'!$M$14:$AF$12953,18,FALSE)</f>
        <v>#N/A</v>
      </c>
      <c r="P2562" t="e">
        <f>VLOOKUP(A2562,'[1]Integrator Offer Supplier'!$M$14:$AF$12953,19,FALSE)</f>
        <v>#N/A</v>
      </c>
      <c r="Q2562" t="e">
        <f t="shared" si="348"/>
        <v>#N/A</v>
      </c>
      <c r="R2562" t="e">
        <f>VLOOKUP(A2562,'[1]Integrator Offer Supplier'!$M$14:$AF$12953,20,FALSE)</f>
        <v>#N/A</v>
      </c>
      <c r="S2562" s="41" t="e">
        <f t="shared" si="349"/>
        <v>#N/A</v>
      </c>
    </row>
    <row r="2563" spans="1:19" ht="18" x14ac:dyDescent="0.2">
      <c r="A2563" s="34" t="s">
        <v>7155</v>
      </c>
      <c r="B2563" s="15"/>
      <c r="C2563" s="15"/>
      <c r="D2563" s="19"/>
      <c r="E2563" s="18" t="s">
        <v>4282</v>
      </c>
      <c r="F2563" s="18" t="s">
        <v>4282</v>
      </c>
      <c r="G2563" s="18" t="s">
        <v>4282</v>
      </c>
      <c r="H2563" s="18" t="s">
        <v>4282</v>
      </c>
      <c r="I2563" s="18" t="s">
        <v>4282</v>
      </c>
      <c r="J2563" s="18" t="s">
        <v>7185</v>
      </c>
      <c r="K2563" s="18" t="s">
        <v>4282</v>
      </c>
      <c r="L2563" s="18" t="s">
        <v>4282</v>
      </c>
      <c r="N2563" s="40" t="e">
        <f t="shared" si="347"/>
        <v>#N/A</v>
      </c>
      <c r="O2563" t="e">
        <f>VLOOKUP(A2563,'[1]Integrator Offer Supplier'!$M$14:$AF$12953,18,FALSE)</f>
        <v>#N/A</v>
      </c>
      <c r="P2563" t="e">
        <f>VLOOKUP(A2563,'[1]Integrator Offer Supplier'!$M$14:$AF$12953,19,FALSE)</f>
        <v>#N/A</v>
      </c>
      <c r="Q2563" t="e">
        <f t="shared" si="348"/>
        <v>#N/A</v>
      </c>
      <c r="R2563" t="e">
        <f>VLOOKUP(A2563,'[1]Integrator Offer Supplier'!$M$14:$AF$12953,20,FALSE)</f>
        <v>#N/A</v>
      </c>
      <c r="S2563" s="41" t="e">
        <f t="shared" si="349"/>
        <v>#N/A</v>
      </c>
    </row>
    <row r="2564" spans="1:19" ht="18" x14ac:dyDescent="0.2">
      <c r="A2564" s="34" t="s">
        <v>7156</v>
      </c>
      <c r="B2564" s="15"/>
      <c r="C2564" s="15"/>
      <c r="D2564" s="19"/>
      <c r="E2564" s="18" t="s">
        <v>4282</v>
      </c>
      <c r="F2564" s="18" t="s">
        <v>4282</v>
      </c>
      <c r="G2564" s="18" t="s">
        <v>4282</v>
      </c>
      <c r="H2564" s="18" t="s">
        <v>4282</v>
      </c>
      <c r="I2564" s="18" t="s">
        <v>4282</v>
      </c>
      <c r="J2564" s="18" t="s">
        <v>7185</v>
      </c>
      <c r="K2564" s="18" t="s">
        <v>4282</v>
      </c>
      <c r="L2564" s="18" t="s">
        <v>4282</v>
      </c>
      <c r="N2564" s="40" t="e">
        <f t="shared" si="347"/>
        <v>#N/A</v>
      </c>
      <c r="O2564" t="e">
        <f>VLOOKUP(A2564,'[1]Integrator Offer Supplier'!$M$14:$AF$12953,18,FALSE)</f>
        <v>#N/A</v>
      </c>
      <c r="P2564" t="e">
        <f>VLOOKUP(A2564,'[1]Integrator Offer Supplier'!$M$14:$AF$12953,19,FALSE)</f>
        <v>#N/A</v>
      </c>
      <c r="Q2564" t="e">
        <f t="shared" si="348"/>
        <v>#N/A</v>
      </c>
      <c r="R2564" t="e">
        <f>VLOOKUP(A2564,'[1]Integrator Offer Supplier'!$M$14:$AF$12953,20,FALSE)</f>
        <v>#N/A</v>
      </c>
      <c r="S2564" s="41" t="e">
        <f t="shared" si="349"/>
        <v>#N/A</v>
      </c>
    </row>
    <row r="2565" spans="1:19" ht="18" x14ac:dyDescent="0.2">
      <c r="B2565" s="15" t="s">
        <v>0</v>
      </c>
      <c r="C2565" s="15"/>
      <c r="D2565" s="19"/>
      <c r="E2565" s="18"/>
      <c r="F2565" s="2"/>
      <c r="G2565" s="2"/>
      <c r="H2565" s="2">
        <v>4</v>
      </c>
      <c r="I2565" s="2"/>
      <c r="J2565" s="18" t="e">
        <f t="shared" ref="J2565:J2589" si="362">N2565</f>
        <v>#REF!</v>
      </c>
      <c r="K2565" s="18" t="e">
        <f t="shared" ref="K2565:K2589" si="363">Q2565</f>
        <v>#REF!</v>
      </c>
      <c r="L2565" s="18" t="e">
        <f t="shared" ref="L2565:L2589" si="364">S2565</f>
        <v>#REF!</v>
      </c>
      <c r="N2565" s="40" t="e">
        <f t="shared" si="347"/>
        <v>#REF!</v>
      </c>
      <c r="O2565" t="e">
        <f>VLOOKUP(A2565,'[1]Integrator Offer Supplier'!$M$14:$AF$12953,18,FALSE)</f>
        <v>#REF!</v>
      </c>
      <c r="P2565" t="e">
        <f>VLOOKUP(A2565,'[1]Integrator Offer Supplier'!$M$14:$AF$12953,19,FALSE)</f>
        <v>#REF!</v>
      </c>
      <c r="Q2565" t="e">
        <f t="shared" si="348"/>
        <v>#REF!</v>
      </c>
      <c r="R2565" t="e">
        <f>VLOOKUP(A2565,'[1]Integrator Offer Supplier'!$M$14:$AF$12953,20,FALSE)</f>
        <v>#REF!</v>
      </c>
      <c r="S2565" s="41" t="e">
        <f t="shared" si="349"/>
        <v>#REF!</v>
      </c>
    </row>
    <row r="2566" spans="1:19" ht="18" x14ac:dyDescent="0.2">
      <c r="B2566" s="15" t="s">
        <v>1</v>
      </c>
      <c r="C2566" s="15"/>
      <c r="D2566" s="19"/>
      <c r="E2566" s="18"/>
      <c r="F2566" s="2"/>
      <c r="G2566" s="2"/>
      <c r="H2566" s="2">
        <v>4</v>
      </c>
      <c r="I2566" s="2"/>
      <c r="J2566" s="18" t="e">
        <f t="shared" si="362"/>
        <v>#REF!</v>
      </c>
      <c r="K2566" s="18" t="e">
        <f t="shared" si="363"/>
        <v>#REF!</v>
      </c>
      <c r="L2566" s="18" t="e">
        <f t="shared" si="364"/>
        <v>#REF!</v>
      </c>
      <c r="N2566" s="40" t="e">
        <f t="shared" si="347"/>
        <v>#REF!</v>
      </c>
      <c r="O2566" t="e">
        <f>VLOOKUP(A2566,'[1]Integrator Offer Supplier'!$M$14:$AF$12953,18,FALSE)</f>
        <v>#REF!</v>
      </c>
      <c r="P2566" t="e">
        <f>VLOOKUP(A2566,'[1]Integrator Offer Supplier'!$M$14:$AF$12953,19,FALSE)</f>
        <v>#REF!</v>
      </c>
      <c r="Q2566" t="e">
        <f t="shared" si="348"/>
        <v>#REF!</v>
      </c>
      <c r="R2566" t="e">
        <f>VLOOKUP(A2566,'[1]Integrator Offer Supplier'!$M$14:$AF$12953,20,FALSE)</f>
        <v>#REF!</v>
      </c>
      <c r="S2566" s="41" t="e">
        <f t="shared" si="349"/>
        <v>#REF!</v>
      </c>
    </row>
    <row r="2567" spans="1:19" ht="36" x14ac:dyDescent="0.2">
      <c r="B2567" s="15" t="s">
        <v>7178</v>
      </c>
      <c r="C2567" s="15"/>
      <c r="D2567" s="19" t="s">
        <v>4258</v>
      </c>
      <c r="E2567" s="18"/>
      <c r="F2567" s="2"/>
      <c r="G2567" s="2"/>
      <c r="H2567" s="2"/>
      <c r="I2567" s="2"/>
      <c r="J2567" s="18" t="e">
        <f t="shared" si="362"/>
        <v>#REF!</v>
      </c>
      <c r="K2567" s="18" t="e">
        <f t="shared" si="363"/>
        <v>#REF!</v>
      </c>
      <c r="L2567" s="18" t="e">
        <f t="shared" si="364"/>
        <v>#REF!</v>
      </c>
      <c r="N2567" s="40" t="e">
        <f t="shared" si="347"/>
        <v>#REF!</v>
      </c>
      <c r="O2567" t="e">
        <f>VLOOKUP(A2567,'[1]Integrator Offer Supplier'!$M$14:$AF$12953,18,FALSE)</f>
        <v>#REF!</v>
      </c>
      <c r="P2567" t="e">
        <f>VLOOKUP(A2567,'[1]Integrator Offer Supplier'!$M$14:$AF$12953,19,FALSE)</f>
        <v>#REF!</v>
      </c>
      <c r="Q2567" t="e">
        <f t="shared" si="348"/>
        <v>#REF!</v>
      </c>
      <c r="R2567" t="e">
        <f>VLOOKUP(A2567,'[1]Integrator Offer Supplier'!$M$14:$AF$12953,20,FALSE)</f>
        <v>#REF!</v>
      </c>
      <c r="S2567" s="41" t="e">
        <f t="shared" si="349"/>
        <v>#REF!</v>
      </c>
    </row>
    <row r="2568" spans="1:19" ht="18" x14ac:dyDescent="0.2">
      <c r="B2568" s="15" t="s">
        <v>79</v>
      </c>
      <c r="C2568" s="15"/>
      <c r="D2568" s="19"/>
      <c r="E2568" s="18"/>
      <c r="F2568" s="18"/>
      <c r="G2568" s="18"/>
      <c r="H2568" s="18"/>
      <c r="I2568" s="18">
        <v>8</v>
      </c>
      <c r="J2568" s="18" t="e">
        <f t="shared" si="362"/>
        <v>#REF!</v>
      </c>
      <c r="K2568" s="18" t="e">
        <f t="shared" si="363"/>
        <v>#REF!</v>
      </c>
      <c r="L2568" s="18" t="e">
        <f t="shared" si="364"/>
        <v>#REF!</v>
      </c>
      <c r="N2568" s="40" t="e">
        <f t="shared" ref="N2568:N2596" si="365">O2568*$P$1/$J$2</f>
        <v>#REF!</v>
      </c>
      <c r="O2568" t="e">
        <f>VLOOKUP(A2568,'[1]Integrator Offer Supplier'!$M$14:$AF$12953,18,FALSE)</f>
        <v>#REF!</v>
      </c>
      <c r="P2568" t="e">
        <f>VLOOKUP(A2568,'[1]Integrator Offer Supplier'!$M$14:$AF$12953,19,FALSE)</f>
        <v>#REF!</v>
      </c>
      <c r="Q2568" t="e">
        <f t="shared" ref="Q2568:Q2596" si="366">P2568*$P$1</f>
        <v>#REF!</v>
      </c>
      <c r="R2568" t="e">
        <f>VLOOKUP(A2568,'[1]Integrator Offer Supplier'!$M$14:$AF$12953,20,FALSE)</f>
        <v>#REF!</v>
      </c>
      <c r="S2568" s="41" t="e">
        <f t="shared" ref="S2568:S2596" si="367">R2568*$P$1/$L$2</f>
        <v>#REF!</v>
      </c>
    </row>
    <row r="2569" spans="1:19" ht="18" x14ac:dyDescent="0.2">
      <c r="B2569" s="15" t="s">
        <v>80</v>
      </c>
      <c r="C2569" s="15"/>
      <c r="D2569" s="19"/>
      <c r="E2569" s="18"/>
      <c r="F2569" s="2"/>
      <c r="G2569" s="2"/>
      <c r="H2569" s="2"/>
      <c r="I2569" s="2"/>
      <c r="J2569" s="18" t="e">
        <f t="shared" si="362"/>
        <v>#REF!</v>
      </c>
      <c r="K2569" s="18" t="e">
        <f t="shared" si="363"/>
        <v>#REF!</v>
      </c>
      <c r="L2569" s="18" t="e">
        <f t="shared" si="364"/>
        <v>#REF!</v>
      </c>
      <c r="N2569" s="40" t="e">
        <f t="shared" si="365"/>
        <v>#REF!</v>
      </c>
      <c r="O2569" t="e">
        <f>VLOOKUP(A2569,'[1]Integrator Offer Supplier'!$M$14:$AF$12953,18,FALSE)</f>
        <v>#REF!</v>
      </c>
      <c r="P2569" t="e">
        <f>VLOOKUP(A2569,'[1]Integrator Offer Supplier'!$M$14:$AF$12953,19,FALSE)</f>
        <v>#REF!</v>
      </c>
      <c r="Q2569" t="e">
        <f t="shared" si="366"/>
        <v>#REF!</v>
      </c>
      <c r="R2569" t="e">
        <f>VLOOKUP(A2569,'[1]Integrator Offer Supplier'!$M$14:$AF$12953,20,FALSE)</f>
        <v>#REF!</v>
      </c>
      <c r="S2569" s="41" t="e">
        <f t="shared" si="367"/>
        <v>#REF!</v>
      </c>
    </row>
    <row r="2570" spans="1:19" ht="18" x14ac:dyDescent="0.2">
      <c r="B2570" s="15" t="s">
        <v>4264</v>
      </c>
      <c r="C2570" s="15"/>
      <c r="D2570" s="19"/>
      <c r="E2570" s="18">
        <v>4</v>
      </c>
      <c r="F2570" s="2"/>
      <c r="G2570" s="2">
        <v>4</v>
      </c>
      <c r="H2570" s="2"/>
      <c r="I2570" s="2"/>
      <c r="J2570" s="18" t="e">
        <f t="shared" si="362"/>
        <v>#REF!</v>
      </c>
      <c r="K2570" s="18" t="e">
        <f t="shared" si="363"/>
        <v>#REF!</v>
      </c>
      <c r="L2570" s="18" t="e">
        <f t="shared" si="364"/>
        <v>#REF!</v>
      </c>
      <c r="N2570" s="40" t="e">
        <f t="shared" si="365"/>
        <v>#REF!</v>
      </c>
      <c r="O2570" t="e">
        <f>VLOOKUP(A2570,'[1]Integrator Offer Supplier'!$M$14:$AF$12953,18,FALSE)</f>
        <v>#REF!</v>
      </c>
      <c r="P2570" t="e">
        <f>VLOOKUP(A2570,'[1]Integrator Offer Supplier'!$M$14:$AF$12953,19,FALSE)</f>
        <v>#REF!</v>
      </c>
      <c r="Q2570" t="e">
        <f t="shared" si="366"/>
        <v>#REF!</v>
      </c>
      <c r="R2570" t="e">
        <f>VLOOKUP(A2570,'[1]Integrator Offer Supplier'!$M$14:$AF$12953,20,FALSE)</f>
        <v>#REF!</v>
      </c>
      <c r="S2570" s="41" t="e">
        <f t="shared" si="367"/>
        <v>#REF!</v>
      </c>
    </row>
    <row r="2571" spans="1:19" ht="18" x14ac:dyDescent="0.2">
      <c r="B2571" s="15" t="s">
        <v>79</v>
      </c>
      <c r="C2571" s="15"/>
      <c r="D2571" s="19"/>
      <c r="E2571" s="18"/>
      <c r="F2571" s="18"/>
      <c r="G2571" s="18"/>
      <c r="H2571" s="18"/>
      <c r="I2571" s="18">
        <v>8</v>
      </c>
      <c r="J2571" s="18" t="e">
        <f t="shared" si="362"/>
        <v>#REF!</v>
      </c>
      <c r="K2571" s="18" t="e">
        <f t="shared" si="363"/>
        <v>#REF!</v>
      </c>
      <c r="L2571" s="18" t="e">
        <f t="shared" si="364"/>
        <v>#REF!</v>
      </c>
      <c r="N2571" s="40" t="e">
        <f t="shared" si="365"/>
        <v>#REF!</v>
      </c>
      <c r="O2571" t="e">
        <f>VLOOKUP(A2571,'[1]Integrator Offer Supplier'!$M$14:$AF$12953,18,FALSE)</f>
        <v>#REF!</v>
      </c>
      <c r="P2571" t="e">
        <f>VLOOKUP(A2571,'[1]Integrator Offer Supplier'!$M$14:$AF$12953,19,FALSE)</f>
        <v>#REF!</v>
      </c>
      <c r="Q2571" t="e">
        <f t="shared" si="366"/>
        <v>#REF!</v>
      </c>
      <c r="R2571" t="e">
        <f>VLOOKUP(A2571,'[1]Integrator Offer Supplier'!$M$14:$AF$12953,20,FALSE)</f>
        <v>#REF!</v>
      </c>
      <c r="S2571" s="41" t="e">
        <f t="shared" si="367"/>
        <v>#REF!</v>
      </c>
    </row>
    <row r="2572" spans="1:19" ht="18" x14ac:dyDescent="0.2">
      <c r="B2572" s="15" t="s">
        <v>80</v>
      </c>
      <c r="C2572" s="15"/>
      <c r="D2572" s="19"/>
      <c r="E2572" s="18"/>
      <c r="F2572" s="2"/>
      <c r="G2572" s="2"/>
      <c r="H2572" s="2"/>
      <c r="I2572" s="2"/>
      <c r="J2572" s="18" t="e">
        <f t="shared" si="362"/>
        <v>#REF!</v>
      </c>
      <c r="K2572" s="18" t="e">
        <f t="shared" si="363"/>
        <v>#REF!</v>
      </c>
      <c r="L2572" s="18" t="e">
        <f t="shared" si="364"/>
        <v>#REF!</v>
      </c>
      <c r="N2572" s="40" t="e">
        <f t="shared" si="365"/>
        <v>#REF!</v>
      </c>
      <c r="O2572" t="e">
        <f>VLOOKUP(A2572,'[1]Integrator Offer Supplier'!$M$14:$AF$12953,18,FALSE)</f>
        <v>#REF!</v>
      </c>
      <c r="P2572" t="e">
        <f>VLOOKUP(A2572,'[1]Integrator Offer Supplier'!$M$14:$AF$12953,19,FALSE)</f>
        <v>#REF!</v>
      </c>
      <c r="Q2572" t="e">
        <f t="shared" si="366"/>
        <v>#REF!</v>
      </c>
      <c r="R2572" t="e">
        <f>VLOOKUP(A2572,'[1]Integrator Offer Supplier'!$M$14:$AF$12953,20,FALSE)</f>
        <v>#REF!</v>
      </c>
      <c r="S2572" s="41" t="e">
        <f t="shared" si="367"/>
        <v>#REF!</v>
      </c>
    </row>
    <row r="2573" spans="1:19" ht="18" x14ac:dyDescent="0.2">
      <c r="B2573" s="15" t="s">
        <v>84</v>
      </c>
      <c r="C2573" s="15"/>
      <c r="D2573" s="19"/>
      <c r="E2573" s="18">
        <v>4</v>
      </c>
      <c r="F2573" s="2"/>
      <c r="G2573" s="2">
        <v>4</v>
      </c>
      <c r="H2573" s="2"/>
      <c r="I2573" s="2"/>
      <c r="J2573" s="18" t="e">
        <f t="shared" si="362"/>
        <v>#REF!</v>
      </c>
      <c r="K2573" s="18" t="e">
        <f t="shared" si="363"/>
        <v>#REF!</v>
      </c>
      <c r="L2573" s="18" t="e">
        <f t="shared" si="364"/>
        <v>#REF!</v>
      </c>
      <c r="N2573" s="40" t="e">
        <f t="shared" si="365"/>
        <v>#REF!</v>
      </c>
      <c r="O2573" t="e">
        <f>VLOOKUP(A2573,'[1]Integrator Offer Supplier'!$M$14:$AF$12953,18,FALSE)</f>
        <v>#REF!</v>
      </c>
      <c r="P2573" t="e">
        <f>VLOOKUP(A2573,'[1]Integrator Offer Supplier'!$M$14:$AF$12953,19,FALSE)</f>
        <v>#REF!</v>
      </c>
      <c r="Q2573" t="e">
        <f t="shared" si="366"/>
        <v>#REF!</v>
      </c>
      <c r="R2573" t="e">
        <f>VLOOKUP(A2573,'[1]Integrator Offer Supplier'!$M$14:$AF$12953,20,FALSE)</f>
        <v>#REF!</v>
      </c>
      <c r="S2573" s="41" t="e">
        <f t="shared" si="367"/>
        <v>#REF!</v>
      </c>
    </row>
    <row r="2574" spans="1:19" ht="18" x14ac:dyDescent="0.2">
      <c r="B2574" s="15" t="s">
        <v>4275</v>
      </c>
      <c r="C2574" s="15"/>
      <c r="D2574" s="19"/>
      <c r="E2574" s="18"/>
      <c r="F2574" s="2"/>
      <c r="G2574" s="2"/>
      <c r="H2574" s="2"/>
      <c r="I2574" s="2"/>
      <c r="J2574" s="18" t="e">
        <f t="shared" si="362"/>
        <v>#REF!</v>
      </c>
      <c r="K2574" s="18" t="e">
        <f t="shared" si="363"/>
        <v>#REF!</v>
      </c>
      <c r="L2574" s="18" t="e">
        <f t="shared" si="364"/>
        <v>#REF!</v>
      </c>
      <c r="N2574" s="40" t="e">
        <f t="shared" si="365"/>
        <v>#REF!</v>
      </c>
      <c r="O2574" t="e">
        <f>VLOOKUP(A2574,'[1]Integrator Offer Supplier'!$M$14:$AF$12953,18,FALSE)</f>
        <v>#REF!</v>
      </c>
      <c r="P2574" t="e">
        <f>VLOOKUP(A2574,'[1]Integrator Offer Supplier'!$M$14:$AF$12953,19,FALSE)</f>
        <v>#REF!</v>
      </c>
      <c r="Q2574" t="e">
        <f t="shared" si="366"/>
        <v>#REF!</v>
      </c>
      <c r="R2574" t="e">
        <f>VLOOKUP(A2574,'[1]Integrator Offer Supplier'!$M$14:$AF$12953,20,FALSE)</f>
        <v>#REF!</v>
      </c>
      <c r="S2574" s="41" t="e">
        <f t="shared" si="367"/>
        <v>#REF!</v>
      </c>
    </row>
    <row r="2575" spans="1:19" ht="18" x14ac:dyDescent="0.2">
      <c r="B2575" s="15" t="s">
        <v>126</v>
      </c>
      <c r="C2575" s="15"/>
      <c r="D2575" s="19"/>
      <c r="E2575" s="18"/>
      <c r="F2575" s="2"/>
      <c r="G2575" s="2"/>
      <c r="H2575" s="2"/>
      <c r="I2575" s="2"/>
      <c r="J2575" s="18" t="e">
        <f t="shared" si="362"/>
        <v>#REF!</v>
      </c>
      <c r="K2575" s="18" t="e">
        <f t="shared" si="363"/>
        <v>#REF!</v>
      </c>
      <c r="L2575" s="18" t="e">
        <f t="shared" si="364"/>
        <v>#REF!</v>
      </c>
      <c r="N2575" s="40" t="e">
        <f t="shared" si="365"/>
        <v>#REF!</v>
      </c>
      <c r="O2575" t="e">
        <f>VLOOKUP(A2575,'[1]Integrator Offer Supplier'!$M$14:$AF$12953,18,FALSE)</f>
        <v>#REF!</v>
      </c>
      <c r="P2575" t="e">
        <f>VLOOKUP(A2575,'[1]Integrator Offer Supplier'!$M$14:$AF$12953,19,FALSE)</f>
        <v>#REF!</v>
      </c>
      <c r="Q2575" t="e">
        <f t="shared" si="366"/>
        <v>#REF!</v>
      </c>
      <c r="R2575" t="e">
        <f>VLOOKUP(A2575,'[1]Integrator Offer Supplier'!$M$14:$AF$12953,20,FALSE)</f>
        <v>#REF!</v>
      </c>
      <c r="S2575" s="41" t="e">
        <f t="shared" si="367"/>
        <v>#REF!</v>
      </c>
    </row>
    <row r="2576" spans="1:19" ht="18" x14ac:dyDescent="0.2">
      <c r="B2576" s="15" t="s">
        <v>127</v>
      </c>
      <c r="C2576" s="15"/>
      <c r="D2576" s="19"/>
      <c r="E2576" s="18"/>
      <c r="F2576" s="2"/>
      <c r="G2576" s="2"/>
      <c r="H2576" s="2"/>
      <c r="I2576" s="2"/>
      <c r="J2576" s="18" t="e">
        <f t="shared" si="362"/>
        <v>#REF!</v>
      </c>
      <c r="K2576" s="18" t="e">
        <f t="shared" si="363"/>
        <v>#REF!</v>
      </c>
      <c r="L2576" s="18" t="e">
        <f t="shared" si="364"/>
        <v>#REF!</v>
      </c>
      <c r="N2576" s="40" t="e">
        <f t="shared" si="365"/>
        <v>#REF!</v>
      </c>
      <c r="O2576" t="e">
        <f>VLOOKUP(A2576,'[1]Integrator Offer Supplier'!$M$14:$AF$12953,18,FALSE)</f>
        <v>#REF!</v>
      </c>
      <c r="P2576" t="e">
        <f>VLOOKUP(A2576,'[1]Integrator Offer Supplier'!$M$14:$AF$12953,19,FALSE)</f>
        <v>#REF!</v>
      </c>
      <c r="Q2576" t="e">
        <f t="shared" si="366"/>
        <v>#REF!</v>
      </c>
      <c r="R2576" t="e">
        <f>VLOOKUP(A2576,'[1]Integrator Offer Supplier'!$M$14:$AF$12953,20,FALSE)</f>
        <v>#REF!</v>
      </c>
      <c r="S2576" s="41" t="e">
        <f t="shared" si="367"/>
        <v>#REF!</v>
      </c>
    </row>
    <row r="2577" spans="1:19" ht="18" x14ac:dyDescent="0.2">
      <c r="B2577" s="15" t="s">
        <v>4281</v>
      </c>
      <c r="C2577" s="15"/>
      <c r="D2577" s="19"/>
      <c r="E2577" s="18"/>
      <c r="F2577" s="2"/>
      <c r="G2577" s="2"/>
      <c r="H2577" s="2"/>
      <c r="I2577" s="2"/>
      <c r="J2577" s="18" t="e">
        <f t="shared" si="362"/>
        <v>#REF!</v>
      </c>
      <c r="K2577" s="18" t="e">
        <f t="shared" si="363"/>
        <v>#REF!</v>
      </c>
      <c r="L2577" s="18" t="e">
        <f t="shared" si="364"/>
        <v>#REF!</v>
      </c>
      <c r="N2577" s="40" t="e">
        <f t="shared" si="365"/>
        <v>#REF!</v>
      </c>
      <c r="O2577" t="e">
        <f>VLOOKUP(A2577,'[1]Integrator Offer Supplier'!$M$14:$AF$12953,18,FALSE)</f>
        <v>#REF!</v>
      </c>
      <c r="P2577" t="e">
        <f>VLOOKUP(A2577,'[1]Integrator Offer Supplier'!$M$14:$AF$12953,19,FALSE)</f>
        <v>#REF!</v>
      </c>
      <c r="Q2577" t="e">
        <f t="shared" si="366"/>
        <v>#REF!</v>
      </c>
      <c r="R2577" t="e">
        <f>VLOOKUP(A2577,'[1]Integrator Offer Supplier'!$M$14:$AF$12953,20,FALSE)</f>
        <v>#REF!</v>
      </c>
      <c r="S2577" s="41" t="e">
        <f t="shared" si="367"/>
        <v>#REF!</v>
      </c>
    </row>
    <row r="2578" spans="1:19" ht="18" x14ac:dyDescent="0.2">
      <c r="B2578" s="15" t="s">
        <v>130</v>
      </c>
      <c r="C2578" s="15"/>
      <c r="D2578" s="19"/>
      <c r="E2578" s="18"/>
      <c r="F2578" s="2"/>
      <c r="G2578" s="2"/>
      <c r="H2578" s="2"/>
      <c r="I2578" s="2"/>
      <c r="J2578" s="18" t="e">
        <f t="shared" si="362"/>
        <v>#REF!</v>
      </c>
      <c r="K2578" s="18" t="e">
        <f t="shared" si="363"/>
        <v>#REF!</v>
      </c>
      <c r="L2578" s="18" t="e">
        <f t="shared" si="364"/>
        <v>#REF!</v>
      </c>
      <c r="N2578" s="40" t="e">
        <f t="shared" si="365"/>
        <v>#REF!</v>
      </c>
      <c r="O2578" t="e">
        <f>VLOOKUP(A2578,'[1]Integrator Offer Supplier'!$M$14:$AF$12953,18,FALSE)</f>
        <v>#REF!</v>
      </c>
      <c r="P2578" t="e">
        <f>VLOOKUP(A2578,'[1]Integrator Offer Supplier'!$M$14:$AF$12953,19,FALSE)</f>
        <v>#REF!</v>
      </c>
      <c r="Q2578" t="e">
        <f t="shared" si="366"/>
        <v>#REF!</v>
      </c>
      <c r="R2578" t="e">
        <f>VLOOKUP(A2578,'[1]Integrator Offer Supplier'!$M$14:$AF$12953,20,FALSE)</f>
        <v>#REF!</v>
      </c>
      <c r="S2578" s="41" t="e">
        <f t="shared" si="367"/>
        <v>#REF!</v>
      </c>
    </row>
    <row r="2579" spans="1:19" ht="18" x14ac:dyDescent="0.2">
      <c r="B2579" s="15" t="s">
        <v>131</v>
      </c>
      <c r="C2579" s="15"/>
      <c r="D2579" s="19"/>
      <c r="E2579" s="18"/>
      <c r="F2579" s="2"/>
      <c r="G2579" s="2"/>
      <c r="H2579" s="2"/>
      <c r="I2579" s="2"/>
      <c r="J2579" s="18" t="e">
        <f t="shared" si="362"/>
        <v>#REF!</v>
      </c>
      <c r="K2579" s="18" t="e">
        <f t="shared" si="363"/>
        <v>#REF!</v>
      </c>
      <c r="L2579" s="18" t="e">
        <f t="shared" si="364"/>
        <v>#REF!</v>
      </c>
      <c r="N2579" s="40" t="e">
        <f t="shared" si="365"/>
        <v>#REF!</v>
      </c>
      <c r="O2579" t="e">
        <f>VLOOKUP(A2579,'[1]Integrator Offer Supplier'!$M$14:$AF$12953,18,FALSE)</f>
        <v>#REF!</v>
      </c>
      <c r="P2579" t="e">
        <f>VLOOKUP(A2579,'[1]Integrator Offer Supplier'!$M$14:$AF$12953,19,FALSE)</f>
        <v>#REF!</v>
      </c>
      <c r="Q2579" t="e">
        <f t="shared" si="366"/>
        <v>#REF!</v>
      </c>
      <c r="R2579" t="e">
        <f>VLOOKUP(A2579,'[1]Integrator Offer Supplier'!$M$14:$AF$12953,20,FALSE)</f>
        <v>#REF!</v>
      </c>
      <c r="S2579" s="41" t="e">
        <f t="shared" si="367"/>
        <v>#REF!</v>
      </c>
    </row>
    <row r="2580" spans="1:19" ht="18" x14ac:dyDescent="0.2">
      <c r="B2580" s="15" t="s">
        <v>132</v>
      </c>
      <c r="C2580" s="15"/>
      <c r="D2580" s="19"/>
      <c r="E2580" s="18"/>
      <c r="F2580" s="2"/>
      <c r="G2580" s="2"/>
      <c r="H2580" s="2"/>
      <c r="I2580" s="2"/>
      <c r="J2580" s="18" t="e">
        <f t="shared" si="362"/>
        <v>#REF!</v>
      </c>
      <c r="K2580" s="18" t="e">
        <f t="shared" si="363"/>
        <v>#REF!</v>
      </c>
      <c r="L2580" s="18" t="e">
        <f t="shared" si="364"/>
        <v>#REF!</v>
      </c>
      <c r="N2580" s="40" t="e">
        <f t="shared" si="365"/>
        <v>#REF!</v>
      </c>
      <c r="O2580" t="e">
        <f>VLOOKUP(A2580,'[1]Integrator Offer Supplier'!$M$14:$AF$12953,18,FALSE)</f>
        <v>#REF!</v>
      </c>
      <c r="P2580" t="e">
        <f>VLOOKUP(A2580,'[1]Integrator Offer Supplier'!$M$14:$AF$12953,19,FALSE)</f>
        <v>#REF!</v>
      </c>
      <c r="Q2580" t="e">
        <f t="shared" si="366"/>
        <v>#REF!</v>
      </c>
      <c r="R2580" t="e">
        <f>VLOOKUP(A2580,'[1]Integrator Offer Supplier'!$M$14:$AF$12953,20,FALSE)</f>
        <v>#REF!</v>
      </c>
      <c r="S2580" s="41" t="e">
        <f t="shared" si="367"/>
        <v>#REF!</v>
      </c>
    </row>
    <row r="2581" spans="1:19" ht="18" x14ac:dyDescent="0.2">
      <c r="B2581" s="15" t="s">
        <v>133</v>
      </c>
      <c r="C2581" s="15"/>
      <c r="D2581" s="19"/>
      <c r="E2581" s="18"/>
      <c r="F2581" s="2"/>
      <c r="G2581" s="2"/>
      <c r="H2581" s="2"/>
      <c r="I2581" s="2"/>
      <c r="J2581" s="18" t="e">
        <f t="shared" si="362"/>
        <v>#REF!</v>
      </c>
      <c r="K2581" s="18" t="e">
        <f t="shared" si="363"/>
        <v>#REF!</v>
      </c>
      <c r="L2581" s="18" t="e">
        <f t="shared" si="364"/>
        <v>#REF!</v>
      </c>
      <c r="N2581" s="40" t="e">
        <f t="shared" si="365"/>
        <v>#REF!</v>
      </c>
      <c r="O2581" t="e">
        <f>VLOOKUP(A2581,'[1]Integrator Offer Supplier'!$M$14:$AF$12953,18,FALSE)</f>
        <v>#REF!</v>
      </c>
      <c r="P2581" t="e">
        <f>VLOOKUP(A2581,'[1]Integrator Offer Supplier'!$M$14:$AF$12953,19,FALSE)</f>
        <v>#REF!</v>
      </c>
      <c r="Q2581" t="e">
        <f t="shared" si="366"/>
        <v>#REF!</v>
      </c>
      <c r="R2581" t="e">
        <f>VLOOKUP(A2581,'[1]Integrator Offer Supplier'!$M$14:$AF$12953,20,FALSE)</f>
        <v>#REF!</v>
      </c>
      <c r="S2581" s="41" t="e">
        <f t="shared" si="367"/>
        <v>#REF!</v>
      </c>
    </row>
    <row r="2582" spans="1:19" ht="18" x14ac:dyDescent="0.2">
      <c r="B2582" s="15" t="s">
        <v>133</v>
      </c>
      <c r="C2582" s="15"/>
      <c r="D2582" s="19"/>
      <c r="E2582" s="18"/>
      <c r="F2582" s="2"/>
      <c r="G2582" s="2"/>
      <c r="H2582" s="2"/>
      <c r="I2582" s="2"/>
      <c r="J2582" s="18" t="e">
        <f t="shared" si="362"/>
        <v>#REF!</v>
      </c>
      <c r="K2582" s="18" t="e">
        <f t="shared" si="363"/>
        <v>#REF!</v>
      </c>
      <c r="L2582" s="18" t="e">
        <f t="shared" si="364"/>
        <v>#REF!</v>
      </c>
      <c r="N2582" s="40" t="e">
        <f t="shared" si="365"/>
        <v>#REF!</v>
      </c>
      <c r="O2582" t="e">
        <f>VLOOKUP(A2582,'[1]Integrator Offer Supplier'!$M$14:$AF$12953,18,FALSE)</f>
        <v>#REF!</v>
      </c>
      <c r="P2582" t="e">
        <f>VLOOKUP(A2582,'[1]Integrator Offer Supplier'!$M$14:$AF$12953,19,FALSE)</f>
        <v>#REF!</v>
      </c>
      <c r="Q2582" t="e">
        <f t="shared" si="366"/>
        <v>#REF!</v>
      </c>
      <c r="R2582" t="e">
        <f>VLOOKUP(A2582,'[1]Integrator Offer Supplier'!$M$14:$AF$12953,20,FALSE)</f>
        <v>#REF!</v>
      </c>
      <c r="S2582" s="41" t="e">
        <f t="shared" si="367"/>
        <v>#REF!</v>
      </c>
    </row>
    <row r="2583" spans="1:19" ht="18" x14ac:dyDescent="0.2">
      <c r="B2583" s="15" t="s">
        <v>130</v>
      </c>
      <c r="C2583" s="15"/>
      <c r="D2583" s="19"/>
      <c r="E2583" s="18"/>
      <c r="F2583" s="2"/>
      <c r="G2583" s="2"/>
      <c r="H2583" s="2"/>
      <c r="I2583" s="2"/>
      <c r="J2583" s="18" t="e">
        <f t="shared" si="362"/>
        <v>#REF!</v>
      </c>
      <c r="K2583" s="18" t="e">
        <f t="shared" si="363"/>
        <v>#REF!</v>
      </c>
      <c r="L2583" s="18" t="e">
        <f t="shared" si="364"/>
        <v>#REF!</v>
      </c>
      <c r="N2583" s="40" t="e">
        <f t="shared" si="365"/>
        <v>#REF!</v>
      </c>
      <c r="O2583" t="e">
        <f>VLOOKUP(A2583,'[1]Integrator Offer Supplier'!$M$14:$AF$12953,18,FALSE)</f>
        <v>#REF!</v>
      </c>
      <c r="P2583" t="e">
        <f>VLOOKUP(A2583,'[1]Integrator Offer Supplier'!$M$14:$AF$12953,19,FALSE)</f>
        <v>#REF!</v>
      </c>
      <c r="Q2583" t="e">
        <f t="shared" si="366"/>
        <v>#REF!</v>
      </c>
      <c r="R2583" t="e">
        <f>VLOOKUP(A2583,'[1]Integrator Offer Supplier'!$M$14:$AF$12953,20,FALSE)</f>
        <v>#REF!</v>
      </c>
      <c r="S2583" s="41" t="e">
        <f t="shared" si="367"/>
        <v>#REF!</v>
      </c>
    </row>
    <row r="2584" spans="1:19" ht="18" x14ac:dyDescent="0.2">
      <c r="B2584" s="15" t="s">
        <v>135</v>
      </c>
      <c r="C2584" s="15"/>
      <c r="D2584" s="19"/>
      <c r="E2584" s="18"/>
      <c r="F2584" s="2"/>
      <c r="G2584" s="2"/>
      <c r="H2584" s="2"/>
      <c r="I2584" s="2"/>
      <c r="J2584" s="18" t="e">
        <f t="shared" si="362"/>
        <v>#REF!</v>
      </c>
      <c r="K2584" s="18" t="e">
        <f t="shared" si="363"/>
        <v>#REF!</v>
      </c>
      <c r="L2584" s="18" t="e">
        <f t="shared" si="364"/>
        <v>#REF!</v>
      </c>
      <c r="N2584" s="40" t="e">
        <f t="shared" si="365"/>
        <v>#REF!</v>
      </c>
      <c r="O2584" t="e">
        <f>VLOOKUP(A2584,'[1]Integrator Offer Supplier'!$M$14:$AF$12953,18,FALSE)</f>
        <v>#REF!</v>
      </c>
      <c r="P2584" t="e">
        <f>VLOOKUP(A2584,'[1]Integrator Offer Supplier'!$M$14:$AF$12953,19,FALSE)</f>
        <v>#REF!</v>
      </c>
      <c r="Q2584" t="e">
        <f t="shared" si="366"/>
        <v>#REF!</v>
      </c>
      <c r="R2584" t="e">
        <f>VLOOKUP(A2584,'[1]Integrator Offer Supplier'!$M$14:$AF$12953,20,FALSE)</f>
        <v>#REF!</v>
      </c>
      <c r="S2584" s="41" t="e">
        <f t="shared" si="367"/>
        <v>#REF!</v>
      </c>
    </row>
    <row r="2585" spans="1:19" ht="18" x14ac:dyDescent="0.2">
      <c r="B2585" s="15" t="s">
        <v>136</v>
      </c>
      <c r="C2585" s="15"/>
      <c r="D2585" s="19"/>
      <c r="E2585" s="18"/>
      <c r="F2585" s="2"/>
      <c r="G2585" s="2"/>
      <c r="H2585" s="2"/>
      <c r="I2585" s="2"/>
      <c r="J2585" s="18" t="e">
        <f t="shared" si="362"/>
        <v>#REF!</v>
      </c>
      <c r="K2585" s="18" t="e">
        <f t="shared" si="363"/>
        <v>#REF!</v>
      </c>
      <c r="L2585" s="18" t="e">
        <f t="shared" si="364"/>
        <v>#REF!</v>
      </c>
      <c r="N2585" s="40" t="e">
        <f t="shared" si="365"/>
        <v>#REF!</v>
      </c>
      <c r="O2585" t="e">
        <f>VLOOKUP(A2585,'[1]Integrator Offer Supplier'!$M$14:$AF$12953,18,FALSE)</f>
        <v>#REF!</v>
      </c>
      <c r="P2585" t="e">
        <f>VLOOKUP(A2585,'[1]Integrator Offer Supplier'!$M$14:$AF$12953,19,FALSE)</f>
        <v>#REF!</v>
      </c>
      <c r="Q2585" t="e">
        <f t="shared" si="366"/>
        <v>#REF!</v>
      </c>
      <c r="R2585" t="e">
        <f>VLOOKUP(A2585,'[1]Integrator Offer Supplier'!$M$14:$AF$12953,20,FALSE)</f>
        <v>#REF!</v>
      </c>
      <c r="S2585" s="41" t="e">
        <f t="shared" si="367"/>
        <v>#REF!</v>
      </c>
    </row>
    <row r="2586" spans="1:19" ht="18" x14ac:dyDescent="0.2">
      <c r="B2586" s="15" t="s">
        <v>137</v>
      </c>
      <c r="C2586" s="15"/>
      <c r="D2586" s="19"/>
      <c r="E2586" s="18"/>
      <c r="F2586" s="2"/>
      <c r="G2586" s="2"/>
      <c r="H2586" s="2"/>
      <c r="I2586" s="2"/>
      <c r="J2586" s="18" t="e">
        <f t="shared" si="362"/>
        <v>#REF!</v>
      </c>
      <c r="K2586" s="18" t="e">
        <f t="shared" si="363"/>
        <v>#REF!</v>
      </c>
      <c r="L2586" s="18" t="e">
        <f t="shared" si="364"/>
        <v>#REF!</v>
      </c>
      <c r="N2586" s="40" t="e">
        <f t="shared" si="365"/>
        <v>#REF!</v>
      </c>
      <c r="O2586" t="e">
        <f>VLOOKUP(A2586,'[1]Integrator Offer Supplier'!$M$14:$AF$12953,18,FALSE)</f>
        <v>#REF!</v>
      </c>
      <c r="P2586" t="e">
        <f>VLOOKUP(A2586,'[1]Integrator Offer Supplier'!$M$14:$AF$12953,19,FALSE)</f>
        <v>#REF!</v>
      </c>
      <c r="Q2586" t="e">
        <f t="shared" si="366"/>
        <v>#REF!</v>
      </c>
      <c r="R2586" t="e">
        <f>VLOOKUP(A2586,'[1]Integrator Offer Supplier'!$M$14:$AF$12953,20,FALSE)</f>
        <v>#REF!</v>
      </c>
      <c r="S2586" s="41" t="e">
        <f t="shared" si="367"/>
        <v>#REF!</v>
      </c>
    </row>
    <row r="2587" spans="1:19" ht="18" x14ac:dyDescent="0.2">
      <c r="B2587" s="23" t="s">
        <v>133</v>
      </c>
      <c r="C2587" s="23"/>
      <c r="D2587" s="19"/>
      <c r="E2587" s="2"/>
      <c r="F2587" s="2"/>
      <c r="G2587" s="2"/>
      <c r="H2587" s="2"/>
      <c r="I2587" s="2"/>
      <c r="J2587" s="18" t="e">
        <f t="shared" si="362"/>
        <v>#REF!</v>
      </c>
      <c r="K2587" s="18" t="e">
        <f t="shared" si="363"/>
        <v>#REF!</v>
      </c>
      <c r="L2587" s="18" t="e">
        <f t="shared" si="364"/>
        <v>#REF!</v>
      </c>
      <c r="N2587" s="40" t="e">
        <f t="shared" si="365"/>
        <v>#REF!</v>
      </c>
      <c r="O2587" t="e">
        <f>VLOOKUP(A2587,'[1]Integrator Offer Supplier'!$M$14:$AF$12953,18,FALSE)</f>
        <v>#REF!</v>
      </c>
      <c r="P2587" t="e">
        <f>VLOOKUP(A2587,'[1]Integrator Offer Supplier'!$M$14:$AF$12953,19,FALSE)</f>
        <v>#REF!</v>
      </c>
      <c r="Q2587" t="e">
        <f t="shared" si="366"/>
        <v>#REF!</v>
      </c>
      <c r="R2587" t="e">
        <f>VLOOKUP(A2587,'[1]Integrator Offer Supplier'!$M$14:$AF$12953,20,FALSE)</f>
        <v>#REF!</v>
      </c>
      <c r="S2587" s="41" t="e">
        <f t="shared" si="367"/>
        <v>#REF!</v>
      </c>
    </row>
    <row r="2588" spans="1:19" ht="18" x14ac:dyDescent="0.2">
      <c r="A2588" s="37" t="s">
        <v>7157</v>
      </c>
      <c r="B2588" s="25" t="s">
        <v>4391</v>
      </c>
      <c r="C2588" s="26"/>
      <c r="D2588" s="27"/>
      <c r="E2588" s="2">
        <v>16</v>
      </c>
      <c r="F2588" s="2">
        <v>2500</v>
      </c>
      <c r="G2588" s="2">
        <v>8</v>
      </c>
      <c r="H2588" s="2"/>
      <c r="I2588" s="2"/>
      <c r="J2588" s="18">
        <f t="shared" si="362"/>
        <v>0</v>
      </c>
      <c r="K2588" s="18">
        <f t="shared" si="363"/>
        <v>0</v>
      </c>
      <c r="L2588" s="18">
        <f t="shared" si="364"/>
        <v>0</v>
      </c>
      <c r="N2588" s="40">
        <f t="shared" si="365"/>
        <v>0</v>
      </c>
      <c r="O2588">
        <f>VLOOKUP(A2588,'[1]Integrator Offer Supplier'!$M$14:$AF$12953,18,FALSE)</f>
        <v>0</v>
      </c>
      <c r="P2588">
        <f>VLOOKUP(A2588,'[1]Integrator Offer Supplier'!$M$14:$AF$12953,19,FALSE)</f>
        <v>0</v>
      </c>
      <c r="Q2588">
        <f t="shared" si="366"/>
        <v>0</v>
      </c>
      <c r="R2588">
        <f>VLOOKUP(A2588,'[1]Integrator Offer Supplier'!$M$14:$AF$12953,20,FALSE)</f>
        <v>0</v>
      </c>
      <c r="S2588" s="41">
        <f t="shared" si="367"/>
        <v>0</v>
      </c>
    </row>
    <row r="2589" spans="1:19" ht="18" x14ac:dyDescent="0.2">
      <c r="B2589" s="25" t="s">
        <v>4392</v>
      </c>
      <c r="C2589" s="26"/>
      <c r="D2589" s="27"/>
      <c r="E2589" s="2">
        <v>16</v>
      </c>
      <c r="F2589" s="2">
        <v>2500</v>
      </c>
      <c r="G2589" s="2">
        <v>8</v>
      </c>
      <c r="H2589" s="2"/>
      <c r="I2589" s="2"/>
      <c r="J2589" s="18" t="e">
        <f t="shared" si="362"/>
        <v>#REF!</v>
      </c>
      <c r="K2589" s="18" t="e">
        <f t="shared" si="363"/>
        <v>#REF!</v>
      </c>
      <c r="L2589" s="18" t="e">
        <f t="shared" si="364"/>
        <v>#REF!</v>
      </c>
      <c r="N2589" s="40" t="e">
        <f t="shared" si="365"/>
        <v>#REF!</v>
      </c>
      <c r="O2589" t="e">
        <f>VLOOKUP(A2589,'[1]Integrator Offer Supplier'!$M$14:$AF$12953,18,FALSE)</f>
        <v>#REF!</v>
      </c>
      <c r="P2589" t="e">
        <f>VLOOKUP(A2589,'[1]Integrator Offer Supplier'!$M$14:$AF$12953,19,FALSE)</f>
        <v>#REF!</v>
      </c>
      <c r="Q2589" t="e">
        <f t="shared" si="366"/>
        <v>#REF!</v>
      </c>
      <c r="R2589" t="e">
        <f>VLOOKUP(A2589,'[1]Integrator Offer Supplier'!$M$14:$AF$12953,20,FALSE)</f>
        <v>#REF!</v>
      </c>
      <c r="S2589" s="41" t="e">
        <f t="shared" si="367"/>
        <v>#REF!</v>
      </c>
    </row>
    <row r="2590" spans="1:19" ht="15" x14ac:dyDescent="0.2">
      <c r="A2590" t="s">
        <v>7158</v>
      </c>
      <c r="B2590" s="28" t="s">
        <v>4597</v>
      </c>
      <c r="C2590" s="25"/>
      <c r="D2590" s="27"/>
      <c r="E2590" s="2"/>
      <c r="F2590" s="2">
        <v>1200</v>
      </c>
      <c r="G2590" s="2">
        <v>3</v>
      </c>
      <c r="H2590" s="2">
        <v>0.5</v>
      </c>
      <c r="I2590" s="2"/>
      <c r="J2590" s="2"/>
      <c r="K2590" s="2"/>
      <c r="L2590" s="2"/>
      <c r="N2590" s="40" t="e">
        <f t="shared" si="365"/>
        <v>#N/A</v>
      </c>
      <c r="O2590" t="e">
        <f>VLOOKUP(A2590,'[1]Integrator Offer Supplier'!$M$14:$AF$12953,18,FALSE)</f>
        <v>#N/A</v>
      </c>
      <c r="P2590" t="e">
        <f>VLOOKUP(A2590,'[1]Integrator Offer Supplier'!$M$14:$AF$12953,19,FALSE)</f>
        <v>#N/A</v>
      </c>
      <c r="Q2590" t="e">
        <f t="shared" si="366"/>
        <v>#N/A</v>
      </c>
      <c r="R2590" t="e">
        <f>VLOOKUP(A2590,'[1]Integrator Offer Supplier'!$M$14:$AF$12953,20,FALSE)</f>
        <v>#N/A</v>
      </c>
      <c r="S2590" s="41" t="e">
        <f t="shared" si="367"/>
        <v>#N/A</v>
      </c>
    </row>
    <row r="2591" spans="1:19" ht="15" x14ac:dyDescent="0.2">
      <c r="A2591" s="37" t="s">
        <v>7159</v>
      </c>
      <c r="B2591" s="14" t="s">
        <v>4598</v>
      </c>
      <c r="C2591" s="14"/>
      <c r="D2591" s="2"/>
      <c r="E2591" s="2"/>
      <c r="F2591" s="2"/>
      <c r="G2591" s="2"/>
      <c r="H2591" s="2"/>
      <c r="I2591" s="2"/>
      <c r="J2591" s="2"/>
      <c r="K2591" s="2"/>
      <c r="L2591" s="2">
        <v>2</v>
      </c>
      <c r="N2591" s="40" t="e">
        <f t="shared" si="365"/>
        <v>#N/A</v>
      </c>
      <c r="O2591" t="e">
        <f>VLOOKUP(A2591,'[1]Integrator Offer Supplier'!$M$14:$AF$12953,18,FALSE)</f>
        <v>#N/A</v>
      </c>
      <c r="P2591" t="e">
        <f>VLOOKUP(A2591,'[1]Integrator Offer Supplier'!$M$14:$AF$12953,19,FALSE)</f>
        <v>#N/A</v>
      </c>
      <c r="Q2591" t="e">
        <f t="shared" si="366"/>
        <v>#N/A</v>
      </c>
      <c r="R2591" t="e">
        <f>VLOOKUP(A2591,'[1]Integrator Offer Supplier'!$M$14:$AF$12953,20,FALSE)</f>
        <v>#N/A</v>
      </c>
      <c r="S2591" s="41" t="e">
        <f t="shared" si="367"/>
        <v>#N/A</v>
      </c>
    </row>
    <row r="2592" spans="1:19" ht="15" x14ac:dyDescent="0.2">
      <c r="A2592" s="46" t="s">
        <v>7160</v>
      </c>
      <c r="B2592" s="14" t="s">
        <v>4599</v>
      </c>
      <c r="C2592" s="14"/>
      <c r="D2592" s="2"/>
      <c r="E2592" s="2"/>
      <c r="F2592" s="2"/>
      <c r="G2592" s="2"/>
      <c r="H2592" s="2"/>
      <c r="I2592" s="2"/>
      <c r="J2592" s="2"/>
      <c r="K2592" s="2">
        <v>500</v>
      </c>
      <c r="L2592" s="2">
        <v>4</v>
      </c>
      <c r="N2592" s="40" t="e">
        <f t="shared" si="365"/>
        <v>#N/A</v>
      </c>
      <c r="O2592" t="e">
        <f>VLOOKUP(A2592,'[1]Integrator Offer Supplier'!$M$14:$AF$12953,18,FALSE)</f>
        <v>#N/A</v>
      </c>
      <c r="P2592" t="e">
        <f>VLOOKUP(A2592,'[1]Integrator Offer Supplier'!$M$14:$AF$12953,19,FALSE)</f>
        <v>#N/A</v>
      </c>
      <c r="Q2592" t="e">
        <f t="shared" si="366"/>
        <v>#N/A</v>
      </c>
      <c r="R2592" t="e">
        <f>VLOOKUP(A2592,'[1]Integrator Offer Supplier'!$M$14:$AF$12953,20,FALSE)</f>
        <v>#N/A</v>
      </c>
      <c r="S2592" s="41" t="e">
        <f t="shared" si="367"/>
        <v>#N/A</v>
      </c>
    </row>
    <row r="2593" spans="1:19" ht="15" x14ac:dyDescent="0.2">
      <c r="A2593" s="46" t="s">
        <v>7161</v>
      </c>
      <c r="B2593" s="14" t="s">
        <v>1683</v>
      </c>
      <c r="C2593" s="14"/>
      <c r="D2593" s="2"/>
      <c r="E2593" s="2"/>
      <c r="F2593" s="2">
        <v>616</v>
      </c>
      <c r="G2593" s="2"/>
      <c r="H2593" s="2">
        <v>2</v>
      </c>
      <c r="I2593" s="2"/>
      <c r="J2593" s="2"/>
      <c r="K2593" s="2"/>
      <c r="L2593" s="2"/>
      <c r="N2593" s="40" t="e">
        <f t="shared" si="365"/>
        <v>#N/A</v>
      </c>
      <c r="O2593" t="e">
        <f>VLOOKUP(A2593,'[1]Integrator Offer Supplier'!$M$14:$AF$12953,18,FALSE)</f>
        <v>#N/A</v>
      </c>
      <c r="P2593" t="e">
        <f>VLOOKUP(A2593,'[1]Integrator Offer Supplier'!$M$14:$AF$12953,19,FALSE)</f>
        <v>#N/A</v>
      </c>
      <c r="Q2593" t="e">
        <f t="shared" si="366"/>
        <v>#N/A</v>
      </c>
      <c r="R2593" t="e">
        <f>VLOOKUP(A2593,'[1]Integrator Offer Supplier'!$M$14:$AF$12953,20,FALSE)</f>
        <v>#N/A</v>
      </c>
      <c r="S2593" s="41" t="e">
        <f t="shared" si="367"/>
        <v>#N/A</v>
      </c>
    </row>
    <row r="2594" spans="1:19" ht="15" x14ac:dyDescent="0.2">
      <c r="A2594" s="46" t="s">
        <v>7162</v>
      </c>
      <c r="B2594" s="47" t="s">
        <v>4600</v>
      </c>
      <c r="C2594" s="14"/>
      <c r="D2594" s="2"/>
      <c r="E2594" s="2"/>
      <c r="F2594" s="2"/>
      <c r="G2594" s="2"/>
      <c r="H2594" s="2"/>
      <c r="I2594" s="2"/>
      <c r="J2594" s="2"/>
      <c r="K2594" s="2">
        <v>800</v>
      </c>
      <c r="L2594" s="2">
        <v>4</v>
      </c>
      <c r="N2594" s="40" t="e">
        <f t="shared" si="365"/>
        <v>#N/A</v>
      </c>
      <c r="O2594" t="e">
        <f>VLOOKUP(A2594,'[1]Integrator Offer Supplier'!$M$14:$AF$12953,18,FALSE)</f>
        <v>#N/A</v>
      </c>
      <c r="P2594" t="e">
        <f>VLOOKUP(A2594,'[1]Integrator Offer Supplier'!$M$14:$AF$12953,19,FALSE)</f>
        <v>#N/A</v>
      </c>
      <c r="Q2594" t="e">
        <f t="shared" si="366"/>
        <v>#N/A</v>
      </c>
      <c r="R2594" t="e">
        <f>VLOOKUP(A2594,'[1]Integrator Offer Supplier'!$M$14:$AF$12953,20,FALSE)</f>
        <v>#N/A</v>
      </c>
      <c r="S2594" s="41" t="e">
        <f t="shared" si="367"/>
        <v>#N/A</v>
      </c>
    </row>
    <row r="2595" spans="1:19" ht="15" x14ac:dyDescent="0.2">
      <c r="A2595" s="46" t="s">
        <v>7163</v>
      </c>
      <c r="B2595" s="47" t="s">
        <v>4601</v>
      </c>
      <c r="C2595" s="14"/>
      <c r="D2595" s="2"/>
      <c r="E2595" s="2"/>
      <c r="F2595" s="2"/>
      <c r="G2595" s="2"/>
      <c r="H2595" s="2"/>
      <c r="I2595" s="2"/>
      <c r="J2595" s="2"/>
      <c r="K2595" s="2">
        <v>1000</v>
      </c>
      <c r="L2595" s="2">
        <v>4</v>
      </c>
      <c r="N2595" s="40" t="e">
        <f t="shared" si="365"/>
        <v>#N/A</v>
      </c>
      <c r="O2595" t="e">
        <f>VLOOKUP(A2595,'[1]Integrator Offer Supplier'!$M$14:$AF$12953,18,FALSE)</f>
        <v>#N/A</v>
      </c>
      <c r="P2595" t="e">
        <f>VLOOKUP(A2595,'[1]Integrator Offer Supplier'!$M$14:$AF$12953,19,FALSE)</f>
        <v>#N/A</v>
      </c>
      <c r="Q2595" t="e">
        <f t="shared" si="366"/>
        <v>#N/A</v>
      </c>
      <c r="R2595" t="e">
        <f>VLOOKUP(A2595,'[1]Integrator Offer Supplier'!$M$14:$AF$12953,20,FALSE)</f>
        <v>#N/A</v>
      </c>
      <c r="S2595" s="41" t="e">
        <f t="shared" si="367"/>
        <v>#N/A</v>
      </c>
    </row>
    <row r="2596" spans="1:19" ht="15" x14ac:dyDescent="0.2">
      <c r="A2596" s="46" t="s">
        <v>7164</v>
      </c>
      <c r="B2596" s="47" t="s">
        <v>4602</v>
      </c>
      <c r="C2596" s="14"/>
      <c r="D2596" s="2"/>
      <c r="E2596" s="2"/>
      <c r="F2596" s="2"/>
      <c r="G2596" s="2"/>
      <c r="H2596" s="2"/>
      <c r="I2596" s="2"/>
      <c r="J2596" s="2"/>
      <c r="K2596" s="2">
        <v>200</v>
      </c>
      <c r="L2596" s="2">
        <v>4</v>
      </c>
      <c r="N2596" s="40" t="e">
        <f t="shared" si="365"/>
        <v>#N/A</v>
      </c>
      <c r="O2596" t="e">
        <f>VLOOKUP(A2596,'[1]Integrator Offer Supplier'!$M$14:$AF$12953,18,FALSE)</f>
        <v>#N/A</v>
      </c>
      <c r="P2596" t="e">
        <f>VLOOKUP(A2596,'[1]Integrator Offer Supplier'!$M$14:$AF$12953,19,FALSE)</f>
        <v>#N/A</v>
      </c>
      <c r="Q2596" t="e">
        <f t="shared" si="366"/>
        <v>#N/A</v>
      </c>
      <c r="R2596" t="e">
        <f>VLOOKUP(A2596,'[1]Integrator Offer Supplier'!$M$14:$AF$12953,20,FALSE)</f>
        <v>#N/A</v>
      </c>
      <c r="S2596" s="41" t="e">
        <f t="shared" si="367"/>
        <v>#N/A</v>
      </c>
    </row>
    <row r="2597" spans="1:19" ht="15" x14ac:dyDescent="0.2">
      <c r="A2597" s="46" t="s">
        <v>7224</v>
      </c>
      <c r="B2597" s="14" t="s">
        <v>7226</v>
      </c>
      <c r="C2597" s="14"/>
      <c r="D2597" s="2"/>
      <c r="E2597" s="2">
        <v>2</v>
      </c>
      <c r="F2597" s="2">
        <v>500</v>
      </c>
      <c r="G2597" s="2">
        <v>2</v>
      </c>
      <c r="H2597" s="2">
        <v>2</v>
      </c>
      <c r="I2597" s="2"/>
      <c r="J2597" s="2"/>
      <c r="K2597" s="2"/>
      <c r="L2597" s="2"/>
    </row>
    <row r="2598" spans="1:19" ht="15" x14ac:dyDescent="0.2">
      <c r="A2598" s="46" t="s">
        <v>7225</v>
      </c>
      <c r="B2598" s="14" t="s">
        <v>7227</v>
      </c>
      <c r="C2598" s="14"/>
      <c r="D2598" s="2"/>
      <c r="E2598" s="2"/>
      <c r="F2598" s="2">
        <v>1000</v>
      </c>
      <c r="G2598" s="2"/>
      <c r="H2598" s="2">
        <v>2</v>
      </c>
      <c r="I2598" s="2"/>
      <c r="J2598" s="2"/>
      <c r="K2598" s="2"/>
      <c r="L2598" s="2"/>
    </row>
    <row r="2599" spans="1:19" x14ac:dyDescent="0.2">
      <c r="B2599"/>
    </row>
  </sheetData>
  <autoFilter ref="A6:S2596" xr:uid="{00000000-0009-0000-0000-000001000000}"/>
  <dataConsolidate/>
  <phoneticPr fontId="2" type="noConversion"/>
  <conditionalFormatting sqref="E1917:E1918 G1917:I1918">
    <cfRule type="cellIs" dxfId="4" priority="132" operator="equal">
      <formula>0</formula>
    </cfRule>
  </conditionalFormatting>
  <conditionalFormatting sqref="E7:I1916">
    <cfRule type="cellIs" dxfId="3" priority="10" operator="equal">
      <formula>0</formula>
    </cfRule>
  </conditionalFormatting>
  <conditionalFormatting sqref="E1919:I2598">
    <cfRule type="cellIs" dxfId="2" priority="4" operator="equal">
      <formula>0</formula>
    </cfRule>
  </conditionalFormatting>
  <conditionalFormatting sqref="F1917:F1919">
    <cfRule type="cellIs" dxfId="1" priority="183" operator="equal">
      <formula>0</formula>
    </cfRule>
  </conditionalFormatting>
  <conditionalFormatting sqref="J7:L2598">
    <cfRule type="cellIs" dxfId="0" priority="1" operator="equal">
      <formula>0</formula>
    </cfRule>
  </conditionalFormatting>
  <pageMargins left="0.7" right="0.7" top="0.75" bottom="0.75" header="0.3" footer="0.3"/>
  <pageSetup paperSize="9" orientation="portrait" horizontalDpi="96" verticalDpi="96"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price</vt:lpstr>
      <vt:lpstr>Sheet1</vt:lpstr>
      <vt:lpstr>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2025-09-21T07:34:02Z</dcterms:modified>
</cp:coreProperties>
</file>